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664DE5BA-C6C6-4CBA-A3C5-43DE61B024F2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  <sheet name="Bets" sheetId="15" r:id="rId9"/>
  </sheets>
  <definedNames>
    <definedName name="_xlnm._FilterDatabase" localSheetId="8" hidden="1">Bets!$A$1:$R$48</definedName>
    <definedName name="_xlnm._FilterDatabase" localSheetId="7" hidden="1">Bookies!$A$1:$C$30</definedName>
    <definedName name="_xlnm._FilterDatabase" localSheetId="0" hidden="1">'General-lacasa'!$A$3:$AR$1496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'Solid-Results'!$A$2:$AQ$1190</definedName>
    <definedName name="_xlnm._FilterDatabase" localSheetId="3" hidden="1">'Transform table'!$A$1:$E$1008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" i="15" l="1"/>
  <c r="X7" i="15"/>
  <c r="X6" i="15"/>
  <c r="X5" i="15"/>
  <c r="X4" i="15"/>
  <c r="X3" i="15"/>
  <c r="X2" i="15"/>
  <c r="R7" i="15"/>
  <c r="R11" i="15"/>
  <c r="R29" i="15"/>
  <c r="R47" i="15"/>
  <c r="R41" i="15"/>
  <c r="R37" i="15"/>
  <c r="R25" i="15"/>
  <c r="R48" i="15"/>
  <c r="R45" i="15"/>
  <c r="R39" i="15"/>
  <c r="R33" i="15"/>
  <c r="R32" i="15"/>
  <c r="R21" i="15"/>
  <c r="R20" i="15"/>
  <c r="R18" i="15"/>
  <c r="R17" i="15"/>
  <c r="R15" i="15"/>
  <c r="R14" i="15"/>
  <c r="R12" i="15"/>
  <c r="R10" i="15"/>
  <c r="R4" i="15"/>
  <c r="R3" i="15"/>
  <c r="R46" i="15"/>
  <c r="R44" i="15"/>
  <c r="R43" i="15"/>
  <c r="R42" i="15"/>
  <c r="R38" i="15"/>
  <c r="R36" i="15"/>
  <c r="R35" i="15"/>
  <c r="R34" i="15"/>
  <c r="R27" i="15"/>
  <c r="R24" i="15"/>
  <c r="R23" i="15"/>
  <c r="R22" i="15"/>
  <c r="R19" i="15"/>
  <c r="R13" i="15"/>
  <c r="R9" i="15"/>
  <c r="R6" i="15"/>
  <c r="R31" i="15"/>
  <c r="R8" i="15"/>
  <c r="R5" i="15"/>
  <c r="R2" i="15"/>
  <c r="R40" i="15"/>
  <c r="R30" i="15"/>
  <c r="R28" i="15"/>
  <c r="R26" i="15"/>
  <c r="R16" i="15"/>
  <c r="X1221" i="1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M6537" i="5"/>
  <c r="L6537" i="5"/>
  <c r="M6536" i="5"/>
  <c r="L6536" i="5"/>
  <c r="M6535" i="5"/>
  <c r="L6535" i="5"/>
  <c r="M6534" i="5"/>
  <c r="L6534" i="5"/>
  <c r="M6533" i="5"/>
  <c r="L6533" i="5"/>
  <c r="M6532" i="5"/>
  <c r="L6532" i="5"/>
  <c r="M6531" i="5"/>
  <c r="L6531" i="5"/>
  <c r="M6530" i="5"/>
  <c r="L6530" i="5"/>
  <c r="M6529" i="5"/>
  <c r="L6529" i="5"/>
  <c r="M6528" i="5"/>
  <c r="L6528" i="5"/>
  <c r="M6527" i="5"/>
  <c r="L6527" i="5"/>
  <c r="M6526" i="5"/>
  <c r="L6526" i="5"/>
  <c r="M6525" i="5"/>
  <c r="L6525" i="5"/>
  <c r="M6524" i="5"/>
  <c r="L6524" i="5"/>
  <c r="M6523" i="5"/>
  <c r="L6523" i="5"/>
  <c r="M6522" i="5"/>
  <c r="L6522" i="5"/>
  <c r="M6521" i="5"/>
  <c r="L6521" i="5"/>
  <c r="M6520" i="5"/>
  <c r="L6520" i="5"/>
  <c r="M6519" i="5"/>
  <c r="L6519" i="5"/>
  <c r="M6518" i="5"/>
  <c r="L6518" i="5"/>
  <c r="M6517" i="5"/>
  <c r="L6517" i="5"/>
  <c r="M6516" i="5"/>
  <c r="L6516" i="5"/>
  <c r="M6515" i="5"/>
  <c r="L6515" i="5"/>
  <c r="M6514" i="5"/>
  <c r="L6514" i="5"/>
  <c r="M6513" i="5"/>
  <c r="L6513" i="5"/>
  <c r="M6512" i="5"/>
  <c r="L6512" i="5"/>
  <c r="M6511" i="5"/>
  <c r="L6511" i="5"/>
  <c r="M6510" i="5"/>
  <c r="L6510" i="5"/>
  <c r="M6509" i="5"/>
  <c r="L6509" i="5"/>
  <c r="M6508" i="5"/>
  <c r="L6508" i="5"/>
  <c r="M6507" i="5"/>
  <c r="L6507" i="5"/>
  <c r="M6506" i="5"/>
  <c r="L6506" i="5"/>
  <c r="M6505" i="5"/>
  <c r="L6505" i="5"/>
  <c r="M6504" i="5"/>
  <c r="L6504" i="5"/>
  <c r="M6503" i="5"/>
  <c r="L6503" i="5"/>
  <c r="M6502" i="5"/>
  <c r="L6502" i="5"/>
  <c r="AD6545" i="5"/>
  <c r="AC6545" i="5"/>
  <c r="AB6545" i="5"/>
  <c r="AA6545" i="5"/>
  <c r="Z6545" i="5"/>
  <c r="Y6545" i="5"/>
  <c r="X6545" i="5"/>
  <c r="W6545" i="5"/>
  <c r="V6545" i="5"/>
  <c r="U6545" i="5"/>
  <c r="T6545" i="5"/>
  <c r="S6545" i="5"/>
  <c r="R6545" i="5"/>
  <c r="Q6545" i="5"/>
  <c r="P6545" i="5"/>
  <c r="O6545" i="5"/>
  <c r="N6545" i="5"/>
  <c r="M6545" i="5"/>
  <c r="L6545" i="5"/>
  <c r="AD6544" i="5"/>
  <c r="AC6544" i="5"/>
  <c r="AB6544" i="5"/>
  <c r="AA6544" i="5"/>
  <c r="Z6544" i="5"/>
  <c r="Y6544" i="5"/>
  <c r="X6544" i="5"/>
  <c r="W6544" i="5"/>
  <c r="V6544" i="5"/>
  <c r="U6544" i="5"/>
  <c r="T6544" i="5"/>
  <c r="S6544" i="5"/>
  <c r="R6544" i="5"/>
  <c r="Q6544" i="5"/>
  <c r="P6544" i="5"/>
  <c r="O6544" i="5"/>
  <c r="N6544" i="5"/>
  <c r="M6544" i="5"/>
  <c r="L6544" i="5"/>
  <c r="AD6543" i="5"/>
  <c r="AC6543" i="5"/>
  <c r="AB6543" i="5"/>
  <c r="AA6543" i="5"/>
  <c r="Z6543" i="5"/>
  <c r="Y6543" i="5"/>
  <c r="X6543" i="5"/>
  <c r="W6543" i="5"/>
  <c r="V6543" i="5"/>
  <c r="U6543" i="5"/>
  <c r="T6543" i="5"/>
  <c r="S6543" i="5"/>
  <c r="R6543" i="5"/>
  <c r="Q6543" i="5"/>
  <c r="P6543" i="5"/>
  <c r="O6543" i="5"/>
  <c r="N6543" i="5"/>
  <c r="M6543" i="5"/>
  <c r="L6543" i="5"/>
  <c r="AD6542" i="5"/>
  <c r="AC6542" i="5"/>
  <c r="AB6542" i="5"/>
  <c r="AA6542" i="5"/>
  <c r="Z6542" i="5"/>
  <c r="Y6542" i="5"/>
  <c r="X6542" i="5"/>
  <c r="W6542" i="5"/>
  <c r="V6542" i="5"/>
  <c r="U6542" i="5"/>
  <c r="T6542" i="5"/>
  <c r="S6542" i="5"/>
  <c r="R6542" i="5"/>
  <c r="Q6542" i="5"/>
  <c r="P6542" i="5"/>
  <c r="O6542" i="5"/>
  <c r="N6542" i="5"/>
  <c r="M6542" i="5"/>
  <c r="L6542" i="5"/>
  <c r="AD6541" i="5"/>
  <c r="AC6541" i="5"/>
  <c r="AB6541" i="5"/>
  <c r="AA6541" i="5"/>
  <c r="Z6541" i="5"/>
  <c r="Y6541" i="5"/>
  <c r="X6541" i="5"/>
  <c r="W6541" i="5"/>
  <c r="V6541" i="5"/>
  <c r="U6541" i="5"/>
  <c r="T6541" i="5"/>
  <c r="S6541" i="5"/>
  <c r="R6541" i="5"/>
  <c r="Q6541" i="5"/>
  <c r="P6541" i="5"/>
  <c r="O6541" i="5"/>
  <c r="N6541" i="5"/>
  <c r="M6541" i="5"/>
  <c r="L6541" i="5"/>
  <c r="AD6540" i="5"/>
  <c r="AC6540" i="5"/>
  <c r="AB6540" i="5"/>
  <c r="AA6540" i="5"/>
  <c r="Z6540" i="5"/>
  <c r="Y6540" i="5"/>
  <c r="X6540" i="5"/>
  <c r="W6540" i="5"/>
  <c r="V6540" i="5"/>
  <c r="U6540" i="5"/>
  <c r="T6540" i="5"/>
  <c r="S6540" i="5"/>
  <c r="R6540" i="5"/>
  <c r="Q6540" i="5"/>
  <c r="P6540" i="5"/>
  <c r="O6540" i="5"/>
  <c r="N6540" i="5"/>
  <c r="M6540" i="5"/>
  <c r="L6540" i="5"/>
  <c r="AD6539" i="5"/>
  <c r="AC6539" i="5"/>
  <c r="AB6539" i="5"/>
  <c r="AA6539" i="5"/>
  <c r="Z6539" i="5"/>
  <c r="Y6539" i="5"/>
  <c r="X6539" i="5"/>
  <c r="W6539" i="5"/>
  <c r="V6539" i="5"/>
  <c r="U6539" i="5"/>
  <c r="T6539" i="5"/>
  <c r="S6539" i="5"/>
  <c r="R6539" i="5"/>
  <c r="Q6539" i="5"/>
  <c r="P6539" i="5"/>
  <c r="O6539" i="5"/>
  <c r="N6539" i="5"/>
  <c r="M6539" i="5"/>
  <c r="L6539" i="5"/>
  <c r="AD6538" i="5"/>
  <c r="AC6538" i="5"/>
  <c r="AB6538" i="5"/>
  <c r="AA6538" i="5"/>
  <c r="Z6538" i="5"/>
  <c r="Y6538" i="5"/>
  <c r="X6538" i="5"/>
  <c r="W6538" i="5"/>
  <c r="V6538" i="5"/>
  <c r="U6538" i="5"/>
  <c r="T6538" i="5"/>
  <c r="S6538" i="5"/>
  <c r="R6538" i="5"/>
  <c r="Q6538" i="5"/>
  <c r="P6538" i="5"/>
  <c r="O6538" i="5"/>
  <c r="N6538" i="5"/>
  <c r="M6538" i="5"/>
  <c r="L6538" i="5"/>
  <c r="AD6537" i="5"/>
  <c r="AC6537" i="5"/>
  <c r="AB6537" i="5"/>
  <c r="AA6537" i="5"/>
  <c r="Z6537" i="5"/>
  <c r="Y6537" i="5"/>
  <c r="X6537" i="5"/>
  <c r="W6537" i="5"/>
  <c r="V6537" i="5"/>
  <c r="U6537" i="5"/>
  <c r="T6537" i="5"/>
  <c r="S6537" i="5"/>
  <c r="R6537" i="5"/>
  <c r="Q6537" i="5"/>
  <c r="P6537" i="5"/>
  <c r="O6537" i="5"/>
  <c r="N6537" i="5"/>
  <c r="AD6536" i="5"/>
  <c r="AC6536" i="5"/>
  <c r="AB6536" i="5"/>
  <c r="AA6536" i="5"/>
  <c r="Z6536" i="5"/>
  <c r="Y6536" i="5"/>
  <c r="X6536" i="5"/>
  <c r="W6536" i="5"/>
  <c r="V6536" i="5"/>
  <c r="U6536" i="5"/>
  <c r="T6536" i="5"/>
  <c r="S6536" i="5"/>
  <c r="R6536" i="5"/>
  <c r="Q6536" i="5"/>
  <c r="P6536" i="5"/>
  <c r="O6536" i="5"/>
  <c r="N6536" i="5"/>
  <c r="AD6535" i="5"/>
  <c r="AC6535" i="5"/>
  <c r="AB6535" i="5"/>
  <c r="AA6535" i="5"/>
  <c r="Z6535" i="5"/>
  <c r="Y6535" i="5"/>
  <c r="X6535" i="5"/>
  <c r="W6535" i="5"/>
  <c r="V6535" i="5"/>
  <c r="U6535" i="5"/>
  <c r="T6535" i="5"/>
  <c r="S6535" i="5"/>
  <c r="R6535" i="5"/>
  <c r="Q6535" i="5"/>
  <c r="P6535" i="5"/>
  <c r="O6535" i="5"/>
  <c r="N6535" i="5"/>
  <c r="AD6534" i="5"/>
  <c r="AC6534" i="5"/>
  <c r="AB6534" i="5"/>
  <c r="AA6534" i="5"/>
  <c r="Z6534" i="5"/>
  <c r="Y6534" i="5"/>
  <c r="X6534" i="5"/>
  <c r="W6534" i="5"/>
  <c r="V6534" i="5"/>
  <c r="U6534" i="5"/>
  <c r="T6534" i="5"/>
  <c r="S6534" i="5"/>
  <c r="R6534" i="5"/>
  <c r="Q6534" i="5"/>
  <c r="P6534" i="5"/>
  <c r="O6534" i="5"/>
  <c r="N6534" i="5"/>
  <c r="AD6533" i="5"/>
  <c r="AC6533" i="5"/>
  <c r="AB6533" i="5"/>
  <c r="AA6533" i="5"/>
  <c r="Z6533" i="5"/>
  <c r="Y6533" i="5"/>
  <c r="X6533" i="5"/>
  <c r="W6533" i="5"/>
  <c r="V6533" i="5"/>
  <c r="U6533" i="5"/>
  <c r="T6533" i="5"/>
  <c r="S6533" i="5"/>
  <c r="R6533" i="5"/>
  <c r="Q6533" i="5"/>
  <c r="P6533" i="5"/>
  <c r="O6533" i="5"/>
  <c r="N6533" i="5"/>
  <c r="AD6532" i="5"/>
  <c r="AC6532" i="5"/>
  <c r="AB6532" i="5"/>
  <c r="AA6532" i="5"/>
  <c r="Z6532" i="5"/>
  <c r="Y6532" i="5"/>
  <c r="X6532" i="5"/>
  <c r="W6532" i="5"/>
  <c r="V6532" i="5"/>
  <c r="U6532" i="5"/>
  <c r="T6532" i="5"/>
  <c r="S6532" i="5"/>
  <c r="R6532" i="5"/>
  <c r="Q6532" i="5"/>
  <c r="P6532" i="5"/>
  <c r="O6532" i="5"/>
  <c r="N6532" i="5"/>
  <c r="AD6531" i="5"/>
  <c r="AC6531" i="5"/>
  <c r="AB6531" i="5"/>
  <c r="AA6531" i="5"/>
  <c r="Z6531" i="5"/>
  <c r="Y6531" i="5"/>
  <c r="X6531" i="5"/>
  <c r="W6531" i="5"/>
  <c r="V6531" i="5"/>
  <c r="U6531" i="5"/>
  <c r="T6531" i="5"/>
  <c r="S6531" i="5"/>
  <c r="R6531" i="5"/>
  <c r="Q6531" i="5"/>
  <c r="P6531" i="5"/>
  <c r="O6531" i="5"/>
  <c r="N6531" i="5"/>
  <c r="AD6530" i="5"/>
  <c r="AC6530" i="5"/>
  <c r="AB6530" i="5"/>
  <c r="AA6530" i="5"/>
  <c r="Z6530" i="5"/>
  <c r="Y6530" i="5"/>
  <c r="X6530" i="5"/>
  <c r="W6530" i="5"/>
  <c r="V6530" i="5"/>
  <c r="U6530" i="5"/>
  <c r="T6530" i="5"/>
  <c r="S6530" i="5"/>
  <c r="R6530" i="5"/>
  <c r="Q6530" i="5"/>
  <c r="P6530" i="5"/>
  <c r="O6530" i="5"/>
  <c r="N6530" i="5"/>
  <c r="AD6529" i="5"/>
  <c r="AC6529" i="5"/>
  <c r="AB6529" i="5"/>
  <c r="AA6529" i="5"/>
  <c r="Z6529" i="5"/>
  <c r="Y6529" i="5"/>
  <c r="X6529" i="5"/>
  <c r="W6529" i="5"/>
  <c r="V6529" i="5"/>
  <c r="U6529" i="5"/>
  <c r="T6529" i="5"/>
  <c r="S6529" i="5"/>
  <c r="R6529" i="5"/>
  <c r="Q6529" i="5"/>
  <c r="P6529" i="5"/>
  <c r="O6529" i="5"/>
  <c r="N6529" i="5"/>
  <c r="AD6528" i="5"/>
  <c r="AC6528" i="5"/>
  <c r="AB6528" i="5"/>
  <c r="AA6528" i="5"/>
  <c r="Z6528" i="5"/>
  <c r="Y6528" i="5"/>
  <c r="X6528" i="5"/>
  <c r="W6528" i="5"/>
  <c r="V6528" i="5"/>
  <c r="U6528" i="5"/>
  <c r="T6528" i="5"/>
  <c r="S6528" i="5"/>
  <c r="R6528" i="5"/>
  <c r="Q6528" i="5"/>
  <c r="P6528" i="5"/>
  <c r="O6528" i="5"/>
  <c r="N6528" i="5"/>
  <c r="AD6527" i="5"/>
  <c r="AC6527" i="5"/>
  <c r="AB6527" i="5"/>
  <c r="AA6527" i="5"/>
  <c r="Z6527" i="5"/>
  <c r="Y6527" i="5"/>
  <c r="X6527" i="5"/>
  <c r="W6527" i="5"/>
  <c r="V6527" i="5"/>
  <c r="U6527" i="5"/>
  <c r="T6527" i="5"/>
  <c r="S6527" i="5"/>
  <c r="R6527" i="5"/>
  <c r="Q6527" i="5"/>
  <c r="P6527" i="5"/>
  <c r="O6527" i="5"/>
  <c r="N6527" i="5"/>
  <c r="AD6526" i="5"/>
  <c r="AC6526" i="5"/>
  <c r="AB6526" i="5"/>
  <c r="AA6526" i="5"/>
  <c r="Z6526" i="5"/>
  <c r="Y6526" i="5"/>
  <c r="X6526" i="5"/>
  <c r="W6526" i="5"/>
  <c r="V6526" i="5"/>
  <c r="U6526" i="5"/>
  <c r="T6526" i="5"/>
  <c r="S6526" i="5"/>
  <c r="R6526" i="5"/>
  <c r="Q6526" i="5"/>
  <c r="P6526" i="5"/>
  <c r="O6526" i="5"/>
  <c r="N6526" i="5"/>
  <c r="AD6525" i="5"/>
  <c r="AC6525" i="5"/>
  <c r="AB6525" i="5"/>
  <c r="AA6525" i="5"/>
  <c r="Z6525" i="5"/>
  <c r="Y6525" i="5"/>
  <c r="X6525" i="5"/>
  <c r="W6525" i="5"/>
  <c r="V6525" i="5"/>
  <c r="U6525" i="5"/>
  <c r="T6525" i="5"/>
  <c r="S6525" i="5"/>
  <c r="R6525" i="5"/>
  <c r="Q6525" i="5"/>
  <c r="P6525" i="5"/>
  <c r="O6525" i="5"/>
  <c r="N6525" i="5"/>
  <c r="AD6524" i="5"/>
  <c r="AC6524" i="5"/>
  <c r="AB6524" i="5"/>
  <c r="AA6524" i="5"/>
  <c r="Z6524" i="5"/>
  <c r="Y6524" i="5"/>
  <c r="X6524" i="5"/>
  <c r="W6524" i="5"/>
  <c r="V6524" i="5"/>
  <c r="U6524" i="5"/>
  <c r="T6524" i="5"/>
  <c r="S6524" i="5"/>
  <c r="R6524" i="5"/>
  <c r="Q6524" i="5"/>
  <c r="P6524" i="5"/>
  <c r="O6524" i="5"/>
  <c r="N6524" i="5"/>
  <c r="AD6523" i="5"/>
  <c r="AC6523" i="5"/>
  <c r="AB6523" i="5"/>
  <c r="AA6523" i="5"/>
  <c r="Z6523" i="5"/>
  <c r="Y6523" i="5"/>
  <c r="X6523" i="5"/>
  <c r="W6523" i="5"/>
  <c r="V6523" i="5"/>
  <c r="U6523" i="5"/>
  <c r="T6523" i="5"/>
  <c r="S6523" i="5"/>
  <c r="R6523" i="5"/>
  <c r="Q6523" i="5"/>
  <c r="P6523" i="5"/>
  <c r="O6523" i="5"/>
  <c r="N6523" i="5"/>
  <c r="AD6522" i="5"/>
  <c r="AC6522" i="5"/>
  <c r="AB6522" i="5"/>
  <c r="AA6522" i="5"/>
  <c r="Z6522" i="5"/>
  <c r="Y6522" i="5"/>
  <c r="X6522" i="5"/>
  <c r="W6522" i="5"/>
  <c r="V6522" i="5"/>
  <c r="U6522" i="5"/>
  <c r="T6522" i="5"/>
  <c r="S6522" i="5"/>
  <c r="R6522" i="5"/>
  <c r="Q6522" i="5"/>
  <c r="P6522" i="5"/>
  <c r="O6522" i="5"/>
  <c r="N6522" i="5"/>
  <c r="AD6521" i="5"/>
  <c r="AC6521" i="5"/>
  <c r="AB6521" i="5"/>
  <c r="AA6521" i="5"/>
  <c r="Z6521" i="5"/>
  <c r="Y6521" i="5"/>
  <c r="X6521" i="5"/>
  <c r="W6521" i="5"/>
  <c r="V6521" i="5"/>
  <c r="U6521" i="5"/>
  <c r="T6521" i="5"/>
  <c r="S6521" i="5"/>
  <c r="R6521" i="5"/>
  <c r="Q6521" i="5"/>
  <c r="P6521" i="5"/>
  <c r="O6521" i="5"/>
  <c r="N6521" i="5"/>
  <c r="AD6520" i="5"/>
  <c r="AC6520" i="5"/>
  <c r="AB6520" i="5"/>
  <c r="AA6520" i="5"/>
  <c r="Z6520" i="5"/>
  <c r="Y6520" i="5"/>
  <c r="X6520" i="5"/>
  <c r="W6520" i="5"/>
  <c r="V6520" i="5"/>
  <c r="U6520" i="5"/>
  <c r="T6520" i="5"/>
  <c r="S6520" i="5"/>
  <c r="R6520" i="5"/>
  <c r="Q6520" i="5"/>
  <c r="P6520" i="5"/>
  <c r="O6520" i="5"/>
  <c r="N6520" i="5"/>
  <c r="AD6519" i="5"/>
  <c r="AC6519" i="5"/>
  <c r="AB6519" i="5"/>
  <c r="AA6519" i="5"/>
  <c r="Z6519" i="5"/>
  <c r="Y6519" i="5"/>
  <c r="X6519" i="5"/>
  <c r="W6519" i="5"/>
  <c r="V6519" i="5"/>
  <c r="U6519" i="5"/>
  <c r="T6519" i="5"/>
  <c r="S6519" i="5"/>
  <c r="R6519" i="5"/>
  <c r="Q6519" i="5"/>
  <c r="P6519" i="5"/>
  <c r="O6519" i="5"/>
  <c r="N6519" i="5"/>
  <c r="AD6518" i="5"/>
  <c r="AC6518" i="5"/>
  <c r="AB6518" i="5"/>
  <c r="AA6518" i="5"/>
  <c r="Z6518" i="5"/>
  <c r="Y6518" i="5"/>
  <c r="X6518" i="5"/>
  <c r="W6518" i="5"/>
  <c r="V6518" i="5"/>
  <c r="U6518" i="5"/>
  <c r="T6518" i="5"/>
  <c r="S6518" i="5"/>
  <c r="R6518" i="5"/>
  <c r="Q6518" i="5"/>
  <c r="P6518" i="5"/>
  <c r="O6518" i="5"/>
  <c r="N6518" i="5"/>
  <c r="AD6517" i="5"/>
  <c r="AC6517" i="5"/>
  <c r="AB6517" i="5"/>
  <c r="AA6517" i="5"/>
  <c r="Z6517" i="5"/>
  <c r="Y6517" i="5"/>
  <c r="X6517" i="5"/>
  <c r="W6517" i="5"/>
  <c r="V6517" i="5"/>
  <c r="U6517" i="5"/>
  <c r="T6517" i="5"/>
  <c r="S6517" i="5"/>
  <c r="R6517" i="5"/>
  <c r="Q6517" i="5"/>
  <c r="P6517" i="5"/>
  <c r="O6517" i="5"/>
  <c r="N6517" i="5"/>
  <c r="AD6516" i="5"/>
  <c r="AC6516" i="5"/>
  <c r="AB6516" i="5"/>
  <c r="AA6516" i="5"/>
  <c r="Z6516" i="5"/>
  <c r="Y6516" i="5"/>
  <c r="X6516" i="5"/>
  <c r="W6516" i="5"/>
  <c r="V6516" i="5"/>
  <c r="U6516" i="5"/>
  <c r="T6516" i="5"/>
  <c r="S6516" i="5"/>
  <c r="R6516" i="5"/>
  <c r="Q6516" i="5"/>
  <c r="P6516" i="5"/>
  <c r="O6516" i="5"/>
  <c r="N6516" i="5"/>
  <c r="AD6515" i="5"/>
  <c r="AC6515" i="5"/>
  <c r="AB6515" i="5"/>
  <c r="AA6515" i="5"/>
  <c r="Z6515" i="5"/>
  <c r="Y6515" i="5"/>
  <c r="X6515" i="5"/>
  <c r="W6515" i="5"/>
  <c r="V6515" i="5"/>
  <c r="U6515" i="5"/>
  <c r="T6515" i="5"/>
  <c r="S6515" i="5"/>
  <c r="R6515" i="5"/>
  <c r="Q6515" i="5"/>
  <c r="P6515" i="5"/>
  <c r="O6515" i="5"/>
  <c r="N6515" i="5"/>
  <c r="AD6514" i="5"/>
  <c r="AC6514" i="5"/>
  <c r="AB6514" i="5"/>
  <c r="AA6514" i="5"/>
  <c r="Z6514" i="5"/>
  <c r="Y6514" i="5"/>
  <c r="X6514" i="5"/>
  <c r="W6514" i="5"/>
  <c r="V6514" i="5"/>
  <c r="U6514" i="5"/>
  <c r="T6514" i="5"/>
  <c r="S6514" i="5"/>
  <c r="R6514" i="5"/>
  <c r="Q6514" i="5"/>
  <c r="P6514" i="5"/>
  <c r="O6514" i="5"/>
  <c r="N6514" i="5"/>
  <c r="AD6513" i="5"/>
  <c r="AC6513" i="5"/>
  <c r="AB6513" i="5"/>
  <c r="AA6513" i="5"/>
  <c r="Z6513" i="5"/>
  <c r="Y6513" i="5"/>
  <c r="X6513" i="5"/>
  <c r="W6513" i="5"/>
  <c r="V6513" i="5"/>
  <c r="U6513" i="5"/>
  <c r="T6513" i="5"/>
  <c r="S6513" i="5"/>
  <c r="R6513" i="5"/>
  <c r="Q6513" i="5"/>
  <c r="P6513" i="5"/>
  <c r="O6513" i="5"/>
  <c r="N6513" i="5"/>
  <c r="AD6512" i="5"/>
  <c r="AC6512" i="5"/>
  <c r="AB6512" i="5"/>
  <c r="AA6512" i="5"/>
  <c r="Z6512" i="5"/>
  <c r="Y6512" i="5"/>
  <c r="X6512" i="5"/>
  <c r="W6512" i="5"/>
  <c r="V6512" i="5"/>
  <c r="U6512" i="5"/>
  <c r="T6512" i="5"/>
  <c r="S6512" i="5"/>
  <c r="R6512" i="5"/>
  <c r="Q6512" i="5"/>
  <c r="P6512" i="5"/>
  <c r="O6512" i="5"/>
  <c r="N6512" i="5"/>
  <c r="AD6511" i="5"/>
  <c r="AC6511" i="5"/>
  <c r="AB6511" i="5"/>
  <c r="AA6511" i="5"/>
  <c r="Z6511" i="5"/>
  <c r="Y6511" i="5"/>
  <c r="X6511" i="5"/>
  <c r="W6511" i="5"/>
  <c r="V6511" i="5"/>
  <c r="U6511" i="5"/>
  <c r="T6511" i="5"/>
  <c r="S6511" i="5"/>
  <c r="R6511" i="5"/>
  <c r="Q6511" i="5"/>
  <c r="P6511" i="5"/>
  <c r="O6511" i="5"/>
  <c r="N6511" i="5"/>
  <c r="AD6510" i="5"/>
  <c r="AC6510" i="5"/>
  <c r="AB6510" i="5"/>
  <c r="AA6510" i="5"/>
  <c r="Z6510" i="5"/>
  <c r="Y6510" i="5"/>
  <c r="X6510" i="5"/>
  <c r="W6510" i="5"/>
  <c r="V6510" i="5"/>
  <c r="U6510" i="5"/>
  <c r="T6510" i="5"/>
  <c r="S6510" i="5"/>
  <c r="R6510" i="5"/>
  <c r="Q6510" i="5"/>
  <c r="P6510" i="5"/>
  <c r="O6510" i="5"/>
  <c r="N6510" i="5"/>
  <c r="AD6509" i="5"/>
  <c r="AC6509" i="5"/>
  <c r="AB6509" i="5"/>
  <c r="AA6509" i="5"/>
  <c r="Z6509" i="5"/>
  <c r="Y6509" i="5"/>
  <c r="X6509" i="5"/>
  <c r="W6509" i="5"/>
  <c r="V6509" i="5"/>
  <c r="U6509" i="5"/>
  <c r="T6509" i="5"/>
  <c r="S6509" i="5"/>
  <c r="R6509" i="5"/>
  <c r="Q6509" i="5"/>
  <c r="P6509" i="5"/>
  <c r="O6509" i="5"/>
  <c r="N6509" i="5"/>
  <c r="AD6508" i="5"/>
  <c r="AC6508" i="5"/>
  <c r="AB6508" i="5"/>
  <c r="AA6508" i="5"/>
  <c r="Z6508" i="5"/>
  <c r="Y6508" i="5"/>
  <c r="X6508" i="5"/>
  <c r="W6508" i="5"/>
  <c r="V6508" i="5"/>
  <c r="U6508" i="5"/>
  <c r="T6508" i="5"/>
  <c r="S6508" i="5"/>
  <c r="R6508" i="5"/>
  <c r="Q6508" i="5"/>
  <c r="P6508" i="5"/>
  <c r="O6508" i="5"/>
  <c r="N6508" i="5"/>
  <c r="AD6507" i="5"/>
  <c r="AC6507" i="5"/>
  <c r="AB6507" i="5"/>
  <c r="AA6507" i="5"/>
  <c r="Z6507" i="5"/>
  <c r="Y6507" i="5"/>
  <c r="X6507" i="5"/>
  <c r="W6507" i="5"/>
  <c r="V6507" i="5"/>
  <c r="U6507" i="5"/>
  <c r="T6507" i="5"/>
  <c r="S6507" i="5"/>
  <c r="R6507" i="5"/>
  <c r="Q6507" i="5"/>
  <c r="P6507" i="5"/>
  <c r="O6507" i="5"/>
  <c r="N6507" i="5"/>
  <c r="AD6506" i="5"/>
  <c r="AC6506" i="5"/>
  <c r="AB6506" i="5"/>
  <c r="AA6506" i="5"/>
  <c r="Z6506" i="5"/>
  <c r="Y6506" i="5"/>
  <c r="X6506" i="5"/>
  <c r="W6506" i="5"/>
  <c r="V6506" i="5"/>
  <c r="U6506" i="5"/>
  <c r="T6506" i="5"/>
  <c r="S6506" i="5"/>
  <c r="R6506" i="5"/>
  <c r="Q6506" i="5"/>
  <c r="P6506" i="5"/>
  <c r="O6506" i="5"/>
  <c r="N6506" i="5"/>
  <c r="AD6505" i="5"/>
  <c r="AC6505" i="5"/>
  <c r="AB6505" i="5"/>
  <c r="AA6505" i="5"/>
  <c r="Z6505" i="5"/>
  <c r="Y6505" i="5"/>
  <c r="X6505" i="5"/>
  <c r="W6505" i="5"/>
  <c r="V6505" i="5"/>
  <c r="U6505" i="5"/>
  <c r="T6505" i="5"/>
  <c r="S6505" i="5"/>
  <c r="R6505" i="5"/>
  <c r="Q6505" i="5"/>
  <c r="P6505" i="5"/>
  <c r="O6505" i="5"/>
  <c r="N6505" i="5"/>
  <c r="AD6504" i="5"/>
  <c r="AC6504" i="5"/>
  <c r="AB6504" i="5"/>
  <c r="AA6504" i="5"/>
  <c r="Z6504" i="5"/>
  <c r="Y6504" i="5"/>
  <c r="X6504" i="5"/>
  <c r="W6504" i="5"/>
  <c r="V6504" i="5"/>
  <c r="U6504" i="5"/>
  <c r="T6504" i="5"/>
  <c r="S6504" i="5"/>
  <c r="R6504" i="5"/>
  <c r="Q6504" i="5"/>
  <c r="P6504" i="5"/>
  <c r="O6504" i="5"/>
  <c r="N6504" i="5"/>
  <c r="AD6503" i="5"/>
  <c r="AC6503" i="5"/>
  <c r="AB6503" i="5"/>
  <c r="AA6503" i="5"/>
  <c r="Z6503" i="5"/>
  <c r="Y6503" i="5"/>
  <c r="X6503" i="5"/>
  <c r="W6503" i="5"/>
  <c r="V6503" i="5"/>
  <c r="U6503" i="5"/>
  <c r="T6503" i="5"/>
  <c r="S6503" i="5"/>
  <c r="R6503" i="5"/>
  <c r="Q6503" i="5"/>
  <c r="P6503" i="5"/>
  <c r="O6503" i="5"/>
  <c r="N6503" i="5"/>
  <c r="AD6502" i="5"/>
  <c r="AC6502" i="5"/>
  <c r="AB6502" i="5"/>
  <c r="AA6502" i="5"/>
  <c r="Z6502" i="5"/>
  <c r="Y6502" i="5"/>
  <c r="X6502" i="5"/>
  <c r="W6502" i="5"/>
  <c r="V6502" i="5"/>
  <c r="U6502" i="5"/>
  <c r="T6502" i="5"/>
  <c r="S6502" i="5"/>
  <c r="R6502" i="5"/>
  <c r="Q6502" i="5"/>
  <c r="P6502" i="5"/>
  <c r="O6502" i="5"/>
  <c r="N6502" i="5"/>
  <c r="AD6501" i="5"/>
  <c r="AC6501" i="5"/>
  <c r="AB6501" i="5"/>
  <c r="AA6501" i="5"/>
  <c r="Z6501" i="5"/>
  <c r="Y6501" i="5"/>
  <c r="X6501" i="5"/>
  <c r="W6501" i="5"/>
  <c r="V6501" i="5"/>
  <c r="U6501" i="5"/>
  <c r="T6501" i="5"/>
  <c r="S6501" i="5"/>
  <c r="R6501" i="5"/>
  <c r="Q6501" i="5"/>
  <c r="P6501" i="5"/>
  <c r="O6501" i="5"/>
  <c r="N6501" i="5"/>
  <c r="M6501" i="5"/>
  <c r="L6501" i="5"/>
  <c r="AD6500" i="5"/>
  <c r="AC6500" i="5"/>
  <c r="AB6500" i="5"/>
  <c r="AA6500" i="5"/>
  <c r="Z6500" i="5"/>
  <c r="Y6500" i="5"/>
  <c r="X6500" i="5"/>
  <c r="W6500" i="5"/>
  <c r="V6500" i="5"/>
  <c r="U6500" i="5"/>
  <c r="T6500" i="5"/>
  <c r="S6500" i="5"/>
  <c r="R6500" i="5"/>
  <c r="Q6500" i="5"/>
  <c r="P6500" i="5"/>
  <c r="O6500" i="5"/>
  <c r="N6500" i="5"/>
  <c r="M6500" i="5"/>
  <c r="L6500" i="5"/>
  <c r="AD6499" i="5"/>
  <c r="AC6499" i="5"/>
  <c r="AB6499" i="5"/>
  <c r="AA6499" i="5"/>
  <c r="Z6499" i="5"/>
  <c r="Y6499" i="5"/>
  <c r="X6499" i="5"/>
  <c r="W6499" i="5"/>
  <c r="V6499" i="5"/>
  <c r="U6499" i="5"/>
  <c r="T6499" i="5"/>
  <c r="S6499" i="5"/>
  <c r="R6499" i="5"/>
  <c r="Q6499" i="5"/>
  <c r="P6499" i="5"/>
  <c r="O6499" i="5"/>
  <c r="N6499" i="5"/>
  <c r="M6499" i="5"/>
  <c r="L6499" i="5"/>
  <c r="AD6498" i="5"/>
  <c r="AC6498" i="5"/>
  <c r="AB6498" i="5"/>
  <c r="AA6498" i="5"/>
  <c r="Z6498" i="5"/>
  <c r="Y6498" i="5"/>
  <c r="X6498" i="5"/>
  <c r="W6498" i="5"/>
  <c r="V6498" i="5"/>
  <c r="U6498" i="5"/>
  <c r="T6498" i="5"/>
  <c r="S6498" i="5"/>
  <c r="R6498" i="5"/>
  <c r="Q6498" i="5"/>
  <c r="P6498" i="5"/>
  <c r="O6498" i="5"/>
  <c r="N6498" i="5"/>
  <c r="M6498" i="5"/>
  <c r="L6498" i="5"/>
  <c r="AD6497" i="5"/>
  <c r="AC6497" i="5"/>
  <c r="AB6497" i="5"/>
  <c r="AA6497" i="5"/>
  <c r="Z6497" i="5"/>
  <c r="Y6497" i="5"/>
  <c r="X6497" i="5"/>
  <c r="W6497" i="5"/>
  <c r="V6497" i="5"/>
  <c r="U6497" i="5"/>
  <c r="T6497" i="5"/>
  <c r="S6497" i="5"/>
  <c r="R6497" i="5"/>
  <c r="Q6497" i="5"/>
  <c r="P6497" i="5"/>
  <c r="O6497" i="5"/>
  <c r="N6497" i="5"/>
  <c r="M6497" i="5"/>
  <c r="L6497" i="5"/>
  <c r="AD6496" i="5"/>
  <c r="AC6496" i="5"/>
  <c r="AB6496" i="5"/>
  <c r="AA6496" i="5"/>
  <c r="Z6496" i="5"/>
  <c r="Y6496" i="5"/>
  <c r="X6496" i="5"/>
  <c r="W6496" i="5"/>
  <c r="V6496" i="5"/>
  <c r="U6496" i="5"/>
  <c r="T6496" i="5"/>
  <c r="S6496" i="5"/>
  <c r="R6496" i="5"/>
  <c r="Q6496" i="5"/>
  <c r="P6496" i="5"/>
  <c r="O6496" i="5"/>
  <c r="N6496" i="5"/>
  <c r="M6496" i="5"/>
  <c r="L6496" i="5"/>
  <c r="AD6495" i="5"/>
  <c r="AC6495" i="5"/>
  <c r="AB6495" i="5"/>
  <c r="AA6495" i="5"/>
  <c r="Z6495" i="5"/>
  <c r="Y6495" i="5"/>
  <c r="X6495" i="5"/>
  <c r="W6495" i="5"/>
  <c r="V6495" i="5"/>
  <c r="U6495" i="5"/>
  <c r="T6495" i="5"/>
  <c r="S6495" i="5"/>
  <c r="R6495" i="5"/>
  <c r="Q6495" i="5"/>
  <c r="P6495" i="5"/>
  <c r="O6495" i="5"/>
  <c r="N6495" i="5"/>
  <c r="M6495" i="5"/>
  <c r="L6495" i="5"/>
  <c r="AD6494" i="5"/>
  <c r="AC6494" i="5"/>
  <c r="AB6494" i="5"/>
  <c r="AA6494" i="5"/>
  <c r="Z6494" i="5"/>
  <c r="Y6494" i="5"/>
  <c r="X6494" i="5"/>
  <c r="W6494" i="5"/>
  <c r="V6494" i="5"/>
  <c r="U6494" i="5"/>
  <c r="T6494" i="5"/>
  <c r="S6494" i="5"/>
  <c r="R6494" i="5"/>
  <c r="Q6494" i="5"/>
  <c r="P6494" i="5"/>
  <c r="O6494" i="5"/>
  <c r="N6494" i="5"/>
  <c r="M6494" i="5"/>
  <c r="L6494" i="5"/>
  <c r="AD6493" i="5"/>
  <c r="AC6493" i="5"/>
  <c r="AB6493" i="5"/>
  <c r="AA6493" i="5"/>
  <c r="Z6493" i="5"/>
  <c r="Y6493" i="5"/>
  <c r="X6493" i="5"/>
  <c r="W6493" i="5"/>
  <c r="V6493" i="5"/>
  <c r="U6493" i="5"/>
  <c r="T6493" i="5"/>
  <c r="S6493" i="5"/>
  <c r="R6493" i="5"/>
  <c r="Q6493" i="5"/>
  <c r="P6493" i="5"/>
  <c r="O6493" i="5"/>
  <c r="N6493" i="5"/>
  <c r="M6493" i="5"/>
  <c r="L6493" i="5"/>
  <c r="AD6492" i="5"/>
  <c r="AC6492" i="5"/>
  <c r="AB6492" i="5"/>
  <c r="AA6492" i="5"/>
  <c r="Z6492" i="5"/>
  <c r="Y6492" i="5"/>
  <c r="X6492" i="5"/>
  <c r="W6492" i="5"/>
  <c r="V6492" i="5"/>
  <c r="U6492" i="5"/>
  <c r="T6492" i="5"/>
  <c r="S6492" i="5"/>
  <c r="R6492" i="5"/>
  <c r="Q6492" i="5"/>
  <c r="P6492" i="5"/>
  <c r="O6492" i="5"/>
  <c r="N6492" i="5"/>
  <c r="M6492" i="5"/>
  <c r="L6492" i="5"/>
  <c r="AD6491" i="5"/>
  <c r="AC6491" i="5"/>
  <c r="AB6491" i="5"/>
  <c r="AA6491" i="5"/>
  <c r="Z6491" i="5"/>
  <c r="Y6491" i="5"/>
  <c r="X6491" i="5"/>
  <c r="W6491" i="5"/>
  <c r="V6491" i="5"/>
  <c r="U6491" i="5"/>
  <c r="T6491" i="5"/>
  <c r="S6491" i="5"/>
  <c r="R6491" i="5"/>
  <c r="Q6491" i="5"/>
  <c r="P6491" i="5"/>
  <c r="O6491" i="5"/>
  <c r="N6491" i="5"/>
  <c r="M6491" i="5"/>
  <c r="L6491" i="5"/>
  <c r="AD6490" i="5"/>
  <c r="AC6490" i="5"/>
  <c r="AB6490" i="5"/>
  <c r="AA6490" i="5"/>
  <c r="Z6490" i="5"/>
  <c r="Y6490" i="5"/>
  <c r="X6490" i="5"/>
  <c r="W6490" i="5"/>
  <c r="V6490" i="5"/>
  <c r="U6490" i="5"/>
  <c r="T6490" i="5"/>
  <c r="S6490" i="5"/>
  <c r="R6490" i="5"/>
  <c r="Q6490" i="5"/>
  <c r="P6490" i="5"/>
  <c r="O6490" i="5"/>
  <c r="N6490" i="5"/>
  <c r="M6490" i="5"/>
  <c r="L6490" i="5"/>
  <c r="AD6489" i="5"/>
  <c r="AC6489" i="5"/>
  <c r="AB6489" i="5"/>
  <c r="AA6489" i="5"/>
  <c r="Z6489" i="5"/>
  <c r="Y6489" i="5"/>
  <c r="X6489" i="5"/>
  <c r="W6489" i="5"/>
  <c r="V6489" i="5"/>
  <c r="U6489" i="5"/>
  <c r="T6489" i="5"/>
  <c r="S6489" i="5"/>
  <c r="R6489" i="5"/>
  <c r="Q6489" i="5"/>
  <c r="P6489" i="5"/>
  <c r="O6489" i="5"/>
  <c r="N6489" i="5"/>
  <c r="M6489" i="5"/>
  <c r="L6489" i="5"/>
  <c r="AD6488" i="5"/>
  <c r="AC6488" i="5"/>
  <c r="AB6488" i="5"/>
  <c r="AA6488" i="5"/>
  <c r="Z6488" i="5"/>
  <c r="Y6488" i="5"/>
  <c r="X6488" i="5"/>
  <c r="W6488" i="5"/>
  <c r="V6488" i="5"/>
  <c r="U6488" i="5"/>
  <c r="T6488" i="5"/>
  <c r="S6488" i="5"/>
  <c r="R6488" i="5"/>
  <c r="Q6488" i="5"/>
  <c r="P6488" i="5"/>
  <c r="O6488" i="5"/>
  <c r="N6488" i="5"/>
  <c r="M6488" i="5"/>
  <c r="L6488" i="5"/>
  <c r="AD6487" i="5"/>
  <c r="AC6487" i="5"/>
  <c r="AB6487" i="5"/>
  <c r="AA6487" i="5"/>
  <c r="Z6487" i="5"/>
  <c r="Y6487" i="5"/>
  <c r="X6487" i="5"/>
  <c r="W6487" i="5"/>
  <c r="V6487" i="5"/>
  <c r="U6487" i="5"/>
  <c r="T6487" i="5"/>
  <c r="S6487" i="5"/>
  <c r="R6487" i="5"/>
  <c r="Q6487" i="5"/>
  <c r="P6487" i="5"/>
  <c r="O6487" i="5"/>
  <c r="N6487" i="5"/>
  <c r="M6487" i="5"/>
  <c r="L6487" i="5"/>
  <c r="AD6486" i="5"/>
  <c r="AC6486" i="5"/>
  <c r="AB6486" i="5"/>
  <c r="AA6486" i="5"/>
  <c r="Z6486" i="5"/>
  <c r="Y6486" i="5"/>
  <c r="X6486" i="5"/>
  <c r="W6486" i="5"/>
  <c r="V6486" i="5"/>
  <c r="U6486" i="5"/>
  <c r="T6486" i="5"/>
  <c r="S6486" i="5"/>
  <c r="R6486" i="5"/>
  <c r="Q6486" i="5"/>
  <c r="P6486" i="5"/>
  <c r="O6486" i="5"/>
  <c r="N6486" i="5"/>
  <c r="M6486" i="5"/>
  <c r="L6486" i="5"/>
  <c r="AD6485" i="5"/>
  <c r="AC6485" i="5"/>
  <c r="AB6485" i="5"/>
  <c r="AA6485" i="5"/>
  <c r="Z6485" i="5"/>
  <c r="Y6485" i="5"/>
  <c r="X6485" i="5"/>
  <c r="W6485" i="5"/>
  <c r="V6485" i="5"/>
  <c r="U6485" i="5"/>
  <c r="T6485" i="5"/>
  <c r="S6485" i="5"/>
  <c r="R6485" i="5"/>
  <c r="Q6485" i="5"/>
  <c r="P6485" i="5"/>
  <c r="O6485" i="5"/>
  <c r="N6485" i="5"/>
  <c r="M6485" i="5"/>
  <c r="L6485" i="5"/>
  <c r="AD6484" i="5"/>
  <c r="AC6484" i="5"/>
  <c r="AB6484" i="5"/>
  <c r="AA6484" i="5"/>
  <c r="Z6484" i="5"/>
  <c r="Y6484" i="5"/>
  <c r="X6484" i="5"/>
  <c r="W6484" i="5"/>
  <c r="V6484" i="5"/>
  <c r="U6484" i="5"/>
  <c r="T6484" i="5"/>
  <c r="S6484" i="5"/>
  <c r="R6484" i="5"/>
  <c r="Q6484" i="5"/>
  <c r="P6484" i="5"/>
  <c r="O6484" i="5"/>
  <c r="N6484" i="5"/>
  <c r="M6484" i="5"/>
  <c r="L6484" i="5"/>
  <c r="AD6483" i="5"/>
  <c r="AC6483" i="5"/>
  <c r="AB6483" i="5"/>
  <c r="AA6483" i="5"/>
  <c r="Z6483" i="5"/>
  <c r="Y6483" i="5"/>
  <c r="X6483" i="5"/>
  <c r="W6483" i="5"/>
  <c r="V6483" i="5"/>
  <c r="U6483" i="5"/>
  <c r="T6483" i="5"/>
  <c r="S6483" i="5"/>
  <c r="R6483" i="5"/>
  <c r="Q6483" i="5"/>
  <c r="P6483" i="5"/>
  <c r="O6483" i="5"/>
  <c r="N6483" i="5"/>
  <c r="M6483" i="5"/>
  <c r="L6483" i="5"/>
  <c r="AD6482" i="5"/>
  <c r="AC6482" i="5"/>
  <c r="AB6482" i="5"/>
  <c r="AA6482" i="5"/>
  <c r="Z6482" i="5"/>
  <c r="Y6482" i="5"/>
  <c r="X6482" i="5"/>
  <c r="W6482" i="5"/>
  <c r="V6482" i="5"/>
  <c r="U6482" i="5"/>
  <c r="T6482" i="5"/>
  <c r="S6482" i="5"/>
  <c r="R6482" i="5"/>
  <c r="Q6482" i="5"/>
  <c r="P6482" i="5"/>
  <c r="O6482" i="5"/>
  <c r="N6482" i="5"/>
  <c r="M6482" i="5"/>
  <c r="L6482" i="5"/>
  <c r="AD6481" i="5"/>
  <c r="AC6481" i="5"/>
  <c r="AB6481" i="5"/>
  <c r="AA6481" i="5"/>
  <c r="Z6481" i="5"/>
  <c r="Y6481" i="5"/>
  <c r="X6481" i="5"/>
  <c r="W6481" i="5"/>
  <c r="V6481" i="5"/>
  <c r="U6481" i="5"/>
  <c r="T6481" i="5"/>
  <c r="S6481" i="5"/>
  <c r="R6481" i="5"/>
  <c r="Q6481" i="5"/>
  <c r="P6481" i="5"/>
  <c r="O6481" i="5"/>
  <c r="N6481" i="5"/>
  <c r="M6481" i="5"/>
  <c r="L6481" i="5"/>
  <c r="AD6480" i="5"/>
  <c r="AC6480" i="5"/>
  <c r="AB6480" i="5"/>
  <c r="AA6480" i="5"/>
  <c r="Z6480" i="5"/>
  <c r="Y6480" i="5"/>
  <c r="X6480" i="5"/>
  <c r="W6480" i="5"/>
  <c r="V6480" i="5"/>
  <c r="U6480" i="5"/>
  <c r="T6480" i="5"/>
  <c r="S6480" i="5"/>
  <c r="R6480" i="5"/>
  <c r="Q6480" i="5"/>
  <c r="P6480" i="5"/>
  <c r="O6480" i="5"/>
  <c r="N6480" i="5"/>
  <c r="M6480" i="5"/>
  <c r="L6480" i="5"/>
  <c r="AD6479" i="5"/>
  <c r="AC6479" i="5"/>
  <c r="AB6479" i="5"/>
  <c r="AA6479" i="5"/>
  <c r="Z6479" i="5"/>
  <c r="Y6479" i="5"/>
  <c r="X6479" i="5"/>
  <c r="W6479" i="5"/>
  <c r="V6479" i="5"/>
  <c r="U6479" i="5"/>
  <c r="T6479" i="5"/>
  <c r="S6479" i="5"/>
  <c r="R6479" i="5"/>
  <c r="Q6479" i="5"/>
  <c r="P6479" i="5"/>
  <c r="O6479" i="5"/>
  <c r="N6479" i="5"/>
  <c r="M6479" i="5"/>
  <c r="L6479" i="5"/>
  <c r="AD6478" i="5"/>
  <c r="AC6478" i="5"/>
  <c r="AB6478" i="5"/>
  <c r="AA6478" i="5"/>
  <c r="Z6478" i="5"/>
  <c r="Y6478" i="5"/>
  <c r="X6478" i="5"/>
  <c r="W6478" i="5"/>
  <c r="V6478" i="5"/>
  <c r="U6478" i="5"/>
  <c r="T6478" i="5"/>
  <c r="S6478" i="5"/>
  <c r="R6478" i="5"/>
  <c r="Q6478" i="5"/>
  <c r="P6478" i="5"/>
  <c r="O6478" i="5"/>
  <c r="N6478" i="5"/>
  <c r="M6478" i="5"/>
  <c r="L6478" i="5"/>
  <c r="AD6477" i="5"/>
  <c r="AC6477" i="5"/>
  <c r="AB6477" i="5"/>
  <c r="AA6477" i="5"/>
  <c r="Z6477" i="5"/>
  <c r="Y6477" i="5"/>
  <c r="X6477" i="5"/>
  <c r="W6477" i="5"/>
  <c r="V6477" i="5"/>
  <c r="U6477" i="5"/>
  <c r="T6477" i="5"/>
  <c r="S6477" i="5"/>
  <c r="R6477" i="5"/>
  <c r="Q6477" i="5"/>
  <c r="P6477" i="5"/>
  <c r="O6477" i="5"/>
  <c r="N6477" i="5"/>
  <c r="M6477" i="5"/>
  <c r="L6477" i="5"/>
  <c r="AD6476" i="5"/>
  <c r="AC6476" i="5"/>
  <c r="AB6476" i="5"/>
  <c r="AA6476" i="5"/>
  <c r="Z6476" i="5"/>
  <c r="Y6476" i="5"/>
  <c r="X6476" i="5"/>
  <c r="W6476" i="5"/>
  <c r="V6476" i="5"/>
  <c r="U6476" i="5"/>
  <c r="T6476" i="5"/>
  <c r="S6476" i="5"/>
  <c r="R6476" i="5"/>
  <c r="Q6476" i="5"/>
  <c r="P6476" i="5"/>
  <c r="O6476" i="5"/>
  <c r="N6476" i="5"/>
  <c r="M6476" i="5"/>
  <c r="L6476" i="5"/>
  <c r="AD6475" i="5"/>
  <c r="AC6475" i="5"/>
  <c r="AB6475" i="5"/>
  <c r="AA6475" i="5"/>
  <c r="Z6475" i="5"/>
  <c r="Y6475" i="5"/>
  <c r="X6475" i="5"/>
  <c r="W6475" i="5"/>
  <c r="V6475" i="5"/>
  <c r="U6475" i="5"/>
  <c r="T6475" i="5"/>
  <c r="S6475" i="5"/>
  <c r="R6475" i="5"/>
  <c r="Q6475" i="5"/>
  <c r="P6475" i="5"/>
  <c r="O6475" i="5"/>
  <c r="N6475" i="5"/>
  <c r="M6475" i="5"/>
  <c r="L6475" i="5"/>
  <c r="AD6474" i="5"/>
  <c r="AC6474" i="5"/>
  <c r="AB6474" i="5"/>
  <c r="AA6474" i="5"/>
  <c r="Z6474" i="5"/>
  <c r="Y6474" i="5"/>
  <c r="X6474" i="5"/>
  <c r="W6474" i="5"/>
  <c r="V6474" i="5"/>
  <c r="U6474" i="5"/>
  <c r="T6474" i="5"/>
  <c r="S6474" i="5"/>
  <c r="R6474" i="5"/>
  <c r="Q6474" i="5"/>
  <c r="P6474" i="5"/>
  <c r="O6474" i="5"/>
  <c r="N6474" i="5"/>
  <c r="M6474" i="5"/>
  <c r="L6474" i="5"/>
  <c r="AD6473" i="5"/>
  <c r="AC6473" i="5"/>
  <c r="AB6473" i="5"/>
  <c r="AA6473" i="5"/>
  <c r="Z6473" i="5"/>
  <c r="Y6473" i="5"/>
  <c r="X6473" i="5"/>
  <c r="W6473" i="5"/>
  <c r="V6473" i="5"/>
  <c r="U6473" i="5"/>
  <c r="T6473" i="5"/>
  <c r="S6473" i="5"/>
  <c r="R6473" i="5"/>
  <c r="Q6473" i="5"/>
  <c r="P6473" i="5"/>
  <c r="O6473" i="5"/>
  <c r="N6473" i="5"/>
  <c r="M6473" i="5"/>
  <c r="L6473" i="5"/>
  <c r="AD6472" i="5"/>
  <c r="AC6472" i="5"/>
  <c r="AB6472" i="5"/>
  <c r="AA6472" i="5"/>
  <c r="Z6472" i="5"/>
  <c r="Y6472" i="5"/>
  <c r="X6472" i="5"/>
  <c r="W6472" i="5"/>
  <c r="V6472" i="5"/>
  <c r="U6472" i="5"/>
  <c r="T6472" i="5"/>
  <c r="S6472" i="5"/>
  <c r="R6472" i="5"/>
  <c r="Q6472" i="5"/>
  <c r="P6472" i="5"/>
  <c r="O6472" i="5"/>
  <c r="N6472" i="5"/>
  <c r="M6472" i="5"/>
  <c r="L6472" i="5"/>
  <c r="AD6471" i="5"/>
  <c r="AC6471" i="5"/>
  <c r="AB6471" i="5"/>
  <c r="AA6471" i="5"/>
  <c r="Z6471" i="5"/>
  <c r="Y6471" i="5"/>
  <c r="X6471" i="5"/>
  <c r="W6471" i="5"/>
  <c r="V6471" i="5"/>
  <c r="U6471" i="5"/>
  <c r="T6471" i="5"/>
  <c r="S6471" i="5"/>
  <c r="R6471" i="5"/>
  <c r="Q6471" i="5"/>
  <c r="P6471" i="5"/>
  <c r="O6471" i="5"/>
  <c r="N6471" i="5"/>
  <c r="M6471" i="5"/>
  <c r="L6471" i="5"/>
  <c r="AD6470" i="5"/>
  <c r="AC6470" i="5"/>
  <c r="AB6470" i="5"/>
  <c r="AA6470" i="5"/>
  <c r="Z6470" i="5"/>
  <c r="Y6470" i="5"/>
  <c r="X6470" i="5"/>
  <c r="W6470" i="5"/>
  <c r="V6470" i="5"/>
  <c r="U6470" i="5"/>
  <c r="T6470" i="5"/>
  <c r="S6470" i="5"/>
  <c r="R6470" i="5"/>
  <c r="Q6470" i="5"/>
  <c r="P6470" i="5"/>
  <c r="O6470" i="5"/>
  <c r="N6470" i="5"/>
  <c r="M6470" i="5"/>
  <c r="L6470" i="5"/>
  <c r="AD6469" i="5"/>
  <c r="AC6469" i="5"/>
  <c r="AB6469" i="5"/>
  <c r="AA6469" i="5"/>
  <c r="Z6469" i="5"/>
  <c r="Y6469" i="5"/>
  <c r="X6469" i="5"/>
  <c r="W6469" i="5"/>
  <c r="V6469" i="5"/>
  <c r="U6469" i="5"/>
  <c r="T6469" i="5"/>
  <c r="S6469" i="5"/>
  <c r="R6469" i="5"/>
  <c r="Q6469" i="5"/>
  <c r="P6469" i="5"/>
  <c r="O6469" i="5"/>
  <c r="N6469" i="5"/>
  <c r="M6469" i="5"/>
  <c r="L6469" i="5"/>
  <c r="AD6468" i="5"/>
  <c r="AC6468" i="5"/>
  <c r="AB6468" i="5"/>
  <c r="AA6468" i="5"/>
  <c r="Z6468" i="5"/>
  <c r="Y6468" i="5"/>
  <c r="X6468" i="5"/>
  <c r="W6468" i="5"/>
  <c r="V6468" i="5"/>
  <c r="U6468" i="5"/>
  <c r="T6468" i="5"/>
  <c r="S6468" i="5"/>
  <c r="R6468" i="5"/>
  <c r="Q6468" i="5"/>
  <c r="P6468" i="5"/>
  <c r="O6468" i="5"/>
  <c r="N6468" i="5"/>
  <c r="M6468" i="5"/>
  <c r="L6468" i="5"/>
  <c r="AD6467" i="5"/>
  <c r="AC6467" i="5"/>
  <c r="AB6467" i="5"/>
  <c r="AA6467" i="5"/>
  <c r="Z6467" i="5"/>
  <c r="Y6467" i="5"/>
  <c r="X6467" i="5"/>
  <c r="W6467" i="5"/>
  <c r="V6467" i="5"/>
  <c r="U6467" i="5"/>
  <c r="T6467" i="5"/>
  <c r="S6467" i="5"/>
  <c r="R6467" i="5"/>
  <c r="Q6467" i="5"/>
  <c r="P6467" i="5"/>
  <c r="O6467" i="5"/>
  <c r="N6467" i="5"/>
  <c r="M6467" i="5"/>
  <c r="L6467" i="5"/>
  <c r="AD6466" i="5"/>
  <c r="AC6466" i="5"/>
  <c r="AB6466" i="5"/>
  <c r="AA6466" i="5"/>
  <c r="Z6466" i="5"/>
  <c r="Y6466" i="5"/>
  <c r="X6466" i="5"/>
  <c r="W6466" i="5"/>
  <c r="V6466" i="5"/>
  <c r="U6466" i="5"/>
  <c r="T6466" i="5"/>
  <c r="S6466" i="5"/>
  <c r="R6466" i="5"/>
  <c r="Q6466" i="5"/>
  <c r="P6466" i="5"/>
  <c r="O6466" i="5"/>
  <c r="N6466" i="5"/>
  <c r="M6466" i="5"/>
  <c r="L6466" i="5"/>
  <c r="AD6465" i="5"/>
  <c r="AC6465" i="5"/>
  <c r="AB6465" i="5"/>
  <c r="AA6465" i="5"/>
  <c r="Z6465" i="5"/>
  <c r="Y6465" i="5"/>
  <c r="X6465" i="5"/>
  <c r="W6465" i="5"/>
  <c r="V6465" i="5"/>
  <c r="U6465" i="5"/>
  <c r="T6465" i="5"/>
  <c r="S6465" i="5"/>
  <c r="R6465" i="5"/>
  <c r="Q6465" i="5"/>
  <c r="P6465" i="5"/>
  <c r="O6465" i="5"/>
  <c r="N6465" i="5"/>
  <c r="M6465" i="5"/>
  <c r="L6465" i="5"/>
  <c r="AD6464" i="5"/>
  <c r="AC6464" i="5"/>
  <c r="AB6464" i="5"/>
  <c r="AA6464" i="5"/>
  <c r="Z6464" i="5"/>
  <c r="Y6464" i="5"/>
  <c r="X6464" i="5"/>
  <c r="W6464" i="5"/>
  <c r="V6464" i="5"/>
  <c r="U6464" i="5"/>
  <c r="T6464" i="5"/>
  <c r="S6464" i="5"/>
  <c r="R6464" i="5"/>
  <c r="Q6464" i="5"/>
  <c r="P6464" i="5"/>
  <c r="O6464" i="5"/>
  <c r="N6464" i="5"/>
  <c r="M6464" i="5"/>
  <c r="L6464" i="5"/>
  <c r="AD6463" i="5"/>
  <c r="AC6463" i="5"/>
  <c r="AB6463" i="5"/>
  <c r="AA6463" i="5"/>
  <c r="Z6463" i="5"/>
  <c r="Y6463" i="5"/>
  <c r="X6463" i="5"/>
  <c r="W6463" i="5"/>
  <c r="V6463" i="5"/>
  <c r="U6463" i="5"/>
  <c r="T6463" i="5"/>
  <c r="S6463" i="5"/>
  <c r="R6463" i="5"/>
  <c r="Q6463" i="5"/>
  <c r="P6463" i="5"/>
  <c r="O6463" i="5"/>
  <c r="N6463" i="5"/>
  <c r="M6463" i="5"/>
  <c r="L6463" i="5"/>
  <c r="AD6462" i="5"/>
  <c r="AC6462" i="5"/>
  <c r="AB6462" i="5"/>
  <c r="AA6462" i="5"/>
  <c r="Z6462" i="5"/>
  <c r="Y6462" i="5"/>
  <c r="X6462" i="5"/>
  <c r="W6462" i="5"/>
  <c r="V6462" i="5"/>
  <c r="U6462" i="5"/>
  <c r="T6462" i="5"/>
  <c r="S6462" i="5"/>
  <c r="R6462" i="5"/>
  <c r="Q6462" i="5"/>
  <c r="P6462" i="5"/>
  <c r="O6462" i="5"/>
  <c r="N6462" i="5"/>
  <c r="M6462" i="5"/>
  <c r="L6462" i="5"/>
  <c r="AD6461" i="5"/>
  <c r="AC6461" i="5"/>
  <c r="AB6461" i="5"/>
  <c r="AA6461" i="5"/>
  <c r="Z6461" i="5"/>
  <c r="Y6461" i="5"/>
  <c r="X6461" i="5"/>
  <c r="W6461" i="5"/>
  <c r="V6461" i="5"/>
  <c r="U6461" i="5"/>
  <c r="T6461" i="5"/>
  <c r="S6461" i="5"/>
  <c r="R6461" i="5"/>
  <c r="Q6461" i="5"/>
  <c r="P6461" i="5"/>
  <c r="O6461" i="5"/>
  <c r="N6461" i="5"/>
  <c r="M6461" i="5"/>
  <c r="L6461" i="5"/>
  <c r="AD6460" i="5"/>
  <c r="AC6460" i="5"/>
  <c r="AB6460" i="5"/>
  <c r="AA6460" i="5"/>
  <c r="Z6460" i="5"/>
  <c r="Y6460" i="5"/>
  <c r="X6460" i="5"/>
  <c r="W6460" i="5"/>
  <c r="V6460" i="5"/>
  <c r="U6460" i="5"/>
  <c r="T6460" i="5"/>
  <c r="S6460" i="5"/>
  <c r="R6460" i="5"/>
  <c r="Q6460" i="5"/>
  <c r="P6460" i="5"/>
  <c r="O6460" i="5"/>
  <c r="N6460" i="5"/>
  <c r="M6460" i="5"/>
  <c r="L6460" i="5"/>
  <c r="AD6459" i="5"/>
  <c r="AC6459" i="5"/>
  <c r="AB6459" i="5"/>
  <c r="AA6459" i="5"/>
  <c r="Z6459" i="5"/>
  <c r="Y6459" i="5"/>
  <c r="X6459" i="5"/>
  <c r="W6459" i="5"/>
  <c r="V6459" i="5"/>
  <c r="U6459" i="5"/>
  <c r="T6459" i="5"/>
  <c r="S6459" i="5"/>
  <c r="R6459" i="5"/>
  <c r="Q6459" i="5"/>
  <c r="P6459" i="5"/>
  <c r="O6459" i="5"/>
  <c r="N6459" i="5"/>
  <c r="M6459" i="5"/>
  <c r="L6459" i="5"/>
  <c r="AD6458" i="5"/>
  <c r="AC6458" i="5"/>
  <c r="AB6458" i="5"/>
  <c r="AA6458" i="5"/>
  <c r="Z6458" i="5"/>
  <c r="Y6458" i="5"/>
  <c r="X6458" i="5"/>
  <c r="W6458" i="5"/>
  <c r="V6458" i="5"/>
  <c r="U6458" i="5"/>
  <c r="T6458" i="5"/>
  <c r="S6458" i="5"/>
  <c r="R6458" i="5"/>
  <c r="Q6458" i="5"/>
  <c r="P6458" i="5"/>
  <c r="O6458" i="5"/>
  <c r="N6458" i="5"/>
  <c r="M6458" i="5"/>
  <c r="L6458" i="5"/>
  <c r="AD6457" i="5"/>
  <c r="AC6457" i="5"/>
  <c r="AB6457" i="5"/>
  <c r="AA6457" i="5"/>
  <c r="Z6457" i="5"/>
  <c r="Y6457" i="5"/>
  <c r="X6457" i="5"/>
  <c r="W6457" i="5"/>
  <c r="V6457" i="5"/>
  <c r="U6457" i="5"/>
  <c r="T6457" i="5"/>
  <c r="S6457" i="5"/>
  <c r="R6457" i="5"/>
  <c r="Q6457" i="5"/>
  <c r="P6457" i="5"/>
  <c r="O6457" i="5"/>
  <c r="N6457" i="5"/>
  <c r="M6457" i="5"/>
  <c r="L6457" i="5"/>
  <c r="AD6456" i="5"/>
  <c r="AC6456" i="5"/>
  <c r="AB6456" i="5"/>
  <c r="AA6456" i="5"/>
  <c r="Z6456" i="5"/>
  <c r="Y6456" i="5"/>
  <c r="X6456" i="5"/>
  <c r="W6456" i="5"/>
  <c r="V6456" i="5"/>
  <c r="U6456" i="5"/>
  <c r="T6456" i="5"/>
  <c r="S6456" i="5"/>
  <c r="R6456" i="5"/>
  <c r="Q6456" i="5"/>
  <c r="P6456" i="5"/>
  <c r="O6456" i="5"/>
  <c r="N6456" i="5"/>
  <c r="M6456" i="5"/>
  <c r="L6456" i="5"/>
  <c r="AD6455" i="5"/>
  <c r="AC6455" i="5"/>
  <c r="AB6455" i="5"/>
  <c r="AA6455" i="5"/>
  <c r="Z6455" i="5"/>
  <c r="Y6455" i="5"/>
  <c r="X6455" i="5"/>
  <c r="W6455" i="5"/>
  <c r="V6455" i="5"/>
  <c r="U6455" i="5"/>
  <c r="T6455" i="5"/>
  <c r="S6455" i="5"/>
  <c r="R6455" i="5"/>
  <c r="Q6455" i="5"/>
  <c r="P6455" i="5"/>
  <c r="O6455" i="5"/>
  <c r="N6455" i="5"/>
  <c r="M6455" i="5"/>
  <c r="L6455" i="5"/>
  <c r="AD6454" i="5"/>
  <c r="AC6454" i="5"/>
  <c r="AB6454" i="5"/>
  <c r="AA6454" i="5"/>
  <c r="Z6454" i="5"/>
  <c r="Y6454" i="5"/>
  <c r="X6454" i="5"/>
  <c r="W6454" i="5"/>
  <c r="V6454" i="5"/>
  <c r="U6454" i="5"/>
  <c r="T6454" i="5"/>
  <c r="S6454" i="5"/>
  <c r="R6454" i="5"/>
  <c r="Q6454" i="5"/>
  <c r="P6454" i="5"/>
  <c r="O6454" i="5"/>
  <c r="N6454" i="5"/>
  <c r="M6454" i="5"/>
  <c r="L6454" i="5"/>
  <c r="AD6453" i="5"/>
  <c r="AC6453" i="5"/>
  <c r="AB6453" i="5"/>
  <c r="AA6453" i="5"/>
  <c r="Z6453" i="5"/>
  <c r="Y6453" i="5"/>
  <c r="X6453" i="5"/>
  <c r="W6453" i="5"/>
  <c r="V6453" i="5"/>
  <c r="U6453" i="5"/>
  <c r="T6453" i="5"/>
  <c r="S6453" i="5"/>
  <c r="R6453" i="5"/>
  <c r="Q6453" i="5"/>
  <c r="P6453" i="5"/>
  <c r="O6453" i="5"/>
  <c r="N6453" i="5"/>
  <c r="M6453" i="5"/>
  <c r="L6453" i="5"/>
  <c r="AD6452" i="5"/>
  <c r="AC6452" i="5"/>
  <c r="AB6452" i="5"/>
  <c r="AA6452" i="5"/>
  <c r="Z6452" i="5"/>
  <c r="Y6452" i="5"/>
  <c r="X6452" i="5"/>
  <c r="W6452" i="5"/>
  <c r="V6452" i="5"/>
  <c r="U6452" i="5"/>
  <c r="T6452" i="5"/>
  <c r="S6452" i="5"/>
  <c r="R6452" i="5"/>
  <c r="Q6452" i="5"/>
  <c r="P6452" i="5"/>
  <c r="O6452" i="5"/>
  <c r="N6452" i="5"/>
  <c r="M6452" i="5"/>
  <c r="L6452" i="5"/>
  <c r="AD6451" i="5"/>
  <c r="AC6451" i="5"/>
  <c r="AB6451" i="5"/>
  <c r="AA6451" i="5"/>
  <c r="Z6451" i="5"/>
  <c r="Y6451" i="5"/>
  <c r="X6451" i="5"/>
  <c r="W6451" i="5"/>
  <c r="V6451" i="5"/>
  <c r="U6451" i="5"/>
  <c r="T6451" i="5"/>
  <c r="S6451" i="5"/>
  <c r="R6451" i="5"/>
  <c r="Q6451" i="5"/>
  <c r="P6451" i="5"/>
  <c r="O6451" i="5"/>
  <c r="N6451" i="5"/>
  <c r="M6451" i="5"/>
  <c r="L6451" i="5"/>
  <c r="AD6450" i="5"/>
  <c r="AC6450" i="5"/>
  <c r="AB6450" i="5"/>
  <c r="AA6450" i="5"/>
  <c r="Z6450" i="5"/>
  <c r="Y6450" i="5"/>
  <c r="X6450" i="5"/>
  <c r="W6450" i="5"/>
  <c r="V6450" i="5"/>
  <c r="U6450" i="5"/>
  <c r="T6450" i="5"/>
  <c r="S6450" i="5"/>
  <c r="R6450" i="5"/>
  <c r="Q6450" i="5"/>
  <c r="P6450" i="5"/>
  <c r="O6450" i="5"/>
  <c r="N6450" i="5"/>
  <c r="M6450" i="5"/>
  <c r="L6450" i="5"/>
  <c r="AD6449" i="5"/>
  <c r="AC6449" i="5"/>
  <c r="AB6449" i="5"/>
  <c r="AA6449" i="5"/>
  <c r="Z6449" i="5"/>
  <c r="Y6449" i="5"/>
  <c r="X6449" i="5"/>
  <c r="W6449" i="5"/>
  <c r="V6449" i="5"/>
  <c r="U6449" i="5"/>
  <c r="T6449" i="5"/>
  <c r="S6449" i="5"/>
  <c r="R6449" i="5"/>
  <c r="Q6449" i="5"/>
  <c r="P6449" i="5"/>
  <c r="O6449" i="5"/>
  <c r="N6449" i="5"/>
  <c r="M6449" i="5"/>
  <c r="L6449" i="5"/>
  <c r="AD6448" i="5"/>
  <c r="AC6448" i="5"/>
  <c r="AB6448" i="5"/>
  <c r="AA6448" i="5"/>
  <c r="Z6448" i="5"/>
  <c r="Y6448" i="5"/>
  <c r="X6448" i="5"/>
  <c r="W6448" i="5"/>
  <c r="V6448" i="5"/>
  <c r="U6448" i="5"/>
  <c r="T6448" i="5"/>
  <c r="S6448" i="5"/>
  <c r="R6448" i="5"/>
  <c r="Q6448" i="5"/>
  <c r="P6448" i="5"/>
  <c r="O6448" i="5"/>
  <c r="N6448" i="5"/>
  <c r="M6448" i="5"/>
  <c r="L6448" i="5"/>
  <c r="AD6447" i="5"/>
  <c r="AC6447" i="5"/>
  <c r="AB6447" i="5"/>
  <c r="AA6447" i="5"/>
  <c r="Z6447" i="5"/>
  <c r="Y6447" i="5"/>
  <c r="X6447" i="5"/>
  <c r="W6447" i="5"/>
  <c r="V6447" i="5"/>
  <c r="U6447" i="5"/>
  <c r="T6447" i="5"/>
  <c r="S6447" i="5"/>
  <c r="R6447" i="5"/>
  <c r="Q6447" i="5"/>
  <c r="P6447" i="5"/>
  <c r="O6447" i="5"/>
  <c r="N6447" i="5"/>
  <c r="M6447" i="5"/>
  <c r="L6447" i="5"/>
  <c r="AD6446" i="5"/>
  <c r="AC6446" i="5"/>
  <c r="AB6446" i="5"/>
  <c r="AA6446" i="5"/>
  <c r="Z6446" i="5"/>
  <c r="Y6446" i="5"/>
  <c r="X6446" i="5"/>
  <c r="W6446" i="5"/>
  <c r="V6446" i="5"/>
  <c r="U6446" i="5"/>
  <c r="T6446" i="5"/>
  <c r="S6446" i="5"/>
  <c r="R6446" i="5"/>
  <c r="Q6446" i="5"/>
  <c r="P6446" i="5"/>
  <c r="O6446" i="5"/>
  <c r="N6446" i="5"/>
  <c r="M6446" i="5"/>
  <c r="L6446" i="5"/>
  <c r="AD6445" i="5"/>
  <c r="AC6445" i="5"/>
  <c r="AB6445" i="5"/>
  <c r="AA6445" i="5"/>
  <c r="Z6445" i="5"/>
  <c r="Y6445" i="5"/>
  <c r="X6445" i="5"/>
  <c r="W6445" i="5"/>
  <c r="V6445" i="5"/>
  <c r="U6445" i="5"/>
  <c r="T6445" i="5"/>
  <c r="S6445" i="5"/>
  <c r="R6445" i="5"/>
  <c r="Q6445" i="5"/>
  <c r="P6445" i="5"/>
  <c r="O6445" i="5"/>
  <c r="N6445" i="5"/>
  <c r="M6445" i="5"/>
  <c r="L6445" i="5"/>
  <c r="AD6444" i="5"/>
  <c r="AC6444" i="5"/>
  <c r="AB6444" i="5"/>
  <c r="AA6444" i="5"/>
  <c r="Z6444" i="5"/>
  <c r="Y6444" i="5"/>
  <c r="X6444" i="5"/>
  <c r="W6444" i="5"/>
  <c r="V6444" i="5"/>
  <c r="U6444" i="5"/>
  <c r="T6444" i="5"/>
  <c r="S6444" i="5"/>
  <c r="R6444" i="5"/>
  <c r="Q6444" i="5"/>
  <c r="P6444" i="5"/>
  <c r="O6444" i="5"/>
  <c r="N6444" i="5"/>
  <c r="M6444" i="5"/>
  <c r="L6444" i="5"/>
  <c r="AD6443" i="5"/>
  <c r="AC6443" i="5"/>
  <c r="AB6443" i="5"/>
  <c r="AA6443" i="5"/>
  <c r="Z6443" i="5"/>
  <c r="Y6443" i="5"/>
  <c r="X6443" i="5"/>
  <c r="W6443" i="5"/>
  <c r="V6443" i="5"/>
  <c r="U6443" i="5"/>
  <c r="T6443" i="5"/>
  <c r="S6443" i="5"/>
  <c r="R6443" i="5"/>
  <c r="Q6443" i="5"/>
  <c r="P6443" i="5"/>
  <c r="O6443" i="5"/>
  <c r="N6443" i="5"/>
  <c r="M6443" i="5"/>
  <c r="L6443" i="5"/>
  <c r="AD6442" i="5"/>
  <c r="AC6442" i="5"/>
  <c r="AB6442" i="5"/>
  <c r="AA6442" i="5"/>
  <c r="Z6442" i="5"/>
  <c r="Y6442" i="5"/>
  <c r="X6442" i="5"/>
  <c r="W6442" i="5"/>
  <c r="V6442" i="5"/>
  <c r="U6442" i="5"/>
  <c r="T6442" i="5"/>
  <c r="S6442" i="5"/>
  <c r="R6442" i="5"/>
  <c r="Q6442" i="5"/>
  <c r="P6442" i="5"/>
  <c r="O6442" i="5"/>
  <c r="N6442" i="5"/>
  <c r="M6442" i="5"/>
  <c r="L6442" i="5"/>
  <c r="AD6441" i="5"/>
  <c r="AC6441" i="5"/>
  <c r="AB6441" i="5"/>
  <c r="AA6441" i="5"/>
  <c r="Z6441" i="5"/>
  <c r="Y6441" i="5"/>
  <c r="X6441" i="5"/>
  <c r="W6441" i="5"/>
  <c r="V6441" i="5"/>
  <c r="U6441" i="5"/>
  <c r="T6441" i="5"/>
  <c r="S6441" i="5"/>
  <c r="R6441" i="5"/>
  <c r="Q6441" i="5"/>
  <c r="P6441" i="5"/>
  <c r="O6441" i="5"/>
  <c r="N6441" i="5"/>
  <c r="M6441" i="5"/>
  <c r="L6441" i="5"/>
  <c r="AD6440" i="5"/>
  <c r="AC6440" i="5"/>
  <c r="AB6440" i="5"/>
  <c r="AA6440" i="5"/>
  <c r="Z6440" i="5"/>
  <c r="Y6440" i="5"/>
  <c r="X6440" i="5"/>
  <c r="W6440" i="5"/>
  <c r="V6440" i="5"/>
  <c r="U6440" i="5"/>
  <c r="T6440" i="5"/>
  <c r="S6440" i="5"/>
  <c r="R6440" i="5"/>
  <c r="Q6440" i="5"/>
  <c r="P6440" i="5"/>
  <c r="O6440" i="5"/>
  <c r="N6440" i="5"/>
  <c r="M6440" i="5"/>
  <c r="L6440" i="5"/>
  <c r="AD6439" i="5"/>
  <c r="AC6439" i="5"/>
  <c r="AB6439" i="5"/>
  <c r="AA6439" i="5"/>
  <c r="Z6439" i="5"/>
  <c r="Y6439" i="5"/>
  <c r="X6439" i="5"/>
  <c r="W6439" i="5"/>
  <c r="V6439" i="5"/>
  <c r="U6439" i="5"/>
  <c r="T6439" i="5"/>
  <c r="S6439" i="5"/>
  <c r="R6439" i="5"/>
  <c r="Q6439" i="5"/>
  <c r="P6439" i="5"/>
  <c r="O6439" i="5"/>
  <c r="N6439" i="5"/>
  <c r="M6439" i="5"/>
  <c r="L6439" i="5"/>
  <c r="AD6438" i="5"/>
  <c r="AC6438" i="5"/>
  <c r="AB6438" i="5"/>
  <c r="AA6438" i="5"/>
  <c r="Z6438" i="5"/>
  <c r="Y6438" i="5"/>
  <c r="X6438" i="5"/>
  <c r="W6438" i="5"/>
  <c r="V6438" i="5"/>
  <c r="U6438" i="5"/>
  <c r="T6438" i="5"/>
  <c r="S6438" i="5"/>
  <c r="R6438" i="5"/>
  <c r="Q6438" i="5"/>
  <c r="P6438" i="5"/>
  <c r="O6438" i="5"/>
  <c r="N6438" i="5"/>
  <c r="M6438" i="5"/>
  <c r="L6438" i="5"/>
  <c r="AD6437" i="5"/>
  <c r="AC6437" i="5"/>
  <c r="AB6437" i="5"/>
  <c r="AA6437" i="5"/>
  <c r="Z6437" i="5"/>
  <c r="Y6437" i="5"/>
  <c r="X6437" i="5"/>
  <c r="W6437" i="5"/>
  <c r="V6437" i="5"/>
  <c r="U6437" i="5"/>
  <c r="T6437" i="5"/>
  <c r="S6437" i="5"/>
  <c r="R6437" i="5"/>
  <c r="Q6437" i="5"/>
  <c r="P6437" i="5"/>
  <c r="O6437" i="5"/>
  <c r="N6437" i="5"/>
  <c r="M6437" i="5"/>
  <c r="L6437" i="5"/>
  <c r="AD6436" i="5"/>
  <c r="AC6436" i="5"/>
  <c r="AB6436" i="5"/>
  <c r="AA6436" i="5"/>
  <c r="Z6436" i="5"/>
  <c r="Y6436" i="5"/>
  <c r="X6436" i="5"/>
  <c r="W6436" i="5"/>
  <c r="V6436" i="5"/>
  <c r="U6436" i="5"/>
  <c r="T6436" i="5"/>
  <c r="S6436" i="5"/>
  <c r="R6436" i="5"/>
  <c r="Q6436" i="5"/>
  <c r="P6436" i="5"/>
  <c r="O6436" i="5"/>
  <c r="N6436" i="5"/>
  <c r="M6436" i="5"/>
  <c r="L6436" i="5"/>
  <c r="AD6435" i="5"/>
  <c r="AC6435" i="5"/>
  <c r="AB6435" i="5"/>
  <c r="AA6435" i="5"/>
  <c r="Z6435" i="5"/>
  <c r="Y6435" i="5"/>
  <c r="X6435" i="5"/>
  <c r="W6435" i="5"/>
  <c r="V6435" i="5"/>
  <c r="U6435" i="5"/>
  <c r="T6435" i="5"/>
  <c r="S6435" i="5"/>
  <c r="R6435" i="5"/>
  <c r="Q6435" i="5"/>
  <c r="P6435" i="5"/>
  <c r="O6435" i="5"/>
  <c r="N6435" i="5"/>
  <c r="M6435" i="5"/>
  <c r="L6435" i="5"/>
  <c r="AD6434" i="5"/>
  <c r="AC6434" i="5"/>
  <c r="AB6434" i="5"/>
  <c r="AA6434" i="5"/>
  <c r="Z6434" i="5"/>
  <c r="Y6434" i="5"/>
  <c r="X6434" i="5"/>
  <c r="W6434" i="5"/>
  <c r="V6434" i="5"/>
  <c r="U6434" i="5"/>
  <c r="T6434" i="5"/>
  <c r="S6434" i="5"/>
  <c r="R6434" i="5"/>
  <c r="Q6434" i="5"/>
  <c r="P6434" i="5"/>
  <c r="O6434" i="5"/>
  <c r="N6434" i="5"/>
  <c r="M6434" i="5"/>
  <c r="L6434" i="5"/>
  <c r="AD6433" i="5"/>
  <c r="AC6433" i="5"/>
  <c r="AB6433" i="5"/>
  <c r="AA6433" i="5"/>
  <c r="Z6433" i="5"/>
  <c r="Y6433" i="5"/>
  <c r="X6433" i="5"/>
  <c r="W6433" i="5"/>
  <c r="V6433" i="5"/>
  <c r="U6433" i="5"/>
  <c r="T6433" i="5"/>
  <c r="S6433" i="5"/>
  <c r="R6433" i="5"/>
  <c r="Q6433" i="5"/>
  <c r="P6433" i="5"/>
  <c r="O6433" i="5"/>
  <c r="N6433" i="5"/>
  <c r="M6433" i="5"/>
  <c r="L6433" i="5"/>
  <c r="AD6432" i="5"/>
  <c r="AC6432" i="5"/>
  <c r="AB6432" i="5"/>
  <c r="AA6432" i="5"/>
  <c r="Z6432" i="5"/>
  <c r="Y6432" i="5"/>
  <c r="X6432" i="5"/>
  <c r="W6432" i="5"/>
  <c r="V6432" i="5"/>
  <c r="U6432" i="5"/>
  <c r="T6432" i="5"/>
  <c r="S6432" i="5"/>
  <c r="R6432" i="5"/>
  <c r="Q6432" i="5"/>
  <c r="P6432" i="5"/>
  <c r="O6432" i="5"/>
  <c r="N6432" i="5"/>
  <c r="M6432" i="5"/>
  <c r="L6432" i="5"/>
  <c r="AD6431" i="5"/>
  <c r="AC6431" i="5"/>
  <c r="AB6431" i="5"/>
  <c r="AA6431" i="5"/>
  <c r="Z6431" i="5"/>
  <c r="Y6431" i="5"/>
  <c r="X6431" i="5"/>
  <c r="W6431" i="5"/>
  <c r="V6431" i="5"/>
  <c r="U6431" i="5"/>
  <c r="T6431" i="5"/>
  <c r="S6431" i="5"/>
  <c r="R6431" i="5"/>
  <c r="Q6431" i="5"/>
  <c r="P6431" i="5"/>
  <c r="O6431" i="5"/>
  <c r="N6431" i="5"/>
  <c r="M6431" i="5"/>
  <c r="L6431" i="5"/>
  <c r="AD6430" i="5"/>
  <c r="AC6430" i="5"/>
  <c r="AB6430" i="5"/>
  <c r="AA6430" i="5"/>
  <c r="Z6430" i="5"/>
  <c r="Y6430" i="5"/>
  <c r="X6430" i="5"/>
  <c r="W6430" i="5"/>
  <c r="V6430" i="5"/>
  <c r="U6430" i="5"/>
  <c r="T6430" i="5"/>
  <c r="S6430" i="5"/>
  <c r="R6430" i="5"/>
  <c r="Q6430" i="5"/>
  <c r="P6430" i="5"/>
  <c r="O6430" i="5"/>
  <c r="N6430" i="5"/>
  <c r="M6430" i="5"/>
  <c r="L6430" i="5"/>
  <c r="AD6429" i="5"/>
  <c r="AC6429" i="5"/>
  <c r="AB6429" i="5"/>
  <c r="AA6429" i="5"/>
  <c r="Z6429" i="5"/>
  <c r="Y6429" i="5"/>
  <c r="X6429" i="5"/>
  <c r="W6429" i="5"/>
  <c r="V6429" i="5"/>
  <c r="U6429" i="5"/>
  <c r="T6429" i="5"/>
  <c r="S6429" i="5"/>
  <c r="R6429" i="5"/>
  <c r="Q6429" i="5"/>
  <c r="P6429" i="5"/>
  <c r="O6429" i="5"/>
  <c r="N6429" i="5"/>
  <c r="M6429" i="5"/>
  <c r="L6429" i="5"/>
  <c r="AD6428" i="5"/>
  <c r="AC6428" i="5"/>
  <c r="AB6428" i="5"/>
  <c r="AA6428" i="5"/>
  <c r="Z6428" i="5"/>
  <c r="Y6428" i="5"/>
  <c r="X6428" i="5"/>
  <c r="W6428" i="5"/>
  <c r="V6428" i="5"/>
  <c r="U6428" i="5"/>
  <c r="T6428" i="5"/>
  <c r="S6428" i="5"/>
  <c r="R6428" i="5"/>
  <c r="Q6428" i="5"/>
  <c r="P6428" i="5"/>
  <c r="O6428" i="5"/>
  <c r="N6428" i="5"/>
  <c r="M6428" i="5"/>
  <c r="L6428" i="5"/>
  <c r="AD6427" i="5"/>
  <c r="AC6427" i="5"/>
  <c r="AB6427" i="5"/>
  <c r="AA6427" i="5"/>
  <c r="Z6427" i="5"/>
  <c r="Y6427" i="5"/>
  <c r="X6427" i="5"/>
  <c r="W6427" i="5"/>
  <c r="V6427" i="5"/>
  <c r="U6427" i="5"/>
  <c r="T6427" i="5"/>
  <c r="S6427" i="5"/>
  <c r="R6427" i="5"/>
  <c r="Q6427" i="5"/>
  <c r="P6427" i="5"/>
  <c r="O6427" i="5"/>
  <c r="N6427" i="5"/>
  <c r="M6427" i="5"/>
  <c r="L6427" i="5"/>
  <c r="AD6426" i="5"/>
  <c r="AC6426" i="5"/>
  <c r="AB6426" i="5"/>
  <c r="AA6426" i="5"/>
  <c r="Z6426" i="5"/>
  <c r="Y6426" i="5"/>
  <c r="X6426" i="5"/>
  <c r="W6426" i="5"/>
  <c r="V6426" i="5"/>
  <c r="U6426" i="5"/>
  <c r="T6426" i="5"/>
  <c r="S6426" i="5"/>
  <c r="R6426" i="5"/>
  <c r="Q6426" i="5"/>
  <c r="P6426" i="5"/>
  <c r="O6426" i="5"/>
  <c r="N6426" i="5"/>
  <c r="M6426" i="5"/>
  <c r="L6426" i="5"/>
  <c r="AD6425" i="5"/>
  <c r="AC6425" i="5"/>
  <c r="AB6425" i="5"/>
  <c r="AA6425" i="5"/>
  <c r="Z6425" i="5"/>
  <c r="Y6425" i="5"/>
  <c r="X6425" i="5"/>
  <c r="W6425" i="5"/>
  <c r="V6425" i="5"/>
  <c r="U6425" i="5"/>
  <c r="T6425" i="5"/>
  <c r="S6425" i="5"/>
  <c r="R6425" i="5"/>
  <c r="Q6425" i="5"/>
  <c r="P6425" i="5"/>
  <c r="O6425" i="5"/>
  <c r="N6425" i="5"/>
  <c r="M6425" i="5"/>
  <c r="L6425" i="5"/>
  <c r="AD6424" i="5"/>
  <c r="AC6424" i="5"/>
  <c r="AB6424" i="5"/>
  <c r="AA6424" i="5"/>
  <c r="Z6424" i="5"/>
  <c r="Y6424" i="5"/>
  <c r="X6424" i="5"/>
  <c r="W6424" i="5"/>
  <c r="V6424" i="5"/>
  <c r="U6424" i="5"/>
  <c r="T6424" i="5"/>
  <c r="S6424" i="5"/>
  <c r="R6424" i="5"/>
  <c r="Q6424" i="5"/>
  <c r="P6424" i="5"/>
  <c r="O6424" i="5"/>
  <c r="N6424" i="5"/>
  <c r="M6424" i="5"/>
  <c r="L6424" i="5"/>
  <c r="AD6423" i="5"/>
  <c r="AC6423" i="5"/>
  <c r="AB6423" i="5"/>
  <c r="AA6423" i="5"/>
  <c r="Z6423" i="5"/>
  <c r="Y6423" i="5"/>
  <c r="X6423" i="5"/>
  <c r="W6423" i="5"/>
  <c r="V6423" i="5"/>
  <c r="U6423" i="5"/>
  <c r="T6423" i="5"/>
  <c r="S6423" i="5"/>
  <c r="R6423" i="5"/>
  <c r="Q6423" i="5"/>
  <c r="P6423" i="5"/>
  <c r="O6423" i="5"/>
  <c r="N6423" i="5"/>
  <c r="M6423" i="5"/>
  <c r="L6423" i="5"/>
  <c r="AD6422" i="5"/>
  <c r="AC6422" i="5"/>
  <c r="AB6422" i="5"/>
  <c r="AA6422" i="5"/>
  <c r="Z6422" i="5"/>
  <c r="Y6422" i="5"/>
  <c r="X6422" i="5"/>
  <c r="W6422" i="5"/>
  <c r="V6422" i="5"/>
  <c r="U6422" i="5"/>
  <c r="T6422" i="5"/>
  <c r="S6422" i="5"/>
  <c r="R6422" i="5"/>
  <c r="Q6422" i="5"/>
  <c r="P6422" i="5"/>
  <c r="O6422" i="5"/>
  <c r="N6422" i="5"/>
  <c r="M6422" i="5"/>
  <c r="L6422" i="5"/>
  <c r="AD6421" i="5"/>
  <c r="AC6421" i="5"/>
  <c r="AB6421" i="5"/>
  <c r="AA6421" i="5"/>
  <c r="Z6421" i="5"/>
  <c r="Y6421" i="5"/>
  <c r="X6421" i="5"/>
  <c r="W6421" i="5"/>
  <c r="V6421" i="5"/>
  <c r="U6421" i="5"/>
  <c r="T6421" i="5"/>
  <c r="S6421" i="5"/>
  <c r="R6421" i="5"/>
  <c r="Q6421" i="5"/>
  <c r="P6421" i="5"/>
  <c r="O6421" i="5"/>
  <c r="N6421" i="5"/>
  <c r="M6421" i="5"/>
  <c r="L6421" i="5"/>
  <c r="AD6420" i="5"/>
  <c r="AC6420" i="5"/>
  <c r="AB6420" i="5"/>
  <c r="AA6420" i="5"/>
  <c r="Z6420" i="5"/>
  <c r="Y6420" i="5"/>
  <c r="X6420" i="5"/>
  <c r="W6420" i="5"/>
  <c r="V6420" i="5"/>
  <c r="U6420" i="5"/>
  <c r="T6420" i="5"/>
  <c r="S6420" i="5"/>
  <c r="R6420" i="5"/>
  <c r="Q6420" i="5"/>
  <c r="P6420" i="5"/>
  <c r="O6420" i="5"/>
  <c r="N6420" i="5"/>
  <c r="M6420" i="5"/>
  <c r="L6420" i="5"/>
  <c r="AD6419" i="5"/>
  <c r="AC6419" i="5"/>
  <c r="AB6419" i="5"/>
  <c r="AA6419" i="5"/>
  <c r="Z6419" i="5"/>
  <c r="Y6419" i="5"/>
  <c r="X6419" i="5"/>
  <c r="W6419" i="5"/>
  <c r="V6419" i="5"/>
  <c r="U6419" i="5"/>
  <c r="T6419" i="5"/>
  <c r="S6419" i="5"/>
  <c r="R6419" i="5"/>
  <c r="Q6419" i="5"/>
  <c r="P6419" i="5"/>
  <c r="O6419" i="5"/>
  <c r="N6419" i="5"/>
  <c r="M6419" i="5"/>
  <c r="L6419" i="5"/>
  <c r="AD6418" i="5"/>
  <c r="AC6418" i="5"/>
  <c r="AB6418" i="5"/>
  <c r="AA6418" i="5"/>
  <c r="Z6418" i="5"/>
  <c r="Y6418" i="5"/>
  <c r="X6418" i="5"/>
  <c r="W6418" i="5"/>
  <c r="V6418" i="5"/>
  <c r="U6418" i="5"/>
  <c r="T6418" i="5"/>
  <c r="S6418" i="5"/>
  <c r="R6418" i="5"/>
  <c r="Q6418" i="5"/>
  <c r="P6418" i="5"/>
  <c r="O6418" i="5"/>
  <c r="N6418" i="5"/>
  <c r="M6418" i="5"/>
  <c r="L6418" i="5"/>
  <c r="AD6417" i="5"/>
  <c r="AC6417" i="5"/>
  <c r="AB6417" i="5"/>
  <c r="AA6417" i="5"/>
  <c r="Z6417" i="5"/>
  <c r="Y6417" i="5"/>
  <c r="X6417" i="5"/>
  <c r="W6417" i="5"/>
  <c r="V6417" i="5"/>
  <c r="U6417" i="5"/>
  <c r="T6417" i="5"/>
  <c r="S6417" i="5"/>
  <c r="R6417" i="5"/>
  <c r="Q6417" i="5"/>
  <c r="P6417" i="5"/>
  <c r="O6417" i="5"/>
  <c r="N6417" i="5"/>
  <c r="M6417" i="5"/>
  <c r="L6417" i="5"/>
  <c r="AD6416" i="5"/>
  <c r="AC6416" i="5"/>
  <c r="AB6416" i="5"/>
  <c r="AA6416" i="5"/>
  <c r="Z6416" i="5"/>
  <c r="Y6416" i="5"/>
  <c r="X6416" i="5"/>
  <c r="W6416" i="5"/>
  <c r="V6416" i="5"/>
  <c r="U6416" i="5"/>
  <c r="T6416" i="5"/>
  <c r="S6416" i="5"/>
  <c r="R6416" i="5"/>
  <c r="Q6416" i="5"/>
  <c r="P6416" i="5"/>
  <c r="O6416" i="5"/>
  <c r="N6416" i="5"/>
  <c r="M6416" i="5"/>
  <c r="L6416" i="5"/>
  <c r="AD6415" i="5"/>
  <c r="AC6415" i="5"/>
  <c r="AB6415" i="5"/>
  <c r="AA6415" i="5"/>
  <c r="Z6415" i="5"/>
  <c r="Y6415" i="5"/>
  <c r="X6415" i="5"/>
  <c r="W6415" i="5"/>
  <c r="V6415" i="5"/>
  <c r="U6415" i="5"/>
  <c r="T6415" i="5"/>
  <c r="S6415" i="5"/>
  <c r="R6415" i="5"/>
  <c r="Q6415" i="5"/>
  <c r="P6415" i="5"/>
  <c r="O6415" i="5"/>
  <c r="N6415" i="5"/>
  <c r="M6415" i="5"/>
  <c r="L6415" i="5"/>
  <c r="AD6414" i="5"/>
  <c r="AC6414" i="5"/>
  <c r="AB6414" i="5"/>
  <c r="AA6414" i="5"/>
  <c r="Z6414" i="5"/>
  <c r="Y6414" i="5"/>
  <c r="X6414" i="5"/>
  <c r="W6414" i="5"/>
  <c r="V6414" i="5"/>
  <c r="U6414" i="5"/>
  <c r="T6414" i="5"/>
  <c r="S6414" i="5"/>
  <c r="R6414" i="5"/>
  <c r="Q6414" i="5"/>
  <c r="P6414" i="5"/>
  <c r="O6414" i="5"/>
  <c r="N6414" i="5"/>
  <c r="M6414" i="5"/>
  <c r="L6414" i="5"/>
  <c r="AD6413" i="5"/>
  <c r="AC6413" i="5"/>
  <c r="AB6413" i="5"/>
  <c r="AA6413" i="5"/>
  <c r="Z6413" i="5"/>
  <c r="Y6413" i="5"/>
  <c r="X6413" i="5"/>
  <c r="W6413" i="5"/>
  <c r="V6413" i="5"/>
  <c r="U6413" i="5"/>
  <c r="T6413" i="5"/>
  <c r="S6413" i="5"/>
  <c r="R6413" i="5"/>
  <c r="Q6413" i="5"/>
  <c r="P6413" i="5"/>
  <c r="O6413" i="5"/>
  <c r="N6413" i="5"/>
  <c r="M6413" i="5"/>
  <c r="L6413" i="5"/>
  <c r="AD6412" i="5"/>
  <c r="AC6412" i="5"/>
  <c r="AB6412" i="5"/>
  <c r="AA6412" i="5"/>
  <c r="Z6412" i="5"/>
  <c r="Y6412" i="5"/>
  <c r="X6412" i="5"/>
  <c r="W6412" i="5"/>
  <c r="V6412" i="5"/>
  <c r="U6412" i="5"/>
  <c r="T6412" i="5"/>
  <c r="S6412" i="5"/>
  <c r="R6412" i="5"/>
  <c r="Q6412" i="5"/>
  <c r="P6412" i="5"/>
  <c r="O6412" i="5"/>
  <c r="N6412" i="5"/>
  <c r="M6412" i="5"/>
  <c r="L6412" i="5"/>
  <c r="AD6411" i="5"/>
  <c r="AC6411" i="5"/>
  <c r="AB6411" i="5"/>
  <c r="AA6411" i="5"/>
  <c r="Z6411" i="5"/>
  <c r="Y6411" i="5"/>
  <c r="X6411" i="5"/>
  <c r="W6411" i="5"/>
  <c r="V6411" i="5"/>
  <c r="U6411" i="5"/>
  <c r="T6411" i="5"/>
  <c r="S6411" i="5"/>
  <c r="R6411" i="5"/>
  <c r="Q6411" i="5"/>
  <c r="P6411" i="5"/>
  <c r="O6411" i="5"/>
  <c r="N6411" i="5"/>
  <c r="M6411" i="5"/>
  <c r="L6411" i="5"/>
  <c r="AD6410" i="5"/>
  <c r="AC6410" i="5"/>
  <c r="AB6410" i="5"/>
  <c r="AA6410" i="5"/>
  <c r="Z6410" i="5"/>
  <c r="Y6410" i="5"/>
  <c r="X6410" i="5"/>
  <c r="W6410" i="5"/>
  <c r="V6410" i="5"/>
  <c r="U6410" i="5"/>
  <c r="T6410" i="5"/>
  <c r="S6410" i="5"/>
  <c r="R6410" i="5"/>
  <c r="Q6410" i="5"/>
  <c r="P6410" i="5"/>
  <c r="O6410" i="5"/>
  <c r="N6410" i="5"/>
  <c r="M6410" i="5"/>
  <c r="L6410" i="5"/>
  <c r="AD6409" i="5"/>
  <c r="AC6409" i="5"/>
  <c r="AB6409" i="5"/>
  <c r="AA6409" i="5"/>
  <c r="Z6409" i="5"/>
  <c r="Y6409" i="5"/>
  <c r="X6409" i="5"/>
  <c r="W6409" i="5"/>
  <c r="V6409" i="5"/>
  <c r="U6409" i="5"/>
  <c r="T6409" i="5"/>
  <c r="S6409" i="5"/>
  <c r="R6409" i="5"/>
  <c r="Q6409" i="5"/>
  <c r="P6409" i="5"/>
  <c r="O6409" i="5"/>
  <c r="N6409" i="5"/>
  <c r="M6409" i="5"/>
  <c r="L6409" i="5"/>
  <c r="AD6408" i="5"/>
  <c r="AC6408" i="5"/>
  <c r="AB6408" i="5"/>
  <c r="AA6408" i="5"/>
  <c r="Z6408" i="5"/>
  <c r="Y6408" i="5"/>
  <c r="X6408" i="5"/>
  <c r="W6408" i="5"/>
  <c r="V6408" i="5"/>
  <c r="U6408" i="5"/>
  <c r="T6408" i="5"/>
  <c r="S6408" i="5"/>
  <c r="R6408" i="5"/>
  <c r="Q6408" i="5"/>
  <c r="P6408" i="5"/>
  <c r="O6408" i="5"/>
  <c r="N6408" i="5"/>
  <c r="M6408" i="5"/>
  <c r="L6408" i="5"/>
  <c r="AD6407" i="5"/>
  <c r="AC6407" i="5"/>
  <c r="AB6407" i="5"/>
  <c r="AA6407" i="5"/>
  <c r="Z6407" i="5"/>
  <c r="Y6407" i="5"/>
  <c r="X6407" i="5"/>
  <c r="W6407" i="5"/>
  <c r="V6407" i="5"/>
  <c r="U6407" i="5"/>
  <c r="T6407" i="5"/>
  <c r="S6407" i="5"/>
  <c r="R6407" i="5"/>
  <c r="Q6407" i="5"/>
  <c r="P6407" i="5"/>
  <c r="O6407" i="5"/>
  <c r="N6407" i="5"/>
  <c r="M6407" i="5"/>
  <c r="L6407" i="5"/>
  <c r="AD6406" i="5"/>
  <c r="AC6406" i="5"/>
  <c r="AB6406" i="5"/>
  <c r="AA6406" i="5"/>
  <c r="Z6406" i="5"/>
  <c r="Y6406" i="5"/>
  <c r="X6406" i="5"/>
  <c r="W6406" i="5"/>
  <c r="V6406" i="5"/>
  <c r="U6406" i="5"/>
  <c r="T6406" i="5"/>
  <c r="S6406" i="5"/>
  <c r="R6406" i="5"/>
  <c r="Q6406" i="5"/>
  <c r="P6406" i="5"/>
  <c r="O6406" i="5"/>
  <c r="N6406" i="5"/>
  <c r="M6406" i="5"/>
  <c r="L6406" i="5"/>
  <c r="AD6405" i="5"/>
  <c r="AC6405" i="5"/>
  <c r="AB6405" i="5"/>
  <c r="AA6405" i="5"/>
  <c r="Z6405" i="5"/>
  <c r="Y6405" i="5"/>
  <c r="X6405" i="5"/>
  <c r="W6405" i="5"/>
  <c r="V6405" i="5"/>
  <c r="U6405" i="5"/>
  <c r="T6405" i="5"/>
  <c r="S6405" i="5"/>
  <c r="R6405" i="5"/>
  <c r="Q6405" i="5"/>
  <c r="P6405" i="5"/>
  <c r="O6405" i="5"/>
  <c r="N6405" i="5"/>
  <c r="M6405" i="5"/>
  <c r="L6405" i="5"/>
  <c r="AD6404" i="5"/>
  <c r="AC6404" i="5"/>
  <c r="AB6404" i="5"/>
  <c r="AA6404" i="5"/>
  <c r="Z6404" i="5"/>
  <c r="Y6404" i="5"/>
  <c r="X6404" i="5"/>
  <c r="W6404" i="5"/>
  <c r="V6404" i="5"/>
  <c r="U6404" i="5"/>
  <c r="T6404" i="5"/>
  <c r="S6404" i="5"/>
  <c r="R6404" i="5"/>
  <c r="Q6404" i="5"/>
  <c r="P6404" i="5"/>
  <c r="O6404" i="5"/>
  <c r="N6404" i="5"/>
  <c r="M6404" i="5"/>
  <c r="L6404" i="5"/>
  <c r="AD6403" i="5"/>
  <c r="AC6403" i="5"/>
  <c r="AB6403" i="5"/>
  <c r="AA6403" i="5"/>
  <c r="Z6403" i="5"/>
  <c r="Y6403" i="5"/>
  <c r="X6403" i="5"/>
  <c r="W6403" i="5"/>
  <c r="V6403" i="5"/>
  <c r="U6403" i="5"/>
  <c r="T6403" i="5"/>
  <c r="S6403" i="5"/>
  <c r="R6403" i="5"/>
  <c r="Q6403" i="5"/>
  <c r="P6403" i="5"/>
  <c r="O6403" i="5"/>
  <c r="N6403" i="5"/>
  <c r="M6403" i="5"/>
  <c r="L6403" i="5"/>
  <c r="AD6402" i="5"/>
  <c r="AC6402" i="5"/>
  <c r="AB6402" i="5"/>
  <c r="AA6402" i="5"/>
  <c r="Z6402" i="5"/>
  <c r="Y6402" i="5"/>
  <c r="X6402" i="5"/>
  <c r="W6402" i="5"/>
  <c r="V6402" i="5"/>
  <c r="U6402" i="5"/>
  <c r="T6402" i="5"/>
  <c r="S6402" i="5"/>
  <c r="R6402" i="5"/>
  <c r="Q6402" i="5"/>
  <c r="P6402" i="5"/>
  <c r="O6402" i="5"/>
  <c r="N6402" i="5"/>
  <c r="M6402" i="5"/>
  <c r="L6402" i="5"/>
  <c r="AD6401" i="5"/>
  <c r="AC6401" i="5"/>
  <c r="AB6401" i="5"/>
  <c r="AA6401" i="5"/>
  <c r="Z6401" i="5"/>
  <c r="Y6401" i="5"/>
  <c r="X6401" i="5"/>
  <c r="W6401" i="5"/>
  <c r="V6401" i="5"/>
  <c r="U6401" i="5"/>
  <c r="T6401" i="5"/>
  <c r="S6401" i="5"/>
  <c r="R6401" i="5"/>
  <c r="Q6401" i="5"/>
  <c r="P6401" i="5"/>
  <c r="O6401" i="5"/>
  <c r="N6401" i="5"/>
  <c r="M6401" i="5"/>
  <c r="L6401" i="5"/>
  <c r="AD6400" i="5"/>
  <c r="AC6400" i="5"/>
  <c r="AB6400" i="5"/>
  <c r="AA6400" i="5"/>
  <c r="Z6400" i="5"/>
  <c r="Y6400" i="5"/>
  <c r="X6400" i="5"/>
  <c r="W6400" i="5"/>
  <c r="V6400" i="5"/>
  <c r="U6400" i="5"/>
  <c r="T6400" i="5"/>
  <c r="S6400" i="5"/>
  <c r="R6400" i="5"/>
  <c r="Q6400" i="5"/>
  <c r="P6400" i="5"/>
  <c r="O6400" i="5"/>
  <c r="N6400" i="5"/>
  <c r="M6400" i="5"/>
  <c r="L6400" i="5"/>
  <c r="AD6399" i="5"/>
  <c r="AC6399" i="5"/>
  <c r="AB6399" i="5"/>
  <c r="AA6399" i="5"/>
  <c r="Z6399" i="5"/>
  <c r="Y6399" i="5"/>
  <c r="X6399" i="5"/>
  <c r="W6399" i="5"/>
  <c r="V6399" i="5"/>
  <c r="U6399" i="5"/>
  <c r="T6399" i="5"/>
  <c r="S6399" i="5"/>
  <c r="R6399" i="5"/>
  <c r="Q6399" i="5"/>
  <c r="P6399" i="5"/>
  <c r="O6399" i="5"/>
  <c r="N6399" i="5"/>
  <c r="M6399" i="5"/>
  <c r="L6399" i="5"/>
  <c r="AD6398" i="5"/>
  <c r="AC6398" i="5"/>
  <c r="AB6398" i="5"/>
  <c r="AA6398" i="5"/>
  <c r="Z6398" i="5"/>
  <c r="Y6398" i="5"/>
  <c r="X6398" i="5"/>
  <c r="W6398" i="5"/>
  <c r="V6398" i="5"/>
  <c r="U6398" i="5"/>
  <c r="T6398" i="5"/>
  <c r="S6398" i="5"/>
  <c r="R6398" i="5"/>
  <c r="Q6398" i="5"/>
  <c r="P6398" i="5"/>
  <c r="O6398" i="5"/>
  <c r="N6398" i="5"/>
  <c r="M6398" i="5"/>
  <c r="L6398" i="5"/>
  <c r="AD6397" i="5"/>
  <c r="AC6397" i="5"/>
  <c r="AB6397" i="5"/>
  <c r="AA6397" i="5"/>
  <c r="Z6397" i="5"/>
  <c r="Y6397" i="5"/>
  <c r="X6397" i="5"/>
  <c r="W6397" i="5"/>
  <c r="V6397" i="5"/>
  <c r="U6397" i="5"/>
  <c r="T6397" i="5"/>
  <c r="S6397" i="5"/>
  <c r="R6397" i="5"/>
  <c r="Q6397" i="5"/>
  <c r="P6397" i="5"/>
  <c r="O6397" i="5"/>
  <c r="N6397" i="5"/>
  <c r="M6397" i="5"/>
  <c r="L6397" i="5"/>
  <c r="AD6396" i="5"/>
  <c r="AC6396" i="5"/>
  <c r="AB6396" i="5"/>
  <c r="AA6396" i="5"/>
  <c r="Z6396" i="5"/>
  <c r="Y6396" i="5"/>
  <c r="X6396" i="5"/>
  <c r="W6396" i="5"/>
  <c r="V6396" i="5"/>
  <c r="U6396" i="5"/>
  <c r="T6396" i="5"/>
  <c r="S6396" i="5"/>
  <c r="R6396" i="5"/>
  <c r="Q6396" i="5"/>
  <c r="P6396" i="5"/>
  <c r="O6396" i="5"/>
  <c r="N6396" i="5"/>
  <c r="M6396" i="5"/>
  <c r="L6396" i="5"/>
  <c r="AD6395" i="5"/>
  <c r="AC6395" i="5"/>
  <c r="AB6395" i="5"/>
  <c r="AA6395" i="5"/>
  <c r="Z6395" i="5"/>
  <c r="Y6395" i="5"/>
  <c r="X6395" i="5"/>
  <c r="W6395" i="5"/>
  <c r="V6395" i="5"/>
  <c r="U6395" i="5"/>
  <c r="T6395" i="5"/>
  <c r="S6395" i="5"/>
  <c r="R6395" i="5"/>
  <c r="Q6395" i="5"/>
  <c r="P6395" i="5"/>
  <c r="O6395" i="5"/>
  <c r="N6395" i="5"/>
  <c r="M6395" i="5"/>
  <c r="L6395" i="5"/>
  <c r="AD6394" i="5"/>
  <c r="AC6394" i="5"/>
  <c r="AB6394" i="5"/>
  <c r="AA6394" i="5"/>
  <c r="Z6394" i="5"/>
  <c r="Y6394" i="5"/>
  <c r="X6394" i="5"/>
  <c r="W6394" i="5"/>
  <c r="V6394" i="5"/>
  <c r="U6394" i="5"/>
  <c r="T6394" i="5"/>
  <c r="S6394" i="5"/>
  <c r="R6394" i="5"/>
  <c r="Q6394" i="5"/>
  <c r="P6394" i="5"/>
  <c r="O6394" i="5"/>
  <c r="N6394" i="5"/>
  <c r="M6394" i="5"/>
  <c r="L6394" i="5"/>
  <c r="AD6393" i="5"/>
  <c r="AC6393" i="5"/>
  <c r="AB6393" i="5"/>
  <c r="AA6393" i="5"/>
  <c r="Z6393" i="5"/>
  <c r="Y6393" i="5"/>
  <c r="X6393" i="5"/>
  <c r="W6393" i="5"/>
  <c r="V6393" i="5"/>
  <c r="U6393" i="5"/>
  <c r="T6393" i="5"/>
  <c r="S6393" i="5"/>
  <c r="R6393" i="5"/>
  <c r="Q6393" i="5"/>
  <c r="P6393" i="5"/>
  <c r="O6393" i="5"/>
  <c r="N6393" i="5"/>
  <c r="M6393" i="5"/>
  <c r="L6393" i="5"/>
  <c r="AD6392" i="5"/>
  <c r="AC6392" i="5"/>
  <c r="AB6392" i="5"/>
  <c r="AA6392" i="5"/>
  <c r="Z6392" i="5"/>
  <c r="Y6392" i="5"/>
  <c r="X6392" i="5"/>
  <c r="W6392" i="5"/>
  <c r="V6392" i="5"/>
  <c r="U6392" i="5"/>
  <c r="T6392" i="5"/>
  <c r="S6392" i="5"/>
  <c r="R6392" i="5"/>
  <c r="Q6392" i="5"/>
  <c r="P6392" i="5"/>
  <c r="O6392" i="5"/>
  <c r="N6392" i="5"/>
  <c r="M6392" i="5"/>
  <c r="L6392" i="5"/>
  <c r="AD6391" i="5"/>
  <c r="AC6391" i="5"/>
  <c r="AB6391" i="5"/>
  <c r="AA6391" i="5"/>
  <c r="Z6391" i="5"/>
  <c r="Y6391" i="5"/>
  <c r="X6391" i="5"/>
  <c r="W6391" i="5"/>
  <c r="V6391" i="5"/>
  <c r="U6391" i="5"/>
  <c r="T6391" i="5"/>
  <c r="S6391" i="5"/>
  <c r="R6391" i="5"/>
  <c r="Q6391" i="5"/>
  <c r="P6391" i="5"/>
  <c r="O6391" i="5"/>
  <c r="N6391" i="5"/>
  <c r="M6391" i="5"/>
  <c r="L6391" i="5"/>
  <c r="AD6390" i="5"/>
  <c r="AC6390" i="5"/>
  <c r="AB6390" i="5"/>
  <c r="AA6390" i="5"/>
  <c r="Z6390" i="5"/>
  <c r="Y6390" i="5"/>
  <c r="X6390" i="5"/>
  <c r="W6390" i="5"/>
  <c r="V6390" i="5"/>
  <c r="U6390" i="5"/>
  <c r="T6390" i="5"/>
  <c r="S6390" i="5"/>
  <c r="R6390" i="5"/>
  <c r="Q6390" i="5"/>
  <c r="P6390" i="5"/>
  <c r="O6390" i="5"/>
  <c r="N6390" i="5"/>
  <c r="M6390" i="5"/>
  <c r="L6390" i="5"/>
  <c r="AD6389" i="5"/>
  <c r="AC6389" i="5"/>
  <c r="AB6389" i="5"/>
  <c r="AA6389" i="5"/>
  <c r="Z6389" i="5"/>
  <c r="Y6389" i="5"/>
  <c r="X6389" i="5"/>
  <c r="W6389" i="5"/>
  <c r="V6389" i="5"/>
  <c r="U6389" i="5"/>
  <c r="T6389" i="5"/>
  <c r="S6389" i="5"/>
  <c r="R6389" i="5"/>
  <c r="Q6389" i="5"/>
  <c r="P6389" i="5"/>
  <c r="O6389" i="5"/>
  <c r="N6389" i="5"/>
  <c r="M6389" i="5"/>
  <c r="L6389" i="5"/>
  <c r="AD6388" i="5"/>
  <c r="AC6388" i="5"/>
  <c r="AB6388" i="5"/>
  <c r="AA6388" i="5"/>
  <c r="Z6388" i="5"/>
  <c r="Y6388" i="5"/>
  <c r="X6388" i="5"/>
  <c r="W6388" i="5"/>
  <c r="V6388" i="5"/>
  <c r="U6388" i="5"/>
  <c r="T6388" i="5"/>
  <c r="S6388" i="5"/>
  <c r="R6388" i="5"/>
  <c r="Q6388" i="5"/>
  <c r="P6388" i="5"/>
  <c r="O6388" i="5"/>
  <c r="N6388" i="5"/>
  <c r="M6388" i="5"/>
  <c r="L6388" i="5"/>
  <c r="AD6387" i="5"/>
  <c r="AC6387" i="5"/>
  <c r="AB6387" i="5"/>
  <c r="AA6387" i="5"/>
  <c r="Z6387" i="5"/>
  <c r="Y6387" i="5"/>
  <c r="X6387" i="5"/>
  <c r="W6387" i="5"/>
  <c r="V6387" i="5"/>
  <c r="U6387" i="5"/>
  <c r="T6387" i="5"/>
  <c r="S6387" i="5"/>
  <c r="R6387" i="5"/>
  <c r="Q6387" i="5"/>
  <c r="P6387" i="5"/>
  <c r="O6387" i="5"/>
  <c r="N6387" i="5"/>
  <c r="M6387" i="5"/>
  <c r="L6387" i="5"/>
  <c r="AD6386" i="5"/>
  <c r="AC6386" i="5"/>
  <c r="AB6386" i="5"/>
  <c r="AA6386" i="5"/>
  <c r="Z6386" i="5"/>
  <c r="Y6386" i="5"/>
  <c r="X6386" i="5"/>
  <c r="W6386" i="5"/>
  <c r="V6386" i="5"/>
  <c r="U6386" i="5"/>
  <c r="T6386" i="5"/>
  <c r="S6386" i="5"/>
  <c r="R6386" i="5"/>
  <c r="Q6386" i="5"/>
  <c r="P6386" i="5"/>
  <c r="O6386" i="5"/>
  <c r="N6386" i="5"/>
  <c r="M6386" i="5"/>
  <c r="L6386" i="5"/>
  <c r="AD6385" i="5"/>
  <c r="AC6385" i="5"/>
  <c r="AB6385" i="5"/>
  <c r="AA6385" i="5"/>
  <c r="Z6385" i="5"/>
  <c r="Y6385" i="5"/>
  <c r="X6385" i="5"/>
  <c r="W6385" i="5"/>
  <c r="V6385" i="5"/>
  <c r="U6385" i="5"/>
  <c r="T6385" i="5"/>
  <c r="S6385" i="5"/>
  <c r="R6385" i="5"/>
  <c r="Q6385" i="5"/>
  <c r="P6385" i="5"/>
  <c r="O6385" i="5"/>
  <c r="N6385" i="5"/>
  <c r="M6385" i="5"/>
  <c r="L6385" i="5"/>
  <c r="AD6384" i="5"/>
  <c r="AC6384" i="5"/>
  <c r="AB6384" i="5"/>
  <c r="AA6384" i="5"/>
  <c r="Z6384" i="5"/>
  <c r="Y6384" i="5"/>
  <c r="X6384" i="5"/>
  <c r="W6384" i="5"/>
  <c r="V6384" i="5"/>
  <c r="U6384" i="5"/>
  <c r="T6384" i="5"/>
  <c r="S6384" i="5"/>
  <c r="R6384" i="5"/>
  <c r="Q6384" i="5"/>
  <c r="P6384" i="5"/>
  <c r="O6384" i="5"/>
  <c r="N6384" i="5"/>
  <c r="M6384" i="5"/>
  <c r="L6384" i="5"/>
  <c r="AD6383" i="5"/>
  <c r="AC6383" i="5"/>
  <c r="AB6383" i="5"/>
  <c r="AA6383" i="5"/>
  <c r="Z6383" i="5"/>
  <c r="Y6383" i="5"/>
  <c r="X6383" i="5"/>
  <c r="W6383" i="5"/>
  <c r="V6383" i="5"/>
  <c r="U6383" i="5"/>
  <c r="T6383" i="5"/>
  <c r="S6383" i="5"/>
  <c r="R6383" i="5"/>
  <c r="Q6383" i="5"/>
  <c r="P6383" i="5"/>
  <c r="O6383" i="5"/>
  <c r="N6383" i="5"/>
  <c r="M6383" i="5"/>
  <c r="L6383" i="5"/>
  <c r="AD6382" i="5"/>
  <c r="AC6382" i="5"/>
  <c r="AB6382" i="5"/>
  <c r="AA6382" i="5"/>
  <c r="Z6382" i="5"/>
  <c r="Y6382" i="5"/>
  <c r="X6382" i="5"/>
  <c r="W6382" i="5"/>
  <c r="V6382" i="5"/>
  <c r="U6382" i="5"/>
  <c r="T6382" i="5"/>
  <c r="S6382" i="5"/>
  <c r="R6382" i="5"/>
  <c r="Q6382" i="5"/>
  <c r="P6382" i="5"/>
  <c r="O6382" i="5"/>
  <c r="N6382" i="5"/>
  <c r="M6382" i="5"/>
  <c r="L6382" i="5"/>
  <c r="AD6381" i="5"/>
  <c r="AC6381" i="5"/>
  <c r="AB6381" i="5"/>
  <c r="AA6381" i="5"/>
  <c r="Z6381" i="5"/>
  <c r="Y6381" i="5"/>
  <c r="X6381" i="5"/>
  <c r="W6381" i="5"/>
  <c r="V6381" i="5"/>
  <c r="U6381" i="5"/>
  <c r="T6381" i="5"/>
  <c r="S6381" i="5"/>
  <c r="R6381" i="5"/>
  <c r="Q6381" i="5"/>
  <c r="P6381" i="5"/>
  <c r="O6381" i="5"/>
  <c r="N6381" i="5"/>
  <c r="M6381" i="5"/>
  <c r="L6381" i="5"/>
  <c r="AD6380" i="5"/>
  <c r="AC6380" i="5"/>
  <c r="AB6380" i="5"/>
  <c r="AA6380" i="5"/>
  <c r="Z6380" i="5"/>
  <c r="Y6380" i="5"/>
  <c r="X6380" i="5"/>
  <c r="W6380" i="5"/>
  <c r="V6380" i="5"/>
  <c r="U6380" i="5"/>
  <c r="T6380" i="5"/>
  <c r="S6380" i="5"/>
  <c r="R6380" i="5"/>
  <c r="Q6380" i="5"/>
  <c r="P6380" i="5"/>
  <c r="O6380" i="5"/>
  <c r="N6380" i="5"/>
  <c r="M6380" i="5"/>
  <c r="L6380" i="5"/>
  <c r="AD6379" i="5"/>
  <c r="AC6379" i="5"/>
  <c r="AB6379" i="5"/>
  <c r="AA6379" i="5"/>
  <c r="Z6379" i="5"/>
  <c r="Y6379" i="5"/>
  <c r="X6379" i="5"/>
  <c r="W6379" i="5"/>
  <c r="V6379" i="5"/>
  <c r="U6379" i="5"/>
  <c r="T6379" i="5"/>
  <c r="S6379" i="5"/>
  <c r="R6379" i="5"/>
  <c r="Q6379" i="5"/>
  <c r="P6379" i="5"/>
  <c r="O6379" i="5"/>
  <c r="N6379" i="5"/>
  <c r="M6379" i="5"/>
  <c r="L6379" i="5"/>
  <c r="AD6378" i="5"/>
  <c r="AC6378" i="5"/>
  <c r="AB6378" i="5"/>
  <c r="AA6378" i="5"/>
  <c r="Z6378" i="5"/>
  <c r="Y6378" i="5"/>
  <c r="X6378" i="5"/>
  <c r="W6378" i="5"/>
  <c r="V6378" i="5"/>
  <c r="U6378" i="5"/>
  <c r="T6378" i="5"/>
  <c r="S6378" i="5"/>
  <c r="R6378" i="5"/>
  <c r="Q6378" i="5"/>
  <c r="P6378" i="5"/>
  <c r="O6378" i="5"/>
  <c r="N6378" i="5"/>
  <c r="M6378" i="5"/>
  <c r="L6378" i="5"/>
  <c r="AD6377" i="5"/>
  <c r="AC6377" i="5"/>
  <c r="AB6377" i="5"/>
  <c r="AA6377" i="5"/>
  <c r="Z6377" i="5"/>
  <c r="Y6377" i="5"/>
  <c r="X6377" i="5"/>
  <c r="W6377" i="5"/>
  <c r="V6377" i="5"/>
  <c r="U6377" i="5"/>
  <c r="T6377" i="5"/>
  <c r="S6377" i="5"/>
  <c r="R6377" i="5"/>
  <c r="Q6377" i="5"/>
  <c r="P6377" i="5"/>
  <c r="O6377" i="5"/>
  <c r="N6377" i="5"/>
  <c r="M6377" i="5"/>
  <c r="L6377" i="5"/>
  <c r="AD6376" i="5"/>
  <c r="AC6376" i="5"/>
  <c r="AB6376" i="5"/>
  <c r="AA6376" i="5"/>
  <c r="Z6376" i="5"/>
  <c r="Y6376" i="5"/>
  <c r="X6376" i="5"/>
  <c r="W6376" i="5"/>
  <c r="V6376" i="5"/>
  <c r="U6376" i="5"/>
  <c r="T6376" i="5"/>
  <c r="S6376" i="5"/>
  <c r="R6376" i="5"/>
  <c r="Q6376" i="5"/>
  <c r="P6376" i="5"/>
  <c r="O6376" i="5"/>
  <c r="N6376" i="5"/>
  <c r="M6376" i="5"/>
  <c r="L6376" i="5"/>
  <c r="AD6375" i="5"/>
  <c r="AC6375" i="5"/>
  <c r="AB6375" i="5"/>
  <c r="AA6375" i="5"/>
  <c r="Z6375" i="5"/>
  <c r="Y6375" i="5"/>
  <c r="X6375" i="5"/>
  <c r="W6375" i="5"/>
  <c r="V6375" i="5"/>
  <c r="U6375" i="5"/>
  <c r="T6375" i="5"/>
  <c r="S6375" i="5"/>
  <c r="R6375" i="5"/>
  <c r="Q6375" i="5"/>
  <c r="P6375" i="5"/>
  <c r="O6375" i="5"/>
  <c r="N6375" i="5"/>
  <c r="M6375" i="5"/>
  <c r="L6375" i="5"/>
  <c r="AD6374" i="5"/>
  <c r="AC6374" i="5"/>
  <c r="AB6374" i="5"/>
  <c r="AA6374" i="5"/>
  <c r="Z6374" i="5"/>
  <c r="Y6374" i="5"/>
  <c r="X6374" i="5"/>
  <c r="W6374" i="5"/>
  <c r="V6374" i="5"/>
  <c r="U6374" i="5"/>
  <c r="T6374" i="5"/>
  <c r="S6374" i="5"/>
  <c r="R6374" i="5"/>
  <c r="Q6374" i="5"/>
  <c r="P6374" i="5"/>
  <c r="O6374" i="5"/>
  <c r="N6374" i="5"/>
  <c r="M6374" i="5"/>
  <c r="L6374" i="5"/>
  <c r="AD6373" i="5"/>
  <c r="AC6373" i="5"/>
  <c r="AB6373" i="5"/>
  <c r="AA6373" i="5"/>
  <c r="Z6373" i="5"/>
  <c r="Y6373" i="5"/>
  <c r="X6373" i="5"/>
  <c r="W6373" i="5"/>
  <c r="V6373" i="5"/>
  <c r="U6373" i="5"/>
  <c r="T6373" i="5"/>
  <c r="S6373" i="5"/>
  <c r="R6373" i="5"/>
  <c r="Q6373" i="5"/>
  <c r="P6373" i="5"/>
  <c r="O6373" i="5"/>
  <c r="N6373" i="5"/>
  <c r="M6373" i="5"/>
  <c r="L6373" i="5"/>
  <c r="AD6372" i="5"/>
  <c r="AC6372" i="5"/>
  <c r="AB6372" i="5"/>
  <c r="AA6372" i="5"/>
  <c r="Z6372" i="5"/>
  <c r="Y6372" i="5"/>
  <c r="X6372" i="5"/>
  <c r="W6372" i="5"/>
  <c r="V6372" i="5"/>
  <c r="U6372" i="5"/>
  <c r="T6372" i="5"/>
  <c r="S6372" i="5"/>
  <c r="R6372" i="5"/>
  <c r="Q6372" i="5"/>
  <c r="P6372" i="5"/>
  <c r="O6372" i="5"/>
  <c r="N6372" i="5"/>
  <c r="M6372" i="5"/>
  <c r="L6372" i="5"/>
  <c r="AD6371" i="5"/>
  <c r="AC6371" i="5"/>
  <c r="AB6371" i="5"/>
  <c r="AA6371" i="5"/>
  <c r="Z6371" i="5"/>
  <c r="Y6371" i="5"/>
  <c r="X6371" i="5"/>
  <c r="W6371" i="5"/>
  <c r="V6371" i="5"/>
  <c r="U6371" i="5"/>
  <c r="T6371" i="5"/>
  <c r="S6371" i="5"/>
  <c r="R6371" i="5"/>
  <c r="Q6371" i="5"/>
  <c r="P6371" i="5"/>
  <c r="O6371" i="5"/>
  <c r="N6371" i="5"/>
  <c r="M6371" i="5"/>
  <c r="L6371" i="5"/>
  <c r="AD6370" i="5"/>
  <c r="AC6370" i="5"/>
  <c r="AB6370" i="5"/>
  <c r="AA6370" i="5"/>
  <c r="Z6370" i="5"/>
  <c r="Y6370" i="5"/>
  <c r="X6370" i="5"/>
  <c r="W6370" i="5"/>
  <c r="V6370" i="5"/>
  <c r="U6370" i="5"/>
  <c r="T6370" i="5"/>
  <c r="S6370" i="5"/>
  <c r="R6370" i="5"/>
  <c r="Q6370" i="5"/>
  <c r="P6370" i="5"/>
  <c r="O6370" i="5"/>
  <c r="N6370" i="5"/>
  <c r="M6370" i="5"/>
  <c r="L6370" i="5"/>
  <c r="AD6369" i="5"/>
  <c r="AC6369" i="5"/>
  <c r="AB6369" i="5"/>
  <c r="AA6369" i="5"/>
  <c r="Z6369" i="5"/>
  <c r="Y6369" i="5"/>
  <c r="X6369" i="5"/>
  <c r="W6369" i="5"/>
  <c r="V6369" i="5"/>
  <c r="U6369" i="5"/>
  <c r="T6369" i="5"/>
  <c r="S6369" i="5"/>
  <c r="R6369" i="5"/>
  <c r="Q6369" i="5"/>
  <c r="P6369" i="5"/>
  <c r="O6369" i="5"/>
  <c r="N6369" i="5"/>
  <c r="M6369" i="5"/>
  <c r="L6369" i="5"/>
  <c r="AD6368" i="5"/>
  <c r="AC6368" i="5"/>
  <c r="AB6368" i="5"/>
  <c r="AA6368" i="5"/>
  <c r="Z6368" i="5"/>
  <c r="Y6368" i="5"/>
  <c r="X6368" i="5"/>
  <c r="W6368" i="5"/>
  <c r="V6368" i="5"/>
  <c r="U6368" i="5"/>
  <c r="T6368" i="5"/>
  <c r="S6368" i="5"/>
  <c r="R6368" i="5"/>
  <c r="Q6368" i="5"/>
  <c r="P6368" i="5"/>
  <c r="O6368" i="5"/>
  <c r="N6368" i="5"/>
  <c r="M6368" i="5"/>
  <c r="L6368" i="5"/>
  <c r="AD6367" i="5"/>
  <c r="AC6367" i="5"/>
  <c r="AB6367" i="5"/>
  <c r="AA6367" i="5"/>
  <c r="Z6367" i="5"/>
  <c r="Y6367" i="5"/>
  <c r="X6367" i="5"/>
  <c r="W6367" i="5"/>
  <c r="V6367" i="5"/>
  <c r="U6367" i="5"/>
  <c r="T6367" i="5"/>
  <c r="S6367" i="5"/>
  <c r="R6367" i="5"/>
  <c r="Q6367" i="5"/>
  <c r="P6367" i="5"/>
  <c r="O6367" i="5"/>
  <c r="N6367" i="5"/>
  <c r="M6367" i="5"/>
  <c r="L6367" i="5"/>
  <c r="AD6366" i="5"/>
  <c r="AC6366" i="5"/>
  <c r="AB6366" i="5"/>
  <c r="AA6366" i="5"/>
  <c r="Z6366" i="5"/>
  <c r="Y6366" i="5"/>
  <c r="X6366" i="5"/>
  <c r="W6366" i="5"/>
  <c r="V6366" i="5"/>
  <c r="U6366" i="5"/>
  <c r="T6366" i="5"/>
  <c r="S6366" i="5"/>
  <c r="R6366" i="5"/>
  <c r="Q6366" i="5"/>
  <c r="P6366" i="5"/>
  <c r="O6366" i="5"/>
  <c r="N6366" i="5"/>
  <c r="M6366" i="5"/>
  <c r="L6366" i="5"/>
  <c r="AD6365" i="5"/>
  <c r="AC6365" i="5"/>
  <c r="AB6365" i="5"/>
  <c r="AA6365" i="5"/>
  <c r="Z6365" i="5"/>
  <c r="Y6365" i="5"/>
  <c r="X6365" i="5"/>
  <c r="W6365" i="5"/>
  <c r="V6365" i="5"/>
  <c r="U6365" i="5"/>
  <c r="T6365" i="5"/>
  <c r="S6365" i="5"/>
  <c r="R6365" i="5"/>
  <c r="Q6365" i="5"/>
  <c r="P6365" i="5"/>
  <c r="O6365" i="5"/>
  <c r="N6365" i="5"/>
  <c r="M6365" i="5"/>
  <c r="L6365" i="5"/>
  <c r="AD6364" i="5"/>
  <c r="AC6364" i="5"/>
  <c r="AB6364" i="5"/>
  <c r="AA6364" i="5"/>
  <c r="Z6364" i="5"/>
  <c r="Y6364" i="5"/>
  <c r="X6364" i="5"/>
  <c r="W6364" i="5"/>
  <c r="V6364" i="5"/>
  <c r="U6364" i="5"/>
  <c r="T6364" i="5"/>
  <c r="S6364" i="5"/>
  <c r="R6364" i="5"/>
  <c r="Q6364" i="5"/>
  <c r="P6364" i="5"/>
  <c r="O6364" i="5"/>
  <c r="N6364" i="5"/>
  <c r="M6364" i="5"/>
  <c r="L6364" i="5"/>
  <c r="AD6363" i="5"/>
  <c r="AC6363" i="5"/>
  <c r="AB6363" i="5"/>
  <c r="AA6363" i="5"/>
  <c r="Z6363" i="5"/>
  <c r="Y6363" i="5"/>
  <c r="X6363" i="5"/>
  <c r="W6363" i="5"/>
  <c r="V6363" i="5"/>
  <c r="U6363" i="5"/>
  <c r="T6363" i="5"/>
  <c r="S6363" i="5"/>
  <c r="R6363" i="5"/>
  <c r="Q6363" i="5"/>
  <c r="P6363" i="5"/>
  <c r="O6363" i="5"/>
  <c r="N6363" i="5"/>
  <c r="M6363" i="5"/>
  <c r="L6363" i="5"/>
  <c r="AD6362" i="5"/>
  <c r="AC6362" i="5"/>
  <c r="AB6362" i="5"/>
  <c r="AA6362" i="5"/>
  <c r="Z6362" i="5"/>
  <c r="Y6362" i="5"/>
  <c r="X6362" i="5"/>
  <c r="W6362" i="5"/>
  <c r="V6362" i="5"/>
  <c r="U6362" i="5"/>
  <c r="T6362" i="5"/>
  <c r="S6362" i="5"/>
  <c r="R6362" i="5"/>
  <c r="Q6362" i="5"/>
  <c r="P6362" i="5"/>
  <c r="O6362" i="5"/>
  <c r="N6362" i="5"/>
  <c r="M6362" i="5"/>
  <c r="L6362" i="5"/>
  <c r="AD6361" i="5"/>
  <c r="AC6361" i="5"/>
  <c r="AB6361" i="5"/>
  <c r="AA6361" i="5"/>
  <c r="Z6361" i="5"/>
  <c r="Y6361" i="5"/>
  <c r="X6361" i="5"/>
  <c r="W6361" i="5"/>
  <c r="V6361" i="5"/>
  <c r="U6361" i="5"/>
  <c r="T6361" i="5"/>
  <c r="S6361" i="5"/>
  <c r="R6361" i="5"/>
  <c r="Q6361" i="5"/>
  <c r="P6361" i="5"/>
  <c r="O6361" i="5"/>
  <c r="N6361" i="5"/>
  <c r="M6361" i="5"/>
  <c r="L6361" i="5"/>
  <c r="AD6360" i="5"/>
  <c r="AC6360" i="5"/>
  <c r="AB6360" i="5"/>
  <c r="AA6360" i="5"/>
  <c r="Z6360" i="5"/>
  <c r="Y6360" i="5"/>
  <c r="X6360" i="5"/>
  <c r="W6360" i="5"/>
  <c r="V6360" i="5"/>
  <c r="U6360" i="5"/>
  <c r="T6360" i="5"/>
  <c r="S6360" i="5"/>
  <c r="R6360" i="5"/>
  <c r="Q6360" i="5"/>
  <c r="P6360" i="5"/>
  <c r="O6360" i="5"/>
  <c r="N6360" i="5"/>
  <c r="M6360" i="5"/>
  <c r="L6360" i="5"/>
  <c r="AD6359" i="5"/>
  <c r="AC6359" i="5"/>
  <c r="AB6359" i="5"/>
  <c r="AA6359" i="5"/>
  <c r="Z6359" i="5"/>
  <c r="Y6359" i="5"/>
  <c r="X6359" i="5"/>
  <c r="W6359" i="5"/>
  <c r="V6359" i="5"/>
  <c r="U6359" i="5"/>
  <c r="T6359" i="5"/>
  <c r="S6359" i="5"/>
  <c r="R6359" i="5"/>
  <c r="Q6359" i="5"/>
  <c r="P6359" i="5"/>
  <c r="O6359" i="5"/>
  <c r="N6359" i="5"/>
  <c r="M6359" i="5"/>
  <c r="L6359" i="5"/>
  <c r="AD6358" i="5"/>
  <c r="AC6358" i="5"/>
  <c r="AB6358" i="5"/>
  <c r="AA6358" i="5"/>
  <c r="Z6358" i="5"/>
  <c r="Y6358" i="5"/>
  <c r="X6358" i="5"/>
  <c r="W6358" i="5"/>
  <c r="V6358" i="5"/>
  <c r="U6358" i="5"/>
  <c r="T6358" i="5"/>
  <c r="S6358" i="5"/>
  <c r="R6358" i="5"/>
  <c r="Q6358" i="5"/>
  <c r="P6358" i="5"/>
  <c r="O6358" i="5"/>
  <c r="N6358" i="5"/>
  <c r="M6358" i="5"/>
  <c r="L6358" i="5"/>
  <c r="AD6357" i="5"/>
  <c r="AC6357" i="5"/>
  <c r="AB6357" i="5"/>
  <c r="AA6357" i="5"/>
  <c r="Z6357" i="5"/>
  <c r="Y6357" i="5"/>
  <c r="X6357" i="5"/>
  <c r="W6357" i="5"/>
  <c r="V6357" i="5"/>
  <c r="U6357" i="5"/>
  <c r="T6357" i="5"/>
  <c r="S6357" i="5"/>
  <c r="R6357" i="5"/>
  <c r="Q6357" i="5"/>
  <c r="P6357" i="5"/>
  <c r="O6357" i="5"/>
  <c r="N6357" i="5"/>
  <c r="M6357" i="5"/>
  <c r="L6357" i="5"/>
  <c r="AD6356" i="5"/>
  <c r="AC6356" i="5"/>
  <c r="AB6356" i="5"/>
  <c r="AA6356" i="5"/>
  <c r="Z6356" i="5"/>
  <c r="Y6356" i="5"/>
  <c r="X6356" i="5"/>
  <c r="W6356" i="5"/>
  <c r="V6356" i="5"/>
  <c r="U6356" i="5"/>
  <c r="T6356" i="5"/>
  <c r="S6356" i="5"/>
  <c r="R6356" i="5"/>
  <c r="Q6356" i="5"/>
  <c r="P6356" i="5"/>
  <c r="O6356" i="5"/>
  <c r="N6356" i="5"/>
  <c r="M6356" i="5"/>
  <c r="L6356" i="5"/>
  <c r="AD6355" i="5"/>
  <c r="AC6355" i="5"/>
  <c r="AB6355" i="5"/>
  <c r="AA6355" i="5"/>
  <c r="Z6355" i="5"/>
  <c r="Y6355" i="5"/>
  <c r="X6355" i="5"/>
  <c r="W6355" i="5"/>
  <c r="V6355" i="5"/>
  <c r="U6355" i="5"/>
  <c r="T6355" i="5"/>
  <c r="S6355" i="5"/>
  <c r="R6355" i="5"/>
  <c r="Q6355" i="5"/>
  <c r="P6355" i="5"/>
  <c r="O6355" i="5"/>
  <c r="N6355" i="5"/>
  <c r="M6355" i="5"/>
  <c r="L6355" i="5"/>
  <c r="AD6354" i="5"/>
  <c r="AC6354" i="5"/>
  <c r="AB6354" i="5"/>
  <c r="AA6354" i="5"/>
  <c r="Z6354" i="5"/>
  <c r="Y6354" i="5"/>
  <c r="X6354" i="5"/>
  <c r="W6354" i="5"/>
  <c r="V6354" i="5"/>
  <c r="U6354" i="5"/>
  <c r="T6354" i="5"/>
  <c r="S6354" i="5"/>
  <c r="R6354" i="5"/>
  <c r="Q6354" i="5"/>
  <c r="P6354" i="5"/>
  <c r="O6354" i="5"/>
  <c r="N6354" i="5"/>
  <c r="M6354" i="5"/>
  <c r="L6354" i="5"/>
  <c r="AD6353" i="5"/>
  <c r="AC6353" i="5"/>
  <c r="AB6353" i="5"/>
  <c r="AA6353" i="5"/>
  <c r="Z6353" i="5"/>
  <c r="Y6353" i="5"/>
  <c r="X6353" i="5"/>
  <c r="W6353" i="5"/>
  <c r="V6353" i="5"/>
  <c r="U6353" i="5"/>
  <c r="T6353" i="5"/>
  <c r="S6353" i="5"/>
  <c r="R6353" i="5"/>
  <c r="Q6353" i="5"/>
  <c r="P6353" i="5"/>
  <c r="O6353" i="5"/>
  <c r="N6353" i="5"/>
  <c r="M6353" i="5"/>
  <c r="L6353" i="5"/>
  <c r="AD6352" i="5"/>
  <c r="AC6352" i="5"/>
  <c r="AB6352" i="5"/>
  <c r="AA6352" i="5"/>
  <c r="Z6352" i="5"/>
  <c r="Y6352" i="5"/>
  <c r="X6352" i="5"/>
  <c r="W6352" i="5"/>
  <c r="V6352" i="5"/>
  <c r="U6352" i="5"/>
  <c r="T6352" i="5"/>
  <c r="S6352" i="5"/>
  <c r="R6352" i="5"/>
  <c r="Q6352" i="5"/>
  <c r="P6352" i="5"/>
  <c r="O6352" i="5"/>
  <c r="N6352" i="5"/>
  <c r="M6352" i="5"/>
  <c r="L6352" i="5"/>
  <c r="AD6351" i="5"/>
  <c r="AC6351" i="5"/>
  <c r="AB6351" i="5"/>
  <c r="AA6351" i="5"/>
  <c r="Z6351" i="5"/>
  <c r="Y6351" i="5"/>
  <c r="X6351" i="5"/>
  <c r="W6351" i="5"/>
  <c r="V6351" i="5"/>
  <c r="U6351" i="5"/>
  <c r="T6351" i="5"/>
  <c r="S6351" i="5"/>
  <c r="R6351" i="5"/>
  <c r="Q6351" i="5"/>
  <c r="P6351" i="5"/>
  <c r="O6351" i="5"/>
  <c r="N6351" i="5"/>
  <c r="M6351" i="5"/>
  <c r="L6351" i="5"/>
  <c r="AD6350" i="5"/>
  <c r="AC6350" i="5"/>
  <c r="AB6350" i="5"/>
  <c r="AA6350" i="5"/>
  <c r="Z6350" i="5"/>
  <c r="Y6350" i="5"/>
  <c r="X6350" i="5"/>
  <c r="W6350" i="5"/>
  <c r="V6350" i="5"/>
  <c r="U6350" i="5"/>
  <c r="T6350" i="5"/>
  <c r="S6350" i="5"/>
  <c r="R6350" i="5"/>
  <c r="Q6350" i="5"/>
  <c r="P6350" i="5"/>
  <c r="O6350" i="5"/>
  <c r="N6350" i="5"/>
  <c r="M6350" i="5"/>
  <c r="L6350" i="5"/>
  <c r="AD6349" i="5"/>
  <c r="AC6349" i="5"/>
  <c r="AB6349" i="5"/>
  <c r="AA6349" i="5"/>
  <c r="Z6349" i="5"/>
  <c r="Y6349" i="5"/>
  <c r="X6349" i="5"/>
  <c r="W6349" i="5"/>
  <c r="V6349" i="5"/>
  <c r="U6349" i="5"/>
  <c r="T6349" i="5"/>
  <c r="S6349" i="5"/>
  <c r="R6349" i="5"/>
  <c r="Q6349" i="5"/>
  <c r="P6349" i="5"/>
  <c r="O6349" i="5"/>
  <c r="N6349" i="5"/>
  <c r="M6349" i="5"/>
  <c r="L6349" i="5"/>
  <c r="AD6348" i="5"/>
  <c r="AC6348" i="5"/>
  <c r="AB6348" i="5"/>
  <c r="AA6348" i="5"/>
  <c r="Z6348" i="5"/>
  <c r="Y6348" i="5"/>
  <c r="X6348" i="5"/>
  <c r="W6348" i="5"/>
  <c r="V6348" i="5"/>
  <c r="U6348" i="5"/>
  <c r="T6348" i="5"/>
  <c r="S6348" i="5"/>
  <c r="R6348" i="5"/>
  <c r="Q6348" i="5"/>
  <c r="P6348" i="5"/>
  <c r="O6348" i="5"/>
  <c r="N6348" i="5"/>
  <c r="M6348" i="5"/>
  <c r="L6348" i="5"/>
  <c r="AD6347" i="5"/>
  <c r="AC6347" i="5"/>
  <c r="AB6347" i="5"/>
  <c r="AA6347" i="5"/>
  <c r="Z6347" i="5"/>
  <c r="Y6347" i="5"/>
  <c r="X6347" i="5"/>
  <c r="W6347" i="5"/>
  <c r="V6347" i="5"/>
  <c r="U6347" i="5"/>
  <c r="T6347" i="5"/>
  <c r="S6347" i="5"/>
  <c r="R6347" i="5"/>
  <c r="Q6347" i="5"/>
  <c r="P6347" i="5"/>
  <c r="O6347" i="5"/>
  <c r="N6347" i="5"/>
  <c r="M6347" i="5"/>
  <c r="L6347" i="5"/>
  <c r="AD6346" i="5"/>
  <c r="AC6346" i="5"/>
  <c r="AB6346" i="5"/>
  <c r="AA6346" i="5"/>
  <c r="Z6346" i="5"/>
  <c r="Y6346" i="5"/>
  <c r="X6346" i="5"/>
  <c r="W6346" i="5"/>
  <c r="V6346" i="5"/>
  <c r="U6346" i="5"/>
  <c r="T6346" i="5"/>
  <c r="S6346" i="5"/>
  <c r="R6346" i="5"/>
  <c r="Q6346" i="5"/>
  <c r="P6346" i="5"/>
  <c r="O6346" i="5"/>
  <c r="N6346" i="5"/>
  <c r="M6346" i="5"/>
  <c r="L6346" i="5"/>
  <c r="AD6345" i="5"/>
  <c r="AC6345" i="5"/>
  <c r="AB6345" i="5"/>
  <c r="AA6345" i="5"/>
  <c r="Z6345" i="5"/>
  <c r="Y6345" i="5"/>
  <c r="X6345" i="5"/>
  <c r="W6345" i="5"/>
  <c r="V6345" i="5"/>
  <c r="U6345" i="5"/>
  <c r="T6345" i="5"/>
  <c r="S6345" i="5"/>
  <c r="R6345" i="5"/>
  <c r="Q6345" i="5"/>
  <c r="P6345" i="5"/>
  <c r="O6345" i="5"/>
  <c r="N6345" i="5"/>
  <c r="M6345" i="5"/>
  <c r="L6345" i="5"/>
  <c r="AD6344" i="5"/>
  <c r="AC6344" i="5"/>
  <c r="AB6344" i="5"/>
  <c r="AA6344" i="5"/>
  <c r="Z6344" i="5"/>
  <c r="Y6344" i="5"/>
  <c r="X6344" i="5"/>
  <c r="W6344" i="5"/>
  <c r="V6344" i="5"/>
  <c r="U6344" i="5"/>
  <c r="T6344" i="5"/>
  <c r="S6344" i="5"/>
  <c r="R6344" i="5"/>
  <c r="Q6344" i="5"/>
  <c r="P6344" i="5"/>
  <c r="O6344" i="5"/>
  <c r="N6344" i="5"/>
  <c r="M6344" i="5"/>
  <c r="L6344" i="5"/>
  <c r="AD6343" i="5"/>
  <c r="AC6343" i="5"/>
  <c r="AB6343" i="5"/>
  <c r="AA6343" i="5"/>
  <c r="Z6343" i="5"/>
  <c r="Y6343" i="5"/>
  <c r="X6343" i="5"/>
  <c r="W6343" i="5"/>
  <c r="V6343" i="5"/>
  <c r="U6343" i="5"/>
  <c r="T6343" i="5"/>
  <c r="S6343" i="5"/>
  <c r="R6343" i="5"/>
  <c r="Q6343" i="5"/>
  <c r="P6343" i="5"/>
  <c r="O6343" i="5"/>
  <c r="N6343" i="5"/>
  <c r="M6343" i="5"/>
  <c r="L6343" i="5"/>
  <c r="AD6342" i="5"/>
  <c r="AC6342" i="5"/>
  <c r="AB6342" i="5"/>
  <c r="AA6342" i="5"/>
  <c r="Z6342" i="5"/>
  <c r="Y6342" i="5"/>
  <c r="X6342" i="5"/>
  <c r="W6342" i="5"/>
  <c r="V6342" i="5"/>
  <c r="U6342" i="5"/>
  <c r="T6342" i="5"/>
  <c r="S6342" i="5"/>
  <c r="R6342" i="5"/>
  <c r="Q6342" i="5"/>
  <c r="P6342" i="5"/>
  <c r="O6342" i="5"/>
  <c r="N6342" i="5"/>
  <c r="M6342" i="5"/>
  <c r="L6342" i="5"/>
  <c r="AD6341" i="5"/>
  <c r="AC6341" i="5"/>
  <c r="AB6341" i="5"/>
  <c r="AA6341" i="5"/>
  <c r="Z6341" i="5"/>
  <c r="Y6341" i="5"/>
  <c r="X6341" i="5"/>
  <c r="W6341" i="5"/>
  <c r="V6341" i="5"/>
  <c r="U6341" i="5"/>
  <c r="T6341" i="5"/>
  <c r="S6341" i="5"/>
  <c r="R6341" i="5"/>
  <c r="Q6341" i="5"/>
  <c r="P6341" i="5"/>
  <c r="O6341" i="5"/>
  <c r="N6341" i="5"/>
  <c r="M6341" i="5"/>
  <c r="L6341" i="5"/>
  <c r="AD6340" i="5"/>
  <c r="AC6340" i="5"/>
  <c r="AB6340" i="5"/>
  <c r="AA6340" i="5"/>
  <c r="Z6340" i="5"/>
  <c r="Y6340" i="5"/>
  <c r="X6340" i="5"/>
  <c r="W6340" i="5"/>
  <c r="V6340" i="5"/>
  <c r="U6340" i="5"/>
  <c r="T6340" i="5"/>
  <c r="S6340" i="5"/>
  <c r="R6340" i="5"/>
  <c r="Q6340" i="5"/>
  <c r="P6340" i="5"/>
  <c r="O6340" i="5"/>
  <c r="N6340" i="5"/>
  <c r="M6340" i="5"/>
  <c r="L6340" i="5"/>
  <c r="AD6339" i="5"/>
  <c r="AC6339" i="5"/>
  <c r="AB6339" i="5"/>
  <c r="AA6339" i="5"/>
  <c r="Z6339" i="5"/>
  <c r="Y6339" i="5"/>
  <c r="X6339" i="5"/>
  <c r="W6339" i="5"/>
  <c r="V6339" i="5"/>
  <c r="U6339" i="5"/>
  <c r="T6339" i="5"/>
  <c r="S6339" i="5"/>
  <c r="R6339" i="5"/>
  <c r="Q6339" i="5"/>
  <c r="P6339" i="5"/>
  <c r="O6339" i="5"/>
  <c r="N6339" i="5"/>
  <c r="M6339" i="5"/>
  <c r="L6339" i="5"/>
  <c r="AD6338" i="5"/>
  <c r="AC6338" i="5"/>
  <c r="AB6338" i="5"/>
  <c r="AA6338" i="5"/>
  <c r="Z6338" i="5"/>
  <c r="Y6338" i="5"/>
  <c r="X6338" i="5"/>
  <c r="W6338" i="5"/>
  <c r="V6338" i="5"/>
  <c r="U6338" i="5"/>
  <c r="T6338" i="5"/>
  <c r="S6338" i="5"/>
  <c r="R6338" i="5"/>
  <c r="Q6338" i="5"/>
  <c r="P6338" i="5"/>
  <c r="O6338" i="5"/>
  <c r="N6338" i="5"/>
  <c r="M6338" i="5"/>
  <c r="L6338" i="5"/>
  <c r="AD6337" i="5"/>
  <c r="AC6337" i="5"/>
  <c r="AB6337" i="5"/>
  <c r="AA6337" i="5"/>
  <c r="Z6337" i="5"/>
  <c r="Y6337" i="5"/>
  <c r="X6337" i="5"/>
  <c r="W6337" i="5"/>
  <c r="V6337" i="5"/>
  <c r="U6337" i="5"/>
  <c r="T6337" i="5"/>
  <c r="S6337" i="5"/>
  <c r="R6337" i="5"/>
  <c r="Q6337" i="5"/>
  <c r="P6337" i="5"/>
  <c r="O6337" i="5"/>
  <c r="N6337" i="5"/>
  <c r="M6337" i="5"/>
  <c r="L6337" i="5"/>
  <c r="AD6336" i="5"/>
  <c r="AC6336" i="5"/>
  <c r="AB6336" i="5"/>
  <c r="AA6336" i="5"/>
  <c r="Z6336" i="5"/>
  <c r="Y6336" i="5"/>
  <c r="X6336" i="5"/>
  <c r="W6336" i="5"/>
  <c r="V6336" i="5"/>
  <c r="U6336" i="5"/>
  <c r="T6336" i="5"/>
  <c r="S6336" i="5"/>
  <c r="R6336" i="5"/>
  <c r="Q6336" i="5"/>
  <c r="P6336" i="5"/>
  <c r="O6336" i="5"/>
  <c r="N6336" i="5"/>
  <c r="M6336" i="5"/>
  <c r="L6336" i="5"/>
  <c r="AD6335" i="5"/>
  <c r="AC6335" i="5"/>
  <c r="AB6335" i="5"/>
  <c r="AA6335" i="5"/>
  <c r="Z6335" i="5"/>
  <c r="Y6335" i="5"/>
  <c r="X6335" i="5"/>
  <c r="W6335" i="5"/>
  <c r="V6335" i="5"/>
  <c r="U6335" i="5"/>
  <c r="T6335" i="5"/>
  <c r="S6335" i="5"/>
  <c r="R6335" i="5"/>
  <c r="Q6335" i="5"/>
  <c r="P6335" i="5"/>
  <c r="O6335" i="5"/>
  <c r="N6335" i="5"/>
  <c r="M6335" i="5"/>
  <c r="L6335" i="5"/>
  <c r="AD6334" i="5"/>
  <c r="AC6334" i="5"/>
  <c r="AB6334" i="5"/>
  <c r="AA6334" i="5"/>
  <c r="Z6334" i="5"/>
  <c r="Y6334" i="5"/>
  <c r="X6334" i="5"/>
  <c r="W6334" i="5"/>
  <c r="V6334" i="5"/>
  <c r="U6334" i="5"/>
  <c r="T6334" i="5"/>
  <c r="S6334" i="5"/>
  <c r="R6334" i="5"/>
  <c r="Q6334" i="5"/>
  <c r="P6334" i="5"/>
  <c r="O6334" i="5"/>
  <c r="N6334" i="5"/>
  <c r="M6334" i="5"/>
  <c r="L6334" i="5"/>
  <c r="AD6333" i="5"/>
  <c r="AC6333" i="5"/>
  <c r="AB6333" i="5"/>
  <c r="AA6333" i="5"/>
  <c r="Z6333" i="5"/>
  <c r="Y6333" i="5"/>
  <c r="X6333" i="5"/>
  <c r="W6333" i="5"/>
  <c r="V6333" i="5"/>
  <c r="U6333" i="5"/>
  <c r="T6333" i="5"/>
  <c r="S6333" i="5"/>
  <c r="R6333" i="5"/>
  <c r="Q6333" i="5"/>
  <c r="P6333" i="5"/>
  <c r="O6333" i="5"/>
  <c r="N6333" i="5"/>
  <c r="M6333" i="5"/>
  <c r="L6333" i="5"/>
  <c r="AD6332" i="5"/>
  <c r="AC6332" i="5"/>
  <c r="AB6332" i="5"/>
  <c r="AA6332" i="5"/>
  <c r="Z6332" i="5"/>
  <c r="Y6332" i="5"/>
  <c r="X6332" i="5"/>
  <c r="W6332" i="5"/>
  <c r="V6332" i="5"/>
  <c r="U6332" i="5"/>
  <c r="T6332" i="5"/>
  <c r="S6332" i="5"/>
  <c r="R6332" i="5"/>
  <c r="Q6332" i="5"/>
  <c r="P6332" i="5"/>
  <c r="O6332" i="5"/>
  <c r="N6332" i="5"/>
  <c r="M6332" i="5"/>
  <c r="L6332" i="5"/>
  <c r="AD6331" i="5"/>
  <c r="AC6331" i="5"/>
  <c r="AB6331" i="5"/>
  <c r="AA6331" i="5"/>
  <c r="Z6331" i="5"/>
  <c r="Y6331" i="5"/>
  <c r="X6331" i="5"/>
  <c r="W6331" i="5"/>
  <c r="V6331" i="5"/>
  <c r="U6331" i="5"/>
  <c r="T6331" i="5"/>
  <c r="S6331" i="5"/>
  <c r="R6331" i="5"/>
  <c r="Q6331" i="5"/>
  <c r="P6331" i="5"/>
  <c r="O6331" i="5"/>
  <c r="N6331" i="5"/>
  <c r="M6331" i="5"/>
  <c r="L6331" i="5"/>
  <c r="AD6330" i="5"/>
  <c r="AC6330" i="5"/>
  <c r="AB6330" i="5"/>
  <c r="AA6330" i="5"/>
  <c r="Z6330" i="5"/>
  <c r="Y6330" i="5"/>
  <c r="X6330" i="5"/>
  <c r="W6330" i="5"/>
  <c r="V6330" i="5"/>
  <c r="U6330" i="5"/>
  <c r="T6330" i="5"/>
  <c r="S6330" i="5"/>
  <c r="R6330" i="5"/>
  <c r="Q6330" i="5"/>
  <c r="P6330" i="5"/>
  <c r="O6330" i="5"/>
  <c r="N6330" i="5"/>
  <c r="M6330" i="5"/>
  <c r="L6330" i="5"/>
  <c r="AD6329" i="5"/>
  <c r="AC6329" i="5"/>
  <c r="AB6329" i="5"/>
  <c r="AA6329" i="5"/>
  <c r="Z6329" i="5"/>
  <c r="Y6329" i="5"/>
  <c r="X6329" i="5"/>
  <c r="W6329" i="5"/>
  <c r="V6329" i="5"/>
  <c r="U6329" i="5"/>
  <c r="T6329" i="5"/>
  <c r="S6329" i="5"/>
  <c r="R6329" i="5"/>
  <c r="Q6329" i="5"/>
  <c r="P6329" i="5"/>
  <c r="O6329" i="5"/>
  <c r="N6329" i="5"/>
  <c r="M6329" i="5"/>
  <c r="L6329" i="5"/>
  <c r="AD6328" i="5"/>
  <c r="AC6328" i="5"/>
  <c r="AB6328" i="5"/>
  <c r="AA6328" i="5"/>
  <c r="Z6328" i="5"/>
  <c r="Y6328" i="5"/>
  <c r="X6328" i="5"/>
  <c r="W6328" i="5"/>
  <c r="V6328" i="5"/>
  <c r="U6328" i="5"/>
  <c r="T6328" i="5"/>
  <c r="S6328" i="5"/>
  <c r="R6328" i="5"/>
  <c r="Q6328" i="5"/>
  <c r="P6328" i="5"/>
  <c r="O6328" i="5"/>
  <c r="N6328" i="5"/>
  <c r="M6328" i="5"/>
  <c r="L6328" i="5"/>
  <c r="AD6327" i="5"/>
  <c r="AC6327" i="5"/>
  <c r="AB6327" i="5"/>
  <c r="AA6327" i="5"/>
  <c r="Z6327" i="5"/>
  <c r="Y6327" i="5"/>
  <c r="X6327" i="5"/>
  <c r="W6327" i="5"/>
  <c r="V6327" i="5"/>
  <c r="U6327" i="5"/>
  <c r="T6327" i="5"/>
  <c r="S6327" i="5"/>
  <c r="R6327" i="5"/>
  <c r="Q6327" i="5"/>
  <c r="P6327" i="5"/>
  <c r="O6327" i="5"/>
  <c r="N6327" i="5"/>
  <c r="M6327" i="5"/>
  <c r="L6327" i="5"/>
  <c r="AD6326" i="5"/>
  <c r="AC6326" i="5"/>
  <c r="AB6326" i="5"/>
  <c r="AA6326" i="5"/>
  <c r="Z6326" i="5"/>
  <c r="Y6326" i="5"/>
  <c r="X6326" i="5"/>
  <c r="W6326" i="5"/>
  <c r="V6326" i="5"/>
  <c r="U6326" i="5"/>
  <c r="T6326" i="5"/>
  <c r="S6326" i="5"/>
  <c r="R6326" i="5"/>
  <c r="Q6326" i="5"/>
  <c r="P6326" i="5"/>
  <c r="O6326" i="5"/>
  <c r="N6326" i="5"/>
  <c r="M6326" i="5"/>
  <c r="L6326" i="5"/>
  <c r="AD6325" i="5"/>
  <c r="AC6325" i="5"/>
  <c r="AB6325" i="5"/>
  <c r="AA6325" i="5"/>
  <c r="Z6325" i="5"/>
  <c r="Y6325" i="5"/>
  <c r="X6325" i="5"/>
  <c r="W6325" i="5"/>
  <c r="V6325" i="5"/>
  <c r="U6325" i="5"/>
  <c r="T6325" i="5"/>
  <c r="S6325" i="5"/>
  <c r="R6325" i="5"/>
  <c r="Q6325" i="5"/>
  <c r="P6325" i="5"/>
  <c r="O6325" i="5"/>
  <c r="N6325" i="5"/>
  <c r="M6325" i="5"/>
  <c r="L6325" i="5"/>
  <c r="AD6324" i="5"/>
  <c r="AC6324" i="5"/>
  <c r="AB6324" i="5"/>
  <c r="AA6324" i="5"/>
  <c r="Z6324" i="5"/>
  <c r="Y6324" i="5"/>
  <c r="X6324" i="5"/>
  <c r="W6324" i="5"/>
  <c r="V6324" i="5"/>
  <c r="U6324" i="5"/>
  <c r="T6324" i="5"/>
  <c r="S6324" i="5"/>
  <c r="R6324" i="5"/>
  <c r="Q6324" i="5"/>
  <c r="P6324" i="5"/>
  <c r="O6324" i="5"/>
  <c r="N6324" i="5"/>
  <c r="M6324" i="5"/>
  <c r="L6324" i="5"/>
  <c r="AD6323" i="5"/>
  <c r="AC6323" i="5"/>
  <c r="AB6323" i="5"/>
  <c r="AA6323" i="5"/>
  <c r="Z6323" i="5"/>
  <c r="Y6323" i="5"/>
  <c r="X6323" i="5"/>
  <c r="W6323" i="5"/>
  <c r="V6323" i="5"/>
  <c r="U6323" i="5"/>
  <c r="T6323" i="5"/>
  <c r="S6323" i="5"/>
  <c r="R6323" i="5"/>
  <c r="Q6323" i="5"/>
  <c r="P6323" i="5"/>
  <c r="O6323" i="5"/>
  <c r="N6323" i="5"/>
  <c r="M6323" i="5"/>
  <c r="L6323" i="5"/>
  <c r="AD6322" i="5"/>
  <c r="AC6322" i="5"/>
  <c r="AB6322" i="5"/>
  <c r="AA6322" i="5"/>
  <c r="Z6322" i="5"/>
  <c r="Y6322" i="5"/>
  <c r="X6322" i="5"/>
  <c r="W6322" i="5"/>
  <c r="V6322" i="5"/>
  <c r="U6322" i="5"/>
  <c r="T6322" i="5"/>
  <c r="S6322" i="5"/>
  <c r="R6322" i="5"/>
  <c r="Q6322" i="5"/>
  <c r="P6322" i="5"/>
  <c r="O6322" i="5"/>
  <c r="N6322" i="5"/>
  <c r="M6322" i="5"/>
  <c r="L6322" i="5"/>
  <c r="AD6321" i="5"/>
  <c r="AC6321" i="5"/>
  <c r="AB6321" i="5"/>
  <c r="AA6321" i="5"/>
  <c r="Z6321" i="5"/>
  <c r="Y6321" i="5"/>
  <c r="X6321" i="5"/>
  <c r="W6321" i="5"/>
  <c r="V6321" i="5"/>
  <c r="U6321" i="5"/>
  <c r="T6321" i="5"/>
  <c r="S6321" i="5"/>
  <c r="R6321" i="5"/>
  <c r="Q6321" i="5"/>
  <c r="P6321" i="5"/>
  <c r="O6321" i="5"/>
  <c r="N6321" i="5"/>
  <c r="M6321" i="5"/>
  <c r="L6321" i="5"/>
  <c r="AD6320" i="5"/>
  <c r="AC6320" i="5"/>
  <c r="AB6320" i="5"/>
  <c r="AA6320" i="5"/>
  <c r="Z6320" i="5"/>
  <c r="Y6320" i="5"/>
  <c r="X6320" i="5"/>
  <c r="W6320" i="5"/>
  <c r="V6320" i="5"/>
  <c r="U6320" i="5"/>
  <c r="T6320" i="5"/>
  <c r="S6320" i="5"/>
  <c r="R6320" i="5"/>
  <c r="Q6320" i="5"/>
  <c r="P6320" i="5"/>
  <c r="O6320" i="5"/>
  <c r="N6320" i="5"/>
  <c r="M6320" i="5"/>
  <c r="L6320" i="5"/>
  <c r="AD6319" i="5"/>
  <c r="AC6319" i="5"/>
  <c r="AB6319" i="5"/>
  <c r="AA6319" i="5"/>
  <c r="Z6319" i="5"/>
  <c r="Y6319" i="5"/>
  <c r="X6319" i="5"/>
  <c r="W6319" i="5"/>
  <c r="V6319" i="5"/>
  <c r="U6319" i="5"/>
  <c r="T6319" i="5"/>
  <c r="S6319" i="5"/>
  <c r="R6319" i="5"/>
  <c r="Q6319" i="5"/>
  <c r="P6319" i="5"/>
  <c r="O6319" i="5"/>
  <c r="N6319" i="5"/>
  <c r="M6319" i="5"/>
  <c r="L6319" i="5"/>
  <c r="AD6318" i="5"/>
  <c r="AC6318" i="5"/>
  <c r="AB6318" i="5"/>
  <c r="AA6318" i="5"/>
  <c r="Z6318" i="5"/>
  <c r="Y6318" i="5"/>
  <c r="X6318" i="5"/>
  <c r="W6318" i="5"/>
  <c r="V6318" i="5"/>
  <c r="U6318" i="5"/>
  <c r="T6318" i="5"/>
  <c r="S6318" i="5"/>
  <c r="R6318" i="5"/>
  <c r="Q6318" i="5"/>
  <c r="P6318" i="5"/>
  <c r="O6318" i="5"/>
  <c r="N6318" i="5"/>
  <c r="M6318" i="5"/>
  <c r="L6318" i="5"/>
  <c r="AD6317" i="5"/>
  <c r="AC6317" i="5"/>
  <c r="AB6317" i="5"/>
  <c r="AA6317" i="5"/>
  <c r="Z6317" i="5"/>
  <c r="Y6317" i="5"/>
  <c r="X6317" i="5"/>
  <c r="W6317" i="5"/>
  <c r="V6317" i="5"/>
  <c r="U6317" i="5"/>
  <c r="T6317" i="5"/>
  <c r="S6317" i="5"/>
  <c r="R6317" i="5"/>
  <c r="Q6317" i="5"/>
  <c r="P6317" i="5"/>
  <c r="O6317" i="5"/>
  <c r="N6317" i="5"/>
  <c r="M6317" i="5"/>
  <c r="L6317" i="5"/>
  <c r="AD6316" i="5"/>
  <c r="AC6316" i="5"/>
  <c r="AB6316" i="5"/>
  <c r="AA6316" i="5"/>
  <c r="Z6316" i="5"/>
  <c r="Y6316" i="5"/>
  <c r="X6316" i="5"/>
  <c r="W6316" i="5"/>
  <c r="V6316" i="5"/>
  <c r="U6316" i="5"/>
  <c r="T6316" i="5"/>
  <c r="S6316" i="5"/>
  <c r="R6316" i="5"/>
  <c r="Q6316" i="5"/>
  <c r="P6316" i="5"/>
  <c r="O6316" i="5"/>
  <c r="N6316" i="5"/>
  <c r="M6316" i="5"/>
  <c r="L6316" i="5"/>
  <c r="AD6315" i="5"/>
  <c r="AC6315" i="5"/>
  <c r="AB6315" i="5"/>
  <c r="AA6315" i="5"/>
  <c r="Z6315" i="5"/>
  <c r="Y6315" i="5"/>
  <c r="X6315" i="5"/>
  <c r="W6315" i="5"/>
  <c r="V6315" i="5"/>
  <c r="U6315" i="5"/>
  <c r="T6315" i="5"/>
  <c r="S6315" i="5"/>
  <c r="R6315" i="5"/>
  <c r="Q6315" i="5"/>
  <c r="P6315" i="5"/>
  <c r="O6315" i="5"/>
  <c r="N6315" i="5"/>
  <c r="M6315" i="5"/>
  <c r="L6315" i="5"/>
  <c r="AD6314" i="5"/>
  <c r="AC6314" i="5"/>
  <c r="AB6314" i="5"/>
  <c r="AA6314" i="5"/>
  <c r="Z6314" i="5"/>
  <c r="Y6314" i="5"/>
  <c r="X6314" i="5"/>
  <c r="W6314" i="5"/>
  <c r="V6314" i="5"/>
  <c r="U6314" i="5"/>
  <c r="T6314" i="5"/>
  <c r="S6314" i="5"/>
  <c r="R6314" i="5"/>
  <c r="Q6314" i="5"/>
  <c r="P6314" i="5"/>
  <c r="O6314" i="5"/>
  <c r="N6314" i="5"/>
  <c r="M6314" i="5"/>
  <c r="L6314" i="5"/>
  <c r="AD6313" i="5"/>
  <c r="AC6313" i="5"/>
  <c r="AB6313" i="5"/>
  <c r="AA6313" i="5"/>
  <c r="Z6313" i="5"/>
  <c r="Y6313" i="5"/>
  <c r="X6313" i="5"/>
  <c r="W6313" i="5"/>
  <c r="V6313" i="5"/>
  <c r="U6313" i="5"/>
  <c r="T6313" i="5"/>
  <c r="S6313" i="5"/>
  <c r="R6313" i="5"/>
  <c r="Q6313" i="5"/>
  <c r="P6313" i="5"/>
  <c r="O6313" i="5"/>
  <c r="N6313" i="5"/>
  <c r="M6313" i="5"/>
  <c r="L6313" i="5"/>
  <c r="AD6312" i="5"/>
  <c r="AC6312" i="5"/>
  <c r="AB6312" i="5"/>
  <c r="AA6312" i="5"/>
  <c r="Z6312" i="5"/>
  <c r="Y6312" i="5"/>
  <c r="X6312" i="5"/>
  <c r="W6312" i="5"/>
  <c r="V6312" i="5"/>
  <c r="U6312" i="5"/>
  <c r="T6312" i="5"/>
  <c r="S6312" i="5"/>
  <c r="R6312" i="5"/>
  <c r="Q6312" i="5"/>
  <c r="P6312" i="5"/>
  <c r="O6312" i="5"/>
  <c r="N6312" i="5"/>
  <c r="M6312" i="5"/>
  <c r="L6312" i="5"/>
  <c r="AD6311" i="5"/>
  <c r="AC6311" i="5"/>
  <c r="AB6311" i="5"/>
  <c r="AA6311" i="5"/>
  <c r="Z6311" i="5"/>
  <c r="Y6311" i="5"/>
  <c r="X6311" i="5"/>
  <c r="W6311" i="5"/>
  <c r="V6311" i="5"/>
  <c r="U6311" i="5"/>
  <c r="T6311" i="5"/>
  <c r="S6311" i="5"/>
  <c r="R6311" i="5"/>
  <c r="Q6311" i="5"/>
  <c r="P6311" i="5"/>
  <c r="O6311" i="5"/>
  <c r="N6311" i="5"/>
  <c r="M6311" i="5"/>
  <c r="L6311" i="5"/>
  <c r="AD6310" i="5"/>
  <c r="AC6310" i="5"/>
  <c r="AB6310" i="5"/>
  <c r="AA6310" i="5"/>
  <c r="Z6310" i="5"/>
  <c r="Y6310" i="5"/>
  <c r="X6310" i="5"/>
  <c r="W6310" i="5"/>
  <c r="V6310" i="5"/>
  <c r="U6310" i="5"/>
  <c r="T6310" i="5"/>
  <c r="S6310" i="5"/>
  <c r="R6310" i="5"/>
  <c r="Q6310" i="5"/>
  <c r="P6310" i="5"/>
  <c r="O6310" i="5"/>
  <c r="N6310" i="5"/>
  <c r="M6310" i="5"/>
  <c r="L6310" i="5"/>
  <c r="AD6309" i="5"/>
  <c r="AC6309" i="5"/>
  <c r="AB6309" i="5"/>
  <c r="AA6309" i="5"/>
  <c r="Z6309" i="5"/>
  <c r="Y6309" i="5"/>
  <c r="X6309" i="5"/>
  <c r="W6309" i="5"/>
  <c r="V6309" i="5"/>
  <c r="U6309" i="5"/>
  <c r="T6309" i="5"/>
  <c r="S6309" i="5"/>
  <c r="R6309" i="5"/>
  <c r="Q6309" i="5"/>
  <c r="P6309" i="5"/>
  <c r="O6309" i="5"/>
  <c r="N6309" i="5"/>
  <c r="M6309" i="5"/>
  <c r="L6309" i="5"/>
  <c r="AD6308" i="5"/>
  <c r="AC6308" i="5"/>
  <c r="AB6308" i="5"/>
  <c r="AA6308" i="5"/>
  <c r="Z6308" i="5"/>
  <c r="Y6308" i="5"/>
  <c r="X6308" i="5"/>
  <c r="W6308" i="5"/>
  <c r="V6308" i="5"/>
  <c r="U6308" i="5"/>
  <c r="T6308" i="5"/>
  <c r="S6308" i="5"/>
  <c r="R6308" i="5"/>
  <c r="Q6308" i="5"/>
  <c r="P6308" i="5"/>
  <c r="O6308" i="5"/>
  <c r="N6308" i="5"/>
  <c r="M6308" i="5"/>
  <c r="L6308" i="5"/>
  <c r="AD6307" i="5"/>
  <c r="AC6307" i="5"/>
  <c r="AB6307" i="5"/>
  <c r="AA6307" i="5"/>
  <c r="Z6307" i="5"/>
  <c r="Y6307" i="5"/>
  <c r="X6307" i="5"/>
  <c r="W6307" i="5"/>
  <c r="V6307" i="5"/>
  <c r="U6307" i="5"/>
  <c r="T6307" i="5"/>
  <c r="S6307" i="5"/>
  <c r="R6307" i="5"/>
  <c r="Q6307" i="5"/>
  <c r="P6307" i="5"/>
  <c r="O6307" i="5"/>
  <c r="N6307" i="5"/>
  <c r="M6307" i="5"/>
  <c r="L6307" i="5"/>
  <c r="AD6306" i="5"/>
  <c r="AC6306" i="5"/>
  <c r="AB6306" i="5"/>
  <c r="AA6306" i="5"/>
  <c r="Z6306" i="5"/>
  <c r="Y6306" i="5"/>
  <c r="X6306" i="5"/>
  <c r="W6306" i="5"/>
  <c r="V6306" i="5"/>
  <c r="U6306" i="5"/>
  <c r="T6306" i="5"/>
  <c r="S6306" i="5"/>
  <c r="R6306" i="5"/>
  <c r="Q6306" i="5"/>
  <c r="P6306" i="5"/>
  <c r="O6306" i="5"/>
  <c r="N6306" i="5"/>
  <c r="M6306" i="5"/>
  <c r="L6306" i="5"/>
  <c r="AD6305" i="5"/>
  <c r="AC6305" i="5"/>
  <c r="AB6305" i="5"/>
  <c r="AA6305" i="5"/>
  <c r="Z6305" i="5"/>
  <c r="Y6305" i="5"/>
  <c r="X6305" i="5"/>
  <c r="W6305" i="5"/>
  <c r="V6305" i="5"/>
  <c r="U6305" i="5"/>
  <c r="T6305" i="5"/>
  <c r="S6305" i="5"/>
  <c r="R6305" i="5"/>
  <c r="Q6305" i="5"/>
  <c r="P6305" i="5"/>
  <c r="O6305" i="5"/>
  <c r="N6305" i="5"/>
  <c r="M6305" i="5"/>
  <c r="L6305" i="5"/>
  <c r="AD6304" i="5"/>
  <c r="AC6304" i="5"/>
  <c r="AB6304" i="5"/>
  <c r="AA6304" i="5"/>
  <c r="Z6304" i="5"/>
  <c r="Y6304" i="5"/>
  <c r="X6304" i="5"/>
  <c r="W6304" i="5"/>
  <c r="V6304" i="5"/>
  <c r="U6304" i="5"/>
  <c r="T6304" i="5"/>
  <c r="S6304" i="5"/>
  <c r="R6304" i="5"/>
  <c r="Q6304" i="5"/>
  <c r="P6304" i="5"/>
  <c r="O6304" i="5"/>
  <c r="N6304" i="5"/>
  <c r="M6304" i="5"/>
  <c r="L6304" i="5"/>
  <c r="AD6303" i="5"/>
  <c r="AC6303" i="5"/>
  <c r="AB6303" i="5"/>
  <c r="AA6303" i="5"/>
  <c r="Z6303" i="5"/>
  <c r="Y6303" i="5"/>
  <c r="X6303" i="5"/>
  <c r="W6303" i="5"/>
  <c r="V6303" i="5"/>
  <c r="U6303" i="5"/>
  <c r="T6303" i="5"/>
  <c r="S6303" i="5"/>
  <c r="R6303" i="5"/>
  <c r="Q6303" i="5"/>
  <c r="P6303" i="5"/>
  <c r="O6303" i="5"/>
  <c r="N6303" i="5"/>
  <c r="M6303" i="5"/>
  <c r="L6303" i="5"/>
  <c r="AD6302" i="5"/>
  <c r="AC6302" i="5"/>
  <c r="AB6302" i="5"/>
  <c r="AA6302" i="5"/>
  <c r="Z6302" i="5"/>
  <c r="Y6302" i="5"/>
  <c r="X6302" i="5"/>
  <c r="W6302" i="5"/>
  <c r="V6302" i="5"/>
  <c r="U6302" i="5"/>
  <c r="T6302" i="5"/>
  <c r="S6302" i="5"/>
  <c r="R6302" i="5"/>
  <c r="Q6302" i="5"/>
  <c r="P6302" i="5"/>
  <c r="O6302" i="5"/>
  <c r="N6302" i="5"/>
  <c r="M6302" i="5"/>
  <c r="L6302" i="5"/>
  <c r="AD6301" i="5"/>
  <c r="AC6301" i="5"/>
  <c r="AB6301" i="5"/>
  <c r="AA6301" i="5"/>
  <c r="Z6301" i="5"/>
  <c r="Y6301" i="5"/>
  <c r="X6301" i="5"/>
  <c r="W6301" i="5"/>
  <c r="V6301" i="5"/>
  <c r="U6301" i="5"/>
  <c r="T6301" i="5"/>
  <c r="S6301" i="5"/>
  <c r="R6301" i="5"/>
  <c r="Q6301" i="5"/>
  <c r="P6301" i="5"/>
  <c r="O6301" i="5"/>
  <c r="N6301" i="5"/>
  <c r="M6301" i="5"/>
  <c r="L6301" i="5"/>
  <c r="AD6300" i="5"/>
  <c r="AC6300" i="5"/>
  <c r="AB6300" i="5"/>
  <c r="AA6300" i="5"/>
  <c r="Z6300" i="5"/>
  <c r="Y6300" i="5"/>
  <c r="X6300" i="5"/>
  <c r="W6300" i="5"/>
  <c r="V6300" i="5"/>
  <c r="U6300" i="5"/>
  <c r="T6300" i="5"/>
  <c r="S6300" i="5"/>
  <c r="R6300" i="5"/>
  <c r="Q6300" i="5"/>
  <c r="P6300" i="5"/>
  <c r="O6300" i="5"/>
  <c r="N6300" i="5"/>
  <c r="M6300" i="5"/>
  <c r="L6300" i="5"/>
  <c r="AD6299" i="5"/>
  <c r="AC6299" i="5"/>
  <c r="AB6299" i="5"/>
  <c r="AA6299" i="5"/>
  <c r="Z6299" i="5"/>
  <c r="Y6299" i="5"/>
  <c r="X6299" i="5"/>
  <c r="W6299" i="5"/>
  <c r="V6299" i="5"/>
  <c r="U6299" i="5"/>
  <c r="T6299" i="5"/>
  <c r="S6299" i="5"/>
  <c r="R6299" i="5"/>
  <c r="Q6299" i="5"/>
  <c r="P6299" i="5"/>
  <c r="O6299" i="5"/>
  <c r="N6299" i="5"/>
  <c r="M6299" i="5"/>
  <c r="L6299" i="5"/>
  <c r="AD6298" i="5"/>
  <c r="AC6298" i="5"/>
  <c r="AB6298" i="5"/>
  <c r="AA6298" i="5"/>
  <c r="Z6298" i="5"/>
  <c r="Y6298" i="5"/>
  <c r="X6298" i="5"/>
  <c r="W6298" i="5"/>
  <c r="V6298" i="5"/>
  <c r="U6298" i="5"/>
  <c r="T6298" i="5"/>
  <c r="S6298" i="5"/>
  <c r="R6298" i="5"/>
  <c r="Q6298" i="5"/>
  <c r="P6298" i="5"/>
  <c r="O6298" i="5"/>
  <c r="N6298" i="5"/>
  <c r="M6298" i="5"/>
  <c r="L6298" i="5"/>
  <c r="AD6297" i="5"/>
  <c r="AC6297" i="5"/>
  <c r="AB6297" i="5"/>
  <c r="AA6297" i="5"/>
  <c r="Z6297" i="5"/>
  <c r="Y6297" i="5"/>
  <c r="X6297" i="5"/>
  <c r="W6297" i="5"/>
  <c r="V6297" i="5"/>
  <c r="U6297" i="5"/>
  <c r="T6297" i="5"/>
  <c r="S6297" i="5"/>
  <c r="R6297" i="5"/>
  <c r="Q6297" i="5"/>
  <c r="P6297" i="5"/>
  <c r="O6297" i="5"/>
  <c r="N6297" i="5"/>
  <c r="M6297" i="5"/>
  <c r="L6297" i="5"/>
  <c r="AD6296" i="5"/>
  <c r="AC6296" i="5"/>
  <c r="AB6296" i="5"/>
  <c r="AA6296" i="5"/>
  <c r="Z6296" i="5"/>
  <c r="Y6296" i="5"/>
  <c r="X6296" i="5"/>
  <c r="W6296" i="5"/>
  <c r="V6296" i="5"/>
  <c r="U6296" i="5"/>
  <c r="T6296" i="5"/>
  <c r="S6296" i="5"/>
  <c r="R6296" i="5"/>
  <c r="Q6296" i="5"/>
  <c r="P6296" i="5"/>
  <c r="O6296" i="5"/>
  <c r="N6296" i="5"/>
  <c r="M6296" i="5"/>
  <c r="L6296" i="5"/>
  <c r="AD6295" i="5"/>
  <c r="AC6295" i="5"/>
  <c r="AB6295" i="5"/>
  <c r="AA6295" i="5"/>
  <c r="Z6295" i="5"/>
  <c r="Y6295" i="5"/>
  <c r="X6295" i="5"/>
  <c r="W6295" i="5"/>
  <c r="V6295" i="5"/>
  <c r="U6295" i="5"/>
  <c r="T6295" i="5"/>
  <c r="S6295" i="5"/>
  <c r="R6295" i="5"/>
  <c r="Q6295" i="5"/>
  <c r="P6295" i="5"/>
  <c r="O6295" i="5"/>
  <c r="N6295" i="5"/>
  <c r="M6295" i="5"/>
  <c r="L6295" i="5"/>
  <c r="AD6294" i="5"/>
  <c r="AC6294" i="5"/>
  <c r="AB6294" i="5"/>
  <c r="AA6294" i="5"/>
  <c r="Z6294" i="5"/>
  <c r="Y6294" i="5"/>
  <c r="X6294" i="5"/>
  <c r="W6294" i="5"/>
  <c r="V6294" i="5"/>
  <c r="U6294" i="5"/>
  <c r="T6294" i="5"/>
  <c r="S6294" i="5"/>
  <c r="R6294" i="5"/>
  <c r="Q6294" i="5"/>
  <c r="P6294" i="5"/>
  <c r="O6294" i="5"/>
  <c r="N6294" i="5"/>
  <c r="M6294" i="5"/>
  <c r="L6294" i="5"/>
  <c r="AD6293" i="5"/>
  <c r="AC6293" i="5"/>
  <c r="AB6293" i="5"/>
  <c r="AA6293" i="5"/>
  <c r="Z6293" i="5"/>
  <c r="Y6293" i="5"/>
  <c r="X6293" i="5"/>
  <c r="W6293" i="5"/>
  <c r="V6293" i="5"/>
  <c r="U6293" i="5"/>
  <c r="T6293" i="5"/>
  <c r="S6293" i="5"/>
  <c r="R6293" i="5"/>
  <c r="Q6293" i="5"/>
  <c r="P6293" i="5"/>
  <c r="O6293" i="5"/>
  <c r="N6293" i="5"/>
  <c r="M6293" i="5"/>
  <c r="L6293" i="5"/>
  <c r="AD6292" i="5"/>
  <c r="AC6292" i="5"/>
  <c r="AB6292" i="5"/>
  <c r="AA6292" i="5"/>
  <c r="Z6292" i="5"/>
  <c r="Y6292" i="5"/>
  <c r="X6292" i="5"/>
  <c r="W6292" i="5"/>
  <c r="V6292" i="5"/>
  <c r="U6292" i="5"/>
  <c r="T6292" i="5"/>
  <c r="S6292" i="5"/>
  <c r="R6292" i="5"/>
  <c r="Q6292" i="5"/>
  <c r="P6292" i="5"/>
  <c r="O6292" i="5"/>
  <c r="N6292" i="5"/>
  <c r="M6292" i="5"/>
  <c r="L6292" i="5"/>
  <c r="AD6291" i="5"/>
  <c r="AC6291" i="5"/>
  <c r="AB6291" i="5"/>
  <c r="AA6291" i="5"/>
  <c r="Z6291" i="5"/>
  <c r="Y6291" i="5"/>
  <c r="X6291" i="5"/>
  <c r="W6291" i="5"/>
  <c r="V6291" i="5"/>
  <c r="U6291" i="5"/>
  <c r="T6291" i="5"/>
  <c r="S6291" i="5"/>
  <c r="R6291" i="5"/>
  <c r="Q6291" i="5"/>
  <c r="P6291" i="5"/>
  <c r="O6291" i="5"/>
  <c r="N6291" i="5"/>
  <c r="M6291" i="5"/>
  <c r="L6291" i="5"/>
  <c r="AD6290" i="5"/>
  <c r="AC6290" i="5"/>
  <c r="AB6290" i="5"/>
  <c r="AA6290" i="5"/>
  <c r="Z6290" i="5"/>
  <c r="Y6290" i="5"/>
  <c r="X6290" i="5"/>
  <c r="W6290" i="5"/>
  <c r="V6290" i="5"/>
  <c r="U6290" i="5"/>
  <c r="T6290" i="5"/>
  <c r="S6290" i="5"/>
  <c r="R6290" i="5"/>
  <c r="Q6290" i="5"/>
  <c r="P6290" i="5"/>
  <c r="O6290" i="5"/>
  <c r="N6290" i="5"/>
  <c r="M6290" i="5"/>
  <c r="L6290" i="5"/>
  <c r="AD6289" i="5"/>
  <c r="AC6289" i="5"/>
  <c r="AB6289" i="5"/>
  <c r="AA6289" i="5"/>
  <c r="Z6289" i="5"/>
  <c r="Y6289" i="5"/>
  <c r="X6289" i="5"/>
  <c r="W6289" i="5"/>
  <c r="V6289" i="5"/>
  <c r="U6289" i="5"/>
  <c r="T6289" i="5"/>
  <c r="S6289" i="5"/>
  <c r="R6289" i="5"/>
  <c r="Q6289" i="5"/>
  <c r="P6289" i="5"/>
  <c r="O6289" i="5"/>
  <c r="N6289" i="5"/>
  <c r="M6289" i="5"/>
  <c r="L6289" i="5"/>
  <c r="AD6288" i="5"/>
  <c r="AC6288" i="5"/>
  <c r="AB6288" i="5"/>
  <c r="AA6288" i="5"/>
  <c r="Z6288" i="5"/>
  <c r="Y6288" i="5"/>
  <c r="X6288" i="5"/>
  <c r="W6288" i="5"/>
  <c r="V6288" i="5"/>
  <c r="U6288" i="5"/>
  <c r="T6288" i="5"/>
  <c r="S6288" i="5"/>
  <c r="R6288" i="5"/>
  <c r="Q6288" i="5"/>
  <c r="P6288" i="5"/>
  <c r="O6288" i="5"/>
  <c r="N6288" i="5"/>
  <c r="M6288" i="5"/>
  <c r="L6288" i="5"/>
  <c r="AD6287" i="5"/>
  <c r="AC6287" i="5"/>
  <c r="AB6287" i="5"/>
  <c r="AA6287" i="5"/>
  <c r="Z6287" i="5"/>
  <c r="Y6287" i="5"/>
  <c r="X6287" i="5"/>
  <c r="W6287" i="5"/>
  <c r="V6287" i="5"/>
  <c r="U6287" i="5"/>
  <c r="T6287" i="5"/>
  <c r="S6287" i="5"/>
  <c r="R6287" i="5"/>
  <c r="Q6287" i="5"/>
  <c r="P6287" i="5"/>
  <c r="O6287" i="5"/>
  <c r="N6287" i="5"/>
  <c r="M6287" i="5"/>
  <c r="L6287" i="5"/>
  <c r="AD6286" i="5"/>
  <c r="AC6286" i="5"/>
  <c r="AB6286" i="5"/>
  <c r="AA6286" i="5"/>
  <c r="Z6286" i="5"/>
  <c r="Y6286" i="5"/>
  <c r="X6286" i="5"/>
  <c r="W6286" i="5"/>
  <c r="V6286" i="5"/>
  <c r="U6286" i="5"/>
  <c r="T6286" i="5"/>
  <c r="S6286" i="5"/>
  <c r="R6286" i="5"/>
  <c r="Q6286" i="5"/>
  <c r="P6286" i="5"/>
  <c r="O6286" i="5"/>
  <c r="N6286" i="5"/>
  <c r="M6286" i="5"/>
  <c r="L6286" i="5"/>
  <c r="AD6285" i="5"/>
  <c r="AC6285" i="5"/>
  <c r="AB6285" i="5"/>
  <c r="AA6285" i="5"/>
  <c r="Z6285" i="5"/>
  <c r="Y6285" i="5"/>
  <c r="X6285" i="5"/>
  <c r="W6285" i="5"/>
  <c r="V6285" i="5"/>
  <c r="U6285" i="5"/>
  <c r="T6285" i="5"/>
  <c r="S6285" i="5"/>
  <c r="R6285" i="5"/>
  <c r="Q6285" i="5"/>
  <c r="P6285" i="5"/>
  <c r="O6285" i="5"/>
  <c r="N6285" i="5"/>
  <c r="M6285" i="5"/>
  <c r="L6285" i="5"/>
  <c r="AD6284" i="5"/>
  <c r="AC6284" i="5"/>
  <c r="AB6284" i="5"/>
  <c r="AA6284" i="5"/>
  <c r="Z6284" i="5"/>
  <c r="Y6284" i="5"/>
  <c r="X6284" i="5"/>
  <c r="W6284" i="5"/>
  <c r="V6284" i="5"/>
  <c r="U6284" i="5"/>
  <c r="T6284" i="5"/>
  <c r="S6284" i="5"/>
  <c r="R6284" i="5"/>
  <c r="Q6284" i="5"/>
  <c r="P6284" i="5"/>
  <c r="O6284" i="5"/>
  <c r="N6284" i="5"/>
  <c r="M6284" i="5"/>
  <c r="L6284" i="5"/>
  <c r="AD6283" i="5"/>
  <c r="AC6283" i="5"/>
  <c r="AB6283" i="5"/>
  <c r="AA6283" i="5"/>
  <c r="Z6283" i="5"/>
  <c r="Y6283" i="5"/>
  <c r="X6283" i="5"/>
  <c r="W6283" i="5"/>
  <c r="V6283" i="5"/>
  <c r="U6283" i="5"/>
  <c r="T6283" i="5"/>
  <c r="S6283" i="5"/>
  <c r="R6283" i="5"/>
  <c r="Q6283" i="5"/>
  <c r="P6283" i="5"/>
  <c r="O6283" i="5"/>
  <c r="N6283" i="5"/>
  <c r="M6283" i="5"/>
  <c r="L6283" i="5"/>
  <c r="AD6282" i="5"/>
  <c r="AC6282" i="5"/>
  <c r="AB6282" i="5"/>
  <c r="AA6282" i="5"/>
  <c r="Z6282" i="5"/>
  <c r="Y6282" i="5"/>
  <c r="X6282" i="5"/>
  <c r="W6282" i="5"/>
  <c r="V6282" i="5"/>
  <c r="U6282" i="5"/>
  <c r="T6282" i="5"/>
  <c r="S6282" i="5"/>
  <c r="R6282" i="5"/>
  <c r="Q6282" i="5"/>
  <c r="P6282" i="5"/>
  <c r="O6282" i="5"/>
  <c r="N6282" i="5"/>
  <c r="M6282" i="5"/>
  <c r="L6282" i="5"/>
  <c r="AD6281" i="5"/>
  <c r="AC6281" i="5"/>
  <c r="AB6281" i="5"/>
  <c r="AA6281" i="5"/>
  <c r="Z6281" i="5"/>
  <c r="Y6281" i="5"/>
  <c r="X6281" i="5"/>
  <c r="W6281" i="5"/>
  <c r="V6281" i="5"/>
  <c r="U6281" i="5"/>
  <c r="T6281" i="5"/>
  <c r="S6281" i="5"/>
  <c r="R6281" i="5"/>
  <c r="Q6281" i="5"/>
  <c r="P6281" i="5"/>
  <c r="O6281" i="5"/>
  <c r="N6281" i="5"/>
  <c r="M6281" i="5"/>
  <c r="L6281" i="5"/>
  <c r="AD6280" i="5"/>
  <c r="AC6280" i="5"/>
  <c r="AB6280" i="5"/>
  <c r="AA6280" i="5"/>
  <c r="Z6280" i="5"/>
  <c r="Y6280" i="5"/>
  <c r="X6280" i="5"/>
  <c r="W6280" i="5"/>
  <c r="V6280" i="5"/>
  <c r="U6280" i="5"/>
  <c r="T6280" i="5"/>
  <c r="S6280" i="5"/>
  <c r="R6280" i="5"/>
  <c r="Q6280" i="5"/>
  <c r="P6280" i="5"/>
  <c r="O6280" i="5"/>
  <c r="N6280" i="5"/>
  <c r="M6280" i="5"/>
  <c r="L6280" i="5"/>
  <c r="AD6279" i="5"/>
  <c r="AC6279" i="5"/>
  <c r="AB6279" i="5"/>
  <c r="AA6279" i="5"/>
  <c r="Z6279" i="5"/>
  <c r="Y6279" i="5"/>
  <c r="X6279" i="5"/>
  <c r="W6279" i="5"/>
  <c r="V6279" i="5"/>
  <c r="U6279" i="5"/>
  <c r="T6279" i="5"/>
  <c r="S6279" i="5"/>
  <c r="R6279" i="5"/>
  <c r="Q6279" i="5"/>
  <c r="P6279" i="5"/>
  <c r="O6279" i="5"/>
  <c r="N6279" i="5"/>
  <c r="M6279" i="5"/>
  <c r="L6279" i="5"/>
  <c r="AD6278" i="5"/>
  <c r="AC6278" i="5"/>
  <c r="AB6278" i="5"/>
  <c r="AA6278" i="5"/>
  <c r="Z6278" i="5"/>
  <c r="Y6278" i="5"/>
  <c r="X6278" i="5"/>
  <c r="W6278" i="5"/>
  <c r="V6278" i="5"/>
  <c r="U6278" i="5"/>
  <c r="T6278" i="5"/>
  <c r="S6278" i="5"/>
  <c r="R6278" i="5"/>
  <c r="Q6278" i="5"/>
  <c r="P6278" i="5"/>
  <c r="O6278" i="5"/>
  <c r="N6278" i="5"/>
  <c r="M6278" i="5"/>
  <c r="L6278" i="5"/>
  <c r="AD6277" i="5"/>
  <c r="AC6277" i="5"/>
  <c r="AB6277" i="5"/>
  <c r="AA6277" i="5"/>
  <c r="Z6277" i="5"/>
  <c r="Y6277" i="5"/>
  <c r="X6277" i="5"/>
  <c r="W6277" i="5"/>
  <c r="V6277" i="5"/>
  <c r="U6277" i="5"/>
  <c r="T6277" i="5"/>
  <c r="S6277" i="5"/>
  <c r="R6277" i="5"/>
  <c r="Q6277" i="5"/>
  <c r="P6277" i="5"/>
  <c r="O6277" i="5"/>
  <c r="N6277" i="5"/>
  <c r="M6277" i="5"/>
  <c r="L6277" i="5"/>
  <c r="AD6276" i="5"/>
  <c r="AC6276" i="5"/>
  <c r="AB6276" i="5"/>
  <c r="AA6276" i="5"/>
  <c r="Z6276" i="5"/>
  <c r="Y6276" i="5"/>
  <c r="X6276" i="5"/>
  <c r="W6276" i="5"/>
  <c r="V6276" i="5"/>
  <c r="U6276" i="5"/>
  <c r="T6276" i="5"/>
  <c r="S6276" i="5"/>
  <c r="R6276" i="5"/>
  <c r="Q6276" i="5"/>
  <c r="P6276" i="5"/>
  <c r="O6276" i="5"/>
  <c r="N6276" i="5"/>
  <c r="M6276" i="5"/>
  <c r="L6276" i="5"/>
  <c r="AD6275" i="5"/>
  <c r="AC6275" i="5"/>
  <c r="AB6275" i="5"/>
  <c r="AA6275" i="5"/>
  <c r="Z6275" i="5"/>
  <c r="Y6275" i="5"/>
  <c r="X6275" i="5"/>
  <c r="W6275" i="5"/>
  <c r="V6275" i="5"/>
  <c r="U6275" i="5"/>
  <c r="T6275" i="5"/>
  <c r="S6275" i="5"/>
  <c r="R6275" i="5"/>
  <c r="Q6275" i="5"/>
  <c r="P6275" i="5"/>
  <c r="O6275" i="5"/>
  <c r="N6275" i="5"/>
  <c r="M6275" i="5"/>
  <c r="L6275" i="5"/>
  <c r="AD6274" i="5"/>
  <c r="AC6274" i="5"/>
  <c r="AB6274" i="5"/>
  <c r="AA6274" i="5"/>
  <c r="Z6274" i="5"/>
  <c r="Y6274" i="5"/>
  <c r="X6274" i="5"/>
  <c r="W6274" i="5"/>
  <c r="V6274" i="5"/>
  <c r="U6274" i="5"/>
  <c r="T6274" i="5"/>
  <c r="S6274" i="5"/>
  <c r="R6274" i="5"/>
  <c r="Q6274" i="5"/>
  <c r="P6274" i="5"/>
  <c r="O6274" i="5"/>
  <c r="N6274" i="5"/>
  <c r="M6274" i="5"/>
  <c r="L6274" i="5"/>
  <c r="AD6273" i="5"/>
  <c r="AC6273" i="5"/>
  <c r="AB6273" i="5"/>
  <c r="AA6273" i="5"/>
  <c r="Z6273" i="5"/>
  <c r="Y6273" i="5"/>
  <c r="X6273" i="5"/>
  <c r="W6273" i="5"/>
  <c r="V6273" i="5"/>
  <c r="U6273" i="5"/>
  <c r="T6273" i="5"/>
  <c r="S6273" i="5"/>
  <c r="R6273" i="5"/>
  <c r="Q6273" i="5"/>
  <c r="P6273" i="5"/>
  <c r="O6273" i="5"/>
  <c r="N6273" i="5"/>
  <c r="M6273" i="5"/>
  <c r="L6273" i="5"/>
  <c r="AD6272" i="5"/>
  <c r="AC6272" i="5"/>
  <c r="AB6272" i="5"/>
  <c r="AA6272" i="5"/>
  <c r="Z6272" i="5"/>
  <c r="Y6272" i="5"/>
  <c r="X6272" i="5"/>
  <c r="W6272" i="5"/>
  <c r="V6272" i="5"/>
  <c r="U6272" i="5"/>
  <c r="T6272" i="5"/>
  <c r="S6272" i="5"/>
  <c r="R6272" i="5"/>
  <c r="Q6272" i="5"/>
  <c r="P6272" i="5"/>
  <c r="O6272" i="5"/>
  <c r="N6272" i="5"/>
  <c r="M6272" i="5"/>
  <c r="L6272" i="5"/>
  <c r="AD6271" i="5"/>
  <c r="AC6271" i="5"/>
  <c r="AB6271" i="5"/>
  <c r="AA6271" i="5"/>
  <c r="Z6271" i="5"/>
  <c r="Y6271" i="5"/>
  <c r="X6271" i="5"/>
  <c r="W6271" i="5"/>
  <c r="V6271" i="5"/>
  <c r="U6271" i="5"/>
  <c r="T6271" i="5"/>
  <c r="S6271" i="5"/>
  <c r="R6271" i="5"/>
  <c r="Q6271" i="5"/>
  <c r="P6271" i="5"/>
  <c r="O6271" i="5"/>
  <c r="N6271" i="5"/>
  <c r="M6271" i="5"/>
  <c r="L6271" i="5"/>
  <c r="AD6270" i="5"/>
  <c r="AC6270" i="5"/>
  <c r="AB6270" i="5"/>
  <c r="AA6270" i="5"/>
  <c r="Z6270" i="5"/>
  <c r="Y6270" i="5"/>
  <c r="X6270" i="5"/>
  <c r="W6270" i="5"/>
  <c r="V6270" i="5"/>
  <c r="U6270" i="5"/>
  <c r="T6270" i="5"/>
  <c r="S6270" i="5"/>
  <c r="R6270" i="5"/>
  <c r="Q6270" i="5"/>
  <c r="P6270" i="5"/>
  <c r="O6270" i="5"/>
  <c r="N6270" i="5"/>
  <c r="M6270" i="5"/>
  <c r="L6270" i="5"/>
  <c r="AD6269" i="5"/>
  <c r="AC6269" i="5"/>
  <c r="AB6269" i="5"/>
  <c r="AA6269" i="5"/>
  <c r="Z6269" i="5"/>
  <c r="Y6269" i="5"/>
  <c r="X6269" i="5"/>
  <c r="W6269" i="5"/>
  <c r="V6269" i="5"/>
  <c r="U6269" i="5"/>
  <c r="T6269" i="5"/>
  <c r="S6269" i="5"/>
  <c r="R6269" i="5"/>
  <c r="Q6269" i="5"/>
  <c r="P6269" i="5"/>
  <c r="O6269" i="5"/>
  <c r="N6269" i="5"/>
  <c r="M6269" i="5"/>
  <c r="L6269" i="5"/>
  <c r="AD6268" i="5"/>
  <c r="AC6268" i="5"/>
  <c r="AB6268" i="5"/>
  <c r="AA6268" i="5"/>
  <c r="Z6268" i="5"/>
  <c r="Y6268" i="5"/>
  <c r="X6268" i="5"/>
  <c r="W6268" i="5"/>
  <c r="V6268" i="5"/>
  <c r="U6268" i="5"/>
  <c r="T6268" i="5"/>
  <c r="S6268" i="5"/>
  <c r="R6268" i="5"/>
  <c r="Q6268" i="5"/>
  <c r="P6268" i="5"/>
  <c r="O6268" i="5"/>
  <c r="N6268" i="5"/>
  <c r="M6268" i="5"/>
  <c r="L6268" i="5"/>
  <c r="AD6267" i="5"/>
  <c r="AC6267" i="5"/>
  <c r="AB6267" i="5"/>
  <c r="AA6267" i="5"/>
  <c r="Z6267" i="5"/>
  <c r="Y6267" i="5"/>
  <c r="X6267" i="5"/>
  <c r="W6267" i="5"/>
  <c r="V6267" i="5"/>
  <c r="U6267" i="5"/>
  <c r="T6267" i="5"/>
  <c r="S6267" i="5"/>
  <c r="R6267" i="5"/>
  <c r="Q6267" i="5"/>
  <c r="P6267" i="5"/>
  <c r="O6267" i="5"/>
  <c r="N6267" i="5"/>
  <c r="M6267" i="5"/>
  <c r="L6267" i="5"/>
  <c r="AD6266" i="5"/>
  <c r="AC6266" i="5"/>
  <c r="AB6266" i="5"/>
  <c r="AA6266" i="5"/>
  <c r="Z6266" i="5"/>
  <c r="Y6266" i="5"/>
  <c r="X6266" i="5"/>
  <c r="W6266" i="5"/>
  <c r="V6266" i="5"/>
  <c r="U6266" i="5"/>
  <c r="T6266" i="5"/>
  <c r="S6266" i="5"/>
  <c r="R6266" i="5"/>
  <c r="Q6266" i="5"/>
  <c r="P6266" i="5"/>
  <c r="O6266" i="5"/>
  <c r="N6266" i="5"/>
  <c r="M6266" i="5"/>
  <c r="L6266" i="5"/>
  <c r="AD6265" i="5"/>
  <c r="AC6265" i="5"/>
  <c r="AB6265" i="5"/>
  <c r="AA6265" i="5"/>
  <c r="Z6265" i="5"/>
  <c r="Y6265" i="5"/>
  <c r="X6265" i="5"/>
  <c r="W6265" i="5"/>
  <c r="V6265" i="5"/>
  <c r="U6265" i="5"/>
  <c r="T6265" i="5"/>
  <c r="S6265" i="5"/>
  <c r="R6265" i="5"/>
  <c r="Q6265" i="5"/>
  <c r="P6265" i="5"/>
  <c r="O6265" i="5"/>
  <c r="N6265" i="5"/>
  <c r="M6265" i="5"/>
  <c r="L6265" i="5"/>
  <c r="AD6264" i="5"/>
  <c r="AC6264" i="5"/>
  <c r="AB6264" i="5"/>
  <c r="AA6264" i="5"/>
  <c r="Z6264" i="5"/>
  <c r="Y6264" i="5"/>
  <c r="X6264" i="5"/>
  <c r="W6264" i="5"/>
  <c r="V6264" i="5"/>
  <c r="U6264" i="5"/>
  <c r="T6264" i="5"/>
  <c r="S6264" i="5"/>
  <c r="R6264" i="5"/>
  <c r="Q6264" i="5"/>
  <c r="P6264" i="5"/>
  <c r="O6264" i="5"/>
  <c r="N6264" i="5"/>
  <c r="M6264" i="5"/>
  <c r="L6264" i="5"/>
  <c r="AD6263" i="5"/>
  <c r="AC6263" i="5"/>
  <c r="AB6263" i="5"/>
  <c r="AA6263" i="5"/>
  <c r="Z6263" i="5"/>
  <c r="Y6263" i="5"/>
  <c r="X6263" i="5"/>
  <c r="W6263" i="5"/>
  <c r="V6263" i="5"/>
  <c r="U6263" i="5"/>
  <c r="T6263" i="5"/>
  <c r="S6263" i="5"/>
  <c r="R6263" i="5"/>
  <c r="Q6263" i="5"/>
  <c r="P6263" i="5"/>
  <c r="O6263" i="5"/>
  <c r="N6263" i="5"/>
  <c r="M6263" i="5"/>
  <c r="L6263" i="5"/>
  <c r="AD6262" i="5"/>
  <c r="AC6262" i="5"/>
  <c r="AB6262" i="5"/>
  <c r="AA6262" i="5"/>
  <c r="Z6262" i="5"/>
  <c r="Y6262" i="5"/>
  <c r="X6262" i="5"/>
  <c r="W6262" i="5"/>
  <c r="V6262" i="5"/>
  <c r="U6262" i="5"/>
  <c r="T6262" i="5"/>
  <c r="S6262" i="5"/>
  <c r="R6262" i="5"/>
  <c r="Q6262" i="5"/>
  <c r="P6262" i="5"/>
  <c r="O6262" i="5"/>
  <c r="N6262" i="5"/>
  <c r="M6262" i="5"/>
  <c r="L6262" i="5"/>
  <c r="AD6261" i="5"/>
  <c r="AC6261" i="5"/>
  <c r="AB6261" i="5"/>
  <c r="AA6261" i="5"/>
  <c r="Z6261" i="5"/>
  <c r="Y6261" i="5"/>
  <c r="X6261" i="5"/>
  <c r="W6261" i="5"/>
  <c r="V6261" i="5"/>
  <c r="U6261" i="5"/>
  <c r="T6261" i="5"/>
  <c r="S6261" i="5"/>
  <c r="R6261" i="5"/>
  <c r="Q6261" i="5"/>
  <c r="P6261" i="5"/>
  <c r="O6261" i="5"/>
  <c r="N6261" i="5"/>
  <c r="M6261" i="5"/>
  <c r="L6261" i="5"/>
  <c r="AD6260" i="5"/>
  <c r="AC6260" i="5"/>
  <c r="AB6260" i="5"/>
  <c r="AA6260" i="5"/>
  <c r="Z6260" i="5"/>
  <c r="Y6260" i="5"/>
  <c r="X6260" i="5"/>
  <c r="W6260" i="5"/>
  <c r="V6260" i="5"/>
  <c r="U6260" i="5"/>
  <c r="T6260" i="5"/>
  <c r="S6260" i="5"/>
  <c r="R6260" i="5"/>
  <c r="Q6260" i="5"/>
  <c r="P6260" i="5"/>
  <c r="O6260" i="5"/>
  <c r="N6260" i="5"/>
  <c r="M6260" i="5"/>
  <c r="L6260" i="5"/>
  <c r="AD6259" i="5"/>
  <c r="AC6259" i="5"/>
  <c r="AB6259" i="5"/>
  <c r="AA6259" i="5"/>
  <c r="Z6259" i="5"/>
  <c r="Y6259" i="5"/>
  <c r="X6259" i="5"/>
  <c r="W6259" i="5"/>
  <c r="V6259" i="5"/>
  <c r="U6259" i="5"/>
  <c r="T6259" i="5"/>
  <c r="S6259" i="5"/>
  <c r="R6259" i="5"/>
  <c r="Q6259" i="5"/>
  <c r="P6259" i="5"/>
  <c r="O6259" i="5"/>
  <c r="N6259" i="5"/>
  <c r="M6259" i="5"/>
  <c r="L6259" i="5"/>
  <c r="AD6258" i="5"/>
  <c r="AC6258" i="5"/>
  <c r="AB6258" i="5"/>
  <c r="AA6258" i="5"/>
  <c r="Z6258" i="5"/>
  <c r="Y6258" i="5"/>
  <c r="X6258" i="5"/>
  <c r="W6258" i="5"/>
  <c r="V6258" i="5"/>
  <c r="U6258" i="5"/>
  <c r="T6258" i="5"/>
  <c r="S6258" i="5"/>
  <c r="R6258" i="5"/>
  <c r="Q6258" i="5"/>
  <c r="P6258" i="5"/>
  <c r="O6258" i="5"/>
  <c r="N6258" i="5"/>
  <c r="M6258" i="5"/>
  <c r="L6258" i="5"/>
  <c r="AD6257" i="5"/>
  <c r="AC6257" i="5"/>
  <c r="AB6257" i="5"/>
  <c r="AA6257" i="5"/>
  <c r="Z6257" i="5"/>
  <c r="Y6257" i="5"/>
  <c r="X6257" i="5"/>
  <c r="W6257" i="5"/>
  <c r="V6257" i="5"/>
  <c r="U6257" i="5"/>
  <c r="T6257" i="5"/>
  <c r="S6257" i="5"/>
  <c r="R6257" i="5"/>
  <c r="Q6257" i="5"/>
  <c r="P6257" i="5"/>
  <c r="O6257" i="5"/>
  <c r="N6257" i="5"/>
  <c r="M6257" i="5"/>
  <c r="L6257" i="5"/>
  <c r="AD6256" i="5"/>
  <c r="AC6256" i="5"/>
  <c r="AB6256" i="5"/>
  <c r="AA6256" i="5"/>
  <c r="Z6256" i="5"/>
  <c r="Y6256" i="5"/>
  <c r="X6256" i="5"/>
  <c r="W6256" i="5"/>
  <c r="V6256" i="5"/>
  <c r="U6256" i="5"/>
  <c r="T6256" i="5"/>
  <c r="S6256" i="5"/>
  <c r="R6256" i="5"/>
  <c r="Q6256" i="5"/>
  <c r="P6256" i="5"/>
  <c r="O6256" i="5"/>
  <c r="N6256" i="5"/>
  <c r="M6256" i="5"/>
  <c r="L6256" i="5"/>
  <c r="AD6255" i="5"/>
  <c r="AC6255" i="5"/>
  <c r="AB6255" i="5"/>
  <c r="AA6255" i="5"/>
  <c r="Z6255" i="5"/>
  <c r="Y6255" i="5"/>
  <c r="X6255" i="5"/>
  <c r="W6255" i="5"/>
  <c r="V6255" i="5"/>
  <c r="U6255" i="5"/>
  <c r="T6255" i="5"/>
  <c r="S6255" i="5"/>
  <c r="R6255" i="5"/>
  <c r="Q6255" i="5"/>
  <c r="P6255" i="5"/>
  <c r="O6255" i="5"/>
  <c r="N6255" i="5"/>
  <c r="M6255" i="5"/>
  <c r="L6255" i="5"/>
  <c r="AD6254" i="5"/>
  <c r="AC6254" i="5"/>
  <c r="AB6254" i="5"/>
  <c r="AA6254" i="5"/>
  <c r="Z6254" i="5"/>
  <c r="Y6254" i="5"/>
  <c r="X6254" i="5"/>
  <c r="W6254" i="5"/>
  <c r="V6254" i="5"/>
  <c r="U6254" i="5"/>
  <c r="T6254" i="5"/>
  <c r="S6254" i="5"/>
  <c r="R6254" i="5"/>
  <c r="Q6254" i="5"/>
  <c r="P6254" i="5"/>
  <c r="O6254" i="5"/>
  <c r="N6254" i="5"/>
  <c r="M6254" i="5"/>
  <c r="L6254" i="5"/>
  <c r="AD6253" i="5"/>
  <c r="AC6253" i="5"/>
  <c r="AB6253" i="5"/>
  <c r="AA6253" i="5"/>
  <c r="Z6253" i="5"/>
  <c r="Y6253" i="5"/>
  <c r="X6253" i="5"/>
  <c r="W6253" i="5"/>
  <c r="V6253" i="5"/>
  <c r="U6253" i="5"/>
  <c r="T6253" i="5"/>
  <c r="S6253" i="5"/>
  <c r="R6253" i="5"/>
  <c r="Q6253" i="5"/>
  <c r="P6253" i="5"/>
  <c r="O6253" i="5"/>
  <c r="N6253" i="5"/>
  <c r="M6253" i="5"/>
  <c r="L6253" i="5"/>
  <c r="AD6252" i="5"/>
  <c r="AC6252" i="5"/>
  <c r="AB6252" i="5"/>
  <c r="AA6252" i="5"/>
  <c r="Z6252" i="5"/>
  <c r="Y6252" i="5"/>
  <c r="X6252" i="5"/>
  <c r="W6252" i="5"/>
  <c r="V6252" i="5"/>
  <c r="U6252" i="5"/>
  <c r="T6252" i="5"/>
  <c r="S6252" i="5"/>
  <c r="R6252" i="5"/>
  <c r="Q6252" i="5"/>
  <c r="P6252" i="5"/>
  <c r="O6252" i="5"/>
  <c r="N6252" i="5"/>
  <c r="M6252" i="5"/>
  <c r="L6252" i="5"/>
  <c r="AD6251" i="5"/>
  <c r="AC6251" i="5"/>
  <c r="AB6251" i="5"/>
  <c r="AA6251" i="5"/>
  <c r="Z6251" i="5"/>
  <c r="Y6251" i="5"/>
  <c r="X6251" i="5"/>
  <c r="W6251" i="5"/>
  <c r="V6251" i="5"/>
  <c r="U6251" i="5"/>
  <c r="T6251" i="5"/>
  <c r="S6251" i="5"/>
  <c r="R6251" i="5"/>
  <c r="Q6251" i="5"/>
  <c r="P6251" i="5"/>
  <c r="O6251" i="5"/>
  <c r="N6251" i="5"/>
  <c r="M6251" i="5"/>
  <c r="L6251" i="5"/>
  <c r="AD6250" i="5"/>
  <c r="AC6250" i="5"/>
  <c r="AB6250" i="5"/>
  <c r="AA6250" i="5"/>
  <c r="Z6250" i="5"/>
  <c r="Y6250" i="5"/>
  <c r="X6250" i="5"/>
  <c r="W6250" i="5"/>
  <c r="V6250" i="5"/>
  <c r="U6250" i="5"/>
  <c r="T6250" i="5"/>
  <c r="S6250" i="5"/>
  <c r="R6250" i="5"/>
  <c r="Q6250" i="5"/>
  <c r="P6250" i="5"/>
  <c r="O6250" i="5"/>
  <c r="N6250" i="5"/>
  <c r="M6250" i="5"/>
  <c r="L6250" i="5"/>
  <c r="AD6249" i="5"/>
  <c r="AC6249" i="5"/>
  <c r="AB6249" i="5"/>
  <c r="AA6249" i="5"/>
  <c r="Z6249" i="5"/>
  <c r="Y6249" i="5"/>
  <c r="X6249" i="5"/>
  <c r="W6249" i="5"/>
  <c r="V6249" i="5"/>
  <c r="U6249" i="5"/>
  <c r="T6249" i="5"/>
  <c r="S6249" i="5"/>
  <c r="R6249" i="5"/>
  <c r="Q6249" i="5"/>
  <c r="P6249" i="5"/>
  <c r="O6249" i="5"/>
  <c r="N6249" i="5"/>
  <c r="M6249" i="5"/>
  <c r="L6249" i="5"/>
  <c r="AD6248" i="5"/>
  <c r="AC6248" i="5"/>
  <c r="AB6248" i="5"/>
  <c r="AA6248" i="5"/>
  <c r="Z6248" i="5"/>
  <c r="Y6248" i="5"/>
  <c r="X6248" i="5"/>
  <c r="W6248" i="5"/>
  <c r="V6248" i="5"/>
  <c r="U6248" i="5"/>
  <c r="T6248" i="5"/>
  <c r="S6248" i="5"/>
  <c r="R6248" i="5"/>
  <c r="Q6248" i="5"/>
  <c r="P6248" i="5"/>
  <c r="O6248" i="5"/>
  <c r="N6248" i="5"/>
  <c r="M6248" i="5"/>
  <c r="L6248" i="5"/>
  <c r="AD6247" i="5"/>
  <c r="AC6247" i="5"/>
  <c r="AB6247" i="5"/>
  <c r="AA6247" i="5"/>
  <c r="Z6247" i="5"/>
  <c r="Y6247" i="5"/>
  <c r="X6247" i="5"/>
  <c r="W6247" i="5"/>
  <c r="V6247" i="5"/>
  <c r="U6247" i="5"/>
  <c r="T6247" i="5"/>
  <c r="S6247" i="5"/>
  <c r="R6247" i="5"/>
  <c r="Q6247" i="5"/>
  <c r="P6247" i="5"/>
  <c r="O6247" i="5"/>
  <c r="N6247" i="5"/>
  <c r="M6247" i="5"/>
  <c r="L6247" i="5"/>
  <c r="AD6246" i="5"/>
  <c r="AC6246" i="5"/>
  <c r="AB6246" i="5"/>
  <c r="AA6246" i="5"/>
  <c r="Z6246" i="5"/>
  <c r="Y6246" i="5"/>
  <c r="X6246" i="5"/>
  <c r="W6246" i="5"/>
  <c r="V6246" i="5"/>
  <c r="U6246" i="5"/>
  <c r="T6246" i="5"/>
  <c r="S6246" i="5"/>
  <c r="R6246" i="5"/>
  <c r="Q6246" i="5"/>
  <c r="P6246" i="5"/>
  <c r="O6246" i="5"/>
  <c r="N6246" i="5"/>
  <c r="M6246" i="5"/>
  <c r="L6246" i="5"/>
  <c r="AD6245" i="5"/>
  <c r="AC6245" i="5"/>
  <c r="AB6245" i="5"/>
  <c r="AA6245" i="5"/>
  <c r="Z6245" i="5"/>
  <c r="Y6245" i="5"/>
  <c r="X6245" i="5"/>
  <c r="W6245" i="5"/>
  <c r="V6245" i="5"/>
  <c r="U6245" i="5"/>
  <c r="T6245" i="5"/>
  <c r="S6245" i="5"/>
  <c r="R6245" i="5"/>
  <c r="Q6245" i="5"/>
  <c r="P6245" i="5"/>
  <c r="O6245" i="5"/>
  <c r="N6245" i="5"/>
  <c r="M6245" i="5"/>
  <c r="L6245" i="5"/>
  <c r="AD6244" i="5"/>
  <c r="AC6244" i="5"/>
  <c r="AB6244" i="5"/>
  <c r="AA6244" i="5"/>
  <c r="Z6244" i="5"/>
  <c r="Y6244" i="5"/>
  <c r="X6244" i="5"/>
  <c r="W6244" i="5"/>
  <c r="V6244" i="5"/>
  <c r="U6244" i="5"/>
  <c r="T6244" i="5"/>
  <c r="S6244" i="5"/>
  <c r="R6244" i="5"/>
  <c r="Q6244" i="5"/>
  <c r="P6244" i="5"/>
  <c r="O6244" i="5"/>
  <c r="N6244" i="5"/>
  <c r="M6244" i="5"/>
  <c r="L6244" i="5"/>
  <c r="AD6243" i="5"/>
  <c r="AC6243" i="5"/>
  <c r="AB6243" i="5"/>
  <c r="AA6243" i="5"/>
  <c r="Z6243" i="5"/>
  <c r="Y6243" i="5"/>
  <c r="X6243" i="5"/>
  <c r="W6243" i="5"/>
  <c r="V6243" i="5"/>
  <c r="U6243" i="5"/>
  <c r="T6243" i="5"/>
  <c r="S6243" i="5"/>
  <c r="R6243" i="5"/>
  <c r="Q6243" i="5"/>
  <c r="P6243" i="5"/>
  <c r="O6243" i="5"/>
  <c r="N6243" i="5"/>
  <c r="M6243" i="5"/>
  <c r="L6243" i="5"/>
  <c r="AD6242" i="5"/>
  <c r="AC6242" i="5"/>
  <c r="AB6242" i="5"/>
  <c r="AA6242" i="5"/>
  <c r="Z6242" i="5"/>
  <c r="Y6242" i="5"/>
  <c r="X6242" i="5"/>
  <c r="W6242" i="5"/>
  <c r="V6242" i="5"/>
  <c r="U6242" i="5"/>
  <c r="T6242" i="5"/>
  <c r="S6242" i="5"/>
  <c r="R6242" i="5"/>
  <c r="Q6242" i="5"/>
  <c r="P6242" i="5"/>
  <c r="O6242" i="5"/>
  <c r="N6242" i="5"/>
  <c r="M6242" i="5"/>
  <c r="L6242" i="5"/>
  <c r="AD6241" i="5"/>
  <c r="AC6241" i="5"/>
  <c r="AB6241" i="5"/>
  <c r="AA6241" i="5"/>
  <c r="Z6241" i="5"/>
  <c r="Y6241" i="5"/>
  <c r="X6241" i="5"/>
  <c r="W6241" i="5"/>
  <c r="V6241" i="5"/>
  <c r="U6241" i="5"/>
  <c r="T6241" i="5"/>
  <c r="S6241" i="5"/>
  <c r="R6241" i="5"/>
  <c r="Q6241" i="5"/>
  <c r="P6241" i="5"/>
  <c r="O6241" i="5"/>
  <c r="N6241" i="5"/>
  <c r="M6241" i="5"/>
  <c r="L6241" i="5"/>
  <c r="AD6240" i="5"/>
  <c r="AC6240" i="5"/>
  <c r="AB6240" i="5"/>
  <c r="AA6240" i="5"/>
  <c r="Z6240" i="5"/>
  <c r="Y6240" i="5"/>
  <c r="X6240" i="5"/>
  <c r="W6240" i="5"/>
  <c r="V6240" i="5"/>
  <c r="U6240" i="5"/>
  <c r="T6240" i="5"/>
  <c r="S6240" i="5"/>
  <c r="R6240" i="5"/>
  <c r="Q6240" i="5"/>
  <c r="P6240" i="5"/>
  <c r="O6240" i="5"/>
  <c r="N6240" i="5"/>
  <c r="M6240" i="5"/>
  <c r="L6240" i="5"/>
  <c r="AD6239" i="5"/>
  <c r="AC6239" i="5"/>
  <c r="AB6239" i="5"/>
  <c r="AA6239" i="5"/>
  <c r="Z6239" i="5"/>
  <c r="Y6239" i="5"/>
  <c r="X6239" i="5"/>
  <c r="W6239" i="5"/>
  <c r="V6239" i="5"/>
  <c r="U6239" i="5"/>
  <c r="T6239" i="5"/>
  <c r="S6239" i="5"/>
  <c r="R6239" i="5"/>
  <c r="Q6239" i="5"/>
  <c r="P6239" i="5"/>
  <c r="O6239" i="5"/>
  <c r="N6239" i="5"/>
  <c r="M6239" i="5"/>
  <c r="L6239" i="5"/>
  <c r="AD6238" i="5"/>
  <c r="AC6238" i="5"/>
  <c r="AB6238" i="5"/>
  <c r="AA6238" i="5"/>
  <c r="Z6238" i="5"/>
  <c r="Y6238" i="5"/>
  <c r="X6238" i="5"/>
  <c r="W6238" i="5"/>
  <c r="V6238" i="5"/>
  <c r="U6238" i="5"/>
  <c r="T6238" i="5"/>
  <c r="S6238" i="5"/>
  <c r="R6238" i="5"/>
  <c r="Q6238" i="5"/>
  <c r="P6238" i="5"/>
  <c r="O6238" i="5"/>
  <c r="N6238" i="5"/>
  <c r="M6238" i="5"/>
  <c r="L6238" i="5"/>
  <c r="AD6237" i="5"/>
  <c r="AC6237" i="5"/>
  <c r="AB6237" i="5"/>
  <c r="AA6237" i="5"/>
  <c r="Z6237" i="5"/>
  <c r="Y6237" i="5"/>
  <c r="X6237" i="5"/>
  <c r="W6237" i="5"/>
  <c r="V6237" i="5"/>
  <c r="U6237" i="5"/>
  <c r="T6237" i="5"/>
  <c r="S6237" i="5"/>
  <c r="R6237" i="5"/>
  <c r="Q6237" i="5"/>
  <c r="P6237" i="5"/>
  <c r="O6237" i="5"/>
  <c r="N6237" i="5"/>
  <c r="M6237" i="5"/>
  <c r="L6237" i="5"/>
  <c r="AD6236" i="5"/>
  <c r="AC6236" i="5"/>
  <c r="AB6236" i="5"/>
  <c r="AA6236" i="5"/>
  <c r="Z6236" i="5"/>
  <c r="Y6236" i="5"/>
  <c r="X6236" i="5"/>
  <c r="W6236" i="5"/>
  <c r="V6236" i="5"/>
  <c r="U6236" i="5"/>
  <c r="T6236" i="5"/>
  <c r="S6236" i="5"/>
  <c r="R6236" i="5"/>
  <c r="Q6236" i="5"/>
  <c r="P6236" i="5"/>
  <c r="O6236" i="5"/>
  <c r="N6236" i="5"/>
  <c r="M6236" i="5"/>
  <c r="L6236" i="5"/>
  <c r="AD6235" i="5"/>
  <c r="AC6235" i="5"/>
  <c r="AB6235" i="5"/>
  <c r="AA6235" i="5"/>
  <c r="Z6235" i="5"/>
  <c r="Y6235" i="5"/>
  <c r="X6235" i="5"/>
  <c r="W6235" i="5"/>
  <c r="V6235" i="5"/>
  <c r="U6235" i="5"/>
  <c r="T6235" i="5"/>
  <c r="S6235" i="5"/>
  <c r="R6235" i="5"/>
  <c r="Q6235" i="5"/>
  <c r="P6235" i="5"/>
  <c r="O6235" i="5"/>
  <c r="N6235" i="5"/>
  <c r="M6235" i="5"/>
  <c r="L6235" i="5"/>
  <c r="AD6234" i="5"/>
  <c r="AC6234" i="5"/>
  <c r="AB6234" i="5"/>
  <c r="AA6234" i="5"/>
  <c r="Z6234" i="5"/>
  <c r="Y6234" i="5"/>
  <c r="X6234" i="5"/>
  <c r="W6234" i="5"/>
  <c r="V6234" i="5"/>
  <c r="U6234" i="5"/>
  <c r="T6234" i="5"/>
  <c r="S6234" i="5"/>
  <c r="R6234" i="5"/>
  <c r="Q6234" i="5"/>
  <c r="P6234" i="5"/>
  <c r="O6234" i="5"/>
  <c r="N6234" i="5"/>
  <c r="M6234" i="5"/>
  <c r="L6234" i="5"/>
  <c r="AD6233" i="5"/>
  <c r="AC6233" i="5"/>
  <c r="AB6233" i="5"/>
  <c r="AA6233" i="5"/>
  <c r="Z6233" i="5"/>
  <c r="Y6233" i="5"/>
  <c r="X6233" i="5"/>
  <c r="W6233" i="5"/>
  <c r="V6233" i="5"/>
  <c r="U6233" i="5"/>
  <c r="T6233" i="5"/>
  <c r="S6233" i="5"/>
  <c r="R6233" i="5"/>
  <c r="Q6233" i="5"/>
  <c r="P6233" i="5"/>
  <c r="O6233" i="5"/>
  <c r="N6233" i="5"/>
  <c r="M6233" i="5"/>
  <c r="L6233" i="5"/>
  <c r="AD6232" i="5"/>
  <c r="AC6232" i="5"/>
  <c r="AB6232" i="5"/>
  <c r="AA6232" i="5"/>
  <c r="Z6232" i="5"/>
  <c r="Y6232" i="5"/>
  <c r="X6232" i="5"/>
  <c r="W6232" i="5"/>
  <c r="V6232" i="5"/>
  <c r="U6232" i="5"/>
  <c r="T6232" i="5"/>
  <c r="S6232" i="5"/>
  <c r="R6232" i="5"/>
  <c r="Q6232" i="5"/>
  <c r="P6232" i="5"/>
  <c r="O6232" i="5"/>
  <c r="N6232" i="5"/>
  <c r="M6232" i="5"/>
  <c r="L6232" i="5"/>
  <c r="AD6231" i="5"/>
  <c r="AC6231" i="5"/>
  <c r="AB6231" i="5"/>
  <c r="AA6231" i="5"/>
  <c r="Z6231" i="5"/>
  <c r="Y6231" i="5"/>
  <c r="X6231" i="5"/>
  <c r="W6231" i="5"/>
  <c r="V6231" i="5"/>
  <c r="U6231" i="5"/>
  <c r="T6231" i="5"/>
  <c r="S6231" i="5"/>
  <c r="R6231" i="5"/>
  <c r="Q6231" i="5"/>
  <c r="P6231" i="5"/>
  <c r="O6231" i="5"/>
  <c r="N6231" i="5"/>
  <c r="M6231" i="5"/>
  <c r="L6231" i="5"/>
  <c r="AD6230" i="5"/>
  <c r="AC6230" i="5"/>
  <c r="AB6230" i="5"/>
  <c r="AA6230" i="5"/>
  <c r="Z6230" i="5"/>
  <c r="Y6230" i="5"/>
  <c r="X6230" i="5"/>
  <c r="W6230" i="5"/>
  <c r="V6230" i="5"/>
  <c r="U6230" i="5"/>
  <c r="T6230" i="5"/>
  <c r="S6230" i="5"/>
  <c r="R6230" i="5"/>
  <c r="Q6230" i="5"/>
  <c r="P6230" i="5"/>
  <c r="O6230" i="5"/>
  <c r="N6230" i="5"/>
  <c r="M6230" i="5"/>
  <c r="L6230" i="5"/>
  <c r="AD6229" i="5"/>
  <c r="AC6229" i="5"/>
  <c r="AB6229" i="5"/>
  <c r="AA6229" i="5"/>
  <c r="Z6229" i="5"/>
  <c r="Y6229" i="5"/>
  <c r="X6229" i="5"/>
  <c r="W6229" i="5"/>
  <c r="V6229" i="5"/>
  <c r="U6229" i="5"/>
  <c r="T6229" i="5"/>
  <c r="S6229" i="5"/>
  <c r="R6229" i="5"/>
  <c r="Q6229" i="5"/>
  <c r="P6229" i="5"/>
  <c r="O6229" i="5"/>
  <c r="N6229" i="5"/>
  <c r="M6229" i="5"/>
  <c r="L6229" i="5"/>
  <c r="AD6228" i="5"/>
  <c r="AC6228" i="5"/>
  <c r="AB6228" i="5"/>
  <c r="AA6228" i="5"/>
  <c r="Z6228" i="5"/>
  <c r="Y6228" i="5"/>
  <c r="X6228" i="5"/>
  <c r="W6228" i="5"/>
  <c r="V6228" i="5"/>
  <c r="U6228" i="5"/>
  <c r="T6228" i="5"/>
  <c r="S6228" i="5"/>
  <c r="R6228" i="5"/>
  <c r="Q6228" i="5"/>
  <c r="P6228" i="5"/>
  <c r="O6228" i="5"/>
  <c r="N6228" i="5"/>
  <c r="M6228" i="5"/>
  <c r="L6228" i="5"/>
  <c r="AD6227" i="5"/>
  <c r="AC6227" i="5"/>
  <c r="AB6227" i="5"/>
  <c r="AA6227" i="5"/>
  <c r="Z6227" i="5"/>
  <c r="Y6227" i="5"/>
  <c r="X6227" i="5"/>
  <c r="W6227" i="5"/>
  <c r="V6227" i="5"/>
  <c r="U6227" i="5"/>
  <c r="T6227" i="5"/>
  <c r="S6227" i="5"/>
  <c r="R6227" i="5"/>
  <c r="Q6227" i="5"/>
  <c r="P6227" i="5"/>
  <c r="O6227" i="5"/>
  <c r="N6227" i="5"/>
  <c r="M6227" i="5"/>
  <c r="L6227" i="5"/>
  <c r="AD6226" i="5"/>
  <c r="AC6226" i="5"/>
  <c r="AB6226" i="5"/>
  <c r="AA6226" i="5"/>
  <c r="Z6226" i="5"/>
  <c r="Y6226" i="5"/>
  <c r="X6226" i="5"/>
  <c r="W6226" i="5"/>
  <c r="V6226" i="5"/>
  <c r="U6226" i="5"/>
  <c r="T6226" i="5"/>
  <c r="S6226" i="5"/>
  <c r="R6226" i="5"/>
  <c r="Q6226" i="5"/>
  <c r="P6226" i="5"/>
  <c r="O6226" i="5"/>
  <c r="N6226" i="5"/>
  <c r="M6226" i="5"/>
  <c r="L6226" i="5"/>
  <c r="AD6225" i="5"/>
  <c r="AC6225" i="5"/>
  <c r="AB6225" i="5"/>
  <c r="AA6225" i="5"/>
  <c r="Z6225" i="5"/>
  <c r="Y6225" i="5"/>
  <c r="X6225" i="5"/>
  <c r="W6225" i="5"/>
  <c r="V6225" i="5"/>
  <c r="U6225" i="5"/>
  <c r="T6225" i="5"/>
  <c r="S6225" i="5"/>
  <c r="R6225" i="5"/>
  <c r="Q6225" i="5"/>
  <c r="P6225" i="5"/>
  <c r="O6225" i="5"/>
  <c r="N6225" i="5"/>
  <c r="M6225" i="5"/>
  <c r="L6225" i="5"/>
  <c r="AD6224" i="5"/>
  <c r="AC6224" i="5"/>
  <c r="AB6224" i="5"/>
  <c r="AA6224" i="5"/>
  <c r="Z6224" i="5"/>
  <c r="Y6224" i="5"/>
  <c r="X6224" i="5"/>
  <c r="W6224" i="5"/>
  <c r="V6224" i="5"/>
  <c r="U6224" i="5"/>
  <c r="T6224" i="5"/>
  <c r="S6224" i="5"/>
  <c r="R6224" i="5"/>
  <c r="Q6224" i="5"/>
  <c r="P6224" i="5"/>
  <c r="O6224" i="5"/>
  <c r="N6224" i="5"/>
  <c r="M6224" i="5"/>
  <c r="L6224" i="5"/>
  <c r="AD6223" i="5"/>
  <c r="AC6223" i="5"/>
  <c r="AB6223" i="5"/>
  <c r="AA6223" i="5"/>
  <c r="Z6223" i="5"/>
  <c r="Y6223" i="5"/>
  <c r="X6223" i="5"/>
  <c r="W6223" i="5"/>
  <c r="V6223" i="5"/>
  <c r="U6223" i="5"/>
  <c r="T6223" i="5"/>
  <c r="S6223" i="5"/>
  <c r="R6223" i="5"/>
  <c r="Q6223" i="5"/>
  <c r="P6223" i="5"/>
  <c r="O6223" i="5"/>
  <c r="N6223" i="5"/>
  <c r="M6223" i="5"/>
  <c r="L6223" i="5"/>
  <c r="AD6222" i="5"/>
  <c r="AC6222" i="5"/>
  <c r="AB6222" i="5"/>
  <c r="AA6222" i="5"/>
  <c r="Z6222" i="5"/>
  <c r="Y6222" i="5"/>
  <c r="X6222" i="5"/>
  <c r="W6222" i="5"/>
  <c r="V6222" i="5"/>
  <c r="U6222" i="5"/>
  <c r="T6222" i="5"/>
  <c r="S6222" i="5"/>
  <c r="R6222" i="5"/>
  <c r="Q6222" i="5"/>
  <c r="P6222" i="5"/>
  <c r="O6222" i="5"/>
  <c r="N6222" i="5"/>
  <c r="M6222" i="5"/>
  <c r="L6222" i="5"/>
  <c r="AD6221" i="5"/>
  <c r="AC6221" i="5"/>
  <c r="AB6221" i="5"/>
  <c r="AA6221" i="5"/>
  <c r="Z6221" i="5"/>
  <c r="Y6221" i="5"/>
  <c r="X6221" i="5"/>
  <c r="W6221" i="5"/>
  <c r="V6221" i="5"/>
  <c r="U6221" i="5"/>
  <c r="T6221" i="5"/>
  <c r="S6221" i="5"/>
  <c r="R6221" i="5"/>
  <c r="Q6221" i="5"/>
  <c r="P6221" i="5"/>
  <c r="O6221" i="5"/>
  <c r="N6221" i="5"/>
  <c r="M6221" i="5"/>
  <c r="L6221" i="5"/>
  <c r="AD6220" i="5"/>
  <c r="AC6220" i="5"/>
  <c r="AB6220" i="5"/>
  <c r="AA6220" i="5"/>
  <c r="Z6220" i="5"/>
  <c r="Y6220" i="5"/>
  <c r="X6220" i="5"/>
  <c r="W6220" i="5"/>
  <c r="V6220" i="5"/>
  <c r="U6220" i="5"/>
  <c r="T6220" i="5"/>
  <c r="S6220" i="5"/>
  <c r="R6220" i="5"/>
  <c r="Q6220" i="5"/>
  <c r="P6220" i="5"/>
  <c r="O6220" i="5"/>
  <c r="N6220" i="5"/>
  <c r="M6220" i="5"/>
  <c r="L6220" i="5"/>
  <c r="AD6219" i="5"/>
  <c r="AC6219" i="5"/>
  <c r="AB6219" i="5"/>
  <c r="AA6219" i="5"/>
  <c r="Z6219" i="5"/>
  <c r="Y6219" i="5"/>
  <c r="X6219" i="5"/>
  <c r="W6219" i="5"/>
  <c r="V6219" i="5"/>
  <c r="U6219" i="5"/>
  <c r="T6219" i="5"/>
  <c r="S6219" i="5"/>
  <c r="R6219" i="5"/>
  <c r="Q6219" i="5"/>
  <c r="P6219" i="5"/>
  <c r="O6219" i="5"/>
  <c r="N6219" i="5"/>
  <c r="M6219" i="5"/>
  <c r="L6219" i="5"/>
  <c r="AD6218" i="5"/>
  <c r="AC6218" i="5"/>
  <c r="AB6218" i="5"/>
  <c r="AA6218" i="5"/>
  <c r="Z6218" i="5"/>
  <c r="Y6218" i="5"/>
  <c r="X6218" i="5"/>
  <c r="W6218" i="5"/>
  <c r="V6218" i="5"/>
  <c r="U6218" i="5"/>
  <c r="T6218" i="5"/>
  <c r="S6218" i="5"/>
  <c r="R6218" i="5"/>
  <c r="Q6218" i="5"/>
  <c r="P6218" i="5"/>
  <c r="O6218" i="5"/>
  <c r="N6218" i="5"/>
  <c r="M6218" i="5"/>
  <c r="L6218" i="5"/>
  <c r="AD6217" i="5"/>
  <c r="AC6217" i="5"/>
  <c r="AB6217" i="5"/>
  <c r="AA6217" i="5"/>
  <c r="Z6217" i="5"/>
  <c r="Y6217" i="5"/>
  <c r="X6217" i="5"/>
  <c r="W6217" i="5"/>
  <c r="V6217" i="5"/>
  <c r="U6217" i="5"/>
  <c r="T6217" i="5"/>
  <c r="S6217" i="5"/>
  <c r="R6217" i="5"/>
  <c r="Q6217" i="5"/>
  <c r="P6217" i="5"/>
  <c r="O6217" i="5"/>
  <c r="N6217" i="5"/>
  <c r="M6217" i="5"/>
  <c r="L6217" i="5"/>
  <c r="AD6216" i="5"/>
  <c r="AC6216" i="5"/>
  <c r="AB6216" i="5"/>
  <c r="AA6216" i="5"/>
  <c r="Z6216" i="5"/>
  <c r="Y6216" i="5"/>
  <c r="X6216" i="5"/>
  <c r="W6216" i="5"/>
  <c r="V6216" i="5"/>
  <c r="U6216" i="5"/>
  <c r="T6216" i="5"/>
  <c r="S6216" i="5"/>
  <c r="R6216" i="5"/>
  <c r="Q6216" i="5"/>
  <c r="P6216" i="5"/>
  <c r="O6216" i="5"/>
  <c r="N6216" i="5"/>
  <c r="M6216" i="5"/>
  <c r="L6216" i="5"/>
  <c r="AD6215" i="5"/>
  <c r="AC6215" i="5"/>
  <c r="AB6215" i="5"/>
  <c r="AA6215" i="5"/>
  <c r="Z6215" i="5"/>
  <c r="Y6215" i="5"/>
  <c r="X6215" i="5"/>
  <c r="W6215" i="5"/>
  <c r="V6215" i="5"/>
  <c r="U6215" i="5"/>
  <c r="T6215" i="5"/>
  <c r="S6215" i="5"/>
  <c r="R6215" i="5"/>
  <c r="Q6215" i="5"/>
  <c r="P6215" i="5"/>
  <c r="O6215" i="5"/>
  <c r="N6215" i="5"/>
  <c r="M6215" i="5"/>
  <c r="L6215" i="5"/>
  <c r="AD6214" i="5"/>
  <c r="AC6214" i="5"/>
  <c r="AB6214" i="5"/>
  <c r="AA6214" i="5"/>
  <c r="Z6214" i="5"/>
  <c r="Y6214" i="5"/>
  <c r="X6214" i="5"/>
  <c r="W6214" i="5"/>
  <c r="V6214" i="5"/>
  <c r="U6214" i="5"/>
  <c r="T6214" i="5"/>
  <c r="S6214" i="5"/>
  <c r="R6214" i="5"/>
  <c r="Q6214" i="5"/>
  <c r="P6214" i="5"/>
  <c r="O6214" i="5"/>
  <c r="N6214" i="5"/>
  <c r="M6214" i="5"/>
  <c r="L6214" i="5"/>
  <c r="AD6213" i="5"/>
  <c r="AC6213" i="5"/>
  <c r="AB6213" i="5"/>
  <c r="AA6213" i="5"/>
  <c r="Z6213" i="5"/>
  <c r="Y6213" i="5"/>
  <c r="X6213" i="5"/>
  <c r="W6213" i="5"/>
  <c r="V6213" i="5"/>
  <c r="U6213" i="5"/>
  <c r="T6213" i="5"/>
  <c r="S6213" i="5"/>
  <c r="R6213" i="5"/>
  <c r="Q6213" i="5"/>
  <c r="P6213" i="5"/>
  <c r="O6213" i="5"/>
  <c r="N6213" i="5"/>
  <c r="M6213" i="5"/>
  <c r="L6213" i="5"/>
  <c r="AD6212" i="5"/>
  <c r="AC6212" i="5"/>
  <c r="AB6212" i="5"/>
  <c r="AA6212" i="5"/>
  <c r="Z6212" i="5"/>
  <c r="Y6212" i="5"/>
  <c r="X6212" i="5"/>
  <c r="W6212" i="5"/>
  <c r="V6212" i="5"/>
  <c r="U6212" i="5"/>
  <c r="T6212" i="5"/>
  <c r="S6212" i="5"/>
  <c r="R6212" i="5"/>
  <c r="Q6212" i="5"/>
  <c r="P6212" i="5"/>
  <c r="O6212" i="5"/>
  <c r="N6212" i="5"/>
  <c r="M6212" i="5"/>
  <c r="L6212" i="5"/>
  <c r="AD6211" i="5"/>
  <c r="AC6211" i="5"/>
  <c r="AB6211" i="5"/>
  <c r="AA6211" i="5"/>
  <c r="Z6211" i="5"/>
  <c r="Y6211" i="5"/>
  <c r="X6211" i="5"/>
  <c r="W6211" i="5"/>
  <c r="V6211" i="5"/>
  <c r="U6211" i="5"/>
  <c r="T6211" i="5"/>
  <c r="S6211" i="5"/>
  <c r="R6211" i="5"/>
  <c r="Q6211" i="5"/>
  <c r="P6211" i="5"/>
  <c r="O6211" i="5"/>
  <c r="N6211" i="5"/>
  <c r="M6211" i="5"/>
  <c r="L6211" i="5"/>
  <c r="AD6210" i="5"/>
  <c r="AC6210" i="5"/>
  <c r="AB6210" i="5"/>
  <c r="AA6210" i="5"/>
  <c r="Z6210" i="5"/>
  <c r="Y6210" i="5"/>
  <c r="X6210" i="5"/>
  <c r="W6210" i="5"/>
  <c r="V6210" i="5"/>
  <c r="U6210" i="5"/>
  <c r="T6210" i="5"/>
  <c r="S6210" i="5"/>
  <c r="R6210" i="5"/>
  <c r="Q6210" i="5"/>
  <c r="P6210" i="5"/>
  <c r="O6210" i="5"/>
  <c r="N6210" i="5"/>
  <c r="M6210" i="5"/>
  <c r="L6210" i="5"/>
  <c r="AD6209" i="5"/>
  <c r="AC6209" i="5"/>
  <c r="AB6209" i="5"/>
  <c r="AA6209" i="5"/>
  <c r="Z6209" i="5"/>
  <c r="Y6209" i="5"/>
  <c r="X6209" i="5"/>
  <c r="W6209" i="5"/>
  <c r="V6209" i="5"/>
  <c r="U6209" i="5"/>
  <c r="T6209" i="5"/>
  <c r="S6209" i="5"/>
  <c r="R6209" i="5"/>
  <c r="Q6209" i="5"/>
  <c r="P6209" i="5"/>
  <c r="O6209" i="5"/>
  <c r="N6209" i="5"/>
  <c r="M6209" i="5"/>
  <c r="L6209" i="5"/>
  <c r="AD6208" i="5"/>
  <c r="AC6208" i="5"/>
  <c r="AB6208" i="5"/>
  <c r="AA6208" i="5"/>
  <c r="Z6208" i="5"/>
  <c r="Y6208" i="5"/>
  <c r="X6208" i="5"/>
  <c r="W6208" i="5"/>
  <c r="V6208" i="5"/>
  <c r="U6208" i="5"/>
  <c r="T6208" i="5"/>
  <c r="S6208" i="5"/>
  <c r="R6208" i="5"/>
  <c r="Q6208" i="5"/>
  <c r="P6208" i="5"/>
  <c r="O6208" i="5"/>
  <c r="N6208" i="5"/>
  <c r="M6208" i="5"/>
  <c r="L6208" i="5"/>
  <c r="AD6207" i="5"/>
  <c r="AC6207" i="5"/>
  <c r="AB6207" i="5"/>
  <c r="AA6207" i="5"/>
  <c r="Z6207" i="5"/>
  <c r="Y6207" i="5"/>
  <c r="X6207" i="5"/>
  <c r="W6207" i="5"/>
  <c r="V6207" i="5"/>
  <c r="U6207" i="5"/>
  <c r="T6207" i="5"/>
  <c r="S6207" i="5"/>
  <c r="R6207" i="5"/>
  <c r="Q6207" i="5"/>
  <c r="P6207" i="5"/>
  <c r="O6207" i="5"/>
  <c r="N6207" i="5"/>
  <c r="M6207" i="5"/>
  <c r="L6207" i="5"/>
  <c r="AD6206" i="5"/>
  <c r="AC6206" i="5"/>
  <c r="AB6206" i="5"/>
  <c r="AA6206" i="5"/>
  <c r="Z6206" i="5"/>
  <c r="Y6206" i="5"/>
  <c r="X6206" i="5"/>
  <c r="W6206" i="5"/>
  <c r="V6206" i="5"/>
  <c r="U6206" i="5"/>
  <c r="T6206" i="5"/>
  <c r="S6206" i="5"/>
  <c r="R6206" i="5"/>
  <c r="Q6206" i="5"/>
  <c r="P6206" i="5"/>
  <c r="O6206" i="5"/>
  <c r="N6206" i="5"/>
  <c r="M6206" i="5"/>
  <c r="L6206" i="5"/>
  <c r="AD6205" i="5"/>
  <c r="AC6205" i="5"/>
  <c r="AB6205" i="5"/>
  <c r="AA6205" i="5"/>
  <c r="Z6205" i="5"/>
  <c r="Y6205" i="5"/>
  <c r="X6205" i="5"/>
  <c r="W6205" i="5"/>
  <c r="V6205" i="5"/>
  <c r="U6205" i="5"/>
  <c r="T6205" i="5"/>
  <c r="S6205" i="5"/>
  <c r="R6205" i="5"/>
  <c r="Q6205" i="5"/>
  <c r="P6205" i="5"/>
  <c r="O6205" i="5"/>
  <c r="N6205" i="5"/>
  <c r="M6205" i="5"/>
  <c r="L6205" i="5"/>
  <c r="AD6204" i="5"/>
  <c r="AC6204" i="5"/>
  <c r="AB6204" i="5"/>
  <c r="AA6204" i="5"/>
  <c r="Z6204" i="5"/>
  <c r="Y6204" i="5"/>
  <c r="X6204" i="5"/>
  <c r="W6204" i="5"/>
  <c r="V6204" i="5"/>
  <c r="U6204" i="5"/>
  <c r="T6204" i="5"/>
  <c r="S6204" i="5"/>
  <c r="R6204" i="5"/>
  <c r="Q6204" i="5"/>
  <c r="P6204" i="5"/>
  <c r="O6204" i="5"/>
  <c r="N6204" i="5"/>
  <c r="M6204" i="5"/>
  <c r="L6204" i="5"/>
  <c r="AD6203" i="5"/>
  <c r="AC6203" i="5"/>
  <c r="AB6203" i="5"/>
  <c r="AA6203" i="5"/>
  <c r="Z6203" i="5"/>
  <c r="Y6203" i="5"/>
  <c r="X6203" i="5"/>
  <c r="W6203" i="5"/>
  <c r="V6203" i="5"/>
  <c r="U6203" i="5"/>
  <c r="T6203" i="5"/>
  <c r="S6203" i="5"/>
  <c r="R6203" i="5"/>
  <c r="Q6203" i="5"/>
  <c r="P6203" i="5"/>
  <c r="O6203" i="5"/>
  <c r="N6203" i="5"/>
  <c r="M6203" i="5"/>
  <c r="L6203" i="5"/>
  <c r="AD6202" i="5"/>
  <c r="AC6202" i="5"/>
  <c r="AB6202" i="5"/>
  <c r="AA6202" i="5"/>
  <c r="Z6202" i="5"/>
  <c r="Y6202" i="5"/>
  <c r="X6202" i="5"/>
  <c r="W6202" i="5"/>
  <c r="V6202" i="5"/>
  <c r="U6202" i="5"/>
  <c r="T6202" i="5"/>
  <c r="S6202" i="5"/>
  <c r="R6202" i="5"/>
  <c r="Q6202" i="5"/>
  <c r="P6202" i="5"/>
  <c r="O6202" i="5"/>
  <c r="N6202" i="5"/>
  <c r="M6202" i="5"/>
  <c r="L6202" i="5"/>
  <c r="AD6201" i="5"/>
  <c r="AC6201" i="5"/>
  <c r="AB6201" i="5"/>
  <c r="AA6201" i="5"/>
  <c r="Z6201" i="5"/>
  <c r="Y6201" i="5"/>
  <c r="X6201" i="5"/>
  <c r="W6201" i="5"/>
  <c r="V6201" i="5"/>
  <c r="U6201" i="5"/>
  <c r="T6201" i="5"/>
  <c r="S6201" i="5"/>
  <c r="R6201" i="5"/>
  <c r="Q6201" i="5"/>
  <c r="P6201" i="5"/>
  <c r="O6201" i="5"/>
  <c r="N6201" i="5"/>
  <c r="M6201" i="5"/>
  <c r="L6201" i="5"/>
  <c r="AD6200" i="5"/>
  <c r="AC6200" i="5"/>
  <c r="AB6200" i="5"/>
  <c r="AA6200" i="5"/>
  <c r="Z6200" i="5"/>
  <c r="Y6200" i="5"/>
  <c r="X6200" i="5"/>
  <c r="W6200" i="5"/>
  <c r="V6200" i="5"/>
  <c r="U6200" i="5"/>
  <c r="T6200" i="5"/>
  <c r="S6200" i="5"/>
  <c r="R6200" i="5"/>
  <c r="Q6200" i="5"/>
  <c r="P6200" i="5"/>
  <c r="O6200" i="5"/>
  <c r="N6200" i="5"/>
  <c r="M6200" i="5"/>
  <c r="L6200" i="5"/>
  <c r="AD6199" i="5"/>
  <c r="AC6199" i="5"/>
  <c r="AB6199" i="5"/>
  <c r="AA6199" i="5"/>
  <c r="Z6199" i="5"/>
  <c r="Y6199" i="5"/>
  <c r="X6199" i="5"/>
  <c r="W6199" i="5"/>
  <c r="V6199" i="5"/>
  <c r="U6199" i="5"/>
  <c r="T6199" i="5"/>
  <c r="S6199" i="5"/>
  <c r="R6199" i="5"/>
  <c r="Q6199" i="5"/>
  <c r="P6199" i="5"/>
  <c r="O6199" i="5"/>
  <c r="N6199" i="5"/>
  <c r="M6199" i="5"/>
  <c r="L6199" i="5"/>
  <c r="AD6198" i="5"/>
  <c r="AC6198" i="5"/>
  <c r="AB6198" i="5"/>
  <c r="AA6198" i="5"/>
  <c r="Z6198" i="5"/>
  <c r="Y6198" i="5"/>
  <c r="X6198" i="5"/>
  <c r="W6198" i="5"/>
  <c r="V6198" i="5"/>
  <c r="U6198" i="5"/>
  <c r="T6198" i="5"/>
  <c r="S6198" i="5"/>
  <c r="R6198" i="5"/>
  <c r="Q6198" i="5"/>
  <c r="P6198" i="5"/>
  <c r="O6198" i="5"/>
  <c r="N6198" i="5"/>
  <c r="M6198" i="5"/>
  <c r="L6198" i="5"/>
  <c r="AD6197" i="5"/>
  <c r="AC6197" i="5"/>
  <c r="AB6197" i="5"/>
  <c r="AA6197" i="5"/>
  <c r="Z6197" i="5"/>
  <c r="Y6197" i="5"/>
  <c r="X6197" i="5"/>
  <c r="W6197" i="5"/>
  <c r="V6197" i="5"/>
  <c r="U6197" i="5"/>
  <c r="T6197" i="5"/>
  <c r="S6197" i="5"/>
  <c r="R6197" i="5"/>
  <c r="Q6197" i="5"/>
  <c r="P6197" i="5"/>
  <c r="O6197" i="5"/>
  <c r="N6197" i="5"/>
  <c r="M6197" i="5"/>
  <c r="L6197" i="5"/>
  <c r="AD6196" i="5"/>
  <c r="AC6196" i="5"/>
  <c r="AB6196" i="5"/>
  <c r="AA6196" i="5"/>
  <c r="Z6196" i="5"/>
  <c r="Y6196" i="5"/>
  <c r="X6196" i="5"/>
  <c r="W6196" i="5"/>
  <c r="V6196" i="5"/>
  <c r="U6196" i="5"/>
  <c r="T6196" i="5"/>
  <c r="S6196" i="5"/>
  <c r="R6196" i="5"/>
  <c r="Q6196" i="5"/>
  <c r="P6196" i="5"/>
  <c r="O6196" i="5"/>
  <c r="N6196" i="5"/>
  <c r="M6196" i="5"/>
  <c r="L6196" i="5"/>
  <c r="AD6195" i="5"/>
  <c r="AC6195" i="5"/>
  <c r="AB6195" i="5"/>
  <c r="AA6195" i="5"/>
  <c r="Z6195" i="5"/>
  <c r="Y6195" i="5"/>
  <c r="X6195" i="5"/>
  <c r="W6195" i="5"/>
  <c r="V6195" i="5"/>
  <c r="U6195" i="5"/>
  <c r="T6195" i="5"/>
  <c r="S6195" i="5"/>
  <c r="R6195" i="5"/>
  <c r="Q6195" i="5"/>
  <c r="P6195" i="5"/>
  <c r="O6195" i="5"/>
  <c r="N6195" i="5"/>
  <c r="M6195" i="5"/>
  <c r="L6195" i="5"/>
  <c r="AD6194" i="5"/>
  <c r="AC6194" i="5"/>
  <c r="AB6194" i="5"/>
  <c r="AA6194" i="5"/>
  <c r="Z6194" i="5"/>
  <c r="Y6194" i="5"/>
  <c r="X6194" i="5"/>
  <c r="W6194" i="5"/>
  <c r="V6194" i="5"/>
  <c r="U6194" i="5"/>
  <c r="T6194" i="5"/>
  <c r="S6194" i="5"/>
  <c r="R6194" i="5"/>
  <c r="Q6194" i="5"/>
  <c r="P6194" i="5"/>
  <c r="O6194" i="5"/>
  <c r="N6194" i="5"/>
  <c r="M6194" i="5"/>
  <c r="L6194" i="5"/>
  <c r="AD6193" i="5"/>
  <c r="AC6193" i="5"/>
  <c r="AB6193" i="5"/>
  <c r="AA6193" i="5"/>
  <c r="Z6193" i="5"/>
  <c r="Y6193" i="5"/>
  <c r="X6193" i="5"/>
  <c r="W6193" i="5"/>
  <c r="V6193" i="5"/>
  <c r="U6193" i="5"/>
  <c r="T6193" i="5"/>
  <c r="S6193" i="5"/>
  <c r="R6193" i="5"/>
  <c r="Q6193" i="5"/>
  <c r="P6193" i="5"/>
  <c r="O6193" i="5"/>
  <c r="N6193" i="5"/>
  <c r="M6193" i="5"/>
  <c r="L6193" i="5"/>
  <c r="AD6192" i="5"/>
  <c r="AC6192" i="5"/>
  <c r="AB6192" i="5"/>
  <c r="AA6192" i="5"/>
  <c r="Z6192" i="5"/>
  <c r="Y6192" i="5"/>
  <c r="X6192" i="5"/>
  <c r="W6192" i="5"/>
  <c r="V6192" i="5"/>
  <c r="U6192" i="5"/>
  <c r="T6192" i="5"/>
  <c r="S6192" i="5"/>
  <c r="R6192" i="5"/>
  <c r="Q6192" i="5"/>
  <c r="P6192" i="5"/>
  <c r="O6192" i="5"/>
  <c r="N6192" i="5"/>
  <c r="M6192" i="5"/>
  <c r="L6192" i="5"/>
  <c r="AD6191" i="5"/>
  <c r="AC6191" i="5"/>
  <c r="AB6191" i="5"/>
  <c r="AA6191" i="5"/>
  <c r="Z6191" i="5"/>
  <c r="Y6191" i="5"/>
  <c r="X6191" i="5"/>
  <c r="W6191" i="5"/>
  <c r="V6191" i="5"/>
  <c r="U6191" i="5"/>
  <c r="T6191" i="5"/>
  <c r="S6191" i="5"/>
  <c r="R6191" i="5"/>
  <c r="Q6191" i="5"/>
  <c r="P6191" i="5"/>
  <c r="O6191" i="5"/>
  <c r="N6191" i="5"/>
  <c r="M6191" i="5"/>
  <c r="L6191" i="5"/>
  <c r="AD6190" i="5"/>
  <c r="AC6190" i="5"/>
  <c r="AB6190" i="5"/>
  <c r="AA6190" i="5"/>
  <c r="Z6190" i="5"/>
  <c r="Y6190" i="5"/>
  <c r="X6190" i="5"/>
  <c r="W6190" i="5"/>
  <c r="V6190" i="5"/>
  <c r="U6190" i="5"/>
  <c r="T6190" i="5"/>
  <c r="S6190" i="5"/>
  <c r="R6190" i="5"/>
  <c r="Q6190" i="5"/>
  <c r="P6190" i="5"/>
  <c r="O6190" i="5"/>
  <c r="N6190" i="5"/>
  <c r="M6190" i="5"/>
  <c r="L6190" i="5"/>
  <c r="AD6189" i="5"/>
  <c r="AC6189" i="5"/>
  <c r="AB6189" i="5"/>
  <c r="AA6189" i="5"/>
  <c r="Z6189" i="5"/>
  <c r="Y6189" i="5"/>
  <c r="X6189" i="5"/>
  <c r="W6189" i="5"/>
  <c r="V6189" i="5"/>
  <c r="U6189" i="5"/>
  <c r="T6189" i="5"/>
  <c r="S6189" i="5"/>
  <c r="R6189" i="5"/>
  <c r="Q6189" i="5"/>
  <c r="P6189" i="5"/>
  <c r="O6189" i="5"/>
  <c r="N6189" i="5"/>
  <c r="M6189" i="5"/>
  <c r="L6189" i="5"/>
  <c r="AD6188" i="5"/>
  <c r="AC6188" i="5"/>
  <c r="AB6188" i="5"/>
  <c r="AA6188" i="5"/>
  <c r="Z6188" i="5"/>
  <c r="Y6188" i="5"/>
  <c r="X6188" i="5"/>
  <c r="W6188" i="5"/>
  <c r="V6188" i="5"/>
  <c r="U6188" i="5"/>
  <c r="T6188" i="5"/>
  <c r="S6188" i="5"/>
  <c r="R6188" i="5"/>
  <c r="Q6188" i="5"/>
  <c r="P6188" i="5"/>
  <c r="O6188" i="5"/>
  <c r="N6188" i="5"/>
  <c r="M6188" i="5"/>
  <c r="L6188" i="5"/>
  <c r="AD6187" i="5"/>
  <c r="AC6187" i="5"/>
  <c r="AB6187" i="5"/>
  <c r="AA6187" i="5"/>
  <c r="Z6187" i="5"/>
  <c r="Y6187" i="5"/>
  <c r="X6187" i="5"/>
  <c r="W6187" i="5"/>
  <c r="V6187" i="5"/>
  <c r="U6187" i="5"/>
  <c r="T6187" i="5"/>
  <c r="S6187" i="5"/>
  <c r="R6187" i="5"/>
  <c r="Q6187" i="5"/>
  <c r="P6187" i="5"/>
  <c r="O6187" i="5"/>
  <c r="N6187" i="5"/>
  <c r="M6187" i="5"/>
  <c r="L6187" i="5"/>
  <c r="AD6186" i="5"/>
  <c r="AC6186" i="5"/>
  <c r="AB6186" i="5"/>
  <c r="AA6186" i="5"/>
  <c r="Z6186" i="5"/>
  <c r="Y6186" i="5"/>
  <c r="X6186" i="5"/>
  <c r="W6186" i="5"/>
  <c r="V6186" i="5"/>
  <c r="U6186" i="5"/>
  <c r="T6186" i="5"/>
  <c r="S6186" i="5"/>
  <c r="R6186" i="5"/>
  <c r="Q6186" i="5"/>
  <c r="P6186" i="5"/>
  <c r="O6186" i="5"/>
  <c r="N6186" i="5"/>
  <c r="M6186" i="5"/>
  <c r="L6186" i="5"/>
  <c r="AD6185" i="5"/>
  <c r="AC6185" i="5"/>
  <c r="AB6185" i="5"/>
  <c r="AA6185" i="5"/>
  <c r="Z6185" i="5"/>
  <c r="Y6185" i="5"/>
  <c r="X6185" i="5"/>
  <c r="W6185" i="5"/>
  <c r="V6185" i="5"/>
  <c r="U6185" i="5"/>
  <c r="T6185" i="5"/>
  <c r="S6185" i="5"/>
  <c r="R6185" i="5"/>
  <c r="Q6185" i="5"/>
  <c r="P6185" i="5"/>
  <c r="O6185" i="5"/>
  <c r="N6185" i="5"/>
  <c r="M6185" i="5"/>
  <c r="L6185" i="5"/>
  <c r="AD6184" i="5"/>
  <c r="AC6184" i="5"/>
  <c r="AB6184" i="5"/>
  <c r="AA6184" i="5"/>
  <c r="Z6184" i="5"/>
  <c r="Y6184" i="5"/>
  <c r="X6184" i="5"/>
  <c r="W6184" i="5"/>
  <c r="V6184" i="5"/>
  <c r="U6184" i="5"/>
  <c r="T6184" i="5"/>
  <c r="S6184" i="5"/>
  <c r="R6184" i="5"/>
  <c r="Q6184" i="5"/>
  <c r="P6184" i="5"/>
  <c r="O6184" i="5"/>
  <c r="N6184" i="5"/>
  <c r="M6184" i="5"/>
  <c r="L6184" i="5"/>
  <c r="AD6183" i="5"/>
  <c r="AC6183" i="5"/>
  <c r="AB6183" i="5"/>
  <c r="AA6183" i="5"/>
  <c r="Z6183" i="5"/>
  <c r="Y6183" i="5"/>
  <c r="X6183" i="5"/>
  <c r="W6183" i="5"/>
  <c r="V6183" i="5"/>
  <c r="U6183" i="5"/>
  <c r="T6183" i="5"/>
  <c r="S6183" i="5"/>
  <c r="R6183" i="5"/>
  <c r="Q6183" i="5"/>
  <c r="P6183" i="5"/>
  <c r="O6183" i="5"/>
  <c r="N6183" i="5"/>
  <c r="M6183" i="5"/>
  <c r="L6183" i="5"/>
  <c r="AD6182" i="5"/>
  <c r="AC6182" i="5"/>
  <c r="AB6182" i="5"/>
  <c r="AA6182" i="5"/>
  <c r="Z6182" i="5"/>
  <c r="Y6182" i="5"/>
  <c r="X6182" i="5"/>
  <c r="W6182" i="5"/>
  <c r="V6182" i="5"/>
  <c r="U6182" i="5"/>
  <c r="T6182" i="5"/>
  <c r="S6182" i="5"/>
  <c r="R6182" i="5"/>
  <c r="Q6182" i="5"/>
  <c r="P6182" i="5"/>
  <c r="O6182" i="5"/>
  <c r="N6182" i="5"/>
  <c r="M6182" i="5"/>
  <c r="L6182" i="5"/>
  <c r="AD6181" i="5"/>
  <c r="AC6181" i="5"/>
  <c r="AB6181" i="5"/>
  <c r="AA6181" i="5"/>
  <c r="Z6181" i="5"/>
  <c r="Y6181" i="5"/>
  <c r="X6181" i="5"/>
  <c r="W6181" i="5"/>
  <c r="V6181" i="5"/>
  <c r="U6181" i="5"/>
  <c r="T6181" i="5"/>
  <c r="S6181" i="5"/>
  <c r="R6181" i="5"/>
  <c r="Q6181" i="5"/>
  <c r="P6181" i="5"/>
  <c r="O6181" i="5"/>
  <c r="N6181" i="5"/>
  <c r="M6181" i="5"/>
  <c r="L6181" i="5"/>
  <c r="AD6180" i="5"/>
  <c r="AC6180" i="5"/>
  <c r="AB6180" i="5"/>
  <c r="AA6180" i="5"/>
  <c r="Z6180" i="5"/>
  <c r="Y6180" i="5"/>
  <c r="X6180" i="5"/>
  <c r="W6180" i="5"/>
  <c r="V6180" i="5"/>
  <c r="U6180" i="5"/>
  <c r="T6180" i="5"/>
  <c r="S6180" i="5"/>
  <c r="R6180" i="5"/>
  <c r="Q6180" i="5"/>
  <c r="P6180" i="5"/>
  <c r="O6180" i="5"/>
  <c r="N6180" i="5"/>
  <c r="M6180" i="5"/>
  <c r="L6180" i="5"/>
  <c r="AD6179" i="5"/>
  <c r="AC6179" i="5"/>
  <c r="AB6179" i="5"/>
  <c r="AA6179" i="5"/>
  <c r="Z6179" i="5"/>
  <c r="Y6179" i="5"/>
  <c r="X6179" i="5"/>
  <c r="W6179" i="5"/>
  <c r="V6179" i="5"/>
  <c r="U6179" i="5"/>
  <c r="T6179" i="5"/>
  <c r="S6179" i="5"/>
  <c r="R6179" i="5"/>
  <c r="Q6179" i="5"/>
  <c r="P6179" i="5"/>
  <c r="O6179" i="5"/>
  <c r="N6179" i="5"/>
  <c r="M6179" i="5"/>
  <c r="L6179" i="5"/>
  <c r="AD6178" i="5"/>
  <c r="AC6178" i="5"/>
  <c r="AB6178" i="5"/>
  <c r="AA6178" i="5"/>
  <c r="Z6178" i="5"/>
  <c r="Y6178" i="5"/>
  <c r="X6178" i="5"/>
  <c r="W6178" i="5"/>
  <c r="V6178" i="5"/>
  <c r="U6178" i="5"/>
  <c r="T6178" i="5"/>
  <c r="S6178" i="5"/>
  <c r="R6178" i="5"/>
  <c r="Q6178" i="5"/>
  <c r="P6178" i="5"/>
  <c r="O6178" i="5"/>
  <c r="N6178" i="5"/>
  <c r="M6178" i="5"/>
  <c r="L6178" i="5"/>
  <c r="AD6177" i="5"/>
  <c r="AC6177" i="5"/>
  <c r="AB6177" i="5"/>
  <c r="AA6177" i="5"/>
  <c r="Z6177" i="5"/>
  <c r="Y6177" i="5"/>
  <c r="X6177" i="5"/>
  <c r="W6177" i="5"/>
  <c r="V6177" i="5"/>
  <c r="U6177" i="5"/>
  <c r="T6177" i="5"/>
  <c r="S6177" i="5"/>
  <c r="R6177" i="5"/>
  <c r="Q6177" i="5"/>
  <c r="P6177" i="5"/>
  <c r="O6177" i="5"/>
  <c r="N6177" i="5"/>
  <c r="M6177" i="5"/>
  <c r="L6177" i="5"/>
  <c r="AD6176" i="5"/>
  <c r="AC6176" i="5"/>
  <c r="AB6176" i="5"/>
  <c r="AA6176" i="5"/>
  <c r="Z6176" i="5"/>
  <c r="Y6176" i="5"/>
  <c r="X6176" i="5"/>
  <c r="W6176" i="5"/>
  <c r="V6176" i="5"/>
  <c r="U6176" i="5"/>
  <c r="T6176" i="5"/>
  <c r="S6176" i="5"/>
  <c r="R6176" i="5"/>
  <c r="Q6176" i="5"/>
  <c r="P6176" i="5"/>
  <c r="O6176" i="5"/>
  <c r="N6176" i="5"/>
  <c r="M6176" i="5"/>
  <c r="L6176" i="5"/>
  <c r="AD6175" i="5"/>
  <c r="AC6175" i="5"/>
  <c r="AB6175" i="5"/>
  <c r="AA6175" i="5"/>
  <c r="Z6175" i="5"/>
  <c r="Y6175" i="5"/>
  <c r="X6175" i="5"/>
  <c r="W6175" i="5"/>
  <c r="V6175" i="5"/>
  <c r="U6175" i="5"/>
  <c r="T6175" i="5"/>
  <c r="S6175" i="5"/>
  <c r="R6175" i="5"/>
  <c r="Q6175" i="5"/>
  <c r="P6175" i="5"/>
  <c r="O6175" i="5"/>
  <c r="N6175" i="5"/>
  <c r="M6175" i="5"/>
  <c r="L6175" i="5"/>
  <c r="AD6174" i="5"/>
  <c r="AC6174" i="5"/>
  <c r="AB6174" i="5"/>
  <c r="AA6174" i="5"/>
  <c r="Z6174" i="5"/>
  <c r="Y6174" i="5"/>
  <c r="X6174" i="5"/>
  <c r="W6174" i="5"/>
  <c r="V6174" i="5"/>
  <c r="U6174" i="5"/>
  <c r="T6174" i="5"/>
  <c r="S6174" i="5"/>
  <c r="R6174" i="5"/>
  <c r="Q6174" i="5"/>
  <c r="P6174" i="5"/>
  <c r="O6174" i="5"/>
  <c r="N6174" i="5"/>
  <c r="M6174" i="5"/>
  <c r="L6174" i="5"/>
  <c r="AD6173" i="5"/>
  <c r="AC6173" i="5"/>
  <c r="AB6173" i="5"/>
  <c r="AA6173" i="5"/>
  <c r="Z6173" i="5"/>
  <c r="Y6173" i="5"/>
  <c r="X6173" i="5"/>
  <c r="W6173" i="5"/>
  <c r="V6173" i="5"/>
  <c r="U6173" i="5"/>
  <c r="T6173" i="5"/>
  <c r="S6173" i="5"/>
  <c r="R6173" i="5"/>
  <c r="Q6173" i="5"/>
  <c r="P6173" i="5"/>
  <c r="O6173" i="5"/>
  <c r="N6173" i="5"/>
  <c r="M6173" i="5"/>
  <c r="L6173" i="5"/>
  <c r="AD6172" i="5"/>
  <c r="AC6172" i="5"/>
  <c r="AB6172" i="5"/>
  <c r="AA6172" i="5"/>
  <c r="Z6172" i="5"/>
  <c r="Y6172" i="5"/>
  <c r="X6172" i="5"/>
  <c r="W6172" i="5"/>
  <c r="V6172" i="5"/>
  <c r="U6172" i="5"/>
  <c r="T6172" i="5"/>
  <c r="S6172" i="5"/>
  <c r="R6172" i="5"/>
  <c r="Q6172" i="5"/>
  <c r="P6172" i="5"/>
  <c r="O6172" i="5"/>
  <c r="N6172" i="5"/>
  <c r="M6172" i="5"/>
  <c r="L6172" i="5"/>
  <c r="AD6171" i="5"/>
  <c r="AC6171" i="5"/>
  <c r="AB6171" i="5"/>
  <c r="AA6171" i="5"/>
  <c r="Z6171" i="5"/>
  <c r="Y6171" i="5"/>
  <c r="X6171" i="5"/>
  <c r="W6171" i="5"/>
  <c r="V6171" i="5"/>
  <c r="U6171" i="5"/>
  <c r="T6171" i="5"/>
  <c r="S6171" i="5"/>
  <c r="R6171" i="5"/>
  <c r="Q6171" i="5"/>
  <c r="P6171" i="5"/>
  <c r="O6171" i="5"/>
  <c r="N6171" i="5"/>
  <c r="M6171" i="5"/>
  <c r="L6171" i="5"/>
  <c r="AD6170" i="5"/>
  <c r="AC6170" i="5"/>
  <c r="AB6170" i="5"/>
  <c r="AA6170" i="5"/>
  <c r="Z6170" i="5"/>
  <c r="Y6170" i="5"/>
  <c r="X6170" i="5"/>
  <c r="W6170" i="5"/>
  <c r="V6170" i="5"/>
  <c r="U6170" i="5"/>
  <c r="T6170" i="5"/>
  <c r="S6170" i="5"/>
  <c r="R6170" i="5"/>
  <c r="Q6170" i="5"/>
  <c r="P6170" i="5"/>
  <c r="O6170" i="5"/>
  <c r="N6170" i="5"/>
  <c r="M6170" i="5"/>
  <c r="L6170" i="5"/>
  <c r="AD6169" i="5"/>
  <c r="AC6169" i="5"/>
  <c r="AB6169" i="5"/>
  <c r="AA6169" i="5"/>
  <c r="Z6169" i="5"/>
  <c r="Y6169" i="5"/>
  <c r="X6169" i="5"/>
  <c r="W6169" i="5"/>
  <c r="V6169" i="5"/>
  <c r="U6169" i="5"/>
  <c r="T6169" i="5"/>
  <c r="S6169" i="5"/>
  <c r="R6169" i="5"/>
  <c r="Q6169" i="5"/>
  <c r="P6169" i="5"/>
  <c r="O6169" i="5"/>
  <c r="N6169" i="5"/>
  <c r="M6169" i="5"/>
  <c r="L6169" i="5"/>
  <c r="AD6168" i="5"/>
  <c r="AC6168" i="5"/>
  <c r="AB6168" i="5"/>
  <c r="AA6168" i="5"/>
  <c r="Z6168" i="5"/>
  <c r="Y6168" i="5"/>
  <c r="X6168" i="5"/>
  <c r="W6168" i="5"/>
  <c r="V6168" i="5"/>
  <c r="U6168" i="5"/>
  <c r="T6168" i="5"/>
  <c r="S6168" i="5"/>
  <c r="R6168" i="5"/>
  <c r="Q6168" i="5"/>
  <c r="P6168" i="5"/>
  <c r="O6168" i="5"/>
  <c r="N6168" i="5"/>
  <c r="M6168" i="5"/>
  <c r="L6168" i="5"/>
  <c r="AD6167" i="5"/>
  <c r="AC6167" i="5"/>
  <c r="AB6167" i="5"/>
  <c r="AA6167" i="5"/>
  <c r="Z6167" i="5"/>
  <c r="Y6167" i="5"/>
  <c r="X6167" i="5"/>
  <c r="W6167" i="5"/>
  <c r="V6167" i="5"/>
  <c r="U6167" i="5"/>
  <c r="T6167" i="5"/>
  <c r="S6167" i="5"/>
  <c r="R6167" i="5"/>
  <c r="Q6167" i="5"/>
  <c r="P6167" i="5"/>
  <c r="O6167" i="5"/>
  <c r="N6167" i="5"/>
  <c r="M6167" i="5"/>
  <c r="L6167" i="5"/>
  <c r="AD6166" i="5"/>
  <c r="AC6166" i="5"/>
  <c r="AB6166" i="5"/>
  <c r="AA6166" i="5"/>
  <c r="Z6166" i="5"/>
  <c r="Y6166" i="5"/>
  <c r="X6166" i="5"/>
  <c r="W6166" i="5"/>
  <c r="V6166" i="5"/>
  <c r="U6166" i="5"/>
  <c r="T6166" i="5"/>
  <c r="S6166" i="5"/>
  <c r="R6166" i="5"/>
  <c r="Q6166" i="5"/>
  <c r="P6166" i="5"/>
  <c r="O6166" i="5"/>
  <c r="N6166" i="5"/>
  <c r="M6166" i="5"/>
  <c r="L6166" i="5"/>
  <c r="AD6165" i="5"/>
  <c r="AC6165" i="5"/>
  <c r="AB6165" i="5"/>
  <c r="AA6165" i="5"/>
  <c r="Z6165" i="5"/>
  <c r="Y6165" i="5"/>
  <c r="X6165" i="5"/>
  <c r="W6165" i="5"/>
  <c r="V6165" i="5"/>
  <c r="U6165" i="5"/>
  <c r="T6165" i="5"/>
  <c r="S6165" i="5"/>
  <c r="R6165" i="5"/>
  <c r="Q6165" i="5"/>
  <c r="P6165" i="5"/>
  <c r="O6165" i="5"/>
  <c r="N6165" i="5"/>
  <c r="M6165" i="5"/>
  <c r="L6165" i="5"/>
  <c r="AD6164" i="5"/>
  <c r="AC6164" i="5"/>
  <c r="AB6164" i="5"/>
  <c r="AA6164" i="5"/>
  <c r="Z6164" i="5"/>
  <c r="Y6164" i="5"/>
  <c r="X6164" i="5"/>
  <c r="W6164" i="5"/>
  <c r="V6164" i="5"/>
  <c r="U6164" i="5"/>
  <c r="T6164" i="5"/>
  <c r="S6164" i="5"/>
  <c r="R6164" i="5"/>
  <c r="Q6164" i="5"/>
  <c r="P6164" i="5"/>
  <c r="O6164" i="5"/>
  <c r="N6164" i="5"/>
  <c r="M6164" i="5"/>
  <c r="L6164" i="5"/>
  <c r="AD6163" i="5"/>
  <c r="AC6163" i="5"/>
  <c r="AB6163" i="5"/>
  <c r="AA6163" i="5"/>
  <c r="Z6163" i="5"/>
  <c r="Y6163" i="5"/>
  <c r="X6163" i="5"/>
  <c r="W6163" i="5"/>
  <c r="V6163" i="5"/>
  <c r="U6163" i="5"/>
  <c r="T6163" i="5"/>
  <c r="S6163" i="5"/>
  <c r="R6163" i="5"/>
  <c r="Q6163" i="5"/>
  <c r="P6163" i="5"/>
  <c r="O6163" i="5"/>
  <c r="N6163" i="5"/>
  <c r="M6163" i="5"/>
  <c r="L6163" i="5"/>
  <c r="AD6162" i="5"/>
  <c r="AC6162" i="5"/>
  <c r="AB6162" i="5"/>
  <c r="AA6162" i="5"/>
  <c r="Z6162" i="5"/>
  <c r="Y6162" i="5"/>
  <c r="X6162" i="5"/>
  <c r="W6162" i="5"/>
  <c r="V6162" i="5"/>
  <c r="U6162" i="5"/>
  <c r="T6162" i="5"/>
  <c r="S6162" i="5"/>
  <c r="R6162" i="5"/>
  <c r="Q6162" i="5"/>
  <c r="P6162" i="5"/>
  <c r="O6162" i="5"/>
  <c r="N6162" i="5"/>
  <c r="M6162" i="5"/>
  <c r="L6162" i="5"/>
  <c r="AD6161" i="5"/>
  <c r="AC6161" i="5"/>
  <c r="AB6161" i="5"/>
  <c r="AA6161" i="5"/>
  <c r="Z6161" i="5"/>
  <c r="Y6161" i="5"/>
  <c r="X6161" i="5"/>
  <c r="W6161" i="5"/>
  <c r="V6161" i="5"/>
  <c r="U6161" i="5"/>
  <c r="T6161" i="5"/>
  <c r="S6161" i="5"/>
  <c r="R6161" i="5"/>
  <c r="Q6161" i="5"/>
  <c r="P6161" i="5"/>
  <c r="O6161" i="5"/>
  <c r="N6161" i="5"/>
  <c r="M6161" i="5"/>
  <c r="L6161" i="5"/>
  <c r="AD6160" i="5"/>
  <c r="AC6160" i="5"/>
  <c r="AB6160" i="5"/>
  <c r="AA6160" i="5"/>
  <c r="Z6160" i="5"/>
  <c r="Y6160" i="5"/>
  <c r="X6160" i="5"/>
  <c r="W6160" i="5"/>
  <c r="V6160" i="5"/>
  <c r="U6160" i="5"/>
  <c r="T6160" i="5"/>
  <c r="S6160" i="5"/>
  <c r="R6160" i="5"/>
  <c r="Q6160" i="5"/>
  <c r="P6160" i="5"/>
  <c r="O6160" i="5"/>
  <c r="N6160" i="5"/>
  <c r="M6160" i="5"/>
  <c r="L6160" i="5"/>
  <c r="AD6159" i="5"/>
  <c r="AC6159" i="5"/>
  <c r="AB6159" i="5"/>
  <c r="AA6159" i="5"/>
  <c r="Z6159" i="5"/>
  <c r="Y6159" i="5"/>
  <c r="X6159" i="5"/>
  <c r="W6159" i="5"/>
  <c r="V6159" i="5"/>
  <c r="U6159" i="5"/>
  <c r="T6159" i="5"/>
  <c r="S6159" i="5"/>
  <c r="R6159" i="5"/>
  <c r="Q6159" i="5"/>
  <c r="P6159" i="5"/>
  <c r="O6159" i="5"/>
  <c r="N6159" i="5"/>
  <c r="M6159" i="5"/>
  <c r="L6159" i="5"/>
  <c r="AD6158" i="5"/>
  <c r="AC6158" i="5"/>
  <c r="AB6158" i="5"/>
  <c r="AA6158" i="5"/>
  <c r="Z6158" i="5"/>
  <c r="Y6158" i="5"/>
  <c r="X6158" i="5"/>
  <c r="W6158" i="5"/>
  <c r="V6158" i="5"/>
  <c r="U6158" i="5"/>
  <c r="T6158" i="5"/>
  <c r="S6158" i="5"/>
  <c r="R6158" i="5"/>
  <c r="Q6158" i="5"/>
  <c r="P6158" i="5"/>
  <c r="O6158" i="5"/>
  <c r="N6158" i="5"/>
  <c r="M6158" i="5"/>
  <c r="L6158" i="5"/>
  <c r="AD6157" i="5"/>
  <c r="AC6157" i="5"/>
  <c r="AB6157" i="5"/>
  <c r="AA6157" i="5"/>
  <c r="Z6157" i="5"/>
  <c r="Y6157" i="5"/>
  <c r="X6157" i="5"/>
  <c r="W6157" i="5"/>
  <c r="V6157" i="5"/>
  <c r="U6157" i="5"/>
  <c r="T6157" i="5"/>
  <c r="S6157" i="5"/>
  <c r="R6157" i="5"/>
  <c r="Q6157" i="5"/>
  <c r="P6157" i="5"/>
  <c r="O6157" i="5"/>
  <c r="N6157" i="5"/>
  <c r="M6157" i="5"/>
  <c r="L6157" i="5"/>
  <c r="AD6156" i="5"/>
  <c r="AC6156" i="5"/>
  <c r="AB6156" i="5"/>
  <c r="AA6156" i="5"/>
  <c r="Z6156" i="5"/>
  <c r="Y6156" i="5"/>
  <c r="X6156" i="5"/>
  <c r="W6156" i="5"/>
  <c r="V6156" i="5"/>
  <c r="U6156" i="5"/>
  <c r="T6156" i="5"/>
  <c r="S6156" i="5"/>
  <c r="R6156" i="5"/>
  <c r="Q6156" i="5"/>
  <c r="P6156" i="5"/>
  <c r="O6156" i="5"/>
  <c r="N6156" i="5"/>
  <c r="M6156" i="5"/>
  <c r="L6156" i="5"/>
  <c r="AD6155" i="5"/>
  <c r="AC6155" i="5"/>
  <c r="AB6155" i="5"/>
  <c r="AA6155" i="5"/>
  <c r="Z6155" i="5"/>
  <c r="Y6155" i="5"/>
  <c r="X6155" i="5"/>
  <c r="W6155" i="5"/>
  <c r="V6155" i="5"/>
  <c r="U6155" i="5"/>
  <c r="T6155" i="5"/>
  <c r="S6155" i="5"/>
  <c r="R6155" i="5"/>
  <c r="Q6155" i="5"/>
  <c r="P6155" i="5"/>
  <c r="O6155" i="5"/>
  <c r="N6155" i="5"/>
  <c r="M6155" i="5"/>
  <c r="L6155" i="5"/>
  <c r="AD6154" i="5"/>
  <c r="AC6154" i="5"/>
  <c r="AB6154" i="5"/>
  <c r="AA6154" i="5"/>
  <c r="Z6154" i="5"/>
  <c r="Y6154" i="5"/>
  <c r="X6154" i="5"/>
  <c r="W6154" i="5"/>
  <c r="V6154" i="5"/>
  <c r="U6154" i="5"/>
  <c r="T6154" i="5"/>
  <c r="S6154" i="5"/>
  <c r="R6154" i="5"/>
  <c r="Q6154" i="5"/>
  <c r="P6154" i="5"/>
  <c r="O6154" i="5"/>
  <c r="N6154" i="5"/>
  <c r="M6154" i="5"/>
  <c r="L6154" i="5"/>
  <c r="AD6153" i="5"/>
  <c r="AC6153" i="5"/>
  <c r="AB6153" i="5"/>
  <c r="AA6153" i="5"/>
  <c r="Z6153" i="5"/>
  <c r="Y6153" i="5"/>
  <c r="X6153" i="5"/>
  <c r="W6153" i="5"/>
  <c r="V6153" i="5"/>
  <c r="U6153" i="5"/>
  <c r="T6153" i="5"/>
  <c r="S6153" i="5"/>
  <c r="R6153" i="5"/>
  <c r="Q6153" i="5"/>
  <c r="P6153" i="5"/>
  <c r="O6153" i="5"/>
  <c r="N6153" i="5"/>
  <c r="M6153" i="5"/>
  <c r="L6153" i="5"/>
  <c r="AD6152" i="5"/>
  <c r="AC6152" i="5"/>
  <c r="AB6152" i="5"/>
  <c r="AA6152" i="5"/>
  <c r="Z6152" i="5"/>
  <c r="Y6152" i="5"/>
  <c r="X6152" i="5"/>
  <c r="W6152" i="5"/>
  <c r="V6152" i="5"/>
  <c r="U6152" i="5"/>
  <c r="T6152" i="5"/>
  <c r="S6152" i="5"/>
  <c r="R6152" i="5"/>
  <c r="Q6152" i="5"/>
  <c r="P6152" i="5"/>
  <c r="O6152" i="5"/>
  <c r="N6152" i="5"/>
  <c r="M6152" i="5"/>
  <c r="L6152" i="5"/>
  <c r="AD6151" i="5"/>
  <c r="AC6151" i="5"/>
  <c r="AB6151" i="5"/>
  <c r="AA6151" i="5"/>
  <c r="Z6151" i="5"/>
  <c r="Y6151" i="5"/>
  <c r="X6151" i="5"/>
  <c r="W6151" i="5"/>
  <c r="V6151" i="5"/>
  <c r="U6151" i="5"/>
  <c r="T6151" i="5"/>
  <c r="S6151" i="5"/>
  <c r="R6151" i="5"/>
  <c r="Q6151" i="5"/>
  <c r="P6151" i="5"/>
  <c r="O6151" i="5"/>
  <c r="N6151" i="5"/>
  <c r="M6151" i="5"/>
  <c r="L6151" i="5"/>
  <c r="AD6150" i="5"/>
  <c r="AC6150" i="5"/>
  <c r="AB6150" i="5"/>
  <c r="AA6150" i="5"/>
  <c r="Z6150" i="5"/>
  <c r="Y6150" i="5"/>
  <c r="X6150" i="5"/>
  <c r="W6150" i="5"/>
  <c r="V6150" i="5"/>
  <c r="U6150" i="5"/>
  <c r="T6150" i="5"/>
  <c r="S6150" i="5"/>
  <c r="R6150" i="5"/>
  <c r="Q6150" i="5"/>
  <c r="P6150" i="5"/>
  <c r="O6150" i="5"/>
  <c r="N6150" i="5"/>
  <c r="M6150" i="5"/>
  <c r="L6150" i="5"/>
  <c r="AD6149" i="5"/>
  <c r="AC6149" i="5"/>
  <c r="AB6149" i="5"/>
  <c r="AA6149" i="5"/>
  <c r="Z6149" i="5"/>
  <c r="Y6149" i="5"/>
  <c r="X6149" i="5"/>
  <c r="W6149" i="5"/>
  <c r="V6149" i="5"/>
  <c r="U6149" i="5"/>
  <c r="T6149" i="5"/>
  <c r="S6149" i="5"/>
  <c r="R6149" i="5"/>
  <c r="Q6149" i="5"/>
  <c r="P6149" i="5"/>
  <c r="O6149" i="5"/>
  <c r="N6149" i="5"/>
  <c r="M6149" i="5"/>
  <c r="L6149" i="5"/>
  <c r="AD6148" i="5"/>
  <c r="AC6148" i="5"/>
  <c r="AB6148" i="5"/>
  <c r="AA6148" i="5"/>
  <c r="Z6148" i="5"/>
  <c r="Y6148" i="5"/>
  <c r="X6148" i="5"/>
  <c r="W6148" i="5"/>
  <c r="V6148" i="5"/>
  <c r="U6148" i="5"/>
  <c r="T6148" i="5"/>
  <c r="S6148" i="5"/>
  <c r="R6148" i="5"/>
  <c r="Q6148" i="5"/>
  <c r="P6148" i="5"/>
  <c r="O6148" i="5"/>
  <c r="N6148" i="5"/>
  <c r="M6148" i="5"/>
  <c r="L6148" i="5"/>
  <c r="AD6147" i="5"/>
  <c r="AC6147" i="5"/>
  <c r="AB6147" i="5"/>
  <c r="AA6147" i="5"/>
  <c r="Z6147" i="5"/>
  <c r="Y6147" i="5"/>
  <c r="X6147" i="5"/>
  <c r="W6147" i="5"/>
  <c r="V6147" i="5"/>
  <c r="U6147" i="5"/>
  <c r="T6147" i="5"/>
  <c r="S6147" i="5"/>
  <c r="R6147" i="5"/>
  <c r="Q6147" i="5"/>
  <c r="P6147" i="5"/>
  <c r="O6147" i="5"/>
  <c r="N6147" i="5"/>
  <c r="M6147" i="5"/>
  <c r="L6147" i="5"/>
  <c r="AD6146" i="5"/>
  <c r="AC6146" i="5"/>
  <c r="AB6146" i="5"/>
  <c r="AA6146" i="5"/>
  <c r="Z6146" i="5"/>
  <c r="Y6146" i="5"/>
  <c r="X6146" i="5"/>
  <c r="W6146" i="5"/>
  <c r="V6146" i="5"/>
  <c r="U6146" i="5"/>
  <c r="T6146" i="5"/>
  <c r="S6146" i="5"/>
  <c r="R6146" i="5"/>
  <c r="Q6146" i="5"/>
  <c r="P6146" i="5"/>
  <c r="O6146" i="5"/>
  <c r="N6146" i="5"/>
  <c r="M6146" i="5"/>
  <c r="L6146" i="5"/>
  <c r="AD6145" i="5"/>
  <c r="AC6145" i="5"/>
  <c r="AB6145" i="5"/>
  <c r="AA6145" i="5"/>
  <c r="Z6145" i="5"/>
  <c r="Y6145" i="5"/>
  <c r="X6145" i="5"/>
  <c r="W6145" i="5"/>
  <c r="V6145" i="5"/>
  <c r="U6145" i="5"/>
  <c r="T6145" i="5"/>
  <c r="S6145" i="5"/>
  <c r="R6145" i="5"/>
  <c r="Q6145" i="5"/>
  <c r="P6145" i="5"/>
  <c r="O6145" i="5"/>
  <c r="N6145" i="5"/>
  <c r="M6145" i="5"/>
  <c r="L6145" i="5"/>
  <c r="AD6144" i="5"/>
  <c r="AC6144" i="5"/>
  <c r="AB6144" i="5"/>
  <c r="AA6144" i="5"/>
  <c r="Z6144" i="5"/>
  <c r="Y6144" i="5"/>
  <c r="X6144" i="5"/>
  <c r="W6144" i="5"/>
  <c r="V6144" i="5"/>
  <c r="U6144" i="5"/>
  <c r="T6144" i="5"/>
  <c r="S6144" i="5"/>
  <c r="R6144" i="5"/>
  <c r="Q6144" i="5"/>
  <c r="P6144" i="5"/>
  <c r="O6144" i="5"/>
  <c r="N6144" i="5"/>
  <c r="M6144" i="5"/>
  <c r="L6144" i="5"/>
  <c r="AD6143" i="5"/>
  <c r="AC6143" i="5"/>
  <c r="AB6143" i="5"/>
  <c r="AA6143" i="5"/>
  <c r="Z6143" i="5"/>
  <c r="Y6143" i="5"/>
  <c r="X6143" i="5"/>
  <c r="W6143" i="5"/>
  <c r="V6143" i="5"/>
  <c r="U6143" i="5"/>
  <c r="T6143" i="5"/>
  <c r="S6143" i="5"/>
  <c r="R6143" i="5"/>
  <c r="Q6143" i="5"/>
  <c r="P6143" i="5"/>
  <c r="O6143" i="5"/>
  <c r="N6143" i="5"/>
  <c r="M6143" i="5"/>
  <c r="L6143" i="5"/>
  <c r="AD6142" i="5"/>
  <c r="AC6142" i="5"/>
  <c r="AB6142" i="5"/>
  <c r="AA6142" i="5"/>
  <c r="Z6142" i="5"/>
  <c r="Y6142" i="5"/>
  <c r="X6142" i="5"/>
  <c r="W6142" i="5"/>
  <c r="V6142" i="5"/>
  <c r="U6142" i="5"/>
  <c r="T6142" i="5"/>
  <c r="S6142" i="5"/>
  <c r="R6142" i="5"/>
  <c r="Q6142" i="5"/>
  <c r="P6142" i="5"/>
  <c r="O6142" i="5"/>
  <c r="N6142" i="5"/>
  <c r="M6142" i="5"/>
  <c r="L6142" i="5"/>
  <c r="AD6141" i="5"/>
  <c r="AC6141" i="5"/>
  <c r="AB6141" i="5"/>
  <c r="AA6141" i="5"/>
  <c r="Z6141" i="5"/>
  <c r="Y6141" i="5"/>
  <c r="X6141" i="5"/>
  <c r="W6141" i="5"/>
  <c r="V6141" i="5"/>
  <c r="U6141" i="5"/>
  <c r="T6141" i="5"/>
  <c r="S6141" i="5"/>
  <c r="R6141" i="5"/>
  <c r="Q6141" i="5"/>
  <c r="P6141" i="5"/>
  <c r="O6141" i="5"/>
  <c r="N6141" i="5"/>
  <c r="M6141" i="5"/>
  <c r="L6141" i="5"/>
  <c r="AD6140" i="5"/>
  <c r="AC6140" i="5"/>
  <c r="AB6140" i="5"/>
  <c r="AA6140" i="5"/>
  <c r="Z6140" i="5"/>
  <c r="Y6140" i="5"/>
  <c r="X6140" i="5"/>
  <c r="W6140" i="5"/>
  <c r="V6140" i="5"/>
  <c r="U6140" i="5"/>
  <c r="T6140" i="5"/>
  <c r="S6140" i="5"/>
  <c r="R6140" i="5"/>
  <c r="Q6140" i="5"/>
  <c r="P6140" i="5"/>
  <c r="O6140" i="5"/>
  <c r="N6140" i="5"/>
  <c r="M6140" i="5"/>
  <c r="L6140" i="5"/>
  <c r="AD6139" i="5"/>
  <c r="AC6139" i="5"/>
  <c r="AB6139" i="5"/>
  <c r="AA6139" i="5"/>
  <c r="Z6139" i="5"/>
  <c r="Y6139" i="5"/>
  <c r="X6139" i="5"/>
  <c r="W6139" i="5"/>
  <c r="V6139" i="5"/>
  <c r="U6139" i="5"/>
  <c r="T6139" i="5"/>
  <c r="S6139" i="5"/>
  <c r="R6139" i="5"/>
  <c r="Q6139" i="5"/>
  <c r="P6139" i="5"/>
  <c r="O6139" i="5"/>
  <c r="N6139" i="5"/>
  <c r="M6139" i="5"/>
  <c r="L6139" i="5"/>
  <c r="AD6138" i="5"/>
  <c r="AC6138" i="5"/>
  <c r="AB6138" i="5"/>
  <c r="AA6138" i="5"/>
  <c r="Z6138" i="5"/>
  <c r="Y6138" i="5"/>
  <c r="X6138" i="5"/>
  <c r="W6138" i="5"/>
  <c r="V6138" i="5"/>
  <c r="U6138" i="5"/>
  <c r="T6138" i="5"/>
  <c r="S6138" i="5"/>
  <c r="R6138" i="5"/>
  <c r="Q6138" i="5"/>
  <c r="P6138" i="5"/>
  <c r="O6138" i="5"/>
  <c r="N6138" i="5"/>
  <c r="M6138" i="5"/>
  <c r="L6138" i="5"/>
  <c r="AD6137" i="5"/>
  <c r="AC6137" i="5"/>
  <c r="AB6137" i="5"/>
  <c r="AA6137" i="5"/>
  <c r="Z6137" i="5"/>
  <c r="Y6137" i="5"/>
  <c r="X6137" i="5"/>
  <c r="W6137" i="5"/>
  <c r="V6137" i="5"/>
  <c r="U6137" i="5"/>
  <c r="T6137" i="5"/>
  <c r="S6137" i="5"/>
  <c r="R6137" i="5"/>
  <c r="Q6137" i="5"/>
  <c r="P6137" i="5"/>
  <c r="O6137" i="5"/>
  <c r="N6137" i="5"/>
  <c r="M6137" i="5"/>
  <c r="L6137" i="5"/>
  <c r="AD6136" i="5"/>
  <c r="AC6136" i="5"/>
  <c r="AB6136" i="5"/>
  <c r="AA6136" i="5"/>
  <c r="Z6136" i="5"/>
  <c r="Y6136" i="5"/>
  <c r="X6136" i="5"/>
  <c r="W6136" i="5"/>
  <c r="V6136" i="5"/>
  <c r="U6136" i="5"/>
  <c r="T6136" i="5"/>
  <c r="S6136" i="5"/>
  <c r="R6136" i="5"/>
  <c r="Q6136" i="5"/>
  <c r="P6136" i="5"/>
  <c r="O6136" i="5"/>
  <c r="N6136" i="5"/>
  <c r="M6136" i="5"/>
  <c r="L6136" i="5"/>
  <c r="AD6135" i="5"/>
  <c r="AC6135" i="5"/>
  <c r="AB6135" i="5"/>
  <c r="AA6135" i="5"/>
  <c r="Z6135" i="5"/>
  <c r="Y6135" i="5"/>
  <c r="X6135" i="5"/>
  <c r="W6135" i="5"/>
  <c r="V6135" i="5"/>
  <c r="U6135" i="5"/>
  <c r="T6135" i="5"/>
  <c r="S6135" i="5"/>
  <c r="R6135" i="5"/>
  <c r="Q6135" i="5"/>
  <c r="P6135" i="5"/>
  <c r="O6135" i="5"/>
  <c r="N6135" i="5"/>
  <c r="M6135" i="5"/>
  <c r="L6135" i="5"/>
  <c r="AD6134" i="5"/>
  <c r="AC6134" i="5"/>
  <c r="AB6134" i="5"/>
  <c r="AA6134" i="5"/>
  <c r="Z6134" i="5"/>
  <c r="Y6134" i="5"/>
  <c r="X6134" i="5"/>
  <c r="W6134" i="5"/>
  <c r="V6134" i="5"/>
  <c r="U6134" i="5"/>
  <c r="T6134" i="5"/>
  <c r="S6134" i="5"/>
  <c r="R6134" i="5"/>
  <c r="Q6134" i="5"/>
  <c r="P6134" i="5"/>
  <c r="O6134" i="5"/>
  <c r="N6134" i="5"/>
  <c r="M6134" i="5"/>
  <c r="L6134" i="5"/>
  <c r="AD6133" i="5"/>
  <c r="AC6133" i="5"/>
  <c r="AB6133" i="5"/>
  <c r="AA6133" i="5"/>
  <c r="Z6133" i="5"/>
  <c r="Y6133" i="5"/>
  <c r="X6133" i="5"/>
  <c r="W6133" i="5"/>
  <c r="V6133" i="5"/>
  <c r="U6133" i="5"/>
  <c r="T6133" i="5"/>
  <c r="S6133" i="5"/>
  <c r="R6133" i="5"/>
  <c r="Q6133" i="5"/>
  <c r="P6133" i="5"/>
  <c r="O6133" i="5"/>
  <c r="N6133" i="5"/>
  <c r="M6133" i="5"/>
  <c r="L6133" i="5"/>
  <c r="AD6132" i="5"/>
  <c r="AC6132" i="5"/>
  <c r="AB6132" i="5"/>
  <c r="AA6132" i="5"/>
  <c r="Z6132" i="5"/>
  <c r="Y6132" i="5"/>
  <c r="X6132" i="5"/>
  <c r="W6132" i="5"/>
  <c r="V6132" i="5"/>
  <c r="U6132" i="5"/>
  <c r="T6132" i="5"/>
  <c r="S6132" i="5"/>
  <c r="R6132" i="5"/>
  <c r="Q6132" i="5"/>
  <c r="P6132" i="5"/>
  <c r="O6132" i="5"/>
  <c r="N6132" i="5"/>
  <c r="M6132" i="5"/>
  <c r="L6132" i="5"/>
  <c r="AD6131" i="5"/>
  <c r="AC6131" i="5"/>
  <c r="AB6131" i="5"/>
  <c r="AA6131" i="5"/>
  <c r="Z6131" i="5"/>
  <c r="Y6131" i="5"/>
  <c r="X6131" i="5"/>
  <c r="W6131" i="5"/>
  <c r="V6131" i="5"/>
  <c r="U6131" i="5"/>
  <c r="T6131" i="5"/>
  <c r="S6131" i="5"/>
  <c r="R6131" i="5"/>
  <c r="Q6131" i="5"/>
  <c r="P6131" i="5"/>
  <c r="O6131" i="5"/>
  <c r="N6131" i="5"/>
  <c r="M6131" i="5"/>
  <c r="L6131" i="5"/>
  <c r="AD6130" i="5"/>
  <c r="AC6130" i="5"/>
  <c r="AB6130" i="5"/>
  <c r="AA6130" i="5"/>
  <c r="Z6130" i="5"/>
  <c r="Y6130" i="5"/>
  <c r="X6130" i="5"/>
  <c r="W6130" i="5"/>
  <c r="V6130" i="5"/>
  <c r="U6130" i="5"/>
  <c r="T6130" i="5"/>
  <c r="S6130" i="5"/>
  <c r="R6130" i="5"/>
  <c r="Q6130" i="5"/>
  <c r="P6130" i="5"/>
  <c r="O6130" i="5"/>
  <c r="N6130" i="5"/>
  <c r="M6130" i="5"/>
  <c r="L6130" i="5"/>
  <c r="AD6129" i="5"/>
  <c r="AC6129" i="5"/>
  <c r="AB6129" i="5"/>
  <c r="AA6129" i="5"/>
  <c r="Z6129" i="5"/>
  <c r="Y6129" i="5"/>
  <c r="X6129" i="5"/>
  <c r="W6129" i="5"/>
  <c r="V6129" i="5"/>
  <c r="U6129" i="5"/>
  <c r="T6129" i="5"/>
  <c r="S6129" i="5"/>
  <c r="R6129" i="5"/>
  <c r="Q6129" i="5"/>
  <c r="P6129" i="5"/>
  <c r="O6129" i="5"/>
  <c r="N6129" i="5"/>
  <c r="M6129" i="5"/>
  <c r="L6129" i="5"/>
  <c r="AD6128" i="5"/>
  <c r="AC6128" i="5"/>
  <c r="AB6128" i="5"/>
  <c r="AA6128" i="5"/>
  <c r="Z6128" i="5"/>
  <c r="Y6128" i="5"/>
  <c r="X6128" i="5"/>
  <c r="W6128" i="5"/>
  <c r="V6128" i="5"/>
  <c r="U6128" i="5"/>
  <c r="T6128" i="5"/>
  <c r="S6128" i="5"/>
  <c r="R6128" i="5"/>
  <c r="Q6128" i="5"/>
  <c r="P6128" i="5"/>
  <c r="O6128" i="5"/>
  <c r="N6128" i="5"/>
  <c r="M6128" i="5"/>
  <c r="L6128" i="5"/>
  <c r="AD6127" i="5"/>
  <c r="AC6127" i="5"/>
  <c r="AB6127" i="5"/>
  <c r="AA6127" i="5"/>
  <c r="Z6127" i="5"/>
  <c r="Y6127" i="5"/>
  <c r="X6127" i="5"/>
  <c r="W6127" i="5"/>
  <c r="V6127" i="5"/>
  <c r="U6127" i="5"/>
  <c r="T6127" i="5"/>
  <c r="S6127" i="5"/>
  <c r="R6127" i="5"/>
  <c r="Q6127" i="5"/>
  <c r="P6127" i="5"/>
  <c r="O6127" i="5"/>
  <c r="N6127" i="5"/>
  <c r="M6127" i="5"/>
  <c r="L6127" i="5"/>
  <c r="AD6126" i="5"/>
  <c r="AC6126" i="5"/>
  <c r="AB6126" i="5"/>
  <c r="AA6126" i="5"/>
  <c r="Z6126" i="5"/>
  <c r="Y6126" i="5"/>
  <c r="X6126" i="5"/>
  <c r="W6126" i="5"/>
  <c r="V6126" i="5"/>
  <c r="U6126" i="5"/>
  <c r="T6126" i="5"/>
  <c r="S6126" i="5"/>
  <c r="R6126" i="5"/>
  <c r="Q6126" i="5"/>
  <c r="P6126" i="5"/>
  <c r="O6126" i="5"/>
  <c r="N6126" i="5"/>
  <c r="M6126" i="5"/>
  <c r="L6126" i="5"/>
  <c r="AD6125" i="5"/>
  <c r="AC6125" i="5"/>
  <c r="AB6125" i="5"/>
  <c r="AA6125" i="5"/>
  <c r="Z6125" i="5"/>
  <c r="Y6125" i="5"/>
  <c r="X6125" i="5"/>
  <c r="W6125" i="5"/>
  <c r="V6125" i="5"/>
  <c r="U6125" i="5"/>
  <c r="T6125" i="5"/>
  <c r="S6125" i="5"/>
  <c r="R6125" i="5"/>
  <c r="Q6125" i="5"/>
  <c r="P6125" i="5"/>
  <c r="O6125" i="5"/>
  <c r="N6125" i="5"/>
  <c r="M6125" i="5"/>
  <c r="L6125" i="5"/>
  <c r="AD6124" i="5"/>
  <c r="AC6124" i="5"/>
  <c r="AB6124" i="5"/>
  <c r="AA6124" i="5"/>
  <c r="Z6124" i="5"/>
  <c r="Y6124" i="5"/>
  <c r="X6124" i="5"/>
  <c r="W6124" i="5"/>
  <c r="V6124" i="5"/>
  <c r="U6124" i="5"/>
  <c r="T6124" i="5"/>
  <c r="S6124" i="5"/>
  <c r="R6124" i="5"/>
  <c r="Q6124" i="5"/>
  <c r="P6124" i="5"/>
  <c r="O6124" i="5"/>
  <c r="N6124" i="5"/>
  <c r="M6124" i="5"/>
  <c r="L6124" i="5"/>
  <c r="AD6123" i="5"/>
  <c r="AC6123" i="5"/>
  <c r="AB6123" i="5"/>
  <c r="AA6123" i="5"/>
  <c r="Z6123" i="5"/>
  <c r="Y6123" i="5"/>
  <c r="X6123" i="5"/>
  <c r="W6123" i="5"/>
  <c r="V6123" i="5"/>
  <c r="U6123" i="5"/>
  <c r="T6123" i="5"/>
  <c r="S6123" i="5"/>
  <c r="R6123" i="5"/>
  <c r="Q6123" i="5"/>
  <c r="P6123" i="5"/>
  <c r="O6123" i="5"/>
  <c r="N6123" i="5"/>
  <c r="M6123" i="5"/>
  <c r="L6123" i="5"/>
  <c r="AD6122" i="5"/>
  <c r="AC6122" i="5"/>
  <c r="AB6122" i="5"/>
  <c r="AA6122" i="5"/>
  <c r="Z6122" i="5"/>
  <c r="Y6122" i="5"/>
  <c r="X6122" i="5"/>
  <c r="W6122" i="5"/>
  <c r="V6122" i="5"/>
  <c r="U6122" i="5"/>
  <c r="T6122" i="5"/>
  <c r="S6122" i="5"/>
  <c r="R6122" i="5"/>
  <c r="Q6122" i="5"/>
  <c r="P6122" i="5"/>
  <c r="O6122" i="5"/>
  <c r="N6122" i="5"/>
  <c r="M6122" i="5"/>
  <c r="L6122" i="5"/>
  <c r="AD6121" i="5"/>
  <c r="AC6121" i="5"/>
  <c r="AB6121" i="5"/>
  <c r="AA6121" i="5"/>
  <c r="Z6121" i="5"/>
  <c r="Y6121" i="5"/>
  <c r="X6121" i="5"/>
  <c r="W6121" i="5"/>
  <c r="V6121" i="5"/>
  <c r="U6121" i="5"/>
  <c r="T6121" i="5"/>
  <c r="S6121" i="5"/>
  <c r="R6121" i="5"/>
  <c r="Q6121" i="5"/>
  <c r="P6121" i="5"/>
  <c r="O6121" i="5"/>
  <c r="N6121" i="5"/>
  <c r="M6121" i="5"/>
  <c r="L6121" i="5"/>
  <c r="AD6120" i="5"/>
  <c r="AC6120" i="5"/>
  <c r="AB6120" i="5"/>
  <c r="AA6120" i="5"/>
  <c r="Z6120" i="5"/>
  <c r="Y6120" i="5"/>
  <c r="X6120" i="5"/>
  <c r="W6120" i="5"/>
  <c r="V6120" i="5"/>
  <c r="U6120" i="5"/>
  <c r="T6120" i="5"/>
  <c r="S6120" i="5"/>
  <c r="R6120" i="5"/>
  <c r="Q6120" i="5"/>
  <c r="P6120" i="5"/>
  <c r="O6120" i="5"/>
  <c r="N6120" i="5"/>
  <c r="M6120" i="5"/>
  <c r="L6120" i="5"/>
  <c r="AD6119" i="5"/>
  <c r="AC6119" i="5"/>
  <c r="AB6119" i="5"/>
  <c r="AA6119" i="5"/>
  <c r="Z6119" i="5"/>
  <c r="Y6119" i="5"/>
  <c r="X6119" i="5"/>
  <c r="W6119" i="5"/>
  <c r="V6119" i="5"/>
  <c r="U6119" i="5"/>
  <c r="T6119" i="5"/>
  <c r="S6119" i="5"/>
  <c r="R6119" i="5"/>
  <c r="Q6119" i="5"/>
  <c r="P6119" i="5"/>
  <c r="O6119" i="5"/>
  <c r="N6119" i="5"/>
  <c r="M6119" i="5"/>
  <c r="L6119" i="5"/>
  <c r="AD6118" i="5"/>
  <c r="AC6118" i="5"/>
  <c r="AB6118" i="5"/>
  <c r="AA6118" i="5"/>
  <c r="Z6118" i="5"/>
  <c r="Y6118" i="5"/>
  <c r="X6118" i="5"/>
  <c r="W6118" i="5"/>
  <c r="V6118" i="5"/>
  <c r="U6118" i="5"/>
  <c r="T6118" i="5"/>
  <c r="S6118" i="5"/>
  <c r="R6118" i="5"/>
  <c r="Q6118" i="5"/>
  <c r="P6118" i="5"/>
  <c r="O6118" i="5"/>
  <c r="N6118" i="5"/>
  <c r="M6118" i="5"/>
  <c r="L6118" i="5"/>
  <c r="AD6117" i="5"/>
  <c r="AC6117" i="5"/>
  <c r="AB6117" i="5"/>
  <c r="AA6117" i="5"/>
  <c r="Z6117" i="5"/>
  <c r="Y6117" i="5"/>
  <c r="X6117" i="5"/>
  <c r="W6117" i="5"/>
  <c r="V6117" i="5"/>
  <c r="U6117" i="5"/>
  <c r="T6117" i="5"/>
  <c r="S6117" i="5"/>
  <c r="R6117" i="5"/>
  <c r="Q6117" i="5"/>
  <c r="P6117" i="5"/>
  <c r="O6117" i="5"/>
  <c r="N6117" i="5"/>
  <c r="M6117" i="5"/>
  <c r="L6117" i="5"/>
  <c r="AD6116" i="5"/>
  <c r="AC6116" i="5"/>
  <c r="AB6116" i="5"/>
  <c r="AA6116" i="5"/>
  <c r="Z6116" i="5"/>
  <c r="Y6116" i="5"/>
  <c r="X6116" i="5"/>
  <c r="W6116" i="5"/>
  <c r="V6116" i="5"/>
  <c r="U6116" i="5"/>
  <c r="T6116" i="5"/>
  <c r="S6116" i="5"/>
  <c r="R6116" i="5"/>
  <c r="Q6116" i="5"/>
  <c r="P6116" i="5"/>
  <c r="O6116" i="5"/>
  <c r="N6116" i="5"/>
  <c r="M6116" i="5"/>
  <c r="L6116" i="5"/>
  <c r="AD6115" i="5"/>
  <c r="AC6115" i="5"/>
  <c r="AB6115" i="5"/>
  <c r="AA6115" i="5"/>
  <c r="Z6115" i="5"/>
  <c r="Y6115" i="5"/>
  <c r="X6115" i="5"/>
  <c r="W6115" i="5"/>
  <c r="V6115" i="5"/>
  <c r="U6115" i="5"/>
  <c r="T6115" i="5"/>
  <c r="S6115" i="5"/>
  <c r="R6115" i="5"/>
  <c r="Q6115" i="5"/>
  <c r="P6115" i="5"/>
  <c r="O6115" i="5"/>
  <c r="N6115" i="5"/>
  <c r="M6115" i="5"/>
  <c r="L6115" i="5"/>
  <c r="AD6114" i="5"/>
  <c r="AC6114" i="5"/>
  <c r="AB6114" i="5"/>
  <c r="AA6114" i="5"/>
  <c r="Z6114" i="5"/>
  <c r="Y6114" i="5"/>
  <c r="X6114" i="5"/>
  <c r="W6114" i="5"/>
  <c r="V6114" i="5"/>
  <c r="U6114" i="5"/>
  <c r="T6114" i="5"/>
  <c r="S6114" i="5"/>
  <c r="R6114" i="5"/>
  <c r="Q6114" i="5"/>
  <c r="P6114" i="5"/>
  <c r="O6114" i="5"/>
  <c r="N6114" i="5"/>
  <c r="M6114" i="5"/>
  <c r="L6114" i="5"/>
  <c r="AD6113" i="5"/>
  <c r="AC6113" i="5"/>
  <c r="AB6113" i="5"/>
  <c r="AA6113" i="5"/>
  <c r="Z6113" i="5"/>
  <c r="Y6113" i="5"/>
  <c r="X6113" i="5"/>
  <c r="W6113" i="5"/>
  <c r="V6113" i="5"/>
  <c r="U6113" i="5"/>
  <c r="T6113" i="5"/>
  <c r="S6113" i="5"/>
  <c r="R6113" i="5"/>
  <c r="Q6113" i="5"/>
  <c r="P6113" i="5"/>
  <c r="O6113" i="5"/>
  <c r="N6113" i="5"/>
  <c r="M6113" i="5"/>
  <c r="L6113" i="5"/>
  <c r="AD6112" i="5"/>
  <c r="AC6112" i="5"/>
  <c r="AB6112" i="5"/>
  <c r="AA6112" i="5"/>
  <c r="Z6112" i="5"/>
  <c r="Y6112" i="5"/>
  <c r="X6112" i="5"/>
  <c r="W6112" i="5"/>
  <c r="V6112" i="5"/>
  <c r="U6112" i="5"/>
  <c r="T6112" i="5"/>
  <c r="S6112" i="5"/>
  <c r="R6112" i="5"/>
  <c r="Q6112" i="5"/>
  <c r="P6112" i="5"/>
  <c r="O6112" i="5"/>
  <c r="N6112" i="5"/>
  <c r="M6112" i="5"/>
  <c r="L6112" i="5"/>
  <c r="AD6111" i="5"/>
  <c r="AC6111" i="5"/>
  <c r="AB6111" i="5"/>
  <c r="AA6111" i="5"/>
  <c r="Z6111" i="5"/>
  <c r="Y6111" i="5"/>
  <c r="X6111" i="5"/>
  <c r="W6111" i="5"/>
  <c r="V6111" i="5"/>
  <c r="U6111" i="5"/>
  <c r="T6111" i="5"/>
  <c r="S6111" i="5"/>
  <c r="R6111" i="5"/>
  <c r="Q6111" i="5"/>
  <c r="P6111" i="5"/>
  <c r="O6111" i="5"/>
  <c r="N6111" i="5"/>
  <c r="M6111" i="5"/>
  <c r="L6111" i="5"/>
  <c r="AD6110" i="5"/>
  <c r="AC6110" i="5"/>
  <c r="AB6110" i="5"/>
  <c r="AA6110" i="5"/>
  <c r="Z6110" i="5"/>
  <c r="Y6110" i="5"/>
  <c r="X6110" i="5"/>
  <c r="W6110" i="5"/>
  <c r="V6110" i="5"/>
  <c r="U6110" i="5"/>
  <c r="T6110" i="5"/>
  <c r="S6110" i="5"/>
  <c r="R6110" i="5"/>
  <c r="Q6110" i="5"/>
  <c r="P6110" i="5"/>
  <c r="O6110" i="5"/>
  <c r="N6110" i="5"/>
  <c r="M6110" i="5"/>
  <c r="L6110" i="5"/>
  <c r="AD6109" i="5"/>
  <c r="AC6109" i="5"/>
  <c r="AB6109" i="5"/>
  <c r="AA6109" i="5"/>
  <c r="Z6109" i="5"/>
  <c r="Y6109" i="5"/>
  <c r="X6109" i="5"/>
  <c r="W6109" i="5"/>
  <c r="V6109" i="5"/>
  <c r="U6109" i="5"/>
  <c r="T6109" i="5"/>
  <c r="S6109" i="5"/>
  <c r="R6109" i="5"/>
  <c r="Q6109" i="5"/>
  <c r="P6109" i="5"/>
  <c r="O6109" i="5"/>
  <c r="N6109" i="5"/>
  <c r="M6109" i="5"/>
  <c r="L6109" i="5"/>
  <c r="AD6108" i="5"/>
  <c r="AC6108" i="5"/>
  <c r="AB6108" i="5"/>
  <c r="AA6108" i="5"/>
  <c r="Z6108" i="5"/>
  <c r="Y6108" i="5"/>
  <c r="X6108" i="5"/>
  <c r="W6108" i="5"/>
  <c r="V6108" i="5"/>
  <c r="U6108" i="5"/>
  <c r="T6108" i="5"/>
  <c r="S6108" i="5"/>
  <c r="R6108" i="5"/>
  <c r="Q6108" i="5"/>
  <c r="P6108" i="5"/>
  <c r="O6108" i="5"/>
  <c r="N6108" i="5"/>
  <c r="M6108" i="5"/>
  <c r="L6108" i="5"/>
  <c r="AD6107" i="5"/>
  <c r="AC6107" i="5"/>
  <c r="AB6107" i="5"/>
  <c r="AA6107" i="5"/>
  <c r="Z6107" i="5"/>
  <c r="Y6107" i="5"/>
  <c r="X6107" i="5"/>
  <c r="W6107" i="5"/>
  <c r="V6107" i="5"/>
  <c r="U6107" i="5"/>
  <c r="T6107" i="5"/>
  <c r="S6107" i="5"/>
  <c r="R6107" i="5"/>
  <c r="Q6107" i="5"/>
  <c r="P6107" i="5"/>
  <c r="O6107" i="5"/>
  <c r="N6107" i="5"/>
  <c r="M6107" i="5"/>
  <c r="L6107" i="5"/>
  <c r="AD6106" i="5"/>
  <c r="AC6106" i="5"/>
  <c r="AB6106" i="5"/>
  <c r="AA6106" i="5"/>
  <c r="Z6106" i="5"/>
  <c r="Y6106" i="5"/>
  <c r="X6106" i="5"/>
  <c r="W6106" i="5"/>
  <c r="V6106" i="5"/>
  <c r="U6106" i="5"/>
  <c r="T6106" i="5"/>
  <c r="S6106" i="5"/>
  <c r="R6106" i="5"/>
  <c r="Q6106" i="5"/>
  <c r="P6106" i="5"/>
  <c r="O6106" i="5"/>
  <c r="N6106" i="5"/>
  <c r="M6106" i="5"/>
  <c r="L6106" i="5"/>
  <c r="AD6105" i="5"/>
  <c r="AC6105" i="5"/>
  <c r="AB6105" i="5"/>
  <c r="AA6105" i="5"/>
  <c r="Z6105" i="5"/>
  <c r="Y6105" i="5"/>
  <c r="X6105" i="5"/>
  <c r="W6105" i="5"/>
  <c r="V6105" i="5"/>
  <c r="U6105" i="5"/>
  <c r="T6105" i="5"/>
  <c r="S6105" i="5"/>
  <c r="R6105" i="5"/>
  <c r="Q6105" i="5"/>
  <c r="P6105" i="5"/>
  <c r="O6105" i="5"/>
  <c r="N6105" i="5"/>
  <c r="M6105" i="5"/>
  <c r="L6105" i="5"/>
  <c r="AD6104" i="5"/>
  <c r="AC6104" i="5"/>
  <c r="AB6104" i="5"/>
  <c r="AA6104" i="5"/>
  <c r="Z6104" i="5"/>
  <c r="Y6104" i="5"/>
  <c r="X6104" i="5"/>
  <c r="W6104" i="5"/>
  <c r="V6104" i="5"/>
  <c r="U6104" i="5"/>
  <c r="T6104" i="5"/>
  <c r="S6104" i="5"/>
  <c r="R6104" i="5"/>
  <c r="Q6104" i="5"/>
  <c r="P6104" i="5"/>
  <c r="O6104" i="5"/>
  <c r="N6104" i="5"/>
  <c r="M6104" i="5"/>
  <c r="L6104" i="5"/>
  <c r="AD6103" i="5"/>
  <c r="AC6103" i="5"/>
  <c r="AB6103" i="5"/>
  <c r="AA6103" i="5"/>
  <c r="Z6103" i="5"/>
  <c r="Y6103" i="5"/>
  <c r="X6103" i="5"/>
  <c r="W6103" i="5"/>
  <c r="V6103" i="5"/>
  <c r="U6103" i="5"/>
  <c r="T6103" i="5"/>
  <c r="S6103" i="5"/>
  <c r="R6103" i="5"/>
  <c r="Q6103" i="5"/>
  <c r="P6103" i="5"/>
  <c r="O6103" i="5"/>
  <c r="N6103" i="5"/>
  <c r="M6103" i="5"/>
  <c r="L6103" i="5"/>
  <c r="AD6102" i="5"/>
  <c r="AC6102" i="5"/>
  <c r="AB6102" i="5"/>
  <c r="AA6102" i="5"/>
  <c r="Z6102" i="5"/>
  <c r="Y6102" i="5"/>
  <c r="X6102" i="5"/>
  <c r="W6102" i="5"/>
  <c r="V6102" i="5"/>
  <c r="U6102" i="5"/>
  <c r="T6102" i="5"/>
  <c r="S6102" i="5"/>
  <c r="R6102" i="5"/>
  <c r="Q6102" i="5"/>
  <c r="P6102" i="5"/>
  <c r="O6102" i="5"/>
  <c r="N6102" i="5"/>
  <c r="M6102" i="5"/>
  <c r="L6102" i="5"/>
  <c r="AD6101" i="5"/>
  <c r="AC6101" i="5"/>
  <c r="AB6101" i="5"/>
  <c r="AA6101" i="5"/>
  <c r="Z6101" i="5"/>
  <c r="Y6101" i="5"/>
  <c r="X6101" i="5"/>
  <c r="W6101" i="5"/>
  <c r="V6101" i="5"/>
  <c r="U6101" i="5"/>
  <c r="T6101" i="5"/>
  <c r="S6101" i="5"/>
  <c r="R6101" i="5"/>
  <c r="Q6101" i="5"/>
  <c r="P6101" i="5"/>
  <c r="O6101" i="5"/>
  <c r="N6101" i="5"/>
  <c r="M6101" i="5"/>
  <c r="L6101" i="5"/>
  <c r="AD6100" i="5"/>
  <c r="AC6100" i="5"/>
  <c r="AB6100" i="5"/>
  <c r="AA6100" i="5"/>
  <c r="Z6100" i="5"/>
  <c r="Y6100" i="5"/>
  <c r="X6100" i="5"/>
  <c r="W6100" i="5"/>
  <c r="V6100" i="5"/>
  <c r="U6100" i="5"/>
  <c r="T6100" i="5"/>
  <c r="S6100" i="5"/>
  <c r="R6100" i="5"/>
  <c r="Q6100" i="5"/>
  <c r="P6100" i="5"/>
  <c r="O6100" i="5"/>
  <c r="N6100" i="5"/>
  <c r="M6100" i="5"/>
  <c r="L6100" i="5"/>
  <c r="AD6099" i="5"/>
  <c r="AC6099" i="5"/>
  <c r="AB6099" i="5"/>
  <c r="AA6099" i="5"/>
  <c r="Z6099" i="5"/>
  <c r="Y6099" i="5"/>
  <c r="X6099" i="5"/>
  <c r="W6099" i="5"/>
  <c r="V6099" i="5"/>
  <c r="U6099" i="5"/>
  <c r="T6099" i="5"/>
  <c r="S6099" i="5"/>
  <c r="R6099" i="5"/>
  <c r="Q6099" i="5"/>
  <c r="P6099" i="5"/>
  <c r="O6099" i="5"/>
  <c r="N6099" i="5"/>
  <c r="M6099" i="5"/>
  <c r="L6099" i="5"/>
  <c r="AD6098" i="5"/>
  <c r="AC6098" i="5"/>
  <c r="AB6098" i="5"/>
  <c r="AA6098" i="5"/>
  <c r="Z6098" i="5"/>
  <c r="Y6098" i="5"/>
  <c r="X6098" i="5"/>
  <c r="W6098" i="5"/>
  <c r="V6098" i="5"/>
  <c r="U6098" i="5"/>
  <c r="T6098" i="5"/>
  <c r="S6098" i="5"/>
  <c r="R6098" i="5"/>
  <c r="Q6098" i="5"/>
  <c r="P6098" i="5"/>
  <c r="O6098" i="5"/>
  <c r="N6098" i="5"/>
  <c r="M6098" i="5"/>
  <c r="L6098" i="5"/>
  <c r="AD6097" i="5"/>
  <c r="AC6097" i="5"/>
  <c r="AB6097" i="5"/>
  <c r="AA6097" i="5"/>
  <c r="Z6097" i="5"/>
  <c r="Y6097" i="5"/>
  <c r="X6097" i="5"/>
  <c r="W6097" i="5"/>
  <c r="V6097" i="5"/>
  <c r="U6097" i="5"/>
  <c r="T6097" i="5"/>
  <c r="S6097" i="5"/>
  <c r="R6097" i="5"/>
  <c r="Q6097" i="5"/>
  <c r="P6097" i="5"/>
  <c r="O6097" i="5"/>
  <c r="N6097" i="5"/>
  <c r="M6097" i="5"/>
  <c r="L6097" i="5"/>
  <c r="AD6096" i="5"/>
  <c r="AC6096" i="5"/>
  <c r="AB6096" i="5"/>
  <c r="AA6096" i="5"/>
  <c r="Z6096" i="5"/>
  <c r="Y6096" i="5"/>
  <c r="X6096" i="5"/>
  <c r="W6096" i="5"/>
  <c r="V6096" i="5"/>
  <c r="U6096" i="5"/>
  <c r="T6096" i="5"/>
  <c r="S6096" i="5"/>
  <c r="R6096" i="5"/>
  <c r="Q6096" i="5"/>
  <c r="P6096" i="5"/>
  <c r="O6096" i="5"/>
  <c r="N6096" i="5"/>
  <c r="M6096" i="5"/>
  <c r="L6096" i="5"/>
  <c r="AD6095" i="5"/>
  <c r="AC6095" i="5"/>
  <c r="AB6095" i="5"/>
  <c r="AA6095" i="5"/>
  <c r="Z6095" i="5"/>
  <c r="Y6095" i="5"/>
  <c r="X6095" i="5"/>
  <c r="W6095" i="5"/>
  <c r="V6095" i="5"/>
  <c r="U6095" i="5"/>
  <c r="T6095" i="5"/>
  <c r="S6095" i="5"/>
  <c r="R6095" i="5"/>
  <c r="Q6095" i="5"/>
  <c r="P6095" i="5"/>
  <c r="O6095" i="5"/>
  <c r="N6095" i="5"/>
  <c r="M6095" i="5"/>
  <c r="L6095" i="5"/>
  <c r="AD6094" i="5"/>
  <c r="AC6094" i="5"/>
  <c r="AB6094" i="5"/>
  <c r="AA6094" i="5"/>
  <c r="Z6094" i="5"/>
  <c r="Y6094" i="5"/>
  <c r="X6094" i="5"/>
  <c r="W6094" i="5"/>
  <c r="V6094" i="5"/>
  <c r="U6094" i="5"/>
  <c r="T6094" i="5"/>
  <c r="S6094" i="5"/>
  <c r="R6094" i="5"/>
  <c r="Q6094" i="5"/>
  <c r="P6094" i="5"/>
  <c r="O6094" i="5"/>
  <c r="N6094" i="5"/>
  <c r="M6094" i="5"/>
  <c r="L6094" i="5"/>
  <c r="AD6093" i="5"/>
  <c r="AC6093" i="5"/>
  <c r="AB6093" i="5"/>
  <c r="AA6093" i="5"/>
  <c r="Z6093" i="5"/>
  <c r="Y6093" i="5"/>
  <c r="X6093" i="5"/>
  <c r="W6093" i="5"/>
  <c r="V6093" i="5"/>
  <c r="U6093" i="5"/>
  <c r="T6093" i="5"/>
  <c r="S6093" i="5"/>
  <c r="R6093" i="5"/>
  <c r="Q6093" i="5"/>
  <c r="P6093" i="5"/>
  <c r="O6093" i="5"/>
  <c r="N6093" i="5"/>
  <c r="M6093" i="5"/>
  <c r="L6093" i="5"/>
  <c r="AD6092" i="5"/>
  <c r="AC6092" i="5"/>
  <c r="AB6092" i="5"/>
  <c r="AA6092" i="5"/>
  <c r="Z6092" i="5"/>
  <c r="Y6092" i="5"/>
  <c r="X6092" i="5"/>
  <c r="W6092" i="5"/>
  <c r="V6092" i="5"/>
  <c r="U6092" i="5"/>
  <c r="T6092" i="5"/>
  <c r="S6092" i="5"/>
  <c r="R6092" i="5"/>
  <c r="Q6092" i="5"/>
  <c r="P6092" i="5"/>
  <c r="O6092" i="5"/>
  <c r="N6092" i="5"/>
  <c r="M6092" i="5"/>
  <c r="L6092" i="5"/>
  <c r="AD6091" i="5"/>
  <c r="AC6091" i="5"/>
  <c r="AB6091" i="5"/>
  <c r="AA6091" i="5"/>
  <c r="Z6091" i="5"/>
  <c r="Y6091" i="5"/>
  <c r="X6091" i="5"/>
  <c r="W6091" i="5"/>
  <c r="V6091" i="5"/>
  <c r="U6091" i="5"/>
  <c r="T6091" i="5"/>
  <c r="S6091" i="5"/>
  <c r="R6091" i="5"/>
  <c r="Q6091" i="5"/>
  <c r="P6091" i="5"/>
  <c r="O6091" i="5"/>
  <c r="N6091" i="5"/>
  <c r="M6091" i="5"/>
  <c r="L6091" i="5"/>
  <c r="AD6090" i="5"/>
  <c r="AC6090" i="5"/>
  <c r="AB6090" i="5"/>
  <c r="AA6090" i="5"/>
  <c r="Z6090" i="5"/>
  <c r="Y6090" i="5"/>
  <c r="X6090" i="5"/>
  <c r="W6090" i="5"/>
  <c r="V6090" i="5"/>
  <c r="U6090" i="5"/>
  <c r="T6090" i="5"/>
  <c r="S6090" i="5"/>
  <c r="R6090" i="5"/>
  <c r="Q6090" i="5"/>
  <c r="P6090" i="5"/>
  <c r="O6090" i="5"/>
  <c r="N6090" i="5"/>
  <c r="M6090" i="5"/>
  <c r="L6090" i="5"/>
  <c r="AD6089" i="5"/>
  <c r="AC6089" i="5"/>
  <c r="AB6089" i="5"/>
  <c r="AA6089" i="5"/>
  <c r="Z6089" i="5"/>
  <c r="Y6089" i="5"/>
  <c r="X6089" i="5"/>
  <c r="W6089" i="5"/>
  <c r="V6089" i="5"/>
  <c r="U6089" i="5"/>
  <c r="T6089" i="5"/>
  <c r="S6089" i="5"/>
  <c r="R6089" i="5"/>
  <c r="Q6089" i="5"/>
  <c r="P6089" i="5"/>
  <c r="O6089" i="5"/>
  <c r="N6089" i="5"/>
  <c r="M6089" i="5"/>
  <c r="L6089" i="5"/>
  <c r="AD6088" i="5"/>
  <c r="AC6088" i="5"/>
  <c r="AB6088" i="5"/>
  <c r="AA6088" i="5"/>
  <c r="Z6088" i="5"/>
  <c r="Y6088" i="5"/>
  <c r="X6088" i="5"/>
  <c r="W6088" i="5"/>
  <c r="V6088" i="5"/>
  <c r="U6088" i="5"/>
  <c r="T6088" i="5"/>
  <c r="S6088" i="5"/>
  <c r="R6088" i="5"/>
  <c r="Q6088" i="5"/>
  <c r="P6088" i="5"/>
  <c r="O6088" i="5"/>
  <c r="N6088" i="5"/>
  <c r="M6088" i="5"/>
  <c r="L6088" i="5"/>
  <c r="AD6087" i="5"/>
  <c r="AC6087" i="5"/>
  <c r="AB6087" i="5"/>
  <c r="AA6087" i="5"/>
  <c r="Z6087" i="5"/>
  <c r="Y6087" i="5"/>
  <c r="X6087" i="5"/>
  <c r="W6087" i="5"/>
  <c r="V6087" i="5"/>
  <c r="U6087" i="5"/>
  <c r="T6087" i="5"/>
  <c r="S6087" i="5"/>
  <c r="R6087" i="5"/>
  <c r="Q6087" i="5"/>
  <c r="P6087" i="5"/>
  <c r="O6087" i="5"/>
  <c r="N6087" i="5"/>
  <c r="M6087" i="5"/>
  <c r="L6087" i="5"/>
  <c r="AD6086" i="5"/>
  <c r="AC6086" i="5"/>
  <c r="AB6086" i="5"/>
  <c r="AA6086" i="5"/>
  <c r="Z6086" i="5"/>
  <c r="Y6086" i="5"/>
  <c r="X6086" i="5"/>
  <c r="W6086" i="5"/>
  <c r="V6086" i="5"/>
  <c r="U6086" i="5"/>
  <c r="T6086" i="5"/>
  <c r="S6086" i="5"/>
  <c r="R6086" i="5"/>
  <c r="Q6086" i="5"/>
  <c r="P6086" i="5"/>
  <c r="O6086" i="5"/>
  <c r="N6086" i="5"/>
  <c r="M6086" i="5"/>
  <c r="L6086" i="5"/>
  <c r="AD6085" i="5"/>
  <c r="AC6085" i="5"/>
  <c r="AB6085" i="5"/>
  <c r="AA6085" i="5"/>
  <c r="Z6085" i="5"/>
  <c r="Y6085" i="5"/>
  <c r="X6085" i="5"/>
  <c r="W6085" i="5"/>
  <c r="V6085" i="5"/>
  <c r="U6085" i="5"/>
  <c r="T6085" i="5"/>
  <c r="S6085" i="5"/>
  <c r="R6085" i="5"/>
  <c r="Q6085" i="5"/>
  <c r="P6085" i="5"/>
  <c r="O6085" i="5"/>
  <c r="N6085" i="5"/>
  <c r="M6085" i="5"/>
  <c r="L6085" i="5"/>
  <c r="AD6084" i="5"/>
  <c r="AC6084" i="5"/>
  <c r="AB6084" i="5"/>
  <c r="AA6084" i="5"/>
  <c r="Z6084" i="5"/>
  <c r="Y6084" i="5"/>
  <c r="X6084" i="5"/>
  <c r="W6084" i="5"/>
  <c r="V6084" i="5"/>
  <c r="U6084" i="5"/>
  <c r="T6084" i="5"/>
  <c r="S6084" i="5"/>
  <c r="R6084" i="5"/>
  <c r="Q6084" i="5"/>
  <c r="P6084" i="5"/>
  <c r="O6084" i="5"/>
  <c r="N6084" i="5"/>
  <c r="M6084" i="5"/>
  <c r="L6084" i="5"/>
  <c r="AD6083" i="5"/>
  <c r="AC6083" i="5"/>
  <c r="AB6083" i="5"/>
  <c r="AA6083" i="5"/>
  <c r="Z6083" i="5"/>
  <c r="Y6083" i="5"/>
  <c r="X6083" i="5"/>
  <c r="W6083" i="5"/>
  <c r="V6083" i="5"/>
  <c r="U6083" i="5"/>
  <c r="T6083" i="5"/>
  <c r="S6083" i="5"/>
  <c r="R6083" i="5"/>
  <c r="Q6083" i="5"/>
  <c r="P6083" i="5"/>
  <c r="O6083" i="5"/>
  <c r="N6083" i="5"/>
  <c r="M6083" i="5"/>
  <c r="L6083" i="5"/>
  <c r="AD6082" i="5"/>
  <c r="AC6082" i="5"/>
  <c r="AB6082" i="5"/>
  <c r="AA6082" i="5"/>
  <c r="Z6082" i="5"/>
  <c r="Y6082" i="5"/>
  <c r="X6082" i="5"/>
  <c r="W6082" i="5"/>
  <c r="V6082" i="5"/>
  <c r="U6082" i="5"/>
  <c r="T6082" i="5"/>
  <c r="S6082" i="5"/>
  <c r="R6082" i="5"/>
  <c r="Q6082" i="5"/>
  <c r="P6082" i="5"/>
  <c r="O6082" i="5"/>
  <c r="N6082" i="5"/>
  <c r="M6082" i="5"/>
  <c r="L6082" i="5"/>
  <c r="AD6081" i="5"/>
  <c r="AC6081" i="5"/>
  <c r="AB6081" i="5"/>
  <c r="AA6081" i="5"/>
  <c r="Z6081" i="5"/>
  <c r="Y6081" i="5"/>
  <c r="X6081" i="5"/>
  <c r="W6081" i="5"/>
  <c r="V6081" i="5"/>
  <c r="U6081" i="5"/>
  <c r="T6081" i="5"/>
  <c r="S6081" i="5"/>
  <c r="R6081" i="5"/>
  <c r="Q6081" i="5"/>
  <c r="P6081" i="5"/>
  <c r="O6081" i="5"/>
  <c r="N6081" i="5"/>
  <c r="M6081" i="5"/>
  <c r="L6081" i="5"/>
  <c r="AD6080" i="5"/>
  <c r="AC6080" i="5"/>
  <c r="AB6080" i="5"/>
  <c r="AA6080" i="5"/>
  <c r="Z6080" i="5"/>
  <c r="Y6080" i="5"/>
  <c r="X6080" i="5"/>
  <c r="W6080" i="5"/>
  <c r="V6080" i="5"/>
  <c r="U6080" i="5"/>
  <c r="T6080" i="5"/>
  <c r="S6080" i="5"/>
  <c r="R6080" i="5"/>
  <c r="Q6080" i="5"/>
  <c r="P6080" i="5"/>
  <c r="O6080" i="5"/>
  <c r="N6080" i="5"/>
  <c r="M6080" i="5"/>
  <c r="L6080" i="5"/>
  <c r="AD6079" i="5"/>
  <c r="AC6079" i="5"/>
  <c r="AB6079" i="5"/>
  <c r="AA6079" i="5"/>
  <c r="Z6079" i="5"/>
  <c r="Y6079" i="5"/>
  <c r="X6079" i="5"/>
  <c r="W6079" i="5"/>
  <c r="V6079" i="5"/>
  <c r="U6079" i="5"/>
  <c r="T6079" i="5"/>
  <c r="S6079" i="5"/>
  <c r="R6079" i="5"/>
  <c r="Q6079" i="5"/>
  <c r="P6079" i="5"/>
  <c r="O6079" i="5"/>
  <c r="N6079" i="5"/>
  <c r="M6079" i="5"/>
  <c r="L6079" i="5"/>
  <c r="AD6078" i="5"/>
  <c r="AC6078" i="5"/>
  <c r="AB6078" i="5"/>
  <c r="AA6078" i="5"/>
  <c r="Z6078" i="5"/>
  <c r="Y6078" i="5"/>
  <c r="X6078" i="5"/>
  <c r="W6078" i="5"/>
  <c r="V6078" i="5"/>
  <c r="U6078" i="5"/>
  <c r="T6078" i="5"/>
  <c r="S6078" i="5"/>
  <c r="R6078" i="5"/>
  <c r="Q6078" i="5"/>
  <c r="P6078" i="5"/>
  <c r="O6078" i="5"/>
  <c r="N6078" i="5"/>
  <c r="M6078" i="5"/>
  <c r="L6078" i="5"/>
  <c r="AD6077" i="5"/>
  <c r="AC6077" i="5"/>
  <c r="AB6077" i="5"/>
  <c r="AA6077" i="5"/>
  <c r="Z6077" i="5"/>
  <c r="Y6077" i="5"/>
  <c r="X6077" i="5"/>
  <c r="W6077" i="5"/>
  <c r="V6077" i="5"/>
  <c r="U6077" i="5"/>
  <c r="T6077" i="5"/>
  <c r="S6077" i="5"/>
  <c r="R6077" i="5"/>
  <c r="Q6077" i="5"/>
  <c r="P6077" i="5"/>
  <c r="O6077" i="5"/>
  <c r="N6077" i="5"/>
  <c r="M6077" i="5"/>
  <c r="L6077" i="5"/>
  <c r="AD6076" i="5"/>
  <c r="AC6076" i="5"/>
  <c r="AB6076" i="5"/>
  <c r="AA6076" i="5"/>
  <c r="Z6076" i="5"/>
  <c r="Y6076" i="5"/>
  <c r="X6076" i="5"/>
  <c r="W6076" i="5"/>
  <c r="V6076" i="5"/>
  <c r="U6076" i="5"/>
  <c r="T6076" i="5"/>
  <c r="S6076" i="5"/>
  <c r="R6076" i="5"/>
  <c r="Q6076" i="5"/>
  <c r="P6076" i="5"/>
  <c r="O6076" i="5"/>
  <c r="N6076" i="5"/>
  <c r="M6076" i="5"/>
  <c r="L6076" i="5"/>
  <c r="AD6075" i="5"/>
  <c r="AC6075" i="5"/>
  <c r="AB6075" i="5"/>
  <c r="AA6075" i="5"/>
  <c r="Z6075" i="5"/>
  <c r="Y6075" i="5"/>
  <c r="X6075" i="5"/>
  <c r="W6075" i="5"/>
  <c r="V6075" i="5"/>
  <c r="U6075" i="5"/>
  <c r="T6075" i="5"/>
  <c r="S6075" i="5"/>
  <c r="R6075" i="5"/>
  <c r="Q6075" i="5"/>
  <c r="P6075" i="5"/>
  <c r="O6075" i="5"/>
  <c r="N6075" i="5"/>
  <c r="M6075" i="5"/>
  <c r="L6075" i="5"/>
  <c r="AD6074" i="5"/>
  <c r="AC6074" i="5"/>
  <c r="AB6074" i="5"/>
  <c r="AA6074" i="5"/>
  <c r="Z6074" i="5"/>
  <c r="Y6074" i="5"/>
  <c r="X6074" i="5"/>
  <c r="W6074" i="5"/>
  <c r="V6074" i="5"/>
  <c r="U6074" i="5"/>
  <c r="T6074" i="5"/>
  <c r="S6074" i="5"/>
  <c r="R6074" i="5"/>
  <c r="Q6074" i="5"/>
  <c r="P6074" i="5"/>
  <c r="O6074" i="5"/>
  <c r="N6074" i="5"/>
  <c r="M6074" i="5"/>
  <c r="L6074" i="5"/>
  <c r="AD6073" i="5"/>
  <c r="AC6073" i="5"/>
  <c r="AB6073" i="5"/>
  <c r="AA6073" i="5"/>
  <c r="Z6073" i="5"/>
  <c r="Y6073" i="5"/>
  <c r="X6073" i="5"/>
  <c r="W6073" i="5"/>
  <c r="V6073" i="5"/>
  <c r="U6073" i="5"/>
  <c r="T6073" i="5"/>
  <c r="S6073" i="5"/>
  <c r="R6073" i="5"/>
  <c r="Q6073" i="5"/>
  <c r="P6073" i="5"/>
  <c r="O6073" i="5"/>
  <c r="N6073" i="5"/>
  <c r="M6073" i="5"/>
  <c r="L6073" i="5"/>
  <c r="AD6072" i="5"/>
  <c r="AC6072" i="5"/>
  <c r="AB6072" i="5"/>
  <c r="AA6072" i="5"/>
  <c r="Z6072" i="5"/>
  <c r="Y6072" i="5"/>
  <c r="X6072" i="5"/>
  <c r="W6072" i="5"/>
  <c r="V6072" i="5"/>
  <c r="U6072" i="5"/>
  <c r="T6072" i="5"/>
  <c r="S6072" i="5"/>
  <c r="R6072" i="5"/>
  <c r="Q6072" i="5"/>
  <c r="P6072" i="5"/>
  <c r="O6072" i="5"/>
  <c r="N6072" i="5"/>
  <c r="M6072" i="5"/>
  <c r="L6072" i="5"/>
  <c r="AD6071" i="5"/>
  <c r="AC6071" i="5"/>
  <c r="AB6071" i="5"/>
  <c r="AA6071" i="5"/>
  <c r="Z6071" i="5"/>
  <c r="Y6071" i="5"/>
  <c r="X6071" i="5"/>
  <c r="W6071" i="5"/>
  <c r="V6071" i="5"/>
  <c r="U6071" i="5"/>
  <c r="T6071" i="5"/>
  <c r="S6071" i="5"/>
  <c r="R6071" i="5"/>
  <c r="Q6071" i="5"/>
  <c r="P6071" i="5"/>
  <c r="O6071" i="5"/>
  <c r="N6071" i="5"/>
  <c r="M6071" i="5"/>
  <c r="L6071" i="5"/>
  <c r="AD6070" i="5"/>
  <c r="AC6070" i="5"/>
  <c r="AB6070" i="5"/>
  <c r="AA6070" i="5"/>
  <c r="Z6070" i="5"/>
  <c r="Y6070" i="5"/>
  <c r="X6070" i="5"/>
  <c r="W6070" i="5"/>
  <c r="V6070" i="5"/>
  <c r="U6070" i="5"/>
  <c r="T6070" i="5"/>
  <c r="S6070" i="5"/>
  <c r="R6070" i="5"/>
  <c r="Q6070" i="5"/>
  <c r="P6070" i="5"/>
  <c r="O6070" i="5"/>
  <c r="N6070" i="5"/>
  <c r="M6070" i="5"/>
  <c r="L6070" i="5"/>
  <c r="AD6069" i="5"/>
  <c r="AC6069" i="5"/>
  <c r="AB6069" i="5"/>
  <c r="AA6069" i="5"/>
  <c r="Z6069" i="5"/>
  <c r="Y6069" i="5"/>
  <c r="X6069" i="5"/>
  <c r="W6069" i="5"/>
  <c r="V6069" i="5"/>
  <c r="U6069" i="5"/>
  <c r="T6069" i="5"/>
  <c r="S6069" i="5"/>
  <c r="R6069" i="5"/>
  <c r="Q6069" i="5"/>
  <c r="P6069" i="5"/>
  <c r="O6069" i="5"/>
  <c r="N6069" i="5"/>
  <c r="M6069" i="5"/>
  <c r="L6069" i="5"/>
  <c r="AD6068" i="5"/>
  <c r="AC6068" i="5"/>
  <c r="AB6068" i="5"/>
  <c r="AA6068" i="5"/>
  <c r="Z6068" i="5"/>
  <c r="Y6068" i="5"/>
  <c r="X6068" i="5"/>
  <c r="W6068" i="5"/>
  <c r="V6068" i="5"/>
  <c r="U6068" i="5"/>
  <c r="T6068" i="5"/>
  <c r="S6068" i="5"/>
  <c r="R6068" i="5"/>
  <c r="Q6068" i="5"/>
  <c r="P6068" i="5"/>
  <c r="O6068" i="5"/>
  <c r="N6068" i="5"/>
  <c r="M6068" i="5"/>
  <c r="L6068" i="5"/>
  <c r="AD6067" i="5"/>
  <c r="AC6067" i="5"/>
  <c r="AB6067" i="5"/>
  <c r="AA6067" i="5"/>
  <c r="Z6067" i="5"/>
  <c r="Y6067" i="5"/>
  <c r="X6067" i="5"/>
  <c r="W6067" i="5"/>
  <c r="V6067" i="5"/>
  <c r="U6067" i="5"/>
  <c r="T6067" i="5"/>
  <c r="S6067" i="5"/>
  <c r="R6067" i="5"/>
  <c r="Q6067" i="5"/>
  <c r="P6067" i="5"/>
  <c r="O6067" i="5"/>
  <c r="N6067" i="5"/>
  <c r="M6067" i="5"/>
  <c r="L6067" i="5"/>
  <c r="AD6066" i="5"/>
  <c r="AC6066" i="5"/>
  <c r="AB6066" i="5"/>
  <c r="AA6066" i="5"/>
  <c r="Z6066" i="5"/>
  <c r="Y6066" i="5"/>
  <c r="X6066" i="5"/>
  <c r="W6066" i="5"/>
  <c r="V6066" i="5"/>
  <c r="U6066" i="5"/>
  <c r="T6066" i="5"/>
  <c r="S6066" i="5"/>
  <c r="R6066" i="5"/>
  <c r="Q6066" i="5"/>
  <c r="P6066" i="5"/>
  <c r="O6066" i="5"/>
  <c r="N6066" i="5"/>
  <c r="M6066" i="5"/>
  <c r="L6066" i="5"/>
  <c r="AD6065" i="5"/>
  <c r="AC6065" i="5"/>
  <c r="AB6065" i="5"/>
  <c r="AA6065" i="5"/>
  <c r="Z6065" i="5"/>
  <c r="Y6065" i="5"/>
  <c r="X6065" i="5"/>
  <c r="W6065" i="5"/>
  <c r="V6065" i="5"/>
  <c r="U6065" i="5"/>
  <c r="T6065" i="5"/>
  <c r="S6065" i="5"/>
  <c r="R6065" i="5"/>
  <c r="Q6065" i="5"/>
  <c r="P6065" i="5"/>
  <c r="O6065" i="5"/>
  <c r="N6065" i="5"/>
  <c r="M6065" i="5"/>
  <c r="L6065" i="5"/>
  <c r="AD6064" i="5"/>
  <c r="AC6064" i="5"/>
  <c r="AB6064" i="5"/>
  <c r="AA6064" i="5"/>
  <c r="Z6064" i="5"/>
  <c r="Y6064" i="5"/>
  <c r="X6064" i="5"/>
  <c r="W6064" i="5"/>
  <c r="V6064" i="5"/>
  <c r="U6064" i="5"/>
  <c r="T6064" i="5"/>
  <c r="S6064" i="5"/>
  <c r="R6064" i="5"/>
  <c r="Q6064" i="5"/>
  <c r="P6064" i="5"/>
  <c r="O6064" i="5"/>
  <c r="N6064" i="5"/>
  <c r="M6064" i="5"/>
  <c r="L6064" i="5"/>
  <c r="AD6063" i="5"/>
  <c r="AC6063" i="5"/>
  <c r="AB6063" i="5"/>
  <c r="AA6063" i="5"/>
  <c r="Z6063" i="5"/>
  <c r="Y6063" i="5"/>
  <c r="X6063" i="5"/>
  <c r="W6063" i="5"/>
  <c r="V6063" i="5"/>
  <c r="U6063" i="5"/>
  <c r="T6063" i="5"/>
  <c r="S6063" i="5"/>
  <c r="R6063" i="5"/>
  <c r="Q6063" i="5"/>
  <c r="P6063" i="5"/>
  <c r="O6063" i="5"/>
  <c r="N6063" i="5"/>
  <c r="M6063" i="5"/>
  <c r="L6063" i="5"/>
  <c r="AD6062" i="5"/>
  <c r="AC6062" i="5"/>
  <c r="AB6062" i="5"/>
  <c r="AA6062" i="5"/>
  <c r="Z6062" i="5"/>
  <c r="Y6062" i="5"/>
  <c r="X6062" i="5"/>
  <c r="W6062" i="5"/>
  <c r="V6062" i="5"/>
  <c r="U6062" i="5"/>
  <c r="T6062" i="5"/>
  <c r="S6062" i="5"/>
  <c r="R6062" i="5"/>
  <c r="Q6062" i="5"/>
  <c r="P6062" i="5"/>
  <c r="O6062" i="5"/>
  <c r="N6062" i="5"/>
  <c r="M6062" i="5"/>
  <c r="L6062" i="5"/>
  <c r="AD6061" i="5"/>
  <c r="AC6061" i="5"/>
  <c r="AB6061" i="5"/>
  <c r="AA6061" i="5"/>
  <c r="Z6061" i="5"/>
  <c r="Y6061" i="5"/>
  <c r="X6061" i="5"/>
  <c r="W6061" i="5"/>
  <c r="V6061" i="5"/>
  <c r="U6061" i="5"/>
  <c r="T6061" i="5"/>
  <c r="S6061" i="5"/>
  <c r="R6061" i="5"/>
  <c r="Q6061" i="5"/>
  <c r="P6061" i="5"/>
  <c r="O6061" i="5"/>
  <c r="N6061" i="5"/>
  <c r="M6061" i="5"/>
  <c r="L6061" i="5"/>
  <c r="AD6060" i="5"/>
  <c r="AC6060" i="5"/>
  <c r="AB6060" i="5"/>
  <c r="AA6060" i="5"/>
  <c r="Z6060" i="5"/>
  <c r="Y6060" i="5"/>
  <c r="X6060" i="5"/>
  <c r="W6060" i="5"/>
  <c r="V6060" i="5"/>
  <c r="U6060" i="5"/>
  <c r="T6060" i="5"/>
  <c r="S6060" i="5"/>
  <c r="R6060" i="5"/>
  <c r="Q6060" i="5"/>
  <c r="P6060" i="5"/>
  <c r="O6060" i="5"/>
  <c r="N6060" i="5"/>
  <c r="M6060" i="5"/>
  <c r="L6060" i="5"/>
  <c r="AD6059" i="5"/>
  <c r="AC6059" i="5"/>
  <c r="AB6059" i="5"/>
  <c r="AA6059" i="5"/>
  <c r="Z6059" i="5"/>
  <c r="Y6059" i="5"/>
  <c r="X6059" i="5"/>
  <c r="W6059" i="5"/>
  <c r="V6059" i="5"/>
  <c r="U6059" i="5"/>
  <c r="T6059" i="5"/>
  <c r="S6059" i="5"/>
  <c r="R6059" i="5"/>
  <c r="Q6059" i="5"/>
  <c r="P6059" i="5"/>
  <c r="O6059" i="5"/>
  <c r="N6059" i="5"/>
  <c r="M6059" i="5"/>
  <c r="L6059" i="5"/>
  <c r="AD6058" i="5"/>
  <c r="AC6058" i="5"/>
  <c r="AB6058" i="5"/>
  <c r="AA6058" i="5"/>
  <c r="Z6058" i="5"/>
  <c r="Y6058" i="5"/>
  <c r="X6058" i="5"/>
  <c r="W6058" i="5"/>
  <c r="V6058" i="5"/>
  <c r="U6058" i="5"/>
  <c r="T6058" i="5"/>
  <c r="S6058" i="5"/>
  <c r="R6058" i="5"/>
  <c r="Q6058" i="5"/>
  <c r="P6058" i="5"/>
  <c r="O6058" i="5"/>
  <c r="N6058" i="5"/>
  <c r="M6058" i="5"/>
  <c r="L6058" i="5"/>
  <c r="AD6057" i="5"/>
  <c r="AC6057" i="5"/>
  <c r="AB6057" i="5"/>
  <c r="AA6057" i="5"/>
  <c r="Z6057" i="5"/>
  <c r="Y6057" i="5"/>
  <c r="X6057" i="5"/>
  <c r="W6057" i="5"/>
  <c r="V6057" i="5"/>
  <c r="U6057" i="5"/>
  <c r="T6057" i="5"/>
  <c r="S6057" i="5"/>
  <c r="R6057" i="5"/>
  <c r="Q6057" i="5"/>
  <c r="P6057" i="5"/>
  <c r="O6057" i="5"/>
  <c r="N6057" i="5"/>
  <c r="M6057" i="5"/>
  <c r="L6057" i="5"/>
  <c r="AD6056" i="5"/>
  <c r="AC6056" i="5"/>
  <c r="AB6056" i="5"/>
  <c r="AA6056" i="5"/>
  <c r="Z6056" i="5"/>
  <c r="Y6056" i="5"/>
  <c r="X6056" i="5"/>
  <c r="W6056" i="5"/>
  <c r="V6056" i="5"/>
  <c r="U6056" i="5"/>
  <c r="T6056" i="5"/>
  <c r="S6056" i="5"/>
  <c r="R6056" i="5"/>
  <c r="Q6056" i="5"/>
  <c r="P6056" i="5"/>
  <c r="O6056" i="5"/>
  <c r="N6056" i="5"/>
  <c r="M6056" i="5"/>
  <c r="L6056" i="5"/>
  <c r="AD6055" i="5"/>
  <c r="AC6055" i="5"/>
  <c r="AB6055" i="5"/>
  <c r="AA6055" i="5"/>
  <c r="Z6055" i="5"/>
  <c r="Y6055" i="5"/>
  <c r="X6055" i="5"/>
  <c r="W6055" i="5"/>
  <c r="V6055" i="5"/>
  <c r="U6055" i="5"/>
  <c r="T6055" i="5"/>
  <c r="S6055" i="5"/>
  <c r="R6055" i="5"/>
  <c r="Q6055" i="5"/>
  <c r="P6055" i="5"/>
  <c r="O6055" i="5"/>
  <c r="N6055" i="5"/>
  <c r="M6055" i="5"/>
  <c r="L6055" i="5"/>
  <c r="AD6054" i="5"/>
  <c r="AC6054" i="5"/>
  <c r="AB6054" i="5"/>
  <c r="AA6054" i="5"/>
  <c r="Z6054" i="5"/>
  <c r="Y6054" i="5"/>
  <c r="X6054" i="5"/>
  <c r="W6054" i="5"/>
  <c r="V6054" i="5"/>
  <c r="U6054" i="5"/>
  <c r="T6054" i="5"/>
  <c r="S6054" i="5"/>
  <c r="R6054" i="5"/>
  <c r="Q6054" i="5"/>
  <c r="P6054" i="5"/>
  <c r="O6054" i="5"/>
  <c r="N6054" i="5"/>
  <c r="M6054" i="5"/>
  <c r="L6054" i="5"/>
  <c r="AD6053" i="5"/>
  <c r="AC6053" i="5"/>
  <c r="AB6053" i="5"/>
  <c r="AA6053" i="5"/>
  <c r="Z6053" i="5"/>
  <c r="Y6053" i="5"/>
  <c r="X6053" i="5"/>
  <c r="W6053" i="5"/>
  <c r="V6053" i="5"/>
  <c r="U6053" i="5"/>
  <c r="T6053" i="5"/>
  <c r="S6053" i="5"/>
  <c r="R6053" i="5"/>
  <c r="Q6053" i="5"/>
  <c r="P6053" i="5"/>
  <c r="O6053" i="5"/>
  <c r="N6053" i="5"/>
  <c r="M6053" i="5"/>
  <c r="L6053" i="5"/>
  <c r="AD6052" i="5"/>
  <c r="AC6052" i="5"/>
  <c r="AB6052" i="5"/>
  <c r="AA6052" i="5"/>
  <c r="Z6052" i="5"/>
  <c r="Y6052" i="5"/>
  <c r="X6052" i="5"/>
  <c r="W6052" i="5"/>
  <c r="V6052" i="5"/>
  <c r="U6052" i="5"/>
  <c r="T6052" i="5"/>
  <c r="S6052" i="5"/>
  <c r="R6052" i="5"/>
  <c r="Q6052" i="5"/>
  <c r="P6052" i="5"/>
  <c r="O6052" i="5"/>
  <c r="N6052" i="5"/>
  <c r="M6052" i="5"/>
  <c r="L6052" i="5"/>
  <c r="AD6051" i="5"/>
  <c r="AC6051" i="5"/>
  <c r="AB6051" i="5"/>
  <c r="AA6051" i="5"/>
  <c r="Z6051" i="5"/>
  <c r="Y6051" i="5"/>
  <c r="X6051" i="5"/>
  <c r="W6051" i="5"/>
  <c r="V6051" i="5"/>
  <c r="U6051" i="5"/>
  <c r="T6051" i="5"/>
  <c r="S6051" i="5"/>
  <c r="R6051" i="5"/>
  <c r="Q6051" i="5"/>
  <c r="P6051" i="5"/>
  <c r="O6051" i="5"/>
  <c r="N6051" i="5"/>
  <c r="M6051" i="5"/>
  <c r="L6051" i="5"/>
  <c r="AD6050" i="5"/>
  <c r="AC6050" i="5"/>
  <c r="AB6050" i="5"/>
  <c r="AA6050" i="5"/>
  <c r="Z6050" i="5"/>
  <c r="Y6050" i="5"/>
  <c r="X6050" i="5"/>
  <c r="W6050" i="5"/>
  <c r="V6050" i="5"/>
  <c r="U6050" i="5"/>
  <c r="T6050" i="5"/>
  <c r="S6050" i="5"/>
  <c r="R6050" i="5"/>
  <c r="Q6050" i="5"/>
  <c r="P6050" i="5"/>
  <c r="O6050" i="5"/>
  <c r="N6050" i="5"/>
  <c r="M6050" i="5"/>
  <c r="L6050" i="5"/>
  <c r="AD6049" i="5"/>
  <c r="AC6049" i="5"/>
  <c r="AB6049" i="5"/>
  <c r="AA6049" i="5"/>
  <c r="Z6049" i="5"/>
  <c r="Y6049" i="5"/>
  <c r="X6049" i="5"/>
  <c r="W6049" i="5"/>
  <c r="V6049" i="5"/>
  <c r="U6049" i="5"/>
  <c r="T6049" i="5"/>
  <c r="S6049" i="5"/>
  <c r="R6049" i="5"/>
  <c r="Q6049" i="5"/>
  <c r="P6049" i="5"/>
  <c r="O6049" i="5"/>
  <c r="N6049" i="5"/>
  <c r="M6049" i="5"/>
  <c r="L6049" i="5"/>
  <c r="AD6048" i="5"/>
  <c r="AC6048" i="5"/>
  <c r="AB6048" i="5"/>
  <c r="AA6048" i="5"/>
  <c r="Z6048" i="5"/>
  <c r="Y6048" i="5"/>
  <c r="X6048" i="5"/>
  <c r="W6048" i="5"/>
  <c r="V6048" i="5"/>
  <c r="U6048" i="5"/>
  <c r="T6048" i="5"/>
  <c r="S6048" i="5"/>
  <c r="R6048" i="5"/>
  <c r="Q6048" i="5"/>
  <c r="P6048" i="5"/>
  <c r="O6048" i="5"/>
  <c r="N6048" i="5"/>
  <c r="M6048" i="5"/>
  <c r="L6048" i="5"/>
  <c r="AD6047" i="5"/>
  <c r="AC6047" i="5"/>
  <c r="AB6047" i="5"/>
  <c r="AA6047" i="5"/>
  <c r="Z6047" i="5"/>
  <c r="Y6047" i="5"/>
  <c r="X6047" i="5"/>
  <c r="W6047" i="5"/>
  <c r="V6047" i="5"/>
  <c r="U6047" i="5"/>
  <c r="T6047" i="5"/>
  <c r="S6047" i="5"/>
  <c r="R6047" i="5"/>
  <c r="Q6047" i="5"/>
  <c r="P6047" i="5"/>
  <c r="O6047" i="5"/>
  <c r="N6047" i="5"/>
  <c r="M6047" i="5"/>
  <c r="L6047" i="5"/>
  <c r="AD6046" i="5"/>
  <c r="AC6046" i="5"/>
  <c r="AB6046" i="5"/>
  <c r="AA6046" i="5"/>
  <c r="Z6046" i="5"/>
  <c r="Y6046" i="5"/>
  <c r="X6046" i="5"/>
  <c r="W6046" i="5"/>
  <c r="V6046" i="5"/>
  <c r="U6046" i="5"/>
  <c r="T6046" i="5"/>
  <c r="S6046" i="5"/>
  <c r="R6046" i="5"/>
  <c r="Q6046" i="5"/>
  <c r="P6046" i="5"/>
  <c r="O6046" i="5"/>
  <c r="N6046" i="5"/>
  <c r="M6046" i="5"/>
  <c r="L6046" i="5"/>
  <c r="AD6045" i="5"/>
  <c r="AC6045" i="5"/>
  <c r="AB6045" i="5"/>
  <c r="AA6045" i="5"/>
  <c r="Z6045" i="5"/>
  <c r="Y6045" i="5"/>
  <c r="X6045" i="5"/>
  <c r="W6045" i="5"/>
  <c r="V6045" i="5"/>
  <c r="U6045" i="5"/>
  <c r="T6045" i="5"/>
  <c r="S6045" i="5"/>
  <c r="R6045" i="5"/>
  <c r="Q6045" i="5"/>
  <c r="P6045" i="5"/>
  <c r="O6045" i="5"/>
  <c r="N6045" i="5"/>
  <c r="M6045" i="5"/>
  <c r="L6045" i="5"/>
  <c r="AD6044" i="5"/>
  <c r="AC6044" i="5"/>
  <c r="AB6044" i="5"/>
  <c r="AA6044" i="5"/>
  <c r="Z6044" i="5"/>
  <c r="Y6044" i="5"/>
  <c r="X6044" i="5"/>
  <c r="W6044" i="5"/>
  <c r="V6044" i="5"/>
  <c r="U6044" i="5"/>
  <c r="T6044" i="5"/>
  <c r="S6044" i="5"/>
  <c r="R6044" i="5"/>
  <c r="Q6044" i="5"/>
  <c r="P6044" i="5"/>
  <c r="O6044" i="5"/>
  <c r="N6044" i="5"/>
  <c r="M6044" i="5"/>
  <c r="L6044" i="5"/>
  <c r="AD6043" i="5"/>
  <c r="AC6043" i="5"/>
  <c r="AB6043" i="5"/>
  <c r="AA6043" i="5"/>
  <c r="Z6043" i="5"/>
  <c r="Y6043" i="5"/>
  <c r="X6043" i="5"/>
  <c r="W6043" i="5"/>
  <c r="V6043" i="5"/>
  <c r="U6043" i="5"/>
  <c r="T6043" i="5"/>
  <c r="S6043" i="5"/>
  <c r="R6043" i="5"/>
  <c r="Q6043" i="5"/>
  <c r="P6043" i="5"/>
  <c r="O6043" i="5"/>
  <c r="N6043" i="5"/>
  <c r="M6043" i="5"/>
  <c r="L6043" i="5"/>
  <c r="AD6042" i="5"/>
  <c r="AC6042" i="5"/>
  <c r="AB6042" i="5"/>
  <c r="AA6042" i="5"/>
  <c r="Z6042" i="5"/>
  <c r="Y6042" i="5"/>
  <c r="X6042" i="5"/>
  <c r="W6042" i="5"/>
  <c r="V6042" i="5"/>
  <c r="U6042" i="5"/>
  <c r="T6042" i="5"/>
  <c r="S6042" i="5"/>
  <c r="R6042" i="5"/>
  <c r="Q6042" i="5"/>
  <c r="P6042" i="5"/>
  <c r="O6042" i="5"/>
  <c r="N6042" i="5"/>
  <c r="M6042" i="5"/>
  <c r="L6042" i="5"/>
  <c r="AD6041" i="5"/>
  <c r="AC6041" i="5"/>
  <c r="AB6041" i="5"/>
  <c r="AA6041" i="5"/>
  <c r="Z6041" i="5"/>
  <c r="Y6041" i="5"/>
  <c r="X6041" i="5"/>
  <c r="W6041" i="5"/>
  <c r="V6041" i="5"/>
  <c r="U6041" i="5"/>
  <c r="T6041" i="5"/>
  <c r="S6041" i="5"/>
  <c r="R6041" i="5"/>
  <c r="Q6041" i="5"/>
  <c r="P6041" i="5"/>
  <c r="O6041" i="5"/>
  <c r="N6041" i="5"/>
  <c r="M6041" i="5"/>
  <c r="L6041" i="5"/>
  <c r="AD6040" i="5"/>
  <c r="AC6040" i="5"/>
  <c r="AB6040" i="5"/>
  <c r="AA6040" i="5"/>
  <c r="Z6040" i="5"/>
  <c r="Y6040" i="5"/>
  <c r="X6040" i="5"/>
  <c r="W6040" i="5"/>
  <c r="V6040" i="5"/>
  <c r="U6040" i="5"/>
  <c r="T6040" i="5"/>
  <c r="S6040" i="5"/>
  <c r="R6040" i="5"/>
  <c r="Q6040" i="5"/>
  <c r="P6040" i="5"/>
  <c r="O6040" i="5"/>
  <c r="N6040" i="5"/>
  <c r="M6040" i="5"/>
  <c r="L6040" i="5"/>
  <c r="AD6039" i="5"/>
  <c r="AC6039" i="5"/>
  <c r="AB6039" i="5"/>
  <c r="AA6039" i="5"/>
  <c r="Z6039" i="5"/>
  <c r="Y6039" i="5"/>
  <c r="X6039" i="5"/>
  <c r="W6039" i="5"/>
  <c r="V6039" i="5"/>
  <c r="U6039" i="5"/>
  <c r="T6039" i="5"/>
  <c r="S6039" i="5"/>
  <c r="R6039" i="5"/>
  <c r="Q6039" i="5"/>
  <c r="P6039" i="5"/>
  <c r="O6039" i="5"/>
  <c r="N6039" i="5"/>
  <c r="M6039" i="5"/>
  <c r="L6039" i="5"/>
  <c r="AD6038" i="5"/>
  <c r="AC6038" i="5"/>
  <c r="AB6038" i="5"/>
  <c r="AA6038" i="5"/>
  <c r="Z6038" i="5"/>
  <c r="Y6038" i="5"/>
  <c r="X6038" i="5"/>
  <c r="W6038" i="5"/>
  <c r="V6038" i="5"/>
  <c r="U6038" i="5"/>
  <c r="T6038" i="5"/>
  <c r="S6038" i="5"/>
  <c r="R6038" i="5"/>
  <c r="Q6038" i="5"/>
  <c r="P6038" i="5"/>
  <c r="O6038" i="5"/>
  <c r="N6038" i="5"/>
  <c r="M6038" i="5"/>
  <c r="L6038" i="5"/>
  <c r="AD6037" i="5"/>
  <c r="AC6037" i="5"/>
  <c r="AB6037" i="5"/>
  <c r="AA6037" i="5"/>
  <c r="Z6037" i="5"/>
  <c r="Y6037" i="5"/>
  <c r="X6037" i="5"/>
  <c r="W6037" i="5"/>
  <c r="V6037" i="5"/>
  <c r="U6037" i="5"/>
  <c r="T6037" i="5"/>
  <c r="S6037" i="5"/>
  <c r="R6037" i="5"/>
  <c r="Q6037" i="5"/>
  <c r="P6037" i="5"/>
  <c r="O6037" i="5"/>
  <c r="N6037" i="5"/>
  <c r="M6037" i="5"/>
  <c r="L6037" i="5"/>
  <c r="AD6036" i="5"/>
  <c r="AC6036" i="5"/>
  <c r="AB6036" i="5"/>
  <c r="AA6036" i="5"/>
  <c r="Z6036" i="5"/>
  <c r="Y6036" i="5"/>
  <c r="X6036" i="5"/>
  <c r="W6036" i="5"/>
  <c r="V6036" i="5"/>
  <c r="U6036" i="5"/>
  <c r="T6036" i="5"/>
  <c r="S6036" i="5"/>
  <c r="R6036" i="5"/>
  <c r="Q6036" i="5"/>
  <c r="P6036" i="5"/>
  <c r="O6036" i="5"/>
  <c r="N6036" i="5"/>
  <c r="M6036" i="5"/>
  <c r="L6036" i="5"/>
  <c r="AD6035" i="5"/>
  <c r="AC6035" i="5"/>
  <c r="AB6035" i="5"/>
  <c r="AA6035" i="5"/>
  <c r="Z6035" i="5"/>
  <c r="Y6035" i="5"/>
  <c r="X6035" i="5"/>
  <c r="W6035" i="5"/>
  <c r="V6035" i="5"/>
  <c r="U6035" i="5"/>
  <c r="T6035" i="5"/>
  <c r="S6035" i="5"/>
  <c r="R6035" i="5"/>
  <c r="Q6035" i="5"/>
  <c r="P6035" i="5"/>
  <c r="O6035" i="5"/>
  <c r="N6035" i="5"/>
  <c r="M6035" i="5"/>
  <c r="L6035" i="5"/>
  <c r="AD6034" i="5"/>
  <c r="AC6034" i="5"/>
  <c r="AB6034" i="5"/>
  <c r="AA6034" i="5"/>
  <c r="Z6034" i="5"/>
  <c r="Y6034" i="5"/>
  <c r="X6034" i="5"/>
  <c r="W6034" i="5"/>
  <c r="V6034" i="5"/>
  <c r="U6034" i="5"/>
  <c r="T6034" i="5"/>
  <c r="S6034" i="5"/>
  <c r="R6034" i="5"/>
  <c r="Q6034" i="5"/>
  <c r="P6034" i="5"/>
  <c r="O6034" i="5"/>
  <c r="N6034" i="5"/>
  <c r="M6034" i="5"/>
  <c r="L6034" i="5"/>
  <c r="AD6033" i="5"/>
  <c r="AC6033" i="5"/>
  <c r="AB6033" i="5"/>
  <c r="AA6033" i="5"/>
  <c r="Z6033" i="5"/>
  <c r="Y6033" i="5"/>
  <c r="X6033" i="5"/>
  <c r="W6033" i="5"/>
  <c r="V6033" i="5"/>
  <c r="U6033" i="5"/>
  <c r="T6033" i="5"/>
  <c r="S6033" i="5"/>
  <c r="R6033" i="5"/>
  <c r="Q6033" i="5"/>
  <c r="P6033" i="5"/>
  <c r="O6033" i="5"/>
  <c r="N6033" i="5"/>
  <c r="M6033" i="5"/>
  <c r="L6033" i="5"/>
  <c r="AD6032" i="5"/>
  <c r="AC6032" i="5"/>
  <c r="AB6032" i="5"/>
  <c r="AA6032" i="5"/>
  <c r="Z6032" i="5"/>
  <c r="Y6032" i="5"/>
  <c r="X6032" i="5"/>
  <c r="W6032" i="5"/>
  <c r="V6032" i="5"/>
  <c r="U6032" i="5"/>
  <c r="T6032" i="5"/>
  <c r="S6032" i="5"/>
  <c r="R6032" i="5"/>
  <c r="Q6032" i="5"/>
  <c r="P6032" i="5"/>
  <c r="O6032" i="5"/>
  <c r="N6032" i="5"/>
  <c r="M6032" i="5"/>
  <c r="L6032" i="5"/>
  <c r="AD6031" i="5"/>
  <c r="AC6031" i="5"/>
  <c r="AB6031" i="5"/>
  <c r="AA6031" i="5"/>
  <c r="Z6031" i="5"/>
  <c r="Y6031" i="5"/>
  <c r="X6031" i="5"/>
  <c r="W6031" i="5"/>
  <c r="V6031" i="5"/>
  <c r="U6031" i="5"/>
  <c r="T6031" i="5"/>
  <c r="S6031" i="5"/>
  <c r="R6031" i="5"/>
  <c r="Q6031" i="5"/>
  <c r="P6031" i="5"/>
  <c r="O6031" i="5"/>
  <c r="N6031" i="5"/>
  <c r="M6031" i="5"/>
  <c r="L6031" i="5"/>
  <c r="AD6030" i="5"/>
  <c r="AC6030" i="5"/>
  <c r="AB6030" i="5"/>
  <c r="AA6030" i="5"/>
  <c r="Z6030" i="5"/>
  <c r="Y6030" i="5"/>
  <c r="X6030" i="5"/>
  <c r="W6030" i="5"/>
  <c r="V6030" i="5"/>
  <c r="U6030" i="5"/>
  <c r="T6030" i="5"/>
  <c r="S6030" i="5"/>
  <c r="R6030" i="5"/>
  <c r="Q6030" i="5"/>
  <c r="P6030" i="5"/>
  <c r="O6030" i="5"/>
  <c r="N6030" i="5"/>
  <c r="M6030" i="5"/>
  <c r="L6030" i="5"/>
  <c r="AD6029" i="5"/>
  <c r="AC6029" i="5"/>
  <c r="AB6029" i="5"/>
  <c r="AA6029" i="5"/>
  <c r="Z6029" i="5"/>
  <c r="Y6029" i="5"/>
  <c r="X6029" i="5"/>
  <c r="W6029" i="5"/>
  <c r="V6029" i="5"/>
  <c r="U6029" i="5"/>
  <c r="T6029" i="5"/>
  <c r="S6029" i="5"/>
  <c r="R6029" i="5"/>
  <c r="Q6029" i="5"/>
  <c r="P6029" i="5"/>
  <c r="O6029" i="5"/>
  <c r="N6029" i="5"/>
  <c r="M6029" i="5"/>
  <c r="L6029" i="5"/>
  <c r="AD6028" i="5"/>
  <c r="AC6028" i="5"/>
  <c r="AB6028" i="5"/>
  <c r="AA6028" i="5"/>
  <c r="Z6028" i="5"/>
  <c r="Y6028" i="5"/>
  <c r="X6028" i="5"/>
  <c r="W6028" i="5"/>
  <c r="V6028" i="5"/>
  <c r="U6028" i="5"/>
  <c r="T6028" i="5"/>
  <c r="S6028" i="5"/>
  <c r="R6028" i="5"/>
  <c r="Q6028" i="5"/>
  <c r="P6028" i="5"/>
  <c r="O6028" i="5"/>
  <c r="N6028" i="5"/>
  <c r="M6028" i="5"/>
  <c r="L6028" i="5"/>
  <c r="AD6027" i="5"/>
  <c r="AC6027" i="5"/>
  <c r="AB6027" i="5"/>
  <c r="AA6027" i="5"/>
  <c r="Z6027" i="5"/>
  <c r="Y6027" i="5"/>
  <c r="X6027" i="5"/>
  <c r="W6027" i="5"/>
  <c r="V6027" i="5"/>
  <c r="U6027" i="5"/>
  <c r="T6027" i="5"/>
  <c r="S6027" i="5"/>
  <c r="R6027" i="5"/>
  <c r="Q6027" i="5"/>
  <c r="P6027" i="5"/>
  <c r="O6027" i="5"/>
  <c r="N6027" i="5"/>
  <c r="M6027" i="5"/>
  <c r="L6027" i="5"/>
  <c r="AD6026" i="5"/>
  <c r="AC6026" i="5"/>
  <c r="AB6026" i="5"/>
  <c r="AA6026" i="5"/>
  <c r="Z6026" i="5"/>
  <c r="Y6026" i="5"/>
  <c r="X6026" i="5"/>
  <c r="W6026" i="5"/>
  <c r="V6026" i="5"/>
  <c r="U6026" i="5"/>
  <c r="T6026" i="5"/>
  <c r="S6026" i="5"/>
  <c r="R6026" i="5"/>
  <c r="Q6026" i="5"/>
  <c r="P6026" i="5"/>
  <c r="O6026" i="5"/>
  <c r="N6026" i="5"/>
  <c r="M6026" i="5"/>
  <c r="L6026" i="5"/>
  <c r="AD6025" i="5"/>
  <c r="AC6025" i="5"/>
  <c r="AB6025" i="5"/>
  <c r="AA6025" i="5"/>
  <c r="Z6025" i="5"/>
  <c r="Y6025" i="5"/>
  <c r="X6025" i="5"/>
  <c r="W6025" i="5"/>
  <c r="V6025" i="5"/>
  <c r="U6025" i="5"/>
  <c r="T6025" i="5"/>
  <c r="S6025" i="5"/>
  <c r="R6025" i="5"/>
  <c r="Q6025" i="5"/>
  <c r="P6025" i="5"/>
  <c r="O6025" i="5"/>
  <c r="N6025" i="5"/>
  <c r="M6025" i="5"/>
  <c r="L6025" i="5"/>
  <c r="AD6024" i="5"/>
  <c r="AC6024" i="5"/>
  <c r="AB6024" i="5"/>
  <c r="AA6024" i="5"/>
  <c r="Z6024" i="5"/>
  <c r="Y6024" i="5"/>
  <c r="X6024" i="5"/>
  <c r="W6024" i="5"/>
  <c r="V6024" i="5"/>
  <c r="U6024" i="5"/>
  <c r="T6024" i="5"/>
  <c r="S6024" i="5"/>
  <c r="R6024" i="5"/>
  <c r="Q6024" i="5"/>
  <c r="P6024" i="5"/>
  <c r="O6024" i="5"/>
  <c r="N6024" i="5"/>
  <c r="M6024" i="5"/>
  <c r="L6024" i="5"/>
  <c r="AD6023" i="5"/>
  <c r="AC6023" i="5"/>
  <c r="AB6023" i="5"/>
  <c r="AA6023" i="5"/>
  <c r="Z6023" i="5"/>
  <c r="Y6023" i="5"/>
  <c r="X6023" i="5"/>
  <c r="W6023" i="5"/>
  <c r="V6023" i="5"/>
  <c r="U6023" i="5"/>
  <c r="T6023" i="5"/>
  <c r="S6023" i="5"/>
  <c r="R6023" i="5"/>
  <c r="Q6023" i="5"/>
  <c r="P6023" i="5"/>
  <c r="O6023" i="5"/>
  <c r="N6023" i="5"/>
  <c r="M6023" i="5"/>
  <c r="L6023" i="5"/>
  <c r="AD6022" i="5"/>
  <c r="AC6022" i="5"/>
  <c r="AB6022" i="5"/>
  <c r="AA6022" i="5"/>
  <c r="Z6022" i="5"/>
  <c r="Y6022" i="5"/>
  <c r="X6022" i="5"/>
  <c r="W6022" i="5"/>
  <c r="V6022" i="5"/>
  <c r="U6022" i="5"/>
  <c r="T6022" i="5"/>
  <c r="S6022" i="5"/>
  <c r="R6022" i="5"/>
  <c r="Q6022" i="5"/>
  <c r="P6022" i="5"/>
  <c r="O6022" i="5"/>
  <c r="N6022" i="5"/>
  <c r="M6022" i="5"/>
  <c r="L6022" i="5"/>
  <c r="AD6021" i="5"/>
  <c r="AC6021" i="5"/>
  <c r="AB6021" i="5"/>
  <c r="AA6021" i="5"/>
  <c r="Z6021" i="5"/>
  <c r="Y6021" i="5"/>
  <c r="X6021" i="5"/>
  <c r="W6021" i="5"/>
  <c r="V6021" i="5"/>
  <c r="U6021" i="5"/>
  <c r="T6021" i="5"/>
  <c r="S6021" i="5"/>
  <c r="R6021" i="5"/>
  <c r="Q6021" i="5"/>
  <c r="P6021" i="5"/>
  <c r="O6021" i="5"/>
  <c r="N6021" i="5"/>
  <c r="M6021" i="5"/>
  <c r="L6021" i="5"/>
  <c r="AD6020" i="5"/>
  <c r="AC6020" i="5"/>
  <c r="AB6020" i="5"/>
  <c r="AA6020" i="5"/>
  <c r="Z6020" i="5"/>
  <c r="Y6020" i="5"/>
  <c r="X6020" i="5"/>
  <c r="W6020" i="5"/>
  <c r="V6020" i="5"/>
  <c r="U6020" i="5"/>
  <c r="T6020" i="5"/>
  <c r="S6020" i="5"/>
  <c r="R6020" i="5"/>
  <c r="Q6020" i="5"/>
  <c r="P6020" i="5"/>
  <c r="O6020" i="5"/>
  <c r="N6020" i="5"/>
  <c r="M6020" i="5"/>
  <c r="L6020" i="5"/>
  <c r="AD6019" i="5"/>
  <c r="AC6019" i="5"/>
  <c r="AB6019" i="5"/>
  <c r="AA6019" i="5"/>
  <c r="Z6019" i="5"/>
  <c r="Y6019" i="5"/>
  <c r="X6019" i="5"/>
  <c r="W6019" i="5"/>
  <c r="V6019" i="5"/>
  <c r="U6019" i="5"/>
  <c r="T6019" i="5"/>
  <c r="S6019" i="5"/>
  <c r="R6019" i="5"/>
  <c r="Q6019" i="5"/>
  <c r="P6019" i="5"/>
  <c r="O6019" i="5"/>
  <c r="N6019" i="5"/>
  <c r="M6019" i="5"/>
  <c r="L6019" i="5"/>
  <c r="AD6018" i="5"/>
  <c r="AC6018" i="5"/>
  <c r="AB6018" i="5"/>
  <c r="AA6018" i="5"/>
  <c r="Z6018" i="5"/>
  <c r="Y6018" i="5"/>
  <c r="X6018" i="5"/>
  <c r="W6018" i="5"/>
  <c r="V6018" i="5"/>
  <c r="U6018" i="5"/>
  <c r="T6018" i="5"/>
  <c r="S6018" i="5"/>
  <c r="R6018" i="5"/>
  <c r="Q6018" i="5"/>
  <c r="P6018" i="5"/>
  <c r="O6018" i="5"/>
  <c r="N6018" i="5"/>
  <c r="M6018" i="5"/>
  <c r="L6018" i="5"/>
  <c r="AD6017" i="5"/>
  <c r="AC6017" i="5"/>
  <c r="AB6017" i="5"/>
  <c r="AA6017" i="5"/>
  <c r="Z6017" i="5"/>
  <c r="Y6017" i="5"/>
  <c r="X6017" i="5"/>
  <c r="W6017" i="5"/>
  <c r="V6017" i="5"/>
  <c r="U6017" i="5"/>
  <c r="T6017" i="5"/>
  <c r="S6017" i="5"/>
  <c r="R6017" i="5"/>
  <c r="Q6017" i="5"/>
  <c r="P6017" i="5"/>
  <c r="O6017" i="5"/>
  <c r="N6017" i="5"/>
  <c r="M6017" i="5"/>
  <c r="L6017" i="5"/>
  <c r="AD6016" i="5"/>
  <c r="AC6016" i="5"/>
  <c r="AB6016" i="5"/>
  <c r="AA6016" i="5"/>
  <c r="Z6016" i="5"/>
  <c r="Y6016" i="5"/>
  <c r="X6016" i="5"/>
  <c r="W6016" i="5"/>
  <c r="V6016" i="5"/>
  <c r="U6016" i="5"/>
  <c r="T6016" i="5"/>
  <c r="S6016" i="5"/>
  <c r="R6016" i="5"/>
  <c r="Q6016" i="5"/>
  <c r="P6016" i="5"/>
  <c r="O6016" i="5"/>
  <c r="N6016" i="5"/>
  <c r="M6016" i="5"/>
  <c r="L6016" i="5"/>
  <c r="AD6015" i="5"/>
  <c r="AC6015" i="5"/>
  <c r="AB6015" i="5"/>
  <c r="AA6015" i="5"/>
  <c r="Z6015" i="5"/>
  <c r="Y6015" i="5"/>
  <c r="X6015" i="5"/>
  <c r="W6015" i="5"/>
  <c r="V6015" i="5"/>
  <c r="U6015" i="5"/>
  <c r="T6015" i="5"/>
  <c r="S6015" i="5"/>
  <c r="R6015" i="5"/>
  <c r="Q6015" i="5"/>
  <c r="P6015" i="5"/>
  <c r="O6015" i="5"/>
  <c r="N6015" i="5"/>
  <c r="M6015" i="5"/>
  <c r="L6015" i="5"/>
  <c r="AD6014" i="5"/>
  <c r="AC6014" i="5"/>
  <c r="AB6014" i="5"/>
  <c r="AA6014" i="5"/>
  <c r="Z6014" i="5"/>
  <c r="Y6014" i="5"/>
  <c r="X6014" i="5"/>
  <c r="W6014" i="5"/>
  <c r="V6014" i="5"/>
  <c r="U6014" i="5"/>
  <c r="T6014" i="5"/>
  <c r="S6014" i="5"/>
  <c r="R6014" i="5"/>
  <c r="Q6014" i="5"/>
  <c r="P6014" i="5"/>
  <c r="O6014" i="5"/>
  <c r="N6014" i="5"/>
  <c r="M6014" i="5"/>
  <c r="L6014" i="5"/>
  <c r="AD6013" i="5"/>
  <c r="AC6013" i="5"/>
  <c r="AB6013" i="5"/>
  <c r="AA6013" i="5"/>
  <c r="Z6013" i="5"/>
  <c r="Y6013" i="5"/>
  <c r="X6013" i="5"/>
  <c r="W6013" i="5"/>
  <c r="V6013" i="5"/>
  <c r="U6013" i="5"/>
  <c r="T6013" i="5"/>
  <c r="S6013" i="5"/>
  <c r="R6013" i="5"/>
  <c r="Q6013" i="5"/>
  <c r="P6013" i="5"/>
  <c r="O6013" i="5"/>
  <c r="N6013" i="5"/>
  <c r="M6013" i="5"/>
  <c r="L6013" i="5"/>
  <c r="AD6012" i="5"/>
  <c r="AC6012" i="5"/>
  <c r="AB6012" i="5"/>
  <c r="AA6012" i="5"/>
  <c r="Z6012" i="5"/>
  <c r="Y6012" i="5"/>
  <c r="X6012" i="5"/>
  <c r="W6012" i="5"/>
  <c r="V6012" i="5"/>
  <c r="U6012" i="5"/>
  <c r="T6012" i="5"/>
  <c r="S6012" i="5"/>
  <c r="R6012" i="5"/>
  <c r="Q6012" i="5"/>
  <c r="P6012" i="5"/>
  <c r="O6012" i="5"/>
  <c r="N6012" i="5"/>
  <c r="M6012" i="5"/>
  <c r="L6012" i="5"/>
  <c r="AD6011" i="5"/>
  <c r="AC6011" i="5"/>
  <c r="AB6011" i="5"/>
  <c r="AA6011" i="5"/>
  <c r="Z6011" i="5"/>
  <c r="Y6011" i="5"/>
  <c r="X6011" i="5"/>
  <c r="W6011" i="5"/>
  <c r="V6011" i="5"/>
  <c r="U6011" i="5"/>
  <c r="T6011" i="5"/>
  <c r="S6011" i="5"/>
  <c r="R6011" i="5"/>
  <c r="Q6011" i="5"/>
  <c r="P6011" i="5"/>
  <c r="O6011" i="5"/>
  <c r="N6011" i="5"/>
  <c r="M6011" i="5"/>
  <c r="L6011" i="5"/>
  <c r="AD6010" i="5"/>
  <c r="AC6010" i="5"/>
  <c r="AB6010" i="5"/>
  <c r="AA6010" i="5"/>
  <c r="Z6010" i="5"/>
  <c r="Y6010" i="5"/>
  <c r="X6010" i="5"/>
  <c r="W6010" i="5"/>
  <c r="V6010" i="5"/>
  <c r="U6010" i="5"/>
  <c r="T6010" i="5"/>
  <c r="S6010" i="5"/>
  <c r="R6010" i="5"/>
  <c r="Q6010" i="5"/>
  <c r="P6010" i="5"/>
  <c r="O6010" i="5"/>
  <c r="N6010" i="5"/>
  <c r="M6010" i="5"/>
  <c r="L6010" i="5"/>
  <c r="AD6009" i="5"/>
  <c r="AC6009" i="5"/>
  <c r="AB6009" i="5"/>
  <c r="AA6009" i="5"/>
  <c r="Z6009" i="5"/>
  <c r="Y6009" i="5"/>
  <c r="X6009" i="5"/>
  <c r="W6009" i="5"/>
  <c r="V6009" i="5"/>
  <c r="U6009" i="5"/>
  <c r="T6009" i="5"/>
  <c r="S6009" i="5"/>
  <c r="R6009" i="5"/>
  <c r="Q6009" i="5"/>
  <c r="P6009" i="5"/>
  <c r="O6009" i="5"/>
  <c r="N6009" i="5"/>
  <c r="M6009" i="5"/>
  <c r="L6009" i="5"/>
  <c r="AD6008" i="5"/>
  <c r="AC6008" i="5"/>
  <c r="AB6008" i="5"/>
  <c r="AA6008" i="5"/>
  <c r="Z6008" i="5"/>
  <c r="Y6008" i="5"/>
  <c r="X6008" i="5"/>
  <c r="W6008" i="5"/>
  <c r="V6008" i="5"/>
  <c r="U6008" i="5"/>
  <c r="T6008" i="5"/>
  <c r="S6008" i="5"/>
  <c r="R6008" i="5"/>
  <c r="Q6008" i="5"/>
  <c r="P6008" i="5"/>
  <c r="O6008" i="5"/>
  <c r="N6008" i="5"/>
  <c r="M6008" i="5"/>
  <c r="L6008" i="5"/>
  <c r="AD6007" i="5"/>
  <c r="AC6007" i="5"/>
  <c r="AB6007" i="5"/>
  <c r="AA6007" i="5"/>
  <c r="Z6007" i="5"/>
  <c r="Y6007" i="5"/>
  <c r="X6007" i="5"/>
  <c r="W6007" i="5"/>
  <c r="V6007" i="5"/>
  <c r="U6007" i="5"/>
  <c r="T6007" i="5"/>
  <c r="S6007" i="5"/>
  <c r="R6007" i="5"/>
  <c r="Q6007" i="5"/>
  <c r="P6007" i="5"/>
  <c r="O6007" i="5"/>
  <c r="N6007" i="5"/>
  <c r="M6007" i="5"/>
  <c r="L6007" i="5"/>
  <c r="AD6006" i="5"/>
  <c r="AC6006" i="5"/>
  <c r="AB6006" i="5"/>
  <c r="AA6006" i="5"/>
  <c r="Z6006" i="5"/>
  <c r="Y6006" i="5"/>
  <c r="X6006" i="5"/>
  <c r="W6006" i="5"/>
  <c r="V6006" i="5"/>
  <c r="U6006" i="5"/>
  <c r="T6006" i="5"/>
  <c r="S6006" i="5"/>
  <c r="R6006" i="5"/>
  <c r="Q6006" i="5"/>
  <c r="P6006" i="5"/>
  <c r="O6006" i="5"/>
  <c r="N6006" i="5"/>
  <c r="M6006" i="5"/>
  <c r="L6006" i="5"/>
  <c r="AD6005" i="5"/>
  <c r="AC6005" i="5"/>
  <c r="AB6005" i="5"/>
  <c r="AA6005" i="5"/>
  <c r="Z6005" i="5"/>
  <c r="Y6005" i="5"/>
  <c r="X6005" i="5"/>
  <c r="W6005" i="5"/>
  <c r="V6005" i="5"/>
  <c r="U6005" i="5"/>
  <c r="T6005" i="5"/>
  <c r="S6005" i="5"/>
  <c r="R6005" i="5"/>
  <c r="Q6005" i="5"/>
  <c r="P6005" i="5"/>
  <c r="O6005" i="5"/>
  <c r="N6005" i="5"/>
  <c r="M6005" i="5"/>
  <c r="L6005" i="5"/>
  <c r="AD6004" i="5"/>
  <c r="AC6004" i="5"/>
  <c r="AB6004" i="5"/>
  <c r="AA6004" i="5"/>
  <c r="Z6004" i="5"/>
  <c r="Y6004" i="5"/>
  <c r="X6004" i="5"/>
  <c r="W6004" i="5"/>
  <c r="V6004" i="5"/>
  <c r="U6004" i="5"/>
  <c r="T6004" i="5"/>
  <c r="S6004" i="5"/>
  <c r="R6004" i="5"/>
  <c r="Q6004" i="5"/>
  <c r="P6004" i="5"/>
  <c r="O6004" i="5"/>
  <c r="N6004" i="5"/>
  <c r="M6004" i="5"/>
  <c r="L6004" i="5"/>
  <c r="AD6003" i="5"/>
  <c r="AC6003" i="5"/>
  <c r="AB6003" i="5"/>
  <c r="AA6003" i="5"/>
  <c r="Z6003" i="5"/>
  <c r="Y6003" i="5"/>
  <c r="X6003" i="5"/>
  <c r="W6003" i="5"/>
  <c r="V6003" i="5"/>
  <c r="U6003" i="5"/>
  <c r="T6003" i="5"/>
  <c r="S6003" i="5"/>
  <c r="R6003" i="5"/>
  <c r="Q6003" i="5"/>
  <c r="P6003" i="5"/>
  <c r="O6003" i="5"/>
  <c r="N6003" i="5"/>
  <c r="M6003" i="5"/>
  <c r="L6003" i="5"/>
  <c r="AD6002" i="5"/>
  <c r="AC6002" i="5"/>
  <c r="AB6002" i="5"/>
  <c r="AA6002" i="5"/>
  <c r="Z6002" i="5"/>
  <c r="Y6002" i="5"/>
  <c r="X6002" i="5"/>
  <c r="W6002" i="5"/>
  <c r="V6002" i="5"/>
  <c r="U6002" i="5"/>
  <c r="T6002" i="5"/>
  <c r="S6002" i="5"/>
  <c r="R6002" i="5"/>
  <c r="Q6002" i="5"/>
  <c r="P6002" i="5"/>
  <c r="O6002" i="5"/>
  <c r="N6002" i="5"/>
  <c r="M6002" i="5"/>
  <c r="L6002" i="5"/>
  <c r="AD6001" i="5"/>
  <c r="AC6001" i="5"/>
  <c r="AB6001" i="5"/>
  <c r="AA6001" i="5"/>
  <c r="Z6001" i="5"/>
  <c r="Y6001" i="5"/>
  <c r="X6001" i="5"/>
  <c r="W6001" i="5"/>
  <c r="V6001" i="5"/>
  <c r="U6001" i="5"/>
  <c r="T6001" i="5"/>
  <c r="S6001" i="5"/>
  <c r="R6001" i="5"/>
  <c r="Q6001" i="5"/>
  <c r="P6001" i="5"/>
  <c r="O6001" i="5"/>
  <c r="N6001" i="5"/>
  <c r="M6001" i="5"/>
  <c r="L6001" i="5"/>
  <c r="AD6000" i="5"/>
  <c r="AC6000" i="5"/>
  <c r="AB6000" i="5"/>
  <c r="AA6000" i="5"/>
  <c r="Z6000" i="5"/>
  <c r="Y6000" i="5"/>
  <c r="X6000" i="5"/>
  <c r="W6000" i="5"/>
  <c r="V6000" i="5"/>
  <c r="U6000" i="5"/>
  <c r="T6000" i="5"/>
  <c r="S6000" i="5"/>
  <c r="R6000" i="5"/>
  <c r="Q6000" i="5"/>
  <c r="P6000" i="5"/>
  <c r="O6000" i="5"/>
  <c r="N6000" i="5"/>
  <c r="M6000" i="5"/>
  <c r="L6000" i="5"/>
  <c r="AD5999" i="5"/>
  <c r="AC5999" i="5"/>
  <c r="AB5999" i="5"/>
  <c r="AA5999" i="5"/>
  <c r="Z5999" i="5"/>
  <c r="Y5999" i="5"/>
  <c r="X5999" i="5"/>
  <c r="W5999" i="5"/>
  <c r="V5999" i="5"/>
  <c r="U5999" i="5"/>
  <c r="T5999" i="5"/>
  <c r="S5999" i="5"/>
  <c r="R5999" i="5"/>
  <c r="Q5999" i="5"/>
  <c r="P5999" i="5"/>
  <c r="O5999" i="5"/>
  <c r="N5999" i="5"/>
  <c r="M5999" i="5"/>
  <c r="L5999" i="5"/>
  <c r="AD5998" i="5"/>
  <c r="AC5998" i="5"/>
  <c r="AB5998" i="5"/>
  <c r="AA5998" i="5"/>
  <c r="Z5998" i="5"/>
  <c r="Y5998" i="5"/>
  <c r="X5998" i="5"/>
  <c r="W5998" i="5"/>
  <c r="V5998" i="5"/>
  <c r="U5998" i="5"/>
  <c r="T5998" i="5"/>
  <c r="S5998" i="5"/>
  <c r="R5998" i="5"/>
  <c r="Q5998" i="5"/>
  <c r="P5998" i="5"/>
  <c r="O5998" i="5"/>
  <c r="N5998" i="5"/>
  <c r="M5998" i="5"/>
  <c r="L5998" i="5"/>
  <c r="AD5997" i="5"/>
  <c r="AC5997" i="5"/>
  <c r="AB5997" i="5"/>
  <c r="AA5997" i="5"/>
  <c r="Z5997" i="5"/>
  <c r="Y5997" i="5"/>
  <c r="X5997" i="5"/>
  <c r="W5997" i="5"/>
  <c r="V5997" i="5"/>
  <c r="U5997" i="5"/>
  <c r="T5997" i="5"/>
  <c r="S5997" i="5"/>
  <c r="R5997" i="5"/>
  <c r="Q5997" i="5"/>
  <c r="P5997" i="5"/>
  <c r="O5997" i="5"/>
  <c r="N5997" i="5"/>
  <c r="M5997" i="5"/>
  <c r="L5997" i="5"/>
  <c r="AD5996" i="5"/>
  <c r="AC5996" i="5"/>
  <c r="AB5996" i="5"/>
  <c r="AA5996" i="5"/>
  <c r="Z5996" i="5"/>
  <c r="Y5996" i="5"/>
  <c r="X5996" i="5"/>
  <c r="W5996" i="5"/>
  <c r="V5996" i="5"/>
  <c r="U5996" i="5"/>
  <c r="T5996" i="5"/>
  <c r="S5996" i="5"/>
  <c r="R5996" i="5"/>
  <c r="Q5996" i="5"/>
  <c r="P5996" i="5"/>
  <c r="O5996" i="5"/>
  <c r="N5996" i="5"/>
  <c r="M5996" i="5"/>
  <c r="L5996" i="5"/>
  <c r="AD5995" i="5"/>
  <c r="AC5995" i="5"/>
  <c r="AB5995" i="5"/>
  <c r="AA5995" i="5"/>
  <c r="Z5995" i="5"/>
  <c r="Y5995" i="5"/>
  <c r="X5995" i="5"/>
  <c r="W5995" i="5"/>
  <c r="V5995" i="5"/>
  <c r="U5995" i="5"/>
  <c r="T5995" i="5"/>
  <c r="S5995" i="5"/>
  <c r="R5995" i="5"/>
  <c r="Q5995" i="5"/>
  <c r="P5995" i="5"/>
  <c r="O5995" i="5"/>
  <c r="N5995" i="5"/>
  <c r="M5995" i="5"/>
  <c r="L5995" i="5"/>
  <c r="AD5994" i="5"/>
  <c r="AC5994" i="5"/>
  <c r="AB5994" i="5"/>
  <c r="AA5994" i="5"/>
  <c r="Z5994" i="5"/>
  <c r="Y5994" i="5"/>
  <c r="X5994" i="5"/>
  <c r="W5994" i="5"/>
  <c r="V5994" i="5"/>
  <c r="U5994" i="5"/>
  <c r="T5994" i="5"/>
  <c r="S5994" i="5"/>
  <c r="R5994" i="5"/>
  <c r="Q5994" i="5"/>
  <c r="P5994" i="5"/>
  <c r="O5994" i="5"/>
  <c r="N5994" i="5"/>
  <c r="M5994" i="5"/>
  <c r="L5994" i="5"/>
  <c r="AD5993" i="5"/>
  <c r="AC5993" i="5"/>
  <c r="AB5993" i="5"/>
  <c r="AA5993" i="5"/>
  <c r="Z5993" i="5"/>
  <c r="Y5993" i="5"/>
  <c r="X5993" i="5"/>
  <c r="W5993" i="5"/>
  <c r="V5993" i="5"/>
  <c r="U5993" i="5"/>
  <c r="T5993" i="5"/>
  <c r="S5993" i="5"/>
  <c r="R5993" i="5"/>
  <c r="Q5993" i="5"/>
  <c r="P5993" i="5"/>
  <c r="O5993" i="5"/>
  <c r="N5993" i="5"/>
  <c r="M5993" i="5"/>
  <c r="L5993" i="5"/>
  <c r="AD5992" i="5"/>
  <c r="AC5992" i="5"/>
  <c r="AB5992" i="5"/>
  <c r="AA5992" i="5"/>
  <c r="Z5992" i="5"/>
  <c r="Y5992" i="5"/>
  <c r="X5992" i="5"/>
  <c r="W5992" i="5"/>
  <c r="V5992" i="5"/>
  <c r="U5992" i="5"/>
  <c r="T5992" i="5"/>
  <c r="S5992" i="5"/>
  <c r="R5992" i="5"/>
  <c r="Q5992" i="5"/>
  <c r="P5992" i="5"/>
  <c r="O5992" i="5"/>
  <c r="N5992" i="5"/>
  <c r="M5992" i="5"/>
  <c r="L5992" i="5"/>
  <c r="AD5991" i="5"/>
  <c r="AC5991" i="5"/>
  <c r="AB5991" i="5"/>
  <c r="AA5991" i="5"/>
  <c r="Z5991" i="5"/>
  <c r="Y5991" i="5"/>
  <c r="X5991" i="5"/>
  <c r="W5991" i="5"/>
  <c r="V5991" i="5"/>
  <c r="U5991" i="5"/>
  <c r="T5991" i="5"/>
  <c r="S5991" i="5"/>
  <c r="R5991" i="5"/>
  <c r="Q5991" i="5"/>
  <c r="P5991" i="5"/>
  <c r="O5991" i="5"/>
  <c r="N5991" i="5"/>
  <c r="M5991" i="5"/>
  <c r="L5991" i="5"/>
  <c r="AD5990" i="5"/>
  <c r="AC5990" i="5"/>
  <c r="AB5990" i="5"/>
  <c r="AA5990" i="5"/>
  <c r="Z5990" i="5"/>
  <c r="Y5990" i="5"/>
  <c r="X5990" i="5"/>
  <c r="W5990" i="5"/>
  <c r="V5990" i="5"/>
  <c r="U5990" i="5"/>
  <c r="T5990" i="5"/>
  <c r="S5990" i="5"/>
  <c r="R5990" i="5"/>
  <c r="Q5990" i="5"/>
  <c r="P5990" i="5"/>
  <c r="O5990" i="5"/>
  <c r="N5990" i="5"/>
  <c r="M5990" i="5"/>
  <c r="L5990" i="5"/>
  <c r="AD5989" i="5"/>
  <c r="AC5989" i="5"/>
  <c r="AB5989" i="5"/>
  <c r="AA5989" i="5"/>
  <c r="Z5989" i="5"/>
  <c r="Y5989" i="5"/>
  <c r="X5989" i="5"/>
  <c r="W5989" i="5"/>
  <c r="V5989" i="5"/>
  <c r="U5989" i="5"/>
  <c r="T5989" i="5"/>
  <c r="S5989" i="5"/>
  <c r="R5989" i="5"/>
  <c r="Q5989" i="5"/>
  <c r="P5989" i="5"/>
  <c r="O5989" i="5"/>
  <c r="N5989" i="5"/>
  <c r="M5989" i="5"/>
  <c r="L5989" i="5"/>
  <c r="AD5988" i="5"/>
  <c r="AC5988" i="5"/>
  <c r="AB5988" i="5"/>
  <c r="AA5988" i="5"/>
  <c r="Z5988" i="5"/>
  <c r="Y5988" i="5"/>
  <c r="X5988" i="5"/>
  <c r="W5988" i="5"/>
  <c r="V5988" i="5"/>
  <c r="U5988" i="5"/>
  <c r="T5988" i="5"/>
  <c r="S5988" i="5"/>
  <c r="R5988" i="5"/>
  <c r="Q5988" i="5"/>
  <c r="P5988" i="5"/>
  <c r="O5988" i="5"/>
  <c r="N5988" i="5"/>
  <c r="M5988" i="5"/>
  <c r="L5988" i="5"/>
  <c r="AD5987" i="5"/>
  <c r="AC5987" i="5"/>
  <c r="AB5987" i="5"/>
  <c r="AA5987" i="5"/>
  <c r="Z5987" i="5"/>
  <c r="Y5987" i="5"/>
  <c r="X5987" i="5"/>
  <c r="W5987" i="5"/>
  <c r="V5987" i="5"/>
  <c r="U5987" i="5"/>
  <c r="T5987" i="5"/>
  <c r="S5987" i="5"/>
  <c r="R5987" i="5"/>
  <c r="Q5987" i="5"/>
  <c r="P5987" i="5"/>
  <c r="O5987" i="5"/>
  <c r="N5987" i="5"/>
  <c r="M5987" i="5"/>
  <c r="L5987" i="5"/>
  <c r="AD5986" i="5"/>
  <c r="AC5986" i="5"/>
  <c r="AB5986" i="5"/>
  <c r="AA5986" i="5"/>
  <c r="Z5986" i="5"/>
  <c r="Y5986" i="5"/>
  <c r="X5986" i="5"/>
  <c r="W5986" i="5"/>
  <c r="V5986" i="5"/>
  <c r="U5986" i="5"/>
  <c r="T5986" i="5"/>
  <c r="S5986" i="5"/>
  <c r="R5986" i="5"/>
  <c r="Q5986" i="5"/>
  <c r="P5986" i="5"/>
  <c r="O5986" i="5"/>
  <c r="N5986" i="5"/>
  <c r="M5986" i="5"/>
  <c r="L5986" i="5"/>
  <c r="AD5985" i="5"/>
  <c r="AC5985" i="5"/>
  <c r="AB5985" i="5"/>
  <c r="AA5985" i="5"/>
  <c r="Z5985" i="5"/>
  <c r="Y5985" i="5"/>
  <c r="X5985" i="5"/>
  <c r="W5985" i="5"/>
  <c r="V5985" i="5"/>
  <c r="U5985" i="5"/>
  <c r="T5985" i="5"/>
  <c r="S5985" i="5"/>
  <c r="R5985" i="5"/>
  <c r="Q5985" i="5"/>
  <c r="P5985" i="5"/>
  <c r="O5985" i="5"/>
  <c r="N5985" i="5"/>
  <c r="M5985" i="5"/>
  <c r="L5985" i="5"/>
  <c r="AD5984" i="5"/>
  <c r="AC5984" i="5"/>
  <c r="AB5984" i="5"/>
  <c r="AA5984" i="5"/>
  <c r="Z5984" i="5"/>
  <c r="Y5984" i="5"/>
  <c r="X5984" i="5"/>
  <c r="W5984" i="5"/>
  <c r="V5984" i="5"/>
  <c r="U5984" i="5"/>
  <c r="T5984" i="5"/>
  <c r="S5984" i="5"/>
  <c r="R5984" i="5"/>
  <c r="Q5984" i="5"/>
  <c r="P5984" i="5"/>
  <c r="O5984" i="5"/>
  <c r="N5984" i="5"/>
  <c r="M5984" i="5"/>
  <c r="L5984" i="5"/>
  <c r="AD5983" i="5"/>
  <c r="AC5983" i="5"/>
  <c r="AB5983" i="5"/>
  <c r="AA5983" i="5"/>
  <c r="Z5983" i="5"/>
  <c r="Y5983" i="5"/>
  <c r="X5983" i="5"/>
  <c r="W5983" i="5"/>
  <c r="V5983" i="5"/>
  <c r="U5983" i="5"/>
  <c r="T5983" i="5"/>
  <c r="S5983" i="5"/>
  <c r="R5983" i="5"/>
  <c r="Q5983" i="5"/>
  <c r="P5983" i="5"/>
  <c r="O5983" i="5"/>
  <c r="N5983" i="5"/>
  <c r="M5983" i="5"/>
  <c r="L5983" i="5"/>
  <c r="AD5982" i="5"/>
  <c r="AC5982" i="5"/>
  <c r="AB5982" i="5"/>
  <c r="AA5982" i="5"/>
  <c r="Z5982" i="5"/>
  <c r="Y5982" i="5"/>
  <c r="X5982" i="5"/>
  <c r="W5982" i="5"/>
  <c r="V5982" i="5"/>
  <c r="U5982" i="5"/>
  <c r="T5982" i="5"/>
  <c r="S5982" i="5"/>
  <c r="R5982" i="5"/>
  <c r="Q5982" i="5"/>
  <c r="P5982" i="5"/>
  <c r="O5982" i="5"/>
  <c r="N5982" i="5"/>
  <c r="M5982" i="5"/>
  <c r="L5982" i="5"/>
  <c r="AD5981" i="5"/>
  <c r="AC5981" i="5"/>
  <c r="AB5981" i="5"/>
  <c r="AA5981" i="5"/>
  <c r="Z5981" i="5"/>
  <c r="Y5981" i="5"/>
  <c r="X5981" i="5"/>
  <c r="W5981" i="5"/>
  <c r="V5981" i="5"/>
  <c r="U5981" i="5"/>
  <c r="T5981" i="5"/>
  <c r="S5981" i="5"/>
  <c r="R5981" i="5"/>
  <c r="Q5981" i="5"/>
  <c r="P5981" i="5"/>
  <c r="O5981" i="5"/>
  <c r="N5981" i="5"/>
  <c r="M5981" i="5"/>
  <c r="L5981" i="5"/>
  <c r="AD5980" i="5"/>
  <c r="AC5980" i="5"/>
  <c r="AB5980" i="5"/>
  <c r="AA5980" i="5"/>
  <c r="Z5980" i="5"/>
  <c r="Y5980" i="5"/>
  <c r="X5980" i="5"/>
  <c r="W5980" i="5"/>
  <c r="V5980" i="5"/>
  <c r="U5980" i="5"/>
  <c r="T5980" i="5"/>
  <c r="S5980" i="5"/>
  <c r="R5980" i="5"/>
  <c r="Q5980" i="5"/>
  <c r="P5980" i="5"/>
  <c r="O5980" i="5"/>
  <c r="N5980" i="5"/>
  <c r="M5980" i="5"/>
  <c r="L5980" i="5"/>
  <c r="AD5979" i="5"/>
  <c r="AC5979" i="5"/>
  <c r="AB5979" i="5"/>
  <c r="AA5979" i="5"/>
  <c r="Z5979" i="5"/>
  <c r="Y5979" i="5"/>
  <c r="X5979" i="5"/>
  <c r="W5979" i="5"/>
  <c r="V5979" i="5"/>
  <c r="U5979" i="5"/>
  <c r="T5979" i="5"/>
  <c r="S5979" i="5"/>
  <c r="R5979" i="5"/>
  <c r="Q5979" i="5"/>
  <c r="P5979" i="5"/>
  <c r="O5979" i="5"/>
  <c r="N5979" i="5"/>
  <c r="M5979" i="5"/>
  <c r="L5979" i="5"/>
  <c r="AD5978" i="5"/>
  <c r="AC5978" i="5"/>
  <c r="AB5978" i="5"/>
  <c r="AA5978" i="5"/>
  <c r="Z5978" i="5"/>
  <c r="Y5978" i="5"/>
  <c r="X5978" i="5"/>
  <c r="W5978" i="5"/>
  <c r="V5978" i="5"/>
  <c r="U5978" i="5"/>
  <c r="T5978" i="5"/>
  <c r="S5978" i="5"/>
  <c r="R5978" i="5"/>
  <c r="Q5978" i="5"/>
  <c r="P5978" i="5"/>
  <c r="O5978" i="5"/>
  <c r="N5978" i="5"/>
  <c r="M5978" i="5"/>
  <c r="L5978" i="5"/>
  <c r="AD5977" i="5"/>
  <c r="AC5977" i="5"/>
  <c r="AB5977" i="5"/>
  <c r="AA5977" i="5"/>
  <c r="Z5977" i="5"/>
  <c r="Y5977" i="5"/>
  <c r="X5977" i="5"/>
  <c r="W5977" i="5"/>
  <c r="V5977" i="5"/>
  <c r="U5977" i="5"/>
  <c r="T5977" i="5"/>
  <c r="S5977" i="5"/>
  <c r="R5977" i="5"/>
  <c r="Q5977" i="5"/>
  <c r="P5977" i="5"/>
  <c r="O5977" i="5"/>
  <c r="N5977" i="5"/>
  <c r="M5977" i="5"/>
  <c r="L5977" i="5"/>
  <c r="AD5976" i="5"/>
  <c r="AC5976" i="5"/>
  <c r="AB5976" i="5"/>
  <c r="AA5976" i="5"/>
  <c r="Z5976" i="5"/>
  <c r="Y5976" i="5"/>
  <c r="X5976" i="5"/>
  <c r="W5976" i="5"/>
  <c r="V5976" i="5"/>
  <c r="U5976" i="5"/>
  <c r="T5976" i="5"/>
  <c r="S5976" i="5"/>
  <c r="R5976" i="5"/>
  <c r="Q5976" i="5"/>
  <c r="P5976" i="5"/>
  <c r="O5976" i="5"/>
  <c r="N5976" i="5"/>
  <c r="M5976" i="5"/>
  <c r="L5976" i="5"/>
  <c r="AD5975" i="5"/>
  <c r="AC5975" i="5"/>
  <c r="AB5975" i="5"/>
  <c r="AA5975" i="5"/>
  <c r="Z5975" i="5"/>
  <c r="Y5975" i="5"/>
  <c r="X5975" i="5"/>
  <c r="W5975" i="5"/>
  <c r="V5975" i="5"/>
  <c r="U5975" i="5"/>
  <c r="T5975" i="5"/>
  <c r="S5975" i="5"/>
  <c r="R5975" i="5"/>
  <c r="Q5975" i="5"/>
  <c r="P5975" i="5"/>
  <c r="O5975" i="5"/>
  <c r="N5975" i="5"/>
  <c r="M5975" i="5"/>
  <c r="L5975" i="5"/>
  <c r="AD5974" i="5"/>
  <c r="AC5974" i="5"/>
  <c r="AB5974" i="5"/>
  <c r="AA5974" i="5"/>
  <c r="Z5974" i="5"/>
  <c r="Y5974" i="5"/>
  <c r="X5974" i="5"/>
  <c r="W5974" i="5"/>
  <c r="V5974" i="5"/>
  <c r="U5974" i="5"/>
  <c r="T5974" i="5"/>
  <c r="S5974" i="5"/>
  <c r="R5974" i="5"/>
  <c r="Q5974" i="5"/>
  <c r="P5974" i="5"/>
  <c r="O5974" i="5"/>
  <c r="N5974" i="5"/>
  <c r="M5974" i="5"/>
  <c r="L5974" i="5"/>
  <c r="AD5973" i="5"/>
  <c r="AC5973" i="5"/>
  <c r="AB5973" i="5"/>
  <c r="AA5973" i="5"/>
  <c r="Z5973" i="5"/>
  <c r="Y5973" i="5"/>
  <c r="X5973" i="5"/>
  <c r="W5973" i="5"/>
  <c r="V5973" i="5"/>
  <c r="U5973" i="5"/>
  <c r="T5973" i="5"/>
  <c r="S5973" i="5"/>
  <c r="R5973" i="5"/>
  <c r="Q5973" i="5"/>
  <c r="P5973" i="5"/>
  <c r="O5973" i="5"/>
  <c r="N5973" i="5"/>
  <c r="M5973" i="5"/>
  <c r="L5973" i="5"/>
  <c r="AD5972" i="5"/>
  <c r="AC5972" i="5"/>
  <c r="AB5972" i="5"/>
  <c r="AA5972" i="5"/>
  <c r="Z5972" i="5"/>
  <c r="Y5972" i="5"/>
  <c r="X5972" i="5"/>
  <c r="W5972" i="5"/>
  <c r="V5972" i="5"/>
  <c r="U5972" i="5"/>
  <c r="T5972" i="5"/>
  <c r="S5972" i="5"/>
  <c r="R5972" i="5"/>
  <c r="Q5972" i="5"/>
  <c r="P5972" i="5"/>
  <c r="O5972" i="5"/>
  <c r="N5972" i="5"/>
  <c r="M5972" i="5"/>
  <c r="L5972" i="5"/>
  <c r="AD5971" i="5"/>
  <c r="AC5971" i="5"/>
  <c r="AB5971" i="5"/>
  <c r="AA5971" i="5"/>
  <c r="Z5971" i="5"/>
  <c r="Y5971" i="5"/>
  <c r="X5971" i="5"/>
  <c r="W5971" i="5"/>
  <c r="V5971" i="5"/>
  <c r="U5971" i="5"/>
  <c r="T5971" i="5"/>
  <c r="S5971" i="5"/>
  <c r="R5971" i="5"/>
  <c r="Q5971" i="5"/>
  <c r="P5971" i="5"/>
  <c r="O5971" i="5"/>
  <c r="N5971" i="5"/>
  <c r="M5971" i="5"/>
  <c r="L5971" i="5"/>
  <c r="AD5970" i="5"/>
  <c r="AC5970" i="5"/>
  <c r="AB5970" i="5"/>
  <c r="AA5970" i="5"/>
  <c r="Z5970" i="5"/>
  <c r="Y5970" i="5"/>
  <c r="X5970" i="5"/>
  <c r="W5970" i="5"/>
  <c r="V5970" i="5"/>
  <c r="U5970" i="5"/>
  <c r="T5970" i="5"/>
  <c r="S5970" i="5"/>
  <c r="R5970" i="5"/>
  <c r="Q5970" i="5"/>
  <c r="P5970" i="5"/>
  <c r="O5970" i="5"/>
  <c r="N5970" i="5"/>
  <c r="M5970" i="5"/>
  <c r="L5970" i="5"/>
  <c r="AD5969" i="5"/>
  <c r="AC5969" i="5"/>
  <c r="AB5969" i="5"/>
  <c r="AA5969" i="5"/>
  <c r="Z5969" i="5"/>
  <c r="Y5969" i="5"/>
  <c r="X5969" i="5"/>
  <c r="W5969" i="5"/>
  <c r="V5969" i="5"/>
  <c r="U5969" i="5"/>
  <c r="T5969" i="5"/>
  <c r="S5969" i="5"/>
  <c r="R5969" i="5"/>
  <c r="Q5969" i="5"/>
  <c r="P5969" i="5"/>
  <c r="O5969" i="5"/>
  <c r="N5969" i="5"/>
  <c r="M5969" i="5"/>
  <c r="L5969" i="5"/>
  <c r="AD5968" i="5"/>
  <c r="AC5968" i="5"/>
  <c r="AB5968" i="5"/>
  <c r="AA5968" i="5"/>
  <c r="Z5968" i="5"/>
  <c r="Y5968" i="5"/>
  <c r="X5968" i="5"/>
  <c r="W5968" i="5"/>
  <c r="V5968" i="5"/>
  <c r="U5968" i="5"/>
  <c r="T5968" i="5"/>
  <c r="S5968" i="5"/>
  <c r="R5968" i="5"/>
  <c r="Q5968" i="5"/>
  <c r="P5968" i="5"/>
  <c r="O5968" i="5"/>
  <c r="N5968" i="5"/>
  <c r="M5968" i="5"/>
  <c r="L5968" i="5"/>
  <c r="AD5967" i="5"/>
  <c r="AC5967" i="5"/>
  <c r="AB5967" i="5"/>
  <c r="AA5967" i="5"/>
  <c r="Z5967" i="5"/>
  <c r="Y5967" i="5"/>
  <c r="X5967" i="5"/>
  <c r="W5967" i="5"/>
  <c r="V5967" i="5"/>
  <c r="U5967" i="5"/>
  <c r="T5967" i="5"/>
  <c r="S5967" i="5"/>
  <c r="R5967" i="5"/>
  <c r="Q5967" i="5"/>
  <c r="P5967" i="5"/>
  <c r="O5967" i="5"/>
  <c r="N5967" i="5"/>
  <c r="M5967" i="5"/>
  <c r="L5967" i="5"/>
  <c r="AD5966" i="5"/>
  <c r="AC5966" i="5"/>
  <c r="AB5966" i="5"/>
  <c r="AA5966" i="5"/>
  <c r="Z5966" i="5"/>
  <c r="Y5966" i="5"/>
  <c r="X5966" i="5"/>
  <c r="W5966" i="5"/>
  <c r="V5966" i="5"/>
  <c r="U5966" i="5"/>
  <c r="T5966" i="5"/>
  <c r="S5966" i="5"/>
  <c r="R5966" i="5"/>
  <c r="Q5966" i="5"/>
  <c r="P5966" i="5"/>
  <c r="O5966" i="5"/>
  <c r="N5966" i="5"/>
  <c r="M5966" i="5"/>
  <c r="L5966" i="5"/>
  <c r="AD5965" i="5"/>
  <c r="AC5965" i="5"/>
  <c r="AB5965" i="5"/>
  <c r="AA5965" i="5"/>
  <c r="Z5965" i="5"/>
  <c r="Y5965" i="5"/>
  <c r="X5965" i="5"/>
  <c r="W5965" i="5"/>
  <c r="V5965" i="5"/>
  <c r="U5965" i="5"/>
  <c r="T5965" i="5"/>
  <c r="S5965" i="5"/>
  <c r="R5965" i="5"/>
  <c r="Q5965" i="5"/>
  <c r="P5965" i="5"/>
  <c r="O5965" i="5"/>
  <c r="N5965" i="5"/>
  <c r="M5965" i="5"/>
  <c r="L5965" i="5"/>
  <c r="AD5964" i="5"/>
  <c r="AC5964" i="5"/>
  <c r="AB5964" i="5"/>
  <c r="AA5964" i="5"/>
  <c r="Z5964" i="5"/>
  <c r="Y5964" i="5"/>
  <c r="X5964" i="5"/>
  <c r="W5964" i="5"/>
  <c r="V5964" i="5"/>
  <c r="U5964" i="5"/>
  <c r="T5964" i="5"/>
  <c r="S5964" i="5"/>
  <c r="R5964" i="5"/>
  <c r="Q5964" i="5"/>
  <c r="P5964" i="5"/>
  <c r="O5964" i="5"/>
  <c r="N5964" i="5"/>
  <c r="M5964" i="5"/>
  <c r="L5964" i="5"/>
  <c r="AD5963" i="5"/>
  <c r="AC5963" i="5"/>
  <c r="AB5963" i="5"/>
  <c r="AA5963" i="5"/>
  <c r="Z5963" i="5"/>
  <c r="Y5963" i="5"/>
  <c r="X5963" i="5"/>
  <c r="W5963" i="5"/>
  <c r="V5963" i="5"/>
  <c r="U5963" i="5"/>
  <c r="T5963" i="5"/>
  <c r="S5963" i="5"/>
  <c r="R5963" i="5"/>
  <c r="Q5963" i="5"/>
  <c r="P5963" i="5"/>
  <c r="O5963" i="5"/>
  <c r="N5963" i="5"/>
  <c r="M5963" i="5"/>
  <c r="L5963" i="5"/>
  <c r="AD5962" i="5"/>
  <c r="AC5962" i="5"/>
  <c r="AB5962" i="5"/>
  <c r="AA5962" i="5"/>
  <c r="Z5962" i="5"/>
  <c r="Y5962" i="5"/>
  <c r="X5962" i="5"/>
  <c r="W5962" i="5"/>
  <c r="V5962" i="5"/>
  <c r="U5962" i="5"/>
  <c r="T5962" i="5"/>
  <c r="S5962" i="5"/>
  <c r="R5962" i="5"/>
  <c r="Q5962" i="5"/>
  <c r="P5962" i="5"/>
  <c r="O5962" i="5"/>
  <c r="N5962" i="5"/>
  <c r="M5962" i="5"/>
  <c r="L5962" i="5"/>
  <c r="AD5961" i="5"/>
  <c r="AC5961" i="5"/>
  <c r="AB5961" i="5"/>
  <c r="AA5961" i="5"/>
  <c r="Z5961" i="5"/>
  <c r="Y5961" i="5"/>
  <c r="X5961" i="5"/>
  <c r="W5961" i="5"/>
  <c r="V5961" i="5"/>
  <c r="U5961" i="5"/>
  <c r="T5961" i="5"/>
  <c r="S5961" i="5"/>
  <c r="R5961" i="5"/>
  <c r="Q5961" i="5"/>
  <c r="P5961" i="5"/>
  <c r="O5961" i="5"/>
  <c r="N5961" i="5"/>
  <c r="M5961" i="5"/>
  <c r="L5961" i="5"/>
  <c r="AD5960" i="5"/>
  <c r="AC5960" i="5"/>
  <c r="AB5960" i="5"/>
  <c r="AA5960" i="5"/>
  <c r="Z5960" i="5"/>
  <c r="Y5960" i="5"/>
  <c r="X5960" i="5"/>
  <c r="W5960" i="5"/>
  <c r="V5960" i="5"/>
  <c r="U5960" i="5"/>
  <c r="T5960" i="5"/>
  <c r="S5960" i="5"/>
  <c r="R5960" i="5"/>
  <c r="Q5960" i="5"/>
  <c r="P5960" i="5"/>
  <c r="O5960" i="5"/>
  <c r="N5960" i="5"/>
  <c r="M5960" i="5"/>
  <c r="L5960" i="5"/>
  <c r="AD5959" i="5"/>
  <c r="AC5959" i="5"/>
  <c r="AB5959" i="5"/>
  <c r="AA5959" i="5"/>
  <c r="Z5959" i="5"/>
  <c r="Y5959" i="5"/>
  <c r="X5959" i="5"/>
  <c r="W5959" i="5"/>
  <c r="V5959" i="5"/>
  <c r="U5959" i="5"/>
  <c r="T5959" i="5"/>
  <c r="S5959" i="5"/>
  <c r="R5959" i="5"/>
  <c r="Q5959" i="5"/>
  <c r="P5959" i="5"/>
  <c r="O5959" i="5"/>
  <c r="N5959" i="5"/>
  <c r="M5959" i="5"/>
  <c r="L5959" i="5"/>
  <c r="AD5958" i="5"/>
  <c r="AC5958" i="5"/>
  <c r="AB5958" i="5"/>
  <c r="AA5958" i="5"/>
  <c r="Z5958" i="5"/>
  <c r="Y5958" i="5"/>
  <c r="X5958" i="5"/>
  <c r="W5958" i="5"/>
  <c r="V5958" i="5"/>
  <c r="U5958" i="5"/>
  <c r="T5958" i="5"/>
  <c r="S5958" i="5"/>
  <c r="R5958" i="5"/>
  <c r="Q5958" i="5"/>
  <c r="P5958" i="5"/>
  <c r="O5958" i="5"/>
  <c r="N5958" i="5"/>
  <c r="M5958" i="5"/>
  <c r="L5958" i="5"/>
  <c r="AD5957" i="5"/>
  <c r="AC5957" i="5"/>
  <c r="AB5957" i="5"/>
  <c r="AA5957" i="5"/>
  <c r="Z5957" i="5"/>
  <c r="Y5957" i="5"/>
  <c r="X5957" i="5"/>
  <c r="W5957" i="5"/>
  <c r="V5957" i="5"/>
  <c r="U5957" i="5"/>
  <c r="T5957" i="5"/>
  <c r="S5957" i="5"/>
  <c r="R5957" i="5"/>
  <c r="Q5957" i="5"/>
  <c r="P5957" i="5"/>
  <c r="O5957" i="5"/>
  <c r="N5957" i="5"/>
  <c r="M5957" i="5"/>
  <c r="L5957" i="5"/>
  <c r="AD5956" i="5"/>
  <c r="AC5956" i="5"/>
  <c r="AB5956" i="5"/>
  <c r="AA5956" i="5"/>
  <c r="Z5956" i="5"/>
  <c r="Y5956" i="5"/>
  <c r="X5956" i="5"/>
  <c r="W5956" i="5"/>
  <c r="V5956" i="5"/>
  <c r="U5956" i="5"/>
  <c r="T5956" i="5"/>
  <c r="S5956" i="5"/>
  <c r="R5956" i="5"/>
  <c r="Q5956" i="5"/>
  <c r="P5956" i="5"/>
  <c r="O5956" i="5"/>
  <c r="N5956" i="5"/>
  <c r="M5956" i="5"/>
  <c r="L5956" i="5"/>
  <c r="AD5955" i="5"/>
  <c r="AC5955" i="5"/>
  <c r="AB5955" i="5"/>
  <c r="AA5955" i="5"/>
  <c r="Z5955" i="5"/>
  <c r="Y5955" i="5"/>
  <c r="X5955" i="5"/>
  <c r="W5955" i="5"/>
  <c r="V5955" i="5"/>
  <c r="U5955" i="5"/>
  <c r="T5955" i="5"/>
  <c r="S5955" i="5"/>
  <c r="R5955" i="5"/>
  <c r="Q5955" i="5"/>
  <c r="P5955" i="5"/>
  <c r="O5955" i="5"/>
  <c r="N5955" i="5"/>
  <c r="M5955" i="5"/>
  <c r="L5955" i="5"/>
  <c r="AD5954" i="5"/>
  <c r="AC5954" i="5"/>
  <c r="AB5954" i="5"/>
  <c r="AA5954" i="5"/>
  <c r="Z5954" i="5"/>
  <c r="Y5954" i="5"/>
  <c r="X5954" i="5"/>
  <c r="W5954" i="5"/>
  <c r="V5954" i="5"/>
  <c r="U5954" i="5"/>
  <c r="T5954" i="5"/>
  <c r="S5954" i="5"/>
  <c r="R5954" i="5"/>
  <c r="Q5954" i="5"/>
  <c r="P5954" i="5"/>
  <c r="O5954" i="5"/>
  <c r="N5954" i="5"/>
  <c r="M5954" i="5"/>
  <c r="L5954" i="5"/>
  <c r="AD5953" i="5"/>
  <c r="AC5953" i="5"/>
  <c r="AB5953" i="5"/>
  <c r="AA5953" i="5"/>
  <c r="Z5953" i="5"/>
  <c r="Y5953" i="5"/>
  <c r="X5953" i="5"/>
  <c r="W5953" i="5"/>
  <c r="V5953" i="5"/>
  <c r="U5953" i="5"/>
  <c r="T5953" i="5"/>
  <c r="S5953" i="5"/>
  <c r="R5953" i="5"/>
  <c r="Q5953" i="5"/>
  <c r="P5953" i="5"/>
  <c r="O5953" i="5"/>
  <c r="N5953" i="5"/>
  <c r="M5953" i="5"/>
  <c r="L5953" i="5"/>
  <c r="AD5952" i="5"/>
  <c r="AC5952" i="5"/>
  <c r="AB5952" i="5"/>
  <c r="AA5952" i="5"/>
  <c r="Z5952" i="5"/>
  <c r="Y5952" i="5"/>
  <c r="X5952" i="5"/>
  <c r="W5952" i="5"/>
  <c r="V5952" i="5"/>
  <c r="U5952" i="5"/>
  <c r="T5952" i="5"/>
  <c r="S5952" i="5"/>
  <c r="R5952" i="5"/>
  <c r="Q5952" i="5"/>
  <c r="P5952" i="5"/>
  <c r="O5952" i="5"/>
  <c r="N5952" i="5"/>
  <c r="M5952" i="5"/>
  <c r="L5952" i="5"/>
  <c r="AD5951" i="5"/>
  <c r="AC5951" i="5"/>
  <c r="AB5951" i="5"/>
  <c r="AA5951" i="5"/>
  <c r="Z5951" i="5"/>
  <c r="Y5951" i="5"/>
  <c r="X5951" i="5"/>
  <c r="W5951" i="5"/>
  <c r="V5951" i="5"/>
  <c r="U5951" i="5"/>
  <c r="T5951" i="5"/>
  <c r="S5951" i="5"/>
  <c r="R5951" i="5"/>
  <c r="Q5951" i="5"/>
  <c r="P5951" i="5"/>
  <c r="O5951" i="5"/>
  <c r="N5951" i="5"/>
  <c r="M5951" i="5"/>
  <c r="L5951" i="5"/>
  <c r="AD5950" i="5"/>
  <c r="AC5950" i="5"/>
  <c r="AB5950" i="5"/>
  <c r="AA5950" i="5"/>
  <c r="Z5950" i="5"/>
  <c r="Y5950" i="5"/>
  <c r="X5950" i="5"/>
  <c r="W5950" i="5"/>
  <c r="V5950" i="5"/>
  <c r="U5950" i="5"/>
  <c r="T5950" i="5"/>
  <c r="S5950" i="5"/>
  <c r="R5950" i="5"/>
  <c r="Q5950" i="5"/>
  <c r="P5950" i="5"/>
  <c r="O5950" i="5"/>
  <c r="N5950" i="5"/>
  <c r="M5950" i="5"/>
  <c r="L5950" i="5"/>
  <c r="AD5949" i="5"/>
  <c r="AC5949" i="5"/>
  <c r="AB5949" i="5"/>
  <c r="AA5949" i="5"/>
  <c r="Z5949" i="5"/>
  <c r="Y5949" i="5"/>
  <c r="X5949" i="5"/>
  <c r="W5949" i="5"/>
  <c r="V5949" i="5"/>
  <c r="U5949" i="5"/>
  <c r="T5949" i="5"/>
  <c r="S5949" i="5"/>
  <c r="R5949" i="5"/>
  <c r="Q5949" i="5"/>
  <c r="P5949" i="5"/>
  <c r="O5949" i="5"/>
  <c r="N5949" i="5"/>
  <c r="M5949" i="5"/>
  <c r="L5949" i="5"/>
  <c r="AD5948" i="5"/>
  <c r="AC5948" i="5"/>
  <c r="AB5948" i="5"/>
  <c r="AA5948" i="5"/>
  <c r="Z5948" i="5"/>
  <c r="Y5948" i="5"/>
  <c r="X5948" i="5"/>
  <c r="W5948" i="5"/>
  <c r="V5948" i="5"/>
  <c r="U5948" i="5"/>
  <c r="T5948" i="5"/>
  <c r="S5948" i="5"/>
  <c r="R5948" i="5"/>
  <c r="Q5948" i="5"/>
  <c r="P5948" i="5"/>
  <c r="O5948" i="5"/>
  <c r="N5948" i="5"/>
  <c r="M5948" i="5"/>
  <c r="L5948" i="5"/>
  <c r="AD5947" i="5"/>
  <c r="AC5947" i="5"/>
  <c r="AB5947" i="5"/>
  <c r="AA5947" i="5"/>
  <c r="Z5947" i="5"/>
  <c r="Y5947" i="5"/>
  <c r="X5947" i="5"/>
  <c r="W5947" i="5"/>
  <c r="V5947" i="5"/>
  <c r="U5947" i="5"/>
  <c r="T5947" i="5"/>
  <c r="S5947" i="5"/>
  <c r="R5947" i="5"/>
  <c r="Q5947" i="5"/>
  <c r="P5947" i="5"/>
  <c r="O5947" i="5"/>
  <c r="N5947" i="5"/>
  <c r="M5947" i="5"/>
  <c r="L5947" i="5"/>
  <c r="AD5946" i="5"/>
  <c r="AC5946" i="5"/>
  <c r="AB5946" i="5"/>
  <c r="AA5946" i="5"/>
  <c r="Z5946" i="5"/>
  <c r="Y5946" i="5"/>
  <c r="X5946" i="5"/>
  <c r="W5946" i="5"/>
  <c r="V5946" i="5"/>
  <c r="U5946" i="5"/>
  <c r="T5946" i="5"/>
  <c r="S5946" i="5"/>
  <c r="R5946" i="5"/>
  <c r="Q5946" i="5"/>
  <c r="P5946" i="5"/>
  <c r="O5946" i="5"/>
  <c r="N5946" i="5"/>
  <c r="M5946" i="5"/>
  <c r="L5946" i="5"/>
  <c r="AD5945" i="5"/>
  <c r="AC5945" i="5"/>
  <c r="AB5945" i="5"/>
  <c r="AA5945" i="5"/>
  <c r="Z5945" i="5"/>
  <c r="Y5945" i="5"/>
  <c r="X5945" i="5"/>
  <c r="W5945" i="5"/>
  <c r="V5945" i="5"/>
  <c r="U5945" i="5"/>
  <c r="T5945" i="5"/>
  <c r="S5945" i="5"/>
  <c r="R5945" i="5"/>
  <c r="Q5945" i="5"/>
  <c r="P5945" i="5"/>
  <c r="O5945" i="5"/>
  <c r="N5945" i="5"/>
  <c r="M5945" i="5"/>
  <c r="L5945" i="5"/>
  <c r="AD5944" i="5"/>
  <c r="AC5944" i="5"/>
  <c r="AB5944" i="5"/>
  <c r="AA5944" i="5"/>
  <c r="Z5944" i="5"/>
  <c r="Y5944" i="5"/>
  <c r="X5944" i="5"/>
  <c r="W5944" i="5"/>
  <c r="V5944" i="5"/>
  <c r="U5944" i="5"/>
  <c r="T5944" i="5"/>
  <c r="S5944" i="5"/>
  <c r="R5944" i="5"/>
  <c r="Q5944" i="5"/>
  <c r="P5944" i="5"/>
  <c r="O5944" i="5"/>
  <c r="N5944" i="5"/>
  <c r="M5944" i="5"/>
  <c r="L5944" i="5"/>
  <c r="AD5943" i="5"/>
  <c r="AC5943" i="5"/>
  <c r="AB5943" i="5"/>
  <c r="AA5943" i="5"/>
  <c r="Z5943" i="5"/>
  <c r="Y5943" i="5"/>
  <c r="X5943" i="5"/>
  <c r="W5943" i="5"/>
  <c r="V5943" i="5"/>
  <c r="U5943" i="5"/>
  <c r="T5943" i="5"/>
  <c r="S5943" i="5"/>
  <c r="R5943" i="5"/>
  <c r="Q5943" i="5"/>
  <c r="P5943" i="5"/>
  <c r="O5943" i="5"/>
  <c r="N5943" i="5"/>
  <c r="M5943" i="5"/>
  <c r="L5943" i="5"/>
  <c r="AD5942" i="5"/>
  <c r="AC5942" i="5"/>
  <c r="AB5942" i="5"/>
  <c r="AA5942" i="5"/>
  <c r="Z5942" i="5"/>
  <c r="Y5942" i="5"/>
  <c r="X5942" i="5"/>
  <c r="W5942" i="5"/>
  <c r="V5942" i="5"/>
  <c r="U5942" i="5"/>
  <c r="T5942" i="5"/>
  <c r="S5942" i="5"/>
  <c r="R5942" i="5"/>
  <c r="Q5942" i="5"/>
  <c r="P5942" i="5"/>
  <c r="O5942" i="5"/>
  <c r="N5942" i="5"/>
  <c r="M5942" i="5"/>
  <c r="L5942" i="5"/>
  <c r="AD5941" i="5"/>
  <c r="AC5941" i="5"/>
  <c r="AB5941" i="5"/>
  <c r="AA5941" i="5"/>
  <c r="Z5941" i="5"/>
  <c r="Y5941" i="5"/>
  <c r="X5941" i="5"/>
  <c r="W5941" i="5"/>
  <c r="V5941" i="5"/>
  <c r="U5941" i="5"/>
  <c r="T5941" i="5"/>
  <c r="S5941" i="5"/>
  <c r="R5941" i="5"/>
  <c r="Q5941" i="5"/>
  <c r="P5941" i="5"/>
  <c r="O5941" i="5"/>
  <c r="N5941" i="5"/>
  <c r="M5941" i="5"/>
  <c r="L5941" i="5"/>
  <c r="AD5940" i="5"/>
  <c r="AC5940" i="5"/>
  <c r="AB5940" i="5"/>
  <c r="AA5940" i="5"/>
  <c r="Z5940" i="5"/>
  <c r="Y5940" i="5"/>
  <c r="X5940" i="5"/>
  <c r="W5940" i="5"/>
  <c r="V5940" i="5"/>
  <c r="U5940" i="5"/>
  <c r="T5940" i="5"/>
  <c r="S5940" i="5"/>
  <c r="R5940" i="5"/>
  <c r="Q5940" i="5"/>
  <c r="P5940" i="5"/>
  <c r="O5940" i="5"/>
  <c r="N5940" i="5"/>
  <c r="M5940" i="5"/>
  <c r="L5940" i="5"/>
  <c r="AD5939" i="5"/>
  <c r="AC5939" i="5"/>
  <c r="AB5939" i="5"/>
  <c r="AA5939" i="5"/>
  <c r="Z5939" i="5"/>
  <c r="Y5939" i="5"/>
  <c r="X5939" i="5"/>
  <c r="W5939" i="5"/>
  <c r="V5939" i="5"/>
  <c r="U5939" i="5"/>
  <c r="T5939" i="5"/>
  <c r="S5939" i="5"/>
  <c r="R5939" i="5"/>
  <c r="Q5939" i="5"/>
  <c r="P5939" i="5"/>
  <c r="O5939" i="5"/>
  <c r="N5939" i="5"/>
  <c r="M5939" i="5"/>
  <c r="L5939" i="5"/>
  <c r="AD5938" i="5"/>
  <c r="AC5938" i="5"/>
  <c r="AB5938" i="5"/>
  <c r="AA5938" i="5"/>
  <c r="Z5938" i="5"/>
  <c r="Y5938" i="5"/>
  <c r="X5938" i="5"/>
  <c r="W5938" i="5"/>
  <c r="V5938" i="5"/>
  <c r="U5938" i="5"/>
  <c r="T5938" i="5"/>
  <c r="S5938" i="5"/>
  <c r="R5938" i="5"/>
  <c r="Q5938" i="5"/>
  <c r="P5938" i="5"/>
  <c r="O5938" i="5"/>
  <c r="N5938" i="5"/>
  <c r="M5938" i="5"/>
  <c r="L5938" i="5"/>
  <c r="AD5937" i="5"/>
  <c r="AC5937" i="5"/>
  <c r="AB5937" i="5"/>
  <c r="AA5937" i="5"/>
  <c r="Z5937" i="5"/>
  <c r="Y5937" i="5"/>
  <c r="X5937" i="5"/>
  <c r="W5937" i="5"/>
  <c r="V5937" i="5"/>
  <c r="U5937" i="5"/>
  <c r="T5937" i="5"/>
  <c r="S5937" i="5"/>
  <c r="R5937" i="5"/>
  <c r="Q5937" i="5"/>
  <c r="P5937" i="5"/>
  <c r="O5937" i="5"/>
  <c r="N5937" i="5"/>
  <c r="M5937" i="5"/>
  <c r="L5937" i="5"/>
  <c r="AD5936" i="5"/>
  <c r="AC5936" i="5"/>
  <c r="AB5936" i="5"/>
  <c r="AA5936" i="5"/>
  <c r="Z5936" i="5"/>
  <c r="Y5936" i="5"/>
  <c r="X5936" i="5"/>
  <c r="W5936" i="5"/>
  <c r="V5936" i="5"/>
  <c r="U5936" i="5"/>
  <c r="T5936" i="5"/>
  <c r="S5936" i="5"/>
  <c r="R5936" i="5"/>
  <c r="Q5936" i="5"/>
  <c r="P5936" i="5"/>
  <c r="O5936" i="5"/>
  <c r="N5936" i="5"/>
  <c r="M5936" i="5"/>
  <c r="L5936" i="5"/>
  <c r="AD5935" i="5"/>
  <c r="AC5935" i="5"/>
  <c r="AB5935" i="5"/>
  <c r="AA5935" i="5"/>
  <c r="Z5935" i="5"/>
  <c r="Y5935" i="5"/>
  <c r="X5935" i="5"/>
  <c r="W5935" i="5"/>
  <c r="V5935" i="5"/>
  <c r="U5935" i="5"/>
  <c r="T5935" i="5"/>
  <c r="S5935" i="5"/>
  <c r="R5935" i="5"/>
  <c r="Q5935" i="5"/>
  <c r="P5935" i="5"/>
  <c r="O5935" i="5"/>
  <c r="N5935" i="5"/>
  <c r="M5935" i="5"/>
  <c r="L5935" i="5"/>
  <c r="AD5934" i="5"/>
  <c r="AC5934" i="5"/>
  <c r="AB5934" i="5"/>
  <c r="AA5934" i="5"/>
  <c r="Z5934" i="5"/>
  <c r="Y5934" i="5"/>
  <c r="X5934" i="5"/>
  <c r="W5934" i="5"/>
  <c r="V5934" i="5"/>
  <c r="U5934" i="5"/>
  <c r="T5934" i="5"/>
  <c r="S5934" i="5"/>
  <c r="R5934" i="5"/>
  <c r="Q5934" i="5"/>
  <c r="P5934" i="5"/>
  <c r="O5934" i="5"/>
  <c r="N5934" i="5"/>
  <c r="M5934" i="5"/>
  <c r="L5934" i="5"/>
  <c r="AD5933" i="5"/>
  <c r="AC5933" i="5"/>
  <c r="AB5933" i="5"/>
  <c r="AA5933" i="5"/>
  <c r="Z5933" i="5"/>
  <c r="Y5933" i="5"/>
  <c r="X5933" i="5"/>
  <c r="W5933" i="5"/>
  <c r="V5933" i="5"/>
  <c r="U5933" i="5"/>
  <c r="T5933" i="5"/>
  <c r="S5933" i="5"/>
  <c r="R5933" i="5"/>
  <c r="Q5933" i="5"/>
  <c r="P5933" i="5"/>
  <c r="O5933" i="5"/>
  <c r="N5933" i="5"/>
  <c r="M5933" i="5"/>
  <c r="L5933" i="5"/>
  <c r="AD5932" i="5"/>
  <c r="AC5932" i="5"/>
  <c r="AB5932" i="5"/>
  <c r="AA5932" i="5"/>
  <c r="Z5932" i="5"/>
  <c r="Y5932" i="5"/>
  <c r="X5932" i="5"/>
  <c r="W5932" i="5"/>
  <c r="V5932" i="5"/>
  <c r="U5932" i="5"/>
  <c r="T5932" i="5"/>
  <c r="S5932" i="5"/>
  <c r="R5932" i="5"/>
  <c r="Q5932" i="5"/>
  <c r="P5932" i="5"/>
  <c r="O5932" i="5"/>
  <c r="N5932" i="5"/>
  <c r="M5932" i="5"/>
  <c r="L5932" i="5"/>
  <c r="AD5931" i="5"/>
  <c r="AC5931" i="5"/>
  <c r="AB5931" i="5"/>
  <c r="AA5931" i="5"/>
  <c r="Z5931" i="5"/>
  <c r="Y5931" i="5"/>
  <c r="X5931" i="5"/>
  <c r="W5931" i="5"/>
  <c r="V5931" i="5"/>
  <c r="U5931" i="5"/>
  <c r="T5931" i="5"/>
  <c r="S5931" i="5"/>
  <c r="R5931" i="5"/>
  <c r="Q5931" i="5"/>
  <c r="P5931" i="5"/>
  <c r="O5931" i="5"/>
  <c r="N5931" i="5"/>
  <c r="M5931" i="5"/>
  <c r="L5931" i="5"/>
  <c r="AD5930" i="5"/>
  <c r="AC5930" i="5"/>
  <c r="AB5930" i="5"/>
  <c r="AA5930" i="5"/>
  <c r="Z5930" i="5"/>
  <c r="Y5930" i="5"/>
  <c r="X5930" i="5"/>
  <c r="W5930" i="5"/>
  <c r="V5930" i="5"/>
  <c r="U5930" i="5"/>
  <c r="T5930" i="5"/>
  <c r="S5930" i="5"/>
  <c r="R5930" i="5"/>
  <c r="Q5930" i="5"/>
  <c r="P5930" i="5"/>
  <c r="O5930" i="5"/>
  <c r="N5930" i="5"/>
  <c r="M5930" i="5"/>
  <c r="L5930" i="5"/>
  <c r="AD5929" i="5"/>
  <c r="AC5929" i="5"/>
  <c r="AB5929" i="5"/>
  <c r="AA5929" i="5"/>
  <c r="Z5929" i="5"/>
  <c r="Y5929" i="5"/>
  <c r="X5929" i="5"/>
  <c r="W5929" i="5"/>
  <c r="V5929" i="5"/>
  <c r="U5929" i="5"/>
  <c r="T5929" i="5"/>
  <c r="S5929" i="5"/>
  <c r="R5929" i="5"/>
  <c r="Q5929" i="5"/>
  <c r="P5929" i="5"/>
  <c r="O5929" i="5"/>
  <c r="N5929" i="5"/>
  <c r="M5929" i="5"/>
  <c r="L5929" i="5"/>
  <c r="AD5928" i="5"/>
  <c r="AC5928" i="5"/>
  <c r="AB5928" i="5"/>
  <c r="AA5928" i="5"/>
  <c r="Z5928" i="5"/>
  <c r="Y5928" i="5"/>
  <c r="X5928" i="5"/>
  <c r="W5928" i="5"/>
  <c r="V5928" i="5"/>
  <c r="U5928" i="5"/>
  <c r="T5928" i="5"/>
  <c r="S5928" i="5"/>
  <c r="R5928" i="5"/>
  <c r="Q5928" i="5"/>
  <c r="P5928" i="5"/>
  <c r="O5928" i="5"/>
  <c r="N5928" i="5"/>
  <c r="M5928" i="5"/>
  <c r="L5928" i="5"/>
  <c r="AD5927" i="5"/>
  <c r="AC5927" i="5"/>
  <c r="AB5927" i="5"/>
  <c r="AA5927" i="5"/>
  <c r="Z5927" i="5"/>
  <c r="Y5927" i="5"/>
  <c r="X5927" i="5"/>
  <c r="W5927" i="5"/>
  <c r="V5927" i="5"/>
  <c r="U5927" i="5"/>
  <c r="T5927" i="5"/>
  <c r="S5927" i="5"/>
  <c r="R5927" i="5"/>
  <c r="Q5927" i="5"/>
  <c r="P5927" i="5"/>
  <c r="O5927" i="5"/>
  <c r="N5927" i="5"/>
  <c r="M5927" i="5"/>
  <c r="L5927" i="5"/>
  <c r="AD5926" i="5"/>
  <c r="AC5926" i="5"/>
  <c r="AB5926" i="5"/>
  <c r="AA5926" i="5"/>
  <c r="Z5926" i="5"/>
  <c r="Y5926" i="5"/>
  <c r="X5926" i="5"/>
  <c r="W5926" i="5"/>
  <c r="V5926" i="5"/>
  <c r="U5926" i="5"/>
  <c r="T5926" i="5"/>
  <c r="S5926" i="5"/>
  <c r="R5926" i="5"/>
  <c r="Q5926" i="5"/>
  <c r="P5926" i="5"/>
  <c r="O5926" i="5"/>
  <c r="N5926" i="5"/>
  <c r="M5926" i="5"/>
  <c r="L5926" i="5"/>
  <c r="AD5925" i="5"/>
  <c r="AC5925" i="5"/>
  <c r="AB5925" i="5"/>
  <c r="AA5925" i="5"/>
  <c r="Z5925" i="5"/>
  <c r="Y5925" i="5"/>
  <c r="X5925" i="5"/>
  <c r="W5925" i="5"/>
  <c r="V5925" i="5"/>
  <c r="U5925" i="5"/>
  <c r="T5925" i="5"/>
  <c r="S5925" i="5"/>
  <c r="R5925" i="5"/>
  <c r="Q5925" i="5"/>
  <c r="P5925" i="5"/>
  <c r="O5925" i="5"/>
  <c r="N5925" i="5"/>
  <c r="M5925" i="5"/>
  <c r="L5925" i="5"/>
  <c r="AD5924" i="5"/>
  <c r="AC5924" i="5"/>
  <c r="AB5924" i="5"/>
  <c r="AA5924" i="5"/>
  <c r="Z5924" i="5"/>
  <c r="Y5924" i="5"/>
  <c r="X5924" i="5"/>
  <c r="W5924" i="5"/>
  <c r="V5924" i="5"/>
  <c r="U5924" i="5"/>
  <c r="T5924" i="5"/>
  <c r="S5924" i="5"/>
  <c r="R5924" i="5"/>
  <c r="Q5924" i="5"/>
  <c r="P5924" i="5"/>
  <c r="O5924" i="5"/>
  <c r="N5924" i="5"/>
  <c r="M5924" i="5"/>
  <c r="L5924" i="5"/>
  <c r="AD5923" i="5"/>
  <c r="AC5923" i="5"/>
  <c r="AB5923" i="5"/>
  <c r="AA5923" i="5"/>
  <c r="Z5923" i="5"/>
  <c r="Y5923" i="5"/>
  <c r="X5923" i="5"/>
  <c r="W5923" i="5"/>
  <c r="V5923" i="5"/>
  <c r="U5923" i="5"/>
  <c r="T5923" i="5"/>
  <c r="S5923" i="5"/>
  <c r="R5923" i="5"/>
  <c r="Q5923" i="5"/>
  <c r="P5923" i="5"/>
  <c r="O5923" i="5"/>
  <c r="N5923" i="5"/>
  <c r="M5923" i="5"/>
  <c r="L5923" i="5"/>
  <c r="AD5922" i="5"/>
  <c r="AC5922" i="5"/>
  <c r="AB5922" i="5"/>
  <c r="AA5922" i="5"/>
  <c r="Z5922" i="5"/>
  <c r="Y5922" i="5"/>
  <c r="X5922" i="5"/>
  <c r="W5922" i="5"/>
  <c r="V5922" i="5"/>
  <c r="U5922" i="5"/>
  <c r="T5922" i="5"/>
  <c r="S5922" i="5"/>
  <c r="R5922" i="5"/>
  <c r="Q5922" i="5"/>
  <c r="P5922" i="5"/>
  <c r="O5922" i="5"/>
  <c r="N5922" i="5"/>
  <c r="M5922" i="5"/>
  <c r="L5922" i="5"/>
  <c r="AD5921" i="5"/>
  <c r="AC5921" i="5"/>
  <c r="AB5921" i="5"/>
  <c r="AA5921" i="5"/>
  <c r="Z5921" i="5"/>
  <c r="Y5921" i="5"/>
  <c r="X5921" i="5"/>
  <c r="W5921" i="5"/>
  <c r="V5921" i="5"/>
  <c r="U5921" i="5"/>
  <c r="T5921" i="5"/>
  <c r="S5921" i="5"/>
  <c r="R5921" i="5"/>
  <c r="Q5921" i="5"/>
  <c r="P5921" i="5"/>
  <c r="O5921" i="5"/>
  <c r="N5921" i="5"/>
  <c r="M5921" i="5"/>
  <c r="L5921" i="5"/>
  <c r="AD5920" i="5"/>
  <c r="AC5920" i="5"/>
  <c r="AB5920" i="5"/>
  <c r="AA5920" i="5"/>
  <c r="Z5920" i="5"/>
  <c r="Y5920" i="5"/>
  <c r="X5920" i="5"/>
  <c r="W5920" i="5"/>
  <c r="V5920" i="5"/>
  <c r="U5920" i="5"/>
  <c r="T5920" i="5"/>
  <c r="S5920" i="5"/>
  <c r="R5920" i="5"/>
  <c r="Q5920" i="5"/>
  <c r="P5920" i="5"/>
  <c r="O5920" i="5"/>
  <c r="N5920" i="5"/>
  <c r="M5920" i="5"/>
  <c r="L5920" i="5"/>
  <c r="AD5919" i="5"/>
  <c r="AC5919" i="5"/>
  <c r="AB5919" i="5"/>
  <c r="AA5919" i="5"/>
  <c r="Z5919" i="5"/>
  <c r="Y5919" i="5"/>
  <c r="X5919" i="5"/>
  <c r="W5919" i="5"/>
  <c r="V5919" i="5"/>
  <c r="U5919" i="5"/>
  <c r="T5919" i="5"/>
  <c r="S5919" i="5"/>
  <c r="R5919" i="5"/>
  <c r="Q5919" i="5"/>
  <c r="P5919" i="5"/>
  <c r="O5919" i="5"/>
  <c r="N5919" i="5"/>
  <c r="M5919" i="5"/>
  <c r="L5919" i="5"/>
  <c r="AD5918" i="5"/>
  <c r="AC5918" i="5"/>
  <c r="AB5918" i="5"/>
  <c r="AA5918" i="5"/>
  <c r="Z5918" i="5"/>
  <c r="Y5918" i="5"/>
  <c r="X5918" i="5"/>
  <c r="W5918" i="5"/>
  <c r="V5918" i="5"/>
  <c r="U5918" i="5"/>
  <c r="T5918" i="5"/>
  <c r="S5918" i="5"/>
  <c r="R5918" i="5"/>
  <c r="Q5918" i="5"/>
  <c r="P5918" i="5"/>
  <c r="O5918" i="5"/>
  <c r="N5918" i="5"/>
  <c r="M5918" i="5"/>
  <c r="L5918" i="5"/>
  <c r="AD5917" i="5"/>
  <c r="AC5917" i="5"/>
  <c r="AB5917" i="5"/>
  <c r="AA5917" i="5"/>
  <c r="Z5917" i="5"/>
  <c r="Y5917" i="5"/>
  <c r="X5917" i="5"/>
  <c r="W5917" i="5"/>
  <c r="V5917" i="5"/>
  <c r="U5917" i="5"/>
  <c r="T5917" i="5"/>
  <c r="S5917" i="5"/>
  <c r="R5917" i="5"/>
  <c r="Q5917" i="5"/>
  <c r="P5917" i="5"/>
  <c r="O5917" i="5"/>
  <c r="N5917" i="5"/>
  <c r="M5917" i="5"/>
  <c r="L5917" i="5"/>
  <c r="AD5916" i="5"/>
  <c r="AC5916" i="5"/>
  <c r="AB5916" i="5"/>
  <c r="AA5916" i="5"/>
  <c r="Z5916" i="5"/>
  <c r="Y5916" i="5"/>
  <c r="X5916" i="5"/>
  <c r="W5916" i="5"/>
  <c r="V5916" i="5"/>
  <c r="U5916" i="5"/>
  <c r="T5916" i="5"/>
  <c r="S5916" i="5"/>
  <c r="R5916" i="5"/>
  <c r="Q5916" i="5"/>
  <c r="P5916" i="5"/>
  <c r="O5916" i="5"/>
  <c r="N5916" i="5"/>
  <c r="M5916" i="5"/>
  <c r="L5916" i="5"/>
  <c r="AD5915" i="5"/>
  <c r="AC5915" i="5"/>
  <c r="AB5915" i="5"/>
  <c r="AA5915" i="5"/>
  <c r="Z5915" i="5"/>
  <c r="Y5915" i="5"/>
  <c r="X5915" i="5"/>
  <c r="W5915" i="5"/>
  <c r="V5915" i="5"/>
  <c r="U5915" i="5"/>
  <c r="T5915" i="5"/>
  <c r="S5915" i="5"/>
  <c r="R5915" i="5"/>
  <c r="Q5915" i="5"/>
  <c r="P5915" i="5"/>
  <c r="O5915" i="5"/>
  <c r="N5915" i="5"/>
  <c r="M5915" i="5"/>
  <c r="L5915" i="5"/>
  <c r="AD5914" i="5"/>
  <c r="AC5914" i="5"/>
  <c r="AB5914" i="5"/>
  <c r="AA5914" i="5"/>
  <c r="Z5914" i="5"/>
  <c r="Y5914" i="5"/>
  <c r="X5914" i="5"/>
  <c r="W5914" i="5"/>
  <c r="V5914" i="5"/>
  <c r="U5914" i="5"/>
  <c r="T5914" i="5"/>
  <c r="S5914" i="5"/>
  <c r="R5914" i="5"/>
  <c r="Q5914" i="5"/>
  <c r="P5914" i="5"/>
  <c r="O5914" i="5"/>
  <c r="N5914" i="5"/>
  <c r="M5914" i="5"/>
  <c r="L5914" i="5"/>
  <c r="AD5913" i="5"/>
  <c r="AC5913" i="5"/>
  <c r="AB5913" i="5"/>
  <c r="AA5913" i="5"/>
  <c r="Z5913" i="5"/>
  <c r="Y5913" i="5"/>
  <c r="X5913" i="5"/>
  <c r="W5913" i="5"/>
  <c r="V5913" i="5"/>
  <c r="U5913" i="5"/>
  <c r="T5913" i="5"/>
  <c r="S5913" i="5"/>
  <c r="R5913" i="5"/>
  <c r="Q5913" i="5"/>
  <c r="P5913" i="5"/>
  <c r="O5913" i="5"/>
  <c r="N5913" i="5"/>
  <c r="M5913" i="5"/>
  <c r="L5913" i="5"/>
  <c r="AD5912" i="5"/>
  <c r="AC5912" i="5"/>
  <c r="AB5912" i="5"/>
  <c r="AA5912" i="5"/>
  <c r="Z5912" i="5"/>
  <c r="Y5912" i="5"/>
  <c r="X5912" i="5"/>
  <c r="W5912" i="5"/>
  <c r="V5912" i="5"/>
  <c r="U5912" i="5"/>
  <c r="T5912" i="5"/>
  <c r="S5912" i="5"/>
  <c r="R5912" i="5"/>
  <c r="Q5912" i="5"/>
  <c r="P5912" i="5"/>
  <c r="O5912" i="5"/>
  <c r="N5912" i="5"/>
  <c r="M5912" i="5"/>
  <c r="L5912" i="5"/>
  <c r="AD5911" i="5"/>
  <c r="AC5911" i="5"/>
  <c r="AB5911" i="5"/>
  <c r="AA5911" i="5"/>
  <c r="Z5911" i="5"/>
  <c r="Y5911" i="5"/>
  <c r="X5911" i="5"/>
  <c r="W5911" i="5"/>
  <c r="V5911" i="5"/>
  <c r="U5911" i="5"/>
  <c r="T5911" i="5"/>
  <c r="S5911" i="5"/>
  <c r="R5911" i="5"/>
  <c r="Q5911" i="5"/>
  <c r="P5911" i="5"/>
  <c r="O5911" i="5"/>
  <c r="N5911" i="5"/>
  <c r="M5911" i="5"/>
  <c r="L5911" i="5"/>
  <c r="AD5910" i="5"/>
  <c r="AC5910" i="5"/>
  <c r="AB5910" i="5"/>
  <c r="AA5910" i="5"/>
  <c r="Z5910" i="5"/>
  <c r="Y5910" i="5"/>
  <c r="X5910" i="5"/>
  <c r="W5910" i="5"/>
  <c r="V5910" i="5"/>
  <c r="U5910" i="5"/>
  <c r="T5910" i="5"/>
  <c r="S5910" i="5"/>
  <c r="R5910" i="5"/>
  <c r="Q5910" i="5"/>
  <c r="P5910" i="5"/>
  <c r="O5910" i="5"/>
  <c r="N5910" i="5"/>
  <c r="M5910" i="5"/>
  <c r="L5910" i="5"/>
  <c r="AD5909" i="5"/>
  <c r="AC5909" i="5"/>
  <c r="AB5909" i="5"/>
  <c r="AA5909" i="5"/>
  <c r="Z5909" i="5"/>
  <c r="Y5909" i="5"/>
  <c r="X5909" i="5"/>
  <c r="W5909" i="5"/>
  <c r="V5909" i="5"/>
  <c r="U5909" i="5"/>
  <c r="T5909" i="5"/>
  <c r="S5909" i="5"/>
  <c r="R5909" i="5"/>
  <c r="Q5909" i="5"/>
  <c r="P5909" i="5"/>
  <c r="O5909" i="5"/>
  <c r="N5909" i="5"/>
  <c r="M5909" i="5"/>
  <c r="L5909" i="5"/>
  <c r="AD5908" i="5"/>
  <c r="AC5908" i="5"/>
  <c r="AB5908" i="5"/>
  <c r="AA5908" i="5"/>
  <c r="Z5908" i="5"/>
  <c r="Y5908" i="5"/>
  <c r="X5908" i="5"/>
  <c r="W5908" i="5"/>
  <c r="V5908" i="5"/>
  <c r="U5908" i="5"/>
  <c r="T5908" i="5"/>
  <c r="S5908" i="5"/>
  <c r="R5908" i="5"/>
  <c r="Q5908" i="5"/>
  <c r="P5908" i="5"/>
  <c r="O5908" i="5"/>
  <c r="N5908" i="5"/>
  <c r="M5908" i="5"/>
  <c r="L5908" i="5"/>
  <c r="AD5907" i="5"/>
  <c r="AC5907" i="5"/>
  <c r="AB5907" i="5"/>
  <c r="AA5907" i="5"/>
  <c r="Z5907" i="5"/>
  <c r="Y5907" i="5"/>
  <c r="X5907" i="5"/>
  <c r="W5907" i="5"/>
  <c r="V5907" i="5"/>
  <c r="U5907" i="5"/>
  <c r="T5907" i="5"/>
  <c r="S5907" i="5"/>
  <c r="R5907" i="5"/>
  <c r="Q5907" i="5"/>
  <c r="P5907" i="5"/>
  <c r="O5907" i="5"/>
  <c r="N5907" i="5"/>
  <c r="M5907" i="5"/>
  <c r="L5907" i="5"/>
  <c r="AD5906" i="5"/>
  <c r="AC5906" i="5"/>
  <c r="AB5906" i="5"/>
  <c r="AA5906" i="5"/>
  <c r="Z5906" i="5"/>
  <c r="Y5906" i="5"/>
  <c r="X5906" i="5"/>
  <c r="W5906" i="5"/>
  <c r="V5906" i="5"/>
  <c r="U5906" i="5"/>
  <c r="T5906" i="5"/>
  <c r="S5906" i="5"/>
  <c r="R5906" i="5"/>
  <c r="Q5906" i="5"/>
  <c r="P5906" i="5"/>
  <c r="O5906" i="5"/>
  <c r="N5906" i="5"/>
  <c r="M5906" i="5"/>
  <c r="L5906" i="5"/>
  <c r="AD5905" i="5"/>
  <c r="AC5905" i="5"/>
  <c r="AB5905" i="5"/>
  <c r="AA5905" i="5"/>
  <c r="Z5905" i="5"/>
  <c r="Y5905" i="5"/>
  <c r="X5905" i="5"/>
  <c r="W5905" i="5"/>
  <c r="V5905" i="5"/>
  <c r="U5905" i="5"/>
  <c r="T5905" i="5"/>
  <c r="S5905" i="5"/>
  <c r="R5905" i="5"/>
  <c r="Q5905" i="5"/>
  <c r="P5905" i="5"/>
  <c r="O5905" i="5"/>
  <c r="N5905" i="5"/>
  <c r="M5905" i="5"/>
  <c r="L5905" i="5"/>
  <c r="AD5904" i="5"/>
  <c r="AC5904" i="5"/>
  <c r="AB5904" i="5"/>
  <c r="AA5904" i="5"/>
  <c r="Z5904" i="5"/>
  <c r="Y5904" i="5"/>
  <c r="X5904" i="5"/>
  <c r="W5904" i="5"/>
  <c r="V5904" i="5"/>
  <c r="U5904" i="5"/>
  <c r="T5904" i="5"/>
  <c r="S5904" i="5"/>
  <c r="R5904" i="5"/>
  <c r="Q5904" i="5"/>
  <c r="P5904" i="5"/>
  <c r="O5904" i="5"/>
  <c r="N5904" i="5"/>
  <c r="M5904" i="5"/>
  <c r="L5904" i="5"/>
  <c r="AD5903" i="5"/>
  <c r="AC5903" i="5"/>
  <c r="AB5903" i="5"/>
  <c r="AA5903" i="5"/>
  <c r="Z5903" i="5"/>
  <c r="Y5903" i="5"/>
  <c r="X5903" i="5"/>
  <c r="W5903" i="5"/>
  <c r="V5903" i="5"/>
  <c r="U5903" i="5"/>
  <c r="T5903" i="5"/>
  <c r="S5903" i="5"/>
  <c r="R5903" i="5"/>
  <c r="Q5903" i="5"/>
  <c r="P5903" i="5"/>
  <c r="O5903" i="5"/>
  <c r="N5903" i="5"/>
  <c r="M5903" i="5"/>
  <c r="L5903" i="5"/>
  <c r="AD5902" i="5"/>
  <c r="AC5902" i="5"/>
  <c r="AB5902" i="5"/>
  <c r="AA5902" i="5"/>
  <c r="Z5902" i="5"/>
  <c r="Y5902" i="5"/>
  <c r="X5902" i="5"/>
  <c r="W5902" i="5"/>
  <c r="V5902" i="5"/>
  <c r="U5902" i="5"/>
  <c r="T5902" i="5"/>
  <c r="S5902" i="5"/>
  <c r="R5902" i="5"/>
  <c r="Q5902" i="5"/>
  <c r="P5902" i="5"/>
  <c r="O5902" i="5"/>
  <c r="N5902" i="5"/>
  <c r="M5902" i="5"/>
  <c r="L5902" i="5"/>
  <c r="AD5901" i="5"/>
  <c r="AC5901" i="5"/>
  <c r="AB5901" i="5"/>
  <c r="AA5901" i="5"/>
  <c r="Z5901" i="5"/>
  <c r="Y5901" i="5"/>
  <c r="X5901" i="5"/>
  <c r="W5901" i="5"/>
  <c r="V5901" i="5"/>
  <c r="U5901" i="5"/>
  <c r="T5901" i="5"/>
  <c r="S5901" i="5"/>
  <c r="R5901" i="5"/>
  <c r="Q5901" i="5"/>
  <c r="P5901" i="5"/>
  <c r="O5901" i="5"/>
  <c r="N5901" i="5"/>
  <c r="M5901" i="5"/>
  <c r="L5901" i="5"/>
  <c r="AD5900" i="5"/>
  <c r="AC5900" i="5"/>
  <c r="AB5900" i="5"/>
  <c r="AA5900" i="5"/>
  <c r="Z5900" i="5"/>
  <c r="Y5900" i="5"/>
  <c r="X5900" i="5"/>
  <c r="W5900" i="5"/>
  <c r="V5900" i="5"/>
  <c r="U5900" i="5"/>
  <c r="T5900" i="5"/>
  <c r="S5900" i="5"/>
  <c r="R5900" i="5"/>
  <c r="Q5900" i="5"/>
  <c r="P5900" i="5"/>
  <c r="O5900" i="5"/>
  <c r="N5900" i="5"/>
  <c r="M5900" i="5"/>
  <c r="L5900" i="5"/>
  <c r="AD5899" i="5"/>
  <c r="AC5899" i="5"/>
  <c r="AB5899" i="5"/>
  <c r="AA5899" i="5"/>
  <c r="Z5899" i="5"/>
  <c r="Y5899" i="5"/>
  <c r="X5899" i="5"/>
  <c r="W5899" i="5"/>
  <c r="V5899" i="5"/>
  <c r="U5899" i="5"/>
  <c r="T5899" i="5"/>
  <c r="S5899" i="5"/>
  <c r="R5899" i="5"/>
  <c r="Q5899" i="5"/>
  <c r="P5899" i="5"/>
  <c r="O5899" i="5"/>
  <c r="N5899" i="5"/>
  <c r="M5899" i="5"/>
  <c r="L5899" i="5"/>
  <c r="AD5898" i="5"/>
  <c r="AC5898" i="5"/>
  <c r="AB5898" i="5"/>
  <c r="AA5898" i="5"/>
  <c r="Z5898" i="5"/>
  <c r="Y5898" i="5"/>
  <c r="X5898" i="5"/>
  <c r="W5898" i="5"/>
  <c r="V5898" i="5"/>
  <c r="U5898" i="5"/>
  <c r="T5898" i="5"/>
  <c r="S5898" i="5"/>
  <c r="R5898" i="5"/>
  <c r="Q5898" i="5"/>
  <c r="P5898" i="5"/>
  <c r="O5898" i="5"/>
  <c r="N5898" i="5"/>
  <c r="M5898" i="5"/>
  <c r="L5898" i="5"/>
  <c r="AD5897" i="5"/>
  <c r="AC5897" i="5"/>
  <c r="AB5897" i="5"/>
  <c r="AA5897" i="5"/>
  <c r="Z5897" i="5"/>
  <c r="Y5897" i="5"/>
  <c r="X5897" i="5"/>
  <c r="W5897" i="5"/>
  <c r="V5897" i="5"/>
  <c r="U5897" i="5"/>
  <c r="T5897" i="5"/>
  <c r="S5897" i="5"/>
  <c r="R5897" i="5"/>
  <c r="Q5897" i="5"/>
  <c r="P5897" i="5"/>
  <c r="O5897" i="5"/>
  <c r="N5897" i="5"/>
  <c r="M5897" i="5"/>
  <c r="L5897" i="5"/>
  <c r="AD5896" i="5"/>
  <c r="AC5896" i="5"/>
  <c r="AB5896" i="5"/>
  <c r="AA5896" i="5"/>
  <c r="Z5896" i="5"/>
  <c r="Y5896" i="5"/>
  <c r="X5896" i="5"/>
  <c r="W5896" i="5"/>
  <c r="V5896" i="5"/>
  <c r="U5896" i="5"/>
  <c r="T5896" i="5"/>
  <c r="S5896" i="5"/>
  <c r="R5896" i="5"/>
  <c r="Q5896" i="5"/>
  <c r="P5896" i="5"/>
  <c r="O5896" i="5"/>
  <c r="N5896" i="5"/>
  <c r="M5896" i="5"/>
  <c r="L5896" i="5"/>
  <c r="AD5895" i="5"/>
  <c r="AC5895" i="5"/>
  <c r="AB5895" i="5"/>
  <c r="AA5895" i="5"/>
  <c r="Z5895" i="5"/>
  <c r="Y5895" i="5"/>
  <c r="X5895" i="5"/>
  <c r="W5895" i="5"/>
  <c r="V5895" i="5"/>
  <c r="U5895" i="5"/>
  <c r="T5895" i="5"/>
  <c r="S5895" i="5"/>
  <c r="R5895" i="5"/>
  <c r="Q5895" i="5"/>
  <c r="P5895" i="5"/>
  <c r="O5895" i="5"/>
  <c r="N5895" i="5"/>
  <c r="M5895" i="5"/>
  <c r="L5895" i="5"/>
  <c r="AD5894" i="5"/>
  <c r="AC5894" i="5"/>
  <c r="AB5894" i="5"/>
  <c r="AA5894" i="5"/>
  <c r="Z5894" i="5"/>
  <c r="Y5894" i="5"/>
  <c r="X5894" i="5"/>
  <c r="W5894" i="5"/>
  <c r="V5894" i="5"/>
  <c r="U5894" i="5"/>
  <c r="T5894" i="5"/>
  <c r="S5894" i="5"/>
  <c r="R5894" i="5"/>
  <c r="Q5894" i="5"/>
  <c r="P5894" i="5"/>
  <c r="O5894" i="5"/>
  <c r="N5894" i="5"/>
  <c r="M5894" i="5"/>
  <c r="L5894" i="5"/>
  <c r="AD5893" i="5"/>
  <c r="AC5893" i="5"/>
  <c r="AB5893" i="5"/>
  <c r="AA5893" i="5"/>
  <c r="Z5893" i="5"/>
  <c r="Y5893" i="5"/>
  <c r="X5893" i="5"/>
  <c r="W5893" i="5"/>
  <c r="V5893" i="5"/>
  <c r="U5893" i="5"/>
  <c r="T5893" i="5"/>
  <c r="S5893" i="5"/>
  <c r="R5893" i="5"/>
  <c r="Q5893" i="5"/>
  <c r="P5893" i="5"/>
  <c r="O5893" i="5"/>
  <c r="N5893" i="5"/>
  <c r="M5893" i="5"/>
  <c r="L5893" i="5"/>
  <c r="AD5892" i="5"/>
  <c r="AC5892" i="5"/>
  <c r="AB5892" i="5"/>
  <c r="AA5892" i="5"/>
  <c r="Z5892" i="5"/>
  <c r="Y5892" i="5"/>
  <c r="X5892" i="5"/>
  <c r="W5892" i="5"/>
  <c r="V5892" i="5"/>
  <c r="U5892" i="5"/>
  <c r="T5892" i="5"/>
  <c r="S5892" i="5"/>
  <c r="R5892" i="5"/>
  <c r="Q5892" i="5"/>
  <c r="P5892" i="5"/>
  <c r="O5892" i="5"/>
  <c r="N5892" i="5"/>
  <c r="M5892" i="5"/>
  <c r="L5892" i="5"/>
  <c r="AD5891" i="5"/>
  <c r="AC5891" i="5"/>
  <c r="AB5891" i="5"/>
  <c r="AA5891" i="5"/>
  <c r="Z5891" i="5"/>
  <c r="Y5891" i="5"/>
  <c r="X5891" i="5"/>
  <c r="W5891" i="5"/>
  <c r="V5891" i="5"/>
  <c r="U5891" i="5"/>
  <c r="T5891" i="5"/>
  <c r="S5891" i="5"/>
  <c r="R5891" i="5"/>
  <c r="Q5891" i="5"/>
  <c r="P5891" i="5"/>
  <c r="O5891" i="5"/>
  <c r="N5891" i="5"/>
  <c r="M5891" i="5"/>
  <c r="L5891" i="5"/>
  <c r="AD5890" i="5"/>
  <c r="AC5890" i="5"/>
  <c r="AB5890" i="5"/>
  <c r="AA5890" i="5"/>
  <c r="Z5890" i="5"/>
  <c r="Y5890" i="5"/>
  <c r="X5890" i="5"/>
  <c r="W5890" i="5"/>
  <c r="V5890" i="5"/>
  <c r="U5890" i="5"/>
  <c r="T5890" i="5"/>
  <c r="S5890" i="5"/>
  <c r="R5890" i="5"/>
  <c r="Q5890" i="5"/>
  <c r="P5890" i="5"/>
  <c r="O5890" i="5"/>
  <c r="N5890" i="5"/>
  <c r="M5890" i="5"/>
  <c r="L5890" i="5"/>
  <c r="AD5889" i="5"/>
  <c r="AC5889" i="5"/>
  <c r="AB5889" i="5"/>
  <c r="AA5889" i="5"/>
  <c r="Z5889" i="5"/>
  <c r="Y5889" i="5"/>
  <c r="X5889" i="5"/>
  <c r="W5889" i="5"/>
  <c r="V5889" i="5"/>
  <c r="U5889" i="5"/>
  <c r="T5889" i="5"/>
  <c r="S5889" i="5"/>
  <c r="R5889" i="5"/>
  <c r="Q5889" i="5"/>
  <c r="P5889" i="5"/>
  <c r="O5889" i="5"/>
  <c r="N5889" i="5"/>
  <c r="M5889" i="5"/>
  <c r="L5889" i="5"/>
  <c r="AD5888" i="5"/>
  <c r="AC5888" i="5"/>
  <c r="AB5888" i="5"/>
  <c r="AA5888" i="5"/>
  <c r="Z5888" i="5"/>
  <c r="Y5888" i="5"/>
  <c r="X5888" i="5"/>
  <c r="W5888" i="5"/>
  <c r="V5888" i="5"/>
  <c r="U5888" i="5"/>
  <c r="T5888" i="5"/>
  <c r="S5888" i="5"/>
  <c r="R5888" i="5"/>
  <c r="Q5888" i="5"/>
  <c r="P5888" i="5"/>
  <c r="O5888" i="5"/>
  <c r="N5888" i="5"/>
  <c r="M5888" i="5"/>
  <c r="L5888" i="5"/>
  <c r="AD5887" i="5"/>
  <c r="AC5887" i="5"/>
  <c r="AB5887" i="5"/>
  <c r="AA5887" i="5"/>
  <c r="Z5887" i="5"/>
  <c r="Y5887" i="5"/>
  <c r="X5887" i="5"/>
  <c r="W5887" i="5"/>
  <c r="V5887" i="5"/>
  <c r="U5887" i="5"/>
  <c r="T5887" i="5"/>
  <c r="S5887" i="5"/>
  <c r="R5887" i="5"/>
  <c r="Q5887" i="5"/>
  <c r="P5887" i="5"/>
  <c r="O5887" i="5"/>
  <c r="N5887" i="5"/>
  <c r="M5887" i="5"/>
  <c r="L5887" i="5"/>
  <c r="AD5886" i="5"/>
  <c r="AC5886" i="5"/>
  <c r="AB5886" i="5"/>
  <c r="AA5886" i="5"/>
  <c r="Z5886" i="5"/>
  <c r="Y5886" i="5"/>
  <c r="X5886" i="5"/>
  <c r="W5886" i="5"/>
  <c r="V5886" i="5"/>
  <c r="U5886" i="5"/>
  <c r="T5886" i="5"/>
  <c r="S5886" i="5"/>
  <c r="R5886" i="5"/>
  <c r="Q5886" i="5"/>
  <c r="P5886" i="5"/>
  <c r="O5886" i="5"/>
  <c r="N5886" i="5"/>
  <c r="M5886" i="5"/>
  <c r="L5886" i="5"/>
  <c r="AD5885" i="5"/>
  <c r="AC5885" i="5"/>
  <c r="AB5885" i="5"/>
  <c r="AA5885" i="5"/>
  <c r="Z5885" i="5"/>
  <c r="Y5885" i="5"/>
  <c r="X5885" i="5"/>
  <c r="W5885" i="5"/>
  <c r="V5885" i="5"/>
  <c r="U5885" i="5"/>
  <c r="T5885" i="5"/>
  <c r="S5885" i="5"/>
  <c r="R5885" i="5"/>
  <c r="Q5885" i="5"/>
  <c r="P5885" i="5"/>
  <c r="O5885" i="5"/>
  <c r="N5885" i="5"/>
  <c r="M5885" i="5"/>
  <c r="L5885" i="5"/>
  <c r="AD5884" i="5"/>
  <c r="AC5884" i="5"/>
  <c r="AB5884" i="5"/>
  <c r="AA5884" i="5"/>
  <c r="Z5884" i="5"/>
  <c r="Y5884" i="5"/>
  <c r="X5884" i="5"/>
  <c r="W5884" i="5"/>
  <c r="V5884" i="5"/>
  <c r="U5884" i="5"/>
  <c r="T5884" i="5"/>
  <c r="S5884" i="5"/>
  <c r="R5884" i="5"/>
  <c r="Q5884" i="5"/>
  <c r="P5884" i="5"/>
  <c r="O5884" i="5"/>
  <c r="N5884" i="5"/>
  <c r="M5884" i="5"/>
  <c r="L5884" i="5"/>
  <c r="AD5883" i="5"/>
  <c r="AC5883" i="5"/>
  <c r="AB5883" i="5"/>
  <c r="AA5883" i="5"/>
  <c r="Z5883" i="5"/>
  <c r="Y5883" i="5"/>
  <c r="X5883" i="5"/>
  <c r="W5883" i="5"/>
  <c r="V5883" i="5"/>
  <c r="U5883" i="5"/>
  <c r="T5883" i="5"/>
  <c r="S5883" i="5"/>
  <c r="R5883" i="5"/>
  <c r="Q5883" i="5"/>
  <c r="P5883" i="5"/>
  <c r="O5883" i="5"/>
  <c r="N5883" i="5"/>
  <c r="M5883" i="5"/>
  <c r="L5883" i="5"/>
  <c r="AD5882" i="5"/>
  <c r="AC5882" i="5"/>
  <c r="AB5882" i="5"/>
  <c r="AA5882" i="5"/>
  <c r="Z5882" i="5"/>
  <c r="Y5882" i="5"/>
  <c r="X5882" i="5"/>
  <c r="W5882" i="5"/>
  <c r="V5882" i="5"/>
  <c r="U5882" i="5"/>
  <c r="T5882" i="5"/>
  <c r="S5882" i="5"/>
  <c r="R5882" i="5"/>
  <c r="Q5882" i="5"/>
  <c r="P5882" i="5"/>
  <c r="O5882" i="5"/>
  <c r="N5882" i="5"/>
  <c r="M5882" i="5"/>
  <c r="L5882" i="5"/>
  <c r="AD5881" i="5"/>
  <c r="AC5881" i="5"/>
  <c r="AB5881" i="5"/>
  <c r="AA5881" i="5"/>
  <c r="Z5881" i="5"/>
  <c r="Y5881" i="5"/>
  <c r="X5881" i="5"/>
  <c r="W5881" i="5"/>
  <c r="V5881" i="5"/>
  <c r="U5881" i="5"/>
  <c r="T5881" i="5"/>
  <c r="S5881" i="5"/>
  <c r="R5881" i="5"/>
  <c r="Q5881" i="5"/>
  <c r="P5881" i="5"/>
  <c r="O5881" i="5"/>
  <c r="N5881" i="5"/>
  <c r="M5881" i="5"/>
  <c r="L5881" i="5"/>
  <c r="AD5880" i="5"/>
  <c r="AC5880" i="5"/>
  <c r="AB5880" i="5"/>
  <c r="AA5880" i="5"/>
  <c r="Z5880" i="5"/>
  <c r="Y5880" i="5"/>
  <c r="X5880" i="5"/>
  <c r="W5880" i="5"/>
  <c r="V5880" i="5"/>
  <c r="U5880" i="5"/>
  <c r="T5880" i="5"/>
  <c r="S5880" i="5"/>
  <c r="R5880" i="5"/>
  <c r="Q5880" i="5"/>
  <c r="P5880" i="5"/>
  <c r="O5880" i="5"/>
  <c r="N5880" i="5"/>
  <c r="M5880" i="5"/>
  <c r="L5880" i="5"/>
  <c r="AD5879" i="5"/>
  <c r="AC5879" i="5"/>
  <c r="AB5879" i="5"/>
  <c r="AA5879" i="5"/>
  <c r="Z5879" i="5"/>
  <c r="Y5879" i="5"/>
  <c r="X5879" i="5"/>
  <c r="W5879" i="5"/>
  <c r="V5879" i="5"/>
  <c r="U5879" i="5"/>
  <c r="T5879" i="5"/>
  <c r="S5879" i="5"/>
  <c r="R5879" i="5"/>
  <c r="Q5879" i="5"/>
  <c r="P5879" i="5"/>
  <c r="O5879" i="5"/>
  <c r="N5879" i="5"/>
  <c r="M5879" i="5"/>
  <c r="L5879" i="5"/>
  <c r="AD5878" i="5"/>
  <c r="AC5878" i="5"/>
  <c r="AB5878" i="5"/>
  <c r="AA5878" i="5"/>
  <c r="Z5878" i="5"/>
  <c r="Y5878" i="5"/>
  <c r="X5878" i="5"/>
  <c r="W5878" i="5"/>
  <c r="V5878" i="5"/>
  <c r="U5878" i="5"/>
  <c r="T5878" i="5"/>
  <c r="S5878" i="5"/>
  <c r="R5878" i="5"/>
  <c r="Q5878" i="5"/>
  <c r="P5878" i="5"/>
  <c r="O5878" i="5"/>
  <c r="N5878" i="5"/>
  <c r="M5878" i="5"/>
  <c r="L5878" i="5"/>
  <c r="AD5877" i="5"/>
  <c r="AC5877" i="5"/>
  <c r="AB5877" i="5"/>
  <c r="AA5877" i="5"/>
  <c r="Z5877" i="5"/>
  <c r="Y5877" i="5"/>
  <c r="X5877" i="5"/>
  <c r="W5877" i="5"/>
  <c r="V5877" i="5"/>
  <c r="U5877" i="5"/>
  <c r="T5877" i="5"/>
  <c r="S5877" i="5"/>
  <c r="R5877" i="5"/>
  <c r="Q5877" i="5"/>
  <c r="P5877" i="5"/>
  <c r="O5877" i="5"/>
  <c r="N5877" i="5"/>
  <c r="M5877" i="5"/>
  <c r="L5877" i="5"/>
  <c r="AD5876" i="5"/>
  <c r="AC5876" i="5"/>
  <c r="AB5876" i="5"/>
  <c r="AA5876" i="5"/>
  <c r="Z5876" i="5"/>
  <c r="Y5876" i="5"/>
  <c r="X5876" i="5"/>
  <c r="W5876" i="5"/>
  <c r="V5876" i="5"/>
  <c r="U5876" i="5"/>
  <c r="T5876" i="5"/>
  <c r="S5876" i="5"/>
  <c r="R5876" i="5"/>
  <c r="Q5876" i="5"/>
  <c r="P5876" i="5"/>
  <c r="O5876" i="5"/>
  <c r="N5876" i="5"/>
  <c r="M5876" i="5"/>
  <c r="L5876" i="5"/>
  <c r="AD5875" i="5"/>
  <c r="AC5875" i="5"/>
  <c r="AB5875" i="5"/>
  <c r="AA5875" i="5"/>
  <c r="Z5875" i="5"/>
  <c r="Y5875" i="5"/>
  <c r="X5875" i="5"/>
  <c r="W5875" i="5"/>
  <c r="V5875" i="5"/>
  <c r="U5875" i="5"/>
  <c r="T5875" i="5"/>
  <c r="S5875" i="5"/>
  <c r="R5875" i="5"/>
  <c r="Q5875" i="5"/>
  <c r="P5875" i="5"/>
  <c r="O5875" i="5"/>
  <c r="N5875" i="5"/>
  <c r="M5875" i="5"/>
  <c r="L5875" i="5"/>
  <c r="AD5874" i="5"/>
  <c r="AC5874" i="5"/>
  <c r="AB5874" i="5"/>
  <c r="AA5874" i="5"/>
  <c r="Z5874" i="5"/>
  <c r="Y5874" i="5"/>
  <c r="X5874" i="5"/>
  <c r="W5874" i="5"/>
  <c r="V5874" i="5"/>
  <c r="U5874" i="5"/>
  <c r="T5874" i="5"/>
  <c r="S5874" i="5"/>
  <c r="R5874" i="5"/>
  <c r="Q5874" i="5"/>
  <c r="P5874" i="5"/>
  <c r="O5874" i="5"/>
  <c r="N5874" i="5"/>
  <c r="M5874" i="5"/>
  <c r="L5874" i="5"/>
  <c r="AD5873" i="5"/>
  <c r="AC5873" i="5"/>
  <c r="AB5873" i="5"/>
  <c r="AA5873" i="5"/>
  <c r="Z5873" i="5"/>
  <c r="Y5873" i="5"/>
  <c r="X5873" i="5"/>
  <c r="W5873" i="5"/>
  <c r="V5873" i="5"/>
  <c r="U5873" i="5"/>
  <c r="T5873" i="5"/>
  <c r="S5873" i="5"/>
  <c r="R5873" i="5"/>
  <c r="Q5873" i="5"/>
  <c r="P5873" i="5"/>
  <c r="O5873" i="5"/>
  <c r="N5873" i="5"/>
  <c r="M5873" i="5"/>
  <c r="L5873" i="5"/>
  <c r="AD5872" i="5"/>
  <c r="AC5872" i="5"/>
  <c r="AB5872" i="5"/>
  <c r="AA5872" i="5"/>
  <c r="Z5872" i="5"/>
  <c r="Y5872" i="5"/>
  <c r="X5872" i="5"/>
  <c r="W5872" i="5"/>
  <c r="V5872" i="5"/>
  <c r="U5872" i="5"/>
  <c r="T5872" i="5"/>
  <c r="S5872" i="5"/>
  <c r="R5872" i="5"/>
  <c r="Q5872" i="5"/>
  <c r="P5872" i="5"/>
  <c r="O5872" i="5"/>
  <c r="N5872" i="5"/>
  <c r="M5872" i="5"/>
  <c r="L5872" i="5"/>
  <c r="AD5871" i="5"/>
  <c r="AC5871" i="5"/>
  <c r="AB5871" i="5"/>
  <c r="AA5871" i="5"/>
  <c r="Z5871" i="5"/>
  <c r="Y5871" i="5"/>
  <c r="X5871" i="5"/>
  <c r="W5871" i="5"/>
  <c r="V5871" i="5"/>
  <c r="U5871" i="5"/>
  <c r="T5871" i="5"/>
  <c r="S5871" i="5"/>
  <c r="R5871" i="5"/>
  <c r="Q5871" i="5"/>
  <c r="P5871" i="5"/>
  <c r="O5871" i="5"/>
  <c r="N5871" i="5"/>
  <c r="M5871" i="5"/>
  <c r="L5871" i="5"/>
  <c r="AD5870" i="5"/>
  <c r="AC5870" i="5"/>
  <c r="AB5870" i="5"/>
  <c r="AA5870" i="5"/>
  <c r="Z5870" i="5"/>
  <c r="Y5870" i="5"/>
  <c r="X5870" i="5"/>
  <c r="W5870" i="5"/>
  <c r="V5870" i="5"/>
  <c r="U5870" i="5"/>
  <c r="T5870" i="5"/>
  <c r="S5870" i="5"/>
  <c r="R5870" i="5"/>
  <c r="Q5870" i="5"/>
  <c r="P5870" i="5"/>
  <c r="O5870" i="5"/>
  <c r="N5870" i="5"/>
  <c r="M5870" i="5"/>
  <c r="L5870" i="5"/>
  <c r="AD5869" i="5"/>
  <c r="AC5869" i="5"/>
  <c r="AB5869" i="5"/>
  <c r="AA5869" i="5"/>
  <c r="Z5869" i="5"/>
  <c r="Y5869" i="5"/>
  <c r="X5869" i="5"/>
  <c r="W5869" i="5"/>
  <c r="V5869" i="5"/>
  <c r="U5869" i="5"/>
  <c r="T5869" i="5"/>
  <c r="S5869" i="5"/>
  <c r="R5869" i="5"/>
  <c r="Q5869" i="5"/>
  <c r="P5869" i="5"/>
  <c r="O5869" i="5"/>
  <c r="N5869" i="5"/>
  <c r="M5869" i="5"/>
  <c r="L5869" i="5"/>
  <c r="AD5868" i="5"/>
  <c r="AC5868" i="5"/>
  <c r="AB5868" i="5"/>
  <c r="AA5868" i="5"/>
  <c r="Z5868" i="5"/>
  <c r="Y5868" i="5"/>
  <c r="X5868" i="5"/>
  <c r="W5868" i="5"/>
  <c r="V5868" i="5"/>
  <c r="U5868" i="5"/>
  <c r="T5868" i="5"/>
  <c r="S5868" i="5"/>
  <c r="R5868" i="5"/>
  <c r="Q5868" i="5"/>
  <c r="P5868" i="5"/>
  <c r="O5868" i="5"/>
  <c r="N5868" i="5"/>
  <c r="M5868" i="5"/>
  <c r="L5868" i="5"/>
  <c r="AD5867" i="5"/>
  <c r="AC5867" i="5"/>
  <c r="AB5867" i="5"/>
  <c r="AA5867" i="5"/>
  <c r="Z5867" i="5"/>
  <c r="Y5867" i="5"/>
  <c r="X5867" i="5"/>
  <c r="W5867" i="5"/>
  <c r="V5867" i="5"/>
  <c r="U5867" i="5"/>
  <c r="T5867" i="5"/>
  <c r="S5867" i="5"/>
  <c r="R5867" i="5"/>
  <c r="Q5867" i="5"/>
  <c r="P5867" i="5"/>
  <c r="O5867" i="5"/>
  <c r="N5867" i="5"/>
  <c r="M5867" i="5"/>
  <c r="L5867" i="5"/>
  <c r="AD5866" i="5"/>
  <c r="AC5866" i="5"/>
  <c r="AB5866" i="5"/>
  <c r="AA5866" i="5"/>
  <c r="Z5866" i="5"/>
  <c r="Y5866" i="5"/>
  <c r="X5866" i="5"/>
  <c r="W5866" i="5"/>
  <c r="V5866" i="5"/>
  <c r="U5866" i="5"/>
  <c r="T5866" i="5"/>
  <c r="S5866" i="5"/>
  <c r="R5866" i="5"/>
  <c r="Q5866" i="5"/>
  <c r="P5866" i="5"/>
  <c r="O5866" i="5"/>
  <c r="N5866" i="5"/>
  <c r="M5866" i="5"/>
  <c r="L5866" i="5"/>
  <c r="AD5865" i="5"/>
  <c r="AC5865" i="5"/>
  <c r="AB5865" i="5"/>
  <c r="AA5865" i="5"/>
  <c r="Z5865" i="5"/>
  <c r="Y5865" i="5"/>
  <c r="X5865" i="5"/>
  <c r="W5865" i="5"/>
  <c r="V5865" i="5"/>
  <c r="U5865" i="5"/>
  <c r="T5865" i="5"/>
  <c r="S5865" i="5"/>
  <c r="R5865" i="5"/>
  <c r="Q5865" i="5"/>
  <c r="P5865" i="5"/>
  <c r="O5865" i="5"/>
  <c r="N5865" i="5"/>
  <c r="M5865" i="5"/>
  <c r="L5865" i="5"/>
  <c r="AD5864" i="5"/>
  <c r="AC5864" i="5"/>
  <c r="AB5864" i="5"/>
  <c r="AA5864" i="5"/>
  <c r="Z5864" i="5"/>
  <c r="Y5864" i="5"/>
  <c r="X5864" i="5"/>
  <c r="W5864" i="5"/>
  <c r="V5864" i="5"/>
  <c r="U5864" i="5"/>
  <c r="T5864" i="5"/>
  <c r="S5864" i="5"/>
  <c r="R5864" i="5"/>
  <c r="Q5864" i="5"/>
  <c r="P5864" i="5"/>
  <c r="O5864" i="5"/>
  <c r="N5864" i="5"/>
  <c r="M5864" i="5"/>
  <c r="L5864" i="5"/>
  <c r="AD5863" i="5"/>
  <c r="AC5863" i="5"/>
  <c r="AB5863" i="5"/>
  <c r="AA5863" i="5"/>
  <c r="Z5863" i="5"/>
  <c r="Y5863" i="5"/>
  <c r="X5863" i="5"/>
  <c r="W5863" i="5"/>
  <c r="V5863" i="5"/>
  <c r="U5863" i="5"/>
  <c r="T5863" i="5"/>
  <c r="S5863" i="5"/>
  <c r="R5863" i="5"/>
  <c r="Q5863" i="5"/>
  <c r="P5863" i="5"/>
  <c r="O5863" i="5"/>
  <c r="N5863" i="5"/>
  <c r="M5863" i="5"/>
  <c r="L5863" i="5"/>
  <c r="AD5862" i="5"/>
  <c r="AC5862" i="5"/>
  <c r="AB5862" i="5"/>
  <c r="AA5862" i="5"/>
  <c r="Z5862" i="5"/>
  <c r="Y5862" i="5"/>
  <c r="X5862" i="5"/>
  <c r="W5862" i="5"/>
  <c r="V5862" i="5"/>
  <c r="U5862" i="5"/>
  <c r="T5862" i="5"/>
  <c r="S5862" i="5"/>
  <c r="R5862" i="5"/>
  <c r="Q5862" i="5"/>
  <c r="P5862" i="5"/>
  <c r="O5862" i="5"/>
  <c r="N5862" i="5"/>
  <c r="M5862" i="5"/>
  <c r="L5862" i="5"/>
  <c r="AD5861" i="5"/>
  <c r="AC5861" i="5"/>
  <c r="AB5861" i="5"/>
  <c r="AA5861" i="5"/>
  <c r="Z5861" i="5"/>
  <c r="Y5861" i="5"/>
  <c r="X5861" i="5"/>
  <c r="W5861" i="5"/>
  <c r="V5861" i="5"/>
  <c r="U5861" i="5"/>
  <c r="T5861" i="5"/>
  <c r="S5861" i="5"/>
  <c r="R5861" i="5"/>
  <c r="Q5861" i="5"/>
  <c r="P5861" i="5"/>
  <c r="O5861" i="5"/>
  <c r="N5861" i="5"/>
  <c r="M5861" i="5"/>
  <c r="L5861" i="5"/>
  <c r="AD5860" i="5"/>
  <c r="AC5860" i="5"/>
  <c r="AB5860" i="5"/>
  <c r="AA5860" i="5"/>
  <c r="Z5860" i="5"/>
  <c r="Y5860" i="5"/>
  <c r="X5860" i="5"/>
  <c r="W5860" i="5"/>
  <c r="V5860" i="5"/>
  <c r="U5860" i="5"/>
  <c r="T5860" i="5"/>
  <c r="S5860" i="5"/>
  <c r="R5860" i="5"/>
  <c r="Q5860" i="5"/>
  <c r="P5860" i="5"/>
  <c r="O5860" i="5"/>
  <c r="N5860" i="5"/>
  <c r="M5860" i="5"/>
  <c r="L5860" i="5"/>
  <c r="AD5859" i="5"/>
  <c r="AC5859" i="5"/>
  <c r="AB5859" i="5"/>
  <c r="AA5859" i="5"/>
  <c r="Z5859" i="5"/>
  <c r="Y5859" i="5"/>
  <c r="X5859" i="5"/>
  <c r="W5859" i="5"/>
  <c r="V5859" i="5"/>
  <c r="U5859" i="5"/>
  <c r="T5859" i="5"/>
  <c r="S5859" i="5"/>
  <c r="R5859" i="5"/>
  <c r="Q5859" i="5"/>
  <c r="P5859" i="5"/>
  <c r="O5859" i="5"/>
  <c r="N5859" i="5"/>
  <c r="M5859" i="5"/>
  <c r="L5859" i="5"/>
  <c r="AD5858" i="5"/>
  <c r="AC5858" i="5"/>
  <c r="AB5858" i="5"/>
  <c r="AA5858" i="5"/>
  <c r="Z5858" i="5"/>
  <c r="Y5858" i="5"/>
  <c r="X5858" i="5"/>
  <c r="W5858" i="5"/>
  <c r="V5858" i="5"/>
  <c r="U5858" i="5"/>
  <c r="T5858" i="5"/>
  <c r="S5858" i="5"/>
  <c r="R5858" i="5"/>
  <c r="Q5858" i="5"/>
  <c r="P5858" i="5"/>
  <c r="O5858" i="5"/>
  <c r="N5858" i="5"/>
  <c r="M5858" i="5"/>
  <c r="L5858" i="5"/>
  <c r="AD5857" i="5"/>
  <c r="AC5857" i="5"/>
  <c r="AB5857" i="5"/>
  <c r="AA5857" i="5"/>
  <c r="Z5857" i="5"/>
  <c r="Y5857" i="5"/>
  <c r="X5857" i="5"/>
  <c r="W5857" i="5"/>
  <c r="V5857" i="5"/>
  <c r="U5857" i="5"/>
  <c r="T5857" i="5"/>
  <c r="S5857" i="5"/>
  <c r="R5857" i="5"/>
  <c r="Q5857" i="5"/>
  <c r="P5857" i="5"/>
  <c r="O5857" i="5"/>
  <c r="N5857" i="5"/>
  <c r="M5857" i="5"/>
  <c r="L5857" i="5"/>
  <c r="AD5856" i="5"/>
  <c r="AC5856" i="5"/>
  <c r="AB5856" i="5"/>
  <c r="AA5856" i="5"/>
  <c r="Z5856" i="5"/>
  <c r="Y5856" i="5"/>
  <c r="X5856" i="5"/>
  <c r="W5856" i="5"/>
  <c r="V5856" i="5"/>
  <c r="U5856" i="5"/>
  <c r="T5856" i="5"/>
  <c r="S5856" i="5"/>
  <c r="R5856" i="5"/>
  <c r="Q5856" i="5"/>
  <c r="P5856" i="5"/>
  <c r="O5856" i="5"/>
  <c r="N5856" i="5"/>
  <c r="M5856" i="5"/>
  <c r="L5856" i="5"/>
  <c r="AD5855" i="5"/>
  <c r="AC5855" i="5"/>
  <c r="AB5855" i="5"/>
  <c r="AA5855" i="5"/>
  <c r="Z5855" i="5"/>
  <c r="Y5855" i="5"/>
  <c r="X5855" i="5"/>
  <c r="W5855" i="5"/>
  <c r="V5855" i="5"/>
  <c r="U5855" i="5"/>
  <c r="T5855" i="5"/>
  <c r="S5855" i="5"/>
  <c r="R5855" i="5"/>
  <c r="Q5855" i="5"/>
  <c r="P5855" i="5"/>
  <c r="O5855" i="5"/>
  <c r="N5855" i="5"/>
  <c r="M5855" i="5"/>
  <c r="L5855" i="5"/>
  <c r="AD5854" i="5"/>
  <c r="AC5854" i="5"/>
  <c r="AB5854" i="5"/>
  <c r="AA5854" i="5"/>
  <c r="Z5854" i="5"/>
  <c r="Y5854" i="5"/>
  <c r="X5854" i="5"/>
  <c r="W5854" i="5"/>
  <c r="V5854" i="5"/>
  <c r="U5854" i="5"/>
  <c r="T5854" i="5"/>
  <c r="S5854" i="5"/>
  <c r="R5854" i="5"/>
  <c r="Q5854" i="5"/>
  <c r="P5854" i="5"/>
  <c r="O5854" i="5"/>
  <c r="N5854" i="5"/>
  <c r="M5854" i="5"/>
  <c r="L5854" i="5"/>
  <c r="AD5853" i="5"/>
  <c r="AC5853" i="5"/>
  <c r="AB5853" i="5"/>
  <c r="AA5853" i="5"/>
  <c r="Z5853" i="5"/>
  <c r="Y5853" i="5"/>
  <c r="X5853" i="5"/>
  <c r="W5853" i="5"/>
  <c r="V5853" i="5"/>
  <c r="U5853" i="5"/>
  <c r="T5853" i="5"/>
  <c r="S5853" i="5"/>
  <c r="R5853" i="5"/>
  <c r="Q5853" i="5"/>
  <c r="P5853" i="5"/>
  <c r="O5853" i="5"/>
  <c r="N5853" i="5"/>
  <c r="M5853" i="5"/>
  <c r="L5853" i="5"/>
  <c r="AD5852" i="5"/>
  <c r="AC5852" i="5"/>
  <c r="AB5852" i="5"/>
  <c r="AA5852" i="5"/>
  <c r="Z5852" i="5"/>
  <c r="Y5852" i="5"/>
  <c r="X5852" i="5"/>
  <c r="W5852" i="5"/>
  <c r="V5852" i="5"/>
  <c r="U5852" i="5"/>
  <c r="T5852" i="5"/>
  <c r="S5852" i="5"/>
  <c r="R5852" i="5"/>
  <c r="Q5852" i="5"/>
  <c r="P5852" i="5"/>
  <c r="O5852" i="5"/>
  <c r="N5852" i="5"/>
  <c r="M5852" i="5"/>
  <c r="L5852" i="5"/>
  <c r="AD5851" i="5"/>
  <c r="AC5851" i="5"/>
  <c r="AB5851" i="5"/>
  <c r="AA5851" i="5"/>
  <c r="Z5851" i="5"/>
  <c r="Y5851" i="5"/>
  <c r="X5851" i="5"/>
  <c r="W5851" i="5"/>
  <c r="V5851" i="5"/>
  <c r="U5851" i="5"/>
  <c r="T5851" i="5"/>
  <c r="S5851" i="5"/>
  <c r="R5851" i="5"/>
  <c r="Q5851" i="5"/>
  <c r="P5851" i="5"/>
  <c r="O5851" i="5"/>
  <c r="N5851" i="5"/>
  <c r="M5851" i="5"/>
  <c r="L5851" i="5"/>
  <c r="AD5850" i="5"/>
  <c r="AC5850" i="5"/>
  <c r="AB5850" i="5"/>
  <c r="AA5850" i="5"/>
  <c r="Z5850" i="5"/>
  <c r="Y5850" i="5"/>
  <c r="X5850" i="5"/>
  <c r="W5850" i="5"/>
  <c r="V5850" i="5"/>
  <c r="U5850" i="5"/>
  <c r="T5850" i="5"/>
  <c r="S5850" i="5"/>
  <c r="R5850" i="5"/>
  <c r="Q5850" i="5"/>
  <c r="P5850" i="5"/>
  <c r="O5850" i="5"/>
  <c r="N5850" i="5"/>
  <c r="M5850" i="5"/>
  <c r="L5850" i="5"/>
  <c r="AD5849" i="5"/>
  <c r="AC5849" i="5"/>
  <c r="AB5849" i="5"/>
  <c r="AA5849" i="5"/>
  <c r="Z5849" i="5"/>
  <c r="Y5849" i="5"/>
  <c r="X5849" i="5"/>
  <c r="W5849" i="5"/>
  <c r="V5849" i="5"/>
  <c r="U5849" i="5"/>
  <c r="T5849" i="5"/>
  <c r="S5849" i="5"/>
  <c r="R5849" i="5"/>
  <c r="Q5849" i="5"/>
  <c r="P5849" i="5"/>
  <c r="O5849" i="5"/>
  <c r="N5849" i="5"/>
  <c r="M5849" i="5"/>
  <c r="L5849" i="5"/>
  <c r="AD5848" i="5"/>
  <c r="AC5848" i="5"/>
  <c r="AB5848" i="5"/>
  <c r="AA5848" i="5"/>
  <c r="Z5848" i="5"/>
  <c r="Y5848" i="5"/>
  <c r="X5848" i="5"/>
  <c r="W5848" i="5"/>
  <c r="V5848" i="5"/>
  <c r="U5848" i="5"/>
  <c r="T5848" i="5"/>
  <c r="S5848" i="5"/>
  <c r="R5848" i="5"/>
  <c r="Q5848" i="5"/>
  <c r="P5848" i="5"/>
  <c r="O5848" i="5"/>
  <c r="N5848" i="5"/>
  <c r="M5848" i="5"/>
  <c r="L5848" i="5"/>
  <c r="AD5847" i="5"/>
  <c r="AC5847" i="5"/>
  <c r="AB5847" i="5"/>
  <c r="AA5847" i="5"/>
  <c r="Z5847" i="5"/>
  <c r="Y5847" i="5"/>
  <c r="X5847" i="5"/>
  <c r="W5847" i="5"/>
  <c r="V5847" i="5"/>
  <c r="U5847" i="5"/>
  <c r="T5847" i="5"/>
  <c r="S5847" i="5"/>
  <c r="R5847" i="5"/>
  <c r="Q5847" i="5"/>
  <c r="P5847" i="5"/>
  <c r="O5847" i="5"/>
  <c r="N5847" i="5"/>
  <c r="M5847" i="5"/>
  <c r="L5847" i="5"/>
  <c r="AD5846" i="5"/>
  <c r="AC5846" i="5"/>
  <c r="AB5846" i="5"/>
  <c r="AA5846" i="5"/>
  <c r="Z5846" i="5"/>
  <c r="Y5846" i="5"/>
  <c r="X5846" i="5"/>
  <c r="W5846" i="5"/>
  <c r="V5846" i="5"/>
  <c r="U5846" i="5"/>
  <c r="T5846" i="5"/>
  <c r="S5846" i="5"/>
  <c r="R5846" i="5"/>
  <c r="Q5846" i="5"/>
  <c r="P5846" i="5"/>
  <c r="O5846" i="5"/>
  <c r="N5846" i="5"/>
  <c r="M5846" i="5"/>
  <c r="L5846" i="5"/>
  <c r="AD5845" i="5"/>
  <c r="AC5845" i="5"/>
  <c r="AB5845" i="5"/>
  <c r="AA5845" i="5"/>
  <c r="Z5845" i="5"/>
  <c r="Y5845" i="5"/>
  <c r="X5845" i="5"/>
  <c r="W5845" i="5"/>
  <c r="V5845" i="5"/>
  <c r="U5845" i="5"/>
  <c r="T5845" i="5"/>
  <c r="S5845" i="5"/>
  <c r="R5845" i="5"/>
  <c r="Q5845" i="5"/>
  <c r="P5845" i="5"/>
  <c r="O5845" i="5"/>
  <c r="N5845" i="5"/>
  <c r="M5845" i="5"/>
  <c r="L5845" i="5"/>
  <c r="AD5844" i="5"/>
  <c r="AC5844" i="5"/>
  <c r="AB5844" i="5"/>
  <c r="AA5844" i="5"/>
  <c r="Z5844" i="5"/>
  <c r="Y5844" i="5"/>
  <c r="X5844" i="5"/>
  <c r="W5844" i="5"/>
  <c r="V5844" i="5"/>
  <c r="U5844" i="5"/>
  <c r="T5844" i="5"/>
  <c r="S5844" i="5"/>
  <c r="R5844" i="5"/>
  <c r="Q5844" i="5"/>
  <c r="P5844" i="5"/>
  <c r="O5844" i="5"/>
  <c r="N5844" i="5"/>
  <c r="M5844" i="5"/>
  <c r="L5844" i="5"/>
  <c r="AD5843" i="5"/>
  <c r="AC5843" i="5"/>
  <c r="AB5843" i="5"/>
  <c r="AA5843" i="5"/>
  <c r="Z5843" i="5"/>
  <c r="Y5843" i="5"/>
  <c r="X5843" i="5"/>
  <c r="W5843" i="5"/>
  <c r="V5843" i="5"/>
  <c r="U5843" i="5"/>
  <c r="T5843" i="5"/>
  <c r="S5843" i="5"/>
  <c r="R5843" i="5"/>
  <c r="Q5843" i="5"/>
  <c r="P5843" i="5"/>
  <c r="O5843" i="5"/>
  <c r="N5843" i="5"/>
  <c r="M5843" i="5"/>
  <c r="L5843" i="5"/>
  <c r="AD5842" i="5"/>
  <c r="AC5842" i="5"/>
  <c r="AB5842" i="5"/>
  <c r="AA5842" i="5"/>
  <c r="Z5842" i="5"/>
  <c r="Y5842" i="5"/>
  <c r="X5842" i="5"/>
  <c r="W5842" i="5"/>
  <c r="V5842" i="5"/>
  <c r="U5842" i="5"/>
  <c r="T5842" i="5"/>
  <c r="S5842" i="5"/>
  <c r="R5842" i="5"/>
  <c r="Q5842" i="5"/>
  <c r="P5842" i="5"/>
  <c r="O5842" i="5"/>
  <c r="N5842" i="5"/>
  <c r="M5842" i="5"/>
  <c r="L5842" i="5"/>
  <c r="AD5841" i="5"/>
  <c r="AC5841" i="5"/>
  <c r="AB5841" i="5"/>
  <c r="AA5841" i="5"/>
  <c r="Z5841" i="5"/>
  <c r="Y5841" i="5"/>
  <c r="X5841" i="5"/>
  <c r="W5841" i="5"/>
  <c r="V5841" i="5"/>
  <c r="U5841" i="5"/>
  <c r="T5841" i="5"/>
  <c r="S5841" i="5"/>
  <c r="R5841" i="5"/>
  <c r="Q5841" i="5"/>
  <c r="P5841" i="5"/>
  <c r="O5841" i="5"/>
  <c r="N5841" i="5"/>
  <c r="M5841" i="5"/>
  <c r="L5841" i="5"/>
  <c r="AD5840" i="5"/>
  <c r="AC5840" i="5"/>
  <c r="AB5840" i="5"/>
  <c r="AA5840" i="5"/>
  <c r="Z5840" i="5"/>
  <c r="Y5840" i="5"/>
  <c r="X5840" i="5"/>
  <c r="W5840" i="5"/>
  <c r="V5840" i="5"/>
  <c r="U5840" i="5"/>
  <c r="T5840" i="5"/>
  <c r="S5840" i="5"/>
  <c r="R5840" i="5"/>
  <c r="Q5840" i="5"/>
  <c r="P5840" i="5"/>
  <c r="O5840" i="5"/>
  <c r="N5840" i="5"/>
  <c r="M5840" i="5"/>
  <c r="L5840" i="5"/>
  <c r="AD5839" i="5"/>
  <c r="AC5839" i="5"/>
  <c r="AB5839" i="5"/>
  <c r="AA5839" i="5"/>
  <c r="Z5839" i="5"/>
  <c r="Y5839" i="5"/>
  <c r="X5839" i="5"/>
  <c r="W5839" i="5"/>
  <c r="V5839" i="5"/>
  <c r="U5839" i="5"/>
  <c r="T5839" i="5"/>
  <c r="S5839" i="5"/>
  <c r="R5839" i="5"/>
  <c r="Q5839" i="5"/>
  <c r="P5839" i="5"/>
  <c r="O5839" i="5"/>
  <c r="N5839" i="5"/>
  <c r="M5839" i="5"/>
  <c r="L5839" i="5"/>
  <c r="AD5838" i="5"/>
  <c r="AC5838" i="5"/>
  <c r="AB5838" i="5"/>
  <c r="AA5838" i="5"/>
  <c r="Z5838" i="5"/>
  <c r="Y5838" i="5"/>
  <c r="X5838" i="5"/>
  <c r="W5838" i="5"/>
  <c r="V5838" i="5"/>
  <c r="U5838" i="5"/>
  <c r="T5838" i="5"/>
  <c r="S5838" i="5"/>
  <c r="R5838" i="5"/>
  <c r="Q5838" i="5"/>
  <c r="P5838" i="5"/>
  <c r="O5838" i="5"/>
  <c r="N5838" i="5"/>
  <c r="M5838" i="5"/>
  <c r="L5838" i="5"/>
  <c r="AD5837" i="5"/>
  <c r="AC5837" i="5"/>
  <c r="AB5837" i="5"/>
  <c r="AA5837" i="5"/>
  <c r="Z5837" i="5"/>
  <c r="Y5837" i="5"/>
  <c r="X5837" i="5"/>
  <c r="W5837" i="5"/>
  <c r="V5837" i="5"/>
  <c r="U5837" i="5"/>
  <c r="T5837" i="5"/>
  <c r="S5837" i="5"/>
  <c r="R5837" i="5"/>
  <c r="Q5837" i="5"/>
  <c r="P5837" i="5"/>
  <c r="O5837" i="5"/>
  <c r="N5837" i="5"/>
  <c r="M5837" i="5"/>
  <c r="L5837" i="5"/>
  <c r="AD5836" i="5"/>
  <c r="AC5836" i="5"/>
  <c r="AB5836" i="5"/>
  <c r="AA5836" i="5"/>
  <c r="Z5836" i="5"/>
  <c r="Y5836" i="5"/>
  <c r="X5836" i="5"/>
  <c r="W5836" i="5"/>
  <c r="V5836" i="5"/>
  <c r="U5836" i="5"/>
  <c r="T5836" i="5"/>
  <c r="S5836" i="5"/>
  <c r="R5836" i="5"/>
  <c r="Q5836" i="5"/>
  <c r="P5836" i="5"/>
  <c r="O5836" i="5"/>
  <c r="N5836" i="5"/>
  <c r="M5836" i="5"/>
  <c r="L5836" i="5"/>
  <c r="AD5835" i="5"/>
  <c r="AC5835" i="5"/>
  <c r="AB5835" i="5"/>
  <c r="AA5835" i="5"/>
  <c r="Z5835" i="5"/>
  <c r="Y5835" i="5"/>
  <c r="X5835" i="5"/>
  <c r="W5835" i="5"/>
  <c r="V5835" i="5"/>
  <c r="U5835" i="5"/>
  <c r="T5835" i="5"/>
  <c r="S5835" i="5"/>
  <c r="R5835" i="5"/>
  <c r="Q5835" i="5"/>
  <c r="P5835" i="5"/>
  <c r="O5835" i="5"/>
  <c r="N5835" i="5"/>
  <c r="M5835" i="5"/>
  <c r="L5835" i="5"/>
  <c r="AD5834" i="5"/>
  <c r="AC5834" i="5"/>
  <c r="AB5834" i="5"/>
  <c r="AA5834" i="5"/>
  <c r="Z5834" i="5"/>
  <c r="Y5834" i="5"/>
  <c r="X5834" i="5"/>
  <c r="W5834" i="5"/>
  <c r="V5834" i="5"/>
  <c r="U5834" i="5"/>
  <c r="T5834" i="5"/>
  <c r="S5834" i="5"/>
  <c r="R5834" i="5"/>
  <c r="Q5834" i="5"/>
  <c r="P5834" i="5"/>
  <c r="O5834" i="5"/>
  <c r="N5834" i="5"/>
  <c r="M5834" i="5"/>
  <c r="L5834" i="5"/>
  <c r="AD5833" i="5"/>
  <c r="AC5833" i="5"/>
  <c r="AB5833" i="5"/>
  <c r="AA5833" i="5"/>
  <c r="Z5833" i="5"/>
  <c r="Y5833" i="5"/>
  <c r="X5833" i="5"/>
  <c r="W5833" i="5"/>
  <c r="V5833" i="5"/>
  <c r="U5833" i="5"/>
  <c r="T5833" i="5"/>
  <c r="S5833" i="5"/>
  <c r="R5833" i="5"/>
  <c r="Q5833" i="5"/>
  <c r="P5833" i="5"/>
  <c r="O5833" i="5"/>
  <c r="N5833" i="5"/>
  <c r="M5833" i="5"/>
  <c r="L5833" i="5"/>
  <c r="AD5832" i="5"/>
  <c r="AC5832" i="5"/>
  <c r="AB5832" i="5"/>
  <c r="AA5832" i="5"/>
  <c r="Z5832" i="5"/>
  <c r="Y5832" i="5"/>
  <c r="X5832" i="5"/>
  <c r="W5832" i="5"/>
  <c r="V5832" i="5"/>
  <c r="U5832" i="5"/>
  <c r="T5832" i="5"/>
  <c r="S5832" i="5"/>
  <c r="R5832" i="5"/>
  <c r="Q5832" i="5"/>
  <c r="P5832" i="5"/>
  <c r="O5832" i="5"/>
  <c r="N5832" i="5"/>
  <c r="M5832" i="5"/>
  <c r="L5832" i="5"/>
  <c r="AD5831" i="5"/>
  <c r="AC5831" i="5"/>
  <c r="AB5831" i="5"/>
  <c r="AA5831" i="5"/>
  <c r="Z5831" i="5"/>
  <c r="Y5831" i="5"/>
  <c r="X5831" i="5"/>
  <c r="W5831" i="5"/>
  <c r="V5831" i="5"/>
  <c r="U5831" i="5"/>
  <c r="T5831" i="5"/>
  <c r="S5831" i="5"/>
  <c r="R5831" i="5"/>
  <c r="Q5831" i="5"/>
  <c r="P5831" i="5"/>
  <c r="O5831" i="5"/>
  <c r="N5831" i="5"/>
  <c r="M5831" i="5"/>
  <c r="L5831" i="5"/>
  <c r="AD5830" i="5"/>
  <c r="AC5830" i="5"/>
  <c r="AB5830" i="5"/>
  <c r="AA5830" i="5"/>
  <c r="Z5830" i="5"/>
  <c r="Y5830" i="5"/>
  <c r="X5830" i="5"/>
  <c r="W5830" i="5"/>
  <c r="V5830" i="5"/>
  <c r="U5830" i="5"/>
  <c r="T5830" i="5"/>
  <c r="S5830" i="5"/>
  <c r="R5830" i="5"/>
  <c r="Q5830" i="5"/>
  <c r="P5830" i="5"/>
  <c r="O5830" i="5"/>
  <c r="N5830" i="5"/>
  <c r="M5830" i="5"/>
  <c r="L5830" i="5"/>
  <c r="AD5829" i="5"/>
  <c r="AC5829" i="5"/>
  <c r="AB5829" i="5"/>
  <c r="AA5829" i="5"/>
  <c r="Z5829" i="5"/>
  <c r="Y5829" i="5"/>
  <c r="X5829" i="5"/>
  <c r="W5829" i="5"/>
  <c r="V5829" i="5"/>
  <c r="U5829" i="5"/>
  <c r="T5829" i="5"/>
  <c r="S5829" i="5"/>
  <c r="R5829" i="5"/>
  <c r="Q5829" i="5"/>
  <c r="P5829" i="5"/>
  <c r="O5829" i="5"/>
  <c r="N5829" i="5"/>
  <c r="M5829" i="5"/>
  <c r="L5829" i="5"/>
  <c r="AD5828" i="5"/>
  <c r="AC5828" i="5"/>
  <c r="AB5828" i="5"/>
  <c r="AA5828" i="5"/>
  <c r="Z5828" i="5"/>
  <c r="Y5828" i="5"/>
  <c r="X5828" i="5"/>
  <c r="W5828" i="5"/>
  <c r="V5828" i="5"/>
  <c r="U5828" i="5"/>
  <c r="T5828" i="5"/>
  <c r="S5828" i="5"/>
  <c r="R5828" i="5"/>
  <c r="Q5828" i="5"/>
  <c r="P5828" i="5"/>
  <c r="O5828" i="5"/>
  <c r="N5828" i="5"/>
  <c r="M5828" i="5"/>
  <c r="L5828" i="5"/>
  <c r="AD5827" i="5"/>
  <c r="AC5827" i="5"/>
  <c r="AB5827" i="5"/>
  <c r="AA5827" i="5"/>
  <c r="Z5827" i="5"/>
  <c r="Y5827" i="5"/>
  <c r="X5827" i="5"/>
  <c r="W5827" i="5"/>
  <c r="V5827" i="5"/>
  <c r="U5827" i="5"/>
  <c r="T5827" i="5"/>
  <c r="S5827" i="5"/>
  <c r="R5827" i="5"/>
  <c r="Q5827" i="5"/>
  <c r="P5827" i="5"/>
  <c r="O5827" i="5"/>
  <c r="N5827" i="5"/>
  <c r="M5827" i="5"/>
  <c r="L5827" i="5"/>
  <c r="AD5826" i="5"/>
  <c r="AC5826" i="5"/>
  <c r="AB5826" i="5"/>
  <c r="AA5826" i="5"/>
  <c r="Z5826" i="5"/>
  <c r="Y5826" i="5"/>
  <c r="X5826" i="5"/>
  <c r="W5826" i="5"/>
  <c r="V5826" i="5"/>
  <c r="U5826" i="5"/>
  <c r="T5826" i="5"/>
  <c r="S5826" i="5"/>
  <c r="R5826" i="5"/>
  <c r="Q5826" i="5"/>
  <c r="P5826" i="5"/>
  <c r="O5826" i="5"/>
  <c r="N5826" i="5"/>
  <c r="M5826" i="5"/>
  <c r="L5826" i="5"/>
  <c r="AD5825" i="5"/>
  <c r="AC5825" i="5"/>
  <c r="AB5825" i="5"/>
  <c r="AA5825" i="5"/>
  <c r="Z5825" i="5"/>
  <c r="Y5825" i="5"/>
  <c r="X5825" i="5"/>
  <c r="W5825" i="5"/>
  <c r="V5825" i="5"/>
  <c r="U5825" i="5"/>
  <c r="T5825" i="5"/>
  <c r="S5825" i="5"/>
  <c r="R5825" i="5"/>
  <c r="Q5825" i="5"/>
  <c r="P5825" i="5"/>
  <c r="O5825" i="5"/>
  <c r="N5825" i="5"/>
  <c r="M5825" i="5"/>
  <c r="L5825" i="5"/>
  <c r="AD5824" i="5"/>
  <c r="AC5824" i="5"/>
  <c r="AB5824" i="5"/>
  <c r="AA5824" i="5"/>
  <c r="Z5824" i="5"/>
  <c r="Y5824" i="5"/>
  <c r="X5824" i="5"/>
  <c r="W5824" i="5"/>
  <c r="V5824" i="5"/>
  <c r="U5824" i="5"/>
  <c r="T5824" i="5"/>
  <c r="S5824" i="5"/>
  <c r="R5824" i="5"/>
  <c r="Q5824" i="5"/>
  <c r="P5824" i="5"/>
  <c r="O5824" i="5"/>
  <c r="N5824" i="5"/>
  <c r="M5824" i="5"/>
  <c r="L5824" i="5"/>
  <c r="AD5823" i="5"/>
  <c r="AC5823" i="5"/>
  <c r="AB5823" i="5"/>
  <c r="AA5823" i="5"/>
  <c r="Z5823" i="5"/>
  <c r="Y5823" i="5"/>
  <c r="X5823" i="5"/>
  <c r="W5823" i="5"/>
  <c r="V5823" i="5"/>
  <c r="U5823" i="5"/>
  <c r="T5823" i="5"/>
  <c r="S5823" i="5"/>
  <c r="R5823" i="5"/>
  <c r="Q5823" i="5"/>
  <c r="P5823" i="5"/>
  <c r="O5823" i="5"/>
  <c r="N5823" i="5"/>
  <c r="M5823" i="5"/>
  <c r="L5823" i="5"/>
  <c r="AD5822" i="5"/>
  <c r="AC5822" i="5"/>
  <c r="AB5822" i="5"/>
  <c r="AA5822" i="5"/>
  <c r="Z5822" i="5"/>
  <c r="Y5822" i="5"/>
  <c r="X5822" i="5"/>
  <c r="W5822" i="5"/>
  <c r="V5822" i="5"/>
  <c r="U5822" i="5"/>
  <c r="T5822" i="5"/>
  <c r="S5822" i="5"/>
  <c r="R5822" i="5"/>
  <c r="Q5822" i="5"/>
  <c r="P5822" i="5"/>
  <c r="O5822" i="5"/>
  <c r="N5822" i="5"/>
  <c r="M5822" i="5"/>
  <c r="L5822" i="5"/>
  <c r="AD5821" i="5"/>
  <c r="AC5821" i="5"/>
  <c r="AB5821" i="5"/>
  <c r="AA5821" i="5"/>
  <c r="Z5821" i="5"/>
  <c r="Y5821" i="5"/>
  <c r="X5821" i="5"/>
  <c r="W5821" i="5"/>
  <c r="V5821" i="5"/>
  <c r="U5821" i="5"/>
  <c r="T5821" i="5"/>
  <c r="S5821" i="5"/>
  <c r="R5821" i="5"/>
  <c r="Q5821" i="5"/>
  <c r="P5821" i="5"/>
  <c r="O5821" i="5"/>
  <c r="N5821" i="5"/>
  <c r="M5821" i="5"/>
  <c r="L5821" i="5"/>
  <c r="AD5820" i="5"/>
  <c r="AC5820" i="5"/>
  <c r="AB5820" i="5"/>
  <c r="AA5820" i="5"/>
  <c r="Z5820" i="5"/>
  <c r="Y5820" i="5"/>
  <c r="X5820" i="5"/>
  <c r="W5820" i="5"/>
  <c r="V5820" i="5"/>
  <c r="U5820" i="5"/>
  <c r="T5820" i="5"/>
  <c r="S5820" i="5"/>
  <c r="R5820" i="5"/>
  <c r="Q5820" i="5"/>
  <c r="P5820" i="5"/>
  <c r="O5820" i="5"/>
  <c r="N5820" i="5"/>
  <c r="M5820" i="5"/>
  <c r="L5820" i="5"/>
  <c r="AD5819" i="5"/>
  <c r="AC5819" i="5"/>
  <c r="AB5819" i="5"/>
  <c r="AA5819" i="5"/>
  <c r="Z5819" i="5"/>
  <c r="Y5819" i="5"/>
  <c r="X5819" i="5"/>
  <c r="W5819" i="5"/>
  <c r="V5819" i="5"/>
  <c r="U5819" i="5"/>
  <c r="T5819" i="5"/>
  <c r="S5819" i="5"/>
  <c r="R5819" i="5"/>
  <c r="Q5819" i="5"/>
  <c r="P5819" i="5"/>
  <c r="O5819" i="5"/>
  <c r="N5819" i="5"/>
  <c r="M5819" i="5"/>
  <c r="L5819" i="5"/>
  <c r="AD5818" i="5"/>
  <c r="AC5818" i="5"/>
  <c r="AB5818" i="5"/>
  <c r="AA5818" i="5"/>
  <c r="Z5818" i="5"/>
  <c r="Y5818" i="5"/>
  <c r="X5818" i="5"/>
  <c r="W5818" i="5"/>
  <c r="V5818" i="5"/>
  <c r="U5818" i="5"/>
  <c r="T5818" i="5"/>
  <c r="S5818" i="5"/>
  <c r="R5818" i="5"/>
  <c r="Q5818" i="5"/>
  <c r="P5818" i="5"/>
  <c r="O5818" i="5"/>
  <c r="N5818" i="5"/>
  <c r="M5818" i="5"/>
  <c r="L5818" i="5"/>
  <c r="AD5817" i="5"/>
  <c r="AC5817" i="5"/>
  <c r="AB5817" i="5"/>
  <c r="AA5817" i="5"/>
  <c r="Z5817" i="5"/>
  <c r="Y5817" i="5"/>
  <c r="X5817" i="5"/>
  <c r="W5817" i="5"/>
  <c r="V5817" i="5"/>
  <c r="U5817" i="5"/>
  <c r="T5817" i="5"/>
  <c r="S5817" i="5"/>
  <c r="R5817" i="5"/>
  <c r="Q5817" i="5"/>
  <c r="P5817" i="5"/>
  <c r="O5817" i="5"/>
  <c r="N5817" i="5"/>
  <c r="M5817" i="5"/>
  <c r="L5817" i="5"/>
  <c r="AD5816" i="5"/>
  <c r="AC5816" i="5"/>
  <c r="AB5816" i="5"/>
  <c r="AA5816" i="5"/>
  <c r="Z5816" i="5"/>
  <c r="Y5816" i="5"/>
  <c r="X5816" i="5"/>
  <c r="W5816" i="5"/>
  <c r="V5816" i="5"/>
  <c r="U5816" i="5"/>
  <c r="T5816" i="5"/>
  <c r="S5816" i="5"/>
  <c r="R5816" i="5"/>
  <c r="Q5816" i="5"/>
  <c r="P5816" i="5"/>
  <c r="O5816" i="5"/>
  <c r="N5816" i="5"/>
  <c r="M5816" i="5"/>
  <c r="L5816" i="5"/>
  <c r="AD5815" i="5"/>
  <c r="AC5815" i="5"/>
  <c r="AB5815" i="5"/>
  <c r="AA5815" i="5"/>
  <c r="Z5815" i="5"/>
  <c r="Y5815" i="5"/>
  <c r="X5815" i="5"/>
  <c r="W5815" i="5"/>
  <c r="V5815" i="5"/>
  <c r="U5815" i="5"/>
  <c r="T5815" i="5"/>
  <c r="S5815" i="5"/>
  <c r="R5815" i="5"/>
  <c r="Q5815" i="5"/>
  <c r="P5815" i="5"/>
  <c r="O5815" i="5"/>
  <c r="N5815" i="5"/>
  <c r="M5815" i="5"/>
  <c r="L5815" i="5"/>
  <c r="AD5814" i="5"/>
  <c r="AC5814" i="5"/>
  <c r="AB5814" i="5"/>
  <c r="AA5814" i="5"/>
  <c r="Z5814" i="5"/>
  <c r="Y5814" i="5"/>
  <c r="X5814" i="5"/>
  <c r="W5814" i="5"/>
  <c r="V5814" i="5"/>
  <c r="U5814" i="5"/>
  <c r="T5814" i="5"/>
  <c r="S5814" i="5"/>
  <c r="R5814" i="5"/>
  <c r="Q5814" i="5"/>
  <c r="P5814" i="5"/>
  <c r="O5814" i="5"/>
  <c r="N5814" i="5"/>
  <c r="M5814" i="5"/>
  <c r="L5814" i="5"/>
  <c r="AD5813" i="5"/>
  <c r="AC5813" i="5"/>
  <c r="AB5813" i="5"/>
  <c r="AA5813" i="5"/>
  <c r="Z5813" i="5"/>
  <c r="Y5813" i="5"/>
  <c r="X5813" i="5"/>
  <c r="W5813" i="5"/>
  <c r="V5813" i="5"/>
  <c r="U5813" i="5"/>
  <c r="T5813" i="5"/>
  <c r="S5813" i="5"/>
  <c r="R5813" i="5"/>
  <c r="Q5813" i="5"/>
  <c r="P5813" i="5"/>
  <c r="O5813" i="5"/>
  <c r="N5813" i="5"/>
  <c r="M5813" i="5"/>
  <c r="L5813" i="5"/>
  <c r="AD5812" i="5"/>
  <c r="AC5812" i="5"/>
  <c r="AB5812" i="5"/>
  <c r="AA5812" i="5"/>
  <c r="Z5812" i="5"/>
  <c r="Y5812" i="5"/>
  <c r="X5812" i="5"/>
  <c r="W5812" i="5"/>
  <c r="V5812" i="5"/>
  <c r="U5812" i="5"/>
  <c r="T5812" i="5"/>
  <c r="S5812" i="5"/>
  <c r="R5812" i="5"/>
  <c r="Q5812" i="5"/>
  <c r="P5812" i="5"/>
  <c r="O5812" i="5"/>
  <c r="N5812" i="5"/>
  <c r="M5812" i="5"/>
  <c r="L5812" i="5"/>
  <c r="AD5811" i="5"/>
  <c r="AC5811" i="5"/>
  <c r="AB5811" i="5"/>
  <c r="AA5811" i="5"/>
  <c r="Z5811" i="5"/>
  <c r="Y5811" i="5"/>
  <c r="X5811" i="5"/>
  <c r="W5811" i="5"/>
  <c r="V5811" i="5"/>
  <c r="U5811" i="5"/>
  <c r="T5811" i="5"/>
  <c r="S5811" i="5"/>
  <c r="R5811" i="5"/>
  <c r="Q5811" i="5"/>
  <c r="P5811" i="5"/>
  <c r="O5811" i="5"/>
  <c r="N5811" i="5"/>
  <c r="M5811" i="5"/>
  <c r="L5811" i="5"/>
  <c r="AD5810" i="5"/>
  <c r="AC5810" i="5"/>
  <c r="AB5810" i="5"/>
  <c r="AA5810" i="5"/>
  <c r="Z5810" i="5"/>
  <c r="Y5810" i="5"/>
  <c r="X5810" i="5"/>
  <c r="W5810" i="5"/>
  <c r="V5810" i="5"/>
  <c r="U5810" i="5"/>
  <c r="T5810" i="5"/>
  <c r="S5810" i="5"/>
  <c r="R5810" i="5"/>
  <c r="Q5810" i="5"/>
  <c r="P5810" i="5"/>
  <c r="O5810" i="5"/>
  <c r="N5810" i="5"/>
  <c r="M5810" i="5"/>
  <c r="L5810" i="5"/>
  <c r="AD5809" i="5"/>
  <c r="AC5809" i="5"/>
  <c r="AB5809" i="5"/>
  <c r="AA5809" i="5"/>
  <c r="Z5809" i="5"/>
  <c r="Y5809" i="5"/>
  <c r="X5809" i="5"/>
  <c r="W5809" i="5"/>
  <c r="V5809" i="5"/>
  <c r="U5809" i="5"/>
  <c r="T5809" i="5"/>
  <c r="S5809" i="5"/>
  <c r="R5809" i="5"/>
  <c r="Q5809" i="5"/>
  <c r="P5809" i="5"/>
  <c r="O5809" i="5"/>
  <c r="N5809" i="5"/>
  <c r="M5809" i="5"/>
  <c r="L5809" i="5"/>
  <c r="AD5808" i="5"/>
  <c r="AC5808" i="5"/>
  <c r="AB5808" i="5"/>
  <c r="AA5808" i="5"/>
  <c r="Z5808" i="5"/>
  <c r="Y5808" i="5"/>
  <c r="X5808" i="5"/>
  <c r="W5808" i="5"/>
  <c r="V5808" i="5"/>
  <c r="U5808" i="5"/>
  <c r="T5808" i="5"/>
  <c r="S5808" i="5"/>
  <c r="R5808" i="5"/>
  <c r="Q5808" i="5"/>
  <c r="P5808" i="5"/>
  <c r="O5808" i="5"/>
  <c r="N5808" i="5"/>
  <c r="M5808" i="5"/>
  <c r="L5808" i="5"/>
  <c r="AD5807" i="5"/>
  <c r="AC5807" i="5"/>
  <c r="AB5807" i="5"/>
  <c r="AA5807" i="5"/>
  <c r="Z5807" i="5"/>
  <c r="Y5807" i="5"/>
  <c r="X5807" i="5"/>
  <c r="W5807" i="5"/>
  <c r="V5807" i="5"/>
  <c r="U5807" i="5"/>
  <c r="T5807" i="5"/>
  <c r="S5807" i="5"/>
  <c r="R5807" i="5"/>
  <c r="Q5807" i="5"/>
  <c r="P5807" i="5"/>
  <c r="O5807" i="5"/>
  <c r="N5807" i="5"/>
  <c r="M5807" i="5"/>
  <c r="L5807" i="5"/>
  <c r="AD5806" i="5"/>
  <c r="AC5806" i="5"/>
  <c r="AB5806" i="5"/>
  <c r="AA5806" i="5"/>
  <c r="Z5806" i="5"/>
  <c r="Y5806" i="5"/>
  <c r="X5806" i="5"/>
  <c r="W5806" i="5"/>
  <c r="V5806" i="5"/>
  <c r="U5806" i="5"/>
  <c r="T5806" i="5"/>
  <c r="S5806" i="5"/>
  <c r="R5806" i="5"/>
  <c r="Q5806" i="5"/>
  <c r="P5806" i="5"/>
  <c r="O5806" i="5"/>
  <c r="N5806" i="5"/>
  <c r="M5806" i="5"/>
  <c r="L5806" i="5"/>
  <c r="AD5805" i="5"/>
  <c r="AC5805" i="5"/>
  <c r="AB5805" i="5"/>
  <c r="AA5805" i="5"/>
  <c r="Z5805" i="5"/>
  <c r="Y5805" i="5"/>
  <c r="X5805" i="5"/>
  <c r="W5805" i="5"/>
  <c r="V5805" i="5"/>
  <c r="U5805" i="5"/>
  <c r="T5805" i="5"/>
  <c r="S5805" i="5"/>
  <c r="R5805" i="5"/>
  <c r="Q5805" i="5"/>
  <c r="P5805" i="5"/>
  <c r="O5805" i="5"/>
  <c r="N5805" i="5"/>
  <c r="M5805" i="5"/>
  <c r="L5805" i="5"/>
  <c r="AD5804" i="5"/>
  <c r="AC5804" i="5"/>
  <c r="AB5804" i="5"/>
  <c r="AA5804" i="5"/>
  <c r="Z5804" i="5"/>
  <c r="Y5804" i="5"/>
  <c r="X5804" i="5"/>
  <c r="W5804" i="5"/>
  <c r="V5804" i="5"/>
  <c r="U5804" i="5"/>
  <c r="T5804" i="5"/>
  <c r="S5804" i="5"/>
  <c r="R5804" i="5"/>
  <c r="Q5804" i="5"/>
  <c r="P5804" i="5"/>
  <c r="O5804" i="5"/>
  <c r="N5804" i="5"/>
  <c r="M5804" i="5"/>
  <c r="L5804" i="5"/>
  <c r="AD5803" i="5"/>
  <c r="AC5803" i="5"/>
  <c r="AB5803" i="5"/>
  <c r="AA5803" i="5"/>
  <c r="Z5803" i="5"/>
  <c r="Y5803" i="5"/>
  <c r="X5803" i="5"/>
  <c r="W5803" i="5"/>
  <c r="V5803" i="5"/>
  <c r="U5803" i="5"/>
  <c r="T5803" i="5"/>
  <c r="S5803" i="5"/>
  <c r="R5803" i="5"/>
  <c r="Q5803" i="5"/>
  <c r="P5803" i="5"/>
  <c r="O5803" i="5"/>
  <c r="N5803" i="5"/>
  <c r="M5803" i="5"/>
  <c r="L5803" i="5"/>
  <c r="AD5802" i="5"/>
  <c r="AC5802" i="5"/>
  <c r="AB5802" i="5"/>
  <c r="AA5802" i="5"/>
  <c r="Z5802" i="5"/>
  <c r="Y5802" i="5"/>
  <c r="X5802" i="5"/>
  <c r="W5802" i="5"/>
  <c r="V5802" i="5"/>
  <c r="U5802" i="5"/>
  <c r="T5802" i="5"/>
  <c r="S5802" i="5"/>
  <c r="R5802" i="5"/>
  <c r="Q5802" i="5"/>
  <c r="P5802" i="5"/>
  <c r="O5802" i="5"/>
  <c r="N5802" i="5"/>
  <c r="M5802" i="5"/>
  <c r="L5802" i="5"/>
  <c r="AD5801" i="5"/>
  <c r="AC5801" i="5"/>
  <c r="AB5801" i="5"/>
  <c r="AA5801" i="5"/>
  <c r="Z5801" i="5"/>
  <c r="Y5801" i="5"/>
  <c r="X5801" i="5"/>
  <c r="W5801" i="5"/>
  <c r="V5801" i="5"/>
  <c r="U5801" i="5"/>
  <c r="T5801" i="5"/>
  <c r="S5801" i="5"/>
  <c r="R5801" i="5"/>
  <c r="Q5801" i="5"/>
  <c r="P5801" i="5"/>
  <c r="O5801" i="5"/>
  <c r="N5801" i="5"/>
  <c r="M5801" i="5"/>
  <c r="L5801" i="5"/>
  <c r="AD5800" i="5"/>
  <c r="AC5800" i="5"/>
  <c r="AB5800" i="5"/>
  <c r="AA5800" i="5"/>
  <c r="Z5800" i="5"/>
  <c r="Y5800" i="5"/>
  <c r="X5800" i="5"/>
  <c r="W5800" i="5"/>
  <c r="V5800" i="5"/>
  <c r="U5800" i="5"/>
  <c r="T5800" i="5"/>
  <c r="S5800" i="5"/>
  <c r="R5800" i="5"/>
  <c r="Q5800" i="5"/>
  <c r="P5800" i="5"/>
  <c r="O5800" i="5"/>
  <c r="N5800" i="5"/>
  <c r="M5800" i="5"/>
  <c r="L5800" i="5"/>
  <c r="AD5799" i="5"/>
  <c r="AC5799" i="5"/>
  <c r="AB5799" i="5"/>
  <c r="AA5799" i="5"/>
  <c r="Z5799" i="5"/>
  <c r="Y5799" i="5"/>
  <c r="X5799" i="5"/>
  <c r="W5799" i="5"/>
  <c r="V5799" i="5"/>
  <c r="U5799" i="5"/>
  <c r="T5799" i="5"/>
  <c r="S5799" i="5"/>
  <c r="R5799" i="5"/>
  <c r="Q5799" i="5"/>
  <c r="P5799" i="5"/>
  <c r="O5799" i="5"/>
  <c r="N5799" i="5"/>
  <c r="M5799" i="5"/>
  <c r="L5799" i="5"/>
  <c r="AD5798" i="5"/>
  <c r="AC5798" i="5"/>
  <c r="AB5798" i="5"/>
  <c r="AA5798" i="5"/>
  <c r="Z5798" i="5"/>
  <c r="Y5798" i="5"/>
  <c r="X5798" i="5"/>
  <c r="W5798" i="5"/>
  <c r="V5798" i="5"/>
  <c r="U5798" i="5"/>
  <c r="T5798" i="5"/>
  <c r="S5798" i="5"/>
  <c r="R5798" i="5"/>
  <c r="Q5798" i="5"/>
  <c r="P5798" i="5"/>
  <c r="O5798" i="5"/>
  <c r="N5798" i="5"/>
  <c r="M5798" i="5"/>
  <c r="L5798" i="5"/>
  <c r="AD5797" i="5"/>
  <c r="AC5797" i="5"/>
  <c r="AB5797" i="5"/>
  <c r="AA5797" i="5"/>
  <c r="Z5797" i="5"/>
  <c r="Y5797" i="5"/>
  <c r="X5797" i="5"/>
  <c r="W5797" i="5"/>
  <c r="V5797" i="5"/>
  <c r="U5797" i="5"/>
  <c r="T5797" i="5"/>
  <c r="S5797" i="5"/>
  <c r="R5797" i="5"/>
  <c r="Q5797" i="5"/>
  <c r="P5797" i="5"/>
  <c r="O5797" i="5"/>
  <c r="N5797" i="5"/>
  <c r="M5797" i="5"/>
  <c r="L5797" i="5"/>
  <c r="AD5796" i="5"/>
  <c r="AC5796" i="5"/>
  <c r="AB5796" i="5"/>
  <c r="AA5796" i="5"/>
  <c r="Z5796" i="5"/>
  <c r="Y5796" i="5"/>
  <c r="X5796" i="5"/>
  <c r="W5796" i="5"/>
  <c r="V5796" i="5"/>
  <c r="U5796" i="5"/>
  <c r="T5796" i="5"/>
  <c r="S5796" i="5"/>
  <c r="R5796" i="5"/>
  <c r="Q5796" i="5"/>
  <c r="P5796" i="5"/>
  <c r="O5796" i="5"/>
  <c r="N5796" i="5"/>
  <c r="M5796" i="5"/>
  <c r="L5796" i="5"/>
  <c r="AD5795" i="5"/>
  <c r="AC5795" i="5"/>
  <c r="AB5795" i="5"/>
  <c r="AA5795" i="5"/>
  <c r="Z5795" i="5"/>
  <c r="Y5795" i="5"/>
  <c r="X5795" i="5"/>
  <c r="W5795" i="5"/>
  <c r="V5795" i="5"/>
  <c r="U5795" i="5"/>
  <c r="T5795" i="5"/>
  <c r="S5795" i="5"/>
  <c r="R5795" i="5"/>
  <c r="Q5795" i="5"/>
  <c r="P5795" i="5"/>
  <c r="O5795" i="5"/>
  <c r="N5795" i="5"/>
  <c r="M5795" i="5"/>
  <c r="L5795" i="5"/>
  <c r="AD5794" i="5"/>
  <c r="AC5794" i="5"/>
  <c r="AB5794" i="5"/>
  <c r="AA5794" i="5"/>
  <c r="Z5794" i="5"/>
  <c r="Y5794" i="5"/>
  <c r="X5794" i="5"/>
  <c r="W5794" i="5"/>
  <c r="V5794" i="5"/>
  <c r="U5794" i="5"/>
  <c r="T5794" i="5"/>
  <c r="S5794" i="5"/>
  <c r="R5794" i="5"/>
  <c r="Q5794" i="5"/>
  <c r="P5794" i="5"/>
  <c r="O5794" i="5"/>
  <c r="N5794" i="5"/>
  <c r="M5794" i="5"/>
  <c r="L5794" i="5"/>
  <c r="AD5793" i="5"/>
  <c r="AC5793" i="5"/>
  <c r="AB5793" i="5"/>
  <c r="AA5793" i="5"/>
  <c r="Z5793" i="5"/>
  <c r="Y5793" i="5"/>
  <c r="X5793" i="5"/>
  <c r="W5793" i="5"/>
  <c r="V5793" i="5"/>
  <c r="U5793" i="5"/>
  <c r="T5793" i="5"/>
  <c r="S5793" i="5"/>
  <c r="R5793" i="5"/>
  <c r="Q5793" i="5"/>
  <c r="P5793" i="5"/>
  <c r="O5793" i="5"/>
  <c r="N5793" i="5"/>
  <c r="M5793" i="5"/>
  <c r="L5793" i="5"/>
  <c r="AD5792" i="5"/>
  <c r="AC5792" i="5"/>
  <c r="AB5792" i="5"/>
  <c r="AA5792" i="5"/>
  <c r="Z5792" i="5"/>
  <c r="Y5792" i="5"/>
  <c r="X5792" i="5"/>
  <c r="W5792" i="5"/>
  <c r="V5792" i="5"/>
  <c r="U5792" i="5"/>
  <c r="T5792" i="5"/>
  <c r="S5792" i="5"/>
  <c r="R5792" i="5"/>
  <c r="Q5792" i="5"/>
  <c r="P5792" i="5"/>
  <c r="O5792" i="5"/>
  <c r="N5792" i="5"/>
  <c r="M5792" i="5"/>
  <c r="L5792" i="5"/>
  <c r="AD5791" i="5"/>
  <c r="AC5791" i="5"/>
  <c r="AB5791" i="5"/>
  <c r="AA5791" i="5"/>
  <c r="Z5791" i="5"/>
  <c r="Y5791" i="5"/>
  <c r="X5791" i="5"/>
  <c r="W5791" i="5"/>
  <c r="V5791" i="5"/>
  <c r="U5791" i="5"/>
  <c r="T5791" i="5"/>
  <c r="S5791" i="5"/>
  <c r="R5791" i="5"/>
  <c r="Q5791" i="5"/>
  <c r="P5791" i="5"/>
  <c r="O5791" i="5"/>
  <c r="N5791" i="5"/>
  <c r="M5791" i="5"/>
  <c r="L5791" i="5"/>
  <c r="AD5790" i="5"/>
  <c r="AC5790" i="5"/>
  <c r="AB5790" i="5"/>
  <c r="AA5790" i="5"/>
  <c r="Z5790" i="5"/>
  <c r="Y5790" i="5"/>
  <c r="X5790" i="5"/>
  <c r="W5790" i="5"/>
  <c r="V5790" i="5"/>
  <c r="U5790" i="5"/>
  <c r="T5790" i="5"/>
  <c r="S5790" i="5"/>
  <c r="R5790" i="5"/>
  <c r="Q5790" i="5"/>
  <c r="P5790" i="5"/>
  <c r="O5790" i="5"/>
  <c r="N5790" i="5"/>
  <c r="M5790" i="5"/>
  <c r="L5790" i="5"/>
  <c r="AD5789" i="5"/>
  <c r="AC5789" i="5"/>
  <c r="AB5789" i="5"/>
  <c r="AA5789" i="5"/>
  <c r="Z5789" i="5"/>
  <c r="Y5789" i="5"/>
  <c r="X5789" i="5"/>
  <c r="W5789" i="5"/>
  <c r="V5789" i="5"/>
  <c r="U5789" i="5"/>
  <c r="T5789" i="5"/>
  <c r="S5789" i="5"/>
  <c r="R5789" i="5"/>
  <c r="Q5789" i="5"/>
  <c r="P5789" i="5"/>
  <c r="O5789" i="5"/>
  <c r="N5789" i="5"/>
  <c r="M5789" i="5"/>
  <c r="L5789" i="5"/>
  <c r="AD5788" i="5"/>
  <c r="AC5788" i="5"/>
  <c r="AB5788" i="5"/>
  <c r="AA5788" i="5"/>
  <c r="Z5788" i="5"/>
  <c r="Y5788" i="5"/>
  <c r="X5788" i="5"/>
  <c r="W5788" i="5"/>
  <c r="V5788" i="5"/>
  <c r="U5788" i="5"/>
  <c r="T5788" i="5"/>
  <c r="S5788" i="5"/>
  <c r="R5788" i="5"/>
  <c r="Q5788" i="5"/>
  <c r="P5788" i="5"/>
  <c r="O5788" i="5"/>
  <c r="N5788" i="5"/>
  <c r="M5788" i="5"/>
  <c r="L5788" i="5"/>
  <c r="AD5787" i="5"/>
  <c r="AC5787" i="5"/>
  <c r="AB5787" i="5"/>
  <c r="AA5787" i="5"/>
  <c r="Z5787" i="5"/>
  <c r="Y5787" i="5"/>
  <c r="X5787" i="5"/>
  <c r="W5787" i="5"/>
  <c r="V5787" i="5"/>
  <c r="U5787" i="5"/>
  <c r="T5787" i="5"/>
  <c r="S5787" i="5"/>
  <c r="R5787" i="5"/>
  <c r="Q5787" i="5"/>
  <c r="P5787" i="5"/>
  <c r="O5787" i="5"/>
  <c r="N5787" i="5"/>
  <c r="M5787" i="5"/>
  <c r="L5787" i="5"/>
  <c r="AD5786" i="5"/>
  <c r="AC5786" i="5"/>
  <c r="AB5786" i="5"/>
  <c r="AA5786" i="5"/>
  <c r="Z5786" i="5"/>
  <c r="Y5786" i="5"/>
  <c r="X5786" i="5"/>
  <c r="W5786" i="5"/>
  <c r="V5786" i="5"/>
  <c r="U5786" i="5"/>
  <c r="T5786" i="5"/>
  <c r="S5786" i="5"/>
  <c r="R5786" i="5"/>
  <c r="Q5786" i="5"/>
  <c r="P5786" i="5"/>
  <c r="O5786" i="5"/>
  <c r="N5786" i="5"/>
  <c r="M5786" i="5"/>
  <c r="L5786" i="5"/>
  <c r="AD5785" i="5"/>
  <c r="AC5785" i="5"/>
  <c r="AB5785" i="5"/>
  <c r="AA5785" i="5"/>
  <c r="Z5785" i="5"/>
  <c r="Y5785" i="5"/>
  <c r="X5785" i="5"/>
  <c r="W5785" i="5"/>
  <c r="V5785" i="5"/>
  <c r="U5785" i="5"/>
  <c r="T5785" i="5"/>
  <c r="S5785" i="5"/>
  <c r="R5785" i="5"/>
  <c r="Q5785" i="5"/>
  <c r="P5785" i="5"/>
  <c r="O5785" i="5"/>
  <c r="N5785" i="5"/>
  <c r="M5785" i="5"/>
  <c r="L5785" i="5"/>
  <c r="AD5784" i="5"/>
  <c r="AC5784" i="5"/>
  <c r="AB5784" i="5"/>
  <c r="AA5784" i="5"/>
  <c r="Z5784" i="5"/>
  <c r="Y5784" i="5"/>
  <c r="X5784" i="5"/>
  <c r="W5784" i="5"/>
  <c r="V5784" i="5"/>
  <c r="U5784" i="5"/>
  <c r="T5784" i="5"/>
  <c r="S5784" i="5"/>
  <c r="R5784" i="5"/>
  <c r="Q5784" i="5"/>
  <c r="P5784" i="5"/>
  <c r="O5784" i="5"/>
  <c r="N5784" i="5"/>
  <c r="M5784" i="5"/>
  <c r="L5784" i="5"/>
  <c r="AD5783" i="5"/>
  <c r="AC5783" i="5"/>
  <c r="AB5783" i="5"/>
  <c r="AA5783" i="5"/>
  <c r="Z5783" i="5"/>
  <c r="Y5783" i="5"/>
  <c r="X5783" i="5"/>
  <c r="W5783" i="5"/>
  <c r="V5783" i="5"/>
  <c r="U5783" i="5"/>
  <c r="T5783" i="5"/>
  <c r="S5783" i="5"/>
  <c r="R5783" i="5"/>
  <c r="Q5783" i="5"/>
  <c r="P5783" i="5"/>
  <c r="O5783" i="5"/>
  <c r="N5783" i="5"/>
  <c r="M5783" i="5"/>
  <c r="L5783" i="5"/>
  <c r="AD5782" i="5"/>
  <c r="AC5782" i="5"/>
  <c r="AB5782" i="5"/>
  <c r="AA5782" i="5"/>
  <c r="Z5782" i="5"/>
  <c r="Y5782" i="5"/>
  <c r="X5782" i="5"/>
  <c r="W5782" i="5"/>
  <c r="V5782" i="5"/>
  <c r="U5782" i="5"/>
  <c r="T5782" i="5"/>
  <c r="S5782" i="5"/>
  <c r="R5782" i="5"/>
  <c r="Q5782" i="5"/>
  <c r="P5782" i="5"/>
  <c r="O5782" i="5"/>
  <c r="N5782" i="5"/>
  <c r="M5782" i="5"/>
  <c r="L5782" i="5"/>
  <c r="AD5781" i="5"/>
  <c r="AC5781" i="5"/>
  <c r="AB5781" i="5"/>
  <c r="AA5781" i="5"/>
  <c r="Z5781" i="5"/>
  <c r="Y5781" i="5"/>
  <c r="X5781" i="5"/>
  <c r="W5781" i="5"/>
  <c r="V5781" i="5"/>
  <c r="U5781" i="5"/>
  <c r="T5781" i="5"/>
  <c r="S5781" i="5"/>
  <c r="R5781" i="5"/>
  <c r="Q5781" i="5"/>
  <c r="P5781" i="5"/>
  <c r="O5781" i="5"/>
  <c r="N5781" i="5"/>
  <c r="M5781" i="5"/>
  <c r="L5781" i="5"/>
  <c r="AD5780" i="5"/>
  <c r="AC5780" i="5"/>
  <c r="AB5780" i="5"/>
  <c r="AA5780" i="5"/>
  <c r="Z5780" i="5"/>
  <c r="Y5780" i="5"/>
  <c r="X5780" i="5"/>
  <c r="W5780" i="5"/>
  <c r="V5780" i="5"/>
  <c r="U5780" i="5"/>
  <c r="T5780" i="5"/>
  <c r="S5780" i="5"/>
  <c r="R5780" i="5"/>
  <c r="Q5780" i="5"/>
  <c r="P5780" i="5"/>
  <c r="O5780" i="5"/>
  <c r="N5780" i="5"/>
  <c r="M5780" i="5"/>
  <c r="L5780" i="5"/>
  <c r="AD5779" i="5"/>
  <c r="AC5779" i="5"/>
  <c r="AB5779" i="5"/>
  <c r="AA5779" i="5"/>
  <c r="Z5779" i="5"/>
  <c r="Y5779" i="5"/>
  <c r="X5779" i="5"/>
  <c r="W5779" i="5"/>
  <c r="V5779" i="5"/>
  <c r="U5779" i="5"/>
  <c r="T5779" i="5"/>
  <c r="S5779" i="5"/>
  <c r="R5779" i="5"/>
  <c r="Q5779" i="5"/>
  <c r="P5779" i="5"/>
  <c r="O5779" i="5"/>
  <c r="N5779" i="5"/>
  <c r="M5779" i="5"/>
  <c r="L5779" i="5"/>
  <c r="AD5778" i="5"/>
  <c r="AC5778" i="5"/>
  <c r="AB5778" i="5"/>
  <c r="AA5778" i="5"/>
  <c r="Z5778" i="5"/>
  <c r="Y5778" i="5"/>
  <c r="X5778" i="5"/>
  <c r="W5778" i="5"/>
  <c r="V5778" i="5"/>
  <c r="U5778" i="5"/>
  <c r="T5778" i="5"/>
  <c r="S5778" i="5"/>
  <c r="R5778" i="5"/>
  <c r="Q5778" i="5"/>
  <c r="P5778" i="5"/>
  <c r="O5778" i="5"/>
  <c r="N5778" i="5"/>
  <c r="M5778" i="5"/>
  <c r="L5778" i="5"/>
  <c r="AD5777" i="5"/>
  <c r="AC5777" i="5"/>
  <c r="AB5777" i="5"/>
  <c r="AA5777" i="5"/>
  <c r="Z5777" i="5"/>
  <c r="Y5777" i="5"/>
  <c r="X5777" i="5"/>
  <c r="W5777" i="5"/>
  <c r="V5777" i="5"/>
  <c r="U5777" i="5"/>
  <c r="T5777" i="5"/>
  <c r="S5777" i="5"/>
  <c r="R5777" i="5"/>
  <c r="Q5777" i="5"/>
  <c r="P5777" i="5"/>
  <c r="O5777" i="5"/>
  <c r="N5777" i="5"/>
  <c r="M5777" i="5"/>
  <c r="L5777" i="5"/>
  <c r="AD5776" i="5"/>
  <c r="AC5776" i="5"/>
  <c r="AB5776" i="5"/>
  <c r="AA5776" i="5"/>
  <c r="Z5776" i="5"/>
  <c r="Y5776" i="5"/>
  <c r="X5776" i="5"/>
  <c r="W5776" i="5"/>
  <c r="V5776" i="5"/>
  <c r="U5776" i="5"/>
  <c r="T5776" i="5"/>
  <c r="S5776" i="5"/>
  <c r="R5776" i="5"/>
  <c r="Q5776" i="5"/>
  <c r="P5776" i="5"/>
  <c r="O5776" i="5"/>
  <c r="N5776" i="5"/>
  <c r="M5776" i="5"/>
  <c r="L5776" i="5"/>
  <c r="AD5775" i="5"/>
  <c r="AC5775" i="5"/>
  <c r="AB5775" i="5"/>
  <c r="AA5775" i="5"/>
  <c r="Z5775" i="5"/>
  <c r="Y5775" i="5"/>
  <c r="X5775" i="5"/>
  <c r="W5775" i="5"/>
  <c r="V5775" i="5"/>
  <c r="U5775" i="5"/>
  <c r="T5775" i="5"/>
  <c r="S5775" i="5"/>
  <c r="R5775" i="5"/>
  <c r="Q5775" i="5"/>
  <c r="P5775" i="5"/>
  <c r="O5775" i="5"/>
  <c r="N5775" i="5"/>
  <c r="M5775" i="5"/>
  <c r="L5775" i="5"/>
  <c r="AD5774" i="5"/>
  <c r="AC5774" i="5"/>
  <c r="AB5774" i="5"/>
  <c r="AA5774" i="5"/>
  <c r="Z5774" i="5"/>
  <c r="Y5774" i="5"/>
  <c r="X5774" i="5"/>
  <c r="W5774" i="5"/>
  <c r="V5774" i="5"/>
  <c r="U5774" i="5"/>
  <c r="T5774" i="5"/>
  <c r="S5774" i="5"/>
  <c r="R5774" i="5"/>
  <c r="Q5774" i="5"/>
  <c r="P5774" i="5"/>
  <c r="O5774" i="5"/>
  <c r="N5774" i="5"/>
  <c r="M5774" i="5"/>
  <c r="L5774" i="5"/>
  <c r="AD5773" i="5"/>
  <c r="AC5773" i="5"/>
  <c r="AB5773" i="5"/>
  <c r="AA5773" i="5"/>
  <c r="Z5773" i="5"/>
  <c r="Y5773" i="5"/>
  <c r="X5773" i="5"/>
  <c r="W5773" i="5"/>
  <c r="V5773" i="5"/>
  <c r="U5773" i="5"/>
  <c r="T5773" i="5"/>
  <c r="S5773" i="5"/>
  <c r="R5773" i="5"/>
  <c r="Q5773" i="5"/>
  <c r="P5773" i="5"/>
  <c r="O5773" i="5"/>
  <c r="N5773" i="5"/>
  <c r="M5773" i="5"/>
  <c r="L5773" i="5"/>
  <c r="AD5772" i="5"/>
  <c r="AC5772" i="5"/>
  <c r="AB5772" i="5"/>
  <c r="AA5772" i="5"/>
  <c r="Z5772" i="5"/>
  <c r="Y5772" i="5"/>
  <c r="X5772" i="5"/>
  <c r="W5772" i="5"/>
  <c r="V5772" i="5"/>
  <c r="U5772" i="5"/>
  <c r="T5772" i="5"/>
  <c r="S5772" i="5"/>
  <c r="R5772" i="5"/>
  <c r="Q5772" i="5"/>
  <c r="P5772" i="5"/>
  <c r="O5772" i="5"/>
  <c r="N5772" i="5"/>
  <c r="M5772" i="5"/>
  <c r="L5772" i="5"/>
  <c r="AD5771" i="5"/>
  <c r="AC5771" i="5"/>
  <c r="AB5771" i="5"/>
  <c r="AA5771" i="5"/>
  <c r="Z5771" i="5"/>
  <c r="Y5771" i="5"/>
  <c r="X5771" i="5"/>
  <c r="W5771" i="5"/>
  <c r="V5771" i="5"/>
  <c r="U5771" i="5"/>
  <c r="T5771" i="5"/>
  <c r="S5771" i="5"/>
  <c r="R5771" i="5"/>
  <c r="Q5771" i="5"/>
  <c r="P5771" i="5"/>
  <c r="O5771" i="5"/>
  <c r="N5771" i="5"/>
  <c r="M5771" i="5"/>
  <c r="L5771" i="5"/>
  <c r="AD5770" i="5"/>
  <c r="AC5770" i="5"/>
  <c r="AB5770" i="5"/>
  <c r="AA5770" i="5"/>
  <c r="Z5770" i="5"/>
  <c r="Y5770" i="5"/>
  <c r="X5770" i="5"/>
  <c r="W5770" i="5"/>
  <c r="V5770" i="5"/>
  <c r="U5770" i="5"/>
  <c r="T5770" i="5"/>
  <c r="S5770" i="5"/>
  <c r="R5770" i="5"/>
  <c r="Q5770" i="5"/>
  <c r="P5770" i="5"/>
  <c r="O5770" i="5"/>
  <c r="N5770" i="5"/>
  <c r="M5770" i="5"/>
  <c r="L5770" i="5"/>
  <c r="AD5769" i="5"/>
  <c r="AC5769" i="5"/>
  <c r="AB5769" i="5"/>
  <c r="AA5769" i="5"/>
  <c r="Z5769" i="5"/>
  <c r="Y5769" i="5"/>
  <c r="X5769" i="5"/>
  <c r="W5769" i="5"/>
  <c r="V5769" i="5"/>
  <c r="U5769" i="5"/>
  <c r="T5769" i="5"/>
  <c r="S5769" i="5"/>
  <c r="R5769" i="5"/>
  <c r="Q5769" i="5"/>
  <c r="P5769" i="5"/>
  <c r="O5769" i="5"/>
  <c r="N5769" i="5"/>
  <c r="M5769" i="5"/>
  <c r="L5769" i="5"/>
  <c r="AD5768" i="5"/>
  <c r="AC5768" i="5"/>
  <c r="AB5768" i="5"/>
  <c r="AA5768" i="5"/>
  <c r="Z5768" i="5"/>
  <c r="Y5768" i="5"/>
  <c r="X5768" i="5"/>
  <c r="W5768" i="5"/>
  <c r="V5768" i="5"/>
  <c r="U5768" i="5"/>
  <c r="T5768" i="5"/>
  <c r="S5768" i="5"/>
  <c r="R5768" i="5"/>
  <c r="Q5768" i="5"/>
  <c r="P5768" i="5"/>
  <c r="O5768" i="5"/>
  <c r="N5768" i="5"/>
  <c r="M5768" i="5"/>
  <c r="L5768" i="5"/>
  <c r="AD5767" i="5"/>
  <c r="AC5767" i="5"/>
  <c r="AB5767" i="5"/>
  <c r="AA5767" i="5"/>
  <c r="Z5767" i="5"/>
  <c r="Y5767" i="5"/>
  <c r="X5767" i="5"/>
  <c r="W5767" i="5"/>
  <c r="V5767" i="5"/>
  <c r="U5767" i="5"/>
  <c r="T5767" i="5"/>
  <c r="S5767" i="5"/>
  <c r="R5767" i="5"/>
  <c r="Q5767" i="5"/>
  <c r="P5767" i="5"/>
  <c r="O5767" i="5"/>
  <c r="N5767" i="5"/>
  <c r="M5767" i="5"/>
  <c r="L5767" i="5"/>
  <c r="AD5766" i="5"/>
  <c r="AC5766" i="5"/>
  <c r="AB5766" i="5"/>
  <c r="AA5766" i="5"/>
  <c r="Z5766" i="5"/>
  <c r="Y5766" i="5"/>
  <c r="X5766" i="5"/>
  <c r="W5766" i="5"/>
  <c r="V5766" i="5"/>
  <c r="U5766" i="5"/>
  <c r="T5766" i="5"/>
  <c r="S5766" i="5"/>
  <c r="R5766" i="5"/>
  <c r="Q5766" i="5"/>
  <c r="P5766" i="5"/>
  <c r="O5766" i="5"/>
  <c r="N5766" i="5"/>
  <c r="M5766" i="5"/>
  <c r="L5766" i="5"/>
  <c r="AD5765" i="5"/>
  <c r="AC5765" i="5"/>
  <c r="AB5765" i="5"/>
  <c r="AA5765" i="5"/>
  <c r="Z5765" i="5"/>
  <c r="Y5765" i="5"/>
  <c r="X5765" i="5"/>
  <c r="W5765" i="5"/>
  <c r="V5765" i="5"/>
  <c r="U5765" i="5"/>
  <c r="T5765" i="5"/>
  <c r="S5765" i="5"/>
  <c r="R5765" i="5"/>
  <c r="Q5765" i="5"/>
  <c r="P5765" i="5"/>
  <c r="O5765" i="5"/>
  <c r="N5765" i="5"/>
  <c r="M5765" i="5"/>
  <c r="L5765" i="5"/>
  <c r="AD5764" i="5"/>
  <c r="AC5764" i="5"/>
  <c r="AB5764" i="5"/>
  <c r="AA5764" i="5"/>
  <c r="Z5764" i="5"/>
  <c r="Y5764" i="5"/>
  <c r="X5764" i="5"/>
  <c r="W5764" i="5"/>
  <c r="V5764" i="5"/>
  <c r="U5764" i="5"/>
  <c r="T5764" i="5"/>
  <c r="S5764" i="5"/>
  <c r="R5764" i="5"/>
  <c r="Q5764" i="5"/>
  <c r="P5764" i="5"/>
  <c r="O5764" i="5"/>
  <c r="N5764" i="5"/>
  <c r="M5764" i="5"/>
  <c r="L5764" i="5"/>
  <c r="AD5763" i="5"/>
  <c r="AC5763" i="5"/>
  <c r="AB5763" i="5"/>
  <c r="AA5763" i="5"/>
  <c r="Z5763" i="5"/>
  <c r="Y5763" i="5"/>
  <c r="X5763" i="5"/>
  <c r="W5763" i="5"/>
  <c r="V5763" i="5"/>
  <c r="U5763" i="5"/>
  <c r="T5763" i="5"/>
  <c r="S5763" i="5"/>
  <c r="R5763" i="5"/>
  <c r="Q5763" i="5"/>
  <c r="P5763" i="5"/>
  <c r="O5763" i="5"/>
  <c r="N5763" i="5"/>
  <c r="M5763" i="5"/>
  <c r="L5763" i="5"/>
  <c r="AD5762" i="5"/>
  <c r="AC5762" i="5"/>
  <c r="AB5762" i="5"/>
  <c r="AA5762" i="5"/>
  <c r="Z5762" i="5"/>
  <c r="Y5762" i="5"/>
  <c r="X5762" i="5"/>
  <c r="W5762" i="5"/>
  <c r="V5762" i="5"/>
  <c r="U5762" i="5"/>
  <c r="T5762" i="5"/>
  <c r="S5762" i="5"/>
  <c r="R5762" i="5"/>
  <c r="Q5762" i="5"/>
  <c r="P5762" i="5"/>
  <c r="O5762" i="5"/>
  <c r="N5762" i="5"/>
  <c r="M5762" i="5"/>
  <c r="L5762" i="5"/>
  <c r="AD5761" i="5"/>
  <c r="AC5761" i="5"/>
  <c r="AB5761" i="5"/>
  <c r="AA5761" i="5"/>
  <c r="Z5761" i="5"/>
  <c r="Y5761" i="5"/>
  <c r="X5761" i="5"/>
  <c r="W5761" i="5"/>
  <c r="V5761" i="5"/>
  <c r="U5761" i="5"/>
  <c r="T5761" i="5"/>
  <c r="S5761" i="5"/>
  <c r="R5761" i="5"/>
  <c r="Q5761" i="5"/>
  <c r="P5761" i="5"/>
  <c r="O5761" i="5"/>
  <c r="N5761" i="5"/>
  <c r="M5761" i="5"/>
  <c r="L5761" i="5"/>
  <c r="AD5760" i="5"/>
  <c r="AC5760" i="5"/>
  <c r="AB5760" i="5"/>
  <c r="AA5760" i="5"/>
  <c r="Z5760" i="5"/>
  <c r="Y5760" i="5"/>
  <c r="X5760" i="5"/>
  <c r="W5760" i="5"/>
  <c r="V5760" i="5"/>
  <c r="U5760" i="5"/>
  <c r="T5760" i="5"/>
  <c r="S5760" i="5"/>
  <c r="R5760" i="5"/>
  <c r="Q5760" i="5"/>
  <c r="P5760" i="5"/>
  <c r="O5760" i="5"/>
  <c r="N5760" i="5"/>
  <c r="M5760" i="5"/>
  <c r="L5760" i="5"/>
  <c r="AD5759" i="5"/>
  <c r="AC5759" i="5"/>
  <c r="AB5759" i="5"/>
  <c r="AA5759" i="5"/>
  <c r="Z5759" i="5"/>
  <c r="Y5759" i="5"/>
  <c r="X5759" i="5"/>
  <c r="W5759" i="5"/>
  <c r="V5759" i="5"/>
  <c r="U5759" i="5"/>
  <c r="T5759" i="5"/>
  <c r="S5759" i="5"/>
  <c r="R5759" i="5"/>
  <c r="Q5759" i="5"/>
  <c r="P5759" i="5"/>
  <c r="O5759" i="5"/>
  <c r="N5759" i="5"/>
  <c r="M5759" i="5"/>
  <c r="L5759" i="5"/>
  <c r="AD5758" i="5"/>
  <c r="AC5758" i="5"/>
  <c r="AB5758" i="5"/>
  <c r="AA5758" i="5"/>
  <c r="Z5758" i="5"/>
  <c r="Y5758" i="5"/>
  <c r="X5758" i="5"/>
  <c r="W5758" i="5"/>
  <c r="V5758" i="5"/>
  <c r="U5758" i="5"/>
  <c r="T5758" i="5"/>
  <c r="S5758" i="5"/>
  <c r="R5758" i="5"/>
  <c r="Q5758" i="5"/>
  <c r="P5758" i="5"/>
  <c r="O5758" i="5"/>
  <c r="N5758" i="5"/>
  <c r="M5758" i="5"/>
  <c r="L5758" i="5"/>
  <c r="AD5757" i="5"/>
  <c r="AC5757" i="5"/>
  <c r="AB5757" i="5"/>
  <c r="AA5757" i="5"/>
  <c r="Z5757" i="5"/>
  <c r="Y5757" i="5"/>
  <c r="X5757" i="5"/>
  <c r="W5757" i="5"/>
  <c r="V5757" i="5"/>
  <c r="U5757" i="5"/>
  <c r="T5757" i="5"/>
  <c r="S5757" i="5"/>
  <c r="R5757" i="5"/>
  <c r="Q5757" i="5"/>
  <c r="P5757" i="5"/>
  <c r="O5757" i="5"/>
  <c r="N5757" i="5"/>
  <c r="M5757" i="5"/>
  <c r="L5757" i="5"/>
  <c r="AD5756" i="5"/>
  <c r="AC5756" i="5"/>
  <c r="AB5756" i="5"/>
  <c r="AA5756" i="5"/>
  <c r="Z5756" i="5"/>
  <c r="Y5756" i="5"/>
  <c r="X5756" i="5"/>
  <c r="W5756" i="5"/>
  <c r="V5756" i="5"/>
  <c r="U5756" i="5"/>
  <c r="T5756" i="5"/>
  <c r="S5756" i="5"/>
  <c r="R5756" i="5"/>
  <c r="Q5756" i="5"/>
  <c r="P5756" i="5"/>
  <c r="O5756" i="5"/>
  <c r="N5756" i="5"/>
  <c r="M5756" i="5"/>
  <c r="L5756" i="5"/>
  <c r="AD5755" i="5"/>
  <c r="AC5755" i="5"/>
  <c r="AB5755" i="5"/>
  <c r="AA5755" i="5"/>
  <c r="Z5755" i="5"/>
  <c r="Y5755" i="5"/>
  <c r="X5755" i="5"/>
  <c r="W5755" i="5"/>
  <c r="V5755" i="5"/>
  <c r="U5755" i="5"/>
  <c r="T5755" i="5"/>
  <c r="S5755" i="5"/>
  <c r="R5755" i="5"/>
  <c r="Q5755" i="5"/>
  <c r="P5755" i="5"/>
  <c r="O5755" i="5"/>
  <c r="N5755" i="5"/>
  <c r="M5755" i="5"/>
  <c r="L5755" i="5"/>
  <c r="AD5754" i="5"/>
  <c r="AC5754" i="5"/>
  <c r="AB5754" i="5"/>
  <c r="AA5754" i="5"/>
  <c r="Z5754" i="5"/>
  <c r="Y5754" i="5"/>
  <c r="X5754" i="5"/>
  <c r="W5754" i="5"/>
  <c r="V5754" i="5"/>
  <c r="U5754" i="5"/>
  <c r="T5754" i="5"/>
  <c r="S5754" i="5"/>
  <c r="R5754" i="5"/>
  <c r="Q5754" i="5"/>
  <c r="P5754" i="5"/>
  <c r="O5754" i="5"/>
  <c r="N5754" i="5"/>
  <c r="M5754" i="5"/>
  <c r="L5754" i="5"/>
  <c r="AD5753" i="5"/>
  <c r="AC5753" i="5"/>
  <c r="AB5753" i="5"/>
  <c r="AA5753" i="5"/>
  <c r="Z5753" i="5"/>
  <c r="Y5753" i="5"/>
  <c r="X5753" i="5"/>
  <c r="W5753" i="5"/>
  <c r="V5753" i="5"/>
  <c r="U5753" i="5"/>
  <c r="T5753" i="5"/>
  <c r="S5753" i="5"/>
  <c r="R5753" i="5"/>
  <c r="Q5753" i="5"/>
  <c r="P5753" i="5"/>
  <c r="O5753" i="5"/>
  <c r="N5753" i="5"/>
  <c r="M5753" i="5"/>
  <c r="L5753" i="5"/>
  <c r="AD5752" i="5"/>
  <c r="AC5752" i="5"/>
  <c r="AB5752" i="5"/>
  <c r="AA5752" i="5"/>
  <c r="Z5752" i="5"/>
  <c r="Y5752" i="5"/>
  <c r="X5752" i="5"/>
  <c r="W5752" i="5"/>
  <c r="V5752" i="5"/>
  <c r="U5752" i="5"/>
  <c r="T5752" i="5"/>
  <c r="S5752" i="5"/>
  <c r="R5752" i="5"/>
  <c r="Q5752" i="5"/>
  <c r="P5752" i="5"/>
  <c r="O5752" i="5"/>
  <c r="N5752" i="5"/>
  <c r="M5752" i="5"/>
  <c r="L5752" i="5"/>
  <c r="AD5751" i="5"/>
  <c r="AC5751" i="5"/>
  <c r="AB5751" i="5"/>
  <c r="AA5751" i="5"/>
  <c r="Z5751" i="5"/>
  <c r="Y5751" i="5"/>
  <c r="X5751" i="5"/>
  <c r="W5751" i="5"/>
  <c r="V5751" i="5"/>
  <c r="U5751" i="5"/>
  <c r="T5751" i="5"/>
  <c r="S5751" i="5"/>
  <c r="R5751" i="5"/>
  <c r="Q5751" i="5"/>
  <c r="P5751" i="5"/>
  <c r="O5751" i="5"/>
  <c r="N5751" i="5"/>
  <c r="M5751" i="5"/>
  <c r="L5751" i="5"/>
  <c r="AD5750" i="5"/>
  <c r="AC5750" i="5"/>
  <c r="AB5750" i="5"/>
  <c r="AA5750" i="5"/>
  <c r="Z5750" i="5"/>
  <c r="Y5750" i="5"/>
  <c r="X5750" i="5"/>
  <c r="W5750" i="5"/>
  <c r="V5750" i="5"/>
  <c r="U5750" i="5"/>
  <c r="T5750" i="5"/>
  <c r="S5750" i="5"/>
  <c r="R5750" i="5"/>
  <c r="Q5750" i="5"/>
  <c r="P5750" i="5"/>
  <c r="O5750" i="5"/>
  <c r="N5750" i="5"/>
  <c r="M5750" i="5"/>
  <c r="L5750" i="5"/>
  <c r="AD5749" i="5"/>
  <c r="AC5749" i="5"/>
  <c r="AB5749" i="5"/>
  <c r="AA5749" i="5"/>
  <c r="Z5749" i="5"/>
  <c r="Y5749" i="5"/>
  <c r="X5749" i="5"/>
  <c r="W5749" i="5"/>
  <c r="V5749" i="5"/>
  <c r="U5749" i="5"/>
  <c r="T5749" i="5"/>
  <c r="S5749" i="5"/>
  <c r="R5749" i="5"/>
  <c r="Q5749" i="5"/>
  <c r="P5749" i="5"/>
  <c r="O5749" i="5"/>
  <c r="N5749" i="5"/>
  <c r="M5749" i="5"/>
  <c r="L5749" i="5"/>
  <c r="AD5748" i="5"/>
  <c r="AC5748" i="5"/>
  <c r="AB5748" i="5"/>
  <c r="AA5748" i="5"/>
  <c r="Z5748" i="5"/>
  <c r="Y5748" i="5"/>
  <c r="X5748" i="5"/>
  <c r="W5748" i="5"/>
  <c r="V5748" i="5"/>
  <c r="U5748" i="5"/>
  <c r="T5748" i="5"/>
  <c r="S5748" i="5"/>
  <c r="R5748" i="5"/>
  <c r="Q5748" i="5"/>
  <c r="P5748" i="5"/>
  <c r="O5748" i="5"/>
  <c r="N5748" i="5"/>
  <c r="M5748" i="5"/>
  <c r="L5748" i="5"/>
  <c r="AD5747" i="5"/>
  <c r="AC5747" i="5"/>
  <c r="AB5747" i="5"/>
  <c r="AA5747" i="5"/>
  <c r="Z5747" i="5"/>
  <c r="Y5747" i="5"/>
  <c r="X5747" i="5"/>
  <c r="W5747" i="5"/>
  <c r="V5747" i="5"/>
  <c r="U5747" i="5"/>
  <c r="T5747" i="5"/>
  <c r="S5747" i="5"/>
  <c r="R5747" i="5"/>
  <c r="Q5747" i="5"/>
  <c r="P5747" i="5"/>
  <c r="O5747" i="5"/>
  <c r="N5747" i="5"/>
  <c r="M5747" i="5"/>
  <c r="L5747" i="5"/>
  <c r="AD5746" i="5"/>
  <c r="AC5746" i="5"/>
  <c r="AB5746" i="5"/>
  <c r="AA5746" i="5"/>
  <c r="Z5746" i="5"/>
  <c r="Y5746" i="5"/>
  <c r="X5746" i="5"/>
  <c r="W5746" i="5"/>
  <c r="V5746" i="5"/>
  <c r="U5746" i="5"/>
  <c r="T5746" i="5"/>
  <c r="S5746" i="5"/>
  <c r="R5746" i="5"/>
  <c r="Q5746" i="5"/>
  <c r="P5746" i="5"/>
  <c r="O5746" i="5"/>
  <c r="N5746" i="5"/>
  <c r="M5746" i="5"/>
  <c r="L5746" i="5"/>
  <c r="AD5745" i="5"/>
  <c r="AC5745" i="5"/>
  <c r="AB5745" i="5"/>
  <c r="AA5745" i="5"/>
  <c r="Z5745" i="5"/>
  <c r="Y5745" i="5"/>
  <c r="X5745" i="5"/>
  <c r="W5745" i="5"/>
  <c r="V5745" i="5"/>
  <c r="U5745" i="5"/>
  <c r="T5745" i="5"/>
  <c r="S5745" i="5"/>
  <c r="R5745" i="5"/>
  <c r="Q5745" i="5"/>
  <c r="P5745" i="5"/>
  <c r="O5745" i="5"/>
  <c r="N5745" i="5"/>
  <c r="M5745" i="5"/>
  <c r="L5745" i="5"/>
  <c r="AD5744" i="5"/>
  <c r="AC5744" i="5"/>
  <c r="AB5744" i="5"/>
  <c r="AA5744" i="5"/>
  <c r="Z5744" i="5"/>
  <c r="Y5744" i="5"/>
  <c r="X5744" i="5"/>
  <c r="W5744" i="5"/>
  <c r="V5744" i="5"/>
  <c r="U5744" i="5"/>
  <c r="T5744" i="5"/>
  <c r="S5744" i="5"/>
  <c r="R5744" i="5"/>
  <c r="Q5744" i="5"/>
  <c r="P5744" i="5"/>
  <c r="O5744" i="5"/>
  <c r="N5744" i="5"/>
  <c r="M5744" i="5"/>
  <c r="L5744" i="5"/>
  <c r="AD5743" i="5"/>
  <c r="AC5743" i="5"/>
  <c r="AB5743" i="5"/>
  <c r="AA5743" i="5"/>
  <c r="Z5743" i="5"/>
  <c r="Y5743" i="5"/>
  <c r="X5743" i="5"/>
  <c r="W5743" i="5"/>
  <c r="V5743" i="5"/>
  <c r="U5743" i="5"/>
  <c r="T5743" i="5"/>
  <c r="S5743" i="5"/>
  <c r="R5743" i="5"/>
  <c r="Q5743" i="5"/>
  <c r="P5743" i="5"/>
  <c r="O5743" i="5"/>
  <c r="N5743" i="5"/>
  <c r="M5743" i="5"/>
  <c r="L5743" i="5"/>
  <c r="AD5742" i="5"/>
  <c r="AC5742" i="5"/>
  <c r="AB5742" i="5"/>
  <c r="AA5742" i="5"/>
  <c r="Z5742" i="5"/>
  <c r="Y5742" i="5"/>
  <c r="X5742" i="5"/>
  <c r="W5742" i="5"/>
  <c r="V5742" i="5"/>
  <c r="U5742" i="5"/>
  <c r="T5742" i="5"/>
  <c r="S5742" i="5"/>
  <c r="R5742" i="5"/>
  <c r="Q5742" i="5"/>
  <c r="P5742" i="5"/>
  <c r="O5742" i="5"/>
  <c r="N5742" i="5"/>
  <c r="M5742" i="5"/>
  <c r="L5742" i="5"/>
  <c r="AD5741" i="5"/>
  <c r="AC5741" i="5"/>
  <c r="AB5741" i="5"/>
  <c r="AA5741" i="5"/>
  <c r="Z5741" i="5"/>
  <c r="Y5741" i="5"/>
  <c r="X5741" i="5"/>
  <c r="W5741" i="5"/>
  <c r="V5741" i="5"/>
  <c r="U5741" i="5"/>
  <c r="T5741" i="5"/>
  <c r="S5741" i="5"/>
  <c r="R5741" i="5"/>
  <c r="Q5741" i="5"/>
  <c r="P5741" i="5"/>
  <c r="O5741" i="5"/>
  <c r="N5741" i="5"/>
  <c r="M5741" i="5"/>
  <c r="L5741" i="5"/>
  <c r="AD5740" i="5"/>
  <c r="AC5740" i="5"/>
  <c r="AB5740" i="5"/>
  <c r="AA5740" i="5"/>
  <c r="Z5740" i="5"/>
  <c r="Y5740" i="5"/>
  <c r="X5740" i="5"/>
  <c r="W5740" i="5"/>
  <c r="V5740" i="5"/>
  <c r="U5740" i="5"/>
  <c r="T5740" i="5"/>
  <c r="S5740" i="5"/>
  <c r="R5740" i="5"/>
  <c r="Q5740" i="5"/>
  <c r="P5740" i="5"/>
  <c r="O5740" i="5"/>
  <c r="N5740" i="5"/>
  <c r="M5740" i="5"/>
  <c r="L5740" i="5"/>
  <c r="AD5739" i="5"/>
  <c r="AC5739" i="5"/>
  <c r="AB5739" i="5"/>
  <c r="AA5739" i="5"/>
  <c r="Z5739" i="5"/>
  <c r="Y5739" i="5"/>
  <c r="X5739" i="5"/>
  <c r="W5739" i="5"/>
  <c r="V5739" i="5"/>
  <c r="U5739" i="5"/>
  <c r="T5739" i="5"/>
  <c r="S5739" i="5"/>
  <c r="R5739" i="5"/>
  <c r="Q5739" i="5"/>
  <c r="P5739" i="5"/>
  <c r="O5739" i="5"/>
  <c r="N5739" i="5"/>
  <c r="M5739" i="5"/>
  <c r="L5739" i="5"/>
  <c r="AD5738" i="5"/>
  <c r="AC5738" i="5"/>
  <c r="AB5738" i="5"/>
  <c r="AA5738" i="5"/>
  <c r="Z5738" i="5"/>
  <c r="Y5738" i="5"/>
  <c r="X5738" i="5"/>
  <c r="W5738" i="5"/>
  <c r="V5738" i="5"/>
  <c r="U5738" i="5"/>
  <c r="T5738" i="5"/>
  <c r="S5738" i="5"/>
  <c r="R5738" i="5"/>
  <c r="Q5738" i="5"/>
  <c r="P5738" i="5"/>
  <c r="O5738" i="5"/>
  <c r="N5738" i="5"/>
  <c r="M5738" i="5"/>
  <c r="L5738" i="5"/>
  <c r="AD5737" i="5"/>
  <c r="AC5737" i="5"/>
  <c r="AB5737" i="5"/>
  <c r="AA5737" i="5"/>
  <c r="Z5737" i="5"/>
  <c r="Y5737" i="5"/>
  <c r="X5737" i="5"/>
  <c r="W5737" i="5"/>
  <c r="V5737" i="5"/>
  <c r="U5737" i="5"/>
  <c r="T5737" i="5"/>
  <c r="S5737" i="5"/>
  <c r="R5737" i="5"/>
  <c r="Q5737" i="5"/>
  <c r="P5737" i="5"/>
  <c r="O5737" i="5"/>
  <c r="N5737" i="5"/>
  <c r="M5737" i="5"/>
  <c r="L5737" i="5"/>
  <c r="AD5736" i="5"/>
  <c r="AC5736" i="5"/>
  <c r="AB5736" i="5"/>
  <c r="AA5736" i="5"/>
  <c r="Z5736" i="5"/>
  <c r="Y5736" i="5"/>
  <c r="X5736" i="5"/>
  <c r="W5736" i="5"/>
  <c r="V5736" i="5"/>
  <c r="U5736" i="5"/>
  <c r="T5736" i="5"/>
  <c r="S5736" i="5"/>
  <c r="R5736" i="5"/>
  <c r="Q5736" i="5"/>
  <c r="P5736" i="5"/>
  <c r="O5736" i="5"/>
  <c r="N5736" i="5"/>
  <c r="M5736" i="5"/>
  <c r="L5736" i="5"/>
  <c r="AD5735" i="5"/>
  <c r="AC5735" i="5"/>
  <c r="AB5735" i="5"/>
  <c r="AA5735" i="5"/>
  <c r="Z5735" i="5"/>
  <c r="Y5735" i="5"/>
  <c r="X5735" i="5"/>
  <c r="W5735" i="5"/>
  <c r="V5735" i="5"/>
  <c r="U5735" i="5"/>
  <c r="T5735" i="5"/>
  <c r="S5735" i="5"/>
  <c r="R5735" i="5"/>
  <c r="Q5735" i="5"/>
  <c r="P5735" i="5"/>
  <c r="O5735" i="5"/>
  <c r="N5735" i="5"/>
  <c r="M5735" i="5"/>
  <c r="L5735" i="5"/>
  <c r="AD5734" i="5"/>
  <c r="AC5734" i="5"/>
  <c r="AB5734" i="5"/>
  <c r="AA5734" i="5"/>
  <c r="Z5734" i="5"/>
  <c r="Y5734" i="5"/>
  <c r="X5734" i="5"/>
  <c r="W5734" i="5"/>
  <c r="V5734" i="5"/>
  <c r="U5734" i="5"/>
  <c r="T5734" i="5"/>
  <c r="S5734" i="5"/>
  <c r="R5734" i="5"/>
  <c r="Q5734" i="5"/>
  <c r="P5734" i="5"/>
  <c r="O5734" i="5"/>
  <c r="N5734" i="5"/>
  <c r="M5734" i="5"/>
  <c r="L5734" i="5"/>
  <c r="AD5733" i="5"/>
  <c r="AC5733" i="5"/>
  <c r="AB5733" i="5"/>
  <c r="AA5733" i="5"/>
  <c r="Z5733" i="5"/>
  <c r="Y5733" i="5"/>
  <c r="X5733" i="5"/>
  <c r="W5733" i="5"/>
  <c r="V5733" i="5"/>
  <c r="U5733" i="5"/>
  <c r="T5733" i="5"/>
  <c r="S5733" i="5"/>
  <c r="R5733" i="5"/>
  <c r="Q5733" i="5"/>
  <c r="P5733" i="5"/>
  <c r="O5733" i="5"/>
  <c r="N5733" i="5"/>
  <c r="M5733" i="5"/>
  <c r="L5733" i="5"/>
  <c r="AD5732" i="5"/>
  <c r="AC5732" i="5"/>
  <c r="AB5732" i="5"/>
  <c r="AA5732" i="5"/>
  <c r="Z5732" i="5"/>
  <c r="Y5732" i="5"/>
  <c r="X5732" i="5"/>
  <c r="W5732" i="5"/>
  <c r="V5732" i="5"/>
  <c r="U5732" i="5"/>
  <c r="T5732" i="5"/>
  <c r="S5732" i="5"/>
  <c r="R5732" i="5"/>
  <c r="Q5732" i="5"/>
  <c r="P5732" i="5"/>
  <c r="O5732" i="5"/>
  <c r="N5732" i="5"/>
  <c r="M5732" i="5"/>
  <c r="L5732" i="5"/>
  <c r="AD5731" i="5"/>
  <c r="AC5731" i="5"/>
  <c r="AB5731" i="5"/>
  <c r="AA5731" i="5"/>
  <c r="Z5731" i="5"/>
  <c r="Y5731" i="5"/>
  <c r="X5731" i="5"/>
  <c r="W5731" i="5"/>
  <c r="V5731" i="5"/>
  <c r="U5731" i="5"/>
  <c r="T5731" i="5"/>
  <c r="S5731" i="5"/>
  <c r="R5731" i="5"/>
  <c r="Q5731" i="5"/>
  <c r="P5731" i="5"/>
  <c r="O5731" i="5"/>
  <c r="N5731" i="5"/>
  <c r="M5731" i="5"/>
  <c r="L5731" i="5"/>
  <c r="AD5730" i="5"/>
  <c r="AC5730" i="5"/>
  <c r="AB5730" i="5"/>
  <c r="AA5730" i="5"/>
  <c r="Z5730" i="5"/>
  <c r="Y5730" i="5"/>
  <c r="X5730" i="5"/>
  <c r="W5730" i="5"/>
  <c r="V5730" i="5"/>
  <c r="U5730" i="5"/>
  <c r="T5730" i="5"/>
  <c r="S5730" i="5"/>
  <c r="R5730" i="5"/>
  <c r="Q5730" i="5"/>
  <c r="P5730" i="5"/>
  <c r="O5730" i="5"/>
  <c r="N5730" i="5"/>
  <c r="M5730" i="5"/>
  <c r="L5730" i="5"/>
  <c r="AD5729" i="5"/>
  <c r="AC5729" i="5"/>
  <c r="AB5729" i="5"/>
  <c r="AA5729" i="5"/>
  <c r="Z5729" i="5"/>
  <c r="Y5729" i="5"/>
  <c r="X5729" i="5"/>
  <c r="W5729" i="5"/>
  <c r="V5729" i="5"/>
  <c r="U5729" i="5"/>
  <c r="T5729" i="5"/>
  <c r="S5729" i="5"/>
  <c r="R5729" i="5"/>
  <c r="Q5729" i="5"/>
  <c r="P5729" i="5"/>
  <c r="O5729" i="5"/>
  <c r="N5729" i="5"/>
  <c r="M5729" i="5"/>
  <c r="L5729" i="5"/>
  <c r="AD5728" i="5"/>
  <c r="AC5728" i="5"/>
  <c r="AB5728" i="5"/>
  <c r="AA5728" i="5"/>
  <c r="Z5728" i="5"/>
  <c r="Y5728" i="5"/>
  <c r="X5728" i="5"/>
  <c r="W5728" i="5"/>
  <c r="V5728" i="5"/>
  <c r="U5728" i="5"/>
  <c r="T5728" i="5"/>
  <c r="S5728" i="5"/>
  <c r="R5728" i="5"/>
  <c r="Q5728" i="5"/>
  <c r="P5728" i="5"/>
  <c r="O5728" i="5"/>
  <c r="N5728" i="5"/>
  <c r="M5728" i="5"/>
  <c r="L5728" i="5"/>
  <c r="AD5727" i="5"/>
  <c r="AC5727" i="5"/>
  <c r="AB5727" i="5"/>
  <c r="AA5727" i="5"/>
  <c r="Z5727" i="5"/>
  <c r="Y5727" i="5"/>
  <c r="X5727" i="5"/>
  <c r="W5727" i="5"/>
  <c r="V5727" i="5"/>
  <c r="U5727" i="5"/>
  <c r="T5727" i="5"/>
  <c r="S5727" i="5"/>
  <c r="R5727" i="5"/>
  <c r="Q5727" i="5"/>
  <c r="P5727" i="5"/>
  <c r="O5727" i="5"/>
  <c r="N5727" i="5"/>
  <c r="M5727" i="5"/>
  <c r="L5727" i="5"/>
  <c r="AD5726" i="5"/>
  <c r="AC5726" i="5"/>
  <c r="AB5726" i="5"/>
  <c r="AA5726" i="5"/>
  <c r="Z5726" i="5"/>
  <c r="Y5726" i="5"/>
  <c r="X5726" i="5"/>
  <c r="W5726" i="5"/>
  <c r="V5726" i="5"/>
  <c r="U5726" i="5"/>
  <c r="T5726" i="5"/>
  <c r="S5726" i="5"/>
  <c r="R5726" i="5"/>
  <c r="Q5726" i="5"/>
  <c r="P5726" i="5"/>
  <c r="O5726" i="5"/>
  <c r="N5726" i="5"/>
  <c r="M5726" i="5"/>
  <c r="L5726" i="5"/>
  <c r="AD5725" i="5"/>
  <c r="AC5725" i="5"/>
  <c r="AB5725" i="5"/>
  <c r="AA5725" i="5"/>
  <c r="Z5725" i="5"/>
  <c r="Y5725" i="5"/>
  <c r="X5725" i="5"/>
  <c r="W5725" i="5"/>
  <c r="V5725" i="5"/>
  <c r="U5725" i="5"/>
  <c r="T5725" i="5"/>
  <c r="S5725" i="5"/>
  <c r="R5725" i="5"/>
  <c r="Q5725" i="5"/>
  <c r="P5725" i="5"/>
  <c r="O5725" i="5"/>
  <c r="N5725" i="5"/>
  <c r="M5725" i="5"/>
  <c r="L5725" i="5"/>
  <c r="AD5724" i="5"/>
  <c r="AC5724" i="5"/>
  <c r="AB5724" i="5"/>
  <c r="AA5724" i="5"/>
  <c r="Z5724" i="5"/>
  <c r="Y5724" i="5"/>
  <c r="X5724" i="5"/>
  <c r="W5724" i="5"/>
  <c r="V5724" i="5"/>
  <c r="U5724" i="5"/>
  <c r="T5724" i="5"/>
  <c r="S5724" i="5"/>
  <c r="R5724" i="5"/>
  <c r="Q5724" i="5"/>
  <c r="P5724" i="5"/>
  <c r="O5724" i="5"/>
  <c r="N5724" i="5"/>
  <c r="M5724" i="5"/>
  <c r="L5724" i="5"/>
  <c r="AD5723" i="5"/>
  <c r="AC5723" i="5"/>
  <c r="AB5723" i="5"/>
  <c r="AA5723" i="5"/>
  <c r="Z5723" i="5"/>
  <c r="Y5723" i="5"/>
  <c r="X5723" i="5"/>
  <c r="W5723" i="5"/>
  <c r="V5723" i="5"/>
  <c r="U5723" i="5"/>
  <c r="T5723" i="5"/>
  <c r="S5723" i="5"/>
  <c r="R5723" i="5"/>
  <c r="Q5723" i="5"/>
  <c r="P5723" i="5"/>
  <c r="O5723" i="5"/>
  <c r="N5723" i="5"/>
  <c r="M5723" i="5"/>
  <c r="L5723" i="5"/>
  <c r="AD5722" i="5"/>
  <c r="AC5722" i="5"/>
  <c r="AB5722" i="5"/>
  <c r="AA5722" i="5"/>
  <c r="Z5722" i="5"/>
  <c r="Y5722" i="5"/>
  <c r="X5722" i="5"/>
  <c r="W5722" i="5"/>
  <c r="V5722" i="5"/>
  <c r="U5722" i="5"/>
  <c r="T5722" i="5"/>
  <c r="S5722" i="5"/>
  <c r="R5722" i="5"/>
  <c r="Q5722" i="5"/>
  <c r="P5722" i="5"/>
  <c r="O5722" i="5"/>
  <c r="N5722" i="5"/>
  <c r="M5722" i="5"/>
  <c r="L5722" i="5"/>
  <c r="AD5721" i="5"/>
  <c r="AC5721" i="5"/>
  <c r="AB5721" i="5"/>
  <c r="AA5721" i="5"/>
  <c r="Z5721" i="5"/>
  <c r="Y5721" i="5"/>
  <c r="X5721" i="5"/>
  <c r="W5721" i="5"/>
  <c r="V5721" i="5"/>
  <c r="U5721" i="5"/>
  <c r="T5721" i="5"/>
  <c r="S5721" i="5"/>
  <c r="R5721" i="5"/>
  <c r="Q5721" i="5"/>
  <c r="P5721" i="5"/>
  <c r="O5721" i="5"/>
  <c r="N5721" i="5"/>
  <c r="M5721" i="5"/>
  <c r="L5721" i="5"/>
  <c r="AD5720" i="5"/>
  <c r="AC5720" i="5"/>
  <c r="AB5720" i="5"/>
  <c r="AA5720" i="5"/>
  <c r="Z5720" i="5"/>
  <c r="Y5720" i="5"/>
  <c r="X5720" i="5"/>
  <c r="W5720" i="5"/>
  <c r="V5720" i="5"/>
  <c r="U5720" i="5"/>
  <c r="T5720" i="5"/>
  <c r="S5720" i="5"/>
  <c r="R5720" i="5"/>
  <c r="Q5720" i="5"/>
  <c r="P5720" i="5"/>
  <c r="O5720" i="5"/>
  <c r="N5720" i="5"/>
  <c r="M5720" i="5"/>
  <c r="L5720" i="5"/>
  <c r="AD5719" i="5"/>
  <c r="AC5719" i="5"/>
  <c r="AB5719" i="5"/>
  <c r="AA5719" i="5"/>
  <c r="Z5719" i="5"/>
  <c r="Y5719" i="5"/>
  <c r="X5719" i="5"/>
  <c r="W5719" i="5"/>
  <c r="V5719" i="5"/>
  <c r="U5719" i="5"/>
  <c r="T5719" i="5"/>
  <c r="S5719" i="5"/>
  <c r="R5719" i="5"/>
  <c r="Q5719" i="5"/>
  <c r="P5719" i="5"/>
  <c r="O5719" i="5"/>
  <c r="N5719" i="5"/>
  <c r="M5719" i="5"/>
  <c r="L5719" i="5"/>
  <c r="AD5718" i="5"/>
  <c r="AC5718" i="5"/>
  <c r="AB5718" i="5"/>
  <c r="AA5718" i="5"/>
  <c r="Z5718" i="5"/>
  <c r="Y5718" i="5"/>
  <c r="X5718" i="5"/>
  <c r="W5718" i="5"/>
  <c r="V5718" i="5"/>
  <c r="U5718" i="5"/>
  <c r="T5718" i="5"/>
  <c r="S5718" i="5"/>
  <c r="R5718" i="5"/>
  <c r="Q5718" i="5"/>
  <c r="P5718" i="5"/>
  <c r="O5718" i="5"/>
  <c r="N5718" i="5"/>
  <c r="M5718" i="5"/>
  <c r="L5718" i="5"/>
  <c r="AD5717" i="5"/>
  <c r="AC5717" i="5"/>
  <c r="AB5717" i="5"/>
  <c r="AA5717" i="5"/>
  <c r="Z5717" i="5"/>
  <c r="Y5717" i="5"/>
  <c r="X5717" i="5"/>
  <c r="W5717" i="5"/>
  <c r="V5717" i="5"/>
  <c r="U5717" i="5"/>
  <c r="T5717" i="5"/>
  <c r="S5717" i="5"/>
  <c r="R5717" i="5"/>
  <c r="Q5717" i="5"/>
  <c r="P5717" i="5"/>
  <c r="O5717" i="5"/>
  <c r="N5717" i="5"/>
  <c r="M5717" i="5"/>
  <c r="L5717" i="5"/>
  <c r="AD5716" i="5"/>
  <c r="AC5716" i="5"/>
  <c r="AB5716" i="5"/>
  <c r="AA5716" i="5"/>
  <c r="Z5716" i="5"/>
  <c r="Y5716" i="5"/>
  <c r="X5716" i="5"/>
  <c r="W5716" i="5"/>
  <c r="V5716" i="5"/>
  <c r="U5716" i="5"/>
  <c r="T5716" i="5"/>
  <c r="S5716" i="5"/>
  <c r="R5716" i="5"/>
  <c r="Q5716" i="5"/>
  <c r="P5716" i="5"/>
  <c r="O5716" i="5"/>
  <c r="N5716" i="5"/>
  <c r="M5716" i="5"/>
  <c r="L5716" i="5"/>
  <c r="AD5715" i="5"/>
  <c r="AC5715" i="5"/>
  <c r="AB5715" i="5"/>
  <c r="AA5715" i="5"/>
  <c r="Z5715" i="5"/>
  <c r="Y5715" i="5"/>
  <c r="X5715" i="5"/>
  <c r="W5715" i="5"/>
  <c r="V5715" i="5"/>
  <c r="U5715" i="5"/>
  <c r="T5715" i="5"/>
  <c r="S5715" i="5"/>
  <c r="R5715" i="5"/>
  <c r="Q5715" i="5"/>
  <c r="P5715" i="5"/>
  <c r="O5715" i="5"/>
  <c r="N5715" i="5"/>
  <c r="M5715" i="5"/>
  <c r="L5715" i="5"/>
  <c r="AD5714" i="5"/>
  <c r="AC5714" i="5"/>
  <c r="AB5714" i="5"/>
  <c r="AA5714" i="5"/>
  <c r="Z5714" i="5"/>
  <c r="Y5714" i="5"/>
  <c r="X5714" i="5"/>
  <c r="W5714" i="5"/>
  <c r="V5714" i="5"/>
  <c r="U5714" i="5"/>
  <c r="T5714" i="5"/>
  <c r="S5714" i="5"/>
  <c r="R5714" i="5"/>
  <c r="Q5714" i="5"/>
  <c r="P5714" i="5"/>
  <c r="O5714" i="5"/>
  <c r="N5714" i="5"/>
  <c r="M5714" i="5"/>
  <c r="L5714" i="5"/>
  <c r="AD5713" i="5"/>
  <c r="AC5713" i="5"/>
  <c r="AB5713" i="5"/>
  <c r="AA5713" i="5"/>
  <c r="Z5713" i="5"/>
  <c r="Y5713" i="5"/>
  <c r="X5713" i="5"/>
  <c r="W5713" i="5"/>
  <c r="V5713" i="5"/>
  <c r="U5713" i="5"/>
  <c r="T5713" i="5"/>
  <c r="S5713" i="5"/>
  <c r="R5713" i="5"/>
  <c r="Q5713" i="5"/>
  <c r="P5713" i="5"/>
  <c r="O5713" i="5"/>
  <c r="N5713" i="5"/>
  <c r="M5713" i="5"/>
  <c r="L5713" i="5"/>
  <c r="AD5712" i="5"/>
  <c r="AC5712" i="5"/>
  <c r="AB5712" i="5"/>
  <c r="AA5712" i="5"/>
  <c r="Z5712" i="5"/>
  <c r="Y5712" i="5"/>
  <c r="X5712" i="5"/>
  <c r="W5712" i="5"/>
  <c r="V5712" i="5"/>
  <c r="U5712" i="5"/>
  <c r="T5712" i="5"/>
  <c r="S5712" i="5"/>
  <c r="R5712" i="5"/>
  <c r="Q5712" i="5"/>
  <c r="P5712" i="5"/>
  <c r="O5712" i="5"/>
  <c r="N5712" i="5"/>
  <c r="M5712" i="5"/>
  <c r="L5712" i="5"/>
  <c r="AD5711" i="5"/>
  <c r="AC5711" i="5"/>
  <c r="AB5711" i="5"/>
  <c r="AA5711" i="5"/>
  <c r="Z5711" i="5"/>
  <c r="Y5711" i="5"/>
  <c r="X5711" i="5"/>
  <c r="W5711" i="5"/>
  <c r="V5711" i="5"/>
  <c r="U5711" i="5"/>
  <c r="T5711" i="5"/>
  <c r="S5711" i="5"/>
  <c r="R5711" i="5"/>
  <c r="Q5711" i="5"/>
  <c r="P5711" i="5"/>
  <c r="O5711" i="5"/>
  <c r="N5711" i="5"/>
  <c r="M5711" i="5"/>
  <c r="L5711" i="5"/>
  <c r="AD5710" i="5"/>
  <c r="AC5710" i="5"/>
  <c r="AB5710" i="5"/>
  <c r="AA5710" i="5"/>
  <c r="Z5710" i="5"/>
  <c r="Y5710" i="5"/>
  <c r="X5710" i="5"/>
  <c r="W5710" i="5"/>
  <c r="V5710" i="5"/>
  <c r="U5710" i="5"/>
  <c r="T5710" i="5"/>
  <c r="S5710" i="5"/>
  <c r="R5710" i="5"/>
  <c r="Q5710" i="5"/>
  <c r="P5710" i="5"/>
  <c r="O5710" i="5"/>
  <c r="N5710" i="5"/>
  <c r="M5710" i="5"/>
  <c r="L5710" i="5"/>
  <c r="AD5709" i="5"/>
  <c r="AC5709" i="5"/>
  <c r="AB5709" i="5"/>
  <c r="AA5709" i="5"/>
  <c r="Z5709" i="5"/>
  <c r="Y5709" i="5"/>
  <c r="X5709" i="5"/>
  <c r="W5709" i="5"/>
  <c r="V5709" i="5"/>
  <c r="U5709" i="5"/>
  <c r="T5709" i="5"/>
  <c r="S5709" i="5"/>
  <c r="R5709" i="5"/>
  <c r="Q5709" i="5"/>
  <c r="P5709" i="5"/>
  <c r="O5709" i="5"/>
  <c r="N5709" i="5"/>
  <c r="M5709" i="5"/>
  <c r="L5709" i="5"/>
  <c r="AD5708" i="5"/>
  <c r="AC5708" i="5"/>
  <c r="AB5708" i="5"/>
  <c r="AA5708" i="5"/>
  <c r="Z5708" i="5"/>
  <c r="Y5708" i="5"/>
  <c r="X5708" i="5"/>
  <c r="W5708" i="5"/>
  <c r="V5708" i="5"/>
  <c r="U5708" i="5"/>
  <c r="T5708" i="5"/>
  <c r="S5708" i="5"/>
  <c r="R5708" i="5"/>
  <c r="Q5708" i="5"/>
  <c r="P5708" i="5"/>
  <c r="O5708" i="5"/>
  <c r="N5708" i="5"/>
  <c r="M5708" i="5"/>
  <c r="L5708" i="5"/>
  <c r="AD5707" i="5"/>
  <c r="AC5707" i="5"/>
  <c r="AB5707" i="5"/>
  <c r="AA5707" i="5"/>
  <c r="Z5707" i="5"/>
  <c r="Y5707" i="5"/>
  <c r="X5707" i="5"/>
  <c r="W5707" i="5"/>
  <c r="V5707" i="5"/>
  <c r="U5707" i="5"/>
  <c r="T5707" i="5"/>
  <c r="S5707" i="5"/>
  <c r="R5707" i="5"/>
  <c r="Q5707" i="5"/>
  <c r="P5707" i="5"/>
  <c r="O5707" i="5"/>
  <c r="N5707" i="5"/>
  <c r="M5707" i="5"/>
  <c r="L5707" i="5"/>
  <c r="AD5706" i="5"/>
  <c r="AC5706" i="5"/>
  <c r="AB5706" i="5"/>
  <c r="AA5706" i="5"/>
  <c r="Z5706" i="5"/>
  <c r="Y5706" i="5"/>
  <c r="X5706" i="5"/>
  <c r="W5706" i="5"/>
  <c r="V5706" i="5"/>
  <c r="U5706" i="5"/>
  <c r="T5706" i="5"/>
  <c r="S5706" i="5"/>
  <c r="R5706" i="5"/>
  <c r="Q5706" i="5"/>
  <c r="P5706" i="5"/>
  <c r="O5706" i="5"/>
  <c r="N5706" i="5"/>
  <c r="M5706" i="5"/>
  <c r="L5706" i="5"/>
  <c r="AD5705" i="5"/>
  <c r="AC5705" i="5"/>
  <c r="AB5705" i="5"/>
  <c r="AA5705" i="5"/>
  <c r="Z5705" i="5"/>
  <c r="Y5705" i="5"/>
  <c r="X5705" i="5"/>
  <c r="W5705" i="5"/>
  <c r="V5705" i="5"/>
  <c r="U5705" i="5"/>
  <c r="T5705" i="5"/>
  <c r="S5705" i="5"/>
  <c r="R5705" i="5"/>
  <c r="Q5705" i="5"/>
  <c r="P5705" i="5"/>
  <c r="O5705" i="5"/>
  <c r="N5705" i="5"/>
  <c r="M5705" i="5"/>
  <c r="L5705" i="5"/>
  <c r="AD5704" i="5"/>
  <c r="AC5704" i="5"/>
  <c r="AB5704" i="5"/>
  <c r="AA5704" i="5"/>
  <c r="Z5704" i="5"/>
  <c r="Y5704" i="5"/>
  <c r="X5704" i="5"/>
  <c r="W5704" i="5"/>
  <c r="V5704" i="5"/>
  <c r="U5704" i="5"/>
  <c r="T5704" i="5"/>
  <c r="S5704" i="5"/>
  <c r="R5704" i="5"/>
  <c r="Q5704" i="5"/>
  <c r="P5704" i="5"/>
  <c r="O5704" i="5"/>
  <c r="N5704" i="5"/>
  <c r="M5704" i="5"/>
  <c r="L5704" i="5"/>
  <c r="AD5703" i="5"/>
  <c r="AC5703" i="5"/>
  <c r="AB5703" i="5"/>
  <c r="AA5703" i="5"/>
  <c r="Z5703" i="5"/>
  <c r="Y5703" i="5"/>
  <c r="X5703" i="5"/>
  <c r="W5703" i="5"/>
  <c r="V5703" i="5"/>
  <c r="U5703" i="5"/>
  <c r="T5703" i="5"/>
  <c r="S5703" i="5"/>
  <c r="R5703" i="5"/>
  <c r="Q5703" i="5"/>
  <c r="P5703" i="5"/>
  <c r="O5703" i="5"/>
  <c r="N5703" i="5"/>
  <c r="M5703" i="5"/>
  <c r="L5703" i="5"/>
  <c r="AD5702" i="5"/>
  <c r="AC5702" i="5"/>
  <c r="AB5702" i="5"/>
  <c r="AA5702" i="5"/>
  <c r="Z5702" i="5"/>
  <c r="Y5702" i="5"/>
  <c r="X5702" i="5"/>
  <c r="W5702" i="5"/>
  <c r="V5702" i="5"/>
  <c r="U5702" i="5"/>
  <c r="T5702" i="5"/>
  <c r="S5702" i="5"/>
  <c r="R5702" i="5"/>
  <c r="Q5702" i="5"/>
  <c r="P5702" i="5"/>
  <c r="O5702" i="5"/>
  <c r="N5702" i="5"/>
  <c r="M5702" i="5"/>
  <c r="L5702" i="5"/>
  <c r="AD5701" i="5"/>
  <c r="AC5701" i="5"/>
  <c r="AB5701" i="5"/>
  <c r="AA5701" i="5"/>
  <c r="Z5701" i="5"/>
  <c r="Y5701" i="5"/>
  <c r="X5701" i="5"/>
  <c r="W5701" i="5"/>
  <c r="V5701" i="5"/>
  <c r="U5701" i="5"/>
  <c r="T5701" i="5"/>
  <c r="S5701" i="5"/>
  <c r="R5701" i="5"/>
  <c r="Q5701" i="5"/>
  <c r="P5701" i="5"/>
  <c r="O5701" i="5"/>
  <c r="N5701" i="5"/>
  <c r="M5701" i="5"/>
  <c r="L5701" i="5"/>
  <c r="AD5700" i="5"/>
  <c r="AC5700" i="5"/>
  <c r="AB5700" i="5"/>
  <c r="AA5700" i="5"/>
  <c r="Z5700" i="5"/>
  <c r="Y5700" i="5"/>
  <c r="X5700" i="5"/>
  <c r="W5700" i="5"/>
  <c r="V5700" i="5"/>
  <c r="U5700" i="5"/>
  <c r="T5700" i="5"/>
  <c r="S5700" i="5"/>
  <c r="R5700" i="5"/>
  <c r="Q5700" i="5"/>
  <c r="P5700" i="5"/>
  <c r="O5700" i="5"/>
  <c r="N5700" i="5"/>
  <c r="M5700" i="5"/>
  <c r="L5700" i="5"/>
  <c r="AD5699" i="5"/>
  <c r="AC5699" i="5"/>
  <c r="AB5699" i="5"/>
  <c r="AA5699" i="5"/>
  <c r="Z5699" i="5"/>
  <c r="Y5699" i="5"/>
  <c r="X5699" i="5"/>
  <c r="W5699" i="5"/>
  <c r="V5699" i="5"/>
  <c r="U5699" i="5"/>
  <c r="T5699" i="5"/>
  <c r="S5699" i="5"/>
  <c r="R5699" i="5"/>
  <c r="Q5699" i="5"/>
  <c r="P5699" i="5"/>
  <c r="O5699" i="5"/>
  <c r="N5699" i="5"/>
  <c r="M5699" i="5"/>
  <c r="L5699" i="5"/>
  <c r="AD5698" i="5"/>
  <c r="AC5698" i="5"/>
  <c r="AB5698" i="5"/>
  <c r="AA5698" i="5"/>
  <c r="Z5698" i="5"/>
  <c r="Y5698" i="5"/>
  <c r="X5698" i="5"/>
  <c r="W5698" i="5"/>
  <c r="V5698" i="5"/>
  <c r="U5698" i="5"/>
  <c r="T5698" i="5"/>
  <c r="S5698" i="5"/>
  <c r="R5698" i="5"/>
  <c r="Q5698" i="5"/>
  <c r="P5698" i="5"/>
  <c r="O5698" i="5"/>
  <c r="N5698" i="5"/>
  <c r="M5698" i="5"/>
  <c r="L5698" i="5"/>
  <c r="AD5697" i="5"/>
  <c r="AC5697" i="5"/>
  <c r="AB5697" i="5"/>
  <c r="AA5697" i="5"/>
  <c r="Z5697" i="5"/>
  <c r="Y5697" i="5"/>
  <c r="X5697" i="5"/>
  <c r="W5697" i="5"/>
  <c r="V5697" i="5"/>
  <c r="U5697" i="5"/>
  <c r="T5697" i="5"/>
  <c r="S5697" i="5"/>
  <c r="R5697" i="5"/>
  <c r="Q5697" i="5"/>
  <c r="P5697" i="5"/>
  <c r="O5697" i="5"/>
  <c r="N5697" i="5"/>
  <c r="M5697" i="5"/>
  <c r="L5697" i="5"/>
  <c r="AD5696" i="5"/>
  <c r="AC5696" i="5"/>
  <c r="AB5696" i="5"/>
  <c r="AA5696" i="5"/>
  <c r="Z5696" i="5"/>
  <c r="Y5696" i="5"/>
  <c r="X5696" i="5"/>
  <c r="W5696" i="5"/>
  <c r="V5696" i="5"/>
  <c r="U5696" i="5"/>
  <c r="T5696" i="5"/>
  <c r="S5696" i="5"/>
  <c r="R5696" i="5"/>
  <c r="Q5696" i="5"/>
  <c r="P5696" i="5"/>
  <c r="O5696" i="5"/>
  <c r="N5696" i="5"/>
  <c r="M5696" i="5"/>
  <c r="L5696" i="5"/>
  <c r="AD5695" i="5"/>
  <c r="AC5695" i="5"/>
  <c r="AB5695" i="5"/>
  <c r="AA5695" i="5"/>
  <c r="Z5695" i="5"/>
  <c r="Y5695" i="5"/>
  <c r="X5695" i="5"/>
  <c r="W5695" i="5"/>
  <c r="V5695" i="5"/>
  <c r="U5695" i="5"/>
  <c r="T5695" i="5"/>
  <c r="S5695" i="5"/>
  <c r="R5695" i="5"/>
  <c r="Q5695" i="5"/>
  <c r="P5695" i="5"/>
  <c r="O5695" i="5"/>
  <c r="N5695" i="5"/>
  <c r="M5695" i="5"/>
  <c r="L5695" i="5"/>
  <c r="AD5694" i="5"/>
  <c r="AC5694" i="5"/>
  <c r="AB5694" i="5"/>
  <c r="AA5694" i="5"/>
  <c r="Z5694" i="5"/>
  <c r="Y5694" i="5"/>
  <c r="X5694" i="5"/>
  <c r="W5694" i="5"/>
  <c r="V5694" i="5"/>
  <c r="U5694" i="5"/>
  <c r="T5694" i="5"/>
  <c r="S5694" i="5"/>
  <c r="R5694" i="5"/>
  <c r="Q5694" i="5"/>
  <c r="P5694" i="5"/>
  <c r="O5694" i="5"/>
  <c r="N5694" i="5"/>
  <c r="M5694" i="5"/>
  <c r="L5694" i="5"/>
  <c r="AD5693" i="5"/>
  <c r="AC5693" i="5"/>
  <c r="AB5693" i="5"/>
  <c r="AA5693" i="5"/>
  <c r="Z5693" i="5"/>
  <c r="Y5693" i="5"/>
  <c r="X5693" i="5"/>
  <c r="W5693" i="5"/>
  <c r="V5693" i="5"/>
  <c r="U5693" i="5"/>
  <c r="T5693" i="5"/>
  <c r="S5693" i="5"/>
  <c r="R5693" i="5"/>
  <c r="Q5693" i="5"/>
  <c r="P5693" i="5"/>
  <c r="O5693" i="5"/>
  <c r="N5693" i="5"/>
  <c r="M5693" i="5"/>
  <c r="L5693" i="5"/>
  <c r="AD5692" i="5"/>
  <c r="AC5692" i="5"/>
  <c r="AB5692" i="5"/>
  <c r="AA5692" i="5"/>
  <c r="Z5692" i="5"/>
  <c r="Y5692" i="5"/>
  <c r="X5692" i="5"/>
  <c r="W5692" i="5"/>
  <c r="V5692" i="5"/>
  <c r="U5692" i="5"/>
  <c r="T5692" i="5"/>
  <c r="S5692" i="5"/>
  <c r="R5692" i="5"/>
  <c r="Q5692" i="5"/>
  <c r="P5692" i="5"/>
  <c r="O5692" i="5"/>
  <c r="N5692" i="5"/>
  <c r="M5692" i="5"/>
  <c r="L5692" i="5"/>
  <c r="AD5691" i="5"/>
  <c r="AC5691" i="5"/>
  <c r="AB5691" i="5"/>
  <c r="AA5691" i="5"/>
  <c r="Z5691" i="5"/>
  <c r="Y5691" i="5"/>
  <c r="X5691" i="5"/>
  <c r="W5691" i="5"/>
  <c r="V5691" i="5"/>
  <c r="U5691" i="5"/>
  <c r="T5691" i="5"/>
  <c r="S5691" i="5"/>
  <c r="R5691" i="5"/>
  <c r="Q5691" i="5"/>
  <c r="P5691" i="5"/>
  <c r="O5691" i="5"/>
  <c r="N5691" i="5"/>
  <c r="M5691" i="5"/>
  <c r="L5691" i="5"/>
  <c r="AD5690" i="5"/>
  <c r="AC5690" i="5"/>
  <c r="AB5690" i="5"/>
  <c r="AA5690" i="5"/>
  <c r="Z5690" i="5"/>
  <c r="Y5690" i="5"/>
  <c r="X5690" i="5"/>
  <c r="W5690" i="5"/>
  <c r="V5690" i="5"/>
  <c r="U5690" i="5"/>
  <c r="T5690" i="5"/>
  <c r="S5690" i="5"/>
  <c r="R5690" i="5"/>
  <c r="Q5690" i="5"/>
  <c r="P5690" i="5"/>
  <c r="O5690" i="5"/>
  <c r="N5690" i="5"/>
  <c r="M5690" i="5"/>
  <c r="L5690" i="5"/>
  <c r="AD5689" i="5"/>
  <c r="AC5689" i="5"/>
  <c r="AB5689" i="5"/>
  <c r="AA5689" i="5"/>
  <c r="Z5689" i="5"/>
  <c r="Y5689" i="5"/>
  <c r="X5689" i="5"/>
  <c r="W5689" i="5"/>
  <c r="V5689" i="5"/>
  <c r="U5689" i="5"/>
  <c r="T5689" i="5"/>
  <c r="S5689" i="5"/>
  <c r="R5689" i="5"/>
  <c r="Q5689" i="5"/>
  <c r="P5689" i="5"/>
  <c r="O5689" i="5"/>
  <c r="N5689" i="5"/>
  <c r="M5689" i="5"/>
  <c r="L5689" i="5"/>
  <c r="AD5688" i="5"/>
  <c r="AC5688" i="5"/>
  <c r="AB5688" i="5"/>
  <c r="AA5688" i="5"/>
  <c r="Z5688" i="5"/>
  <c r="Y5688" i="5"/>
  <c r="X5688" i="5"/>
  <c r="W5688" i="5"/>
  <c r="V5688" i="5"/>
  <c r="U5688" i="5"/>
  <c r="T5688" i="5"/>
  <c r="S5688" i="5"/>
  <c r="R5688" i="5"/>
  <c r="Q5688" i="5"/>
  <c r="P5688" i="5"/>
  <c r="O5688" i="5"/>
  <c r="N5688" i="5"/>
  <c r="M5688" i="5"/>
  <c r="L5688" i="5"/>
  <c r="AD5687" i="5"/>
  <c r="AC5687" i="5"/>
  <c r="AB5687" i="5"/>
  <c r="AA5687" i="5"/>
  <c r="Z5687" i="5"/>
  <c r="Y5687" i="5"/>
  <c r="X5687" i="5"/>
  <c r="W5687" i="5"/>
  <c r="V5687" i="5"/>
  <c r="U5687" i="5"/>
  <c r="T5687" i="5"/>
  <c r="S5687" i="5"/>
  <c r="R5687" i="5"/>
  <c r="Q5687" i="5"/>
  <c r="P5687" i="5"/>
  <c r="O5687" i="5"/>
  <c r="N5687" i="5"/>
  <c r="M5687" i="5"/>
  <c r="L5687" i="5"/>
  <c r="AD5686" i="5"/>
  <c r="AC5686" i="5"/>
  <c r="AB5686" i="5"/>
  <c r="AA5686" i="5"/>
  <c r="Z5686" i="5"/>
  <c r="Y5686" i="5"/>
  <c r="X5686" i="5"/>
  <c r="W5686" i="5"/>
  <c r="V5686" i="5"/>
  <c r="U5686" i="5"/>
  <c r="T5686" i="5"/>
  <c r="S5686" i="5"/>
  <c r="R5686" i="5"/>
  <c r="Q5686" i="5"/>
  <c r="P5686" i="5"/>
  <c r="O5686" i="5"/>
  <c r="N5686" i="5"/>
  <c r="M5686" i="5"/>
  <c r="L5686" i="5"/>
  <c r="AD5685" i="5"/>
  <c r="AC5685" i="5"/>
  <c r="AB5685" i="5"/>
  <c r="AA5685" i="5"/>
  <c r="Z5685" i="5"/>
  <c r="Y5685" i="5"/>
  <c r="X5685" i="5"/>
  <c r="W5685" i="5"/>
  <c r="V5685" i="5"/>
  <c r="U5685" i="5"/>
  <c r="T5685" i="5"/>
  <c r="S5685" i="5"/>
  <c r="R5685" i="5"/>
  <c r="Q5685" i="5"/>
  <c r="P5685" i="5"/>
  <c r="O5685" i="5"/>
  <c r="N5685" i="5"/>
  <c r="M5685" i="5"/>
  <c r="L5685" i="5"/>
  <c r="AD5684" i="5"/>
  <c r="AC5684" i="5"/>
  <c r="AB5684" i="5"/>
  <c r="AA5684" i="5"/>
  <c r="Z5684" i="5"/>
  <c r="Y5684" i="5"/>
  <c r="X5684" i="5"/>
  <c r="W5684" i="5"/>
  <c r="V5684" i="5"/>
  <c r="U5684" i="5"/>
  <c r="T5684" i="5"/>
  <c r="S5684" i="5"/>
  <c r="R5684" i="5"/>
  <c r="Q5684" i="5"/>
  <c r="P5684" i="5"/>
  <c r="O5684" i="5"/>
  <c r="N5684" i="5"/>
  <c r="M5684" i="5"/>
  <c r="L5684" i="5"/>
  <c r="AD5683" i="5"/>
  <c r="AC5683" i="5"/>
  <c r="AB5683" i="5"/>
  <c r="AA5683" i="5"/>
  <c r="Z5683" i="5"/>
  <c r="Y5683" i="5"/>
  <c r="X5683" i="5"/>
  <c r="W5683" i="5"/>
  <c r="V5683" i="5"/>
  <c r="U5683" i="5"/>
  <c r="T5683" i="5"/>
  <c r="S5683" i="5"/>
  <c r="R5683" i="5"/>
  <c r="Q5683" i="5"/>
  <c r="P5683" i="5"/>
  <c r="O5683" i="5"/>
  <c r="N5683" i="5"/>
  <c r="M5683" i="5"/>
  <c r="L5683" i="5"/>
  <c r="AD5682" i="5"/>
  <c r="AC5682" i="5"/>
  <c r="AB5682" i="5"/>
  <c r="AA5682" i="5"/>
  <c r="Z5682" i="5"/>
  <c r="Y5682" i="5"/>
  <c r="X5682" i="5"/>
  <c r="W5682" i="5"/>
  <c r="V5682" i="5"/>
  <c r="U5682" i="5"/>
  <c r="T5682" i="5"/>
  <c r="S5682" i="5"/>
  <c r="R5682" i="5"/>
  <c r="Q5682" i="5"/>
  <c r="P5682" i="5"/>
  <c r="O5682" i="5"/>
  <c r="N5682" i="5"/>
  <c r="M5682" i="5"/>
  <c r="L5682" i="5"/>
  <c r="AD5681" i="5"/>
  <c r="AC5681" i="5"/>
  <c r="AB5681" i="5"/>
  <c r="AA5681" i="5"/>
  <c r="Z5681" i="5"/>
  <c r="Y5681" i="5"/>
  <c r="X5681" i="5"/>
  <c r="W5681" i="5"/>
  <c r="V5681" i="5"/>
  <c r="U5681" i="5"/>
  <c r="T5681" i="5"/>
  <c r="S5681" i="5"/>
  <c r="R5681" i="5"/>
  <c r="Q5681" i="5"/>
  <c r="P5681" i="5"/>
  <c r="O5681" i="5"/>
  <c r="N5681" i="5"/>
  <c r="M5681" i="5"/>
  <c r="L5681" i="5"/>
  <c r="AD5680" i="5"/>
  <c r="AC5680" i="5"/>
  <c r="AB5680" i="5"/>
  <c r="AA5680" i="5"/>
  <c r="Z5680" i="5"/>
  <c r="Y5680" i="5"/>
  <c r="X5680" i="5"/>
  <c r="W5680" i="5"/>
  <c r="V5680" i="5"/>
  <c r="U5680" i="5"/>
  <c r="T5680" i="5"/>
  <c r="S5680" i="5"/>
  <c r="R5680" i="5"/>
  <c r="Q5680" i="5"/>
  <c r="P5680" i="5"/>
  <c r="O5680" i="5"/>
  <c r="N5680" i="5"/>
  <c r="M5680" i="5"/>
  <c r="L5680" i="5"/>
  <c r="AD5679" i="5"/>
  <c r="AC5679" i="5"/>
  <c r="AB5679" i="5"/>
  <c r="AA5679" i="5"/>
  <c r="Z5679" i="5"/>
  <c r="Y5679" i="5"/>
  <c r="X5679" i="5"/>
  <c r="W5679" i="5"/>
  <c r="V5679" i="5"/>
  <c r="U5679" i="5"/>
  <c r="T5679" i="5"/>
  <c r="S5679" i="5"/>
  <c r="R5679" i="5"/>
  <c r="Q5679" i="5"/>
  <c r="P5679" i="5"/>
  <c r="O5679" i="5"/>
  <c r="N5679" i="5"/>
  <c r="M5679" i="5"/>
  <c r="L5679" i="5"/>
  <c r="AD5678" i="5"/>
  <c r="AC5678" i="5"/>
  <c r="AB5678" i="5"/>
  <c r="AA5678" i="5"/>
  <c r="Z5678" i="5"/>
  <c r="Y5678" i="5"/>
  <c r="X5678" i="5"/>
  <c r="W5678" i="5"/>
  <c r="V5678" i="5"/>
  <c r="U5678" i="5"/>
  <c r="T5678" i="5"/>
  <c r="S5678" i="5"/>
  <c r="R5678" i="5"/>
  <c r="Q5678" i="5"/>
  <c r="P5678" i="5"/>
  <c r="O5678" i="5"/>
  <c r="N5678" i="5"/>
  <c r="M5678" i="5"/>
  <c r="L5678" i="5"/>
  <c r="AD5677" i="5"/>
  <c r="AC5677" i="5"/>
  <c r="AB5677" i="5"/>
  <c r="AA5677" i="5"/>
  <c r="Z5677" i="5"/>
  <c r="Y5677" i="5"/>
  <c r="X5677" i="5"/>
  <c r="W5677" i="5"/>
  <c r="V5677" i="5"/>
  <c r="U5677" i="5"/>
  <c r="T5677" i="5"/>
  <c r="S5677" i="5"/>
  <c r="R5677" i="5"/>
  <c r="Q5677" i="5"/>
  <c r="P5677" i="5"/>
  <c r="O5677" i="5"/>
  <c r="N5677" i="5"/>
  <c r="M5677" i="5"/>
  <c r="L5677" i="5"/>
  <c r="AD5676" i="5"/>
  <c r="AC5676" i="5"/>
  <c r="AB5676" i="5"/>
  <c r="AA5676" i="5"/>
  <c r="Z5676" i="5"/>
  <c r="Y5676" i="5"/>
  <c r="X5676" i="5"/>
  <c r="W5676" i="5"/>
  <c r="V5676" i="5"/>
  <c r="U5676" i="5"/>
  <c r="T5676" i="5"/>
  <c r="S5676" i="5"/>
  <c r="R5676" i="5"/>
  <c r="Q5676" i="5"/>
  <c r="P5676" i="5"/>
  <c r="O5676" i="5"/>
  <c r="N5676" i="5"/>
  <c r="M5676" i="5"/>
  <c r="L5676" i="5"/>
  <c r="AD5675" i="5"/>
  <c r="AC5675" i="5"/>
  <c r="AB5675" i="5"/>
  <c r="AA5675" i="5"/>
  <c r="Z5675" i="5"/>
  <c r="Y5675" i="5"/>
  <c r="X5675" i="5"/>
  <c r="W5675" i="5"/>
  <c r="V5675" i="5"/>
  <c r="U5675" i="5"/>
  <c r="T5675" i="5"/>
  <c r="S5675" i="5"/>
  <c r="R5675" i="5"/>
  <c r="Q5675" i="5"/>
  <c r="P5675" i="5"/>
  <c r="O5675" i="5"/>
  <c r="N5675" i="5"/>
  <c r="M5675" i="5"/>
  <c r="L5675" i="5"/>
  <c r="AD5674" i="5"/>
  <c r="AC5674" i="5"/>
  <c r="AB5674" i="5"/>
  <c r="AA5674" i="5"/>
  <c r="Z5674" i="5"/>
  <c r="Y5674" i="5"/>
  <c r="X5674" i="5"/>
  <c r="W5674" i="5"/>
  <c r="V5674" i="5"/>
  <c r="U5674" i="5"/>
  <c r="T5674" i="5"/>
  <c r="S5674" i="5"/>
  <c r="R5674" i="5"/>
  <c r="Q5674" i="5"/>
  <c r="P5674" i="5"/>
  <c r="O5674" i="5"/>
  <c r="N5674" i="5"/>
  <c r="M5674" i="5"/>
  <c r="L5674" i="5"/>
  <c r="AD5673" i="5"/>
  <c r="AC5673" i="5"/>
  <c r="AB5673" i="5"/>
  <c r="AA5673" i="5"/>
  <c r="Z5673" i="5"/>
  <c r="Y5673" i="5"/>
  <c r="X5673" i="5"/>
  <c r="W5673" i="5"/>
  <c r="V5673" i="5"/>
  <c r="U5673" i="5"/>
  <c r="T5673" i="5"/>
  <c r="S5673" i="5"/>
  <c r="R5673" i="5"/>
  <c r="Q5673" i="5"/>
  <c r="P5673" i="5"/>
  <c r="O5673" i="5"/>
  <c r="N5673" i="5"/>
  <c r="M5673" i="5"/>
  <c r="L5673" i="5"/>
  <c r="AD5672" i="5"/>
  <c r="AC5672" i="5"/>
  <c r="AB5672" i="5"/>
  <c r="AA5672" i="5"/>
  <c r="Z5672" i="5"/>
  <c r="Y5672" i="5"/>
  <c r="X5672" i="5"/>
  <c r="W5672" i="5"/>
  <c r="V5672" i="5"/>
  <c r="U5672" i="5"/>
  <c r="T5672" i="5"/>
  <c r="S5672" i="5"/>
  <c r="R5672" i="5"/>
  <c r="Q5672" i="5"/>
  <c r="P5672" i="5"/>
  <c r="O5672" i="5"/>
  <c r="N5672" i="5"/>
  <c r="M5672" i="5"/>
  <c r="L5672" i="5"/>
  <c r="AD5671" i="5"/>
  <c r="AC5671" i="5"/>
  <c r="AB5671" i="5"/>
  <c r="AA5671" i="5"/>
  <c r="Z5671" i="5"/>
  <c r="Y5671" i="5"/>
  <c r="X5671" i="5"/>
  <c r="W5671" i="5"/>
  <c r="V5671" i="5"/>
  <c r="U5671" i="5"/>
  <c r="T5671" i="5"/>
  <c r="S5671" i="5"/>
  <c r="R5671" i="5"/>
  <c r="Q5671" i="5"/>
  <c r="P5671" i="5"/>
  <c r="O5671" i="5"/>
  <c r="N5671" i="5"/>
  <c r="M5671" i="5"/>
  <c r="L5671" i="5"/>
  <c r="AD5670" i="5"/>
  <c r="AC5670" i="5"/>
  <c r="AB5670" i="5"/>
  <c r="AA5670" i="5"/>
  <c r="Z5670" i="5"/>
  <c r="Y5670" i="5"/>
  <c r="X5670" i="5"/>
  <c r="W5670" i="5"/>
  <c r="V5670" i="5"/>
  <c r="U5670" i="5"/>
  <c r="T5670" i="5"/>
  <c r="S5670" i="5"/>
  <c r="R5670" i="5"/>
  <c r="Q5670" i="5"/>
  <c r="P5670" i="5"/>
  <c r="O5670" i="5"/>
  <c r="N5670" i="5"/>
  <c r="M5670" i="5"/>
  <c r="L5670" i="5"/>
  <c r="AD5669" i="5"/>
  <c r="AC5669" i="5"/>
  <c r="AB5669" i="5"/>
  <c r="AA5669" i="5"/>
  <c r="Z5669" i="5"/>
  <c r="Y5669" i="5"/>
  <c r="X5669" i="5"/>
  <c r="W5669" i="5"/>
  <c r="V5669" i="5"/>
  <c r="U5669" i="5"/>
  <c r="T5669" i="5"/>
  <c r="S5669" i="5"/>
  <c r="R5669" i="5"/>
  <c r="Q5669" i="5"/>
  <c r="P5669" i="5"/>
  <c r="O5669" i="5"/>
  <c r="N5669" i="5"/>
  <c r="M5669" i="5"/>
  <c r="L5669" i="5"/>
  <c r="AD5668" i="5"/>
  <c r="AC5668" i="5"/>
  <c r="AB5668" i="5"/>
  <c r="AA5668" i="5"/>
  <c r="Z5668" i="5"/>
  <c r="Y5668" i="5"/>
  <c r="X5668" i="5"/>
  <c r="W5668" i="5"/>
  <c r="V5668" i="5"/>
  <c r="U5668" i="5"/>
  <c r="T5668" i="5"/>
  <c r="S5668" i="5"/>
  <c r="R5668" i="5"/>
  <c r="Q5668" i="5"/>
  <c r="P5668" i="5"/>
  <c r="O5668" i="5"/>
  <c r="N5668" i="5"/>
  <c r="M5668" i="5"/>
  <c r="L5668" i="5"/>
  <c r="AD5667" i="5"/>
  <c r="AC5667" i="5"/>
  <c r="AB5667" i="5"/>
  <c r="AA5667" i="5"/>
  <c r="Z5667" i="5"/>
  <c r="Y5667" i="5"/>
  <c r="X5667" i="5"/>
  <c r="W5667" i="5"/>
  <c r="V5667" i="5"/>
  <c r="U5667" i="5"/>
  <c r="T5667" i="5"/>
  <c r="S5667" i="5"/>
  <c r="R5667" i="5"/>
  <c r="Q5667" i="5"/>
  <c r="P5667" i="5"/>
  <c r="O5667" i="5"/>
  <c r="N5667" i="5"/>
  <c r="M5667" i="5"/>
  <c r="L5667" i="5"/>
  <c r="AD5666" i="5"/>
  <c r="AC5666" i="5"/>
  <c r="AB5666" i="5"/>
  <c r="AA5666" i="5"/>
  <c r="Z5666" i="5"/>
  <c r="Y5666" i="5"/>
  <c r="X5666" i="5"/>
  <c r="W5666" i="5"/>
  <c r="V5666" i="5"/>
  <c r="U5666" i="5"/>
  <c r="T5666" i="5"/>
  <c r="S5666" i="5"/>
  <c r="R5666" i="5"/>
  <c r="Q5666" i="5"/>
  <c r="P5666" i="5"/>
  <c r="O5666" i="5"/>
  <c r="N5666" i="5"/>
  <c r="M5666" i="5"/>
  <c r="L5666" i="5"/>
  <c r="AD5665" i="5"/>
  <c r="AC5665" i="5"/>
  <c r="AB5665" i="5"/>
  <c r="AA5665" i="5"/>
  <c r="Z5665" i="5"/>
  <c r="Y5665" i="5"/>
  <c r="X5665" i="5"/>
  <c r="W5665" i="5"/>
  <c r="V5665" i="5"/>
  <c r="U5665" i="5"/>
  <c r="T5665" i="5"/>
  <c r="S5665" i="5"/>
  <c r="R5665" i="5"/>
  <c r="Q5665" i="5"/>
  <c r="P5665" i="5"/>
  <c r="O5665" i="5"/>
  <c r="N5665" i="5"/>
  <c r="M5665" i="5"/>
  <c r="L5665" i="5"/>
  <c r="AD5664" i="5"/>
  <c r="AC5664" i="5"/>
  <c r="AB5664" i="5"/>
  <c r="AA5664" i="5"/>
  <c r="Z5664" i="5"/>
  <c r="Y5664" i="5"/>
  <c r="X5664" i="5"/>
  <c r="W5664" i="5"/>
  <c r="V5664" i="5"/>
  <c r="U5664" i="5"/>
  <c r="T5664" i="5"/>
  <c r="S5664" i="5"/>
  <c r="R5664" i="5"/>
  <c r="Q5664" i="5"/>
  <c r="P5664" i="5"/>
  <c r="O5664" i="5"/>
  <c r="N5664" i="5"/>
  <c r="M5664" i="5"/>
  <c r="L5664" i="5"/>
  <c r="AD5663" i="5"/>
  <c r="AC5663" i="5"/>
  <c r="AB5663" i="5"/>
  <c r="AA5663" i="5"/>
  <c r="Z5663" i="5"/>
  <c r="Y5663" i="5"/>
  <c r="X5663" i="5"/>
  <c r="W5663" i="5"/>
  <c r="V5663" i="5"/>
  <c r="U5663" i="5"/>
  <c r="T5663" i="5"/>
  <c r="S5663" i="5"/>
  <c r="R5663" i="5"/>
  <c r="Q5663" i="5"/>
  <c r="P5663" i="5"/>
  <c r="O5663" i="5"/>
  <c r="N5663" i="5"/>
  <c r="M5663" i="5"/>
  <c r="L5663" i="5"/>
  <c r="AD5662" i="5"/>
  <c r="AC5662" i="5"/>
  <c r="AB5662" i="5"/>
  <c r="AA5662" i="5"/>
  <c r="Z5662" i="5"/>
  <c r="Y5662" i="5"/>
  <c r="X5662" i="5"/>
  <c r="W5662" i="5"/>
  <c r="V5662" i="5"/>
  <c r="U5662" i="5"/>
  <c r="T5662" i="5"/>
  <c r="S5662" i="5"/>
  <c r="R5662" i="5"/>
  <c r="Q5662" i="5"/>
  <c r="P5662" i="5"/>
  <c r="O5662" i="5"/>
  <c r="N5662" i="5"/>
  <c r="M5662" i="5"/>
  <c r="L5662" i="5"/>
  <c r="AD5661" i="5"/>
  <c r="AC5661" i="5"/>
  <c r="AB5661" i="5"/>
  <c r="AA5661" i="5"/>
  <c r="Z5661" i="5"/>
  <c r="Y5661" i="5"/>
  <c r="X5661" i="5"/>
  <c r="W5661" i="5"/>
  <c r="V5661" i="5"/>
  <c r="U5661" i="5"/>
  <c r="T5661" i="5"/>
  <c r="S5661" i="5"/>
  <c r="R5661" i="5"/>
  <c r="Q5661" i="5"/>
  <c r="P5661" i="5"/>
  <c r="O5661" i="5"/>
  <c r="N5661" i="5"/>
  <c r="M5661" i="5"/>
  <c r="L5661" i="5"/>
  <c r="AD5660" i="5"/>
  <c r="AC5660" i="5"/>
  <c r="AB5660" i="5"/>
  <c r="AA5660" i="5"/>
  <c r="Z5660" i="5"/>
  <c r="Y5660" i="5"/>
  <c r="X5660" i="5"/>
  <c r="W5660" i="5"/>
  <c r="V5660" i="5"/>
  <c r="U5660" i="5"/>
  <c r="T5660" i="5"/>
  <c r="S5660" i="5"/>
  <c r="R5660" i="5"/>
  <c r="Q5660" i="5"/>
  <c r="P5660" i="5"/>
  <c r="O5660" i="5"/>
  <c r="N5660" i="5"/>
  <c r="M5660" i="5"/>
  <c r="L5660" i="5"/>
  <c r="AD5659" i="5"/>
  <c r="AC5659" i="5"/>
  <c r="AB5659" i="5"/>
  <c r="AA5659" i="5"/>
  <c r="Z5659" i="5"/>
  <c r="Y5659" i="5"/>
  <c r="X5659" i="5"/>
  <c r="W5659" i="5"/>
  <c r="V5659" i="5"/>
  <c r="U5659" i="5"/>
  <c r="T5659" i="5"/>
  <c r="S5659" i="5"/>
  <c r="R5659" i="5"/>
  <c r="Q5659" i="5"/>
  <c r="P5659" i="5"/>
  <c r="O5659" i="5"/>
  <c r="N5659" i="5"/>
  <c r="M5659" i="5"/>
  <c r="L5659" i="5"/>
  <c r="AD5658" i="5"/>
  <c r="AC5658" i="5"/>
  <c r="AB5658" i="5"/>
  <c r="AA5658" i="5"/>
  <c r="Z5658" i="5"/>
  <c r="Y5658" i="5"/>
  <c r="X5658" i="5"/>
  <c r="W5658" i="5"/>
  <c r="V5658" i="5"/>
  <c r="U5658" i="5"/>
  <c r="T5658" i="5"/>
  <c r="S5658" i="5"/>
  <c r="R5658" i="5"/>
  <c r="Q5658" i="5"/>
  <c r="P5658" i="5"/>
  <c r="O5658" i="5"/>
  <c r="N5658" i="5"/>
  <c r="M5658" i="5"/>
  <c r="L5658" i="5"/>
  <c r="AD5657" i="5"/>
  <c r="AC5657" i="5"/>
  <c r="AB5657" i="5"/>
  <c r="AA5657" i="5"/>
  <c r="Z5657" i="5"/>
  <c r="Y5657" i="5"/>
  <c r="X5657" i="5"/>
  <c r="W5657" i="5"/>
  <c r="V5657" i="5"/>
  <c r="U5657" i="5"/>
  <c r="T5657" i="5"/>
  <c r="S5657" i="5"/>
  <c r="R5657" i="5"/>
  <c r="Q5657" i="5"/>
  <c r="P5657" i="5"/>
  <c r="O5657" i="5"/>
  <c r="N5657" i="5"/>
  <c r="M5657" i="5"/>
  <c r="L5657" i="5"/>
  <c r="AD5656" i="5"/>
  <c r="AC5656" i="5"/>
  <c r="AB5656" i="5"/>
  <c r="AA5656" i="5"/>
  <c r="Z5656" i="5"/>
  <c r="Y5656" i="5"/>
  <c r="X5656" i="5"/>
  <c r="W5656" i="5"/>
  <c r="V5656" i="5"/>
  <c r="U5656" i="5"/>
  <c r="T5656" i="5"/>
  <c r="S5656" i="5"/>
  <c r="R5656" i="5"/>
  <c r="Q5656" i="5"/>
  <c r="P5656" i="5"/>
  <c r="O5656" i="5"/>
  <c r="N5656" i="5"/>
  <c r="M5656" i="5"/>
  <c r="L5656" i="5"/>
  <c r="AD5655" i="5"/>
  <c r="AC5655" i="5"/>
  <c r="AB5655" i="5"/>
  <c r="AA5655" i="5"/>
  <c r="Z5655" i="5"/>
  <c r="Y5655" i="5"/>
  <c r="X5655" i="5"/>
  <c r="W5655" i="5"/>
  <c r="V5655" i="5"/>
  <c r="U5655" i="5"/>
  <c r="T5655" i="5"/>
  <c r="S5655" i="5"/>
  <c r="R5655" i="5"/>
  <c r="Q5655" i="5"/>
  <c r="P5655" i="5"/>
  <c r="O5655" i="5"/>
  <c r="N5655" i="5"/>
  <c r="M5655" i="5"/>
  <c r="L5655" i="5"/>
  <c r="AD5654" i="5"/>
  <c r="AC5654" i="5"/>
  <c r="AB5654" i="5"/>
  <c r="AA5654" i="5"/>
  <c r="Z5654" i="5"/>
  <c r="Y5654" i="5"/>
  <c r="X5654" i="5"/>
  <c r="W5654" i="5"/>
  <c r="V5654" i="5"/>
  <c r="U5654" i="5"/>
  <c r="T5654" i="5"/>
  <c r="S5654" i="5"/>
  <c r="R5654" i="5"/>
  <c r="Q5654" i="5"/>
  <c r="P5654" i="5"/>
  <c r="O5654" i="5"/>
  <c r="N5654" i="5"/>
  <c r="M5654" i="5"/>
  <c r="L5654" i="5"/>
  <c r="AD5653" i="5"/>
  <c r="AC5653" i="5"/>
  <c r="AB5653" i="5"/>
  <c r="AA5653" i="5"/>
  <c r="Z5653" i="5"/>
  <c r="Y5653" i="5"/>
  <c r="X5653" i="5"/>
  <c r="W5653" i="5"/>
  <c r="V5653" i="5"/>
  <c r="U5653" i="5"/>
  <c r="T5653" i="5"/>
  <c r="S5653" i="5"/>
  <c r="R5653" i="5"/>
  <c r="Q5653" i="5"/>
  <c r="P5653" i="5"/>
  <c r="O5653" i="5"/>
  <c r="N5653" i="5"/>
  <c r="M5653" i="5"/>
  <c r="L5653" i="5"/>
  <c r="AD5652" i="5"/>
  <c r="AC5652" i="5"/>
  <c r="AB5652" i="5"/>
  <c r="AA5652" i="5"/>
  <c r="Z5652" i="5"/>
  <c r="Y5652" i="5"/>
  <c r="X5652" i="5"/>
  <c r="W5652" i="5"/>
  <c r="V5652" i="5"/>
  <c r="U5652" i="5"/>
  <c r="T5652" i="5"/>
  <c r="S5652" i="5"/>
  <c r="R5652" i="5"/>
  <c r="Q5652" i="5"/>
  <c r="P5652" i="5"/>
  <c r="O5652" i="5"/>
  <c r="N5652" i="5"/>
  <c r="M5652" i="5"/>
  <c r="L5652" i="5"/>
  <c r="AD5651" i="5"/>
  <c r="AC5651" i="5"/>
  <c r="AB5651" i="5"/>
  <c r="AA5651" i="5"/>
  <c r="Z5651" i="5"/>
  <c r="Y5651" i="5"/>
  <c r="X5651" i="5"/>
  <c r="W5651" i="5"/>
  <c r="V5651" i="5"/>
  <c r="U5651" i="5"/>
  <c r="T5651" i="5"/>
  <c r="S5651" i="5"/>
  <c r="R5651" i="5"/>
  <c r="Q5651" i="5"/>
  <c r="P5651" i="5"/>
  <c r="O5651" i="5"/>
  <c r="N5651" i="5"/>
  <c r="M5651" i="5"/>
  <c r="L5651" i="5"/>
  <c r="AD5650" i="5"/>
  <c r="AC5650" i="5"/>
  <c r="AB5650" i="5"/>
  <c r="AA5650" i="5"/>
  <c r="Z5650" i="5"/>
  <c r="Y5650" i="5"/>
  <c r="X5650" i="5"/>
  <c r="W5650" i="5"/>
  <c r="V5650" i="5"/>
  <c r="U5650" i="5"/>
  <c r="T5650" i="5"/>
  <c r="S5650" i="5"/>
  <c r="R5650" i="5"/>
  <c r="Q5650" i="5"/>
  <c r="P5650" i="5"/>
  <c r="O5650" i="5"/>
  <c r="N5650" i="5"/>
  <c r="M5650" i="5"/>
  <c r="L5650" i="5"/>
  <c r="AD5649" i="5"/>
  <c r="AC5649" i="5"/>
  <c r="AB5649" i="5"/>
  <c r="AA5649" i="5"/>
  <c r="Z5649" i="5"/>
  <c r="Y5649" i="5"/>
  <c r="X5649" i="5"/>
  <c r="W5649" i="5"/>
  <c r="V5649" i="5"/>
  <c r="U5649" i="5"/>
  <c r="T5649" i="5"/>
  <c r="S5649" i="5"/>
  <c r="R5649" i="5"/>
  <c r="Q5649" i="5"/>
  <c r="P5649" i="5"/>
  <c r="O5649" i="5"/>
  <c r="N5649" i="5"/>
  <c r="M5649" i="5"/>
  <c r="L5649" i="5"/>
  <c r="AD5648" i="5"/>
  <c r="AC5648" i="5"/>
  <c r="AB5648" i="5"/>
  <c r="AA5648" i="5"/>
  <c r="Z5648" i="5"/>
  <c r="Y5648" i="5"/>
  <c r="X5648" i="5"/>
  <c r="W5648" i="5"/>
  <c r="V5648" i="5"/>
  <c r="U5648" i="5"/>
  <c r="T5648" i="5"/>
  <c r="S5648" i="5"/>
  <c r="R5648" i="5"/>
  <c r="Q5648" i="5"/>
  <c r="P5648" i="5"/>
  <c r="O5648" i="5"/>
  <c r="N5648" i="5"/>
  <c r="M5648" i="5"/>
  <c r="L5648" i="5"/>
  <c r="AD5647" i="5"/>
  <c r="AC5647" i="5"/>
  <c r="AB5647" i="5"/>
  <c r="AA5647" i="5"/>
  <c r="Z5647" i="5"/>
  <c r="Y5647" i="5"/>
  <c r="X5647" i="5"/>
  <c r="W5647" i="5"/>
  <c r="V5647" i="5"/>
  <c r="U5647" i="5"/>
  <c r="T5647" i="5"/>
  <c r="S5647" i="5"/>
  <c r="R5647" i="5"/>
  <c r="Q5647" i="5"/>
  <c r="P5647" i="5"/>
  <c r="O5647" i="5"/>
  <c r="N5647" i="5"/>
  <c r="M5647" i="5"/>
  <c r="L5647" i="5"/>
  <c r="AD5646" i="5"/>
  <c r="AC5646" i="5"/>
  <c r="AB5646" i="5"/>
  <c r="AA5646" i="5"/>
  <c r="Z5646" i="5"/>
  <c r="Y5646" i="5"/>
  <c r="X5646" i="5"/>
  <c r="W5646" i="5"/>
  <c r="V5646" i="5"/>
  <c r="U5646" i="5"/>
  <c r="T5646" i="5"/>
  <c r="S5646" i="5"/>
  <c r="R5646" i="5"/>
  <c r="Q5646" i="5"/>
  <c r="P5646" i="5"/>
  <c r="O5646" i="5"/>
  <c r="N5646" i="5"/>
  <c r="M5646" i="5"/>
  <c r="L5646" i="5"/>
  <c r="AD5645" i="5"/>
  <c r="AC5645" i="5"/>
  <c r="AB5645" i="5"/>
  <c r="AA5645" i="5"/>
  <c r="Z5645" i="5"/>
  <c r="Y5645" i="5"/>
  <c r="X5645" i="5"/>
  <c r="W5645" i="5"/>
  <c r="V5645" i="5"/>
  <c r="U5645" i="5"/>
  <c r="T5645" i="5"/>
  <c r="S5645" i="5"/>
  <c r="R5645" i="5"/>
  <c r="Q5645" i="5"/>
  <c r="P5645" i="5"/>
  <c r="O5645" i="5"/>
  <c r="N5645" i="5"/>
  <c r="M5645" i="5"/>
  <c r="L5645" i="5"/>
  <c r="AD5644" i="5"/>
  <c r="AC5644" i="5"/>
  <c r="AB5644" i="5"/>
  <c r="AA5644" i="5"/>
  <c r="Z5644" i="5"/>
  <c r="Y5644" i="5"/>
  <c r="X5644" i="5"/>
  <c r="W5644" i="5"/>
  <c r="V5644" i="5"/>
  <c r="U5644" i="5"/>
  <c r="T5644" i="5"/>
  <c r="S5644" i="5"/>
  <c r="R5644" i="5"/>
  <c r="Q5644" i="5"/>
  <c r="P5644" i="5"/>
  <c r="O5644" i="5"/>
  <c r="N5644" i="5"/>
  <c r="M5644" i="5"/>
  <c r="L5644" i="5"/>
  <c r="AD5643" i="5"/>
  <c r="AC5643" i="5"/>
  <c r="AB5643" i="5"/>
  <c r="AA5643" i="5"/>
  <c r="Z5643" i="5"/>
  <c r="Y5643" i="5"/>
  <c r="X5643" i="5"/>
  <c r="W5643" i="5"/>
  <c r="V5643" i="5"/>
  <c r="U5643" i="5"/>
  <c r="T5643" i="5"/>
  <c r="S5643" i="5"/>
  <c r="R5643" i="5"/>
  <c r="Q5643" i="5"/>
  <c r="P5643" i="5"/>
  <c r="O5643" i="5"/>
  <c r="N5643" i="5"/>
  <c r="M5643" i="5"/>
  <c r="L5643" i="5"/>
  <c r="AD5642" i="5"/>
  <c r="AC5642" i="5"/>
  <c r="AB5642" i="5"/>
  <c r="AA5642" i="5"/>
  <c r="Z5642" i="5"/>
  <c r="Y5642" i="5"/>
  <c r="X5642" i="5"/>
  <c r="W5642" i="5"/>
  <c r="V5642" i="5"/>
  <c r="U5642" i="5"/>
  <c r="T5642" i="5"/>
  <c r="S5642" i="5"/>
  <c r="R5642" i="5"/>
  <c r="Q5642" i="5"/>
  <c r="P5642" i="5"/>
  <c r="O5642" i="5"/>
  <c r="N5642" i="5"/>
  <c r="M5642" i="5"/>
  <c r="L5642" i="5"/>
  <c r="AD5641" i="5"/>
  <c r="AC5641" i="5"/>
  <c r="AB5641" i="5"/>
  <c r="AA5641" i="5"/>
  <c r="Z5641" i="5"/>
  <c r="Y5641" i="5"/>
  <c r="X5641" i="5"/>
  <c r="W5641" i="5"/>
  <c r="V5641" i="5"/>
  <c r="U5641" i="5"/>
  <c r="T5641" i="5"/>
  <c r="S5641" i="5"/>
  <c r="R5641" i="5"/>
  <c r="Q5641" i="5"/>
  <c r="P5641" i="5"/>
  <c r="O5641" i="5"/>
  <c r="N5641" i="5"/>
  <c r="M5641" i="5"/>
  <c r="L5641" i="5"/>
  <c r="AD5640" i="5"/>
  <c r="AC5640" i="5"/>
  <c r="AB5640" i="5"/>
  <c r="AA5640" i="5"/>
  <c r="Z5640" i="5"/>
  <c r="Y5640" i="5"/>
  <c r="X5640" i="5"/>
  <c r="W5640" i="5"/>
  <c r="V5640" i="5"/>
  <c r="U5640" i="5"/>
  <c r="T5640" i="5"/>
  <c r="S5640" i="5"/>
  <c r="R5640" i="5"/>
  <c r="Q5640" i="5"/>
  <c r="P5640" i="5"/>
  <c r="O5640" i="5"/>
  <c r="N5640" i="5"/>
  <c r="M5640" i="5"/>
  <c r="L5640" i="5"/>
  <c r="AD5639" i="5"/>
  <c r="AC5639" i="5"/>
  <c r="AB5639" i="5"/>
  <c r="AA5639" i="5"/>
  <c r="Z5639" i="5"/>
  <c r="Y5639" i="5"/>
  <c r="X5639" i="5"/>
  <c r="W5639" i="5"/>
  <c r="V5639" i="5"/>
  <c r="U5639" i="5"/>
  <c r="T5639" i="5"/>
  <c r="S5639" i="5"/>
  <c r="R5639" i="5"/>
  <c r="Q5639" i="5"/>
  <c r="P5639" i="5"/>
  <c r="O5639" i="5"/>
  <c r="N5639" i="5"/>
  <c r="M5639" i="5"/>
  <c r="L5639" i="5"/>
  <c r="AD5638" i="5"/>
  <c r="AC5638" i="5"/>
  <c r="AB5638" i="5"/>
  <c r="AA5638" i="5"/>
  <c r="Z5638" i="5"/>
  <c r="Y5638" i="5"/>
  <c r="X5638" i="5"/>
  <c r="W5638" i="5"/>
  <c r="V5638" i="5"/>
  <c r="U5638" i="5"/>
  <c r="T5638" i="5"/>
  <c r="S5638" i="5"/>
  <c r="R5638" i="5"/>
  <c r="Q5638" i="5"/>
  <c r="P5638" i="5"/>
  <c r="O5638" i="5"/>
  <c r="N5638" i="5"/>
  <c r="M5638" i="5"/>
  <c r="L5638" i="5"/>
  <c r="AD5637" i="5"/>
  <c r="AC5637" i="5"/>
  <c r="AB5637" i="5"/>
  <c r="AA5637" i="5"/>
  <c r="Z5637" i="5"/>
  <c r="Y5637" i="5"/>
  <c r="X5637" i="5"/>
  <c r="W5637" i="5"/>
  <c r="V5637" i="5"/>
  <c r="U5637" i="5"/>
  <c r="T5637" i="5"/>
  <c r="S5637" i="5"/>
  <c r="R5637" i="5"/>
  <c r="Q5637" i="5"/>
  <c r="P5637" i="5"/>
  <c r="O5637" i="5"/>
  <c r="N5637" i="5"/>
  <c r="M5637" i="5"/>
  <c r="L5637" i="5"/>
  <c r="AD5636" i="5"/>
  <c r="AC5636" i="5"/>
  <c r="AB5636" i="5"/>
  <c r="AA5636" i="5"/>
  <c r="Z5636" i="5"/>
  <c r="Y5636" i="5"/>
  <c r="X5636" i="5"/>
  <c r="W5636" i="5"/>
  <c r="V5636" i="5"/>
  <c r="U5636" i="5"/>
  <c r="T5636" i="5"/>
  <c r="S5636" i="5"/>
  <c r="R5636" i="5"/>
  <c r="Q5636" i="5"/>
  <c r="P5636" i="5"/>
  <c r="O5636" i="5"/>
  <c r="N5636" i="5"/>
  <c r="M5636" i="5"/>
  <c r="L5636" i="5"/>
  <c r="AD5635" i="5"/>
  <c r="AC5635" i="5"/>
  <c r="AB5635" i="5"/>
  <c r="AA5635" i="5"/>
  <c r="Z5635" i="5"/>
  <c r="Y5635" i="5"/>
  <c r="X5635" i="5"/>
  <c r="W5635" i="5"/>
  <c r="V5635" i="5"/>
  <c r="U5635" i="5"/>
  <c r="T5635" i="5"/>
  <c r="S5635" i="5"/>
  <c r="R5635" i="5"/>
  <c r="Q5635" i="5"/>
  <c r="P5635" i="5"/>
  <c r="O5635" i="5"/>
  <c r="N5635" i="5"/>
  <c r="M5635" i="5"/>
  <c r="L5635" i="5"/>
  <c r="AD5634" i="5"/>
  <c r="AC5634" i="5"/>
  <c r="AB5634" i="5"/>
  <c r="AA5634" i="5"/>
  <c r="Z5634" i="5"/>
  <c r="Y5634" i="5"/>
  <c r="X5634" i="5"/>
  <c r="W5634" i="5"/>
  <c r="V5634" i="5"/>
  <c r="U5634" i="5"/>
  <c r="T5634" i="5"/>
  <c r="S5634" i="5"/>
  <c r="R5634" i="5"/>
  <c r="Q5634" i="5"/>
  <c r="P5634" i="5"/>
  <c r="O5634" i="5"/>
  <c r="N5634" i="5"/>
  <c r="M5634" i="5"/>
  <c r="L5634" i="5"/>
  <c r="AD5633" i="5"/>
  <c r="AC5633" i="5"/>
  <c r="AB5633" i="5"/>
  <c r="AA5633" i="5"/>
  <c r="Z5633" i="5"/>
  <c r="Y5633" i="5"/>
  <c r="X5633" i="5"/>
  <c r="W5633" i="5"/>
  <c r="V5633" i="5"/>
  <c r="U5633" i="5"/>
  <c r="T5633" i="5"/>
  <c r="S5633" i="5"/>
  <c r="R5633" i="5"/>
  <c r="Q5633" i="5"/>
  <c r="P5633" i="5"/>
  <c r="O5633" i="5"/>
  <c r="N5633" i="5"/>
  <c r="M5633" i="5"/>
  <c r="L5633" i="5"/>
  <c r="AD5632" i="5"/>
  <c r="AC5632" i="5"/>
  <c r="AB5632" i="5"/>
  <c r="AA5632" i="5"/>
  <c r="Z5632" i="5"/>
  <c r="Y5632" i="5"/>
  <c r="X5632" i="5"/>
  <c r="W5632" i="5"/>
  <c r="V5632" i="5"/>
  <c r="U5632" i="5"/>
  <c r="T5632" i="5"/>
  <c r="S5632" i="5"/>
  <c r="R5632" i="5"/>
  <c r="Q5632" i="5"/>
  <c r="P5632" i="5"/>
  <c r="O5632" i="5"/>
  <c r="N5632" i="5"/>
  <c r="M5632" i="5"/>
  <c r="L5632" i="5"/>
  <c r="AD5631" i="5"/>
  <c r="AC5631" i="5"/>
  <c r="AB5631" i="5"/>
  <c r="AA5631" i="5"/>
  <c r="Z5631" i="5"/>
  <c r="Y5631" i="5"/>
  <c r="X5631" i="5"/>
  <c r="W5631" i="5"/>
  <c r="V5631" i="5"/>
  <c r="U5631" i="5"/>
  <c r="T5631" i="5"/>
  <c r="S5631" i="5"/>
  <c r="R5631" i="5"/>
  <c r="Q5631" i="5"/>
  <c r="P5631" i="5"/>
  <c r="O5631" i="5"/>
  <c r="N5631" i="5"/>
  <c r="M5631" i="5"/>
  <c r="L5631" i="5"/>
  <c r="AD5630" i="5"/>
  <c r="AC5630" i="5"/>
  <c r="AB5630" i="5"/>
  <c r="AA5630" i="5"/>
  <c r="Z5630" i="5"/>
  <c r="Y5630" i="5"/>
  <c r="X5630" i="5"/>
  <c r="W5630" i="5"/>
  <c r="V5630" i="5"/>
  <c r="U5630" i="5"/>
  <c r="T5630" i="5"/>
  <c r="S5630" i="5"/>
  <c r="R5630" i="5"/>
  <c r="Q5630" i="5"/>
  <c r="P5630" i="5"/>
  <c r="O5630" i="5"/>
  <c r="N5630" i="5"/>
  <c r="M5630" i="5"/>
  <c r="L5630" i="5"/>
  <c r="AD5629" i="5"/>
  <c r="AC5629" i="5"/>
  <c r="AB5629" i="5"/>
  <c r="AA5629" i="5"/>
  <c r="Z5629" i="5"/>
  <c r="Y5629" i="5"/>
  <c r="X5629" i="5"/>
  <c r="W5629" i="5"/>
  <c r="V5629" i="5"/>
  <c r="U5629" i="5"/>
  <c r="T5629" i="5"/>
  <c r="S5629" i="5"/>
  <c r="R5629" i="5"/>
  <c r="Q5629" i="5"/>
  <c r="P5629" i="5"/>
  <c r="O5629" i="5"/>
  <c r="N5629" i="5"/>
  <c r="M5629" i="5"/>
  <c r="L5629" i="5"/>
  <c r="AD5628" i="5"/>
  <c r="AC5628" i="5"/>
  <c r="AB5628" i="5"/>
  <c r="AA5628" i="5"/>
  <c r="Z5628" i="5"/>
  <c r="Y5628" i="5"/>
  <c r="X5628" i="5"/>
  <c r="W5628" i="5"/>
  <c r="V5628" i="5"/>
  <c r="U5628" i="5"/>
  <c r="T5628" i="5"/>
  <c r="S5628" i="5"/>
  <c r="R5628" i="5"/>
  <c r="Q5628" i="5"/>
  <c r="P5628" i="5"/>
  <c r="O5628" i="5"/>
  <c r="N5628" i="5"/>
  <c r="M5628" i="5"/>
  <c r="L5628" i="5"/>
  <c r="AD5627" i="5"/>
  <c r="AC5627" i="5"/>
  <c r="AB5627" i="5"/>
  <c r="AA5627" i="5"/>
  <c r="Z5627" i="5"/>
  <c r="Y5627" i="5"/>
  <c r="X5627" i="5"/>
  <c r="W5627" i="5"/>
  <c r="V5627" i="5"/>
  <c r="U5627" i="5"/>
  <c r="T5627" i="5"/>
  <c r="S5627" i="5"/>
  <c r="R5627" i="5"/>
  <c r="Q5627" i="5"/>
  <c r="P5627" i="5"/>
  <c r="O5627" i="5"/>
  <c r="N5627" i="5"/>
  <c r="M5627" i="5"/>
  <c r="L5627" i="5"/>
  <c r="AD5626" i="5"/>
  <c r="AC5626" i="5"/>
  <c r="AB5626" i="5"/>
  <c r="AA5626" i="5"/>
  <c r="Z5626" i="5"/>
  <c r="Y5626" i="5"/>
  <c r="X5626" i="5"/>
  <c r="W5626" i="5"/>
  <c r="V5626" i="5"/>
  <c r="U5626" i="5"/>
  <c r="T5626" i="5"/>
  <c r="S5626" i="5"/>
  <c r="R5626" i="5"/>
  <c r="Q5626" i="5"/>
  <c r="P5626" i="5"/>
  <c r="O5626" i="5"/>
  <c r="N5626" i="5"/>
  <c r="M5626" i="5"/>
  <c r="L5626" i="5"/>
  <c r="AD5625" i="5"/>
  <c r="AC5625" i="5"/>
  <c r="AB5625" i="5"/>
  <c r="AA5625" i="5"/>
  <c r="Z5625" i="5"/>
  <c r="Y5625" i="5"/>
  <c r="X5625" i="5"/>
  <c r="W5625" i="5"/>
  <c r="V5625" i="5"/>
  <c r="U5625" i="5"/>
  <c r="T5625" i="5"/>
  <c r="S5625" i="5"/>
  <c r="R5625" i="5"/>
  <c r="Q5625" i="5"/>
  <c r="P5625" i="5"/>
  <c r="O5625" i="5"/>
  <c r="N5625" i="5"/>
  <c r="M5625" i="5"/>
  <c r="L5625" i="5"/>
  <c r="AD5624" i="5"/>
  <c r="AC5624" i="5"/>
  <c r="AB5624" i="5"/>
  <c r="AA5624" i="5"/>
  <c r="Z5624" i="5"/>
  <c r="Y5624" i="5"/>
  <c r="X5624" i="5"/>
  <c r="W5624" i="5"/>
  <c r="V5624" i="5"/>
  <c r="U5624" i="5"/>
  <c r="T5624" i="5"/>
  <c r="S5624" i="5"/>
  <c r="R5624" i="5"/>
  <c r="Q5624" i="5"/>
  <c r="P5624" i="5"/>
  <c r="O5624" i="5"/>
  <c r="N5624" i="5"/>
  <c r="M5624" i="5"/>
  <c r="L5624" i="5"/>
  <c r="AD5623" i="5"/>
  <c r="AC5623" i="5"/>
  <c r="AB5623" i="5"/>
  <c r="AA5623" i="5"/>
  <c r="Z5623" i="5"/>
  <c r="Y5623" i="5"/>
  <c r="X5623" i="5"/>
  <c r="W5623" i="5"/>
  <c r="V5623" i="5"/>
  <c r="U5623" i="5"/>
  <c r="T5623" i="5"/>
  <c r="S5623" i="5"/>
  <c r="R5623" i="5"/>
  <c r="Q5623" i="5"/>
  <c r="P5623" i="5"/>
  <c r="O5623" i="5"/>
  <c r="N5623" i="5"/>
  <c r="M5623" i="5"/>
  <c r="L5623" i="5"/>
  <c r="AD5622" i="5"/>
  <c r="AC5622" i="5"/>
  <c r="AB5622" i="5"/>
  <c r="AA5622" i="5"/>
  <c r="Z5622" i="5"/>
  <c r="Y5622" i="5"/>
  <c r="X5622" i="5"/>
  <c r="W5622" i="5"/>
  <c r="V5622" i="5"/>
  <c r="U5622" i="5"/>
  <c r="T5622" i="5"/>
  <c r="S5622" i="5"/>
  <c r="R5622" i="5"/>
  <c r="Q5622" i="5"/>
  <c r="P5622" i="5"/>
  <c r="O5622" i="5"/>
  <c r="N5622" i="5"/>
  <c r="M5622" i="5"/>
  <c r="L5622" i="5"/>
  <c r="AD5621" i="5"/>
  <c r="AC5621" i="5"/>
  <c r="AB5621" i="5"/>
  <c r="AA5621" i="5"/>
  <c r="Z5621" i="5"/>
  <c r="Y5621" i="5"/>
  <c r="X5621" i="5"/>
  <c r="W5621" i="5"/>
  <c r="V5621" i="5"/>
  <c r="U5621" i="5"/>
  <c r="T5621" i="5"/>
  <c r="S5621" i="5"/>
  <c r="R5621" i="5"/>
  <c r="Q5621" i="5"/>
  <c r="P5621" i="5"/>
  <c r="O5621" i="5"/>
  <c r="N5621" i="5"/>
  <c r="M5621" i="5"/>
  <c r="L5621" i="5"/>
  <c r="AD5620" i="5"/>
  <c r="AC5620" i="5"/>
  <c r="AB5620" i="5"/>
  <c r="AA5620" i="5"/>
  <c r="Z5620" i="5"/>
  <c r="Y5620" i="5"/>
  <c r="X5620" i="5"/>
  <c r="W5620" i="5"/>
  <c r="V5620" i="5"/>
  <c r="U5620" i="5"/>
  <c r="T5620" i="5"/>
  <c r="S5620" i="5"/>
  <c r="R5620" i="5"/>
  <c r="Q5620" i="5"/>
  <c r="P5620" i="5"/>
  <c r="O5620" i="5"/>
  <c r="N5620" i="5"/>
  <c r="M5620" i="5"/>
  <c r="L5620" i="5"/>
  <c r="AD5619" i="5"/>
  <c r="AC5619" i="5"/>
  <c r="AB5619" i="5"/>
  <c r="AA5619" i="5"/>
  <c r="Z5619" i="5"/>
  <c r="Y5619" i="5"/>
  <c r="X5619" i="5"/>
  <c r="W5619" i="5"/>
  <c r="V5619" i="5"/>
  <c r="U5619" i="5"/>
  <c r="T5619" i="5"/>
  <c r="S5619" i="5"/>
  <c r="R5619" i="5"/>
  <c r="Q5619" i="5"/>
  <c r="P5619" i="5"/>
  <c r="O5619" i="5"/>
  <c r="N5619" i="5"/>
  <c r="M5619" i="5"/>
  <c r="L5619" i="5"/>
  <c r="AD5618" i="5"/>
  <c r="AC5618" i="5"/>
  <c r="AB5618" i="5"/>
  <c r="AA5618" i="5"/>
  <c r="Z5618" i="5"/>
  <c r="Y5618" i="5"/>
  <c r="X5618" i="5"/>
  <c r="W5618" i="5"/>
  <c r="V5618" i="5"/>
  <c r="U5618" i="5"/>
  <c r="T5618" i="5"/>
  <c r="S5618" i="5"/>
  <c r="R5618" i="5"/>
  <c r="Q5618" i="5"/>
  <c r="P5618" i="5"/>
  <c r="O5618" i="5"/>
  <c r="N5618" i="5"/>
  <c r="M5618" i="5"/>
  <c r="L5618" i="5"/>
  <c r="AD5617" i="5"/>
  <c r="AC5617" i="5"/>
  <c r="AB5617" i="5"/>
  <c r="AA5617" i="5"/>
  <c r="Z5617" i="5"/>
  <c r="Y5617" i="5"/>
  <c r="X5617" i="5"/>
  <c r="W5617" i="5"/>
  <c r="V5617" i="5"/>
  <c r="U5617" i="5"/>
  <c r="T5617" i="5"/>
  <c r="S5617" i="5"/>
  <c r="R5617" i="5"/>
  <c r="Q5617" i="5"/>
  <c r="P5617" i="5"/>
  <c r="O5617" i="5"/>
  <c r="N5617" i="5"/>
  <c r="M5617" i="5"/>
  <c r="L5617" i="5"/>
  <c r="AD5616" i="5"/>
  <c r="AC5616" i="5"/>
  <c r="AB5616" i="5"/>
  <c r="AA5616" i="5"/>
  <c r="Z5616" i="5"/>
  <c r="Y5616" i="5"/>
  <c r="X5616" i="5"/>
  <c r="W5616" i="5"/>
  <c r="V5616" i="5"/>
  <c r="U5616" i="5"/>
  <c r="T5616" i="5"/>
  <c r="S5616" i="5"/>
  <c r="R5616" i="5"/>
  <c r="Q5616" i="5"/>
  <c r="P5616" i="5"/>
  <c r="O5616" i="5"/>
  <c r="N5616" i="5"/>
  <c r="M5616" i="5"/>
  <c r="L5616" i="5"/>
  <c r="AD5615" i="5"/>
  <c r="AC5615" i="5"/>
  <c r="AB5615" i="5"/>
  <c r="AA5615" i="5"/>
  <c r="Z5615" i="5"/>
  <c r="Y5615" i="5"/>
  <c r="X5615" i="5"/>
  <c r="W5615" i="5"/>
  <c r="V5615" i="5"/>
  <c r="U5615" i="5"/>
  <c r="T5615" i="5"/>
  <c r="S5615" i="5"/>
  <c r="R5615" i="5"/>
  <c r="Q5615" i="5"/>
  <c r="P5615" i="5"/>
  <c r="O5615" i="5"/>
  <c r="N5615" i="5"/>
  <c r="M5615" i="5"/>
  <c r="L5615" i="5"/>
  <c r="AD5614" i="5"/>
  <c r="AC5614" i="5"/>
  <c r="AB5614" i="5"/>
  <c r="AA5614" i="5"/>
  <c r="Z5614" i="5"/>
  <c r="Y5614" i="5"/>
  <c r="X5614" i="5"/>
  <c r="W5614" i="5"/>
  <c r="V5614" i="5"/>
  <c r="U5614" i="5"/>
  <c r="T5614" i="5"/>
  <c r="S5614" i="5"/>
  <c r="R5614" i="5"/>
  <c r="Q5614" i="5"/>
  <c r="P5614" i="5"/>
  <c r="O5614" i="5"/>
  <c r="N5614" i="5"/>
  <c r="M5614" i="5"/>
  <c r="L5614" i="5"/>
  <c r="AD5613" i="5"/>
  <c r="AC5613" i="5"/>
  <c r="AB5613" i="5"/>
  <c r="AA5613" i="5"/>
  <c r="Z5613" i="5"/>
  <c r="Y5613" i="5"/>
  <c r="X5613" i="5"/>
  <c r="W5613" i="5"/>
  <c r="V5613" i="5"/>
  <c r="U5613" i="5"/>
  <c r="T5613" i="5"/>
  <c r="S5613" i="5"/>
  <c r="R5613" i="5"/>
  <c r="Q5613" i="5"/>
  <c r="P5613" i="5"/>
  <c r="O5613" i="5"/>
  <c r="N5613" i="5"/>
  <c r="M5613" i="5"/>
  <c r="L5613" i="5"/>
  <c r="AD5612" i="5"/>
  <c r="AC5612" i="5"/>
  <c r="AB5612" i="5"/>
  <c r="AA5612" i="5"/>
  <c r="Z5612" i="5"/>
  <c r="Y5612" i="5"/>
  <c r="X5612" i="5"/>
  <c r="W5612" i="5"/>
  <c r="V5612" i="5"/>
  <c r="U5612" i="5"/>
  <c r="T5612" i="5"/>
  <c r="S5612" i="5"/>
  <c r="R5612" i="5"/>
  <c r="Q5612" i="5"/>
  <c r="P5612" i="5"/>
  <c r="O5612" i="5"/>
  <c r="N5612" i="5"/>
  <c r="M5612" i="5"/>
  <c r="L5612" i="5"/>
  <c r="AD5611" i="5"/>
  <c r="AC5611" i="5"/>
  <c r="AB5611" i="5"/>
  <c r="AA5611" i="5"/>
  <c r="Z5611" i="5"/>
  <c r="Y5611" i="5"/>
  <c r="X5611" i="5"/>
  <c r="W5611" i="5"/>
  <c r="V5611" i="5"/>
  <c r="U5611" i="5"/>
  <c r="T5611" i="5"/>
  <c r="S5611" i="5"/>
  <c r="R5611" i="5"/>
  <c r="Q5611" i="5"/>
  <c r="P5611" i="5"/>
  <c r="O5611" i="5"/>
  <c r="N5611" i="5"/>
  <c r="M5611" i="5"/>
  <c r="L5611" i="5"/>
  <c r="AD5610" i="5"/>
  <c r="AC5610" i="5"/>
  <c r="AB5610" i="5"/>
  <c r="AA5610" i="5"/>
  <c r="Z5610" i="5"/>
  <c r="Y5610" i="5"/>
  <c r="X5610" i="5"/>
  <c r="W5610" i="5"/>
  <c r="V5610" i="5"/>
  <c r="U5610" i="5"/>
  <c r="T5610" i="5"/>
  <c r="S5610" i="5"/>
  <c r="R5610" i="5"/>
  <c r="Q5610" i="5"/>
  <c r="P5610" i="5"/>
  <c r="O5610" i="5"/>
  <c r="N5610" i="5"/>
  <c r="M5610" i="5"/>
  <c r="L5610" i="5"/>
  <c r="AD5609" i="5"/>
  <c r="AC5609" i="5"/>
  <c r="AB5609" i="5"/>
  <c r="AA5609" i="5"/>
  <c r="Z5609" i="5"/>
  <c r="Y5609" i="5"/>
  <c r="X5609" i="5"/>
  <c r="W5609" i="5"/>
  <c r="V5609" i="5"/>
  <c r="U5609" i="5"/>
  <c r="T5609" i="5"/>
  <c r="S5609" i="5"/>
  <c r="R5609" i="5"/>
  <c r="Q5609" i="5"/>
  <c r="P5609" i="5"/>
  <c r="O5609" i="5"/>
  <c r="N5609" i="5"/>
  <c r="M5609" i="5"/>
  <c r="L5609" i="5"/>
  <c r="AD5608" i="5"/>
  <c r="AC5608" i="5"/>
  <c r="AB5608" i="5"/>
  <c r="AA5608" i="5"/>
  <c r="Z5608" i="5"/>
  <c r="Y5608" i="5"/>
  <c r="X5608" i="5"/>
  <c r="W5608" i="5"/>
  <c r="V5608" i="5"/>
  <c r="U5608" i="5"/>
  <c r="T5608" i="5"/>
  <c r="S5608" i="5"/>
  <c r="R5608" i="5"/>
  <c r="Q5608" i="5"/>
  <c r="P5608" i="5"/>
  <c r="O5608" i="5"/>
  <c r="N5608" i="5"/>
  <c r="M5608" i="5"/>
  <c r="L5608" i="5"/>
  <c r="AD5607" i="5"/>
  <c r="AC5607" i="5"/>
  <c r="AB5607" i="5"/>
  <c r="AA5607" i="5"/>
  <c r="Z5607" i="5"/>
  <c r="Y5607" i="5"/>
  <c r="X5607" i="5"/>
  <c r="W5607" i="5"/>
  <c r="V5607" i="5"/>
  <c r="U5607" i="5"/>
  <c r="T5607" i="5"/>
  <c r="S5607" i="5"/>
  <c r="R5607" i="5"/>
  <c r="Q5607" i="5"/>
  <c r="P5607" i="5"/>
  <c r="O5607" i="5"/>
  <c r="N5607" i="5"/>
  <c r="M5607" i="5"/>
  <c r="L5607" i="5"/>
  <c r="AD5606" i="5"/>
  <c r="AC5606" i="5"/>
  <c r="AB5606" i="5"/>
  <c r="AA5606" i="5"/>
  <c r="Z5606" i="5"/>
  <c r="Y5606" i="5"/>
  <c r="X5606" i="5"/>
  <c r="W5606" i="5"/>
  <c r="V5606" i="5"/>
  <c r="U5606" i="5"/>
  <c r="T5606" i="5"/>
  <c r="S5606" i="5"/>
  <c r="R5606" i="5"/>
  <c r="Q5606" i="5"/>
  <c r="P5606" i="5"/>
  <c r="O5606" i="5"/>
  <c r="N5606" i="5"/>
  <c r="M5606" i="5"/>
  <c r="L5606" i="5"/>
  <c r="AD5605" i="5"/>
  <c r="AC5605" i="5"/>
  <c r="AB5605" i="5"/>
  <c r="AA5605" i="5"/>
  <c r="Z5605" i="5"/>
  <c r="Y5605" i="5"/>
  <c r="X5605" i="5"/>
  <c r="W5605" i="5"/>
  <c r="V5605" i="5"/>
  <c r="U5605" i="5"/>
  <c r="T5605" i="5"/>
  <c r="S5605" i="5"/>
  <c r="R5605" i="5"/>
  <c r="Q5605" i="5"/>
  <c r="P5605" i="5"/>
  <c r="O5605" i="5"/>
  <c r="N5605" i="5"/>
  <c r="M5605" i="5"/>
  <c r="L5605" i="5"/>
  <c r="AD5604" i="5"/>
  <c r="AC5604" i="5"/>
  <c r="AB5604" i="5"/>
  <c r="AA5604" i="5"/>
  <c r="Z5604" i="5"/>
  <c r="Y5604" i="5"/>
  <c r="X5604" i="5"/>
  <c r="W5604" i="5"/>
  <c r="V5604" i="5"/>
  <c r="U5604" i="5"/>
  <c r="T5604" i="5"/>
  <c r="S5604" i="5"/>
  <c r="R5604" i="5"/>
  <c r="Q5604" i="5"/>
  <c r="P5604" i="5"/>
  <c r="O5604" i="5"/>
  <c r="N5604" i="5"/>
  <c r="M5604" i="5"/>
  <c r="L5604" i="5"/>
  <c r="AD5603" i="5"/>
  <c r="AC5603" i="5"/>
  <c r="AB5603" i="5"/>
  <c r="AA5603" i="5"/>
  <c r="Z5603" i="5"/>
  <c r="Y5603" i="5"/>
  <c r="X5603" i="5"/>
  <c r="W5603" i="5"/>
  <c r="V5603" i="5"/>
  <c r="U5603" i="5"/>
  <c r="T5603" i="5"/>
  <c r="S5603" i="5"/>
  <c r="R5603" i="5"/>
  <c r="Q5603" i="5"/>
  <c r="P5603" i="5"/>
  <c r="O5603" i="5"/>
  <c r="N5603" i="5"/>
  <c r="M5603" i="5"/>
  <c r="L5603" i="5"/>
  <c r="AD5602" i="5"/>
  <c r="AC5602" i="5"/>
  <c r="AB5602" i="5"/>
  <c r="AA5602" i="5"/>
  <c r="Z5602" i="5"/>
  <c r="Y5602" i="5"/>
  <c r="X5602" i="5"/>
  <c r="W5602" i="5"/>
  <c r="V5602" i="5"/>
  <c r="U5602" i="5"/>
  <c r="T5602" i="5"/>
  <c r="S5602" i="5"/>
  <c r="R5602" i="5"/>
  <c r="Q5602" i="5"/>
  <c r="P5602" i="5"/>
  <c r="O5602" i="5"/>
  <c r="N5602" i="5"/>
  <c r="M5602" i="5"/>
  <c r="L5602" i="5"/>
  <c r="AD5601" i="5"/>
  <c r="AC5601" i="5"/>
  <c r="AB5601" i="5"/>
  <c r="AA5601" i="5"/>
  <c r="Z5601" i="5"/>
  <c r="Y5601" i="5"/>
  <c r="X5601" i="5"/>
  <c r="W5601" i="5"/>
  <c r="V5601" i="5"/>
  <c r="U5601" i="5"/>
  <c r="T5601" i="5"/>
  <c r="S5601" i="5"/>
  <c r="R5601" i="5"/>
  <c r="Q5601" i="5"/>
  <c r="P5601" i="5"/>
  <c r="O5601" i="5"/>
  <c r="N5601" i="5"/>
  <c r="M5601" i="5"/>
  <c r="L5601" i="5"/>
  <c r="AD5600" i="5"/>
  <c r="AC5600" i="5"/>
  <c r="AB5600" i="5"/>
  <c r="AA5600" i="5"/>
  <c r="Z5600" i="5"/>
  <c r="Y5600" i="5"/>
  <c r="X5600" i="5"/>
  <c r="W5600" i="5"/>
  <c r="V5600" i="5"/>
  <c r="U5600" i="5"/>
  <c r="T5600" i="5"/>
  <c r="S5600" i="5"/>
  <c r="R5600" i="5"/>
  <c r="Q5600" i="5"/>
  <c r="P5600" i="5"/>
  <c r="O5600" i="5"/>
  <c r="N5600" i="5"/>
  <c r="M5600" i="5"/>
  <c r="L5600" i="5"/>
  <c r="AD5599" i="5"/>
  <c r="AC5599" i="5"/>
  <c r="AB5599" i="5"/>
  <c r="AA5599" i="5"/>
  <c r="Z5599" i="5"/>
  <c r="Y5599" i="5"/>
  <c r="X5599" i="5"/>
  <c r="W5599" i="5"/>
  <c r="V5599" i="5"/>
  <c r="U5599" i="5"/>
  <c r="T5599" i="5"/>
  <c r="S5599" i="5"/>
  <c r="R5599" i="5"/>
  <c r="Q5599" i="5"/>
  <c r="P5599" i="5"/>
  <c r="O5599" i="5"/>
  <c r="N5599" i="5"/>
  <c r="M5599" i="5"/>
  <c r="L5599" i="5"/>
  <c r="AD5598" i="5"/>
  <c r="AC5598" i="5"/>
  <c r="AB5598" i="5"/>
  <c r="AA5598" i="5"/>
  <c r="Z5598" i="5"/>
  <c r="Y5598" i="5"/>
  <c r="X5598" i="5"/>
  <c r="W5598" i="5"/>
  <c r="V5598" i="5"/>
  <c r="U5598" i="5"/>
  <c r="T5598" i="5"/>
  <c r="S5598" i="5"/>
  <c r="R5598" i="5"/>
  <c r="Q5598" i="5"/>
  <c r="P5598" i="5"/>
  <c r="O5598" i="5"/>
  <c r="N5598" i="5"/>
  <c r="M5598" i="5"/>
  <c r="L5598" i="5"/>
  <c r="AD5597" i="5"/>
  <c r="AC5597" i="5"/>
  <c r="AB5597" i="5"/>
  <c r="AA5597" i="5"/>
  <c r="Z5597" i="5"/>
  <c r="Y5597" i="5"/>
  <c r="X5597" i="5"/>
  <c r="W5597" i="5"/>
  <c r="V5597" i="5"/>
  <c r="U5597" i="5"/>
  <c r="T5597" i="5"/>
  <c r="S5597" i="5"/>
  <c r="R5597" i="5"/>
  <c r="Q5597" i="5"/>
  <c r="P5597" i="5"/>
  <c r="O5597" i="5"/>
  <c r="N5597" i="5"/>
  <c r="M5597" i="5"/>
  <c r="L5597" i="5"/>
  <c r="AD5596" i="5"/>
  <c r="AC5596" i="5"/>
  <c r="AB5596" i="5"/>
  <c r="AA5596" i="5"/>
  <c r="Z5596" i="5"/>
  <c r="Y5596" i="5"/>
  <c r="X5596" i="5"/>
  <c r="W5596" i="5"/>
  <c r="V5596" i="5"/>
  <c r="U5596" i="5"/>
  <c r="T5596" i="5"/>
  <c r="S5596" i="5"/>
  <c r="R5596" i="5"/>
  <c r="Q5596" i="5"/>
  <c r="P5596" i="5"/>
  <c r="O5596" i="5"/>
  <c r="N5596" i="5"/>
  <c r="M5596" i="5"/>
  <c r="L5596" i="5"/>
  <c r="AD5595" i="5"/>
  <c r="AC5595" i="5"/>
  <c r="AB5595" i="5"/>
  <c r="AA5595" i="5"/>
  <c r="Z5595" i="5"/>
  <c r="Y5595" i="5"/>
  <c r="X5595" i="5"/>
  <c r="W5595" i="5"/>
  <c r="V5595" i="5"/>
  <c r="U5595" i="5"/>
  <c r="T5595" i="5"/>
  <c r="S5595" i="5"/>
  <c r="R5595" i="5"/>
  <c r="Q5595" i="5"/>
  <c r="P5595" i="5"/>
  <c r="O5595" i="5"/>
  <c r="N5595" i="5"/>
  <c r="M5595" i="5"/>
  <c r="L5595" i="5"/>
  <c r="AD5594" i="5"/>
  <c r="AC5594" i="5"/>
  <c r="AB5594" i="5"/>
  <c r="AA5594" i="5"/>
  <c r="Z5594" i="5"/>
  <c r="Y5594" i="5"/>
  <c r="X5594" i="5"/>
  <c r="W5594" i="5"/>
  <c r="V5594" i="5"/>
  <c r="U5594" i="5"/>
  <c r="T5594" i="5"/>
  <c r="S5594" i="5"/>
  <c r="R5594" i="5"/>
  <c r="Q5594" i="5"/>
  <c r="P5594" i="5"/>
  <c r="O5594" i="5"/>
  <c r="N5594" i="5"/>
  <c r="M5594" i="5"/>
  <c r="L5594" i="5"/>
  <c r="AD5593" i="5"/>
  <c r="AC5593" i="5"/>
  <c r="AB5593" i="5"/>
  <c r="AA5593" i="5"/>
  <c r="Z5593" i="5"/>
  <c r="Y5593" i="5"/>
  <c r="X5593" i="5"/>
  <c r="W5593" i="5"/>
  <c r="V5593" i="5"/>
  <c r="U5593" i="5"/>
  <c r="T5593" i="5"/>
  <c r="S5593" i="5"/>
  <c r="R5593" i="5"/>
  <c r="Q5593" i="5"/>
  <c r="P5593" i="5"/>
  <c r="O5593" i="5"/>
  <c r="N5593" i="5"/>
  <c r="M5593" i="5"/>
  <c r="L5593" i="5"/>
  <c r="AD5592" i="5"/>
  <c r="AC5592" i="5"/>
  <c r="AB5592" i="5"/>
  <c r="AA5592" i="5"/>
  <c r="Z5592" i="5"/>
  <c r="Y5592" i="5"/>
  <c r="X5592" i="5"/>
  <c r="W5592" i="5"/>
  <c r="V5592" i="5"/>
  <c r="U5592" i="5"/>
  <c r="T5592" i="5"/>
  <c r="S5592" i="5"/>
  <c r="R5592" i="5"/>
  <c r="Q5592" i="5"/>
  <c r="P5592" i="5"/>
  <c r="O5592" i="5"/>
  <c r="N5592" i="5"/>
  <c r="M5592" i="5"/>
  <c r="L5592" i="5"/>
  <c r="AD5591" i="5"/>
  <c r="AC5591" i="5"/>
  <c r="AB5591" i="5"/>
  <c r="AA5591" i="5"/>
  <c r="Z5591" i="5"/>
  <c r="Y5591" i="5"/>
  <c r="X5591" i="5"/>
  <c r="W5591" i="5"/>
  <c r="V5591" i="5"/>
  <c r="U5591" i="5"/>
  <c r="T5591" i="5"/>
  <c r="S5591" i="5"/>
  <c r="R5591" i="5"/>
  <c r="Q5591" i="5"/>
  <c r="P5591" i="5"/>
  <c r="O5591" i="5"/>
  <c r="N5591" i="5"/>
  <c r="M5591" i="5"/>
  <c r="L5591" i="5"/>
  <c r="AD5590" i="5"/>
  <c r="AC5590" i="5"/>
  <c r="AB5590" i="5"/>
  <c r="AA5590" i="5"/>
  <c r="Z5590" i="5"/>
  <c r="Y5590" i="5"/>
  <c r="X5590" i="5"/>
  <c r="W5590" i="5"/>
  <c r="V5590" i="5"/>
  <c r="U5590" i="5"/>
  <c r="T5590" i="5"/>
  <c r="S5590" i="5"/>
  <c r="R5590" i="5"/>
  <c r="Q5590" i="5"/>
  <c r="P5590" i="5"/>
  <c r="O5590" i="5"/>
  <c r="N5590" i="5"/>
  <c r="M5590" i="5"/>
  <c r="L5590" i="5"/>
  <c r="AD5589" i="5"/>
  <c r="AC5589" i="5"/>
  <c r="AB5589" i="5"/>
  <c r="AA5589" i="5"/>
  <c r="Z5589" i="5"/>
  <c r="Y5589" i="5"/>
  <c r="X5589" i="5"/>
  <c r="W5589" i="5"/>
  <c r="V5589" i="5"/>
  <c r="U5589" i="5"/>
  <c r="T5589" i="5"/>
  <c r="S5589" i="5"/>
  <c r="R5589" i="5"/>
  <c r="Q5589" i="5"/>
  <c r="P5589" i="5"/>
  <c r="O5589" i="5"/>
  <c r="N5589" i="5"/>
  <c r="M5589" i="5"/>
  <c r="L5589" i="5"/>
  <c r="AD5588" i="5"/>
  <c r="AC5588" i="5"/>
  <c r="AB5588" i="5"/>
  <c r="AA5588" i="5"/>
  <c r="Z5588" i="5"/>
  <c r="Y5588" i="5"/>
  <c r="X5588" i="5"/>
  <c r="W5588" i="5"/>
  <c r="V5588" i="5"/>
  <c r="U5588" i="5"/>
  <c r="T5588" i="5"/>
  <c r="S5588" i="5"/>
  <c r="R5588" i="5"/>
  <c r="Q5588" i="5"/>
  <c r="P5588" i="5"/>
  <c r="O5588" i="5"/>
  <c r="N5588" i="5"/>
  <c r="M5588" i="5"/>
  <c r="L5588" i="5"/>
  <c r="AD5587" i="5"/>
  <c r="AC5587" i="5"/>
  <c r="AB5587" i="5"/>
  <c r="AA5587" i="5"/>
  <c r="Z5587" i="5"/>
  <c r="Y5587" i="5"/>
  <c r="X5587" i="5"/>
  <c r="W5587" i="5"/>
  <c r="V5587" i="5"/>
  <c r="U5587" i="5"/>
  <c r="T5587" i="5"/>
  <c r="S5587" i="5"/>
  <c r="R5587" i="5"/>
  <c r="Q5587" i="5"/>
  <c r="P5587" i="5"/>
  <c r="O5587" i="5"/>
  <c r="N5587" i="5"/>
  <c r="M5587" i="5"/>
  <c r="L5587" i="5"/>
  <c r="AD5586" i="5"/>
  <c r="AC5586" i="5"/>
  <c r="AB5586" i="5"/>
  <c r="AA5586" i="5"/>
  <c r="Z5586" i="5"/>
  <c r="Y5586" i="5"/>
  <c r="X5586" i="5"/>
  <c r="W5586" i="5"/>
  <c r="V5586" i="5"/>
  <c r="U5586" i="5"/>
  <c r="T5586" i="5"/>
  <c r="S5586" i="5"/>
  <c r="R5586" i="5"/>
  <c r="Q5586" i="5"/>
  <c r="P5586" i="5"/>
  <c r="O5586" i="5"/>
  <c r="N5586" i="5"/>
  <c r="M5586" i="5"/>
  <c r="L5586" i="5"/>
  <c r="AD5585" i="5"/>
  <c r="AC5585" i="5"/>
  <c r="AB5585" i="5"/>
  <c r="AA5585" i="5"/>
  <c r="Z5585" i="5"/>
  <c r="Y5585" i="5"/>
  <c r="X5585" i="5"/>
  <c r="W5585" i="5"/>
  <c r="V5585" i="5"/>
  <c r="U5585" i="5"/>
  <c r="T5585" i="5"/>
  <c r="S5585" i="5"/>
  <c r="R5585" i="5"/>
  <c r="Q5585" i="5"/>
  <c r="P5585" i="5"/>
  <c r="O5585" i="5"/>
  <c r="N5585" i="5"/>
  <c r="M5585" i="5"/>
  <c r="L5585" i="5"/>
  <c r="AD5584" i="5"/>
  <c r="AC5584" i="5"/>
  <c r="AB5584" i="5"/>
  <c r="AA5584" i="5"/>
  <c r="Z5584" i="5"/>
  <c r="Y5584" i="5"/>
  <c r="X5584" i="5"/>
  <c r="W5584" i="5"/>
  <c r="V5584" i="5"/>
  <c r="U5584" i="5"/>
  <c r="T5584" i="5"/>
  <c r="S5584" i="5"/>
  <c r="R5584" i="5"/>
  <c r="Q5584" i="5"/>
  <c r="P5584" i="5"/>
  <c r="O5584" i="5"/>
  <c r="N5584" i="5"/>
  <c r="M5584" i="5"/>
  <c r="L5584" i="5"/>
  <c r="AD5583" i="5"/>
  <c r="AC5583" i="5"/>
  <c r="AB5583" i="5"/>
  <c r="AA5583" i="5"/>
  <c r="Z5583" i="5"/>
  <c r="Y5583" i="5"/>
  <c r="X5583" i="5"/>
  <c r="W5583" i="5"/>
  <c r="V5583" i="5"/>
  <c r="U5583" i="5"/>
  <c r="T5583" i="5"/>
  <c r="S5583" i="5"/>
  <c r="R5583" i="5"/>
  <c r="Q5583" i="5"/>
  <c r="P5583" i="5"/>
  <c r="O5583" i="5"/>
  <c r="N5583" i="5"/>
  <c r="M5583" i="5"/>
  <c r="L5583" i="5"/>
  <c r="AD5582" i="5"/>
  <c r="AC5582" i="5"/>
  <c r="AB5582" i="5"/>
  <c r="AA5582" i="5"/>
  <c r="Z5582" i="5"/>
  <c r="Y5582" i="5"/>
  <c r="X5582" i="5"/>
  <c r="W5582" i="5"/>
  <c r="V5582" i="5"/>
  <c r="U5582" i="5"/>
  <c r="T5582" i="5"/>
  <c r="S5582" i="5"/>
  <c r="R5582" i="5"/>
  <c r="Q5582" i="5"/>
  <c r="P5582" i="5"/>
  <c r="O5582" i="5"/>
  <c r="N5582" i="5"/>
  <c r="M5582" i="5"/>
  <c r="L5582" i="5"/>
  <c r="AD5581" i="5"/>
  <c r="AC5581" i="5"/>
  <c r="AB5581" i="5"/>
  <c r="AA5581" i="5"/>
  <c r="Z5581" i="5"/>
  <c r="Y5581" i="5"/>
  <c r="X5581" i="5"/>
  <c r="W5581" i="5"/>
  <c r="V5581" i="5"/>
  <c r="U5581" i="5"/>
  <c r="T5581" i="5"/>
  <c r="S5581" i="5"/>
  <c r="R5581" i="5"/>
  <c r="Q5581" i="5"/>
  <c r="P5581" i="5"/>
  <c r="O5581" i="5"/>
  <c r="N5581" i="5"/>
  <c r="M5581" i="5"/>
  <c r="L5581" i="5"/>
  <c r="AD5580" i="5"/>
  <c r="AC5580" i="5"/>
  <c r="AB5580" i="5"/>
  <c r="AA5580" i="5"/>
  <c r="Z5580" i="5"/>
  <c r="Y5580" i="5"/>
  <c r="X5580" i="5"/>
  <c r="W5580" i="5"/>
  <c r="V5580" i="5"/>
  <c r="U5580" i="5"/>
  <c r="T5580" i="5"/>
  <c r="S5580" i="5"/>
  <c r="R5580" i="5"/>
  <c r="Q5580" i="5"/>
  <c r="P5580" i="5"/>
  <c r="O5580" i="5"/>
  <c r="N5580" i="5"/>
  <c r="M5580" i="5"/>
  <c r="L5580" i="5"/>
  <c r="AD5579" i="5"/>
  <c r="AC5579" i="5"/>
  <c r="AB5579" i="5"/>
  <c r="AA5579" i="5"/>
  <c r="Z5579" i="5"/>
  <c r="Y5579" i="5"/>
  <c r="X5579" i="5"/>
  <c r="W5579" i="5"/>
  <c r="V5579" i="5"/>
  <c r="U5579" i="5"/>
  <c r="T5579" i="5"/>
  <c r="S5579" i="5"/>
  <c r="R5579" i="5"/>
  <c r="Q5579" i="5"/>
  <c r="P5579" i="5"/>
  <c r="O5579" i="5"/>
  <c r="N5579" i="5"/>
  <c r="M5579" i="5"/>
  <c r="L5579" i="5"/>
  <c r="AD5578" i="5"/>
  <c r="AC5578" i="5"/>
  <c r="AB5578" i="5"/>
  <c r="AA5578" i="5"/>
  <c r="Z5578" i="5"/>
  <c r="Y5578" i="5"/>
  <c r="X5578" i="5"/>
  <c r="W5578" i="5"/>
  <c r="V5578" i="5"/>
  <c r="U5578" i="5"/>
  <c r="T5578" i="5"/>
  <c r="S5578" i="5"/>
  <c r="R5578" i="5"/>
  <c r="Q5578" i="5"/>
  <c r="P5578" i="5"/>
  <c r="O5578" i="5"/>
  <c r="N5578" i="5"/>
  <c r="M5578" i="5"/>
  <c r="L5578" i="5"/>
  <c r="AD5577" i="5"/>
  <c r="AC5577" i="5"/>
  <c r="AB5577" i="5"/>
  <c r="AA5577" i="5"/>
  <c r="Z5577" i="5"/>
  <c r="Y5577" i="5"/>
  <c r="X5577" i="5"/>
  <c r="W5577" i="5"/>
  <c r="V5577" i="5"/>
  <c r="U5577" i="5"/>
  <c r="T5577" i="5"/>
  <c r="S5577" i="5"/>
  <c r="R5577" i="5"/>
  <c r="Q5577" i="5"/>
  <c r="P5577" i="5"/>
  <c r="O5577" i="5"/>
  <c r="N5577" i="5"/>
  <c r="M5577" i="5"/>
  <c r="L5577" i="5"/>
  <c r="AD5576" i="5"/>
  <c r="AC5576" i="5"/>
  <c r="AB5576" i="5"/>
  <c r="AA5576" i="5"/>
  <c r="Z5576" i="5"/>
  <c r="Y5576" i="5"/>
  <c r="X5576" i="5"/>
  <c r="W5576" i="5"/>
  <c r="V5576" i="5"/>
  <c r="U5576" i="5"/>
  <c r="T5576" i="5"/>
  <c r="S5576" i="5"/>
  <c r="R5576" i="5"/>
  <c r="Q5576" i="5"/>
  <c r="P5576" i="5"/>
  <c r="O5576" i="5"/>
  <c r="N5576" i="5"/>
  <c r="M5576" i="5"/>
  <c r="L5576" i="5"/>
  <c r="AD5575" i="5"/>
  <c r="AC5575" i="5"/>
  <c r="AB5575" i="5"/>
  <c r="AA5575" i="5"/>
  <c r="Z5575" i="5"/>
  <c r="Y5575" i="5"/>
  <c r="X5575" i="5"/>
  <c r="W5575" i="5"/>
  <c r="V5575" i="5"/>
  <c r="U5575" i="5"/>
  <c r="T5575" i="5"/>
  <c r="S5575" i="5"/>
  <c r="R5575" i="5"/>
  <c r="Q5575" i="5"/>
  <c r="P5575" i="5"/>
  <c r="O5575" i="5"/>
  <c r="N5575" i="5"/>
  <c r="M5575" i="5"/>
  <c r="L5575" i="5"/>
  <c r="AD5574" i="5"/>
  <c r="AC5574" i="5"/>
  <c r="AB5574" i="5"/>
  <c r="AA5574" i="5"/>
  <c r="Z5574" i="5"/>
  <c r="Y5574" i="5"/>
  <c r="X5574" i="5"/>
  <c r="W5574" i="5"/>
  <c r="V5574" i="5"/>
  <c r="U5574" i="5"/>
  <c r="T5574" i="5"/>
  <c r="S5574" i="5"/>
  <c r="R5574" i="5"/>
  <c r="Q5574" i="5"/>
  <c r="P5574" i="5"/>
  <c r="O5574" i="5"/>
  <c r="N5574" i="5"/>
  <c r="M5574" i="5"/>
  <c r="L5574" i="5"/>
  <c r="AD5573" i="5"/>
  <c r="AC5573" i="5"/>
  <c r="AB5573" i="5"/>
  <c r="AA5573" i="5"/>
  <c r="Z5573" i="5"/>
  <c r="Y5573" i="5"/>
  <c r="X5573" i="5"/>
  <c r="W5573" i="5"/>
  <c r="V5573" i="5"/>
  <c r="U5573" i="5"/>
  <c r="T5573" i="5"/>
  <c r="S5573" i="5"/>
  <c r="R5573" i="5"/>
  <c r="Q5573" i="5"/>
  <c r="P5573" i="5"/>
  <c r="O5573" i="5"/>
  <c r="N5573" i="5"/>
  <c r="M5573" i="5"/>
  <c r="L5573" i="5"/>
  <c r="AD5572" i="5"/>
  <c r="AC5572" i="5"/>
  <c r="AB5572" i="5"/>
  <c r="AA5572" i="5"/>
  <c r="Z5572" i="5"/>
  <c r="Y5572" i="5"/>
  <c r="X5572" i="5"/>
  <c r="W5572" i="5"/>
  <c r="V5572" i="5"/>
  <c r="U5572" i="5"/>
  <c r="T5572" i="5"/>
  <c r="S5572" i="5"/>
  <c r="R5572" i="5"/>
  <c r="Q5572" i="5"/>
  <c r="P5572" i="5"/>
  <c r="O5572" i="5"/>
  <c r="N5572" i="5"/>
  <c r="M5572" i="5"/>
  <c r="L5572" i="5"/>
  <c r="AD5571" i="5"/>
  <c r="AC5571" i="5"/>
  <c r="AB5571" i="5"/>
  <c r="AA5571" i="5"/>
  <c r="Z5571" i="5"/>
  <c r="Y5571" i="5"/>
  <c r="X5571" i="5"/>
  <c r="W5571" i="5"/>
  <c r="V5571" i="5"/>
  <c r="U5571" i="5"/>
  <c r="T5571" i="5"/>
  <c r="S5571" i="5"/>
  <c r="R5571" i="5"/>
  <c r="Q5571" i="5"/>
  <c r="P5571" i="5"/>
  <c r="O5571" i="5"/>
  <c r="N5571" i="5"/>
  <c r="M5571" i="5"/>
  <c r="L5571" i="5"/>
  <c r="AD5570" i="5"/>
  <c r="AC5570" i="5"/>
  <c r="AB5570" i="5"/>
  <c r="AA5570" i="5"/>
  <c r="Z5570" i="5"/>
  <c r="Y5570" i="5"/>
  <c r="X5570" i="5"/>
  <c r="W5570" i="5"/>
  <c r="V5570" i="5"/>
  <c r="U5570" i="5"/>
  <c r="T5570" i="5"/>
  <c r="S5570" i="5"/>
  <c r="R5570" i="5"/>
  <c r="Q5570" i="5"/>
  <c r="P5570" i="5"/>
  <c r="O5570" i="5"/>
  <c r="N5570" i="5"/>
  <c r="M5570" i="5"/>
  <c r="L5570" i="5"/>
  <c r="AD5569" i="5"/>
  <c r="AC5569" i="5"/>
  <c r="AB5569" i="5"/>
  <c r="AA5569" i="5"/>
  <c r="Z5569" i="5"/>
  <c r="Y5569" i="5"/>
  <c r="X5569" i="5"/>
  <c r="W5569" i="5"/>
  <c r="V5569" i="5"/>
  <c r="U5569" i="5"/>
  <c r="T5569" i="5"/>
  <c r="S5569" i="5"/>
  <c r="R5569" i="5"/>
  <c r="Q5569" i="5"/>
  <c r="P5569" i="5"/>
  <c r="O5569" i="5"/>
  <c r="N5569" i="5"/>
  <c r="M5569" i="5"/>
  <c r="L5569" i="5"/>
  <c r="AD5568" i="5"/>
  <c r="AC5568" i="5"/>
  <c r="AB5568" i="5"/>
  <c r="AA5568" i="5"/>
  <c r="Z5568" i="5"/>
  <c r="Y5568" i="5"/>
  <c r="X5568" i="5"/>
  <c r="W5568" i="5"/>
  <c r="V5568" i="5"/>
  <c r="U5568" i="5"/>
  <c r="T5568" i="5"/>
  <c r="S5568" i="5"/>
  <c r="R5568" i="5"/>
  <c r="Q5568" i="5"/>
  <c r="P5568" i="5"/>
  <c r="O5568" i="5"/>
  <c r="N5568" i="5"/>
  <c r="M5568" i="5"/>
  <c r="L5568" i="5"/>
  <c r="AD5567" i="5"/>
  <c r="AC5567" i="5"/>
  <c r="AB5567" i="5"/>
  <c r="AA5567" i="5"/>
  <c r="Z5567" i="5"/>
  <c r="Y5567" i="5"/>
  <c r="X5567" i="5"/>
  <c r="W5567" i="5"/>
  <c r="V5567" i="5"/>
  <c r="U5567" i="5"/>
  <c r="T5567" i="5"/>
  <c r="S5567" i="5"/>
  <c r="R5567" i="5"/>
  <c r="Q5567" i="5"/>
  <c r="P5567" i="5"/>
  <c r="O5567" i="5"/>
  <c r="N5567" i="5"/>
  <c r="M5567" i="5"/>
  <c r="L5567" i="5"/>
  <c r="AD5566" i="5"/>
  <c r="AC5566" i="5"/>
  <c r="AB5566" i="5"/>
  <c r="AA5566" i="5"/>
  <c r="Z5566" i="5"/>
  <c r="Y5566" i="5"/>
  <c r="X5566" i="5"/>
  <c r="W5566" i="5"/>
  <c r="V5566" i="5"/>
  <c r="U5566" i="5"/>
  <c r="T5566" i="5"/>
  <c r="S5566" i="5"/>
  <c r="R5566" i="5"/>
  <c r="Q5566" i="5"/>
  <c r="P5566" i="5"/>
  <c r="O5566" i="5"/>
  <c r="N5566" i="5"/>
  <c r="M5566" i="5"/>
  <c r="L5566" i="5"/>
  <c r="AD5565" i="5"/>
  <c r="AC5565" i="5"/>
  <c r="AB5565" i="5"/>
  <c r="AA5565" i="5"/>
  <c r="Z5565" i="5"/>
  <c r="Y5565" i="5"/>
  <c r="X5565" i="5"/>
  <c r="W5565" i="5"/>
  <c r="V5565" i="5"/>
  <c r="U5565" i="5"/>
  <c r="T5565" i="5"/>
  <c r="S5565" i="5"/>
  <c r="R5565" i="5"/>
  <c r="Q5565" i="5"/>
  <c r="P5565" i="5"/>
  <c r="O5565" i="5"/>
  <c r="N5565" i="5"/>
  <c r="M5565" i="5"/>
  <c r="L5565" i="5"/>
  <c r="AD5564" i="5"/>
  <c r="AC5564" i="5"/>
  <c r="AB5564" i="5"/>
  <c r="AA5564" i="5"/>
  <c r="Z5564" i="5"/>
  <c r="Y5564" i="5"/>
  <c r="X5564" i="5"/>
  <c r="W5564" i="5"/>
  <c r="V5564" i="5"/>
  <c r="U5564" i="5"/>
  <c r="T5564" i="5"/>
  <c r="S5564" i="5"/>
  <c r="R5564" i="5"/>
  <c r="Q5564" i="5"/>
  <c r="P5564" i="5"/>
  <c r="O5564" i="5"/>
  <c r="N5564" i="5"/>
  <c r="M5564" i="5"/>
  <c r="L5564" i="5"/>
  <c r="AD5563" i="5"/>
  <c r="AC5563" i="5"/>
  <c r="AB5563" i="5"/>
  <c r="AA5563" i="5"/>
  <c r="Z5563" i="5"/>
  <c r="Y5563" i="5"/>
  <c r="X5563" i="5"/>
  <c r="W5563" i="5"/>
  <c r="V5563" i="5"/>
  <c r="U5563" i="5"/>
  <c r="T5563" i="5"/>
  <c r="S5563" i="5"/>
  <c r="R5563" i="5"/>
  <c r="Q5563" i="5"/>
  <c r="P5563" i="5"/>
  <c r="O5563" i="5"/>
  <c r="N5563" i="5"/>
  <c r="M5563" i="5"/>
  <c r="L5563" i="5"/>
  <c r="AD5562" i="5"/>
  <c r="AC5562" i="5"/>
  <c r="AB5562" i="5"/>
  <c r="AA5562" i="5"/>
  <c r="Z5562" i="5"/>
  <c r="Y5562" i="5"/>
  <c r="X5562" i="5"/>
  <c r="W5562" i="5"/>
  <c r="V5562" i="5"/>
  <c r="U5562" i="5"/>
  <c r="T5562" i="5"/>
  <c r="S5562" i="5"/>
  <c r="R5562" i="5"/>
  <c r="Q5562" i="5"/>
  <c r="P5562" i="5"/>
  <c r="O5562" i="5"/>
  <c r="N5562" i="5"/>
  <c r="M5562" i="5"/>
  <c r="L5562" i="5"/>
  <c r="AD5561" i="5"/>
  <c r="AC5561" i="5"/>
  <c r="AB5561" i="5"/>
  <c r="AA5561" i="5"/>
  <c r="Z5561" i="5"/>
  <c r="Y5561" i="5"/>
  <c r="X5561" i="5"/>
  <c r="W5561" i="5"/>
  <c r="V5561" i="5"/>
  <c r="U5561" i="5"/>
  <c r="T5561" i="5"/>
  <c r="S5561" i="5"/>
  <c r="R5561" i="5"/>
  <c r="Q5561" i="5"/>
  <c r="P5561" i="5"/>
  <c r="O5561" i="5"/>
  <c r="N5561" i="5"/>
  <c r="M5561" i="5"/>
  <c r="L5561" i="5"/>
  <c r="AD5560" i="5"/>
  <c r="AC5560" i="5"/>
  <c r="AB5560" i="5"/>
  <c r="AA5560" i="5"/>
  <c r="Z5560" i="5"/>
  <c r="Y5560" i="5"/>
  <c r="X5560" i="5"/>
  <c r="W5560" i="5"/>
  <c r="V5560" i="5"/>
  <c r="U5560" i="5"/>
  <c r="T5560" i="5"/>
  <c r="S5560" i="5"/>
  <c r="R5560" i="5"/>
  <c r="Q5560" i="5"/>
  <c r="P5560" i="5"/>
  <c r="O5560" i="5"/>
  <c r="N5560" i="5"/>
  <c r="M5560" i="5"/>
  <c r="L5560" i="5"/>
  <c r="AD5559" i="5"/>
  <c r="AC5559" i="5"/>
  <c r="AB5559" i="5"/>
  <c r="AA5559" i="5"/>
  <c r="Z5559" i="5"/>
  <c r="Y5559" i="5"/>
  <c r="X5559" i="5"/>
  <c r="W5559" i="5"/>
  <c r="V5559" i="5"/>
  <c r="U5559" i="5"/>
  <c r="T5559" i="5"/>
  <c r="S5559" i="5"/>
  <c r="R5559" i="5"/>
  <c r="Q5559" i="5"/>
  <c r="P5559" i="5"/>
  <c r="O5559" i="5"/>
  <c r="N5559" i="5"/>
  <c r="M5559" i="5"/>
  <c r="L5559" i="5"/>
  <c r="AD5558" i="5"/>
  <c r="AC5558" i="5"/>
  <c r="AB5558" i="5"/>
  <c r="AA5558" i="5"/>
  <c r="Z5558" i="5"/>
  <c r="Y5558" i="5"/>
  <c r="X5558" i="5"/>
  <c r="W5558" i="5"/>
  <c r="V5558" i="5"/>
  <c r="U5558" i="5"/>
  <c r="T5558" i="5"/>
  <c r="S5558" i="5"/>
  <c r="R5558" i="5"/>
  <c r="Q5558" i="5"/>
  <c r="P5558" i="5"/>
  <c r="O5558" i="5"/>
  <c r="N5558" i="5"/>
  <c r="M5558" i="5"/>
  <c r="L5558" i="5"/>
  <c r="AD5557" i="5"/>
  <c r="AC5557" i="5"/>
  <c r="AB5557" i="5"/>
  <c r="AA5557" i="5"/>
  <c r="Z5557" i="5"/>
  <c r="Y5557" i="5"/>
  <c r="X5557" i="5"/>
  <c r="W5557" i="5"/>
  <c r="V5557" i="5"/>
  <c r="U5557" i="5"/>
  <c r="T5557" i="5"/>
  <c r="S5557" i="5"/>
  <c r="R5557" i="5"/>
  <c r="Q5557" i="5"/>
  <c r="P5557" i="5"/>
  <c r="O5557" i="5"/>
  <c r="N5557" i="5"/>
  <c r="M5557" i="5"/>
  <c r="L5557" i="5"/>
  <c r="AD5556" i="5"/>
  <c r="AC5556" i="5"/>
  <c r="AB5556" i="5"/>
  <c r="AA5556" i="5"/>
  <c r="Z5556" i="5"/>
  <c r="Y5556" i="5"/>
  <c r="X5556" i="5"/>
  <c r="W5556" i="5"/>
  <c r="V5556" i="5"/>
  <c r="U5556" i="5"/>
  <c r="T5556" i="5"/>
  <c r="S5556" i="5"/>
  <c r="R5556" i="5"/>
  <c r="Q5556" i="5"/>
  <c r="P5556" i="5"/>
  <c r="O5556" i="5"/>
  <c r="N5556" i="5"/>
  <c r="M5556" i="5"/>
  <c r="L5556" i="5"/>
  <c r="AD5555" i="5"/>
  <c r="AC5555" i="5"/>
  <c r="AB5555" i="5"/>
  <c r="AA5555" i="5"/>
  <c r="Z5555" i="5"/>
  <c r="Y5555" i="5"/>
  <c r="X5555" i="5"/>
  <c r="W5555" i="5"/>
  <c r="V5555" i="5"/>
  <c r="U5555" i="5"/>
  <c r="T5555" i="5"/>
  <c r="S5555" i="5"/>
  <c r="R5555" i="5"/>
  <c r="Q5555" i="5"/>
  <c r="P5555" i="5"/>
  <c r="O5555" i="5"/>
  <c r="N5555" i="5"/>
  <c r="M5555" i="5"/>
  <c r="L5555" i="5"/>
  <c r="AD5554" i="5"/>
  <c r="AC5554" i="5"/>
  <c r="AB5554" i="5"/>
  <c r="AA5554" i="5"/>
  <c r="Z5554" i="5"/>
  <c r="Y5554" i="5"/>
  <c r="X5554" i="5"/>
  <c r="W5554" i="5"/>
  <c r="V5554" i="5"/>
  <c r="U5554" i="5"/>
  <c r="T5554" i="5"/>
  <c r="S5554" i="5"/>
  <c r="R5554" i="5"/>
  <c r="Q5554" i="5"/>
  <c r="P5554" i="5"/>
  <c r="O5554" i="5"/>
  <c r="N5554" i="5"/>
  <c r="M5554" i="5"/>
  <c r="L5554" i="5"/>
  <c r="AD5553" i="5"/>
  <c r="AC5553" i="5"/>
  <c r="AB5553" i="5"/>
  <c r="AA5553" i="5"/>
  <c r="Z5553" i="5"/>
  <c r="Y5553" i="5"/>
  <c r="X5553" i="5"/>
  <c r="W5553" i="5"/>
  <c r="V5553" i="5"/>
  <c r="U5553" i="5"/>
  <c r="T5553" i="5"/>
  <c r="S5553" i="5"/>
  <c r="R5553" i="5"/>
  <c r="Q5553" i="5"/>
  <c r="P5553" i="5"/>
  <c r="O5553" i="5"/>
  <c r="N5553" i="5"/>
  <c r="M5553" i="5"/>
  <c r="L5553" i="5"/>
  <c r="AD5552" i="5"/>
  <c r="AC5552" i="5"/>
  <c r="AB5552" i="5"/>
  <c r="AA5552" i="5"/>
  <c r="Z5552" i="5"/>
  <c r="Y5552" i="5"/>
  <c r="X5552" i="5"/>
  <c r="W5552" i="5"/>
  <c r="V5552" i="5"/>
  <c r="U5552" i="5"/>
  <c r="T5552" i="5"/>
  <c r="S5552" i="5"/>
  <c r="R5552" i="5"/>
  <c r="Q5552" i="5"/>
  <c r="P5552" i="5"/>
  <c r="O5552" i="5"/>
  <c r="N5552" i="5"/>
  <c r="M5552" i="5"/>
  <c r="L5552" i="5"/>
  <c r="AD5551" i="5"/>
  <c r="AC5551" i="5"/>
  <c r="AB5551" i="5"/>
  <c r="AA5551" i="5"/>
  <c r="Z5551" i="5"/>
  <c r="Y5551" i="5"/>
  <c r="X5551" i="5"/>
  <c r="W5551" i="5"/>
  <c r="V5551" i="5"/>
  <c r="U5551" i="5"/>
  <c r="T5551" i="5"/>
  <c r="S5551" i="5"/>
  <c r="R5551" i="5"/>
  <c r="Q5551" i="5"/>
  <c r="P5551" i="5"/>
  <c r="O5551" i="5"/>
  <c r="N5551" i="5"/>
  <c r="M5551" i="5"/>
  <c r="L5551" i="5"/>
  <c r="AD5550" i="5"/>
  <c r="AC5550" i="5"/>
  <c r="AB5550" i="5"/>
  <c r="AA5550" i="5"/>
  <c r="Z5550" i="5"/>
  <c r="Y5550" i="5"/>
  <c r="X5550" i="5"/>
  <c r="W5550" i="5"/>
  <c r="V5550" i="5"/>
  <c r="U5550" i="5"/>
  <c r="T5550" i="5"/>
  <c r="S5550" i="5"/>
  <c r="R5550" i="5"/>
  <c r="Q5550" i="5"/>
  <c r="P5550" i="5"/>
  <c r="O5550" i="5"/>
  <c r="N5550" i="5"/>
  <c r="M5550" i="5"/>
  <c r="L5550" i="5"/>
  <c r="AD5549" i="5"/>
  <c r="AC5549" i="5"/>
  <c r="AB5549" i="5"/>
  <c r="AA5549" i="5"/>
  <c r="Z5549" i="5"/>
  <c r="Y5549" i="5"/>
  <c r="X5549" i="5"/>
  <c r="W5549" i="5"/>
  <c r="V5549" i="5"/>
  <c r="U5549" i="5"/>
  <c r="T5549" i="5"/>
  <c r="S5549" i="5"/>
  <c r="R5549" i="5"/>
  <c r="Q5549" i="5"/>
  <c r="P5549" i="5"/>
  <c r="O5549" i="5"/>
  <c r="N5549" i="5"/>
  <c r="M5549" i="5"/>
  <c r="L5549" i="5"/>
  <c r="AD5548" i="5"/>
  <c r="AC5548" i="5"/>
  <c r="AB5548" i="5"/>
  <c r="AA5548" i="5"/>
  <c r="Z5548" i="5"/>
  <c r="Y5548" i="5"/>
  <c r="X5548" i="5"/>
  <c r="W5548" i="5"/>
  <c r="V5548" i="5"/>
  <c r="U5548" i="5"/>
  <c r="T5548" i="5"/>
  <c r="S5548" i="5"/>
  <c r="R5548" i="5"/>
  <c r="Q5548" i="5"/>
  <c r="P5548" i="5"/>
  <c r="O5548" i="5"/>
  <c r="N5548" i="5"/>
  <c r="M5548" i="5"/>
  <c r="L5548" i="5"/>
  <c r="AD5547" i="5"/>
  <c r="AC5547" i="5"/>
  <c r="AB5547" i="5"/>
  <c r="AA5547" i="5"/>
  <c r="Z5547" i="5"/>
  <c r="Y5547" i="5"/>
  <c r="X5547" i="5"/>
  <c r="W5547" i="5"/>
  <c r="V5547" i="5"/>
  <c r="U5547" i="5"/>
  <c r="T5547" i="5"/>
  <c r="S5547" i="5"/>
  <c r="R5547" i="5"/>
  <c r="Q5547" i="5"/>
  <c r="P5547" i="5"/>
  <c r="O5547" i="5"/>
  <c r="N5547" i="5"/>
  <c r="M5547" i="5"/>
  <c r="L5547" i="5"/>
  <c r="AD5546" i="5"/>
  <c r="AC5546" i="5"/>
  <c r="AB5546" i="5"/>
  <c r="AA5546" i="5"/>
  <c r="Z5546" i="5"/>
  <c r="Y5546" i="5"/>
  <c r="X5546" i="5"/>
  <c r="W5546" i="5"/>
  <c r="V5546" i="5"/>
  <c r="U5546" i="5"/>
  <c r="T5546" i="5"/>
  <c r="S5546" i="5"/>
  <c r="R5546" i="5"/>
  <c r="Q5546" i="5"/>
  <c r="P5546" i="5"/>
  <c r="O5546" i="5"/>
  <c r="N5546" i="5"/>
  <c r="M5546" i="5"/>
  <c r="L5546" i="5"/>
  <c r="AD5545" i="5"/>
  <c r="AC5545" i="5"/>
  <c r="AB5545" i="5"/>
  <c r="AA5545" i="5"/>
  <c r="Z5545" i="5"/>
  <c r="Y5545" i="5"/>
  <c r="X5545" i="5"/>
  <c r="W5545" i="5"/>
  <c r="V5545" i="5"/>
  <c r="U5545" i="5"/>
  <c r="T5545" i="5"/>
  <c r="S5545" i="5"/>
  <c r="R5545" i="5"/>
  <c r="Q5545" i="5"/>
  <c r="P5545" i="5"/>
  <c r="O5545" i="5"/>
  <c r="N5545" i="5"/>
  <c r="M5545" i="5"/>
  <c r="L5545" i="5"/>
  <c r="AD5544" i="5"/>
  <c r="AC5544" i="5"/>
  <c r="AB5544" i="5"/>
  <c r="AA5544" i="5"/>
  <c r="Z5544" i="5"/>
  <c r="Y5544" i="5"/>
  <c r="X5544" i="5"/>
  <c r="W5544" i="5"/>
  <c r="V5544" i="5"/>
  <c r="U5544" i="5"/>
  <c r="T5544" i="5"/>
  <c r="S5544" i="5"/>
  <c r="R5544" i="5"/>
  <c r="Q5544" i="5"/>
  <c r="P5544" i="5"/>
  <c r="O5544" i="5"/>
  <c r="N5544" i="5"/>
  <c r="M5544" i="5"/>
  <c r="L5544" i="5"/>
  <c r="AD5543" i="5"/>
  <c r="AC5543" i="5"/>
  <c r="AB5543" i="5"/>
  <c r="AA5543" i="5"/>
  <c r="Z5543" i="5"/>
  <c r="Y5543" i="5"/>
  <c r="X5543" i="5"/>
  <c r="W5543" i="5"/>
  <c r="V5543" i="5"/>
  <c r="U5543" i="5"/>
  <c r="T5543" i="5"/>
  <c r="S5543" i="5"/>
  <c r="R5543" i="5"/>
  <c r="Q5543" i="5"/>
  <c r="P5543" i="5"/>
  <c r="O5543" i="5"/>
  <c r="N5543" i="5"/>
  <c r="M5543" i="5"/>
  <c r="L5543" i="5"/>
  <c r="AD5542" i="5"/>
  <c r="AC5542" i="5"/>
  <c r="AB5542" i="5"/>
  <c r="AA5542" i="5"/>
  <c r="Z5542" i="5"/>
  <c r="Y5542" i="5"/>
  <c r="X5542" i="5"/>
  <c r="W5542" i="5"/>
  <c r="V5542" i="5"/>
  <c r="U5542" i="5"/>
  <c r="T5542" i="5"/>
  <c r="S5542" i="5"/>
  <c r="R5542" i="5"/>
  <c r="Q5542" i="5"/>
  <c r="P5542" i="5"/>
  <c r="O5542" i="5"/>
  <c r="N5542" i="5"/>
  <c r="M5542" i="5"/>
  <c r="L5542" i="5"/>
  <c r="AD5541" i="5"/>
  <c r="AC5541" i="5"/>
  <c r="AB5541" i="5"/>
  <c r="AA5541" i="5"/>
  <c r="Z5541" i="5"/>
  <c r="Y5541" i="5"/>
  <c r="X5541" i="5"/>
  <c r="W5541" i="5"/>
  <c r="V5541" i="5"/>
  <c r="U5541" i="5"/>
  <c r="T5541" i="5"/>
  <c r="S5541" i="5"/>
  <c r="R5541" i="5"/>
  <c r="Q5541" i="5"/>
  <c r="P5541" i="5"/>
  <c r="O5541" i="5"/>
  <c r="N5541" i="5"/>
  <c r="M5541" i="5"/>
  <c r="L5541" i="5"/>
  <c r="AD5540" i="5"/>
  <c r="AC5540" i="5"/>
  <c r="AB5540" i="5"/>
  <c r="AA5540" i="5"/>
  <c r="Z5540" i="5"/>
  <c r="Y5540" i="5"/>
  <c r="X5540" i="5"/>
  <c r="W5540" i="5"/>
  <c r="V5540" i="5"/>
  <c r="U5540" i="5"/>
  <c r="T5540" i="5"/>
  <c r="S5540" i="5"/>
  <c r="R5540" i="5"/>
  <c r="Q5540" i="5"/>
  <c r="P5540" i="5"/>
  <c r="O5540" i="5"/>
  <c r="N5540" i="5"/>
  <c r="M5540" i="5"/>
  <c r="L5540" i="5"/>
  <c r="AD5539" i="5"/>
  <c r="AC5539" i="5"/>
  <c r="AB5539" i="5"/>
  <c r="AA5539" i="5"/>
  <c r="Z5539" i="5"/>
  <c r="Y5539" i="5"/>
  <c r="X5539" i="5"/>
  <c r="W5539" i="5"/>
  <c r="V5539" i="5"/>
  <c r="U5539" i="5"/>
  <c r="T5539" i="5"/>
  <c r="S5539" i="5"/>
  <c r="R5539" i="5"/>
  <c r="Q5539" i="5"/>
  <c r="P5539" i="5"/>
  <c r="O5539" i="5"/>
  <c r="N5539" i="5"/>
  <c r="M5539" i="5"/>
  <c r="L5539" i="5"/>
  <c r="AD5538" i="5"/>
  <c r="AC5538" i="5"/>
  <c r="AB5538" i="5"/>
  <c r="AA5538" i="5"/>
  <c r="Z5538" i="5"/>
  <c r="Y5538" i="5"/>
  <c r="X5538" i="5"/>
  <c r="W5538" i="5"/>
  <c r="V5538" i="5"/>
  <c r="U5538" i="5"/>
  <c r="T5538" i="5"/>
  <c r="S5538" i="5"/>
  <c r="R5538" i="5"/>
  <c r="Q5538" i="5"/>
  <c r="P5538" i="5"/>
  <c r="O5538" i="5"/>
  <c r="N5538" i="5"/>
  <c r="M5538" i="5"/>
  <c r="L5538" i="5"/>
  <c r="AD5537" i="5"/>
  <c r="AC5537" i="5"/>
  <c r="AB5537" i="5"/>
  <c r="AA5537" i="5"/>
  <c r="Z5537" i="5"/>
  <c r="Y5537" i="5"/>
  <c r="X5537" i="5"/>
  <c r="W5537" i="5"/>
  <c r="V5537" i="5"/>
  <c r="U5537" i="5"/>
  <c r="T5537" i="5"/>
  <c r="S5537" i="5"/>
  <c r="R5537" i="5"/>
  <c r="Q5537" i="5"/>
  <c r="P5537" i="5"/>
  <c r="O5537" i="5"/>
  <c r="N5537" i="5"/>
  <c r="M5537" i="5"/>
  <c r="L5537" i="5"/>
  <c r="AD5536" i="5"/>
  <c r="AC5536" i="5"/>
  <c r="AB5536" i="5"/>
  <c r="AA5536" i="5"/>
  <c r="Z5536" i="5"/>
  <c r="Y5536" i="5"/>
  <c r="X5536" i="5"/>
  <c r="W5536" i="5"/>
  <c r="V5536" i="5"/>
  <c r="U5536" i="5"/>
  <c r="T5536" i="5"/>
  <c r="S5536" i="5"/>
  <c r="R5536" i="5"/>
  <c r="Q5536" i="5"/>
  <c r="P5536" i="5"/>
  <c r="O5536" i="5"/>
  <c r="N5536" i="5"/>
  <c r="M5536" i="5"/>
  <c r="L5536" i="5"/>
  <c r="AD5535" i="5"/>
  <c r="AC5535" i="5"/>
  <c r="AB5535" i="5"/>
  <c r="AA5535" i="5"/>
  <c r="Z5535" i="5"/>
  <c r="Y5535" i="5"/>
  <c r="X5535" i="5"/>
  <c r="W5535" i="5"/>
  <c r="V5535" i="5"/>
  <c r="U5535" i="5"/>
  <c r="T5535" i="5"/>
  <c r="S5535" i="5"/>
  <c r="R5535" i="5"/>
  <c r="Q5535" i="5"/>
  <c r="P5535" i="5"/>
  <c r="O5535" i="5"/>
  <c r="N5535" i="5"/>
  <c r="M5535" i="5"/>
  <c r="L5535" i="5"/>
  <c r="AD5534" i="5"/>
  <c r="AC5534" i="5"/>
  <c r="AB5534" i="5"/>
  <c r="AA5534" i="5"/>
  <c r="Z5534" i="5"/>
  <c r="Y5534" i="5"/>
  <c r="X5534" i="5"/>
  <c r="W5534" i="5"/>
  <c r="V5534" i="5"/>
  <c r="U5534" i="5"/>
  <c r="T5534" i="5"/>
  <c r="S5534" i="5"/>
  <c r="R5534" i="5"/>
  <c r="Q5534" i="5"/>
  <c r="P5534" i="5"/>
  <c r="O5534" i="5"/>
  <c r="N5534" i="5"/>
  <c r="M5534" i="5"/>
  <c r="L5534" i="5"/>
  <c r="AD5533" i="5"/>
  <c r="AC5533" i="5"/>
  <c r="AB5533" i="5"/>
  <c r="AA5533" i="5"/>
  <c r="Z5533" i="5"/>
  <c r="Y5533" i="5"/>
  <c r="X5533" i="5"/>
  <c r="W5533" i="5"/>
  <c r="V5533" i="5"/>
  <c r="U5533" i="5"/>
  <c r="T5533" i="5"/>
  <c r="S5533" i="5"/>
  <c r="R5533" i="5"/>
  <c r="Q5533" i="5"/>
  <c r="P5533" i="5"/>
  <c r="O5533" i="5"/>
  <c r="N5533" i="5"/>
  <c r="M5533" i="5"/>
  <c r="L5533" i="5"/>
  <c r="AD5532" i="5"/>
  <c r="AC5532" i="5"/>
  <c r="AB5532" i="5"/>
  <c r="AA5532" i="5"/>
  <c r="Z5532" i="5"/>
  <c r="Y5532" i="5"/>
  <c r="X5532" i="5"/>
  <c r="W5532" i="5"/>
  <c r="V5532" i="5"/>
  <c r="U5532" i="5"/>
  <c r="T5532" i="5"/>
  <c r="S5532" i="5"/>
  <c r="R5532" i="5"/>
  <c r="Q5532" i="5"/>
  <c r="P5532" i="5"/>
  <c r="O5532" i="5"/>
  <c r="N5532" i="5"/>
  <c r="M5532" i="5"/>
  <c r="L5532" i="5"/>
  <c r="AD5531" i="5"/>
  <c r="AC5531" i="5"/>
  <c r="AB5531" i="5"/>
  <c r="AA5531" i="5"/>
  <c r="Z5531" i="5"/>
  <c r="Y5531" i="5"/>
  <c r="X5531" i="5"/>
  <c r="W5531" i="5"/>
  <c r="V5531" i="5"/>
  <c r="U5531" i="5"/>
  <c r="T5531" i="5"/>
  <c r="S5531" i="5"/>
  <c r="R5531" i="5"/>
  <c r="Q5531" i="5"/>
  <c r="P5531" i="5"/>
  <c r="O5531" i="5"/>
  <c r="N5531" i="5"/>
  <c r="M5531" i="5"/>
  <c r="L5531" i="5"/>
  <c r="AD5530" i="5"/>
  <c r="AC5530" i="5"/>
  <c r="AB5530" i="5"/>
  <c r="AA5530" i="5"/>
  <c r="Z5530" i="5"/>
  <c r="Y5530" i="5"/>
  <c r="X5530" i="5"/>
  <c r="W5530" i="5"/>
  <c r="V5530" i="5"/>
  <c r="U5530" i="5"/>
  <c r="T5530" i="5"/>
  <c r="S5530" i="5"/>
  <c r="R5530" i="5"/>
  <c r="Q5530" i="5"/>
  <c r="P5530" i="5"/>
  <c r="O5530" i="5"/>
  <c r="N5530" i="5"/>
  <c r="M5530" i="5"/>
  <c r="L5530" i="5"/>
  <c r="AD5529" i="5"/>
  <c r="AC5529" i="5"/>
  <c r="AB5529" i="5"/>
  <c r="AA5529" i="5"/>
  <c r="Z5529" i="5"/>
  <c r="Y5529" i="5"/>
  <c r="X5529" i="5"/>
  <c r="W5529" i="5"/>
  <c r="V5529" i="5"/>
  <c r="U5529" i="5"/>
  <c r="T5529" i="5"/>
  <c r="S5529" i="5"/>
  <c r="R5529" i="5"/>
  <c r="Q5529" i="5"/>
  <c r="P5529" i="5"/>
  <c r="O5529" i="5"/>
  <c r="N5529" i="5"/>
  <c r="M5529" i="5"/>
  <c r="L5529" i="5"/>
  <c r="AD5528" i="5"/>
  <c r="AC5528" i="5"/>
  <c r="AB5528" i="5"/>
  <c r="AA5528" i="5"/>
  <c r="Z5528" i="5"/>
  <c r="Y5528" i="5"/>
  <c r="X5528" i="5"/>
  <c r="W5528" i="5"/>
  <c r="V5528" i="5"/>
  <c r="U5528" i="5"/>
  <c r="T5528" i="5"/>
  <c r="S5528" i="5"/>
  <c r="R5528" i="5"/>
  <c r="Q5528" i="5"/>
  <c r="P5528" i="5"/>
  <c r="O5528" i="5"/>
  <c r="N5528" i="5"/>
  <c r="M5528" i="5"/>
  <c r="L5528" i="5"/>
  <c r="AD5527" i="5"/>
  <c r="AC5527" i="5"/>
  <c r="AB5527" i="5"/>
  <c r="AA5527" i="5"/>
  <c r="Z5527" i="5"/>
  <c r="Y5527" i="5"/>
  <c r="X5527" i="5"/>
  <c r="W5527" i="5"/>
  <c r="V5527" i="5"/>
  <c r="U5527" i="5"/>
  <c r="T5527" i="5"/>
  <c r="S5527" i="5"/>
  <c r="R5527" i="5"/>
  <c r="Q5527" i="5"/>
  <c r="P5527" i="5"/>
  <c r="O5527" i="5"/>
  <c r="N5527" i="5"/>
  <c r="M5527" i="5"/>
  <c r="L5527" i="5"/>
  <c r="AD5526" i="5"/>
  <c r="AC5526" i="5"/>
  <c r="AB5526" i="5"/>
  <c r="AA5526" i="5"/>
  <c r="Z5526" i="5"/>
  <c r="Y5526" i="5"/>
  <c r="X5526" i="5"/>
  <c r="W5526" i="5"/>
  <c r="V5526" i="5"/>
  <c r="U5526" i="5"/>
  <c r="T5526" i="5"/>
  <c r="S5526" i="5"/>
  <c r="R5526" i="5"/>
  <c r="Q5526" i="5"/>
  <c r="P5526" i="5"/>
  <c r="O5526" i="5"/>
  <c r="N5526" i="5"/>
  <c r="M5526" i="5"/>
  <c r="L5526" i="5"/>
  <c r="AD5525" i="5"/>
  <c r="AC5525" i="5"/>
  <c r="AB5525" i="5"/>
  <c r="AA5525" i="5"/>
  <c r="Z5525" i="5"/>
  <c r="Y5525" i="5"/>
  <c r="X5525" i="5"/>
  <c r="W5525" i="5"/>
  <c r="V5525" i="5"/>
  <c r="U5525" i="5"/>
  <c r="T5525" i="5"/>
  <c r="S5525" i="5"/>
  <c r="R5525" i="5"/>
  <c r="Q5525" i="5"/>
  <c r="P5525" i="5"/>
  <c r="O5525" i="5"/>
  <c r="N5525" i="5"/>
  <c r="M5525" i="5"/>
  <c r="L5525" i="5"/>
  <c r="AD5524" i="5"/>
  <c r="AC5524" i="5"/>
  <c r="AB5524" i="5"/>
  <c r="AA5524" i="5"/>
  <c r="Z5524" i="5"/>
  <c r="Y5524" i="5"/>
  <c r="X5524" i="5"/>
  <c r="W5524" i="5"/>
  <c r="V5524" i="5"/>
  <c r="U5524" i="5"/>
  <c r="T5524" i="5"/>
  <c r="S5524" i="5"/>
  <c r="R5524" i="5"/>
  <c r="Q5524" i="5"/>
  <c r="P5524" i="5"/>
  <c r="O5524" i="5"/>
  <c r="N5524" i="5"/>
  <c r="M5524" i="5"/>
  <c r="L5524" i="5"/>
  <c r="AD5523" i="5"/>
  <c r="AC5523" i="5"/>
  <c r="AB5523" i="5"/>
  <c r="AA5523" i="5"/>
  <c r="Z5523" i="5"/>
  <c r="Y5523" i="5"/>
  <c r="X5523" i="5"/>
  <c r="W5523" i="5"/>
  <c r="V5523" i="5"/>
  <c r="U5523" i="5"/>
  <c r="T5523" i="5"/>
  <c r="S5523" i="5"/>
  <c r="R5523" i="5"/>
  <c r="Q5523" i="5"/>
  <c r="P5523" i="5"/>
  <c r="O5523" i="5"/>
  <c r="N5523" i="5"/>
  <c r="M5523" i="5"/>
  <c r="L5523" i="5"/>
  <c r="AD5522" i="5"/>
  <c r="AC5522" i="5"/>
  <c r="AB5522" i="5"/>
  <c r="AA5522" i="5"/>
  <c r="Z5522" i="5"/>
  <c r="Y5522" i="5"/>
  <c r="X5522" i="5"/>
  <c r="W5522" i="5"/>
  <c r="V5522" i="5"/>
  <c r="U5522" i="5"/>
  <c r="T5522" i="5"/>
  <c r="S5522" i="5"/>
  <c r="R5522" i="5"/>
  <c r="Q5522" i="5"/>
  <c r="P5522" i="5"/>
  <c r="O5522" i="5"/>
  <c r="N5522" i="5"/>
  <c r="M5522" i="5"/>
  <c r="L5522" i="5"/>
  <c r="AD5521" i="5"/>
  <c r="AC5521" i="5"/>
  <c r="AB5521" i="5"/>
  <c r="AA5521" i="5"/>
  <c r="Z5521" i="5"/>
  <c r="Y5521" i="5"/>
  <c r="X5521" i="5"/>
  <c r="W5521" i="5"/>
  <c r="V5521" i="5"/>
  <c r="U5521" i="5"/>
  <c r="T5521" i="5"/>
  <c r="S5521" i="5"/>
  <c r="R5521" i="5"/>
  <c r="Q5521" i="5"/>
  <c r="P5521" i="5"/>
  <c r="O5521" i="5"/>
  <c r="N5521" i="5"/>
  <c r="M5521" i="5"/>
  <c r="L5521" i="5"/>
  <c r="AD5520" i="5"/>
  <c r="AC5520" i="5"/>
  <c r="AB5520" i="5"/>
  <c r="AA5520" i="5"/>
  <c r="Z5520" i="5"/>
  <c r="Y5520" i="5"/>
  <c r="X5520" i="5"/>
  <c r="W5520" i="5"/>
  <c r="V5520" i="5"/>
  <c r="U5520" i="5"/>
  <c r="T5520" i="5"/>
  <c r="S5520" i="5"/>
  <c r="R5520" i="5"/>
  <c r="Q5520" i="5"/>
  <c r="P5520" i="5"/>
  <c r="O5520" i="5"/>
  <c r="N5520" i="5"/>
  <c r="M5520" i="5"/>
  <c r="L5520" i="5"/>
  <c r="AD5519" i="5"/>
  <c r="AC5519" i="5"/>
  <c r="AB5519" i="5"/>
  <c r="AA5519" i="5"/>
  <c r="Z5519" i="5"/>
  <c r="Y5519" i="5"/>
  <c r="X5519" i="5"/>
  <c r="W5519" i="5"/>
  <c r="V5519" i="5"/>
  <c r="U5519" i="5"/>
  <c r="T5519" i="5"/>
  <c r="S5519" i="5"/>
  <c r="R5519" i="5"/>
  <c r="Q5519" i="5"/>
  <c r="P5519" i="5"/>
  <c r="O5519" i="5"/>
  <c r="N5519" i="5"/>
  <c r="M5519" i="5"/>
  <c r="L5519" i="5"/>
  <c r="AD5518" i="5"/>
  <c r="AC5518" i="5"/>
  <c r="AB5518" i="5"/>
  <c r="AA5518" i="5"/>
  <c r="Z5518" i="5"/>
  <c r="Y5518" i="5"/>
  <c r="X5518" i="5"/>
  <c r="W5518" i="5"/>
  <c r="V5518" i="5"/>
  <c r="U5518" i="5"/>
  <c r="T5518" i="5"/>
  <c r="S5518" i="5"/>
  <c r="R5518" i="5"/>
  <c r="Q5518" i="5"/>
  <c r="P5518" i="5"/>
  <c r="O5518" i="5"/>
  <c r="N5518" i="5"/>
  <c r="M5518" i="5"/>
  <c r="L5518" i="5"/>
  <c r="AD5517" i="5"/>
  <c r="AC5517" i="5"/>
  <c r="AB5517" i="5"/>
  <c r="AA5517" i="5"/>
  <c r="Z5517" i="5"/>
  <c r="Y5517" i="5"/>
  <c r="X5517" i="5"/>
  <c r="W5517" i="5"/>
  <c r="V5517" i="5"/>
  <c r="U5517" i="5"/>
  <c r="T5517" i="5"/>
  <c r="S5517" i="5"/>
  <c r="R5517" i="5"/>
  <c r="Q5517" i="5"/>
  <c r="P5517" i="5"/>
  <c r="O5517" i="5"/>
  <c r="N5517" i="5"/>
  <c r="M5517" i="5"/>
  <c r="L5517" i="5"/>
  <c r="AD5516" i="5"/>
  <c r="AC5516" i="5"/>
  <c r="AB5516" i="5"/>
  <c r="AA5516" i="5"/>
  <c r="Z5516" i="5"/>
  <c r="Y5516" i="5"/>
  <c r="X5516" i="5"/>
  <c r="W5516" i="5"/>
  <c r="V5516" i="5"/>
  <c r="U5516" i="5"/>
  <c r="T5516" i="5"/>
  <c r="S5516" i="5"/>
  <c r="R5516" i="5"/>
  <c r="Q5516" i="5"/>
  <c r="P5516" i="5"/>
  <c r="O5516" i="5"/>
  <c r="N5516" i="5"/>
  <c r="M5516" i="5"/>
  <c r="L5516" i="5"/>
  <c r="AD5515" i="5"/>
  <c r="AC5515" i="5"/>
  <c r="AB5515" i="5"/>
  <c r="AA5515" i="5"/>
  <c r="Z5515" i="5"/>
  <c r="Y5515" i="5"/>
  <c r="X5515" i="5"/>
  <c r="W5515" i="5"/>
  <c r="V5515" i="5"/>
  <c r="U5515" i="5"/>
  <c r="T5515" i="5"/>
  <c r="S5515" i="5"/>
  <c r="R5515" i="5"/>
  <c r="Q5515" i="5"/>
  <c r="P5515" i="5"/>
  <c r="O5515" i="5"/>
  <c r="N5515" i="5"/>
  <c r="M5515" i="5"/>
  <c r="L5515" i="5"/>
  <c r="AD5514" i="5"/>
  <c r="AC5514" i="5"/>
  <c r="AB5514" i="5"/>
  <c r="AA5514" i="5"/>
  <c r="Z5514" i="5"/>
  <c r="Y5514" i="5"/>
  <c r="X5514" i="5"/>
  <c r="W5514" i="5"/>
  <c r="V5514" i="5"/>
  <c r="U5514" i="5"/>
  <c r="T5514" i="5"/>
  <c r="S5514" i="5"/>
  <c r="R5514" i="5"/>
  <c r="Q5514" i="5"/>
  <c r="P5514" i="5"/>
  <c r="O5514" i="5"/>
  <c r="N5514" i="5"/>
  <c r="M5514" i="5"/>
  <c r="L5514" i="5"/>
  <c r="AD5513" i="5"/>
  <c r="AC5513" i="5"/>
  <c r="AB5513" i="5"/>
  <c r="AA5513" i="5"/>
  <c r="Z5513" i="5"/>
  <c r="Y5513" i="5"/>
  <c r="X5513" i="5"/>
  <c r="W5513" i="5"/>
  <c r="V5513" i="5"/>
  <c r="U5513" i="5"/>
  <c r="T5513" i="5"/>
  <c r="S5513" i="5"/>
  <c r="R5513" i="5"/>
  <c r="Q5513" i="5"/>
  <c r="P5513" i="5"/>
  <c r="O5513" i="5"/>
  <c r="N5513" i="5"/>
  <c r="M5513" i="5"/>
  <c r="L5513" i="5"/>
  <c r="AD5512" i="5"/>
  <c r="AC5512" i="5"/>
  <c r="AB5512" i="5"/>
  <c r="AA5512" i="5"/>
  <c r="Z5512" i="5"/>
  <c r="Y5512" i="5"/>
  <c r="X5512" i="5"/>
  <c r="W5512" i="5"/>
  <c r="V5512" i="5"/>
  <c r="U5512" i="5"/>
  <c r="T5512" i="5"/>
  <c r="S5512" i="5"/>
  <c r="R5512" i="5"/>
  <c r="Q5512" i="5"/>
  <c r="P5512" i="5"/>
  <c r="O5512" i="5"/>
  <c r="N5512" i="5"/>
  <c r="M5512" i="5"/>
  <c r="L5512" i="5"/>
  <c r="AD5511" i="5"/>
  <c r="AC5511" i="5"/>
  <c r="AB5511" i="5"/>
  <c r="AA5511" i="5"/>
  <c r="Z5511" i="5"/>
  <c r="Y5511" i="5"/>
  <c r="X5511" i="5"/>
  <c r="W5511" i="5"/>
  <c r="V5511" i="5"/>
  <c r="U5511" i="5"/>
  <c r="T5511" i="5"/>
  <c r="S5511" i="5"/>
  <c r="R5511" i="5"/>
  <c r="Q5511" i="5"/>
  <c r="P5511" i="5"/>
  <c r="O5511" i="5"/>
  <c r="N5511" i="5"/>
  <c r="M5511" i="5"/>
  <c r="L5511" i="5"/>
  <c r="AD5510" i="5"/>
  <c r="AC5510" i="5"/>
  <c r="AB5510" i="5"/>
  <c r="AA5510" i="5"/>
  <c r="Z5510" i="5"/>
  <c r="Y5510" i="5"/>
  <c r="X5510" i="5"/>
  <c r="W5510" i="5"/>
  <c r="V5510" i="5"/>
  <c r="U5510" i="5"/>
  <c r="T5510" i="5"/>
  <c r="S5510" i="5"/>
  <c r="R5510" i="5"/>
  <c r="Q5510" i="5"/>
  <c r="P5510" i="5"/>
  <c r="O5510" i="5"/>
  <c r="N5510" i="5"/>
  <c r="M5510" i="5"/>
  <c r="L5510" i="5"/>
  <c r="AD5509" i="5"/>
  <c r="AC5509" i="5"/>
  <c r="AB5509" i="5"/>
  <c r="AA5509" i="5"/>
  <c r="Z5509" i="5"/>
  <c r="Y5509" i="5"/>
  <c r="X5509" i="5"/>
  <c r="W5509" i="5"/>
  <c r="V5509" i="5"/>
  <c r="U5509" i="5"/>
  <c r="T5509" i="5"/>
  <c r="S5509" i="5"/>
  <c r="R5509" i="5"/>
  <c r="Q5509" i="5"/>
  <c r="P5509" i="5"/>
  <c r="O5509" i="5"/>
  <c r="N5509" i="5"/>
  <c r="M5509" i="5"/>
  <c r="L5509" i="5"/>
  <c r="AD5508" i="5"/>
  <c r="AC5508" i="5"/>
  <c r="AB5508" i="5"/>
  <c r="AA5508" i="5"/>
  <c r="Z5508" i="5"/>
  <c r="Y5508" i="5"/>
  <c r="X5508" i="5"/>
  <c r="W5508" i="5"/>
  <c r="V5508" i="5"/>
  <c r="U5508" i="5"/>
  <c r="T5508" i="5"/>
  <c r="S5508" i="5"/>
  <c r="R5508" i="5"/>
  <c r="Q5508" i="5"/>
  <c r="P5508" i="5"/>
  <c r="O5508" i="5"/>
  <c r="N5508" i="5"/>
  <c r="M5508" i="5"/>
  <c r="L5508" i="5"/>
  <c r="AD5507" i="5"/>
  <c r="AC5507" i="5"/>
  <c r="AB5507" i="5"/>
  <c r="AA5507" i="5"/>
  <c r="Z5507" i="5"/>
  <c r="Y5507" i="5"/>
  <c r="X5507" i="5"/>
  <c r="W5507" i="5"/>
  <c r="V5507" i="5"/>
  <c r="U5507" i="5"/>
  <c r="T5507" i="5"/>
  <c r="S5507" i="5"/>
  <c r="R5507" i="5"/>
  <c r="Q5507" i="5"/>
  <c r="P5507" i="5"/>
  <c r="O5507" i="5"/>
  <c r="N5507" i="5"/>
  <c r="M5507" i="5"/>
  <c r="L5507" i="5"/>
  <c r="AD5506" i="5"/>
  <c r="AC5506" i="5"/>
  <c r="AB5506" i="5"/>
  <c r="AA5506" i="5"/>
  <c r="Z5506" i="5"/>
  <c r="Y5506" i="5"/>
  <c r="X5506" i="5"/>
  <c r="W5506" i="5"/>
  <c r="V5506" i="5"/>
  <c r="U5506" i="5"/>
  <c r="T5506" i="5"/>
  <c r="S5506" i="5"/>
  <c r="R5506" i="5"/>
  <c r="Q5506" i="5"/>
  <c r="P5506" i="5"/>
  <c r="O5506" i="5"/>
  <c r="N5506" i="5"/>
  <c r="M5506" i="5"/>
  <c r="L5506" i="5"/>
  <c r="AD5505" i="5"/>
  <c r="AC5505" i="5"/>
  <c r="AB5505" i="5"/>
  <c r="AA5505" i="5"/>
  <c r="Z5505" i="5"/>
  <c r="Y5505" i="5"/>
  <c r="X5505" i="5"/>
  <c r="W5505" i="5"/>
  <c r="V5505" i="5"/>
  <c r="U5505" i="5"/>
  <c r="T5505" i="5"/>
  <c r="S5505" i="5"/>
  <c r="R5505" i="5"/>
  <c r="Q5505" i="5"/>
  <c r="P5505" i="5"/>
  <c r="O5505" i="5"/>
  <c r="N5505" i="5"/>
  <c r="M5505" i="5"/>
  <c r="L5505" i="5"/>
  <c r="AD5504" i="5"/>
  <c r="AC5504" i="5"/>
  <c r="AB5504" i="5"/>
  <c r="AA5504" i="5"/>
  <c r="Z5504" i="5"/>
  <c r="Y5504" i="5"/>
  <c r="X5504" i="5"/>
  <c r="W5504" i="5"/>
  <c r="V5504" i="5"/>
  <c r="U5504" i="5"/>
  <c r="T5504" i="5"/>
  <c r="S5504" i="5"/>
  <c r="R5504" i="5"/>
  <c r="Q5504" i="5"/>
  <c r="P5504" i="5"/>
  <c r="O5504" i="5"/>
  <c r="N5504" i="5"/>
  <c r="M5504" i="5"/>
  <c r="L5504" i="5"/>
  <c r="AD5503" i="5"/>
  <c r="AC5503" i="5"/>
  <c r="AB5503" i="5"/>
  <c r="AA5503" i="5"/>
  <c r="Z5503" i="5"/>
  <c r="Y5503" i="5"/>
  <c r="X5503" i="5"/>
  <c r="W5503" i="5"/>
  <c r="V5503" i="5"/>
  <c r="U5503" i="5"/>
  <c r="T5503" i="5"/>
  <c r="S5503" i="5"/>
  <c r="R5503" i="5"/>
  <c r="Q5503" i="5"/>
  <c r="P5503" i="5"/>
  <c r="O5503" i="5"/>
  <c r="N5503" i="5"/>
  <c r="M5503" i="5"/>
  <c r="L5503" i="5"/>
  <c r="AD5502" i="5"/>
  <c r="AC5502" i="5"/>
  <c r="AB5502" i="5"/>
  <c r="AA5502" i="5"/>
  <c r="Z5502" i="5"/>
  <c r="Y5502" i="5"/>
  <c r="X5502" i="5"/>
  <c r="W5502" i="5"/>
  <c r="V5502" i="5"/>
  <c r="U5502" i="5"/>
  <c r="T5502" i="5"/>
  <c r="S5502" i="5"/>
  <c r="R5502" i="5"/>
  <c r="Q5502" i="5"/>
  <c r="P5502" i="5"/>
  <c r="O5502" i="5"/>
  <c r="N5502" i="5"/>
  <c r="M5502" i="5"/>
  <c r="L5502" i="5"/>
  <c r="AD5501" i="5"/>
  <c r="AC5501" i="5"/>
  <c r="AB5501" i="5"/>
  <c r="AA5501" i="5"/>
  <c r="Z5501" i="5"/>
  <c r="Y5501" i="5"/>
  <c r="X5501" i="5"/>
  <c r="W5501" i="5"/>
  <c r="V5501" i="5"/>
  <c r="U5501" i="5"/>
  <c r="T5501" i="5"/>
  <c r="S5501" i="5"/>
  <c r="R5501" i="5"/>
  <c r="Q5501" i="5"/>
  <c r="P5501" i="5"/>
  <c r="O5501" i="5"/>
  <c r="N5501" i="5"/>
  <c r="M5501" i="5"/>
  <c r="L5501" i="5"/>
  <c r="AD5500" i="5"/>
  <c r="AC5500" i="5"/>
  <c r="AB5500" i="5"/>
  <c r="AA5500" i="5"/>
  <c r="Z5500" i="5"/>
  <c r="Y5500" i="5"/>
  <c r="X5500" i="5"/>
  <c r="W5500" i="5"/>
  <c r="V5500" i="5"/>
  <c r="U5500" i="5"/>
  <c r="T5500" i="5"/>
  <c r="S5500" i="5"/>
  <c r="R5500" i="5"/>
  <c r="Q5500" i="5"/>
  <c r="P5500" i="5"/>
  <c r="O5500" i="5"/>
  <c r="N5500" i="5"/>
  <c r="M5500" i="5"/>
  <c r="L5500" i="5"/>
  <c r="AD5499" i="5"/>
  <c r="AC5499" i="5"/>
  <c r="AB5499" i="5"/>
  <c r="AA5499" i="5"/>
  <c r="Z5499" i="5"/>
  <c r="Y5499" i="5"/>
  <c r="X5499" i="5"/>
  <c r="W5499" i="5"/>
  <c r="V5499" i="5"/>
  <c r="U5499" i="5"/>
  <c r="T5499" i="5"/>
  <c r="S5499" i="5"/>
  <c r="R5499" i="5"/>
  <c r="Q5499" i="5"/>
  <c r="P5499" i="5"/>
  <c r="O5499" i="5"/>
  <c r="N5499" i="5"/>
  <c r="M5499" i="5"/>
  <c r="L5499" i="5"/>
  <c r="AD5498" i="5"/>
  <c r="AC5498" i="5"/>
  <c r="AB5498" i="5"/>
  <c r="AA5498" i="5"/>
  <c r="Z5498" i="5"/>
  <c r="Y5498" i="5"/>
  <c r="X5498" i="5"/>
  <c r="W5498" i="5"/>
  <c r="V5498" i="5"/>
  <c r="U5498" i="5"/>
  <c r="T5498" i="5"/>
  <c r="S5498" i="5"/>
  <c r="R5498" i="5"/>
  <c r="Q5498" i="5"/>
  <c r="P5498" i="5"/>
  <c r="O5498" i="5"/>
  <c r="N5498" i="5"/>
  <c r="M5498" i="5"/>
  <c r="L5498" i="5"/>
  <c r="AD5497" i="5"/>
  <c r="AC5497" i="5"/>
  <c r="AB5497" i="5"/>
  <c r="AA5497" i="5"/>
  <c r="Z5497" i="5"/>
  <c r="Y5497" i="5"/>
  <c r="X5497" i="5"/>
  <c r="W5497" i="5"/>
  <c r="V5497" i="5"/>
  <c r="U5497" i="5"/>
  <c r="T5497" i="5"/>
  <c r="S5497" i="5"/>
  <c r="R5497" i="5"/>
  <c r="Q5497" i="5"/>
  <c r="P5497" i="5"/>
  <c r="O5497" i="5"/>
  <c r="N5497" i="5"/>
  <c r="M5497" i="5"/>
  <c r="L5497" i="5"/>
  <c r="AD5496" i="5"/>
  <c r="AC5496" i="5"/>
  <c r="AB5496" i="5"/>
  <c r="AA5496" i="5"/>
  <c r="Z5496" i="5"/>
  <c r="Y5496" i="5"/>
  <c r="X5496" i="5"/>
  <c r="W5496" i="5"/>
  <c r="V5496" i="5"/>
  <c r="U5496" i="5"/>
  <c r="T5496" i="5"/>
  <c r="S5496" i="5"/>
  <c r="R5496" i="5"/>
  <c r="Q5496" i="5"/>
  <c r="P5496" i="5"/>
  <c r="O5496" i="5"/>
  <c r="N5496" i="5"/>
  <c r="M5496" i="5"/>
  <c r="L5496" i="5"/>
  <c r="AD5495" i="5"/>
  <c r="AC5495" i="5"/>
  <c r="AB5495" i="5"/>
  <c r="AA5495" i="5"/>
  <c r="Z5495" i="5"/>
  <c r="Y5495" i="5"/>
  <c r="X5495" i="5"/>
  <c r="W5495" i="5"/>
  <c r="V5495" i="5"/>
  <c r="U5495" i="5"/>
  <c r="T5495" i="5"/>
  <c r="S5495" i="5"/>
  <c r="R5495" i="5"/>
  <c r="Q5495" i="5"/>
  <c r="P5495" i="5"/>
  <c r="O5495" i="5"/>
  <c r="N5495" i="5"/>
  <c r="M5495" i="5"/>
  <c r="L5495" i="5"/>
  <c r="AD5494" i="5"/>
  <c r="AC5494" i="5"/>
  <c r="AB5494" i="5"/>
  <c r="AA5494" i="5"/>
  <c r="Z5494" i="5"/>
  <c r="Y5494" i="5"/>
  <c r="X5494" i="5"/>
  <c r="W5494" i="5"/>
  <c r="V5494" i="5"/>
  <c r="U5494" i="5"/>
  <c r="T5494" i="5"/>
  <c r="S5494" i="5"/>
  <c r="R5494" i="5"/>
  <c r="Q5494" i="5"/>
  <c r="P5494" i="5"/>
  <c r="O5494" i="5"/>
  <c r="N5494" i="5"/>
  <c r="M5494" i="5"/>
  <c r="L5494" i="5"/>
  <c r="AD5493" i="5"/>
  <c r="AC5493" i="5"/>
  <c r="AB5493" i="5"/>
  <c r="AA5493" i="5"/>
  <c r="Z5493" i="5"/>
  <c r="Y5493" i="5"/>
  <c r="X5493" i="5"/>
  <c r="W5493" i="5"/>
  <c r="V5493" i="5"/>
  <c r="U5493" i="5"/>
  <c r="T5493" i="5"/>
  <c r="S5493" i="5"/>
  <c r="R5493" i="5"/>
  <c r="Q5493" i="5"/>
  <c r="P5493" i="5"/>
  <c r="O5493" i="5"/>
  <c r="N5493" i="5"/>
  <c r="M5493" i="5"/>
  <c r="L5493" i="5"/>
  <c r="AD5492" i="5"/>
  <c r="AC5492" i="5"/>
  <c r="AB5492" i="5"/>
  <c r="AA5492" i="5"/>
  <c r="Z5492" i="5"/>
  <c r="Y5492" i="5"/>
  <c r="X5492" i="5"/>
  <c r="W5492" i="5"/>
  <c r="V5492" i="5"/>
  <c r="U5492" i="5"/>
  <c r="T5492" i="5"/>
  <c r="S5492" i="5"/>
  <c r="R5492" i="5"/>
  <c r="Q5492" i="5"/>
  <c r="P5492" i="5"/>
  <c r="O5492" i="5"/>
  <c r="N5492" i="5"/>
  <c r="M5492" i="5"/>
  <c r="L5492" i="5"/>
  <c r="AD5491" i="5"/>
  <c r="AC5491" i="5"/>
  <c r="AB5491" i="5"/>
  <c r="AA5491" i="5"/>
  <c r="Z5491" i="5"/>
  <c r="Y5491" i="5"/>
  <c r="X5491" i="5"/>
  <c r="W5491" i="5"/>
  <c r="V5491" i="5"/>
  <c r="U5491" i="5"/>
  <c r="T5491" i="5"/>
  <c r="S5491" i="5"/>
  <c r="R5491" i="5"/>
  <c r="Q5491" i="5"/>
  <c r="P5491" i="5"/>
  <c r="O5491" i="5"/>
  <c r="N5491" i="5"/>
  <c r="M5491" i="5"/>
  <c r="L5491" i="5"/>
  <c r="AD5490" i="5"/>
  <c r="AC5490" i="5"/>
  <c r="AB5490" i="5"/>
  <c r="AA5490" i="5"/>
  <c r="Z5490" i="5"/>
  <c r="Y5490" i="5"/>
  <c r="X5490" i="5"/>
  <c r="W5490" i="5"/>
  <c r="V5490" i="5"/>
  <c r="U5490" i="5"/>
  <c r="T5490" i="5"/>
  <c r="S5490" i="5"/>
  <c r="R5490" i="5"/>
  <c r="Q5490" i="5"/>
  <c r="P5490" i="5"/>
  <c r="O5490" i="5"/>
  <c r="N5490" i="5"/>
  <c r="M5490" i="5"/>
  <c r="L5490" i="5"/>
  <c r="AD5489" i="5"/>
  <c r="AC5489" i="5"/>
  <c r="AB5489" i="5"/>
  <c r="AA5489" i="5"/>
  <c r="Z5489" i="5"/>
  <c r="Y5489" i="5"/>
  <c r="X5489" i="5"/>
  <c r="W5489" i="5"/>
  <c r="V5489" i="5"/>
  <c r="U5489" i="5"/>
  <c r="T5489" i="5"/>
  <c r="S5489" i="5"/>
  <c r="R5489" i="5"/>
  <c r="Q5489" i="5"/>
  <c r="P5489" i="5"/>
  <c r="O5489" i="5"/>
  <c r="N5489" i="5"/>
  <c r="M5489" i="5"/>
  <c r="L5489" i="5"/>
  <c r="AD5488" i="5"/>
  <c r="AC5488" i="5"/>
  <c r="AB5488" i="5"/>
  <c r="AA5488" i="5"/>
  <c r="Z5488" i="5"/>
  <c r="Y5488" i="5"/>
  <c r="X5488" i="5"/>
  <c r="W5488" i="5"/>
  <c r="V5488" i="5"/>
  <c r="U5488" i="5"/>
  <c r="T5488" i="5"/>
  <c r="S5488" i="5"/>
  <c r="R5488" i="5"/>
  <c r="Q5488" i="5"/>
  <c r="P5488" i="5"/>
  <c r="O5488" i="5"/>
  <c r="N5488" i="5"/>
  <c r="M5488" i="5"/>
  <c r="L5488" i="5"/>
  <c r="AD5487" i="5"/>
  <c r="AC5487" i="5"/>
  <c r="AB5487" i="5"/>
  <c r="AA5487" i="5"/>
  <c r="Z5487" i="5"/>
  <c r="Y5487" i="5"/>
  <c r="X5487" i="5"/>
  <c r="W5487" i="5"/>
  <c r="V5487" i="5"/>
  <c r="U5487" i="5"/>
  <c r="T5487" i="5"/>
  <c r="S5487" i="5"/>
  <c r="R5487" i="5"/>
  <c r="Q5487" i="5"/>
  <c r="P5487" i="5"/>
  <c r="O5487" i="5"/>
  <c r="N5487" i="5"/>
  <c r="M5487" i="5"/>
  <c r="L5487" i="5"/>
  <c r="AD5486" i="5"/>
  <c r="AC5486" i="5"/>
  <c r="AB5486" i="5"/>
  <c r="AA5486" i="5"/>
  <c r="Z5486" i="5"/>
  <c r="Y5486" i="5"/>
  <c r="X5486" i="5"/>
  <c r="W5486" i="5"/>
  <c r="V5486" i="5"/>
  <c r="U5486" i="5"/>
  <c r="T5486" i="5"/>
  <c r="S5486" i="5"/>
  <c r="R5486" i="5"/>
  <c r="Q5486" i="5"/>
  <c r="P5486" i="5"/>
  <c r="O5486" i="5"/>
  <c r="N5486" i="5"/>
  <c r="M5486" i="5"/>
  <c r="L5486" i="5"/>
  <c r="AD5485" i="5"/>
  <c r="AC5485" i="5"/>
  <c r="AB5485" i="5"/>
  <c r="AA5485" i="5"/>
  <c r="Z5485" i="5"/>
  <c r="Y5485" i="5"/>
  <c r="X5485" i="5"/>
  <c r="W5485" i="5"/>
  <c r="V5485" i="5"/>
  <c r="U5485" i="5"/>
  <c r="T5485" i="5"/>
  <c r="S5485" i="5"/>
  <c r="R5485" i="5"/>
  <c r="Q5485" i="5"/>
  <c r="P5485" i="5"/>
  <c r="O5485" i="5"/>
  <c r="N5485" i="5"/>
  <c r="M5485" i="5"/>
  <c r="L5485" i="5"/>
  <c r="AD5484" i="5"/>
  <c r="AC5484" i="5"/>
  <c r="AB5484" i="5"/>
  <c r="AA5484" i="5"/>
  <c r="Z5484" i="5"/>
  <c r="Y5484" i="5"/>
  <c r="X5484" i="5"/>
  <c r="W5484" i="5"/>
  <c r="V5484" i="5"/>
  <c r="U5484" i="5"/>
  <c r="T5484" i="5"/>
  <c r="S5484" i="5"/>
  <c r="R5484" i="5"/>
  <c r="Q5484" i="5"/>
  <c r="P5484" i="5"/>
  <c r="O5484" i="5"/>
  <c r="N5484" i="5"/>
  <c r="M5484" i="5"/>
  <c r="L5484" i="5"/>
  <c r="AD5483" i="5"/>
  <c r="AC5483" i="5"/>
  <c r="AB5483" i="5"/>
  <c r="AA5483" i="5"/>
  <c r="Z5483" i="5"/>
  <c r="Y5483" i="5"/>
  <c r="X5483" i="5"/>
  <c r="W5483" i="5"/>
  <c r="V5483" i="5"/>
  <c r="U5483" i="5"/>
  <c r="T5483" i="5"/>
  <c r="S5483" i="5"/>
  <c r="R5483" i="5"/>
  <c r="Q5483" i="5"/>
  <c r="P5483" i="5"/>
  <c r="O5483" i="5"/>
  <c r="N5483" i="5"/>
  <c r="M5483" i="5"/>
  <c r="L5483" i="5"/>
  <c r="AD5482" i="5"/>
  <c r="AC5482" i="5"/>
  <c r="AB5482" i="5"/>
  <c r="AA5482" i="5"/>
  <c r="Z5482" i="5"/>
  <c r="Y5482" i="5"/>
  <c r="X5482" i="5"/>
  <c r="W5482" i="5"/>
  <c r="V5482" i="5"/>
  <c r="U5482" i="5"/>
  <c r="T5482" i="5"/>
  <c r="S5482" i="5"/>
  <c r="R5482" i="5"/>
  <c r="Q5482" i="5"/>
  <c r="P5482" i="5"/>
  <c r="O5482" i="5"/>
  <c r="N5482" i="5"/>
  <c r="M5482" i="5"/>
  <c r="L5482" i="5"/>
  <c r="AD5481" i="5"/>
  <c r="AC5481" i="5"/>
  <c r="AB5481" i="5"/>
  <c r="AA5481" i="5"/>
  <c r="Z5481" i="5"/>
  <c r="Y5481" i="5"/>
  <c r="X5481" i="5"/>
  <c r="W5481" i="5"/>
  <c r="V5481" i="5"/>
  <c r="U5481" i="5"/>
  <c r="T5481" i="5"/>
  <c r="S5481" i="5"/>
  <c r="R5481" i="5"/>
  <c r="Q5481" i="5"/>
  <c r="P5481" i="5"/>
  <c r="O5481" i="5"/>
  <c r="N5481" i="5"/>
  <c r="M5481" i="5"/>
  <c r="L5481" i="5"/>
  <c r="AD5480" i="5"/>
  <c r="AC5480" i="5"/>
  <c r="AB5480" i="5"/>
  <c r="AA5480" i="5"/>
  <c r="Z5480" i="5"/>
  <c r="Y5480" i="5"/>
  <c r="X5480" i="5"/>
  <c r="W5480" i="5"/>
  <c r="V5480" i="5"/>
  <c r="U5480" i="5"/>
  <c r="T5480" i="5"/>
  <c r="S5480" i="5"/>
  <c r="R5480" i="5"/>
  <c r="Q5480" i="5"/>
  <c r="P5480" i="5"/>
  <c r="O5480" i="5"/>
  <c r="N5480" i="5"/>
  <c r="M5480" i="5"/>
  <c r="L5480" i="5"/>
  <c r="AD5479" i="5"/>
  <c r="AC5479" i="5"/>
  <c r="AB5479" i="5"/>
  <c r="AA5479" i="5"/>
  <c r="Z5479" i="5"/>
  <c r="Y5479" i="5"/>
  <c r="X5479" i="5"/>
  <c r="W5479" i="5"/>
  <c r="V5479" i="5"/>
  <c r="U5479" i="5"/>
  <c r="T5479" i="5"/>
  <c r="S5479" i="5"/>
  <c r="R5479" i="5"/>
  <c r="Q5479" i="5"/>
  <c r="P5479" i="5"/>
  <c r="O5479" i="5"/>
  <c r="N5479" i="5"/>
  <c r="M5479" i="5"/>
  <c r="L5479" i="5"/>
  <c r="AD5478" i="5"/>
  <c r="AC5478" i="5"/>
  <c r="AB5478" i="5"/>
  <c r="AA5478" i="5"/>
  <c r="Z5478" i="5"/>
  <c r="Y5478" i="5"/>
  <c r="X5478" i="5"/>
  <c r="W5478" i="5"/>
  <c r="V5478" i="5"/>
  <c r="U5478" i="5"/>
  <c r="T5478" i="5"/>
  <c r="S5478" i="5"/>
  <c r="R5478" i="5"/>
  <c r="Q5478" i="5"/>
  <c r="P5478" i="5"/>
  <c r="O5478" i="5"/>
  <c r="N5478" i="5"/>
  <c r="M5478" i="5"/>
  <c r="L5478" i="5"/>
  <c r="AD5477" i="5"/>
  <c r="AC5477" i="5"/>
  <c r="AB5477" i="5"/>
  <c r="AA5477" i="5"/>
  <c r="Z5477" i="5"/>
  <c r="Y5477" i="5"/>
  <c r="X5477" i="5"/>
  <c r="W5477" i="5"/>
  <c r="V5477" i="5"/>
  <c r="U5477" i="5"/>
  <c r="T5477" i="5"/>
  <c r="S5477" i="5"/>
  <c r="R5477" i="5"/>
  <c r="Q5477" i="5"/>
  <c r="P5477" i="5"/>
  <c r="O5477" i="5"/>
  <c r="N5477" i="5"/>
  <c r="M5477" i="5"/>
  <c r="L5477" i="5"/>
  <c r="AD5476" i="5"/>
  <c r="AC5476" i="5"/>
  <c r="AB5476" i="5"/>
  <c r="AA5476" i="5"/>
  <c r="Z5476" i="5"/>
  <c r="Y5476" i="5"/>
  <c r="X5476" i="5"/>
  <c r="W5476" i="5"/>
  <c r="V5476" i="5"/>
  <c r="U5476" i="5"/>
  <c r="T5476" i="5"/>
  <c r="S5476" i="5"/>
  <c r="R5476" i="5"/>
  <c r="Q5476" i="5"/>
  <c r="P5476" i="5"/>
  <c r="O5476" i="5"/>
  <c r="N5476" i="5"/>
  <c r="M5476" i="5"/>
  <c r="L5476" i="5"/>
  <c r="AD5475" i="5"/>
  <c r="AC5475" i="5"/>
  <c r="AB5475" i="5"/>
  <c r="AA5475" i="5"/>
  <c r="Z5475" i="5"/>
  <c r="Y5475" i="5"/>
  <c r="X5475" i="5"/>
  <c r="W5475" i="5"/>
  <c r="V5475" i="5"/>
  <c r="U5475" i="5"/>
  <c r="T5475" i="5"/>
  <c r="S5475" i="5"/>
  <c r="R5475" i="5"/>
  <c r="Q5475" i="5"/>
  <c r="P5475" i="5"/>
  <c r="O5475" i="5"/>
  <c r="N5475" i="5"/>
  <c r="M5475" i="5"/>
  <c r="L5475" i="5"/>
  <c r="AD5474" i="5"/>
  <c r="AC5474" i="5"/>
  <c r="AB5474" i="5"/>
  <c r="AA5474" i="5"/>
  <c r="Z5474" i="5"/>
  <c r="Y5474" i="5"/>
  <c r="X5474" i="5"/>
  <c r="W5474" i="5"/>
  <c r="V5474" i="5"/>
  <c r="U5474" i="5"/>
  <c r="T5474" i="5"/>
  <c r="S5474" i="5"/>
  <c r="R5474" i="5"/>
  <c r="Q5474" i="5"/>
  <c r="P5474" i="5"/>
  <c r="O5474" i="5"/>
  <c r="N5474" i="5"/>
  <c r="M5474" i="5"/>
  <c r="L5474" i="5"/>
  <c r="AD5473" i="5"/>
  <c r="AC5473" i="5"/>
  <c r="AB5473" i="5"/>
  <c r="AA5473" i="5"/>
  <c r="Z5473" i="5"/>
  <c r="Y5473" i="5"/>
  <c r="X5473" i="5"/>
  <c r="W5473" i="5"/>
  <c r="V5473" i="5"/>
  <c r="U5473" i="5"/>
  <c r="T5473" i="5"/>
  <c r="S5473" i="5"/>
  <c r="R5473" i="5"/>
  <c r="Q5473" i="5"/>
  <c r="P5473" i="5"/>
  <c r="O5473" i="5"/>
  <c r="N5473" i="5"/>
  <c r="M5473" i="5"/>
  <c r="L5473" i="5"/>
  <c r="AD5472" i="5"/>
  <c r="AC5472" i="5"/>
  <c r="AB5472" i="5"/>
  <c r="AA5472" i="5"/>
  <c r="Z5472" i="5"/>
  <c r="Y5472" i="5"/>
  <c r="X5472" i="5"/>
  <c r="W5472" i="5"/>
  <c r="V5472" i="5"/>
  <c r="U5472" i="5"/>
  <c r="T5472" i="5"/>
  <c r="S5472" i="5"/>
  <c r="R5472" i="5"/>
  <c r="Q5472" i="5"/>
  <c r="P5472" i="5"/>
  <c r="O5472" i="5"/>
  <c r="N5472" i="5"/>
  <c r="M5472" i="5"/>
  <c r="L5472" i="5"/>
  <c r="AD5471" i="5"/>
  <c r="AC5471" i="5"/>
  <c r="AB5471" i="5"/>
  <c r="AA5471" i="5"/>
  <c r="Z5471" i="5"/>
  <c r="Y5471" i="5"/>
  <c r="X5471" i="5"/>
  <c r="W5471" i="5"/>
  <c r="V5471" i="5"/>
  <c r="U5471" i="5"/>
  <c r="T5471" i="5"/>
  <c r="S5471" i="5"/>
  <c r="R5471" i="5"/>
  <c r="Q5471" i="5"/>
  <c r="P5471" i="5"/>
  <c r="O5471" i="5"/>
  <c r="N5471" i="5"/>
  <c r="M5471" i="5"/>
  <c r="L5471" i="5"/>
  <c r="AD5470" i="5"/>
  <c r="AC5470" i="5"/>
  <c r="AB5470" i="5"/>
  <c r="AA5470" i="5"/>
  <c r="Z5470" i="5"/>
  <c r="Y5470" i="5"/>
  <c r="X5470" i="5"/>
  <c r="W5470" i="5"/>
  <c r="V5470" i="5"/>
  <c r="U5470" i="5"/>
  <c r="T5470" i="5"/>
  <c r="S5470" i="5"/>
  <c r="R5470" i="5"/>
  <c r="Q5470" i="5"/>
  <c r="P5470" i="5"/>
  <c r="O5470" i="5"/>
  <c r="N5470" i="5"/>
  <c r="M5470" i="5"/>
  <c r="L5470" i="5"/>
  <c r="AD5469" i="5"/>
  <c r="AC5469" i="5"/>
  <c r="AB5469" i="5"/>
  <c r="AA5469" i="5"/>
  <c r="Z5469" i="5"/>
  <c r="Y5469" i="5"/>
  <c r="X5469" i="5"/>
  <c r="W5469" i="5"/>
  <c r="V5469" i="5"/>
  <c r="U5469" i="5"/>
  <c r="T5469" i="5"/>
  <c r="S5469" i="5"/>
  <c r="R5469" i="5"/>
  <c r="Q5469" i="5"/>
  <c r="P5469" i="5"/>
  <c r="O5469" i="5"/>
  <c r="N5469" i="5"/>
  <c r="M5469" i="5"/>
  <c r="L5469" i="5"/>
  <c r="AD5468" i="5"/>
  <c r="AC5468" i="5"/>
  <c r="AB5468" i="5"/>
  <c r="AA5468" i="5"/>
  <c r="Z5468" i="5"/>
  <c r="Y5468" i="5"/>
  <c r="X5468" i="5"/>
  <c r="W5468" i="5"/>
  <c r="V5468" i="5"/>
  <c r="U5468" i="5"/>
  <c r="T5468" i="5"/>
  <c r="S5468" i="5"/>
  <c r="R5468" i="5"/>
  <c r="Q5468" i="5"/>
  <c r="P5468" i="5"/>
  <c r="O5468" i="5"/>
  <c r="N5468" i="5"/>
  <c r="M5468" i="5"/>
  <c r="L5468" i="5"/>
  <c r="AD5467" i="5"/>
  <c r="AC5467" i="5"/>
  <c r="AB5467" i="5"/>
  <c r="AA5467" i="5"/>
  <c r="Z5467" i="5"/>
  <c r="Y5467" i="5"/>
  <c r="X5467" i="5"/>
  <c r="W5467" i="5"/>
  <c r="V5467" i="5"/>
  <c r="U5467" i="5"/>
  <c r="T5467" i="5"/>
  <c r="S5467" i="5"/>
  <c r="R5467" i="5"/>
  <c r="Q5467" i="5"/>
  <c r="P5467" i="5"/>
  <c r="O5467" i="5"/>
  <c r="N5467" i="5"/>
  <c r="M5467" i="5"/>
  <c r="L5467" i="5"/>
  <c r="AD5466" i="5"/>
  <c r="AC5466" i="5"/>
  <c r="AB5466" i="5"/>
  <c r="AA5466" i="5"/>
  <c r="Z5466" i="5"/>
  <c r="Y5466" i="5"/>
  <c r="X5466" i="5"/>
  <c r="W5466" i="5"/>
  <c r="V5466" i="5"/>
  <c r="U5466" i="5"/>
  <c r="T5466" i="5"/>
  <c r="S5466" i="5"/>
  <c r="R5466" i="5"/>
  <c r="Q5466" i="5"/>
  <c r="P5466" i="5"/>
  <c r="O5466" i="5"/>
  <c r="N5466" i="5"/>
  <c r="M5466" i="5"/>
  <c r="L5466" i="5"/>
  <c r="AD5465" i="5"/>
  <c r="AC5465" i="5"/>
  <c r="AB5465" i="5"/>
  <c r="AA5465" i="5"/>
  <c r="Z5465" i="5"/>
  <c r="Y5465" i="5"/>
  <c r="X5465" i="5"/>
  <c r="W5465" i="5"/>
  <c r="V5465" i="5"/>
  <c r="U5465" i="5"/>
  <c r="T5465" i="5"/>
  <c r="S5465" i="5"/>
  <c r="R5465" i="5"/>
  <c r="Q5465" i="5"/>
  <c r="P5465" i="5"/>
  <c r="O5465" i="5"/>
  <c r="N5465" i="5"/>
  <c r="M5465" i="5"/>
  <c r="L5465" i="5"/>
  <c r="AD5464" i="5"/>
  <c r="AC5464" i="5"/>
  <c r="AB5464" i="5"/>
  <c r="AA5464" i="5"/>
  <c r="Z5464" i="5"/>
  <c r="Y5464" i="5"/>
  <c r="X5464" i="5"/>
  <c r="W5464" i="5"/>
  <c r="V5464" i="5"/>
  <c r="U5464" i="5"/>
  <c r="T5464" i="5"/>
  <c r="S5464" i="5"/>
  <c r="R5464" i="5"/>
  <c r="Q5464" i="5"/>
  <c r="P5464" i="5"/>
  <c r="O5464" i="5"/>
  <c r="N5464" i="5"/>
  <c r="M5464" i="5"/>
  <c r="L5464" i="5"/>
  <c r="AD5463" i="5"/>
  <c r="AC5463" i="5"/>
  <c r="AB5463" i="5"/>
  <c r="AA5463" i="5"/>
  <c r="Z5463" i="5"/>
  <c r="Y5463" i="5"/>
  <c r="X5463" i="5"/>
  <c r="W5463" i="5"/>
  <c r="V5463" i="5"/>
  <c r="U5463" i="5"/>
  <c r="T5463" i="5"/>
  <c r="S5463" i="5"/>
  <c r="R5463" i="5"/>
  <c r="Q5463" i="5"/>
  <c r="P5463" i="5"/>
  <c r="O5463" i="5"/>
  <c r="N5463" i="5"/>
  <c r="M5463" i="5"/>
  <c r="L5463" i="5"/>
  <c r="AD5462" i="5"/>
  <c r="AC5462" i="5"/>
  <c r="AB5462" i="5"/>
  <c r="AA5462" i="5"/>
  <c r="Z5462" i="5"/>
  <c r="Y5462" i="5"/>
  <c r="X5462" i="5"/>
  <c r="W5462" i="5"/>
  <c r="V5462" i="5"/>
  <c r="U5462" i="5"/>
  <c r="T5462" i="5"/>
  <c r="S5462" i="5"/>
  <c r="R5462" i="5"/>
  <c r="Q5462" i="5"/>
  <c r="P5462" i="5"/>
  <c r="O5462" i="5"/>
  <c r="N5462" i="5"/>
  <c r="M5462" i="5"/>
  <c r="L5462" i="5"/>
  <c r="AD5461" i="5"/>
  <c r="AC5461" i="5"/>
  <c r="AB5461" i="5"/>
  <c r="AA5461" i="5"/>
  <c r="Z5461" i="5"/>
  <c r="Y5461" i="5"/>
  <c r="X5461" i="5"/>
  <c r="W5461" i="5"/>
  <c r="V5461" i="5"/>
  <c r="U5461" i="5"/>
  <c r="T5461" i="5"/>
  <c r="S5461" i="5"/>
  <c r="R5461" i="5"/>
  <c r="Q5461" i="5"/>
  <c r="P5461" i="5"/>
  <c r="O5461" i="5"/>
  <c r="N5461" i="5"/>
  <c r="M5461" i="5"/>
  <c r="L5461" i="5"/>
  <c r="AD5460" i="5"/>
  <c r="AC5460" i="5"/>
  <c r="AB5460" i="5"/>
  <c r="AA5460" i="5"/>
  <c r="Z5460" i="5"/>
  <c r="Y5460" i="5"/>
  <c r="X5460" i="5"/>
  <c r="W5460" i="5"/>
  <c r="V5460" i="5"/>
  <c r="U5460" i="5"/>
  <c r="T5460" i="5"/>
  <c r="S5460" i="5"/>
  <c r="R5460" i="5"/>
  <c r="Q5460" i="5"/>
  <c r="P5460" i="5"/>
  <c r="O5460" i="5"/>
  <c r="N5460" i="5"/>
  <c r="M5460" i="5"/>
  <c r="L5460" i="5"/>
  <c r="AD5459" i="5"/>
  <c r="AC5459" i="5"/>
  <c r="AB5459" i="5"/>
  <c r="AA5459" i="5"/>
  <c r="Z5459" i="5"/>
  <c r="Y5459" i="5"/>
  <c r="X5459" i="5"/>
  <c r="W5459" i="5"/>
  <c r="V5459" i="5"/>
  <c r="U5459" i="5"/>
  <c r="T5459" i="5"/>
  <c r="S5459" i="5"/>
  <c r="R5459" i="5"/>
  <c r="Q5459" i="5"/>
  <c r="P5459" i="5"/>
  <c r="O5459" i="5"/>
  <c r="N5459" i="5"/>
  <c r="M5459" i="5"/>
  <c r="L5459" i="5"/>
  <c r="AD5458" i="5"/>
  <c r="AC5458" i="5"/>
  <c r="AB5458" i="5"/>
  <c r="AA5458" i="5"/>
  <c r="Z5458" i="5"/>
  <c r="Y5458" i="5"/>
  <c r="X5458" i="5"/>
  <c r="W5458" i="5"/>
  <c r="V5458" i="5"/>
  <c r="U5458" i="5"/>
  <c r="T5458" i="5"/>
  <c r="S5458" i="5"/>
  <c r="R5458" i="5"/>
  <c r="Q5458" i="5"/>
  <c r="P5458" i="5"/>
  <c r="O5458" i="5"/>
  <c r="N5458" i="5"/>
  <c r="M5458" i="5"/>
  <c r="L5458" i="5"/>
  <c r="AD5457" i="5"/>
  <c r="AC5457" i="5"/>
  <c r="AB5457" i="5"/>
  <c r="AA5457" i="5"/>
  <c r="Z5457" i="5"/>
  <c r="Y5457" i="5"/>
  <c r="X5457" i="5"/>
  <c r="W5457" i="5"/>
  <c r="V5457" i="5"/>
  <c r="U5457" i="5"/>
  <c r="T5457" i="5"/>
  <c r="S5457" i="5"/>
  <c r="R5457" i="5"/>
  <c r="Q5457" i="5"/>
  <c r="P5457" i="5"/>
  <c r="O5457" i="5"/>
  <c r="N5457" i="5"/>
  <c r="M5457" i="5"/>
  <c r="L5457" i="5"/>
  <c r="AD5456" i="5"/>
  <c r="AC5456" i="5"/>
  <c r="AB5456" i="5"/>
  <c r="AA5456" i="5"/>
  <c r="Z5456" i="5"/>
  <c r="Y5456" i="5"/>
  <c r="X5456" i="5"/>
  <c r="W5456" i="5"/>
  <c r="V5456" i="5"/>
  <c r="U5456" i="5"/>
  <c r="T5456" i="5"/>
  <c r="S5456" i="5"/>
  <c r="R5456" i="5"/>
  <c r="Q5456" i="5"/>
  <c r="P5456" i="5"/>
  <c r="O5456" i="5"/>
  <c r="N5456" i="5"/>
  <c r="M5456" i="5"/>
  <c r="L5456" i="5"/>
  <c r="AD5455" i="5"/>
  <c r="AC5455" i="5"/>
  <c r="AB5455" i="5"/>
  <c r="AA5455" i="5"/>
  <c r="Z5455" i="5"/>
  <c r="Y5455" i="5"/>
  <c r="X5455" i="5"/>
  <c r="W5455" i="5"/>
  <c r="V5455" i="5"/>
  <c r="U5455" i="5"/>
  <c r="T5455" i="5"/>
  <c r="S5455" i="5"/>
  <c r="R5455" i="5"/>
  <c r="Q5455" i="5"/>
  <c r="P5455" i="5"/>
  <c r="O5455" i="5"/>
  <c r="N5455" i="5"/>
  <c r="M5455" i="5"/>
  <c r="L5455" i="5"/>
  <c r="AD5454" i="5"/>
  <c r="AC5454" i="5"/>
  <c r="AB5454" i="5"/>
  <c r="AA5454" i="5"/>
  <c r="Z5454" i="5"/>
  <c r="Y5454" i="5"/>
  <c r="X5454" i="5"/>
  <c r="W5454" i="5"/>
  <c r="V5454" i="5"/>
  <c r="U5454" i="5"/>
  <c r="T5454" i="5"/>
  <c r="S5454" i="5"/>
  <c r="R5454" i="5"/>
  <c r="Q5454" i="5"/>
  <c r="P5454" i="5"/>
  <c r="O5454" i="5"/>
  <c r="N5454" i="5"/>
  <c r="M5454" i="5"/>
  <c r="L5454" i="5"/>
  <c r="AD5453" i="5"/>
  <c r="AC5453" i="5"/>
  <c r="AB5453" i="5"/>
  <c r="AA5453" i="5"/>
  <c r="Z5453" i="5"/>
  <c r="Y5453" i="5"/>
  <c r="X5453" i="5"/>
  <c r="W5453" i="5"/>
  <c r="V5453" i="5"/>
  <c r="U5453" i="5"/>
  <c r="T5453" i="5"/>
  <c r="S5453" i="5"/>
  <c r="R5453" i="5"/>
  <c r="Q5453" i="5"/>
  <c r="P5453" i="5"/>
  <c r="O5453" i="5"/>
  <c r="N5453" i="5"/>
  <c r="M5453" i="5"/>
  <c r="L5453" i="5"/>
  <c r="AD5452" i="5"/>
  <c r="AC5452" i="5"/>
  <c r="AB5452" i="5"/>
  <c r="AA5452" i="5"/>
  <c r="Z5452" i="5"/>
  <c r="Y5452" i="5"/>
  <c r="X5452" i="5"/>
  <c r="W5452" i="5"/>
  <c r="V5452" i="5"/>
  <c r="U5452" i="5"/>
  <c r="T5452" i="5"/>
  <c r="S5452" i="5"/>
  <c r="R5452" i="5"/>
  <c r="Q5452" i="5"/>
  <c r="P5452" i="5"/>
  <c r="O5452" i="5"/>
  <c r="N5452" i="5"/>
  <c r="M5452" i="5"/>
  <c r="L5452" i="5"/>
  <c r="AD5451" i="5"/>
  <c r="AC5451" i="5"/>
  <c r="AB5451" i="5"/>
  <c r="AA5451" i="5"/>
  <c r="Z5451" i="5"/>
  <c r="Y5451" i="5"/>
  <c r="X5451" i="5"/>
  <c r="W5451" i="5"/>
  <c r="V5451" i="5"/>
  <c r="U5451" i="5"/>
  <c r="T5451" i="5"/>
  <c r="S5451" i="5"/>
  <c r="R5451" i="5"/>
  <c r="Q5451" i="5"/>
  <c r="P5451" i="5"/>
  <c r="O5451" i="5"/>
  <c r="N5451" i="5"/>
  <c r="M5451" i="5"/>
  <c r="L5451" i="5"/>
  <c r="AD5450" i="5"/>
  <c r="AC5450" i="5"/>
  <c r="AB5450" i="5"/>
  <c r="AA5450" i="5"/>
  <c r="Z5450" i="5"/>
  <c r="Y5450" i="5"/>
  <c r="X5450" i="5"/>
  <c r="W5450" i="5"/>
  <c r="V5450" i="5"/>
  <c r="U5450" i="5"/>
  <c r="T5450" i="5"/>
  <c r="S5450" i="5"/>
  <c r="R5450" i="5"/>
  <c r="Q5450" i="5"/>
  <c r="P5450" i="5"/>
  <c r="O5450" i="5"/>
  <c r="N5450" i="5"/>
  <c r="M5450" i="5"/>
  <c r="L5450" i="5"/>
  <c r="AD5449" i="5"/>
  <c r="AC5449" i="5"/>
  <c r="AB5449" i="5"/>
  <c r="AA5449" i="5"/>
  <c r="Z5449" i="5"/>
  <c r="Y5449" i="5"/>
  <c r="X5449" i="5"/>
  <c r="W5449" i="5"/>
  <c r="V5449" i="5"/>
  <c r="U5449" i="5"/>
  <c r="T5449" i="5"/>
  <c r="S5449" i="5"/>
  <c r="R5449" i="5"/>
  <c r="Q5449" i="5"/>
  <c r="P5449" i="5"/>
  <c r="O5449" i="5"/>
  <c r="N5449" i="5"/>
  <c r="M5449" i="5"/>
  <c r="L5449" i="5"/>
  <c r="AD5448" i="5"/>
  <c r="AC5448" i="5"/>
  <c r="AB5448" i="5"/>
  <c r="AA5448" i="5"/>
  <c r="Z5448" i="5"/>
  <c r="Y5448" i="5"/>
  <c r="X5448" i="5"/>
  <c r="W5448" i="5"/>
  <c r="V5448" i="5"/>
  <c r="U5448" i="5"/>
  <c r="T5448" i="5"/>
  <c r="S5448" i="5"/>
  <c r="R5448" i="5"/>
  <c r="Q5448" i="5"/>
  <c r="P5448" i="5"/>
  <c r="O5448" i="5"/>
  <c r="N5448" i="5"/>
  <c r="M5448" i="5"/>
  <c r="L5448" i="5"/>
  <c r="AD5447" i="5"/>
  <c r="AC5447" i="5"/>
  <c r="AB5447" i="5"/>
  <c r="AA5447" i="5"/>
  <c r="Z5447" i="5"/>
  <c r="Y5447" i="5"/>
  <c r="X5447" i="5"/>
  <c r="W5447" i="5"/>
  <c r="V5447" i="5"/>
  <c r="U5447" i="5"/>
  <c r="T5447" i="5"/>
  <c r="S5447" i="5"/>
  <c r="R5447" i="5"/>
  <c r="Q5447" i="5"/>
  <c r="P5447" i="5"/>
  <c r="O5447" i="5"/>
  <c r="N5447" i="5"/>
  <c r="M5447" i="5"/>
  <c r="L5447" i="5"/>
  <c r="AD5446" i="5"/>
  <c r="AC5446" i="5"/>
  <c r="AB5446" i="5"/>
  <c r="AA5446" i="5"/>
  <c r="Z5446" i="5"/>
  <c r="Y5446" i="5"/>
  <c r="X5446" i="5"/>
  <c r="W5446" i="5"/>
  <c r="V5446" i="5"/>
  <c r="U5446" i="5"/>
  <c r="T5446" i="5"/>
  <c r="S5446" i="5"/>
  <c r="R5446" i="5"/>
  <c r="Q5446" i="5"/>
  <c r="P5446" i="5"/>
  <c r="O5446" i="5"/>
  <c r="N5446" i="5"/>
  <c r="M5446" i="5"/>
  <c r="L5446" i="5"/>
  <c r="AD5445" i="5"/>
  <c r="AC5445" i="5"/>
  <c r="AB5445" i="5"/>
  <c r="AA5445" i="5"/>
  <c r="Z5445" i="5"/>
  <c r="Y5445" i="5"/>
  <c r="X5445" i="5"/>
  <c r="W5445" i="5"/>
  <c r="V5445" i="5"/>
  <c r="U5445" i="5"/>
  <c r="T5445" i="5"/>
  <c r="S5445" i="5"/>
  <c r="R5445" i="5"/>
  <c r="Q5445" i="5"/>
  <c r="P5445" i="5"/>
  <c r="O5445" i="5"/>
  <c r="N5445" i="5"/>
  <c r="M5445" i="5"/>
  <c r="L5445" i="5"/>
  <c r="AD5444" i="5"/>
  <c r="AC5444" i="5"/>
  <c r="AB5444" i="5"/>
  <c r="AA5444" i="5"/>
  <c r="Z5444" i="5"/>
  <c r="Y5444" i="5"/>
  <c r="X5444" i="5"/>
  <c r="W5444" i="5"/>
  <c r="V5444" i="5"/>
  <c r="U5444" i="5"/>
  <c r="T5444" i="5"/>
  <c r="S5444" i="5"/>
  <c r="R5444" i="5"/>
  <c r="Q5444" i="5"/>
  <c r="P5444" i="5"/>
  <c r="O5444" i="5"/>
  <c r="N5444" i="5"/>
  <c r="M5444" i="5"/>
  <c r="L5444" i="5"/>
  <c r="AD5443" i="5"/>
  <c r="AC5443" i="5"/>
  <c r="AB5443" i="5"/>
  <c r="AA5443" i="5"/>
  <c r="Z5443" i="5"/>
  <c r="Y5443" i="5"/>
  <c r="X5443" i="5"/>
  <c r="W5443" i="5"/>
  <c r="V5443" i="5"/>
  <c r="U5443" i="5"/>
  <c r="T5443" i="5"/>
  <c r="S5443" i="5"/>
  <c r="R5443" i="5"/>
  <c r="Q5443" i="5"/>
  <c r="P5443" i="5"/>
  <c r="O5443" i="5"/>
  <c r="N5443" i="5"/>
  <c r="M5443" i="5"/>
  <c r="L5443" i="5"/>
  <c r="AD5442" i="5"/>
  <c r="AC5442" i="5"/>
  <c r="AB5442" i="5"/>
  <c r="AA5442" i="5"/>
  <c r="Z5442" i="5"/>
  <c r="Y5442" i="5"/>
  <c r="X5442" i="5"/>
  <c r="W5442" i="5"/>
  <c r="V5442" i="5"/>
  <c r="U5442" i="5"/>
  <c r="T5442" i="5"/>
  <c r="S5442" i="5"/>
  <c r="R5442" i="5"/>
  <c r="Q5442" i="5"/>
  <c r="P5442" i="5"/>
  <c r="O5442" i="5"/>
  <c r="N5442" i="5"/>
  <c r="M5442" i="5"/>
  <c r="L5442" i="5"/>
  <c r="AD5441" i="5"/>
  <c r="AC5441" i="5"/>
  <c r="AB5441" i="5"/>
  <c r="AA5441" i="5"/>
  <c r="Z5441" i="5"/>
  <c r="Y5441" i="5"/>
  <c r="X5441" i="5"/>
  <c r="W5441" i="5"/>
  <c r="V5441" i="5"/>
  <c r="U5441" i="5"/>
  <c r="T5441" i="5"/>
  <c r="S5441" i="5"/>
  <c r="R5441" i="5"/>
  <c r="Q5441" i="5"/>
  <c r="P5441" i="5"/>
  <c r="O5441" i="5"/>
  <c r="N5441" i="5"/>
  <c r="M5441" i="5"/>
  <c r="L5441" i="5"/>
  <c r="AD5440" i="5"/>
  <c r="AC5440" i="5"/>
  <c r="AB5440" i="5"/>
  <c r="AA5440" i="5"/>
  <c r="Z5440" i="5"/>
  <c r="Y5440" i="5"/>
  <c r="X5440" i="5"/>
  <c r="W5440" i="5"/>
  <c r="V5440" i="5"/>
  <c r="U5440" i="5"/>
  <c r="T5440" i="5"/>
  <c r="S5440" i="5"/>
  <c r="R5440" i="5"/>
  <c r="Q5440" i="5"/>
  <c r="P5440" i="5"/>
  <c r="O5440" i="5"/>
  <c r="N5440" i="5"/>
  <c r="M5440" i="5"/>
  <c r="L5440" i="5"/>
  <c r="AD5439" i="5"/>
  <c r="AC5439" i="5"/>
  <c r="AB5439" i="5"/>
  <c r="AA5439" i="5"/>
  <c r="Z5439" i="5"/>
  <c r="Y5439" i="5"/>
  <c r="X5439" i="5"/>
  <c r="W5439" i="5"/>
  <c r="V5439" i="5"/>
  <c r="U5439" i="5"/>
  <c r="T5439" i="5"/>
  <c r="S5439" i="5"/>
  <c r="R5439" i="5"/>
  <c r="Q5439" i="5"/>
  <c r="P5439" i="5"/>
  <c r="O5439" i="5"/>
  <c r="N5439" i="5"/>
  <c r="M5439" i="5"/>
  <c r="L5439" i="5"/>
  <c r="AD5438" i="5"/>
  <c r="AC5438" i="5"/>
  <c r="AB5438" i="5"/>
  <c r="AA5438" i="5"/>
  <c r="Z5438" i="5"/>
  <c r="Y5438" i="5"/>
  <c r="X5438" i="5"/>
  <c r="W5438" i="5"/>
  <c r="V5438" i="5"/>
  <c r="U5438" i="5"/>
  <c r="T5438" i="5"/>
  <c r="S5438" i="5"/>
  <c r="R5438" i="5"/>
  <c r="Q5438" i="5"/>
  <c r="P5438" i="5"/>
  <c r="O5438" i="5"/>
  <c r="N5438" i="5"/>
  <c r="M5438" i="5"/>
  <c r="L5438" i="5"/>
  <c r="B1" i="11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M5436" i="5"/>
  <c r="L5436" i="5"/>
  <c r="M5435" i="5"/>
  <c r="L5435" i="5"/>
  <c r="M5434" i="5"/>
  <c r="L5434" i="5"/>
  <c r="M5433" i="5"/>
  <c r="L5433" i="5"/>
  <c r="M5432" i="5"/>
  <c r="L5432" i="5"/>
  <c r="M5431" i="5"/>
  <c r="L5431" i="5"/>
  <c r="M5430" i="5"/>
  <c r="L5430" i="5"/>
  <c r="M5429" i="5"/>
  <c r="L5429" i="5"/>
  <c r="M5428" i="5"/>
  <c r="L5428" i="5"/>
  <c r="M5427" i="5"/>
  <c r="L5427" i="5"/>
  <c r="M5426" i="5"/>
  <c r="L5426" i="5"/>
  <c r="M5425" i="5"/>
  <c r="L5425" i="5"/>
  <c r="M5424" i="5"/>
  <c r="L5424" i="5"/>
  <c r="M5423" i="5"/>
  <c r="L5423" i="5"/>
  <c r="M5422" i="5"/>
  <c r="L5422" i="5"/>
  <c r="M5421" i="5"/>
  <c r="L5421" i="5"/>
  <c r="M5420" i="5"/>
  <c r="L5420" i="5"/>
  <c r="M5419" i="5"/>
  <c r="L5419" i="5"/>
  <c r="M5418" i="5"/>
  <c r="L5418" i="5"/>
  <c r="M5417" i="5"/>
  <c r="L5417" i="5"/>
  <c r="M5416" i="5"/>
  <c r="L5416" i="5"/>
  <c r="M5415" i="5"/>
  <c r="L5415" i="5"/>
  <c r="AD5437" i="5"/>
  <c r="AC5437" i="5"/>
  <c r="AB5437" i="5"/>
  <c r="AA5437" i="5"/>
  <c r="Z5437" i="5"/>
  <c r="Y5437" i="5"/>
  <c r="X5437" i="5"/>
  <c r="W5437" i="5"/>
  <c r="V5437" i="5"/>
  <c r="U5437" i="5"/>
  <c r="T5437" i="5"/>
  <c r="S5437" i="5"/>
  <c r="R5437" i="5"/>
  <c r="Q5437" i="5"/>
  <c r="P5437" i="5"/>
  <c r="O5437" i="5"/>
  <c r="N5437" i="5"/>
  <c r="M5437" i="5"/>
  <c r="L5437" i="5"/>
  <c r="AD5436" i="5"/>
  <c r="AC5436" i="5"/>
  <c r="AB5436" i="5"/>
  <c r="AA5436" i="5"/>
  <c r="Z5436" i="5"/>
  <c r="Y5436" i="5"/>
  <c r="X5436" i="5"/>
  <c r="W5436" i="5"/>
  <c r="V5436" i="5"/>
  <c r="U5436" i="5"/>
  <c r="T5436" i="5"/>
  <c r="S5436" i="5"/>
  <c r="R5436" i="5"/>
  <c r="Q5436" i="5"/>
  <c r="P5436" i="5"/>
  <c r="O5436" i="5"/>
  <c r="N5436" i="5"/>
  <c r="AD5435" i="5"/>
  <c r="AC5435" i="5"/>
  <c r="AB5435" i="5"/>
  <c r="AA5435" i="5"/>
  <c r="Z5435" i="5"/>
  <c r="Y5435" i="5"/>
  <c r="X5435" i="5"/>
  <c r="W5435" i="5"/>
  <c r="V5435" i="5"/>
  <c r="U5435" i="5"/>
  <c r="T5435" i="5"/>
  <c r="S5435" i="5"/>
  <c r="R5435" i="5"/>
  <c r="Q5435" i="5"/>
  <c r="P5435" i="5"/>
  <c r="O5435" i="5"/>
  <c r="N5435" i="5"/>
  <c r="AD5434" i="5"/>
  <c r="AC5434" i="5"/>
  <c r="AB5434" i="5"/>
  <c r="AA5434" i="5"/>
  <c r="Z5434" i="5"/>
  <c r="Y5434" i="5"/>
  <c r="X5434" i="5"/>
  <c r="W5434" i="5"/>
  <c r="V5434" i="5"/>
  <c r="U5434" i="5"/>
  <c r="T5434" i="5"/>
  <c r="S5434" i="5"/>
  <c r="R5434" i="5"/>
  <c r="Q5434" i="5"/>
  <c r="P5434" i="5"/>
  <c r="O5434" i="5"/>
  <c r="N5434" i="5"/>
  <c r="AD5433" i="5"/>
  <c r="AC5433" i="5"/>
  <c r="AB5433" i="5"/>
  <c r="AA5433" i="5"/>
  <c r="Z5433" i="5"/>
  <c r="Y5433" i="5"/>
  <c r="X5433" i="5"/>
  <c r="W5433" i="5"/>
  <c r="V5433" i="5"/>
  <c r="U5433" i="5"/>
  <c r="T5433" i="5"/>
  <c r="S5433" i="5"/>
  <c r="R5433" i="5"/>
  <c r="Q5433" i="5"/>
  <c r="P5433" i="5"/>
  <c r="O5433" i="5"/>
  <c r="N5433" i="5"/>
  <c r="AD5432" i="5"/>
  <c r="AC5432" i="5"/>
  <c r="AB5432" i="5"/>
  <c r="AA5432" i="5"/>
  <c r="Z5432" i="5"/>
  <c r="Y5432" i="5"/>
  <c r="X5432" i="5"/>
  <c r="W5432" i="5"/>
  <c r="V5432" i="5"/>
  <c r="U5432" i="5"/>
  <c r="T5432" i="5"/>
  <c r="S5432" i="5"/>
  <c r="R5432" i="5"/>
  <c r="Q5432" i="5"/>
  <c r="P5432" i="5"/>
  <c r="O5432" i="5"/>
  <c r="N5432" i="5"/>
  <c r="AD5431" i="5"/>
  <c r="AC5431" i="5"/>
  <c r="AB5431" i="5"/>
  <c r="AA5431" i="5"/>
  <c r="Z5431" i="5"/>
  <c r="Y5431" i="5"/>
  <c r="X5431" i="5"/>
  <c r="W5431" i="5"/>
  <c r="V5431" i="5"/>
  <c r="U5431" i="5"/>
  <c r="T5431" i="5"/>
  <c r="S5431" i="5"/>
  <c r="R5431" i="5"/>
  <c r="Q5431" i="5"/>
  <c r="P5431" i="5"/>
  <c r="O5431" i="5"/>
  <c r="N5431" i="5"/>
  <c r="AD5430" i="5"/>
  <c r="AC5430" i="5"/>
  <c r="AB5430" i="5"/>
  <c r="AA5430" i="5"/>
  <c r="Z5430" i="5"/>
  <c r="Y5430" i="5"/>
  <c r="X5430" i="5"/>
  <c r="W5430" i="5"/>
  <c r="V5430" i="5"/>
  <c r="U5430" i="5"/>
  <c r="T5430" i="5"/>
  <c r="S5430" i="5"/>
  <c r="R5430" i="5"/>
  <c r="Q5430" i="5"/>
  <c r="P5430" i="5"/>
  <c r="O5430" i="5"/>
  <c r="N5430" i="5"/>
  <c r="AD5429" i="5"/>
  <c r="AC5429" i="5"/>
  <c r="AB5429" i="5"/>
  <c r="AA5429" i="5"/>
  <c r="Z5429" i="5"/>
  <c r="Y5429" i="5"/>
  <c r="X5429" i="5"/>
  <c r="W5429" i="5"/>
  <c r="V5429" i="5"/>
  <c r="U5429" i="5"/>
  <c r="T5429" i="5"/>
  <c r="S5429" i="5"/>
  <c r="R5429" i="5"/>
  <c r="Q5429" i="5"/>
  <c r="P5429" i="5"/>
  <c r="O5429" i="5"/>
  <c r="N5429" i="5"/>
  <c r="AD5428" i="5"/>
  <c r="AC5428" i="5"/>
  <c r="AB5428" i="5"/>
  <c r="AA5428" i="5"/>
  <c r="Z5428" i="5"/>
  <c r="Y5428" i="5"/>
  <c r="X5428" i="5"/>
  <c r="W5428" i="5"/>
  <c r="V5428" i="5"/>
  <c r="U5428" i="5"/>
  <c r="T5428" i="5"/>
  <c r="S5428" i="5"/>
  <c r="R5428" i="5"/>
  <c r="Q5428" i="5"/>
  <c r="P5428" i="5"/>
  <c r="O5428" i="5"/>
  <c r="N5428" i="5"/>
  <c r="AD5427" i="5"/>
  <c r="AC5427" i="5"/>
  <c r="AB5427" i="5"/>
  <c r="AA5427" i="5"/>
  <c r="Z5427" i="5"/>
  <c r="Y5427" i="5"/>
  <c r="X5427" i="5"/>
  <c r="W5427" i="5"/>
  <c r="V5427" i="5"/>
  <c r="U5427" i="5"/>
  <c r="T5427" i="5"/>
  <c r="S5427" i="5"/>
  <c r="R5427" i="5"/>
  <c r="Q5427" i="5"/>
  <c r="P5427" i="5"/>
  <c r="O5427" i="5"/>
  <c r="N5427" i="5"/>
  <c r="AD5426" i="5"/>
  <c r="AC5426" i="5"/>
  <c r="AB5426" i="5"/>
  <c r="AA5426" i="5"/>
  <c r="Z5426" i="5"/>
  <c r="Y5426" i="5"/>
  <c r="X5426" i="5"/>
  <c r="W5426" i="5"/>
  <c r="V5426" i="5"/>
  <c r="U5426" i="5"/>
  <c r="T5426" i="5"/>
  <c r="S5426" i="5"/>
  <c r="R5426" i="5"/>
  <c r="Q5426" i="5"/>
  <c r="P5426" i="5"/>
  <c r="O5426" i="5"/>
  <c r="N5426" i="5"/>
  <c r="AD5425" i="5"/>
  <c r="AC5425" i="5"/>
  <c r="AB5425" i="5"/>
  <c r="AA5425" i="5"/>
  <c r="Z5425" i="5"/>
  <c r="Y5425" i="5"/>
  <c r="X5425" i="5"/>
  <c r="W5425" i="5"/>
  <c r="V5425" i="5"/>
  <c r="U5425" i="5"/>
  <c r="T5425" i="5"/>
  <c r="S5425" i="5"/>
  <c r="R5425" i="5"/>
  <c r="Q5425" i="5"/>
  <c r="P5425" i="5"/>
  <c r="O5425" i="5"/>
  <c r="N5425" i="5"/>
  <c r="AD5424" i="5"/>
  <c r="AC5424" i="5"/>
  <c r="AB5424" i="5"/>
  <c r="AA5424" i="5"/>
  <c r="Z5424" i="5"/>
  <c r="Y5424" i="5"/>
  <c r="X5424" i="5"/>
  <c r="W5424" i="5"/>
  <c r="V5424" i="5"/>
  <c r="U5424" i="5"/>
  <c r="T5424" i="5"/>
  <c r="S5424" i="5"/>
  <c r="R5424" i="5"/>
  <c r="Q5424" i="5"/>
  <c r="P5424" i="5"/>
  <c r="O5424" i="5"/>
  <c r="N5424" i="5"/>
  <c r="AD5423" i="5"/>
  <c r="AC5423" i="5"/>
  <c r="AB5423" i="5"/>
  <c r="AA5423" i="5"/>
  <c r="Z5423" i="5"/>
  <c r="Y5423" i="5"/>
  <c r="X5423" i="5"/>
  <c r="W5423" i="5"/>
  <c r="V5423" i="5"/>
  <c r="U5423" i="5"/>
  <c r="T5423" i="5"/>
  <c r="S5423" i="5"/>
  <c r="R5423" i="5"/>
  <c r="Q5423" i="5"/>
  <c r="P5423" i="5"/>
  <c r="O5423" i="5"/>
  <c r="N5423" i="5"/>
  <c r="AD5422" i="5"/>
  <c r="AC5422" i="5"/>
  <c r="AB5422" i="5"/>
  <c r="AA5422" i="5"/>
  <c r="Z5422" i="5"/>
  <c r="Y5422" i="5"/>
  <c r="X5422" i="5"/>
  <c r="W5422" i="5"/>
  <c r="V5422" i="5"/>
  <c r="U5422" i="5"/>
  <c r="T5422" i="5"/>
  <c r="S5422" i="5"/>
  <c r="R5422" i="5"/>
  <c r="Q5422" i="5"/>
  <c r="P5422" i="5"/>
  <c r="O5422" i="5"/>
  <c r="N5422" i="5"/>
  <c r="AD5421" i="5"/>
  <c r="AC5421" i="5"/>
  <c r="AB5421" i="5"/>
  <c r="AA5421" i="5"/>
  <c r="Z5421" i="5"/>
  <c r="Y5421" i="5"/>
  <c r="X5421" i="5"/>
  <c r="W5421" i="5"/>
  <c r="V5421" i="5"/>
  <c r="U5421" i="5"/>
  <c r="T5421" i="5"/>
  <c r="S5421" i="5"/>
  <c r="R5421" i="5"/>
  <c r="Q5421" i="5"/>
  <c r="P5421" i="5"/>
  <c r="O5421" i="5"/>
  <c r="N5421" i="5"/>
  <c r="AD5420" i="5"/>
  <c r="AC5420" i="5"/>
  <c r="AB5420" i="5"/>
  <c r="AA5420" i="5"/>
  <c r="Z5420" i="5"/>
  <c r="Y5420" i="5"/>
  <c r="X5420" i="5"/>
  <c r="W5420" i="5"/>
  <c r="V5420" i="5"/>
  <c r="U5420" i="5"/>
  <c r="T5420" i="5"/>
  <c r="S5420" i="5"/>
  <c r="R5420" i="5"/>
  <c r="Q5420" i="5"/>
  <c r="P5420" i="5"/>
  <c r="O5420" i="5"/>
  <c r="N5420" i="5"/>
  <c r="AD5419" i="5"/>
  <c r="AC5419" i="5"/>
  <c r="AB5419" i="5"/>
  <c r="AA5419" i="5"/>
  <c r="Z5419" i="5"/>
  <c r="Y5419" i="5"/>
  <c r="X5419" i="5"/>
  <c r="W5419" i="5"/>
  <c r="V5419" i="5"/>
  <c r="U5419" i="5"/>
  <c r="T5419" i="5"/>
  <c r="S5419" i="5"/>
  <c r="R5419" i="5"/>
  <c r="Q5419" i="5"/>
  <c r="P5419" i="5"/>
  <c r="O5419" i="5"/>
  <c r="N5419" i="5"/>
  <c r="AD5418" i="5"/>
  <c r="AC5418" i="5"/>
  <c r="AB5418" i="5"/>
  <c r="AA5418" i="5"/>
  <c r="Z5418" i="5"/>
  <c r="Y5418" i="5"/>
  <c r="X5418" i="5"/>
  <c r="W5418" i="5"/>
  <c r="V5418" i="5"/>
  <c r="U5418" i="5"/>
  <c r="T5418" i="5"/>
  <c r="S5418" i="5"/>
  <c r="R5418" i="5"/>
  <c r="Q5418" i="5"/>
  <c r="P5418" i="5"/>
  <c r="O5418" i="5"/>
  <c r="N5418" i="5"/>
  <c r="AD5417" i="5"/>
  <c r="AC5417" i="5"/>
  <c r="AB5417" i="5"/>
  <c r="AA5417" i="5"/>
  <c r="Z5417" i="5"/>
  <c r="Y5417" i="5"/>
  <c r="X5417" i="5"/>
  <c r="W5417" i="5"/>
  <c r="V5417" i="5"/>
  <c r="U5417" i="5"/>
  <c r="T5417" i="5"/>
  <c r="S5417" i="5"/>
  <c r="R5417" i="5"/>
  <c r="Q5417" i="5"/>
  <c r="P5417" i="5"/>
  <c r="O5417" i="5"/>
  <c r="N5417" i="5"/>
  <c r="AD5416" i="5"/>
  <c r="AC5416" i="5"/>
  <c r="AB5416" i="5"/>
  <c r="AA5416" i="5"/>
  <c r="Z5416" i="5"/>
  <c r="Y5416" i="5"/>
  <c r="X5416" i="5"/>
  <c r="W5416" i="5"/>
  <c r="V5416" i="5"/>
  <c r="U5416" i="5"/>
  <c r="T5416" i="5"/>
  <c r="S5416" i="5"/>
  <c r="R5416" i="5"/>
  <c r="Q5416" i="5"/>
  <c r="P5416" i="5"/>
  <c r="O5416" i="5"/>
  <c r="N5416" i="5"/>
  <c r="AD5415" i="5"/>
  <c r="AC5415" i="5"/>
  <c r="AB5415" i="5"/>
  <c r="AA5415" i="5"/>
  <c r="Z5415" i="5"/>
  <c r="Y5415" i="5"/>
  <c r="X5415" i="5"/>
  <c r="W5415" i="5"/>
  <c r="V5415" i="5"/>
  <c r="U5415" i="5"/>
  <c r="T5415" i="5"/>
  <c r="S5415" i="5"/>
  <c r="R5415" i="5"/>
  <c r="Q5415" i="5"/>
  <c r="P5415" i="5"/>
  <c r="O5415" i="5"/>
  <c r="N5415" i="5"/>
  <c r="AD5414" i="5"/>
  <c r="AC5414" i="5"/>
  <c r="AB5414" i="5"/>
  <c r="AA5414" i="5"/>
  <c r="Z5414" i="5"/>
  <c r="Y5414" i="5"/>
  <c r="X5414" i="5"/>
  <c r="W5414" i="5"/>
  <c r="V5414" i="5"/>
  <c r="U5414" i="5"/>
  <c r="T5414" i="5"/>
  <c r="S5414" i="5"/>
  <c r="R5414" i="5"/>
  <c r="Q5414" i="5"/>
  <c r="P5414" i="5"/>
  <c r="O5414" i="5"/>
  <c r="N5414" i="5"/>
  <c r="M5414" i="5"/>
  <c r="L5414" i="5"/>
  <c r="AD5413" i="5"/>
  <c r="AC5413" i="5"/>
  <c r="AB5413" i="5"/>
  <c r="AA5413" i="5"/>
  <c r="Z5413" i="5"/>
  <c r="Y5413" i="5"/>
  <c r="X5413" i="5"/>
  <c r="W5413" i="5"/>
  <c r="V5413" i="5"/>
  <c r="U5413" i="5"/>
  <c r="T5413" i="5"/>
  <c r="S5413" i="5"/>
  <c r="R5413" i="5"/>
  <c r="Q5413" i="5"/>
  <c r="P5413" i="5"/>
  <c r="O5413" i="5"/>
  <c r="N5413" i="5"/>
  <c r="M5413" i="5"/>
  <c r="L5413" i="5"/>
  <c r="AD5412" i="5"/>
  <c r="AC5412" i="5"/>
  <c r="AB5412" i="5"/>
  <c r="AA5412" i="5"/>
  <c r="Z5412" i="5"/>
  <c r="Y5412" i="5"/>
  <c r="X5412" i="5"/>
  <c r="W5412" i="5"/>
  <c r="V5412" i="5"/>
  <c r="U5412" i="5"/>
  <c r="T5412" i="5"/>
  <c r="S5412" i="5"/>
  <c r="R5412" i="5"/>
  <c r="Q5412" i="5"/>
  <c r="P5412" i="5"/>
  <c r="O5412" i="5"/>
  <c r="N5412" i="5"/>
  <c r="M5412" i="5"/>
  <c r="L5412" i="5"/>
  <c r="AD5411" i="5"/>
  <c r="AC5411" i="5"/>
  <c r="AB5411" i="5"/>
  <c r="AA5411" i="5"/>
  <c r="Z5411" i="5"/>
  <c r="Y5411" i="5"/>
  <c r="X5411" i="5"/>
  <c r="W5411" i="5"/>
  <c r="V5411" i="5"/>
  <c r="U5411" i="5"/>
  <c r="T5411" i="5"/>
  <c r="S5411" i="5"/>
  <c r="R5411" i="5"/>
  <c r="Q5411" i="5"/>
  <c r="P5411" i="5"/>
  <c r="O5411" i="5"/>
  <c r="N5411" i="5"/>
  <c r="M5411" i="5"/>
  <c r="L5411" i="5"/>
  <c r="AD5410" i="5"/>
  <c r="AC5410" i="5"/>
  <c r="AB5410" i="5"/>
  <c r="AA5410" i="5"/>
  <c r="Z5410" i="5"/>
  <c r="Y5410" i="5"/>
  <c r="X5410" i="5"/>
  <c r="W5410" i="5"/>
  <c r="V5410" i="5"/>
  <c r="U5410" i="5"/>
  <c r="T5410" i="5"/>
  <c r="S5410" i="5"/>
  <c r="R5410" i="5"/>
  <c r="Q5410" i="5"/>
  <c r="P5410" i="5"/>
  <c r="O5410" i="5"/>
  <c r="N5410" i="5"/>
  <c r="M5410" i="5"/>
  <c r="L5410" i="5"/>
  <c r="AD5409" i="5"/>
  <c r="AC5409" i="5"/>
  <c r="AB5409" i="5"/>
  <c r="AA5409" i="5"/>
  <c r="Z5409" i="5"/>
  <c r="Y5409" i="5"/>
  <c r="X5409" i="5"/>
  <c r="W5409" i="5"/>
  <c r="V5409" i="5"/>
  <c r="U5409" i="5"/>
  <c r="T5409" i="5"/>
  <c r="S5409" i="5"/>
  <c r="R5409" i="5"/>
  <c r="Q5409" i="5"/>
  <c r="P5409" i="5"/>
  <c r="O5409" i="5"/>
  <c r="N5409" i="5"/>
  <c r="M5409" i="5"/>
  <c r="L5409" i="5"/>
  <c r="AD5408" i="5"/>
  <c r="AC5408" i="5"/>
  <c r="AB5408" i="5"/>
  <c r="AA5408" i="5"/>
  <c r="Z5408" i="5"/>
  <c r="Y5408" i="5"/>
  <c r="X5408" i="5"/>
  <c r="W5408" i="5"/>
  <c r="V5408" i="5"/>
  <c r="U5408" i="5"/>
  <c r="T5408" i="5"/>
  <c r="S5408" i="5"/>
  <c r="R5408" i="5"/>
  <c r="Q5408" i="5"/>
  <c r="P5408" i="5"/>
  <c r="O5408" i="5"/>
  <c r="N5408" i="5"/>
  <c r="M5408" i="5"/>
  <c r="L5408" i="5"/>
  <c r="AD5407" i="5"/>
  <c r="AC5407" i="5"/>
  <c r="AB5407" i="5"/>
  <c r="AA5407" i="5"/>
  <c r="Z5407" i="5"/>
  <c r="Y5407" i="5"/>
  <c r="X5407" i="5"/>
  <c r="W5407" i="5"/>
  <c r="V5407" i="5"/>
  <c r="U5407" i="5"/>
  <c r="T5407" i="5"/>
  <c r="S5407" i="5"/>
  <c r="R5407" i="5"/>
  <c r="Q5407" i="5"/>
  <c r="P5407" i="5"/>
  <c r="O5407" i="5"/>
  <c r="N5407" i="5"/>
  <c r="M5407" i="5"/>
  <c r="L5407" i="5"/>
  <c r="AD5406" i="5"/>
  <c r="AC5406" i="5"/>
  <c r="AB5406" i="5"/>
  <c r="AA5406" i="5"/>
  <c r="Z5406" i="5"/>
  <c r="Y5406" i="5"/>
  <c r="X5406" i="5"/>
  <c r="W5406" i="5"/>
  <c r="V5406" i="5"/>
  <c r="U5406" i="5"/>
  <c r="T5406" i="5"/>
  <c r="S5406" i="5"/>
  <c r="R5406" i="5"/>
  <c r="Q5406" i="5"/>
  <c r="P5406" i="5"/>
  <c r="O5406" i="5"/>
  <c r="N5406" i="5"/>
  <c r="M5406" i="5"/>
  <c r="L5406" i="5"/>
  <c r="AD5405" i="5"/>
  <c r="AC5405" i="5"/>
  <c r="AB5405" i="5"/>
  <c r="AA5405" i="5"/>
  <c r="Z5405" i="5"/>
  <c r="Y5405" i="5"/>
  <c r="X5405" i="5"/>
  <c r="W5405" i="5"/>
  <c r="V5405" i="5"/>
  <c r="U5405" i="5"/>
  <c r="T5405" i="5"/>
  <c r="S5405" i="5"/>
  <c r="R5405" i="5"/>
  <c r="Q5405" i="5"/>
  <c r="P5405" i="5"/>
  <c r="O5405" i="5"/>
  <c r="N5405" i="5"/>
  <c r="M5405" i="5"/>
  <c r="L5405" i="5"/>
  <c r="AD5404" i="5"/>
  <c r="AC5404" i="5"/>
  <c r="AB5404" i="5"/>
  <c r="AA5404" i="5"/>
  <c r="Z5404" i="5"/>
  <c r="Y5404" i="5"/>
  <c r="X5404" i="5"/>
  <c r="W5404" i="5"/>
  <c r="V5404" i="5"/>
  <c r="U5404" i="5"/>
  <c r="T5404" i="5"/>
  <c r="S5404" i="5"/>
  <c r="R5404" i="5"/>
  <c r="Q5404" i="5"/>
  <c r="P5404" i="5"/>
  <c r="O5404" i="5"/>
  <c r="N5404" i="5"/>
  <c r="M5404" i="5"/>
  <c r="L5404" i="5"/>
  <c r="AD5403" i="5"/>
  <c r="AC5403" i="5"/>
  <c r="AB5403" i="5"/>
  <c r="AA5403" i="5"/>
  <c r="Z5403" i="5"/>
  <c r="Y5403" i="5"/>
  <c r="X5403" i="5"/>
  <c r="W5403" i="5"/>
  <c r="V5403" i="5"/>
  <c r="U5403" i="5"/>
  <c r="T5403" i="5"/>
  <c r="S5403" i="5"/>
  <c r="R5403" i="5"/>
  <c r="Q5403" i="5"/>
  <c r="P5403" i="5"/>
  <c r="O5403" i="5"/>
  <c r="N5403" i="5"/>
  <c r="M5403" i="5"/>
  <c r="L5403" i="5"/>
  <c r="AD5402" i="5"/>
  <c r="AC5402" i="5"/>
  <c r="AB5402" i="5"/>
  <c r="AA5402" i="5"/>
  <c r="Z5402" i="5"/>
  <c r="Y5402" i="5"/>
  <c r="X5402" i="5"/>
  <c r="W5402" i="5"/>
  <c r="V5402" i="5"/>
  <c r="U5402" i="5"/>
  <c r="T5402" i="5"/>
  <c r="S5402" i="5"/>
  <c r="R5402" i="5"/>
  <c r="Q5402" i="5"/>
  <c r="P5402" i="5"/>
  <c r="O5402" i="5"/>
  <c r="N5402" i="5"/>
  <c r="M5402" i="5"/>
  <c r="L5402" i="5"/>
  <c r="AD5401" i="5"/>
  <c r="AC5401" i="5"/>
  <c r="AB5401" i="5"/>
  <c r="AA5401" i="5"/>
  <c r="Z5401" i="5"/>
  <c r="Y5401" i="5"/>
  <c r="X5401" i="5"/>
  <c r="W5401" i="5"/>
  <c r="V5401" i="5"/>
  <c r="U5401" i="5"/>
  <c r="T5401" i="5"/>
  <c r="S5401" i="5"/>
  <c r="R5401" i="5"/>
  <c r="Q5401" i="5"/>
  <c r="P5401" i="5"/>
  <c r="O5401" i="5"/>
  <c r="N5401" i="5"/>
  <c r="M5401" i="5"/>
  <c r="L5401" i="5"/>
  <c r="AD5400" i="5"/>
  <c r="AC5400" i="5"/>
  <c r="AB5400" i="5"/>
  <c r="AA5400" i="5"/>
  <c r="Z5400" i="5"/>
  <c r="Y5400" i="5"/>
  <c r="X5400" i="5"/>
  <c r="W5400" i="5"/>
  <c r="V5400" i="5"/>
  <c r="U5400" i="5"/>
  <c r="T5400" i="5"/>
  <c r="S5400" i="5"/>
  <c r="R5400" i="5"/>
  <c r="Q5400" i="5"/>
  <c r="P5400" i="5"/>
  <c r="O5400" i="5"/>
  <c r="N5400" i="5"/>
  <c r="M5400" i="5"/>
  <c r="L5400" i="5"/>
  <c r="AD5399" i="5"/>
  <c r="AC5399" i="5"/>
  <c r="AB5399" i="5"/>
  <c r="AA5399" i="5"/>
  <c r="Z5399" i="5"/>
  <c r="Y5399" i="5"/>
  <c r="X5399" i="5"/>
  <c r="W5399" i="5"/>
  <c r="V5399" i="5"/>
  <c r="U5399" i="5"/>
  <c r="T5399" i="5"/>
  <c r="S5399" i="5"/>
  <c r="R5399" i="5"/>
  <c r="Q5399" i="5"/>
  <c r="P5399" i="5"/>
  <c r="O5399" i="5"/>
  <c r="N5399" i="5"/>
  <c r="M5399" i="5"/>
  <c r="L5399" i="5"/>
  <c r="AD5398" i="5"/>
  <c r="AC5398" i="5"/>
  <c r="AB5398" i="5"/>
  <c r="AA5398" i="5"/>
  <c r="Z5398" i="5"/>
  <c r="Y5398" i="5"/>
  <c r="X5398" i="5"/>
  <c r="W5398" i="5"/>
  <c r="V5398" i="5"/>
  <c r="U5398" i="5"/>
  <c r="T5398" i="5"/>
  <c r="S5398" i="5"/>
  <c r="R5398" i="5"/>
  <c r="Q5398" i="5"/>
  <c r="P5398" i="5"/>
  <c r="O5398" i="5"/>
  <c r="N5398" i="5"/>
  <c r="M5398" i="5"/>
  <c r="L5398" i="5"/>
  <c r="AD5397" i="5"/>
  <c r="AC5397" i="5"/>
  <c r="AB5397" i="5"/>
  <c r="AA5397" i="5"/>
  <c r="Z5397" i="5"/>
  <c r="Y5397" i="5"/>
  <c r="X5397" i="5"/>
  <c r="W5397" i="5"/>
  <c r="V5397" i="5"/>
  <c r="U5397" i="5"/>
  <c r="T5397" i="5"/>
  <c r="S5397" i="5"/>
  <c r="R5397" i="5"/>
  <c r="Q5397" i="5"/>
  <c r="P5397" i="5"/>
  <c r="O5397" i="5"/>
  <c r="N5397" i="5"/>
  <c r="M5397" i="5"/>
  <c r="L5397" i="5"/>
  <c r="AD5396" i="5"/>
  <c r="AC5396" i="5"/>
  <c r="AB5396" i="5"/>
  <c r="AA5396" i="5"/>
  <c r="Z5396" i="5"/>
  <c r="Y5396" i="5"/>
  <c r="X5396" i="5"/>
  <c r="W5396" i="5"/>
  <c r="V5396" i="5"/>
  <c r="U5396" i="5"/>
  <c r="T5396" i="5"/>
  <c r="S5396" i="5"/>
  <c r="R5396" i="5"/>
  <c r="Q5396" i="5"/>
  <c r="P5396" i="5"/>
  <c r="O5396" i="5"/>
  <c r="N5396" i="5"/>
  <c r="M5396" i="5"/>
  <c r="L5396" i="5"/>
  <c r="AD5395" i="5"/>
  <c r="AC5395" i="5"/>
  <c r="AB5395" i="5"/>
  <c r="AA5395" i="5"/>
  <c r="Z5395" i="5"/>
  <c r="Y5395" i="5"/>
  <c r="X5395" i="5"/>
  <c r="W5395" i="5"/>
  <c r="V5395" i="5"/>
  <c r="U5395" i="5"/>
  <c r="T5395" i="5"/>
  <c r="S5395" i="5"/>
  <c r="R5395" i="5"/>
  <c r="Q5395" i="5"/>
  <c r="P5395" i="5"/>
  <c r="O5395" i="5"/>
  <c r="N5395" i="5"/>
  <c r="M5395" i="5"/>
  <c r="L5395" i="5"/>
  <c r="AD5394" i="5"/>
  <c r="AC5394" i="5"/>
  <c r="AB5394" i="5"/>
  <c r="AA5394" i="5"/>
  <c r="Z5394" i="5"/>
  <c r="Y5394" i="5"/>
  <c r="X5394" i="5"/>
  <c r="W5394" i="5"/>
  <c r="V5394" i="5"/>
  <c r="U5394" i="5"/>
  <c r="T5394" i="5"/>
  <c r="S5394" i="5"/>
  <c r="R5394" i="5"/>
  <c r="Q5394" i="5"/>
  <c r="P5394" i="5"/>
  <c r="O5394" i="5"/>
  <c r="N5394" i="5"/>
  <c r="M5394" i="5"/>
  <c r="L5394" i="5"/>
  <c r="AD5393" i="5"/>
  <c r="AC5393" i="5"/>
  <c r="AB5393" i="5"/>
  <c r="AA5393" i="5"/>
  <c r="Z5393" i="5"/>
  <c r="Y5393" i="5"/>
  <c r="X5393" i="5"/>
  <c r="W5393" i="5"/>
  <c r="V5393" i="5"/>
  <c r="U5393" i="5"/>
  <c r="T5393" i="5"/>
  <c r="S5393" i="5"/>
  <c r="R5393" i="5"/>
  <c r="Q5393" i="5"/>
  <c r="P5393" i="5"/>
  <c r="O5393" i="5"/>
  <c r="N5393" i="5"/>
  <c r="M5393" i="5"/>
  <c r="L5393" i="5"/>
  <c r="AD5392" i="5"/>
  <c r="AC5392" i="5"/>
  <c r="AB5392" i="5"/>
  <c r="AA5392" i="5"/>
  <c r="Z5392" i="5"/>
  <c r="Y5392" i="5"/>
  <c r="X5392" i="5"/>
  <c r="W5392" i="5"/>
  <c r="V5392" i="5"/>
  <c r="U5392" i="5"/>
  <c r="T5392" i="5"/>
  <c r="S5392" i="5"/>
  <c r="R5392" i="5"/>
  <c r="Q5392" i="5"/>
  <c r="P5392" i="5"/>
  <c r="O5392" i="5"/>
  <c r="N5392" i="5"/>
  <c r="M5392" i="5"/>
  <c r="L5392" i="5"/>
  <c r="AD5391" i="5"/>
  <c r="AC5391" i="5"/>
  <c r="AB5391" i="5"/>
  <c r="AA5391" i="5"/>
  <c r="Z5391" i="5"/>
  <c r="Y5391" i="5"/>
  <c r="X5391" i="5"/>
  <c r="W5391" i="5"/>
  <c r="V5391" i="5"/>
  <c r="U5391" i="5"/>
  <c r="T5391" i="5"/>
  <c r="S5391" i="5"/>
  <c r="R5391" i="5"/>
  <c r="Q5391" i="5"/>
  <c r="P5391" i="5"/>
  <c r="O5391" i="5"/>
  <c r="N5391" i="5"/>
  <c r="M5391" i="5"/>
  <c r="L5391" i="5"/>
  <c r="AD5390" i="5"/>
  <c r="AC5390" i="5"/>
  <c r="AB5390" i="5"/>
  <c r="AA5390" i="5"/>
  <c r="Z5390" i="5"/>
  <c r="Y5390" i="5"/>
  <c r="X5390" i="5"/>
  <c r="W5390" i="5"/>
  <c r="V5390" i="5"/>
  <c r="U5390" i="5"/>
  <c r="T5390" i="5"/>
  <c r="S5390" i="5"/>
  <c r="R5390" i="5"/>
  <c r="Q5390" i="5"/>
  <c r="P5390" i="5"/>
  <c r="O5390" i="5"/>
  <c r="N5390" i="5"/>
  <c r="M5390" i="5"/>
  <c r="L5390" i="5"/>
  <c r="AD5389" i="5"/>
  <c r="AC5389" i="5"/>
  <c r="AB5389" i="5"/>
  <c r="AA5389" i="5"/>
  <c r="Z5389" i="5"/>
  <c r="Y5389" i="5"/>
  <c r="X5389" i="5"/>
  <c r="W5389" i="5"/>
  <c r="V5389" i="5"/>
  <c r="U5389" i="5"/>
  <c r="T5389" i="5"/>
  <c r="S5389" i="5"/>
  <c r="R5389" i="5"/>
  <c r="Q5389" i="5"/>
  <c r="P5389" i="5"/>
  <c r="O5389" i="5"/>
  <c r="N5389" i="5"/>
  <c r="M5389" i="5"/>
  <c r="L5389" i="5"/>
  <c r="AD5388" i="5"/>
  <c r="AC5388" i="5"/>
  <c r="AB5388" i="5"/>
  <c r="AA5388" i="5"/>
  <c r="Z5388" i="5"/>
  <c r="Y5388" i="5"/>
  <c r="X5388" i="5"/>
  <c r="W5388" i="5"/>
  <c r="V5388" i="5"/>
  <c r="U5388" i="5"/>
  <c r="T5388" i="5"/>
  <c r="S5388" i="5"/>
  <c r="R5388" i="5"/>
  <c r="Q5388" i="5"/>
  <c r="P5388" i="5"/>
  <c r="O5388" i="5"/>
  <c r="N5388" i="5"/>
  <c r="M5388" i="5"/>
  <c r="L5388" i="5"/>
  <c r="AD5387" i="5"/>
  <c r="AC5387" i="5"/>
  <c r="AB5387" i="5"/>
  <c r="AA5387" i="5"/>
  <c r="Z5387" i="5"/>
  <c r="Y5387" i="5"/>
  <c r="X5387" i="5"/>
  <c r="W5387" i="5"/>
  <c r="V5387" i="5"/>
  <c r="U5387" i="5"/>
  <c r="T5387" i="5"/>
  <c r="S5387" i="5"/>
  <c r="R5387" i="5"/>
  <c r="Q5387" i="5"/>
  <c r="P5387" i="5"/>
  <c r="O5387" i="5"/>
  <c r="N5387" i="5"/>
  <c r="M5387" i="5"/>
  <c r="L5387" i="5"/>
  <c r="AD5386" i="5"/>
  <c r="AC5386" i="5"/>
  <c r="AB5386" i="5"/>
  <c r="AA5386" i="5"/>
  <c r="Z5386" i="5"/>
  <c r="Y5386" i="5"/>
  <c r="X5386" i="5"/>
  <c r="W5386" i="5"/>
  <c r="V5386" i="5"/>
  <c r="U5386" i="5"/>
  <c r="T5386" i="5"/>
  <c r="S5386" i="5"/>
  <c r="R5386" i="5"/>
  <c r="Q5386" i="5"/>
  <c r="P5386" i="5"/>
  <c r="O5386" i="5"/>
  <c r="N5386" i="5"/>
  <c r="M5386" i="5"/>
  <c r="L5386" i="5"/>
  <c r="AD5385" i="5"/>
  <c r="AC5385" i="5"/>
  <c r="AB5385" i="5"/>
  <c r="AA5385" i="5"/>
  <c r="Z5385" i="5"/>
  <c r="Y5385" i="5"/>
  <c r="X5385" i="5"/>
  <c r="W5385" i="5"/>
  <c r="V5385" i="5"/>
  <c r="U5385" i="5"/>
  <c r="T5385" i="5"/>
  <c r="S5385" i="5"/>
  <c r="R5385" i="5"/>
  <c r="Q5385" i="5"/>
  <c r="P5385" i="5"/>
  <c r="O5385" i="5"/>
  <c r="N5385" i="5"/>
  <c r="M5385" i="5"/>
  <c r="L5385" i="5"/>
  <c r="AD5384" i="5"/>
  <c r="AC5384" i="5"/>
  <c r="AB5384" i="5"/>
  <c r="AA5384" i="5"/>
  <c r="Z5384" i="5"/>
  <c r="Y5384" i="5"/>
  <c r="X5384" i="5"/>
  <c r="W5384" i="5"/>
  <c r="V5384" i="5"/>
  <c r="U5384" i="5"/>
  <c r="T5384" i="5"/>
  <c r="S5384" i="5"/>
  <c r="R5384" i="5"/>
  <c r="Q5384" i="5"/>
  <c r="P5384" i="5"/>
  <c r="O5384" i="5"/>
  <c r="N5384" i="5"/>
  <c r="M5384" i="5"/>
  <c r="L5384" i="5"/>
  <c r="AD5383" i="5"/>
  <c r="AC5383" i="5"/>
  <c r="AB5383" i="5"/>
  <c r="AA5383" i="5"/>
  <c r="Z5383" i="5"/>
  <c r="Y5383" i="5"/>
  <c r="X5383" i="5"/>
  <c r="W5383" i="5"/>
  <c r="V5383" i="5"/>
  <c r="U5383" i="5"/>
  <c r="T5383" i="5"/>
  <c r="S5383" i="5"/>
  <c r="R5383" i="5"/>
  <c r="Q5383" i="5"/>
  <c r="P5383" i="5"/>
  <c r="O5383" i="5"/>
  <c r="N5383" i="5"/>
  <c r="M5383" i="5"/>
  <c r="L5383" i="5"/>
  <c r="AD5382" i="5"/>
  <c r="AC5382" i="5"/>
  <c r="AB5382" i="5"/>
  <c r="AA5382" i="5"/>
  <c r="Z5382" i="5"/>
  <c r="Y5382" i="5"/>
  <c r="X5382" i="5"/>
  <c r="W5382" i="5"/>
  <c r="V5382" i="5"/>
  <c r="U5382" i="5"/>
  <c r="T5382" i="5"/>
  <c r="S5382" i="5"/>
  <c r="R5382" i="5"/>
  <c r="Q5382" i="5"/>
  <c r="P5382" i="5"/>
  <c r="O5382" i="5"/>
  <c r="N5382" i="5"/>
  <c r="M5382" i="5"/>
  <c r="L5382" i="5"/>
  <c r="AD5381" i="5"/>
  <c r="AC5381" i="5"/>
  <c r="AB5381" i="5"/>
  <c r="AA5381" i="5"/>
  <c r="Z5381" i="5"/>
  <c r="Y5381" i="5"/>
  <c r="X5381" i="5"/>
  <c r="W5381" i="5"/>
  <c r="V5381" i="5"/>
  <c r="U5381" i="5"/>
  <c r="T5381" i="5"/>
  <c r="S5381" i="5"/>
  <c r="R5381" i="5"/>
  <c r="Q5381" i="5"/>
  <c r="P5381" i="5"/>
  <c r="O5381" i="5"/>
  <c r="N5381" i="5"/>
  <c r="M5381" i="5"/>
  <c r="L5381" i="5"/>
  <c r="AD5380" i="5"/>
  <c r="AC5380" i="5"/>
  <c r="AB5380" i="5"/>
  <c r="AA5380" i="5"/>
  <c r="Z5380" i="5"/>
  <c r="Y5380" i="5"/>
  <c r="X5380" i="5"/>
  <c r="W5380" i="5"/>
  <c r="V5380" i="5"/>
  <c r="U5380" i="5"/>
  <c r="T5380" i="5"/>
  <c r="S5380" i="5"/>
  <c r="R5380" i="5"/>
  <c r="Q5380" i="5"/>
  <c r="P5380" i="5"/>
  <c r="O5380" i="5"/>
  <c r="N5380" i="5"/>
  <c r="M5380" i="5"/>
  <c r="L5380" i="5"/>
  <c r="AD5379" i="5"/>
  <c r="AC5379" i="5"/>
  <c r="AB5379" i="5"/>
  <c r="AA5379" i="5"/>
  <c r="Z5379" i="5"/>
  <c r="Y5379" i="5"/>
  <c r="X5379" i="5"/>
  <c r="W5379" i="5"/>
  <c r="V5379" i="5"/>
  <c r="U5379" i="5"/>
  <c r="T5379" i="5"/>
  <c r="S5379" i="5"/>
  <c r="R5379" i="5"/>
  <c r="Q5379" i="5"/>
  <c r="P5379" i="5"/>
  <c r="O5379" i="5"/>
  <c r="N5379" i="5"/>
  <c r="M5379" i="5"/>
  <c r="L5379" i="5"/>
  <c r="AD5378" i="5"/>
  <c r="AC5378" i="5"/>
  <c r="AB5378" i="5"/>
  <c r="AA5378" i="5"/>
  <c r="Z5378" i="5"/>
  <c r="Y5378" i="5"/>
  <c r="X5378" i="5"/>
  <c r="W5378" i="5"/>
  <c r="V5378" i="5"/>
  <c r="U5378" i="5"/>
  <c r="T5378" i="5"/>
  <c r="S5378" i="5"/>
  <c r="R5378" i="5"/>
  <c r="Q5378" i="5"/>
  <c r="P5378" i="5"/>
  <c r="O5378" i="5"/>
  <c r="N5378" i="5"/>
  <c r="M5378" i="5"/>
  <c r="L5378" i="5"/>
  <c r="AD5377" i="5"/>
  <c r="AC5377" i="5"/>
  <c r="AB5377" i="5"/>
  <c r="AA5377" i="5"/>
  <c r="Z5377" i="5"/>
  <c r="Y5377" i="5"/>
  <c r="X5377" i="5"/>
  <c r="W5377" i="5"/>
  <c r="V5377" i="5"/>
  <c r="U5377" i="5"/>
  <c r="T5377" i="5"/>
  <c r="S5377" i="5"/>
  <c r="R5377" i="5"/>
  <c r="Q5377" i="5"/>
  <c r="P5377" i="5"/>
  <c r="O5377" i="5"/>
  <c r="N5377" i="5"/>
  <c r="M5377" i="5"/>
  <c r="L5377" i="5"/>
  <c r="AD5376" i="5"/>
  <c r="AC5376" i="5"/>
  <c r="AB5376" i="5"/>
  <c r="AA5376" i="5"/>
  <c r="Z5376" i="5"/>
  <c r="Y5376" i="5"/>
  <c r="X5376" i="5"/>
  <c r="W5376" i="5"/>
  <c r="V5376" i="5"/>
  <c r="U5376" i="5"/>
  <c r="T5376" i="5"/>
  <c r="S5376" i="5"/>
  <c r="R5376" i="5"/>
  <c r="Q5376" i="5"/>
  <c r="P5376" i="5"/>
  <c r="O5376" i="5"/>
  <c r="N5376" i="5"/>
  <c r="M5376" i="5"/>
  <c r="L5376" i="5"/>
  <c r="AD5375" i="5"/>
  <c r="AC5375" i="5"/>
  <c r="AB5375" i="5"/>
  <c r="AA5375" i="5"/>
  <c r="Z5375" i="5"/>
  <c r="Y5375" i="5"/>
  <c r="X5375" i="5"/>
  <c r="W5375" i="5"/>
  <c r="V5375" i="5"/>
  <c r="U5375" i="5"/>
  <c r="T5375" i="5"/>
  <c r="S5375" i="5"/>
  <c r="R5375" i="5"/>
  <c r="Q5375" i="5"/>
  <c r="P5375" i="5"/>
  <c r="O5375" i="5"/>
  <c r="N5375" i="5"/>
  <c r="M5375" i="5"/>
  <c r="L5375" i="5"/>
  <c r="AD5374" i="5"/>
  <c r="AC5374" i="5"/>
  <c r="AB5374" i="5"/>
  <c r="AA5374" i="5"/>
  <c r="Z5374" i="5"/>
  <c r="Y5374" i="5"/>
  <c r="X5374" i="5"/>
  <c r="W5374" i="5"/>
  <c r="V5374" i="5"/>
  <c r="U5374" i="5"/>
  <c r="T5374" i="5"/>
  <c r="S5374" i="5"/>
  <c r="R5374" i="5"/>
  <c r="Q5374" i="5"/>
  <c r="P5374" i="5"/>
  <c r="O5374" i="5"/>
  <c r="N5374" i="5"/>
  <c r="M5374" i="5"/>
  <c r="L5374" i="5"/>
  <c r="AD5373" i="5"/>
  <c r="AC5373" i="5"/>
  <c r="AB5373" i="5"/>
  <c r="AA5373" i="5"/>
  <c r="Z5373" i="5"/>
  <c r="Y5373" i="5"/>
  <c r="X5373" i="5"/>
  <c r="W5373" i="5"/>
  <c r="V5373" i="5"/>
  <c r="U5373" i="5"/>
  <c r="T5373" i="5"/>
  <c r="S5373" i="5"/>
  <c r="R5373" i="5"/>
  <c r="Q5373" i="5"/>
  <c r="P5373" i="5"/>
  <c r="O5373" i="5"/>
  <c r="N5373" i="5"/>
  <c r="M5373" i="5"/>
  <c r="L5373" i="5"/>
  <c r="AD5372" i="5"/>
  <c r="AC5372" i="5"/>
  <c r="AB5372" i="5"/>
  <c r="AA5372" i="5"/>
  <c r="Z5372" i="5"/>
  <c r="Y5372" i="5"/>
  <c r="X5372" i="5"/>
  <c r="W5372" i="5"/>
  <c r="V5372" i="5"/>
  <c r="U5372" i="5"/>
  <c r="T5372" i="5"/>
  <c r="S5372" i="5"/>
  <c r="R5372" i="5"/>
  <c r="Q5372" i="5"/>
  <c r="P5372" i="5"/>
  <c r="O5372" i="5"/>
  <c r="N5372" i="5"/>
  <c r="M5372" i="5"/>
  <c r="L5372" i="5"/>
  <c r="AD5371" i="5"/>
  <c r="AC5371" i="5"/>
  <c r="AB5371" i="5"/>
  <c r="AA5371" i="5"/>
  <c r="Z5371" i="5"/>
  <c r="Y5371" i="5"/>
  <c r="X5371" i="5"/>
  <c r="W5371" i="5"/>
  <c r="V5371" i="5"/>
  <c r="U5371" i="5"/>
  <c r="T5371" i="5"/>
  <c r="S5371" i="5"/>
  <c r="R5371" i="5"/>
  <c r="Q5371" i="5"/>
  <c r="P5371" i="5"/>
  <c r="O5371" i="5"/>
  <c r="N5371" i="5"/>
  <c r="M5371" i="5"/>
  <c r="L5371" i="5"/>
  <c r="AD5370" i="5"/>
  <c r="AC5370" i="5"/>
  <c r="AB5370" i="5"/>
  <c r="AA5370" i="5"/>
  <c r="Z5370" i="5"/>
  <c r="Y5370" i="5"/>
  <c r="X5370" i="5"/>
  <c r="W5370" i="5"/>
  <c r="V5370" i="5"/>
  <c r="U5370" i="5"/>
  <c r="T5370" i="5"/>
  <c r="S5370" i="5"/>
  <c r="R5370" i="5"/>
  <c r="Q5370" i="5"/>
  <c r="P5370" i="5"/>
  <c r="O5370" i="5"/>
  <c r="N5370" i="5"/>
  <c r="M5370" i="5"/>
  <c r="L5370" i="5"/>
  <c r="AD5369" i="5"/>
  <c r="AC5369" i="5"/>
  <c r="AB5369" i="5"/>
  <c r="AA5369" i="5"/>
  <c r="Z5369" i="5"/>
  <c r="Y5369" i="5"/>
  <c r="X5369" i="5"/>
  <c r="W5369" i="5"/>
  <c r="V5369" i="5"/>
  <c r="U5369" i="5"/>
  <c r="T5369" i="5"/>
  <c r="S5369" i="5"/>
  <c r="R5369" i="5"/>
  <c r="Q5369" i="5"/>
  <c r="P5369" i="5"/>
  <c r="O5369" i="5"/>
  <c r="N5369" i="5"/>
  <c r="M5369" i="5"/>
  <c r="L5369" i="5"/>
  <c r="AD5368" i="5"/>
  <c r="AC5368" i="5"/>
  <c r="AB5368" i="5"/>
  <c r="AA5368" i="5"/>
  <c r="Z5368" i="5"/>
  <c r="Y5368" i="5"/>
  <c r="X5368" i="5"/>
  <c r="W5368" i="5"/>
  <c r="V5368" i="5"/>
  <c r="U5368" i="5"/>
  <c r="T5368" i="5"/>
  <c r="S5368" i="5"/>
  <c r="R5368" i="5"/>
  <c r="Q5368" i="5"/>
  <c r="P5368" i="5"/>
  <c r="O5368" i="5"/>
  <c r="N5368" i="5"/>
  <c r="M5368" i="5"/>
  <c r="L5368" i="5"/>
  <c r="AD5367" i="5"/>
  <c r="AC5367" i="5"/>
  <c r="AB5367" i="5"/>
  <c r="AA5367" i="5"/>
  <c r="Z5367" i="5"/>
  <c r="Y5367" i="5"/>
  <c r="X5367" i="5"/>
  <c r="W5367" i="5"/>
  <c r="V5367" i="5"/>
  <c r="U5367" i="5"/>
  <c r="T5367" i="5"/>
  <c r="S5367" i="5"/>
  <c r="R5367" i="5"/>
  <c r="Q5367" i="5"/>
  <c r="P5367" i="5"/>
  <c r="O5367" i="5"/>
  <c r="N5367" i="5"/>
  <c r="M5367" i="5"/>
  <c r="L5367" i="5"/>
  <c r="AD5366" i="5"/>
  <c r="AC5366" i="5"/>
  <c r="AB5366" i="5"/>
  <c r="AA5366" i="5"/>
  <c r="Z5366" i="5"/>
  <c r="Y5366" i="5"/>
  <c r="X5366" i="5"/>
  <c r="W5366" i="5"/>
  <c r="V5366" i="5"/>
  <c r="U5366" i="5"/>
  <c r="T5366" i="5"/>
  <c r="S5366" i="5"/>
  <c r="R5366" i="5"/>
  <c r="Q5366" i="5"/>
  <c r="P5366" i="5"/>
  <c r="O5366" i="5"/>
  <c r="N5366" i="5"/>
  <c r="M5366" i="5"/>
  <c r="L5366" i="5"/>
  <c r="AD5365" i="5"/>
  <c r="AC5365" i="5"/>
  <c r="AB5365" i="5"/>
  <c r="AA5365" i="5"/>
  <c r="Z5365" i="5"/>
  <c r="Y5365" i="5"/>
  <c r="X5365" i="5"/>
  <c r="W5365" i="5"/>
  <c r="V5365" i="5"/>
  <c r="U5365" i="5"/>
  <c r="T5365" i="5"/>
  <c r="S5365" i="5"/>
  <c r="R5365" i="5"/>
  <c r="Q5365" i="5"/>
  <c r="P5365" i="5"/>
  <c r="O5365" i="5"/>
  <c r="N5365" i="5"/>
  <c r="M5365" i="5"/>
  <c r="L5365" i="5"/>
  <c r="AD5364" i="5"/>
  <c r="AC5364" i="5"/>
  <c r="AB5364" i="5"/>
  <c r="AA5364" i="5"/>
  <c r="Z5364" i="5"/>
  <c r="Y5364" i="5"/>
  <c r="X5364" i="5"/>
  <c r="W5364" i="5"/>
  <c r="V5364" i="5"/>
  <c r="U5364" i="5"/>
  <c r="T5364" i="5"/>
  <c r="S5364" i="5"/>
  <c r="R5364" i="5"/>
  <c r="Q5364" i="5"/>
  <c r="P5364" i="5"/>
  <c r="O5364" i="5"/>
  <c r="N5364" i="5"/>
  <c r="M5364" i="5"/>
  <c r="L5364" i="5"/>
  <c r="AD5363" i="5"/>
  <c r="AC5363" i="5"/>
  <c r="AB5363" i="5"/>
  <c r="AA5363" i="5"/>
  <c r="Z5363" i="5"/>
  <c r="Y5363" i="5"/>
  <c r="X5363" i="5"/>
  <c r="W5363" i="5"/>
  <c r="V5363" i="5"/>
  <c r="U5363" i="5"/>
  <c r="T5363" i="5"/>
  <c r="S5363" i="5"/>
  <c r="R5363" i="5"/>
  <c r="Q5363" i="5"/>
  <c r="P5363" i="5"/>
  <c r="O5363" i="5"/>
  <c r="N5363" i="5"/>
  <c r="M5363" i="5"/>
  <c r="L5363" i="5"/>
  <c r="AD5362" i="5"/>
  <c r="AC5362" i="5"/>
  <c r="AB5362" i="5"/>
  <c r="AA5362" i="5"/>
  <c r="Z5362" i="5"/>
  <c r="Y5362" i="5"/>
  <c r="X5362" i="5"/>
  <c r="W5362" i="5"/>
  <c r="V5362" i="5"/>
  <c r="U5362" i="5"/>
  <c r="T5362" i="5"/>
  <c r="S5362" i="5"/>
  <c r="R5362" i="5"/>
  <c r="Q5362" i="5"/>
  <c r="P5362" i="5"/>
  <c r="O5362" i="5"/>
  <c r="N5362" i="5"/>
  <c r="M5362" i="5"/>
  <c r="L5362" i="5"/>
  <c r="AD5361" i="5"/>
  <c r="AC5361" i="5"/>
  <c r="AB5361" i="5"/>
  <c r="AA5361" i="5"/>
  <c r="Z5361" i="5"/>
  <c r="Y5361" i="5"/>
  <c r="X5361" i="5"/>
  <c r="W5361" i="5"/>
  <c r="V5361" i="5"/>
  <c r="U5361" i="5"/>
  <c r="T5361" i="5"/>
  <c r="S5361" i="5"/>
  <c r="R5361" i="5"/>
  <c r="Q5361" i="5"/>
  <c r="P5361" i="5"/>
  <c r="O5361" i="5"/>
  <c r="N5361" i="5"/>
  <c r="M5361" i="5"/>
  <c r="L5361" i="5"/>
  <c r="AD5360" i="5"/>
  <c r="AC5360" i="5"/>
  <c r="AB5360" i="5"/>
  <c r="AA5360" i="5"/>
  <c r="Z5360" i="5"/>
  <c r="Y5360" i="5"/>
  <c r="X5360" i="5"/>
  <c r="W5360" i="5"/>
  <c r="V5360" i="5"/>
  <c r="U5360" i="5"/>
  <c r="T5360" i="5"/>
  <c r="S5360" i="5"/>
  <c r="R5360" i="5"/>
  <c r="Q5360" i="5"/>
  <c r="P5360" i="5"/>
  <c r="O5360" i="5"/>
  <c r="N5360" i="5"/>
  <c r="M5360" i="5"/>
  <c r="L5360" i="5"/>
  <c r="AD5359" i="5"/>
  <c r="AC5359" i="5"/>
  <c r="AB5359" i="5"/>
  <c r="AA5359" i="5"/>
  <c r="Z5359" i="5"/>
  <c r="Y5359" i="5"/>
  <c r="X5359" i="5"/>
  <c r="W5359" i="5"/>
  <c r="V5359" i="5"/>
  <c r="U5359" i="5"/>
  <c r="T5359" i="5"/>
  <c r="S5359" i="5"/>
  <c r="R5359" i="5"/>
  <c r="Q5359" i="5"/>
  <c r="P5359" i="5"/>
  <c r="O5359" i="5"/>
  <c r="N5359" i="5"/>
  <c r="M5359" i="5"/>
  <c r="L5359" i="5"/>
  <c r="AD5358" i="5"/>
  <c r="AC5358" i="5"/>
  <c r="AB5358" i="5"/>
  <c r="AA5358" i="5"/>
  <c r="Z5358" i="5"/>
  <c r="Y5358" i="5"/>
  <c r="X5358" i="5"/>
  <c r="W5358" i="5"/>
  <c r="V5358" i="5"/>
  <c r="U5358" i="5"/>
  <c r="T5358" i="5"/>
  <c r="S5358" i="5"/>
  <c r="R5358" i="5"/>
  <c r="Q5358" i="5"/>
  <c r="P5358" i="5"/>
  <c r="O5358" i="5"/>
  <c r="N5358" i="5"/>
  <c r="M5358" i="5"/>
  <c r="L5358" i="5"/>
  <c r="AD5357" i="5"/>
  <c r="AC5357" i="5"/>
  <c r="AB5357" i="5"/>
  <c r="AA5357" i="5"/>
  <c r="Z5357" i="5"/>
  <c r="Y5357" i="5"/>
  <c r="X5357" i="5"/>
  <c r="W5357" i="5"/>
  <c r="V5357" i="5"/>
  <c r="U5357" i="5"/>
  <c r="T5357" i="5"/>
  <c r="S5357" i="5"/>
  <c r="R5357" i="5"/>
  <c r="Q5357" i="5"/>
  <c r="P5357" i="5"/>
  <c r="O5357" i="5"/>
  <c r="N5357" i="5"/>
  <c r="M5357" i="5"/>
  <c r="L5357" i="5"/>
  <c r="AD5356" i="5"/>
  <c r="AC5356" i="5"/>
  <c r="AB5356" i="5"/>
  <c r="AA5356" i="5"/>
  <c r="Z5356" i="5"/>
  <c r="Y5356" i="5"/>
  <c r="X5356" i="5"/>
  <c r="W5356" i="5"/>
  <c r="V5356" i="5"/>
  <c r="U5356" i="5"/>
  <c r="T5356" i="5"/>
  <c r="S5356" i="5"/>
  <c r="R5356" i="5"/>
  <c r="Q5356" i="5"/>
  <c r="P5356" i="5"/>
  <c r="O5356" i="5"/>
  <c r="N5356" i="5"/>
  <c r="M5356" i="5"/>
  <c r="L5356" i="5"/>
  <c r="AD5355" i="5"/>
  <c r="AC5355" i="5"/>
  <c r="AB5355" i="5"/>
  <c r="AA5355" i="5"/>
  <c r="Z5355" i="5"/>
  <c r="Y5355" i="5"/>
  <c r="X5355" i="5"/>
  <c r="W5355" i="5"/>
  <c r="V5355" i="5"/>
  <c r="U5355" i="5"/>
  <c r="T5355" i="5"/>
  <c r="S5355" i="5"/>
  <c r="R5355" i="5"/>
  <c r="Q5355" i="5"/>
  <c r="P5355" i="5"/>
  <c r="O5355" i="5"/>
  <c r="N5355" i="5"/>
  <c r="M5355" i="5"/>
  <c r="L5355" i="5"/>
  <c r="AD5354" i="5"/>
  <c r="AC5354" i="5"/>
  <c r="AB5354" i="5"/>
  <c r="AA5354" i="5"/>
  <c r="Z5354" i="5"/>
  <c r="Y5354" i="5"/>
  <c r="X5354" i="5"/>
  <c r="W5354" i="5"/>
  <c r="V5354" i="5"/>
  <c r="U5354" i="5"/>
  <c r="T5354" i="5"/>
  <c r="S5354" i="5"/>
  <c r="R5354" i="5"/>
  <c r="Q5354" i="5"/>
  <c r="P5354" i="5"/>
  <c r="O5354" i="5"/>
  <c r="N5354" i="5"/>
  <c r="M5354" i="5"/>
  <c r="L5354" i="5"/>
  <c r="AD5353" i="5"/>
  <c r="AC5353" i="5"/>
  <c r="AB5353" i="5"/>
  <c r="AA5353" i="5"/>
  <c r="Z5353" i="5"/>
  <c r="Y5353" i="5"/>
  <c r="X5353" i="5"/>
  <c r="W5353" i="5"/>
  <c r="V5353" i="5"/>
  <c r="U5353" i="5"/>
  <c r="T5353" i="5"/>
  <c r="S5353" i="5"/>
  <c r="R5353" i="5"/>
  <c r="Q5353" i="5"/>
  <c r="P5353" i="5"/>
  <c r="O5353" i="5"/>
  <c r="N5353" i="5"/>
  <c r="M5353" i="5"/>
  <c r="L5353" i="5"/>
  <c r="AD5352" i="5"/>
  <c r="AC5352" i="5"/>
  <c r="AB5352" i="5"/>
  <c r="AA5352" i="5"/>
  <c r="Z5352" i="5"/>
  <c r="Y5352" i="5"/>
  <c r="X5352" i="5"/>
  <c r="W5352" i="5"/>
  <c r="V5352" i="5"/>
  <c r="U5352" i="5"/>
  <c r="T5352" i="5"/>
  <c r="S5352" i="5"/>
  <c r="R5352" i="5"/>
  <c r="Q5352" i="5"/>
  <c r="P5352" i="5"/>
  <c r="O5352" i="5"/>
  <c r="N5352" i="5"/>
  <c r="M5352" i="5"/>
  <c r="L5352" i="5"/>
  <c r="AD5351" i="5"/>
  <c r="AC5351" i="5"/>
  <c r="AB5351" i="5"/>
  <c r="AA5351" i="5"/>
  <c r="Z5351" i="5"/>
  <c r="Y5351" i="5"/>
  <c r="X5351" i="5"/>
  <c r="W5351" i="5"/>
  <c r="V5351" i="5"/>
  <c r="U5351" i="5"/>
  <c r="T5351" i="5"/>
  <c r="S5351" i="5"/>
  <c r="R5351" i="5"/>
  <c r="Q5351" i="5"/>
  <c r="P5351" i="5"/>
  <c r="O5351" i="5"/>
  <c r="N5351" i="5"/>
  <c r="M5351" i="5"/>
  <c r="L5351" i="5"/>
  <c r="AD5350" i="5"/>
  <c r="AC5350" i="5"/>
  <c r="AB5350" i="5"/>
  <c r="AA5350" i="5"/>
  <c r="Z5350" i="5"/>
  <c r="Y5350" i="5"/>
  <c r="X5350" i="5"/>
  <c r="W5350" i="5"/>
  <c r="V5350" i="5"/>
  <c r="U5350" i="5"/>
  <c r="T5350" i="5"/>
  <c r="S5350" i="5"/>
  <c r="R5350" i="5"/>
  <c r="Q5350" i="5"/>
  <c r="P5350" i="5"/>
  <c r="O5350" i="5"/>
  <c r="N5350" i="5"/>
  <c r="M5350" i="5"/>
  <c r="L5350" i="5"/>
  <c r="AD5349" i="5"/>
  <c r="AC5349" i="5"/>
  <c r="AB5349" i="5"/>
  <c r="AA5349" i="5"/>
  <c r="Z5349" i="5"/>
  <c r="Y5349" i="5"/>
  <c r="X5349" i="5"/>
  <c r="W5349" i="5"/>
  <c r="V5349" i="5"/>
  <c r="U5349" i="5"/>
  <c r="T5349" i="5"/>
  <c r="S5349" i="5"/>
  <c r="R5349" i="5"/>
  <c r="Q5349" i="5"/>
  <c r="P5349" i="5"/>
  <c r="O5349" i="5"/>
  <c r="N5349" i="5"/>
  <c r="M5349" i="5"/>
  <c r="L5349" i="5"/>
  <c r="AD5348" i="5"/>
  <c r="AC5348" i="5"/>
  <c r="AB5348" i="5"/>
  <c r="AA5348" i="5"/>
  <c r="Z5348" i="5"/>
  <c r="Y5348" i="5"/>
  <c r="X5348" i="5"/>
  <c r="W5348" i="5"/>
  <c r="V5348" i="5"/>
  <c r="U5348" i="5"/>
  <c r="T5348" i="5"/>
  <c r="S5348" i="5"/>
  <c r="R5348" i="5"/>
  <c r="Q5348" i="5"/>
  <c r="P5348" i="5"/>
  <c r="O5348" i="5"/>
  <c r="N5348" i="5"/>
  <c r="M5348" i="5"/>
  <c r="L5348" i="5"/>
  <c r="AD5347" i="5"/>
  <c r="AC5347" i="5"/>
  <c r="AB5347" i="5"/>
  <c r="AA5347" i="5"/>
  <c r="Z5347" i="5"/>
  <c r="Y5347" i="5"/>
  <c r="X5347" i="5"/>
  <c r="W5347" i="5"/>
  <c r="V5347" i="5"/>
  <c r="U5347" i="5"/>
  <c r="T5347" i="5"/>
  <c r="S5347" i="5"/>
  <c r="R5347" i="5"/>
  <c r="Q5347" i="5"/>
  <c r="P5347" i="5"/>
  <c r="O5347" i="5"/>
  <c r="N5347" i="5"/>
  <c r="M5347" i="5"/>
  <c r="L5347" i="5"/>
  <c r="AD5346" i="5"/>
  <c r="AC5346" i="5"/>
  <c r="AB5346" i="5"/>
  <c r="AA5346" i="5"/>
  <c r="Z5346" i="5"/>
  <c r="Y5346" i="5"/>
  <c r="X5346" i="5"/>
  <c r="W5346" i="5"/>
  <c r="V5346" i="5"/>
  <c r="U5346" i="5"/>
  <c r="T5346" i="5"/>
  <c r="S5346" i="5"/>
  <c r="R5346" i="5"/>
  <c r="Q5346" i="5"/>
  <c r="P5346" i="5"/>
  <c r="O5346" i="5"/>
  <c r="N5346" i="5"/>
  <c r="M5346" i="5"/>
  <c r="L5346" i="5"/>
  <c r="AD5345" i="5"/>
  <c r="AC5345" i="5"/>
  <c r="AB5345" i="5"/>
  <c r="AA5345" i="5"/>
  <c r="Z5345" i="5"/>
  <c r="Y5345" i="5"/>
  <c r="X5345" i="5"/>
  <c r="W5345" i="5"/>
  <c r="V5345" i="5"/>
  <c r="U5345" i="5"/>
  <c r="T5345" i="5"/>
  <c r="S5345" i="5"/>
  <c r="R5345" i="5"/>
  <c r="Q5345" i="5"/>
  <c r="P5345" i="5"/>
  <c r="O5345" i="5"/>
  <c r="N5345" i="5"/>
  <c r="M5345" i="5"/>
  <c r="L5345" i="5"/>
  <c r="AD5344" i="5"/>
  <c r="AC5344" i="5"/>
  <c r="AB5344" i="5"/>
  <c r="AA5344" i="5"/>
  <c r="Z5344" i="5"/>
  <c r="Y5344" i="5"/>
  <c r="X5344" i="5"/>
  <c r="W5344" i="5"/>
  <c r="V5344" i="5"/>
  <c r="U5344" i="5"/>
  <c r="T5344" i="5"/>
  <c r="S5344" i="5"/>
  <c r="R5344" i="5"/>
  <c r="Q5344" i="5"/>
  <c r="P5344" i="5"/>
  <c r="O5344" i="5"/>
  <c r="N5344" i="5"/>
  <c r="M5344" i="5"/>
  <c r="L5344" i="5"/>
  <c r="AD5343" i="5"/>
  <c r="AC5343" i="5"/>
  <c r="AB5343" i="5"/>
  <c r="AA5343" i="5"/>
  <c r="Z5343" i="5"/>
  <c r="Y5343" i="5"/>
  <c r="X5343" i="5"/>
  <c r="W5343" i="5"/>
  <c r="V5343" i="5"/>
  <c r="U5343" i="5"/>
  <c r="T5343" i="5"/>
  <c r="S5343" i="5"/>
  <c r="R5343" i="5"/>
  <c r="Q5343" i="5"/>
  <c r="P5343" i="5"/>
  <c r="O5343" i="5"/>
  <c r="N5343" i="5"/>
  <c r="M5343" i="5"/>
  <c r="L5343" i="5"/>
  <c r="AD5342" i="5"/>
  <c r="AC5342" i="5"/>
  <c r="AB5342" i="5"/>
  <c r="AA5342" i="5"/>
  <c r="Z5342" i="5"/>
  <c r="Y5342" i="5"/>
  <c r="X5342" i="5"/>
  <c r="W5342" i="5"/>
  <c r="V5342" i="5"/>
  <c r="U5342" i="5"/>
  <c r="T5342" i="5"/>
  <c r="S5342" i="5"/>
  <c r="R5342" i="5"/>
  <c r="Q5342" i="5"/>
  <c r="P5342" i="5"/>
  <c r="O5342" i="5"/>
  <c r="N5342" i="5"/>
  <c r="M5342" i="5"/>
  <c r="L5342" i="5"/>
  <c r="AD5341" i="5"/>
  <c r="AC5341" i="5"/>
  <c r="AB5341" i="5"/>
  <c r="AA5341" i="5"/>
  <c r="Z5341" i="5"/>
  <c r="Y5341" i="5"/>
  <c r="X5341" i="5"/>
  <c r="W5341" i="5"/>
  <c r="V5341" i="5"/>
  <c r="U5341" i="5"/>
  <c r="T5341" i="5"/>
  <c r="S5341" i="5"/>
  <c r="R5341" i="5"/>
  <c r="Q5341" i="5"/>
  <c r="P5341" i="5"/>
  <c r="O5341" i="5"/>
  <c r="N5341" i="5"/>
  <c r="M5341" i="5"/>
  <c r="L5341" i="5"/>
  <c r="AD5340" i="5"/>
  <c r="AC5340" i="5"/>
  <c r="AB5340" i="5"/>
  <c r="AA5340" i="5"/>
  <c r="Z5340" i="5"/>
  <c r="Y5340" i="5"/>
  <c r="X5340" i="5"/>
  <c r="W5340" i="5"/>
  <c r="V5340" i="5"/>
  <c r="U5340" i="5"/>
  <c r="T5340" i="5"/>
  <c r="S5340" i="5"/>
  <c r="R5340" i="5"/>
  <c r="Q5340" i="5"/>
  <c r="P5340" i="5"/>
  <c r="O5340" i="5"/>
  <c r="N5340" i="5"/>
  <c r="M5340" i="5"/>
  <c r="L5340" i="5"/>
  <c r="AD5339" i="5"/>
  <c r="AC5339" i="5"/>
  <c r="AB5339" i="5"/>
  <c r="AA5339" i="5"/>
  <c r="Z5339" i="5"/>
  <c r="Y5339" i="5"/>
  <c r="X5339" i="5"/>
  <c r="W5339" i="5"/>
  <c r="V5339" i="5"/>
  <c r="U5339" i="5"/>
  <c r="T5339" i="5"/>
  <c r="S5339" i="5"/>
  <c r="R5339" i="5"/>
  <c r="Q5339" i="5"/>
  <c r="P5339" i="5"/>
  <c r="O5339" i="5"/>
  <c r="N5339" i="5"/>
  <c r="M5339" i="5"/>
  <c r="L5339" i="5"/>
  <c r="AD5338" i="5"/>
  <c r="AC5338" i="5"/>
  <c r="AB5338" i="5"/>
  <c r="AA5338" i="5"/>
  <c r="Z5338" i="5"/>
  <c r="Y5338" i="5"/>
  <c r="X5338" i="5"/>
  <c r="W5338" i="5"/>
  <c r="V5338" i="5"/>
  <c r="U5338" i="5"/>
  <c r="T5338" i="5"/>
  <c r="S5338" i="5"/>
  <c r="R5338" i="5"/>
  <c r="Q5338" i="5"/>
  <c r="P5338" i="5"/>
  <c r="O5338" i="5"/>
  <c r="N5338" i="5"/>
  <c r="M5338" i="5"/>
  <c r="L5338" i="5"/>
  <c r="AD5337" i="5"/>
  <c r="AC5337" i="5"/>
  <c r="AB5337" i="5"/>
  <c r="AA5337" i="5"/>
  <c r="Z5337" i="5"/>
  <c r="Y5337" i="5"/>
  <c r="X5337" i="5"/>
  <c r="W5337" i="5"/>
  <c r="V5337" i="5"/>
  <c r="U5337" i="5"/>
  <c r="T5337" i="5"/>
  <c r="S5337" i="5"/>
  <c r="R5337" i="5"/>
  <c r="Q5337" i="5"/>
  <c r="P5337" i="5"/>
  <c r="O5337" i="5"/>
  <c r="N5337" i="5"/>
  <c r="M5337" i="5"/>
  <c r="L5337" i="5"/>
  <c r="AD5336" i="5"/>
  <c r="AC5336" i="5"/>
  <c r="AB5336" i="5"/>
  <c r="AA5336" i="5"/>
  <c r="Z5336" i="5"/>
  <c r="Y5336" i="5"/>
  <c r="X5336" i="5"/>
  <c r="W5336" i="5"/>
  <c r="V5336" i="5"/>
  <c r="U5336" i="5"/>
  <c r="T5336" i="5"/>
  <c r="S5336" i="5"/>
  <c r="R5336" i="5"/>
  <c r="Q5336" i="5"/>
  <c r="P5336" i="5"/>
  <c r="O5336" i="5"/>
  <c r="N5336" i="5"/>
  <c r="M5336" i="5"/>
  <c r="L5336" i="5"/>
  <c r="AD5335" i="5"/>
  <c r="AC5335" i="5"/>
  <c r="AB5335" i="5"/>
  <c r="AA5335" i="5"/>
  <c r="Z5335" i="5"/>
  <c r="Y5335" i="5"/>
  <c r="X5335" i="5"/>
  <c r="W5335" i="5"/>
  <c r="V5335" i="5"/>
  <c r="U5335" i="5"/>
  <c r="T5335" i="5"/>
  <c r="S5335" i="5"/>
  <c r="R5335" i="5"/>
  <c r="Q5335" i="5"/>
  <c r="P5335" i="5"/>
  <c r="O5335" i="5"/>
  <c r="N5335" i="5"/>
  <c r="M5335" i="5"/>
  <c r="L5335" i="5"/>
  <c r="AD5334" i="5"/>
  <c r="AC5334" i="5"/>
  <c r="AB5334" i="5"/>
  <c r="AA5334" i="5"/>
  <c r="Z5334" i="5"/>
  <c r="Y5334" i="5"/>
  <c r="X5334" i="5"/>
  <c r="W5334" i="5"/>
  <c r="V5334" i="5"/>
  <c r="U5334" i="5"/>
  <c r="T5334" i="5"/>
  <c r="S5334" i="5"/>
  <c r="R5334" i="5"/>
  <c r="Q5334" i="5"/>
  <c r="P5334" i="5"/>
  <c r="O5334" i="5"/>
  <c r="N5334" i="5"/>
  <c r="M5334" i="5"/>
  <c r="L5334" i="5"/>
  <c r="AD5333" i="5"/>
  <c r="AC5333" i="5"/>
  <c r="AB5333" i="5"/>
  <c r="AA5333" i="5"/>
  <c r="Z5333" i="5"/>
  <c r="Y5333" i="5"/>
  <c r="X5333" i="5"/>
  <c r="W5333" i="5"/>
  <c r="V5333" i="5"/>
  <c r="U5333" i="5"/>
  <c r="T5333" i="5"/>
  <c r="S5333" i="5"/>
  <c r="R5333" i="5"/>
  <c r="Q5333" i="5"/>
  <c r="P5333" i="5"/>
  <c r="O5333" i="5"/>
  <c r="N5333" i="5"/>
  <c r="M5333" i="5"/>
  <c r="L5333" i="5"/>
  <c r="AD5332" i="5"/>
  <c r="AC5332" i="5"/>
  <c r="AB5332" i="5"/>
  <c r="AA5332" i="5"/>
  <c r="Z5332" i="5"/>
  <c r="Y5332" i="5"/>
  <c r="X5332" i="5"/>
  <c r="W5332" i="5"/>
  <c r="V5332" i="5"/>
  <c r="U5332" i="5"/>
  <c r="T5332" i="5"/>
  <c r="S5332" i="5"/>
  <c r="R5332" i="5"/>
  <c r="Q5332" i="5"/>
  <c r="P5332" i="5"/>
  <c r="O5332" i="5"/>
  <c r="N5332" i="5"/>
  <c r="M5332" i="5"/>
  <c r="L5332" i="5"/>
  <c r="AD5331" i="5"/>
  <c r="AC5331" i="5"/>
  <c r="AB5331" i="5"/>
  <c r="AA5331" i="5"/>
  <c r="Z5331" i="5"/>
  <c r="Y5331" i="5"/>
  <c r="X5331" i="5"/>
  <c r="W5331" i="5"/>
  <c r="V5331" i="5"/>
  <c r="U5331" i="5"/>
  <c r="T5331" i="5"/>
  <c r="S5331" i="5"/>
  <c r="R5331" i="5"/>
  <c r="Q5331" i="5"/>
  <c r="P5331" i="5"/>
  <c r="O5331" i="5"/>
  <c r="N5331" i="5"/>
  <c r="M5331" i="5"/>
  <c r="L5331" i="5"/>
  <c r="AD5330" i="5"/>
  <c r="AC5330" i="5"/>
  <c r="AB5330" i="5"/>
  <c r="AA5330" i="5"/>
  <c r="Z5330" i="5"/>
  <c r="Y5330" i="5"/>
  <c r="X5330" i="5"/>
  <c r="W5330" i="5"/>
  <c r="V5330" i="5"/>
  <c r="U5330" i="5"/>
  <c r="T5330" i="5"/>
  <c r="S5330" i="5"/>
  <c r="R5330" i="5"/>
  <c r="Q5330" i="5"/>
  <c r="P5330" i="5"/>
  <c r="O5330" i="5"/>
  <c r="N5330" i="5"/>
  <c r="M5330" i="5"/>
  <c r="L5330" i="5"/>
  <c r="AD5329" i="5"/>
  <c r="AC5329" i="5"/>
  <c r="AB5329" i="5"/>
  <c r="AA5329" i="5"/>
  <c r="Z5329" i="5"/>
  <c r="Y5329" i="5"/>
  <c r="X5329" i="5"/>
  <c r="W5329" i="5"/>
  <c r="V5329" i="5"/>
  <c r="U5329" i="5"/>
  <c r="T5329" i="5"/>
  <c r="S5329" i="5"/>
  <c r="R5329" i="5"/>
  <c r="Q5329" i="5"/>
  <c r="P5329" i="5"/>
  <c r="O5329" i="5"/>
  <c r="N5329" i="5"/>
  <c r="M5329" i="5"/>
  <c r="L5329" i="5"/>
  <c r="AD5328" i="5"/>
  <c r="AC5328" i="5"/>
  <c r="AB5328" i="5"/>
  <c r="AA5328" i="5"/>
  <c r="Z5328" i="5"/>
  <c r="Y5328" i="5"/>
  <c r="X5328" i="5"/>
  <c r="W5328" i="5"/>
  <c r="V5328" i="5"/>
  <c r="U5328" i="5"/>
  <c r="T5328" i="5"/>
  <c r="S5328" i="5"/>
  <c r="R5328" i="5"/>
  <c r="Q5328" i="5"/>
  <c r="P5328" i="5"/>
  <c r="O5328" i="5"/>
  <c r="N5328" i="5"/>
  <c r="M5328" i="5"/>
  <c r="L5328" i="5"/>
  <c r="AD5327" i="5"/>
  <c r="AC5327" i="5"/>
  <c r="AB5327" i="5"/>
  <c r="AA5327" i="5"/>
  <c r="Z5327" i="5"/>
  <c r="Y5327" i="5"/>
  <c r="X5327" i="5"/>
  <c r="W5327" i="5"/>
  <c r="V5327" i="5"/>
  <c r="U5327" i="5"/>
  <c r="T5327" i="5"/>
  <c r="S5327" i="5"/>
  <c r="R5327" i="5"/>
  <c r="Q5327" i="5"/>
  <c r="P5327" i="5"/>
  <c r="O5327" i="5"/>
  <c r="N5327" i="5"/>
  <c r="M5327" i="5"/>
  <c r="L5327" i="5"/>
  <c r="AD5326" i="5"/>
  <c r="AC5326" i="5"/>
  <c r="AB5326" i="5"/>
  <c r="AA5326" i="5"/>
  <c r="Z5326" i="5"/>
  <c r="Y5326" i="5"/>
  <c r="X5326" i="5"/>
  <c r="W5326" i="5"/>
  <c r="V5326" i="5"/>
  <c r="U5326" i="5"/>
  <c r="T5326" i="5"/>
  <c r="S5326" i="5"/>
  <c r="R5326" i="5"/>
  <c r="Q5326" i="5"/>
  <c r="P5326" i="5"/>
  <c r="O5326" i="5"/>
  <c r="N5326" i="5"/>
  <c r="M5326" i="5"/>
  <c r="L5326" i="5"/>
  <c r="AD5325" i="5"/>
  <c r="AC5325" i="5"/>
  <c r="AB5325" i="5"/>
  <c r="AA5325" i="5"/>
  <c r="Z5325" i="5"/>
  <c r="Y5325" i="5"/>
  <c r="X5325" i="5"/>
  <c r="W5325" i="5"/>
  <c r="V5325" i="5"/>
  <c r="U5325" i="5"/>
  <c r="T5325" i="5"/>
  <c r="S5325" i="5"/>
  <c r="R5325" i="5"/>
  <c r="Q5325" i="5"/>
  <c r="P5325" i="5"/>
  <c r="O5325" i="5"/>
  <c r="N5325" i="5"/>
  <c r="M5325" i="5"/>
  <c r="L5325" i="5"/>
  <c r="AD5324" i="5"/>
  <c r="AC5324" i="5"/>
  <c r="AB5324" i="5"/>
  <c r="AA5324" i="5"/>
  <c r="Z5324" i="5"/>
  <c r="Y5324" i="5"/>
  <c r="X5324" i="5"/>
  <c r="W5324" i="5"/>
  <c r="V5324" i="5"/>
  <c r="U5324" i="5"/>
  <c r="T5324" i="5"/>
  <c r="S5324" i="5"/>
  <c r="R5324" i="5"/>
  <c r="Q5324" i="5"/>
  <c r="P5324" i="5"/>
  <c r="O5324" i="5"/>
  <c r="N5324" i="5"/>
  <c r="M5324" i="5"/>
  <c r="L5324" i="5"/>
  <c r="AD5323" i="5"/>
  <c r="AC5323" i="5"/>
  <c r="AB5323" i="5"/>
  <c r="AA5323" i="5"/>
  <c r="Z5323" i="5"/>
  <c r="Y5323" i="5"/>
  <c r="X5323" i="5"/>
  <c r="W5323" i="5"/>
  <c r="V5323" i="5"/>
  <c r="U5323" i="5"/>
  <c r="T5323" i="5"/>
  <c r="S5323" i="5"/>
  <c r="R5323" i="5"/>
  <c r="Q5323" i="5"/>
  <c r="P5323" i="5"/>
  <c r="O5323" i="5"/>
  <c r="N5323" i="5"/>
  <c r="M5323" i="5"/>
  <c r="L5323" i="5"/>
  <c r="AD5322" i="5"/>
  <c r="AC5322" i="5"/>
  <c r="AB5322" i="5"/>
  <c r="AA5322" i="5"/>
  <c r="Z5322" i="5"/>
  <c r="Y5322" i="5"/>
  <c r="X5322" i="5"/>
  <c r="W5322" i="5"/>
  <c r="V5322" i="5"/>
  <c r="U5322" i="5"/>
  <c r="T5322" i="5"/>
  <c r="S5322" i="5"/>
  <c r="R5322" i="5"/>
  <c r="Q5322" i="5"/>
  <c r="P5322" i="5"/>
  <c r="O5322" i="5"/>
  <c r="N5322" i="5"/>
  <c r="M5322" i="5"/>
  <c r="L5322" i="5"/>
  <c r="AD5321" i="5"/>
  <c r="AC5321" i="5"/>
  <c r="AB5321" i="5"/>
  <c r="AA5321" i="5"/>
  <c r="Z5321" i="5"/>
  <c r="Y5321" i="5"/>
  <c r="X5321" i="5"/>
  <c r="W5321" i="5"/>
  <c r="V5321" i="5"/>
  <c r="U5321" i="5"/>
  <c r="T5321" i="5"/>
  <c r="S5321" i="5"/>
  <c r="R5321" i="5"/>
  <c r="Q5321" i="5"/>
  <c r="P5321" i="5"/>
  <c r="O5321" i="5"/>
  <c r="N5321" i="5"/>
  <c r="M5321" i="5"/>
  <c r="L5321" i="5"/>
  <c r="AD5320" i="5"/>
  <c r="AC5320" i="5"/>
  <c r="AB5320" i="5"/>
  <c r="AA5320" i="5"/>
  <c r="Z5320" i="5"/>
  <c r="Y5320" i="5"/>
  <c r="X5320" i="5"/>
  <c r="W5320" i="5"/>
  <c r="V5320" i="5"/>
  <c r="U5320" i="5"/>
  <c r="T5320" i="5"/>
  <c r="S5320" i="5"/>
  <c r="R5320" i="5"/>
  <c r="Q5320" i="5"/>
  <c r="P5320" i="5"/>
  <c r="O5320" i="5"/>
  <c r="N5320" i="5"/>
  <c r="M5320" i="5"/>
  <c r="L5320" i="5"/>
  <c r="AD5319" i="5"/>
  <c r="AC5319" i="5"/>
  <c r="AB5319" i="5"/>
  <c r="AA5319" i="5"/>
  <c r="Z5319" i="5"/>
  <c r="Y5319" i="5"/>
  <c r="X5319" i="5"/>
  <c r="W5319" i="5"/>
  <c r="V5319" i="5"/>
  <c r="U5319" i="5"/>
  <c r="T5319" i="5"/>
  <c r="S5319" i="5"/>
  <c r="R5319" i="5"/>
  <c r="Q5319" i="5"/>
  <c r="P5319" i="5"/>
  <c r="O5319" i="5"/>
  <c r="N5319" i="5"/>
  <c r="M5319" i="5"/>
  <c r="L5319" i="5"/>
  <c r="AD5318" i="5"/>
  <c r="AC5318" i="5"/>
  <c r="AB5318" i="5"/>
  <c r="AA5318" i="5"/>
  <c r="Z5318" i="5"/>
  <c r="Y5318" i="5"/>
  <c r="X5318" i="5"/>
  <c r="W5318" i="5"/>
  <c r="V5318" i="5"/>
  <c r="U5318" i="5"/>
  <c r="T5318" i="5"/>
  <c r="S5318" i="5"/>
  <c r="R5318" i="5"/>
  <c r="Q5318" i="5"/>
  <c r="P5318" i="5"/>
  <c r="O5318" i="5"/>
  <c r="N5318" i="5"/>
  <c r="M5318" i="5"/>
  <c r="L5318" i="5"/>
  <c r="AD5317" i="5"/>
  <c r="AC5317" i="5"/>
  <c r="AB5317" i="5"/>
  <c r="AA5317" i="5"/>
  <c r="Z5317" i="5"/>
  <c r="Y5317" i="5"/>
  <c r="X5317" i="5"/>
  <c r="W5317" i="5"/>
  <c r="V5317" i="5"/>
  <c r="U5317" i="5"/>
  <c r="T5317" i="5"/>
  <c r="S5317" i="5"/>
  <c r="R5317" i="5"/>
  <c r="Q5317" i="5"/>
  <c r="P5317" i="5"/>
  <c r="O5317" i="5"/>
  <c r="N5317" i="5"/>
  <c r="M5317" i="5"/>
  <c r="L5317" i="5"/>
  <c r="AD5316" i="5"/>
  <c r="AC5316" i="5"/>
  <c r="AB5316" i="5"/>
  <c r="AA5316" i="5"/>
  <c r="Z5316" i="5"/>
  <c r="Y5316" i="5"/>
  <c r="X5316" i="5"/>
  <c r="W5316" i="5"/>
  <c r="V5316" i="5"/>
  <c r="U5316" i="5"/>
  <c r="T5316" i="5"/>
  <c r="S5316" i="5"/>
  <c r="R5316" i="5"/>
  <c r="Q5316" i="5"/>
  <c r="P5316" i="5"/>
  <c r="O5316" i="5"/>
  <c r="N5316" i="5"/>
  <c r="M5316" i="5"/>
  <c r="L5316" i="5"/>
  <c r="AD5315" i="5"/>
  <c r="AC5315" i="5"/>
  <c r="AB5315" i="5"/>
  <c r="AA5315" i="5"/>
  <c r="Z5315" i="5"/>
  <c r="Y5315" i="5"/>
  <c r="X5315" i="5"/>
  <c r="W5315" i="5"/>
  <c r="V5315" i="5"/>
  <c r="U5315" i="5"/>
  <c r="T5315" i="5"/>
  <c r="S5315" i="5"/>
  <c r="R5315" i="5"/>
  <c r="Q5315" i="5"/>
  <c r="P5315" i="5"/>
  <c r="O5315" i="5"/>
  <c r="N5315" i="5"/>
  <c r="M5315" i="5"/>
  <c r="L5315" i="5"/>
  <c r="AD5314" i="5"/>
  <c r="AC5314" i="5"/>
  <c r="AB5314" i="5"/>
  <c r="AA5314" i="5"/>
  <c r="Z5314" i="5"/>
  <c r="Y5314" i="5"/>
  <c r="X5314" i="5"/>
  <c r="W5314" i="5"/>
  <c r="V5314" i="5"/>
  <c r="U5314" i="5"/>
  <c r="T5314" i="5"/>
  <c r="S5314" i="5"/>
  <c r="R5314" i="5"/>
  <c r="Q5314" i="5"/>
  <c r="P5314" i="5"/>
  <c r="O5314" i="5"/>
  <c r="N5314" i="5"/>
  <c r="M5314" i="5"/>
  <c r="L5314" i="5"/>
  <c r="AD5313" i="5"/>
  <c r="AC5313" i="5"/>
  <c r="AB5313" i="5"/>
  <c r="AA5313" i="5"/>
  <c r="Z5313" i="5"/>
  <c r="Y5313" i="5"/>
  <c r="X5313" i="5"/>
  <c r="W5313" i="5"/>
  <c r="V5313" i="5"/>
  <c r="U5313" i="5"/>
  <c r="T5313" i="5"/>
  <c r="S5313" i="5"/>
  <c r="R5313" i="5"/>
  <c r="Q5313" i="5"/>
  <c r="P5313" i="5"/>
  <c r="O5313" i="5"/>
  <c r="N5313" i="5"/>
  <c r="M5313" i="5"/>
  <c r="L5313" i="5"/>
  <c r="AD5312" i="5"/>
  <c r="AC5312" i="5"/>
  <c r="AB5312" i="5"/>
  <c r="AA5312" i="5"/>
  <c r="Z5312" i="5"/>
  <c r="Y5312" i="5"/>
  <c r="X5312" i="5"/>
  <c r="W5312" i="5"/>
  <c r="V5312" i="5"/>
  <c r="U5312" i="5"/>
  <c r="T5312" i="5"/>
  <c r="S5312" i="5"/>
  <c r="R5312" i="5"/>
  <c r="Q5312" i="5"/>
  <c r="P5312" i="5"/>
  <c r="O5312" i="5"/>
  <c r="N5312" i="5"/>
  <c r="M5312" i="5"/>
  <c r="L5312" i="5"/>
  <c r="AD5311" i="5"/>
  <c r="AC5311" i="5"/>
  <c r="AB5311" i="5"/>
  <c r="AA5311" i="5"/>
  <c r="Z5311" i="5"/>
  <c r="Y5311" i="5"/>
  <c r="X5311" i="5"/>
  <c r="W5311" i="5"/>
  <c r="V5311" i="5"/>
  <c r="U5311" i="5"/>
  <c r="T5311" i="5"/>
  <c r="S5311" i="5"/>
  <c r="R5311" i="5"/>
  <c r="Q5311" i="5"/>
  <c r="P5311" i="5"/>
  <c r="O5311" i="5"/>
  <c r="N5311" i="5"/>
  <c r="M5311" i="5"/>
  <c r="L5311" i="5"/>
  <c r="AD5310" i="5"/>
  <c r="AC5310" i="5"/>
  <c r="AB5310" i="5"/>
  <c r="AA5310" i="5"/>
  <c r="Z5310" i="5"/>
  <c r="Y5310" i="5"/>
  <c r="X5310" i="5"/>
  <c r="W5310" i="5"/>
  <c r="V5310" i="5"/>
  <c r="U5310" i="5"/>
  <c r="T5310" i="5"/>
  <c r="S5310" i="5"/>
  <c r="R5310" i="5"/>
  <c r="Q5310" i="5"/>
  <c r="P5310" i="5"/>
  <c r="O5310" i="5"/>
  <c r="N5310" i="5"/>
  <c r="M5310" i="5"/>
  <c r="L5310" i="5"/>
  <c r="AD5309" i="5"/>
  <c r="AC5309" i="5"/>
  <c r="AB5309" i="5"/>
  <c r="AA5309" i="5"/>
  <c r="Z5309" i="5"/>
  <c r="Y5309" i="5"/>
  <c r="X5309" i="5"/>
  <c r="W5309" i="5"/>
  <c r="V5309" i="5"/>
  <c r="U5309" i="5"/>
  <c r="T5309" i="5"/>
  <c r="S5309" i="5"/>
  <c r="R5309" i="5"/>
  <c r="Q5309" i="5"/>
  <c r="P5309" i="5"/>
  <c r="O5309" i="5"/>
  <c r="N5309" i="5"/>
  <c r="M5309" i="5"/>
  <c r="L5309" i="5"/>
  <c r="AD5308" i="5"/>
  <c r="AC5308" i="5"/>
  <c r="AB5308" i="5"/>
  <c r="AA5308" i="5"/>
  <c r="Z5308" i="5"/>
  <c r="Y5308" i="5"/>
  <c r="X5308" i="5"/>
  <c r="W5308" i="5"/>
  <c r="V5308" i="5"/>
  <c r="U5308" i="5"/>
  <c r="T5308" i="5"/>
  <c r="S5308" i="5"/>
  <c r="R5308" i="5"/>
  <c r="Q5308" i="5"/>
  <c r="P5308" i="5"/>
  <c r="O5308" i="5"/>
  <c r="N5308" i="5"/>
  <c r="M5308" i="5"/>
  <c r="L5308" i="5"/>
  <c r="AD5307" i="5"/>
  <c r="AC5307" i="5"/>
  <c r="AB5307" i="5"/>
  <c r="AA5307" i="5"/>
  <c r="Z5307" i="5"/>
  <c r="Y5307" i="5"/>
  <c r="X5307" i="5"/>
  <c r="W5307" i="5"/>
  <c r="V5307" i="5"/>
  <c r="U5307" i="5"/>
  <c r="T5307" i="5"/>
  <c r="S5307" i="5"/>
  <c r="R5307" i="5"/>
  <c r="Q5307" i="5"/>
  <c r="P5307" i="5"/>
  <c r="O5307" i="5"/>
  <c r="N5307" i="5"/>
  <c r="M5307" i="5"/>
  <c r="L5307" i="5"/>
  <c r="AD5306" i="5"/>
  <c r="AC5306" i="5"/>
  <c r="AB5306" i="5"/>
  <c r="AA5306" i="5"/>
  <c r="Z5306" i="5"/>
  <c r="Y5306" i="5"/>
  <c r="X5306" i="5"/>
  <c r="W5306" i="5"/>
  <c r="V5306" i="5"/>
  <c r="U5306" i="5"/>
  <c r="T5306" i="5"/>
  <c r="S5306" i="5"/>
  <c r="R5306" i="5"/>
  <c r="Q5306" i="5"/>
  <c r="P5306" i="5"/>
  <c r="O5306" i="5"/>
  <c r="N5306" i="5"/>
  <c r="M5306" i="5"/>
  <c r="L5306" i="5"/>
  <c r="AD5305" i="5"/>
  <c r="AC5305" i="5"/>
  <c r="AB5305" i="5"/>
  <c r="AA5305" i="5"/>
  <c r="Z5305" i="5"/>
  <c r="Y5305" i="5"/>
  <c r="X5305" i="5"/>
  <c r="W5305" i="5"/>
  <c r="V5305" i="5"/>
  <c r="U5305" i="5"/>
  <c r="T5305" i="5"/>
  <c r="S5305" i="5"/>
  <c r="R5305" i="5"/>
  <c r="Q5305" i="5"/>
  <c r="P5305" i="5"/>
  <c r="O5305" i="5"/>
  <c r="N5305" i="5"/>
  <c r="M5305" i="5"/>
  <c r="L5305" i="5"/>
  <c r="AD5304" i="5"/>
  <c r="AC5304" i="5"/>
  <c r="AB5304" i="5"/>
  <c r="AA5304" i="5"/>
  <c r="Z5304" i="5"/>
  <c r="Y5304" i="5"/>
  <c r="X5304" i="5"/>
  <c r="W5304" i="5"/>
  <c r="V5304" i="5"/>
  <c r="U5304" i="5"/>
  <c r="T5304" i="5"/>
  <c r="S5304" i="5"/>
  <c r="R5304" i="5"/>
  <c r="Q5304" i="5"/>
  <c r="P5304" i="5"/>
  <c r="O5304" i="5"/>
  <c r="N5304" i="5"/>
  <c r="M5304" i="5"/>
  <c r="L5304" i="5"/>
  <c r="AD5303" i="5"/>
  <c r="AC5303" i="5"/>
  <c r="AB5303" i="5"/>
  <c r="AA5303" i="5"/>
  <c r="Z5303" i="5"/>
  <c r="Y5303" i="5"/>
  <c r="X5303" i="5"/>
  <c r="W5303" i="5"/>
  <c r="V5303" i="5"/>
  <c r="U5303" i="5"/>
  <c r="T5303" i="5"/>
  <c r="S5303" i="5"/>
  <c r="R5303" i="5"/>
  <c r="Q5303" i="5"/>
  <c r="P5303" i="5"/>
  <c r="O5303" i="5"/>
  <c r="N5303" i="5"/>
  <c r="M5303" i="5"/>
  <c r="L5303" i="5"/>
  <c r="AD5302" i="5"/>
  <c r="AC5302" i="5"/>
  <c r="AB5302" i="5"/>
  <c r="AA5302" i="5"/>
  <c r="Z5302" i="5"/>
  <c r="Y5302" i="5"/>
  <c r="X5302" i="5"/>
  <c r="W5302" i="5"/>
  <c r="V5302" i="5"/>
  <c r="U5302" i="5"/>
  <c r="T5302" i="5"/>
  <c r="S5302" i="5"/>
  <c r="R5302" i="5"/>
  <c r="Q5302" i="5"/>
  <c r="P5302" i="5"/>
  <c r="O5302" i="5"/>
  <c r="N5302" i="5"/>
  <c r="M5302" i="5"/>
  <c r="L5302" i="5"/>
  <c r="AD5301" i="5"/>
  <c r="AC5301" i="5"/>
  <c r="AB5301" i="5"/>
  <c r="AA5301" i="5"/>
  <c r="Z5301" i="5"/>
  <c r="Y5301" i="5"/>
  <c r="X5301" i="5"/>
  <c r="W5301" i="5"/>
  <c r="V5301" i="5"/>
  <c r="U5301" i="5"/>
  <c r="T5301" i="5"/>
  <c r="S5301" i="5"/>
  <c r="R5301" i="5"/>
  <c r="Q5301" i="5"/>
  <c r="P5301" i="5"/>
  <c r="O5301" i="5"/>
  <c r="N5301" i="5"/>
  <c r="M5301" i="5"/>
  <c r="L5301" i="5"/>
  <c r="AD5300" i="5"/>
  <c r="AC5300" i="5"/>
  <c r="AB5300" i="5"/>
  <c r="AA5300" i="5"/>
  <c r="Z5300" i="5"/>
  <c r="Y5300" i="5"/>
  <c r="X5300" i="5"/>
  <c r="W5300" i="5"/>
  <c r="V5300" i="5"/>
  <c r="U5300" i="5"/>
  <c r="T5300" i="5"/>
  <c r="S5300" i="5"/>
  <c r="R5300" i="5"/>
  <c r="Q5300" i="5"/>
  <c r="P5300" i="5"/>
  <c r="O5300" i="5"/>
  <c r="N5300" i="5"/>
  <c r="M5300" i="5"/>
  <c r="L5300" i="5"/>
  <c r="AD5299" i="5"/>
  <c r="AC5299" i="5"/>
  <c r="AB5299" i="5"/>
  <c r="AA5299" i="5"/>
  <c r="Z5299" i="5"/>
  <c r="Y5299" i="5"/>
  <c r="X5299" i="5"/>
  <c r="W5299" i="5"/>
  <c r="V5299" i="5"/>
  <c r="U5299" i="5"/>
  <c r="T5299" i="5"/>
  <c r="S5299" i="5"/>
  <c r="R5299" i="5"/>
  <c r="Q5299" i="5"/>
  <c r="P5299" i="5"/>
  <c r="O5299" i="5"/>
  <c r="N5299" i="5"/>
  <c r="M5299" i="5"/>
  <c r="L5299" i="5"/>
  <c r="AD5298" i="5"/>
  <c r="AC5298" i="5"/>
  <c r="AB5298" i="5"/>
  <c r="AA5298" i="5"/>
  <c r="Z5298" i="5"/>
  <c r="Y5298" i="5"/>
  <c r="X5298" i="5"/>
  <c r="W5298" i="5"/>
  <c r="V5298" i="5"/>
  <c r="U5298" i="5"/>
  <c r="T5298" i="5"/>
  <c r="S5298" i="5"/>
  <c r="R5298" i="5"/>
  <c r="Q5298" i="5"/>
  <c r="P5298" i="5"/>
  <c r="O5298" i="5"/>
  <c r="N5298" i="5"/>
  <c r="M5298" i="5"/>
  <c r="L5298" i="5"/>
  <c r="AD5297" i="5"/>
  <c r="AC5297" i="5"/>
  <c r="AB5297" i="5"/>
  <c r="AA5297" i="5"/>
  <c r="Z5297" i="5"/>
  <c r="Y5297" i="5"/>
  <c r="X5297" i="5"/>
  <c r="W5297" i="5"/>
  <c r="V5297" i="5"/>
  <c r="U5297" i="5"/>
  <c r="T5297" i="5"/>
  <c r="S5297" i="5"/>
  <c r="R5297" i="5"/>
  <c r="Q5297" i="5"/>
  <c r="P5297" i="5"/>
  <c r="O5297" i="5"/>
  <c r="N5297" i="5"/>
  <c r="M5297" i="5"/>
  <c r="L5297" i="5"/>
  <c r="AD5296" i="5"/>
  <c r="AC5296" i="5"/>
  <c r="AB5296" i="5"/>
  <c r="AA5296" i="5"/>
  <c r="Z5296" i="5"/>
  <c r="Y5296" i="5"/>
  <c r="X5296" i="5"/>
  <c r="W5296" i="5"/>
  <c r="V5296" i="5"/>
  <c r="U5296" i="5"/>
  <c r="T5296" i="5"/>
  <c r="S5296" i="5"/>
  <c r="R5296" i="5"/>
  <c r="Q5296" i="5"/>
  <c r="P5296" i="5"/>
  <c r="O5296" i="5"/>
  <c r="N5296" i="5"/>
  <c r="M5296" i="5"/>
  <c r="L5296" i="5"/>
  <c r="AD5295" i="5"/>
  <c r="AC5295" i="5"/>
  <c r="AB5295" i="5"/>
  <c r="AA5295" i="5"/>
  <c r="Z5295" i="5"/>
  <c r="Y5295" i="5"/>
  <c r="X5295" i="5"/>
  <c r="W5295" i="5"/>
  <c r="V5295" i="5"/>
  <c r="U5295" i="5"/>
  <c r="T5295" i="5"/>
  <c r="S5295" i="5"/>
  <c r="R5295" i="5"/>
  <c r="Q5295" i="5"/>
  <c r="P5295" i="5"/>
  <c r="O5295" i="5"/>
  <c r="N5295" i="5"/>
  <c r="M5295" i="5"/>
  <c r="L5295" i="5"/>
  <c r="AD5294" i="5"/>
  <c r="AC5294" i="5"/>
  <c r="AB5294" i="5"/>
  <c r="AA5294" i="5"/>
  <c r="Z5294" i="5"/>
  <c r="Y5294" i="5"/>
  <c r="X5294" i="5"/>
  <c r="W5294" i="5"/>
  <c r="V5294" i="5"/>
  <c r="U5294" i="5"/>
  <c r="T5294" i="5"/>
  <c r="S5294" i="5"/>
  <c r="R5294" i="5"/>
  <c r="Q5294" i="5"/>
  <c r="P5294" i="5"/>
  <c r="O5294" i="5"/>
  <c r="N5294" i="5"/>
  <c r="M5294" i="5"/>
  <c r="L5294" i="5"/>
  <c r="AD5293" i="5"/>
  <c r="AC5293" i="5"/>
  <c r="AB5293" i="5"/>
  <c r="AA5293" i="5"/>
  <c r="Z5293" i="5"/>
  <c r="Y5293" i="5"/>
  <c r="X5293" i="5"/>
  <c r="W5293" i="5"/>
  <c r="V5293" i="5"/>
  <c r="U5293" i="5"/>
  <c r="T5293" i="5"/>
  <c r="S5293" i="5"/>
  <c r="R5293" i="5"/>
  <c r="Q5293" i="5"/>
  <c r="P5293" i="5"/>
  <c r="O5293" i="5"/>
  <c r="N5293" i="5"/>
  <c r="M5293" i="5"/>
  <c r="L5293" i="5"/>
  <c r="AD5292" i="5"/>
  <c r="AC5292" i="5"/>
  <c r="AB5292" i="5"/>
  <c r="AA5292" i="5"/>
  <c r="Z5292" i="5"/>
  <c r="Y5292" i="5"/>
  <c r="X5292" i="5"/>
  <c r="W5292" i="5"/>
  <c r="V5292" i="5"/>
  <c r="U5292" i="5"/>
  <c r="T5292" i="5"/>
  <c r="S5292" i="5"/>
  <c r="R5292" i="5"/>
  <c r="Q5292" i="5"/>
  <c r="P5292" i="5"/>
  <c r="O5292" i="5"/>
  <c r="N5292" i="5"/>
  <c r="M5292" i="5"/>
  <c r="L5292" i="5"/>
  <c r="AD5291" i="5"/>
  <c r="AC5291" i="5"/>
  <c r="AB5291" i="5"/>
  <c r="AA5291" i="5"/>
  <c r="Z5291" i="5"/>
  <c r="Y5291" i="5"/>
  <c r="X5291" i="5"/>
  <c r="W5291" i="5"/>
  <c r="V5291" i="5"/>
  <c r="U5291" i="5"/>
  <c r="T5291" i="5"/>
  <c r="S5291" i="5"/>
  <c r="R5291" i="5"/>
  <c r="Q5291" i="5"/>
  <c r="P5291" i="5"/>
  <c r="O5291" i="5"/>
  <c r="N5291" i="5"/>
  <c r="M5291" i="5"/>
  <c r="L5291" i="5"/>
  <c r="AD5290" i="5"/>
  <c r="AC5290" i="5"/>
  <c r="AB5290" i="5"/>
  <c r="AA5290" i="5"/>
  <c r="Z5290" i="5"/>
  <c r="Y5290" i="5"/>
  <c r="X5290" i="5"/>
  <c r="W5290" i="5"/>
  <c r="V5290" i="5"/>
  <c r="U5290" i="5"/>
  <c r="T5290" i="5"/>
  <c r="S5290" i="5"/>
  <c r="R5290" i="5"/>
  <c r="Q5290" i="5"/>
  <c r="P5290" i="5"/>
  <c r="O5290" i="5"/>
  <c r="N5290" i="5"/>
  <c r="M5290" i="5"/>
  <c r="L5290" i="5"/>
  <c r="AD5289" i="5"/>
  <c r="AC5289" i="5"/>
  <c r="AB5289" i="5"/>
  <c r="AA5289" i="5"/>
  <c r="Z5289" i="5"/>
  <c r="Y5289" i="5"/>
  <c r="X5289" i="5"/>
  <c r="W5289" i="5"/>
  <c r="V5289" i="5"/>
  <c r="U5289" i="5"/>
  <c r="T5289" i="5"/>
  <c r="S5289" i="5"/>
  <c r="R5289" i="5"/>
  <c r="Q5289" i="5"/>
  <c r="P5289" i="5"/>
  <c r="O5289" i="5"/>
  <c r="N5289" i="5"/>
  <c r="M5289" i="5"/>
  <c r="L5289" i="5"/>
  <c r="AD5288" i="5"/>
  <c r="AC5288" i="5"/>
  <c r="AB5288" i="5"/>
  <c r="AA5288" i="5"/>
  <c r="Z5288" i="5"/>
  <c r="Y5288" i="5"/>
  <c r="X5288" i="5"/>
  <c r="W5288" i="5"/>
  <c r="V5288" i="5"/>
  <c r="U5288" i="5"/>
  <c r="T5288" i="5"/>
  <c r="S5288" i="5"/>
  <c r="R5288" i="5"/>
  <c r="Q5288" i="5"/>
  <c r="P5288" i="5"/>
  <c r="O5288" i="5"/>
  <c r="N5288" i="5"/>
  <c r="M5288" i="5"/>
  <c r="L5288" i="5"/>
  <c r="AD5287" i="5"/>
  <c r="AC5287" i="5"/>
  <c r="AB5287" i="5"/>
  <c r="AA5287" i="5"/>
  <c r="Z5287" i="5"/>
  <c r="Y5287" i="5"/>
  <c r="X5287" i="5"/>
  <c r="W5287" i="5"/>
  <c r="V5287" i="5"/>
  <c r="U5287" i="5"/>
  <c r="T5287" i="5"/>
  <c r="S5287" i="5"/>
  <c r="R5287" i="5"/>
  <c r="Q5287" i="5"/>
  <c r="P5287" i="5"/>
  <c r="O5287" i="5"/>
  <c r="N5287" i="5"/>
  <c r="M5287" i="5"/>
  <c r="L5287" i="5"/>
  <c r="AD5286" i="5"/>
  <c r="AC5286" i="5"/>
  <c r="AB5286" i="5"/>
  <c r="AA5286" i="5"/>
  <c r="Z5286" i="5"/>
  <c r="Y5286" i="5"/>
  <c r="X5286" i="5"/>
  <c r="W5286" i="5"/>
  <c r="V5286" i="5"/>
  <c r="U5286" i="5"/>
  <c r="T5286" i="5"/>
  <c r="S5286" i="5"/>
  <c r="R5286" i="5"/>
  <c r="Q5286" i="5"/>
  <c r="P5286" i="5"/>
  <c r="O5286" i="5"/>
  <c r="N5286" i="5"/>
  <c r="M5286" i="5"/>
  <c r="L5286" i="5"/>
  <c r="AD5285" i="5"/>
  <c r="AC5285" i="5"/>
  <c r="AB5285" i="5"/>
  <c r="AA5285" i="5"/>
  <c r="Z5285" i="5"/>
  <c r="Y5285" i="5"/>
  <c r="X5285" i="5"/>
  <c r="W5285" i="5"/>
  <c r="V5285" i="5"/>
  <c r="U5285" i="5"/>
  <c r="T5285" i="5"/>
  <c r="S5285" i="5"/>
  <c r="R5285" i="5"/>
  <c r="Q5285" i="5"/>
  <c r="P5285" i="5"/>
  <c r="O5285" i="5"/>
  <c r="N5285" i="5"/>
  <c r="M5285" i="5"/>
  <c r="L5285" i="5"/>
  <c r="AD5284" i="5"/>
  <c r="AC5284" i="5"/>
  <c r="AB5284" i="5"/>
  <c r="AA5284" i="5"/>
  <c r="Z5284" i="5"/>
  <c r="Y5284" i="5"/>
  <c r="X5284" i="5"/>
  <c r="W5284" i="5"/>
  <c r="V5284" i="5"/>
  <c r="U5284" i="5"/>
  <c r="T5284" i="5"/>
  <c r="S5284" i="5"/>
  <c r="R5284" i="5"/>
  <c r="Q5284" i="5"/>
  <c r="P5284" i="5"/>
  <c r="O5284" i="5"/>
  <c r="N5284" i="5"/>
  <c r="M5284" i="5"/>
  <c r="L5284" i="5"/>
  <c r="AD5283" i="5"/>
  <c r="AC5283" i="5"/>
  <c r="AB5283" i="5"/>
  <c r="AA5283" i="5"/>
  <c r="Z5283" i="5"/>
  <c r="Y5283" i="5"/>
  <c r="X5283" i="5"/>
  <c r="W5283" i="5"/>
  <c r="V5283" i="5"/>
  <c r="U5283" i="5"/>
  <c r="T5283" i="5"/>
  <c r="S5283" i="5"/>
  <c r="R5283" i="5"/>
  <c r="Q5283" i="5"/>
  <c r="P5283" i="5"/>
  <c r="O5283" i="5"/>
  <c r="N5283" i="5"/>
  <c r="M5283" i="5"/>
  <c r="L5283" i="5"/>
  <c r="AD5282" i="5"/>
  <c r="AC5282" i="5"/>
  <c r="AB5282" i="5"/>
  <c r="AA5282" i="5"/>
  <c r="Z5282" i="5"/>
  <c r="Y5282" i="5"/>
  <c r="X5282" i="5"/>
  <c r="W5282" i="5"/>
  <c r="V5282" i="5"/>
  <c r="U5282" i="5"/>
  <c r="T5282" i="5"/>
  <c r="S5282" i="5"/>
  <c r="R5282" i="5"/>
  <c r="Q5282" i="5"/>
  <c r="P5282" i="5"/>
  <c r="O5282" i="5"/>
  <c r="N5282" i="5"/>
  <c r="M5282" i="5"/>
  <c r="L5282" i="5"/>
  <c r="AD5281" i="5"/>
  <c r="AC5281" i="5"/>
  <c r="AB5281" i="5"/>
  <c r="AA5281" i="5"/>
  <c r="Z5281" i="5"/>
  <c r="Y5281" i="5"/>
  <c r="X5281" i="5"/>
  <c r="W5281" i="5"/>
  <c r="V5281" i="5"/>
  <c r="U5281" i="5"/>
  <c r="T5281" i="5"/>
  <c r="S5281" i="5"/>
  <c r="R5281" i="5"/>
  <c r="Q5281" i="5"/>
  <c r="P5281" i="5"/>
  <c r="O5281" i="5"/>
  <c r="N5281" i="5"/>
  <c r="M5281" i="5"/>
  <c r="L5281" i="5"/>
  <c r="AD5280" i="5"/>
  <c r="AC5280" i="5"/>
  <c r="AB5280" i="5"/>
  <c r="AA5280" i="5"/>
  <c r="Z5280" i="5"/>
  <c r="Y5280" i="5"/>
  <c r="X5280" i="5"/>
  <c r="W5280" i="5"/>
  <c r="V5280" i="5"/>
  <c r="U5280" i="5"/>
  <c r="T5280" i="5"/>
  <c r="S5280" i="5"/>
  <c r="R5280" i="5"/>
  <c r="Q5280" i="5"/>
  <c r="P5280" i="5"/>
  <c r="O5280" i="5"/>
  <c r="N5280" i="5"/>
  <c r="M5280" i="5"/>
  <c r="L5280" i="5"/>
  <c r="AD5279" i="5"/>
  <c r="AC5279" i="5"/>
  <c r="AB5279" i="5"/>
  <c r="AA5279" i="5"/>
  <c r="Z5279" i="5"/>
  <c r="Y5279" i="5"/>
  <c r="X5279" i="5"/>
  <c r="W5279" i="5"/>
  <c r="V5279" i="5"/>
  <c r="U5279" i="5"/>
  <c r="T5279" i="5"/>
  <c r="S5279" i="5"/>
  <c r="R5279" i="5"/>
  <c r="Q5279" i="5"/>
  <c r="P5279" i="5"/>
  <c r="O5279" i="5"/>
  <c r="N5279" i="5"/>
  <c r="M5279" i="5"/>
  <c r="L5279" i="5"/>
  <c r="AD5278" i="5"/>
  <c r="AC5278" i="5"/>
  <c r="AB5278" i="5"/>
  <c r="AA5278" i="5"/>
  <c r="Z5278" i="5"/>
  <c r="Y5278" i="5"/>
  <c r="X5278" i="5"/>
  <c r="W5278" i="5"/>
  <c r="V5278" i="5"/>
  <c r="U5278" i="5"/>
  <c r="T5278" i="5"/>
  <c r="S5278" i="5"/>
  <c r="R5278" i="5"/>
  <c r="Q5278" i="5"/>
  <c r="P5278" i="5"/>
  <c r="O5278" i="5"/>
  <c r="N5278" i="5"/>
  <c r="M5278" i="5"/>
  <c r="L5278" i="5"/>
  <c r="AD5277" i="5"/>
  <c r="AC5277" i="5"/>
  <c r="AB5277" i="5"/>
  <c r="AA5277" i="5"/>
  <c r="Z5277" i="5"/>
  <c r="Y5277" i="5"/>
  <c r="X5277" i="5"/>
  <c r="W5277" i="5"/>
  <c r="V5277" i="5"/>
  <c r="U5277" i="5"/>
  <c r="T5277" i="5"/>
  <c r="S5277" i="5"/>
  <c r="R5277" i="5"/>
  <c r="Q5277" i="5"/>
  <c r="P5277" i="5"/>
  <c r="O5277" i="5"/>
  <c r="N5277" i="5"/>
  <c r="M5277" i="5"/>
  <c r="L5277" i="5"/>
  <c r="AD5276" i="5"/>
  <c r="AC5276" i="5"/>
  <c r="AB5276" i="5"/>
  <c r="AA5276" i="5"/>
  <c r="Z5276" i="5"/>
  <c r="Y5276" i="5"/>
  <c r="X5276" i="5"/>
  <c r="W5276" i="5"/>
  <c r="V5276" i="5"/>
  <c r="U5276" i="5"/>
  <c r="T5276" i="5"/>
  <c r="S5276" i="5"/>
  <c r="R5276" i="5"/>
  <c r="Q5276" i="5"/>
  <c r="P5276" i="5"/>
  <c r="O5276" i="5"/>
  <c r="N5276" i="5"/>
  <c r="M5276" i="5"/>
  <c r="L5276" i="5"/>
  <c r="AD5275" i="5"/>
  <c r="AC5275" i="5"/>
  <c r="AB5275" i="5"/>
  <c r="AA5275" i="5"/>
  <c r="Z5275" i="5"/>
  <c r="Y5275" i="5"/>
  <c r="X5275" i="5"/>
  <c r="W5275" i="5"/>
  <c r="V5275" i="5"/>
  <c r="U5275" i="5"/>
  <c r="T5275" i="5"/>
  <c r="S5275" i="5"/>
  <c r="R5275" i="5"/>
  <c r="Q5275" i="5"/>
  <c r="P5275" i="5"/>
  <c r="O5275" i="5"/>
  <c r="N5275" i="5"/>
  <c r="M5275" i="5"/>
  <c r="L5275" i="5"/>
  <c r="AD5274" i="5"/>
  <c r="AC5274" i="5"/>
  <c r="AB5274" i="5"/>
  <c r="AA5274" i="5"/>
  <c r="Z5274" i="5"/>
  <c r="Y5274" i="5"/>
  <c r="X5274" i="5"/>
  <c r="W5274" i="5"/>
  <c r="V5274" i="5"/>
  <c r="U5274" i="5"/>
  <c r="T5274" i="5"/>
  <c r="S5274" i="5"/>
  <c r="R5274" i="5"/>
  <c r="Q5274" i="5"/>
  <c r="P5274" i="5"/>
  <c r="O5274" i="5"/>
  <c r="N5274" i="5"/>
  <c r="M5274" i="5"/>
  <c r="L5274" i="5"/>
  <c r="AD5273" i="5"/>
  <c r="AC5273" i="5"/>
  <c r="AB5273" i="5"/>
  <c r="AA5273" i="5"/>
  <c r="Z5273" i="5"/>
  <c r="Y5273" i="5"/>
  <c r="X5273" i="5"/>
  <c r="W5273" i="5"/>
  <c r="V5273" i="5"/>
  <c r="U5273" i="5"/>
  <c r="T5273" i="5"/>
  <c r="S5273" i="5"/>
  <c r="R5273" i="5"/>
  <c r="Q5273" i="5"/>
  <c r="P5273" i="5"/>
  <c r="O5273" i="5"/>
  <c r="N5273" i="5"/>
  <c r="M5273" i="5"/>
  <c r="L5273" i="5"/>
  <c r="AD5272" i="5"/>
  <c r="AC5272" i="5"/>
  <c r="AB5272" i="5"/>
  <c r="AA5272" i="5"/>
  <c r="Z5272" i="5"/>
  <c r="Y5272" i="5"/>
  <c r="X5272" i="5"/>
  <c r="W5272" i="5"/>
  <c r="V5272" i="5"/>
  <c r="U5272" i="5"/>
  <c r="T5272" i="5"/>
  <c r="S5272" i="5"/>
  <c r="R5272" i="5"/>
  <c r="Q5272" i="5"/>
  <c r="P5272" i="5"/>
  <c r="O5272" i="5"/>
  <c r="N5272" i="5"/>
  <c r="M5272" i="5"/>
  <c r="L5272" i="5"/>
  <c r="AD5271" i="5"/>
  <c r="AC5271" i="5"/>
  <c r="AB5271" i="5"/>
  <c r="AA5271" i="5"/>
  <c r="Z5271" i="5"/>
  <c r="Y5271" i="5"/>
  <c r="X5271" i="5"/>
  <c r="W5271" i="5"/>
  <c r="V5271" i="5"/>
  <c r="U5271" i="5"/>
  <c r="T5271" i="5"/>
  <c r="S5271" i="5"/>
  <c r="R5271" i="5"/>
  <c r="Q5271" i="5"/>
  <c r="P5271" i="5"/>
  <c r="O5271" i="5"/>
  <c r="N5271" i="5"/>
  <c r="M5271" i="5"/>
  <c r="L5271" i="5"/>
  <c r="AD5270" i="5"/>
  <c r="AC5270" i="5"/>
  <c r="AB5270" i="5"/>
  <c r="AA5270" i="5"/>
  <c r="Z5270" i="5"/>
  <c r="Y5270" i="5"/>
  <c r="X5270" i="5"/>
  <c r="W5270" i="5"/>
  <c r="V5270" i="5"/>
  <c r="U5270" i="5"/>
  <c r="T5270" i="5"/>
  <c r="S5270" i="5"/>
  <c r="R5270" i="5"/>
  <c r="Q5270" i="5"/>
  <c r="P5270" i="5"/>
  <c r="O5270" i="5"/>
  <c r="N5270" i="5"/>
  <c r="M5270" i="5"/>
  <c r="L5270" i="5"/>
  <c r="AD5269" i="5"/>
  <c r="AC5269" i="5"/>
  <c r="AB5269" i="5"/>
  <c r="AA5269" i="5"/>
  <c r="Z5269" i="5"/>
  <c r="Y5269" i="5"/>
  <c r="X5269" i="5"/>
  <c r="W5269" i="5"/>
  <c r="V5269" i="5"/>
  <c r="U5269" i="5"/>
  <c r="T5269" i="5"/>
  <c r="S5269" i="5"/>
  <c r="R5269" i="5"/>
  <c r="Q5269" i="5"/>
  <c r="P5269" i="5"/>
  <c r="O5269" i="5"/>
  <c r="N5269" i="5"/>
  <c r="M5269" i="5"/>
  <c r="L5269" i="5"/>
  <c r="AD5268" i="5"/>
  <c r="AC5268" i="5"/>
  <c r="AB5268" i="5"/>
  <c r="AA5268" i="5"/>
  <c r="Z5268" i="5"/>
  <c r="Y5268" i="5"/>
  <c r="X5268" i="5"/>
  <c r="W5268" i="5"/>
  <c r="V5268" i="5"/>
  <c r="U5268" i="5"/>
  <c r="T5268" i="5"/>
  <c r="S5268" i="5"/>
  <c r="R5268" i="5"/>
  <c r="Q5268" i="5"/>
  <c r="P5268" i="5"/>
  <c r="O5268" i="5"/>
  <c r="N5268" i="5"/>
  <c r="M5268" i="5"/>
  <c r="L5268" i="5"/>
  <c r="AD5267" i="5"/>
  <c r="AC5267" i="5"/>
  <c r="AB5267" i="5"/>
  <c r="AA5267" i="5"/>
  <c r="Z5267" i="5"/>
  <c r="Y5267" i="5"/>
  <c r="X5267" i="5"/>
  <c r="W5267" i="5"/>
  <c r="V5267" i="5"/>
  <c r="U5267" i="5"/>
  <c r="T5267" i="5"/>
  <c r="S5267" i="5"/>
  <c r="R5267" i="5"/>
  <c r="Q5267" i="5"/>
  <c r="P5267" i="5"/>
  <c r="O5267" i="5"/>
  <c r="N5267" i="5"/>
  <c r="M5267" i="5"/>
  <c r="L5267" i="5"/>
  <c r="AD5266" i="5"/>
  <c r="AC5266" i="5"/>
  <c r="AB5266" i="5"/>
  <c r="AA5266" i="5"/>
  <c r="Z5266" i="5"/>
  <c r="Y5266" i="5"/>
  <c r="X5266" i="5"/>
  <c r="W5266" i="5"/>
  <c r="V5266" i="5"/>
  <c r="U5266" i="5"/>
  <c r="T5266" i="5"/>
  <c r="S5266" i="5"/>
  <c r="R5266" i="5"/>
  <c r="Q5266" i="5"/>
  <c r="P5266" i="5"/>
  <c r="O5266" i="5"/>
  <c r="N5266" i="5"/>
  <c r="M5266" i="5"/>
  <c r="L5266" i="5"/>
  <c r="AD5265" i="5"/>
  <c r="AC5265" i="5"/>
  <c r="AB5265" i="5"/>
  <c r="AA5265" i="5"/>
  <c r="Z5265" i="5"/>
  <c r="Y5265" i="5"/>
  <c r="X5265" i="5"/>
  <c r="W5265" i="5"/>
  <c r="V5265" i="5"/>
  <c r="U5265" i="5"/>
  <c r="T5265" i="5"/>
  <c r="S5265" i="5"/>
  <c r="R5265" i="5"/>
  <c r="Q5265" i="5"/>
  <c r="P5265" i="5"/>
  <c r="O5265" i="5"/>
  <c r="N5265" i="5"/>
  <c r="M5265" i="5"/>
  <c r="L5265" i="5"/>
  <c r="AD5264" i="5"/>
  <c r="AC5264" i="5"/>
  <c r="AB5264" i="5"/>
  <c r="AA5264" i="5"/>
  <c r="Z5264" i="5"/>
  <c r="Y5264" i="5"/>
  <c r="X5264" i="5"/>
  <c r="W5264" i="5"/>
  <c r="V5264" i="5"/>
  <c r="U5264" i="5"/>
  <c r="T5264" i="5"/>
  <c r="S5264" i="5"/>
  <c r="R5264" i="5"/>
  <c r="Q5264" i="5"/>
  <c r="P5264" i="5"/>
  <c r="O5264" i="5"/>
  <c r="N5264" i="5"/>
  <c r="M5264" i="5"/>
  <c r="L5264" i="5"/>
  <c r="AD5263" i="5"/>
  <c r="AC5263" i="5"/>
  <c r="AB5263" i="5"/>
  <c r="AA5263" i="5"/>
  <c r="Z5263" i="5"/>
  <c r="Y5263" i="5"/>
  <c r="X5263" i="5"/>
  <c r="W5263" i="5"/>
  <c r="V5263" i="5"/>
  <c r="U5263" i="5"/>
  <c r="T5263" i="5"/>
  <c r="S5263" i="5"/>
  <c r="R5263" i="5"/>
  <c r="Q5263" i="5"/>
  <c r="P5263" i="5"/>
  <c r="O5263" i="5"/>
  <c r="N5263" i="5"/>
  <c r="M5263" i="5"/>
  <c r="L5263" i="5"/>
  <c r="AD5262" i="5"/>
  <c r="AC5262" i="5"/>
  <c r="AB5262" i="5"/>
  <c r="AA5262" i="5"/>
  <c r="Z5262" i="5"/>
  <c r="Y5262" i="5"/>
  <c r="X5262" i="5"/>
  <c r="W5262" i="5"/>
  <c r="V5262" i="5"/>
  <c r="U5262" i="5"/>
  <c r="T5262" i="5"/>
  <c r="S5262" i="5"/>
  <c r="R5262" i="5"/>
  <c r="Q5262" i="5"/>
  <c r="P5262" i="5"/>
  <c r="O5262" i="5"/>
  <c r="N5262" i="5"/>
  <c r="M5262" i="5"/>
  <c r="L5262" i="5"/>
  <c r="AD5261" i="5"/>
  <c r="AC5261" i="5"/>
  <c r="AB5261" i="5"/>
  <c r="AA5261" i="5"/>
  <c r="Z5261" i="5"/>
  <c r="Y5261" i="5"/>
  <c r="X5261" i="5"/>
  <c r="W5261" i="5"/>
  <c r="V5261" i="5"/>
  <c r="U5261" i="5"/>
  <c r="T5261" i="5"/>
  <c r="S5261" i="5"/>
  <c r="R5261" i="5"/>
  <c r="Q5261" i="5"/>
  <c r="P5261" i="5"/>
  <c r="O5261" i="5"/>
  <c r="N5261" i="5"/>
  <c r="M5261" i="5"/>
  <c r="L5261" i="5"/>
  <c r="AD5260" i="5"/>
  <c r="AC5260" i="5"/>
  <c r="AB5260" i="5"/>
  <c r="AA5260" i="5"/>
  <c r="Z5260" i="5"/>
  <c r="Y5260" i="5"/>
  <c r="X5260" i="5"/>
  <c r="W5260" i="5"/>
  <c r="V5260" i="5"/>
  <c r="U5260" i="5"/>
  <c r="T5260" i="5"/>
  <c r="S5260" i="5"/>
  <c r="R5260" i="5"/>
  <c r="Q5260" i="5"/>
  <c r="P5260" i="5"/>
  <c r="O5260" i="5"/>
  <c r="N5260" i="5"/>
  <c r="M5260" i="5"/>
  <c r="L5260" i="5"/>
  <c r="AD5259" i="5"/>
  <c r="AC5259" i="5"/>
  <c r="AB5259" i="5"/>
  <c r="AA5259" i="5"/>
  <c r="Z5259" i="5"/>
  <c r="Y5259" i="5"/>
  <c r="X5259" i="5"/>
  <c r="W5259" i="5"/>
  <c r="V5259" i="5"/>
  <c r="U5259" i="5"/>
  <c r="T5259" i="5"/>
  <c r="S5259" i="5"/>
  <c r="R5259" i="5"/>
  <c r="Q5259" i="5"/>
  <c r="P5259" i="5"/>
  <c r="O5259" i="5"/>
  <c r="N5259" i="5"/>
  <c r="M5259" i="5"/>
  <c r="L5259" i="5"/>
  <c r="AD5258" i="5"/>
  <c r="AC5258" i="5"/>
  <c r="AB5258" i="5"/>
  <c r="AA5258" i="5"/>
  <c r="Z5258" i="5"/>
  <c r="Y5258" i="5"/>
  <c r="X5258" i="5"/>
  <c r="W5258" i="5"/>
  <c r="V5258" i="5"/>
  <c r="U5258" i="5"/>
  <c r="T5258" i="5"/>
  <c r="S5258" i="5"/>
  <c r="R5258" i="5"/>
  <c r="Q5258" i="5"/>
  <c r="P5258" i="5"/>
  <c r="O5258" i="5"/>
  <c r="N5258" i="5"/>
  <c r="M5258" i="5"/>
  <c r="L5258" i="5"/>
  <c r="AD5257" i="5"/>
  <c r="AC5257" i="5"/>
  <c r="AB5257" i="5"/>
  <c r="AA5257" i="5"/>
  <c r="Z5257" i="5"/>
  <c r="Y5257" i="5"/>
  <c r="X5257" i="5"/>
  <c r="W5257" i="5"/>
  <c r="V5257" i="5"/>
  <c r="U5257" i="5"/>
  <c r="T5257" i="5"/>
  <c r="S5257" i="5"/>
  <c r="R5257" i="5"/>
  <c r="Q5257" i="5"/>
  <c r="P5257" i="5"/>
  <c r="O5257" i="5"/>
  <c r="N5257" i="5"/>
  <c r="M5257" i="5"/>
  <c r="L5257" i="5"/>
  <c r="AD5256" i="5"/>
  <c r="AC5256" i="5"/>
  <c r="AB5256" i="5"/>
  <c r="AA5256" i="5"/>
  <c r="Z5256" i="5"/>
  <c r="Y5256" i="5"/>
  <c r="X5256" i="5"/>
  <c r="W5256" i="5"/>
  <c r="V5256" i="5"/>
  <c r="U5256" i="5"/>
  <c r="T5256" i="5"/>
  <c r="S5256" i="5"/>
  <c r="R5256" i="5"/>
  <c r="Q5256" i="5"/>
  <c r="P5256" i="5"/>
  <c r="O5256" i="5"/>
  <c r="N5256" i="5"/>
  <c r="M5256" i="5"/>
  <c r="L5256" i="5"/>
  <c r="AD5255" i="5"/>
  <c r="AC5255" i="5"/>
  <c r="AB5255" i="5"/>
  <c r="AA5255" i="5"/>
  <c r="Z5255" i="5"/>
  <c r="Y5255" i="5"/>
  <c r="X5255" i="5"/>
  <c r="W5255" i="5"/>
  <c r="V5255" i="5"/>
  <c r="U5255" i="5"/>
  <c r="T5255" i="5"/>
  <c r="S5255" i="5"/>
  <c r="R5255" i="5"/>
  <c r="Q5255" i="5"/>
  <c r="P5255" i="5"/>
  <c r="O5255" i="5"/>
  <c r="N5255" i="5"/>
  <c r="M5255" i="5"/>
  <c r="L5255" i="5"/>
  <c r="AD5254" i="5"/>
  <c r="AC5254" i="5"/>
  <c r="AB5254" i="5"/>
  <c r="AA5254" i="5"/>
  <c r="Z5254" i="5"/>
  <c r="Y5254" i="5"/>
  <c r="X5254" i="5"/>
  <c r="W5254" i="5"/>
  <c r="V5254" i="5"/>
  <c r="U5254" i="5"/>
  <c r="T5254" i="5"/>
  <c r="S5254" i="5"/>
  <c r="R5254" i="5"/>
  <c r="Q5254" i="5"/>
  <c r="P5254" i="5"/>
  <c r="O5254" i="5"/>
  <c r="N5254" i="5"/>
  <c r="M5254" i="5"/>
  <c r="L5254" i="5"/>
  <c r="AD5253" i="5"/>
  <c r="AC5253" i="5"/>
  <c r="AB5253" i="5"/>
  <c r="AA5253" i="5"/>
  <c r="Z5253" i="5"/>
  <c r="Y5253" i="5"/>
  <c r="X5253" i="5"/>
  <c r="W5253" i="5"/>
  <c r="V5253" i="5"/>
  <c r="U5253" i="5"/>
  <c r="T5253" i="5"/>
  <c r="S5253" i="5"/>
  <c r="R5253" i="5"/>
  <c r="Q5253" i="5"/>
  <c r="P5253" i="5"/>
  <c r="O5253" i="5"/>
  <c r="N5253" i="5"/>
  <c r="M5253" i="5"/>
  <c r="L5253" i="5"/>
  <c r="AD5252" i="5"/>
  <c r="AC5252" i="5"/>
  <c r="AB5252" i="5"/>
  <c r="AA5252" i="5"/>
  <c r="Z5252" i="5"/>
  <c r="Y5252" i="5"/>
  <c r="X5252" i="5"/>
  <c r="W5252" i="5"/>
  <c r="V5252" i="5"/>
  <c r="U5252" i="5"/>
  <c r="T5252" i="5"/>
  <c r="S5252" i="5"/>
  <c r="R5252" i="5"/>
  <c r="Q5252" i="5"/>
  <c r="P5252" i="5"/>
  <c r="O5252" i="5"/>
  <c r="N5252" i="5"/>
  <c r="M5252" i="5"/>
  <c r="L5252" i="5"/>
  <c r="AD5251" i="5"/>
  <c r="AC5251" i="5"/>
  <c r="AB5251" i="5"/>
  <c r="AA5251" i="5"/>
  <c r="Z5251" i="5"/>
  <c r="Y5251" i="5"/>
  <c r="X5251" i="5"/>
  <c r="W5251" i="5"/>
  <c r="V5251" i="5"/>
  <c r="U5251" i="5"/>
  <c r="T5251" i="5"/>
  <c r="S5251" i="5"/>
  <c r="R5251" i="5"/>
  <c r="Q5251" i="5"/>
  <c r="P5251" i="5"/>
  <c r="O5251" i="5"/>
  <c r="N5251" i="5"/>
  <c r="M5251" i="5"/>
  <c r="L5251" i="5"/>
  <c r="AD5250" i="5"/>
  <c r="AC5250" i="5"/>
  <c r="AB5250" i="5"/>
  <c r="AA5250" i="5"/>
  <c r="Z5250" i="5"/>
  <c r="Y5250" i="5"/>
  <c r="X5250" i="5"/>
  <c r="W5250" i="5"/>
  <c r="V5250" i="5"/>
  <c r="U5250" i="5"/>
  <c r="T5250" i="5"/>
  <c r="S5250" i="5"/>
  <c r="R5250" i="5"/>
  <c r="Q5250" i="5"/>
  <c r="P5250" i="5"/>
  <c r="O5250" i="5"/>
  <c r="N5250" i="5"/>
  <c r="M5250" i="5"/>
  <c r="L5250" i="5"/>
  <c r="AD5249" i="5"/>
  <c r="AC5249" i="5"/>
  <c r="AB5249" i="5"/>
  <c r="AA5249" i="5"/>
  <c r="Z5249" i="5"/>
  <c r="Y5249" i="5"/>
  <c r="X5249" i="5"/>
  <c r="W5249" i="5"/>
  <c r="V5249" i="5"/>
  <c r="U5249" i="5"/>
  <c r="T5249" i="5"/>
  <c r="S5249" i="5"/>
  <c r="R5249" i="5"/>
  <c r="Q5249" i="5"/>
  <c r="P5249" i="5"/>
  <c r="O5249" i="5"/>
  <c r="N5249" i="5"/>
  <c r="M5249" i="5"/>
  <c r="L5249" i="5"/>
  <c r="AD5248" i="5"/>
  <c r="AC5248" i="5"/>
  <c r="AB5248" i="5"/>
  <c r="AA5248" i="5"/>
  <c r="Z5248" i="5"/>
  <c r="Y5248" i="5"/>
  <c r="X5248" i="5"/>
  <c r="W5248" i="5"/>
  <c r="V5248" i="5"/>
  <c r="U5248" i="5"/>
  <c r="T5248" i="5"/>
  <c r="S5248" i="5"/>
  <c r="R5248" i="5"/>
  <c r="Q5248" i="5"/>
  <c r="P5248" i="5"/>
  <c r="O5248" i="5"/>
  <c r="N5248" i="5"/>
  <c r="M5248" i="5"/>
  <c r="L5248" i="5"/>
  <c r="AD5247" i="5"/>
  <c r="AC5247" i="5"/>
  <c r="AB5247" i="5"/>
  <c r="AA5247" i="5"/>
  <c r="Z5247" i="5"/>
  <c r="Y5247" i="5"/>
  <c r="X5247" i="5"/>
  <c r="W5247" i="5"/>
  <c r="V5247" i="5"/>
  <c r="U5247" i="5"/>
  <c r="T5247" i="5"/>
  <c r="S5247" i="5"/>
  <c r="R5247" i="5"/>
  <c r="Q5247" i="5"/>
  <c r="P5247" i="5"/>
  <c r="O5247" i="5"/>
  <c r="N5247" i="5"/>
  <c r="M5247" i="5"/>
  <c r="L5247" i="5"/>
  <c r="AD5246" i="5"/>
  <c r="AC5246" i="5"/>
  <c r="AB5246" i="5"/>
  <c r="AA5246" i="5"/>
  <c r="Z5246" i="5"/>
  <c r="Y5246" i="5"/>
  <c r="X5246" i="5"/>
  <c r="W5246" i="5"/>
  <c r="V5246" i="5"/>
  <c r="U5246" i="5"/>
  <c r="T5246" i="5"/>
  <c r="S5246" i="5"/>
  <c r="R5246" i="5"/>
  <c r="Q5246" i="5"/>
  <c r="P5246" i="5"/>
  <c r="O5246" i="5"/>
  <c r="N5246" i="5"/>
  <c r="M5246" i="5"/>
  <c r="L5246" i="5"/>
  <c r="AD5245" i="5"/>
  <c r="AC5245" i="5"/>
  <c r="AB5245" i="5"/>
  <c r="AA5245" i="5"/>
  <c r="Z5245" i="5"/>
  <c r="Y5245" i="5"/>
  <c r="X5245" i="5"/>
  <c r="W5245" i="5"/>
  <c r="V5245" i="5"/>
  <c r="U5245" i="5"/>
  <c r="T5245" i="5"/>
  <c r="S5245" i="5"/>
  <c r="R5245" i="5"/>
  <c r="Q5245" i="5"/>
  <c r="P5245" i="5"/>
  <c r="O5245" i="5"/>
  <c r="N5245" i="5"/>
  <c r="M5245" i="5"/>
  <c r="L5245" i="5"/>
  <c r="AD5244" i="5"/>
  <c r="AC5244" i="5"/>
  <c r="AB5244" i="5"/>
  <c r="AA5244" i="5"/>
  <c r="Z5244" i="5"/>
  <c r="Y5244" i="5"/>
  <c r="X5244" i="5"/>
  <c r="W5244" i="5"/>
  <c r="V5244" i="5"/>
  <c r="U5244" i="5"/>
  <c r="T5244" i="5"/>
  <c r="S5244" i="5"/>
  <c r="R5244" i="5"/>
  <c r="Q5244" i="5"/>
  <c r="P5244" i="5"/>
  <c r="O5244" i="5"/>
  <c r="N5244" i="5"/>
  <c r="M5244" i="5"/>
  <c r="L5244" i="5"/>
  <c r="AD5243" i="5"/>
  <c r="AC5243" i="5"/>
  <c r="AB5243" i="5"/>
  <c r="AA5243" i="5"/>
  <c r="Z5243" i="5"/>
  <c r="Y5243" i="5"/>
  <c r="X5243" i="5"/>
  <c r="W5243" i="5"/>
  <c r="V5243" i="5"/>
  <c r="U5243" i="5"/>
  <c r="T5243" i="5"/>
  <c r="S5243" i="5"/>
  <c r="R5243" i="5"/>
  <c r="Q5243" i="5"/>
  <c r="P5243" i="5"/>
  <c r="O5243" i="5"/>
  <c r="N5243" i="5"/>
  <c r="M5243" i="5"/>
  <c r="L5243" i="5"/>
  <c r="AD5242" i="5"/>
  <c r="AC5242" i="5"/>
  <c r="AB5242" i="5"/>
  <c r="AA5242" i="5"/>
  <c r="Z5242" i="5"/>
  <c r="Y5242" i="5"/>
  <c r="X5242" i="5"/>
  <c r="W5242" i="5"/>
  <c r="V5242" i="5"/>
  <c r="U5242" i="5"/>
  <c r="T5242" i="5"/>
  <c r="S5242" i="5"/>
  <c r="R5242" i="5"/>
  <c r="Q5242" i="5"/>
  <c r="P5242" i="5"/>
  <c r="O5242" i="5"/>
  <c r="N5242" i="5"/>
  <c r="M5242" i="5"/>
  <c r="L5242" i="5"/>
  <c r="AD5241" i="5"/>
  <c r="AC5241" i="5"/>
  <c r="AB5241" i="5"/>
  <c r="AA5241" i="5"/>
  <c r="Z5241" i="5"/>
  <c r="Y5241" i="5"/>
  <c r="X5241" i="5"/>
  <c r="W5241" i="5"/>
  <c r="V5241" i="5"/>
  <c r="U5241" i="5"/>
  <c r="T5241" i="5"/>
  <c r="S5241" i="5"/>
  <c r="R5241" i="5"/>
  <c r="Q5241" i="5"/>
  <c r="P5241" i="5"/>
  <c r="O5241" i="5"/>
  <c r="N5241" i="5"/>
  <c r="M5241" i="5"/>
  <c r="L5241" i="5"/>
  <c r="AD5240" i="5"/>
  <c r="AC5240" i="5"/>
  <c r="AB5240" i="5"/>
  <c r="AA5240" i="5"/>
  <c r="Z5240" i="5"/>
  <c r="Y5240" i="5"/>
  <c r="X5240" i="5"/>
  <c r="W5240" i="5"/>
  <c r="V5240" i="5"/>
  <c r="U5240" i="5"/>
  <c r="T5240" i="5"/>
  <c r="S5240" i="5"/>
  <c r="R5240" i="5"/>
  <c r="Q5240" i="5"/>
  <c r="P5240" i="5"/>
  <c r="O5240" i="5"/>
  <c r="N5240" i="5"/>
  <c r="M5240" i="5"/>
  <c r="L5240" i="5"/>
  <c r="AD5239" i="5"/>
  <c r="AC5239" i="5"/>
  <c r="AB5239" i="5"/>
  <c r="AA5239" i="5"/>
  <c r="Z5239" i="5"/>
  <c r="Y5239" i="5"/>
  <c r="X5239" i="5"/>
  <c r="W5239" i="5"/>
  <c r="V5239" i="5"/>
  <c r="U5239" i="5"/>
  <c r="T5239" i="5"/>
  <c r="S5239" i="5"/>
  <c r="R5239" i="5"/>
  <c r="Q5239" i="5"/>
  <c r="P5239" i="5"/>
  <c r="O5239" i="5"/>
  <c r="N5239" i="5"/>
  <c r="M5239" i="5"/>
  <c r="L5239" i="5"/>
  <c r="AD5238" i="5"/>
  <c r="AC5238" i="5"/>
  <c r="AB5238" i="5"/>
  <c r="AA5238" i="5"/>
  <c r="Z5238" i="5"/>
  <c r="Y5238" i="5"/>
  <c r="X5238" i="5"/>
  <c r="W5238" i="5"/>
  <c r="V5238" i="5"/>
  <c r="U5238" i="5"/>
  <c r="T5238" i="5"/>
  <c r="S5238" i="5"/>
  <c r="R5238" i="5"/>
  <c r="Q5238" i="5"/>
  <c r="P5238" i="5"/>
  <c r="O5238" i="5"/>
  <c r="N5238" i="5"/>
  <c r="M5238" i="5"/>
  <c r="L5238" i="5"/>
  <c r="AD5237" i="5"/>
  <c r="AC5237" i="5"/>
  <c r="AB5237" i="5"/>
  <c r="AA5237" i="5"/>
  <c r="Z5237" i="5"/>
  <c r="Y5237" i="5"/>
  <c r="X5237" i="5"/>
  <c r="W5237" i="5"/>
  <c r="V5237" i="5"/>
  <c r="U5237" i="5"/>
  <c r="T5237" i="5"/>
  <c r="S5237" i="5"/>
  <c r="R5237" i="5"/>
  <c r="Q5237" i="5"/>
  <c r="P5237" i="5"/>
  <c r="O5237" i="5"/>
  <c r="N5237" i="5"/>
  <c r="M5237" i="5"/>
  <c r="L5237" i="5"/>
  <c r="AD5236" i="5"/>
  <c r="AC5236" i="5"/>
  <c r="AB5236" i="5"/>
  <c r="AA5236" i="5"/>
  <c r="Z5236" i="5"/>
  <c r="Y5236" i="5"/>
  <c r="X5236" i="5"/>
  <c r="W5236" i="5"/>
  <c r="V5236" i="5"/>
  <c r="U5236" i="5"/>
  <c r="T5236" i="5"/>
  <c r="S5236" i="5"/>
  <c r="R5236" i="5"/>
  <c r="Q5236" i="5"/>
  <c r="P5236" i="5"/>
  <c r="O5236" i="5"/>
  <c r="N5236" i="5"/>
  <c r="M5236" i="5"/>
  <c r="L5236" i="5"/>
  <c r="AD5235" i="5"/>
  <c r="AC5235" i="5"/>
  <c r="AB5235" i="5"/>
  <c r="AA5235" i="5"/>
  <c r="Z5235" i="5"/>
  <c r="Y5235" i="5"/>
  <c r="X5235" i="5"/>
  <c r="W5235" i="5"/>
  <c r="V5235" i="5"/>
  <c r="U5235" i="5"/>
  <c r="T5235" i="5"/>
  <c r="S5235" i="5"/>
  <c r="R5235" i="5"/>
  <c r="Q5235" i="5"/>
  <c r="P5235" i="5"/>
  <c r="O5235" i="5"/>
  <c r="N5235" i="5"/>
  <c r="M5235" i="5"/>
  <c r="L5235" i="5"/>
  <c r="AD5234" i="5"/>
  <c r="AC5234" i="5"/>
  <c r="AB5234" i="5"/>
  <c r="AA5234" i="5"/>
  <c r="Z5234" i="5"/>
  <c r="Y5234" i="5"/>
  <c r="X5234" i="5"/>
  <c r="W5234" i="5"/>
  <c r="V5234" i="5"/>
  <c r="U5234" i="5"/>
  <c r="T5234" i="5"/>
  <c r="S5234" i="5"/>
  <c r="R5234" i="5"/>
  <c r="Q5234" i="5"/>
  <c r="P5234" i="5"/>
  <c r="O5234" i="5"/>
  <c r="N5234" i="5"/>
  <c r="M5234" i="5"/>
  <c r="L5234" i="5"/>
  <c r="AD5233" i="5"/>
  <c r="AC5233" i="5"/>
  <c r="AB5233" i="5"/>
  <c r="AA5233" i="5"/>
  <c r="Z5233" i="5"/>
  <c r="Y5233" i="5"/>
  <c r="X5233" i="5"/>
  <c r="W5233" i="5"/>
  <c r="V5233" i="5"/>
  <c r="U5233" i="5"/>
  <c r="T5233" i="5"/>
  <c r="S5233" i="5"/>
  <c r="R5233" i="5"/>
  <c r="Q5233" i="5"/>
  <c r="P5233" i="5"/>
  <c r="O5233" i="5"/>
  <c r="N5233" i="5"/>
  <c r="M5233" i="5"/>
  <c r="L5233" i="5"/>
  <c r="AD5232" i="5"/>
  <c r="AC5232" i="5"/>
  <c r="AB5232" i="5"/>
  <c r="AA5232" i="5"/>
  <c r="Z5232" i="5"/>
  <c r="Y5232" i="5"/>
  <c r="X5232" i="5"/>
  <c r="W5232" i="5"/>
  <c r="V5232" i="5"/>
  <c r="U5232" i="5"/>
  <c r="T5232" i="5"/>
  <c r="S5232" i="5"/>
  <c r="R5232" i="5"/>
  <c r="Q5232" i="5"/>
  <c r="P5232" i="5"/>
  <c r="O5232" i="5"/>
  <c r="N5232" i="5"/>
  <c r="M5232" i="5"/>
  <c r="L5232" i="5"/>
  <c r="AD5231" i="5"/>
  <c r="AC5231" i="5"/>
  <c r="AB5231" i="5"/>
  <c r="AA5231" i="5"/>
  <c r="Z5231" i="5"/>
  <c r="Y5231" i="5"/>
  <c r="X5231" i="5"/>
  <c r="W5231" i="5"/>
  <c r="V5231" i="5"/>
  <c r="U5231" i="5"/>
  <c r="T5231" i="5"/>
  <c r="S5231" i="5"/>
  <c r="R5231" i="5"/>
  <c r="Q5231" i="5"/>
  <c r="P5231" i="5"/>
  <c r="O5231" i="5"/>
  <c r="N5231" i="5"/>
  <c r="M5231" i="5"/>
  <c r="L5231" i="5"/>
  <c r="AD5230" i="5"/>
  <c r="AC5230" i="5"/>
  <c r="AB5230" i="5"/>
  <c r="AA5230" i="5"/>
  <c r="Z5230" i="5"/>
  <c r="Y5230" i="5"/>
  <c r="X5230" i="5"/>
  <c r="W5230" i="5"/>
  <c r="V5230" i="5"/>
  <c r="U5230" i="5"/>
  <c r="T5230" i="5"/>
  <c r="S5230" i="5"/>
  <c r="R5230" i="5"/>
  <c r="Q5230" i="5"/>
  <c r="P5230" i="5"/>
  <c r="O5230" i="5"/>
  <c r="N5230" i="5"/>
  <c r="M5230" i="5"/>
  <c r="L5230" i="5"/>
  <c r="AD5229" i="5"/>
  <c r="AC5229" i="5"/>
  <c r="AB5229" i="5"/>
  <c r="AA5229" i="5"/>
  <c r="Z5229" i="5"/>
  <c r="Y5229" i="5"/>
  <c r="X5229" i="5"/>
  <c r="W5229" i="5"/>
  <c r="V5229" i="5"/>
  <c r="U5229" i="5"/>
  <c r="T5229" i="5"/>
  <c r="S5229" i="5"/>
  <c r="R5229" i="5"/>
  <c r="Q5229" i="5"/>
  <c r="P5229" i="5"/>
  <c r="O5229" i="5"/>
  <c r="N5229" i="5"/>
  <c r="M5229" i="5"/>
  <c r="L5229" i="5"/>
  <c r="AD5228" i="5"/>
  <c r="AC5228" i="5"/>
  <c r="AB5228" i="5"/>
  <c r="AA5228" i="5"/>
  <c r="Z5228" i="5"/>
  <c r="Y5228" i="5"/>
  <c r="X5228" i="5"/>
  <c r="W5228" i="5"/>
  <c r="V5228" i="5"/>
  <c r="U5228" i="5"/>
  <c r="T5228" i="5"/>
  <c r="S5228" i="5"/>
  <c r="R5228" i="5"/>
  <c r="Q5228" i="5"/>
  <c r="P5228" i="5"/>
  <c r="O5228" i="5"/>
  <c r="N5228" i="5"/>
  <c r="M5228" i="5"/>
  <c r="L5228" i="5"/>
  <c r="AD5227" i="5"/>
  <c r="AC5227" i="5"/>
  <c r="AB5227" i="5"/>
  <c r="AA5227" i="5"/>
  <c r="Z5227" i="5"/>
  <c r="Y5227" i="5"/>
  <c r="X5227" i="5"/>
  <c r="W5227" i="5"/>
  <c r="V5227" i="5"/>
  <c r="U5227" i="5"/>
  <c r="T5227" i="5"/>
  <c r="S5227" i="5"/>
  <c r="R5227" i="5"/>
  <c r="Q5227" i="5"/>
  <c r="P5227" i="5"/>
  <c r="O5227" i="5"/>
  <c r="N5227" i="5"/>
  <c r="M5227" i="5"/>
  <c r="L5227" i="5"/>
  <c r="AD5226" i="5"/>
  <c r="AC5226" i="5"/>
  <c r="AB5226" i="5"/>
  <c r="AA5226" i="5"/>
  <c r="Z5226" i="5"/>
  <c r="Y5226" i="5"/>
  <c r="X5226" i="5"/>
  <c r="W5226" i="5"/>
  <c r="V5226" i="5"/>
  <c r="U5226" i="5"/>
  <c r="T5226" i="5"/>
  <c r="S5226" i="5"/>
  <c r="R5226" i="5"/>
  <c r="Q5226" i="5"/>
  <c r="P5226" i="5"/>
  <c r="O5226" i="5"/>
  <c r="N5226" i="5"/>
  <c r="M5226" i="5"/>
  <c r="L5226" i="5"/>
  <c r="AD5225" i="5"/>
  <c r="AC5225" i="5"/>
  <c r="AB5225" i="5"/>
  <c r="AA5225" i="5"/>
  <c r="Z5225" i="5"/>
  <c r="Y5225" i="5"/>
  <c r="X5225" i="5"/>
  <c r="W5225" i="5"/>
  <c r="V5225" i="5"/>
  <c r="U5225" i="5"/>
  <c r="T5225" i="5"/>
  <c r="S5225" i="5"/>
  <c r="R5225" i="5"/>
  <c r="Q5225" i="5"/>
  <c r="P5225" i="5"/>
  <c r="O5225" i="5"/>
  <c r="N5225" i="5"/>
  <c r="M5225" i="5"/>
  <c r="L5225" i="5"/>
  <c r="AD5224" i="5"/>
  <c r="AC5224" i="5"/>
  <c r="AB5224" i="5"/>
  <c r="AA5224" i="5"/>
  <c r="Z5224" i="5"/>
  <c r="Y5224" i="5"/>
  <c r="X5224" i="5"/>
  <c r="W5224" i="5"/>
  <c r="V5224" i="5"/>
  <c r="U5224" i="5"/>
  <c r="T5224" i="5"/>
  <c r="S5224" i="5"/>
  <c r="R5224" i="5"/>
  <c r="Q5224" i="5"/>
  <c r="P5224" i="5"/>
  <c r="O5224" i="5"/>
  <c r="N5224" i="5"/>
  <c r="M5224" i="5"/>
  <c r="L5224" i="5"/>
  <c r="AD5223" i="5"/>
  <c r="AC5223" i="5"/>
  <c r="AB5223" i="5"/>
  <c r="AA5223" i="5"/>
  <c r="Z5223" i="5"/>
  <c r="Y5223" i="5"/>
  <c r="X5223" i="5"/>
  <c r="W5223" i="5"/>
  <c r="V5223" i="5"/>
  <c r="U5223" i="5"/>
  <c r="T5223" i="5"/>
  <c r="S5223" i="5"/>
  <c r="R5223" i="5"/>
  <c r="Q5223" i="5"/>
  <c r="P5223" i="5"/>
  <c r="O5223" i="5"/>
  <c r="N5223" i="5"/>
  <c r="M5223" i="5"/>
  <c r="L5223" i="5"/>
  <c r="AD5222" i="5"/>
  <c r="AC5222" i="5"/>
  <c r="AB5222" i="5"/>
  <c r="AA5222" i="5"/>
  <c r="Z5222" i="5"/>
  <c r="Y5222" i="5"/>
  <c r="X5222" i="5"/>
  <c r="W5222" i="5"/>
  <c r="V5222" i="5"/>
  <c r="U5222" i="5"/>
  <c r="T5222" i="5"/>
  <c r="S5222" i="5"/>
  <c r="R5222" i="5"/>
  <c r="Q5222" i="5"/>
  <c r="P5222" i="5"/>
  <c r="O5222" i="5"/>
  <c r="N5222" i="5"/>
  <c r="M5222" i="5"/>
  <c r="L5222" i="5"/>
  <c r="AD5221" i="5"/>
  <c r="AC5221" i="5"/>
  <c r="AB5221" i="5"/>
  <c r="AA5221" i="5"/>
  <c r="Z5221" i="5"/>
  <c r="Y5221" i="5"/>
  <c r="X5221" i="5"/>
  <c r="W5221" i="5"/>
  <c r="V5221" i="5"/>
  <c r="U5221" i="5"/>
  <c r="T5221" i="5"/>
  <c r="S5221" i="5"/>
  <c r="R5221" i="5"/>
  <c r="Q5221" i="5"/>
  <c r="P5221" i="5"/>
  <c r="O5221" i="5"/>
  <c r="N5221" i="5"/>
  <c r="M5221" i="5"/>
  <c r="L5221" i="5"/>
  <c r="AD5220" i="5"/>
  <c r="AC5220" i="5"/>
  <c r="AB5220" i="5"/>
  <c r="AA5220" i="5"/>
  <c r="Z5220" i="5"/>
  <c r="Y5220" i="5"/>
  <c r="X5220" i="5"/>
  <c r="W5220" i="5"/>
  <c r="V5220" i="5"/>
  <c r="U5220" i="5"/>
  <c r="T5220" i="5"/>
  <c r="S5220" i="5"/>
  <c r="R5220" i="5"/>
  <c r="Q5220" i="5"/>
  <c r="P5220" i="5"/>
  <c r="O5220" i="5"/>
  <c r="N5220" i="5"/>
  <c r="M5220" i="5"/>
  <c r="L5220" i="5"/>
  <c r="AD5219" i="5"/>
  <c r="AC5219" i="5"/>
  <c r="AB5219" i="5"/>
  <c r="AA5219" i="5"/>
  <c r="Z5219" i="5"/>
  <c r="Y5219" i="5"/>
  <c r="X5219" i="5"/>
  <c r="W5219" i="5"/>
  <c r="V5219" i="5"/>
  <c r="U5219" i="5"/>
  <c r="T5219" i="5"/>
  <c r="S5219" i="5"/>
  <c r="R5219" i="5"/>
  <c r="Q5219" i="5"/>
  <c r="P5219" i="5"/>
  <c r="O5219" i="5"/>
  <c r="N5219" i="5"/>
  <c r="M5219" i="5"/>
  <c r="L5219" i="5"/>
  <c r="AD5218" i="5"/>
  <c r="AC5218" i="5"/>
  <c r="AB5218" i="5"/>
  <c r="AA5218" i="5"/>
  <c r="Z5218" i="5"/>
  <c r="Y5218" i="5"/>
  <c r="X5218" i="5"/>
  <c r="W5218" i="5"/>
  <c r="V5218" i="5"/>
  <c r="U5218" i="5"/>
  <c r="T5218" i="5"/>
  <c r="S5218" i="5"/>
  <c r="R5218" i="5"/>
  <c r="Q5218" i="5"/>
  <c r="P5218" i="5"/>
  <c r="O5218" i="5"/>
  <c r="N5218" i="5"/>
  <c r="M5218" i="5"/>
  <c r="L5218" i="5"/>
  <c r="AD5217" i="5"/>
  <c r="AC5217" i="5"/>
  <c r="AB5217" i="5"/>
  <c r="AA5217" i="5"/>
  <c r="Z5217" i="5"/>
  <c r="Y5217" i="5"/>
  <c r="X5217" i="5"/>
  <c r="W5217" i="5"/>
  <c r="V5217" i="5"/>
  <c r="U5217" i="5"/>
  <c r="T5217" i="5"/>
  <c r="S5217" i="5"/>
  <c r="R5217" i="5"/>
  <c r="Q5217" i="5"/>
  <c r="P5217" i="5"/>
  <c r="O5217" i="5"/>
  <c r="N5217" i="5"/>
  <c r="M5217" i="5"/>
  <c r="L5217" i="5"/>
  <c r="AD5216" i="5"/>
  <c r="AC5216" i="5"/>
  <c r="AB5216" i="5"/>
  <c r="AA5216" i="5"/>
  <c r="Z5216" i="5"/>
  <c r="Y5216" i="5"/>
  <c r="X5216" i="5"/>
  <c r="W5216" i="5"/>
  <c r="V5216" i="5"/>
  <c r="U5216" i="5"/>
  <c r="T5216" i="5"/>
  <c r="S5216" i="5"/>
  <c r="R5216" i="5"/>
  <c r="Q5216" i="5"/>
  <c r="P5216" i="5"/>
  <c r="O5216" i="5"/>
  <c r="N5216" i="5"/>
  <c r="M5216" i="5"/>
  <c r="L5216" i="5"/>
  <c r="AD5215" i="5"/>
  <c r="AC5215" i="5"/>
  <c r="AB5215" i="5"/>
  <c r="AA5215" i="5"/>
  <c r="Z5215" i="5"/>
  <c r="Y5215" i="5"/>
  <c r="X5215" i="5"/>
  <c r="W5215" i="5"/>
  <c r="V5215" i="5"/>
  <c r="U5215" i="5"/>
  <c r="T5215" i="5"/>
  <c r="S5215" i="5"/>
  <c r="R5215" i="5"/>
  <c r="Q5215" i="5"/>
  <c r="P5215" i="5"/>
  <c r="O5215" i="5"/>
  <c r="N5215" i="5"/>
  <c r="M5215" i="5"/>
  <c r="L5215" i="5"/>
  <c r="AD5214" i="5"/>
  <c r="AC5214" i="5"/>
  <c r="AB5214" i="5"/>
  <c r="AA5214" i="5"/>
  <c r="Z5214" i="5"/>
  <c r="Y5214" i="5"/>
  <c r="X5214" i="5"/>
  <c r="W5214" i="5"/>
  <c r="V5214" i="5"/>
  <c r="U5214" i="5"/>
  <c r="T5214" i="5"/>
  <c r="S5214" i="5"/>
  <c r="R5214" i="5"/>
  <c r="Q5214" i="5"/>
  <c r="P5214" i="5"/>
  <c r="O5214" i="5"/>
  <c r="N5214" i="5"/>
  <c r="M5214" i="5"/>
  <c r="L5214" i="5"/>
  <c r="AD5213" i="5"/>
  <c r="AC5213" i="5"/>
  <c r="AB5213" i="5"/>
  <c r="AA5213" i="5"/>
  <c r="Z5213" i="5"/>
  <c r="Y5213" i="5"/>
  <c r="X5213" i="5"/>
  <c r="W5213" i="5"/>
  <c r="V5213" i="5"/>
  <c r="U5213" i="5"/>
  <c r="T5213" i="5"/>
  <c r="S5213" i="5"/>
  <c r="R5213" i="5"/>
  <c r="Q5213" i="5"/>
  <c r="P5213" i="5"/>
  <c r="O5213" i="5"/>
  <c r="N5213" i="5"/>
  <c r="M5213" i="5"/>
  <c r="L5213" i="5"/>
  <c r="AD5212" i="5"/>
  <c r="AC5212" i="5"/>
  <c r="AB5212" i="5"/>
  <c r="AA5212" i="5"/>
  <c r="Z5212" i="5"/>
  <c r="Y5212" i="5"/>
  <c r="X5212" i="5"/>
  <c r="W5212" i="5"/>
  <c r="V5212" i="5"/>
  <c r="U5212" i="5"/>
  <c r="T5212" i="5"/>
  <c r="S5212" i="5"/>
  <c r="R5212" i="5"/>
  <c r="Q5212" i="5"/>
  <c r="P5212" i="5"/>
  <c r="O5212" i="5"/>
  <c r="N5212" i="5"/>
  <c r="M5212" i="5"/>
  <c r="L5212" i="5"/>
  <c r="AD5211" i="5"/>
  <c r="AC5211" i="5"/>
  <c r="AB5211" i="5"/>
  <c r="AA5211" i="5"/>
  <c r="Z5211" i="5"/>
  <c r="Y5211" i="5"/>
  <c r="X5211" i="5"/>
  <c r="W5211" i="5"/>
  <c r="V5211" i="5"/>
  <c r="U5211" i="5"/>
  <c r="T5211" i="5"/>
  <c r="S5211" i="5"/>
  <c r="R5211" i="5"/>
  <c r="Q5211" i="5"/>
  <c r="P5211" i="5"/>
  <c r="O5211" i="5"/>
  <c r="N5211" i="5"/>
  <c r="M5211" i="5"/>
  <c r="L5211" i="5"/>
  <c r="AD5210" i="5"/>
  <c r="AC5210" i="5"/>
  <c r="AB5210" i="5"/>
  <c r="AA5210" i="5"/>
  <c r="Z5210" i="5"/>
  <c r="Y5210" i="5"/>
  <c r="X5210" i="5"/>
  <c r="W5210" i="5"/>
  <c r="V5210" i="5"/>
  <c r="U5210" i="5"/>
  <c r="T5210" i="5"/>
  <c r="S5210" i="5"/>
  <c r="R5210" i="5"/>
  <c r="Q5210" i="5"/>
  <c r="P5210" i="5"/>
  <c r="O5210" i="5"/>
  <c r="N5210" i="5"/>
  <c r="M5210" i="5"/>
  <c r="L5210" i="5"/>
  <c r="AD5209" i="5"/>
  <c r="AC5209" i="5"/>
  <c r="AB5209" i="5"/>
  <c r="AA5209" i="5"/>
  <c r="Z5209" i="5"/>
  <c r="Y5209" i="5"/>
  <c r="X5209" i="5"/>
  <c r="W5209" i="5"/>
  <c r="V5209" i="5"/>
  <c r="U5209" i="5"/>
  <c r="T5209" i="5"/>
  <c r="S5209" i="5"/>
  <c r="R5209" i="5"/>
  <c r="Q5209" i="5"/>
  <c r="P5209" i="5"/>
  <c r="O5209" i="5"/>
  <c r="N5209" i="5"/>
  <c r="M5209" i="5"/>
  <c r="L5209" i="5"/>
  <c r="AD5208" i="5"/>
  <c r="AC5208" i="5"/>
  <c r="AB5208" i="5"/>
  <c r="AA5208" i="5"/>
  <c r="Z5208" i="5"/>
  <c r="Y5208" i="5"/>
  <c r="X5208" i="5"/>
  <c r="W5208" i="5"/>
  <c r="V5208" i="5"/>
  <c r="U5208" i="5"/>
  <c r="T5208" i="5"/>
  <c r="S5208" i="5"/>
  <c r="R5208" i="5"/>
  <c r="Q5208" i="5"/>
  <c r="P5208" i="5"/>
  <c r="O5208" i="5"/>
  <c r="N5208" i="5"/>
  <c r="M5208" i="5"/>
  <c r="L5208" i="5"/>
  <c r="AD5207" i="5"/>
  <c r="AC5207" i="5"/>
  <c r="AB5207" i="5"/>
  <c r="AA5207" i="5"/>
  <c r="Z5207" i="5"/>
  <c r="Y5207" i="5"/>
  <c r="X5207" i="5"/>
  <c r="W5207" i="5"/>
  <c r="V5207" i="5"/>
  <c r="U5207" i="5"/>
  <c r="T5207" i="5"/>
  <c r="S5207" i="5"/>
  <c r="R5207" i="5"/>
  <c r="Q5207" i="5"/>
  <c r="P5207" i="5"/>
  <c r="O5207" i="5"/>
  <c r="N5207" i="5"/>
  <c r="M5207" i="5"/>
  <c r="L5207" i="5"/>
  <c r="AD5206" i="5"/>
  <c r="AC5206" i="5"/>
  <c r="AB5206" i="5"/>
  <c r="AA5206" i="5"/>
  <c r="Z5206" i="5"/>
  <c r="Y5206" i="5"/>
  <c r="X5206" i="5"/>
  <c r="W5206" i="5"/>
  <c r="V5206" i="5"/>
  <c r="U5206" i="5"/>
  <c r="T5206" i="5"/>
  <c r="S5206" i="5"/>
  <c r="R5206" i="5"/>
  <c r="Q5206" i="5"/>
  <c r="P5206" i="5"/>
  <c r="O5206" i="5"/>
  <c r="N5206" i="5"/>
  <c r="M5206" i="5"/>
  <c r="L5206" i="5"/>
  <c r="AD5205" i="5"/>
  <c r="AC5205" i="5"/>
  <c r="AB5205" i="5"/>
  <c r="AA5205" i="5"/>
  <c r="Z5205" i="5"/>
  <c r="Y5205" i="5"/>
  <c r="X5205" i="5"/>
  <c r="W5205" i="5"/>
  <c r="V5205" i="5"/>
  <c r="U5205" i="5"/>
  <c r="T5205" i="5"/>
  <c r="S5205" i="5"/>
  <c r="R5205" i="5"/>
  <c r="Q5205" i="5"/>
  <c r="P5205" i="5"/>
  <c r="O5205" i="5"/>
  <c r="N5205" i="5"/>
  <c r="M5205" i="5"/>
  <c r="L5205" i="5"/>
  <c r="AD5204" i="5"/>
  <c r="AC5204" i="5"/>
  <c r="AB5204" i="5"/>
  <c r="AA5204" i="5"/>
  <c r="Z5204" i="5"/>
  <c r="Y5204" i="5"/>
  <c r="X5204" i="5"/>
  <c r="W5204" i="5"/>
  <c r="V5204" i="5"/>
  <c r="U5204" i="5"/>
  <c r="T5204" i="5"/>
  <c r="S5204" i="5"/>
  <c r="R5204" i="5"/>
  <c r="Q5204" i="5"/>
  <c r="P5204" i="5"/>
  <c r="O5204" i="5"/>
  <c r="N5204" i="5"/>
  <c r="M5204" i="5"/>
  <c r="L5204" i="5"/>
  <c r="AD5203" i="5"/>
  <c r="AC5203" i="5"/>
  <c r="AB5203" i="5"/>
  <c r="AA5203" i="5"/>
  <c r="Z5203" i="5"/>
  <c r="Y5203" i="5"/>
  <c r="X5203" i="5"/>
  <c r="W5203" i="5"/>
  <c r="V5203" i="5"/>
  <c r="U5203" i="5"/>
  <c r="T5203" i="5"/>
  <c r="S5203" i="5"/>
  <c r="R5203" i="5"/>
  <c r="Q5203" i="5"/>
  <c r="P5203" i="5"/>
  <c r="O5203" i="5"/>
  <c r="N5203" i="5"/>
  <c r="M5203" i="5"/>
  <c r="L5203" i="5"/>
  <c r="AD5202" i="5"/>
  <c r="AC5202" i="5"/>
  <c r="AB5202" i="5"/>
  <c r="AA5202" i="5"/>
  <c r="Z5202" i="5"/>
  <c r="Y5202" i="5"/>
  <c r="X5202" i="5"/>
  <c r="W5202" i="5"/>
  <c r="V5202" i="5"/>
  <c r="U5202" i="5"/>
  <c r="T5202" i="5"/>
  <c r="S5202" i="5"/>
  <c r="R5202" i="5"/>
  <c r="Q5202" i="5"/>
  <c r="P5202" i="5"/>
  <c r="O5202" i="5"/>
  <c r="N5202" i="5"/>
  <c r="M5202" i="5"/>
  <c r="L5202" i="5"/>
  <c r="AD5201" i="5"/>
  <c r="AC5201" i="5"/>
  <c r="AB5201" i="5"/>
  <c r="AA5201" i="5"/>
  <c r="Z5201" i="5"/>
  <c r="Y5201" i="5"/>
  <c r="X5201" i="5"/>
  <c r="W5201" i="5"/>
  <c r="V5201" i="5"/>
  <c r="U5201" i="5"/>
  <c r="T5201" i="5"/>
  <c r="S5201" i="5"/>
  <c r="R5201" i="5"/>
  <c r="Q5201" i="5"/>
  <c r="P5201" i="5"/>
  <c r="O5201" i="5"/>
  <c r="N5201" i="5"/>
  <c r="M5201" i="5"/>
  <c r="L5201" i="5"/>
  <c r="AD5200" i="5"/>
  <c r="AC5200" i="5"/>
  <c r="AB5200" i="5"/>
  <c r="AA5200" i="5"/>
  <c r="Z5200" i="5"/>
  <c r="Y5200" i="5"/>
  <c r="X5200" i="5"/>
  <c r="W5200" i="5"/>
  <c r="V5200" i="5"/>
  <c r="U5200" i="5"/>
  <c r="T5200" i="5"/>
  <c r="S5200" i="5"/>
  <c r="R5200" i="5"/>
  <c r="Q5200" i="5"/>
  <c r="P5200" i="5"/>
  <c r="O5200" i="5"/>
  <c r="N5200" i="5"/>
  <c r="M5200" i="5"/>
  <c r="L5200" i="5"/>
  <c r="AD5199" i="5"/>
  <c r="AC5199" i="5"/>
  <c r="AB5199" i="5"/>
  <c r="AA5199" i="5"/>
  <c r="Z5199" i="5"/>
  <c r="Y5199" i="5"/>
  <c r="X5199" i="5"/>
  <c r="W5199" i="5"/>
  <c r="V5199" i="5"/>
  <c r="U5199" i="5"/>
  <c r="T5199" i="5"/>
  <c r="S5199" i="5"/>
  <c r="R5199" i="5"/>
  <c r="Q5199" i="5"/>
  <c r="P5199" i="5"/>
  <c r="O5199" i="5"/>
  <c r="N5199" i="5"/>
  <c r="M5199" i="5"/>
  <c r="L5199" i="5"/>
  <c r="AD5198" i="5"/>
  <c r="AC5198" i="5"/>
  <c r="AB5198" i="5"/>
  <c r="AA5198" i="5"/>
  <c r="Z5198" i="5"/>
  <c r="Y5198" i="5"/>
  <c r="X5198" i="5"/>
  <c r="W5198" i="5"/>
  <c r="V5198" i="5"/>
  <c r="U5198" i="5"/>
  <c r="T5198" i="5"/>
  <c r="S5198" i="5"/>
  <c r="R5198" i="5"/>
  <c r="Q5198" i="5"/>
  <c r="P5198" i="5"/>
  <c r="O5198" i="5"/>
  <c r="N5198" i="5"/>
  <c r="M5198" i="5"/>
  <c r="L5198" i="5"/>
  <c r="AD5197" i="5"/>
  <c r="AC5197" i="5"/>
  <c r="AB5197" i="5"/>
  <c r="AA5197" i="5"/>
  <c r="Z5197" i="5"/>
  <c r="Y5197" i="5"/>
  <c r="X5197" i="5"/>
  <c r="W5197" i="5"/>
  <c r="V5197" i="5"/>
  <c r="U5197" i="5"/>
  <c r="T5197" i="5"/>
  <c r="S5197" i="5"/>
  <c r="R5197" i="5"/>
  <c r="Q5197" i="5"/>
  <c r="P5197" i="5"/>
  <c r="O5197" i="5"/>
  <c r="N5197" i="5"/>
  <c r="M5197" i="5"/>
  <c r="L5197" i="5"/>
  <c r="AD5196" i="5"/>
  <c r="AC5196" i="5"/>
  <c r="AB5196" i="5"/>
  <c r="AA5196" i="5"/>
  <c r="Z5196" i="5"/>
  <c r="Y5196" i="5"/>
  <c r="X5196" i="5"/>
  <c r="W5196" i="5"/>
  <c r="V5196" i="5"/>
  <c r="U5196" i="5"/>
  <c r="T5196" i="5"/>
  <c r="S5196" i="5"/>
  <c r="R5196" i="5"/>
  <c r="Q5196" i="5"/>
  <c r="P5196" i="5"/>
  <c r="O5196" i="5"/>
  <c r="N5196" i="5"/>
  <c r="M5196" i="5"/>
  <c r="L5196" i="5"/>
  <c r="AD5195" i="5"/>
  <c r="AC5195" i="5"/>
  <c r="AB5195" i="5"/>
  <c r="AA5195" i="5"/>
  <c r="Z5195" i="5"/>
  <c r="Y5195" i="5"/>
  <c r="X5195" i="5"/>
  <c r="W5195" i="5"/>
  <c r="V5195" i="5"/>
  <c r="U5195" i="5"/>
  <c r="T5195" i="5"/>
  <c r="S5195" i="5"/>
  <c r="R5195" i="5"/>
  <c r="Q5195" i="5"/>
  <c r="P5195" i="5"/>
  <c r="O5195" i="5"/>
  <c r="N5195" i="5"/>
  <c r="M5195" i="5"/>
  <c r="L5195" i="5"/>
  <c r="AD5194" i="5"/>
  <c r="AC5194" i="5"/>
  <c r="AB5194" i="5"/>
  <c r="AA5194" i="5"/>
  <c r="Z5194" i="5"/>
  <c r="Y5194" i="5"/>
  <c r="X5194" i="5"/>
  <c r="W5194" i="5"/>
  <c r="V5194" i="5"/>
  <c r="U5194" i="5"/>
  <c r="T5194" i="5"/>
  <c r="S5194" i="5"/>
  <c r="R5194" i="5"/>
  <c r="Q5194" i="5"/>
  <c r="P5194" i="5"/>
  <c r="O5194" i="5"/>
  <c r="N5194" i="5"/>
  <c r="M5194" i="5"/>
  <c r="L5194" i="5"/>
  <c r="AD5193" i="5"/>
  <c r="AC5193" i="5"/>
  <c r="AB5193" i="5"/>
  <c r="AA5193" i="5"/>
  <c r="Z5193" i="5"/>
  <c r="Y5193" i="5"/>
  <c r="X5193" i="5"/>
  <c r="W5193" i="5"/>
  <c r="V5193" i="5"/>
  <c r="U5193" i="5"/>
  <c r="T5193" i="5"/>
  <c r="S5193" i="5"/>
  <c r="R5193" i="5"/>
  <c r="Q5193" i="5"/>
  <c r="P5193" i="5"/>
  <c r="O5193" i="5"/>
  <c r="N5193" i="5"/>
  <c r="M5193" i="5"/>
  <c r="L5193" i="5"/>
  <c r="AD5192" i="5"/>
  <c r="AC5192" i="5"/>
  <c r="AB5192" i="5"/>
  <c r="AA5192" i="5"/>
  <c r="Z5192" i="5"/>
  <c r="Y5192" i="5"/>
  <c r="X5192" i="5"/>
  <c r="W5192" i="5"/>
  <c r="V5192" i="5"/>
  <c r="U5192" i="5"/>
  <c r="T5192" i="5"/>
  <c r="S5192" i="5"/>
  <c r="R5192" i="5"/>
  <c r="Q5192" i="5"/>
  <c r="P5192" i="5"/>
  <c r="O5192" i="5"/>
  <c r="N5192" i="5"/>
  <c r="M5192" i="5"/>
  <c r="L5192" i="5"/>
  <c r="AD5191" i="5"/>
  <c r="AC5191" i="5"/>
  <c r="AB5191" i="5"/>
  <c r="AA5191" i="5"/>
  <c r="Z5191" i="5"/>
  <c r="Y5191" i="5"/>
  <c r="X5191" i="5"/>
  <c r="W5191" i="5"/>
  <c r="V5191" i="5"/>
  <c r="U5191" i="5"/>
  <c r="T5191" i="5"/>
  <c r="S5191" i="5"/>
  <c r="R5191" i="5"/>
  <c r="Q5191" i="5"/>
  <c r="P5191" i="5"/>
  <c r="O5191" i="5"/>
  <c r="N5191" i="5"/>
  <c r="M5191" i="5"/>
  <c r="L5191" i="5"/>
  <c r="AD5190" i="5"/>
  <c r="AC5190" i="5"/>
  <c r="AB5190" i="5"/>
  <c r="AA5190" i="5"/>
  <c r="Z5190" i="5"/>
  <c r="Y5190" i="5"/>
  <c r="X5190" i="5"/>
  <c r="W5190" i="5"/>
  <c r="V5190" i="5"/>
  <c r="U5190" i="5"/>
  <c r="T5190" i="5"/>
  <c r="S5190" i="5"/>
  <c r="R5190" i="5"/>
  <c r="Q5190" i="5"/>
  <c r="P5190" i="5"/>
  <c r="O5190" i="5"/>
  <c r="N5190" i="5"/>
  <c r="M5190" i="5"/>
  <c r="L5190" i="5"/>
  <c r="AD5189" i="5"/>
  <c r="AC5189" i="5"/>
  <c r="AB5189" i="5"/>
  <c r="AA5189" i="5"/>
  <c r="Z5189" i="5"/>
  <c r="Y5189" i="5"/>
  <c r="X5189" i="5"/>
  <c r="W5189" i="5"/>
  <c r="V5189" i="5"/>
  <c r="U5189" i="5"/>
  <c r="T5189" i="5"/>
  <c r="S5189" i="5"/>
  <c r="R5189" i="5"/>
  <c r="Q5189" i="5"/>
  <c r="P5189" i="5"/>
  <c r="O5189" i="5"/>
  <c r="N5189" i="5"/>
  <c r="M5189" i="5"/>
  <c r="L5189" i="5"/>
  <c r="AD5188" i="5"/>
  <c r="AC5188" i="5"/>
  <c r="AB5188" i="5"/>
  <c r="AA5188" i="5"/>
  <c r="Z5188" i="5"/>
  <c r="Y5188" i="5"/>
  <c r="X5188" i="5"/>
  <c r="W5188" i="5"/>
  <c r="V5188" i="5"/>
  <c r="U5188" i="5"/>
  <c r="T5188" i="5"/>
  <c r="S5188" i="5"/>
  <c r="R5188" i="5"/>
  <c r="Q5188" i="5"/>
  <c r="P5188" i="5"/>
  <c r="O5188" i="5"/>
  <c r="N5188" i="5"/>
  <c r="M5188" i="5"/>
  <c r="L5188" i="5"/>
  <c r="AD5187" i="5"/>
  <c r="AC5187" i="5"/>
  <c r="AB5187" i="5"/>
  <c r="AA5187" i="5"/>
  <c r="Z5187" i="5"/>
  <c r="Y5187" i="5"/>
  <c r="X5187" i="5"/>
  <c r="W5187" i="5"/>
  <c r="V5187" i="5"/>
  <c r="U5187" i="5"/>
  <c r="T5187" i="5"/>
  <c r="S5187" i="5"/>
  <c r="R5187" i="5"/>
  <c r="Q5187" i="5"/>
  <c r="P5187" i="5"/>
  <c r="O5187" i="5"/>
  <c r="N5187" i="5"/>
  <c r="M5187" i="5"/>
  <c r="L5187" i="5"/>
  <c r="AD5186" i="5"/>
  <c r="AC5186" i="5"/>
  <c r="AB5186" i="5"/>
  <c r="AA5186" i="5"/>
  <c r="Z5186" i="5"/>
  <c r="Y5186" i="5"/>
  <c r="X5186" i="5"/>
  <c r="W5186" i="5"/>
  <c r="V5186" i="5"/>
  <c r="U5186" i="5"/>
  <c r="T5186" i="5"/>
  <c r="S5186" i="5"/>
  <c r="R5186" i="5"/>
  <c r="Q5186" i="5"/>
  <c r="P5186" i="5"/>
  <c r="O5186" i="5"/>
  <c r="N5186" i="5"/>
  <c r="M5186" i="5"/>
  <c r="L5186" i="5"/>
  <c r="AD5185" i="5"/>
  <c r="AC5185" i="5"/>
  <c r="AB5185" i="5"/>
  <c r="AA5185" i="5"/>
  <c r="Z5185" i="5"/>
  <c r="Y5185" i="5"/>
  <c r="X5185" i="5"/>
  <c r="W5185" i="5"/>
  <c r="V5185" i="5"/>
  <c r="U5185" i="5"/>
  <c r="T5185" i="5"/>
  <c r="S5185" i="5"/>
  <c r="R5185" i="5"/>
  <c r="Q5185" i="5"/>
  <c r="P5185" i="5"/>
  <c r="O5185" i="5"/>
  <c r="N5185" i="5"/>
  <c r="M5185" i="5"/>
  <c r="L5185" i="5"/>
  <c r="AD5184" i="5"/>
  <c r="AC5184" i="5"/>
  <c r="AB5184" i="5"/>
  <c r="AA5184" i="5"/>
  <c r="Z5184" i="5"/>
  <c r="Y5184" i="5"/>
  <c r="X5184" i="5"/>
  <c r="W5184" i="5"/>
  <c r="V5184" i="5"/>
  <c r="U5184" i="5"/>
  <c r="T5184" i="5"/>
  <c r="S5184" i="5"/>
  <c r="R5184" i="5"/>
  <c r="Q5184" i="5"/>
  <c r="P5184" i="5"/>
  <c r="O5184" i="5"/>
  <c r="N5184" i="5"/>
  <c r="M5184" i="5"/>
  <c r="L5184" i="5"/>
  <c r="AD5183" i="5"/>
  <c r="AC5183" i="5"/>
  <c r="AB5183" i="5"/>
  <c r="AA5183" i="5"/>
  <c r="Z5183" i="5"/>
  <c r="Y5183" i="5"/>
  <c r="X5183" i="5"/>
  <c r="W5183" i="5"/>
  <c r="V5183" i="5"/>
  <c r="U5183" i="5"/>
  <c r="T5183" i="5"/>
  <c r="S5183" i="5"/>
  <c r="R5183" i="5"/>
  <c r="Q5183" i="5"/>
  <c r="P5183" i="5"/>
  <c r="O5183" i="5"/>
  <c r="N5183" i="5"/>
  <c r="M5183" i="5"/>
  <c r="L5183" i="5"/>
  <c r="AD5182" i="5"/>
  <c r="AC5182" i="5"/>
  <c r="AB5182" i="5"/>
  <c r="AA5182" i="5"/>
  <c r="Z5182" i="5"/>
  <c r="Y5182" i="5"/>
  <c r="X5182" i="5"/>
  <c r="W5182" i="5"/>
  <c r="V5182" i="5"/>
  <c r="U5182" i="5"/>
  <c r="T5182" i="5"/>
  <c r="S5182" i="5"/>
  <c r="R5182" i="5"/>
  <c r="Q5182" i="5"/>
  <c r="P5182" i="5"/>
  <c r="O5182" i="5"/>
  <c r="N5182" i="5"/>
  <c r="M5182" i="5"/>
  <c r="L5182" i="5"/>
  <c r="AD5181" i="5"/>
  <c r="AC5181" i="5"/>
  <c r="AB5181" i="5"/>
  <c r="AA5181" i="5"/>
  <c r="Z5181" i="5"/>
  <c r="Y5181" i="5"/>
  <c r="X5181" i="5"/>
  <c r="W5181" i="5"/>
  <c r="V5181" i="5"/>
  <c r="U5181" i="5"/>
  <c r="T5181" i="5"/>
  <c r="S5181" i="5"/>
  <c r="R5181" i="5"/>
  <c r="Q5181" i="5"/>
  <c r="P5181" i="5"/>
  <c r="O5181" i="5"/>
  <c r="N5181" i="5"/>
  <c r="M5181" i="5"/>
  <c r="L5181" i="5"/>
  <c r="AD5180" i="5"/>
  <c r="AC5180" i="5"/>
  <c r="AB5180" i="5"/>
  <c r="AA5180" i="5"/>
  <c r="Z5180" i="5"/>
  <c r="Y5180" i="5"/>
  <c r="X5180" i="5"/>
  <c r="W5180" i="5"/>
  <c r="V5180" i="5"/>
  <c r="U5180" i="5"/>
  <c r="T5180" i="5"/>
  <c r="S5180" i="5"/>
  <c r="R5180" i="5"/>
  <c r="Q5180" i="5"/>
  <c r="P5180" i="5"/>
  <c r="O5180" i="5"/>
  <c r="N5180" i="5"/>
  <c r="M5180" i="5"/>
  <c r="L5180" i="5"/>
  <c r="AD5179" i="5"/>
  <c r="AC5179" i="5"/>
  <c r="AB5179" i="5"/>
  <c r="AA5179" i="5"/>
  <c r="Z5179" i="5"/>
  <c r="Y5179" i="5"/>
  <c r="X5179" i="5"/>
  <c r="W5179" i="5"/>
  <c r="V5179" i="5"/>
  <c r="U5179" i="5"/>
  <c r="T5179" i="5"/>
  <c r="S5179" i="5"/>
  <c r="R5179" i="5"/>
  <c r="Q5179" i="5"/>
  <c r="P5179" i="5"/>
  <c r="O5179" i="5"/>
  <c r="N5179" i="5"/>
  <c r="M5179" i="5"/>
  <c r="L5179" i="5"/>
  <c r="AD5178" i="5"/>
  <c r="AC5178" i="5"/>
  <c r="AB5178" i="5"/>
  <c r="AA5178" i="5"/>
  <c r="Z5178" i="5"/>
  <c r="Y5178" i="5"/>
  <c r="X5178" i="5"/>
  <c r="W5178" i="5"/>
  <c r="V5178" i="5"/>
  <c r="U5178" i="5"/>
  <c r="T5178" i="5"/>
  <c r="S5178" i="5"/>
  <c r="R5178" i="5"/>
  <c r="Q5178" i="5"/>
  <c r="P5178" i="5"/>
  <c r="O5178" i="5"/>
  <c r="N5178" i="5"/>
  <c r="M5178" i="5"/>
  <c r="L5178" i="5"/>
  <c r="AD5177" i="5"/>
  <c r="AC5177" i="5"/>
  <c r="AB5177" i="5"/>
  <c r="AA5177" i="5"/>
  <c r="Z5177" i="5"/>
  <c r="Y5177" i="5"/>
  <c r="X5177" i="5"/>
  <c r="W5177" i="5"/>
  <c r="V5177" i="5"/>
  <c r="U5177" i="5"/>
  <c r="T5177" i="5"/>
  <c r="S5177" i="5"/>
  <c r="R5177" i="5"/>
  <c r="Q5177" i="5"/>
  <c r="P5177" i="5"/>
  <c r="O5177" i="5"/>
  <c r="N5177" i="5"/>
  <c r="M5177" i="5"/>
  <c r="L5177" i="5"/>
  <c r="AD5176" i="5"/>
  <c r="AC5176" i="5"/>
  <c r="AB5176" i="5"/>
  <c r="AA5176" i="5"/>
  <c r="Z5176" i="5"/>
  <c r="Y5176" i="5"/>
  <c r="X5176" i="5"/>
  <c r="W5176" i="5"/>
  <c r="V5176" i="5"/>
  <c r="U5176" i="5"/>
  <c r="T5176" i="5"/>
  <c r="S5176" i="5"/>
  <c r="R5176" i="5"/>
  <c r="Q5176" i="5"/>
  <c r="P5176" i="5"/>
  <c r="O5176" i="5"/>
  <c r="N5176" i="5"/>
  <c r="M5176" i="5"/>
  <c r="L5176" i="5"/>
  <c r="AD5175" i="5"/>
  <c r="AC5175" i="5"/>
  <c r="AB5175" i="5"/>
  <c r="AA5175" i="5"/>
  <c r="Z5175" i="5"/>
  <c r="Y5175" i="5"/>
  <c r="X5175" i="5"/>
  <c r="W5175" i="5"/>
  <c r="V5175" i="5"/>
  <c r="U5175" i="5"/>
  <c r="T5175" i="5"/>
  <c r="S5175" i="5"/>
  <c r="R5175" i="5"/>
  <c r="Q5175" i="5"/>
  <c r="P5175" i="5"/>
  <c r="O5175" i="5"/>
  <c r="N5175" i="5"/>
  <c r="M5175" i="5"/>
  <c r="L5175" i="5"/>
  <c r="AD5174" i="5"/>
  <c r="AC5174" i="5"/>
  <c r="AB5174" i="5"/>
  <c r="AA5174" i="5"/>
  <c r="Z5174" i="5"/>
  <c r="Y5174" i="5"/>
  <c r="X5174" i="5"/>
  <c r="W5174" i="5"/>
  <c r="V5174" i="5"/>
  <c r="U5174" i="5"/>
  <c r="T5174" i="5"/>
  <c r="S5174" i="5"/>
  <c r="R5174" i="5"/>
  <c r="Q5174" i="5"/>
  <c r="P5174" i="5"/>
  <c r="O5174" i="5"/>
  <c r="N5174" i="5"/>
  <c r="M5174" i="5"/>
  <c r="L5174" i="5"/>
  <c r="AD5173" i="5"/>
  <c r="AC5173" i="5"/>
  <c r="AB5173" i="5"/>
  <c r="AA5173" i="5"/>
  <c r="Z5173" i="5"/>
  <c r="Y5173" i="5"/>
  <c r="X5173" i="5"/>
  <c r="W5173" i="5"/>
  <c r="V5173" i="5"/>
  <c r="U5173" i="5"/>
  <c r="T5173" i="5"/>
  <c r="S5173" i="5"/>
  <c r="R5173" i="5"/>
  <c r="Q5173" i="5"/>
  <c r="P5173" i="5"/>
  <c r="O5173" i="5"/>
  <c r="N5173" i="5"/>
  <c r="M5173" i="5"/>
  <c r="L5173" i="5"/>
  <c r="AD5172" i="5"/>
  <c r="AC5172" i="5"/>
  <c r="AB5172" i="5"/>
  <c r="AA5172" i="5"/>
  <c r="Z5172" i="5"/>
  <c r="Y5172" i="5"/>
  <c r="X5172" i="5"/>
  <c r="W5172" i="5"/>
  <c r="V5172" i="5"/>
  <c r="U5172" i="5"/>
  <c r="T5172" i="5"/>
  <c r="S5172" i="5"/>
  <c r="R5172" i="5"/>
  <c r="Q5172" i="5"/>
  <c r="P5172" i="5"/>
  <c r="O5172" i="5"/>
  <c r="N5172" i="5"/>
  <c r="M5172" i="5"/>
  <c r="L5172" i="5"/>
  <c r="AD5171" i="5"/>
  <c r="AC5171" i="5"/>
  <c r="AB5171" i="5"/>
  <c r="AA5171" i="5"/>
  <c r="Z5171" i="5"/>
  <c r="Y5171" i="5"/>
  <c r="X5171" i="5"/>
  <c r="W5171" i="5"/>
  <c r="V5171" i="5"/>
  <c r="U5171" i="5"/>
  <c r="T5171" i="5"/>
  <c r="S5171" i="5"/>
  <c r="R5171" i="5"/>
  <c r="Q5171" i="5"/>
  <c r="P5171" i="5"/>
  <c r="O5171" i="5"/>
  <c r="N5171" i="5"/>
  <c r="M5171" i="5"/>
  <c r="L5171" i="5"/>
  <c r="AD5170" i="5"/>
  <c r="AC5170" i="5"/>
  <c r="AB5170" i="5"/>
  <c r="AA5170" i="5"/>
  <c r="Z5170" i="5"/>
  <c r="Y5170" i="5"/>
  <c r="X5170" i="5"/>
  <c r="W5170" i="5"/>
  <c r="V5170" i="5"/>
  <c r="U5170" i="5"/>
  <c r="T5170" i="5"/>
  <c r="S5170" i="5"/>
  <c r="R5170" i="5"/>
  <c r="Q5170" i="5"/>
  <c r="P5170" i="5"/>
  <c r="O5170" i="5"/>
  <c r="N5170" i="5"/>
  <c r="M5170" i="5"/>
  <c r="L5170" i="5"/>
  <c r="AD5169" i="5"/>
  <c r="AC5169" i="5"/>
  <c r="AB5169" i="5"/>
  <c r="AA5169" i="5"/>
  <c r="Z5169" i="5"/>
  <c r="Y5169" i="5"/>
  <c r="X5169" i="5"/>
  <c r="W5169" i="5"/>
  <c r="V5169" i="5"/>
  <c r="U5169" i="5"/>
  <c r="T5169" i="5"/>
  <c r="S5169" i="5"/>
  <c r="R5169" i="5"/>
  <c r="Q5169" i="5"/>
  <c r="P5169" i="5"/>
  <c r="O5169" i="5"/>
  <c r="N5169" i="5"/>
  <c r="M5169" i="5"/>
  <c r="L5169" i="5"/>
  <c r="AD5168" i="5"/>
  <c r="AC5168" i="5"/>
  <c r="AB5168" i="5"/>
  <c r="AA5168" i="5"/>
  <c r="Z5168" i="5"/>
  <c r="Y5168" i="5"/>
  <c r="X5168" i="5"/>
  <c r="W5168" i="5"/>
  <c r="V5168" i="5"/>
  <c r="U5168" i="5"/>
  <c r="T5168" i="5"/>
  <c r="S5168" i="5"/>
  <c r="R5168" i="5"/>
  <c r="Q5168" i="5"/>
  <c r="P5168" i="5"/>
  <c r="O5168" i="5"/>
  <c r="N5168" i="5"/>
  <c r="M5168" i="5"/>
  <c r="L5168" i="5"/>
  <c r="AD5167" i="5"/>
  <c r="AC5167" i="5"/>
  <c r="AB5167" i="5"/>
  <c r="AA5167" i="5"/>
  <c r="Z5167" i="5"/>
  <c r="Y5167" i="5"/>
  <c r="X5167" i="5"/>
  <c r="W5167" i="5"/>
  <c r="V5167" i="5"/>
  <c r="U5167" i="5"/>
  <c r="T5167" i="5"/>
  <c r="S5167" i="5"/>
  <c r="R5167" i="5"/>
  <c r="Q5167" i="5"/>
  <c r="P5167" i="5"/>
  <c r="O5167" i="5"/>
  <c r="N5167" i="5"/>
  <c r="M5167" i="5"/>
  <c r="L5167" i="5"/>
  <c r="AD5166" i="5"/>
  <c r="AC5166" i="5"/>
  <c r="AB5166" i="5"/>
  <c r="AA5166" i="5"/>
  <c r="Z5166" i="5"/>
  <c r="Y5166" i="5"/>
  <c r="X5166" i="5"/>
  <c r="W5166" i="5"/>
  <c r="V5166" i="5"/>
  <c r="U5166" i="5"/>
  <c r="T5166" i="5"/>
  <c r="S5166" i="5"/>
  <c r="R5166" i="5"/>
  <c r="Q5166" i="5"/>
  <c r="P5166" i="5"/>
  <c r="O5166" i="5"/>
  <c r="N5166" i="5"/>
  <c r="M5166" i="5"/>
  <c r="L5166" i="5"/>
  <c r="AD5165" i="5"/>
  <c r="AC5165" i="5"/>
  <c r="AB5165" i="5"/>
  <c r="AA5165" i="5"/>
  <c r="Z5165" i="5"/>
  <c r="Y5165" i="5"/>
  <c r="X5165" i="5"/>
  <c r="W5165" i="5"/>
  <c r="V5165" i="5"/>
  <c r="U5165" i="5"/>
  <c r="T5165" i="5"/>
  <c r="S5165" i="5"/>
  <c r="R5165" i="5"/>
  <c r="Q5165" i="5"/>
  <c r="P5165" i="5"/>
  <c r="O5165" i="5"/>
  <c r="N5165" i="5"/>
  <c r="M5165" i="5"/>
  <c r="L5165" i="5"/>
  <c r="AD5164" i="5"/>
  <c r="AC5164" i="5"/>
  <c r="AB5164" i="5"/>
  <c r="AA5164" i="5"/>
  <c r="Z5164" i="5"/>
  <c r="Y5164" i="5"/>
  <c r="X5164" i="5"/>
  <c r="W5164" i="5"/>
  <c r="V5164" i="5"/>
  <c r="U5164" i="5"/>
  <c r="T5164" i="5"/>
  <c r="S5164" i="5"/>
  <c r="R5164" i="5"/>
  <c r="Q5164" i="5"/>
  <c r="P5164" i="5"/>
  <c r="O5164" i="5"/>
  <c r="N5164" i="5"/>
  <c r="M5164" i="5"/>
  <c r="L5164" i="5"/>
  <c r="AD5163" i="5"/>
  <c r="AC5163" i="5"/>
  <c r="AB5163" i="5"/>
  <c r="AA5163" i="5"/>
  <c r="Z5163" i="5"/>
  <c r="Y5163" i="5"/>
  <c r="X5163" i="5"/>
  <c r="W5163" i="5"/>
  <c r="V5163" i="5"/>
  <c r="U5163" i="5"/>
  <c r="T5163" i="5"/>
  <c r="S5163" i="5"/>
  <c r="R5163" i="5"/>
  <c r="Q5163" i="5"/>
  <c r="P5163" i="5"/>
  <c r="O5163" i="5"/>
  <c r="N5163" i="5"/>
  <c r="M5163" i="5"/>
  <c r="L5163" i="5"/>
  <c r="AD5162" i="5"/>
  <c r="AC5162" i="5"/>
  <c r="AB5162" i="5"/>
  <c r="AA5162" i="5"/>
  <c r="Z5162" i="5"/>
  <c r="Y5162" i="5"/>
  <c r="X5162" i="5"/>
  <c r="W5162" i="5"/>
  <c r="V5162" i="5"/>
  <c r="U5162" i="5"/>
  <c r="T5162" i="5"/>
  <c r="S5162" i="5"/>
  <c r="R5162" i="5"/>
  <c r="Q5162" i="5"/>
  <c r="P5162" i="5"/>
  <c r="O5162" i="5"/>
  <c r="N5162" i="5"/>
  <c r="M5162" i="5"/>
  <c r="L5162" i="5"/>
  <c r="AD5161" i="5"/>
  <c r="AC5161" i="5"/>
  <c r="AB5161" i="5"/>
  <c r="AA5161" i="5"/>
  <c r="Z5161" i="5"/>
  <c r="Y5161" i="5"/>
  <c r="X5161" i="5"/>
  <c r="W5161" i="5"/>
  <c r="V5161" i="5"/>
  <c r="U5161" i="5"/>
  <c r="T5161" i="5"/>
  <c r="S5161" i="5"/>
  <c r="R5161" i="5"/>
  <c r="Q5161" i="5"/>
  <c r="P5161" i="5"/>
  <c r="O5161" i="5"/>
  <c r="N5161" i="5"/>
  <c r="M5161" i="5"/>
  <c r="L5161" i="5"/>
  <c r="AD5160" i="5"/>
  <c r="AC5160" i="5"/>
  <c r="AB5160" i="5"/>
  <c r="AA5160" i="5"/>
  <c r="Z5160" i="5"/>
  <c r="Y5160" i="5"/>
  <c r="X5160" i="5"/>
  <c r="W5160" i="5"/>
  <c r="V5160" i="5"/>
  <c r="U5160" i="5"/>
  <c r="T5160" i="5"/>
  <c r="S5160" i="5"/>
  <c r="R5160" i="5"/>
  <c r="Q5160" i="5"/>
  <c r="P5160" i="5"/>
  <c r="O5160" i="5"/>
  <c r="N5160" i="5"/>
  <c r="M5160" i="5"/>
  <c r="L5160" i="5"/>
  <c r="AD5159" i="5"/>
  <c r="AC5159" i="5"/>
  <c r="AB5159" i="5"/>
  <c r="AA5159" i="5"/>
  <c r="Z5159" i="5"/>
  <c r="Y5159" i="5"/>
  <c r="X5159" i="5"/>
  <c r="W5159" i="5"/>
  <c r="V5159" i="5"/>
  <c r="U5159" i="5"/>
  <c r="T5159" i="5"/>
  <c r="S5159" i="5"/>
  <c r="R5159" i="5"/>
  <c r="Q5159" i="5"/>
  <c r="P5159" i="5"/>
  <c r="O5159" i="5"/>
  <c r="N5159" i="5"/>
  <c r="M5159" i="5"/>
  <c r="L5159" i="5"/>
  <c r="AD5158" i="5"/>
  <c r="AC5158" i="5"/>
  <c r="AB5158" i="5"/>
  <c r="AA5158" i="5"/>
  <c r="Z5158" i="5"/>
  <c r="Y5158" i="5"/>
  <c r="X5158" i="5"/>
  <c r="W5158" i="5"/>
  <c r="V5158" i="5"/>
  <c r="U5158" i="5"/>
  <c r="T5158" i="5"/>
  <c r="S5158" i="5"/>
  <c r="R5158" i="5"/>
  <c r="Q5158" i="5"/>
  <c r="P5158" i="5"/>
  <c r="O5158" i="5"/>
  <c r="N5158" i="5"/>
  <c r="M5158" i="5"/>
  <c r="L5158" i="5"/>
  <c r="AD5157" i="5"/>
  <c r="AC5157" i="5"/>
  <c r="AB5157" i="5"/>
  <c r="AA5157" i="5"/>
  <c r="Z5157" i="5"/>
  <c r="Y5157" i="5"/>
  <c r="X5157" i="5"/>
  <c r="W5157" i="5"/>
  <c r="V5157" i="5"/>
  <c r="U5157" i="5"/>
  <c r="T5157" i="5"/>
  <c r="S5157" i="5"/>
  <c r="R5157" i="5"/>
  <c r="Q5157" i="5"/>
  <c r="P5157" i="5"/>
  <c r="O5157" i="5"/>
  <c r="N5157" i="5"/>
  <c r="M5157" i="5"/>
  <c r="L5157" i="5"/>
  <c r="AD5156" i="5"/>
  <c r="AC5156" i="5"/>
  <c r="AB5156" i="5"/>
  <c r="AA5156" i="5"/>
  <c r="Z5156" i="5"/>
  <c r="Y5156" i="5"/>
  <c r="X5156" i="5"/>
  <c r="W5156" i="5"/>
  <c r="V5156" i="5"/>
  <c r="U5156" i="5"/>
  <c r="T5156" i="5"/>
  <c r="S5156" i="5"/>
  <c r="R5156" i="5"/>
  <c r="Q5156" i="5"/>
  <c r="P5156" i="5"/>
  <c r="O5156" i="5"/>
  <c r="N5156" i="5"/>
  <c r="M5156" i="5"/>
  <c r="L5156" i="5"/>
  <c r="AD5155" i="5"/>
  <c r="AC5155" i="5"/>
  <c r="AB5155" i="5"/>
  <c r="AA5155" i="5"/>
  <c r="Z5155" i="5"/>
  <c r="Y5155" i="5"/>
  <c r="X5155" i="5"/>
  <c r="W5155" i="5"/>
  <c r="V5155" i="5"/>
  <c r="U5155" i="5"/>
  <c r="T5155" i="5"/>
  <c r="S5155" i="5"/>
  <c r="R5155" i="5"/>
  <c r="Q5155" i="5"/>
  <c r="P5155" i="5"/>
  <c r="O5155" i="5"/>
  <c r="N5155" i="5"/>
  <c r="M5155" i="5"/>
  <c r="L5155" i="5"/>
  <c r="AD5154" i="5"/>
  <c r="AC5154" i="5"/>
  <c r="AB5154" i="5"/>
  <c r="AA5154" i="5"/>
  <c r="Z5154" i="5"/>
  <c r="Y5154" i="5"/>
  <c r="X5154" i="5"/>
  <c r="W5154" i="5"/>
  <c r="V5154" i="5"/>
  <c r="U5154" i="5"/>
  <c r="T5154" i="5"/>
  <c r="S5154" i="5"/>
  <c r="R5154" i="5"/>
  <c r="Q5154" i="5"/>
  <c r="P5154" i="5"/>
  <c r="O5154" i="5"/>
  <c r="N5154" i="5"/>
  <c r="M5154" i="5"/>
  <c r="L5154" i="5"/>
  <c r="AD5153" i="5"/>
  <c r="AC5153" i="5"/>
  <c r="AB5153" i="5"/>
  <c r="AA5153" i="5"/>
  <c r="Z5153" i="5"/>
  <c r="Y5153" i="5"/>
  <c r="X5153" i="5"/>
  <c r="W5153" i="5"/>
  <c r="V5153" i="5"/>
  <c r="U5153" i="5"/>
  <c r="T5153" i="5"/>
  <c r="S5153" i="5"/>
  <c r="R5153" i="5"/>
  <c r="Q5153" i="5"/>
  <c r="P5153" i="5"/>
  <c r="O5153" i="5"/>
  <c r="N5153" i="5"/>
  <c r="M5153" i="5"/>
  <c r="L5153" i="5"/>
  <c r="AD5152" i="5"/>
  <c r="AC5152" i="5"/>
  <c r="AB5152" i="5"/>
  <c r="AA5152" i="5"/>
  <c r="Z5152" i="5"/>
  <c r="Y5152" i="5"/>
  <c r="X5152" i="5"/>
  <c r="W5152" i="5"/>
  <c r="V5152" i="5"/>
  <c r="U5152" i="5"/>
  <c r="T5152" i="5"/>
  <c r="S5152" i="5"/>
  <c r="R5152" i="5"/>
  <c r="Q5152" i="5"/>
  <c r="P5152" i="5"/>
  <c r="O5152" i="5"/>
  <c r="N5152" i="5"/>
  <c r="M5152" i="5"/>
  <c r="L5152" i="5"/>
  <c r="AD5151" i="5"/>
  <c r="AC5151" i="5"/>
  <c r="AB5151" i="5"/>
  <c r="AA5151" i="5"/>
  <c r="Z5151" i="5"/>
  <c r="Y5151" i="5"/>
  <c r="X5151" i="5"/>
  <c r="W5151" i="5"/>
  <c r="V5151" i="5"/>
  <c r="U5151" i="5"/>
  <c r="T5151" i="5"/>
  <c r="S5151" i="5"/>
  <c r="R5151" i="5"/>
  <c r="Q5151" i="5"/>
  <c r="P5151" i="5"/>
  <c r="O5151" i="5"/>
  <c r="N5151" i="5"/>
  <c r="M5151" i="5"/>
  <c r="L5151" i="5"/>
  <c r="AD5150" i="5"/>
  <c r="AC5150" i="5"/>
  <c r="AB5150" i="5"/>
  <c r="AA5150" i="5"/>
  <c r="Z5150" i="5"/>
  <c r="Y5150" i="5"/>
  <c r="X5150" i="5"/>
  <c r="W5150" i="5"/>
  <c r="V5150" i="5"/>
  <c r="U5150" i="5"/>
  <c r="T5150" i="5"/>
  <c r="S5150" i="5"/>
  <c r="R5150" i="5"/>
  <c r="Q5150" i="5"/>
  <c r="P5150" i="5"/>
  <c r="O5150" i="5"/>
  <c r="N5150" i="5"/>
  <c r="M5150" i="5"/>
  <c r="L5150" i="5"/>
  <c r="AD5149" i="5"/>
  <c r="AC5149" i="5"/>
  <c r="AB5149" i="5"/>
  <c r="AA5149" i="5"/>
  <c r="Z5149" i="5"/>
  <c r="Y5149" i="5"/>
  <c r="X5149" i="5"/>
  <c r="W5149" i="5"/>
  <c r="V5149" i="5"/>
  <c r="U5149" i="5"/>
  <c r="T5149" i="5"/>
  <c r="S5149" i="5"/>
  <c r="R5149" i="5"/>
  <c r="Q5149" i="5"/>
  <c r="P5149" i="5"/>
  <c r="O5149" i="5"/>
  <c r="N5149" i="5"/>
  <c r="M5149" i="5"/>
  <c r="L5149" i="5"/>
  <c r="AD5148" i="5"/>
  <c r="AC5148" i="5"/>
  <c r="AB5148" i="5"/>
  <c r="AA5148" i="5"/>
  <c r="Z5148" i="5"/>
  <c r="Y5148" i="5"/>
  <c r="X5148" i="5"/>
  <c r="W5148" i="5"/>
  <c r="V5148" i="5"/>
  <c r="U5148" i="5"/>
  <c r="T5148" i="5"/>
  <c r="S5148" i="5"/>
  <c r="R5148" i="5"/>
  <c r="Q5148" i="5"/>
  <c r="P5148" i="5"/>
  <c r="O5148" i="5"/>
  <c r="N5148" i="5"/>
  <c r="M5148" i="5"/>
  <c r="L5148" i="5"/>
  <c r="AD5147" i="5"/>
  <c r="AC5147" i="5"/>
  <c r="AB5147" i="5"/>
  <c r="AA5147" i="5"/>
  <c r="Z5147" i="5"/>
  <c r="Y5147" i="5"/>
  <c r="X5147" i="5"/>
  <c r="W5147" i="5"/>
  <c r="V5147" i="5"/>
  <c r="U5147" i="5"/>
  <c r="T5147" i="5"/>
  <c r="S5147" i="5"/>
  <c r="R5147" i="5"/>
  <c r="Q5147" i="5"/>
  <c r="P5147" i="5"/>
  <c r="O5147" i="5"/>
  <c r="N5147" i="5"/>
  <c r="M5147" i="5"/>
  <c r="L5147" i="5"/>
  <c r="AD5146" i="5"/>
  <c r="AC5146" i="5"/>
  <c r="AB5146" i="5"/>
  <c r="AA5146" i="5"/>
  <c r="Z5146" i="5"/>
  <c r="Y5146" i="5"/>
  <c r="X5146" i="5"/>
  <c r="W5146" i="5"/>
  <c r="V5146" i="5"/>
  <c r="U5146" i="5"/>
  <c r="T5146" i="5"/>
  <c r="S5146" i="5"/>
  <c r="R5146" i="5"/>
  <c r="Q5146" i="5"/>
  <c r="P5146" i="5"/>
  <c r="O5146" i="5"/>
  <c r="N5146" i="5"/>
  <c r="M5146" i="5"/>
  <c r="L5146" i="5"/>
  <c r="AD5145" i="5"/>
  <c r="AC5145" i="5"/>
  <c r="AB5145" i="5"/>
  <c r="AA5145" i="5"/>
  <c r="Z5145" i="5"/>
  <c r="Y5145" i="5"/>
  <c r="X5145" i="5"/>
  <c r="W5145" i="5"/>
  <c r="V5145" i="5"/>
  <c r="U5145" i="5"/>
  <c r="T5145" i="5"/>
  <c r="S5145" i="5"/>
  <c r="R5145" i="5"/>
  <c r="Q5145" i="5"/>
  <c r="P5145" i="5"/>
  <c r="O5145" i="5"/>
  <c r="N5145" i="5"/>
  <c r="M5145" i="5"/>
  <c r="L5145" i="5"/>
  <c r="AD5144" i="5"/>
  <c r="AC5144" i="5"/>
  <c r="AB5144" i="5"/>
  <c r="AA5144" i="5"/>
  <c r="Z5144" i="5"/>
  <c r="Y5144" i="5"/>
  <c r="X5144" i="5"/>
  <c r="W5144" i="5"/>
  <c r="V5144" i="5"/>
  <c r="U5144" i="5"/>
  <c r="T5144" i="5"/>
  <c r="S5144" i="5"/>
  <c r="R5144" i="5"/>
  <c r="Q5144" i="5"/>
  <c r="P5144" i="5"/>
  <c r="O5144" i="5"/>
  <c r="N5144" i="5"/>
  <c r="M5144" i="5"/>
  <c r="L5144" i="5"/>
  <c r="AD5143" i="5"/>
  <c r="AC5143" i="5"/>
  <c r="AB5143" i="5"/>
  <c r="AA5143" i="5"/>
  <c r="Z5143" i="5"/>
  <c r="Y5143" i="5"/>
  <c r="X5143" i="5"/>
  <c r="W5143" i="5"/>
  <c r="V5143" i="5"/>
  <c r="U5143" i="5"/>
  <c r="T5143" i="5"/>
  <c r="S5143" i="5"/>
  <c r="R5143" i="5"/>
  <c r="Q5143" i="5"/>
  <c r="P5143" i="5"/>
  <c r="O5143" i="5"/>
  <c r="N5143" i="5"/>
  <c r="M5143" i="5"/>
  <c r="L5143" i="5"/>
  <c r="AD5142" i="5"/>
  <c r="AC5142" i="5"/>
  <c r="AB5142" i="5"/>
  <c r="AA5142" i="5"/>
  <c r="Z5142" i="5"/>
  <c r="Y5142" i="5"/>
  <c r="X5142" i="5"/>
  <c r="W5142" i="5"/>
  <c r="V5142" i="5"/>
  <c r="U5142" i="5"/>
  <c r="T5142" i="5"/>
  <c r="S5142" i="5"/>
  <c r="R5142" i="5"/>
  <c r="Q5142" i="5"/>
  <c r="P5142" i="5"/>
  <c r="O5142" i="5"/>
  <c r="N5142" i="5"/>
  <c r="M5142" i="5"/>
  <c r="L5142" i="5"/>
  <c r="AD5141" i="5"/>
  <c r="AC5141" i="5"/>
  <c r="AB5141" i="5"/>
  <c r="AA5141" i="5"/>
  <c r="Z5141" i="5"/>
  <c r="Y5141" i="5"/>
  <c r="X5141" i="5"/>
  <c r="W5141" i="5"/>
  <c r="V5141" i="5"/>
  <c r="U5141" i="5"/>
  <c r="T5141" i="5"/>
  <c r="S5141" i="5"/>
  <c r="R5141" i="5"/>
  <c r="Q5141" i="5"/>
  <c r="P5141" i="5"/>
  <c r="O5141" i="5"/>
  <c r="N5141" i="5"/>
  <c r="M5141" i="5"/>
  <c r="L5141" i="5"/>
  <c r="AD5140" i="5"/>
  <c r="AC5140" i="5"/>
  <c r="AB5140" i="5"/>
  <c r="AA5140" i="5"/>
  <c r="Z5140" i="5"/>
  <c r="Y5140" i="5"/>
  <c r="X5140" i="5"/>
  <c r="W5140" i="5"/>
  <c r="V5140" i="5"/>
  <c r="U5140" i="5"/>
  <c r="T5140" i="5"/>
  <c r="S5140" i="5"/>
  <c r="R5140" i="5"/>
  <c r="Q5140" i="5"/>
  <c r="P5140" i="5"/>
  <c r="O5140" i="5"/>
  <c r="N5140" i="5"/>
  <c r="M5140" i="5"/>
  <c r="L5140" i="5"/>
  <c r="AD5139" i="5"/>
  <c r="AC5139" i="5"/>
  <c r="AB5139" i="5"/>
  <c r="AA5139" i="5"/>
  <c r="Z5139" i="5"/>
  <c r="Y5139" i="5"/>
  <c r="X5139" i="5"/>
  <c r="W5139" i="5"/>
  <c r="V5139" i="5"/>
  <c r="U5139" i="5"/>
  <c r="T5139" i="5"/>
  <c r="S5139" i="5"/>
  <c r="R5139" i="5"/>
  <c r="Q5139" i="5"/>
  <c r="P5139" i="5"/>
  <c r="O5139" i="5"/>
  <c r="N5139" i="5"/>
  <c r="M5139" i="5"/>
  <c r="L5139" i="5"/>
  <c r="AD5138" i="5"/>
  <c r="AC5138" i="5"/>
  <c r="AB5138" i="5"/>
  <c r="AA5138" i="5"/>
  <c r="Z5138" i="5"/>
  <c r="Y5138" i="5"/>
  <c r="X5138" i="5"/>
  <c r="W5138" i="5"/>
  <c r="V5138" i="5"/>
  <c r="U5138" i="5"/>
  <c r="T5138" i="5"/>
  <c r="S5138" i="5"/>
  <c r="R5138" i="5"/>
  <c r="Q5138" i="5"/>
  <c r="P5138" i="5"/>
  <c r="O5138" i="5"/>
  <c r="N5138" i="5"/>
  <c r="M5138" i="5"/>
  <c r="L5138" i="5"/>
  <c r="AD5137" i="5"/>
  <c r="AC5137" i="5"/>
  <c r="AB5137" i="5"/>
  <c r="AA5137" i="5"/>
  <c r="Z5137" i="5"/>
  <c r="Y5137" i="5"/>
  <c r="X5137" i="5"/>
  <c r="W5137" i="5"/>
  <c r="V5137" i="5"/>
  <c r="U5137" i="5"/>
  <c r="T5137" i="5"/>
  <c r="S5137" i="5"/>
  <c r="R5137" i="5"/>
  <c r="Q5137" i="5"/>
  <c r="P5137" i="5"/>
  <c r="O5137" i="5"/>
  <c r="N5137" i="5"/>
  <c r="M5137" i="5"/>
  <c r="L5137" i="5"/>
  <c r="AD5136" i="5"/>
  <c r="AC5136" i="5"/>
  <c r="AB5136" i="5"/>
  <c r="AA5136" i="5"/>
  <c r="Z5136" i="5"/>
  <c r="Y5136" i="5"/>
  <c r="X5136" i="5"/>
  <c r="W5136" i="5"/>
  <c r="V5136" i="5"/>
  <c r="U5136" i="5"/>
  <c r="T5136" i="5"/>
  <c r="S5136" i="5"/>
  <c r="R5136" i="5"/>
  <c r="Q5136" i="5"/>
  <c r="P5136" i="5"/>
  <c r="O5136" i="5"/>
  <c r="N5136" i="5"/>
  <c r="M5136" i="5"/>
  <c r="L5136" i="5"/>
  <c r="AD5135" i="5"/>
  <c r="AC5135" i="5"/>
  <c r="AB5135" i="5"/>
  <c r="AA5135" i="5"/>
  <c r="Z5135" i="5"/>
  <c r="Y5135" i="5"/>
  <c r="X5135" i="5"/>
  <c r="W5135" i="5"/>
  <c r="V5135" i="5"/>
  <c r="U5135" i="5"/>
  <c r="T5135" i="5"/>
  <c r="S5135" i="5"/>
  <c r="R5135" i="5"/>
  <c r="Q5135" i="5"/>
  <c r="P5135" i="5"/>
  <c r="O5135" i="5"/>
  <c r="N5135" i="5"/>
  <c r="M5135" i="5"/>
  <c r="L5135" i="5"/>
  <c r="AD5134" i="5"/>
  <c r="AC5134" i="5"/>
  <c r="AB5134" i="5"/>
  <c r="AA5134" i="5"/>
  <c r="Z5134" i="5"/>
  <c r="Y5134" i="5"/>
  <c r="X5134" i="5"/>
  <c r="W5134" i="5"/>
  <c r="V5134" i="5"/>
  <c r="U5134" i="5"/>
  <c r="T5134" i="5"/>
  <c r="S5134" i="5"/>
  <c r="R5134" i="5"/>
  <c r="Q5134" i="5"/>
  <c r="P5134" i="5"/>
  <c r="O5134" i="5"/>
  <c r="N5134" i="5"/>
  <c r="M5134" i="5"/>
  <c r="L5134" i="5"/>
  <c r="AD5133" i="5"/>
  <c r="AC5133" i="5"/>
  <c r="AB5133" i="5"/>
  <c r="AA5133" i="5"/>
  <c r="Z5133" i="5"/>
  <c r="Y5133" i="5"/>
  <c r="X5133" i="5"/>
  <c r="W5133" i="5"/>
  <c r="V5133" i="5"/>
  <c r="U5133" i="5"/>
  <c r="T5133" i="5"/>
  <c r="S5133" i="5"/>
  <c r="R5133" i="5"/>
  <c r="Q5133" i="5"/>
  <c r="P5133" i="5"/>
  <c r="O5133" i="5"/>
  <c r="N5133" i="5"/>
  <c r="M5133" i="5"/>
  <c r="L5133" i="5"/>
  <c r="AD5132" i="5"/>
  <c r="AC5132" i="5"/>
  <c r="AB5132" i="5"/>
  <c r="AA5132" i="5"/>
  <c r="Z5132" i="5"/>
  <c r="Y5132" i="5"/>
  <c r="X5132" i="5"/>
  <c r="W5132" i="5"/>
  <c r="V5132" i="5"/>
  <c r="U5132" i="5"/>
  <c r="T5132" i="5"/>
  <c r="S5132" i="5"/>
  <c r="R5132" i="5"/>
  <c r="Q5132" i="5"/>
  <c r="P5132" i="5"/>
  <c r="O5132" i="5"/>
  <c r="N5132" i="5"/>
  <c r="M5132" i="5"/>
  <c r="L5132" i="5"/>
  <c r="AD5131" i="5"/>
  <c r="AC5131" i="5"/>
  <c r="AB5131" i="5"/>
  <c r="AA5131" i="5"/>
  <c r="Z5131" i="5"/>
  <c r="Y5131" i="5"/>
  <c r="X5131" i="5"/>
  <c r="W5131" i="5"/>
  <c r="V5131" i="5"/>
  <c r="U5131" i="5"/>
  <c r="T5131" i="5"/>
  <c r="S5131" i="5"/>
  <c r="R5131" i="5"/>
  <c r="Q5131" i="5"/>
  <c r="P5131" i="5"/>
  <c r="O5131" i="5"/>
  <c r="N5131" i="5"/>
  <c r="M5131" i="5"/>
  <c r="L5131" i="5"/>
  <c r="AD5130" i="5"/>
  <c r="AC5130" i="5"/>
  <c r="AB5130" i="5"/>
  <c r="AA5130" i="5"/>
  <c r="Z5130" i="5"/>
  <c r="Y5130" i="5"/>
  <c r="X5130" i="5"/>
  <c r="W5130" i="5"/>
  <c r="V5130" i="5"/>
  <c r="U5130" i="5"/>
  <c r="T5130" i="5"/>
  <c r="S5130" i="5"/>
  <c r="R5130" i="5"/>
  <c r="Q5130" i="5"/>
  <c r="P5130" i="5"/>
  <c r="O5130" i="5"/>
  <c r="N5130" i="5"/>
  <c r="M5130" i="5"/>
  <c r="L5130" i="5"/>
  <c r="AD5129" i="5"/>
  <c r="AC5129" i="5"/>
  <c r="AB5129" i="5"/>
  <c r="AA5129" i="5"/>
  <c r="Z5129" i="5"/>
  <c r="Y5129" i="5"/>
  <c r="X5129" i="5"/>
  <c r="W5129" i="5"/>
  <c r="V5129" i="5"/>
  <c r="U5129" i="5"/>
  <c r="T5129" i="5"/>
  <c r="S5129" i="5"/>
  <c r="R5129" i="5"/>
  <c r="Q5129" i="5"/>
  <c r="P5129" i="5"/>
  <c r="O5129" i="5"/>
  <c r="N5129" i="5"/>
  <c r="M5129" i="5"/>
  <c r="L5129" i="5"/>
  <c r="AD5128" i="5"/>
  <c r="AC5128" i="5"/>
  <c r="AB5128" i="5"/>
  <c r="AA5128" i="5"/>
  <c r="Z5128" i="5"/>
  <c r="Y5128" i="5"/>
  <c r="X5128" i="5"/>
  <c r="W5128" i="5"/>
  <c r="V5128" i="5"/>
  <c r="U5128" i="5"/>
  <c r="T5128" i="5"/>
  <c r="S5128" i="5"/>
  <c r="R5128" i="5"/>
  <c r="Q5128" i="5"/>
  <c r="P5128" i="5"/>
  <c r="O5128" i="5"/>
  <c r="N5128" i="5"/>
  <c r="M5128" i="5"/>
  <c r="L5128" i="5"/>
  <c r="AD5127" i="5"/>
  <c r="AC5127" i="5"/>
  <c r="AB5127" i="5"/>
  <c r="AA5127" i="5"/>
  <c r="Z5127" i="5"/>
  <c r="Y5127" i="5"/>
  <c r="X5127" i="5"/>
  <c r="W5127" i="5"/>
  <c r="V5127" i="5"/>
  <c r="U5127" i="5"/>
  <c r="T5127" i="5"/>
  <c r="S5127" i="5"/>
  <c r="R5127" i="5"/>
  <c r="Q5127" i="5"/>
  <c r="P5127" i="5"/>
  <c r="O5127" i="5"/>
  <c r="N5127" i="5"/>
  <c r="M5127" i="5"/>
  <c r="L5127" i="5"/>
  <c r="AD5126" i="5"/>
  <c r="AC5126" i="5"/>
  <c r="AB5126" i="5"/>
  <c r="AA5126" i="5"/>
  <c r="Z5126" i="5"/>
  <c r="Y5126" i="5"/>
  <c r="X5126" i="5"/>
  <c r="W5126" i="5"/>
  <c r="V5126" i="5"/>
  <c r="U5126" i="5"/>
  <c r="T5126" i="5"/>
  <c r="S5126" i="5"/>
  <c r="R5126" i="5"/>
  <c r="Q5126" i="5"/>
  <c r="P5126" i="5"/>
  <c r="O5126" i="5"/>
  <c r="N5126" i="5"/>
  <c r="M5126" i="5"/>
  <c r="L5126" i="5"/>
  <c r="AD5125" i="5"/>
  <c r="AC5125" i="5"/>
  <c r="AB5125" i="5"/>
  <c r="AA5125" i="5"/>
  <c r="Z5125" i="5"/>
  <c r="Y5125" i="5"/>
  <c r="X5125" i="5"/>
  <c r="W5125" i="5"/>
  <c r="V5125" i="5"/>
  <c r="U5125" i="5"/>
  <c r="T5125" i="5"/>
  <c r="S5125" i="5"/>
  <c r="R5125" i="5"/>
  <c r="Q5125" i="5"/>
  <c r="P5125" i="5"/>
  <c r="O5125" i="5"/>
  <c r="N5125" i="5"/>
  <c r="M5125" i="5"/>
  <c r="L5125" i="5"/>
  <c r="AD5124" i="5"/>
  <c r="AC5124" i="5"/>
  <c r="AB5124" i="5"/>
  <c r="AA5124" i="5"/>
  <c r="Z5124" i="5"/>
  <c r="Y5124" i="5"/>
  <c r="X5124" i="5"/>
  <c r="W5124" i="5"/>
  <c r="V5124" i="5"/>
  <c r="U5124" i="5"/>
  <c r="T5124" i="5"/>
  <c r="S5124" i="5"/>
  <c r="R5124" i="5"/>
  <c r="Q5124" i="5"/>
  <c r="P5124" i="5"/>
  <c r="O5124" i="5"/>
  <c r="N5124" i="5"/>
  <c r="M5124" i="5"/>
  <c r="L5124" i="5"/>
  <c r="AD5123" i="5"/>
  <c r="AC5123" i="5"/>
  <c r="AB5123" i="5"/>
  <c r="AA5123" i="5"/>
  <c r="Z5123" i="5"/>
  <c r="Y5123" i="5"/>
  <c r="X5123" i="5"/>
  <c r="W5123" i="5"/>
  <c r="V5123" i="5"/>
  <c r="U5123" i="5"/>
  <c r="T5123" i="5"/>
  <c r="S5123" i="5"/>
  <c r="R5123" i="5"/>
  <c r="Q5123" i="5"/>
  <c r="P5123" i="5"/>
  <c r="O5123" i="5"/>
  <c r="N5123" i="5"/>
  <c r="M5123" i="5"/>
  <c r="L5123" i="5"/>
  <c r="AD5122" i="5"/>
  <c r="AC5122" i="5"/>
  <c r="AB5122" i="5"/>
  <c r="AA5122" i="5"/>
  <c r="Z5122" i="5"/>
  <c r="Y5122" i="5"/>
  <c r="X5122" i="5"/>
  <c r="W5122" i="5"/>
  <c r="V5122" i="5"/>
  <c r="U5122" i="5"/>
  <c r="T5122" i="5"/>
  <c r="S5122" i="5"/>
  <c r="R5122" i="5"/>
  <c r="Q5122" i="5"/>
  <c r="P5122" i="5"/>
  <c r="O5122" i="5"/>
  <c r="N5122" i="5"/>
  <c r="M5122" i="5"/>
  <c r="L5122" i="5"/>
  <c r="AD5121" i="5"/>
  <c r="AC5121" i="5"/>
  <c r="AB5121" i="5"/>
  <c r="AA5121" i="5"/>
  <c r="Z5121" i="5"/>
  <c r="Y5121" i="5"/>
  <c r="X5121" i="5"/>
  <c r="W5121" i="5"/>
  <c r="V5121" i="5"/>
  <c r="U5121" i="5"/>
  <c r="T5121" i="5"/>
  <c r="S5121" i="5"/>
  <c r="R5121" i="5"/>
  <c r="Q5121" i="5"/>
  <c r="P5121" i="5"/>
  <c r="O5121" i="5"/>
  <c r="N5121" i="5"/>
  <c r="M5121" i="5"/>
  <c r="L5121" i="5"/>
  <c r="AD5120" i="5"/>
  <c r="AC5120" i="5"/>
  <c r="AB5120" i="5"/>
  <c r="AA5120" i="5"/>
  <c r="Z5120" i="5"/>
  <c r="Y5120" i="5"/>
  <c r="X5120" i="5"/>
  <c r="W5120" i="5"/>
  <c r="V5120" i="5"/>
  <c r="U5120" i="5"/>
  <c r="T5120" i="5"/>
  <c r="S5120" i="5"/>
  <c r="R5120" i="5"/>
  <c r="Q5120" i="5"/>
  <c r="P5120" i="5"/>
  <c r="O5120" i="5"/>
  <c r="N5120" i="5"/>
  <c r="M5120" i="5"/>
  <c r="L5120" i="5"/>
  <c r="AD5119" i="5"/>
  <c r="AC5119" i="5"/>
  <c r="AB5119" i="5"/>
  <c r="AA5119" i="5"/>
  <c r="Z5119" i="5"/>
  <c r="Y5119" i="5"/>
  <c r="X5119" i="5"/>
  <c r="W5119" i="5"/>
  <c r="V5119" i="5"/>
  <c r="U5119" i="5"/>
  <c r="T5119" i="5"/>
  <c r="S5119" i="5"/>
  <c r="R5119" i="5"/>
  <c r="Q5119" i="5"/>
  <c r="P5119" i="5"/>
  <c r="O5119" i="5"/>
  <c r="N5119" i="5"/>
  <c r="M5119" i="5"/>
  <c r="L5119" i="5"/>
  <c r="AD5118" i="5"/>
  <c r="AC5118" i="5"/>
  <c r="AB5118" i="5"/>
  <c r="AA5118" i="5"/>
  <c r="Z5118" i="5"/>
  <c r="Y5118" i="5"/>
  <c r="X5118" i="5"/>
  <c r="W5118" i="5"/>
  <c r="V5118" i="5"/>
  <c r="U5118" i="5"/>
  <c r="T5118" i="5"/>
  <c r="S5118" i="5"/>
  <c r="R5118" i="5"/>
  <c r="Q5118" i="5"/>
  <c r="P5118" i="5"/>
  <c r="O5118" i="5"/>
  <c r="N5118" i="5"/>
  <c r="M5118" i="5"/>
  <c r="L5118" i="5"/>
  <c r="AD5117" i="5"/>
  <c r="AC5117" i="5"/>
  <c r="AB5117" i="5"/>
  <c r="AA5117" i="5"/>
  <c r="Z5117" i="5"/>
  <c r="Y5117" i="5"/>
  <c r="X5117" i="5"/>
  <c r="W5117" i="5"/>
  <c r="V5117" i="5"/>
  <c r="U5117" i="5"/>
  <c r="T5117" i="5"/>
  <c r="S5117" i="5"/>
  <c r="R5117" i="5"/>
  <c r="Q5117" i="5"/>
  <c r="P5117" i="5"/>
  <c r="O5117" i="5"/>
  <c r="N5117" i="5"/>
  <c r="M5117" i="5"/>
  <c r="L5117" i="5"/>
  <c r="AD5116" i="5"/>
  <c r="AC5116" i="5"/>
  <c r="AB5116" i="5"/>
  <c r="AA5116" i="5"/>
  <c r="Z5116" i="5"/>
  <c r="Y5116" i="5"/>
  <c r="X5116" i="5"/>
  <c r="W5116" i="5"/>
  <c r="V5116" i="5"/>
  <c r="U5116" i="5"/>
  <c r="T5116" i="5"/>
  <c r="S5116" i="5"/>
  <c r="R5116" i="5"/>
  <c r="Q5116" i="5"/>
  <c r="P5116" i="5"/>
  <c r="O5116" i="5"/>
  <c r="N5116" i="5"/>
  <c r="M5116" i="5"/>
  <c r="L5116" i="5"/>
  <c r="AD5115" i="5"/>
  <c r="AC5115" i="5"/>
  <c r="AB5115" i="5"/>
  <c r="AA5115" i="5"/>
  <c r="Z5115" i="5"/>
  <c r="Y5115" i="5"/>
  <c r="X5115" i="5"/>
  <c r="W5115" i="5"/>
  <c r="V5115" i="5"/>
  <c r="U5115" i="5"/>
  <c r="T5115" i="5"/>
  <c r="S5115" i="5"/>
  <c r="R5115" i="5"/>
  <c r="Q5115" i="5"/>
  <c r="P5115" i="5"/>
  <c r="O5115" i="5"/>
  <c r="N5115" i="5"/>
  <c r="M5115" i="5"/>
  <c r="L5115" i="5"/>
  <c r="AD5114" i="5"/>
  <c r="AC5114" i="5"/>
  <c r="AB5114" i="5"/>
  <c r="AA5114" i="5"/>
  <c r="Z5114" i="5"/>
  <c r="Y5114" i="5"/>
  <c r="X5114" i="5"/>
  <c r="W5114" i="5"/>
  <c r="V5114" i="5"/>
  <c r="U5114" i="5"/>
  <c r="T5114" i="5"/>
  <c r="S5114" i="5"/>
  <c r="R5114" i="5"/>
  <c r="Q5114" i="5"/>
  <c r="P5114" i="5"/>
  <c r="O5114" i="5"/>
  <c r="N5114" i="5"/>
  <c r="M5114" i="5"/>
  <c r="L5114" i="5"/>
  <c r="AD5113" i="5"/>
  <c r="AC5113" i="5"/>
  <c r="AB5113" i="5"/>
  <c r="AA5113" i="5"/>
  <c r="Z5113" i="5"/>
  <c r="Y5113" i="5"/>
  <c r="X5113" i="5"/>
  <c r="W5113" i="5"/>
  <c r="V5113" i="5"/>
  <c r="U5113" i="5"/>
  <c r="T5113" i="5"/>
  <c r="S5113" i="5"/>
  <c r="R5113" i="5"/>
  <c r="Q5113" i="5"/>
  <c r="P5113" i="5"/>
  <c r="O5113" i="5"/>
  <c r="N5113" i="5"/>
  <c r="M5113" i="5"/>
  <c r="L5113" i="5"/>
  <c r="AD5112" i="5"/>
  <c r="AC5112" i="5"/>
  <c r="AB5112" i="5"/>
  <c r="AA5112" i="5"/>
  <c r="Z5112" i="5"/>
  <c r="Y5112" i="5"/>
  <c r="X5112" i="5"/>
  <c r="W5112" i="5"/>
  <c r="V5112" i="5"/>
  <c r="U5112" i="5"/>
  <c r="T5112" i="5"/>
  <c r="S5112" i="5"/>
  <c r="R5112" i="5"/>
  <c r="Q5112" i="5"/>
  <c r="P5112" i="5"/>
  <c r="O5112" i="5"/>
  <c r="N5112" i="5"/>
  <c r="M5112" i="5"/>
  <c r="L5112" i="5"/>
  <c r="AD5111" i="5"/>
  <c r="AC5111" i="5"/>
  <c r="AB5111" i="5"/>
  <c r="AA5111" i="5"/>
  <c r="Z5111" i="5"/>
  <c r="Y5111" i="5"/>
  <c r="X5111" i="5"/>
  <c r="W5111" i="5"/>
  <c r="V5111" i="5"/>
  <c r="U5111" i="5"/>
  <c r="T5111" i="5"/>
  <c r="S5111" i="5"/>
  <c r="R5111" i="5"/>
  <c r="Q5111" i="5"/>
  <c r="P5111" i="5"/>
  <c r="O5111" i="5"/>
  <c r="N5111" i="5"/>
  <c r="M5111" i="5"/>
  <c r="L5111" i="5"/>
  <c r="AD5110" i="5"/>
  <c r="AC5110" i="5"/>
  <c r="AB5110" i="5"/>
  <c r="AA5110" i="5"/>
  <c r="Z5110" i="5"/>
  <c r="Y5110" i="5"/>
  <c r="X5110" i="5"/>
  <c r="W5110" i="5"/>
  <c r="V5110" i="5"/>
  <c r="U5110" i="5"/>
  <c r="T5110" i="5"/>
  <c r="S5110" i="5"/>
  <c r="R5110" i="5"/>
  <c r="Q5110" i="5"/>
  <c r="P5110" i="5"/>
  <c r="O5110" i="5"/>
  <c r="N5110" i="5"/>
  <c r="M5110" i="5"/>
  <c r="L5110" i="5"/>
  <c r="AD5109" i="5"/>
  <c r="AC5109" i="5"/>
  <c r="AB5109" i="5"/>
  <c r="AA5109" i="5"/>
  <c r="Z5109" i="5"/>
  <c r="Y5109" i="5"/>
  <c r="X5109" i="5"/>
  <c r="W5109" i="5"/>
  <c r="V5109" i="5"/>
  <c r="U5109" i="5"/>
  <c r="T5109" i="5"/>
  <c r="S5109" i="5"/>
  <c r="R5109" i="5"/>
  <c r="Q5109" i="5"/>
  <c r="P5109" i="5"/>
  <c r="O5109" i="5"/>
  <c r="N5109" i="5"/>
  <c r="M5109" i="5"/>
  <c r="L5109" i="5"/>
  <c r="AD5108" i="5"/>
  <c r="AC5108" i="5"/>
  <c r="AB5108" i="5"/>
  <c r="AA5108" i="5"/>
  <c r="Z5108" i="5"/>
  <c r="Y5108" i="5"/>
  <c r="X5108" i="5"/>
  <c r="W5108" i="5"/>
  <c r="V5108" i="5"/>
  <c r="U5108" i="5"/>
  <c r="T5108" i="5"/>
  <c r="S5108" i="5"/>
  <c r="R5108" i="5"/>
  <c r="Q5108" i="5"/>
  <c r="P5108" i="5"/>
  <c r="O5108" i="5"/>
  <c r="N5108" i="5"/>
  <c r="M5108" i="5"/>
  <c r="L5108" i="5"/>
  <c r="AD5107" i="5"/>
  <c r="AC5107" i="5"/>
  <c r="AB5107" i="5"/>
  <c r="AA5107" i="5"/>
  <c r="Z5107" i="5"/>
  <c r="Y5107" i="5"/>
  <c r="X5107" i="5"/>
  <c r="W5107" i="5"/>
  <c r="V5107" i="5"/>
  <c r="U5107" i="5"/>
  <c r="T5107" i="5"/>
  <c r="S5107" i="5"/>
  <c r="R5107" i="5"/>
  <c r="Q5107" i="5"/>
  <c r="P5107" i="5"/>
  <c r="O5107" i="5"/>
  <c r="N5107" i="5"/>
  <c r="M5107" i="5"/>
  <c r="L5107" i="5"/>
  <c r="AD5106" i="5"/>
  <c r="AC5106" i="5"/>
  <c r="AB5106" i="5"/>
  <c r="AA5106" i="5"/>
  <c r="Z5106" i="5"/>
  <c r="Y5106" i="5"/>
  <c r="X5106" i="5"/>
  <c r="W5106" i="5"/>
  <c r="V5106" i="5"/>
  <c r="U5106" i="5"/>
  <c r="T5106" i="5"/>
  <c r="S5106" i="5"/>
  <c r="R5106" i="5"/>
  <c r="Q5106" i="5"/>
  <c r="P5106" i="5"/>
  <c r="O5106" i="5"/>
  <c r="N5106" i="5"/>
  <c r="M5106" i="5"/>
  <c r="L5106" i="5"/>
  <c r="AD5105" i="5"/>
  <c r="AC5105" i="5"/>
  <c r="AB5105" i="5"/>
  <c r="AA5105" i="5"/>
  <c r="Z5105" i="5"/>
  <c r="Y5105" i="5"/>
  <c r="X5105" i="5"/>
  <c r="W5105" i="5"/>
  <c r="V5105" i="5"/>
  <c r="U5105" i="5"/>
  <c r="T5105" i="5"/>
  <c r="S5105" i="5"/>
  <c r="R5105" i="5"/>
  <c r="Q5105" i="5"/>
  <c r="P5105" i="5"/>
  <c r="O5105" i="5"/>
  <c r="N5105" i="5"/>
  <c r="M5105" i="5"/>
  <c r="L5105" i="5"/>
  <c r="AD5104" i="5"/>
  <c r="AC5104" i="5"/>
  <c r="AB5104" i="5"/>
  <c r="AA5104" i="5"/>
  <c r="Z5104" i="5"/>
  <c r="Y5104" i="5"/>
  <c r="X5104" i="5"/>
  <c r="W5104" i="5"/>
  <c r="V5104" i="5"/>
  <c r="U5104" i="5"/>
  <c r="T5104" i="5"/>
  <c r="S5104" i="5"/>
  <c r="R5104" i="5"/>
  <c r="Q5104" i="5"/>
  <c r="P5104" i="5"/>
  <c r="O5104" i="5"/>
  <c r="N5104" i="5"/>
  <c r="M5104" i="5"/>
  <c r="L5104" i="5"/>
  <c r="AD5103" i="5"/>
  <c r="AC5103" i="5"/>
  <c r="AB5103" i="5"/>
  <c r="AA5103" i="5"/>
  <c r="Z5103" i="5"/>
  <c r="Y5103" i="5"/>
  <c r="X5103" i="5"/>
  <c r="W5103" i="5"/>
  <c r="V5103" i="5"/>
  <c r="U5103" i="5"/>
  <c r="T5103" i="5"/>
  <c r="S5103" i="5"/>
  <c r="R5103" i="5"/>
  <c r="Q5103" i="5"/>
  <c r="P5103" i="5"/>
  <c r="O5103" i="5"/>
  <c r="N5103" i="5"/>
  <c r="M5103" i="5"/>
  <c r="L5103" i="5"/>
  <c r="AD5102" i="5"/>
  <c r="AC5102" i="5"/>
  <c r="AB5102" i="5"/>
  <c r="AA5102" i="5"/>
  <c r="Z5102" i="5"/>
  <c r="Y5102" i="5"/>
  <c r="X5102" i="5"/>
  <c r="W5102" i="5"/>
  <c r="V5102" i="5"/>
  <c r="U5102" i="5"/>
  <c r="T5102" i="5"/>
  <c r="S5102" i="5"/>
  <c r="R5102" i="5"/>
  <c r="Q5102" i="5"/>
  <c r="P5102" i="5"/>
  <c r="O5102" i="5"/>
  <c r="N5102" i="5"/>
  <c r="M5102" i="5"/>
  <c r="L5102" i="5"/>
  <c r="AD5101" i="5"/>
  <c r="AC5101" i="5"/>
  <c r="AB5101" i="5"/>
  <c r="AA5101" i="5"/>
  <c r="Z5101" i="5"/>
  <c r="Y5101" i="5"/>
  <c r="X5101" i="5"/>
  <c r="W5101" i="5"/>
  <c r="V5101" i="5"/>
  <c r="U5101" i="5"/>
  <c r="T5101" i="5"/>
  <c r="S5101" i="5"/>
  <c r="R5101" i="5"/>
  <c r="Q5101" i="5"/>
  <c r="P5101" i="5"/>
  <c r="O5101" i="5"/>
  <c r="N5101" i="5"/>
  <c r="M5101" i="5"/>
  <c r="L5101" i="5"/>
  <c r="AD5100" i="5"/>
  <c r="AC5100" i="5"/>
  <c r="AB5100" i="5"/>
  <c r="AA5100" i="5"/>
  <c r="Z5100" i="5"/>
  <c r="Y5100" i="5"/>
  <c r="X5100" i="5"/>
  <c r="W5100" i="5"/>
  <c r="V5100" i="5"/>
  <c r="U5100" i="5"/>
  <c r="T5100" i="5"/>
  <c r="S5100" i="5"/>
  <c r="R5100" i="5"/>
  <c r="Q5100" i="5"/>
  <c r="P5100" i="5"/>
  <c r="O5100" i="5"/>
  <c r="N5100" i="5"/>
  <c r="M5100" i="5"/>
  <c r="L5100" i="5"/>
  <c r="AD5099" i="5"/>
  <c r="AC5099" i="5"/>
  <c r="AB5099" i="5"/>
  <c r="AA5099" i="5"/>
  <c r="Z5099" i="5"/>
  <c r="Y5099" i="5"/>
  <c r="X5099" i="5"/>
  <c r="W5099" i="5"/>
  <c r="V5099" i="5"/>
  <c r="U5099" i="5"/>
  <c r="T5099" i="5"/>
  <c r="S5099" i="5"/>
  <c r="R5099" i="5"/>
  <c r="Q5099" i="5"/>
  <c r="P5099" i="5"/>
  <c r="O5099" i="5"/>
  <c r="N5099" i="5"/>
  <c r="M5099" i="5"/>
  <c r="L5099" i="5"/>
  <c r="AD5098" i="5"/>
  <c r="AC5098" i="5"/>
  <c r="AB5098" i="5"/>
  <c r="AA5098" i="5"/>
  <c r="Z5098" i="5"/>
  <c r="Y5098" i="5"/>
  <c r="X5098" i="5"/>
  <c r="W5098" i="5"/>
  <c r="V5098" i="5"/>
  <c r="U5098" i="5"/>
  <c r="T5098" i="5"/>
  <c r="S5098" i="5"/>
  <c r="R5098" i="5"/>
  <c r="Q5098" i="5"/>
  <c r="P5098" i="5"/>
  <c r="O5098" i="5"/>
  <c r="N5098" i="5"/>
  <c r="M5098" i="5"/>
  <c r="L5098" i="5"/>
  <c r="AD5097" i="5"/>
  <c r="AC5097" i="5"/>
  <c r="AB5097" i="5"/>
  <c r="AA5097" i="5"/>
  <c r="Z5097" i="5"/>
  <c r="Y5097" i="5"/>
  <c r="X5097" i="5"/>
  <c r="W5097" i="5"/>
  <c r="V5097" i="5"/>
  <c r="U5097" i="5"/>
  <c r="T5097" i="5"/>
  <c r="S5097" i="5"/>
  <c r="R5097" i="5"/>
  <c r="Q5097" i="5"/>
  <c r="P5097" i="5"/>
  <c r="O5097" i="5"/>
  <c r="N5097" i="5"/>
  <c r="M5097" i="5"/>
  <c r="L5097" i="5"/>
  <c r="AD5096" i="5"/>
  <c r="AC5096" i="5"/>
  <c r="AB5096" i="5"/>
  <c r="AA5096" i="5"/>
  <c r="Z5096" i="5"/>
  <c r="Y5096" i="5"/>
  <c r="X5096" i="5"/>
  <c r="W5096" i="5"/>
  <c r="V5096" i="5"/>
  <c r="U5096" i="5"/>
  <c r="T5096" i="5"/>
  <c r="S5096" i="5"/>
  <c r="R5096" i="5"/>
  <c r="Q5096" i="5"/>
  <c r="P5096" i="5"/>
  <c r="O5096" i="5"/>
  <c r="N5096" i="5"/>
  <c r="M5096" i="5"/>
  <c r="L5096" i="5"/>
  <c r="AD5095" i="5"/>
  <c r="AC5095" i="5"/>
  <c r="AB5095" i="5"/>
  <c r="AA5095" i="5"/>
  <c r="Z5095" i="5"/>
  <c r="Y5095" i="5"/>
  <c r="X5095" i="5"/>
  <c r="W5095" i="5"/>
  <c r="V5095" i="5"/>
  <c r="U5095" i="5"/>
  <c r="T5095" i="5"/>
  <c r="S5095" i="5"/>
  <c r="R5095" i="5"/>
  <c r="Q5095" i="5"/>
  <c r="P5095" i="5"/>
  <c r="O5095" i="5"/>
  <c r="N5095" i="5"/>
  <c r="M5095" i="5"/>
  <c r="L5095" i="5"/>
  <c r="AD5094" i="5"/>
  <c r="AC5094" i="5"/>
  <c r="AB5094" i="5"/>
  <c r="AA5094" i="5"/>
  <c r="Z5094" i="5"/>
  <c r="Y5094" i="5"/>
  <c r="X5094" i="5"/>
  <c r="W5094" i="5"/>
  <c r="V5094" i="5"/>
  <c r="U5094" i="5"/>
  <c r="T5094" i="5"/>
  <c r="S5094" i="5"/>
  <c r="R5094" i="5"/>
  <c r="Q5094" i="5"/>
  <c r="P5094" i="5"/>
  <c r="O5094" i="5"/>
  <c r="N5094" i="5"/>
  <c r="M5094" i="5"/>
  <c r="L5094" i="5"/>
  <c r="AD5093" i="5"/>
  <c r="AC5093" i="5"/>
  <c r="AB5093" i="5"/>
  <c r="AA5093" i="5"/>
  <c r="Z5093" i="5"/>
  <c r="Y5093" i="5"/>
  <c r="X5093" i="5"/>
  <c r="W5093" i="5"/>
  <c r="V5093" i="5"/>
  <c r="U5093" i="5"/>
  <c r="T5093" i="5"/>
  <c r="S5093" i="5"/>
  <c r="R5093" i="5"/>
  <c r="Q5093" i="5"/>
  <c r="P5093" i="5"/>
  <c r="O5093" i="5"/>
  <c r="N5093" i="5"/>
  <c r="M5093" i="5"/>
  <c r="L5093" i="5"/>
  <c r="AD5092" i="5"/>
  <c r="AC5092" i="5"/>
  <c r="AB5092" i="5"/>
  <c r="AA5092" i="5"/>
  <c r="Z5092" i="5"/>
  <c r="Y5092" i="5"/>
  <c r="X5092" i="5"/>
  <c r="W5092" i="5"/>
  <c r="V5092" i="5"/>
  <c r="U5092" i="5"/>
  <c r="T5092" i="5"/>
  <c r="S5092" i="5"/>
  <c r="R5092" i="5"/>
  <c r="Q5092" i="5"/>
  <c r="P5092" i="5"/>
  <c r="O5092" i="5"/>
  <c r="N5092" i="5"/>
  <c r="M5092" i="5"/>
  <c r="L5092" i="5"/>
  <c r="AD5091" i="5"/>
  <c r="AC5091" i="5"/>
  <c r="AB5091" i="5"/>
  <c r="AA5091" i="5"/>
  <c r="Z5091" i="5"/>
  <c r="Y5091" i="5"/>
  <c r="X5091" i="5"/>
  <c r="W5091" i="5"/>
  <c r="V5091" i="5"/>
  <c r="U5091" i="5"/>
  <c r="T5091" i="5"/>
  <c r="S5091" i="5"/>
  <c r="R5091" i="5"/>
  <c r="Q5091" i="5"/>
  <c r="P5091" i="5"/>
  <c r="O5091" i="5"/>
  <c r="N5091" i="5"/>
  <c r="M5091" i="5"/>
  <c r="L5091" i="5"/>
  <c r="AD5090" i="5"/>
  <c r="AC5090" i="5"/>
  <c r="AB5090" i="5"/>
  <c r="AA5090" i="5"/>
  <c r="Z5090" i="5"/>
  <c r="Y5090" i="5"/>
  <c r="X5090" i="5"/>
  <c r="W5090" i="5"/>
  <c r="V5090" i="5"/>
  <c r="U5090" i="5"/>
  <c r="T5090" i="5"/>
  <c r="S5090" i="5"/>
  <c r="R5090" i="5"/>
  <c r="Q5090" i="5"/>
  <c r="P5090" i="5"/>
  <c r="O5090" i="5"/>
  <c r="N5090" i="5"/>
  <c r="M5090" i="5"/>
  <c r="L5090" i="5"/>
  <c r="AD5089" i="5"/>
  <c r="AC5089" i="5"/>
  <c r="AB5089" i="5"/>
  <c r="AA5089" i="5"/>
  <c r="Z5089" i="5"/>
  <c r="Y5089" i="5"/>
  <c r="X5089" i="5"/>
  <c r="W5089" i="5"/>
  <c r="V5089" i="5"/>
  <c r="U5089" i="5"/>
  <c r="T5089" i="5"/>
  <c r="S5089" i="5"/>
  <c r="R5089" i="5"/>
  <c r="Q5089" i="5"/>
  <c r="P5089" i="5"/>
  <c r="O5089" i="5"/>
  <c r="N5089" i="5"/>
  <c r="M5089" i="5"/>
  <c r="L5089" i="5"/>
  <c r="AD5088" i="5"/>
  <c r="AC5088" i="5"/>
  <c r="AB5088" i="5"/>
  <c r="AA5088" i="5"/>
  <c r="Z5088" i="5"/>
  <c r="Y5088" i="5"/>
  <c r="X5088" i="5"/>
  <c r="W5088" i="5"/>
  <c r="V5088" i="5"/>
  <c r="U5088" i="5"/>
  <c r="T5088" i="5"/>
  <c r="S5088" i="5"/>
  <c r="R5088" i="5"/>
  <c r="Q5088" i="5"/>
  <c r="P5088" i="5"/>
  <c r="O5088" i="5"/>
  <c r="N5088" i="5"/>
  <c r="M5088" i="5"/>
  <c r="L5088" i="5"/>
  <c r="AD5087" i="5"/>
  <c r="AC5087" i="5"/>
  <c r="AB5087" i="5"/>
  <c r="AA5087" i="5"/>
  <c r="Z5087" i="5"/>
  <c r="Y5087" i="5"/>
  <c r="X5087" i="5"/>
  <c r="W5087" i="5"/>
  <c r="V5087" i="5"/>
  <c r="U5087" i="5"/>
  <c r="T5087" i="5"/>
  <c r="S5087" i="5"/>
  <c r="R5087" i="5"/>
  <c r="Q5087" i="5"/>
  <c r="P5087" i="5"/>
  <c r="O5087" i="5"/>
  <c r="N5087" i="5"/>
  <c r="M5087" i="5"/>
  <c r="L5087" i="5"/>
  <c r="AD5086" i="5"/>
  <c r="AC5086" i="5"/>
  <c r="AB5086" i="5"/>
  <c r="AA5086" i="5"/>
  <c r="Z5086" i="5"/>
  <c r="Y5086" i="5"/>
  <c r="X5086" i="5"/>
  <c r="W5086" i="5"/>
  <c r="V5086" i="5"/>
  <c r="U5086" i="5"/>
  <c r="T5086" i="5"/>
  <c r="S5086" i="5"/>
  <c r="R5086" i="5"/>
  <c r="Q5086" i="5"/>
  <c r="P5086" i="5"/>
  <c r="O5086" i="5"/>
  <c r="N5086" i="5"/>
  <c r="M5086" i="5"/>
  <c r="L5086" i="5"/>
  <c r="AD5085" i="5"/>
  <c r="AC5085" i="5"/>
  <c r="AB5085" i="5"/>
  <c r="AA5085" i="5"/>
  <c r="Z5085" i="5"/>
  <c r="Y5085" i="5"/>
  <c r="X5085" i="5"/>
  <c r="W5085" i="5"/>
  <c r="V5085" i="5"/>
  <c r="U5085" i="5"/>
  <c r="T5085" i="5"/>
  <c r="S5085" i="5"/>
  <c r="R5085" i="5"/>
  <c r="Q5085" i="5"/>
  <c r="P5085" i="5"/>
  <c r="O5085" i="5"/>
  <c r="N5085" i="5"/>
  <c r="M5085" i="5"/>
  <c r="L5085" i="5"/>
  <c r="AD5084" i="5"/>
  <c r="AC5084" i="5"/>
  <c r="AB5084" i="5"/>
  <c r="AA5084" i="5"/>
  <c r="Z5084" i="5"/>
  <c r="Y5084" i="5"/>
  <c r="X5084" i="5"/>
  <c r="W5084" i="5"/>
  <c r="V5084" i="5"/>
  <c r="U5084" i="5"/>
  <c r="T5084" i="5"/>
  <c r="S5084" i="5"/>
  <c r="R5084" i="5"/>
  <c r="Q5084" i="5"/>
  <c r="P5084" i="5"/>
  <c r="O5084" i="5"/>
  <c r="N5084" i="5"/>
  <c r="M5084" i="5"/>
  <c r="L5084" i="5"/>
  <c r="AD5083" i="5"/>
  <c r="AC5083" i="5"/>
  <c r="AB5083" i="5"/>
  <c r="AA5083" i="5"/>
  <c r="Z5083" i="5"/>
  <c r="Y5083" i="5"/>
  <c r="X5083" i="5"/>
  <c r="W5083" i="5"/>
  <c r="V5083" i="5"/>
  <c r="U5083" i="5"/>
  <c r="T5083" i="5"/>
  <c r="S5083" i="5"/>
  <c r="R5083" i="5"/>
  <c r="Q5083" i="5"/>
  <c r="P5083" i="5"/>
  <c r="O5083" i="5"/>
  <c r="N5083" i="5"/>
  <c r="M5083" i="5"/>
  <c r="L5083" i="5"/>
  <c r="AD5082" i="5"/>
  <c r="AC5082" i="5"/>
  <c r="AB5082" i="5"/>
  <c r="AA5082" i="5"/>
  <c r="Z5082" i="5"/>
  <c r="Y5082" i="5"/>
  <c r="X5082" i="5"/>
  <c r="W5082" i="5"/>
  <c r="V5082" i="5"/>
  <c r="U5082" i="5"/>
  <c r="T5082" i="5"/>
  <c r="S5082" i="5"/>
  <c r="R5082" i="5"/>
  <c r="Q5082" i="5"/>
  <c r="P5082" i="5"/>
  <c r="O5082" i="5"/>
  <c r="N5082" i="5"/>
  <c r="M5082" i="5"/>
  <c r="L5082" i="5"/>
  <c r="AD5081" i="5"/>
  <c r="AC5081" i="5"/>
  <c r="AB5081" i="5"/>
  <c r="AA5081" i="5"/>
  <c r="Z5081" i="5"/>
  <c r="Y5081" i="5"/>
  <c r="X5081" i="5"/>
  <c r="W5081" i="5"/>
  <c r="V5081" i="5"/>
  <c r="U5081" i="5"/>
  <c r="T5081" i="5"/>
  <c r="S5081" i="5"/>
  <c r="R5081" i="5"/>
  <c r="Q5081" i="5"/>
  <c r="P5081" i="5"/>
  <c r="O5081" i="5"/>
  <c r="N5081" i="5"/>
  <c r="M5081" i="5"/>
  <c r="L5081" i="5"/>
  <c r="AD5080" i="5"/>
  <c r="AC5080" i="5"/>
  <c r="AB5080" i="5"/>
  <c r="AA5080" i="5"/>
  <c r="Z5080" i="5"/>
  <c r="Y5080" i="5"/>
  <c r="X5080" i="5"/>
  <c r="W5080" i="5"/>
  <c r="V5080" i="5"/>
  <c r="U5080" i="5"/>
  <c r="T5080" i="5"/>
  <c r="S5080" i="5"/>
  <c r="R5080" i="5"/>
  <c r="Q5080" i="5"/>
  <c r="P5080" i="5"/>
  <c r="O5080" i="5"/>
  <c r="N5080" i="5"/>
  <c r="M5080" i="5"/>
  <c r="L5080" i="5"/>
  <c r="AD5079" i="5"/>
  <c r="AC5079" i="5"/>
  <c r="AB5079" i="5"/>
  <c r="AA5079" i="5"/>
  <c r="Z5079" i="5"/>
  <c r="Y5079" i="5"/>
  <c r="X5079" i="5"/>
  <c r="W5079" i="5"/>
  <c r="V5079" i="5"/>
  <c r="U5079" i="5"/>
  <c r="T5079" i="5"/>
  <c r="S5079" i="5"/>
  <c r="R5079" i="5"/>
  <c r="Q5079" i="5"/>
  <c r="P5079" i="5"/>
  <c r="O5079" i="5"/>
  <c r="N5079" i="5"/>
  <c r="M5079" i="5"/>
  <c r="L5079" i="5"/>
  <c r="AD5078" i="5"/>
  <c r="AC5078" i="5"/>
  <c r="AB5078" i="5"/>
  <c r="AA5078" i="5"/>
  <c r="Z5078" i="5"/>
  <c r="Y5078" i="5"/>
  <c r="X5078" i="5"/>
  <c r="W5078" i="5"/>
  <c r="V5078" i="5"/>
  <c r="U5078" i="5"/>
  <c r="T5078" i="5"/>
  <c r="S5078" i="5"/>
  <c r="R5078" i="5"/>
  <c r="Q5078" i="5"/>
  <c r="P5078" i="5"/>
  <c r="O5078" i="5"/>
  <c r="N5078" i="5"/>
  <c r="M5078" i="5"/>
  <c r="L5078" i="5"/>
  <c r="AD5077" i="5"/>
  <c r="AC5077" i="5"/>
  <c r="AB5077" i="5"/>
  <c r="AA5077" i="5"/>
  <c r="Z5077" i="5"/>
  <c r="Y5077" i="5"/>
  <c r="X5077" i="5"/>
  <c r="W5077" i="5"/>
  <c r="V5077" i="5"/>
  <c r="U5077" i="5"/>
  <c r="T5077" i="5"/>
  <c r="S5077" i="5"/>
  <c r="R5077" i="5"/>
  <c r="Q5077" i="5"/>
  <c r="P5077" i="5"/>
  <c r="O5077" i="5"/>
  <c r="N5077" i="5"/>
  <c r="M5077" i="5"/>
  <c r="L5077" i="5"/>
  <c r="A5076" i="5" l="1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11" i="5"/>
  <c r="A4903" i="5"/>
  <c r="A4895" i="5"/>
  <c r="A4887" i="5"/>
  <c r="A4879" i="5"/>
  <c r="A4871" i="5"/>
  <c r="A4863" i="5"/>
  <c r="A4755" i="5"/>
  <c r="A4753" i="5"/>
  <c r="A4751" i="5"/>
  <c r="A4747" i="5"/>
  <c r="A4745" i="5"/>
  <c r="Y1479" i="1"/>
  <c r="X1479" i="1"/>
  <c r="Y1478" i="1"/>
  <c r="X1478" i="1"/>
  <c r="Y1477" i="1"/>
  <c r="X1477" i="1"/>
  <c r="Y1476" i="1"/>
  <c r="X1476" i="1"/>
  <c r="Y1475" i="1"/>
  <c r="X1475" i="1"/>
  <c r="Y1474" i="1"/>
  <c r="X1474" i="1"/>
  <c r="Y1473" i="1"/>
  <c r="X1473" i="1"/>
  <c r="Y1472" i="1"/>
  <c r="X1472" i="1"/>
  <c r="Y1471" i="1"/>
  <c r="X1471" i="1"/>
  <c r="Y1470" i="1"/>
  <c r="X1470" i="1"/>
  <c r="Y1469" i="1"/>
  <c r="X1469" i="1"/>
  <c r="Y1468" i="1"/>
  <c r="X1468" i="1"/>
  <c r="Y1467" i="1"/>
  <c r="X1467" i="1"/>
  <c r="Y1466" i="1"/>
  <c r="X1466" i="1"/>
  <c r="Y1465" i="1"/>
  <c r="X1465" i="1"/>
  <c r="Y1464" i="1"/>
  <c r="X1464" i="1"/>
  <c r="Y1463" i="1"/>
  <c r="X1463" i="1"/>
  <c r="Y1462" i="1"/>
  <c r="X1462" i="1"/>
  <c r="Y1461" i="1"/>
  <c r="X1461" i="1"/>
  <c r="Y1460" i="1"/>
  <c r="X1460" i="1"/>
  <c r="Y1459" i="1"/>
  <c r="X1459" i="1"/>
  <c r="Y1458" i="1"/>
  <c r="X1458" i="1"/>
  <c r="Y1457" i="1"/>
  <c r="X1457" i="1"/>
  <c r="Y1456" i="1"/>
  <c r="X1456" i="1"/>
  <c r="Y1455" i="1"/>
  <c r="X1455" i="1"/>
  <c r="Y1454" i="1"/>
  <c r="X1454" i="1"/>
  <c r="Y1453" i="1"/>
  <c r="X1453" i="1"/>
  <c r="Y1452" i="1"/>
  <c r="X1452" i="1"/>
  <c r="Y1451" i="1"/>
  <c r="X1451" i="1"/>
  <c r="Y1450" i="1"/>
  <c r="X1450" i="1"/>
  <c r="Y1449" i="1"/>
  <c r="X1449" i="1"/>
  <c r="Y1448" i="1"/>
  <c r="X1448" i="1"/>
  <c r="Y1447" i="1"/>
  <c r="X1447" i="1"/>
  <c r="Y1446" i="1"/>
  <c r="X1446" i="1"/>
  <c r="Y1445" i="1"/>
  <c r="X1445" i="1"/>
  <c r="Y1444" i="1"/>
  <c r="X1444" i="1"/>
  <c r="Y1443" i="1"/>
  <c r="X1443" i="1"/>
  <c r="Y1442" i="1"/>
  <c r="X1442" i="1"/>
  <c r="Y1441" i="1"/>
  <c r="X1441" i="1"/>
  <c r="Y1440" i="1"/>
  <c r="X1440" i="1"/>
  <c r="Y1439" i="1"/>
  <c r="X1439" i="1"/>
  <c r="Y1438" i="1"/>
  <c r="X1438" i="1"/>
  <c r="Y1437" i="1"/>
  <c r="X1437" i="1"/>
  <c r="Y1436" i="1"/>
  <c r="X1436" i="1"/>
  <c r="Y1435" i="1"/>
  <c r="X1435" i="1"/>
  <c r="Y1434" i="1"/>
  <c r="X1434" i="1"/>
  <c r="Y1433" i="1"/>
  <c r="X1433" i="1"/>
  <c r="Y1432" i="1"/>
  <c r="X1432" i="1"/>
  <c r="Y1431" i="1"/>
  <c r="X1431" i="1"/>
  <c r="Y1430" i="1"/>
  <c r="X1430" i="1"/>
  <c r="Y1429" i="1"/>
  <c r="X1429" i="1"/>
  <c r="Y1428" i="1"/>
  <c r="X1428" i="1"/>
  <c r="Y1427" i="1"/>
  <c r="X1427" i="1"/>
  <c r="Y1426" i="1"/>
  <c r="X1426" i="1"/>
  <c r="Y1425" i="1"/>
  <c r="X1425" i="1"/>
  <c r="Y1424" i="1"/>
  <c r="X1424" i="1"/>
  <c r="Y1423" i="1"/>
  <c r="X1423" i="1"/>
  <c r="Y1422" i="1"/>
  <c r="X1422" i="1"/>
  <c r="Y1421" i="1"/>
  <c r="X1421" i="1"/>
  <c r="Y1420" i="1"/>
  <c r="X1420" i="1"/>
  <c r="Y1419" i="1"/>
  <c r="X1419" i="1"/>
  <c r="Y1418" i="1"/>
  <c r="X1418" i="1"/>
  <c r="Y1417" i="1"/>
  <c r="X1417" i="1"/>
  <c r="Y1416" i="1"/>
  <c r="X1416" i="1"/>
  <c r="Y1415" i="1"/>
  <c r="X1415" i="1"/>
  <c r="Y1414" i="1"/>
  <c r="X1414" i="1"/>
  <c r="Y1413" i="1"/>
  <c r="X1413" i="1"/>
  <c r="Y1412" i="1"/>
  <c r="X1412" i="1"/>
  <c r="Y1411" i="1"/>
  <c r="X1411" i="1"/>
  <c r="Y1410" i="1"/>
  <c r="X1410" i="1"/>
  <c r="Y1409" i="1"/>
  <c r="X1409" i="1"/>
  <c r="Y1408" i="1"/>
  <c r="X1408" i="1"/>
  <c r="Y1407" i="1"/>
  <c r="X1407" i="1"/>
  <c r="Y1406" i="1"/>
  <c r="X1406" i="1"/>
  <c r="Y1405" i="1"/>
  <c r="X1405" i="1"/>
  <c r="Y1404" i="1"/>
  <c r="X1404" i="1"/>
  <c r="Y1403" i="1"/>
  <c r="X1403" i="1"/>
  <c r="Y1402" i="1"/>
  <c r="X1402" i="1"/>
  <c r="Y1401" i="1"/>
  <c r="X1401" i="1"/>
  <c r="Y1400" i="1"/>
  <c r="X1400" i="1"/>
  <c r="Y1399" i="1"/>
  <c r="X1399" i="1"/>
  <c r="Y1398" i="1"/>
  <c r="X1398" i="1"/>
  <c r="Y1397" i="1"/>
  <c r="X1397" i="1"/>
  <c r="Y1396" i="1"/>
  <c r="X1396" i="1"/>
  <c r="Y1395" i="1"/>
  <c r="X1395" i="1"/>
  <c r="Y1394" i="1"/>
  <c r="X1394" i="1"/>
  <c r="Y1393" i="1"/>
  <c r="X1393" i="1"/>
  <c r="Y1392" i="1"/>
  <c r="X1392" i="1"/>
  <c r="Y1391" i="1"/>
  <c r="X1391" i="1"/>
  <c r="Y1390" i="1"/>
  <c r="X1390" i="1"/>
  <c r="Y1389" i="1"/>
  <c r="X1389" i="1"/>
  <c r="Y1388" i="1"/>
  <c r="X1388" i="1"/>
  <c r="Y1387" i="1"/>
  <c r="X1387" i="1"/>
  <c r="Y1386" i="1"/>
  <c r="X1386" i="1"/>
  <c r="Y1385" i="1"/>
  <c r="X1385" i="1"/>
  <c r="Y1384" i="1"/>
  <c r="X1384" i="1"/>
  <c r="Y1383" i="1"/>
  <c r="X1383" i="1"/>
  <c r="Y1382" i="1"/>
  <c r="X1382" i="1"/>
  <c r="Y1381" i="1"/>
  <c r="X1381" i="1"/>
  <c r="Y1380" i="1"/>
  <c r="X1380" i="1"/>
  <c r="Y1379" i="1"/>
  <c r="X1379" i="1"/>
  <c r="Y1378" i="1"/>
  <c r="X1378" i="1"/>
  <c r="Y1377" i="1"/>
  <c r="X1377" i="1"/>
  <c r="Y1376" i="1"/>
  <c r="X1376" i="1"/>
  <c r="Y1375" i="1"/>
  <c r="X1375" i="1"/>
  <c r="Y1374" i="1"/>
  <c r="X1374" i="1"/>
  <c r="Y1373" i="1"/>
  <c r="X1373" i="1"/>
  <c r="Y1372" i="1"/>
  <c r="X1372" i="1"/>
  <c r="Y1371" i="1"/>
  <c r="X1371" i="1"/>
  <c r="Y1370" i="1"/>
  <c r="X1370" i="1"/>
  <c r="Y1369" i="1"/>
  <c r="X1369" i="1"/>
  <c r="Y1368" i="1"/>
  <c r="X1368" i="1"/>
  <c r="Y1367" i="1"/>
  <c r="X1367" i="1"/>
  <c r="Y1366" i="1"/>
  <c r="X1366" i="1"/>
  <c r="Y1365" i="1"/>
  <c r="X1365" i="1"/>
  <c r="Y1364" i="1"/>
  <c r="X1364" i="1"/>
  <c r="Y1363" i="1"/>
  <c r="X1363" i="1"/>
  <c r="Y1362" i="1"/>
  <c r="X1362" i="1"/>
  <c r="Y1361" i="1"/>
  <c r="X1361" i="1"/>
  <c r="Y1360" i="1"/>
  <c r="X1360" i="1"/>
  <c r="Y1359" i="1"/>
  <c r="X1359" i="1"/>
  <c r="Y1358" i="1"/>
  <c r="X1358" i="1"/>
  <c r="Y1357" i="1"/>
  <c r="X1357" i="1"/>
  <c r="Y1356" i="1"/>
  <c r="X1356" i="1"/>
  <c r="Y1355" i="1"/>
  <c r="X1355" i="1"/>
  <c r="Y1354" i="1"/>
  <c r="X1354" i="1"/>
  <c r="Y1353" i="1"/>
  <c r="X1353" i="1"/>
  <c r="Y1352" i="1"/>
  <c r="X1352" i="1"/>
  <c r="Y1351" i="1"/>
  <c r="X1351" i="1"/>
  <c r="Y1350" i="1"/>
  <c r="X1350" i="1"/>
  <c r="Y1349" i="1"/>
  <c r="X1349" i="1"/>
  <c r="Y1348" i="1"/>
  <c r="X1348" i="1"/>
  <c r="Y1347" i="1"/>
  <c r="X1347" i="1"/>
  <c r="Y1346" i="1"/>
  <c r="X1346" i="1"/>
  <c r="Y1345" i="1"/>
  <c r="X1345" i="1"/>
  <c r="Y1344" i="1"/>
  <c r="X1344" i="1"/>
  <c r="Y1343" i="1"/>
  <c r="X1343" i="1"/>
  <c r="Y1342" i="1"/>
  <c r="X1342" i="1"/>
  <c r="Y1341" i="1"/>
  <c r="X1341" i="1"/>
  <c r="Y1340" i="1"/>
  <c r="X1340" i="1"/>
  <c r="Y1339" i="1"/>
  <c r="X1339" i="1"/>
  <c r="Y1338" i="1"/>
  <c r="X1338" i="1"/>
  <c r="Y1337" i="1"/>
  <c r="X1337" i="1"/>
  <c r="Y1336" i="1"/>
  <c r="X1336" i="1"/>
  <c r="Y1335" i="1"/>
  <c r="X1335" i="1"/>
  <c r="Y1334" i="1"/>
  <c r="X1334" i="1"/>
  <c r="Y1333" i="1"/>
  <c r="X1333" i="1"/>
  <c r="Y1332" i="1"/>
  <c r="X1332" i="1"/>
  <c r="Y1331" i="1"/>
  <c r="X1331" i="1"/>
  <c r="Y1330" i="1"/>
  <c r="X1330" i="1"/>
  <c r="Y1329" i="1"/>
  <c r="X1329" i="1"/>
  <c r="Y1328" i="1"/>
  <c r="X1328" i="1"/>
  <c r="Y1327" i="1"/>
  <c r="X1327" i="1"/>
  <c r="Y1326" i="1"/>
  <c r="X1326" i="1"/>
  <c r="Y1325" i="1"/>
  <c r="X1325" i="1"/>
  <c r="Y1324" i="1"/>
  <c r="X1324" i="1"/>
  <c r="Y1323" i="1"/>
  <c r="X1323" i="1"/>
  <c r="Y1322" i="1"/>
  <c r="X1322" i="1"/>
  <c r="Y1321" i="1"/>
  <c r="X1321" i="1"/>
  <c r="Y1320" i="1"/>
  <c r="X1320" i="1"/>
  <c r="Y1319" i="1"/>
  <c r="X1319" i="1"/>
  <c r="Y1318" i="1"/>
  <c r="X1318" i="1"/>
  <c r="Y1317" i="1"/>
  <c r="X1317" i="1"/>
  <c r="Y1316" i="1"/>
  <c r="X1316" i="1"/>
  <c r="Y1315" i="1"/>
  <c r="X1315" i="1"/>
  <c r="Y1314" i="1"/>
  <c r="X1314" i="1"/>
  <c r="Y1313" i="1"/>
  <c r="X1313" i="1"/>
  <c r="Y1312" i="1"/>
  <c r="X1312" i="1"/>
  <c r="Y1311" i="1"/>
  <c r="X1311" i="1"/>
  <c r="Y1310" i="1"/>
  <c r="X1310" i="1"/>
  <c r="Y1309" i="1"/>
  <c r="X1309" i="1"/>
  <c r="Y1308" i="1"/>
  <c r="X1308" i="1"/>
  <c r="Y1307" i="1"/>
  <c r="X1307" i="1"/>
  <c r="Y1306" i="1"/>
  <c r="X1306" i="1"/>
  <c r="Y1305" i="1"/>
  <c r="X1305" i="1"/>
  <c r="Y1304" i="1"/>
  <c r="X1304" i="1"/>
  <c r="Y1303" i="1"/>
  <c r="X1303" i="1"/>
  <c r="Y1302" i="1"/>
  <c r="X1302" i="1"/>
  <c r="Y1301" i="1"/>
  <c r="X1301" i="1"/>
  <c r="Y1300" i="1"/>
  <c r="X1300" i="1"/>
  <c r="Y1299" i="1"/>
  <c r="X1299" i="1"/>
  <c r="Y1298" i="1"/>
  <c r="X1298" i="1"/>
  <c r="Y1297" i="1"/>
  <c r="X1297" i="1"/>
  <c r="Y1296" i="1"/>
  <c r="X1296" i="1"/>
  <c r="Y1295" i="1"/>
  <c r="X1295" i="1"/>
  <c r="Y1294" i="1"/>
  <c r="X1294" i="1"/>
  <c r="Y1293" i="1"/>
  <c r="X1293" i="1"/>
  <c r="Y1292" i="1"/>
  <c r="X1292" i="1"/>
  <c r="Y1291" i="1"/>
  <c r="X1291" i="1"/>
  <c r="Y1290" i="1"/>
  <c r="X1290" i="1"/>
  <c r="Y1289" i="1"/>
  <c r="X1289" i="1"/>
  <c r="Y1288" i="1"/>
  <c r="X1288" i="1"/>
  <c r="Y1287" i="1"/>
  <c r="X1287" i="1"/>
  <c r="Y1286" i="1"/>
  <c r="X1286" i="1"/>
  <c r="Y1285" i="1"/>
  <c r="X1285" i="1"/>
  <c r="Y1284" i="1"/>
  <c r="X1284" i="1"/>
  <c r="Y1283" i="1"/>
  <c r="X1283" i="1"/>
  <c r="Y1282" i="1"/>
  <c r="X1282" i="1"/>
  <c r="Y1281" i="1"/>
  <c r="X1281" i="1"/>
  <c r="Y1280" i="1"/>
  <c r="X1280" i="1"/>
  <c r="Y1279" i="1"/>
  <c r="X1279" i="1"/>
  <c r="Y1278" i="1"/>
  <c r="X1278" i="1"/>
  <c r="Y1277" i="1"/>
  <c r="X1277" i="1"/>
  <c r="Y1276" i="1"/>
  <c r="X1276" i="1"/>
  <c r="Y1275" i="1"/>
  <c r="X1275" i="1"/>
  <c r="Y1274" i="1"/>
  <c r="X1274" i="1"/>
  <c r="Y1273" i="1"/>
  <c r="X1273" i="1"/>
  <c r="Y1272" i="1"/>
  <c r="X1272" i="1"/>
  <c r="Y1271" i="1"/>
  <c r="X1271" i="1"/>
  <c r="Y1270" i="1"/>
  <c r="X1270" i="1"/>
  <c r="Y1269" i="1"/>
  <c r="X1269" i="1"/>
  <c r="Y1268" i="1"/>
  <c r="X1268" i="1"/>
  <c r="Y1267" i="1"/>
  <c r="X1267" i="1"/>
  <c r="Y1266" i="1"/>
  <c r="X1266" i="1"/>
  <c r="Y1265" i="1"/>
  <c r="X1265" i="1"/>
  <c r="Y1264" i="1"/>
  <c r="X1264" i="1"/>
  <c r="Y1263" i="1"/>
  <c r="X1263" i="1"/>
  <c r="Y1262" i="1"/>
  <c r="X1262" i="1"/>
  <c r="Y1261" i="1"/>
  <c r="X1261" i="1"/>
  <c r="Y1260" i="1"/>
  <c r="X1260" i="1"/>
  <c r="Y1259" i="1"/>
  <c r="X1259" i="1"/>
  <c r="Y1258" i="1"/>
  <c r="X1258" i="1"/>
  <c r="Y1257" i="1"/>
  <c r="X1257" i="1"/>
  <c r="Y1256" i="1"/>
  <c r="X1256" i="1"/>
  <c r="Y1255" i="1"/>
  <c r="X1255" i="1"/>
  <c r="Y1254" i="1"/>
  <c r="X1254" i="1"/>
  <c r="Y1253" i="1"/>
  <c r="X1253" i="1"/>
  <c r="Y1252" i="1"/>
  <c r="X1252" i="1"/>
  <c r="Y1251" i="1"/>
  <c r="X1251" i="1"/>
  <c r="Y1250" i="1"/>
  <c r="X1250" i="1"/>
  <c r="Y1249" i="1"/>
  <c r="X1249" i="1"/>
  <c r="Y1248" i="1"/>
  <c r="X1248" i="1"/>
  <c r="X1247" i="1"/>
  <c r="Y1246" i="1"/>
  <c r="X1246" i="1"/>
  <c r="Y1245" i="1"/>
  <c r="X1245" i="1"/>
  <c r="Y1244" i="1"/>
  <c r="X1244" i="1"/>
  <c r="Y1243" i="1"/>
  <c r="X1243" i="1"/>
  <c r="Y1242" i="1"/>
  <c r="X1242" i="1"/>
  <c r="Y1241" i="1"/>
  <c r="X1241" i="1"/>
  <c r="Y1240" i="1"/>
  <c r="X1240" i="1"/>
  <c r="Y1239" i="1"/>
  <c r="X1239" i="1"/>
  <c r="Y1238" i="1"/>
  <c r="X1238" i="1"/>
  <c r="Y1237" i="1"/>
  <c r="X1237" i="1"/>
  <c r="Y1236" i="1"/>
  <c r="X1236" i="1"/>
  <c r="Y1235" i="1"/>
  <c r="X1235" i="1"/>
  <c r="Y1234" i="1"/>
  <c r="X1234" i="1"/>
  <c r="Y1233" i="1"/>
  <c r="X1233" i="1"/>
  <c r="Y1232" i="1"/>
  <c r="X1232" i="1"/>
  <c r="Y1231" i="1"/>
  <c r="X1231" i="1"/>
  <c r="Y1230" i="1"/>
  <c r="X1230" i="1"/>
  <c r="Y1229" i="1"/>
  <c r="X1229" i="1"/>
  <c r="Y1228" i="1"/>
  <c r="X1228" i="1"/>
  <c r="Y1227" i="1"/>
  <c r="X1227" i="1"/>
  <c r="Y1226" i="1"/>
  <c r="X1226" i="1"/>
  <c r="Y1225" i="1"/>
  <c r="X1225" i="1"/>
  <c r="Y1224" i="1"/>
  <c r="X1224" i="1"/>
  <c r="Y1223" i="1"/>
  <c r="X1223" i="1"/>
  <c r="Y1222" i="1"/>
  <c r="X1222" i="1"/>
  <c r="Y1221" i="1"/>
  <c r="Y1220" i="1"/>
  <c r="X1220" i="1"/>
  <c r="Y1219" i="1"/>
  <c r="X1219" i="1"/>
  <c r="Y1218" i="1"/>
  <c r="X1218" i="1"/>
  <c r="Y1217" i="1"/>
  <c r="X1217" i="1"/>
  <c r="Y1216" i="1"/>
  <c r="X1216" i="1"/>
  <c r="Y1215" i="1"/>
  <c r="X1215" i="1"/>
  <c r="Y1214" i="1"/>
  <c r="X1214" i="1"/>
  <c r="Y1213" i="1"/>
  <c r="X1213" i="1"/>
  <c r="Y1212" i="1"/>
  <c r="X1212" i="1"/>
  <c r="Y1211" i="1"/>
  <c r="X1211" i="1"/>
  <c r="Y1210" i="1"/>
  <c r="X1210" i="1"/>
  <c r="Y1209" i="1"/>
  <c r="X1209" i="1"/>
  <c r="Y1208" i="1"/>
  <c r="X1208" i="1"/>
  <c r="Y1207" i="1"/>
  <c r="X1207" i="1"/>
  <c r="Y1206" i="1"/>
  <c r="X1206" i="1"/>
  <c r="Y1205" i="1"/>
  <c r="X1205" i="1"/>
  <c r="Y1204" i="1"/>
  <c r="X1204" i="1"/>
  <c r="Y1203" i="1"/>
  <c r="X1203" i="1"/>
  <c r="Y1202" i="1"/>
  <c r="X1202" i="1"/>
  <c r="Y1201" i="1"/>
  <c r="X1201" i="1"/>
  <c r="Y1200" i="1"/>
  <c r="X1200" i="1"/>
  <c r="Y1199" i="1"/>
  <c r="X1199" i="1"/>
  <c r="Y1198" i="1"/>
  <c r="X1198" i="1"/>
  <c r="Y1197" i="1"/>
  <c r="X1197" i="1"/>
  <c r="Y1196" i="1"/>
  <c r="X1196" i="1"/>
  <c r="Y1195" i="1"/>
  <c r="X1195" i="1"/>
  <c r="Y1194" i="1"/>
  <c r="X1194" i="1"/>
  <c r="Y1193" i="1"/>
  <c r="X1193" i="1"/>
  <c r="Y1192" i="1"/>
  <c r="X1192" i="1"/>
  <c r="Y1191" i="1"/>
  <c r="X1191" i="1"/>
  <c r="Y1190" i="1"/>
  <c r="X1190" i="1"/>
  <c r="Y1189" i="1"/>
  <c r="X1189" i="1"/>
  <c r="Y1188" i="1"/>
  <c r="X1188" i="1"/>
  <c r="Y1187" i="1"/>
  <c r="X1187" i="1"/>
  <c r="Y1186" i="1"/>
  <c r="X1186" i="1"/>
  <c r="Y1185" i="1"/>
  <c r="X1185" i="1"/>
  <c r="Y1184" i="1"/>
  <c r="X1184" i="1"/>
  <c r="Y1183" i="1"/>
  <c r="X1183" i="1"/>
  <c r="Y1182" i="1"/>
  <c r="X1182" i="1"/>
  <c r="Y1181" i="1"/>
  <c r="X1181" i="1"/>
  <c r="Y1180" i="1"/>
  <c r="X1180" i="1"/>
  <c r="Y1179" i="1"/>
  <c r="X1179" i="1"/>
  <c r="Y1178" i="1"/>
  <c r="X1178" i="1"/>
  <c r="Y1177" i="1"/>
  <c r="X1177" i="1"/>
  <c r="Y1176" i="1"/>
  <c r="X1176" i="1"/>
  <c r="Y1175" i="1"/>
  <c r="X1175" i="1"/>
  <c r="Y1174" i="1"/>
  <c r="X1174" i="1"/>
  <c r="Y1173" i="1"/>
  <c r="X1173" i="1"/>
  <c r="Y1172" i="1"/>
  <c r="X1172" i="1"/>
  <c r="Y1171" i="1"/>
  <c r="X1171" i="1"/>
  <c r="Y1170" i="1"/>
  <c r="X1170" i="1"/>
  <c r="Y1169" i="1"/>
  <c r="X1169" i="1"/>
  <c r="Y1168" i="1"/>
  <c r="X1168" i="1"/>
  <c r="Y1167" i="1"/>
  <c r="X1167" i="1"/>
  <c r="Y1166" i="1"/>
  <c r="X1166" i="1"/>
  <c r="Y1165" i="1"/>
  <c r="X1165" i="1"/>
  <c r="Y1164" i="1"/>
  <c r="X1164" i="1"/>
  <c r="Y1163" i="1"/>
  <c r="X1163" i="1"/>
  <c r="Y1162" i="1"/>
  <c r="X1162" i="1"/>
  <c r="Y1161" i="1"/>
  <c r="X1161" i="1"/>
  <c r="Y1160" i="1"/>
  <c r="X1160" i="1"/>
  <c r="Y1159" i="1"/>
  <c r="X1159" i="1"/>
  <c r="Y1158" i="1"/>
  <c r="X1158" i="1"/>
  <c r="Y1157" i="1"/>
  <c r="X1157" i="1"/>
  <c r="Y1156" i="1"/>
  <c r="X1156" i="1"/>
  <c r="Y1155" i="1"/>
  <c r="X1155" i="1"/>
  <c r="Y1154" i="1"/>
  <c r="X1154" i="1"/>
  <c r="Y1153" i="1"/>
  <c r="X1153" i="1"/>
  <c r="Y1152" i="1"/>
  <c r="X1152" i="1"/>
  <c r="Y1151" i="1"/>
  <c r="X1151" i="1"/>
  <c r="Y1150" i="1"/>
  <c r="X1150" i="1"/>
  <c r="Y1149" i="1"/>
  <c r="X1149" i="1"/>
  <c r="Y1148" i="1"/>
  <c r="X1148" i="1"/>
  <c r="Y1147" i="1"/>
  <c r="X1147" i="1"/>
  <c r="Y1146" i="1"/>
  <c r="X1146" i="1"/>
  <c r="Y1145" i="1"/>
  <c r="X1145" i="1"/>
  <c r="Y1144" i="1"/>
  <c r="X1144" i="1"/>
  <c r="Y1143" i="1"/>
  <c r="X1143" i="1"/>
  <c r="Y1142" i="1"/>
  <c r="X1142" i="1"/>
  <c r="Y1141" i="1"/>
  <c r="X1141" i="1"/>
  <c r="Y1140" i="1"/>
  <c r="X1140" i="1"/>
  <c r="Y1139" i="1"/>
  <c r="X1139" i="1"/>
  <c r="Y1138" i="1"/>
  <c r="X1138" i="1"/>
  <c r="Y1137" i="1"/>
  <c r="X1137" i="1"/>
  <c r="Y1136" i="1"/>
  <c r="X1136" i="1"/>
  <c r="Y1135" i="1"/>
  <c r="X1135" i="1"/>
  <c r="Y1134" i="1"/>
  <c r="X1134" i="1"/>
  <c r="Y1133" i="1"/>
  <c r="X1133" i="1"/>
  <c r="Y1132" i="1"/>
  <c r="X1132" i="1"/>
  <c r="Y1131" i="1"/>
  <c r="X1131" i="1"/>
  <c r="Y1130" i="1"/>
  <c r="X1130" i="1"/>
  <c r="Y1129" i="1"/>
  <c r="X1129" i="1"/>
  <c r="Y1128" i="1"/>
  <c r="X1128" i="1"/>
  <c r="Y1127" i="1"/>
  <c r="X1127" i="1"/>
  <c r="Y1126" i="1"/>
  <c r="X1126" i="1"/>
  <c r="Y1125" i="1"/>
  <c r="X1125" i="1"/>
  <c r="Y1124" i="1"/>
  <c r="X1124" i="1"/>
  <c r="Y1123" i="1"/>
  <c r="X1123" i="1"/>
  <c r="Y1122" i="1"/>
  <c r="X1122" i="1"/>
  <c r="Y1121" i="1"/>
  <c r="X1121" i="1"/>
  <c r="Y1120" i="1"/>
  <c r="X1120" i="1"/>
  <c r="Y1119" i="1"/>
  <c r="X1119" i="1"/>
  <c r="Y1118" i="1"/>
  <c r="X1118" i="1"/>
  <c r="Y1117" i="1"/>
  <c r="X1117" i="1"/>
  <c r="Y1116" i="1"/>
  <c r="X1116" i="1"/>
  <c r="Y1115" i="1"/>
  <c r="X1115" i="1"/>
  <c r="Y1114" i="1"/>
  <c r="X1114" i="1"/>
  <c r="Y1113" i="1"/>
  <c r="X1113" i="1"/>
  <c r="Y1112" i="1"/>
  <c r="X1112" i="1"/>
  <c r="Y1111" i="1"/>
  <c r="X1111" i="1"/>
  <c r="Y1110" i="1"/>
  <c r="X1110" i="1"/>
  <c r="Y1109" i="1"/>
  <c r="X1109" i="1"/>
  <c r="Y1108" i="1"/>
  <c r="X1108" i="1"/>
  <c r="Y1107" i="1"/>
  <c r="X1107" i="1"/>
  <c r="Y1106" i="1"/>
  <c r="X1106" i="1"/>
  <c r="Y1105" i="1"/>
  <c r="X1105" i="1"/>
  <c r="Y1104" i="1"/>
  <c r="X1104" i="1"/>
  <c r="Y1102" i="1"/>
  <c r="X1102" i="1"/>
  <c r="Y1101" i="1"/>
  <c r="X1101" i="1"/>
  <c r="Y1100" i="1"/>
  <c r="X1100" i="1"/>
  <c r="Y1099" i="1"/>
  <c r="X1099" i="1"/>
  <c r="Y1098" i="1"/>
  <c r="X1098" i="1"/>
  <c r="Y1097" i="1"/>
  <c r="X1097" i="1"/>
  <c r="Y1096" i="1"/>
  <c r="X1096" i="1"/>
  <c r="Y1095" i="1"/>
  <c r="X1095" i="1"/>
  <c r="Y1094" i="1"/>
  <c r="X1094" i="1"/>
  <c r="Y1093" i="1"/>
  <c r="X1093" i="1"/>
  <c r="Y1092" i="1"/>
  <c r="X1092" i="1"/>
  <c r="Y1091" i="1"/>
  <c r="X1091" i="1"/>
  <c r="Y1090" i="1"/>
  <c r="X1090" i="1"/>
  <c r="Y1089" i="1"/>
  <c r="X1089" i="1"/>
  <c r="Y1088" i="1"/>
  <c r="X1088" i="1"/>
  <c r="Y1087" i="1"/>
  <c r="X1087" i="1"/>
  <c r="Y1086" i="1"/>
  <c r="X1086" i="1"/>
  <c r="Y1085" i="1"/>
  <c r="X1085" i="1"/>
  <c r="Y1084" i="1"/>
  <c r="X1084" i="1"/>
  <c r="Y1083" i="1"/>
  <c r="X1083" i="1"/>
  <c r="Y1082" i="1"/>
  <c r="X1082" i="1"/>
  <c r="Y1081" i="1"/>
  <c r="X1081" i="1"/>
  <c r="Y1080" i="1"/>
  <c r="X1080" i="1"/>
  <c r="Y1079" i="1"/>
  <c r="X1079" i="1"/>
  <c r="Y1078" i="1"/>
  <c r="X1078" i="1"/>
  <c r="Y1077" i="1"/>
  <c r="X1077" i="1"/>
  <c r="Y1076" i="1"/>
  <c r="X1076" i="1"/>
  <c r="Y1075" i="1"/>
  <c r="X1075" i="1"/>
  <c r="Y1074" i="1"/>
  <c r="X1074" i="1"/>
  <c r="Y1073" i="1"/>
  <c r="X1073" i="1"/>
  <c r="Y1072" i="1"/>
  <c r="X1072" i="1"/>
  <c r="Y1071" i="1"/>
  <c r="X1071" i="1"/>
  <c r="Y1070" i="1"/>
  <c r="X1070" i="1"/>
  <c r="Y1069" i="1"/>
  <c r="X1069" i="1"/>
  <c r="Y1068" i="1"/>
  <c r="X1068" i="1"/>
  <c r="Y1067" i="1"/>
  <c r="X1067" i="1"/>
  <c r="Y1066" i="1"/>
  <c r="X1066" i="1"/>
  <c r="Y1065" i="1"/>
  <c r="X1065" i="1"/>
  <c r="Y1064" i="1"/>
  <c r="X1064" i="1"/>
  <c r="Y1063" i="1"/>
  <c r="X1063" i="1"/>
  <c r="Y1062" i="1"/>
  <c r="X1062" i="1"/>
  <c r="Y1061" i="1"/>
  <c r="X1061" i="1"/>
  <c r="Y1060" i="1"/>
  <c r="X1060" i="1"/>
  <c r="Y1059" i="1"/>
  <c r="X1059" i="1"/>
  <c r="Y1058" i="1"/>
  <c r="X1058" i="1"/>
  <c r="Y1057" i="1"/>
  <c r="X1057" i="1"/>
  <c r="Y1056" i="1"/>
  <c r="X1056" i="1"/>
  <c r="Y1055" i="1"/>
  <c r="X1055" i="1"/>
  <c r="Y1054" i="1"/>
  <c r="X1054" i="1"/>
  <c r="Y1053" i="1"/>
  <c r="X1053" i="1"/>
  <c r="Y1052" i="1"/>
  <c r="X1052" i="1"/>
  <c r="Y1051" i="1"/>
  <c r="X1051" i="1"/>
  <c r="Y1050" i="1"/>
  <c r="X1050" i="1"/>
  <c r="Y1049" i="1"/>
  <c r="X1049" i="1"/>
  <c r="Y1048" i="1"/>
  <c r="X1048" i="1"/>
  <c r="Y1047" i="1"/>
  <c r="X1047" i="1"/>
  <c r="Y1046" i="1"/>
  <c r="X1046" i="1"/>
  <c r="Y1045" i="1"/>
  <c r="X1045" i="1"/>
  <c r="Y1044" i="1"/>
  <c r="X1044" i="1"/>
  <c r="Y1043" i="1"/>
  <c r="X1043" i="1"/>
  <c r="Y1042" i="1"/>
  <c r="X1042" i="1"/>
  <c r="Y1041" i="1"/>
  <c r="X1041" i="1"/>
  <c r="Y1040" i="1"/>
  <c r="X1040" i="1"/>
  <c r="Y1039" i="1"/>
  <c r="X1039" i="1"/>
  <c r="Y1038" i="1"/>
  <c r="X1038" i="1"/>
  <c r="Y1037" i="1"/>
  <c r="X1037" i="1"/>
  <c r="Y1036" i="1"/>
  <c r="X1036" i="1"/>
  <c r="Y1035" i="1"/>
  <c r="X1035" i="1"/>
  <c r="Y1034" i="1"/>
  <c r="X1034" i="1"/>
  <c r="Y1033" i="1"/>
  <c r="X1033" i="1"/>
  <c r="Y1032" i="1"/>
  <c r="X1032" i="1"/>
  <c r="Y1031" i="1"/>
  <c r="X1031" i="1"/>
  <c r="Y1030" i="1"/>
  <c r="X1030" i="1"/>
  <c r="Y1029" i="1"/>
  <c r="X1029" i="1"/>
  <c r="Y1028" i="1"/>
  <c r="X1028" i="1"/>
  <c r="Y1027" i="1"/>
  <c r="X1027" i="1"/>
  <c r="Y1026" i="1"/>
  <c r="X1026" i="1"/>
  <c r="Y1025" i="1"/>
  <c r="X1025" i="1"/>
  <c r="Y1024" i="1"/>
  <c r="X1024" i="1"/>
  <c r="Y1023" i="1"/>
  <c r="X1023" i="1"/>
  <c r="Y1022" i="1"/>
  <c r="X1022" i="1"/>
  <c r="Y1021" i="1"/>
  <c r="X1021" i="1"/>
  <c r="Y1020" i="1"/>
  <c r="X1020" i="1"/>
  <c r="Y1019" i="1"/>
  <c r="X1019" i="1"/>
  <c r="Y1018" i="1"/>
  <c r="X1018" i="1"/>
  <c r="Y1017" i="1"/>
  <c r="X1017" i="1"/>
  <c r="Y1016" i="1"/>
  <c r="X1016" i="1"/>
  <c r="Y1015" i="1"/>
  <c r="X1015" i="1"/>
  <c r="Y1014" i="1"/>
  <c r="X1014" i="1"/>
  <c r="Y1013" i="1"/>
  <c r="X1013" i="1"/>
  <c r="Y1012" i="1"/>
  <c r="X1012" i="1"/>
  <c r="Y1011" i="1"/>
  <c r="X1011" i="1"/>
  <c r="Y1010" i="1"/>
  <c r="X1010" i="1"/>
  <c r="Y1009" i="1"/>
  <c r="X1009" i="1"/>
  <c r="Y1008" i="1"/>
  <c r="X1008" i="1"/>
  <c r="Y1007" i="1"/>
  <c r="X1007" i="1"/>
  <c r="Y1006" i="1"/>
  <c r="X1006" i="1"/>
  <c r="Y1005" i="1"/>
  <c r="X1005" i="1"/>
  <c r="X1004" i="1"/>
  <c r="Y1003" i="1"/>
  <c r="X1003" i="1"/>
  <c r="Y1002" i="1"/>
  <c r="X1002" i="1"/>
  <c r="X1001" i="1"/>
  <c r="Y1000" i="1"/>
  <c r="X1000" i="1"/>
  <c r="Y999" i="1"/>
  <c r="X999" i="1"/>
  <c r="Y998" i="1"/>
  <c r="X998" i="1"/>
  <c r="Y997" i="1"/>
  <c r="X997" i="1"/>
  <c r="Y996" i="1"/>
  <c r="X996" i="1"/>
  <c r="Y995" i="1"/>
  <c r="X995" i="1"/>
  <c r="Y994" i="1"/>
  <c r="X994" i="1"/>
  <c r="Y993" i="1"/>
  <c r="X993" i="1"/>
  <c r="Y992" i="1"/>
  <c r="X992" i="1"/>
  <c r="Y991" i="1"/>
  <c r="X991" i="1"/>
  <c r="M5076" i="5"/>
  <c r="L5076" i="5"/>
  <c r="M5075" i="5"/>
  <c r="L5075" i="5"/>
  <c r="M5074" i="5"/>
  <c r="L5074" i="5"/>
  <c r="M5073" i="5"/>
  <c r="L5073" i="5"/>
  <c r="M5072" i="5"/>
  <c r="L5072" i="5"/>
  <c r="M5071" i="5"/>
  <c r="L5071" i="5"/>
  <c r="M5070" i="5"/>
  <c r="L5070" i="5"/>
  <c r="M5069" i="5"/>
  <c r="L5069" i="5"/>
  <c r="M5068" i="5"/>
  <c r="L5068" i="5"/>
  <c r="M5067" i="5"/>
  <c r="L5067" i="5"/>
  <c r="M5066" i="5"/>
  <c r="L5066" i="5"/>
  <c r="M5065" i="5"/>
  <c r="L5065" i="5"/>
  <c r="M5064" i="5"/>
  <c r="L5064" i="5"/>
  <c r="M4943" i="5"/>
  <c r="L4943" i="5"/>
  <c r="M4942" i="5"/>
  <c r="L4942" i="5"/>
  <c r="M4941" i="5"/>
  <c r="L4941" i="5"/>
  <c r="M4940" i="5"/>
  <c r="L4940" i="5"/>
  <c r="M4939" i="5"/>
  <c r="L4939" i="5"/>
  <c r="M4938" i="5"/>
  <c r="L4938" i="5"/>
  <c r="M4937" i="5"/>
  <c r="L4937" i="5"/>
  <c r="M4936" i="5"/>
  <c r="L4936" i="5"/>
  <c r="M4935" i="5"/>
  <c r="L4935" i="5"/>
  <c r="M4934" i="5"/>
  <c r="L4934" i="5"/>
  <c r="M4933" i="5"/>
  <c r="L4933" i="5"/>
  <c r="M4932" i="5"/>
  <c r="L4932" i="5"/>
  <c r="M4931" i="5"/>
  <c r="L4931" i="5"/>
  <c r="M4930" i="5"/>
  <c r="L4930" i="5"/>
  <c r="M4929" i="5"/>
  <c r="L4929" i="5"/>
  <c r="M4928" i="5"/>
  <c r="L4928" i="5"/>
  <c r="M4927" i="5"/>
  <c r="L4927" i="5"/>
  <c r="M4926" i="5"/>
  <c r="L4926" i="5"/>
  <c r="M4925" i="5"/>
  <c r="L4925" i="5"/>
  <c r="M4924" i="5"/>
  <c r="L4924" i="5"/>
  <c r="M4923" i="5"/>
  <c r="L4923" i="5"/>
  <c r="M4922" i="5"/>
  <c r="L4922" i="5"/>
  <c r="M4755" i="5"/>
  <c r="L4755" i="5"/>
  <c r="A4756" i="5" s="1"/>
  <c r="M4754" i="5"/>
  <c r="L4754" i="5"/>
  <c r="M4753" i="5"/>
  <c r="L4753" i="5"/>
  <c r="A4754" i="5" s="1"/>
  <c r="M4752" i="5"/>
  <c r="L4752" i="5"/>
  <c r="M4751" i="5"/>
  <c r="L4751" i="5"/>
  <c r="A4752" i="5" s="1"/>
  <c r="M4750" i="5"/>
  <c r="L4750" i="5"/>
  <c r="M4749" i="5"/>
  <c r="L4749" i="5"/>
  <c r="A4750" i="5" s="1"/>
  <c r="M4748" i="5"/>
  <c r="L4748" i="5"/>
  <c r="A4749" i="5" s="1"/>
  <c r="M4747" i="5"/>
  <c r="L4747" i="5"/>
  <c r="A4748" i="5" s="1"/>
  <c r="M4746" i="5"/>
  <c r="L4746" i="5"/>
  <c r="M4745" i="5"/>
  <c r="L4745" i="5"/>
  <c r="A4746" i="5" s="1"/>
  <c r="M4744" i="5"/>
  <c r="L4744" i="5"/>
  <c r="AD5076" i="5"/>
  <c r="AC5076" i="5"/>
  <c r="AB5076" i="5"/>
  <c r="AA5076" i="5"/>
  <c r="Z5076" i="5"/>
  <c r="Y5076" i="5"/>
  <c r="X5076" i="5"/>
  <c r="W5076" i="5"/>
  <c r="V5076" i="5"/>
  <c r="U5076" i="5"/>
  <c r="T5076" i="5"/>
  <c r="S5076" i="5"/>
  <c r="R5076" i="5"/>
  <c r="Q5076" i="5"/>
  <c r="P5076" i="5"/>
  <c r="O5076" i="5"/>
  <c r="N5076" i="5"/>
  <c r="AD5075" i="5"/>
  <c r="AC5075" i="5"/>
  <c r="AB5075" i="5"/>
  <c r="AA5075" i="5"/>
  <c r="Z5075" i="5"/>
  <c r="Y5075" i="5"/>
  <c r="X5075" i="5"/>
  <c r="W5075" i="5"/>
  <c r="V5075" i="5"/>
  <c r="U5075" i="5"/>
  <c r="T5075" i="5"/>
  <c r="S5075" i="5"/>
  <c r="R5075" i="5"/>
  <c r="Q5075" i="5"/>
  <c r="P5075" i="5"/>
  <c r="O5075" i="5"/>
  <c r="N5075" i="5"/>
  <c r="AD5074" i="5"/>
  <c r="AC5074" i="5"/>
  <c r="AB5074" i="5"/>
  <c r="AA5074" i="5"/>
  <c r="Z5074" i="5"/>
  <c r="Y5074" i="5"/>
  <c r="X5074" i="5"/>
  <c r="W5074" i="5"/>
  <c r="V5074" i="5"/>
  <c r="U5074" i="5"/>
  <c r="T5074" i="5"/>
  <c r="S5074" i="5"/>
  <c r="R5074" i="5"/>
  <c r="Q5074" i="5"/>
  <c r="P5074" i="5"/>
  <c r="O5074" i="5"/>
  <c r="N5074" i="5"/>
  <c r="AD5073" i="5"/>
  <c r="AC5073" i="5"/>
  <c r="AB5073" i="5"/>
  <c r="AA5073" i="5"/>
  <c r="Z5073" i="5"/>
  <c r="Y5073" i="5"/>
  <c r="X5073" i="5"/>
  <c r="W5073" i="5"/>
  <c r="V5073" i="5"/>
  <c r="U5073" i="5"/>
  <c r="T5073" i="5"/>
  <c r="S5073" i="5"/>
  <c r="R5073" i="5"/>
  <c r="Q5073" i="5"/>
  <c r="P5073" i="5"/>
  <c r="O5073" i="5"/>
  <c r="N5073" i="5"/>
  <c r="AD5072" i="5"/>
  <c r="AC5072" i="5"/>
  <c r="AB5072" i="5"/>
  <c r="AA5072" i="5"/>
  <c r="Z5072" i="5"/>
  <c r="Y5072" i="5"/>
  <c r="X5072" i="5"/>
  <c r="W5072" i="5"/>
  <c r="V5072" i="5"/>
  <c r="U5072" i="5"/>
  <c r="T5072" i="5"/>
  <c r="S5072" i="5"/>
  <c r="R5072" i="5"/>
  <c r="Q5072" i="5"/>
  <c r="P5072" i="5"/>
  <c r="O5072" i="5"/>
  <c r="N5072" i="5"/>
  <c r="AD5071" i="5"/>
  <c r="AC5071" i="5"/>
  <c r="AB5071" i="5"/>
  <c r="AA5071" i="5"/>
  <c r="Z5071" i="5"/>
  <c r="Y5071" i="5"/>
  <c r="X5071" i="5"/>
  <c r="W5071" i="5"/>
  <c r="V5071" i="5"/>
  <c r="U5071" i="5"/>
  <c r="T5071" i="5"/>
  <c r="S5071" i="5"/>
  <c r="R5071" i="5"/>
  <c r="Q5071" i="5"/>
  <c r="P5071" i="5"/>
  <c r="O5071" i="5"/>
  <c r="N5071" i="5"/>
  <c r="AD5070" i="5"/>
  <c r="AC5070" i="5"/>
  <c r="AB5070" i="5"/>
  <c r="AA5070" i="5"/>
  <c r="Z5070" i="5"/>
  <c r="Y5070" i="5"/>
  <c r="X5070" i="5"/>
  <c r="W5070" i="5"/>
  <c r="V5070" i="5"/>
  <c r="U5070" i="5"/>
  <c r="T5070" i="5"/>
  <c r="S5070" i="5"/>
  <c r="R5070" i="5"/>
  <c r="Q5070" i="5"/>
  <c r="P5070" i="5"/>
  <c r="O5070" i="5"/>
  <c r="N5070" i="5"/>
  <c r="AD5069" i="5"/>
  <c r="AC5069" i="5"/>
  <c r="AB5069" i="5"/>
  <c r="AA5069" i="5"/>
  <c r="Z5069" i="5"/>
  <c r="Y5069" i="5"/>
  <c r="X5069" i="5"/>
  <c r="W5069" i="5"/>
  <c r="V5069" i="5"/>
  <c r="U5069" i="5"/>
  <c r="T5069" i="5"/>
  <c r="S5069" i="5"/>
  <c r="R5069" i="5"/>
  <c r="Q5069" i="5"/>
  <c r="P5069" i="5"/>
  <c r="O5069" i="5"/>
  <c r="N5069" i="5"/>
  <c r="AD5068" i="5"/>
  <c r="AC5068" i="5"/>
  <c r="AB5068" i="5"/>
  <c r="AA5068" i="5"/>
  <c r="Z5068" i="5"/>
  <c r="Y5068" i="5"/>
  <c r="X5068" i="5"/>
  <c r="W5068" i="5"/>
  <c r="V5068" i="5"/>
  <c r="U5068" i="5"/>
  <c r="T5068" i="5"/>
  <c r="S5068" i="5"/>
  <c r="R5068" i="5"/>
  <c r="Q5068" i="5"/>
  <c r="P5068" i="5"/>
  <c r="O5068" i="5"/>
  <c r="N5068" i="5"/>
  <c r="AD5067" i="5"/>
  <c r="AC5067" i="5"/>
  <c r="AB5067" i="5"/>
  <c r="AA5067" i="5"/>
  <c r="Z5067" i="5"/>
  <c r="Y5067" i="5"/>
  <c r="X5067" i="5"/>
  <c r="W5067" i="5"/>
  <c r="V5067" i="5"/>
  <c r="U5067" i="5"/>
  <c r="T5067" i="5"/>
  <c r="S5067" i="5"/>
  <c r="R5067" i="5"/>
  <c r="Q5067" i="5"/>
  <c r="P5067" i="5"/>
  <c r="O5067" i="5"/>
  <c r="N5067" i="5"/>
  <c r="AD5066" i="5"/>
  <c r="AC5066" i="5"/>
  <c r="AB5066" i="5"/>
  <c r="AA5066" i="5"/>
  <c r="Z5066" i="5"/>
  <c r="Y5066" i="5"/>
  <c r="X5066" i="5"/>
  <c r="W5066" i="5"/>
  <c r="V5066" i="5"/>
  <c r="U5066" i="5"/>
  <c r="T5066" i="5"/>
  <c r="S5066" i="5"/>
  <c r="R5066" i="5"/>
  <c r="Q5066" i="5"/>
  <c r="P5066" i="5"/>
  <c r="O5066" i="5"/>
  <c r="N5066" i="5"/>
  <c r="AD5065" i="5"/>
  <c r="AC5065" i="5"/>
  <c r="AB5065" i="5"/>
  <c r="AA5065" i="5"/>
  <c r="Z5065" i="5"/>
  <c r="Y5065" i="5"/>
  <c r="X5065" i="5"/>
  <c r="W5065" i="5"/>
  <c r="V5065" i="5"/>
  <c r="U5065" i="5"/>
  <c r="T5065" i="5"/>
  <c r="S5065" i="5"/>
  <c r="R5065" i="5"/>
  <c r="Q5065" i="5"/>
  <c r="P5065" i="5"/>
  <c r="O5065" i="5"/>
  <c r="N5065" i="5"/>
  <c r="AD5064" i="5"/>
  <c r="AC5064" i="5"/>
  <c r="AB5064" i="5"/>
  <c r="AA5064" i="5"/>
  <c r="Z5064" i="5"/>
  <c r="Y5064" i="5"/>
  <c r="X5064" i="5"/>
  <c r="W5064" i="5"/>
  <c r="V5064" i="5"/>
  <c r="U5064" i="5"/>
  <c r="T5064" i="5"/>
  <c r="S5064" i="5"/>
  <c r="R5064" i="5"/>
  <c r="Q5064" i="5"/>
  <c r="P5064" i="5"/>
  <c r="O5064" i="5"/>
  <c r="N5064" i="5"/>
  <c r="AD5063" i="5"/>
  <c r="AC5063" i="5"/>
  <c r="AB5063" i="5"/>
  <c r="AA5063" i="5"/>
  <c r="Z5063" i="5"/>
  <c r="Y5063" i="5"/>
  <c r="X5063" i="5"/>
  <c r="W5063" i="5"/>
  <c r="V5063" i="5"/>
  <c r="U5063" i="5"/>
  <c r="T5063" i="5"/>
  <c r="S5063" i="5"/>
  <c r="R5063" i="5"/>
  <c r="Q5063" i="5"/>
  <c r="P5063" i="5"/>
  <c r="O5063" i="5"/>
  <c r="N5063" i="5"/>
  <c r="M5063" i="5"/>
  <c r="L5063" i="5"/>
  <c r="AD5062" i="5"/>
  <c r="AC5062" i="5"/>
  <c r="AB5062" i="5"/>
  <c r="AA5062" i="5"/>
  <c r="Z5062" i="5"/>
  <c r="Y5062" i="5"/>
  <c r="X5062" i="5"/>
  <c r="W5062" i="5"/>
  <c r="V5062" i="5"/>
  <c r="U5062" i="5"/>
  <c r="T5062" i="5"/>
  <c r="S5062" i="5"/>
  <c r="R5062" i="5"/>
  <c r="Q5062" i="5"/>
  <c r="P5062" i="5"/>
  <c r="O5062" i="5"/>
  <c r="N5062" i="5"/>
  <c r="M5062" i="5"/>
  <c r="L5062" i="5"/>
  <c r="AD5061" i="5"/>
  <c r="AC5061" i="5"/>
  <c r="AB5061" i="5"/>
  <c r="AA5061" i="5"/>
  <c r="Z5061" i="5"/>
  <c r="Y5061" i="5"/>
  <c r="X5061" i="5"/>
  <c r="W5061" i="5"/>
  <c r="V5061" i="5"/>
  <c r="U5061" i="5"/>
  <c r="T5061" i="5"/>
  <c r="S5061" i="5"/>
  <c r="R5061" i="5"/>
  <c r="Q5061" i="5"/>
  <c r="P5061" i="5"/>
  <c r="O5061" i="5"/>
  <c r="N5061" i="5"/>
  <c r="M5061" i="5"/>
  <c r="L5061" i="5"/>
  <c r="AD5060" i="5"/>
  <c r="AC5060" i="5"/>
  <c r="AB5060" i="5"/>
  <c r="AA5060" i="5"/>
  <c r="Z5060" i="5"/>
  <c r="Y5060" i="5"/>
  <c r="X5060" i="5"/>
  <c r="W5060" i="5"/>
  <c r="V5060" i="5"/>
  <c r="U5060" i="5"/>
  <c r="T5060" i="5"/>
  <c r="S5060" i="5"/>
  <c r="R5060" i="5"/>
  <c r="Q5060" i="5"/>
  <c r="P5060" i="5"/>
  <c r="O5060" i="5"/>
  <c r="N5060" i="5"/>
  <c r="M5060" i="5"/>
  <c r="L5060" i="5"/>
  <c r="AD5059" i="5"/>
  <c r="AC5059" i="5"/>
  <c r="AB5059" i="5"/>
  <c r="AA5059" i="5"/>
  <c r="Z5059" i="5"/>
  <c r="Y5059" i="5"/>
  <c r="X5059" i="5"/>
  <c r="W5059" i="5"/>
  <c r="V5059" i="5"/>
  <c r="U5059" i="5"/>
  <c r="T5059" i="5"/>
  <c r="S5059" i="5"/>
  <c r="R5059" i="5"/>
  <c r="Q5059" i="5"/>
  <c r="P5059" i="5"/>
  <c r="O5059" i="5"/>
  <c r="N5059" i="5"/>
  <c r="M5059" i="5"/>
  <c r="L5059" i="5"/>
  <c r="AD5058" i="5"/>
  <c r="AC5058" i="5"/>
  <c r="AB5058" i="5"/>
  <c r="AA5058" i="5"/>
  <c r="Z5058" i="5"/>
  <c r="Y5058" i="5"/>
  <c r="X5058" i="5"/>
  <c r="W5058" i="5"/>
  <c r="V5058" i="5"/>
  <c r="U5058" i="5"/>
  <c r="T5058" i="5"/>
  <c r="S5058" i="5"/>
  <c r="R5058" i="5"/>
  <c r="Q5058" i="5"/>
  <c r="P5058" i="5"/>
  <c r="O5058" i="5"/>
  <c r="N5058" i="5"/>
  <c r="M5058" i="5"/>
  <c r="L5058" i="5"/>
  <c r="AD5057" i="5"/>
  <c r="AC5057" i="5"/>
  <c r="AB5057" i="5"/>
  <c r="AA5057" i="5"/>
  <c r="Z5057" i="5"/>
  <c r="Y5057" i="5"/>
  <c r="X5057" i="5"/>
  <c r="W5057" i="5"/>
  <c r="V5057" i="5"/>
  <c r="U5057" i="5"/>
  <c r="T5057" i="5"/>
  <c r="S5057" i="5"/>
  <c r="R5057" i="5"/>
  <c r="Q5057" i="5"/>
  <c r="P5057" i="5"/>
  <c r="O5057" i="5"/>
  <c r="N5057" i="5"/>
  <c r="M5057" i="5"/>
  <c r="L5057" i="5"/>
  <c r="AD5056" i="5"/>
  <c r="AC5056" i="5"/>
  <c r="AB5056" i="5"/>
  <c r="AA5056" i="5"/>
  <c r="Z5056" i="5"/>
  <c r="Y5056" i="5"/>
  <c r="X5056" i="5"/>
  <c r="W5056" i="5"/>
  <c r="V5056" i="5"/>
  <c r="U5056" i="5"/>
  <c r="T5056" i="5"/>
  <c r="S5056" i="5"/>
  <c r="R5056" i="5"/>
  <c r="Q5056" i="5"/>
  <c r="P5056" i="5"/>
  <c r="O5056" i="5"/>
  <c r="N5056" i="5"/>
  <c r="M5056" i="5"/>
  <c r="L5056" i="5"/>
  <c r="AD5055" i="5"/>
  <c r="AC5055" i="5"/>
  <c r="AB5055" i="5"/>
  <c r="AA5055" i="5"/>
  <c r="Z5055" i="5"/>
  <c r="Y5055" i="5"/>
  <c r="X5055" i="5"/>
  <c r="W5055" i="5"/>
  <c r="V5055" i="5"/>
  <c r="U5055" i="5"/>
  <c r="T5055" i="5"/>
  <c r="S5055" i="5"/>
  <c r="R5055" i="5"/>
  <c r="Q5055" i="5"/>
  <c r="P5055" i="5"/>
  <c r="O5055" i="5"/>
  <c r="N5055" i="5"/>
  <c r="M5055" i="5"/>
  <c r="L5055" i="5"/>
  <c r="AD5054" i="5"/>
  <c r="AC5054" i="5"/>
  <c r="AB5054" i="5"/>
  <c r="AA5054" i="5"/>
  <c r="Z5054" i="5"/>
  <c r="Y5054" i="5"/>
  <c r="X5054" i="5"/>
  <c r="W5054" i="5"/>
  <c r="V5054" i="5"/>
  <c r="U5054" i="5"/>
  <c r="T5054" i="5"/>
  <c r="S5054" i="5"/>
  <c r="R5054" i="5"/>
  <c r="Q5054" i="5"/>
  <c r="P5054" i="5"/>
  <c r="O5054" i="5"/>
  <c r="N5054" i="5"/>
  <c r="M5054" i="5"/>
  <c r="L5054" i="5"/>
  <c r="AD5053" i="5"/>
  <c r="AC5053" i="5"/>
  <c r="AB5053" i="5"/>
  <c r="AA5053" i="5"/>
  <c r="Z5053" i="5"/>
  <c r="Y5053" i="5"/>
  <c r="X5053" i="5"/>
  <c r="W5053" i="5"/>
  <c r="V5053" i="5"/>
  <c r="U5053" i="5"/>
  <c r="T5053" i="5"/>
  <c r="S5053" i="5"/>
  <c r="R5053" i="5"/>
  <c r="Q5053" i="5"/>
  <c r="P5053" i="5"/>
  <c r="O5053" i="5"/>
  <c r="N5053" i="5"/>
  <c r="M5053" i="5"/>
  <c r="L5053" i="5"/>
  <c r="AD5052" i="5"/>
  <c r="AC5052" i="5"/>
  <c r="AB5052" i="5"/>
  <c r="AA5052" i="5"/>
  <c r="Z5052" i="5"/>
  <c r="Y5052" i="5"/>
  <c r="X5052" i="5"/>
  <c r="W5052" i="5"/>
  <c r="V5052" i="5"/>
  <c r="U5052" i="5"/>
  <c r="T5052" i="5"/>
  <c r="S5052" i="5"/>
  <c r="R5052" i="5"/>
  <c r="Q5052" i="5"/>
  <c r="P5052" i="5"/>
  <c r="O5052" i="5"/>
  <c r="N5052" i="5"/>
  <c r="M5052" i="5"/>
  <c r="L5052" i="5"/>
  <c r="AD5051" i="5"/>
  <c r="AC5051" i="5"/>
  <c r="AB5051" i="5"/>
  <c r="AA5051" i="5"/>
  <c r="Z5051" i="5"/>
  <c r="Y5051" i="5"/>
  <c r="X5051" i="5"/>
  <c r="W5051" i="5"/>
  <c r="V5051" i="5"/>
  <c r="U5051" i="5"/>
  <c r="T5051" i="5"/>
  <c r="S5051" i="5"/>
  <c r="R5051" i="5"/>
  <c r="Q5051" i="5"/>
  <c r="P5051" i="5"/>
  <c r="O5051" i="5"/>
  <c r="N5051" i="5"/>
  <c r="M5051" i="5"/>
  <c r="L5051" i="5"/>
  <c r="AD5050" i="5"/>
  <c r="AC5050" i="5"/>
  <c r="AB5050" i="5"/>
  <c r="AA5050" i="5"/>
  <c r="Z5050" i="5"/>
  <c r="Y5050" i="5"/>
  <c r="X5050" i="5"/>
  <c r="W5050" i="5"/>
  <c r="V5050" i="5"/>
  <c r="U5050" i="5"/>
  <c r="T5050" i="5"/>
  <c r="S5050" i="5"/>
  <c r="R5050" i="5"/>
  <c r="Q5050" i="5"/>
  <c r="P5050" i="5"/>
  <c r="O5050" i="5"/>
  <c r="N5050" i="5"/>
  <c r="M5050" i="5"/>
  <c r="L5050" i="5"/>
  <c r="AD5049" i="5"/>
  <c r="AC5049" i="5"/>
  <c r="AB5049" i="5"/>
  <c r="AA5049" i="5"/>
  <c r="Z5049" i="5"/>
  <c r="Y5049" i="5"/>
  <c r="X5049" i="5"/>
  <c r="W5049" i="5"/>
  <c r="V5049" i="5"/>
  <c r="U5049" i="5"/>
  <c r="T5049" i="5"/>
  <c r="S5049" i="5"/>
  <c r="R5049" i="5"/>
  <c r="Q5049" i="5"/>
  <c r="P5049" i="5"/>
  <c r="O5049" i="5"/>
  <c r="N5049" i="5"/>
  <c r="M5049" i="5"/>
  <c r="L5049" i="5"/>
  <c r="AD5048" i="5"/>
  <c r="AC5048" i="5"/>
  <c r="AB5048" i="5"/>
  <c r="AA5048" i="5"/>
  <c r="Z5048" i="5"/>
  <c r="Y5048" i="5"/>
  <c r="X5048" i="5"/>
  <c r="W5048" i="5"/>
  <c r="V5048" i="5"/>
  <c r="U5048" i="5"/>
  <c r="T5048" i="5"/>
  <c r="S5048" i="5"/>
  <c r="R5048" i="5"/>
  <c r="Q5048" i="5"/>
  <c r="P5048" i="5"/>
  <c r="O5048" i="5"/>
  <c r="N5048" i="5"/>
  <c r="M5048" i="5"/>
  <c r="L5048" i="5"/>
  <c r="AD5047" i="5"/>
  <c r="AC5047" i="5"/>
  <c r="AB5047" i="5"/>
  <c r="AA5047" i="5"/>
  <c r="Z5047" i="5"/>
  <c r="Y5047" i="5"/>
  <c r="X5047" i="5"/>
  <c r="W5047" i="5"/>
  <c r="V5047" i="5"/>
  <c r="U5047" i="5"/>
  <c r="T5047" i="5"/>
  <c r="S5047" i="5"/>
  <c r="R5047" i="5"/>
  <c r="Q5047" i="5"/>
  <c r="P5047" i="5"/>
  <c r="O5047" i="5"/>
  <c r="N5047" i="5"/>
  <c r="M5047" i="5"/>
  <c r="L5047" i="5"/>
  <c r="AD5046" i="5"/>
  <c r="AC5046" i="5"/>
  <c r="AB5046" i="5"/>
  <c r="AA5046" i="5"/>
  <c r="Z5046" i="5"/>
  <c r="Y5046" i="5"/>
  <c r="X5046" i="5"/>
  <c r="W5046" i="5"/>
  <c r="V5046" i="5"/>
  <c r="U5046" i="5"/>
  <c r="T5046" i="5"/>
  <c r="S5046" i="5"/>
  <c r="R5046" i="5"/>
  <c r="Q5046" i="5"/>
  <c r="P5046" i="5"/>
  <c r="O5046" i="5"/>
  <c r="N5046" i="5"/>
  <c r="M5046" i="5"/>
  <c r="L5046" i="5"/>
  <c r="AD5045" i="5"/>
  <c r="AC5045" i="5"/>
  <c r="AB5045" i="5"/>
  <c r="AA5045" i="5"/>
  <c r="Z5045" i="5"/>
  <c r="Y5045" i="5"/>
  <c r="X5045" i="5"/>
  <c r="W5045" i="5"/>
  <c r="V5045" i="5"/>
  <c r="U5045" i="5"/>
  <c r="T5045" i="5"/>
  <c r="S5045" i="5"/>
  <c r="R5045" i="5"/>
  <c r="Q5045" i="5"/>
  <c r="P5045" i="5"/>
  <c r="O5045" i="5"/>
  <c r="N5045" i="5"/>
  <c r="M5045" i="5"/>
  <c r="L5045" i="5"/>
  <c r="AD5044" i="5"/>
  <c r="AC5044" i="5"/>
  <c r="AB5044" i="5"/>
  <c r="AA5044" i="5"/>
  <c r="Z5044" i="5"/>
  <c r="Y5044" i="5"/>
  <c r="X5044" i="5"/>
  <c r="W5044" i="5"/>
  <c r="V5044" i="5"/>
  <c r="U5044" i="5"/>
  <c r="T5044" i="5"/>
  <c r="S5044" i="5"/>
  <c r="R5044" i="5"/>
  <c r="Q5044" i="5"/>
  <c r="P5044" i="5"/>
  <c r="O5044" i="5"/>
  <c r="N5044" i="5"/>
  <c r="M5044" i="5"/>
  <c r="L5044" i="5"/>
  <c r="AD5043" i="5"/>
  <c r="AC5043" i="5"/>
  <c r="AB5043" i="5"/>
  <c r="AA5043" i="5"/>
  <c r="Z5043" i="5"/>
  <c r="Y5043" i="5"/>
  <c r="X5043" i="5"/>
  <c r="W5043" i="5"/>
  <c r="V5043" i="5"/>
  <c r="U5043" i="5"/>
  <c r="T5043" i="5"/>
  <c r="S5043" i="5"/>
  <c r="R5043" i="5"/>
  <c r="Q5043" i="5"/>
  <c r="P5043" i="5"/>
  <c r="O5043" i="5"/>
  <c r="N5043" i="5"/>
  <c r="M5043" i="5"/>
  <c r="L5043" i="5"/>
  <c r="AD5042" i="5"/>
  <c r="AC5042" i="5"/>
  <c r="AB5042" i="5"/>
  <c r="AA5042" i="5"/>
  <c r="Z5042" i="5"/>
  <c r="Y5042" i="5"/>
  <c r="X5042" i="5"/>
  <c r="W5042" i="5"/>
  <c r="V5042" i="5"/>
  <c r="U5042" i="5"/>
  <c r="T5042" i="5"/>
  <c r="S5042" i="5"/>
  <c r="R5042" i="5"/>
  <c r="Q5042" i="5"/>
  <c r="P5042" i="5"/>
  <c r="O5042" i="5"/>
  <c r="N5042" i="5"/>
  <c r="M5042" i="5"/>
  <c r="L5042" i="5"/>
  <c r="AD5041" i="5"/>
  <c r="AC5041" i="5"/>
  <c r="AB5041" i="5"/>
  <c r="AA5041" i="5"/>
  <c r="Z5041" i="5"/>
  <c r="Y5041" i="5"/>
  <c r="X5041" i="5"/>
  <c r="W5041" i="5"/>
  <c r="V5041" i="5"/>
  <c r="U5041" i="5"/>
  <c r="T5041" i="5"/>
  <c r="S5041" i="5"/>
  <c r="R5041" i="5"/>
  <c r="Q5041" i="5"/>
  <c r="P5041" i="5"/>
  <c r="O5041" i="5"/>
  <c r="N5041" i="5"/>
  <c r="M5041" i="5"/>
  <c r="L5041" i="5"/>
  <c r="AD5040" i="5"/>
  <c r="AC5040" i="5"/>
  <c r="AB5040" i="5"/>
  <c r="AA5040" i="5"/>
  <c r="Z5040" i="5"/>
  <c r="Y5040" i="5"/>
  <c r="X5040" i="5"/>
  <c r="W5040" i="5"/>
  <c r="V5040" i="5"/>
  <c r="U5040" i="5"/>
  <c r="T5040" i="5"/>
  <c r="S5040" i="5"/>
  <c r="R5040" i="5"/>
  <c r="Q5040" i="5"/>
  <c r="P5040" i="5"/>
  <c r="O5040" i="5"/>
  <c r="N5040" i="5"/>
  <c r="M5040" i="5"/>
  <c r="L5040" i="5"/>
  <c r="AD5039" i="5"/>
  <c r="AC5039" i="5"/>
  <c r="AB5039" i="5"/>
  <c r="AA5039" i="5"/>
  <c r="Z5039" i="5"/>
  <c r="Y5039" i="5"/>
  <c r="X5039" i="5"/>
  <c r="W5039" i="5"/>
  <c r="V5039" i="5"/>
  <c r="U5039" i="5"/>
  <c r="T5039" i="5"/>
  <c r="S5039" i="5"/>
  <c r="R5039" i="5"/>
  <c r="Q5039" i="5"/>
  <c r="P5039" i="5"/>
  <c r="O5039" i="5"/>
  <c r="N5039" i="5"/>
  <c r="M5039" i="5"/>
  <c r="L5039" i="5"/>
  <c r="AD5038" i="5"/>
  <c r="AC5038" i="5"/>
  <c r="AB5038" i="5"/>
  <c r="AA5038" i="5"/>
  <c r="Z5038" i="5"/>
  <c r="Y5038" i="5"/>
  <c r="X5038" i="5"/>
  <c r="W5038" i="5"/>
  <c r="V5038" i="5"/>
  <c r="U5038" i="5"/>
  <c r="T5038" i="5"/>
  <c r="S5038" i="5"/>
  <c r="R5038" i="5"/>
  <c r="Q5038" i="5"/>
  <c r="P5038" i="5"/>
  <c r="O5038" i="5"/>
  <c r="N5038" i="5"/>
  <c r="M5038" i="5"/>
  <c r="L5038" i="5"/>
  <c r="AD5037" i="5"/>
  <c r="AC5037" i="5"/>
  <c r="AB5037" i="5"/>
  <c r="AA5037" i="5"/>
  <c r="Z5037" i="5"/>
  <c r="Y5037" i="5"/>
  <c r="X5037" i="5"/>
  <c r="W5037" i="5"/>
  <c r="V5037" i="5"/>
  <c r="U5037" i="5"/>
  <c r="T5037" i="5"/>
  <c r="S5037" i="5"/>
  <c r="R5037" i="5"/>
  <c r="Q5037" i="5"/>
  <c r="P5037" i="5"/>
  <c r="O5037" i="5"/>
  <c r="N5037" i="5"/>
  <c r="M5037" i="5"/>
  <c r="L5037" i="5"/>
  <c r="AD5036" i="5"/>
  <c r="AC5036" i="5"/>
  <c r="AB5036" i="5"/>
  <c r="AA5036" i="5"/>
  <c r="Z5036" i="5"/>
  <c r="Y5036" i="5"/>
  <c r="X5036" i="5"/>
  <c r="W5036" i="5"/>
  <c r="V5036" i="5"/>
  <c r="U5036" i="5"/>
  <c r="T5036" i="5"/>
  <c r="S5036" i="5"/>
  <c r="R5036" i="5"/>
  <c r="Q5036" i="5"/>
  <c r="P5036" i="5"/>
  <c r="O5036" i="5"/>
  <c r="N5036" i="5"/>
  <c r="M5036" i="5"/>
  <c r="L5036" i="5"/>
  <c r="AD5035" i="5"/>
  <c r="AC5035" i="5"/>
  <c r="AB5035" i="5"/>
  <c r="AA5035" i="5"/>
  <c r="Z5035" i="5"/>
  <c r="Y5035" i="5"/>
  <c r="X5035" i="5"/>
  <c r="W5035" i="5"/>
  <c r="V5035" i="5"/>
  <c r="U5035" i="5"/>
  <c r="T5035" i="5"/>
  <c r="S5035" i="5"/>
  <c r="R5035" i="5"/>
  <c r="Q5035" i="5"/>
  <c r="P5035" i="5"/>
  <c r="O5035" i="5"/>
  <c r="N5035" i="5"/>
  <c r="M5035" i="5"/>
  <c r="L5035" i="5"/>
  <c r="AD5034" i="5"/>
  <c r="AC5034" i="5"/>
  <c r="AB5034" i="5"/>
  <c r="AA5034" i="5"/>
  <c r="Z5034" i="5"/>
  <c r="Y5034" i="5"/>
  <c r="X5034" i="5"/>
  <c r="W5034" i="5"/>
  <c r="V5034" i="5"/>
  <c r="U5034" i="5"/>
  <c r="T5034" i="5"/>
  <c r="S5034" i="5"/>
  <c r="R5034" i="5"/>
  <c r="Q5034" i="5"/>
  <c r="P5034" i="5"/>
  <c r="O5034" i="5"/>
  <c r="N5034" i="5"/>
  <c r="M5034" i="5"/>
  <c r="L5034" i="5"/>
  <c r="AD5033" i="5"/>
  <c r="AC5033" i="5"/>
  <c r="AB5033" i="5"/>
  <c r="AA5033" i="5"/>
  <c r="Z5033" i="5"/>
  <c r="Y5033" i="5"/>
  <c r="X5033" i="5"/>
  <c r="W5033" i="5"/>
  <c r="V5033" i="5"/>
  <c r="U5033" i="5"/>
  <c r="T5033" i="5"/>
  <c r="S5033" i="5"/>
  <c r="R5033" i="5"/>
  <c r="Q5033" i="5"/>
  <c r="P5033" i="5"/>
  <c r="O5033" i="5"/>
  <c r="N5033" i="5"/>
  <c r="M5033" i="5"/>
  <c r="L5033" i="5"/>
  <c r="AD5032" i="5"/>
  <c r="AC5032" i="5"/>
  <c r="AB5032" i="5"/>
  <c r="AA5032" i="5"/>
  <c r="Z5032" i="5"/>
  <c r="Y5032" i="5"/>
  <c r="X5032" i="5"/>
  <c r="W5032" i="5"/>
  <c r="V5032" i="5"/>
  <c r="U5032" i="5"/>
  <c r="T5032" i="5"/>
  <c r="S5032" i="5"/>
  <c r="R5032" i="5"/>
  <c r="Q5032" i="5"/>
  <c r="P5032" i="5"/>
  <c r="O5032" i="5"/>
  <c r="N5032" i="5"/>
  <c r="M5032" i="5"/>
  <c r="L5032" i="5"/>
  <c r="AD5031" i="5"/>
  <c r="AC5031" i="5"/>
  <c r="AB5031" i="5"/>
  <c r="AA5031" i="5"/>
  <c r="Z5031" i="5"/>
  <c r="Y5031" i="5"/>
  <c r="X5031" i="5"/>
  <c r="W5031" i="5"/>
  <c r="V5031" i="5"/>
  <c r="U5031" i="5"/>
  <c r="T5031" i="5"/>
  <c r="S5031" i="5"/>
  <c r="R5031" i="5"/>
  <c r="Q5031" i="5"/>
  <c r="P5031" i="5"/>
  <c r="O5031" i="5"/>
  <c r="N5031" i="5"/>
  <c r="M5031" i="5"/>
  <c r="L5031" i="5"/>
  <c r="AD5030" i="5"/>
  <c r="AC5030" i="5"/>
  <c r="AB5030" i="5"/>
  <c r="AA5030" i="5"/>
  <c r="Z5030" i="5"/>
  <c r="Y5030" i="5"/>
  <c r="X5030" i="5"/>
  <c r="W5030" i="5"/>
  <c r="V5030" i="5"/>
  <c r="U5030" i="5"/>
  <c r="T5030" i="5"/>
  <c r="S5030" i="5"/>
  <c r="R5030" i="5"/>
  <c r="Q5030" i="5"/>
  <c r="P5030" i="5"/>
  <c r="O5030" i="5"/>
  <c r="N5030" i="5"/>
  <c r="M5030" i="5"/>
  <c r="L5030" i="5"/>
  <c r="AD5029" i="5"/>
  <c r="AC5029" i="5"/>
  <c r="AB5029" i="5"/>
  <c r="AA5029" i="5"/>
  <c r="Z5029" i="5"/>
  <c r="Y5029" i="5"/>
  <c r="X5029" i="5"/>
  <c r="W5029" i="5"/>
  <c r="V5029" i="5"/>
  <c r="U5029" i="5"/>
  <c r="T5029" i="5"/>
  <c r="S5029" i="5"/>
  <c r="R5029" i="5"/>
  <c r="Q5029" i="5"/>
  <c r="P5029" i="5"/>
  <c r="O5029" i="5"/>
  <c r="N5029" i="5"/>
  <c r="M5029" i="5"/>
  <c r="L5029" i="5"/>
  <c r="AD5028" i="5"/>
  <c r="AC5028" i="5"/>
  <c r="AB5028" i="5"/>
  <c r="AA5028" i="5"/>
  <c r="Z5028" i="5"/>
  <c r="Y5028" i="5"/>
  <c r="X5028" i="5"/>
  <c r="W5028" i="5"/>
  <c r="V5028" i="5"/>
  <c r="U5028" i="5"/>
  <c r="T5028" i="5"/>
  <c r="S5028" i="5"/>
  <c r="R5028" i="5"/>
  <c r="Q5028" i="5"/>
  <c r="P5028" i="5"/>
  <c r="O5028" i="5"/>
  <c r="N5028" i="5"/>
  <c r="M5028" i="5"/>
  <c r="L5028" i="5"/>
  <c r="AD5027" i="5"/>
  <c r="AC5027" i="5"/>
  <c r="AB5027" i="5"/>
  <c r="AA5027" i="5"/>
  <c r="Z5027" i="5"/>
  <c r="Y5027" i="5"/>
  <c r="X5027" i="5"/>
  <c r="W5027" i="5"/>
  <c r="V5027" i="5"/>
  <c r="U5027" i="5"/>
  <c r="T5027" i="5"/>
  <c r="S5027" i="5"/>
  <c r="R5027" i="5"/>
  <c r="Q5027" i="5"/>
  <c r="P5027" i="5"/>
  <c r="O5027" i="5"/>
  <c r="N5027" i="5"/>
  <c r="M5027" i="5"/>
  <c r="L5027" i="5"/>
  <c r="AD5026" i="5"/>
  <c r="AC5026" i="5"/>
  <c r="AB5026" i="5"/>
  <c r="AA5026" i="5"/>
  <c r="Z5026" i="5"/>
  <c r="Y5026" i="5"/>
  <c r="X5026" i="5"/>
  <c r="W5026" i="5"/>
  <c r="V5026" i="5"/>
  <c r="U5026" i="5"/>
  <c r="T5026" i="5"/>
  <c r="S5026" i="5"/>
  <c r="R5026" i="5"/>
  <c r="Q5026" i="5"/>
  <c r="P5026" i="5"/>
  <c r="O5026" i="5"/>
  <c r="N5026" i="5"/>
  <c r="M5026" i="5"/>
  <c r="L5026" i="5"/>
  <c r="AD5025" i="5"/>
  <c r="AC5025" i="5"/>
  <c r="AB5025" i="5"/>
  <c r="AA5025" i="5"/>
  <c r="Z5025" i="5"/>
  <c r="Y5025" i="5"/>
  <c r="X5025" i="5"/>
  <c r="W5025" i="5"/>
  <c r="V5025" i="5"/>
  <c r="U5025" i="5"/>
  <c r="T5025" i="5"/>
  <c r="S5025" i="5"/>
  <c r="R5025" i="5"/>
  <c r="Q5025" i="5"/>
  <c r="P5025" i="5"/>
  <c r="O5025" i="5"/>
  <c r="N5025" i="5"/>
  <c r="M5025" i="5"/>
  <c r="L5025" i="5"/>
  <c r="AD5024" i="5"/>
  <c r="AC5024" i="5"/>
  <c r="AB5024" i="5"/>
  <c r="AA5024" i="5"/>
  <c r="Z5024" i="5"/>
  <c r="Y5024" i="5"/>
  <c r="X5024" i="5"/>
  <c r="W5024" i="5"/>
  <c r="V5024" i="5"/>
  <c r="U5024" i="5"/>
  <c r="T5024" i="5"/>
  <c r="S5024" i="5"/>
  <c r="R5024" i="5"/>
  <c r="Q5024" i="5"/>
  <c r="P5024" i="5"/>
  <c r="O5024" i="5"/>
  <c r="N5024" i="5"/>
  <c r="M5024" i="5"/>
  <c r="L5024" i="5"/>
  <c r="AD5023" i="5"/>
  <c r="AC5023" i="5"/>
  <c r="AB5023" i="5"/>
  <c r="AA5023" i="5"/>
  <c r="Z5023" i="5"/>
  <c r="Y5023" i="5"/>
  <c r="X5023" i="5"/>
  <c r="W5023" i="5"/>
  <c r="V5023" i="5"/>
  <c r="U5023" i="5"/>
  <c r="T5023" i="5"/>
  <c r="S5023" i="5"/>
  <c r="R5023" i="5"/>
  <c r="Q5023" i="5"/>
  <c r="P5023" i="5"/>
  <c r="O5023" i="5"/>
  <c r="N5023" i="5"/>
  <c r="M5023" i="5"/>
  <c r="L5023" i="5"/>
  <c r="AD5022" i="5"/>
  <c r="AC5022" i="5"/>
  <c r="AB5022" i="5"/>
  <c r="AA5022" i="5"/>
  <c r="Z5022" i="5"/>
  <c r="Y5022" i="5"/>
  <c r="X5022" i="5"/>
  <c r="W5022" i="5"/>
  <c r="V5022" i="5"/>
  <c r="U5022" i="5"/>
  <c r="T5022" i="5"/>
  <c r="S5022" i="5"/>
  <c r="R5022" i="5"/>
  <c r="Q5022" i="5"/>
  <c r="P5022" i="5"/>
  <c r="O5022" i="5"/>
  <c r="N5022" i="5"/>
  <c r="M5022" i="5"/>
  <c r="L5022" i="5"/>
  <c r="AD5021" i="5"/>
  <c r="AC5021" i="5"/>
  <c r="AB5021" i="5"/>
  <c r="AA5021" i="5"/>
  <c r="Z5021" i="5"/>
  <c r="Y5021" i="5"/>
  <c r="X5021" i="5"/>
  <c r="W5021" i="5"/>
  <c r="V5021" i="5"/>
  <c r="U5021" i="5"/>
  <c r="T5021" i="5"/>
  <c r="S5021" i="5"/>
  <c r="R5021" i="5"/>
  <c r="Q5021" i="5"/>
  <c r="P5021" i="5"/>
  <c r="O5021" i="5"/>
  <c r="N5021" i="5"/>
  <c r="M5021" i="5"/>
  <c r="L5021" i="5"/>
  <c r="AD5020" i="5"/>
  <c r="AC5020" i="5"/>
  <c r="AB5020" i="5"/>
  <c r="AA5020" i="5"/>
  <c r="Z5020" i="5"/>
  <c r="Y5020" i="5"/>
  <c r="X5020" i="5"/>
  <c r="W5020" i="5"/>
  <c r="V5020" i="5"/>
  <c r="U5020" i="5"/>
  <c r="T5020" i="5"/>
  <c r="S5020" i="5"/>
  <c r="R5020" i="5"/>
  <c r="Q5020" i="5"/>
  <c r="P5020" i="5"/>
  <c r="O5020" i="5"/>
  <c r="N5020" i="5"/>
  <c r="M5020" i="5"/>
  <c r="L5020" i="5"/>
  <c r="AD5019" i="5"/>
  <c r="AC5019" i="5"/>
  <c r="AB5019" i="5"/>
  <c r="AA5019" i="5"/>
  <c r="Z5019" i="5"/>
  <c r="Y5019" i="5"/>
  <c r="X5019" i="5"/>
  <c r="W5019" i="5"/>
  <c r="V5019" i="5"/>
  <c r="U5019" i="5"/>
  <c r="T5019" i="5"/>
  <c r="S5019" i="5"/>
  <c r="R5019" i="5"/>
  <c r="Q5019" i="5"/>
  <c r="P5019" i="5"/>
  <c r="O5019" i="5"/>
  <c r="N5019" i="5"/>
  <c r="M5019" i="5"/>
  <c r="L5019" i="5"/>
  <c r="AD5018" i="5"/>
  <c r="AC5018" i="5"/>
  <c r="AB5018" i="5"/>
  <c r="AA5018" i="5"/>
  <c r="Z5018" i="5"/>
  <c r="Y5018" i="5"/>
  <c r="X5018" i="5"/>
  <c r="W5018" i="5"/>
  <c r="V5018" i="5"/>
  <c r="U5018" i="5"/>
  <c r="T5018" i="5"/>
  <c r="S5018" i="5"/>
  <c r="R5018" i="5"/>
  <c r="Q5018" i="5"/>
  <c r="P5018" i="5"/>
  <c r="O5018" i="5"/>
  <c r="N5018" i="5"/>
  <c r="M5018" i="5"/>
  <c r="L5018" i="5"/>
  <c r="AD5017" i="5"/>
  <c r="AC5017" i="5"/>
  <c r="AB5017" i="5"/>
  <c r="AA5017" i="5"/>
  <c r="Z5017" i="5"/>
  <c r="Y5017" i="5"/>
  <c r="X5017" i="5"/>
  <c r="W5017" i="5"/>
  <c r="V5017" i="5"/>
  <c r="U5017" i="5"/>
  <c r="T5017" i="5"/>
  <c r="S5017" i="5"/>
  <c r="R5017" i="5"/>
  <c r="Q5017" i="5"/>
  <c r="P5017" i="5"/>
  <c r="O5017" i="5"/>
  <c r="N5017" i="5"/>
  <c r="M5017" i="5"/>
  <c r="L5017" i="5"/>
  <c r="AD5016" i="5"/>
  <c r="AC5016" i="5"/>
  <c r="AB5016" i="5"/>
  <c r="AA5016" i="5"/>
  <c r="Z5016" i="5"/>
  <c r="Y5016" i="5"/>
  <c r="X5016" i="5"/>
  <c r="W5016" i="5"/>
  <c r="V5016" i="5"/>
  <c r="U5016" i="5"/>
  <c r="T5016" i="5"/>
  <c r="S5016" i="5"/>
  <c r="R5016" i="5"/>
  <c r="Q5016" i="5"/>
  <c r="P5016" i="5"/>
  <c r="O5016" i="5"/>
  <c r="N5016" i="5"/>
  <c r="M5016" i="5"/>
  <c r="L5016" i="5"/>
  <c r="AD5015" i="5"/>
  <c r="AC5015" i="5"/>
  <c r="AB5015" i="5"/>
  <c r="AA5015" i="5"/>
  <c r="Z5015" i="5"/>
  <c r="Y5015" i="5"/>
  <c r="X5015" i="5"/>
  <c r="W5015" i="5"/>
  <c r="V5015" i="5"/>
  <c r="U5015" i="5"/>
  <c r="T5015" i="5"/>
  <c r="S5015" i="5"/>
  <c r="R5015" i="5"/>
  <c r="Q5015" i="5"/>
  <c r="P5015" i="5"/>
  <c r="O5015" i="5"/>
  <c r="N5015" i="5"/>
  <c r="M5015" i="5"/>
  <c r="L5015" i="5"/>
  <c r="AD5014" i="5"/>
  <c r="AC5014" i="5"/>
  <c r="AB5014" i="5"/>
  <c r="AA5014" i="5"/>
  <c r="Z5014" i="5"/>
  <c r="Y5014" i="5"/>
  <c r="X5014" i="5"/>
  <c r="W5014" i="5"/>
  <c r="V5014" i="5"/>
  <c r="U5014" i="5"/>
  <c r="T5014" i="5"/>
  <c r="S5014" i="5"/>
  <c r="R5014" i="5"/>
  <c r="Q5014" i="5"/>
  <c r="P5014" i="5"/>
  <c r="O5014" i="5"/>
  <c r="N5014" i="5"/>
  <c r="M5014" i="5"/>
  <c r="L5014" i="5"/>
  <c r="AD5013" i="5"/>
  <c r="AC5013" i="5"/>
  <c r="AB5013" i="5"/>
  <c r="AA5013" i="5"/>
  <c r="Z5013" i="5"/>
  <c r="Y5013" i="5"/>
  <c r="X5013" i="5"/>
  <c r="W5013" i="5"/>
  <c r="V5013" i="5"/>
  <c r="U5013" i="5"/>
  <c r="T5013" i="5"/>
  <c r="S5013" i="5"/>
  <c r="R5013" i="5"/>
  <c r="Q5013" i="5"/>
  <c r="P5013" i="5"/>
  <c r="O5013" i="5"/>
  <c r="N5013" i="5"/>
  <c r="M5013" i="5"/>
  <c r="L5013" i="5"/>
  <c r="AD5012" i="5"/>
  <c r="AC5012" i="5"/>
  <c r="AB5012" i="5"/>
  <c r="AA5012" i="5"/>
  <c r="Z5012" i="5"/>
  <c r="Y5012" i="5"/>
  <c r="X5012" i="5"/>
  <c r="W5012" i="5"/>
  <c r="V5012" i="5"/>
  <c r="U5012" i="5"/>
  <c r="T5012" i="5"/>
  <c r="S5012" i="5"/>
  <c r="R5012" i="5"/>
  <c r="Q5012" i="5"/>
  <c r="P5012" i="5"/>
  <c r="O5012" i="5"/>
  <c r="N5012" i="5"/>
  <c r="M5012" i="5"/>
  <c r="L5012" i="5"/>
  <c r="AD5011" i="5"/>
  <c r="AC5011" i="5"/>
  <c r="AB5011" i="5"/>
  <c r="AA5011" i="5"/>
  <c r="Z5011" i="5"/>
  <c r="Y5011" i="5"/>
  <c r="X5011" i="5"/>
  <c r="W5011" i="5"/>
  <c r="V5011" i="5"/>
  <c r="U5011" i="5"/>
  <c r="T5011" i="5"/>
  <c r="S5011" i="5"/>
  <c r="R5011" i="5"/>
  <c r="Q5011" i="5"/>
  <c r="P5011" i="5"/>
  <c r="O5011" i="5"/>
  <c r="N5011" i="5"/>
  <c r="M5011" i="5"/>
  <c r="L5011" i="5"/>
  <c r="AD5010" i="5"/>
  <c r="AC5010" i="5"/>
  <c r="AB5010" i="5"/>
  <c r="AA5010" i="5"/>
  <c r="Z5010" i="5"/>
  <c r="Y5010" i="5"/>
  <c r="X5010" i="5"/>
  <c r="W5010" i="5"/>
  <c r="V5010" i="5"/>
  <c r="U5010" i="5"/>
  <c r="T5010" i="5"/>
  <c r="S5010" i="5"/>
  <c r="R5010" i="5"/>
  <c r="Q5010" i="5"/>
  <c r="P5010" i="5"/>
  <c r="O5010" i="5"/>
  <c r="N5010" i="5"/>
  <c r="M5010" i="5"/>
  <c r="L5010" i="5"/>
  <c r="AD5009" i="5"/>
  <c r="AC5009" i="5"/>
  <c r="AB5009" i="5"/>
  <c r="AA5009" i="5"/>
  <c r="Z5009" i="5"/>
  <c r="Y5009" i="5"/>
  <c r="X5009" i="5"/>
  <c r="W5009" i="5"/>
  <c r="V5009" i="5"/>
  <c r="U5009" i="5"/>
  <c r="T5009" i="5"/>
  <c r="S5009" i="5"/>
  <c r="R5009" i="5"/>
  <c r="Q5009" i="5"/>
  <c r="P5009" i="5"/>
  <c r="O5009" i="5"/>
  <c r="N5009" i="5"/>
  <c r="M5009" i="5"/>
  <c r="L5009" i="5"/>
  <c r="AD5008" i="5"/>
  <c r="AC5008" i="5"/>
  <c r="AB5008" i="5"/>
  <c r="AA5008" i="5"/>
  <c r="Z5008" i="5"/>
  <c r="Y5008" i="5"/>
  <c r="X5008" i="5"/>
  <c r="W5008" i="5"/>
  <c r="V5008" i="5"/>
  <c r="U5008" i="5"/>
  <c r="T5008" i="5"/>
  <c r="S5008" i="5"/>
  <c r="R5008" i="5"/>
  <c r="Q5008" i="5"/>
  <c r="P5008" i="5"/>
  <c r="O5008" i="5"/>
  <c r="N5008" i="5"/>
  <c r="M5008" i="5"/>
  <c r="L5008" i="5"/>
  <c r="AD5007" i="5"/>
  <c r="AC5007" i="5"/>
  <c r="AB5007" i="5"/>
  <c r="AA5007" i="5"/>
  <c r="Z5007" i="5"/>
  <c r="Y5007" i="5"/>
  <c r="X5007" i="5"/>
  <c r="W5007" i="5"/>
  <c r="V5007" i="5"/>
  <c r="U5007" i="5"/>
  <c r="T5007" i="5"/>
  <c r="S5007" i="5"/>
  <c r="R5007" i="5"/>
  <c r="Q5007" i="5"/>
  <c r="P5007" i="5"/>
  <c r="O5007" i="5"/>
  <c r="N5007" i="5"/>
  <c r="M5007" i="5"/>
  <c r="L5007" i="5"/>
  <c r="AD5006" i="5"/>
  <c r="AC5006" i="5"/>
  <c r="AB5006" i="5"/>
  <c r="AA5006" i="5"/>
  <c r="Z5006" i="5"/>
  <c r="Y5006" i="5"/>
  <c r="X5006" i="5"/>
  <c r="W5006" i="5"/>
  <c r="V5006" i="5"/>
  <c r="U5006" i="5"/>
  <c r="T5006" i="5"/>
  <c r="S5006" i="5"/>
  <c r="R5006" i="5"/>
  <c r="Q5006" i="5"/>
  <c r="P5006" i="5"/>
  <c r="O5006" i="5"/>
  <c r="N5006" i="5"/>
  <c r="M5006" i="5"/>
  <c r="L5006" i="5"/>
  <c r="AD5005" i="5"/>
  <c r="AC5005" i="5"/>
  <c r="AB5005" i="5"/>
  <c r="AA5005" i="5"/>
  <c r="Z5005" i="5"/>
  <c r="Y5005" i="5"/>
  <c r="X5005" i="5"/>
  <c r="W5005" i="5"/>
  <c r="V5005" i="5"/>
  <c r="U5005" i="5"/>
  <c r="T5005" i="5"/>
  <c r="S5005" i="5"/>
  <c r="R5005" i="5"/>
  <c r="Q5005" i="5"/>
  <c r="P5005" i="5"/>
  <c r="O5005" i="5"/>
  <c r="N5005" i="5"/>
  <c r="M5005" i="5"/>
  <c r="L5005" i="5"/>
  <c r="AD5004" i="5"/>
  <c r="AC5004" i="5"/>
  <c r="AB5004" i="5"/>
  <c r="AA5004" i="5"/>
  <c r="Z5004" i="5"/>
  <c r="Y5004" i="5"/>
  <c r="X5004" i="5"/>
  <c r="W5004" i="5"/>
  <c r="V5004" i="5"/>
  <c r="U5004" i="5"/>
  <c r="T5004" i="5"/>
  <c r="S5004" i="5"/>
  <c r="R5004" i="5"/>
  <c r="Q5004" i="5"/>
  <c r="P5004" i="5"/>
  <c r="O5004" i="5"/>
  <c r="N5004" i="5"/>
  <c r="M5004" i="5"/>
  <c r="L5004" i="5"/>
  <c r="AD5003" i="5"/>
  <c r="AC5003" i="5"/>
  <c r="AB5003" i="5"/>
  <c r="AA5003" i="5"/>
  <c r="Z5003" i="5"/>
  <c r="Y5003" i="5"/>
  <c r="X5003" i="5"/>
  <c r="W5003" i="5"/>
  <c r="V5003" i="5"/>
  <c r="U5003" i="5"/>
  <c r="T5003" i="5"/>
  <c r="S5003" i="5"/>
  <c r="R5003" i="5"/>
  <c r="Q5003" i="5"/>
  <c r="P5003" i="5"/>
  <c r="O5003" i="5"/>
  <c r="N5003" i="5"/>
  <c r="M5003" i="5"/>
  <c r="L5003" i="5"/>
  <c r="AD5002" i="5"/>
  <c r="AC5002" i="5"/>
  <c r="AB5002" i="5"/>
  <c r="AA5002" i="5"/>
  <c r="Z5002" i="5"/>
  <c r="Y5002" i="5"/>
  <c r="X5002" i="5"/>
  <c r="W5002" i="5"/>
  <c r="V5002" i="5"/>
  <c r="U5002" i="5"/>
  <c r="T5002" i="5"/>
  <c r="S5002" i="5"/>
  <c r="R5002" i="5"/>
  <c r="Q5002" i="5"/>
  <c r="P5002" i="5"/>
  <c r="O5002" i="5"/>
  <c r="N5002" i="5"/>
  <c r="M5002" i="5"/>
  <c r="L5002" i="5"/>
  <c r="AD5001" i="5"/>
  <c r="AC5001" i="5"/>
  <c r="AB5001" i="5"/>
  <c r="AA5001" i="5"/>
  <c r="Z5001" i="5"/>
  <c r="Y5001" i="5"/>
  <c r="X5001" i="5"/>
  <c r="W5001" i="5"/>
  <c r="V5001" i="5"/>
  <c r="U5001" i="5"/>
  <c r="T5001" i="5"/>
  <c r="S5001" i="5"/>
  <c r="R5001" i="5"/>
  <c r="Q5001" i="5"/>
  <c r="P5001" i="5"/>
  <c r="O5001" i="5"/>
  <c r="N5001" i="5"/>
  <c r="M5001" i="5"/>
  <c r="L5001" i="5"/>
  <c r="AD5000" i="5"/>
  <c r="AC5000" i="5"/>
  <c r="AB5000" i="5"/>
  <c r="AA5000" i="5"/>
  <c r="Z5000" i="5"/>
  <c r="Y5000" i="5"/>
  <c r="X5000" i="5"/>
  <c r="W5000" i="5"/>
  <c r="V5000" i="5"/>
  <c r="U5000" i="5"/>
  <c r="T5000" i="5"/>
  <c r="S5000" i="5"/>
  <c r="R5000" i="5"/>
  <c r="Q5000" i="5"/>
  <c r="P5000" i="5"/>
  <c r="O5000" i="5"/>
  <c r="N5000" i="5"/>
  <c r="M5000" i="5"/>
  <c r="L5000" i="5"/>
  <c r="AD4999" i="5"/>
  <c r="AC4999" i="5"/>
  <c r="AB4999" i="5"/>
  <c r="AA4999" i="5"/>
  <c r="Z4999" i="5"/>
  <c r="Y4999" i="5"/>
  <c r="X4999" i="5"/>
  <c r="W4999" i="5"/>
  <c r="V4999" i="5"/>
  <c r="U4999" i="5"/>
  <c r="T4999" i="5"/>
  <c r="S4999" i="5"/>
  <c r="R4999" i="5"/>
  <c r="Q4999" i="5"/>
  <c r="P4999" i="5"/>
  <c r="O4999" i="5"/>
  <c r="N4999" i="5"/>
  <c r="M4999" i="5"/>
  <c r="L4999" i="5"/>
  <c r="AD4998" i="5"/>
  <c r="AC4998" i="5"/>
  <c r="AB4998" i="5"/>
  <c r="AA4998" i="5"/>
  <c r="Z4998" i="5"/>
  <c r="Y4998" i="5"/>
  <c r="X4998" i="5"/>
  <c r="W4998" i="5"/>
  <c r="V4998" i="5"/>
  <c r="U4998" i="5"/>
  <c r="T4998" i="5"/>
  <c r="S4998" i="5"/>
  <c r="R4998" i="5"/>
  <c r="Q4998" i="5"/>
  <c r="P4998" i="5"/>
  <c r="O4998" i="5"/>
  <c r="N4998" i="5"/>
  <c r="M4998" i="5"/>
  <c r="L4998" i="5"/>
  <c r="AD4997" i="5"/>
  <c r="AC4997" i="5"/>
  <c r="AB4997" i="5"/>
  <c r="AA4997" i="5"/>
  <c r="Z4997" i="5"/>
  <c r="Y4997" i="5"/>
  <c r="X4997" i="5"/>
  <c r="W4997" i="5"/>
  <c r="V4997" i="5"/>
  <c r="U4997" i="5"/>
  <c r="T4997" i="5"/>
  <c r="S4997" i="5"/>
  <c r="R4997" i="5"/>
  <c r="Q4997" i="5"/>
  <c r="P4997" i="5"/>
  <c r="O4997" i="5"/>
  <c r="N4997" i="5"/>
  <c r="M4997" i="5"/>
  <c r="L4997" i="5"/>
  <c r="AD4996" i="5"/>
  <c r="AC4996" i="5"/>
  <c r="AB4996" i="5"/>
  <c r="AA4996" i="5"/>
  <c r="Z4996" i="5"/>
  <c r="Y4996" i="5"/>
  <c r="X4996" i="5"/>
  <c r="W4996" i="5"/>
  <c r="V4996" i="5"/>
  <c r="U4996" i="5"/>
  <c r="T4996" i="5"/>
  <c r="S4996" i="5"/>
  <c r="R4996" i="5"/>
  <c r="Q4996" i="5"/>
  <c r="P4996" i="5"/>
  <c r="O4996" i="5"/>
  <c r="N4996" i="5"/>
  <c r="M4996" i="5"/>
  <c r="L4996" i="5"/>
  <c r="AD4995" i="5"/>
  <c r="AC4995" i="5"/>
  <c r="AB4995" i="5"/>
  <c r="AA4995" i="5"/>
  <c r="Z4995" i="5"/>
  <c r="Y4995" i="5"/>
  <c r="X4995" i="5"/>
  <c r="W4995" i="5"/>
  <c r="V4995" i="5"/>
  <c r="U4995" i="5"/>
  <c r="T4995" i="5"/>
  <c r="S4995" i="5"/>
  <c r="R4995" i="5"/>
  <c r="Q4995" i="5"/>
  <c r="P4995" i="5"/>
  <c r="O4995" i="5"/>
  <c r="N4995" i="5"/>
  <c r="M4995" i="5"/>
  <c r="L4995" i="5"/>
  <c r="AD4994" i="5"/>
  <c r="AC4994" i="5"/>
  <c r="AB4994" i="5"/>
  <c r="AA4994" i="5"/>
  <c r="Z4994" i="5"/>
  <c r="Y4994" i="5"/>
  <c r="X4994" i="5"/>
  <c r="W4994" i="5"/>
  <c r="V4994" i="5"/>
  <c r="U4994" i="5"/>
  <c r="T4994" i="5"/>
  <c r="S4994" i="5"/>
  <c r="R4994" i="5"/>
  <c r="Q4994" i="5"/>
  <c r="P4994" i="5"/>
  <c r="O4994" i="5"/>
  <c r="N4994" i="5"/>
  <c r="M4994" i="5"/>
  <c r="L4994" i="5"/>
  <c r="AD4993" i="5"/>
  <c r="AC4993" i="5"/>
  <c r="AB4993" i="5"/>
  <c r="AA4993" i="5"/>
  <c r="Z4993" i="5"/>
  <c r="Y4993" i="5"/>
  <c r="X4993" i="5"/>
  <c r="W4993" i="5"/>
  <c r="V4993" i="5"/>
  <c r="U4993" i="5"/>
  <c r="T4993" i="5"/>
  <c r="S4993" i="5"/>
  <c r="R4993" i="5"/>
  <c r="Q4993" i="5"/>
  <c r="P4993" i="5"/>
  <c r="O4993" i="5"/>
  <c r="N4993" i="5"/>
  <c r="M4993" i="5"/>
  <c r="L4993" i="5"/>
  <c r="AD4992" i="5"/>
  <c r="AC4992" i="5"/>
  <c r="AB4992" i="5"/>
  <c r="AA4992" i="5"/>
  <c r="Z4992" i="5"/>
  <c r="Y4992" i="5"/>
  <c r="X4992" i="5"/>
  <c r="W4992" i="5"/>
  <c r="V4992" i="5"/>
  <c r="U4992" i="5"/>
  <c r="T4992" i="5"/>
  <c r="S4992" i="5"/>
  <c r="R4992" i="5"/>
  <c r="Q4992" i="5"/>
  <c r="P4992" i="5"/>
  <c r="O4992" i="5"/>
  <c r="N4992" i="5"/>
  <c r="M4992" i="5"/>
  <c r="L4992" i="5"/>
  <c r="AD4991" i="5"/>
  <c r="AC4991" i="5"/>
  <c r="AB4991" i="5"/>
  <c r="AA4991" i="5"/>
  <c r="Z4991" i="5"/>
  <c r="Y4991" i="5"/>
  <c r="X4991" i="5"/>
  <c r="W4991" i="5"/>
  <c r="V4991" i="5"/>
  <c r="U4991" i="5"/>
  <c r="T4991" i="5"/>
  <c r="S4991" i="5"/>
  <c r="R4991" i="5"/>
  <c r="Q4991" i="5"/>
  <c r="P4991" i="5"/>
  <c r="O4991" i="5"/>
  <c r="N4991" i="5"/>
  <c r="M4991" i="5"/>
  <c r="L4991" i="5"/>
  <c r="AD4990" i="5"/>
  <c r="AC4990" i="5"/>
  <c r="AB4990" i="5"/>
  <c r="AA4990" i="5"/>
  <c r="Z4990" i="5"/>
  <c r="Y4990" i="5"/>
  <c r="X4990" i="5"/>
  <c r="W4990" i="5"/>
  <c r="V4990" i="5"/>
  <c r="U4990" i="5"/>
  <c r="T4990" i="5"/>
  <c r="S4990" i="5"/>
  <c r="R4990" i="5"/>
  <c r="Q4990" i="5"/>
  <c r="P4990" i="5"/>
  <c r="O4990" i="5"/>
  <c r="N4990" i="5"/>
  <c r="M4990" i="5"/>
  <c r="L4990" i="5"/>
  <c r="AD4989" i="5"/>
  <c r="AC4989" i="5"/>
  <c r="AB4989" i="5"/>
  <c r="AA4989" i="5"/>
  <c r="Z4989" i="5"/>
  <c r="Y4989" i="5"/>
  <c r="X4989" i="5"/>
  <c r="W4989" i="5"/>
  <c r="V4989" i="5"/>
  <c r="U4989" i="5"/>
  <c r="T4989" i="5"/>
  <c r="S4989" i="5"/>
  <c r="R4989" i="5"/>
  <c r="Q4989" i="5"/>
  <c r="P4989" i="5"/>
  <c r="O4989" i="5"/>
  <c r="N4989" i="5"/>
  <c r="M4989" i="5"/>
  <c r="L4989" i="5"/>
  <c r="AD4988" i="5"/>
  <c r="AC4988" i="5"/>
  <c r="AB4988" i="5"/>
  <c r="AA4988" i="5"/>
  <c r="Z4988" i="5"/>
  <c r="Y4988" i="5"/>
  <c r="X4988" i="5"/>
  <c r="W4988" i="5"/>
  <c r="V4988" i="5"/>
  <c r="U4988" i="5"/>
  <c r="T4988" i="5"/>
  <c r="S4988" i="5"/>
  <c r="R4988" i="5"/>
  <c r="Q4988" i="5"/>
  <c r="P4988" i="5"/>
  <c r="O4988" i="5"/>
  <c r="N4988" i="5"/>
  <c r="M4988" i="5"/>
  <c r="L4988" i="5"/>
  <c r="AD4987" i="5"/>
  <c r="AC4987" i="5"/>
  <c r="AB4987" i="5"/>
  <c r="AA4987" i="5"/>
  <c r="Z4987" i="5"/>
  <c r="Y4987" i="5"/>
  <c r="X4987" i="5"/>
  <c r="W4987" i="5"/>
  <c r="V4987" i="5"/>
  <c r="U4987" i="5"/>
  <c r="T4987" i="5"/>
  <c r="S4987" i="5"/>
  <c r="R4987" i="5"/>
  <c r="Q4987" i="5"/>
  <c r="P4987" i="5"/>
  <c r="O4987" i="5"/>
  <c r="N4987" i="5"/>
  <c r="M4987" i="5"/>
  <c r="L4987" i="5"/>
  <c r="AD4986" i="5"/>
  <c r="AC4986" i="5"/>
  <c r="AB4986" i="5"/>
  <c r="AA4986" i="5"/>
  <c r="Z4986" i="5"/>
  <c r="Y4986" i="5"/>
  <c r="X4986" i="5"/>
  <c r="W4986" i="5"/>
  <c r="V4986" i="5"/>
  <c r="U4986" i="5"/>
  <c r="T4986" i="5"/>
  <c r="S4986" i="5"/>
  <c r="R4986" i="5"/>
  <c r="Q4986" i="5"/>
  <c r="P4986" i="5"/>
  <c r="O4986" i="5"/>
  <c r="N4986" i="5"/>
  <c r="M4986" i="5"/>
  <c r="L4986" i="5"/>
  <c r="AD4985" i="5"/>
  <c r="AC4985" i="5"/>
  <c r="AB4985" i="5"/>
  <c r="AA4985" i="5"/>
  <c r="Z4985" i="5"/>
  <c r="Y4985" i="5"/>
  <c r="X4985" i="5"/>
  <c r="W4985" i="5"/>
  <c r="V4985" i="5"/>
  <c r="U4985" i="5"/>
  <c r="T4985" i="5"/>
  <c r="S4985" i="5"/>
  <c r="R4985" i="5"/>
  <c r="Q4985" i="5"/>
  <c r="P4985" i="5"/>
  <c r="O4985" i="5"/>
  <c r="N4985" i="5"/>
  <c r="M4985" i="5"/>
  <c r="L4985" i="5"/>
  <c r="AD4984" i="5"/>
  <c r="AC4984" i="5"/>
  <c r="AB4984" i="5"/>
  <c r="AA4984" i="5"/>
  <c r="Z4984" i="5"/>
  <c r="Y4984" i="5"/>
  <c r="X4984" i="5"/>
  <c r="W4984" i="5"/>
  <c r="V4984" i="5"/>
  <c r="U4984" i="5"/>
  <c r="T4984" i="5"/>
  <c r="S4984" i="5"/>
  <c r="R4984" i="5"/>
  <c r="Q4984" i="5"/>
  <c r="P4984" i="5"/>
  <c r="O4984" i="5"/>
  <c r="N4984" i="5"/>
  <c r="M4984" i="5"/>
  <c r="L4984" i="5"/>
  <c r="AD4983" i="5"/>
  <c r="AC4983" i="5"/>
  <c r="AB4983" i="5"/>
  <c r="AA4983" i="5"/>
  <c r="Z4983" i="5"/>
  <c r="Y4983" i="5"/>
  <c r="X4983" i="5"/>
  <c r="W4983" i="5"/>
  <c r="V4983" i="5"/>
  <c r="U4983" i="5"/>
  <c r="T4983" i="5"/>
  <c r="S4983" i="5"/>
  <c r="R4983" i="5"/>
  <c r="Q4983" i="5"/>
  <c r="P4983" i="5"/>
  <c r="O4983" i="5"/>
  <c r="N4983" i="5"/>
  <c r="M4983" i="5"/>
  <c r="L4983" i="5"/>
  <c r="AD4982" i="5"/>
  <c r="AC4982" i="5"/>
  <c r="AB4982" i="5"/>
  <c r="AA4982" i="5"/>
  <c r="Z4982" i="5"/>
  <c r="Y4982" i="5"/>
  <c r="X4982" i="5"/>
  <c r="W4982" i="5"/>
  <c r="V4982" i="5"/>
  <c r="U4982" i="5"/>
  <c r="T4982" i="5"/>
  <c r="S4982" i="5"/>
  <c r="R4982" i="5"/>
  <c r="Q4982" i="5"/>
  <c r="P4982" i="5"/>
  <c r="O4982" i="5"/>
  <c r="N4982" i="5"/>
  <c r="M4982" i="5"/>
  <c r="L4982" i="5"/>
  <c r="AD4981" i="5"/>
  <c r="AC4981" i="5"/>
  <c r="AB4981" i="5"/>
  <c r="AA4981" i="5"/>
  <c r="Z4981" i="5"/>
  <c r="Y4981" i="5"/>
  <c r="X4981" i="5"/>
  <c r="W4981" i="5"/>
  <c r="V4981" i="5"/>
  <c r="U4981" i="5"/>
  <c r="T4981" i="5"/>
  <c r="S4981" i="5"/>
  <c r="R4981" i="5"/>
  <c r="Q4981" i="5"/>
  <c r="P4981" i="5"/>
  <c r="O4981" i="5"/>
  <c r="N4981" i="5"/>
  <c r="M4981" i="5"/>
  <c r="L4981" i="5"/>
  <c r="AD4980" i="5"/>
  <c r="AC4980" i="5"/>
  <c r="AB4980" i="5"/>
  <c r="AA4980" i="5"/>
  <c r="Z4980" i="5"/>
  <c r="Y4980" i="5"/>
  <c r="X4980" i="5"/>
  <c r="W4980" i="5"/>
  <c r="V4980" i="5"/>
  <c r="U4980" i="5"/>
  <c r="T4980" i="5"/>
  <c r="S4980" i="5"/>
  <c r="R4980" i="5"/>
  <c r="Q4980" i="5"/>
  <c r="P4980" i="5"/>
  <c r="O4980" i="5"/>
  <c r="N4980" i="5"/>
  <c r="M4980" i="5"/>
  <c r="L4980" i="5"/>
  <c r="AD4979" i="5"/>
  <c r="AC4979" i="5"/>
  <c r="AB4979" i="5"/>
  <c r="AA4979" i="5"/>
  <c r="Z4979" i="5"/>
  <c r="Y4979" i="5"/>
  <c r="X4979" i="5"/>
  <c r="W4979" i="5"/>
  <c r="V4979" i="5"/>
  <c r="U4979" i="5"/>
  <c r="T4979" i="5"/>
  <c r="S4979" i="5"/>
  <c r="R4979" i="5"/>
  <c r="Q4979" i="5"/>
  <c r="P4979" i="5"/>
  <c r="O4979" i="5"/>
  <c r="N4979" i="5"/>
  <c r="M4979" i="5"/>
  <c r="L4979" i="5"/>
  <c r="AD4978" i="5"/>
  <c r="AC4978" i="5"/>
  <c r="AB4978" i="5"/>
  <c r="AA4978" i="5"/>
  <c r="Z4978" i="5"/>
  <c r="Y4978" i="5"/>
  <c r="X4978" i="5"/>
  <c r="W4978" i="5"/>
  <c r="V4978" i="5"/>
  <c r="U4978" i="5"/>
  <c r="T4978" i="5"/>
  <c r="S4978" i="5"/>
  <c r="R4978" i="5"/>
  <c r="Q4978" i="5"/>
  <c r="P4978" i="5"/>
  <c r="O4978" i="5"/>
  <c r="N4978" i="5"/>
  <c r="M4978" i="5"/>
  <c r="L4978" i="5"/>
  <c r="AD4977" i="5"/>
  <c r="AC4977" i="5"/>
  <c r="AB4977" i="5"/>
  <c r="AA4977" i="5"/>
  <c r="Z4977" i="5"/>
  <c r="Y4977" i="5"/>
  <c r="X4977" i="5"/>
  <c r="W4977" i="5"/>
  <c r="V4977" i="5"/>
  <c r="U4977" i="5"/>
  <c r="T4977" i="5"/>
  <c r="S4977" i="5"/>
  <c r="R4977" i="5"/>
  <c r="Q4977" i="5"/>
  <c r="P4977" i="5"/>
  <c r="O4977" i="5"/>
  <c r="N4977" i="5"/>
  <c r="M4977" i="5"/>
  <c r="L4977" i="5"/>
  <c r="AD4976" i="5"/>
  <c r="AC4976" i="5"/>
  <c r="AB4976" i="5"/>
  <c r="AA4976" i="5"/>
  <c r="Z4976" i="5"/>
  <c r="Y4976" i="5"/>
  <c r="X4976" i="5"/>
  <c r="W4976" i="5"/>
  <c r="V4976" i="5"/>
  <c r="U4976" i="5"/>
  <c r="T4976" i="5"/>
  <c r="S4976" i="5"/>
  <c r="R4976" i="5"/>
  <c r="Q4976" i="5"/>
  <c r="P4976" i="5"/>
  <c r="O4976" i="5"/>
  <c r="N4976" i="5"/>
  <c r="M4976" i="5"/>
  <c r="L4976" i="5"/>
  <c r="AD4975" i="5"/>
  <c r="AC4975" i="5"/>
  <c r="AB4975" i="5"/>
  <c r="AA4975" i="5"/>
  <c r="Z4975" i="5"/>
  <c r="Y4975" i="5"/>
  <c r="X4975" i="5"/>
  <c r="W4975" i="5"/>
  <c r="V4975" i="5"/>
  <c r="U4975" i="5"/>
  <c r="T4975" i="5"/>
  <c r="S4975" i="5"/>
  <c r="R4975" i="5"/>
  <c r="Q4975" i="5"/>
  <c r="P4975" i="5"/>
  <c r="O4975" i="5"/>
  <c r="N4975" i="5"/>
  <c r="M4975" i="5"/>
  <c r="L4975" i="5"/>
  <c r="AD4974" i="5"/>
  <c r="AC4974" i="5"/>
  <c r="AB4974" i="5"/>
  <c r="AA4974" i="5"/>
  <c r="Z4974" i="5"/>
  <c r="Y4974" i="5"/>
  <c r="X4974" i="5"/>
  <c r="W4974" i="5"/>
  <c r="V4974" i="5"/>
  <c r="U4974" i="5"/>
  <c r="T4974" i="5"/>
  <c r="S4974" i="5"/>
  <c r="R4974" i="5"/>
  <c r="Q4974" i="5"/>
  <c r="P4974" i="5"/>
  <c r="O4974" i="5"/>
  <c r="N4974" i="5"/>
  <c r="M4974" i="5"/>
  <c r="L4974" i="5"/>
  <c r="AD4973" i="5"/>
  <c r="AC4973" i="5"/>
  <c r="AB4973" i="5"/>
  <c r="AA4973" i="5"/>
  <c r="Z4973" i="5"/>
  <c r="Y4973" i="5"/>
  <c r="X4973" i="5"/>
  <c r="W4973" i="5"/>
  <c r="V4973" i="5"/>
  <c r="U4973" i="5"/>
  <c r="T4973" i="5"/>
  <c r="S4973" i="5"/>
  <c r="R4973" i="5"/>
  <c r="Q4973" i="5"/>
  <c r="P4973" i="5"/>
  <c r="O4973" i="5"/>
  <c r="N4973" i="5"/>
  <c r="M4973" i="5"/>
  <c r="L4973" i="5"/>
  <c r="AD4972" i="5"/>
  <c r="AC4972" i="5"/>
  <c r="AB4972" i="5"/>
  <c r="AA4972" i="5"/>
  <c r="Z4972" i="5"/>
  <c r="Y4972" i="5"/>
  <c r="X4972" i="5"/>
  <c r="W4972" i="5"/>
  <c r="V4972" i="5"/>
  <c r="U4972" i="5"/>
  <c r="T4972" i="5"/>
  <c r="S4972" i="5"/>
  <c r="R4972" i="5"/>
  <c r="Q4972" i="5"/>
  <c r="P4972" i="5"/>
  <c r="O4972" i="5"/>
  <c r="N4972" i="5"/>
  <c r="M4972" i="5"/>
  <c r="L4972" i="5"/>
  <c r="AD4971" i="5"/>
  <c r="AC4971" i="5"/>
  <c r="AB4971" i="5"/>
  <c r="AA4971" i="5"/>
  <c r="Z4971" i="5"/>
  <c r="Y4971" i="5"/>
  <c r="X4971" i="5"/>
  <c r="W4971" i="5"/>
  <c r="V4971" i="5"/>
  <c r="U4971" i="5"/>
  <c r="T4971" i="5"/>
  <c r="S4971" i="5"/>
  <c r="R4971" i="5"/>
  <c r="Q4971" i="5"/>
  <c r="P4971" i="5"/>
  <c r="O4971" i="5"/>
  <c r="N4971" i="5"/>
  <c r="M4971" i="5"/>
  <c r="L4971" i="5"/>
  <c r="AD4970" i="5"/>
  <c r="AC4970" i="5"/>
  <c r="AB4970" i="5"/>
  <c r="AA4970" i="5"/>
  <c r="Z4970" i="5"/>
  <c r="Y4970" i="5"/>
  <c r="X4970" i="5"/>
  <c r="W4970" i="5"/>
  <c r="V4970" i="5"/>
  <c r="U4970" i="5"/>
  <c r="T4970" i="5"/>
  <c r="S4970" i="5"/>
  <c r="R4970" i="5"/>
  <c r="Q4970" i="5"/>
  <c r="P4970" i="5"/>
  <c r="O4970" i="5"/>
  <c r="N4970" i="5"/>
  <c r="M4970" i="5"/>
  <c r="L4970" i="5"/>
  <c r="AD4969" i="5"/>
  <c r="AC4969" i="5"/>
  <c r="AB4969" i="5"/>
  <c r="AA4969" i="5"/>
  <c r="Z4969" i="5"/>
  <c r="Y4969" i="5"/>
  <c r="X4969" i="5"/>
  <c r="W4969" i="5"/>
  <c r="V4969" i="5"/>
  <c r="U4969" i="5"/>
  <c r="T4969" i="5"/>
  <c r="S4969" i="5"/>
  <c r="R4969" i="5"/>
  <c r="Q4969" i="5"/>
  <c r="P4969" i="5"/>
  <c r="O4969" i="5"/>
  <c r="N4969" i="5"/>
  <c r="M4969" i="5"/>
  <c r="L4969" i="5"/>
  <c r="AD4968" i="5"/>
  <c r="AC4968" i="5"/>
  <c r="AB4968" i="5"/>
  <c r="AA4968" i="5"/>
  <c r="Z4968" i="5"/>
  <c r="Y4968" i="5"/>
  <c r="X4968" i="5"/>
  <c r="W4968" i="5"/>
  <c r="V4968" i="5"/>
  <c r="U4968" i="5"/>
  <c r="T4968" i="5"/>
  <c r="S4968" i="5"/>
  <c r="R4968" i="5"/>
  <c r="Q4968" i="5"/>
  <c r="P4968" i="5"/>
  <c r="O4968" i="5"/>
  <c r="N4968" i="5"/>
  <c r="M4968" i="5"/>
  <c r="L4968" i="5"/>
  <c r="AD4967" i="5"/>
  <c r="AC4967" i="5"/>
  <c r="AB4967" i="5"/>
  <c r="AA4967" i="5"/>
  <c r="Z4967" i="5"/>
  <c r="Y4967" i="5"/>
  <c r="X4967" i="5"/>
  <c r="W4967" i="5"/>
  <c r="V4967" i="5"/>
  <c r="U4967" i="5"/>
  <c r="T4967" i="5"/>
  <c r="S4967" i="5"/>
  <c r="R4967" i="5"/>
  <c r="Q4967" i="5"/>
  <c r="P4967" i="5"/>
  <c r="O4967" i="5"/>
  <c r="N4967" i="5"/>
  <c r="M4967" i="5"/>
  <c r="L4967" i="5"/>
  <c r="AD4966" i="5"/>
  <c r="AC4966" i="5"/>
  <c r="AB4966" i="5"/>
  <c r="AA4966" i="5"/>
  <c r="Z4966" i="5"/>
  <c r="Y4966" i="5"/>
  <c r="X4966" i="5"/>
  <c r="W4966" i="5"/>
  <c r="V4966" i="5"/>
  <c r="U4966" i="5"/>
  <c r="T4966" i="5"/>
  <c r="S4966" i="5"/>
  <c r="R4966" i="5"/>
  <c r="Q4966" i="5"/>
  <c r="P4966" i="5"/>
  <c r="O4966" i="5"/>
  <c r="N4966" i="5"/>
  <c r="M4966" i="5"/>
  <c r="L4966" i="5"/>
  <c r="AD4965" i="5"/>
  <c r="AC4965" i="5"/>
  <c r="AB4965" i="5"/>
  <c r="AA4965" i="5"/>
  <c r="Z4965" i="5"/>
  <c r="Y4965" i="5"/>
  <c r="X4965" i="5"/>
  <c r="W4965" i="5"/>
  <c r="V4965" i="5"/>
  <c r="U4965" i="5"/>
  <c r="T4965" i="5"/>
  <c r="S4965" i="5"/>
  <c r="R4965" i="5"/>
  <c r="Q4965" i="5"/>
  <c r="P4965" i="5"/>
  <c r="O4965" i="5"/>
  <c r="N4965" i="5"/>
  <c r="M4965" i="5"/>
  <c r="L4965" i="5"/>
  <c r="AD4964" i="5"/>
  <c r="AC4964" i="5"/>
  <c r="AB4964" i="5"/>
  <c r="AA4964" i="5"/>
  <c r="Z4964" i="5"/>
  <c r="Y4964" i="5"/>
  <c r="X4964" i="5"/>
  <c r="W4964" i="5"/>
  <c r="V4964" i="5"/>
  <c r="U4964" i="5"/>
  <c r="T4964" i="5"/>
  <c r="S4964" i="5"/>
  <c r="R4964" i="5"/>
  <c r="Q4964" i="5"/>
  <c r="P4964" i="5"/>
  <c r="O4964" i="5"/>
  <c r="N4964" i="5"/>
  <c r="M4964" i="5"/>
  <c r="L4964" i="5"/>
  <c r="AD4963" i="5"/>
  <c r="AC4963" i="5"/>
  <c r="AB4963" i="5"/>
  <c r="AA4963" i="5"/>
  <c r="Z4963" i="5"/>
  <c r="Y4963" i="5"/>
  <c r="X4963" i="5"/>
  <c r="W4963" i="5"/>
  <c r="V4963" i="5"/>
  <c r="U4963" i="5"/>
  <c r="T4963" i="5"/>
  <c r="S4963" i="5"/>
  <c r="R4963" i="5"/>
  <c r="Q4963" i="5"/>
  <c r="P4963" i="5"/>
  <c r="O4963" i="5"/>
  <c r="N4963" i="5"/>
  <c r="M4963" i="5"/>
  <c r="L4963" i="5"/>
  <c r="AD4962" i="5"/>
  <c r="AC4962" i="5"/>
  <c r="AB4962" i="5"/>
  <c r="AA4962" i="5"/>
  <c r="Z4962" i="5"/>
  <c r="Y4962" i="5"/>
  <c r="X4962" i="5"/>
  <c r="W4962" i="5"/>
  <c r="V4962" i="5"/>
  <c r="U4962" i="5"/>
  <c r="T4962" i="5"/>
  <c r="S4962" i="5"/>
  <c r="R4962" i="5"/>
  <c r="Q4962" i="5"/>
  <c r="P4962" i="5"/>
  <c r="O4962" i="5"/>
  <c r="N4962" i="5"/>
  <c r="M4962" i="5"/>
  <c r="L4962" i="5"/>
  <c r="AD4961" i="5"/>
  <c r="AC4961" i="5"/>
  <c r="AB4961" i="5"/>
  <c r="AA4961" i="5"/>
  <c r="Z4961" i="5"/>
  <c r="Y4961" i="5"/>
  <c r="X4961" i="5"/>
  <c r="W4961" i="5"/>
  <c r="V4961" i="5"/>
  <c r="U4961" i="5"/>
  <c r="T4961" i="5"/>
  <c r="S4961" i="5"/>
  <c r="R4961" i="5"/>
  <c r="Q4961" i="5"/>
  <c r="P4961" i="5"/>
  <c r="O4961" i="5"/>
  <c r="N4961" i="5"/>
  <c r="M4961" i="5"/>
  <c r="L4961" i="5"/>
  <c r="AD4960" i="5"/>
  <c r="AC4960" i="5"/>
  <c r="AB4960" i="5"/>
  <c r="AA4960" i="5"/>
  <c r="Z4960" i="5"/>
  <c r="Y4960" i="5"/>
  <c r="X4960" i="5"/>
  <c r="W4960" i="5"/>
  <c r="V4960" i="5"/>
  <c r="U4960" i="5"/>
  <c r="T4960" i="5"/>
  <c r="S4960" i="5"/>
  <c r="R4960" i="5"/>
  <c r="Q4960" i="5"/>
  <c r="P4960" i="5"/>
  <c r="O4960" i="5"/>
  <c r="N4960" i="5"/>
  <c r="M4960" i="5"/>
  <c r="L4960" i="5"/>
  <c r="AD4959" i="5"/>
  <c r="AC4959" i="5"/>
  <c r="AB4959" i="5"/>
  <c r="AA4959" i="5"/>
  <c r="Z4959" i="5"/>
  <c r="Y4959" i="5"/>
  <c r="X4959" i="5"/>
  <c r="W4959" i="5"/>
  <c r="V4959" i="5"/>
  <c r="U4959" i="5"/>
  <c r="T4959" i="5"/>
  <c r="S4959" i="5"/>
  <c r="R4959" i="5"/>
  <c r="Q4959" i="5"/>
  <c r="P4959" i="5"/>
  <c r="O4959" i="5"/>
  <c r="N4959" i="5"/>
  <c r="M4959" i="5"/>
  <c r="L4959" i="5"/>
  <c r="AD4958" i="5"/>
  <c r="AC4958" i="5"/>
  <c r="AB4958" i="5"/>
  <c r="AA4958" i="5"/>
  <c r="Z4958" i="5"/>
  <c r="Y4958" i="5"/>
  <c r="X4958" i="5"/>
  <c r="W4958" i="5"/>
  <c r="V4958" i="5"/>
  <c r="U4958" i="5"/>
  <c r="T4958" i="5"/>
  <c r="S4958" i="5"/>
  <c r="R4958" i="5"/>
  <c r="Q4958" i="5"/>
  <c r="P4958" i="5"/>
  <c r="O4958" i="5"/>
  <c r="N4958" i="5"/>
  <c r="M4958" i="5"/>
  <c r="L4958" i="5"/>
  <c r="AD4957" i="5"/>
  <c r="AC4957" i="5"/>
  <c r="AB4957" i="5"/>
  <c r="AA4957" i="5"/>
  <c r="Z4957" i="5"/>
  <c r="Y4957" i="5"/>
  <c r="X4957" i="5"/>
  <c r="W4957" i="5"/>
  <c r="V4957" i="5"/>
  <c r="U4957" i="5"/>
  <c r="T4957" i="5"/>
  <c r="S4957" i="5"/>
  <c r="R4957" i="5"/>
  <c r="Q4957" i="5"/>
  <c r="P4957" i="5"/>
  <c r="O4957" i="5"/>
  <c r="N4957" i="5"/>
  <c r="M4957" i="5"/>
  <c r="L4957" i="5"/>
  <c r="AD4956" i="5"/>
  <c r="AC4956" i="5"/>
  <c r="AB4956" i="5"/>
  <c r="AA4956" i="5"/>
  <c r="Z4956" i="5"/>
  <c r="Y4956" i="5"/>
  <c r="X4956" i="5"/>
  <c r="W4956" i="5"/>
  <c r="V4956" i="5"/>
  <c r="U4956" i="5"/>
  <c r="T4956" i="5"/>
  <c r="S4956" i="5"/>
  <c r="R4956" i="5"/>
  <c r="Q4956" i="5"/>
  <c r="P4956" i="5"/>
  <c r="O4956" i="5"/>
  <c r="N4956" i="5"/>
  <c r="M4956" i="5"/>
  <c r="L4956" i="5"/>
  <c r="AD4955" i="5"/>
  <c r="AC4955" i="5"/>
  <c r="AB4955" i="5"/>
  <c r="AA4955" i="5"/>
  <c r="Z4955" i="5"/>
  <c r="Y4955" i="5"/>
  <c r="X4955" i="5"/>
  <c r="W4955" i="5"/>
  <c r="V4955" i="5"/>
  <c r="U4955" i="5"/>
  <c r="T4955" i="5"/>
  <c r="S4955" i="5"/>
  <c r="R4955" i="5"/>
  <c r="Q4955" i="5"/>
  <c r="P4955" i="5"/>
  <c r="O4955" i="5"/>
  <c r="N4955" i="5"/>
  <c r="M4955" i="5"/>
  <c r="L4955" i="5"/>
  <c r="AD4954" i="5"/>
  <c r="AC4954" i="5"/>
  <c r="AB4954" i="5"/>
  <c r="AA4954" i="5"/>
  <c r="Z4954" i="5"/>
  <c r="Y4954" i="5"/>
  <c r="X4954" i="5"/>
  <c r="W4954" i="5"/>
  <c r="V4954" i="5"/>
  <c r="U4954" i="5"/>
  <c r="T4954" i="5"/>
  <c r="S4954" i="5"/>
  <c r="R4954" i="5"/>
  <c r="Q4954" i="5"/>
  <c r="P4954" i="5"/>
  <c r="O4954" i="5"/>
  <c r="N4954" i="5"/>
  <c r="M4954" i="5"/>
  <c r="L4954" i="5"/>
  <c r="AD4953" i="5"/>
  <c r="AC4953" i="5"/>
  <c r="AB4953" i="5"/>
  <c r="AA4953" i="5"/>
  <c r="Z4953" i="5"/>
  <c r="Y4953" i="5"/>
  <c r="X4953" i="5"/>
  <c r="W4953" i="5"/>
  <c r="V4953" i="5"/>
  <c r="U4953" i="5"/>
  <c r="T4953" i="5"/>
  <c r="S4953" i="5"/>
  <c r="R4953" i="5"/>
  <c r="Q4953" i="5"/>
  <c r="P4953" i="5"/>
  <c r="O4953" i="5"/>
  <c r="N4953" i="5"/>
  <c r="M4953" i="5"/>
  <c r="L4953" i="5"/>
  <c r="AD4952" i="5"/>
  <c r="AC4952" i="5"/>
  <c r="AB4952" i="5"/>
  <c r="AA4952" i="5"/>
  <c r="Z4952" i="5"/>
  <c r="Y4952" i="5"/>
  <c r="X4952" i="5"/>
  <c r="W4952" i="5"/>
  <c r="V4952" i="5"/>
  <c r="U4952" i="5"/>
  <c r="T4952" i="5"/>
  <c r="S4952" i="5"/>
  <c r="R4952" i="5"/>
  <c r="Q4952" i="5"/>
  <c r="P4952" i="5"/>
  <c r="O4952" i="5"/>
  <c r="N4952" i="5"/>
  <c r="M4952" i="5"/>
  <c r="L4952" i="5"/>
  <c r="AD4951" i="5"/>
  <c r="AC4951" i="5"/>
  <c r="AB4951" i="5"/>
  <c r="AA4951" i="5"/>
  <c r="Z4951" i="5"/>
  <c r="Y4951" i="5"/>
  <c r="X4951" i="5"/>
  <c r="W4951" i="5"/>
  <c r="V4951" i="5"/>
  <c r="U4951" i="5"/>
  <c r="T4951" i="5"/>
  <c r="S4951" i="5"/>
  <c r="R4951" i="5"/>
  <c r="Q4951" i="5"/>
  <c r="P4951" i="5"/>
  <c r="O4951" i="5"/>
  <c r="N4951" i="5"/>
  <c r="M4951" i="5"/>
  <c r="L4951" i="5"/>
  <c r="AD4950" i="5"/>
  <c r="AC4950" i="5"/>
  <c r="AB4950" i="5"/>
  <c r="AA4950" i="5"/>
  <c r="Z4950" i="5"/>
  <c r="Y4950" i="5"/>
  <c r="X4950" i="5"/>
  <c r="W4950" i="5"/>
  <c r="V4950" i="5"/>
  <c r="U4950" i="5"/>
  <c r="T4950" i="5"/>
  <c r="S4950" i="5"/>
  <c r="R4950" i="5"/>
  <c r="Q4950" i="5"/>
  <c r="P4950" i="5"/>
  <c r="O4950" i="5"/>
  <c r="N4950" i="5"/>
  <c r="M4950" i="5"/>
  <c r="L4950" i="5"/>
  <c r="AD4949" i="5"/>
  <c r="AC4949" i="5"/>
  <c r="AB4949" i="5"/>
  <c r="AA4949" i="5"/>
  <c r="Z4949" i="5"/>
  <c r="Y4949" i="5"/>
  <c r="X4949" i="5"/>
  <c r="W4949" i="5"/>
  <c r="V4949" i="5"/>
  <c r="U4949" i="5"/>
  <c r="T4949" i="5"/>
  <c r="S4949" i="5"/>
  <c r="R4949" i="5"/>
  <c r="Q4949" i="5"/>
  <c r="P4949" i="5"/>
  <c r="O4949" i="5"/>
  <c r="N4949" i="5"/>
  <c r="M4949" i="5"/>
  <c r="L4949" i="5"/>
  <c r="AD4948" i="5"/>
  <c r="AC4948" i="5"/>
  <c r="AB4948" i="5"/>
  <c r="AA4948" i="5"/>
  <c r="Z4948" i="5"/>
  <c r="Y4948" i="5"/>
  <c r="X4948" i="5"/>
  <c r="W4948" i="5"/>
  <c r="V4948" i="5"/>
  <c r="U4948" i="5"/>
  <c r="T4948" i="5"/>
  <c r="S4948" i="5"/>
  <c r="R4948" i="5"/>
  <c r="Q4948" i="5"/>
  <c r="P4948" i="5"/>
  <c r="O4948" i="5"/>
  <c r="N4948" i="5"/>
  <c r="M4948" i="5"/>
  <c r="L4948" i="5"/>
  <c r="AD4947" i="5"/>
  <c r="AC4947" i="5"/>
  <c r="AB4947" i="5"/>
  <c r="AA4947" i="5"/>
  <c r="Z4947" i="5"/>
  <c r="Y4947" i="5"/>
  <c r="X4947" i="5"/>
  <c r="W4947" i="5"/>
  <c r="V4947" i="5"/>
  <c r="U4947" i="5"/>
  <c r="T4947" i="5"/>
  <c r="S4947" i="5"/>
  <c r="R4947" i="5"/>
  <c r="Q4947" i="5"/>
  <c r="P4947" i="5"/>
  <c r="O4947" i="5"/>
  <c r="N4947" i="5"/>
  <c r="M4947" i="5"/>
  <c r="L4947" i="5"/>
  <c r="AD4946" i="5"/>
  <c r="AC4946" i="5"/>
  <c r="AB4946" i="5"/>
  <c r="AA4946" i="5"/>
  <c r="Z4946" i="5"/>
  <c r="Y4946" i="5"/>
  <c r="X4946" i="5"/>
  <c r="W4946" i="5"/>
  <c r="V4946" i="5"/>
  <c r="U4946" i="5"/>
  <c r="T4946" i="5"/>
  <c r="S4946" i="5"/>
  <c r="R4946" i="5"/>
  <c r="Q4946" i="5"/>
  <c r="P4946" i="5"/>
  <c r="O4946" i="5"/>
  <c r="N4946" i="5"/>
  <c r="M4946" i="5"/>
  <c r="L4946" i="5"/>
  <c r="AD4945" i="5"/>
  <c r="AC4945" i="5"/>
  <c r="AB4945" i="5"/>
  <c r="AA4945" i="5"/>
  <c r="Z4945" i="5"/>
  <c r="Y4945" i="5"/>
  <c r="X4945" i="5"/>
  <c r="W4945" i="5"/>
  <c r="V4945" i="5"/>
  <c r="U4945" i="5"/>
  <c r="T4945" i="5"/>
  <c r="S4945" i="5"/>
  <c r="R4945" i="5"/>
  <c r="Q4945" i="5"/>
  <c r="P4945" i="5"/>
  <c r="O4945" i="5"/>
  <c r="N4945" i="5"/>
  <c r="M4945" i="5"/>
  <c r="L4945" i="5"/>
  <c r="AD4944" i="5"/>
  <c r="AC4944" i="5"/>
  <c r="AB4944" i="5"/>
  <c r="AA4944" i="5"/>
  <c r="Z4944" i="5"/>
  <c r="Y4944" i="5"/>
  <c r="X4944" i="5"/>
  <c r="W4944" i="5"/>
  <c r="V4944" i="5"/>
  <c r="U4944" i="5"/>
  <c r="T4944" i="5"/>
  <c r="S4944" i="5"/>
  <c r="R4944" i="5"/>
  <c r="Q4944" i="5"/>
  <c r="P4944" i="5"/>
  <c r="O4944" i="5"/>
  <c r="N4944" i="5"/>
  <c r="M4944" i="5"/>
  <c r="L4944" i="5"/>
  <c r="AD4943" i="5"/>
  <c r="AC4943" i="5"/>
  <c r="AB4943" i="5"/>
  <c r="AA4943" i="5"/>
  <c r="Z4943" i="5"/>
  <c r="Y4943" i="5"/>
  <c r="X4943" i="5"/>
  <c r="W4943" i="5"/>
  <c r="V4943" i="5"/>
  <c r="U4943" i="5"/>
  <c r="T4943" i="5"/>
  <c r="S4943" i="5"/>
  <c r="R4943" i="5"/>
  <c r="Q4943" i="5"/>
  <c r="P4943" i="5"/>
  <c r="O4943" i="5"/>
  <c r="N4943" i="5"/>
  <c r="AD4942" i="5"/>
  <c r="AC4942" i="5"/>
  <c r="AB4942" i="5"/>
  <c r="AA4942" i="5"/>
  <c r="Z4942" i="5"/>
  <c r="Y4942" i="5"/>
  <c r="X4942" i="5"/>
  <c r="W4942" i="5"/>
  <c r="V4942" i="5"/>
  <c r="U4942" i="5"/>
  <c r="T4942" i="5"/>
  <c r="S4942" i="5"/>
  <c r="R4942" i="5"/>
  <c r="Q4942" i="5"/>
  <c r="P4942" i="5"/>
  <c r="O4942" i="5"/>
  <c r="N4942" i="5"/>
  <c r="AD4941" i="5"/>
  <c r="AC4941" i="5"/>
  <c r="AB4941" i="5"/>
  <c r="AA4941" i="5"/>
  <c r="Z4941" i="5"/>
  <c r="Y4941" i="5"/>
  <c r="X4941" i="5"/>
  <c r="W4941" i="5"/>
  <c r="V4941" i="5"/>
  <c r="U4941" i="5"/>
  <c r="T4941" i="5"/>
  <c r="S4941" i="5"/>
  <c r="R4941" i="5"/>
  <c r="Q4941" i="5"/>
  <c r="P4941" i="5"/>
  <c r="O4941" i="5"/>
  <c r="N4941" i="5"/>
  <c r="AD4940" i="5"/>
  <c r="AC4940" i="5"/>
  <c r="AB4940" i="5"/>
  <c r="AA4940" i="5"/>
  <c r="Z4940" i="5"/>
  <c r="Y4940" i="5"/>
  <c r="X4940" i="5"/>
  <c r="W4940" i="5"/>
  <c r="V4940" i="5"/>
  <c r="U4940" i="5"/>
  <c r="T4940" i="5"/>
  <c r="S4940" i="5"/>
  <c r="R4940" i="5"/>
  <c r="Q4940" i="5"/>
  <c r="P4940" i="5"/>
  <c r="O4940" i="5"/>
  <c r="N4940" i="5"/>
  <c r="AD4939" i="5"/>
  <c r="AC4939" i="5"/>
  <c r="AB4939" i="5"/>
  <c r="AA4939" i="5"/>
  <c r="Z4939" i="5"/>
  <c r="Y4939" i="5"/>
  <c r="X4939" i="5"/>
  <c r="W4939" i="5"/>
  <c r="V4939" i="5"/>
  <c r="U4939" i="5"/>
  <c r="T4939" i="5"/>
  <c r="S4939" i="5"/>
  <c r="R4939" i="5"/>
  <c r="Q4939" i="5"/>
  <c r="P4939" i="5"/>
  <c r="O4939" i="5"/>
  <c r="N4939" i="5"/>
  <c r="AD4938" i="5"/>
  <c r="AC4938" i="5"/>
  <c r="AB4938" i="5"/>
  <c r="AA4938" i="5"/>
  <c r="Z4938" i="5"/>
  <c r="Y4938" i="5"/>
  <c r="X4938" i="5"/>
  <c r="W4938" i="5"/>
  <c r="V4938" i="5"/>
  <c r="U4938" i="5"/>
  <c r="T4938" i="5"/>
  <c r="S4938" i="5"/>
  <c r="R4938" i="5"/>
  <c r="Q4938" i="5"/>
  <c r="P4938" i="5"/>
  <c r="O4938" i="5"/>
  <c r="N4938" i="5"/>
  <c r="AD4937" i="5"/>
  <c r="AC4937" i="5"/>
  <c r="AB4937" i="5"/>
  <c r="AA4937" i="5"/>
  <c r="Z4937" i="5"/>
  <c r="Y4937" i="5"/>
  <c r="X4937" i="5"/>
  <c r="W4937" i="5"/>
  <c r="V4937" i="5"/>
  <c r="U4937" i="5"/>
  <c r="T4937" i="5"/>
  <c r="S4937" i="5"/>
  <c r="R4937" i="5"/>
  <c r="Q4937" i="5"/>
  <c r="P4937" i="5"/>
  <c r="O4937" i="5"/>
  <c r="N4937" i="5"/>
  <c r="AD4936" i="5"/>
  <c r="AC4936" i="5"/>
  <c r="AB4936" i="5"/>
  <c r="AA4936" i="5"/>
  <c r="Z4936" i="5"/>
  <c r="Y4936" i="5"/>
  <c r="X4936" i="5"/>
  <c r="W4936" i="5"/>
  <c r="V4936" i="5"/>
  <c r="U4936" i="5"/>
  <c r="T4936" i="5"/>
  <c r="S4936" i="5"/>
  <c r="R4936" i="5"/>
  <c r="Q4936" i="5"/>
  <c r="P4936" i="5"/>
  <c r="O4936" i="5"/>
  <c r="N4936" i="5"/>
  <c r="AD4935" i="5"/>
  <c r="AC4935" i="5"/>
  <c r="AB4935" i="5"/>
  <c r="AA4935" i="5"/>
  <c r="Z4935" i="5"/>
  <c r="Y4935" i="5"/>
  <c r="X4935" i="5"/>
  <c r="W4935" i="5"/>
  <c r="V4935" i="5"/>
  <c r="U4935" i="5"/>
  <c r="T4935" i="5"/>
  <c r="S4935" i="5"/>
  <c r="R4935" i="5"/>
  <c r="Q4935" i="5"/>
  <c r="P4935" i="5"/>
  <c r="O4935" i="5"/>
  <c r="N4935" i="5"/>
  <c r="AD4934" i="5"/>
  <c r="AC4934" i="5"/>
  <c r="AB4934" i="5"/>
  <c r="AA4934" i="5"/>
  <c r="Z4934" i="5"/>
  <c r="Y4934" i="5"/>
  <c r="X4934" i="5"/>
  <c r="W4934" i="5"/>
  <c r="V4934" i="5"/>
  <c r="U4934" i="5"/>
  <c r="T4934" i="5"/>
  <c r="S4934" i="5"/>
  <c r="R4934" i="5"/>
  <c r="Q4934" i="5"/>
  <c r="P4934" i="5"/>
  <c r="O4934" i="5"/>
  <c r="N4934" i="5"/>
  <c r="AD4933" i="5"/>
  <c r="AC4933" i="5"/>
  <c r="AB4933" i="5"/>
  <c r="AA4933" i="5"/>
  <c r="Z4933" i="5"/>
  <c r="Y4933" i="5"/>
  <c r="X4933" i="5"/>
  <c r="W4933" i="5"/>
  <c r="V4933" i="5"/>
  <c r="U4933" i="5"/>
  <c r="T4933" i="5"/>
  <c r="S4933" i="5"/>
  <c r="R4933" i="5"/>
  <c r="Q4933" i="5"/>
  <c r="P4933" i="5"/>
  <c r="O4933" i="5"/>
  <c r="N4933" i="5"/>
  <c r="AD4932" i="5"/>
  <c r="AC4932" i="5"/>
  <c r="AB4932" i="5"/>
  <c r="AA4932" i="5"/>
  <c r="Z4932" i="5"/>
  <c r="Y4932" i="5"/>
  <c r="X4932" i="5"/>
  <c r="W4932" i="5"/>
  <c r="V4932" i="5"/>
  <c r="U4932" i="5"/>
  <c r="T4932" i="5"/>
  <c r="S4932" i="5"/>
  <c r="R4932" i="5"/>
  <c r="Q4932" i="5"/>
  <c r="P4932" i="5"/>
  <c r="O4932" i="5"/>
  <c r="N4932" i="5"/>
  <c r="AD4931" i="5"/>
  <c r="AC4931" i="5"/>
  <c r="AB4931" i="5"/>
  <c r="AA4931" i="5"/>
  <c r="Z4931" i="5"/>
  <c r="Y4931" i="5"/>
  <c r="X4931" i="5"/>
  <c r="W4931" i="5"/>
  <c r="V4931" i="5"/>
  <c r="U4931" i="5"/>
  <c r="T4931" i="5"/>
  <c r="S4931" i="5"/>
  <c r="R4931" i="5"/>
  <c r="Q4931" i="5"/>
  <c r="P4931" i="5"/>
  <c r="O4931" i="5"/>
  <c r="N4931" i="5"/>
  <c r="AD4930" i="5"/>
  <c r="AC4930" i="5"/>
  <c r="AB4930" i="5"/>
  <c r="AA4930" i="5"/>
  <c r="Z4930" i="5"/>
  <c r="Y4930" i="5"/>
  <c r="X4930" i="5"/>
  <c r="W4930" i="5"/>
  <c r="V4930" i="5"/>
  <c r="U4930" i="5"/>
  <c r="T4930" i="5"/>
  <c r="S4930" i="5"/>
  <c r="R4930" i="5"/>
  <c r="Q4930" i="5"/>
  <c r="P4930" i="5"/>
  <c r="O4930" i="5"/>
  <c r="N4930" i="5"/>
  <c r="AD4929" i="5"/>
  <c r="AC4929" i="5"/>
  <c r="AB4929" i="5"/>
  <c r="AA4929" i="5"/>
  <c r="Z4929" i="5"/>
  <c r="Y4929" i="5"/>
  <c r="X4929" i="5"/>
  <c r="W4929" i="5"/>
  <c r="V4929" i="5"/>
  <c r="U4929" i="5"/>
  <c r="T4929" i="5"/>
  <c r="S4929" i="5"/>
  <c r="R4929" i="5"/>
  <c r="Q4929" i="5"/>
  <c r="P4929" i="5"/>
  <c r="O4929" i="5"/>
  <c r="N4929" i="5"/>
  <c r="AD4928" i="5"/>
  <c r="AC4928" i="5"/>
  <c r="AB4928" i="5"/>
  <c r="AA4928" i="5"/>
  <c r="Z4928" i="5"/>
  <c r="Y4928" i="5"/>
  <c r="X4928" i="5"/>
  <c r="W4928" i="5"/>
  <c r="V4928" i="5"/>
  <c r="U4928" i="5"/>
  <c r="T4928" i="5"/>
  <c r="S4928" i="5"/>
  <c r="R4928" i="5"/>
  <c r="Q4928" i="5"/>
  <c r="P4928" i="5"/>
  <c r="O4928" i="5"/>
  <c r="N4928" i="5"/>
  <c r="AD4927" i="5"/>
  <c r="AC4927" i="5"/>
  <c r="AB4927" i="5"/>
  <c r="AA4927" i="5"/>
  <c r="Z4927" i="5"/>
  <c r="Y4927" i="5"/>
  <c r="X4927" i="5"/>
  <c r="W4927" i="5"/>
  <c r="V4927" i="5"/>
  <c r="U4927" i="5"/>
  <c r="T4927" i="5"/>
  <c r="S4927" i="5"/>
  <c r="R4927" i="5"/>
  <c r="Q4927" i="5"/>
  <c r="P4927" i="5"/>
  <c r="O4927" i="5"/>
  <c r="N4927" i="5"/>
  <c r="AD4926" i="5"/>
  <c r="AC4926" i="5"/>
  <c r="AB4926" i="5"/>
  <c r="AA4926" i="5"/>
  <c r="Z4926" i="5"/>
  <c r="Y4926" i="5"/>
  <c r="X4926" i="5"/>
  <c r="W4926" i="5"/>
  <c r="V4926" i="5"/>
  <c r="U4926" i="5"/>
  <c r="T4926" i="5"/>
  <c r="S4926" i="5"/>
  <c r="R4926" i="5"/>
  <c r="Q4926" i="5"/>
  <c r="P4926" i="5"/>
  <c r="O4926" i="5"/>
  <c r="N4926" i="5"/>
  <c r="AD4925" i="5"/>
  <c r="AC4925" i="5"/>
  <c r="AB4925" i="5"/>
  <c r="AA4925" i="5"/>
  <c r="Z4925" i="5"/>
  <c r="Y4925" i="5"/>
  <c r="X4925" i="5"/>
  <c r="W4925" i="5"/>
  <c r="V4925" i="5"/>
  <c r="U4925" i="5"/>
  <c r="T4925" i="5"/>
  <c r="S4925" i="5"/>
  <c r="R4925" i="5"/>
  <c r="Q4925" i="5"/>
  <c r="P4925" i="5"/>
  <c r="O4925" i="5"/>
  <c r="N4925" i="5"/>
  <c r="AD4924" i="5"/>
  <c r="AC4924" i="5"/>
  <c r="AB4924" i="5"/>
  <c r="AA4924" i="5"/>
  <c r="Z4924" i="5"/>
  <c r="Y4924" i="5"/>
  <c r="X4924" i="5"/>
  <c r="W4924" i="5"/>
  <c r="V4924" i="5"/>
  <c r="U4924" i="5"/>
  <c r="T4924" i="5"/>
  <c r="S4924" i="5"/>
  <c r="R4924" i="5"/>
  <c r="Q4924" i="5"/>
  <c r="P4924" i="5"/>
  <c r="O4924" i="5"/>
  <c r="N4924" i="5"/>
  <c r="AD4923" i="5"/>
  <c r="AC4923" i="5"/>
  <c r="AB4923" i="5"/>
  <c r="AA4923" i="5"/>
  <c r="Z4923" i="5"/>
  <c r="Y4923" i="5"/>
  <c r="X4923" i="5"/>
  <c r="W4923" i="5"/>
  <c r="V4923" i="5"/>
  <c r="U4923" i="5"/>
  <c r="T4923" i="5"/>
  <c r="S4923" i="5"/>
  <c r="R4923" i="5"/>
  <c r="Q4923" i="5"/>
  <c r="P4923" i="5"/>
  <c r="O4923" i="5"/>
  <c r="N4923" i="5"/>
  <c r="AD4922" i="5"/>
  <c r="AC4922" i="5"/>
  <c r="AB4922" i="5"/>
  <c r="AA4922" i="5"/>
  <c r="Z4922" i="5"/>
  <c r="Y4922" i="5"/>
  <c r="X4922" i="5"/>
  <c r="W4922" i="5"/>
  <c r="V4922" i="5"/>
  <c r="U4922" i="5"/>
  <c r="T4922" i="5"/>
  <c r="S4922" i="5"/>
  <c r="R4922" i="5"/>
  <c r="Q4922" i="5"/>
  <c r="P4922" i="5"/>
  <c r="O4922" i="5"/>
  <c r="N4922" i="5"/>
  <c r="AD4921" i="5"/>
  <c r="AC4921" i="5"/>
  <c r="AB4921" i="5"/>
  <c r="AA4921" i="5"/>
  <c r="Z4921" i="5"/>
  <c r="Y4921" i="5"/>
  <c r="X4921" i="5"/>
  <c r="W4921" i="5"/>
  <c r="V4921" i="5"/>
  <c r="U4921" i="5"/>
  <c r="T4921" i="5"/>
  <c r="S4921" i="5"/>
  <c r="R4921" i="5"/>
  <c r="Q4921" i="5"/>
  <c r="P4921" i="5"/>
  <c r="O4921" i="5"/>
  <c r="N4921" i="5"/>
  <c r="M4921" i="5"/>
  <c r="L4921" i="5"/>
  <c r="A4922" i="5" s="1"/>
  <c r="AD4920" i="5"/>
  <c r="AC4920" i="5"/>
  <c r="AB4920" i="5"/>
  <c r="AA4920" i="5"/>
  <c r="Z4920" i="5"/>
  <c r="Y4920" i="5"/>
  <c r="X4920" i="5"/>
  <c r="W4920" i="5"/>
  <c r="V4920" i="5"/>
  <c r="U4920" i="5"/>
  <c r="T4920" i="5"/>
  <c r="S4920" i="5"/>
  <c r="R4920" i="5"/>
  <c r="Q4920" i="5"/>
  <c r="P4920" i="5"/>
  <c r="O4920" i="5"/>
  <c r="N4920" i="5"/>
  <c r="M4920" i="5"/>
  <c r="L4920" i="5"/>
  <c r="A4921" i="5" s="1"/>
  <c r="AD4919" i="5"/>
  <c r="AC4919" i="5"/>
  <c r="AB4919" i="5"/>
  <c r="AA4919" i="5"/>
  <c r="Z4919" i="5"/>
  <c r="Y4919" i="5"/>
  <c r="X4919" i="5"/>
  <c r="W4919" i="5"/>
  <c r="V4919" i="5"/>
  <c r="U4919" i="5"/>
  <c r="T4919" i="5"/>
  <c r="S4919" i="5"/>
  <c r="R4919" i="5"/>
  <c r="Q4919" i="5"/>
  <c r="P4919" i="5"/>
  <c r="O4919" i="5"/>
  <c r="N4919" i="5"/>
  <c r="M4919" i="5"/>
  <c r="L4919" i="5"/>
  <c r="A4920" i="5" s="1"/>
  <c r="AD4918" i="5"/>
  <c r="AC4918" i="5"/>
  <c r="AB4918" i="5"/>
  <c r="AA4918" i="5"/>
  <c r="Z4918" i="5"/>
  <c r="Y4918" i="5"/>
  <c r="X4918" i="5"/>
  <c r="W4918" i="5"/>
  <c r="V4918" i="5"/>
  <c r="U4918" i="5"/>
  <c r="T4918" i="5"/>
  <c r="S4918" i="5"/>
  <c r="R4918" i="5"/>
  <c r="Q4918" i="5"/>
  <c r="P4918" i="5"/>
  <c r="O4918" i="5"/>
  <c r="N4918" i="5"/>
  <c r="M4918" i="5"/>
  <c r="L4918" i="5"/>
  <c r="A4919" i="5" s="1"/>
  <c r="AD4917" i="5"/>
  <c r="AC4917" i="5"/>
  <c r="AB4917" i="5"/>
  <c r="AA4917" i="5"/>
  <c r="Z4917" i="5"/>
  <c r="Y4917" i="5"/>
  <c r="X4917" i="5"/>
  <c r="W4917" i="5"/>
  <c r="V4917" i="5"/>
  <c r="U4917" i="5"/>
  <c r="T4917" i="5"/>
  <c r="S4917" i="5"/>
  <c r="R4917" i="5"/>
  <c r="Q4917" i="5"/>
  <c r="P4917" i="5"/>
  <c r="O4917" i="5"/>
  <c r="N4917" i="5"/>
  <c r="M4917" i="5"/>
  <c r="L4917" i="5"/>
  <c r="A4918" i="5" s="1"/>
  <c r="AD4916" i="5"/>
  <c r="AC4916" i="5"/>
  <c r="AB4916" i="5"/>
  <c r="AA4916" i="5"/>
  <c r="Z4916" i="5"/>
  <c r="Y4916" i="5"/>
  <c r="X4916" i="5"/>
  <c r="W4916" i="5"/>
  <c r="V4916" i="5"/>
  <c r="U4916" i="5"/>
  <c r="T4916" i="5"/>
  <c r="S4916" i="5"/>
  <c r="R4916" i="5"/>
  <c r="Q4916" i="5"/>
  <c r="P4916" i="5"/>
  <c r="O4916" i="5"/>
  <c r="N4916" i="5"/>
  <c r="M4916" i="5"/>
  <c r="L4916" i="5"/>
  <c r="A4917" i="5" s="1"/>
  <c r="AD4915" i="5"/>
  <c r="AC4915" i="5"/>
  <c r="AB4915" i="5"/>
  <c r="AA4915" i="5"/>
  <c r="Z4915" i="5"/>
  <c r="Y4915" i="5"/>
  <c r="X4915" i="5"/>
  <c r="W4915" i="5"/>
  <c r="V4915" i="5"/>
  <c r="U4915" i="5"/>
  <c r="T4915" i="5"/>
  <c r="S4915" i="5"/>
  <c r="R4915" i="5"/>
  <c r="Q4915" i="5"/>
  <c r="P4915" i="5"/>
  <c r="O4915" i="5"/>
  <c r="N4915" i="5"/>
  <c r="M4915" i="5"/>
  <c r="L4915" i="5"/>
  <c r="A4916" i="5" s="1"/>
  <c r="AD4914" i="5"/>
  <c r="AC4914" i="5"/>
  <c r="AB4914" i="5"/>
  <c r="AA4914" i="5"/>
  <c r="Z4914" i="5"/>
  <c r="Y4914" i="5"/>
  <c r="X4914" i="5"/>
  <c r="W4914" i="5"/>
  <c r="V4914" i="5"/>
  <c r="U4914" i="5"/>
  <c r="T4914" i="5"/>
  <c r="S4914" i="5"/>
  <c r="R4914" i="5"/>
  <c r="Q4914" i="5"/>
  <c r="P4914" i="5"/>
  <c r="O4914" i="5"/>
  <c r="N4914" i="5"/>
  <c r="M4914" i="5"/>
  <c r="L4914" i="5"/>
  <c r="A4915" i="5" s="1"/>
  <c r="AD4913" i="5"/>
  <c r="AC4913" i="5"/>
  <c r="AB4913" i="5"/>
  <c r="AA4913" i="5"/>
  <c r="Z4913" i="5"/>
  <c r="Y4913" i="5"/>
  <c r="X4913" i="5"/>
  <c r="W4913" i="5"/>
  <c r="V4913" i="5"/>
  <c r="U4913" i="5"/>
  <c r="T4913" i="5"/>
  <c r="S4913" i="5"/>
  <c r="R4913" i="5"/>
  <c r="Q4913" i="5"/>
  <c r="P4913" i="5"/>
  <c r="O4913" i="5"/>
  <c r="N4913" i="5"/>
  <c r="M4913" i="5"/>
  <c r="L4913" i="5"/>
  <c r="A4914" i="5" s="1"/>
  <c r="AD4912" i="5"/>
  <c r="AC4912" i="5"/>
  <c r="AB4912" i="5"/>
  <c r="AA4912" i="5"/>
  <c r="Z4912" i="5"/>
  <c r="Y4912" i="5"/>
  <c r="X4912" i="5"/>
  <c r="W4912" i="5"/>
  <c r="V4912" i="5"/>
  <c r="U4912" i="5"/>
  <c r="T4912" i="5"/>
  <c r="S4912" i="5"/>
  <c r="R4912" i="5"/>
  <c r="Q4912" i="5"/>
  <c r="P4912" i="5"/>
  <c r="O4912" i="5"/>
  <c r="N4912" i="5"/>
  <c r="M4912" i="5"/>
  <c r="L4912" i="5"/>
  <c r="A4913" i="5" s="1"/>
  <c r="AD4911" i="5"/>
  <c r="AC4911" i="5"/>
  <c r="AB4911" i="5"/>
  <c r="AA4911" i="5"/>
  <c r="Z4911" i="5"/>
  <c r="Y4911" i="5"/>
  <c r="X4911" i="5"/>
  <c r="W4911" i="5"/>
  <c r="V4911" i="5"/>
  <c r="U4911" i="5"/>
  <c r="T4911" i="5"/>
  <c r="S4911" i="5"/>
  <c r="R4911" i="5"/>
  <c r="Q4911" i="5"/>
  <c r="P4911" i="5"/>
  <c r="O4911" i="5"/>
  <c r="N4911" i="5"/>
  <c r="M4911" i="5"/>
  <c r="L4911" i="5"/>
  <c r="A4912" i="5" s="1"/>
  <c r="AD4910" i="5"/>
  <c r="AC4910" i="5"/>
  <c r="AB4910" i="5"/>
  <c r="AA4910" i="5"/>
  <c r="Z4910" i="5"/>
  <c r="Y4910" i="5"/>
  <c r="X4910" i="5"/>
  <c r="W4910" i="5"/>
  <c r="V4910" i="5"/>
  <c r="U4910" i="5"/>
  <c r="T4910" i="5"/>
  <c r="S4910" i="5"/>
  <c r="R4910" i="5"/>
  <c r="Q4910" i="5"/>
  <c r="P4910" i="5"/>
  <c r="O4910" i="5"/>
  <c r="N4910" i="5"/>
  <c r="M4910" i="5"/>
  <c r="L4910" i="5"/>
  <c r="AD4909" i="5"/>
  <c r="AC4909" i="5"/>
  <c r="AB4909" i="5"/>
  <c r="AA4909" i="5"/>
  <c r="Z4909" i="5"/>
  <c r="Y4909" i="5"/>
  <c r="X4909" i="5"/>
  <c r="W4909" i="5"/>
  <c r="V4909" i="5"/>
  <c r="U4909" i="5"/>
  <c r="T4909" i="5"/>
  <c r="S4909" i="5"/>
  <c r="R4909" i="5"/>
  <c r="Q4909" i="5"/>
  <c r="P4909" i="5"/>
  <c r="O4909" i="5"/>
  <c r="N4909" i="5"/>
  <c r="M4909" i="5"/>
  <c r="L4909" i="5"/>
  <c r="A4910" i="5" s="1"/>
  <c r="AD4908" i="5"/>
  <c r="AC4908" i="5"/>
  <c r="AB4908" i="5"/>
  <c r="AA4908" i="5"/>
  <c r="Z4908" i="5"/>
  <c r="Y4908" i="5"/>
  <c r="X4908" i="5"/>
  <c r="W4908" i="5"/>
  <c r="V4908" i="5"/>
  <c r="U4908" i="5"/>
  <c r="T4908" i="5"/>
  <c r="S4908" i="5"/>
  <c r="R4908" i="5"/>
  <c r="Q4908" i="5"/>
  <c r="P4908" i="5"/>
  <c r="O4908" i="5"/>
  <c r="N4908" i="5"/>
  <c r="M4908" i="5"/>
  <c r="L4908" i="5"/>
  <c r="A4909" i="5" s="1"/>
  <c r="AD4907" i="5"/>
  <c r="AC4907" i="5"/>
  <c r="AB4907" i="5"/>
  <c r="AA4907" i="5"/>
  <c r="Z4907" i="5"/>
  <c r="Y4907" i="5"/>
  <c r="X4907" i="5"/>
  <c r="W4907" i="5"/>
  <c r="V4907" i="5"/>
  <c r="U4907" i="5"/>
  <c r="T4907" i="5"/>
  <c r="S4907" i="5"/>
  <c r="R4907" i="5"/>
  <c r="Q4907" i="5"/>
  <c r="P4907" i="5"/>
  <c r="O4907" i="5"/>
  <c r="N4907" i="5"/>
  <c r="M4907" i="5"/>
  <c r="L4907" i="5"/>
  <c r="A4908" i="5" s="1"/>
  <c r="AD4906" i="5"/>
  <c r="AC4906" i="5"/>
  <c r="AB4906" i="5"/>
  <c r="AA4906" i="5"/>
  <c r="Z4906" i="5"/>
  <c r="Y4906" i="5"/>
  <c r="X4906" i="5"/>
  <c r="W4906" i="5"/>
  <c r="V4906" i="5"/>
  <c r="U4906" i="5"/>
  <c r="T4906" i="5"/>
  <c r="S4906" i="5"/>
  <c r="R4906" i="5"/>
  <c r="Q4906" i="5"/>
  <c r="P4906" i="5"/>
  <c r="O4906" i="5"/>
  <c r="N4906" i="5"/>
  <c r="M4906" i="5"/>
  <c r="L4906" i="5"/>
  <c r="A4907" i="5" s="1"/>
  <c r="AD4905" i="5"/>
  <c r="AC4905" i="5"/>
  <c r="AB4905" i="5"/>
  <c r="AA4905" i="5"/>
  <c r="Z4905" i="5"/>
  <c r="Y4905" i="5"/>
  <c r="X4905" i="5"/>
  <c r="W4905" i="5"/>
  <c r="V4905" i="5"/>
  <c r="U4905" i="5"/>
  <c r="T4905" i="5"/>
  <c r="S4905" i="5"/>
  <c r="R4905" i="5"/>
  <c r="Q4905" i="5"/>
  <c r="P4905" i="5"/>
  <c r="O4905" i="5"/>
  <c r="N4905" i="5"/>
  <c r="M4905" i="5"/>
  <c r="L4905" i="5"/>
  <c r="A4906" i="5" s="1"/>
  <c r="AD4904" i="5"/>
  <c r="AC4904" i="5"/>
  <c r="AB4904" i="5"/>
  <c r="AA4904" i="5"/>
  <c r="Z4904" i="5"/>
  <c r="Y4904" i="5"/>
  <c r="X4904" i="5"/>
  <c r="W4904" i="5"/>
  <c r="V4904" i="5"/>
  <c r="U4904" i="5"/>
  <c r="T4904" i="5"/>
  <c r="S4904" i="5"/>
  <c r="R4904" i="5"/>
  <c r="Q4904" i="5"/>
  <c r="P4904" i="5"/>
  <c r="O4904" i="5"/>
  <c r="N4904" i="5"/>
  <c r="M4904" i="5"/>
  <c r="L4904" i="5"/>
  <c r="A4905" i="5" s="1"/>
  <c r="AD4903" i="5"/>
  <c r="AC4903" i="5"/>
  <c r="AB4903" i="5"/>
  <c r="AA4903" i="5"/>
  <c r="Z4903" i="5"/>
  <c r="Y4903" i="5"/>
  <c r="X4903" i="5"/>
  <c r="W4903" i="5"/>
  <c r="V4903" i="5"/>
  <c r="U4903" i="5"/>
  <c r="T4903" i="5"/>
  <c r="S4903" i="5"/>
  <c r="R4903" i="5"/>
  <c r="Q4903" i="5"/>
  <c r="P4903" i="5"/>
  <c r="O4903" i="5"/>
  <c r="N4903" i="5"/>
  <c r="M4903" i="5"/>
  <c r="L4903" i="5"/>
  <c r="A4904" i="5" s="1"/>
  <c r="AD4902" i="5"/>
  <c r="AC4902" i="5"/>
  <c r="AB4902" i="5"/>
  <c r="AA4902" i="5"/>
  <c r="Z4902" i="5"/>
  <c r="Y4902" i="5"/>
  <c r="X4902" i="5"/>
  <c r="W4902" i="5"/>
  <c r="V4902" i="5"/>
  <c r="U4902" i="5"/>
  <c r="T4902" i="5"/>
  <c r="S4902" i="5"/>
  <c r="R4902" i="5"/>
  <c r="Q4902" i="5"/>
  <c r="P4902" i="5"/>
  <c r="O4902" i="5"/>
  <c r="N4902" i="5"/>
  <c r="M4902" i="5"/>
  <c r="L4902" i="5"/>
  <c r="AD4901" i="5"/>
  <c r="AC4901" i="5"/>
  <c r="AB4901" i="5"/>
  <c r="AA4901" i="5"/>
  <c r="Z4901" i="5"/>
  <c r="Y4901" i="5"/>
  <c r="X4901" i="5"/>
  <c r="W4901" i="5"/>
  <c r="V4901" i="5"/>
  <c r="U4901" i="5"/>
  <c r="T4901" i="5"/>
  <c r="S4901" i="5"/>
  <c r="R4901" i="5"/>
  <c r="Q4901" i="5"/>
  <c r="P4901" i="5"/>
  <c r="O4901" i="5"/>
  <c r="N4901" i="5"/>
  <c r="M4901" i="5"/>
  <c r="L4901" i="5"/>
  <c r="A4902" i="5" s="1"/>
  <c r="AD4900" i="5"/>
  <c r="AC4900" i="5"/>
  <c r="AB4900" i="5"/>
  <c r="AA4900" i="5"/>
  <c r="Z4900" i="5"/>
  <c r="Y4900" i="5"/>
  <c r="X4900" i="5"/>
  <c r="W4900" i="5"/>
  <c r="V4900" i="5"/>
  <c r="U4900" i="5"/>
  <c r="T4900" i="5"/>
  <c r="S4900" i="5"/>
  <c r="R4900" i="5"/>
  <c r="Q4900" i="5"/>
  <c r="P4900" i="5"/>
  <c r="O4900" i="5"/>
  <c r="N4900" i="5"/>
  <c r="M4900" i="5"/>
  <c r="L4900" i="5"/>
  <c r="A4901" i="5" s="1"/>
  <c r="AD4899" i="5"/>
  <c r="AC4899" i="5"/>
  <c r="AB4899" i="5"/>
  <c r="AA4899" i="5"/>
  <c r="Z4899" i="5"/>
  <c r="Y4899" i="5"/>
  <c r="X4899" i="5"/>
  <c r="W4899" i="5"/>
  <c r="V4899" i="5"/>
  <c r="U4899" i="5"/>
  <c r="T4899" i="5"/>
  <c r="S4899" i="5"/>
  <c r="R4899" i="5"/>
  <c r="Q4899" i="5"/>
  <c r="P4899" i="5"/>
  <c r="O4899" i="5"/>
  <c r="N4899" i="5"/>
  <c r="M4899" i="5"/>
  <c r="L4899" i="5"/>
  <c r="A4900" i="5" s="1"/>
  <c r="AD4898" i="5"/>
  <c r="AC4898" i="5"/>
  <c r="AB4898" i="5"/>
  <c r="AA4898" i="5"/>
  <c r="Z4898" i="5"/>
  <c r="Y4898" i="5"/>
  <c r="X4898" i="5"/>
  <c r="W4898" i="5"/>
  <c r="V4898" i="5"/>
  <c r="U4898" i="5"/>
  <c r="T4898" i="5"/>
  <c r="S4898" i="5"/>
  <c r="R4898" i="5"/>
  <c r="Q4898" i="5"/>
  <c r="P4898" i="5"/>
  <c r="O4898" i="5"/>
  <c r="N4898" i="5"/>
  <c r="M4898" i="5"/>
  <c r="L4898" i="5"/>
  <c r="A4899" i="5" s="1"/>
  <c r="AD4897" i="5"/>
  <c r="AC4897" i="5"/>
  <c r="AB4897" i="5"/>
  <c r="AA4897" i="5"/>
  <c r="Z4897" i="5"/>
  <c r="Y4897" i="5"/>
  <c r="X4897" i="5"/>
  <c r="W4897" i="5"/>
  <c r="V4897" i="5"/>
  <c r="U4897" i="5"/>
  <c r="T4897" i="5"/>
  <c r="S4897" i="5"/>
  <c r="R4897" i="5"/>
  <c r="Q4897" i="5"/>
  <c r="P4897" i="5"/>
  <c r="O4897" i="5"/>
  <c r="N4897" i="5"/>
  <c r="M4897" i="5"/>
  <c r="L4897" i="5"/>
  <c r="A4898" i="5" s="1"/>
  <c r="AD4896" i="5"/>
  <c r="AC4896" i="5"/>
  <c r="AB4896" i="5"/>
  <c r="AA4896" i="5"/>
  <c r="Z4896" i="5"/>
  <c r="Y4896" i="5"/>
  <c r="X4896" i="5"/>
  <c r="W4896" i="5"/>
  <c r="V4896" i="5"/>
  <c r="U4896" i="5"/>
  <c r="T4896" i="5"/>
  <c r="S4896" i="5"/>
  <c r="R4896" i="5"/>
  <c r="Q4896" i="5"/>
  <c r="P4896" i="5"/>
  <c r="O4896" i="5"/>
  <c r="N4896" i="5"/>
  <c r="M4896" i="5"/>
  <c r="L4896" i="5"/>
  <c r="A4897" i="5" s="1"/>
  <c r="AD4895" i="5"/>
  <c r="AC4895" i="5"/>
  <c r="AB4895" i="5"/>
  <c r="AA4895" i="5"/>
  <c r="Z4895" i="5"/>
  <c r="Y4895" i="5"/>
  <c r="X4895" i="5"/>
  <c r="W4895" i="5"/>
  <c r="V4895" i="5"/>
  <c r="U4895" i="5"/>
  <c r="T4895" i="5"/>
  <c r="S4895" i="5"/>
  <c r="R4895" i="5"/>
  <c r="Q4895" i="5"/>
  <c r="P4895" i="5"/>
  <c r="O4895" i="5"/>
  <c r="N4895" i="5"/>
  <c r="M4895" i="5"/>
  <c r="L4895" i="5"/>
  <c r="A4896" i="5" s="1"/>
  <c r="AD4894" i="5"/>
  <c r="AC4894" i="5"/>
  <c r="AB4894" i="5"/>
  <c r="AA4894" i="5"/>
  <c r="Z4894" i="5"/>
  <c r="Y4894" i="5"/>
  <c r="X4894" i="5"/>
  <c r="W4894" i="5"/>
  <c r="V4894" i="5"/>
  <c r="U4894" i="5"/>
  <c r="T4894" i="5"/>
  <c r="S4894" i="5"/>
  <c r="R4894" i="5"/>
  <c r="Q4894" i="5"/>
  <c r="P4894" i="5"/>
  <c r="O4894" i="5"/>
  <c r="N4894" i="5"/>
  <c r="M4894" i="5"/>
  <c r="L4894" i="5"/>
  <c r="AD4893" i="5"/>
  <c r="AC4893" i="5"/>
  <c r="AB4893" i="5"/>
  <c r="AA4893" i="5"/>
  <c r="Z4893" i="5"/>
  <c r="Y4893" i="5"/>
  <c r="X4893" i="5"/>
  <c r="W4893" i="5"/>
  <c r="V4893" i="5"/>
  <c r="U4893" i="5"/>
  <c r="T4893" i="5"/>
  <c r="S4893" i="5"/>
  <c r="R4893" i="5"/>
  <c r="Q4893" i="5"/>
  <c r="P4893" i="5"/>
  <c r="O4893" i="5"/>
  <c r="N4893" i="5"/>
  <c r="M4893" i="5"/>
  <c r="L4893" i="5"/>
  <c r="A4894" i="5" s="1"/>
  <c r="AD4892" i="5"/>
  <c r="AC4892" i="5"/>
  <c r="AB4892" i="5"/>
  <c r="AA4892" i="5"/>
  <c r="Z4892" i="5"/>
  <c r="Y4892" i="5"/>
  <c r="X4892" i="5"/>
  <c r="W4892" i="5"/>
  <c r="V4892" i="5"/>
  <c r="U4892" i="5"/>
  <c r="T4892" i="5"/>
  <c r="S4892" i="5"/>
  <c r="R4892" i="5"/>
  <c r="Q4892" i="5"/>
  <c r="P4892" i="5"/>
  <c r="O4892" i="5"/>
  <c r="N4892" i="5"/>
  <c r="M4892" i="5"/>
  <c r="L4892" i="5"/>
  <c r="A4893" i="5" s="1"/>
  <c r="AD4891" i="5"/>
  <c r="AC4891" i="5"/>
  <c r="AB4891" i="5"/>
  <c r="AA4891" i="5"/>
  <c r="Z4891" i="5"/>
  <c r="Y4891" i="5"/>
  <c r="X4891" i="5"/>
  <c r="W4891" i="5"/>
  <c r="V4891" i="5"/>
  <c r="U4891" i="5"/>
  <c r="T4891" i="5"/>
  <c r="S4891" i="5"/>
  <c r="R4891" i="5"/>
  <c r="Q4891" i="5"/>
  <c r="P4891" i="5"/>
  <c r="O4891" i="5"/>
  <c r="N4891" i="5"/>
  <c r="M4891" i="5"/>
  <c r="L4891" i="5"/>
  <c r="A4892" i="5" s="1"/>
  <c r="AD4890" i="5"/>
  <c r="AC4890" i="5"/>
  <c r="AB4890" i="5"/>
  <c r="AA4890" i="5"/>
  <c r="Z4890" i="5"/>
  <c r="Y4890" i="5"/>
  <c r="X4890" i="5"/>
  <c r="W4890" i="5"/>
  <c r="V4890" i="5"/>
  <c r="U4890" i="5"/>
  <c r="T4890" i="5"/>
  <c r="S4890" i="5"/>
  <c r="R4890" i="5"/>
  <c r="Q4890" i="5"/>
  <c r="P4890" i="5"/>
  <c r="O4890" i="5"/>
  <c r="N4890" i="5"/>
  <c r="M4890" i="5"/>
  <c r="L4890" i="5"/>
  <c r="A4891" i="5" s="1"/>
  <c r="AD4889" i="5"/>
  <c r="AC4889" i="5"/>
  <c r="AB4889" i="5"/>
  <c r="AA4889" i="5"/>
  <c r="Z4889" i="5"/>
  <c r="Y4889" i="5"/>
  <c r="X4889" i="5"/>
  <c r="W4889" i="5"/>
  <c r="V4889" i="5"/>
  <c r="U4889" i="5"/>
  <c r="T4889" i="5"/>
  <c r="S4889" i="5"/>
  <c r="R4889" i="5"/>
  <c r="Q4889" i="5"/>
  <c r="P4889" i="5"/>
  <c r="O4889" i="5"/>
  <c r="N4889" i="5"/>
  <c r="M4889" i="5"/>
  <c r="L4889" i="5"/>
  <c r="A4890" i="5" s="1"/>
  <c r="AD4888" i="5"/>
  <c r="AC4888" i="5"/>
  <c r="AB4888" i="5"/>
  <c r="AA4888" i="5"/>
  <c r="Z4888" i="5"/>
  <c r="Y4888" i="5"/>
  <c r="X4888" i="5"/>
  <c r="W4888" i="5"/>
  <c r="V4888" i="5"/>
  <c r="U4888" i="5"/>
  <c r="T4888" i="5"/>
  <c r="S4888" i="5"/>
  <c r="R4888" i="5"/>
  <c r="Q4888" i="5"/>
  <c r="P4888" i="5"/>
  <c r="O4888" i="5"/>
  <c r="N4888" i="5"/>
  <c r="M4888" i="5"/>
  <c r="L4888" i="5"/>
  <c r="A4889" i="5" s="1"/>
  <c r="AD4887" i="5"/>
  <c r="AC4887" i="5"/>
  <c r="AB4887" i="5"/>
  <c r="AA4887" i="5"/>
  <c r="Z4887" i="5"/>
  <c r="Y4887" i="5"/>
  <c r="X4887" i="5"/>
  <c r="W4887" i="5"/>
  <c r="V4887" i="5"/>
  <c r="U4887" i="5"/>
  <c r="T4887" i="5"/>
  <c r="S4887" i="5"/>
  <c r="R4887" i="5"/>
  <c r="Q4887" i="5"/>
  <c r="P4887" i="5"/>
  <c r="O4887" i="5"/>
  <c r="N4887" i="5"/>
  <c r="M4887" i="5"/>
  <c r="L4887" i="5"/>
  <c r="A4888" i="5" s="1"/>
  <c r="AD4886" i="5"/>
  <c r="AC4886" i="5"/>
  <c r="AB4886" i="5"/>
  <c r="AA4886" i="5"/>
  <c r="Z4886" i="5"/>
  <c r="Y4886" i="5"/>
  <c r="X4886" i="5"/>
  <c r="W4886" i="5"/>
  <c r="V4886" i="5"/>
  <c r="U4886" i="5"/>
  <c r="T4886" i="5"/>
  <c r="S4886" i="5"/>
  <c r="R4886" i="5"/>
  <c r="Q4886" i="5"/>
  <c r="P4886" i="5"/>
  <c r="O4886" i="5"/>
  <c r="N4886" i="5"/>
  <c r="M4886" i="5"/>
  <c r="L4886" i="5"/>
  <c r="AD4885" i="5"/>
  <c r="AC4885" i="5"/>
  <c r="AB4885" i="5"/>
  <c r="AA4885" i="5"/>
  <c r="Z4885" i="5"/>
  <c r="Y4885" i="5"/>
  <c r="X4885" i="5"/>
  <c r="W4885" i="5"/>
  <c r="V4885" i="5"/>
  <c r="U4885" i="5"/>
  <c r="T4885" i="5"/>
  <c r="S4885" i="5"/>
  <c r="R4885" i="5"/>
  <c r="Q4885" i="5"/>
  <c r="P4885" i="5"/>
  <c r="O4885" i="5"/>
  <c r="N4885" i="5"/>
  <c r="M4885" i="5"/>
  <c r="L4885" i="5"/>
  <c r="A4886" i="5" s="1"/>
  <c r="AD4884" i="5"/>
  <c r="AC4884" i="5"/>
  <c r="AB4884" i="5"/>
  <c r="AA4884" i="5"/>
  <c r="Z4884" i="5"/>
  <c r="Y4884" i="5"/>
  <c r="X4884" i="5"/>
  <c r="W4884" i="5"/>
  <c r="V4884" i="5"/>
  <c r="U4884" i="5"/>
  <c r="T4884" i="5"/>
  <c r="S4884" i="5"/>
  <c r="R4884" i="5"/>
  <c r="Q4884" i="5"/>
  <c r="P4884" i="5"/>
  <c r="O4884" i="5"/>
  <c r="N4884" i="5"/>
  <c r="M4884" i="5"/>
  <c r="L4884" i="5"/>
  <c r="A4885" i="5" s="1"/>
  <c r="AD4883" i="5"/>
  <c r="AC4883" i="5"/>
  <c r="AB4883" i="5"/>
  <c r="AA4883" i="5"/>
  <c r="Z4883" i="5"/>
  <c r="Y4883" i="5"/>
  <c r="X4883" i="5"/>
  <c r="W4883" i="5"/>
  <c r="V4883" i="5"/>
  <c r="U4883" i="5"/>
  <c r="T4883" i="5"/>
  <c r="S4883" i="5"/>
  <c r="R4883" i="5"/>
  <c r="Q4883" i="5"/>
  <c r="P4883" i="5"/>
  <c r="O4883" i="5"/>
  <c r="N4883" i="5"/>
  <c r="M4883" i="5"/>
  <c r="L4883" i="5"/>
  <c r="A4884" i="5" s="1"/>
  <c r="AD4882" i="5"/>
  <c r="AC4882" i="5"/>
  <c r="AB4882" i="5"/>
  <c r="AA4882" i="5"/>
  <c r="Z4882" i="5"/>
  <c r="Y4882" i="5"/>
  <c r="X4882" i="5"/>
  <c r="W4882" i="5"/>
  <c r="V4882" i="5"/>
  <c r="U4882" i="5"/>
  <c r="T4882" i="5"/>
  <c r="S4882" i="5"/>
  <c r="R4882" i="5"/>
  <c r="Q4882" i="5"/>
  <c r="P4882" i="5"/>
  <c r="O4882" i="5"/>
  <c r="N4882" i="5"/>
  <c r="M4882" i="5"/>
  <c r="L4882" i="5"/>
  <c r="A4883" i="5" s="1"/>
  <c r="AD4881" i="5"/>
  <c r="AC4881" i="5"/>
  <c r="AB4881" i="5"/>
  <c r="AA4881" i="5"/>
  <c r="Z4881" i="5"/>
  <c r="Y4881" i="5"/>
  <c r="X4881" i="5"/>
  <c r="W4881" i="5"/>
  <c r="V4881" i="5"/>
  <c r="U4881" i="5"/>
  <c r="T4881" i="5"/>
  <c r="S4881" i="5"/>
  <c r="R4881" i="5"/>
  <c r="Q4881" i="5"/>
  <c r="P4881" i="5"/>
  <c r="O4881" i="5"/>
  <c r="N4881" i="5"/>
  <c r="M4881" i="5"/>
  <c r="L4881" i="5"/>
  <c r="A4882" i="5" s="1"/>
  <c r="AD4880" i="5"/>
  <c r="AC4880" i="5"/>
  <c r="AB4880" i="5"/>
  <c r="AA4880" i="5"/>
  <c r="Z4880" i="5"/>
  <c r="Y4880" i="5"/>
  <c r="X4880" i="5"/>
  <c r="W4880" i="5"/>
  <c r="V4880" i="5"/>
  <c r="U4880" i="5"/>
  <c r="T4880" i="5"/>
  <c r="S4880" i="5"/>
  <c r="R4880" i="5"/>
  <c r="Q4880" i="5"/>
  <c r="P4880" i="5"/>
  <c r="O4880" i="5"/>
  <c r="N4880" i="5"/>
  <c r="M4880" i="5"/>
  <c r="L4880" i="5"/>
  <c r="A4881" i="5" s="1"/>
  <c r="AD4879" i="5"/>
  <c r="AC4879" i="5"/>
  <c r="AB4879" i="5"/>
  <c r="AA4879" i="5"/>
  <c r="Z4879" i="5"/>
  <c r="Y4879" i="5"/>
  <c r="X4879" i="5"/>
  <c r="W4879" i="5"/>
  <c r="V4879" i="5"/>
  <c r="U4879" i="5"/>
  <c r="T4879" i="5"/>
  <c r="S4879" i="5"/>
  <c r="R4879" i="5"/>
  <c r="Q4879" i="5"/>
  <c r="P4879" i="5"/>
  <c r="O4879" i="5"/>
  <c r="N4879" i="5"/>
  <c r="M4879" i="5"/>
  <c r="L4879" i="5"/>
  <c r="A4880" i="5" s="1"/>
  <c r="AD4878" i="5"/>
  <c r="AC4878" i="5"/>
  <c r="AB4878" i="5"/>
  <c r="AA4878" i="5"/>
  <c r="Z4878" i="5"/>
  <c r="Y4878" i="5"/>
  <c r="X4878" i="5"/>
  <c r="W4878" i="5"/>
  <c r="V4878" i="5"/>
  <c r="U4878" i="5"/>
  <c r="T4878" i="5"/>
  <c r="S4878" i="5"/>
  <c r="R4878" i="5"/>
  <c r="Q4878" i="5"/>
  <c r="P4878" i="5"/>
  <c r="O4878" i="5"/>
  <c r="N4878" i="5"/>
  <c r="M4878" i="5"/>
  <c r="L4878" i="5"/>
  <c r="AD4877" i="5"/>
  <c r="AC4877" i="5"/>
  <c r="AB4877" i="5"/>
  <c r="AA4877" i="5"/>
  <c r="Z4877" i="5"/>
  <c r="Y4877" i="5"/>
  <c r="X4877" i="5"/>
  <c r="W4877" i="5"/>
  <c r="V4877" i="5"/>
  <c r="U4877" i="5"/>
  <c r="T4877" i="5"/>
  <c r="S4877" i="5"/>
  <c r="R4877" i="5"/>
  <c r="Q4877" i="5"/>
  <c r="P4877" i="5"/>
  <c r="O4877" i="5"/>
  <c r="N4877" i="5"/>
  <c r="M4877" i="5"/>
  <c r="L4877" i="5"/>
  <c r="A4878" i="5" s="1"/>
  <c r="AD4876" i="5"/>
  <c r="AC4876" i="5"/>
  <c r="AB4876" i="5"/>
  <c r="AA4876" i="5"/>
  <c r="Z4876" i="5"/>
  <c r="Y4876" i="5"/>
  <c r="X4876" i="5"/>
  <c r="W4876" i="5"/>
  <c r="V4876" i="5"/>
  <c r="U4876" i="5"/>
  <c r="T4876" i="5"/>
  <c r="S4876" i="5"/>
  <c r="R4876" i="5"/>
  <c r="Q4876" i="5"/>
  <c r="P4876" i="5"/>
  <c r="O4876" i="5"/>
  <c r="N4876" i="5"/>
  <c r="M4876" i="5"/>
  <c r="L4876" i="5"/>
  <c r="A4877" i="5" s="1"/>
  <c r="AD4875" i="5"/>
  <c r="AC4875" i="5"/>
  <c r="AB4875" i="5"/>
  <c r="AA4875" i="5"/>
  <c r="Z4875" i="5"/>
  <c r="Y4875" i="5"/>
  <c r="X4875" i="5"/>
  <c r="W4875" i="5"/>
  <c r="V4875" i="5"/>
  <c r="U4875" i="5"/>
  <c r="T4875" i="5"/>
  <c r="S4875" i="5"/>
  <c r="R4875" i="5"/>
  <c r="Q4875" i="5"/>
  <c r="P4875" i="5"/>
  <c r="O4875" i="5"/>
  <c r="N4875" i="5"/>
  <c r="M4875" i="5"/>
  <c r="L4875" i="5"/>
  <c r="A4876" i="5" s="1"/>
  <c r="AD4874" i="5"/>
  <c r="AC4874" i="5"/>
  <c r="AB4874" i="5"/>
  <c r="AA4874" i="5"/>
  <c r="Z4874" i="5"/>
  <c r="Y4874" i="5"/>
  <c r="X4874" i="5"/>
  <c r="W4874" i="5"/>
  <c r="V4874" i="5"/>
  <c r="U4874" i="5"/>
  <c r="T4874" i="5"/>
  <c r="S4874" i="5"/>
  <c r="R4874" i="5"/>
  <c r="Q4874" i="5"/>
  <c r="P4874" i="5"/>
  <c r="O4874" i="5"/>
  <c r="N4874" i="5"/>
  <c r="M4874" i="5"/>
  <c r="L4874" i="5"/>
  <c r="A4875" i="5" s="1"/>
  <c r="AD4873" i="5"/>
  <c r="AC4873" i="5"/>
  <c r="AB4873" i="5"/>
  <c r="AA4873" i="5"/>
  <c r="Z4873" i="5"/>
  <c r="Y4873" i="5"/>
  <c r="X4873" i="5"/>
  <c r="W4873" i="5"/>
  <c r="V4873" i="5"/>
  <c r="U4873" i="5"/>
  <c r="T4873" i="5"/>
  <c r="S4873" i="5"/>
  <c r="R4873" i="5"/>
  <c r="Q4873" i="5"/>
  <c r="P4873" i="5"/>
  <c r="O4873" i="5"/>
  <c r="N4873" i="5"/>
  <c r="M4873" i="5"/>
  <c r="L4873" i="5"/>
  <c r="A4874" i="5" s="1"/>
  <c r="AD4872" i="5"/>
  <c r="AC4872" i="5"/>
  <c r="AB4872" i="5"/>
  <c r="AA4872" i="5"/>
  <c r="Z4872" i="5"/>
  <c r="Y4872" i="5"/>
  <c r="X4872" i="5"/>
  <c r="W4872" i="5"/>
  <c r="V4872" i="5"/>
  <c r="U4872" i="5"/>
  <c r="T4872" i="5"/>
  <c r="S4872" i="5"/>
  <c r="R4872" i="5"/>
  <c r="Q4872" i="5"/>
  <c r="P4872" i="5"/>
  <c r="O4872" i="5"/>
  <c r="N4872" i="5"/>
  <c r="M4872" i="5"/>
  <c r="L4872" i="5"/>
  <c r="A4873" i="5" s="1"/>
  <c r="AD4871" i="5"/>
  <c r="AC4871" i="5"/>
  <c r="AB4871" i="5"/>
  <c r="AA4871" i="5"/>
  <c r="Z4871" i="5"/>
  <c r="Y4871" i="5"/>
  <c r="X4871" i="5"/>
  <c r="W4871" i="5"/>
  <c r="V4871" i="5"/>
  <c r="U4871" i="5"/>
  <c r="T4871" i="5"/>
  <c r="S4871" i="5"/>
  <c r="R4871" i="5"/>
  <c r="Q4871" i="5"/>
  <c r="P4871" i="5"/>
  <c r="O4871" i="5"/>
  <c r="N4871" i="5"/>
  <c r="M4871" i="5"/>
  <c r="L4871" i="5"/>
  <c r="A4872" i="5" s="1"/>
  <c r="AD4870" i="5"/>
  <c r="AC4870" i="5"/>
  <c r="AB4870" i="5"/>
  <c r="AA4870" i="5"/>
  <c r="Z4870" i="5"/>
  <c r="Y4870" i="5"/>
  <c r="X4870" i="5"/>
  <c r="W4870" i="5"/>
  <c r="V4870" i="5"/>
  <c r="U4870" i="5"/>
  <c r="T4870" i="5"/>
  <c r="S4870" i="5"/>
  <c r="R4870" i="5"/>
  <c r="Q4870" i="5"/>
  <c r="P4870" i="5"/>
  <c r="O4870" i="5"/>
  <c r="N4870" i="5"/>
  <c r="M4870" i="5"/>
  <c r="L4870" i="5"/>
  <c r="AD4869" i="5"/>
  <c r="AC4869" i="5"/>
  <c r="AB4869" i="5"/>
  <c r="AA4869" i="5"/>
  <c r="Z4869" i="5"/>
  <c r="Y4869" i="5"/>
  <c r="X4869" i="5"/>
  <c r="W4869" i="5"/>
  <c r="V4869" i="5"/>
  <c r="U4869" i="5"/>
  <c r="T4869" i="5"/>
  <c r="S4869" i="5"/>
  <c r="R4869" i="5"/>
  <c r="Q4869" i="5"/>
  <c r="P4869" i="5"/>
  <c r="O4869" i="5"/>
  <c r="N4869" i="5"/>
  <c r="M4869" i="5"/>
  <c r="L4869" i="5"/>
  <c r="A4870" i="5" s="1"/>
  <c r="AD4868" i="5"/>
  <c r="AC4868" i="5"/>
  <c r="AB4868" i="5"/>
  <c r="AA4868" i="5"/>
  <c r="Z4868" i="5"/>
  <c r="Y4868" i="5"/>
  <c r="X4868" i="5"/>
  <c r="W4868" i="5"/>
  <c r="V4868" i="5"/>
  <c r="U4868" i="5"/>
  <c r="T4868" i="5"/>
  <c r="S4868" i="5"/>
  <c r="R4868" i="5"/>
  <c r="Q4868" i="5"/>
  <c r="P4868" i="5"/>
  <c r="O4868" i="5"/>
  <c r="N4868" i="5"/>
  <c r="M4868" i="5"/>
  <c r="L4868" i="5"/>
  <c r="A4869" i="5" s="1"/>
  <c r="AD4867" i="5"/>
  <c r="AC4867" i="5"/>
  <c r="AB4867" i="5"/>
  <c r="AA4867" i="5"/>
  <c r="Z4867" i="5"/>
  <c r="Y4867" i="5"/>
  <c r="X4867" i="5"/>
  <c r="W4867" i="5"/>
  <c r="V4867" i="5"/>
  <c r="U4867" i="5"/>
  <c r="T4867" i="5"/>
  <c r="S4867" i="5"/>
  <c r="R4867" i="5"/>
  <c r="Q4867" i="5"/>
  <c r="P4867" i="5"/>
  <c r="O4867" i="5"/>
  <c r="N4867" i="5"/>
  <c r="M4867" i="5"/>
  <c r="L4867" i="5"/>
  <c r="A4868" i="5" s="1"/>
  <c r="AD4866" i="5"/>
  <c r="AC4866" i="5"/>
  <c r="AB4866" i="5"/>
  <c r="AA4866" i="5"/>
  <c r="Z4866" i="5"/>
  <c r="Y4866" i="5"/>
  <c r="X4866" i="5"/>
  <c r="W4866" i="5"/>
  <c r="V4866" i="5"/>
  <c r="U4866" i="5"/>
  <c r="T4866" i="5"/>
  <c r="S4866" i="5"/>
  <c r="R4866" i="5"/>
  <c r="Q4866" i="5"/>
  <c r="P4866" i="5"/>
  <c r="O4866" i="5"/>
  <c r="N4866" i="5"/>
  <c r="M4866" i="5"/>
  <c r="L4866" i="5"/>
  <c r="A4867" i="5" s="1"/>
  <c r="AD4865" i="5"/>
  <c r="AC4865" i="5"/>
  <c r="AB4865" i="5"/>
  <c r="AA4865" i="5"/>
  <c r="Z4865" i="5"/>
  <c r="Y4865" i="5"/>
  <c r="X4865" i="5"/>
  <c r="W4865" i="5"/>
  <c r="V4865" i="5"/>
  <c r="U4865" i="5"/>
  <c r="T4865" i="5"/>
  <c r="S4865" i="5"/>
  <c r="R4865" i="5"/>
  <c r="Q4865" i="5"/>
  <c r="P4865" i="5"/>
  <c r="O4865" i="5"/>
  <c r="N4865" i="5"/>
  <c r="M4865" i="5"/>
  <c r="L4865" i="5"/>
  <c r="A4866" i="5" s="1"/>
  <c r="AD4864" i="5"/>
  <c r="AC4864" i="5"/>
  <c r="AB4864" i="5"/>
  <c r="AA4864" i="5"/>
  <c r="Z4864" i="5"/>
  <c r="Y4864" i="5"/>
  <c r="X4864" i="5"/>
  <c r="W4864" i="5"/>
  <c r="V4864" i="5"/>
  <c r="U4864" i="5"/>
  <c r="T4864" i="5"/>
  <c r="S4864" i="5"/>
  <c r="R4864" i="5"/>
  <c r="Q4864" i="5"/>
  <c r="P4864" i="5"/>
  <c r="O4864" i="5"/>
  <c r="N4864" i="5"/>
  <c r="M4864" i="5"/>
  <c r="L4864" i="5"/>
  <c r="A4865" i="5" s="1"/>
  <c r="AD4863" i="5"/>
  <c r="AC4863" i="5"/>
  <c r="AB4863" i="5"/>
  <c r="AA4863" i="5"/>
  <c r="Z4863" i="5"/>
  <c r="Y4863" i="5"/>
  <c r="X4863" i="5"/>
  <c r="W4863" i="5"/>
  <c r="V4863" i="5"/>
  <c r="U4863" i="5"/>
  <c r="T4863" i="5"/>
  <c r="S4863" i="5"/>
  <c r="R4863" i="5"/>
  <c r="Q4863" i="5"/>
  <c r="P4863" i="5"/>
  <c r="O4863" i="5"/>
  <c r="N4863" i="5"/>
  <c r="M4863" i="5"/>
  <c r="L4863" i="5"/>
  <c r="A4864" i="5" s="1"/>
  <c r="AD4862" i="5"/>
  <c r="AC4862" i="5"/>
  <c r="AB4862" i="5"/>
  <c r="AA4862" i="5"/>
  <c r="Z4862" i="5"/>
  <c r="Y4862" i="5"/>
  <c r="X4862" i="5"/>
  <c r="W4862" i="5"/>
  <c r="V4862" i="5"/>
  <c r="U4862" i="5"/>
  <c r="T4862" i="5"/>
  <c r="S4862" i="5"/>
  <c r="R4862" i="5"/>
  <c r="Q4862" i="5"/>
  <c r="P4862" i="5"/>
  <c r="O4862" i="5"/>
  <c r="N4862" i="5"/>
  <c r="M4862" i="5"/>
  <c r="L4862" i="5"/>
  <c r="AD4861" i="5"/>
  <c r="AC4861" i="5"/>
  <c r="AB4861" i="5"/>
  <c r="AA4861" i="5"/>
  <c r="Z4861" i="5"/>
  <c r="Y4861" i="5"/>
  <c r="X4861" i="5"/>
  <c r="W4861" i="5"/>
  <c r="V4861" i="5"/>
  <c r="U4861" i="5"/>
  <c r="T4861" i="5"/>
  <c r="S4861" i="5"/>
  <c r="R4861" i="5"/>
  <c r="Q4861" i="5"/>
  <c r="P4861" i="5"/>
  <c r="O4861" i="5"/>
  <c r="N4861" i="5"/>
  <c r="M4861" i="5"/>
  <c r="L4861" i="5"/>
  <c r="A4862" i="5" s="1"/>
  <c r="AD4860" i="5"/>
  <c r="AC4860" i="5"/>
  <c r="AB4860" i="5"/>
  <c r="AA4860" i="5"/>
  <c r="Z4860" i="5"/>
  <c r="Y4860" i="5"/>
  <c r="X4860" i="5"/>
  <c r="W4860" i="5"/>
  <c r="V4860" i="5"/>
  <c r="U4860" i="5"/>
  <c r="T4860" i="5"/>
  <c r="S4860" i="5"/>
  <c r="R4860" i="5"/>
  <c r="Q4860" i="5"/>
  <c r="P4860" i="5"/>
  <c r="O4860" i="5"/>
  <c r="N4860" i="5"/>
  <c r="M4860" i="5"/>
  <c r="L4860" i="5"/>
  <c r="A4861" i="5" s="1"/>
  <c r="AD4859" i="5"/>
  <c r="AC4859" i="5"/>
  <c r="AB4859" i="5"/>
  <c r="AA4859" i="5"/>
  <c r="Z4859" i="5"/>
  <c r="Y4859" i="5"/>
  <c r="X4859" i="5"/>
  <c r="W4859" i="5"/>
  <c r="V4859" i="5"/>
  <c r="U4859" i="5"/>
  <c r="T4859" i="5"/>
  <c r="S4859" i="5"/>
  <c r="R4859" i="5"/>
  <c r="Q4859" i="5"/>
  <c r="P4859" i="5"/>
  <c r="O4859" i="5"/>
  <c r="N4859" i="5"/>
  <c r="M4859" i="5"/>
  <c r="L4859" i="5"/>
  <c r="A4860" i="5" s="1"/>
  <c r="AD4858" i="5"/>
  <c r="AC4858" i="5"/>
  <c r="AB4858" i="5"/>
  <c r="AA4858" i="5"/>
  <c r="Z4858" i="5"/>
  <c r="Y4858" i="5"/>
  <c r="X4858" i="5"/>
  <c r="W4858" i="5"/>
  <c r="V4858" i="5"/>
  <c r="U4858" i="5"/>
  <c r="T4858" i="5"/>
  <c r="S4858" i="5"/>
  <c r="R4858" i="5"/>
  <c r="Q4858" i="5"/>
  <c r="P4858" i="5"/>
  <c r="O4858" i="5"/>
  <c r="N4858" i="5"/>
  <c r="M4858" i="5"/>
  <c r="L4858" i="5"/>
  <c r="A4859" i="5" s="1"/>
  <c r="AD4857" i="5"/>
  <c r="AC4857" i="5"/>
  <c r="AB4857" i="5"/>
  <c r="AA4857" i="5"/>
  <c r="Z4857" i="5"/>
  <c r="Y4857" i="5"/>
  <c r="X4857" i="5"/>
  <c r="W4857" i="5"/>
  <c r="V4857" i="5"/>
  <c r="U4857" i="5"/>
  <c r="T4857" i="5"/>
  <c r="S4857" i="5"/>
  <c r="R4857" i="5"/>
  <c r="Q4857" i="5"/>
  <c r="P4857" i="5"/>
  <c r="O4857" i="5"/>
  <c r="N4857" i="5"/>
  <c r="M4857" i="5"/>
  <c r="L4857" i="5"/>
  <c r="A4858" i="5" s="1"/>
  <c r="AD4856" i="5"/>
  <c r="AC4856" i="5"/>
  <c r="AB4856" i="5"/>
  <c r="AA4856" i="5"/>
  <c r="Z4856" i="5"/>
  <c r="Y4856" i="5"/>
  <c r="X4856" i="5"/>
  <c r="W4856" i="5"/>
  <c r="V4856" i="5"/>
  <c r="U4856" i="5"/>
  <c r="T4856" i="5"/>
  <c r="S4856" i="5"/>
  <c r="R4856" i="5"/>
  <c r="Q4856" i="5"/>
  <c r="P4856" i="5"/>
  <c r="O4856" i="5"/>
  <c r="N4856" i="5"/>
  <c r="M4856" i="5"/>
  <c r="L4856" i="5"/>
  <c r="A4857" i="5" s="1"/>
  <c r="AD4855" i="5"/>
  <c r="AC4855" i="5"/>
  <c r="AB4855" i="5"/>
  <c r="AA4855" i="5"/>
  <c r="Z4855" i="5"/>
  <c r="Y4855" i="5"/>
  <c r="X4855" i="5"/>
  <c r="W4855" i="5"/>
  <c r="V4855" i="5"/>
  <c r="U4855" i="5"/>
  <c r="T4855" i="5"/>
  <c r="S4855" i="5"/>
  <c r="R4855" i="5"/>
  <c r="Q4855" i="5"/>
  <c r="P4855" i="5"/>
  <c r="O4855" i="5"/>
  <c r="N4855" i="5"/>
  <c r="M4855" i="5"/>
  <c r="L4855" i="5"/>
  <c r="A4856" i="5" s="1"/>
  <c r="AD4854" i="5"/>
  <c r="AC4854" i="5"/>
  <c r="AB4854" i="5"/>
  <c r="AA4854" i="5"/>
  <c r="Z4854" i="5"/>
  <c r="Y4854" i="5"/>
  <c r="X4854" i="5"/>
  <c r="W4854" i="5"/>
  <c r="V4854" i="5"/>
  <c r="U4854" i="5"/>
  <c r="T4854" i="5"/>
  <c r="S4854" i="5"/>
  <c r="R4854" i="5"/>
  <c r="Q4854" i="5"/>
  <c r="P4854" i="5"/>
  <c r="O4854" i="5"/>
  <c r="N4854" i="5"/>
  <c r="M4854" i="5"/>
  <c r="L4854" i="5"/>
  <c r="A4855" i="5" s="1"/>
  <c r="AD4853" i="5"/>
  <c r="AC4853" i="5"/>
  <c r="AB4853" i="5"/>
  <c r="AA4853" i="5"/>
  <c r="Z4853" i="5"/>
  <c r="Y4853" i="5"/>
  <c r="X4853" i="5"/>
  <c r="W4853" i="5"/>
  <c r="V4853" i="5"/>
  <c r="U4853" i="5"/>
  <c r="T4853" i="5"/>
  <c r="S4853" i="5"/>
  <c r="R4853" i="5"/>
  <c r="Q4853" i="5"/>
  <c r="P4853" i="5"/>
  <c r="O4853" i="5"/>
  <c r="N4853" i="5"/>
  <c r="M4853" i="5"/>
  <c r="L4853" i="5"/>
  <c r="A4854" i="5" s="1"/>
  <c r="AD4852" i="5"/>
  <c r="AC4852" i="5"/>
  <c r="AB4852" i="5"/>
  <c r="AA4852" i="5"/>
  <c r="Z4852" i="5"/>
  <c r="Y4852" i="5"/>
  <c r="X4852" i="5"/>
  <c r="W4852" i="5"/>
  <c r="V4852" i="5"/>
  <c r="U4852" i="5"/>
  <c r="T4852" i="5"/>
  <c r="S4852" i="5"/>
  <c r="R4852" i="5"/>
  <c r="Q4852" i="5"/>
  <c r="P4852" i="5"/>
  <c r="O4852" i="5"/>
  <c r="N4852" i="5"/>
  <c r="M4852" i="5"/>
  <c r="L4852" i="5"/>
  <c r="A4853" i="5" s="1"/>
  <c r="AD4851" i="5"/>
  <c r="AC4851" i="5"/>
  <c r="AB4851" i="5"/>
  <c r="AA4851" i="5"/>
  <c r="Z4851" i="5"/>
  <c r="Y4851" i="5"/>
  <c r="X4851" i="5"/>
  <c r="W4851" i="5"/>
  <c r="V4851" i="5"/>
  <c r="U4851" i="5"/>
  <c r="T4851" i="5"/>
  <c r="S4851" i="5"/>
  <c r="R4851" i="5"/>
  <c r="Q4851" i="5"/>
  <c r="P4851" i="5"/>
  <c r="O4851" i="5"/>
  <c r="N4851" i="5"/>
  <c r="M4851" i="5"/>
  <c r="L4851" i="5"/>
  <c r="A4852" i="5" s="1"/>
  <c r="AD4850" i="5"/>
  <c r="AC4850" i="5"/>
  <c r="AB4850" i="5"/>
  <c r="AA4850" i="5"/>
  <c r="Z4850" i="5"/>
  <c r="Y4850" i="5"/>
  <c r="X4850" i="5"/>
  <c r="W4850" i="5"/>
  <c r="V4850" i="5"/>
  <c r="U4850" i="5"/>
  <c r="T4850" i="5"/>
  <c r="S4850" i="5"/>
  <c r="R4850" i="5"/>
  <c r="Q4850" i="5"/>
  <c r="P4850" i="5"/>
  <c r="O4850" i="5"/>
  <c r="N4850" i="5"/>
  <c r="M4850" i="5"/>
  <c r="L4850" i="5"/>
  <c r="A4851" i="5" s="1"/>
  <c r="AD4849" i="5"/>
  <c r="AC4849" i="5"/>
  <c r="AB4849" i="5"/>
  <c r="AA4849" i="5"/>
  <c r="Z4849" i="5"/>
  <c r="Y4849" i="5"/>
  <c r="X4849" i="5"/>
  <c r="W4849" i="5"/>
  <c r="V4849" i="5"/>
  <c r="U4849" i="5"/>
  <c r="T4849" i="5"/>
  <c r="S4849" i="5"/>
  <c r="R4849" i="5"/>
  <c r="Q4849" i="5"/>
  <c r="P4849" i="5"/>
  <c r="O4849" i="5"/>
  <c r="N4849" i="5"/>
  <c r="M4849" i="5"/>
  <c r="L4849" i="5"/>
  <c r="A4850" i="5" s="1"/>
  <c r="AD4848" i="5"/>
  <c r="AC4848" i="5"/>
  <c r="AB4848" i="5"/>
  <c r="AA4848" i="5"/>
  <c r="Z4848" i="5"/>
  <c r="Y4848" i="5"/>
  <c r="X4848" i="5"/>
  <c r="W4848" i="5"/>
  <c r="V4848" i="5"/>
  <c r="U4848" i="5"/>
  <c r="T4848" i="5"/>
  <c r="S4848" i="5"/>
  <c r="R4848" i="5"/>
  <c r="Q4848" i="5"/>
  <c r="P4848" i="5"/>
  <c r="O4848" i="5"/>
  <c r="N4848" i="5"/>
  <c r="M4848" i="5"/>
  <c r="L4848" i="5"/>
  <c r="A4849" i="5" s="1"/>
  <c r="AD4847" i="5"/>
  <c r="AC4847" i="5"/>
  <c r="AB4847" i="5"/>
  <c r="AA4847" i="5"/>
  <c r="Z4847" i="5"/>
  <c r="Y4847" i="5"/>
  <c r="X4847" i="5"/>
  <c r="W4847" i="5"/>
  <c r="V4847" i="5"/>
  <c r="U4847" i="5"/>
  <c r="T4847" i="5"/>
  <c r="S4847" i="5"/>
  <c r="R4847" i="5"/>
  <c r="Q4847" i="5"/>
  <c r="P4847" i="5"/>
  <c r="O4847" i="5"/>
  <c r="N4847" i="5"/>
  <c r="M4847" i="5"/>
  <c r="L4847" i="5"/>
  <c r="A4848" i="5" s="1"/>
  <c r="AD4846" i="5"/>
  <c r="AC4846" i="5"/>
  <c r="AB4846" i="5"/>
  <c r="AA4846" i="5"/>
  <c r="Z4846" i="5"/>
  <c r="Y4846" i="5"/>
  <c r="X4846" i="5"/>
  <c r="W4846" i="5"/>
  <c r="V4846" i="5"/>
  <c r="U4846" i="5"/>
  <c r="T4846" i="5"/>
  <c r="S4846" i="5"/>
  <c r="R4846" i="5"/>
  <c r="Q4846" i="5"/>
  <c r="P4846" i="5"/>
  <c r="O4846" i="5"/>
  <c r="N4846" i="5"/>
  <c r="M4846" i="5"/>
  <c r="L4846" i="5"/>
  <c r="A4847" i="5" s="1"/>
  <c r="AD4845" i="5"/>
  <c r="AC4845" i="5"/>
  <c r="AB4845" i="5"/>
  <c r="AA4845" i="5"/>
  <c r="Z4845" i="5"/>
  <c r="Y4845" i="5"/>
  <c r="X4845" i="5"/>
  <c r="W4845" i="5"/>
  <c r="V4845" i="5"/>
  <c r="U4845" i="5"/>
  <c r="T4845" i="5"/>
  <c r="S4845" i="5"/>
  <c r="R4845" i="5"/>
  <c r="Q4845" i="5"/>
  <c r="P4845" i="5"/>
  <c r="O4845" i="5"/>
  <c r="N4845" i="5"/>
  <c r="M4845" i="5"/>
  <c r="L4845" i="5"/>
  <c r="A4846" i="5" s="1"/>
  <c r="AD4844" i="5"/>
  <c r="AC4844" i="5"/>
  <c r="AB4844" i="5"/>
  <c r="AA4844" i="5"/>
  <c r="Z4844" i="5"/>
  <c r="Y4844" i="5"/>
  <c r="X4844" i="5"/>
  <c r="W4844" i="5"/>
  <c r="V4844" i="5"/>
  <c r="U4844" i="5"/>
  <c r="T4844" i="5"/>
  <c r="S4844" i="5"/>
  <c r="R4844" i="5"/>
  <c r="Q4844" i="5"/>
  <c r="P4844" i="5"/>
  <c r="O4844" i="5"/>
  <c r="N4844" i="5"/>
  <c r="M4844" i="5"/>
  <c r="L4844" i="5"/>
  <c r="A4845" i="5" s="1"/>
  <c r="AD4843" i="5"/>
  <c r="AC4843" i="5"/>
  <c r="AB4843" i="5"/>
  <c r="AA4843" i="5"/>
  <c r="Z4843" i="5"/>
  <c r="Y4843" i="5"/>
  <c r="X4843" i="5"/>
  <c r="W4843" i="5"/>
  <c r="V4843" i="5"/>
  <c r="U4843" i="5"/>
  <c r="T4843" i="5"/>
  <c r="S4843" i="5"/>
  <c r="R4843" i="5"/>
  <c r="Q4843" i="5"/>
  <c r="P4843" i="5"/>
  <c r="O4843" i="5"/>
  <c r="N4843" i="5"/>
  <c r="M4843" i="5"/>
  <c r="L4843" i="5"/>
  <c r="A4844" i="5" s="1"/>
  <c r="AD4842" i="5"/>
  <c r="AC4842" i="5"/>
  <c r="AB4842" i="5"/>
  <c r="AA4842" i="5"/>
  <c r="Z4842" i="5"/>
  <c r="Y4842" i="5"/>
  <c r="X4842" i="5"/>
  <c r="W4842" i="5"/>
  <c r="V4842" i="5"/>
  <c r="U4842" i="5"/>
  <c r="T4842" i="5"/>
  <c r="S4842" i="5"/>
  <c r="R4842" i="5"/>
  <c r="Q4842" i="5"/>
  <c r="P4842" i="5"/>
  <c r="O4842" i="5"/>
  <c r="N4842" i="5"/>
  <c r="M4842" i="5"/>
  <c r="L4842" i="5"/>
  <c r="A4843" i="5" s="1"/>
  <c r="AD4841" i="5"/>
  <c r="AC4841" i="5"/>
  <c r="AB4841" i="5"/>
  <c r="AA4841" i="5"/>
  <c r="Z4841" i="5"/>
  <c r="Y4841" i="5"/>
  <c r="X4841" i="5"/>
  <c r="W4841" i="5"/>
  <c r="V4841" i="5"/>
  <c r="U4841" i="5"/>
  <c r="T4841" i="5"/>
  <c r="S4841" i="5"/>
  <c r="R4841" i="5"/>
  <c r="Q4841" i="5"/>
  <c r="P4841" i="5"/>
  <c r="O4841" i="5"/>
  <c r="N4841" i="5"/>
  <c r="M4841" i="5"/>
  <c r="L4841" i="5"/>
  <c r="A4842" i="5" s="1"/>
  <c r="AD4840" i="5"/>
  <c r="AC4840" i="5"/>
  <c r="AB4840" i="5"/>
  <c r="AA4840" i="5"/>
  <c r="Z4840" i="5"/>
  <c r="Y4840" i="5"/>
  <c r="X4840" i="5"/>
  <c r="W4840" i="5"/>
  <c r="V4840" i="5"/>
  <c r="U4840" i="5"/>
  <c r="T4840" i="5"/>
  <c r="S4840" i="5"/>
  <c r="R4840" i="5"/>
  <c r="Q4840" i="5"/>
  <c r="P4840" i="5"/>
  <c r="O4840" i="5"/>
  <c r="N4840" i="5"/>
  <c r="M4840" i="5"/>
  <c r="L4840" i="5"/>
  <c r="A4841" i="5" s="1"/>
  <c r="AD4839" i="5"/>
  <c r="AC4839" i="5"/>
  <c r="AB4839" i="5"/>
  <c r="AA4839" i="5"/>
  <c r="Z4839" i="5"/>
  <c r="Y4839" i="5"/>
  <c r="X4839" i="5"/>
  <c r="W4839" i="5"/>
  <c r="V4839" i="5"/>
  <c r="U4839" i="5"/>
  <c r="T4839" i="5"/>
  <c r="S4839" i="5"/>
  <c r="R4839" i="5"/>
  <c r="Q4839" i="5"/>
  <c r="P4839" i="5"/>
  <c r="O4839" i="5"/>
  <c r="N4839" i="5"/>
  <c r="M4839" i="5"/>
  <c r="L4839" i="5"/>
  <c r="A4840" i="5" s="1"/>
  <c r="AD4838" i="5"/>
  <c r="AC4838" i="5"/>
  <c r="AB4838" i="5"/>
  <c r="AA4838" i="5"/>
  <c r="Z4838" i="5"/>
  <c r="Y4838" i="5"/>
  <c r="X4838" i="5"/>
  <c r="W4838" i="5"/>
  <c r="V4838" i="5"/>
  <c r="U4838" i="5"/>
  <c r="T4838" i="5"/>
  <c r="S4838" i="5"/>
  <c r="R4838" i="5"/>
  <c r="Q4838" i="5"/>
  <c r="P4838" i="5"/>
  <c r="O4838" i="5"/>
  <c r="N4838" i="5"/>
  <c r="M4838" i="5"/>
  <c r="L4838" i="5"/>
  <c r="A4839" i="5" s="1"/>
  <c r="AD4837" i="5"/>
  <c r="AC4837" i="5"/>
  <c r="AB4837" i="5"/>
  <c r="AA4837" i="5"/>
  <c r="Z4837" i="5"/>
  <c r="Y4837" i="5"/>
  <c r="X4837" i="5"/>
  <c r="W4837" i="5"/>
  <c r="V4837" i="5"/>
  <c r="U4837" i="5"/>
  <c r="T4837" i="5"/>
  <c r="S4837" i="5"/>
  <c r="R4837" i="5"/>
  <c r="Q4837" i="5"/>
  <c r="P4837" i="5"/>
  <c r="O4837" i="5"/>
  <c r="N4837" i="5"/>
  <c r="M4837" i="5"/>
  <c r="L4837" i="5"/>
  <c r="A4838" i="5" s="1"/>
  <c r="AD4836" i="5"/>
  <c r="AC4836" i="5"/>
  <c r="AB4836" i="5"/>
  <c r="AA4836" i="5"/>
  <c r="Z4836" i="5"/>
  <c r="Y4836" i="5"/>
  <c r="X4836" i="5"/>
  <c r="W4836" i="5"/>
  <c r="V4836" i="5"/>
  <c r="U4836" i="5"/>
  <c r="T4836" i="5"/>
  <c r="S4836" i="5"/>
  <c r="R4836" i="5"/>
  <c r="Q4836" i="5"/>
  <c r="P4836" i="5"/>
  <c r="O4836" i="5"/>
  <c r="N4836" i="5"/>
  <c r="M4836" i="5"/>
  <c r="L4836" i="5"/>
  <c r="A4837" i="5" s="1"/>
  <c r="AD4835" i="5"/>
  <c r="AC4835" i="5"/>
  <c r="AB4835" i="5"/>
  <c r="AA4835" i="5"/>
  <c r="Z4835" i="5"/>
  <c r="Y4835" i="5"/>
  <c r="X4835" i="5"/>
  <c r="W4835" i="5"/>
  <c r="V4835" i="5"/>
  <c r="U4835" i="5"/>
  <c r="T4835" i="5"/>
  <c r="S4835" i="5"/>
  <c r="R4835" i="5"/>
  <c r="Q4835" i="5"/>
  <c r="P4835" i="5"/>
  <c r="O4835" i="5"/>
  <c r="N4835" i="5"/>
  <c r="M4835" i="5"/>
  <c r="L4835" i="5"/>
  <c r="A4836" i="5" s="1"/>
  <c r="AD4834" i="5"/>
  <c r="AC4834" i="5"/>
  <c r="AB4834" i="5"/>
  <c r="AA4834" i="5"/>
  <c r="Z4834" i="5"/>
  <c r="Y4834" i="5"/>
  <c r="X4834" i="5"/>
  <c r="W4834" i="5"/>
  <c r="V4834" i="5"/>
  <c r="U4834" i="5"/>
  <c r="T4834" i="5"/>
  <c r="S4834" i="5"/>
  <c r="R4834" i="5"/>
  <c r="Q4834" i="5"/>
  <c r="P4834" i="5"/>
  <c r="O4834" i="5"/>
  <c r="N4834" i="5"/>
  <c r="M4834" i="5"/>
  <c r="L4834" i="5"/>
  <c r="A4835" i="5" s="1"/>
  <c r="AD4833" i="5"/>
  <c r="AC4833" i="5"/>
  <c r="AB4833" i="5"/>
  <c r="AA4833" i="5"/>
  <c r="Z4833" i="5"/>
  <c r="Y4833" i="5"/>
  <c r="X4833" i="5"/>
  <c r="W4833" i="5"/>
  <c r="V4833" i="5"/>
  <c r="U4833" i="5"/>
  <c r="T4833" i="5"/>
  <c r="S4833" i="5"/>
  <c r="R4833" i="5"/>
  <c r="Q4833" i="5"/>
  <c r="P4833" i="5"/>
  <c r="O4833" i="5"/>
  <c r="N4833" i="5"/>
  <c r="M4833" i="5"/>
  <c r="L4833" i="5"/>
  <c r="A4834" i="5" s="1"/>
  <c r="AD4832" i="5"/>
  <c r="AC4832" i="5"/>
  <c r="AB4832" i="5"/>
  <c r="AA4832" i="5"/>
  <c r="Z4832" i="5"/>
  <c r="Y4832" i="5"/>
  <c r="X4832" i="5"/>
  <c r="W4832" i="5"/>
  <c r="V4832" i="5"/>
  <c r="U4832" i="5"/>
  <c r="T4832" i="5"/>
  <c r="S4832" i="5"/>
  <c r="R4832" i="5"/>
  <c r="Q4832" i="5"/>
  <c r="P4832" i="5"/>
  <c r="O4832" i="5"/>
  <c r="N4832" i="5"/>
  <c r="M4832" i="5"/>
  <c r="L4832" i="5"/>
  <c r="A4833" i="5" s="1"/>
  <c r="AD4831" i="5"/>
  <c r="AC4831" i="5"/>
  <c r="AB4831" i="5"/>
  <c r="AA4831" i="5"/>
  <c r="Z4831" i="5"/>
  <c r="Y4831" i="5"/>
  <c r="X4831" i="5"/>
  <c r="W4831" i="5"/>
  <c r="V4831" i="5"/>
  <c r="U4831" i="5"/>
  <c r="T4831" i="5"/>
  <c r="S4831" i="5"/>
  <c r="R4831" i="5"/>
  <c r="Q4831" i="5"/>
  <c r="P4831" i="5"/>
  <c r="O4831" i="5"/>
  <c r="N4831" i="5"/>
  <c r="M4831" i="5"/>
  <c r="L4831" i="5"/>
  <c r="A4832" i="5" s="1"/>
  <c r="AD4830" i="5"/>
  <c r="AC4830" i="5"/>
  <c r="AB4830" i="5"/>
  <c r="AA4830" i="5"/>
  <c r="Z4830" i="5"/>
  <c r="Y4830" i="5"/>
  <c r="X4830" i="5"/>
  <c r="W4830" i="5"/>
  <c r="V4830" i="5"/>
  <c r="U4830" i="5"/>
  <c r="T4830" i="5"/>
  <c r="S4830" i="5"/>
  <c r="R4830" i="5"/>
  <c r="Q4830" i="5"/>
  <c r="P4830" i="5"/>
  <c r="O4830" i="5"/>
  <c r="N4830" i="5"/>
  <c r="M4830" i="5"/>
  <c r="L4830" i="5"/>
  <c r="A4831" i="5" s="1"/>
  <c r="AD4829" i="5"/>
  <c r="AC4829" i="5"/>
  <c r="AB4829" i="5"/>
  <c r="AA4829" i="5"/>
  <c r="Z4829" i="5"/>
  <c r="Y4829" i="5"/>
  <c r="X4829" i="5"/>
  <c r="W4829" i="5"/>
  <c r="V4829" i="5"/>
  <c r="U4829" i="5"/>
  <c r="T4829" i="5"/>
  <c r="S4829" i="5"/>
  <c r="R4829" i="5"/>
  <c r="Q4829" i="5"/>
  <c r="P4829" i="5"/>
  <c r="O4829" i="5"/>
  <c r="N4829" i="5"/>
  <c r="M4829" i="5"/>
  <c r="L4829" i="5"/>
  <c r="A4830" i="5" s="1"/>
  <c r="AD4828" i="5"/>
  <c r="AC4828" i="5"/>
  <c r="AB4828" i="5"/>
  <c r="AA4828" i="5"/>
  <c r="Z4828" i="5"/>
  <c r="Y4828" i="5"/>
  <c r="X4828" i="5"/>
  <c r="W4828" i="5"/>
  <c r="V4828" i="5"/>
  <c r="U4828" i="5"/>
  <c r="T4828" i="5"/>
  <c r="S4828" i="5"/>
  <c r="R4828" i="5"/>
  <c r="Q4828" i="5"/>
  <c r="P4828" i="5"/>
  <c r="O4828" i="5"/>
  <c r="N4828" i="5"/>
  <c r="M4828" i="5"/>
  <c r="L4828" i="5"/>
  <c r="A4829" i="5" s="1"/>
  <c r="AD4827" i="5"/>
  <c r="AC4827" i="5"/>
  <c r="AB4827" i="5"/>
  <c r="AA4827" i="5"/>
  <c r="Z4827" i="5"/>
  <c r="Y4827" i="5"/>
  <c r="X4827" i="5"/>
  <c r="W4827" i="5"/>
  <c r="V4827" i="5"/>
  <c r="U4827" i="5"/>
  <c r="T4827" i="5"/>
  <c r="S4827" i="5"/>
  <c r="R4827" i="5"/>
  <c r="Q4827" i="5"/>
  <c r="P4827" i="5"/>
  <c r="O4827" i="5"/>
  <c r="N4827" i="5"/>
  <c r="M4827" i="5"/>
  <c r="L4827" i="5"/>
  <c r="A4828" i="5" s="1"/>
  <c r="AD4826" i="5"/>
  <c r="AC4826" i="5"/>
  <c r="AB4826" i="5"/>
  <c r="AA4826" i="5"/>
  <c r="Z4826" i="5"/>
  <c r="Y4826" i="5"/>
  <c r="X4826" i="5"/>
  <c r="W4826" i="5"/>
  <c r="V4826" i="5"/>
  <c r="U4826" i="5"/>
  <c r="T4826" i="5"/>
  <c r="S4826" i="5"/>
  <c r="R4826" i="5"/>
  <c r="Q4826" i="5"/>
  <c r="P4826" i="5"/>
  <c r="O4826" i="5"/>
  <c r="N4826" i="5"/>
  <c r="M4826" i="5"/>
  <c r="L4826" i="5"/>
  <c r="A4827" i="5" s="1"/>
  <c r="AD4825" i="5"/>
  <c r="AC4825" i="5"/>
  <c r="AB4825" i="5"/>
  <c r="AA4825" i="5"/>
  <c r="Z4825" i="5"/>
  <c r="Y4825" i="5"/>
  <c r="X4825" i="5"/>
  <c r="W4825" i="5"/>
  <c r="V4825" i="5"/>
  <c r="U4825" i="5"/>
  <c r="T4825" i="5"/>
  <c r="S4825" i="5"/>
  <c r="R4825" i="5"/>
  <c r="Q4825" i="5"/>
  <c r="P4825" i="5"/>
  <c r="O4825" i="5"/>
  <c r="N4825" i="5"/>
  <c r="M4825" i="5"/>
  <c r="L4825" i="5"/>
  <c r="A4826" i="5" s="1"/>
  <c r="AD4824" i="5"/>
  <c r="AC4824" i="5"/>
  <c r="AB4824" i="5"/>
  <c r="AA4824" i="5"/>
  <c r="Z4824" i="5"/>
  <c r="Y4824" i="5"/>
  <c r="X4824" i="5"/>
  <c r="W4824" i="5"/>
  <c r="V4824" i="5"/>
  <c r="U4824" i="5"/>
  <c r="T4824" i="5"/>
  <c r="S4824" i="5"/>
  <c r="R4824" i="5"/>
  <c r="Q4824" i="5"/>
  <c r="P4824" i="5"/>
  <c r="O4824" i="5"/>
  <c r="N4824" i="5"/>
  <c r="M4824" i="5"/>
  <c r="L4824" i="5"/>
  <c r="A4825" i="5" s="1"/>
  <c r="AD4823" i="5"/>
  <c r="AC4823" i="5"/>
  <c r="AB4823" i="5"/>
  <c r="AA4823" i="5"/>
  <c r="Z4823" i="5"/>
  <c r="Y4823" i="5"/>
  <c r="X4823" i="5"/>
  <c r="W4823" i="5"/>
  <c r="V4823" i="5"/>
  <c r="U4823" i="5"/>
  <c r="T4823" i="5"/>
  <c r="S4823" i="5"/>
  <c r="R4823" i="5"/>
  <c r="Q4823" i="5"/>
  <c r="P4823" i="5"/>
  <c r="O4823" i="5"/>
  <c r="N4823" i="5"/>
  <c r="M4823" i="5"/>
  <c r="L4823" i="5"/>
  <c r="A4824" i="5" s="1"/>
  <c r="AD4822" i="5"/>
  <c r="AC4822" i="5"/>
  <c r="AB4822" i="5"/>
  <c r="AA4822" i="5"/>
  <c r="Z4822" i="5"/>
  <c r="Y4822" i="5"/>
  <c r="X4822" i="5"/>
  <c r="W4822" i="5"/>
  <c r="V4822" i="5"/>
  <c r="U4822" i="5"/>
  <c r="T4822" i="5"/>
  <c r="S4822" i="5"/>
  <c r="R4822" i="5"/>
  <c r="Q4822" i="5"/>
  <c r="P4822" i="5"/>
  <c r="O4822" i="5"/>
  <c r="N4822" i="5"/>
  <c r="M4822" i="5"/>
  <c r="L4822" i="5"/>
  <c r="A4823" i="5" s="1"/>
  <c r="AD4821" i="5"/>
  <c r="AC4821" i="5"/>
  <c r="AB4821" i="5"/>
  <c r="AA4821" i="5"/>
  <c r="Z4821" i="5"/>
  <c r="Y4821" i="5"/>
  <c r="X4821" i="5"/>
  <c r="W4821" i="5"/>
  <c r="V4821" i="5"/>
  <c r="U4821" i="5"/>
  <c r="T4821" i="5"/>
  <c r="S4821" i="5"/>
  <c r="R4821" i="5"/>
  <c r="Q4821" i="5"/>
  <c r="P4821" i="5"/>
  <c r="O4821" i="5"/>
  <c r="N4821" i="5"/>
  <c r="M4821" i="5"/>
  <c r="L4821" i="5"/>
  <c r="A4822" i="5" s="1"/>
  <c r="AD4820" i="5"/>
  <c r="AC4820" i="5"/>
  <c r="AB4820" i="5"/>
  <c r="AA4820" i="5"/>
  <c r="Z4820" i="5"/>
  <c r="Y4820" i="5"/>
  <c r="X4820" i="5"/>
  <c r="W4820" i="5"/>
  <c r="V4820" i="5"/>
  <c r="U4820" i="5"/>
  <c r="T4820" i="5"/>
  <c r="S4820" i="5"/>
  <c r="R4820" i="5"/>
  <c r="Q4820" i="5"/>
  <c r="P4820" i="5"/>
  <c r="O4820" i="5"/>
  <c r="N4820" i="5"/>
  <c r="M4820" i="5"/>
  <c r="L4820" i="5"/>
  <c r="A4821" i="5" s="1"/>
  <c r="AD4819" i="5"/>
  <c r="AC4819" i="5"/>
  <c r="AB4819" i="5"/>
  <c r="AA4819" i="5"/>
  <c r="Z4819" i="5"/>
  <c r="Y4819" i="5"/>
  <c r="X4819" i="5"/>
  <c r="W4819" i="5"/>
  <c r="V4819" i="5"/>
  <c r="U4819" i="5"/>
  <c r="T4819" i="5"/>
  <c r="S4819" i="5"/>
  <c r="R4819" i="5"/>
  <c r="Q4819" i="5"/>
  <c r="P4819" i="5"/>
  <c r="O4819" i="5"/>
  <c r="N4819" i="5"/>
  <c r="M4819" i="5"/>
  <c r="L4819" i="5"/>
  <c r="A4820" i="5" s="1"/>
  <c r="AD4818" i="5"/>
  <c r="AC4818" i="5"/>
  <c r="AB4818" i="5"/>
  <c r="AA4818" i="5"/>
  <c r="Z4818" i="5"/>
  <c r="Y4818" i="5"/>
  <c r="X4818" i="5"/>
  <c r="W4818" i="5"/>
  <c r="V4818" i="5"/>
  <c r="U4818" i="5"/>
  <c r="T4818" i="5"/>
  <c r="S4818" i="5"/>
  <c r="R4818" i="5"/>
  <c r="Q4818" i="5"/>
  <c r="P4818" i="5"/>
  <c r="O4818" i="5"/>
  <c r="N4818" i="5"/>
  <c r="M4818" i="5"/>
  <c r="L4818" i="5"/>
  <c r="A4819" i="5" s="1"/>
  <c r="AD4817" i="5"/>
  <c r="AC4817" i="5"/>
  <c r="AB4817" i="5"/>
  <c r="AA4817" i="5"/>
  <c r="Z4817" i="5"/>
  <c r="Y4817" i="5"/>
  <c r="X4817" i="5"/>
  <c r="W4817" i="5"/>
  <c r="V4817" i="5"/>
  <c r="U4817" i="5"/>
  <c r="T4817" i="5"/>
  <c r="S4817" i="5"/>
  <c r="R4817" i="5"/>
  <c r="Q4817" i="5"/>
  <c r="P4817" i="5"/>
  <c r="O4817" i="5"/>
  <c r="N4817" i="5"/>
  <c r="M4817" i="5"/>
  <c r="L4817" i="5"/>
  <c r="A4818" i="5" s="1"/>
  <c r="AD4816" i="5"/>
  <c r="AC4816" i="5"/>
  <c r="AB4816" i="5"/>
  <c r="AA4816" i="5"/>
  <c r="Z4816" i="5"/>
  <c r="Y4816" i="5"/>
  <c r="X4816" i="5"/>
  <c r="W4816" i="5"/>
  <c r="V4816" i="5"/>
  <c r="U4816" i="5"/>
  <c r="T4816" i="5"/>
  <c r="S4816" i="5"/>
  <c r="R4816" i="5"/>
  <c r="Q4816" i="5"/>
  <c r="P4816" i="5"/>
  <c r="O4816" i="5"/>
  <c r="N4816" i="5"/>
  <c r="M4816" i="5"/>
  <c r="L4816" i="5"/>
  <c r="A4817" i="5" s="1"/>
  <c r="AD4815" i="5"/>
  <c r="AC4815" i="5"/>
  <c r="AB4815" i="5"/>
  <c r="AA4815" i="5"/>
  <c r="Z4815" i="5"/>
  <c r="Y4815" i="5"/>
  <c r="X4815" i="5"/>
  <c r="W4815" i="5"/>
  <c r="V4815" i="5"/>
  <c r="U4815" i="5"/>
  <c r="T4815" i="5"/>
  <c r="S4815" i="5"/>
  <c r="R4815" i="5"/>
  <c r="Q4815" i="5"/>
  <c r="P4815" i="5"/>
  <c r="O4815" i="5"/>
  <c r="N4815" i="5"/>
  <c r="M4815" i="5"/>
  <c r="L4815" i="5"/>
  <c r="A4816" i="5" s="1"/>
  <c r="AD4814" i="5"/>
  <c r="AC4814" i="5"/>
  <c r="AB4814" i="5"/>
  <c r="AA4814" i="5"/>
  <c r="Z4814" i="5"/>
  <c r="Y4814" i="5"/>
  <c r="X4814" i="5"/>
  <c r="W4814" i="5"/>
  <c r="V4814" i="5"/>
  <c r="U4814" i="5"/>
  <c r="T4814" i="5"/>
  <c r="S4814" i="5"/>
  <c r="R4814" i="5"/>
  <c r="Q4814" i="5"/>
  <c r="P4814" i="5"/>
  <c r="O4814" i="5"/>
  <c r="N4814" i="5"/>
  <c r="M4814" i="5"/>
  <c r="L4814" i="5"/>
  <c r="A4815" i="5" s="1"/>
  <c r="AD4813" i="5"/>
  <c r="AC4813" i="5"/>
  <c r="AB4813" i="5"/>
  <c r="AA4813" i="5"/>
  <c r="Z4813" i="5"/>
  <c r="Y4813" i="5"/>
  <c r="X4813" i="5"/>
  <c r="W4813" i="5"/>
  <c r="V4813" i="5"/>
  <c r="U4813" i="5"/>
  <c r="T4813" i="5"/>
  <c r="S4813" i="5"/>
  <c r="R4813" i="5"/>
  <c r="Q4813" i="5"/>
  <c r="P4813" i="5"/>
  <c r="O4813" i="5"/>
  <c r="N4813" i="5"/>
  <c r="M4813" i="5"/>
  <c r="L4813" i="5"/>
  <c r="A4814" i="5" s="1"/>
  <c r="AD4812" i="5"/>
  <c r="AC4812" i="5"/>
  <c r="AB4812" i="5"/>
  <c r="AA4812" i="5"/>
  <c r="Z4812" i="5"/>
  <c r="Y4812" i="5"/>
  <c r="X4812" i="5"/>
  <c r="W4812" i="5"/>
  <c r="V4812" i="5"/>
  <c r="U4812" i="5"/>
  <c r="T4812" i="5"/>
  <c r="S4812" i="5"/>
  <c r="R4812" i="5"/>
  <c r="Q4812" i="5"/>
  <c r="P4812" i="5"/>
  <c r="O4812" i="5"/>
  <c r="N4812" i="5"/>
  <c r="M4812" i="5"/>
  <c r="L4812" i="5"/>
  <c r="A4813" i="5" s="1"/>
  <c r="AD4811" i="5"/>
  <c r="AC4811" i="5"/>
  <c r="AB4811" i="5"/>
  <c r="AA4811" i="5"/>
  <c r="Z4811" i="5"/>
  <c r="Y4811" i="5"/>
  <c r="X4811" i="5"/>
  <c r="W4811" i="5"/>
  <c r="V4811" i="5"/>
  <c r="U4811" i="5"/>
  <c r="T4811" i="5"/>
  <c r="S4811" i="5"/>
  <c r="R4811" i="5"/>
  <c r="Q4811" i="5"/>
  <c r="P4811" i="5"/>
  <c r="O4811" i="5"/>
  <c r="N4811" i="5"/>
  <c r="M4811" i="5"/>
  <c r="L4811" i="5"/>
  <c r="A4812" i="5" s="1"/>
  <c r="AD4810" i="5"/>
  <c r="AC4810" i="5"/>
  <c r="AB4810" i="5"/>
  <c r="AA4810" i="5"/>
  <c r="Z4810" i="5"/>
  <c r="Y4810" i="5"/>
  <c r="X4810" i="5"/>
  <c r="W4810" i="5"/>
  <c r="V4810" i="5"/>
  <c r="U4810" i="5"/>
  <c r="T4810" i="5"/>
  <c r="S4810" i="5"/>
  <c r="R4810" i="5"/>
  <c r="Q4810" i="5"/>
  <c r="P4810" i="5"/>
  <c r="O4810" i="5"/>
  <c r="N4810" i="5"/>
  <c r="M4810" i="5"/>
  <c r="L4810" i="5"/>
  <c r="A4811" i="5" s="1"/>
  <c r="AD4809" i="5"/>
  <c r="AC4809" i="5"/>
  <c r="AB4809" i="5"/>
  <c r="AA4809" i="5"/>
  <c r="Z4809" i="5"/>
  <c r="Y4809" i="5"/>
  <c r="X4809" i="5"/>
  <c r="W4809" i="5"/>
  <c r="V4809" i="5"/>
  <c r="U4809" i="5"/>
  <c r="T4809" i="5"/>
  <c r="S4809" i="5"/>
  <c r="R4809" i="5"/>
  <c r="Q4809" i="5"/>
  <c r="P4809" i="5"/>
  <c r="O4809" i="5"/>
  <c r="N4809" i="5"/>
  <c r="M4809" i="5"/>
  <c r="L4809" i="5"/>
  <c r="A4810" i="5" s="1"/>
  <c r="AD4808" i="5"/>
  <c r="AC4808" i="5"/>
  <c r="AB4808" i="5"/>
  <c r="AA4808" i="5"/>
  <c r="Z4808" i="5"/>
  <c r="Y4808" i="5"/>
  <c r="X4808" i="5"/>
  <c r="W4808" i="5"/>
  <c r="V4808" i="5"/>
  <c r="U4808" i="5"/>
  <c r="T4808" i="5"/>
  <c r="S4808" i="5"/>
  <c r="R4808" i="5"/>
  <c r="Q4808" i="5"/>
  <c r="P4808" i="5"/>
  <c r="O4808" i="5"/>
  <c r="N4808" i="5"/>
  <c r="M4808" i="5"/>
  <c r="L4808" i="5"/>
  <c r="A4809" i="5" s="1"/>
  <c r="AD4807" i="5"/>
  <c r="AC4807" i="5"/>
  <c r="AB4807" i="5"/>
  <c r="AA4807" i="5"/>
  <c r="Z4807" i="5"/>
  <c r="Y4807" i="5"/>
  <c r="X4807" i="5"/>
  <c r="W4807" i="5"/>
  <c r="V4807" i="5"/>
  <c r="U4807" i="5"/>
  <c r="T4807" i="5"/>
  <c r="S4807" i="5"/>
  <c r="R4807" i="5"/>
  <c r="Q4807" i="5"/>
  <c r="P4807" i="5"/>
  <c r="O4807" i="5"/>
  <c r="N4807" i="5"/>
  <c r="M4807" i="5"/>
  <c r="L4807" i="5"/>
  <c r="A4808" i="5" s="1"/>
  <c r="AD4806" i="5"/>
  <c r="AC4806" i="5"/>
  <c r="AB4806" i="5"/>
  <c r="AA4806" i="5"/>
  <c r="Z4806" i="5"/>
  <c r="Y4806" i="5"/>
  <c r="X4806" i="5"/>
  <c r="W4806" i="5"/>
  <c r="V4806" i="5"/>
  <c r="U4806" i="5"/>
  <c r="T4806" i="5"/>
  <c r="S4806" i="5"/>
  <c r="R4806" i="5"/>
  <c r="Q4806" i="5"/>
  <c r="P4806" i="5"/>
  <c r="O4806" i="5"/>
  <c r="N4806" i="5"/>
  <c r="M4806" i="5"/>
  <c r="L4806" i="5"/>
  <c r="A4807" i="5" s="1"/>
  <c r="AD4805" i="5"/>
  <c r="AC4805" i="5"/>
  <c r="AB4805" i="5"/>
  <c r="AA4805" i="5"/>
  <c r="Z4805" i="5"/>
  <c r="Y4805" i="5"/>
  <c r="X4805" i="5"/>
  <c r="W4805" i="5"/>
  <c r="V4805" i="5"/>
  <c r="U4805" i="5"/>
  <c r="T4805" i="5"/>
  <c r="S4805" i="5"/>
  <c r="R4805" i="5"/>
  <c r="Q4805" i="5"/>
  <c r="P4805" i="5"/>
  <c r="O4805" i="5"/>
  <c r="N4805" i="5"/>
  <c r="M4805" i="5"/>
  <c r="L4805" i="5"/>
  <c r="A4806" i="5" s="1"/>
  <c r="AD4804" i="5"/>
  <c r="AC4804" i="5"/>
  <c r="AB4804" i="5"/>
  <c r="AA4804" i="5"/>
  <c r="Z4804" i="5"/>
  <c r="Y4804" i="5"/>
  <c r="X4804" i="5"/>
  <c r="W4804" i="5"/>
  <c r="V4804" i="5"/>
  <c r="U4804" i="5"/>
  <c r="T4804" i="5"/>
  <c r="S4804" i="5"/>
  <c r="R4804" i="5"/>
  <c r="Q4804" i="5"/>
  <c r="P4804" i="5"/>
  <c r="O4804" i="5"/>
  <c r="N4804" i="5"/>
  <c r="M4804" i="5"/>
  <c r="L4804" i="5"/>
  <c r="A4805" i="5" s="1"/>
  <c r="AD4803" i="5"/>
  <c r="AC4803" i="5"/>
  <c r="AB4803" i="5"/>
  <c r="AA4803" i="5"/>
  <c r="Z4803" i="5"/>
  <c r="Y4803" i="5"/>
  <c r="X4803" i="5"/>
  <c r="W4803" i="5"/>
  <c r="V4803" i="5"/>
  <c r="U4803" i="5"/>
  <c r="T4803" i="5"/>
  <c r="S4803" i="5"/>
  <c r="R4803" i="5"/>
  <c r="Q4803" i="5"/>
  <c r="P4803" i="5"/>
  <c r="O4803" i="5"/>
  <c r="N4803" i="5"/>
  <c r="M4803" i="5"/>
  <c r="L4803" i="5"/>
  <c r="A4804" i="5" s="1"/>
  <c r="AD4802" i="5"/>
  <c r="AC4802" i="5"/>
  <c r="AB4802" i="5"/>
  <c r="AA4802" i="5"/>
  <c r="Z4802" i="5"/>
  <c r="Y4802" i="5"/>
  <c r="X4802" i="5"/>
  <c r="W4802" i="5"/>
  <c r="V4802" i="5"/>
  <c r="U4802" i="5"/>
  <c r="T4802" i="5"/>
  <c r="S4802" i="5"/>
  <c r="R4802" i="5"/>
  <c r="Q4802" i="5"/>
  <c r="P4802" i="5"/>
  <c r="O4802" i="5"/>
  <c r="N4802" i="5"/>
  <c r="M4802" i="5"/>
  <c r="L4802" i="5"/>
  <c r="A4803" i="5" s="1"/>
  <c r="AD4801" i="5"/>
  <c r="AC4801" i="5"/>
  <c r="AB4801" i="5"/>
  <c r="AA4801" i="5"/>
  <c r="Z4801" i="5"/>
  <c r="Y4801" i="5"/>
  <c r="X4801" i="5"/>
  <c r="W4801" i="5"/>
  <c r="V4801" i="5"/>
  <c r="U4801" i="5"/>
  <c r="T4801" i="5"/>
  <c r="S4801" i="5"/>
  <c r="R4801" i="5"/>
  <c r="Q4801" i="5"/>
  <c r="P4801" i="5"/>
  <c r="O4801" i="5"/>
  <c r="N4801" i="5"/>
  <c r="M4801" i="5"/>
  <c r="L4801" i="5"/>
  <c r="A4802" i="5" s="1"/>
  <c r="AD4800" i="5"/>
  <c r="AC4800" i="5"/>
  <c r="AB4800" i="5"/>
  <c r="AA4800" i="5"/>
  <c r="Z4800" i="5"/>
  <c r="Y4800" i="5"/>
  <c r="X4800" i="5"/>
  <c r="W4800" i="5"/>
  <c r="V4800" i="5"/>
  <c r="U4800" i="5"/>
  <c r="T4800" i="5"/>
  <c r="S4800" i="5"/>
  <c r="R4800" i="5"/>
  <c r="Q4800" i="5"/>
  <c r="P4800" i="5"/>
  <c r="O4800" i="5"/>
  <c r="N4800" i="5"/>
  <c r="M4800" i="5"/>
  <c r="L4800" i="5"/>
  <c r="A4801" i="5" s="1"/>
  <c r="AD4799" i="5"/>
  <c r="AC4799" i="5"/>
  <c r="AB4799" i="5"/>
  <c r="AA4799" i="5"/>
  <c r="Z4799" i="5"/>
  <c r="Y4799" i="5"/>
  <c r="X4799" i="5"/>
  <c r="W4799" i="5"/>
  <c r="V4799" i="5"/>
  <c r="U4799" i="5"/>
  <c r="T4799" i="5"/>
  <c r="S4799" i="5"/>
  <c r="R4799" i="5"/>
  <c r="Q4799" i="5"/>
  <c r="P4799" i="5"/>
  <c r="O4799" i="5"/>
  <c r="N4799" i="5"/>
  <c r="M4799" i="5"/>
  <c r="L4799" i="5"/>
  <c r="A4800" i="5" s="1"/>
  <c r="AD4798" i="5"/>
  <c r="AC4798" i="5"/>
  <c r="AB4798" i="5"/>
  <c r="AA4798" i="5"/>
  <c r="Z4798" i="5"/>
  <c r="Y4798" i="5"/>
  <c r="X4798" i="5"/>
  <c r="W4798" i="5"/>
  <c r="V4798" i="5"/>
  <c r="U4798" i="5"/>
  <c r="T4798" i="5"/>
  <c r="S4798" i="5"/>
  <c r="R4798" i="5"/>
  <c r="Q4798" i="5"/>
  <c r="P4798" i="5"/>
  <c r="O4798" i="5"/>
  <c r="N4798" i="5"/>
  <c r="M4798" i="5"/>
  <c r="L4798" i="5"/>
  <c r="A4799" i="5" s="1"/>
  <c r="AD4797" i="5"/>
  <c r="AC4797" i="5"/>
  <c r="AB4797" i="5"/>
  <c r="AA4797" i="5"/>
  <c r="Z4797" i="5"/>
  <c r="Y4797" i="5"/>
  <c r="X4797" i="5"/>
  <c r="W4797" i="5"/>
  <c r="V4797" i="5"/>
  <c r="U4797" i="5"/>
  <c r="T4797" i="5"/>
  <c r="S4797" i="5"/>
  <c r="R4797" i="5"/>
  <c r="Q4797" i="5"/>
  <c r="P4797" i="5"/>
  <c r="O4797" i="5"/>
  <c r="N4797" i="5"/>
  <c r="M4797" i="5"/>
  <c r="L4797" i="5"/>
  <c r="A4798" i="5" s="1"/>
  <c r="AD4796" i="5"/>
  <c r="AC4796" i="5"/>
  <c r="AB4796" i="5"/>
  <c r="AA4796" i="5"/>
  <c r="Z4796" i="5"/>
  <c r="Y4796" i="5"/>
  <c r="X4796" i="5"/>
  <c r="W4796" i="5"/>
  <c r="V4796" i="5"/>
  <c r="U4796" i="5"/>
  <c r="T4796" i="5"/>
  <c r="S4796" i="5"/>
  <c r="R4796" i="5"/>
  <c r="Q4796" i="5"/>
  <c r="P4796" i="5"/>
  <c r="O4796" i="5"/>
  <c r="N4796" i="5"/>
  <c r="M4796" i="5"/>
  <c r="L4796" i="5"/>
  <c r="A4797" i="5" s="1"/>
  <c r="AD4795" i="5"/>
  <c r="AC4795" i="5"/>
  <c r="AB4795" i="5"/>
  <c r="AA4795" i="5"/>
  <c r="Z4795" i="5"/>
  <c r="Y4795" i="5"/>
  <c r="X4795" i="5"/>
  <c r="W4795" i="5"/>
  <c r="V4795" i="5"/>
  <c r="U4795" i="5"/>
  <c r="T4795" i="5"/>
  <c r="S4795" i="5"/>
  <c r="R4795" i="5"/>
  <c r="Q4795" i="5"/>
  <c r="P4795" i="5"/>
  <c r="O4795" i="5"/>
  <c r="N4795" i="5"/>
  <c r="M4795" i="5"/>
  <c r="L4795" i="5"/>
  <c r="A4796" i="5" s="1"/>
  <c r="AD4794" i="5"/>
  <c r="AC4794" i="5"/>
  <c r="AB4794" i="5"/>
  <c r="AA4794" i="5"/>
  <c r="Z4794" i="5"/>
  <c r="Y4794" i="5"/>
  <c r="X4794" i="5"/>
  <c r="W4794" i="5"/>
  <c r="V4794" i="5"/>
  <c r="U4794" i="5"/>
  <c r="T4794" i="5"/>
  <c r="S4794" i="5"/>
  <c r="R4794" i="5"/>
  <c r="Q4794" i="5"/>
  <c r="P4794" i="5"/>
  <c r="O4794" i="5"/>
  <c r="N4794" i="5"/>
  <c r="M4794" i="5"/>
  <c r="L4794" i="5"/>
  <c r="A4795" i="5" s="1"/>
  <c r="AD4793" i="5"/>
  <c r="AC4793" i="5"/>
  <c r="AB4793" i="5"/>
  <c r="AA4793" i="5"/>
  <c r="Z4793" i="5"/>
  <c r="Y4793" i="5"/>
  <c r="X4793" i="5"/>
  <c r="W4793" i="5"/>
  <c r="V4793" i="5"/>
  <c r="U4793" i="5"/>
  <c r="T4793" i="5"/>
  <c r="S4793" i="5"/>
  <c r="R4793" i="5"/>
  <c r="Q4793" i="5"/>
  <c r="P4793" i="5"/>
  <c r="O4793" i="5"/>
  <c r="N4793" i="5"/>
  <c r="M4793" i="5"/>
  <c r="L4793" i="5"/>
  <c r="A4794" i="5" s="1"/>
  <c r="AD4792" i="5"/>
  <c r="AC4792" i="5"/>
  <c r="AB4792" i="5"/>
  <c r="AA4792" i="5"/>
  <c r="Z4792" i="5"/>
  <c r="Y4792" i="5"/>
  <c r="X4792" i="5"/>
  <c r="W4792" i="5"/>
  <c r="V4792" i="5"/>
  <c r="U4792" i="5"/>
  <c r="T4792" i="5"/>
  <c r="S4792" i="5"/>
  <c r="R4792" i="5"/>
  <c r="Q4792" i="5"/>
  <c r="P4792" i="5"/>
  <c r="O4792" i="5"/>
  <c r="N4792" i="5"/>
  <c r="M4792" i="5"/>
  <c r="L4792" i="5"/>
  <c r="A4793" i="5" s="1"/>
  <c r="AD4791" i="5"/>
  <c r="AC4791" i="5"/>
  <c r="AB4791" i="5"/>
  <c r="AA4791" i="5"/>
  <c r="Z4791" i="5"/>
  <c r="Y4791" i="5"/>
  <c r="X4791" i="5"/>
  <c r="W4791" i="5"/>
  <c r="V4791" i="5"/>
  <c r="U4791" i="5"/>
  <c r="T4791" i="5"/>
  <c r="S4791" i="5"/>
  <c r="R4791" i="5"/>
  <c r="Q4791" i="5"/>
  <c r="P4791" i="5"/>
  <c r="O4791" i="5"/>
  <c r="N4791" i="5"/>
  <c r="M4791" i="5"/>
  <c r="L4791" i="5"/>
  <c r="A4792" i="5" s="1"/>
  <c r="AD4790" i="5"/>
  <c r="AC4790" i="5"/>
  <c r="AB4790" i="5"/>
  <c r="AA4790" i="5"/>
  <c r="Z4790" i="5"/>
  <c r="Y4790" i="5"/>
  <c r="X4790" i="5"/>
  <c r="W4790" i="5"/>
  <c r="V4790" i="5"/>
  <c r="U4790" i="5"/>
  <c r="T4790" i="5"/>
  <c r="S4790" i="5"/>
  <c r="R4790" i="5"/>
  <c r="Q4790" i="5"/>
  <c r="P4790" i="5"/>
  <c r="O4790" i="5"/>
  <c r="N4790" i="5"/>
  <c r="M4790" i="5"/>
  <c r="L4790" i="5"/>
  <c r="A4791" i="5" s="1"/>
  <c r="AD4789" i="5"/>
  <c r="AC4789" i="5"/>
  <c r="AB4789" i="5"/>
  <c r="AA4789" i="5"/>
  <c r="Z4789" i="5"/>
  <c r="Y4789" i="5"/>
  <c r="X4789" i="5"/>
  <c r="W4789" i="5"/>
  <c r="V4789" i="5"/>
  <c r="U4789" i="5"/>
  <c r="T4789" i="5"/>
  <c r="S4789" i="5"/>
  <c r="R4789" i="5"/>
  <c r="Q4789" i="5"/>
  <c r="P4789" i="5"/>
  <c r="O4789" i="5"/>
  <c r="N4789" i="5"/>
  <c r="M4789" i="5"/>
  <c r="L4789" i="5"/>
  <c r="A4790" i="5" s="1"/>
  <c r="AD4788" i="5"/>
  <c r="AC4788" i="5"/>
  <c r="AB4788" i="5"/>
  <c r="AA4788" i="5"/>
  <c r="Z4788" i="5"/>
  <c r="Y4788" i="5"/>
  <c r="X4788" i="5"/>
  <c r="W4788" i="5"/>
  <c r="V4788" i="5"/>
  <c r="U4788" i="5"/>
  <c r="T4788" i="5"/>
  <c r="S4788" i="5"/>
  <c r="R4788" i="5"/>
  <c r="Q4788" i="5"/>
  <c r="P4788" i="5"/>
  <c r="O4788" i="5"/>
  <c r="N4788" i="5"/>
  <c r="M4788" i="5"/>
  <c r="L4788" i="5"/>
  <c r="A4789" i="5" s="1"/>
  <c r="AD4787" i="5"/>
  <c r="AC4787" i="5"/>
  <c r="AB4787" i="5"/>
  <c r="AA4787" i="5"/>
  <c r="Z4787" i="5"/>
  <c r="Y4787" i="5"/>
  <c r="X4787" i="5"/>
  <c r="W4787" i="5"/>
  <c r="V4787" i="5"/>
  <c r="U4787" i="5"/>
  <c r="T4787" i="5"/>
  <c r="S4787" i="5"/>
  <c r="R4787" i="5"/>
  <c r="Q4787" i="5"/>
  <c r="P4787" i="5"/>
  <c r="O4787" i="5"/>
  <c r="N4787" i="5"/>
  <c r="M4787" i="5"/>
  <c r="L4787" i="5"/>
  <c r="A4788" i="5" s="1"/>
  <c r="AD4786" i="5"/>
  <c r="AC4786" i="5"/>
  <c r="AB4786" i="5"/>
  <c r="AA4786" i="5"/>
  <c r="Z4786" i="5"/>
  <c r="Y4786" i="5"/>
  <c r="X4786" i="5"/>
  <c r="W4786" i="5"/>
  <c r="V4786" i="5"/>
  <c r="U4786" i="5"/>
  <c r="T4786" i="5"/>
  <c r="S4786" i="5"/>
  <c r="R4786" i="5"/>
  <c r="Q4786" i="5"/>
  <c r="P4786" i="5"/>
  <c r="O4786" i="5"/>
  <c r="N4786" i="5"/>
  <c r="M4786" i="5"/>
  <c r="L4786" i="5"/>
  <c r="A4787" i="5" s="1"/>
  <c r="AD4785" i="5"/>
  <c r="AC4785" i="5"/>
  <c r="AB4785" i="5"/>
  <c r="AA4785" i="5"/>
  <c r="Z4785" i="5"/>
  <c r="Y4785" i="5"/>
  <c r="X4785" i="5"/>
  <c r="W4785" i="5"/>
  <c r="V4785" i="5"/>
  <c r="U4785" i="5"/>
  <c r="T4785" i="5"/>
  <c r="S4785" i="5"/>
  <c r="R4785" i="5"/>
  <c r="Q4785" i="5"/>
  <c r="P4785" i="5"/>
  <c r="O4785" i="5"/>
  <c r="N4785" i="5"/>
  <c r="M4785" i="5"/>
  <c r="L4785" i="5"/>
  <c r="A4786" i="5" s="1"/>
  <c r="AD4784" i="5"/>
  <c r="AC4784" i="5"/>
  <c r="AB4784" i="5"/>
  <c r="AA4784" i="5"/>
  <c r="Z4784" i="5"/>
  <c r="Y4784" i="5"/>
  <c r="X4784" i="5"/>
  <c r="W4784" i="5"/>
  <c r="V4784" i="5"/>
  <c r="U4784" i="5"/>
  <c r="T4784" i="5"/>
  <c r="S4784" i="5"/>
  <c r="R4784" i="5"/>
  <c r="Q4784" i="5"/>
  <c r="P4784" i="5"/>
  <c r="O4784" i="5"/>
  <c r="N4784" i="5"/>
  <c r="M4784" i="5"/>
  <c r="L4784" i="5"/>
  <c r="A4785" i="5" s="1"/>
  <c r="AD4783" i="5"/>
  <c r="AC4783" i="5"/>
  <c r="AB4783" i="5"/>
  <c r="AA4783" i="5"/>
  <c r="Z4783" i="5"/>
  <c r="Y4783" i="5"/>
  <c r="X4783" i="5"/>
  <c r="W4783" i="5"/>
  <c r="V4783" i="5"/>
  <c r="U4783" i="5"/>
  <c r="T4783" i="5"/>
  <c r="S4783" i="5"/>
  <c r="R4783" i="5"/>
  <c r="Q4783" i="5"/>
  <c r="P4783" i="5"/>
  <c r="O4783" i="5"/>
  <c r="N4783" i="5"/>
  <c r="M4783" i="5"/>
  <c r="L4783" i="5"/>
  <c r="A4784" i="5" s="1"/>
  <c r="AD4782" i="5"/>
  <c r="AC4782" i="5"/>
  <c r="AB4782" i="5"/>
  <c r="AA4782" i="5"/>
  <c r="Z4782" i="5"/>
  <c r="Y4782" i="5"/>
  <c r="X4782" i="5"/>
  <c r="W4782" i="5"/>
  <c r="V4782" i="5"/>
  <c r="U4782" i="5"/>
  <c r="T4782" i="5"/>
  <c r="S4782" i="5"/>
  <c r="R4782" i="5"/>
  <c r="Q4782" i="5"/>
  <c r="P4782" i="5"/>
  <c r="O4782" i="5"/>
  <c r="N4782" i="5"/>
  <c r="M4782" i="5"/>
  <c r="L4782" i="5"/>
  <c r="A4783" i="5" s="1"/>
  <c r="AD4781" i="5"/>
  <c r="AC4781" i="5"/>
  <c r="AB4781" i="5"/>
  <c r="AA4781" i="5"/>
  <c r="Z4781" i="5"/>
  <c r="Y4781" i="5"/>
  <c r="X4781" i="5"/>
  <c r="W4781" i="5"/>
  <c r="V4781" i="5"/>
  <c r="U4781" i="5"/>
  <c r="T4781" i="5"/>
  <c r="S4781" i="5"/>
  <c r="R4781" i="5"/>
  <c r="Q4781" i="5"/>
  <c r="P4781" i="5"/>
  <c r="O4781" i="5"/>
  <c r="N4781" i="5"/>
  <c r="M4781" i="5"/>
  <c r="L4781" i="5"/>
  <c r="A4782" i="5" s="1"/>
  <c r="AD4780" i="5"/>
  <c r="AC4780" i="5"/>
  <c r="AB4780" i="5"/>
  <c r="AA4780" i="5"/>
  <c r="Z4780" i="5"/>
  <c r="Y4780" i="5"/>
  <c r="X4780" i="5"/>
  <c r="W4780" i="5"/>
  <c r="V4780" i="5"/>
  <c r="U4780" i="5"/>
  <c r="T4780" i="5"/>
  <c r="S4780" i="5"/>
  <c r="R4780" i="5"/>
  <c r="Q4780" i="5"/>
  <c r="P4780" i="5"/>
  <c r="O4780" i="5"/>
  <c r="N4780" i="5"/>
  <c r="M4780" i="5"/>
  <c r="L4780" i="5"/>
  <c r="A4781" i="5" s="1"/>
  <c r="AD4779" i="5"/>
  <c r="AC4779" i="5"/>
  <c r="AB4779" i="5"/>
  <c r="AA4779" i="5"/>
  <c r="Z4779" i="5"/>
  <c r="Y4779" i="5"/>
  <c r="X4779" i="5"/>
  <c r="W4779" i="5"/>
  <c r="V4779" i="5"/>
  <c r="U4779" i="5"/>
  <c r="T4779" i="5"/>
  <c r="S4779" i="5"/>
  <c r="R4779" i="5"/>
  <c r="Q4779" i="5"/>
  <c r="P4779" i="5"/>
  <c r="O4779" i="5"/>
  <c r="N4779" i="5"/>
  <c r="M4779" i="5"/>
  <c r="L4779" i="5"/>
  <c r="A4780" i="5" s="1"/>
  <c r="AD4778" i="5"/>
  <c r="AC4778" i="5"/>
  <c r="AB4778" i="5"/>
  <c r="AA4778" i="5"/>
  <c r="Z4778" i="5"/>
  <c r="Y4778" i="5"/>
  <c r="X4778" i="5"/>
  <c r="W4778" i="5"/>
  <c r="V4778" i="5"/>
  <c r="U4778" i="5"/>
  <c r="T4778" i="5"/>
  <c r="S4778" i="5"/>
  <c r="R4778" i="5"/>
  <c r="Q4778" i="5"/>
  <c r="P4778" i="5"/>
  <c r="O4778" i="5"/>
  <c r="N4778" i="5"/>
  <c r="M4778" i="5"/>
  <c r="L4778" i="5"/>
  <c r="A4779" i="5" s="1"/>
  <c r="AD4777" i="5"/>
  <c r="AC4777" i="5"/>
  <c r="AB4777" i="5"/>
  <c r="AA4777" i="5"/>
  <c r="Z4777" i="5"/>
  <c r="Y4777" i="5"/>
  <c r="X4777" i="5"/>
  <c r="W4777" i="5"/>
  <c r="V4777" i="5"/>
  <c r="U4777" i="5"/>
  <c r="T4777" i="5"/>
  <c r="S4777" i="5"/>
  <c r="R4777" i="5"/>
  <c r="Q4777" i="5"/>
  <c r="P4777" i="5"/>
  <c r="O4777" i="5"/>
  <c r="N4777" i="5"/>
  <c r="M4777" i="5"/>
  <c r="L4777" i="5"/>
  <c r="A4778" i="5" s="1"/>
  <c r="AD4776" i="5"/>
  <c r="AC4776" i="5"/>
  <c r="AB4776" i="5"/>
  <c r="AA4776" i="5"/>
  <c r="Z4776" i="5"/>
  <c r="Y4776" i="5"/>
  <c r="X4776" i="5"/>
  <c r="W4776" i="5"/>
  <c r="V4776" i="5"/>
  <c r="U4776" i="5"/>
  <c r="T4776" i="5"/>
  <c r="S4776" i="5"/>
  <c r="R4776" i="5"/>
  <c r="Q4776" i="5"/>
  <c r="P4776" i="5"/>
  <c r="O4776" i="5"/>
  <c r="N4776" i="5"/>
  <c r="M4776" i="5"/>
  <c r="L4776" i="5"/>
  <c r="A4777" i="5" s="1"/>
  <c r="AD4775" i="5"/>
  <c r="AC4775" i="5"/>
  <c r="AB4775" i="5"/>
  <c r="AA4775" i="5"/>
  <c r="Z4775" i="5"/>
  <c r="Y4775" i="5"/>
  <c r="X4775" i="5"/>
  <c r="W4775" i="5"/>
  <c r="V4775" i="5"/>
  <c r="U4775" i="5"/>
  <c r="T4775" i="5"/>
  <c r="S4775" i="5"/>
  <c r="R4775" i="5"/>
  <c r="Q4775" i="5"/>
  <c r="P4775" i="5"/>
  <c r="O4775" i="5"/>
  <c r="N4775" i="5"/>
  <c r="M4775" i="5"/>
  <c r="L4775" i="5"/>
  <c r="A4776" i="5" s="1"/>
  <c r="AD4774" i="5"/>
  <c r="AC4774" i="5"/>
  <c r="AB4774" i="5"/>
  <c r="AA4774" i="5"/>
  <c r="Z4774" i="5"/>
  <c r="Y4774" i="5"/>
  <c r="X4774" i="5"/>
  <c r="W4774" i="5"/>
  <c r="V4774" i="5"/>
  <c r="U4774" i="5"/>
  <c r="T4774" i="5"/>
  <c r="S4774" i="5"/>
  <c r="R4774" i="5"/>
  <c r="Q4774" i="5"/>
  <c r="P4774" i="5"/>
  <c r="O4774" i="5"/>
  <c r="N4774" i="5"/>
  <c r="M4774" i="5"/>
  <c r="L4774" i="5"/>
  <c r="A4775" i="5" s="1"/>
  <c r="AD4773" i="5"/>
  <c r="AC4773" i="5"/>
  <c r="AB4773" i="5"/>
  <c r="AA4773" i="5"/>
  <c r="Z4773" i="5"/>
  <c r="Y4773" i="5"/>
  <c r="X4773" i="5"/>
  <c r="W4773" i="5"/>
  <c r="V4773" i="5"/>
  <c r="U4773" i="5"/>
  <c r="T4773" i="5"/>
  <c r="S4773" i="5"/>
  <c r="R4773" i="5"/>
  <c r="Q4773" i="5"/>
  <c r="P4773" i="5"/>
  <c r="O4773" i="5"/>
  <c r="N4773" i="5"/>
  <c r="M4773" i="5"/>
  <c r="L4773" i="5"/>
  <c r="A4774" i="5" s="1"/>
  <c r="AD4772" i="5"/>
  <c r="AC4772" i="5"/>
  <c r="AB4772" i="5"/>
  <c r="AA4772" i="5"/>
  <c r="Z4772" i="5"/>
  <c r="Y4772" i="5"/>
  <c r="X4772" i="5"/>
  <c r="W4772" i="5"/>
  <c r="V4772" i="5"/>
  <c r="U4772" i="5"/>
  <c r="T4772" i="5"/>
  <c r="S4772" i="5"/>
  <c r="R4772" i="5"/>
  <c r="Q4772" i="5"/>
  <c r="P4772" i="5"/>
  <c r="O4772" i="5"/>
  <c r="N4772" i="5"/>
  <c r="M4772" i="5"/>
  <c r="L4772" i="5"/>
  <c r="A4773" i="5" s="1"/>
  <c r="AD4771" i="5"/>
  <c r="AC4771" i="5"/>
  <c r="AB4771" i="5"/>
  <c r="AA4771" i="5"/>
  <c r="Z4771" i="5"/>
  <c r="Y4771" i="5"/>
  <c r="X4771" i="5"/>
  <c r="W4771" i="5"/>
  <c r="V4771" i="5"/>
  <c r="U4771" i="5"/>
  <c r="T4771" i="5"/>
  <c r="S4771" i="5"/>
  <c r="R4771" i="5"/>
  <c r="Q4771" i="5"/>
  <c r="P4771" i="5"/>
  <c r="O4771" i="5"/>
  <c r="N4771" i="5"/>
  <c r="M4771" i="5"/>
  <c r="L4771" i="5"/>
  <c r="A4772" i="5" s="1"/>
  <c r="AD4770" i="5"/>
  <c r="AC4770" i="5"/>
  <c r="AB4770" i="5"/>
  <c r="AA4770" i="5"/>
  <c r="Z4770" i="5"/>
  <c r="Y4770" i="5"/>
  <c r="X4770" i="5"/>
  <c r="W4770" i="5"/>
  <c r="V4770" i="5"/>
  <c r="U4770" i="5"/>
  <c r="T4770" i="5"/>
  <c r="S4770" i="5"/>
  <c r="R4770" i="5"/>
  <c r="Q4770" i="5"/>
  <c r="P4770" i="5"/>
  <c r="O4770" i="5"/>
  <c r="N4770" i="5"/>
  <c r="M4770" i="5"/>
  <c r="L4770" i="5"/>
  <c r="A4771" i="5" s="1"/>
  <c r="AD4769" i="5"/>
  <c r="AC4769" i="5"/>
  <c r="AB4769" i="5"/>
  <c r="AA4769" i="5"/>
  <c r="Z4769" i="5"/>
  <c r="Y4769" i="5"/>
  <c r="X4769" i="5"/>
  <c r="W4769" i="5"/>
  <c r="V4769" i="5"/>
  <c r="U4769" i="5"/>
  <c r="T4769" i="5"/>
  <c r="S4769" i="5"/>
  <c r="R4769" i="5"/>
  <c r="Q4769" i="5"/>
  <c r="P4769" i="5"/>
  <c r="O4769" i="5"/>
  <c r="N4769" i="5"/>
  <c r="M4769" i="5"/>
  <c r="L4769" i="5"/>
  <c r="A4770" i="5" s="1"/>
  <c r="AD4768" i="5"/>
  <c r="AC4768" i="5"/>
  <c r="AB4768" i="5"/>
  <c r="AA4768" i="5"/>
  <c r="Z4768" i="5"/>
  <c r="Y4768" i="5"/>
  <c r="X4768" i="5"/>
  <c r="W4768" i="5"/>
  <c r="V4768" i="5"/>
  <c r="U4768" i="5"/>
  <c r="T4768" i="5"/>
  <c r="S4768" i="5"/>
  <c r="R4768" i="5"/>
  <c r="Q4768" i="5"/>
  <c r="P4768" i="5"/>
  <c r="O4768" i="5"/>
  <c r="N4768" i="5"/>
  <c r="M4768" i="5"/>
  <c r="L4768" i="5"/>
  <c r="A4769" i="5" s="1"/>
  <c r="AD4767" i="5"/>
  <c r="AC4767" i="5"/>
  <c r="AB4767" i="5"/>
  <c r="AA4767" i="5"/>
  <c r="Z4767" i="5"/>
  <c r="Y4767" i="5"/>
  <c r="X4767" i="5"/>
  <c r="W4767" i="5"/>
  <c r="V4767" i="5"/>
  <c r="U4767" i="5"/>
  <c r="T4767" i="5"/>
  <c r="S4767" i="5"/>
  <c r="R4767" i="5"/>
  <c r="Q4767" i="5"/>
  <c r="P4767" i="5"/>
  <c r="O4767" i="5"/>
  <c r="N4767" i="5"/>
  <c r="M4767" i="5"/>
  <c r="L4767" i="5"/>
  <c r="A4768" i="5" s="1"/>
  <c r="AD4766" i="5"/>
  <c r="AC4766" i="5"/>
  <c r="AB4766" i="5"/>
  <c r="AA4766" i="5"/>
  <c r="Z4766" i="5"/>
  <c r="Y4766" i="5"/>
  <c r="X4766" i="5"/>
  <c r="W4766" i="5"/>
  <c r="V4766" i="5"/>
  <c r="U4766" i="5"/>
  <c r="T4766" i="5"/>
  <c r="S4766" i="5"/>
  <c r="R4766" i="5"/>
  <c r="Q4766" i="5"/>
  <c r="P4766" i="5"/>
  <c r="O4766" i="5"/>
  <c r="N4766" i="5"/>
  <c r="M4766" i="5"/>
  <c r="L4766" i="5"/>
  <c r="A4767" i="5" s="1"/>
  <c r="AD4765" i="5"/>
  <c r="AC4765" i="5"/>
  <c r="AB4765" i="5"/>
  <c r="AA4765" i="5"/>
  <c r="Z4765" i="5"/>
  <c r="Y4765" i="5"/>
  <c r="X4765" i="5"/>
  <c r="W4765" i="5"/>
  <c r="V4765" i="5"/>
  <c r="U4765" i="5"/>
  <c r="T4765" i="5"/>
  <c r="S4765" i="5"/>
  <c r="R4765" i="5"/>
  <c r="Q4765" i="5"/>
  <c r="P4765" i="5"/>
  <c r="O4765" i="5"/>
  <c r="N4765" i="5"/>
  <c r="M4765" i="5"/>
  <c r="L4765" i="5"/>
  <c r="A4766" i="5" s="1"/>
  <c r="AD4764" i="5"/>
  <c r="AC4764" i="5"/>
  <c r="AB4764" i="5"/>
  <c r="AA4764" i="5"/>
  <c r="Z4764" i="5"/>
  <c r="Y4764" i="5"/>
  <c r="X4764" i="5"/>
  <c r="W4764" i="5"/>
  <c r="V4764" i="5"/>
  <c r="U4764" i="5"/>
  <c r="T4764" i="5"/>
  <c r="S4764" i="5"/>
  <c r="R4764" i="5"/>
  <c r="Q4764" i="5"/>
  <c r="P4764" i="5"/>
  <c r="O4764" i="5"/>
  <c r="N4764" i="5"/>
  <c r="M4764" i="5"/>
  <c r="L4764" i="5"/>
  <c r="A4765" i="5" s="1"/>
  <c r="AD4763" i="5"/>
  <c r="AC4763" i="5"/>
  <c r="AB4763" i="5"/>
  <c r="AA4763" i="5"/>
  <c r="Z4763" i="5"/>
  <c r="Y4763" i="5"/>
  <c r="X4763" i="5"/>
  <c r="W4763" i="5"/>
  <c r="V4763" i="5"/>
  <c r="U4763" i="5"/>
  <c r="T4763" i="5"/>
  <c r="S4763" i="5"/>
  <c r="R4763" i="5"/>
  <c r="Q4763" i="5"/>
  <c r="P4763" i="5"/>
  <c r="O4763" i="5"/>
  <c r="N4763" i="5"/>
  <c r="M4763" i="5"/>
  <c r="L4763" i="5"/>
  <c r="A4764" i="5" s="1"/>
  <c r="AD4762" i="5"/>
  <c r="AC4762" i="5"/>
  <c r="AB4762" i="5"/>
  <c r="AA4762" i="5"/>
  <c r="Z4762" i="5"/>
  <c r="Y4762" i="5"/>
  <c r="X4762" i="5"/>
  <c r="W4762" i="5"/>
  <c r="V4762" i="5"/>
  <c r="U4762" i="5"/>
  <c r="T4762" i="5"/>
  <c r="S4762" i="5"/>
  <c r="R4762" i="5"/>
  <c r="Q4762" i="5"/>
  <c r="P4762" i="5"/>
  <c r="O4762" i="5"/>
  <c r="N4762" i="5"/>
  <c r="M4762" i="5"/>
  <c r="L4762" i="5"/>
  <c r="A4763" i="5" s="1"/>
  <c r="AD4761" i="5"/>
  <c r="AC4761" i="5"/>
  <c r="AB4761" i="5"/>
  <c r="AA4761" i="5"/>
  <c r="Z4761" i="5"/>
  <c r="Y4761" i="5"/>
  <c r="X4761" i="5"/>
  <c r="W4761" i="5"/>
  <c r="V4761" i="5"/>
  <c r="U4761" i="5"/>
  <c r="T4761" i="5"/>
  <c r="S4761" i="5"/>
  <c r="R4761" i="5"/>
  <c r="Q4761" i="5"/>
  <c r="P4761" i="5"/>
  <c r="O4761" i="5"/>
  <c r="N4761" i="5"/>
  <c r="M4761" i="5"/>
  <c r="L4761" i="5"/>
  <c r="A4762" i="5" s="1"/>
  <c r="AD4760" i="5"/>
  <c r="AC4760" i="5"/>
  <c r="AB4760" i="5"/>
  <c r="AA4760" i="5"/>
  <c r="Z4760" i="5"/>
  <c r="Y4760" i="5"/>
  <c r="X4760" i="5"/>
  <c r="W4760" i="5"/>
  <c r="V4760" i="5"/>
  <c r="U4760" i="5"/>
  <c r="T4760" i="5"/>
  <c r="S4760" i="5"/>
  <c r="R4760" i="5"/>
  <c r="Q4760" i="5"/>
  <c r="P4760" i="5"/>
  <c r="O4760" i="5"/>
  <c r="N4760" i="5"/>
  <c r="M4760" i="5"/>
  <c r="L4760" i="5"/>
  <c r="A4761" i="5" s="1"/>
  <c r="AD4759" i="5"/>
  <c r="AC4759" i="5"/>
  <c r="AB4759" i="5"/>
  <c r="AA4759" i="5"/>
  <c r="Z4759" i="5"/>
  <c r="Y4759" i="5"/>
  <c r="X4759" i="5"/>
  <c r="W4759" i="5"/>
  <c r="V4759" i="5"/>
  <c r="U4759" i="5"/>
  <c r="T4759" i="5"/>
  <c r="S4759" i="5"/>
  <c r="R4759" i="5"/>
  <c r="Q4759" i="5"/>
  <c r="P4759" i="5"/>
  <c r="O4759" i="5"/>
  <c r="N4759" i="5"/>
  <c r="M4759" i="5"/>
  <c r="L4759" i="5"/>
  <c r="A4760" i="5" s="1"/>
  <c r="AD4758" i="5"/>
  <c r="AC4758" i="5"/>
  <c r="AB4758" i="5"/>
  <c r="AA4758" i="5"/>
  <c r="Z4758" i="5"/>
  <c r="Y4758" i="5"/>
  <c r="X4758" i="5"/>
  <c r="W4758" i="5"/>
  <c r="V4758" i="5"/>
  <c r="U4758" i="5"/>
  <c r="T4758" i="5"/>
  <c r="S4758" i="5"/>
  <c r="R4758" i="5"/>
  <c r="Q4758" i="5"/>
  <c r="P4758" i="5"/>
  <c r="O4758" i="5"/>
  <c r="N4758" i="5"/>
  <c r="M4758" i="5"/>
  <c r="L4758" i="5"/>
  <c r="A4759" i="5" s="1"/>
  <c r="AD4757" i="5"/>
  <c r="AC4757" i="5"/>
  <c r="AB4757" i="5"/>
  <c r="AA4757" i="5"/>
  <c r="Z4757" i="5"/>
  <c r="Y4757" i="5"/>
  <c r="X4757" i="5"/>
  <c r="W4757" i="5"/>
  <c r="V4757" i="5"/>
  <c r="U4757" i="5"/>
  <c r="T4757" i="5"/>
  <c r="S4757" i="5"/>
  <c r="R4757" i="5"/>
  <c r="Q4757" i="5"/>
  <c r="P4757" i="5"/>
  <c r="O4757" i="5"/>
  <c r="N4757" i="5"/>
  <c r="M4757" i="5"/>
  <c r="L4757" i="5"/>
  <c r="A4758" i="5" s="1"/>
  <c r="AD4756" i="5"/>
  <c r="AC4756" i="5"/>
  <c r="AB4756" i="5"/>
  <c r="AA4756" i="5"/>
  <c r="Z4756" i="5"/>
  <c r="Y4756" i="5"/>
  <c r="X4756" i="5"/>
  <c r="W4756" i="5"/>
  <c r="V4756" i="5"/>
  <c r="U4756" i="5"/>
  <c r="T4756" i="5"/>
  <c r="S4756" i="5"/>
  <c r="R4756" i="5"/>
  <c r="Q4756" i="5"/>
  <c r="P4756" i="5"/>
  <c r="O4756" i="5"/>
  <c r="N4756" i="5"/>
  <c r="M4756" i="5"/>
  <c r="L4756" i="5"/>
  <c r="A4757" i="5" s="1"/>
  <c r="AD4755" i="5"/>
  <c r="AC4755" i="5"/>
  <c r="AB4755" i="5"/>
  <c r="AA4755" i="5"/>
  <c r="Z4755" i="5"/>
  <c r="Y4755" i="5"/>
  <c r="X4755" i="5"/>
  <c r="W4755" i="5"/>
  <c r="V4755" i="5"/>
  <c r="U4755" i="5"/>
  <c r="T4755" i="5"/>
  <c r="S4755" i="5"/>
  <c r="R4755" i="5"/>
  <c r="Q4755" i="5"/>
  <c r="P4755" i="5"/>
  <c r="O4755" i="5"/>
  <c r="N4755" i="5"/>
  <c r="AD4754" i="5"/>
  <c r="AC4754" i="5"/>
  <c r="AB4754" i="5"/>
  <c r="AA4754" i="5"/>
  <c r="Z4754" i="5"/>
  <c r="Y4754" i="5"/>
  <c r="X4754" i="5"/>
  <c r="W4754" i="5"/>
  <c r="V4754" i="5"/>
  <c r="U4754" i="5"/>
  <c r="T4754" i="5"/>
  <c r="S4754" i="5"/>
  <c r="R4754" i="5"/>
  <c r="Q4754" i="5"/>
  <c r="P4754" i="5"/>
  <c r="O4754" i="5"/>
  <c r="N4754" i="5"/>
  <c r="AD4753" i="5"/>
  <c r="AC4753" i="5"/>
  <c r="AB4753" i="5"/>
  <c r="AA4753" i="5"/>
  <c r="Z4753" i="5"/>
  <c r="Y4753" i="5"/>
  <c r="X4753" i="5"/>
  <c r="W4753" i="5"/>
  <c r="V4753" i="5"/>
  <c r="U4753" i="5"/>
  <c r="T4753" i="5"/>
  <c r="S4753" i="5"/>
  <c r="R4753" i="5"/>
  <c r="Q4753" i="5"/>
  <c r="P4753" i="5"/>
  <c r="O4753" i="5"/>
  <c r="N4753" i="5"/>
  <c r="AD4752" i="5"/>
  <c r="AC4752" i="5"/>
  <c r="AB4752" i="5"/>
  <c r="AA4752" i="5"/>
  <c r="Z4752" i="5"/>
  <c r="Y4752" i="5"/>
  <c r="X4752" i="5"/>
  <c r="W4752" i="5"/>
  <c r="V4752" i="5"/>
  <c r="U4752" i="5"/>
  <c r="T4752" i="5"/>
  <c r="S4752" i="5"/>
  <c r="R4752" i="5"/>
  <c r="Q4752" i="5"/>
  <c r="P4752" i="5"/>
  <c r="O4752" i="5"/>
  <c r="N4752" i="5"/>
  <c r="AD4751" i="5"/>
  <c r="AC4751" i="5"/>
  <c r="AB4751" i="5"/>
  <c r="AA4751" i="5"/>
  <c r="Z4751" i="5"/>
  <c r="Y4751" i="5"/>
  <c r="X4751" i="5"/>
  <c r="W4751" i="5"/>
  <c r="V4751" i="5"/>
  <c r="U4751" i="5"/>
  <c r="T4751" i="5"/>
  <c r="S4751" i="5"/>
  <c r="R4751" i="5"/>
  <c r="Q4751" i="5"/>
  <c r="P4751" i="5"/>
  <c r="O4751" i="5"/>
  <c r="N4751" i="5"/>
  <c r="AD4750" i="5"/>
  <c r="AC4750" i="5"/>
  <c r="AB4750" i="5"/>
  <c r="AA4750" i="5"/>
  <c r="Z4750" i="5"/>
  <c r="Y4750" i="5"/>
  <c r="X4750" i="5"/>
  <c r="W4750" i="5"/>
  <c r="V4750" i="5"/>
  <c r="U4750" i="5"/>
  <c r="T4750" i="5"/>
  <c r="S4750" i="5"/>
  <c r="R4750" i="5"/>
  <c r="Q4750" i="5"/>
  <c r="P4750" i="5"/>
  <c r="O4750" i="5"/>
  <c r="N4750" i="5"/>
  <c r="AD4749" i="5"/>
  <c r="AC4749" i="5"/>
  <c r="AB4749" i="5"/>
  <c r="AA4749" i="5"/>
  <c r="Z4749" i="5"/>
  <c r="Y4749" i="5"/>
  <c r="X4749" i="5"/>
  <c r="W4749" i="5"/>
  <c r="V4749" i="5"/>
  <c r="U4749" i="5"/>
  <c r="T4749" i="5"/>
  <c r="S4749" i="5"/>
  <c r="R4749" i="5"/>
  <c r="Q4749" i="5"/>
  <c r="P4749" i="5"/>
  <c r="O4749" i="5"/>
  <c r="N4749" i="5"/>
  <c r="AD4748" i="5"/>
  <c r="AC4748" i="5"/>
  <c r="AB4748" i="5"/>
  <c r="AA4748" i="5"/>
  <c r="Z4748" i="5"/>
  <c r="Y4748" i="5"/>
  <c r="X4748" i="5"/>
  <c r="W4748" i="5"/>
  <c r="V4748" i="5"/>
  <c r="U4748" i="5"/>
  <c r="T4748" i="5"/>
  <c r="S4748" i="5"/>
  <c r="R4748" i="5"/>
  <c r="Q4748" i="5"/>
  <c r="P4748" i="5"/>
  <c r="O4748" i="5"/>
  <c r="N4748" i="5"/>
  <c r="AD4747" i="5"/>
  <c r="AC4747" i="5"/>
  <c r="AB4747" i="5"/>
  <c r="AA4747" i="5"/>
  <c r="Z4747" i="5"/>
  <c r="Y4747" i="5"/>
  <c r="X4747" i="5"/>
  <c r="W4747" i="5"/>
  <c r="V4747" i="5"/>
  <c r="U4747" i="5"/>
  <c r="T4747" i="5"/>
  <c r="S4747" i="5"/>
  <c r="R4747" i="5"/>
  <c r="Q4747" i="5"/>
  <c r="P4747" i="5"/>
  <c r="O4747" i="5"/>
  <c r="N4747" i="5"/>
  <c r="AD4746" i="5"/>
  <c r="AC4746" i="5"/>
  <c r="AB4746" i="5"/>
  <c r="AA4746" i="5"/>
  <c r="Z4746" i="5"/>
  <c r="Y4746" i="5"/>
  <c r="X4746" i="5"/>
  <c r="W4746" i="5"/>
  <c r="V4746" i="5"/>
  <c r="U4746" i="5"/>
  <c r="T4746" i="5"/>
  <c r="S4746" i="5"/>
  <c r="R4746" i="5"/>
  <c r="Q4746" i="5"/>
  <c r="P4746" i="5"/>
  <c r="O4746" i="5"/>
  <c r="N4746" i="5"/>
  <c r="AD4745" i="5"/>
  <c r="AC4745" i="5"/>
  <c r="AB4745" i="5"/>
  <c r="AA4745" i="5"/>
  <c r="Z4745" i="5"/>
  <c r="Y4745" i="5"/>
  <c r="X4745" i="5"/>
  <c r="W4745" i="5"/>
  <c r="V4745" i="5"/>
  <c r="U4745" i="5"/>
  <c r="T4745" i="5"/>
  <c r="S4745" i="5"/>
  <c r="R4745" i="5"/>
  <c r="Q4745" i="5"/>
  <c r="P4745" i="5"/>
  <c r="O4745" i="5"/>
  <c r="N4745" i="5"/>
  <c r="AD4744" i="5"/>
  <c r="AC4744" i="5"/>
  <c r="AB4744" i="5"/>
  <c r="AA4744" i="5"/>
  <c r="Z4744" i="5"/>
  <c r="Y4744" i="5"/>
  <c r="X4744" i="5"/>
  <c r="W4744" i="5"/>
  <c r="V4744" i="5"/>
  <c r="U4744" i="5"/>
  <c r="T4744" i="5"/>
  <c r="S4744" i="5"/>
  <c r="R4744" i="5"/>
  <c r="Q4744" i="5"/>
  <c r="P4744" i="5"/>
  <c r="O4744" i="5"/>
  <c r="N4744" i="5"/>
  <c r="AD4743" i="5"/>
  <c r="AC4743" i="5"/>
  <c r="AB4743" i="5"/>
  <c r="AA4743" i="5"/>
  <c r="Z4743" i="5"/>
  <c r="Y4743" i="5"/>
  <c r="X4743" i="5"/>
  <c r="W4743" i="5"/>
  <c r="V4743" i="5"/>
  <c r="U4743" i="5"/>
  <c r="T4743" i="5"/>
  <c r="S4743" i="5"/>
  <c r="R4743" i="5"/>
  <c r="Q4743" i="5"/>
  <c r="P4743" i="5"/>
  <c r="O4743" i="5"/>
  <c r="N4743" i="5"/>
  <c r="M4743" i="5"/>
  <c r="L4743" i="5"/>
  <c r="A4744" i="5" s="1"/>
  <c r="AD4742" i="5"/>
  <c r="AC4742" i="5"/>
  <c r="AB4742" i="5"/>
  <c r="AA4742" i="5"/>
  <c r="Z4742" i="5"/>
  <c r="Y4742" i="5"/>
  <c r="X4742" i="5"/>
  <c r="W4742" i="5"/>
  <c r="V4742" i="5"/>
  <c r="U4742" i="5"/>
  <c r="T4742" i="5"/>
  <c r="S4742" i="5"/>
  <c r="R4742" i="5"/>
  <c r="Q4742" i="5"/>
  <c r="P4742" i="5"/>
  <c r="O4742" i="5"/>
  <c r="N4742" i="5"/>
  <c r="M4742" i="5"/>
  <c r="L4742" i="5"/>
  <c r="A4743" i="5" s="1"/>
  <c r="AD4741" i="5"/>
  <c r="AC4741" i="5"/>
  <c r="AB4741" i="5"/>
  <c r="AA4741" i="5"/>
  <c r="Z4741" i="5"/>
  <c r="Y4741" i="5"/>
  <c r="X4741" i="5"/>
  <c r="W4741" i="5"/>
  <c r="V4741" i="5"/>
  <c r="U4741" i="5"/>
  <c r="T4741" i="5"/>
  <c r="S4741" i="5"/>
  <c r="R4741" i="5"/>
  <c r="Q4741" i="5"/>
  <c r="P4741" i="5"/>
  <c r="O4741" i="5"/>
  <c r="N4741" i="5"/>
  <c r="M4741" i="5"/>
  <c r="L4741" i="5"/>
  <c r="A4742" i="5" s="1"/>
  <c r="AD4740" i="5"/>
  <c r="AC4740" i="5"/>
  <c r="AB4740" i="5"/>
  <c r="AA4740" i="5"/>
  <c r="Z4740" i="5"/>
  <c r="Y4740" i="5"/>
  <c r="X4740" i="5"/>
  <c r="W4740" i="5"/>
  <c r="V4740" i="5"/>
  <c r="U4740" i="5"/>
  <c r="T4740" i="5"/>
  <c r="S4740" i="5"/>
  <c r="R4740" i="5"/>
  <c r="Q4740" i="5"/>
  <c r="P4740" i="5"/>
  <c r="O4740" i="5"/>
  <c r="N4740" i="5"/>
  <c r="M4740" i="5"/>
  <c r="L4740" i="5"/>
  <c r="A4741" i="5" s="1"/>
  <c r="AD4739" i="5"/>
  <c r="AC4739" i="5"/>
  <c r="AB4739" i="5"/>
  <c r="AA4739" i="5"/>
  <c r="Z4739" i="5"/>
  <c r="Y4739" i="5"/>
  <c r="X4739" i="5"/>
  <c r="W4739" i="5"/>
  <c r="V4739" i="5"/>
  <c r="U4739" i="5"/>
  <c r="T4739" i="5"/>
  <c r="S4739" i="5"/>
  <c r="R4739" i="5"/>
  <c r="Q4739" i="5"/>
  <c r="P4739" i="5"/>
  <c r="O4739" i="5"/>
  <c r="N4739" i="5"/>
  <c r="M4739" i="5"/>
  <c r="L4739" i="5"/>
  <c r="A4740" i="5" s="1"/>
  <c r="AD4738" i="5"/>
  <c r="AC4738" i="5"/>
  <c r="AB4738" i="5"/>
  <c r="AA4738" i="5"/>
  <c r="Z4738" i="5"/>
  <c r="Y4738" i="5"/>
  <c r="X4738" i="5"/>
  <c r="W4738" i="5"/>
  <c r="V4738" i="5"/>
  <c r="U4738" i="5"/>
  <c r="T4738" i="5"/>
  <c r="S4738" i="5"/>
  <c r="R4738" i="5"/>
  <c r="Q4738" i="5"/>
  <c r="P4738" i="5"/>
  <c r="O4738" i="5"/>
  <c r="N4738" i="5"/>
  <c r="M4738" i="5"/>
  <c r="L4738" i="5"/>
  <c r="A4739" i="5" s="1"/>
  <c r="AD4737" i="5"/>
  <c r="AC4737" i="5"/>
  <c r="AB4737" i="5"/>
  <c r="AA4737" i="5"/>
  <c r="Z4737" i="5"/>
  <c r="Y4737" i="5"/>
  <c r="X4737" i="5"/>
  <c r="W4737" i="5"/>
  <c r="V4737" i="5"/>
  <c r="U4737" i="5"/>
  <c r="T4737" i="5"/>
  <c r="S4737" i="5"/>
  <c r="R4737" i="5"/>
  <c r="Q4737" i="5"/>
  <c r="P4737" i="5"/>
  <c r="O4737" i="5"/>
  <c r="N4737" i="5"/>
  <c r="M4737" i="5"/>
  <c r="L4737" i="5"/>
  <c r="A4738" i="5" s="1"/>
  <c r="AD4736" i="5"/>
  <c r="AC4736" i="5"/>
  <c r="AB4736" i="5"/>
  <c r="AA4736" i="5"/>
  <c r="Z4736" i="5"/>
  <c r="Y4736" i="5"/>
  <c r="X4736" i="5"/>
  <c r="W4736" i="5"/>
  <c r="V4736" i="5"/>
  <c r="U4736" i="5"/>
  <c r="T4736" i="5"/>
  <c r="S4736" i="5"/>
  <c r="R4736" i="5"/>
  <c r="Q4736" i="5"/>
  <c r="P4736" i="5"/>
  <c r="O4736" i="5"/>
  <c r="N4736" i="5"/>
  <c r="M4736" i="5"/>
  <c r="L4736" i="5"/>
  <c r="A4737" i="5" s="1"/>
  <c r="AD4735" i="5"/>
  <c r="AC4735" i="5"/>
  <c r="AB4735" i="5"/>
  <c r="AA4735" i="5"/>
  <c r="Z4735" i="5"/>
  <c r="Y4735" i="5"/>
  <c r="X4735" i="5"/>
  <c r="W4735" i="5"/>
  <c r="V4735" i="5"/>
  <c r="U4735" i="5"/>
  <c r="T4735" i="5"/>
  <c r="S4735" i="5"/>
  <c r="R4735" i="5"/>
  <c r="Q4735" i="5"/>
  <c r="P4735" i="5"/>
  <c r="O4735" i="5"/>
  <c r="N4735" i="5"/>
  <c r="M4735" i="5"/>
  <c r="L4735" i="5"/>
  <c r="A4736" i="5" s="1"/>
  <c r="AD4734" i="5"/>
  <c r="AC4734" i="5"/>
  <c r="AB4734" i="5"/>
  <c r="AA4734" i="5"/>
  <c r="Z4734" i="5"/>
  <c r="Y4734" i="5"/>
  <c r="X4734" i="5"/>
  <c r="W4734" i="5"/>
  <c r="V4734" i="5"/>
  <c r="U4734" i="5"/>
  <c r="T4734" i="5"/>
  <c r="S4734" i="5"/>
  <c r="R4734" i="5"/>
  <c r="Q4734" i="5"/>
  <c r="P4734" i="5"/>
  <c r="O4734" i="5"/>
  <c r="N4734" i="5"/>
  <c r="M4734" i="5"/>
  <c r="L4734" i="5"/>
  <c r="A4735" i="5" s="1"/>
  <c r="AD4733" i="5"/>
  <c r="AC4733" i="5"/>
  <c r="AB4733" i="5"/>
  <c r="AA4733" i="5"/>
  <c r="Z4733" i="5"/>
  <c r="Y4733" i="5"/>
  <c r="X4733" i="5"/>
  <c r="W4733" i="5"/>
  <c r="V4733" i="5"/>
  <c r="U4733" i="5"/>
  <c r="T4733" i="5"/>
  <c r="S4733" i="5"/>
  <c r="R4733" i="5"/>
  <c r="Q4733" i="5"/>
  <c r="P4733" i="5"/>
  <c r="O4733" i="5"/>
  <c r="N4733" i="5"/>
  <c r="M4733" i="5"/>
  <c r="L4733" i="5"/>
  <c r="A4734" i="5" s="1"/>
  <c r="AD4732" i="5"/>
  <c r="AC4732" i="5"/>
  <c r="AB4732" i="5"/>
  <c r="AA4732" i="5"/>
  <c r="Z4732" i="5"/>
  <c r="Y4732" i="5"/>
  <c r="X4732" i="5"/>
  <c r="W4732" i="5"/>
  <c r="V4732" i="5"/>
  <c r="U4732" i="5"/>
  <c r="T4732" i="5"/>
  <c r="S4732" i="5"/>
  <c r="R4732" i="5"/>
  <c r="Q4732" i="5"/>
  <c r="P4732" i="5"/>
  <c r="O4732" i="5"/>
  <c r="N4732" i="5"/>
  <c r="M4732" i="5"/>
  <c r="L4732" i="5"/>
  <c r="A4733" i="5" s="1"/>
  <c r="AD4731" i="5"/>
  <c r="AC4731" i="5"/>
  <c r="AB4731" i="5"/>
  <c r="AA4731" i="5"/>
  <c r="Z4731" i="5"/>
  <c r="Y4731" i="5"/>
  <c r="X4731" i="5"/>
  <c r="W4731" i="5"/>
  <c r="V4731" i="5"/>
  <c r="U4731" i="5"/>
  <c r="T4731" i="5"/>
  <c r="S4731" i="5"/>
  <c r="R4731" i="5"/>
  <c r="Q4731" i="5"/>
  <c r="P4731" i="5"/>
  <c r="O4731" i="5"/>
  <c r="N4731" i="5"/>
  <c r="M4731" i="5"/>
  <c r="L4731" i="5"/>
  <c r="A4732" i="5" s="1"/>
  <c r="AD4730" i="5"/>
  <c r="AC4730" i="5"/>
  <c r="AB4730" i="5"/>
  <c r="AA4730" i="5"/>
  <c r="Z4730" i="5"/>
  <c r="Y4730" i="5"/>
  <c r="X4730" i="5"/>
  <c r="W4730" i="5"/>
  <c r="V4730" i="5"/>
  <c r="U4730" i="5"/>
  <c r="T4730" i="5"/>
  <c r="S4730" i="5"/>
  <c r="R4730" i="5"/>
  <c r="Q4730" i="5"/>
  <c r="P4730" i="5"/>
  <c r="O4730" i="5"/>
  <c r="N4730" i="5"/>
  <c r="M4730" i="5"/>
  <c r="L4730" i="5"/>
  <c r="A4731" i="5" s="1"/>
  <c r="AD4729" i="5"/>
  <c r="AC4729" i="5"/>
  <c r="AB4729" i="5"/>
  <c r="AA4729" i="5"/>
  <c r="Z4729" i="5"/>
  <c r="Y4729" i="5"/>
  <c r="X4729" i="5"/>
  <c r="W4729" i="5"/>
  <c r="V4729" i="5"/>
  <c r="U4729" i="5"/>
  <c r="T4729" i="5"/>
  <c r="S4729" i="5"/>
  <c r="R4729" i="5"/>
  <c r="Q4729" i="5"/>
  <c r="P4729" i="5"/>
  <c r="O4729" i="5"/>
  <c r="N4729" i="5"/>
  <c r="M4729" i="5"/>
  <c r="L4729" i="5"/>
  <c r="A4730" i="5" s="1"/>
  <c r="AD4728" i="5"/>
  <c r="AC4728" i="5"/>
  <c r="AB4728" i="5"/>
  <c r="AA4728" i="5"/>
  <c r="Z4728" i="5"/>
  <c r="Y4728" i="5"/>
  <c r="X4728" i="5"/>
  <c r="W4728" i="5"/>
  <c r="V4728" i="5"/>
  <c r="U4728" i="5"/>
  <c r="T4728" i="5"/>
  <c r="S4728" i="5"/>
  <c r="R4728" i="5"/>
  <c r="Q4728" i="5"/>
  <c r="P4728" i="5"/>
  <c r="O4728" i="5"/>
  <c r="N4728" i="5"/>
  <c r="M4728" i="5"/>
  <c r="L4728" i="5"/>
  <c r="A4729" i="5" s="1"/>
  <c r="AD4727" i="5"/>
  <c r="AC4727" i="5"/>
  <c r="AB4727" i="5"/>
  <c r="AA4727" i="5"/>
  <c r="Z4727" i="5"/>
  <c r="Y4727" i="5"/>
  <c r="X4727" i="5"/>
  <c r="W4727" i="5"/>
  <c r="V4727" i="5"/>
  <c r="U4727" i="5"/>
  <c r="T4727" i="5"/>
  <c r="S4727" i="5"/>
  <c r="R4727" i="5"/>
  <c r="Q4727" i="5"/>
  <c r="P4727" i="5"/>
  <c r="O4727" i="5"/>
  <c r="N4727" i="5"/>
  <c r="M4727" i="5"/>
  <c r="L4727" i="5"/>
  <c r="A4728" i="5" s="1"/>
  <c r="AD4726" i="5"/>
  <c r="AC4726" i="5"/>
  <c r="AB4726" i="5"/>
  <c r="AA4726" i="5"/>
  <c r="Z4726" i="5"/>
  <c r="Y4726" i="5"/>
  <c r="X4726" i="5"/>
  <c r="W4726" i="5"/>
  <c r="V4726" i="5"/>
  <c r="U4726" i="5"/>
  <c r="T4726" i="5"/>
  <c r="S4726" i="5"/>
  <c r="R4726" i="5"/>
  <c r="Q4726" i="5"/>
  <c r="P4726" i="5"/>
  <c r="O4726" i="5"/>
  <c r="N4726" i="5"/>
  <c r="M4726" i="5"/>
  <c r="L4726" i="5"/>
  <c r="A4727" i="5" s="1"/>
  <c r="AD4725" i="5"/>
  <c r="AC4725" i="5"/>
  <c r="AB4725" i="5"/>
  <c r="AA4725" i="5"/>
  <c r="Z4725" i="5"/>
  <c r="Y4725" i="5"/>
  <c r="X4725" i="5"/>
  <c r="W4725" i="5"/>
  <c r="V4725" i="5"/>
  <c r="U4725" i="5"/>
  <c r="T4725" i="5"/>
  <c r="S4725" i="5"/>
  <c r="R4725" i="5"/>
  <c r="Q4725" i="5"/>
  <c r="P4725" i="5"/>
  <c r="O4725" i="5"/>
  <c r="N4725" i="5"/>
  <c r="M4725" i="5"/>
  <c r="L4725" i="5"/>
  <c r="A4726" i="5" s="1"/>
  <c r="AD4724" i="5"/>
  <c r="AC4724" i="5"/>
  <c r="AB4724" i="5"/>
  <c r="AA4724" i="5"/>
  <c r="Z4724" i="5"/>
  <c r="Y4724" i="5"/>
  <c r="X4724" i="5"/>
  <c r="W4724" i="5"/>
  <c r="V4724" i="5"/>
  <c r="U4724" i="5"/>
  <c r="T4724" i="5"/>
  <c r="S4724" i="5"/>
  <c r="R4724" i="5"/>
  <c r="Q4724" i="5"/>
  <c r="P4724" i="5"/>
  <c r="O4724" i="5"/>
  <c r="N4724" i="5"/>
  <c r="M4724" i="5"/>
  <c r="L4724" i="5"/>
  <c r="A4725" i="5" s="1"/>
  <c r="AD4723" i="5"/>
  <c r="AC4723" i="5"/>
  <c r="AB4723" i="5"/>
  <c r="AA4723" i="5"/>
  <c r="Z4723" i="5"/>
  <c r="Y4723" i="5"/>
  <c r="X4723" i="5"/>
  <c r="W4723" i="5"/>
  <c r="V4723" i="5"/>
  <c r="U4723" i="5"/>
  <c r="T4723" i="5"/>
  <c r="S4723" i="5"/>
  <c r="R4723" i="5"/>
  <c r="Q4723" i="5"/>
  <c r="P4723" i="5"/>
  <c r="O4723" i="5"/>
  <c r="N4723" i="5"/>
  <c r="M4723" i="5"/>
  <c r="L4723" i="5"/>
  <c r="A4724" i="5" s="1"/>
  <c r="AD4722" i="5"/>
  <c r="AC4722" i="5"/>
  <c r="AB4722" i="5"/>
  <c r="AA4722" i="5"/>
  <c r="Z4722" i="5"/>
  <c r="Y4722" i="5"/>
  <c r="X4722" i="5"/>
  <c r="W4722" i="5"/>
  <c r="V4722" i="5"/>
  <c r="U4722" i="5"/>
  <c r="T4722" i="5"/>
  <c r="S4722" i="5"/>
  <c r="R4722" i="5"/>
  <c r="Q4722" i="5"/>
  <c r="P4722" i="5"/>
  <c r="O4722" i="5"/>
  <c r="N4722" i="5"/>
  <c r="M4722" i="5"/>
  <c r="L4722" i="5"/>
  <c r="A4723" i="5" s="1"/>
  <c r="AD4721" i="5"/>
  <c r="AC4721" i="5"/>
  <c r="AB4721" i="5"/>
  <c r="AA4721" i="5"/>
  <c r="Z4721" i="5"/>
  <c r="Y4721" i="5"/>
  <c r="X4721" i="5"/>
  <c r="W4721" i="5"/>
  <c r="V4721" i="5"/>
  <c r="U4721" i="5"/>
  <c r="T4721" i="5"/>
  <c r="S4721" i="5"/>
  <c r="R4721" i="5"/>
  <c r="Q4721" i="5"/>
  <c r="P4721" i="5"/>
  <c r="O4721" i="5"/>
  <c r="N4721" i="5"/>
  <c r="M4721" i="5"/>
  <c r="L4721" i="5"/>
  <c r="A4722" i="5" s="1"/>
  <c r="AD4720" i="5"/>
  <c r="AC4720" i="5"/>
  <c r="AB4720" i="5"/>
  <c r="AA4720" i="5"/>
  <c r="Z4720" i="5"/>
  <c r="Y4720" i="5"/>
  <c r="X4720" i="5"/>
  <c r="W4720" i="5"/>
  <c r="V4720" i="5"/>
  <c r="U4720" i="5"/>
  <c r="T4720" i="5"/>
  <c r="S4720" i="5"/>
  <c r="R4720" i="5"/>
  <c r="Q4720" i="5"/>
  <c r="P4720" i="5"/>
  <c r="O4720" i="5"/>
  <c r="N4720" i="5"/>
  <c r="M4720" i="5"/>
  <c r="L4720" i="5"/>
  <c r="A4721" i="5" s="1"/>
  <c r="AD4719" i="5"/>
  <c r="AC4719" i="5"/>
  <c r="AB4719" i="5"/>
  <c r="AA4719" i="5"/>
  <c r="Z4719" i="5"/>
  <c r="Y4719" i="5"/>
  <c r="X4719" i="5"/>
  <c r="W4719" i="5"/>
  <c r="V4719" i="5"/>
  <c r="U4719" i="5"/>
  <c r="T4719" i="5"/>
  <c r="S4719" i="5"/>
  <c r="R4719" i="5"/>
  <c r="Q4719" i="5"/>
  <c r="P4719" i="5"/>
  <c r="O4719" i="5"/>
  <c r="N4719" i="5"/>
  <c r="M4719" i="5"/>
  <c r="L4719" i="5"/>
  <c r="A4720" i="5" s="1"/>
  <c r="AD4718" i="5"/>
  <c r="AC4718" i="5"/>
  <c r="AB4718" i="5"/>
  <c r="AA4718" i="5"/>
  <c r="Z4718" i="5"/>
  <c r="Y4718" i="5"/>
  <c r="X4718" i="5"/>
  <c r="W4718" i="5"/>
  <c r="V4718" i="5"/>
  <c r="U4718" i="5"/>
  <c r="T4718" i="5"/>
  <c r="S4718" i="5"/>
  <c r="R4718" i="5"/>
  <c r="Q4718" i="5"/>
  <c r="P4718" i="5"/>
  <c r="O4718" i="5"/>
  <c r="N4718" i="5"/>
  <c r="M4718" i="5"/>
  <c r="L4718" i="5"/>
  <c r="A4719" i="5" s="1"/>
  <c r="AD4717" i="5"/>
  <c r="AC4717" i="5"/>
  <c r="AB4717" i="5"/>
  <c r="AA4717" i="5"/>
  <c r="Z4717" i="5"/>
  <c r="Y4717" i="5"/>
  <c r="X4717" i="5"/>
  <c r="W4717" i="5"/>
  <c r="V4717" i="5"/>
  <c r="U4717" i="5"/>
  <c r="T4717" i="5"/>
  <c r="S4717" i="5"/>
  <c r="R4717" i="5"/>
  <c r="Q4717" i="5"/>
  <c r="P4717" i="5"/>
  <c r="O4717" i="5"/>
  <c r="N4717" i="5"/>
  <c r="M4717" i="5"/>
  <c r="L4717" i="5"/>
  <c r="A4718" i="5" s="1"/>
  <c r="AD4716" i="5"/>
  <c r="AC4716" i="5"/>
  <c r="AB4716" i="5"/>
  <c r="AA4716" i="5"/>
  <c r="Z4716" i="5"/>
  <c r="Y4716" i="5"/>
  <c r="X4716" i="5"/>
  <c r="W4716" i="5"/>
  <c r="V4716" i="5"/>
  <c r="U4716" i="5"/>
  <c r="T4716" i="5"/>
  <c r="S4716" i="5"/>
  <c r="R4716" i="5"/>
  <c r="Q4716" i="5"/>
  <c r="P4716" i="5"/>
  <c r="O4716" i="5"/>
  <c r="N4716" i="5"/>
  <c r="M4716" i="5"/>
  <c r="L4716" i="5"/>
  <c r="A4717" i="5" s="1"/>
  <c r="AD4715" i="5"/>
  <c r="AC4715" i="5"/>
  <c r="AB4715" i="5"/>
  <c r="AA4715" i="5"/>
  <c r="Z4715" i="5"/>
  <c r="Y4715" i="5"/>
  <c r="X4715" i="5"/>
  <c r="W4715" i="5"/>
  <c r="V4715" i="5"/>
  <c r="U4715" i="5"/>
  <c r="T4715" i="5"/>
  <c r="S4715" i="5"/>
  <c r="R4715" i="5"/>
  <c r="Q4715" i="5"/>
  <c r="P4715" i="5"/>
  <c r="O4715" i="5"/>
  <c r="N4715" i="5"/>
  <c r="M4715" i="5"/>
  <c r="L4715" i="5"/>
  <c r="A4716" i="5" s="1"/>
  <c r="AD4714" i="5"/>
  <c r="AC4714" i="5"/>
  <c r="AB4714" i="5"/>
  <c r="AA4714" i="5"/>
  <c r="Z4714" i="5"/>
  <c r="Y4714" i="5"/>
  <c r="X4714" i="5"/>
  <c r="W4714" i="5"/>
  <c r="V4714" i="5"/>
  <c r="U4714" i="5"/>
  <c r="T4714" i="5"/>
  <c r="S4714" i="5"/>
  <c r="R4714" i="5"/>
  <c r="Q4714" i="5"/>
  <c r="P4714" i="5"/>
  <c r="O4714" i="5"/>
  <c r="N4714" i="5"/>
  <c r="M4714" i="5"/>
  <c r="L4714" i="5"/>
  <c r="A4715" i="5" s="1"/>
  <c r="AD4713" i="5"/>
  <c r="AC4713" i="5"/>
  <c r="AB4713" i="5"/>
  <c r="AA4713" i="5"/>
  <c r="Z4713" i="5"/>
  <c r="Y4713" i="5"/>
  <c r="X4713" i="5"/>
  <c r="W4713" i="5"/>
  <c r="V4713" i="5"/>
  <c r="U4713" i="5"/>
  <c r="T4713" i="5"/>
  <c r="S4713" i="5"/>
  <c r="R4713" i="5"/>
  <c r="Q4713" i="5"/>
  <c r="P4713" i="5"/>
  <c r="O4713" i="5"/>
  <c r="N4713" i="5"/>
  <c r="M4713" i="5"/>
  <c r="L4713" i="5"/>
  <c r="A4714" i="5" s="1"/>
  <c r="AD4712" i="5"/>
  <c r="AC4712" i="5"/>
  <c r="AB4712" i="5"/>
  <c r="AA4712" i="5"/>
  <c r="Z4712" i="5"/>
  <c r="Y4712" i="5"/>
  <c r="X4712" i="5"/>
  <c r="W4712" i="5"/>
  <c r="V4712" i="5"/>
  <c r="U4712" i="5"/>
  <c r="T4712" i="5"/>
  <c r="S4712" i="5"/>
  <c r="R4712" i="5"/>
  <c r="Q4712" i="5"/>
  <c r="P4712" i="5"/>
  <c r="O4712" i="5"/>
  <c r="N4712" i="5"/>
  <c r="M4712" i="5"/>
  <c r="L4712" i="5"/>
  <c r="A4713" i="5" s="1"/>
  <c r="AD4711" i="5"/>
  <c r="AC4711" i="5"/>
  <c r="AB4711" i="5"/>
  <c r="AA4711" i="5"/>
  <c r="Z4711" i="5"/>
  <c r="Y4711" i="5"/>
  <c r="X4711" i="5"/>
  <c r="W4711" i="5"/>
  <c r="V4711" i="5"/>
  <c r="U4711" i="5"/>
  <c r="T4711" i="5"/>
  <c r="S4711" i="5"/>
  <c r="R4711" i="5"/>
  <c r="Q4711" i="5"/>
  <c r="P4711" i="5"/>
  <c r="O4711" i="5"/>
  <c r="N4711" i="5"/>
  <c r="M4711" i="5"/>
  <c r="L4711" i="5"/>
  <c r="A4712" i="5" s="1"/>
  <c r="AD4710" i="5"/>
  <c r="AC4710" i="5"/>
  <c r="AB4710" i="5"/>
  <c r="AA4710" i="5"/>
  <c r="Z4710" i="5"/>
  <c r="Y4710" i="5"/>
  <c r="X4710" i="5"/>
  <c r="W4710" i="5"/>
  <c r="V4710" i="5"/>
  <c r="U4710" i="5"/>
  <c r="T4710" i="5"/>
  <c r="S4710" i="5"/>
  <c r="R4710" i="5"/>
  <c r="Q4710" i="5"/>
  <c r="P4710" i="5"/>
  <c r="O4710" i="5"/>
  <c r="N4710" i="5"/>
  <c r="M4710" i="5"/>
  <c r="L4710" i="5"/>
  <c r="A4711" i="5" s="1"/>
  <c r="AD4709" i="5"/>
  <c r="AC4709" i="5"/>
  <c r="AB4709" i="5"/>
  <c r="AA4709" i="5"/>
  <c r="Z4709" i="5"/>
  <c r="Y4709" i="5"/>
  <c r="X4709" i="5"/>
  <c r="W4709" i="5"/>
  <c r="V4709" i="5"/>
  <c r="U4709" i="5"/>
  <c r="T4709" i="5"/>
  <c r="S4709" i="5"/>
  <c r="R4709" i="5"/>
  <c r="Q4709" i="5"/>
  <c r="P4709" i="5"/>
  <c r="O4709" i="5"/>
  <c r="N4709" i="5"/>
  <c r="M4709" i="5"/>
  <c r="L4709" i="5"/>
  <c r="A4710" i="5" s="1"/>
  <c r="AD4708" i="5"/>
  <c r="AC4708" i="5"/>
  <c r="AB4708" i="5"/>
  <c r="AA4708" i="5"/>
  <c r="Z4708" i="5"/>
  <c r="Y4708" i="5"/>
  <c r="X4708" i="5"/>
  <c r="W4708" i="5"/>
  <c r="V4708" i="5"/>
  <c r="U4708" i="5"/>
  <c r="T4708" i="5"/>
  <c r="S4708" i="5"/>
  <c r="R4708" i="5"/>
  <c r="Q4708" i="5"/>
  <c r="P4708" i="5"/>
  <c r="O4708" i="5"/>
  <c r="N4708" i="5"/>
  <c r="M4708" i="5"/>
  <c r="L4708" i="5"/>
  <c r="A4709" i="5" s="1"/>
  <c r="AD4707" i="5"/>
  <c r="AC4707" i="5"/>
  <c r="AB4707" i="5"/>
  <c r="AA4707" i="5"/>
  <c r="Z4707" i="5"/>
  <c r="Y4707" i="5"/>
  <c r="X4707" i="5"/>
  <c r="W4707" i="5"/>
  <c r="V4707" i="5"/>
  <c r="U4707" i="5"/>
  <c r="T4707" i="5"/>
  <c r="S4707" i="5"/>
  <c r="R4707" i="5"/>
  <c r="Q4707" i="5"/>
  <c r="P4707" i="5"/>
  <c r="O4707" i="5"/>
  <c r="N4707" i="5"/>
  <c r="M4707" i="5"/>
  <c r="L4707" i="5"/>
  <c r="A4708" i="5" s="1"/>
  <c r="AD4706" i="5"/>
  <c r="AC4706" i="5"/>
  <c r="AB4706" i="5"/>
  <c r="AA4706" i="5"/>
  <c r="Z4706" i="5"/>
  <c r="Y4706" i="5"/>
  <c r="X4706" i="5"/>
  <c r="W4706" i="5"/>
  <c r="V4706" i="5"/>
  <c r="U4706" i="5"/>
  <c r="T4706" i="5"/>
  <c r="S4706" i="5"/>
  <c r="R4706" i="5"/>
  <c r="Q4706" i="5"/>
  <c r="P4706" i="5"/>
  <c r="O4706" i="5"/>
  <c r="N4706" i="5"/>
  <c r="M4706" i="5"/>
  <c r="L4706" i="5"/>
  <c r="A4707" i="5" s="1"/>
  <c r="AD4705" i="5"/>
  <c r="AC4705" i="5"/>
  <c r="AB4705" i="5"/>
  <c r="AA4705" i="5"/>
  <c r="Z4705" i="5"/>
  <c r="Y4705" i="5"/>
  <c r="X4705" i="5"/>
  <c r="W4705" i="5"/>
  <c r="V4705" i="5"/>
  <c r="U4705" i="5"/>
  <c r="T4705" i="5"/>
  <c r="S4705" i="5"/>
  <c r="R4705" i="5"/>
  <c r="Q4705" i="5"/>
  <c r="P4705" i="5"/>
  <c r="O4705" i="5"/>
  <c r="N4705" i="5"/>
  <c r="M4705" i="5"/>
  <c r="L4705" i="5"/>
  <c r="A4706" i="5" s="1"/>
  <c r="AD4704" i="5"/>
  <c r="AC4704" i="5"/>
  <c r="AB4704" i="5"/>
  <c r="AA4704" i="5"/>
  <c r="Z4704" i="5"/>
  <c r="Y4704" i="5"/>
  <c r="X4704" i="5"/>
  <c r="W4704" i="5"/>
  <c r="V4704" i="5"/>
  <c r="U4704" i="5"/>
  <c r="T4704" i="5"/>
  <c r="S4704" i="5"/>
  <c r="R4704" i="5"/>
  <c r="Q4704" i="5"/>
  <c r="P4704" i="5"/>
  <c r="O4704" i="5"/>
  <c r="N4704" i="5"/>
  <c r="M4704" i="5"/>
  <c r="L4704" i="5"/>
  <c r="A4705" i="5" s="1"/>
  <c r="AD4703" i="5"/>
  <c r="AC4703" i="5"/>
  <c r="AB4703" i="5"/>
  <c r="AA4703" i="5"/>
  <c r="Z4703" i="5"/>
  <c r="Y4703" i="5"/>
  <c r="X4703" i="5"/>
  <c r="W4703" i="5"/>
  <c r="V4703" i="5"/>
  <c r="U4703" i="5"/>
  <c r="T4703" i="5"/>
  <c r="S4703" i="5"/>
  <c r="R4703" i="5"/>
  <c r="Q4703" i="5"/>
  <c r="P4703" i="5"/>
  <c r="O4703" i="5"/>
  <c r="N4703" i="5"/>
  <c r="M4703" i="5"/>
  <c r="L4703" i="5"/>
  <c r="A4704" i="5" s="1"/>
  <c r="AD4702" i="5"/>
  <c r="AC4702" i="5"/>
  <c r="AB4702" i="5"/>
  <c r="AA4702" i="5"/>
  <c r="Z4702" i="5"/>
  <c r="Y4702" i="5"/>
  <c r="X4702" i="5"/>
  <c r="W4702" i="5"/>
  <c r="V4702" i="5"/>
  <c r="U4702" i="5"/>
  <c r="T4702" i="5"/>
  <c r="S4702" i="5"/>
  <c r="R4702" i="5"/>
  <c r="Q4702" i="5"/>
  <c r="P4702" i="5"/>
  <c r="O4702" i="5"/>
  <c r="N4702" i="5"/>
  <c r="M4702" i="5"/>
  <c r="L4702" i="5"/>
  <c r="A4703" i="5" s="1"/>
  <c r="AD4701" i="5"/>
  <c r="AC4701" i="5"/>
  <c r="AB4701" i="5"/>
  <c r="AA4701" i="5"/>
  <c r="Z4701" i="5"/>
  <c r="Y4701" i="5"/>
  <c r="X4701" i="5"/>
  <c r="W4701" i="5"/>
  <c r="V4701" i="5"/>
  <c r="U4701" i="5"/>
  <c r="T4701" i="5"/>
  <c r="S4701" i="5"/>
  <c r="R4701" i="5"/>
  <c r="Q4701" i="5"/>
  <c r="P4701" i="5"/>
  <c r="O4701" i="5"/>
  <c r="N4701" i="5"/>
  <c r="M4701" i="5"/>
  <c r="L4701" i="5"/>
  <c r="A4702" i="5" s="1"/>
  <c r="AD4700" i="5"/>
  <c r="AC4700" i="5"/>
  <c r="AB4700" i="5"/>
  <c r="AA4700" i="5"/>
  <c r="Z4700" i="5"/>
  <c r="Y4700" i="5"/>
  <c r="X4700" i="5"/>
  <c r="W4700" i="5"/>
  <c r="V4700" i="5"/>
  <c r="U4700" i="5"/>
  <c r="T4700" i="5"/>
  <c r="S4700" i="5"/>
  <c r="R4700" i="5"/>
  <c r="Q4700" i="5"/>
  <c r="P4700" i="5"/>
  <c r="O4700" i="5"/>
  <c r="N4700" i="5"/>
  <c r="M4700" i="5"/>
  <c r="L4700" i="5"/>
  <c r="A4701" i="5" s="1"/>
  <c r="AD4699" i="5"/>
  <c r="AC4699" i="5"/>
  <c r="AB4699" i="5"/>
  <c r="AA4699" i="5"/>
  <c r="Z4699" i="5"/>
  <c r="Y4699" i="5"/>
  <c r="X4699" i="5"/>
  <c r="W4699" i="5"/>
  <c r="V4699" i="5"/>
  <c r="U4699" i="5"/>
  <c r="T4699" i="5"/>
  <c r="S4699" i="5"/>
  <c r="R4699" i="5"/>
  <c r="Q4699" i="5"/>
  <c r="P4699" i="5"/>
  <c r="O4699" i="5"/>
  <c r="N4699" i="5"/>
  <c r="M4699" i="5"/>
  <c r="L4699" i="5"/>
  <c r="A4700" i="5" s="1"/>
  <c r="AD4698" i="5"/>
  <c r="AC4698" i="5"/>
  <c r="AB4698" i="5"/>
  <c r="AA4698" i="5"/>
  <c r="Z4698" i="5"/>
  <c r="Y4698" i="5"/>
  <c r="X4698" i="5"/>
  <c r="W4698" i="5"/>
  <c r="V4698" i="5"/>
  <c r="U4698" i="5"/>
  <c r="T4698" i="5"/>
  <c r="S4698" i="5"/>
  <c r="R4698" i="5"/>
  <c r="Q4698" i="5"/>
  <c r="P4698" i="5"/>
  <c r="O4698" i="5"/>
  <c r="N4698" i="5"/>
  <c r="M4698" i="5"/>
  <c r="L4698" i="5"/>
  <c r="A4699" i="5" s="1"/>
  <c r="AD4697" i="5"/>
  <c r="AC4697" i="5"/>
  <c r="AB4697" i="5"/>
  <c r="AA4697" i="5"/>
  <c r="Z4697" i="5"/>
  <c r="Y4697" i="5"/>
  <c r="X4697" i="5"/>
  <c r="W4697" i="5"/>
  <c r="V4697" i="5"/>
  <c r="U4697" i="5"/>
  <c r="T4697" i="5"/>
  <c r="S4697" i="5"/>
  <c r="R4697" i="5"/>
  <c r="Q4697" i="5"/>
  <c r="P4697" i="5"/>
  <c r="O4697" i="5"/>
  <c r="N4697" i="5"/>
  <c r="M4697" i="5"/>
  <c r="L4697" i="5"/>
  <c r="A4698" i="5" s="1"/>
  <c r="AD4696" i="5"/>
  <c r="AC4696" i="5"/>
  <c r="AB4696" i="5"/>
  <c r="AA4696" i="5"/>
  <c r="Z4696" i="5"/>
  <c r="Y4696" i="5"/>
  <c r="X4696" i="5"/>
  <c r="W4696" i="5"/>
  <c r="V4696" i="5"/>
  <c r="U4696" i="5"/>
  <c r="T4696" i="5"/>
  <c r="S4696" i="5"/>
  <c r="R4696" i="5"/>
  <c r="Q4696" i="5"/>
  <c r="P4696" i="5"/>
  <c r="O4696" i="5"/>
  <c r="N4696" i="5"/>
  <c r="M4696" i="5"/>
  <c r="L4696" i="5"/>
  <c r="A4697" i="5" s="1"/>
  <c r="AD4695" i="5"/>
  <c r="AC4695" i="5"/>
  <c r="AB4695" i="5"/>
  <c r="AA4695" i="5"/>
  <c r="Z4695" i="5"/>
  <c r="Y4695" i="5"/>
  <c r="X4695" i="5"/>
  <c r="W4695" i="5"/>
  <c r="V4695" i="5"/>
  <c r="U4695" i="5"/>
  <c r="T4695" i="5"/>
  <c r="S4695" i="5"/>
  <c r="R4695" i="5"/>
  <c r="Q4695" i="5"/>
  <c r="P4695" i="5"/>
  <c r="O4695" i="5"/>
  <c r="N4695" i="5"/>
  <c r="M4695" i="5"/>
  <c r="L4695" i="5"/>
  <c r="A4696" i="5" s="1"/>
  <c r="AD4694" i="5"/>
  <c r="AC4694" i="5"/>
  <c r="AB4694" i="5"/>
  <c r="AA4694" i="5"/>
  <c r="Z4694" i="5"/>
  <c r="Y4694" i="5"/>
  <c r="X4694" i="5"/>
  <c r="W4694" i="5"/>
  <c r="V4694" i="5"/>
  <c r="U4694" i="5"/>
  <c r="T4694" i="5"/>
  <c r="S4694" i="5"/>
  <c r="R4694" i="5"/>
  <c r="Q4694" i="5"/>
  <c r="P4694" i="5"/>
  <c r="O4694" i="5"/>
  <c r="N4694" i="5"/>
  <c r="M4694" i="5"/>
  <c r="L4694" i="5"/>
  <c r="A4695" i="5" s="1"/>
  <c r="AD4693" i="5"/>
  <c r="AC4693" i="5"/>
  <c r="AB4693" i="5"/>
  <c r="AA4693" i="5"/>
  <c r="Z4693" i="5"/>
  <c r="Y4693" i="5"/>
  <c r="X4693" i="5"/>
  <c r="W4693" i="5"/>
  <c r="V4693" i="5"/>
  <c r="U4693" i="5"/>
  <c r="T4693" i="5"/>
  <c r="S4693" i="5"/>
  <c r="R4693" i="5"/>
  <c r="Q4693" i="5"/>
  <c r="P4693" i="5"/>
  <c r="O4693" i="5"/>
  <c r="N4693" i="5"/>
  <c r="M4693" i="5"/>
  <c r="L4693" i="5"/>
  <c r="A4694" i="5" s="1"/>
  <c r="AD4692" i="5"/>
  <c r="AC4692" i="5"/>
  <c r="AB4692" i="5"/>
  <c r="AA4692" i="5"/>
  <c r="Z4692" i="5"/>
  <c r="Y4692" i="5"/>
  <c r="X4692" i="5"/>
  <c r="W4692" i="5"/>
  <c r="V4692" i="5"/>
  <c r="U4692" i="5"/>
  <c r="T4692" i="5"/>
  <c r="S4692" i="5"/>
  <c r="R4692" i="5"/>
  <c r="Q4692" i="5"/>
  <c r="P4692" i="5"/>
  <c r="O4692" i="5"/>
  <c r="N4692" i="5"/>
  <c r="M4692" i="5"/>
  <c r="L4692" i="5"/>
  <c r="A4693" i="5" s="1"/>
  <c r="AD4691" i="5"/>
  <c r="AC4691" i="5"/>
  <c r="AB4691" i="5"/>
  <c r="AA4691" i="5"/>
  <c r="Z4691" i="5"/>
  <c r="Y4691" i="5"/>
  <c r="X4691" i="5"/>
  <c r="W4691" i="5"/>
  <c r="V4691" i="5"/>
  <c r="U4691" i="5"/>
  <c r="T4691" i="5"/>
  <c r="S4691" i="5"/>
  <c r="R4691" i="5"/>
  <c r="Q4691" i="5"/>
  <c r="P4691" i="5"/>
  <c r="O4691" i="5"/>
  <c r="N4691" i="5"/>
  <c r="M4691" i="5"/>
  <c r="L4691" i="5"/>
  <c r="A4692" i="5" s="1"/>
  <c r="AD4690" i="5"/>
  <c r="AC4690" i="5"/>
  <c r="AB4690" i="5"/>
  <c r="AA4690" i="5"/>
  <c r="Z4690" i="5"/>
  <c r="Y4690" i="5"/>
  <c r="X4690" i="5"/>
  <c r="W4690" i="5"/>
  <c r="V4690" i="5"/>
  <c r="U4690" i="5"/>
  <c r="T4690" i="5"/>
  <c r="S4690" i="5"/>
  <c r="R4690" i="5"/>
  <c r="Q4690" i="5"/>
  <c r="P4690" i="5"/>
  <c r="O4690" i="5"/>
  <c r="N4690" i="5"/>
  <c r="M4690" i="5"/>
  <c r="L4690" i="5"/>
  <c r="A4691" i="5" s="1"/>
  <c r="AD4689" i="5"/>
  <c r="AC4689" i="5"/>
  <c r="AB4689" i="5"/>
  <c r="AA4689" i="5"/>
  <c r="Z4689" i="5"/>
  <c r="Y4689" i="5"/>
  <c r="X4689" i="5"/>
  <c r="W4689" i="5"/>
  <c r="V4689" i="5"/>
  <c r="U4689" i="5"/>
  <c r="T4689" i="5"/>
  <c r="S4689" i="5"/>
  <c r="R4689" i="5"/>
  <c r="Q4689" i="5"/>
  <c r="P4689" i="5"/>
  <c r="O4689" i="5"/>
  <c r="N4689" i="5"/>
  <c r="M4689" i="5"/>
  <c r="L4689" i="5"/>
  <c r="A4690" i="5" s="1"/>
  <c r="AD4688" i="5"/>
  <c r="AC4688" i="5"/>
  <c r="AB4688" i="5"/>
  <c r="AA4688" i="5"/>
  <c r="Z4688" i="5"/>
  <c r="Y4688" i="5"/>
  <c r="X4688" i="5"/>
  <c r="W4688" i="5"/>
  <c r="V4688" i="5"/>
  <c r="U4688" i="5"/>
  <c r="T4688" i="5"/>
  <c r="S4688" i="5"/>
  <c r="R4688" i="5"/>
  <c r="Q4688" i="5"/>
  <c r="P4688" i="5"/>
  <c r="O4688" i="5"/>
  <c r="N4688" i="5"/>
  <c r="M4688" i="5"/>
  <c r="L4688" i="5"/>
  <c r="A4689" i="5" s="1"/>
  <c r="AD4687" i="5"/>
  <c r="AC4687" i="5"/>
  <c r="AB4687" i="5"/>
  <c r="AA4687" i="5"/>
  <c r="Z4687" i="5"/>
  <c r="Y4687" i="5"/>
  <c r="X4687" i="5"/>
  <c r="W4687" i="5"/>
  <c r="V4687" i="5"/>
  <c r="U4687" i="5"/>
  <c r="T4687" i="5"/>
  <c r="S4687" i="5"/>
  <c r="R4687" i="5"/>
  <c r="Q4687" i="5"/>
  <c r="P4687" i="5"/>
  <c r="O4687" i="5"/>
  <c r="N4687" i="5"/>
  <c r="M4687" i="5"/>
  <c r="L4687" i="5"/>
  <c r="A4688" i="5" s="1"/>
  <c r="AD4686" i="5"/>
  <c r="AC4686" i="5"/>
  <c r="AB4686" i="5"/>
  <c r="AA4686" i="5"/>
  <c r="Z4686" i="5"/>
  <c r="Y4686" i="5"/>
  <c r="X4686" i="5"/>
  <c r="W4686" i="5"/>
  <c r="V4686" i="5"/>
  <c r="U4686" i="5"/>
  <c r="T4686" i="5"/>
  <c r="S4686" i="5"/>
  <c r="R4686" i="5"/>
  <c r="Q4686" i="5"/>
  <c r="P4686" i="5"/>
  <c r="O4686" i="5"/>
  <c r="N4686" i="5"/>
  <c r="M4686" i="5"/>
  <c r="L4686" i="5"/>
  <c r="A4687" i="5" s="1"/>
  <c r="AD4685" i="5"/>
  <c r="AC4685" i="5"/>
  <c r="AB4685" i="5"/>
  <c r="AA4685" i="5"/>
  <c r="Z4685" i="5"/>
  <c r="Y4685" i="5"/>
  <c r="X4685" i="5"/>
  <c r="W4685" i="5"/>
  <c r="V4685" i="5"/>
  <c r="U4685" i="5"/>
  <c r="T4685" i="5"/>
  <c r="S4685" i="5"/>
  <c r="R4685" i="5"/>
  <c r="Q4685" i="5"/>
  <c r="P4685" i="5"/>
  <c r="O4685" i="5"/>
  <c r="N4685" i="5"/>
  <c r="M4685" i="5"/>
  <c r="L4685" i="5"/>
  <c r="A4686" i="5" s="1"/>
  <c r="AD4684" i="5"/>
  <c r="AC4684" i="5"/>
  <c r="AB4684" i="5"/>
  <c r="AA4684" i="5"/>
  <c r="Z4684" i="5"/>
  <c r="Y4684" i="5"/>
  <c r="X4684" i="5"/>
  <c r="W4684" i="5"/>
  <c r="V4684" i="5"/>
  <c r="U4684" i="5"/>
  <c r="T4684" i="5"/>
  <c r="S4684" i="5"/>
  <c r="R4684" i="5"/>
  <c r="Q4684" i="5"/>
  <c r="P4684" i="5"/>
  <c r="O4684" i="5"/>
  <c r="N4684" i="5"/>
  <c r="M4684" i="5"/>
  <c r="L4684" i="5"/>
  <c r="A4685" i="5" s="1"/>
  <c r="AD4683" i="5"/>
  <c r="AC4683" i="5"/>
  <c r="AB4683" i="5"/>
  <c r="AA4683" i="5"/>
  <c r="Z4683" i="5"/>
  <c r="Y4683" i="5"/>
  <c r="X4683" i="5"/>
  <c r="W4683" i="5"/>
  <c r="V4683" i="5"/>
  <c r="U4683" i="5"/>
  <c r="T4683" i="5"/>
  <c r="S4683" i="5"/>
  <c r="R4683" i="5"/>
  <c r="Q4683" i="5"/>
  <c r="P4683" i="5"/>
  <c r="O4683" i="5"/>
  <c r="N4683" i="5"/>
  <c r="M4683" i="5"/>
  <c r="L4683" i="5"/>
  <c r="A4684" i="5" s="1"/>
  <c r="AD4682" i="5"/>
  <c r="AC4682" i="5"/>
  <c r="AB4682" i="5"/>
  <c r="AA4682" i="5"/>
  <c r="Z4682" i="5"/>
  <c r="Y4682" i="5"/>
  <c r="X4682" i="5"/>
  <c r="W4682" i="5"/>
  <c r="V4682" i="5"/>
  <c r="U4682" i="5"/>
  <c r="T4682" i="5"/>
  <c r="S4682" i="5"/>
  <c r="R4682" i="5"/>
  <c r="Q4682" i="5"/>
  <c r="P4682" i="5"/>
  <c r="O4682" i="5"/>
  <c r="N4682" i="5"/>
  <c r="M4682" i="5"/>
  <c r="L4682" i="5"/>
  <c r="A4683" i="5" s="1"/>
  <c r="AD4681" i="5"/>
  <c r="AC4681" i="5"/>
  <c r="AB4681" i="5"/>
  <c r="AA4681" i="5"/>
  <c r="Z4681" i="5"/>
  <c r="Y4681" i="5"/>
  <c r="X4681" i="5"/>
  <c r="W4681" i="5"/>
  <c r="V4681" i="5"/>
  <c r="U4681" i="5"/>
  <c r="T4681" i="5"/>
  <c r="S4681" i="5"/>
  <c r="R4681" i="5"/>
  <c r="Q4681" i="5"/>
  <c r="P4681" i="5"/>
  <c r="O4681" i="5"/>
  <c r="N4681" i="5"/>
  <c r="M4681" i="5"/>
  <c r="L4681" i="5"/>
  <c r="A4682" i="5" s="1"/>
  <c r="AD4680" i="5"/>
  <c r="AC4680" i="5"/>
  <c r="AB4680" i="5"/>
  <c r="AA4680" i="5"/>
  <c r="Z4680" i="5"/>
  <c r="Y4680" i="5"/>
  <c r="X4680" i="5"/>
  <c r="W4680" i="5"/>
  <c r="V4680" i="5"/>
  <c r="U4680" i="5"/>
  <c r="T4680" i="5"/>
  <c r="S4680" i="5"/>
  <c r="R4680" i="5"/>
  <c r="Q4680" i="5"/>
  <c r="P4680" i="5"/>
  <c r="O4680" i="5"/>
  <c r="N4680" i="5"/>
  <c r="M4680" i="5"/>
  <c r="L4680" i="5"/>
  <c r="A4681" i="5" s="1"/>
  <c r="AD4679" i="5"/>
  <c r="AC4679" i="5"/>
  <c r="AB4679" i="5"/>
  <c r="AA4679" i="5"/>
  <c r="Z4679" i="5"/>
  <c r="Y4679" i="5"/>
  <c r="X4679" i="5"/>
  <c r="W4679" i="5"/>
  <c r="V4679" i="5"/>
  <c r="U4679" i="5"/>
  <c r="T4679" i="5"/>
  <c r="S4679" i="5"/>
  <c r="R4679" i="5"/>
  <c r="Q4679" i="5"/>
  <c r="P4679" i="5"/>
  <c r="O4679" i="5"/>
  <c r="N4679" i="5"/>
  <c r="M4679" i="5"/>
  <c r="L4679" i="5"/>
  <c r="A4680" i="5" s="1"/>
  <c r="AD4678" i="5"/>
  <c r="AC4678" i="5"/>
  <c r="AB4678" i="5"/>
  <c r="AA4678" i="5"/>
  <c r="Z4678" i="5"/>
  <c r="Y4678" i="5"/>
  <c r="X4678" i="5"/>
  <c r="W4678" i="5"/>
  <c r="V4678" i="5"/>
  <c r="U4678" i="5"/>
  <c r="T4678" i="5"/>
  <c r="S4678" i="5"/>
  <c r="R4678" i="5"/>
  <c r="Q4678" i="5"/>
  <c r="P4678" i="5"/>
  <c r="O4678" i="5"/>
  <c r="N4678" i="5"/>
  <c r="M4678" i="5"/>
  <c r="L4678" i="5"/>
  <c r="A4679" i="5" s="1"/>
  <c r="AD4677" i="5"/>
  <c r="AC4677" i="5"/>
  <c r="AB4677" i="5"/>
  <c r="AA4677" i="5"/>
  <c r="Z4677" i="5"/>
  <c r="Y4677" i="5"/>
  <c r="X4677" i="5"/>
  <c r="W4677" i="5"/>
  <c r="V4677" i="5"/>
  <c r="U4677" i="5"/>
  <c r="T4677" i="5"/>
  <c r="S4677" i="5"/>
  <c r="R4677" i="5"/>
  <c r="Q4677" i="5"/>
  <c r="P4677" i="5"/>
  <c r="O4677" i="5"/>
  <c r="N4677" i="5"/>
  <c r="M4677" i="5"/>
  <c r="L4677" i="5"/>
  <c r="A4678" i="5" s="1"/>
  <c r="AD4676" i="5"/>
  <c r="AC4676" i="5"/>
  <c r="AB4676" i="5"/>
  <c r="AA4676" i="5"/>
  <c r="Z4676" i="5"/>
  <c r="Y4676" i="5"/>
  <c r="X4676" i="5"/>
  <c r="W4676" i="5"/>
  <c r="V4676" i="5"/>
  <c r="U4676" i="5"/>
  <c r="T4676" i="5"/>
  <c r="S4676" i="5"/>
  <c r="R4676" i="5"/>
  <c r="Q4676" i="5"/>
  <c r="P4676" i="5"/>
  <c r="O4676" i="5"/>
  <c r="N4676" i="5"/>
  <c r="M4676" i="5"/>
  <c r="L4676" i="5"/>
  <c r="A4677" i="5" s="1"/>
  <c r="AD4675" i="5"/>
  <c r="AC4675" i="5"/>
  <c r="AB4675" i="5"/>
  <c r="AA4675" i="5"/>
  <c r="Z4675" i="5"/>
  <c r="Y4675" i="5"/>
  <c r="X4675" i="5"/>
  <c r="W4675" i="5"/>
  <c r="V4675" i="5"/>
  <c r="U4675" i="5"/>
  <c r="T4675" i="5"/>
  <c r="S4675" i="5"/>
  <c r="R4675" i="5"/>
  <c r="Q4675" i="5"/>
  <c r="P4675" i="5"/>
  <c r="O4675" i="5"/>
  <c r="N4675" i="5"/>
  <c r="M4675" i="5"/>
  <c r="L4675" i="5"/>
  <c r="A4676" i="5" s="1"/>
  <c r="AD4674" i="5"/>
  <c r="AC4674" i="5"/>
  <c r="AB4674" i="5"/>
  <c r="AA4674" i="5"/>
  <c r="Z4674" i="5"/>
  <c r="Y4674" i="5"/>
  <c r="X4674" i="5"/>
  <c r="W4674" i="5"/>
  <c r="V4674" i="5"/>
  <c r="U4674" i="5"/>
  <c r="T4674" i="5"/>
  <c r="S4674" i="5"/>
  <c r="R4674" i="5"/>
  <c r="Q4674" i="5"/>
  <c r="P4674" i="5"/>
  <c r="O4674" i="5"/>
  <c r="N4674" i="5"/>
  <c r="M4674" i="5"/>
  <c r="L4674" i="5"/>
  <c r="A4675" i="5" s="1"/>
  <c r="AD4673" i="5"/>
  <c r="AC4673" i="5"/>
  <c r="AB4673" i="5"/>
  <c r="AA4673" i="5"/>
  <c r="Z4673" i="5"/>
  <c r="Y4673" i="5"/>
  <c r="X4673" i="5"/>
  <c r="W4673" i="5"/>
  <c r="V4673" i="5"/>
  <c r="U4673" i="5"/>
  <c r="T4673" i="5"/>
  <c r="S4673" i="5"/>
  <c r="R4673" i="5"/>
  <c r="Q4673" i="5"/>
  <c r="P4673" i="5"/>
  <c r="O4673" i="5"/>
  <c r="N4673" i="5"/>
  <c r="M4673" i="5"/>
  <c r="L4673" i="5"/>
  <c r="A4674" i="5" s="1"/>
  <c r="AD4672" i="5"/>
  <c r="AC4672" i="5"/>
  <c r="AB4672" i="5"/>
  <c r="AA4672" i="5"/>
  <c r="Z4672" i="5"/>
  <c r="Y4672" i="5"/>
  <c r="X4672" i="5"/>
  <c r="W4672" i="5"/>
  <c r="V4672" i="5"/>
  <c r="U4672" i="5"/>
  <c r="T4672" i="5"/>
  <c r="S4672" i="5"/>
  <c r="R4672" i="5"/>
  <c r="Q4672" i="5"/>
  <c r="P4672" i="5"/>
  <c r="O4672" i="5"/>
  <c r="N4672" i="5"/>
  <c r="M4672" i="5"/>
  <c r="L4672" i="5"/>
  <c r="A4673" i="5" s="1"/>
  <c r="AD4671" i="5"/>
  <c r="AC4671" i="5"/>
  <c r="AB4671" i="5"/>
  <c r="AA4671" i="5"/>
  <c r="Z4671" i="5"/>
  <c r="Y4671" i="5"/>
  <c r="X4671" i="5"/>
  <c r="W4671" i="5"/>
  <c r="V4671" i="5"/>
  <c r="U4671" i="5"/>
  <c r="T4671" i="5"/>
  <c r="S4671" i="5"/>
  <c r="R4671" i="5"/>
  <c r="Q4671" i="5"/>
  <c r="P4671" i="5"/>
  <c r="O4671" i="5"/>
  <c r="N4671" i="5"/>
  <c r="M4671" i="5"/>
  <c r="L4671" i="5"/>
  <c r="A4672" i="5" s="1"/>
  <c r="AD4670" i="5"/>
  <c r="AC4670" i="5"/>
  <c r="AB4670" i="5"/>
  <c r="AA4670" i="5"/>
  <c r="Z4670" i="5"/>
  <c r="Y4670" i="5"/>
  <c r="X4670" i="5"/>
  <c r="W4670" i="5"/>
  <c r="V4670" i="5"/>
  <c r="U4670" i="5"/>
  <c r="T4670" i="5"/>
  <c r="S4670" i="5"/>
  <c r="R4670" i="5"/>
  <c r="Q4670" i="5"/>
  <c r="P4670" i="5"/>
  <c r="O4670" i="5"/>
  <c r="N4670" i="5"/>
  <c r="M4670" i="5"/>
  <c r="L4670" i="5"/>
  <c r="A4671" i="5" s="1"/>
  <c r="AD4669" i="5"/>
  <c r="AC4669" i="5"/>
  <c r="AB4669" i="5"/>
  <c r="AA4669" i="5"/>
  <c r="Z4669" i="5"/>
  <c r="Y4669" i="5"/>
  <c r="X4669" i="5"/>
  <c r="W4669" i="5"/>
  <c r="V4669" i="5"/>
  <c r="U4669" i="5"/>
  <c r="T4669" i="5"/>
  <c r="S4669" i="5"/>
  <c r="R4669" i="5"/>
  <c r="Q4669" i="5"/>
  <c r="P4669" i="5"/>
  <c r="O4669" i="5"/>
  <c r="N4669" i="5"/>
  <c r="M4669" i="5"/>
  <c r="L4669" i="5"/>
  <c r="A4670" i="5" s="1"/>
  <c r="AD4668" i="5"/>
  <c r="AC4668" i="5"/>
  <c r="AB4668" i="5"/>
  <c r="AA4668" i="5"/>
  <c r="Z4668" i="5"/>
  <c r="Y4668" i="5"/>
  <c r="X4668" i="5"/>
  <c r="W4668" i="5"/>
  <c r="V4668" i="5"/>
  <c r="U4668" i="5"/>
  <c r="T4668" i="5"/>
  <c r="S4668" i="5"/>
  <c r="R4668" i="5"/>
  <c r="Q4668" i="5"/>
  <c r="P4668" i="5"/>
  <c r="O4668" i="5"/>
  <c r="N4668" i="5"/>
  <c r="M4668" i="5"/>
  <c r="L4668" i="5"/>
  <c r="A4669" i="5" s="1"/>
  <c r="AD4667" i="5"/>
  <c r="AC4667" i="5"/>
  <c r="AB4667" i="5"/>
  <c r="AA4667" i="5"/>
  <c r="Z4667" i="5"/>
  <c r="Y4667" i="5"/>
  <c r="X4667" i="5"/>
  <c r="W4667" i="5"/>
  <c r="V4667" i="5"/>
  <c r="U4667" i="5"/>
  <c r="T4667" i="5"/>
  <c r="S4667" i="5"/>
  <c r="R4667" i="5"/>
  <c r="Q4667" i="5"/>
  <c r="P4667" i="5"/>
  <c r="O4667" i="5"/>
  <c r="N4667" i="5"/>
  <c r="M4667" i="5"/>
  <c r="L4667" i="5"/>
  <c r="A4668" i="5" s="1"/>
  <c r="AD4666" i="5"/>
  <c r="AC4666" i="5"/>
  <c r="AB4666" i="5"/>
  <c r="AA4666" i="5"/>
  <c r="Z4666" i="5"/>
  <c r="Y4666" i="5"/>
  <c r="X4666" i="5"/>
  <c r="W4666" i="5"/>
  <c r="V4666" i="5"/>
  <c r="U4666" i="5"/>
  <c r="T4666" i="5"/>
  <c r="S4666" i="5"/>
  <c r="R4666" i="5"/>
  <c r="Q4666" i="5"/>
  <c r="P4666" i="5"/>
  <c r="O4666" i="5"/>
  <c r="N4666" i="5"/>
  <c r="M4666" i="5"/>
  <c r="L4666" i="5"/>
  <c r="A4667" i="5" s="1"/>
  <c r="AD4665" i="5"/>
  <c r="AC4665" i="5"/>
  <c r="AB4665" i="5"/>
  <c r="AA4665" i="5"/>
  <c r="Z4665" i="5"/>
  <c r="Y4665" i="5"/>
  <c r="X4665" i="5"/>
  <c r="W4665" i="5"/>
  <c r="V4665" i="5"/>
  <c r="U4665" i="5"/>
  <c r="T4665" i="5"/>
  <c r="S4665" i="5"/>
  <c r="R4665" i="5"/>
  <c r="Q4665" i="5"/>
  <c r="P4665" i="5"/>
  <c r="O4665" i="5"/>
  <c r="N4665" i="5"/>
  <c r="M4665" i="5"/>
  <c r="L4665" i="5"/>
  <c r="A4666" i="5" s="1"/>
  <c r="AD4664" i="5"/>
  <c r="AC4664" i="5"/>
  <c r="AB4664" i="5"/>
  <c r="AA4664" i="5"/>
  <c r="Z4664" i="5"/>
  <c r="Y4664" i="5"/>
  <c r="X4664" i="5"/>
  <c r="W4664" i="5"/>
  <c r="V4664" i="5"/>
  <c r="U4664" i="5"/>
  <c r="T4664" i="5"/>
  <c r="S4664" i="5"/>
  <c r="R4664" i="5"/>
  <c r="Q4664" i="5"/>
  <c r="P4664" i="5"/>
  <c r="O4664" i="5"/>
  <c r="N4664" i="5"/>
  <c r="M4664" i="5"/>
  <c r="L4664" i="5"/>
  <c r="A4665" i="5" s="1"/>
  <c r="AD4663" i="5"/>
  <c r="AC4663" i="5"/>
  <c r="AB4663" i="5"/>
  <c r="AA4663" i="5"/>
  <c r="Z4663" i="5"/>
  <c r="Y4663" i="5"/>
  <c r="X4663" i="5"/>
  <c r="W4663" i="5"/>
  <c r="V4663" i="5"/>
  <c r="U4663" i="5"/>
  <c r="T4663" i="5"/>
  <c r="S4663" i="5"/>
  <c r="R4663" i="5"/>
  <c r="Q4663" i="5"/>
  <c r="P4663" i="5"/>
  <c r="O4663" i="5"/>
  <c r="N4663" i="5"/>
  <c r="M4663" i="5"/>
  <c r="L4663" i="5"/>
  <c r="A4664" i="5" s="1"/>
  <c r="AD4662" i="5"/>
  <c r="AC4662" i="5"/>
  <c r="AB4662" i="5"/>
  <c r="AA4662" i="5"/>
  <c r="Z4662" i="5"/>
  <c r="Y4662" i="5"/>
  <c r="X4662" i="5"/>
  <c r="W4662" i="5"/>
  <c r="V4662" i="5"/>
  <c r="U4662" i="5"/>
  <c r="T4662" i="5"/>
  <c r="S4662" i="5"/>
  <c r="R4662" i="5"/>
  <c r="Q4662" i="5"/>
  <c r="P4662" i="5"/>
  <c r="O4662" i="5"/>
  <c r="N4662" i="5"/>
  <c r="M4662" i="5"/>
  <c r="L4662" i="5"/>
  <c r="A4663" i="5" s="1"/>
  <c r="AD4661" i="5"/>
  <c r="AC4661" i="5"/>
  <c r="AB4661" i="5"/>
  <c r="AA4661" i="5"/>
  <c r="Z4661" i="5"/>
  <c r="Y4661" i="5"/>
  <c r="X4661" i="5"/>
  <c r="W4661" i="5"/>
  <c r="V4661" i="5"/>
  <c r="U4661" i="5"/>
  <c r="T4661" i="5"/>
  <c r="S4661" i="5"/>
  <c r="R4661" i="5"/>
  <c r="Q4661" i="5"/>
  <c r="P4661" i="5"/>
  <c r="O4661" i="5"/>
  <c r="N4661" i="5"/>
  <c r="M4661" i="5"/>
  <c r="L4661" i="5"/>
  <c r="A4662" i="5" s="1"/>
  <c r="AD4660" i="5"/>
  <c r="AC4660" i="5"/>
  <c r="AB4660" i="5"/>
  <c r="AA4660" i="5"/>
  <c r="Z4660" i="5"/>
  <c r="Y4660" i="5"/>
  <c r="X4660" i="5"/>
  <c r="W4660" i="5"/>
  <c r="V4660" i="5"/>
  <c r="U4660" i="5"/>
  <c r="T4660" i="5"/>
  <c r="S4660" i="5"/>
  <c r="R4660" i="5"/>
  <c r="Q4660" i="5"/>
  <c r="P4660" i="5"/>
  <c r="O4660" i="5"/>
  <c r="N4660" i="5"/>
  <c r="M4660" i="5"/>
  <c r="L4660" i="5"/>
  <c r="A4661" i="5" s="1"/>
  <c r="AD4659" i="5"/>
  <c r="AC4659" i="5"/>
  <c r="AB4659" i="5"/>
  <c r="AA4659" i="5"/>
  <c r="Z4659" i="5"/>
  <c r="Y4659" i="5"/>
  <c r="X4659" i="5"/>
  <c r="W4659" i="5"/>
  <c r="V4659" i="5"/>
  <c r="U4659" i="5"/>
  <c r="T4659" i="5"/>
  <c r="S4659" i="5"/>
  <c r="R4659" i="5"/>
  <c r="Q4659" i="5"/>
  <c r="P4659" i="5"/>
  <c r="O4659" i="5"/>
  <c r="N4659" i="5"/>
  <c r="M4659" i="5"/>
  <c r="L4659" i="5"/>
  <c r="A4660" i="5" s="1"/>
  <c r="AD4658" i="5"/>
  <c r="AC4658" i="5"/>
  <c r="AB4658" i="5"/>
  <c r="AA4658" i="5"/>
  <c r="Z4658" i="5"/>
  <c r="Y4658" i="5"/>
  <c r="X4658" i="5"/>
  <c r="W4658" i="5"/>
  <c r="V4658" i="5"/>
  <c r="U4658" i="5"/>
  <c r="T4658" i="5"/>
  <c r="S4658" i="5"/>
  <c r="R4658" i="5"/>
  <c r="Q4658" i="5"/>
  <c r="P4658" i="5"/>
  <c r="O4658" i="5"/>
  <c r="N4658" i="5"/>
  <c r="M4658" i="5"/>
  <c r="L4658" i="5"/>
  <c r="A4659" i="5" s="1"/>
  <c r="AD4657" i="5"/>
  <c r="AC4657" i="5"/>
  <c r="AB4657" i="5"/>
  <c r="AA4657" i="5"/>
  <c r="Z4657" i="5"/>
  <c r="Y4657" i="5"/>
  <c r="X4657" i="5"/>
  <c r="W4657" i="5"/>
  <c r="V4657" i="5"/>
  <c r="U4657" i="5"/>
  <c r="T4657" i="5"/>
  <c r="S4657" i="5"/>
  <c r="R4657" i="5"/>
  <c r="Q4657" i="5"/>
  <c r="P4657" i="5"/>
  <c r="O4657" i="5"/>
  <c r="N4657" i="5"/>
  <c r="M4657" i="5"/>
  <c r="L4657" i="5"/>
  <c r="A4658" i="5" s="1"/>
  <c r="AD4656" i="5"/>
  <c r="AC4656" i="5"/>
  <c r="AB4656" i="5"/>
  <c r="AA4656" i="5"/>
  <c r="Z4656" i="5"/>
  <c r="Y4656" i="5"/>
  <c r="X4656" i="5"/>
  <c r="W4656" i="5"/>
  <c r="V4656" i="5"/>
  <c r="U4656" i="5"/>
  <c r="T4656" i="5"/>
  <c r="S4656" i="5"/>
  <c r="R4656" i="5"/>
  <c r="Q4656" i="5"/>
  <c r="P4656" i="5"/>
  <c r="O4656" i="5"/>
  <c r="N4656" i="5"/>
  <c r="M4656" i="5"/>
  <c r="L4656" i="5"/>
  <c r="A4657" i="5" s="1"/>
  <c r="AD4655" i="5"/>
  <c r="AC4655" i="5"/>
  <c r="AB4655" i="5"/>
  <c r="AA4655" i="5"/>
  <c r="Z4655" i="5"/>
  <c r="Y4655" i="5"/>
  <c r="X4655" i="5"/>
  <c r="W4655" i="5"/>
  <c r="V4655" i="5"/>
  <c r="U4655" i="5"/>
  <c r="T4655" i="5"/>
  <c r="S4655" i="5"/>
  <c r="R4655" i="5"/>
  <c r="Q4655" i="5"/>
  <c r="P4655" i="5"/>
  <c r="O4655" i="5"/>
  <c r="N4655" i="5"/>
  <c r="M4655" i="5"/>
  <c r="L4655" i="5"/>
  <c r="A4656" i="5" s="1"/>
  <c r="AD4654" i="5"/>
  <c r="AC4654" i="5"/>
  <c r="AB4654" i="5"/>
  <c r="AA4654" i="5"/>
  <c r="Z4654" i="5"/>
  <c r="Y4654" i="5"/>
  <c r="X4654" i="5"/>
  <c r="W4654" i="5"/>
  <c r="V4654" i="5"/>
  <c r="U4654" i="5"/>
  <c r="T4654" i="5"/>
  <c r="S4654" i="5"/>
  <c r="R4654" i="5"/>
  <c r="Q4654" i="5"/>
  <c r="P4654" i="5"/>
  <c r="O4654" i="5"/>
  <c r="N4654" i="5"/>
  <c r="M4654" i="5"/>
  <c r="L4654" i="5"/>
  <c r="A4655" i="5" s="1"/>
  <c r="AD4653" i="5"/>
  <c r="AC4653" i="5"/>
  <c r="AB4653" i="5"/>
  <c r="AA4653" i="5"/>
  <c r="Z4653" i="5"/>
  <c r="Y4653" i="5"/>
  <c r="X4653" i="5"/>
  <c r="W4653" i="5"/>
  <c r="V4653" i="5"/>
  <c r="U4653" i="5"/>
  <c r="T4653" i="5"/>
  <c r="S4653" i="5"/>
  <c r="R4653" i="5"/>
  <c r="Q4653" i="5"/>
  <c r="P4653" i="5"/>
  <c r="O4653" i="5"/>
  <c r="N4653" i="5"/>
  <c r="M4653" i="5"/>
  <c r="L4653" i="5"/>
  <c r="A4654" i="5" s="1"/>
  <c r="AD4652" i="5"/>
  <c r="AC4652" i="5"/>
  <c r="AB4652" i="5"/>
  <c r="AA4652" i="5"/>
  <c r="Z4652" i="5"/>
  <c r="Y4652" i="5"/>
  <c r="X4652" i="5"/>
  <c r="W4652" i="5"/>
  <c r="V4652" i="5"/>
  <c r="U4652" i="5"/>
  <c r="T4652" i="5"/>
  <c r="S4652" i="5"/>
  <c r="R4652" i="5"/>
  <c r="Q4652" i="5"/>
  <c r="P4652" i="5"/>
  <c r="O4652" i="5"/>
  <c r="N4652" i="5"/>
  <c r="M4652" i="5"/>
  <c r="L4652" i="5"/>
  <c r="A4653" i="5" s="1"/>
  <c r="AD4651" i="5"/>
  <c r="AC4651" i="5"/>
  <c r="AB4651" i="5"/>
  <c r="AA4651" i="5"/>
  <c r="Z4651" i="5"/>
  <c r="Y4651" i="5"/>
  <c r="X4651" i="5"/>
  <c r="W4651" i="5"/>
  <c r="V4651" i="5"/>
  <c r="U4651" i="5"/>
  <c r="T4651" i="5"/>
  <c r="S4651" i="5"/>
  <c r="R4651" i="5"/>
  <c r="Q4651" i="5"/>
  <c r="P4651" i="5"/>
  <c r="O4651" i="5"/>
  <c r="N4651" i="5"/>
  <c r="M4651" i="5"/>
  <c r="L4651" i="5"/>
  <c r="A4652" i="5" s="1"/>
  <c r="AD4650" i="5"/>
  <c r="AC4650" i="5"/>
  <c r="AB4650" i="5"/>
  <c r="AA4650" i="5"/>
  <c r="Z4650" i="5"/>
  <c r="Y4650" i="5"/>
  <c r="X4650" i="5"/>
  <c r="W4650" i="5"/>
  <c r="V4650" i="5"/>
  <c r="U4650" i="5"/>
  <c r="T4650" i="5"/>
  <c r="S4650" i="5"/>
  <c r="R4650" i="5"/>
  <c r="Q4650" i="5"/>
  <c r="P4650" i="5"/>
  <c r="O4650" i="5"/>
  <c r="N4650" i="5"/>
  <c r="M4650" i="5"/>
  <c r="L4650" i="5"/>
  <c r="A4651" i="5" s="1"/>
  <c r="AD4649" i="5"/>
  <c r="AC4649" i="5"/>
  <c r="AB4649" i="5"/>
  <c r="AA4649" i="5"/>
  <c r="Z4649" i="5"/>
  <c r="Y4649" i="5"/>
  <c r="X4649" i="5"/>
  <c r="W4649" i="5"/>
  <c r="V4649" i="5"/>
  <c r="U4649" i="5"/>
  <c r="T4649" i="5"/>
  <c r="S4649" i="5"/>
  <c r="R4649" i="5"/>
  <c r="Q4649" i="5"/>
  <c r="P4649" i="5"/>
  <c r="O4649" i="5"/>
  <c r="N4649" i="5"/>
  <c r="M4649" i="5"/>
  <c r="L4649" i="5"/>
  <c r="A4650" i="5" s="1"/>
  <c r="AD4648" i="5"/>
  <c r="AC4648" i="5"/>
  <c r="AB4648" i="5"/>
  <c r="AA4648" i="5"/>
  <c r="Z4648" i="5"/>
  <c r="Y4648" i="5"/>
  <c r="X4648" i="5"/>
  <c r="W4648" i="5"/>
  <c r="V4648" i="5"/>
  <c r="U4648" i="5"/>
  <c r="T4648" i="5"/>
  <c r="S4648" i="5"/>
  <c r="R4648" i="5"/>
  <c r="Q4648" i="5"/>
  <c r="P4648" i="5"/>
  <c r="O4648" i="5"/>
  <c r="N4648" i="5"/>
  <c r="M4648" i="5"/>
  <c r="L4648" i="5"/>
  <c r="A4649" i="5" s="1"/>
  <c r="AD4647" i="5"/>
  <c r="AC4647" i="5"/>
  <c r="AB4647" i="5"/>
  <c r="AA4647" i="5"/>
  <c r="Z4647" i="5"/>
  <c r="Y4647" i="5"/>
  <c r="X4647" i="5"/>
  <c r="W4647" i="5"/>
  <c r="V4647" i="5"/>
  <c r="U4647" i="5"/>
  <c r="T4647" i="5"/>
  <c r="S4647" i="5"/>
  <c r="R4647" i="5"/>
  <c r="Q4647" i="5"/>
  <c r="P4647" i="5"/>
  <c r="O4647" i="5"/>
  <c r="N4647" i="5"/>
  <c r="M4647" i="5"/>
  <c r="L4647" i="5"/>
  <c r="A4648" i="5" s="1"/>
  <c r="AD4646" i="5"/>
  <c r="AC4646" i="5"/>
  <c r="AB4646" i="5"/>
  <c r="AA4646" i="5"/>
  <c r="Z4646" i="5"/>
  <c r="Y4646" i="5"/>
  <c r="X4646" i="5"/>
  <c r="W4646" i="5"/>
  <c r="V4646" i="5"/>
  <c r="U4646" i="5"/>
  <c r="T4646" i="5"/>
  <c r="S4646" i="5"/>
  <c r="R4646" i="5"/>
  <c r="Q4646" i="5"/>
  <c r="P4646" i="5"/>
  <c r="O4646" i="5"/>
  <c r="N4646" i="5"/>
  <c r="M4646" i="5"/>
  <c r="L4646" i="5"/>
  <c r="A4647" i="5" s="1"/>
  <c r="AD4645" i="5"/>
  <c r="AC4645" i="5"/>
  <c r="AB4645" i="5"/>
  <c r="AA4645" i="5"/>
  <c r="Z4645" i="5"/>
  <c r="Y4645" i="5"/>
  <c r="X4645" i="5"/>
  <c r="W4645" i="5"/>
  <c r="V4645" i="5"/>
  <c r="U4645" i="5"/>
  <c r="T4645" i="5"/>
  <c r="S4645" i="5"/>
  <c r="R4645" i="5"/>
  <c r="Q4645" i="5"/>
  <c r="P4645" i="5"/>
  <c r="O4645" i="5"/>
  <c r="N4645" i="5"/>
  <c r="M4645" i="5"/>
  <c r="L4645" i="5"/>
  <c r="A4646" i="5" s="1"/>
  <c r="AD4644" i="5"/>
  <c r="AC4644" i="5"/>
  <c r="AB4644" i="5"/>
  <c r="AA4644" i="5"/>
  <c r="Z4644" i="5"/>
  <c r="Y4644" i="5"/>
  <c r="X4644" i="5"/>
  <c r="W4644" i="5"/>
  <c r="V4644" i="5"/>
  <c r="U4644" i="5"/>
  <c r="T4644" i="5"/>
  <c r="S4644" i="5"/>
  <c r="R4644" i="5"/>
  <c r="Q4644" i="5"/>
  <c r="P4644" i="5"/>
  <c r="O4644" i="5"/>
  <c r="N4644" i="5"/>
  <c r="M4644" i="5"/>
  <c r="L4644" i="5"/>
  <c r="A4645" i="5" s="1"/>
  <c r="AD4643" i="5"/>
  <c r="AC4643" i="5"/>
  <c r="AB4643" i="5"/>
  <c r="AA4643" i="5"/>
  <c r="Z4643" i="5"/>
  <c r="Y4643" i="5"/>
  <c r="X4643" i="5"/>
  <c r="W4643" i="5"/>
  <c r="V4643" i="5"/>
  <c r="U4643" i="5"/>
  <c r="T4643" i="5"/>
  <c r="S4643" i="5"/>
  <c r="R4643" i="5"/>
  <c r="Q4643" i="5"/>
  <c r="P4643" i="5"/>
  <c r="O4643" i="5"/>
  <c r="N4643" i="5"/>
  <c r="M4643" i="5"/>
  <c r="L4643" i="5"/>
  <c r="A4644" i="5" s="1"/>
  <c r="AD4642" i="5"/>
  <c r="AC4642" i="5"/>
  <c r="AB4642" i="5"/>
  <c r="AA4642" i="5"/>
  <c r="Z4642" i="5"/>
  <c r="Y4642" i="5"/>
  <c r="X4642" i="5"/>
  <c r="W4642" i="5"/>
  <c r="V4642" i="5"/>
  <c r="U4642" i="5"/>
  <c r="T4642" i="5"/>
  <c r="S4642" i="5"/>
  <c r="R4642" i="5"/>
  <c r="Q4642" i="5"/>
  <c r="P4642" i="5"/>
  <c r="O4642" i="5"/>
  <c r="N4642" i="5"/>
  <c r="M4642" i="5"/>
  <c r="L4642" i="5"/>
  <c r="A4643" i="5" s="1"/>
  <c r="AD4641" i="5"/>
  <c r="AC4641" i="5"/>
  <c r="AB4641" i="5"/>
  <c r="AA4641" i="5"/>
  <c r="Z4641" i="5"/>
  <c r="Y4641" i="5"/>
  <c r="X4641" i="5"/>
  <c r="W4641" i="5"/>
  <c r="V4641" i="5"/>
  <c r="U4641" i="5"/>
  <c r="T4641" i="5"/>
  <c r="S4641" i="5"/>
  <c r="R4641" i="5"/>
  <c r="Q4641" i="5"/>
  <c r="P4641" i="5"/>
  <c r="O4641" i="5"/>
  <c r="N4641" i="5"/>
  <c r="M4641" i="5"/>
  <c r="L4641" i="5"/>
  <c r="A4642" i="5" s="1"/>
  <c r="AD4640" i="5"/>
  <c r="AC4640" i="5"/>
  <c r="AB4640" i="5"/>
  <c r="AA4640" i="5"/>
  <c r="Z4640" i="5"/>
  <c r="Y4640" i="5"/>
  <c r="X4640" i="5"/>
  <c r="W4640" i="5"/>
  <c r="V4640" i="5"/>
  <c r="U4640" i="5"/>
  <c r="T4640" i="5"/>
  <c r="S4640" i="5"/>
  <c r="R4640" i="5"/>
  <c r="Q4640" i="5"/>
  <c r="P4640" i="5"/>
  <c r="O4640" i="5"/>
  <c r="N4640" i="5"/>
  <c r="M4640" i="5"/>
  <c r="L4640" i="5"/>
  <c r="A4641" i="5" s="1"/>
  <c r="AD4639" i="5"/>
  <c r="AC4639" i="5"/>
  <c r="AB4639" i="5"/>
  <c r="AA4639" i="5"/>
  <c r="Z4639" i="5"/>
  <c r="Y4639" i="5"/>
  <c r="X4639" i="5"/>
  <c r="W4639" i="5"/>
  <c r="V4639" i="5"/>
  <c r="U4639" i="5"/>
  <c r="T4639" i="5"/>
  <c r="S4639" i="5"/>
  <c r="R4639" i="5"/>
  <c r="Q4639" i="5"/>
  <c r="P4639" i="5"/>
  <c r="O4639" i="5"/>
  <c r="N4639" i="5"/>
  <c r="M4639" i="5"/>
  <c r="L4639" i="5"/>
  <c r="A4640" i="5" s="1"/>
  <c r="AD4638" i="5"/>
  <c r="AC4638" i="5"/>
  <c r="AB4638" i="5"/>
  <c r="AA4638" i="5"/>
  <c r="Z4638" i="5"/>
  <c r="Y4638" i="5"/>
  <c r="X4638" i="5"/>
  <c r="W4638" i="5"/>
  <c r="V4638" i="5"/>
  <c r="U4638" i="5"/>
  <c r="T4638" i="5"/>
  <c r="S4638" i="5"/>
  <c r="R4638" i="5"/>
  <c r="Q4638" i="5"/>
  <c r="P4638" i="5"/>
  <c r="O4638" i="5"/>
  <c r="N4638" i="5"/>
  <c r="M4638" i="5"/>
  <c r="L4638" i="5"/>
  <c r="A4639" i="5" s="1"/>
  <c r="AD4637" i="5"/>
  <c r="AC4637" i="5"/>
  <c r="AB4637" i="5"/>
  <c r="AA4637" i="5"/>
  <c r="Z4637" i="5"/>
  <c r="Y4637" i="5"/>
  <c r="X4637" i="5"/>
  <c r="W4637" i="5"/>
  <c r="V4637" i="5"/>
  <c r="U4637" i="5"/>
  <c r="T4637" i="5"/>
  <c r="S4637" i="5"/>
  <c r="R4637" i="5"/>
  <c r="Q4637" i="5"/>
  <c r="P4637" i="5"/>
  <c r="O4637" i="5"/>
  <c r="N4637" i="5"/>
  <c r="M4637" i="5"/>
  <c r="L4637" i="5"/>
  <c r="A4638" i="5" s="1"/>
  <c r="AD4636" i="5"/>
  <c r="AC4636" i="5"/>
  <c r="AB4636" i="5"/>
  <c r="AA4636" i="5"/>
  <c r="Z4636" i="5"/>
  <c r="Y4636" i="5"/>
  <c r="X4636" i="5"/>
  <c r="W4636" i="5"/>
  <c r="V4636" i="5"/>
  <c r="U4636" i="5"/>
  <c r="T4636" i="5"/>
  <c r="S4636" i="5"/>
  <c r="R4636" i="5"/>
  <c r="Q4636" i="5"/>
  <c r="P4636" i="5"/>
  <c r="O4636" i="5"/>
  <c r="N4636" i="5"/>
  <c r="M4636" i="5"/>
  <c r="L4636" i="5"/>
  <c r="A4637" i="5" s="1"/>
  <c r="AD4635" i="5"/>
  <c r="AC4635" i="5"/>
  <c r="AB4635" i="5"/>
  <c r="AA4635" i="5"/>
  <c r="Z4635" i="5"/>
  <c r="Y4635" i="5"/>
  <c r="X4635" i="5"/>
  <c r="W4635" i="5"/>
  <c r="V4635" i="5"/>
  <c r="U4635" i="5"/>
  <c r="T4635" i="5"/>
  <c r="S4635" i="5"/>
  <c r="R4635" i="5"/>
  <c r="Q4635" i="5"/>
  <c r="P4635" i="5"/>
  <c r="O4635" i="5"/>
  <c r="N4635" i="5"/>
  <c r="M4635" i="5"/>
  <c r="L4635" i="5"/>
  <c r="A4636" i="5" s="1"/>
  <c r="AD4634" i="5"/>
  <c r="AC4634" i="5"/>
  <c r="AB4634" i="5"/>
  <c r="AA4634" i="5"/>
  <c r="Z4634" i="5"/>
  <c r="Y4634" i="5"/>
  <c r="X4634" i="5"/>
  <c r="W4634" i="5"/>
  <c r="V4634" i="5"/>
  <c r="U4634" i="5"/>
  <c r="T4634" i="5"/>
  <c r="S4634" i="5"/>
  <c r="R4634" i="5"/>
  <c r="Q4634" i="5"/>
  <c r="P4634" i="5"/>
  <c r="O4634" i="5"/>
  <c r="N4634" i="5"/>
  <c r="M4634" i="5"/>
  <c r="L4634" i="5"/>
  <c r="A4635" i="5" s="1"/>
  <c r="AD4633" i="5"/>
  <c r="AC4633" i="5"/>
  <c r="AB4633" i="5"/>
  <c r="AA4633" i="5"/>
  <c r="Z4633" i="5"/>
  <c r="Y4633" i="5"/>
  <c r="X4633" i="5"/>
  <c r="W4633" i="5"/>
  <c r="V4633" i="5"/>
  <c r="U4633" i="5"/>
  <c r="T4633" i="5"/>
  <c r="S4633" i="5"/>
  <c r="R4633" i="5"/>
  <c r="Q4633" i="5"/>
  <c r="P4633" i="5"/>
  <c r="O4633" i="5"/>
  <c r="N4633" i="5"/>
  <c r="M4633" i="5"/>
  <c r="L4633" i="5"/>
  <c r="A4634" i="5" s="1"/>
  <c r="AD4632" i="5"/>
  <c r="AC4632" i="5"/>
  <c r="AB4632" i="5"/>
  <c r="AA4632" i="5"/>
  <c r="Z4632" i="5"/>
  <c r="Y4632" i="5"/>
  <c r="X4632" i="5"/>
  <c r="W4632" i="5"/>
  <c r="V4632" i="5"/>
  <c r="U4632" i="5"/>
  <c r="T4632" i="5"/>
  <c r="S4632" i="5"/>
  <c r="R4632" i="5"/>
  <c r="Q4632" i="5"/>
  <c r="P4632" i="5"/>
  <c r="O4632" i="5"/>
  <c r="N4632" i="5"/>
  <c r="M4632" i="5"/>
  <c r="L4632" i="5"/>
  <c r="A4633" i="5" s="1"/>
  <c r="AD4631" i="5"/>
  <c r="AC4631" i="5"/>
  <c r="AB4631" i="5"/>
  <c r="AA4631" i="5"/>
  <c r="Z4631" i="5"/>
  <c r="Y4631" i="5"/>
  <c r="X4631" i="5"/>
  <c r="W4631" i="5"/>
  <c r="V4631" i="5"/>
  <c r="U4631" i="5"/>
  <c r="T4631" i="5"/>
  <c r="S4631" i="5"/>
  <c r="R4631" i="5"/>
  <c r="Q4631" i="5"/>
  <c r="P4631" i="5"/>
  <c r="O4631" i="5"/>
  <c r="N4631" i="5"/>
  <c r="M4631" i="5"/>
  <c r="L4631" i="5"/>
  <c r="A4632" i="5" s="1"/>
  <c r="AD4630" i="5"/>
  <c r="AC4630" i="5"/>
  <c r="AB4630" i="5"/>
  <c r="AA4630" i="5"/>
  <c r="Z4630" i="5"/>
  <c r="Y4630" i="5"/>
  <c r="X4630" i="5"/>
  <c r="W4630" i="5"/>
  <c r="V4630" i="5"/>
  <c r="U4630" i="5"/>
  <c r="T4630" i="5"/>
  <c r="S4630" i="5"/>
  <c r="R4630" i="5"/>
  <c r="Q4630" i="5"/>
  <c r="P4630" i="5"/>
  <c r="O4630" i="5"/>
  <c r="N4630" i="5"/>
  <c r="M4630" i="5"/>
  <c r="L4630" i="5"/>
  <c r="A4631" i="5" s="1"/>
  <c r="AD4629" i="5"/>
  <c r="AC4629" i="5"/>
  <c r="AB4629" i="5"/>
  <c r="AA4629" i="5"/>
  <c r="Z4629" i="5"/>
  <c r="Y4629" i="5"/>
  <c r="X4629" i="5"/>
  <c r="W4629" i="5"/>
  <c r="V4629" i="5"/>
  <c r="U4629" i="5"/>
  <c r="T4629" i="5"/>
  <c r="S4629" i="5"/>
  <c r="R4629" i="5"/>
  <c r="Q4629" i="5"/>
  <c r="P4629" i="5"/>
  <c r="O4629" i="5"/>
  <c r="N4629" i="5"/>
  <c r="M4629" i="5"/>
  <c r="L4629" i="5"/>
  <c r="A4630" i="5" s="1"/>
  <c r="AD4628" i="5"/>
  <c r="AC4628" i="5"/>
  <c r="AB4628" i="5"/>
  <c r="AA4628" i="5"/>
  <c r="Z4628" i="5"/>
  <c r="Y4628" i="5"/>
  <c r="X4628" i="5"/>
  <c r="W4628" i="5"/>
  <c r="V4628" i="5"/>
  <c r="U4628" i="5"/>
  <c r="T4628" i="5"/>
  <c r="S4628" i="5"/>
  <c r="R4628" i="5"/>
  <c r="Q4628" i="5"/>
  <c r="P4628" i="5"/>
  <c r="O4628" i="5"/>
  <c r="N4628" i="5"/>
  <c r="M4628" i="5"/>
  <c r="L4628" i="5"/>
  <c r="A4629" i="5" s="1"/>
  <c r="AD4627" i="5"/>
  <c r="AC4627" i="5"/>
  <c r="AB4627" i="5"/>
  <c r="AA4627" i="5"/>
  <c r="Z4627" i="5"/>
  <c r="Y4627" i="5"/>
  <c r="X4627" i="5"/>
  <c r="W4627" i="5"/>
  <c r="V4627" i="5"/>
  <c r="U4627" i="5"/>
  <c r="T4627" i="5"/>
  <c r="S4627" i="5"/>
  <c r="R4627" i="5"/>
  <c r="Q4627" i="5"/>
  <c r="P4627" i="5"/>
  <c r="O4627" i="5"/>
  <c r="N4627" i="5"/>
  <c r="M4627" i="5"/>
  <c r="L4627" i="5"/>
  <c r="A4628" i="5" s="1"/>
  <c r="AD4626" i="5"/>
  <c r="AC4626" i="5"/>
  <c r="AB4626" i="5"/>
  <c r="AA4626" i="5"/>
  <c r="Z4626" i="5"/>
  <c r="Y4626" i="5"/>
  <c r="X4626" i="5"/>
  <c r="W4626" i="5"/>
  <c r="V4626" i="5"/>
  <c r="U4626" i="5"/>
  <c r="T4626" i="5"/>
  <c r="S4626" i="5"/>
  <c r="R4626" i="5"/>
  <c r="Q4626" i="5"/>
  <c r="P4626" i="5"/>
  <c r="O4626" i="5"/>
  <c r="N4626" i="5"/>
  <c r="M4626" i="5"/>
  <c r="L4626" i="5"/>
  <c r="A4627" i="5" s="1"/>
  <c r="AD4625" i="5"/>
  <c r="AC4625" i="5"/>
  <c r="AB4625" i="5"/>
  <c r="AA4625" i="5"/>
  <c r="Z4625" i="5"/>
  <c r="Y4625" i="5"/>
  <c r="X4625" i="5"/>
  <c r="W4625" i="5"/>
  <c r="V4625" i="5"/>
  <c r="U4625" i="5"/>
  <c r="T4625" i="5"/>
  <c r="S4625" i="5"/>
  <c r="R4625" i="5"/>
  <c r="Q4625" i="5"/>
  <c r="P4625" i="5"/>
  <c r="O4625" i="5"/>
  <c r="N4625" i="5"/>
  <c r="M4625" i="5"/>
  <c r="L4625" i="5"/>
  <c r="A4626" i="5" s="1"/>
  <c r="AD4624" i="5"/>
  <c r="AC4624" i="5"/>
  <c r="AB4624" i="5"/>
  <c r="AA4624" i="5"/>
  <c r="Z4624" i="5"/>
  <c r="Y4624" i="5"/>
  <c r="X4624" i="5"/>
  <c r="W4624" i="5"/>
  <c r="V4624" i="5"/>
  <c r="U4624" i="5"/>
  <c r="T4624" i="5"/>
  <c r="S4624" i="5"/>
  <c r="R4624" i="5"/>
  <c r="Q4624" i="5"/>
  <c r="P4624" i="5"/>
  <c r="O4624" i="5"/>
  <c r="N4624" i="5"/>
  <c r="M4624" i="5"/>
  <c r="L4624" i="5"/>
  <c r="A4625" i="5" s="1"/>
  <c r="Z994" i="1" l="1"/>
  <c r="Z1006" i="1"/>
  <c r="Z1018" i="1"/>
  <c r="Z1022" i="1"/>
  <c r="Z1026" i="1"/>
  <c r="Z1066" i="1"/>
  <c r="Z1476" i="1"/>
  <c r="Z1450" i="1"/>
  <c r="Z1474" i="1"/>
  <c r="Z1478" i="1"/>
  <c r="Z1431" i="1"/>
  <c r="Z1475" i="1"/>
  <c r="Z1479" i="1"/>
  <c r="Z1197" i="1"/>
  <c r="Z1337" i="1"/>
  <c r="Z1345" i="1"/>
  <c r="AN1345" i="1" s="1"/>
  <c r="Z1365" i="1"/>
  <c r="Z1040" i="1"/>
  <c r="Z1044" i="1"/>
  <c r="Z1048" i="1"/>
  <c r="Z1412" i="1"/>
  <c r="AM1412" i="1" s="1"/>
  <c r="Z1429" i="1"/>
  <c r="Z1449" i="1"/>
  <c r="Z1473" i="1"/>
  <c r="Z1029" i="1"/>
  <c r="Z1033" i="1"/>
  <c r="Z1037" i="1"/>
  <c r="Z1073" i="1"/>
  <c r="Z1105" i="1"/>
  <c r="Z1121" i="1"/>
  <c r="Z995" i="1"/>
  <c r="Z999" i="1"/>
  <c r="Z1003" i="1"/>
  <c r="Z1007" i="1"/>
  <c r="Z1019" i="1"/>
  <c r="Z1031" i="1"/>
  <c r="Z1079" i="1"/>
  <c r="Z1091" i="1"/>
  <c r="Z1107" i="1"/>
  <c r="Z1119" i="1"/>
  <c r="Z1123" i="1"/>
  <c r="Z1130" i="1"/>
  <c r="Z1134" i="1"/>
  <c r="Z1218" i="1"/>
  <c r="Z1234" i="1"/>
  <c r="Z1306" i="1"/>
  <c r="Z1314" i="1"/>
  <c r="Z1382" i="1"/>
  <c r="Z1390" i="1"/>
  <c r="Z1394" i="1"/>
  <c r="Z1227" i="1"/>
  <c r="Z1291" i="1"/>
  <c r="Z1299" i="1"/>
  <c r="Z1303" i="1"/>
  <c r="Z1315" i="1"/>
  <c r="Z1319" i="1"/>
  <c r="Z1335" i="1"/>
  <c r="Z1383" i="1"/>
  <c r="Z1304" i="1"/>
  <c r="Z1042" i="1"/>
  <c r="Z1078" i="1"/>
  <c r="Z1106" i="1"/>
  <c r="Z1150" i="1"/>
  <c r="Z1321" i="1"/>
  <c r="Z1464" i="1"/>
  <c r="Z1296" i="1"/>
  <c r="Z1008" i="1"/>
  <c r="Z1016" i="1"/>
  <c r="Z1131" i="1"/>
  <c r="Z1139" i="1"/>
  <c r="Z1421" i="1"/>
  <c r="Z1068" i="1"/>
  <c r="Z1148" i="1"/>
  <c r="Z1180" i="1"/>
  <c r="Z1184" i="1"/>
  <c r="Z1154" i="1"/>
  <c r="Z1158" i="1"/>
  <c r="Z1178" i="1"/>
  <c r="Z1246" i="1"/>
  <c r="Z1250" i="1"/>
  <c r="AP1250" i="1" s="1"/>
  <c r="Z1270" i="1"/>
  <c r="Z1286" i="1"/>
  <c r="Z1289" i="1"/>
  <c r="Z1395" i="1"/>
  <c r="Z1436" i="1"/>
  <c r="Z1444" i="1"/>
  <c r="Z1021" i="1"/>
  <c r="Z1052" i="1"/>
  <c r="Z1146" i="1"/>
  <c r="Z991" i="1"/>
  <c r="Z1090" i="1"/>
  <c r="Z1102" i="1"/>
  <c r="Z1118" i="1"/>
  <c r="Z1125" i="1"/>
  <c r="Z1159" i="1"/>
  <c r="Z1163" i="1"/>
  <c r="Z1167" i="1"/>
  <c r="AG1167" i="1" s="1"/>
  <c r="Z1189" i="1"/>
  <c r="Z1193" i="1"/>
  <c r="Z1196" i="1"/>
  <c r="Z1204" i="1"/>
  <c r="Z1247" i="1"/>
  <c r="Z1353" i="1"/>
  <c r="Z1367" i="1"/>
  <c r="Z1379" i="1"/>
  <c r="Z1407" i="1"/>
  <c r="Z1023" i="1"/>
  <c r="Z1060" i="1"/>
  <c r="Z1232" i="1"/>
  <c r="Z1302" i="1"/>
  <c r="Z1346" i="1"/>
  <c r="Z1366" i="1"/>
  <c r="Z1368" i="1"/>
  <c r="Z1372" i="1"/>
  <c r="Z1376" i="1"/>
  <c r="Z1397" i="1"/>
  <c r="Z1442" i="1"/>
  <c r="Z1454" i="1"/>
  <c r="Z993" i="1"/>
  <c r="Z997" i="1"/>
  <c r="Z1001" i="1"/>
  <c r="Z1020" i="1"/>
  <c r="Z1035" i="1"/>
  <c r="Z1039" i="1"/>
  <c r="Z1047" i="1"/>
  <c r="Z1141" i="1"/>
  <c r="Z1229" i="1"/>
  <c r="Z1245" i="1"/>
  <c r="Z1268" i="1"/>
  <c r="Z1276" i="1"/>
  <c r="Z1331" i="1"/>
  <c r="Z1398" i="1"/>
  <c r="Z1009" i="1"/>
  <c r="Z1013" i="1"/>
  <c r="Z1032" i="1"/>
  <c r="Z1051" i="1"/>
  <c r="Z1059" i="1"/>
  <c r="Z1072" i="1"/>
  <c r="Z1076" i="1"/>
  <c r="Z1084" i="1"/>
  <c r="Z1116" i="1"/>
  <c r="Z1157" i="1"/>
  <c r="Z1165" i="1"/>
  <c r="AJ1165" i="1" s="1"/>
  <c r="Z1210" i="1"/>
  <c r="Z1281" i="1"/>
  <c r="Z1285" i="1"/>
  <c r="Z1316" i="1"/>
  <c r="Z1332" i="1"/>
  <c r="Z1425" i="1"/>
  <c r="Z992" i="1"/>
  <c r="Z1004" i="1"/>
  <c r="Z1093" i="1"/>
  <c r="Z1046" i="1"/>
  <c r="Z1082" i="1"/>
  <c r="Z1086" i="1"/>
  <c r="Z1005" i="1"/>
  <c r="Z1160" i="1"/>
  <c r="Z1355" i="1"/>
  <c r="Z1437" i="1"/>
  <c r="Z1448" i="1"/>
  <c r="Z1054" i="1"/>
  <c r="Z1098" i="1"/>
  <c r="Z1377" i="1"/>
  <c r="Z1393" i="1"/>
  <c r="Z1108" i="1"/>
  <c r="AM1108" i="1" s="1"/>
  <c r="Z1128" i="1"/>
  <c r="Z1144" i="1"/>
  <c r="Z1255" i="1"/>
  <c r="Z1259" i="1"/>
  <c r="Z1267" i="1"/>
  <c r="Z1295" i="1"/>
  <c r="Z1359" i="1"/>
  <c r="Z1363" i="1"/>
  <c r="Z1014" i="1"/>
  <c r="Z1017" i="1"/>
  <c r="Z1027" i="1"/>
  <c r="Z1030" i="1"/>
  <c r="Z1056" i="1"/>
  <c r="Z1067" i="1"/>
  <c r="Z1080" i="1"/>
  <c r="Z1088" i="1"/>
  <c r="Z1103" i="1"/>
  <c r="Z1109" i="1"/>
  <c r="Z1117" i="1"/>
  <c r="Z1122" i="1"/>
  <c r="Z1129" i="1"/>
  <c r="Z1132" i="1"/>
  <c r="Z1155" i="1"/>
  <c r="Z1161" i="1"/>
  <c r="Z1264" i="1"/>
  <c r="Z1282" i="1"/>
  <c r="Z1309" i="1"/>
  <c r="Z1333" i="1"/>
  <c r="Z1356" i="1"/>
  <c r="Z1386" i="1"/>
  <c r="Z1408" i="1"/>
  <c r="Z1409" i="1"/>
  <c r="Z1413" i="1"/>
  <c r="Z1419" i="1"/>
  <c r="Z1445" i="1"/>
  <c r="Z1469" i="1"/>
  <c r="Z1011" i="1"/>
  <c r="Z1025" i="1"/>
  <c r="Z1028" i="1"/>
  <c r="Z1034" i="1"/>
  <c r="Z1062" i="1"/>
  <c r="Z1089" i="1"/>
  <c r="Z1092" i="1"/>
  <c r="Z1114" i="1"/>
  <c r="Z1215" i="1"/>
  <c r="Z1280" i="1"/>
  <c r="Z1293" i="1"/>
  <c r="Z1301" i="1"/>
  <c r="Z1328" i="1"/>
  <c r="Z1341" i="1"/>
  <c r="Z1361" i="1"/>
  <c r="Z1381" i="1"/>
  <c r="Z1420" i="1"/>
  <c r="Z1423" i="1"/>
  <c r="Z1439" i="1"/>
  <c r="Z1138" i="1"/>
  <c r="Z1143" i="1"/>
  <c r="Z1188" i="1"/>
  <c r="Z1258" i="1"/>
  <c r="Z1273" i="1"/>
  <c r="Z1277" i="1"/>
  <c r="Z1290" i="1"/>
  <c r="Z1305" i="1"/>
  <c r="Z1318" i="1"/>
  <c r="Z1325" i="1"/>
  <c r="Z1358" i="1"/>
  <c r="Z1362" i="1"/>
  <c r="Z1364" i="1"/>
  <c r="Z1384" i="1"/>
  <c r="Z1426" i="1"/>
  <c r="Z1260" i="1"/>
  <c r="Z1015" i="1"/>
  <c r="Z1036" i="1"/>
  <c r="Z1087" i="1"/>
  <c r="Z1100" i="1"/>
  <c r="Z996" i="1"/>
  <c r="Z1126" i="1"/>
  <c r="AJ1126" i="1" s="1"/>
  <c r="Z1058" i="1"/>
  <c r="Z1261" i="1"/>
  <c r="Z1287" i="1"/>
  <c r="Z1120" i="1"/>
  <c r="Z1140" i="1"/>
  <c r="Z1151" i="1"/>
  <c r="Z1156" i="1"/>
  <c r="Z1096" i="1"/>
  <c r="Z1112" i="1"/>
  <c r="Z1263" i="1"/>
  <c r="Z1002" i="1"/>
  <c r="Z1010" i="1"/>
  <c r="Z1012" i="1"/>
  <c r="Z1024" i="1"/>
  <c r="Z1038" i="1"/>
  <c r="Z1043" i="1"/>
  <c r="Z1063" i="1"/>
  <c r="Z1074" i="1"/>
  <c r="Z1081" i="1"/>
  <c r="Z1094" i="1"/>
  <c r="Z1097" i="1"/>
  <c r="Z1099" i="1"/>
  <c r="Z1110" i="1"/>
  <c r="Z1133" i="1"/>
  <c r="Z1136" i="1"/>
  <c r="Z1168" i="1"/>
  <c r="AN1168" i="1" s="1"/>
  <c r="Z1177" i="1"/>
  <c r="Z1241" i="1"/>
  <c r="Z1265" i="1"/>
  <c r="Z1271" i="1"/>
  <c r="Z1324" i="1"/>
  <c r="Z998" i="1"/>
  <c r="Z1000" i="1"/>
  <c r="Z1057" i="1"/>
  <c r="Z1085" i="1"/>
  <c r="Z1095" i="1"/>
  <c r="Z1111" i="1"/>
  <c r="Z1113" i="1"/>
  <c r="Z1115" i="1"/>
  <c r="Z1135" i="1"/>
  <c r="Z1137" i="1"/>
  <c r="Z1153" i="1"/>
  <c r="Z1164" i="1"/>
  <c r="Z1172" i="1"/>
  <c r="Z1175" i="1"/>
  <c r="Z1205" i="1"/>
  <c r="Z1207" i="1"/>
  <c r="Z1209" i="1"/>
  <c r="Z1224" i="1"/>
  <c r="Z1269" i="1"/>
  <c r="Z1311" i="1"/>
  <c r="Z1340" i="1"/>
  <c r="Z1360" i="1"/>
  <c r="Z1396" i="1"/>
  <c r="AB1396" i="1" s="1"/>
  <c r="Z1351" i="1"/>
  <c r="Z1357" i="1"/>
  <c r="Z1387" i="1"/>
  <c r="Z1298" i="1"/>
  <c r="Z1075" i="1"/>
  <c r="Z1083" i="1"/>
  <c r="Z1101" i="1"/>
  <c r="Z1104" i="1"/>
  <c r="AN1104" i="1" s="1"/>
  <c r="Z1124" i="1"/>
  <c r="Z1127" i="1"/>
  <c r="Z1142" i="1"/>
  <c r="Z1145" i="1"/>
  <c r="Z1147" i="1"/>
  <c r="Z1181" i="1"/>
  <c r="Z1191" i="1"/>
  <c r="Z1198" i="1"/>
  <c r="AO1198" i="1" s="1"/>
  <c r="Z1212" i="1"/>
  <c r="Z1257" i="1"/>
  <c r="Z1279" i="1"/>
  <c r="Z1308" i="1"/>
  <c r="Z1312" i="1"/>
  <c r="Z1317" i="1"/>
  <c r="Z1374" i="1"/>
  <c r="Z1378" i="1"/>
  <c r="Z1385" i="1"/>
  <c r="Z1149" i="1"/>
  <c r="Z1152" i="1"/>
  <c r="Z1216" i="1"/>
  <c r="Z1228" i="1"/>
  <c r="AB1228" i="1" s="1"/>
  <c r="Z1244" i="1"/>
  <c r="Z1248" i="1"/>
  <c r="Z1266" i="1"/>
  <c r="Z1272" i="1"/>
  <c r="Z1275" i="1"/>
  <c r="Z1347" i="1"/>
  <c r="Z1369" i="1"/>
  <c r="Z1371" i="1"/>
  <c r="Z1375" i="1"/>
  <c r="AM1375" i="1" s="1"/>
  <c r="Z1405" i="1"/>
  <c r="Z1403" i="1"/>
  <c r="Z1182" i="1"/>
  <c r="Z1200" i="1"/>
  <c r="Z1213" i="1"/>
  <c r="Z1225" i="1"/>
  <c r="AM1225" i="1" s="1"/>
  <c r="Z1231" i="1"/>
  <c r="Z1256" i="1"/>
  <c r="Z1278" i="1"/>
  <c r="Z1284" i="1"/>
  <c r="Z1292" i="1"/>
  <c r="Z1297" i="1"/>
  <c r="Z1307" i="1"/>
  <c r="Z1310" i="1"/>
  <c r="Z1327" i="1"/>
  <c r="Z1343" i="1"/>
  <c r="Z1370" i="1"/>
  <c r="Z1389" i="1"/>
  <c r="Z1391" i="1"/>
  <c r="Z1283" i="1"/>
  <c r="Z1288" i="1"/>
  <c r="Z1339" i="1"/>
  <c r="Z1348" i="1"/>
  <c r="Z1352" i="1"/>
  <c r="Z1373" i="1"/>
  <c r="Z1380" i="1"/>
  <c r="Z1410" i="1"/>
  <c r="Z1411" i="1"/>
  <c r="Z1415" i="1"/>
  <c r="Z1430" i="1"/>
  <c r="Z1434" i="1"/>
  <c r="Z1427" i="1"/>
  <c r="Z1435" i="1"/>
  <c r="Z1455" i="1"/>
  <c r="Z1459" i="1"/>
  <c r="Z1446" i="1"/>
  <c r="Z1453" i="1"/>
  <c r="Z1467" i="1"/>
  <c r="Z1470" i="1"/>
  <c r="Z1422" i="1"/>
  <c r="Z1424" i="1"/>
  <c r="Z1428" i="1"/>
  <c r="Z1433" i="1"/>
  <c r="Z1438" i="1"/>
  <c r="Z1441" i="1"/>
  <c r="Z1466" i="1"/>
  <c r="Z1070" i="1"/>
  <c r="Z1041" i="1"/>
  <c r="Z1055" i="1"/>
  <c r="Z1064" i="1"/>
  <c r="Z1050" i="1"/>
  <c r="Z1071" i="1"/>
  <c r="Z1045" i="1"/>
  <c r="Z1061" i="1"/>
  <c r="Z1077" i="1"/>
  <c r="Z1049" i="1"/>
  <c r="Z1065" i="1"/>
  <c r="Z1053" i="1"/>
  <c r="Z1069" i="1"/>
  <c r="Z1230" i="1"/>
  <c r="Z1187" i="1"/>
  <c r="Z1253" i="1"/>
  <c r="Z1214" i="1"/>
  <c r="Z1162" i="1"/>
  <c r="Z1166" i="1"/>
  <c r="Z1173" i="1"/>
  <c r="Z1194" i="1"/>
  <c r="Z1237" i="1"/>
  <c r="Z1240" i="1"/>
  <c r="AO1167" i="1"/>
  <c r="AE1167" i="1"/>
  <c r="Z1171" i="1"/>
  <c r="Z1203" i="1"/>
  <c r="Z1221" i="1"/>
  <c r="Z1243" i="1"/>
  <c r="Z1170" i="1"/>
  <c r="Z1179" i="1"/>
  <c r="Z1186" i="1"/>
  <c r="Z1195" i="1"/>
  <c r="Z1202" i="1"/>
  <c r="Z1211" i="1"/>
  <c r="Z1219" i="1"/>
  <c r="Z1222" i="1"/>
  <c r="Z1235" i="1"/>
  <c r="Z1238" i="1"/>
  <c r="Z1251" i="1"/>
  <c r="Z1254" i="1"/>
  <c r="Z1174" i="1"/>
  <c r="Z1183" i="1"/>
  <c r="Z1190" i="1"/>
  <c r="Z1199" i="1"/>
  <c r="Z1206" i="1"/>
  <c r="Z1223" i="1"/>
  <c r="Z1226" i="1"/>
  <c r="Z1239" i="1"/>
  <c r="Z1242" i="1"/>
  <c r="Z1169" i="1"/>
  <c r="Z1176" i="1"/>
  <c r="Z1185" i="1"/>
  <c r="Z1192" i="1"/>
  <c r="Z1201" i="1"/>
  <c r="Z1208" i="1"/>
  <c r="Z1217" i="1"/>
  <c r="Z1220" i="1"/>
  <c r="Z1233" i="1"/>
  <c r="Z1236" i="1"/>
  <c r="Z1249" i="1"/>
  <c r="Z1252" i="1"/>
  <c r="Z1294" i="1"/>
  <c r="Z1262" i="1"/>
  <c r="Z1274" i="1"/>
  <c r="Z1300" i="1"/>
  <c r="Z1323" i="1"/>
  <c r="Z1313" i="1"/>
  <c r="Z1329" i="1"/>
  <c r="Z1349" i="1"/>
  <c r="Z1350" i="1"/>
  <c r="Z1336" i="1"/>
  <c r="Z1334" i="1"/>
  <c r="Z1404" i="1"/>
  <c r="Z1330" i="1"/>
  <c r="Z1320" i="1"/>
  <c r="Z1344" i="1"/>
  <c r="Z1326" i="1"/>
  <c r="Z1342" i="1"/>
  <c r="Z1392" i="1"/>
  <c r="Z1322" i="1"/>
  <c r="Z1338" i="1"/>
  <c r="Z1354" i="1"/>
  <c r="Z1401" i="1"/>
  <c r="AI1412" i="1"/>
  <c r="Z1417" i="1"/>
  <c r="Z1399" i="1"/>
  <c r="Z1402" i="1"/>
  <c r="Z1414" i="1"/>
  <c r="Z1432" i="1"/>
  <c r="Z1388" i="1"/>
  <c r="Z1406" i="1"/>
  <c r="Z1443" i="1"/>
  <c r="Z1418" i="1"/>
  <c r="Z1440" i="1"/>
  <c r="Z1400" i="1"/>
  <c r="Z1416" i="1"/>
  <c r="Z1458" i="1"/>
  <c r="Z1451" i="1"/>
  <c r="Z1456" i="1"/>
  <c r="Z1462" i="1"/>
  <c r="Z1463" i="1"/>
  <c r="Z1447" i="1"/>
  <c r="Z1457" i="1"/>
  <c r="Z1460" i="1"/>
  <c r="Z1465" i="1"/>
  <c r="Z1472" i="1"/>
  <c r="Z1471" i="1"/>
  <c r="Z1452" i="1"/>
  <c r="Z1461" i="1"/>
  <c r="Z1468" i="1"/>
  <c r="Z1477" i="1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M4623" i="5"/>
  <c r="L4623" i="5"/>
  <c r="A4624" i="5" s="1"/>
  <c r="M4622" i="5"/>
  <c r="L4622" i="5"/>
  <c r="A4623" i="5" s="1"/>
  <c r="M4621" i="5"/>
  <c r="L4621" i="5"/>
  <c r="A4622" i="5" s="1"/>
  <c r="M4620" i="5"/>
  <c r="L4620" i="5"/>
  <c r="A4621" i="5" s="1"/>
  <c r="M4619" i="5"/>
  <c r="L4619" i="5"/>
  <c r="A4620" i="5" s="1"/>
  <c r="M4618" i="5"/>
  <c r="L4618" i="5"/>
  <c r="A4619" i="5" s="1"/>
  <c r="M4617" i="5"/>
  <c r="L4617" i="5"/>
  <c r="A4618" i="5" s="1"/>
  <c r="M4616" i="5"/>
  <c r="L4616" i="5"/>
  <c r="A4617" i="5" s="1"/>
  <c r="M4615" i="5"/>
  <c r="L4615" i="5"/>
  <c r="A4616" i="5" s="1"/>
  <c r="M4614" i="5"/>
  <c r="L4614" i="5"/>
  <c r="A4615" i="5" s="1"/>
  <c r="AD4623" i="5"/>
  <c r="AC4623" i="5"/>
  <c r="AB4623" i="5"/>
  <c r="AA4623" i="5"/>
  <c r="Z4623" i="5"/>
  <c r="Y4623" i="5"/>
  <c r="X4623" i="5"/>
  <c r="W4623" i="5"/>
  <c r="V4623" i="5"/>
  <c r="U4623" i="5"/>
  <c r="T4623" i="5"/>
  <c r="S4623" i="5"/>
  <c r="R4623" i="5"/>
  <c r="Q4623" i="5"/>
  <c r="P4623" i="5"/>
  <c r="O4623" i="5"/>
  <c r="N4623" i="5"/>
  <c r="AD4622" i="5"/>
  <c r="AC4622" i="5"/>
  <c r="AB4622" i="5"/>
  <c r="AA4622" i="5"/>
  <c r="Z4622" i="5"/>
  <c r="Y4622" i="5"/>
  <c r="X4622" i="5"/>
  <c r="W4622" i="5"/>
  <c r="V4622" i="5"/>
  <c r="U4622" i="5"/>
  <c r="T4622" i="5"/>
  <c r="S4622" i="5"/>
  <c r="R4622" i="5"/>
  <c r="Q4622" i="5"/>
  <c r="P4622" i="5"/>
  <c r="O4622" i="5"/>
  <c r="N4622" i="5"/>
  <c r="AD4621" i="5"/>
  <c r="AC4621" i="5"/>
  <c r="AB4621" i="5"/>
  <c r="AA4621" i="5"/>
  <c r="Z4621" i="5"/>
  <c r="Y4621" i="5"/>
  <c r="X4621" i="5"/>
  <c r="W4621" i="5"/>
  <c r="V4621" i="5"/>
  <c r="U4621" i="5"/>
  <c r="T4621" i="5"/>
  <c r="S4621" i="5"/>
  <c r="R4621" i="5"/>
  <c r="Q4621" i="5"/>
  <c r="P4621" i="5"/>
  <c r="O4621" i="5"/>
  <c r="N4621" i="5"/>
  <c r="AD4620" i="5"/>
  <c r="AC4620" i="5"/>
  <c r="AB4620" i="5"/>
  <c r="AA4620" i="5"/>
  <c r="Z4620" i="5"/>
  <c r="Y4620" i="5"/>
  <c r="X4620" i="5"/>
  <c r="W4620" i="5"/>
  <c r="V4620" i="5"/>
  <c r="U4620" i="5"/>
  <c r="T4620" i="5"/>
  <c r="S4620" i="5"/>
  <c r="R4620" i="5"/>
  <c r="Q4620" i="5"/>
  <c r="P4620" i="5"/>
  <c r="O4620" i="5"/>
  <c r="N4620" i="5"/>
  <c r="AD4619" i="5"/>
  <c r="AC4619" i="5"/>
  <c r="AB4619" i="5"/>
  <c r="AA4619" i="5"/>
  <c r="Z4619" i="5"/>
  <c r="Y4619" i="5"/>
  <c r="X4619" i="5"/>
  <c r="W4619" i="5"/>
  <c r="V4619" i="5"/>
  <c r="U4619" i="5"/>
  <c r="T4619" i="5"/>
  <c r="S4619" i="5"/>
  <c r="R4619" i="5"/>
  <c r="Q4619" i="5"/>
  <c r="P4619" i="5"/>
  <c r="O4619" i="5"/>
  <c r="N4619" i="5"/>
  <c r="AD4618" i="5"/>
  <c r="AC4618" i="5"/>
  <c r="AB4618" i="5"/>
  <c r="AA4618" i="5"/>
  <c r="Z4618" i="5"/>
  <c r="Y4618" i="5"/>
  <c r="X4618" i="5"/>
  <c r="W4618" i="5"/>
  <c r="V4618" i="5"/>
  <c r="U4618" i="5"/>
  <c r="T4618" i="5"/>
  <c r="S4618" i="5"/>
  <c r="R4618" i="5"/>
  <c r="Q4618" i="5"/>
  <c r="P4618" i="5"/>
  <c r="O4618" i="5"/>
  <c r="N4618" i="5"/>
  <c r="AD4617" i="5"/>
  <c r="AC4617" i="5"/>
  <c r="AB4617" i="5"/>
  <c r="AA4617" i="5"/>
  <c r="Z4617" i="5"/>
  <c r="Y4617" i="5"/>
  <c r="X4617" i="5"/>
  <c r="W4617" i="5"/>
  <c r="V4617" i="5"/>
  <c r="U4617" i="5"/>
  <c r="T4617" i="5"/>
  <c r="S4617" i="5"/>
  <c r="R4617" i="5"/>
  <c r="Q4617" i="5"/>
  <c r="P4617" i="5"/>
  <c r="O4617" i="5"/>
  <c r="N4617" i="5"/>
  <c r="AD4616" i="5"/>
  <c r="AC4616" i="5"/>
  <c r="AB4616" i="5"/>
  <c r="AA4616" i="5"/>
  <c r="Z4616" i="5"/>
  <c r="Y4616" i="5"/>
  <c r="X4616" i="5"/>
  <c r="W4616" i="5"/>
  <c r="V4616" i="5"/>
  <c r="U4616" i="5"/>
  <c r="T4616" i="5"/>
  <c r="S4616" i="5"/>
  <c r="R4616" i="5"/>
  <c r="Q4616" i="5"/>
  <c r="P4616" i="5"/>
  <c r="O4616" i="5"/>
  <c r="N4616" i="5"/>
  <c r="AD4615" i="5"/>
  <c r="AC4615" i="5"/>
  <c r="AB4615" i="5"/>
  <c r="AA4615" i="5"/>
  <c r="Z4615" i="5"/>
  <c r="Y4615" i="5"/>
  <c r="X4615" i="5"/>
  <c r="W4615" i="5"/>
  <c r="V4615" i="5"/>
  <c r="U4615" i="5"/>
  <c r="T4615" i="5"/>
  <c r="S4615" i="5"/>
  <c r="R4615" i="5"/>
  <c r="Q4615" i="5"/>
  <c r="P4615" i="5"/>
  <c r="O4615" i="5"/>
  <c r="N4615" i="5"/>
  <c r="AD4614" i="5"/>
  <c r="AC4614" i="5"/>
  <c r="AB4614" i="5"/>
  <c r="AA4614" i="5"/>
  <c r="Z4614" i="5"/>
  <c r="Y4614" i="5"/>
  <c r="X4614" i="5"/>
  <c r="W4614" i="5"/>
  <c r="V4614" i="5"/>
  <c r="U4614" i="5"/>
  <c r="T4614" i="5"/>
  <c r="S4614" i="5"/>
  <c r="R4614" i="5"/>
  <c r="Q4614" i="5"/>
  <c r="P4614" i="5"/>
  <c r="O4614" i="5"/>
  <c r="N4614" i="5"/>
  <c r="AD4613" i="5"/>
  <c r="AC4613" i="5"/>
  <c r="AB4613" i="5"/>
  <c r="AA4613" i="5"/>
  <c r="Z4613" i="5"/>
  <c r="Y4613" i="5"/>
  <c r="X4613" i="5"/>
  <c r="W4613" i="5"/>
  <c r="V4613" i="5"/>
  <c r="U4613" i="5"/>
  <c r="T4613" i="5"/>
  <c r="S4613" i="5"/>
  <c r="R4613" i="5"/>
  <c r="Q4613" i="5"/>
  <c r="P4613" i="5"/>
  <c r="O4613" i="5"/>
  <c r="N4613" i="5"/>
  <c r="M4613" i="5"/>
  <c r="L4613" i="5"/>
  <c r="A4614" i="5" s="1"/>
  <c r="AD4612" i="5"/>
  <c r="AC4612" i="5"/>
  <c r="AB4612" i="5"/>
  <c r="AA4612" i="5"/>
  <c r="Z4612" i="5"/>
  <c r="Y4612" i="5"/>
  <c r="X4612" i="5"/>
  <c r="W4612" i="5"/>
  <c r="V4612" i="5"/>
  <c r="U4612" i="5"/>
  <c r="T4612" i="5"/>
  <c r="S4612" i="5"/>
  <c r="R4612" i="5"/>
  <c r="Q4612" i="5"/>
  <c r="P4612" i="5"/>
  <c r="O4612" i="5"/>
  <c r="N4612" i="5"/>
  <c r="M4612" i="5"/>
  <c r="L4612" i="5"/>
  <c r="A4613" i="5" s="1"/>
  <c r="AD4611" i="5"/>
  <c r="AC4611" i="5"/>
  <c r="AB4611" i="5"/>
  <c r="AA4611" i="5"/>
  <c r="Z4611" i="5"/>
  <c r="Y4611" i="5"/>
  <c r="X4611" i="5"/>
  <c r="W4611" i="5"/>
  <c r="V4611" i="5"/>
  <c r="U4611" i="5"/>
  <c r="T4611" i="5"/>
  <c r="S4611" i="5"/>
  <c r="R4611" i="5"/>
  <c r="Q4611" i="5"/>
  <c r="P4611" i="5"/>
  <c r="O4611" i="5"/>
  <c r="N4611" i="5"/>
  <c r="M4611" i="5"/>
  <c r="L4611" i="5"/>
  <c r="A4612" i="5" s="1"/>
  <c r="AD4610" i="5"/>
  <c r="AC4610" i="5"/>
  <c r="AB4610" i="5"/>
  <c r="AA4610" i="5"/>
  <c r="Z4610" i="5"/>
  <c r="Y4610" i="5"/>
  <c r="X4610" i="5"/>
  <c r="W4610" i="5"/>
  <c r="V4610" i="5"/>
  <c r="U4610" i="5"/>
  <c r="T4610" i="5"/>
  <c r="S4610" i="5"/>
  <c r="R4610" i="5"/>
  <c r="Q4610" i="5"/>
  <c r="P4610" i="5"/>
  <c r="O4610" i="5"/>
  <c r="N4610" i="5"/>
  <c r="M4610" i="5"/>
  <c r="L4610" i="5"/>
  <c r="A4611" i="5" s="1"/>
  <c r="AD4609" i="5"/>
  <c r="AC4609" i="5"/>
  <c r="AB4609" i="5"/>
  <c r="AA4609" i="5"/>
  <c r="Z4609" i="5"/>
  <c r="Y4609" i="5"/>
  <c r="X4609" i="5"/>
  <c r="W4609" i="5"/>
  <c r="V4609" i="5"/>
  <c r="U4609" i="5"/>
  <c r="T4609" i="5"/>
  <c r="S4609" i="5"/>
  <c r="R4609" i="5"/>
  <c r="Q4609" i="5"/>
  <c r="P4609" i="5"/>
  <c r="O4609" i="5"/>
  <c r="N4609" i="5"/>
  <c r="M4609" i="5"/>
  <c r="L4609" i="5"/>
  <c r="A4610" i="5" s="1"/>
  <c r="AD4608" i="5"/>
  <c r="AC4608" i="5"/>
  <c r="AB4608" i="5"/>
  <c r="AA4608" i="5"/>
  <c r="Z4608" i="5"/>
  <c r="Y4608" i="5"/>
  <c r="X4608" i="5"/>
  <c r="W4608" i="5"/>
  <c r="V4608" i="5"/>
  <c r="U4608" i="5"/>
  <c r="T4608" i="5"/>
  <c r="S4608" i="5"/>
  <c r="R4608" i="5"/>
  <c r="Q4608" i="5"/>
  <c r="P4608" i="5"/>
  <c r="O4608" i="5"/>
  <c r="N4608" i="5"/>
  <c r="M4608" i="5"/>
  <c r="L4608" i="5"/>
  <c r="A4609" i="5" s="1"/>
  <c r="AD4607" i="5"/>
  <c r="AC4607" i="5"/>
  <c r="AB4607" i="5"/>
  <c r="AA4607" i="5"/>
  <c r="Z4607" i="5"/>
  <c r="Y4607" i="5"/>
  <c r="X4607" i="5"/>
  <c r="W4607" i="5"/>
  <c r="V4607" i="5"/>
  <c r="U4607" i="5"/>
  <c r="T4607" i="5"/>
  <c r="S4607" i="5"/>
  <c r="R4607" i="5"/>
  <c r="Q4607" i="5"/>
  <c r="P4607" i="5"/>
  <c r="O4607" i="5"/>
  <c r="N4607" i="5"/>
  <c r="M4607" i="5"/>
  <c r="L4607" i="5"/>
  <c r="A4608" i="5" s="1"/>
  <c r="AD4606" i="5"/>
  <c r="AC4606" i="5"/>
  <c r="AB4606" i="5"/>
  <c r="AA4606" i="5"/>
  <c r="Z4606" i="5"/>
  <c r="Y4606" i="5"/>
  <c r="X4606" i="5"/>
  <c r="W4606" i="5"/>
  <c r="V4606" i="5"/>
  <c r="U4606" i="5"/>
  <c r="T4606" i="5"/>
  <c r="S4606" i="5"/>
  <c r="R4606" i="5"/>
  <c r="Q4606" i="5"/>
  <c r="P4606" i="5"/>
  <c r="O4606" i="5"/>
  <c r="N4606" i="5"/>
  <c r="M4606" i="5"/>
  <c r="L4606" i="5"/>
  <c r="A4607" i="5" s="1"/>
  <c r="AD4605" i="5"/>
  <c r="AC4605" i="5"/>
  <c r="AB4605" i="5"/>
  <c r="AA4605" i="5"/>
  <c r="Z4605" i="5"/>
  <c r="Y4605" i="5"/>
  <c r="X4605" i="5"/>
  <c r="W4605" i="5"/>
  <c r="V4605" i="5"/>
  <c r="U4605" i="5"/>
  <c r="T4605" i="5"/>
  <c r="S4605" i="5"/>
  <c r="R4605" i="5"/>
  <c r="Q4605" i="5"/>
  <c r="P4605" i="5"/>
  <c r="O4605" i="5"/>
  <c r="N4605" i="5"/>
  <c r="M4605" i="5"/>
  <c r="L4605" i="5"/>
  <c r="A4606" i="5" s="1"/>
  <c r="AD4604" i="5"/>
  <c r="AC4604" i="5"/>
  <c r="AB4604" i="5"/>
  <c r="AA4604" i="5"/>
  <c r="Z4604" i="5"/>
  <c r="Y4604" i="5"/>
  <c r="X4604" i="5"/>
  <c r="W4604" i="5"/>
  <c r="V4604" i="5"/>
  <c r="U4604" i="5"/>
  <c r="T4604" i="5"/>
  <c r="S4604" i="5"/>
  <c r="R4604" i="5"/>
  <c r="Q4604" i="5"/>
  <c r="P4604" i="5"/>
  <c r="O4604" i="5"/>
  <c r="N4604" i="5"/>
  <c r="M4604" i="5"/>
  <c r="L4604" i="5"/>
  <c r="A4605" i="5" s="1"/>
  <c r="AD4603" i="5"/>
  <c r="AC4603" i="5"/>
  <c r="AB4603" i="5"/>
  <c r="AA4603" i="5"/>
  <c r="Z4603" i="5"/>
  <c r="Y4603" i="5"/>
  <c r="X4603" i="5"/>
  <c r="W4603" i="5"/>
  <c r="V4603" i="5"/>
  <c r="U4603" i="5"/>
  <c r="T4603" i="5"/>
  <c r="S4603" i="5"/>
  <c r="R4603" i="5"/>
  <c r="Q4603" i="5"/>
  <c r="P4603" i="5"/>
  <c r="O4603" i="5"/>
  <c r="N4603" i="5"/>
  <c r="M4603" i="5"/>
  <c r="L4603" i="5"/>
  <c r="A4604" i="5" s="1"/>
  <c r="AD4602" i="5"/>
  <c r="AC4602" i="5"/>
  <c r="AB4602" i="5"/>
  <c r="AA4602" i="5"/>
  <c r="Z4602" i="5"/>
  <c r="Y4602" i="5"/>
  <c r="X4602" i="5"/>
  <c r="W4602" i="5"/>
  <c r="V4602" i="5"/>
  <c r="U4602" i="5"/>
  <c r="T4602" i="5"/>
  <c r="S4602" i="5"/>
  <c r="R4602" i="5"/>
  <c r="Q4602" i="5"/>
  <c r="P4602" i="5"/>
  <c r="O4602" i="5"/>
  <c r="N4602" i="5"/>
  <c r="M4602" i="5"/>
  <c r="L4602" i="5"/>
  <c r="A4603" i="5" s="1"/>
  <c r="AD4601" i="5"/>
  <c r="AC4601" i="5"/>
  <c r="AB4601" i="5"/>
  <c r="AA4601" i="5"/>
  <c r="Z4601" i="5"/>
  <c r="Y4601" i="5"/>
  <c r="X4601" i="5"/>
  <c r="W4601" i="5"/>
  <c r="V4601" i="5"/>
  <c r="U4601" i="5"/>
  <c r="T4601" i="5"/>
  <c r="S4601" i="5"/>
  <c r="R4601" i="5"/>
  <c r="Q4601" i="5"/>
  <c r="P4601" i="5"/>
  <c r="O4601" i="5"/>
  <c r="N4601" i="5"/>
  <c r="M4601" i="5"/>
  <c r="L4601" i="5"/>
  <c r="A4602" i="5" s="1"/>
  <c r="AD4600" i="5"/>
  <c r="AC4600" i="5"/>
  <c r="AB4600" i="5"/>
  <c r="AA4600" i="5"/>
  <c r="Z4600" i="5"/>
  <c r="Y4600" i="5"/>
  <c r="X4600" i="5"/>
  <c r="W4600" i="5"/>
  <c r="V4600" i="5"/>
  <c r="U4600" i="5"/>
  <c r="T4600" i="5"/>
  <c r="S4600" i="5"/>
  <c r="R4600" i="5"/>
  <c r="Q4600" i="5"/>
  <c r="P4600" i="5"/>
  <c r="O4600" i="5"/>
  <c r="N4600" i="5"/>
  <c r="M4600" i="5"/>
  <c r="L4600" i="5"/>
  <c r="A4601" i="5" s="1"/>
  <c r="AD4599" i="5"/>
  <c r="AC4599" i="5"/>
  <c r="AB4599" i="5"/>
  <c r="AA4599" i="5"/>
  <c r="Z4599" i="5"/>
  <c r="Y4599" i="5"/>
  <c r="X4599" i="5"/>
  <c r="W4599" i="5"/>
  <c r="V4599" i="5"/>
  <c r="U4599" i="5"/>
  <c r="T4599" i="5"/>
  <c r="S4599" i="5"/>
  <c r="R4599" i="5"/>
  <c r="Q4599" i="5"/>
  <c r="P4599" i="5"/>
  <c r="O4599" i="5"/>
  <c r="N4599" i="5"/>
  <c r="M4599" i="5"/>
  <c r="L4599" i="5"/>
  <c r="A4600" i="5" s="1"/>
  <c r="AD4598" i="5"/>
  <c r="AC4598" i="5"/>
  <c r="AB4598" i="5"/>
  <c r="AA4598" i="5"/>
  <c r="Z4598" i="5"/>
  <c r="Y4598" i="5"/>
  <c r="X4598" i="5"/>
  <c r="W4598" i="5"/>
  <c r="V4598" i="5"/>
  <c r="U4598" i="5"/>
  <c r="T4598" i="5"/>
  <c r="S4598" i="5"/>
  <c r="R4598" i="5"/>
  <c r="Q4598" i="5"/>
  <c r="P4598" i="5"/>
  <c r="O4598" i="5"/>
  <c r="N4598" i="5"/>
  <c r="M4598" i="5"/>
  <c r="L4598" i="5"/>
  <c r="A4599" i="5" s="1"/>
  <c r="AD4597" i="5"/>
  <c r="AC4597" i="5"/>
  <c r="AB4597" i="5"/>
  <c r="AA4597" i="5"/>
  <c r="Z4597" i="5"/>
  <c r="Y4597" i="5"/>
  <c r="X4597" i="5"/>
  <c r="W4597" i="5"/>
  <c r="V4597" i="5"/>
  <c r="U4597" i="5"/>
  <c r="T4597" i="5"/>
  <c r="S4597" i="5"/>
  <c r="R4597" i="5"/>
  <c r="Q4597" i="5"/>
  <c r="P4597" i="5"/>
  <c r="O4597" i="5"/>
  <c r="N4597" i="5"/>
  <c r="M4597" i="5"/>
  <c r="L4597" i="5"/>
  <c r="A4598" i="5" s="1"/>
  <c r="AD4596" i="5"/>
  <c r="AC4596" i="5"/>
  <c r="AB4596" i="5"/>
  <c r="AA4596" i="5"/>
  <c r="Z4596" i="5"/>
  <c r="Y4596" i="5"/>
  <c r="X4596" i="5"/>
  <c r="W4596" i="5"/>
  <c r="V4596" i="5"/>
  <c r="U4596" i="5"/>
  <c r="T4596" i="5"/>
  <c r="S4596" i="5"/>
  <c r="R4596" i="5"/>
  <c r="Q4596" i="5"/>
  <c r="P4596" i="5"/>
  <c r="O4596" i="5"/>
  <c r="N4596" i="5"/>
  <c r="M4596" i="5"/>
  <c r="L4596" i="5"/>
  <c r="A4597" i="5" s="1"/>
  <c r="AD4595" i="5"/>
  <c r="AC4595" i="5"/>
  <c r="AB4595" i="5"/>
  <c r="AA4595" i="5"/>
  <c r="Z4595" i="5"/>
  <c r="Y4595" i="5"/>
  <c r="X4595" i="5"/>
  <c r="W4595" i="5"/>
  <c r="V4595" i="5"/>
  <c r="U4595" i="5"/>
  <c r="T4595" i="5"/>
  <c r="S4595" i="5"/>
  <c r="R4595" i="5"/>
  <c r="Q4595" i="5"/>
  <c r="P4595" i="5"/>
  <c r="O4595" i="5"/>
  <c r="N4595" i="5"/>
  <c r="M4595" i="5"/>
  <c r="L4595" i="5"/>
  <c r="A4596" i="5" s="1"/>
  <c r="AD4594" i="5"/>
  <c r="AC4594" i="5"/>
  <c r="AB4594" i="5"/>
  <c r="AA4594" i="5"/>
  <c r="Z4594" i="5"/>
  <c r="Y4594" i="5"/>
  <c r="X4594" i="5"/>
  <c r="W4594" i="5"/>
  <c r="V4594" i="5"/>
  <c r="U4594" i="5"/>
  <c r="T4594" i="5"/>
  <c r="S4594" i="5"/>
  <c r="R4594" i="5"/>
  <c r="Q4594" i="5"/>
  <c r="P4594" i="5"/>
  <c r="O4594" i="5"/>
  <c r="N4594" i="5"/>
  <c r="M4594" i="5"/>
  <c r="L4594" i="5"/>
  <c r="A4595" i="5" s="1"/>
  <c r="AD4593" i="5"/>
  <c r="AC4593" i="5"/>
  <c r="AB4593" i="5"/>
  <c r="AA4593" i="5"/>
  <c r="Z4593" i="5"/>
  <c r="Y4593" i="5"/>
  <c r="X4593" i="5"/>
  <c r="W4593" i="5"/>
  <c r="V4593" i="5"/>
  <c r="U4593" i="5"/>
  <c r="T4593" i="5"/>
  <c r="S4593" i="5"/>
  <c r="R4593" i="5"/>
  <c r="Q4593" i="5"/>
  <c r="P4593" i="5"/>
  <c r="O4593" i="5"/>
  <c r="N4593" i="5"/>
  <c r="M4593" i="5"/>
  <c r="L4593" i="5"/>
  <c r="A4594" i="5" s="1"/>
  <c r="AD4592" i="5"/>
  <c r="AC4592" i="5"/>
  <c r="AB4592" i="5"/>
  <c r="AA4592" i="5"/>
  <c r="Z4592" i="5"/>
  <c r="Y4592" i="5"/>
  <c r="X4592" i="5"/>
  <c r="W4592" i="5"/>
  <c r="V4592" i="5"/>
  <c r="U4592" i="5"/>
  <c r="T4592" i="5"/>
  <c r="S4592" i="5"/>
  <c r="R4592" i="5"/>
  <c r="Q4592" i="5"/>
  <c r="P4592" i="5"/>
  <c r="O4592" i="5"/>
  <c r="N4592" i="5"/>
  <c r="M4592" i="5"/>
  <c r="L4592" i="5"/>
  <c r="A4593" i="5" s="1"/>
  <c r="AD4591" i="5"/>
  <c r="AC4591" i="5"/>
  <c r="AB4591" i="5"/>
  <c r="AA4591" i="5"/>
  <c r="Z4591" i="5"/>
  <c r="Y4591" i="5"/>
  <c r="X4591" i="5"/>
  <c r="W4591" i="5"/>
  <c r="V4591" i="5"/>
  <c r="U4591" i="5"/>
  <c r="T4591" i="5"/>
  <c r="S4591" i="5"/>
  <c r="R4591" i="5"/>
  <c r="Q4591" i="5"/>
  <c r="P4591" i="5"/>
  <c r="O4591" i="5"/>
  <c r="N4591" i="5"/>
  <c r="M4591" i="5"/>
  <c r="L4591" i="5"/>
  <c r="A4592" i="5" s="1"/>
  <c r="AD4590" i="5"/>
  <c r="AC4590" i="5"/>
  <c r="AB4590" i="5"/>
  <c r="AA4590" i="5"/>
  <c r="Z4590" i="5"/>
  <c r="Y4590" i="5"/>
  <c r="X4590" i="5"/>
  <c r="W4590" i="5"/>
  <c r="V4590" i="5"/>
  <c r="U4590" i="5"/>
  <c r="T4590" i="5"/>
  <c r="S4590" i="5"/>
  <c r="R4590" i="5"/>
  <c r="Q4590" i="5"/>
  <c r="P4590" i="5"/>
  <c r="O4590" i="5"/>
  <c r="N4590" i="5"/>
  <c r="M4590" i="5"/>
  <c r="L4590" i="5"/>
  <c r="A4591" i="5" s="1"/>
  <c r="AD4589" i="5"/>
  <c r="AC4589" i="5"/>
  <c r="AB4589" i="5"/>
  <c r="AA4589" i="5"/>
  <c r="Z4589" i="5"/>
  <c r="Y4589" i="5"/>
  <c r="X4589" i="5"/>
  <c r="W4589" i="5"/>
  <c r="V4589" i="5"/>
  <c r="U4589" i="5"/>
  <c r="T4589" i="5"/>
  <c r="S4589" i="5"/>
  <c r="R4589" i="5"/>
  <c r="Q4589" i="5"/>
  <c r="P4589" i="5"/>
  <c r="O4589" i="5"/>
  <c r="N4589" i="5"/>
  <c r="M4589" i="5"/>
  <c r="L4589" i="5"/>
  <c r="A4590" i="5" s="1"/>
  <c r="AD4588" i="5"/>
  <c r="AC4588" i="5"/>
  <c r="AB4588" i="5"/>
  <c r="AA4588" i="5"/>
  <c r="Z4588" i="5"/>
  <c r="Y4588" i="5"/>
  <c r="X4588" i="5"/>
  <c r="W4588" i="5"/>
  <c r="V4588" i="5"/>
  <c r="U4588" i="5"/>
  <c r="T4588" i="5"/>
  <c r="S4588" i="5"/>
  <c r="R4588" i="5"/>
  <c r="Q4588" i="5"/>
  <c r="P4588" i="5"/>
  <c r="O4588" i="5"/>
  <c r="N4588" i="5"/>
  <c r="M4588" i="5"/>
  <c r="L4588" i="5"/>
  <c r="A4589" i="5" s="1"/>
  <c r="AD4587" i="5"/>
  <c r="AC4587" i="5"/>
  <c r="AB4587" i="5"/>
  <c r="AA4587" i="5"/>
  <c r="Z4587" i="5"/>
  <c r="Y4587" i="5"/>
  <c r="X4587" i="5"/>
  <c r="W4587" i="5"/>
  <c r="V4587" i="5"/>
  <c r="U4587" i="5"/>
  <c r="T4587" i="5"/>
  <c r="S4587" i="5"/>
  <c r="R4587" i="5"/>
  <c r="Q4587" i="5"/>
  <c r="P4587" i="5"/>
  <c r="O4587" i="5"/>
  <c r="N4587" i="5"/>
  <c r="M4587" i="5"/>
  <c r="L4587" i="5"/>
  <c r="A4588" i="5" s="1"/>
  <c r="AD4586" i="5"/>
  <c r="AC4586" i="5"/>
  <c r="AB4586" i="5"/>
  <c r="AA4586" i="5"/>
  <c r="Z4586" i="5"/>
  <c r="Y4586" i="5"/>
  <c r="X4586" i="5"/>
  <c r="W4586" i="5"/>
  <c r="V4586" i="5"/>
  <c r="U4586" i="5"/>
  <c r="T4586" i="5"/>
  <c r="S4586" i="5"/>
  <c r="R4586" i="5"/>
  <c r="Q4586" i="5"/>
  <c r="P4586" i="5"/>
  <c r="O4586" i="5"/>
  <c r="N4586" i="5"/>
  <c r="M4586" i="5"/>
  <c r="L4586" i="5"/>
  <c r="A4587" i="5" s="1"/>
  <c r="AD4585" i="5"/>
  <c r="AC4585" i="5"/>
  <c r="AB4585" i="5"/>
  <c r="AA4585" i="5"/>
  <c r="Z4585" i="5"/>
  <c r="Y4585" i="5"/>
  <c r="X4585" i="5"/>
  <c r="W4585" i="5"/>
  <c r="V4585" i="5"/>
  <c r="U4585" i="5"/>
  <c r="T4585" i="5"/>
  <c r="S4585" i="5"/>
  <c r="R4585" i="5"/>
  <c r="Q4585" i="5"/>
  <c r="P4585" i="5"/>
  <c r="O4585" i="5"/>
  <c r="N4585" i="5"/>
  <c r="M4585" i="5"/>
  <c r="L4585" i="5"/>
  <c r="A4586" i="5" s="1"/>
  <c r="AD4584" i="5"/>
  <c r="AC4584" i="5"/>
  <c r="AB4584" i="5"/>
  <c r="AA4584" i="5"/>
  <c r="Z4584" i="5"/>
  <c r="Y4584" i="5"/>
  <c r="X4584" i="5"/>
  <c r="W4584" i="5"/>
  <c r="V4584" i="5"/>
  <c r="U4584" i="5"/>
  <c r="T4584" i="5"/>
  <c r="S4584" i="5"/>
  <c r="R4584" i="5"/>
  <c r="Q4584" i="5"/>
  <c r="P4584" i="5"/>
  <c r="O4584" i="5"/>
  <c r="N4584" i="5"/>
  <c r="M4584" i="5"/>
  <c r="L4584" i="5"/>
  <c r="A4585" i="5" s="1"/>
  <c r="AD4583" i="5"/>
  <c r="AC4583" i="5"/>
  <c r="AB4583" i="5"/>
  <c r="AA4583" i="5"/>
  <c r="Z4583" i="5"/>
  <c r="Y4583" i="5"/>
  <c r="X4583" i="5"/>
  <c r="W4583" i="5"/>
  <c r="V4583" i="5"/>
  <c r="U4583" i="5"/>
  <c r="T4583" i="5"/>
  <c r="S4583" i="5"/>
  <c r="R4583" i="5"/>
  <c r="Q4583" i="5"/>
  <c r="P4583" i="5"/>
  <c r="O4583" i="5"/>
  <c r="N4583" i="5"/>
  <c r="M4583" i="5"/>
  <c r="L4583" i="5"/>
  <c r="A4584" i="5" s="1"/>
  <c r="AD4582" i="5"/>
  <c r="AC4582" i="5"/>
  <c r="AB4582" i="5"/>
  <c r="AA4582" i="5"/>
  <c r="Z4582" i="5"/>
  <c r="Y4582" i="5"/>
  <c r="X4582" i="5"/>
  <c r="W4582" i="5"/>
  <c r="V4582" i="5"/>
  <c r="U4582" i="5"/>
  <c r="T4582" i="5"/>
  <c r="S4582" i="5"/>
  <c r="R4582" i="5"/>
  <c r="Q4582" i="5"/>
  <c r="P4582" i="5"/>
  <c r="O4582" i="5"/>
  <c r="N4582" i="5"/>
  <c r="M4582" i="5"/>
  <c r="L4582" i="5"/>
  <c r="A4583" i="5" s="1"/>
  <c r="AD4581" i="5"/>
  <c r="AC4581" i="5"/>
  <c r="AB4581" i="5"/>
  <c r="AA4581" i="5"/>
  <c r="Z4581" i="5"/>
  <c r="Y4581" i="5"/>
  <c r="X4581" i="5"/>
  <c r="W4581" i="5"/>
  <c r="V4581" i="5"/>
  <c r="U4581" i="5"/>
  <c r="T4581" i="5"/>
  <c r="S4581" i="5"/>
  <c r="R4581" i="5"/>
  <c r="Q4581" i="5"/>
  <c r="P4581" i="5"/>
  <c r="O4581" i="5"/>
  <c r="N4581" i="5"/>
  <c r="M4581" i="5"/>
  <c r="L4581" i="5"/>
  <c r="A4582" i="5" s="1"/>
  <c r="AD4580" i="5"/>
  <c r="AC4580" i="5"/>
  <c r="AB4580" i="5"/>
  <c r="AA4580" i="5"/>
  <c r="Z4580" i="5"/>
  <c r="Y4580" i="5"/>
  <c r="X4580" i="5"/>
  <c r="W4580" i="5"/>
  <c r="V4580" i="5"/>
  <c r="U4580" i="5"/>
  <c r="T4580" i="5"/>
  <c r="S4580" i="5"/>
  <c r="R4580" i="5"/>
  <c r="Q4580" i="5"/>
  <c r="P4580" i="5"/>
  <c r="O4580" i="5"/>
  <c r="N4580" i="5"/>
  <c r="M4580" i="5"/>
  <c r="L4580" i="5"/>
  <c r="A4581" i="5" s="1"/>
  <c r="AD4579" i="5"/>
  <c r="AC4579" i="5"/>
  <c r="AB4579" i="5"/>
  <c r="AA4579" i="5"/>
  <c r="Z4579" i="5"/>
  <c r="Y4579" i="5"/>
  <c r="X4579" i="5"/>
  <c r="W4579" i="5"/>
  <c r="V4579" i="5"/>
  <c r="U4579" i="5"/>
  <c r="T4579" i="5"/>
  <c r="S4579" i="5"/>
  <c r="R4579" i="5"/>
  <c r="Q4579" i="5"/>
  <c r="P4579" i="5"/>
  <c r="O4579" i="5"/>
  <c r="N4579" i="5"/>
  <c r="M4579" i="5"/>
  <c r="L4579" i="5"/>
  <c r="A4580" i="5" s="1"/>
  <c r="AD4578" i="5"/>
  <c r="AC4578" i="5"/>
  <c r="AB4578" i="5"/>
  <c r="AA4578" i="5"/>
  <c r="Z4578" i="5"/>
  <c r="Y4578" i="5"/>
  <c r="X4578" i="5"/>
  <c r="W4578" i="5"/>
  <c r="V4578" i="5"/>
  <c r="U4578" i="5"/>
  <c r="T4578" i="5"/>
  <c r="S4578" i="5"/>
  <c r="R4578" i="5"/>
  <c r="Q4578" i="5"/>
  <c r="P4578" i="5"/>
  <c r="O4578" i="5"/>
  <c r="N4578" i="5"/>
  <c r="M4578" i="5"/>
  <c r="L4578" i="5"/>
  <c r="A4579" i="5" s="1"/>
  <c r="AD4577" i="5"/>
  <c r="AC4577" i="5"/>
  <c r="AB4577" i="5"/>
  <c r="AA4577" i="5"/>
  <c r="Z4577" i="5"/>
  <c r="Y4577" i="5"/>
  <c r="X4577" i="5"/>
  <c r="W4577" i="5"/>
  <c r="V4577" i="5"/>
  <c r="U4577" i="5"/>
  <c r="T4577" i="5"/>
  <c r="S4577" i="5"/>
  <c r="R4577" i="5"/>
  <c r="Q4577" i="5"/>
  <c r="P4577" i="5"/>
  <c r="O4577" i="5"/>
  <c r="N4577" i="5"/>
  <c r="M4577" i="5"/>
  <c r="L4577" i="5"/>
  <c r="A4578" i="5" s="1"/>
  <c r="AD4576" i="5"/>
  <c r="AC4576" i="5"/>
  <c r="AB4576" i="5"/>
  <c r="AA4576" i="5"/>
  <c r="Z4576" i="5"/>
  <c r="Y4576" i="5"/>
  <c r="X4576" i="5"/>
  <c r="W4576" i="5"/>
  <c r="V4576" i="5"/>
  <c r="U4576" i="5"/>
  <c r="T4576" i="5"/>
  <c r="S4576" i="5"/>
  <c r="R4576" i="5"/>
  <c r="Q4576" i="5"/>
  <c r="P4576" i="5"/>
  <c r="O4576" i="5"/>
  <c r="N4576" i="5"/>
  <c r="M4576" i="5"/>
  <c r="L4576" i="5"/>
  <c r="A4577" i="5" s="1"/>
  <c r="AD4575" i="5"/>
  <c r="AC4575" i="5"/>
  <c r="AB4575" i="5"/>
  <c r="AA4575" i="5"/>
  <c r="Z4575" i="5"/>
  <c r="Y4575" i="5"/>
  <c r="X4575" i="5"/>
  <c r="W4575" i="5"/>
  <c r="V4575" i="5"/>
  <c r="U4575" i="5"/>
  <c r="T4575" i="5"/>
  <c r="S4575" i="5"/>
  <c r="R4575" i="5"/>
  <c r="Q4575" i="5"/>
  <c r="P4575" i="5"/>
  <c r="O4575" i="5"/>
  <c r="N4575" i="5"/>
  <c r="M4575" i="5"/>
  <c r="L4575" i="5"/>
  <c r="A4576" i="5" s="1"/>
  <c r="AD4574" i="5"/>
  <c r="AC4574" i="5"/>
  <c r="AB4574" i="5"/>
  <c r="AA4574" i="5"/>
  <c r="Z4574" i="5"/>
  <c r="Y4574" i="5"/>
  <c r="X4574" i="5"/>
  <c r="W4574" i="5"/>
  <c r="V4574" i="5"/>
  <c r="U4574" i="5"/>
  <c r="T4574" i="5"/>
  <c r="S4574" i="5"/>
  <c r="R4574" i="5"/>
  <c r="Q4574" i="5"/>
  <c r="P4574" i="5"/>
  <c r="O4574" i="5"/>
  <c r="N4574" i="5"/>
  <c r="M4574" i="5"/>
  <c r="L4574" i="5"/>
  <c r="A4575" i="5" s="1"/>
  <c r="AD4573" i="5"/>
  <c r="AC4573" i="5"/>
  <c r="AB4573" i="5"/>
  <c r="AA4573" i="5"/>
  <c r="Z4573" i="5"/>
  <c r="Y4573" i="5"/>
  <c r="X4573" i="5"/>
  <c r="W4573" i="5"/>
  <c r="V4573" i="5"/>
  <c r="U4573" i="5"/>
  <c r="T4573" i="5"/>
  <c r="S4573" i="5"/>
  <c r="R4573" i="5"/>
  <c r="Q4573" i="5"/>
  <c r="P4573" i="5"/>
  <c r="O4573" i="5"/>
  <c r="N4573" i="5"/>
  <c r="M4573" i="5"/>
  <c r="L4573" i="5"/>
  <c r="A4574" i="5" s="1"/>
  <c r="AD4572" i="5"/>
  <c r="AC4572" i="5"/>
  <c r="AB4572" i="5"/>
  <c r="AA4572" i="5"/>
  <c r="Z4572" i="5"/>
  <c r="Y4572" i="5"/>
  <c r="X4572" i="5"/>
  <c r="W4572" i="5"/>
  <c r="V4572" i="5"/>
  <c r="U4572" i="5"/>
  <c r="T4572" i="5"/>
  <c r="S4572" i="5"/>
  <c r="R4572" i="5"/>
  <c r="Q4572" i="5"/>
  <c r="P4572" i="5"/>
  <c r="O4572" i="5"/>
  <c r="N4572" i="5"/>
  <c r="M4572" i="5"/>
  <c r="L4572" i="5"/>
  <c r="A4573" i="5" s="1"/>
  <c r="AD4571" i="5"/>
  <c r="AC4571" i="5"/>
  <c r="AB4571" i="5"/>
  <c r="AA4571" i="5"/>
  <c r="Z4571" i="5"/>
  <c r="Y4571" i="5"/>
  <c r="X4571" i="5"/>
  <c r="W4571" i="5"/>
  <c r="V4571" i="5"/>
  <c r="U4571" i="5"/>
  <c r="T4571" i="5"/>
  <c r="S4571" i="5"/>
  <c r="R4571" i="5"/>
  <c r="Q4571" i="5"/>
  <c r="P4571" i="5"/>
  <c r="O4571" i="5"/>
  <c r="N4571" i="5"/>
  <c r="M4571" i="5"/>
  <c r="L4571" i="5"/>
  <c r="A4572" i="5" s="1"/>
  <c r="AD4570" i="5"/>
  <c r="AC4570" i="5"/>
  <c r="AB4570" i="5"/>
  <c r="AA4570" i="5"/>
  <c r="Z4570" i="5"/>
  <c r="Y4570" i="5"/>
  <c r="X4570" i="5"/>
  <c r="W4570" i="5"/>
  <c r="V4570" i="5"/>
  <c r="U4570" i="5"/>
  <c r="T4570" i="5"/>
  <c r="S4570" i="5"/>
  <c r="R4570" i="5"/>
  <c r="Q4570" i="5"/>
  <c r="P4570" i="5"/>
  <c r="O4570" i="5"/>
  <c r="N4570" i="5"/>
  <c r="M4570" i="5"/>
  <c r="L4570" i="5"/>
  <c r="A4571" i="5" s="1"/>
  <c r="AD4569" i="5"/>
  <c r="AC4569" i="5"/>
  <c r="AB4569" i="5"/>
  <c r="AA4569" i="5"/>
  <c r="Z4569" i="5"/>
  <c r="Y4569" i="5"/>
  <c r="X4569" i="5"/>
  <c r="W4569" i="5"/>
  <c r="V4569" i="5"/>
  <c r="U4569" i="5"/>
  <c r="T4569" i="5"/>
  <c r="S4569" i="5"/>
  <c r="R4569" i="5"/>
  <c r="Q4569" i="5"/>
  <c r="P4569" i="5"/>
  <c r="O4569" i="5"/>
  <c r="N4569" i="5"/>
  <c r="M4569" i="5"/>
  <c r="L4569" i="5"/>
  <c r="A4570" i="5" s="1"/>
  <c r="AD4568" i="5"/>
  <c r="AC4568" i="5"/>
  <c r="AB4568" i="5"/>
  <c r="AA4568" i="5"/>
  <c r="Z4568" i="5"/>
  <c r="Y4568" i="5"/>
  <c r="X4568" i="5"/>
  <c r="W4568" i="5"/>
  <c r="V4568" i="5"/>
  <c r="U4568" i="5"/>
  <c r="T4568" i="5"/>
  <c r="S4568" i="5"/>
  <c r="R4568" i="5"/>
  <c r="Q4568" i="5"/>
  <c r="P4568" i="5"/>
  <c r="O4568" i="5"/>
  <c r="N4568" i="5"/>
  <c r="M4568" i="5"/>
  <c r="L4568" i="5"/>
  <c r="A4569" i="5" s="1"/>
  <c r="AD4567" i="5"/>
  <c r="AC4567" i="5"/>
  <c r="AB4567" i="5"/>
  <c r="AA4567" i="5"/>
  <c r="Z4567" i="5"/>
  <c r="Y4567" i="5"/>
  <c r="X4567" i="5"/>
  <c r="W4567" i="5"/>
  <c r="V4567" i="5"/>
  <c r="U4567" i="5"/>
  <c r="T4567" i="5"/>
  <c r="S4567" i="5"/>
  <c r="R4567" i="5"/>
  <c r="Q4567" i="5"/>
  <c r="P4567" i="5"/>
  <c r="O4567" i="5"/>
  <c r="N4567" i="5"/>
  <c r="M4567" i="5"/>
  <c r="L4567" i="5"/>
  <c r="A4568" i="5" s="1"/>
  <c r="AD4566" i="5"/>
  <c r="AC4566" i="5"/>
  <c r="AB4566" i="5"/>
  <c r="AA4566" i="5"/>
  <c r="Z4566" i="5"/>
  <c r="Y4566" i="5"/>
  <c r="X4566" i="5"/>
  <c r="W4566" i="5"/>
  <c r="V4566" i="5"/>
  <c r="U4566" i="5"/>
  <c r="T4566" i="5"/>
  <c r="S4566" i="5"/>
  <c r="R4566" i="5"/>
  <c r="Q4566" i="5"/>
  <c r="P4566" i="5"/>
  <c r="O4566" i="5"/>
  <c r="N4566" i="5"/>
  <c r="M4566" i="5"/>
  <c r="L4566" i="5"/>
  <c r="A4567" i="5" s="1"/>
  <c r="AD4565" i="5"/>
  <c r="AC4565" i="5"/>
  <c r="AB4565" i="5"/>
  <c r="AA4565" i="5"/>
  <c r="Z4565" i="5"/>
  <c r="Y4565" i="5"/>
  <c r="X4565" i="5"/>
  <c r="W4565" i="5"/>
  <c r="V4565" i="5"/>
  <c r="U4565" i="5"/>
  <c r="T4565" i="5"/>
  <c r="S4565" i="5"/>
  <c r="R4565" i="5"/>
  <c r="Q4565" i="5"/>
  <c r="P4565" i="5"/>
  <c r="O4565" i="5"/>
  <c r="N4565" i="5"/>
  <c r="M4565" i="5"/>
  <c r="L4565" i="5"/>
  <c r="A4566" i="5" s="1"/>
  <c r="AD4564" i="5"/>
  <c r="AC4564" i="5"/>
  <c r="AB4564" i="5"/>
  <c r="AA4564" i="5"/>
  <c r="Z4564" i="5"/>
  <c r="Y4564" i="5"/>
  <c r="X4564" i="5"/>
  <c r="W4564" i="5"/>
  <c r="V4564" i="5"/>
  <c r="U4564" i="5"/>
  <c r="T4564" i="5"/>
  <c r="S4564" i="5"/>
  <c r="R4564" i="5"/>
  <c r="Q4564" i="5"/>
  <c r="P4564" i="5"/>
  <c r="O4564" i="5"/>
  <c r="N4564" i="5"/>
  <c r="M4564" i="5"/>
  <c r="L4564" i="5"/>
  <c r="A4565" i="5" s="1"/>
  <c r="AD4563" i="5"/>
  <c r="AC4563" i="5"/>
  <c r="AB4563" i="5"/>
  <c r="AA4563" i="5"/>
  <c r="Z4563" i="5"/>
  <c r="Y4563" i="5"/>
  <c r="X4563" i="5"/>
  <c r="W4563" i="5"/>
  <c r="V4563" i="5"/>
  <c r="U4563" i="5"/>
  <c r="T4563" i="5"/>
  <c r="S4563" i="5"/>
  <c r="R4563" i="5"/>
  <c r="Q4563" i="5"/>
  <c r="P4563" i="5"/>
  <c r="O4563" i="5"/>
  <c r="N4563" i="5"/>
  <c r="M4563" i="5"/>
  <c r="L4563" i="5"/>
  <c r="A4564" i="5" s="1"/>
  <c r="AD4562" i="5"/>
  <c r="AC4562" i="5"/>
  <c r="AB4562" i="5"/>
  <c r="AA4562" i="5"/>
  <c r="Z4562" i="5"/>
  <c r="Y4562" i="5"/>
  <c r="X4562" i="5"/>
  <c r="W4562" i="5"/>
  <c r="V4562" i="5"/>
  <c r="U4562" i="5"/>
  <c r="T4562" i="5"/>
  <c r="S4562" i="5"/>
  <c r="R4562" i="5"/>
  <c r="Q4562" i="5"/>
  <c r="P4562" i="5"/>
  <c r="O4562" i="5"/>
  <c r="N4562" i="5"/>
  <c r="M4562" i="5"/>
  <c r="L4562" i="5"/>
  <c r="A4563" i="5" s="1"/>
  <c r="AD4561" i="5"/>
  <c r="AC4561" i="5"/>
  <c r="AB4561" i="5"/>
  <c r="AA4561" i="5"/>
  <c r="Z4561" i="5"/>
  <c r="Y4561" i="5"/>
  <c r="X4561" i="5"/>
  <c r="W4561" i="5"/>
  <c r="V4561" i="5"/>
  <c r="U4561" i="5"/>
  <c r="T4561" i="5"/>
  <c r="S4561" i="5"/>
  <c r="R4561" i="5"/>
  <c r="Q4561" i="5"/>
  <c r="P4561" i="5"/>
  <c r="O4561" i="5"/>
  <c r="N4561" i="5"/>
  <c r="M4561" i="5"/>
  <c r="L4561" i="5"/>
  <c r="A4562" i="5" s="1"/>
  <c r="AD4560" i="5"/>
  <c r="AC4560" i="5"/>
  <c r="AB4560" i="5"/>
  <c r="AA4560" i="5"/>
  <c r="Z4560" i="5"/>
  <c r="Y4560" i="5"/>
  <c r="X4560" i="5"/>
  <c r="W4560" i="5"/>
  <c r="V4560" i="5"/>
  <c r="U4560" i="5"/>
  <c r="T4560" i="5"/>
  <c r="S4560" i="5"/>
  <c r="R4560" i="5"/>
  <c r="Q4560" i="5"/>
  <c r="P4560" i="5"/>
  <c r="O4560" i="5"/>
  <c r="N4560" i="5"/>
  <c r="M4560" i="5"/>
  <c r="L4560" i="5"/>
  <c r="A4561" i="5" s="1"/>
  <c r="AD4559" i="5"/>
  <c r="AC4559" i="5"/>
  <c r="AB4559" i="5"/>
  <c r="AA4559" i="5"/>
  <c r="Z4559" i="5"/>
  <c r="Y4559" i="5"/>
  <c r="X4559" i="5"/>
  <c r="W4559" i="5"/>
  <c r="V4559" i="5"/>
  <c r="U4559" i="5"/>
  <c r="T4559" i="5"/>
  <c r="S4559" i="5"/>
  <c r="R4559" i="5"/>
  <c r="Q4559" i="5"/>
  <c r="P4559" i="5"/>
  <c r="O4559" i="5"/>
  <c r="N4559" i="5"/>
  <c r="M4559" i="5"/>
  <c r="L4559" i="5"/>
  <c r="A4560" i="5" s="1"/>
  <c r="AD4558" i="5"/>
  <c r="AC4558" i="5"/>
  <c r="AB4558" i="5"/>
  <c r="AA4558" i="5"/>
  <c r="Z4558" i="5"/>
  <c r="Y4558" i="5"/>
  <c r="X4558" i="5"/>
  <c r="W4558" i="5"/>
  <c r="V4558" i="5"/>
  <c r="U4558" i="5"/>
  <c r="T4558" i="5"/>
  <c r="S4558" i="5"/>
  <c r="R4558" i="5"/>
  <c r="Q4558" i="5"/>
  <c r="P4558" i="5"/>
  <c r="O4558" i="5"/>
  <c r="N4558" i="5"/>
  <c r="M4558" i="5"/>
  <c r="L4558" i="5"/>
  <c r="A4559" i="5" s="1"/>
  <c r="AD4557" i="5"/>
  <c r="AC4557" i="5"/>
  <c r="AB4557" i="5"/>
  <c r="AA4557" i="5"/>
  <c r="Z4557" i="5"/>
  <c r="Y4557" i="5"/>
  <c r="X4557" i="5"/>
  <c r="W4557" i="5"/>
  <c r="V4557" i="5"/>
  <c r="U4557" i="5"/>
  <c r="T4557" i="5"/>
  <c r="S4557" i="5"/>
  <c r="R4557" i="5"/>
  <c r="Q4557" i="5"/>
  <c r="P4557" i="5"/>
  <c r="O4557" i="5"/>
  <c r="N4557" i="5"/>
  <c r="M4557" i="5"/>
  <c r="L4557" i="5"/>
  <c r="A4558" i="5" s="1"/>
  <c r="AD4556" i="5"/>
  <c r="AC4556" i="5"/>
  <c r="AB4556" i="5"/>
  <c r="AA4556" i="5"/>
  <c r="Z4556" i="5"/>
  <c r="Y4556" i="5"/>
  <c r="X4556" i="5"/>
  <c r="W4556" i="5"/>
  <c r="V4556" i="5"/>
  <c r="U4556" i="5"/>
  <c r="T4556" i="5"/>
  <c r="S4556" i="5"/>
  <c r="R4556" i="5"/>
  <c r="Q4556" i="5"/>
  <c r="P4556" i="5"/>
  <c r="O4556" i="5"/>
  <c r="N4556" i="5"/>
  <c r="M4556" i="5"/>
  <c r="L4556" i="5"/>
  <c r="A4557" i="5" s="1"/>
  <c r="AD4555" i="5"/>
  <c r="AC4555" i="5"/>
  <c r="AB4555" i="5"/>
  <c r="AA4555" i="5"/>
  <c r="Z4555" i="5"/>
  <c r="Y4555" i="5"/>
  <c r="X4555" i="5"/>
  <c r="W4555" i="5"/>
  <c r="V4555" i="5"/>
  <c r="U4555" i="5"/>
  <c r="T4555" i="5"/>
  <c r="S4555" i="5"/>
  <c r="R4555" i="5"/>
  <c r="Q4555" i="5"/>
  <c r="P4555" i="5"/>
  <c r="O4555" i="5"/>
  <c r="N4555" i="5"/>
  <c r="M4555" i="5"/>
  <c r="L4555" i="5"/>
  <c r="A4556" i="5" s="1"/>
  <c r="AD4554" i="5"/>
  <c r="AC4554" i="5"/>
  <c r="AB4554" i="5"/>
  <c r="AA4554" i="5"/>
  <c r="Z4554" i="5"/>
  <c r="Y4554" i="5"/>
  <c r="X4554" i="5"/>
  <c r="W4554" i="5"/>
  <c r="V4554" i="5"/>
  <c r="U4554" i="5"/>
  <c r="T4554" i="5"/>
  <c r="S4554" i="5"/>
  <c r="R4554" i="5"/>
  <c r="Q4554" i="5"/>
  <c r="P4554" i="5"/>
  <c r="O4554" i="5"/>
  <c r="N4554" i="5"/>
  <c r="M4554" i="5"/>
  <c r="L4554" i="5"/>
  <c r="A4555" i="5" s="1"/>
  <c r="AD4553" i="5"/>
  <c r="AC4553" i="5"/>
  <c r="AB4553" i="5"/>
  <c r="AA4553" i="5"/>
  <c r="Z4553" i="5"/>
  <c r="Y4553" i="5"/>
  <c r="X4553" i="5"/>
  <c r="W4553" i="5"/>
  <c r="V4553" i="5"/>
  <c r="U4553" i="5"/>
  <c r="T4553" i="5"/>
  <c r="S4553" i="5"/>
  <c r="R4553" i="5"/>
  <c r="Q4553" i="5"/>
  <c r="P4553" i="5"/>
  <c r="O4553" i="5"/>
  <c r="N4553" i="5"/>
  <c r="M4553" i="5"/>
  <c r="L4553" i="5"/>
  <c r="A4554" i="5" s="1"/>
  <c r="AD4552" i="5"/>
  <c r="AC4552" i="5"/>
  <c r="AB4552" i="5"/>
  <c r="AA4552" i="5"/>
  <c r="Z4552" i="5"/>
  <c r="Y4552" i="5"/>
  <c r="X4552" i="5"/>
  <c r="W4552" i="5"/>
  <c r="V4552" i="5"/>
  <c r="U4552" i="5"/>
  <c r="T4552" i="5"/>
  <c r="S4552" i="5"/>
  <c r="R4552" i="5"/>
  <c r="Q4552" i="5"/>
  <c r="P4552" i="5"/>
  <c r="O4552" i="5"/>
  <c r="N4552" i="5"/>
  <c r="M4552" i="5"/>
  <c r="L4552" i="5"/>
  <c r="A4553" i="5" s="1"/>
  <c r="AD4551" i="5"/>
  <c r="AC4551" i="5"/>
  <c r="AB4551" i="5"/>
  <c r="AA4551" i="5"/>
  <c r="Z4551" i="5"/>
  <c r="Y4551" i="5"/>
  <c r="X4551" i="5"/>
  <c r="W4551" i="5"/>
  <c r="V4551" i="5"/>
  <c r="U4551" i="5"/>
  <c r="T4551" i="5"/>
  <c r="S4551" i="5"/>
  <c r="R4551" i="5"/>
  <c r="Q4551" i="5"/>
  <c r="P4551" i="5"/>
  <c r="O4551" i="5"/>
  <c r="N4551" i="5"/>
  <c r="M4551" i="5"/>
  <c r="L4551" i="5"/>
  <c r="A4552" i="5" s="1"/>
  <c r="AD4550" i="5"/>
  <c r="AC4550" i="5"/>
  <c r="AB4550" i="5"/>
  <c r="AA4550" i="5"/>
  <c r="Z4550" i="5"/>
  <c r="Y4550" i="5"/>
  <c r="X4550" i="5"/>
  <c r="W4550" i="5"/>
  <c r="V4550" i="5"/>
  <c r="U4550" i="5"/>
  <c r="T4550" i="5"/>
  <c r="S4550" i="5"/>
  <c r="R4550" i="5"/>
  <c r="Q4550" i="5"/>
  <c r="P4550" i="5"/>
  <c r="O4550" i="5"/>
  <c r="N4550" i="5"/>
  <c r="M4550" i="5"/>
  <c r="L4550" i="5"/>
  <c r="A4551" i="5" s="1"/>
  <c r="AD4549" i="5"/>
  <c r="AC4549" i="5"/>
  <c r="AB4549" i="5"/>
  <c r="AA4549" i="5"/>
  <c r="Z4549" i="5"/>
  <c r="Y4549" i="5"/>
  <c r="X4549" i="5"/>
  <c r="W4549" i="5"/>
  <c r="V4549" i="5"/>
  <c r="U4549" i="5"/>
  <c r="T4549" i="5"/>
  <c r="S4549" i="5"/>
  <c r="R4549" i="5"/>
  <c r="Q4549" i="5"/>
  <c r="P4549" i="5"/>
  <c r="O4549" i="5"/>
  <c r="N4549" i="5"/>
  <c r="M4549" i="5"/>
  <c r="L4549" i="5"/>
  <c r="A4550" i="5" s="1"/>
  <c r="AD4548" i="5"/>
  <c r="AC4548" i="5"/>
  <c r="AB4548" i="5"/>
  <c r="AA4548" i="5"/>
  <c r="Z4548" i="5"/>
  <c r="Y4548" i="5"/>
  <c r="X4548" i="5"/>
  <c r="W4548" i="5"/>
  <c r="V4548" i="5"/>
  <c r="U4548" i="5"/>
  <c r="T4548" i="5"/>
  <c r="S4548" i="5"/>
  <c r="R4548" i="5"/>
  <c r="Q4548" i="5"/>
  <c r="P4548" i="5"/>
  <c r="O4548" i="5"/>
  <c r="N4548" i="5"/>
  <c r="M4548" i="5"/>
  <c r="L4548" i="5"/>
  <c r="A4549" i="5" s="1"/>
  <c r="AD4547" i="5"/>
  <c r="AC4547" i="5"/>
  <c r="AB4547" i="5"/>
  <c r="AA4547" i="5"/>
  <c r="Z4547" i="5"/>
  <c r="Y4547" i="5"/>
  <c r="X4547" i="5"/>
  <c r="W4547" i="5"/>
  <c r="V4547" i="5"/>
  <c r="U4547" i="5"/>
  <c r="T4547" i="5"/>
  <c r="S4547" i="5"/>
  <c r="R4547" i="5"/>
  <c r="Q4547" i="5"/>
  <c r="P4547" i="5"/>
  <c r="O4547" i="5"/>
  <c r="N4547" i="5"/>
  <c r="M4547" i="5"/>
  <c r="L4547" i="5"/>
  <c r="A4548" i="5" s="1"/>
  <c r="AD4546" i="5"/>
  <c r="AC4546" i="5"/>
  <c r="AB4546" i="5"/>
  <c r="AA4546" i="5"/>
  <c r="Z4546" i="5"/>
  <c r="Y4546" i="5"/>
  <c r="X4546" i="5"/>
  <c r="W4546" i="5"/>
  <c r="V4546" i="5"/>
  <c r="U4546" i="5"/>
  <c r="T4546" i="5"/>
  <c r="S4546" i="5"/>
  <c r="R4546" i="5"/>
  <c r="Q4546" i="5"/>
  <c r="P4546" i="5"/>
  <c r="O4546" i="5"/>
  <c r="N4546" i="5"/>
  <c r="M4546" i="5"/>
  <c r="L4546" i="5"/>
  <c r="A4547" i="5" s="1"/>
  <c r="AD4545" i="5"/>
  <c r="AC4545" i="5"/>
  <c r="AB4545" i="5"/>
  <c r="AA4545" i="5"/>
  <c r="Z4545" i="5"/>
  <c r="Y4545" i="5"/>
  <c r="X4545" i="5"/>
  <c r="W4545" i="5"/>
  <c r="V4545" i="5"/>
  <c r="U4545" i="5"/>
  <c r="T4545" i="5"/>
  <c r="S4545" i="5"/>
  <c r="R4545" i="5"/>
  <c r="Q4545" i="5"/>
  <c r="P4545" i="5"/>
  <c r="O4545" i="5"/>
  <c r="N4545" i="5"/>
  <c r="M4545" i="5"/>
  <c r="L4545" i="5"/>
  <c r="A4546" i="5" s="1"/>
  <c r="AD4544" i="5"/>
  <c r="AC4544" i="5"/>
  <c r="AB4544" i="5"/>
  <c r="AA4544" i="5"/>
  <c r="Z4544" i="5"/>
  <c r="Y4544" i="5"/>
  <c r="X4544" i="5"/>
  <c r="W4544" i="5"/>
  <c r="V4544" i="5"/>
  <c r="U4544" i="5"/>
  <c r="T4544" i="5"/>
  <c r="S4544" i="5"/>
  <c r="R4544" i="5"/>
  <c r="Q4544" i="5"/>
  <c r="P4544" i="5"/>
  <c r="O4544" i="5"/>
  <c r="N4544" i="5"/>
  <c r="M4544" i="5"/>
  <c r="L4544" i="5"/>
  <c r="A4545" i="5" s="1"/>
  <c r="AD4543" i="5"/>
  <c r="AC4543" i="5"/>
  <c r="AB4543" i="5"/>
  <c r="AA4543" i="5"/>
  <c r="Z4543" i="5"/>
  <c r="Y4543" i="5"/>
  <c r="X4543" i="5"/>
  <c r="W4543" i="5"/>
  <c r="V4543" i="5"/>
  <c r="U4543" i="5"/>
  <c r="T4543" i="5"/>
  <c r="S4543" i="5"/>
  <c r="R4543" i="5"/>
  <c r="Q4543" i="5"/>
  <c r="P4543" i="5"/>
  <c r="O4543" i="5"/>
  <c r="N4543" i="5"/>
  <c r="M4543" i="5"/>
  <c r="L4543" i="5"/>
  <c r="A4544" i="5" s="1"/>
  <c r="AD4542" i="5"/>
  <c r="AC4542" i="5"/>
  <c r="AB4542" i="5"/>
  <c r="AA4542" i="5"/>
  <c r="Z4542" i="5"/>
  <c r="Y4542" i="5"/>
  <c r="X4542" i="5"/>
  <c r="W4542" i="5"/>
  <c r="V4542" i="5"/>
  <c r="U4542" i="5"/>
  <c r="T4542" i="5"/>
  <c r="S4542" i="5"/>
  <c r="R4542" i="5"/>
  <c r="Q4542" i="5"/>
  <c r="P4542" i="5"/>
  <c r="O4542" i="5"/>
  <c r="N4542" i="5"/>
  <c r="M4542" i="5"/>
  <c r="L4542" i="5"/>
  <c r="A4543" i="5" s="1"/>
  <c r="AD4541" i="5"/>
  <c r="AC4541" i="5"/>
  <c r="AB4541" i="5"/>
  <c r="AA4541" i="5"/>
  <c r="Z4541" i="5"/>
  <c r="Y4541" i="5"/>
  <c r="X4541" i="5"/>
  <c r="W4541" i="5"/>
  <c r="V4541" i="5"/>
  <c r="U4541" i="5"/>
  <c r="T4541" i="5"/>
  <c r="S4541" i="5"/>
  <c r="R4541" i="5"/>
  <c r="Q4541" i="5"/>
  <c r="P4541" i="5"/>
  <c r="O4541" i="5"/>
  <c r="N4541" i="5"/>
  <c r="M4541" i="5"/>
  <c r="L4541" i="5"/>
  <c r="A4542" i="5" s="1"/>
  <c r="AD4540" i="5"/>
  <c r="AC4540" i="5"/>
  <c r="AB4540" i="5"/>
  <c r="AA4540" i="5"/>
  <c r="Z4540" i="5"/>
  <c r="Y4540" i="5"/>
  <c r="X4540" i="5"/>
  <c r="W4540" i="5"/>
  <c r="V4540" i="5"/>
  <c r="U4540" i="5"/>
  <c r="T4540" i="5"/>
  <c r="S4540" i="5"/>
  <c r="R4540" i="5"/>
  <c r="Q4540" i="5"/>
  <c r="P4540" i="5"/>
  <c r="O4540" i="5"/>
  <c r="N4540" i="5"/>
  <c r="M4540" i="5"/>
  <c r="L4540" i="5"/>
  <c r="A4541" i="5" s="1"/>
  <c r="AD4539" i="5"/>
  <c r="AC4539" i="5"/>
  <c r="AB4539" i="5"/>
  <c r="AA4539" i="5"/>
  <c r="Z4539" i="5"/>
  <c r="Y4539" i="5"/>
  <c r="X4539" i="5"/>
  <c r="W4539" i="5"/>
  <c r="V4539" i="5"/>
  <c r="U4539" i="5"/>
  <c r="T4539" i="5"/>
  <c r="S4539" i="5"/>
  <c r="R4539" i="5"/>
  <c r="Q4539" i="5"/>
  <c r="P4539" i="5"/>
  <c r="O4539" i="5"/>
  <c r="N4539" i="5"/>
  <c r="M4539" i="5"/>
  <c r="L4539" i="5"/>
  <c r="A4540" i="5" s="1"/>
  <c r="AD4538" i="5"/>
  <c r="AC4538" i="5"/>
  <c r="AB4538" i="5"/>
  <c r="AA4538" i="5"/>
  <c r="Z4538" i="5"/>
  <c r="Y4538" i="5"/>
  <c r="X4538" i="5"/>
  <c r="W4538" i="5"/>
  <c r="V4538" i="5"/>
  <c r="U4538" i="5"/>
  <c r="T4538" i="5"/>
  <c r="S4538" i="5"/>
  <c r="R4538" i="5"/>
  <c r="Q4538" i="5"/>
  <c r="P4538" i="5"/>
  <c r="O4538" i="5"/>
  <c r="N4538" i="5"/>
  <c r="M4538" i="5"/>
  <c r="L4538" i="5"/>
  <c r="A4539" i="5" s="1"/>
  <c r="AD4537" i="5"/>
  <c r="AC4537" i="5"/>
  <c r="AB4537" i="5"/>
  <c r="AA4537" i="5"/>
  <c r="Z4537" i="5"/>
  <c r="Y4537" i="5"/>
  <c r="X4537" i="5"/>
  <c r="W4537" i="5"/>
  <c r="V4537" i="5"/>
  <c r="U4537" i="5"/>
  <c r="T4537" i="5"/>
  <c r="S4537" i="5"/>
  <c r="R4537" i="5"/>
  <c r="Q4537" i="5"/>
  <c r="P4537" i="5"/>
  <c r="O4537" i="5"/>
  <c r="N4537" i="5"/>
  <c r="M4537" i="5"/>
  <c r="L4537" i="5"/>
  <c r="A4538" i="5" s="1"/>
  <c r="AD4536" i="5"/>
  <c r="AC4536" i="5"/>
  <c r="AB4536" i="5"/>
  <c r="AA4536" i="5"/>
  <c r="Z4536" i="5"/>
  <c r="Y4536" i="5"/>
  <c r="X4536" i="5"/>
  <c r="W4536" i="5"/>
  <c r="V4536" i="5"/>
  <c r="U4536" i="5"/>
  <c r="T4536" i="5"/>
  <c r="S4536" i="5"/>
  <c r="R4536" i="5"/>
  <c r="Q4536" i="5"/>
  <c r="P4536" i="5"/>
  <c r="O4536" i="5"/>
  <c r="N4536" i="5"/>
  <c r="M4536" i="5"/>
  <c r="L4536" i="5"/>
  <c r="A4537" i="5" s="1"/>
  <c r="AD4535" i="5"/>
  <c r="AC4535" i="5"/>
  <c r="AB4535" i="5"/>
  <c r="AA4535" i="5"/>
  <c r="Z4535" i="5"/>
  <c r="Y4535" i="5"/>
  <c r="X4535" i="5"/>
  <c r="W4535" i="5"/>
  <c r="V4535" i="5"/>
  <c r="U4535" i="5"/>
  <c r="T4535" i="5"/>
  <c r="S4535" i="5"/>
  <c r="R4535" i="5"/>
  <c r="Q4535" i="5"/>
  <c r="P4535" i="5"/>
  <c r="O4535" i="5"/>
  <c r="N4535" i="5"/>
  <c r="M4535" i="5"/>
  <c r="L4535" i="5"/>
  <c r="A4536" i="5" s="1"/>
  <c r="AD4534" i="5"/>
  <c r="AC4534" i="5"/>
  <c r="AB4534" i="5"/>
  <c r="AA4534" i="5"/>
  <c r="Z4534" i="5"/>
  <c r="Y4534" i="5"/>
  <c r="X4534" i="5"/>
  <c r="W4534" i="5"/>
  <c r="V4534" i="5"/>
  <c r="U4534" i="5"/>
  <c r="T4534" i="5"/>
  <c r="S4534" i="5"/>
  <c r="R4534" i="5"/>
  <c r="Q4534" i="5"/>
  <c r="P4534" i="5"/>
  <c r="O4534" i="5"/>
  <c r="N4534" i="5"/>
  <c r="M4534" i="5"/>
  <c r="L4534" i="5"/>
  <c r="A4535" i="5" s="1"/>
  <c r="AD4533" i="5"/>
  <c r="AC4533" i="5"/>
  <c r="AB4533" i="5"/>
  <c r="AA4533" i="5"/>
  <c r="Z4533" i="5"/>
  <c r="Y4533" i="5"/>
  <c r="X4533" i="5"/>
  <c r="W4533" i="5"/>
  <c r="V4533" i="5"/>
  <c r="U4533" i="5"/>
  <c r="T4533" i="5"/>
  <c r="S4533" i="5"/>
  <c r="R4533" i="5"/>
  <c r="Q4533" i="5"/>
  <c r="P4533" i="5"/>
  <c r="O4533" i="5"/>
  <c r="N4533" i="5"/>
  <c r="M4533" i="5"/>
  <c r="L4533" i="5"/>
  <c r="A4534" i="5" s="1"/>
  <c r="AD4532" i="5"/>
  <c r="AC4532" i="5"/>
  <c r="AB4532" i="5"/>
  <c r="AA4532" i="5"/>
  <c r="Z4532" i="5"/>
  <c r="Y4532" i="5"/>
  <c r="X4532" i="5"/>
  <c r="W4532" i="5"/>
  <c r="V4532" i="5"/>
  <c r="U4532" i="5"/>
  <c r="T4532" i="5"/>
  <c r="S4532" i="5"/>
  <c r="R4532" i="5"/>
  <c r="Q4532" i="5"/>
  <c r="P4532" i="5"/>
  <c r="O4532" i="5"/>
  <c r="N4532" i="5"/>
  <c r="M4532" i="5"/>
  <c r="L4532" i="5"/>
  <c r="A4533" i="5" s="1"/>
  <c r="AD4531" i="5"/>
  <c r="AC4531" i="5"/>
  <c r="AB4531" i="5"/>
  <c r="AA4531" i="5"/>
  <c r="Z4531" i="5"/>
  <c r="Y4531" i="5"/>
  <c r="X4531" i="5"/>
  <c r="W4531" i="5"/>
  <c r="V4531" i="5"/>
  <c r="U4531" i="5"/>
  <c r="T4531" i="5"/>
  <c r="S4531" i="5"/>
  <c r="R4531" i="5"/>
  <c r="Q4531" i="5"/>
  <c r="P4531" i="5"/>
  <c r="O4531" i="5"/>
  <c r="N4531" i="5"/>
  <c r="M4531" i="5"/>
  <c r="L4531" i="5"/>
  <c r="A4532" i="5" s="1"/>
  <c r="AD4530" i="5"/>
  <c r="AC4530" i="5"/>
  <c r="AB4530" i="5"/>
  <c r="AA4530" i="5"/>
  <c r="Z4530" i="5"/>
  <c r="Y4530" i="5"/>
  <c r="X4530" i="5"/>
  <c r="W4530" i="5"/>
  <c r="V4530" i="5"/>
  <c r="U4530" i="5"/>
  <c r="T4530" i="5"/>
  <c r="S4530" i="5"/>
  <c r="R4530" i="5"/>
  <c r="Q4530" i="5"/>
  <c r="P4530" i="5"/>
  <c r="O4530" i="5"/>
  <c r="N4530" i="5"/>
  <c r="M4530" i="5"/>
  <c r="L4530" i="5"/>
  <c r="A4531" i="5" s="1"/>
  <c r="AD4529" i="5"/>
  <c r="AC4529" i="5"/>
  <c r="AB4529" i="5"/>
  <c r="AA4529" i="5"/>
  <c r="Z4529" i="5"/>
  <c r="Y4529" i="5"/>
  <c r="X4529" i="5"/>
  <c r="W4529" i="5"/>
  <c r="V4529" i="5"/>
  <c r="U4529" i="5"/>
  <c r="T4529" i="5"/>
  <c r="S4529" i="5"/>
  <c r="R4529" i="5"/>
  <c r="Q4529" i="5"/>
  <c r="P4529" i="5"/>
  <c r="O4529" i="5"/>
  <c r="N4529" i="5"/>
  <c r="M4529" i="5"/>
  <c r="L4529" i="5"/>
  <c r="A4530" i="5" s="1"/>
  <c r="AD4528" i="5"/>
  <c r="AC4528" i="5"/>
  <c r="AB4528" i="5"/>
  <c r="AA4528" i="5"/>
  <c r="Z4528" i="5"/>
  <c r="Y4528" i="5"/>
  <c r="X4528" i="5"/>
  <c r="W4528" i="5"/>
  <c r="V4528" i="5"/>
  <c r="U4528" i="5"/>
  <c r="T4528" i="5"/>
  <c r="S4528" i="5"/>
  <c r="R4528" i="5"/>
  <c r="Q4528" i="5"/>
  <c r="P4528" i="5"/>
  <c r="O4528" i="5"/>
  <c r="N4528" i="5"/>
  <c r="M4528" i="5"/>
  <c r="L4528" i="5"/>
  <c r="A4529" i="5" s="1"/>
  <c r="AD4527" i="5"/>
  <c r="AC4527" i="5"/>
  <c r="AB4527" i="5"/>
  <c r="AA4527" i="5"/>
  <c r="Z4527" i="5"/>
  <c r="Y4527" i="5"/>
  <c r="X4527" i="5"/>
  <c r="W4527" i="5"/>
  <c r="V4527" i="5"/>
  <c r="U4527" i="5"/>
  <c r="T4527" i="5"/>
  <c r="S4527" i="5"/>
  <c r="R4527" i="5"/>
  <c r="Q4527" i="5"/>
  <c r="P4527" i="5"/>
  <c r="O4527" i="5"/>
  <c r="N4527" i="5"/>
  <c r="M4527" i="5"/>
  <c r="L4527" i="5"/>
  <c r="A4528" i="5" s="1"/>
  <c r="AD4526" i="5"/>
  <c r="AC4526" i="5"/>
  <c r="AB4526" i="5"/>
  <c r="AA4526" i="5"/>
  <c r="Z4526" i="5"/>
  <c r="Y4526" i="5"/>
  <c r="X4526" i="5"/>
  <c r="W4526" i="5"/>
  <c r="V4526" i="5"/>
  <c r="U4526" i="5"/>
  <c r="T4526" i="5"/>
  <c r="S4526" i="5"/>
  <c r="R4526" i="5"/>
  <c r="Q4526" i="5"/>
  <c r="P4526" i="5"/>
  <c r="O4526" i="5"/>
  <c r="N4526" i="5"/>
  <c r="M4526" i="5"/>
  <c r="L4526" i="5"/>
  <c r="A4527" i="5" s="1"/>
  <c r="AD4525" i="5"/>
  <c r="AC4525" i="5"/>
  <c r="AB4525" i="5"/>
  <c r="AA4525" i="5"/>
  <c r="Z4525" i="5"/>
  <c r="Y4525" i="5"/>
  <c r="X4525" i="5"/>
  <c r="W4525" i="5"/>
  <c r="V4525" i="5"/>
  <c r="U4525" i="5"/>
  <c r="T4525" i="5"/>
  <c r="S4525" i="5"/>
  <c r="R4525" i="5"/>
  <c r="Q4525" i="5"/>
  <c r="P4525" i="5"/>
  <c r="O4525" i="5"/>
  <c r="N4525" i="5"/>
  <c r="M4525" i="5"/>
  <c r="L4525" i="5"/>
  <c r="A4526" i="5" s="1"/>
  <c r="AD4524" i="5"/>
  <c r="AC4524" i="5"/>
  <c r="AB4524" i="5"/>
  <c r="AA4524" i="5"/>
  <c r="Z4524" i="5"/>
  <c r="Y4524" i="5"/>
  <c r="X4524" i="5"/>
  <c r="W4524" i="5"/>
  <c r="V4524" i="5"/>
  <c r="U4524" i="5"/>
  <c r="T4524" i="5"/>
  <c r="S4524" i="5"/>
  <c r="R4524" i="5"/>
  <c r="Q4524" i="5"/>
  <c r="P4524" i="5"/>
  <c r="O4524" i="5"/>
  <c r="N4524" i="5"/>
  <c r="M4524" i="5"/>
  <c r="L4524" i="5"/>
  <c r="A4525" i="5" s="1"/>
  <c r="AD4523" i="5"/>
  <c r="AC4523" i="5"/>
  <c r="AB4523" i="5"/>
  <c r="AA4523" i="5"/>
  <c r="Z4523" i="5"/>
  <c r="Y4523" i="5"/>
  <c r="X4523" i="5"/>
  <c r="W4523" i="5"/>
  <c r="V4523" i="5"/>
  <c r="U4523" i="5"/>
  <c r="T4523" i="5"/>
  <c r="S4523" i="5"/>
  <c r="R4523" i="5"/>
  <c r="Q4523" i="5"/>
  <c r="P4523" i="5"/>
  <c r="O4523" i="5"/>
  <c r="N4523" i="5"/>
  <c r="M4523" i="5"/>
  <c r="L4523" i="5"/>
  <c r="A4524" i="5" s="1"/>
  <c r="AD4522" i="5"/>
  <c r="AC4522" i="5"/>
  <c r="AB4522" i="5"/>
  <c r="AA4522" i="5"/>
  <c r="Z4522" i="5"/>
  <c r="Y4522" i="5"/>
  <c r="X4522" i="5"/>
  <c r="W4522" i="5"/>
  <c r="V4522" i="5"/>
  <c r="U4522" i="5"/>
  <c r="T4522" i="5"/>
  <c r="S4522" i="5"/>
  <c r="R4522" i="5"/>
  <c r="Q4522" i="5"/>
  <c r="P4522" i="5"/>
  <c r="O4522" i="5"/>
  <c r="N4522" i="5"/>
  <c r="M4522" i="5"/>
  <c r="L4522" i="5"/>
  <c r="A4523" i="5" s="1"/>
  <c r="AD4521" i="5"/>
  <c r="AC4521" i="5"/>
  <c r="AB4521" i="5"/>
  <c r="AA4521" i="5"/>
  <c r="Z4521" i="5"/>
  <c r="Y4521" i="5"/>
  <c r="X4521" i="5"/>
  <c r="W4521" i="5"/>
  <c r="V4521" i="5"/>
  <c r="U4521" i="5"/>
  <c r="T4521" i="5"/>
  <c r="S4521" i="5"/>
  <c r="R4521" i="5"/>
  <c r="Q4521" i="5"/>
  <c r="P4521" i="5"/>
  <c r="O4521" i="5"/>
  <c r="N4521" i="5"/>
  <c r="M4521" i="5"/>
  <c r="L4521" i="5"/>
  <c r="A4522" i="5" s="1"/>
  <c r="AD4520" i="5"/>
  <c r="AC4520" i="5"/>
  <c r="AB4520" i="5"/>
  <c r="AA4520" i="5"/>
  <c r="Z4520" i="5"/>
  <c r="Y4520" i="5"/>
  <c r="X4520" i="5"/>
  <c r="W4520" i="5"/>
  <c r="V4520" i="5"/>
  <c r="U4520" i="5"/>
  <c r="T4520" i="5"/>
  <c r="S4520" i="5"/>
  <c r="R4520" i="5"/>
  <c r="Q4520" i="5"/>
  <c r="P4520" i="5"/>
  <c r="O4520" i="5"/>
  <c r="N4520" i="5"/>
  <c r="M4520" i="5"/>
  <c r="L4520" i="5"/>
  <c r="A4521" i="5" s="1"/>
  <c r="AD4519" i="5"/>
  <c r="AC4519" i="5"/>
  <c r="AB4519" i="5"/>
  <c r="AA4519" i="5"/>
  <c r="Z4519" i="5"/>
  <c r="Y4519" i="5"/>
  <c r="X4519" i="5"/>
  <c r="W4519" i="5"/>
  <c r="V4519" i="5"/>
  <c r="U4519" i="5"/>
  <c r="T4519" i="5"/>
  <c r="S4519" i="5"/>
  <c r="R4519" i="5"/>
  <c r="Q4519" i="5"/>
  <c r="P4519" i="5"/>
  <c r="O4519" i="5"/>
  <c r="N4519" i="5"/>
  <c r="M4519" i="5"/>
  <c r="L4519" i="5"/>
  <c r="A4520" i="5" s="1"/>
  <c r="AD4518" i="5"/>
  <c r="AC4518" i="5"/>
  <c r="AB4518" i="5"/>
  <c r="AA4518" i="5"/>
  <c r="Z4518" i="5"/>
  <c r="Y4518" i="5"/>
  <c r="X4518" i="5"/>
  <c r="W4518" i="5"/>
  <c r="V4518" i="5"/>
  <c r="U4518" i="5"/>
  <c r="T4518" i="5"/>
  <c r="S4518" i="5"/>
  <c r="R4518" i="5"/>
  <c r="Q4518" i="5"/>
  <c r="P4518" i="5"/>
  <c r="O4518" i="5"/>
  <c r="N4518" i="5"/>
  <c r="M4518" i="5"/>
  <c r="L4518" i="5"/>
  <c r="A4519" i="5" s="1"/>
  <c r="AD4517" i="5"/>
  <c r="AC4517" i="5"/>
  <c r="AB4517" i="5"/>
  <c r="AA4517" i="5"/>
  <c r="Z4517" i="5"/>
  <c r="Y4517" i="5"/>
  <c r="X4517" i="5"/>
  <c r="W4517" i="5"/>
  <c r="V4517" i="5"/>
  <c r="U4517" i="5"/>
  <c r="T4517" i="5"/>
  <c r="S4517" i="5"/>
  <c r="R4517" i="5"/>
  <c r="Q4517" i="5"/>
  <c r="P4517" i="5"/>
  <c r="O4517" i="5"/>
  <c r="N4517" i="5"/>
  <c r="M4517" i="5"/>
  <c r="L4517" i="5"/>
  <c r="A4518" i="5" s="1"/>
  <c r="AD4516" i="5"/>
  <c r="AC4516" i="5"/>
  <c r="AB4516" i="5"/>
  <c r="AA4516" i="5"/>
  <c r="Z4516" i="5"/>
  <c r="Y4516" i="5"/>
  <c r="X4516" i="5"/>
  <c r="W4516" i="5"/>
  <c r="V4516" i="5"/>
  <c r="U4516" i="5"/>
  <c r="T4516" i="5"/>
  <c r="S4516" i="5"/>
  <c r="R4516" i="5"/>
  <c r="Q4516" i="5"/>
  <c r="P4516" i="5"/>
  <c r="O4516" i="5"/>
  <c r="N4516" i="5"/>
  <c r="M4516" i="5"/>
  <c r="L4516" i="5"/>
  <c r="A4517" i="5" s="1"/>
  <c r="M4514" i="5"/>
  <c r="L4514" i="5"/>
  <c r="A4515" i="5" s="1"/>
  <c r="M4513" i="5"/>
  <c r="L4513" i="5"/>
  <c r="A4514" i="5" s="1"/>
  <c r="M4512" i="5"/>
  <c r="L4512" i="5"/>
  <c r="A4513" i="5" s="1"/>
  <c r="M4511" i="5"/>
  <c r="L4511" i="5"/>
  <c r="A4512" i="5" s="1"/>
  <c r="M4510" i="5"/>
  <c r="L4510" i="5"/>
  <c r="A4511" i="5" s="1"/>
  <c r="M4509" i="5"/>
  <c r="L4509" i="5"/>
  <c r="A4510" i="5" s="1"/>
  <c r="M4508" i="5"/>
  <c r="L4508" i="5"/>
  <c r="A4509" i="5" s="1"/>
  <c r="M4507" i="5"/>
  <c r="L4507" i="5"/>
  <c r="A4508" i="5" s="1"/>
  <c r="M4515" i="5"/>
  <c r="L4515" i="5"/>
  <c r="A4516" i="5" s="1"/>
  <c r="AD4515" i="5"/>
  <c r="AC4515" i="5"/>
  <c r="AB4515" i="5"/>
  <c r="AA4515" i="5"/>
  <c r="Z4515" i="5"/>
  <c r="Y4515" i="5"/>
  <c r="X4515" i="5"/>
  <c r="W4515" i="5"/>
  <c r="V4515" i="5"/>
  <c r="U4515" i="5"/>
  <c r="T4515" i="5"/>
  <c r="S4515" i="5"/>
  <c r="R4515" i="5"/>
  <c r="Q4515" i="5"/>
  <c r="P4515" i="5"/>
  <c r="O4515" i="5"/>
  <c r="N4515" i="5"/>
  <c r="AD4514" i="5"/>
  <c r="AC4514" i="5"/>
  <c r="AB4514" i="5"/>
  <c r="AA4514" i="5"/>
  <c r="Z4514" i="5"/>
  <c r="Y4514" i="5"/>
  <c r="X4514" i="5"/>
  <c r="W4514" i="5"/>
  <c r="V4514" i="5"/>
  <c r="U4514" i="5"/>
  <c r="T4514" i="5"/>
  <c r="S4514" i="5"/>
  <c r="R4514" i="5"/>
  <c r="Q4514" i="5"/>
  <c r="P4514" i="5"/>
  <c r="O4514" i="5"/>
  <c r="N4514" i="5"/>
  <c r="AD4513" i="5"/>
  <c r="AC4513" i="5"/>
  <c r="AB4513" i="5"/>
  <c r="AA4513" i="5"/>
  <c r="Z4513" i="5"/>
  <c r="Y4513" i="5"/>
  <c r="X4513" i="5"/>
  <c r="W4513" i="5"/>
  <c r="V4513" i="5"/>
  <c r="U4513" i="5"/>
  <c r="T4513" i="5"/>
  <c r="S4513" i="5"/>
  <c r="R4513" i="5"/>
  <c r="Q4513" i="5"/>
  <c r="P4513" i="5"/>
  <c r="O4513" i="5"/>
  <c r="N4513" i="5"/>
  <c r="AD4512" i="5"/>
  <c r="AC4512" i="5"/>
  <c r="AB4512" i="5"/>
  <c r="AA4512" i="5"/>
  <c r="Z4512" i="5"/>
  <c r="Y4512" i="5"/>
  <c r="X4512" i="5"/>
  <c r="W4512" i="5"/>
  <c r="V4512" i="5"/>
  <c r="U4512" i="5"/>
  <c r="T4512" i="5"/>
  <c r="S4512" i="5"/>
  <c r="R4512" i="5"/>
  <c r="Q4512" i="5"/>
  <c r="P4512" i="5"/>
  <c r="O4512" i="5"/>
  <c r="N4512" i="5"/>
  <c r="AD4511" i="5"/>
  <c r="AC4511" i="5"/>
  <c r="AB4511" i="5"/>
  <c r="AA4511" i="5"/>
  <c r="Z4511" i="5"/>
  <c r="Y4511" i="5"/>
  <c r="X4511" i="5"/>
  <c r="W4511" i="5"/>
  <c r="V4511" i="5"/>
  <c r="U4511" i="5"/>
  <c r="T4511" i="5"/>
  <c r="S4511" i="5"/>
  <c r="R4511" i="5"/>
  <c r="Q4511" i="5"/>
  <c r="P4511" i="5"/>
  <c r="O4511" i="5"/>
  <c r="N4511" i="5"/>
  <c r="AD4510" i="5"/>
  <c r="AC4510" i="5"/>
  <c r="AB4510" i="5"/>
  <c r="AA4510" i="5"/>
  <c r="Z4510" i="5"/>
  <c r="Y4510" i="5"/>
  <c r="X4510" i="5"/>
  <c r="W4510" i="5"/>
  <c r="V4510" i="5"/>
  <c r="U4510" i="5"/>
  <c r="T4510" i="5"/>
  <c r="S4510" i="5"/>
  <c r="R4510" i="5"/>
  <c r="Q4510" i="5"/>
  <c r="P4510" i="5"/>
  <c r="O4510" i="5"/>
  <c r="N4510" i="5"/>
  <c r="AD4509" i="5"/>
  <c r="AC4509" i="5"/>
  <c r="AB4509" i="5"/>
  <c r="AA4509" i="5"/>
  <c r="Z4509" i="5"/>
  <c r="Y4509" i="5"/>
  <c r="X4509" i="5"/>
  <c r="W4509" i="5"/>
  <c r="V4509" i="5"/>
  <c r="U4509" i="5"/>
  <c r="T4509" i="5"/>
  <c r="S4509" i="5"/>
  <c r="R4509" i="5"/>
  <c r="Q4509" i="5"/>
  <c r="P4509" i="5"/>
  <c r="O4509" i="5"/>
  <c r="N4509" i="5"/>
  <c r="AD4508" i="5"/>
  <c r="AC4508" i="5"/>
  <c r="AB4508" i="5"/>
  <c r="AA4508" i="5"/>
  <c r="Z4508" i="5"/>
  <c r="Y4508" i="5"/>
  <c r="X4508" i="5"/>
  <c r="W4508" i="5"/>
  <c r="V4508" i="5"/>
  <c r="U4508" i="5"/>
  <c r="T4508" i="5"/>
  <c r="S4508" i="5"/>
  <c r="R4508" i="5"/>
  <c r="Q4508" i="5"/>
  <c r="P4508" i="5"/>
  <c r="O4508" i="5"/>
  <c r="N4508" i="5"/>
  <c r="AD4507" i="5"/>
  <c r="AC4507" i="5"/>
  <c r="AB4507" i="5"/>
  <c r="AA4507" i="5"/>
  <c r="Z4507" i="5"/>
  <c r="Y4507" i="5"/>
  <c r="X4507" i="5"/>
  <c r="W4507" i="5"/>
  <c r="V4507" i="5"/>
  <c r="U4507" i="5"/>
  <c r="T4507" i="5"/>
  <c r="S4507" i="5"/>
  <c r="R4507" i="5"/>
  <c r="Q4507" i="5"/>
  <c r="P4507" i="5"/>
  <c r="O4507" i="5"/>
  <c r="N4507" i="5"/>
  <c r="AD4506" i="5"/>
  <c r="AC4506" i="5"/>
  <c r="AB4506" i="5"/>
  <c r="AA4506" i="5"/>
  <c r="Z4506" i="5"/>
  <c r="Y4506" i="5"/>
  <c r="X4506" i="5"/>
  <c r="W4506" i="5"/>
  <c r="V4506" i="5"/>
  <c r="U4506" i="5"/>
  <c r="T4506" i="5"/>
  <c r="S4506" i="5"/>
  <c r="R4506" i="5"/>
  <c r="Q4506" i="5"/>
  <c r="P4506" i="5"/>
  <c r="O4506" i="5"/>
  <c r="N4506" i="5"/>
  <c r="M4506" i="5"/>
  <c r="L4506" i="5"/>
  <c r="A4507" i="5" s="1"/>
  <c r="AD4505" i="5"/>
  <c r="AC4505" i="5"/>
  <c r="AB4505" i="5"/>
  <c r="AA4505" i="5"/>
  <c r="Z4505" i="5"/>
  <c r="Y4505" i="5"/>
  <c r="X4505" i="5"/>
  <c r="W4505" i="5"/>
  <c r="V4505" i="5"/>
  <c r="U4505" i="5"/>
  <c r="T4505" i="5"/>
  <c r="S4505" i="5"/>
  <c r="R4505" i="5"/>
  <c r="Q4505" i="5"/>
  <c r="P4505" i="5"/>
  <c r="O4505" i="5"/>
  <c r="N4505" i="5"/>
  <c r="M4505" i="5"/>
  <c r="L4505" i="5"/>
  <c r="A4506" i="5" s="1"/>
  <c r="AD4504" i="5"/>
  <c r="AC4504" i="5"/>
  <c r="AB4504" i="5"/>
  <c r="AA4504" i="5"/>
  <c r="Z4504" i="5"/>
  <c r="Y4504" i="5"/>
  <c r="X4504" i="5"/>
  <c r="W4504" i="5"/>
  <c r="V4504" i="5"/>
  <c r="U4504" i="5"/>
  <c r="T4504" i="5"/>
  <c r="S4504" i="5"/>
  <c r="R4504" i="5"/>
  <c r="Q4504" i="5"/>
  <c r="P4504" i="5"/>
  <c r="O4504" i="5"/>
  <c r="N4504" i="5"/>
  <c r="M4504" i="5"/>
  <c r="L4504" i="5"/>
  <c r="A4505" i="5" s="1"/>
  <c r="AD4503" i="5"/>
  <c r="AC4503" i="5"/>
  <c r="AB4503" i="5"/>
  <c r="AA4503" i="5"/>
  <c r="Z4503" i="5"/>
  <c r="Y4503" i="5"/>
  <c r="X4503" i="5"/>
  <c r="W4503" i="5"/>
  <c r="V4503" i="5"/>
  <c r="U4503" i="5"/>
  <c r="T4503" i="5"/>
  <c r="S4503" i="5"/>
  <c r="R4503" i="5"/>
  <c r="Q4503" i="5"/>
  <c r="P4503" i="5"/>
  <c r="O4503" i="5"/>
  <c r="N4503" i="5"/>
  <c r="M4503" i="5"/>
  <c r="L4503" i="5"/>
  <c r="A4504" i="5" s="1"/>
  <c r="AD4502" i="5"/>
  <c r="AC4502" i="5"/>
  <c r="AB4502" i="5"/>
  <c r="AA4502" i="5"/>
  <c r="Z4502" i="5"/>
  <c r="Y4502" i="5"/>
  <c r="X4502" i="5"/>
  <c r="W4502" i="5"/>
  <c r="V4502" i="5"/>
  <c r="U4502" i="5"/>
  <c r="T4502" i="5"/>
  <c r="S4502" i="5"/>
  <c r="R4502" i="5"/>
  <c r="Q4502" i="5"/>
  <c r="P4502" i="5"/>
  <c r="O4502" i="5"/>
  <c r="N4502" i="5"/>
  <c r="M4502" i="5"/>
  <c r="L4502" i="5"/>
  <c r="A4503" i="5" s="1"/>
  <c r="AD4501" i="5"/>
  <c r="AC4501" i="5"/>
  <c r="AB4501" i="5"/>
  <c r="AA4501" i="5"/>
  <c r="Z4501" i="5"/>
  <c r="Y4501" i="5"/>
  <c r="X4501" i="5"/>
  <c r="W4501" i="5"/>
  <c r="V4501" i="5"/>
  <c r="U4501" i="5"/>
  <c r="T4501" i="5"/>
  <c r="S4501" i="5"/>
  <c r="R4501" i="5"/>
  <c r="Q4501" i="5"/>
  <c r="P4501" i="5"/>
  <c r="O4501" i="5"/>
  <c r="N4501" i="5"/>
  <c r="M4501" i="5"/>
  <c r="L4501" i="5"/>
  <c r="A4502" i="5" s="1"/>
  <c r="AD4500" i="5"/>
  <c r="AC4500" i="5"/>
  <c r="AB4500" i="5"/>
  <c r="AA4500" i="5"/>
  <c r="Z4500" i="5"/>
  <c r="Y4500" i="5"/>
  <c r="X4500" i="5"/>
  <c r="W4500" i="5"/>
  <c r="V4500" i="5"/>
  <c r="U4500" i="5"/>
  <c r="T4500" i="5"/>
  <c r="S4500" i="5"/>
  <c r="R4500" i="5"/>
  <c r="Q4500" i="5"/>
  <c r="P4500" i="5"/>
  <c r="O4500" i="5"/>
  <c r="N4500" i="5"/>
  <c r="M4500" i="5"/>
  <c r="L4500" i="5"/>
  <c r="A4501" i="5" s="1"/>
  <c r="AD4499" i="5"/>
  <c r="AC4499" i="5"/>
  <c r="AB4499" i="5"/>
  <c r="AA4499" i="5"/>
  <c r="Z4499" i="5"/>
  <c r="Y4499" i="5"/>
  <c r="X4499" i="5"/>
  <c r="W4499" i="5"/>
  <c r="V4499" i="5"/>
  <c r="U4499" i="5"/>
  <c r="T4499" i="5"/>
  <c r="S4499" i="5"/>
  <c r="R4499" i="5"/>
  <c r="Q4499" i="5"/>
  <c r="P4499" i="5"/>
  <c r="O4499" i="5"/>
  <c r="N4499" i="5"/>
  <c r="M4499" i="5"/>
  <c r="L4499" i="5"/>
  <c r="A4500" i="5" s="1"/>
  <c r="AD4498" i="5"/>
  <c r="AC4498" i="5"/>
  <c r="AB4498" i="5"/>
  <c r="AA4498" i="5"/>
  <c r="Z4498" i="5"/>
  <c r="Y4498" i="5"/>
  <c r="X4498" i="5"/>
  <c r="W4498" i="5"/>
  <c r="V4498" i="5"/>
  <c r="U4498" i="5"/>
  <c r="T4498" i="5"/>
  <c r="S4498" i="5"/>
  <c r="R4498" i="5"/>
  <c r="Q4498" i="5"/>
  <c r="P4498" i="5"/>
  <c r="O4498" i="5"/>
  <c r="N4498" i="5"/>
  <c r="M4498" i="5"/>
  <c r="L4498" i="5"/>
  <c r="A4499" i="5" s="1"/>
  <c r="AD4497" i="5"/>
  <c r="AC4497" i="5"/>
  <c r="AB4497" i="5"/>
  <c r="AA4497" i="5"/>
  <c r="Z4497" i="5"/>
  <c r="Y4497" i="5"/>
  <c r="X4497" i="5"/>
  <c r="W4497" i="5"/>
  <c r="V4497" i="5"/>
  <c r="U4497" i="5"/>
  <c r="T4497" i="5"/>
  <c r="S4497" i="5"/>
  <c r="R4497" i="5"/>
  <c r="Q4497" i="5"/>
  <c r="P4497" i="5"/>
  <c r="O4497" i="5"/>
  <c r="N4497" i="5"/>
  <c r="M4497" i="5"/>
  <c r="L4497" i="5"/>
  <c r="A4498" i="5" s="1"/>
  <c r="AD4496" i="5"/>
  <c r="AC4496" i="5"/>
  <c r="AB4496" i="5"/>
  <c r="AA4496" i="5"/>
  <c r="Z4496" i="5"/>
  <c r="Y4496" i="5"/>
  <c r="X4496" i="5"/>
  <c r="W4496" i="5"/>
  <c r="V4496" i="5"/>
  <c r="U4496" i="5"/>
  <c r="T4496" i="5"/>
  <c r="S4496" i="5"/>
  <c r="R4496" i="5"/>
  <c r="Q4496" i="5"/>
  <c r="P4496" i="5"/>
  <c r="O4496" i="5"/>
  <c r="N4496" i="5"/>
  <c r="M4496" i="5"/>
  <c r="L4496" i="5"/>
  <c r="A4497" i="5" s="1"/>
  <c r="AD4495" i="5"/>
  <c r="AC4495" i="5"/>
  <c r="AB4495" i="5"/>
  <c r="AA4495" i="5"/>
  <c r="Z4495" i="5"/>
  <c r="Y4495" i="5"/>
  <c r="X4495" i="5"/>
  <c r="W4495" i="5"/>
  <c r="V4495" i="5"/>
  <c r="U4495" i="5"/>
  <c r="T4495" i="5"/>
  <c r="S4495" i="5"/>
  <c r="R4495" i="5"/>
  <c r="Q4495" i="5"/>
  <c r="P4495" i="5"/>
  <c r="O4495" i="5"/>
  <c r="N4495" i="5"/>
  <c r="M4495" i="5"/>
  <c r="L4495" i="5"/>
  <c r="A4496" i="5" s="1"/>
  <c r="AD4494" i="5"/>
  <c r="AC4494" i="5"/>
  <c r="AB4494" i="5"/>
  <c r="AA4494" i="5"/>
  <c r="Z4494" i="5"/>
  <c r="Y4494" i="5"/>
  <c r="X4494" i="5"/>
  <c r="W4494" i="5"/>
  <c r="V4494" i="5"/>
  <c r="U4494" i="5"/>
  <c r="T4494" i="5"/>
  <c r="S4494" i="5"/>
  <c r="R4494" i="5"/>
  <c r="Q4494" i="5"/>
  <c r="P4494" i="5"/>
  <c r="O4494" i="5"/>
  <c r="N4494" i="5"/>
  <c r="M4494" i="5"/>
  <c r="L4494" i="5"/>
  <c r="A4495" i="5" s="1"/>
  <c r="AD4493" i="5"/>
  <c r="AC4493" i="5"/>
  <c r="AB4493" i="5"/>
  <c r="AA4493" i="5"/>
  <c r="Z4493" i="5"/>
  <c r="Y4493" i="5"/>
  <c r="X4493" i="5"/>
  <c r="W4493" i="5"/>
  <c r="V4493" i="5"/>
  <c r="U4493" i="5"/>
  <c r="T4493" i="5"/>
  <c r="S4493" i="5"/>
  <c r="R4493" i="5"/>
  <c r="Q4493" i="5"/>
  <c r="P4493" i="5"/>
  <c r="O4493" i="5"/>
  <c r="N4493" i="5"/>
  <c r="M4493" i="5"/>
  <c r="L4493" i="5"/>
  <c r="A4494" i="5" s="1"/>
  <c r="AD4492" i="5"/>
  <c r="AC4492" i="5"/>
  <c r="AB4492" i="5"/>
  <c r="AA4492" i="5"/>
  <c r="Z4492" i="5"/>
  <c r="Y4492" i="5"/>
  <c r="X4492" i="5"/>
  <c r="W4492" i="5"/>
  <c r="V4492" i="5"/>
  <c r="U4492" i="5"/>
  <c r="T4492" i="5"/>
  <c r="S4492" i="5"/>
  <c r="R4492" i="5"/>
  <c r="Q4492" i="5"/>
  <c r="P4492" i="5"/>
  <c r="O4492" i="5"/>
  <c r="N4492" i="5"/>
  <c r="M4492" i="5"/>
  <c r="L4492" i="5"/>
  <c r="A4493" i="5" s="1"/>
  <c r="AD4491" i="5"/>
  <c r="AC4491" i="5"/>
  <c r="AB4491" i="5"/>
  <c r="AA4491" i="5"/>
  <c r="Z4491" i="5"/>
  <c r="Y4491" i="5"/>
  <c r="X4491" i="5"/>
  <c r="W4491" i="5"/>
  <c r="V4491" i="5"/>
  <c r="U4491" i="5"/>
  <c r="T4491" i="5"/>
  <c r="S4491" i="5"/>
  <c r="R4491" i="5"/>
  <c r="Q4491" i="5"/>
  <c r="P4491" i="5"/>
  <c r="O4491" i="5"/>
  <c r="N4491" i="5"/>
  <c r="M4491" i="5"/>
  <c r="L4491" i="5"/>
  <c r="A4492" i="5" s="1"/>
  <c r="AD4490" i="5"/>
  <c r="AC4490" i="5"/>
  <c r="AB4490" i="5"/>
  <c r="AA4490" i="5"/>
  <c r="Z4490" i="5"/>
  <c r="Y4490" i="5"/>
  <c r="X4490" i="5"/>
  <c r="W4490" i="5"/>
  <c r="V4490" i="5"/>
  <c r="U4490" i="5"/>
  <c r="T4490" i="5"/>
  <c r="S4490" i="5"/>
  <c r="R4490" i="5"/>
  <c r="Q4490" i="5"/>
  <c r="P4490" i="5"/>
  <c r="O4490" i="5"/>
  <c r="N4490" i="5"/>
  <c r="M4490" i="5"/>
  <c r="L4490" i="5"/>
  <c r="A4491" i="5" s="1"/>
  <c r="AD4489" i="5"/>
  <c r="AC4489" i="5"/>
  <c r="AB4489" i="5"/>
  <c r="AA4489" i="5"/>
  <c r="Z4489" i="5"/>
  <c r="Y4489" i="5"/>
  <c r="X4489" i="5"/>
  <c r="W4489" i="5"/>
  <c r="V4489" i="5"/>
  <c r="U4489" i="5"/>
  <c r="T4489" i="5"/>
  <c r="S4489" i="5"/>
  <c r="R4489" i="5"/>
  <c r="Q4489" i="5"/>
  <c r="P4489" i="5"/>
  <c r="O4489" i="5"/>
  <c r="N4489" i="5"/>
  <c r="M4489" i="5"/>
  <c r="L4489" i="5"/>
  <c r="A4490" i="5" s="1"/>
  <c r="AD4488" i="5"/>
  <c r="AC4488" i="5"/>
  <c r="AB4488" i="5"/>
  <c r="AA4488" i="5"/>
  <c r="Z4488" i="5"/>
  <c r="Y4488" i="5"/>
  <c r="X4488" i="5"/>
  <c r="W4488" i="5"/>
  <c r="V4488" i="5"/>
  <c r="U4488" i="5"/>
  <c r="T4488" i="5"/>
  <c r="S4488" i="5"/>
  <c r="R4488" i="5"/>
  <c r="Q4488" i="5"/>
  <c r="P4488" i="5"/>
  <c r="O4488" i="5"/>
  <c r="N4488" i="5"/>
  <c r="M4488" i="5"/>
  <c r="L4488" i="5"/>
  <c r="A4489" i="5" s="1"/>
  <c r="AD4487" i="5"/>
  <c r="AC4487" i="5"/>
  <c r="AB4487" i="5"/>
  <c r="AA4487" i="5"/>
  <c r="Z4487" i="5"/>
  <c r="Y4487" i="5"/>
  <c r="X4487" i="5"/>
  <c r="W4487" i="5"/>
  <c r="V4487" i="5"/>
  <c r="U4487" i="5"/>
  <c r="T4487" i="5"/>
  <c r="S4487" i="5"/>
  <c r="R4487" i="5"/>
  <c r="Q4487" i="5"/>
  <c r="P4487" i="5"/>
  <c r="O4487" i="5"/>
  <c r="N4487" i="5"/>
  <c r="M4487" i="5"/>
  <c r="L4487" i="5"/>
  <c r="A4488" i="5" s="1"/>
  <c r="AD4486" i="5"/>
  <c r="AC4486" i="5"/>
  <c r="AB4486" i="5"/>
  <c r="AA4486" i="5"/>
  <c r="Z4486" i="5"/>
  <c r="Y4486" i="5"/>
  <c r="X4486" i="5"/>
  <c r="W4486" i="5"/>
  <c r="V4486" i="5"/>
  <c r="U4486" i="5"/>
  <c r="T4486" i="5"/>
  <c r="S4486" i="5"/>
  <c r="R4486" i="5"/>
  <c r="Q4486" i="5"/>
  <c r="P4486" i="5"/>
  <c r="O4486" i="5"/>
  <c r="N4486" i="5"/>
  <c r="M4486" i="5"/>
  <c r="L4486" i="5"/>
  <c r="A4487" i="5" s="1"/>
  <c r="AD4485" i="5"/>
  <c r="AC4485" i="5"/>
  <c r="AB4485" i="5"/>
  <c r="AA4485" i="5"/>
  <c r="Z4485" i="5"/>
  <c r="Y4485" i="5"/>
  <c r="X4485" i="5"/>
  <c r="W4485" i="5"/>
  <c r="V4485" i="5"/>
  <c r="U4485" i="5"/>
  <c r="T4485" i="5"/>
  <c r="S4485" i="5"/>
  <c r="R4485" i="5"/>
  <c r="Q4485" i="5"/>
  <c r="P4485" i="5"/>
  <c r="O4485" i="5"/>
  <c r="N4485" i="5"/>
  <c r="M4485" i="5"/>
  <c r="L4485" i="5"/>
  <c r="A4486" i="5" s="1"/>
  <c r="AD4484" i="5"/>
  <c r="AC4484" i="5"/>
  <c r="AB4484" i="5"/>
  <c r="AA4484" i="5"/>
  <c r="Z4484" i="5"/>
  <c r="Y4484" i="5"/>
  <c r="X4484" i="5"/>
  <c r="W4484" i="5"/>
  <c r="V4484" i="5"/>
  <c r="U4484" i="5"/>
  <c r="T4484" i="5"/>
  <c r="S4484" i="5"/>
  <c r="R4484" i="5"/>
  <c r="Q4484" i="5"/>
  <c r="P4484" i="5"/>
  <c r="O4484" i="5"/>
  <c r="N4484" i="5"/>
  <c r="M4484" i="5"/>
  <c r="L4484" i="5"/>
  <c r="A4485" i="5" s="1"/>
  <c r="AD4483" i="5"/>
  <c r="AC4483" i="5"/>
  <c r="AB4483" i="5"/>
  <c r="AA4483" i="5"/>
  <c r="Z4483" i="5"/>
  <c r="Y4483" i="5"/>
  <c r="X4483" i="5"/>
  <c r="W4483" i="5"/>
  <c r="V4483" i="5"/>
  <c r="U4483" i="5"/>
  <c r="T4483" i="5"/>
  <c r="S4483" i="5"/>
  <c r="R4483" i="5"/>
  <c r="Q4483" i="5"/>
  <c r="P4483" i="5"/>
  <c r="O4483" i="5"/>
  <c r="N4483" i="5"/>
  <c r="M4483" i="5"/>
  <c r="L4483" i="5"/>
  <c r="A4484" i="5" s="1"/>
  <c r="AD4482" i="5"/>
  <c r="AC4482" i="5"/>
  <c r="AB4482" i="5"/>
  <c r="AA4482" i="5"/>
  <c r="Z4482" i="5"/>
  <c r="Y4482" i="5"/>
  <c r="X4482" i="5"/>
  <c r="W4482" i="5"/>
  <c r="V4482" i="5"/>
  <c r="U4482" i="5"/>
  <c r="T4482" i="5"/>
  <c r="S4482" i="5"/>
  <c r="R4482" i="5"/>
  <c r="Q4482" i="5"/>
  <c r="P4482" i="5"/>
  <c r="O4482" i="5"/>
  <c r="N4482" i="5"/>
  <c r="M4482" i="5"/>
  <c r="L4482" i="5"/>
  <c r="A4483" i="5" s="1"/>
  <c r="AD4481" i="5"/>
  <c r="AC4481" i="5"/>
  <c r="AB4481" i="5"/>
  <c r="AA4481" i="5"/>
  <c r="Z4481" i="5"/>
  <c r="Y4481" i="5"/>
  <c r="X4481" i="5"/>
  <c r="W4481" i="5"/>
  <c r="V4481" i="5"/>
  <c r="U4481" i="5"/>
  <c r="T4481" i="5"/>
  <c r="S4481" i="5"/>
  <c r="R4481" i="5"/>
  <c r="Q4481" i="5"/>
  <c r="P4481" i="5"/>
  <c r="O4481" i="5"/>
  <c r="N4481" i="5"/>
  <c r="M4481" i="5"/>
  <c r="L4481" i="5"/>
  <c r="A4482" i="5" s="1"/>
  <c r="AD4480" i="5"/>
  <c r="AC4480" i="5"/>
  <c r="AB4480" i="5"/>
  <c r="AA4480" i="5"/>
  <c r="Z4480" i="5"/>
  <c r="Y4480" i="5"/>
  <c r="X4480" i="5"/>
  <c r="W4480" i="5"/>
  <c r="V4480" i="5"/>
  <c r="U4480" i="5"/>
  <c r="T4480" i="5"/>
  <c r="S4480" i="5"/>
  <c r="R4480" i="5"/>
  <c r="Q4480" i="5"/>
  <c r="P4480" i="5"/>
  <c r="O4480" i="5"/>
  <c r="N4480" i="5"/>
  <c r="M4480" i="5"/>
  <c r="L4480" i="5"/>
  <c r="A4481" i="5" s="1"/>
  <c r="AD4479" i="5"/>
  <c r="AC4479" i="5"/>
  <c r="AB4479" i="5"/>
  <c r="AA4479" i="5"/>
  <c r="Z4479" i="5"/>
  <c r="Y4479" i="5"/>
  <c r="X4479" i="5"/>
  <c r="W4479" i="5"/>
  <c r="V4479" i="5"/>
  <c r="U4479" i="5"/>
  <c r="T4479" i="5"/>
  <c r="S4479" i="5"/>
  <c r="R4479" i="5"/>
  <c r="Q4479" i="5"/>
  <c r="P4479" i="5"/>
  <c r="O4479" i="5"/>
  <c r="N4479" i="5"/>
  <c r="M4479" i="5"/>
  <c r="L4479" i="5"/>
  <c r="A4480" i="5" s="1"/>
  <c r="AD4478" i="5"/>
  <c r="AC4478" i="5"/>
  <c r="AB4478" i="5"/>
  <c r="AA4478" i="5"/>
  <c r="Z4478" i="5"/>
  <c r="Y4478" i="5"/>
  <c r="X4478" i="5"/>
  <c r="W4478" i="5"/>
  <c r="V4478" i="5"/>
  <c r="U4478" i="5"/>
  <c r="T4478" i="5"/>
  <c r="S4478" i="5"/>
  <c r="R4478" i="5"/>
  <c r="Q4478" i="5"/>
  <c r="P4478" i="5"/>
  <c r="O4478" i="5"/>
  <c r="N4478" i="5"/>
  <c r="M4478" i="5"/>
  <c r="L4478" i="5"/>
  <c r="A4479" i="5" s="1"/>
  <c r="AD4477" i="5"/>
  <c r="AC4477" i="5"/>
  <c r="AB4477" i="5"/>
  <c r="AA4477" i="5"/>
  <c r="Z4477" i="5"/>
  <c r="Y4477" i="5"/>
  <c r="X4477" i="5"/>
  <c r="W4477" i="5"/>
  <c r="V4477" i="5"/>
  <c r="U4477" i="5"/>
  <c r="T4477" i="5"/>
  <c r="S4477" i="5"/>
  <c r="R4477" i="5"/>
  <c r="Q4477" i="5"/>
  <c r="P4477" i="5"/>
  <c r="O4477" i="5"/>
  <c r="N4477" i="5"/>
  <c r="M4477" i="5"/>
  <c r="L4477" i="5"/>
  <c r="A4478" i="5" s="1"/>
  <c r="AD4476" i="5"/>
  <c r="AC4476" i="5"/>
  <c r="AB4476" i="5"/>
  <c r="AA4476" i="5"/>
  <c r="Z4476" i="5"/>
  <c r="Y4476" i="5"/>
  <c r="X4476" i="5"/>
  <c r="W4476" i="5"/>
  <c r="V4476" i="5"/>
  <c r="U4476" i="5"/>
  <c r="T4476" i="5"/>
  <c r="S4476" i="5"/>
  <c r="R4476" i="5"/>
  <c r="Q4476" i="5"/>
  <c r="P4476" i="5"/>
  <c r="O4476" i="5"/>
  <c r="N4476" i="5"/>
  <c r="M4476" i="5"/>
  <c r="L4476" i="5"/>
  <c r="A4477" i="5" s="1"/>
  <c r="AD4475" i="5"/>
  <c r="AC4475" i="5"/>
  <c r="AB4475" i="5"/>
  <c r="AA4475" i="5"/>
  <c r="Z4475" i="5"/>
  <c r="Y4475" i="5"/>
  <c r="X4475" i="5"/>
  <c r="W4475" i="5"/>
  <c r="V4475" i="5"/>
  <c r="U4475" i="5"/>
  <c r="T4475" i="5"/>
  <c r="S4475" i="5"/>
  <c r="R4475" i="5"/>
  <c r="Q4475" i="5"/>
  <c r="P4475" i="5"/>
  <c r="O4475" i="5"/>
  <c r="N4475" i="5"/>
  <c r="M4475" i="5"/>
  <c r="L4475" i="5"/>
  <c r="A4476" i="5" s="1"/>
  <c r="AD4474" i="5"/>
  <c r="AC4474" i="5"/>
  <c r="AB4474" i="5"/>
  <c r="AA4474" i="5"/>
  <c r="Z4474" i="5"/>
  <c r="Y4474" i="5"/>
  <c r="X4474" i="5"/>
  <c r="W4474" i="5"/>
  <c r="V4474" i="5"/>
  <c r="U4474" i="5"/>
  <c r="T4474" i="5"/>
  <c r="S4474" i="5"/>
  <c r="R4474" i="5"/>
  <c r="Q4474" i="5"/>
  <c r="P4474" i="5"/>
  <c r="O4474" i="5"/>
  <c r="N4474" i="5"/>
  <c r="M4474" i="5"/>
  <c r="L4474" i="5"/>
  <c r="A4475" i="5" s="1"/>
  <c r="AD4473" i="5"/>
  <c r="AC4473" i="5"/>
  <c r="AB4473" i="5"/>
  <c r="AA4473" i="5"/>
  <c r="Z4473" i="5"/>
  <c r="Y4473" i="5"/>
  <c r="X4473" i="5"/>
  <c r="W4473" i="5"/>
  <c r="V4473" i="5"/>
  <c r="U4473" i="5"/>
  <c r="T4473" i="5"/>
  <c r="S4473" i="5"/>
  <c r="R4473" i="5"/>
  <c r="Q4473" i="5"/>
  <c r="P4473" i="5"/>
  <c r="O4473" i="5"/>
  <c r="N4473" i="5"/>
  <c r="M4473" i="5"/>
  <c r="L4473" i="5"/>
  <c r="A4474" i="5" s="1"/>
  <c r="AD4472" i="5"/>
  <c r="AC4472" i="5"/>
  <c r="AB4472" i="5"/>
  <c r="AA4472" i="5"/>
  <c r="Z4472" i="5"/>
  <c r="Y4472" i="5"/>
  <c r="X4472" i="5"/>
  <c r="W4472" i="5"/>
  <c r="V4472" i="5"/>
  <c r="U4472" i="5"/>
  <c r="T4472" i="5"/>
  <c r="S4472" i="5"/>
  <c r="R4472" i="5"/>
  <c r="Q4472" i="5"/>
  <c r="P4472" i="5"/>
  <c r="O4472" i="5"/>
  <c r="N4472" i="5"/>
  <c r="M4472" i="5"/>
  <c r="L4472" i="5"/>
  <c r="A4473" i="5" s="1"/>
  <c r="AD4471" i="5"/>
  <c r="AC4471" i="5"/>
  <c r="AB4471" i="5"/>
  <c r="AA4471" i="5"/>
  <c r="Z4471" i="5"/>
  <c r="Y4471" i="5"/>
  <c r="X4471" i="5"/>
  <c r="W4471" i="5"/>
  <c r="V4471" i="5"/>
  <c r="U4471" i="5"/>
  <c r="T4471" i="5"/>
  <c r="S4471" i="5"/>
  <c r="R4471" i="5"/>
  <c r="Q4471" i="5"/>
  <c r="P4471" i="5"/>
  <c r="O4471" i="5"/>
  <c r="N4471" i="5"/>
  <c r="M4471" i="5"/>
  <c r="L4471" i="5"/>
  <c r="A4472" i="5" s="1"/>
  <c r="AD4470" i="5"/>
  <c r="AC4470" i="5"/>
  <c r="AB4470" i="5"/>
  <c r="AA4470" i="5"/>
  <c r="Z4470" i="5"/>
  <c r="Y4470" i="5"/>
  <c r="X4470" i="5"/>
  <c r="W4470" i="5"/>
  <c r="V4470" i="5"/>
  <c r="U4470" i="5"/>
  <c r="T4470" i="5"/>
  <c r="S4470" i="5"/>
  <c r="R4470" i="5"/>
  <c r="Q4470" i="5"/>
  <c r="P4470" i="5"/>
  <c r="O4470" i="5"/>
  <c r="N4470" i="5"/>
  <c r="M4470" i="5"/>
  <c r="L4470" i="5"/>
  <c r="A4471" i="5" s="1"/>
  <c r="AD4469" i="5"/>
  <c r="AC4469" i="5"/>
  <c r="AB4469" i="5"/>
  <c r="AA4469" i="5"/>
  <c r="Z4469" i="5"/>
  <c r="Y4469" i="5"/>
  <c r="X4469" i="5"/>
  <c r="W4469" i="5"/>
  <c r="V4469" i="5"/>
  <c r="U4469" i="5"/>
  <c r="T4469" i="5"/>
  <c r="S4469" i="5"/>
  <c r="R4469" i="5"/>
  <c r="Q4469" i="5"/>
  <c r="P4469" i="5"/>
  <c r="O4469" i="5"/>
  <c r="N4469" i="5"/>
  <c r="M4469" i="5"/>
  <c r="L4469" i="5"/>
  <c r="A4470" i="5" s="1"/>
  <c r="AD4468" i="5"/>
  <c r="AC4468" i="5"/>
  <c r="AB4468" i="5"/>
  <c r="AA4468" i="5"/>
  <c r="Z4468" i="5"/>
  <c r="Y4468" i="5"/>
  <c r="X4468" i="5"/>
  <c r="W4468" i="5"/>
  <c r="V4468" i="5"/>
  <c r="U4468" i="5"/>
  <c r="T4468" i="5"/>
  <c r="S4468" i="5"/>
  <c r="R4468" i="5"/>
  <c r="Q4468" i="5"/>
  <c r="P4468" i="5"/>
  <c r="O4468" i="5"/>
  <c r="N4468" i="5"/>
  <c r="M4468" i="5"/>
  <c r="L4468" i="5"/>
  <c r="A4469" i="5" s="1"/>
  <c r="AD4467" i="5"/>
  <c r="AC4467" i="5"/>
  <c r="AB4467" i="5"/>
  <c r="AA4467" i="5"/>
  <c r="Z4467" i="5"/>
  <c r="Y4467" i="5"/>
  <c r="X4467" i="5"/>
  <c r="W4467" i="5"/>
  <c r="V4467" i="5"/>
  <c r="U4467" i="5"/>
  <c r="T4467" i="5"/>
  <c r="S4467" i="5"/>
  <c r="R4467" i="5"/>
  <c r="Q4467" i="5"/>
  <c r="P4467" i="5"/>
  <c r="O4467" i="5"/>
  <c r="N4467" i="5"/>
  <c r="M4467" i="5"/>
  <c r="L4467" i="5"/>
  <c r="A4468" i="5" s="1"/>
  <c r="AD4466" i="5"/>
  <c r="AC4466" i="5"/>
  <c r="AB4466" i="5"/>
  <c r="AA4466" i="5"/>
  <c r="Z4466" i="5"/>
  <c r="Y4466" i="5"/>
  <c r="X4466" i="5"/>
  <c r="W4466" i="5"/>
  <c r="V4466" i="5"/>
  <c r="U4466" i="5"/>
  <c r="T4466" i="5"/>
  <c r="S4466" i="5"/>
  <c r="R4466" i="5"/>
  <c r="Q4466" i="5"/>
  <c r="P4466" i="5"/>
  <c r="O4466" i="5"/>
  <c r="N4466" i="5"/>
  <c r="M4466" i="5"/>
  <c r="L4466" i="5"/>
  <c r="A4467" i="5" s="1"/>
  <c r="AD4465" i="5"/>
  <c r="AC4465" i="5"/>
  <c r="AB4465" i="5"/>
  <c r="AA4465" i="5"/>
  <c r="Z4465" i="5"/>
  <c r="Y4465" i="5"/>
  <c r="X4465" i="5"/>
  <c r="W4465" i="5"/>
  <c r="V4465" i="5"/>
  <c r="U4465" i="5"/>
  <c r="T4465" i="5"/>
  <c r="S4465" i="5"/>
  <c r="R4465" i="5"/>
  <c r="Q4465" i="5"/>
  <c r="P4465" i="5"/>
  <c r="O4465" i="5"/>
  <c r="N4465" i="5"/>
  <c r="M4465" i="5"/>
  <c r="L4465" i="5"/>
  <c r="A4466" i="5" s="1"/>
  <c r="AD4464" i="5"/>
  <c r="AC4464" i="5"/>
  <c r="AB4464" i="5"/>
  <c r="AA4464" i="5"/>
  <c r="Z4464" i="5"/>
  <c r="Y4464" i="5"/>
  <c r="X4464" i="5"/>
  <c r="W4464" i="5"/>
  <c r="V4464" i="5"/>
  <c r="U4464" i="5"/>
  <c r="T4464" i="5"/>
  <c r="S4464" i="5"/>
  <c r="R4464" i="5"/>
  <c r="Q4464" i="5"/>
  <c r="P4464" i="5"/>
  <c r="O4464" i="5"/>
  <c r="N4464" i="5"/>
  <c r="M4464" i="5"/>
  <c r="L4464" i="5"/>
  <c r="A4465" i="5" s="1"/>
  <c r="AD4463" i="5"/>
  <c r="AC4463" i="5"/>
  <c r="AB4463" i="5"/>
  <c r="AA4463" i="5"/>
  <c r="Z4463" i="5"/>
  <c r="Y4463" i="5"/>
  <c r="X4463" i="5"/>
  <c r="W4463" i="5"/>
  <c r="V4463" i="5"/>
  <c r="U4463" i="5"/>
  <c r="T4463" i="5"/>
  <c r="S4463" i="5"/>
  <c r="R4463" i="5"/>
  <c r="Q4463" i="5"/>
  <c r="P4463" i="5"/>
  <c r="O4463" i="5"/>
  <c r="N4463" i="5"/>
  <c r="M4463" i="5"/>
  <c r="L4463" i="5"/>
  <c r="A4464" i="5" s="1"/>
  <c r="AD4462" i="5"/>
  <c r="AC4462" i="5"/>
  <c r="AB4462" i="5"/>
  <c r="AA4462" i="5"/>
  <c r="Z4462" i="5"/>
  <c r="Y4462" i="5"/>
  <c r="X4462" i="5"/>
  <c r="W4462" i="5"/>
  <c r="V4462" i="5"/>
  <c r="U4462" i="5"/>
  <c r="T4462" i="5"/>
  <c r="S4462" i="5"/>
  <c r="R4462" i="5"/>
  <c r="Q4462" i="5"/>
  <c r="P4462" i="5"/>
  <c r="O4462" i="5"/>
  <c r="N4462" i="5"/>
  <c r="M4462" i="5"/>
  <c r="L4462" i="5"/>
  <c r="A4463" i="5" s="1"/>
  <c r="AD4461" i="5"/>
  <c r="AC4461" i="5"/>
  <c r="AB4461" i="5"/>
  <c r="AA4461" i="5"/>
  <c r="Z4461" i="5"/>
  <c r="Y4461" i="5"/>
  <c r="X4461" i="5"/>
  <c r="W4461" i="5"/>
  <c r="V4461" i="5"/>
  <c r="U4461" i="5"/>
  <c r="T4461" i="5"/>
  <c r="S4461" i="5"/>
  <c r="R4461" i="5"/>
  <c r="Q4461" i="5"/>
  <c r="P4461" i="5"/>
  <c r="O4461" i="5"/>
  <c r="N4461" i="5"/>
  <c r="M4461" i="5"/>
  <c r="L4461" i="5"/>
  <c r="A4462" i="5" s="1"/>
  <c r="AD4460" i="5"/>
  <c r="AC4460" i="5"/>
  <c r="AB4460" i="5"/>
  <c r="AA4460" i="5"/>
  <c r="Z4460" i="5"/>
  <c r="Y4460" i="5"/>
  <c r="X4460" i="5"/>
  <c r="W4460" i="5"/>
  <c r="V4460" i="5"/>
  <c r="U4460" i="5"/>
  <c r="T4460" i="5"/>
  <c r="S4460" i="5"/>
  <c r="R4460" i="5"/>
  <c r="Q4460" i="5"/>
  <c r="P4460" i="5"/>
  <c r="O4460" i="5"/>
  <c r="N4460" i="5"/>
  <c r="M4460" i="5"/>
  <c r="L4460" i="5"/>
  <c r="A4461" i="5" s="1"/>
  <c r="AD4459" i="5"/>
  <c r="AC4459" i="5"/>
  <c r="AB4459" i="5"/>
  <c r="AA4459" i="5"/>
  <c r="Z4459" i="5"/>
  <c r="Y4459" i="5"/>
  <c r="X4459" i="5"/>
  <c r="W4459" i="5"/>
  <c r="V4459" i="5"/>
  <c r="U4459" i="5"/>
  <c r="T4459" i="5"/>
  <c r="S4459" i="5"/>
  <c r="R4459" i="5"/>
  <c r="Q4459" i="5"/>
  <c r="P4459" i="5"/>
  <c r="O4459" i="5"/>
  <c r="N4459" i="5"/>
  <c r="M4459" i="5"/>
  <c r="L4459" i="5"/>
  <c r="A4460" i="5" s="1"/>
  <c r="AD4458" i="5"/>
  <c r="AC4458" i="5"/>
  <c r="AB4458" i="5"/>
  <c r="AA4458" i="5"/>
  <c r="Z4458" i="5"/>
  <c r="Y4458" i="5"/>
  <c r="X4458" i="5"/>
  <c r="W4458" i="5"/>
  <c r="V4458" i="5"/>
  <c r="U4458" i="5"/>
  <c r="T4458" i="5"/>
  <c r="S4458" i="5"/>
  <c r="R4458" i="5"/>
  <c r="Q4458" i="5"/>
  <c r="P4458" i="5"/>
  <c r="O4458" i="5"/>
  <c r="N4458" i="5"/>
  <c r="M4458" i="5"/>
  <c r="L4458" i="5"/>
  <c r="A4459" i="5" s="1"/>
  <c r="AD4457" i="5"/>
  <c r="AC4457" i="5"/>
  <c r="AB4457" i="5"/>
  <c r="AA4457" i="5"/>
  <c r="Z4457" i="5"/>
  <c r="Y4457" i="5"/>
  <c r="X4457" i="5"/>
  <c r="W4457" i="5"/>
  <c r="V4457" i="5"/>
  <c r="U4457" i="5"/>
  <c r="T4457" i="5"/>
  <c r="S4457" i="5"/>
  <c r="R4457" i="5"/>
  <c r="Q4457" i="5"/>
  <c r="P4457" i="5"/>
  <c r="O4457" i="5"/>
  <c r="N4457" i="5"/>
  <c r="M4457" i="5"/>
  <c r="L4457" i="5"/>
  <c r="A4458" i="5" s="1"/>
  <c r="AD4456" i="5"/>
  <c r="AC4456" i="5"/>
  <c r="AB4456" i="5"/>
  <c r="AA4456" i="5"/>
  <c r="Z4456" i="5"/>
  <c r="Y4456" i="5"/>
  <c r="X4456" i="5"/>
  <c r="W4456" i="5"/>
  <c r="V4456" i="5"/>
  <c r="U4456" i="5"/>
  <c r="T4456" i="5"/>
  <c r="S4456" i="5"/>
  <c r="R4456" i="5"/>
  <c r="Q4456" i="5"/>
  <c r="P4456" i="5"/>
  <c r="O4456" i="5"/>
  <c r="N4456" i="5"/>
  <c r="M4456" i="5"/>
  <c r="L4456" i="5"/>
  <c r="A4457" i="5" s="1"/>
  <c r="AD4455" i="5"/>
  <c r="AC4455" i="5"/>
  <c r="AB4455" i="5"/>
  <c r="AA4455" i="5"/>
  <c r="Z4455" i="5"/>
  <c r="Y4455" i="5"/>
  <c r="X4455" i="5"/>
  <c r="W4455" i="5"/>
  <c r="V4455" i="5"/>
  <c r="U4455" i="5"/>
  <c r="T4455" i="5"/>
  <c r="S4455" i="5"/>
  <c r="R4455" i="5"/>
  <c r="Q4455" i="5"/>
  <c r="P4455" i="5"/>
  <c r="O4455" i="5"/>
  <c r="N4455" i="5"/>
  <c r="M4455" i="5"/>
  <c r="L4455" i="5"/>
  <c r="A4456" i="5" s="1"/>
  <c r="AD4454" i="5"/>
  <c r="AC4454" i="5"/>
  <c r="AB4454" i="5"/>
  <c r="AA4454" i="5"/>
  <c r="Z4454" i="5"/>
  <c r="Y4454" i="5"/>
  <c r="X4454" i="5"/>
  <c r="W4454" i="5"/>
  <c r="V4454" i="5"/>
  <c r="U4454" i="5"/>
  <c r="T4454" i="5"/>
  <c r="S4454" i="5"/>
  <c r="R4454" i="5"/>
  <c r="Q4454" i="5"/>
  <c r="P4454" i="5"/>
  <c r="O4454" i="5"/>
  <c r="N4454" i="5"/>
  <c r="M4454" i="5"/>
  <c r="L4454" i="5"/>
  <c r="A4455" i="5" s="1"/>
  <c r="AD4453" i="5"/>
  <c r="AC4453" i="5"/>
  <c r="AB4453" i="5"/>
  <c r="AA4453" i="5"/>
  <c r="Z4453" i="5"/>
  <c r="Y4453" i="5"/>
  <c r="X4453" i="5"/>
  <c r="W4453" i="5"/>
  <c r="V4453" i="5"/>
  <c r="U4453" i="5"/>
  <c r="T4453" i="5"/>
  <c r="S4453" i="5"/>
  <c r="R4453" i="5"/>
  <c r="Q4453" i="5"/>
  <c r="P4453" i="5"/>
  <c r="O4453" i="5"/>
  <c r="N4453" i="5"/>
  <c r="M4453" i="5"/>
  <c r="L4453" i="5"/>
  <c r="A4454" i="5" s="1"/>
  <c r="AD4452" i="5"/>
  <c r="AC4452" i="5"/>
  <c r="AB4452" i="5"/>
  <c r="AA4452" i="5"/>
  <c r="Z4452" i="5"/>
  <c r="Y4452" i="5"/>
  <c r="X4452" i="5"/>
  <c r="W4452" i="5"/>
  <c r="V4452" i="5"/>
  <c r="U4452" i="5"/>
  <c r="T4452" i="5"/>
  <c r="S4452" i="5"/>
  <c r="R4452" i="5"/>
  <c r="Q4452" i="5"/>
  <c r="P4452" i="5"/>
  <c r="O4452" i="5"/>
  <c r="N4452" i="5"/>
  <c r="M4452" i="5"/>
  <c r="L4452" i="5"/>
  <c r="A4453" i="5" s="1"/>
  <c r="AD4451" i="5"/>
  <c r="AC4451" i="5"/>
  <c r="AB4451" i="5"/>
  <c r="AA4451" i="5"/>
  <c r="Z4451" i="5"/>
  <c r="Y4451" i="5"/>
  <c r="X4451" i="5"/>
  <c r="W4451" i="5"/>
  <c r="V4451" i="5"/>
  <c r="U4451" i="5"/>
  <c r="T4451" i="5"/>
  <c r="S4451" i="5"/>
  <c r="R4451" i="5"/>
  <c r="Q4451" i="5"/>
  <c r="P4451" i="5"/>
  <c r="O4451" i="5"/>
  <c r="N4451" i="5"/>
  <c r="M4451" i="5"/>
  <c r="L4451" i="5"/>
  <c r="A4452" i="5" s="1"/>
  <c r="AD4450" i="5"/>
  <c r="AC4450" i="5"/>
  <c r="AB4450" i="5"/>
  <c r="AA4450" i="5"/>
  <c r="Z4450" i="5"/>
  <c r="Y4450" i="5"/>
  <c r="X4450" i="5"/>
  <c r="W4450" i="5"/>
  <c r="V4450" i="5"/>
  <c r="U4450" i="5"/>
  <c r="T4450" i="5"/>
  <c r="S4450" i="5"/>
  <c r="R4450" i="5"/>
  <c r="Q4450" i="5"/>
  <c r="P4450" i="5"/>
  <c r="O4450" i="5"/>
  <c r="N4450" i="5"/>
  <c r="M4450" i="5"/>
  <c r="L4450" i="5"/>
  <c r="A4451" i="5" s="1"/>
  <c r="AD4449" i="5"/>
  <c r="AC4449" i="5"/>
  <c r="AB4449" i="5"/>
  <c r="AA4449" i="5"/>
  <c r="Z4449" i="5"/>
  <c r="Y4449" i="5"/>
  <c r="X4449" i="5"/>
  <c r="W4449" i="5"/>
  <c r="V4449" i="5"/>
  <c r="U4449" i="5"/>
  <c r="T4449" i="5"/>
  <c r="S4449" i="5"/>
  <c r="R4449" i="5"/>
  <c r="Q4449" i="5"/>
  <c r="P4449" i="5"/>
  <c r="O4449" i="5"/>
  <c r="N4449" i="5"/>
  <c r="M4449" i="5"/>
  <c r="L4449" i="5"/>
  <c r="A4450" i="5" s="1"/>
  <c r="AD4448" i="5"/>
  <c r="AC4448" i="5"/>
  <c r="AB4448" i="5"/>
  <c r="AA4448" i="5"/>
  <c r="Z4448" i="5"/>
  <c r="Y4448" i="5"/>
  <c r="X4448" i="5"/>
  <c r="W4448" i="5"/>
  <c r="V4448" i="5"/>
  <c r="U4448" i="5"/>
  <c r="T4448" i="5"/>
  <c r="S4448" i="5"/>
  <c r="R4448" i="5"/>
  <c r="Q4448" i="5"/>
  <c r="P4448" i="5"/>
  <c r="O4448" i="5"/>
  <c r="N4448" i="5"/>
  <c r="M4448" i="5"/>
  <c r="L4448" i="5"/>
  <c r="A4449" i="5" s="1"/>
  <c r="AD4447" i="5"/>
  <c r="AC4447" i="5"/>
  <c r="AB4447" i="5"/>
  <c r="AA4447" i="5"/>
  <c r="Z4447" i="5"/>
  <c r="Y4447" i="5"/>
  <c r="X4447" i="5"/>
  <c r="W4447" i="5"/>
  <c r="V4447" i="5"/>
  <c r="U4447" i="5"/>
  <c r="T4447" i="5"/>
  <c r="S4447" i="5"/>
  <c r="R4447" i="5"/>
  <c r="Q4447" i="5"/>
  <c r="P4447" i="5"/>
  <c r="O4447" i="5"/>
  <c r="N4447" i="5"/>
  <c r="M4447" i="5"/>
  <c r="L4447" i="5"/>
  <c r="A4448" i="5" s="1"/>
  <c r="AD4446" i="5"/>
  <c r="AC4446" i="5"/>
  <c r="AB4446" i="5"/>
  <c r="AA4446" i="5"/>
  <c r="Z4446" i="5"/>
  <c r="Y4446" i="5"/>
  <c r="X4446" i="5"/>
  <c r="W4446" i="5"/>
  <c r="V4446" i="5"/>
  <c r="U4446" i="5"/>
  <c r="T4446" i="5"/>
  <c r="S4446" i="5"/>
  <c r="R4446" i="5"/>
  <c r="Q4446" i="5"/>
  <c r="P4446" i="5"/>
  <c r="O4446" i="5"/>
  <c r="N4446" i="5"/>
  <c r="M4446" i="5"/>
  <c r="L4446" i="5"/>
  <c r="A4447" i="5" s="1"/>
  <c r="AD4445" i="5"/>
  <c r="AC4445" i="5"/>
  <c r="AB4445" i="5"/>
  <c r="AA4445" i="5"/>
  <c r="Z4445" i="5"/>
  <c r="Y4445" i="5"/>
  <c r="X4445" i="5"/>
  <c r="W4445" i="5"/>
  <c r="V4445" i="5"/>
  <c r="U4445" i="5"/>
  <c r="T4445" i="5"/>
  <c r="S4445" i="5"/>
  <c r="R4445" i="5"/>
  <c r="Q4445" i="5"/>
  <c r="P4445" i="5"/>
  <c r="O4445" i="5"/>
  <c r="N4445" i="5"/>
  <c r="M4445" i="5"/>
  <c r="L4445" i="5"/>
  <c r="A4446" i="5" s="1"/>
  <c r="AD4444" i="5"/>
  <c r="AC4444" i="5"/>
  <c r="AB4444" i="5"/>
  <c r="AA4444" i="5"/>
  <c r="Z4444" i="5"/>
  <c r="Y4444" i="5"/>
  <c r="X4444" i="5"/>
  <c r="W4444" i="5"/>
  <c r="V4444" i="5"/>
  <c r="U4444" i="5"/>
  <c r="T4444" i="5"/>
  <c r="S4444" i="5"/>
  <c r="R4444" i="5"/>
  <c r="Q4444" i="5"/>
  <c r="P4444" i="5"/>
  <c r="O4444" i="5"/>
  <c r="N4444" i="5"/>
  <c r="M4444" i="5"/>
  <c r="L4444" i="5"/>
  <c r="A4445" i="5" s="1"/>
  <c r="AD4443" i="5"/>
  <c r="AC4443" i="5"/>
  <c r="AB4443" i="5"/>
  <c r="AA4443" i="5"/>
  <c r="Z4443" i="5"/>
  <c r="Y4443" i="5"/>
  <c r="X4443" i="5"/>
  <c r="W4443" i="5"/>
  <c r="V4443" i="5"/>
  <c r="U4443" i="5"/>
  <c r="T4443" i="5"/>
  <c r="S4443" i="5"/>
  <c r="R4443" i="5"/>
  <c r="Q4443" i="5"/>
  <c r="P4443" i="5"/>
  <c r="O4443" i="5"/>
  <c r="N4443" i="5"/>
  <c r="M4443" i="5"/>
  <c r="L4443" i="5"/>
  <c r="A4444" i="5" s="1"/>
  <c r="AD4442" i="5"/>
  <c r="AC4442" i="5"/>
  <c r="AB4442" i="5"/>
  <c r="AA4442" i="5"/>
  <c r="Z4442" i="5"/>
  <c r="Y4442" i="5"/>
  <c r="X4442" i="5"/>
  <c r="W4442" i="5"/>
  <c r="V4442" i="5"/>
  <c r="U4442" i="5"/>
  <c r="T4442" i="5"/>
  <c r="S4442" i="5"/>
  <c r="R4442" i="5"/>
  <c r="Q4442" i="5"/>
  <c r="P4442" i="5"/>
  <c r="O4442" i="5"/>
  <c r="N4442" i="5"/>
  <c r="M4442" i="5"/>
  <c r="L4442" i="5"/>
  <c r="A4443" i="5" s="1"/>
  <c r="AD4441" i="5"/>
  <c r="AC4441" i="5"/>
  <c r="AB4441" i="5"/>
  <c r="AA4441" i="5"/>
  <c r="Z4441" i="5"/>
  <c r="Y4441" i="5"/>
  <c r="X4441" i="5"/>
  <c r="W4441" i="5"/>
  <c r="V4441" i="5"/>
  <c r="U4441" i="5"/>
  <c r="T4441" i="5"/>
  <c r="S4441" i="5"/>
  <c r="R4441" i="5"/>
  <c r="Q4441" i="5"/>
  <c r="P4441" i="5"/>
  <c r="O4441" i="5"/>
  <c r="N4441" i="5"/>
  <c r="M4441" i="5"/>
  <c r="L4441" i="5"/>
  <c r="A4442" i="5" s="1"/>
  <c r="AD4440" i="5"/>
  <c r="AC4440" i="5"/>
  <c r="AB4440" i="5"/>
  <c r="AA4440" i="5"/>
  <c r="Z4440" i="5"/>
  <c r="Y4440" i="5"/>
  <c r="X4440" i="5"/>
  <c r="W4440" i="5"/>
  <c r="V4440" i="5"/>
  <c r="U4440" i="5"/>
  <c r="T4440" i="5"/>
  <c r="S4440" i="5"/>
  <c r="R4440" i="5"/>
  <c r="Q4440" i="5"/>
  <c r="P4440" i="5"/>
  <c r="O4440" i="5"/>
  <c r="N4440" i="5"/>
  <c r="M4440" i="5"/>
  <c r="L4440" i="5"/>
  <c r="A4441" i="5" s="1"/>
  <c r="AD4439" i="5"/>
  <c r="AC4439" i="5"/>
  <c r="AB4439" i="5"/>
  <c r="AA4439" i="5"/>
  <c r="Z4439" i="5"/>
  <c r="Y4439" i="5"/>
  <c r="X4439" i="5"/>
  <c r="W4439" i="5"/>
  <c r="V4439" i="5"/>
  <c r="U4439" i="5"/>
  <c r="T4439" i="5"/>
  <c r="S4439" i="5"/>
  <c r="R4439" i="5"/>
  <c r="Q4439" i="5"/>
  <c r="P4439" i="5"/>
  <c r="O4439" i="5"/>
  <c r="N4439" i="5"/>
  <c r="M4439" i="5"/>
  <c r="L4439" i="5"/>
  <c r="A4440" i="5" s="1"/>
  <c r="AD4438" i="5"/>
  <c r="AC4438" i="5"/>
  <c r="AB4438" i="5"/>
  <c r="AA4438" i="5"/>
  <c r="Z4438" i="5"/>
  <c r="Y4438" i="5"/>
  <c r="X4438" i="5"/>
  <c r="W4438" i="5"/>
  <c r="V4438" i="5"/>
  <c r="U4438" i="5"/>
  <c r="T4438" i="5"/>
  <c r="S4438" i="5"/>
  <c r="R4438" i="5"/>
  <c r="Q4438" i="5"/>
  <c r="P4438" i="5"/>
  <c r="O4438" i="5"/>
  <c r="N4438" i="5"/>
  <c r="M4438" i="5"/>
  <c r="L4438" i="5"/>
  <c r="A4439" i="5" s="1"/>
  <c r="AD4437" i="5"/>
  <c r="AC4437" i="5"/>
  <c r="AB4437" i="5"/>
  <c r="AA4437" i="5"/>
  <c r="Z4437" i="5"/>
  <c r="Y4437" i="5"/>
  <c r="X4437" i="5"/>
  <c r="W4437" i="5"/>
  <c r="V4437" i="5"/>
  <c r="U4437" i="5"/>
  <c r="T4437" i="5"/>
  <c r="S4437" i="5"/>
  <c r="R4437" i="5"/>
  <c r="Q4437" i="5"/>
  <c r="P4437" i="5"/>
  <c r="O4437" i="5"/>
  <c r="N4437" i="5"/>
  <c r="M4437" i="5"/>
  <c r="L4437" i="5"/>
  <c r="A4438" i="5" s="1"/>
  <c r="AD4436" i="5"/>
  <c r="AC4436" i="5"/>
  <c r="AB4436" i="5"/>
  <c r="AA4436" i="5"/>
  <c r="Z4436" i="5"/>
  <c r="Y4436" i="5"/>
  <c r="X4436" i="5"/>
  <c r="W4436" i="5"/>
  <c r="V4436" i="5"/>
  <c r="U4436" i="5"/>
  <c r="T4436" i="5"/>
  <c r="S4436" i="5"/>
  <c r="R4436" i="5"/>
  <c r="Q4436" i="5"/>
  <c r="P4436" i="5"/>
  <c r="O4436" i="5"/>
  <c r="N4436" i="5"/>
  <c r="M4436" i="5"/>
  <c r="L4436" i="5"/>
  <c r="A4437" i="5" s="1"/>
  <c r="AD4435" i="5"/>
  <c r="AC4435" i="5"/>
  <c r="AB4435" i="5"/>
  <c r="AA4435" i="5"/>
  <c r="Z4435" i="5"/>
  <c r="Y4435" i="5"/>
  <c r="X4435" i="5"/>
  <c r="W4435" i="5"/>
  <c r="V4435" i="5"/>
  <c r="U4435" i="5"/>
  <c r="T4435" i="5"/>
  <c r="S4435" i="5"/>
  <c r="R4435" i="5"/>
  <c r="Q4435" i="5"/>
  <c r="P4435" i="5"/>
  <c r="O4435" i="5"/>
  <c r="N4435" i="5"/>
  <c r="M4435" i="5"/>
  <c r="L4435" i="5"/>
  <c r="A4436" i="5" s="1"/>
  <c r="AD4434" i="5"/>
  <c r="AC4434" i="5"/>
  <c r="AB4434" i="5"/>
  <c r="AA4434" i="5"/>
  <c r="Z4434" i="5"/>
  <c r="Y4434" i="5"/>
  <c r="X4434" i="5"/>
  <c r="W4434" i="5"/>
  <c r="V4434" i="5"/>
  <c r="U4434" i="5"/>
  <c r="T4434" i="5"/>
  <c r="S4434" i="5"/>
  <c r="R4434" i="5"/>
  <c r="Q4434" i="5"/>
  <c r="P4434" i="5"/>
  <c r="O4434" i="5"/>
  <c r="N4434" i="5"/>
  <c r="M4434" i="5"/>
  <c r="L4434" i="5"/>
  <c r="A4435" i="5" s="1"/>
  <c r="AD4433" i="5"/>
  <c r="AC4433" i="5"/>
  <c r="AB4433" i="5"/>
  <c r="AA4433" i="5"/>
  <c r="Z4433" i="5"/>
  <c r="Y4433" i="5"/>
  <c r="X4433" i="5"/>
  <c r="W4433" i="5"/>
  <c r="V4433" i="5"/>
  <c r="U4433" i="5"/>
  <c r="T4433" i="5"/>
  <c r="S4433" i="5"/>
  <c r="R4433" i="5"/>
  <c r="Q4433" i="5"/>
  <c r="P4433" i="5"/>
  <c r="O4433" i="5"/>
  <c r="N4433" i="5"/>
  <c r="M4433" i="5"/>
  <c r="L4433" i="5"/>
  <c r="A4434" i="5" s="1"/>
  <c r="AD4432" i="5"/>
  <c r="AC4432" i="5"/>
  <c r="AB4432" i="5"/>
  <c r="AA4432" i="5"/>
  <c r="Z4432" i="5"/>
  <c r="Y4432" i="5"/>
  <c r="X4432" i="5"/>
  <c r="W4432" i="5"/>
  <c r="V4432" i="5"/>
  <c r="U4432" i="5"/>
  <c r="T4432" i="5"/>
  <c r="S4432" i="5"/>
  <c r="R4432" i="5"/>
  <c r="Q4432" i="5"/>
  <c r="P4432" i="5"/>
  <c r="O4432" i="5"/>
  <c r="N4432" i="5"/>
  <c r="M4432" i="5"/>
  <c r="L4432" i="5"/>
  <c r="A4433" i="5" s="1"/>
  <c r="AD4431" i="5"/>
  <c r="AC4431" i="5"/>
  <c r="AB4431" i="5"/>
  <c r="AA4431" i="5"/>
  <c r="Z4431" i="5"/>
  <c r="Y4431" i="5"/>
  <c r="X4431" i="5"/>
  <c r="W4431" i="5"/>
  <c r="V4431" i="5"/>
  <c r="U4431" i="5"/>
  <c r="T4431" i="5"/>
  <c r="S4431" i="5"/>
  <c r="R4431" i="5"/>
  <c r="Q4431" i="5"/>
  <c r="P4431" i="5"/>
  <c r="O4431" i="5"/>
  <c r="N4431" i="5"/>
  <c r="M4431" i="5"/>
  <c r="L4431" i="5"/>
  <c r="A4432" i="5" s="1"/>
  <c r="AD4430" i="5"/>
  <c r="AC4430" i="5"/>
  <c r="AB4430" i="5"/>
  <c r="AA4430" i="5"/>
  <c r="Z4430" i="5"/>
  <c r="Y4430" i="5"/>
  <c r="X4430" i="5"/>
  <c r="W4430" i="5"/>
  <c r="V4430" i="5"/>
  <c r="U4430" i="5"/>
  <c r="T4430" i="5"/>
  <c r="S4430" i="5"/>
  <c r="R4430" i="5"/>
  <c r="Q4430" i="5"/>
  <c r="P4430" i="5"/>
  <c r="O4430" i="5"/>
  <c r="N4430" i="5"/>
  <c r="M4430" i="5"/>
  <c r="L4430" i="5"/>
  <c r="A4431" i="5" s="1"/>
  <c r="AD4429" i="5"/>
  <c r="AC4429" i="5"/>
  <c r="AB4429" i="5"/>
  <c r="AA4429" i="5"/>
  <c r="Z4429" i="5"/>
  <c r="Y4429" i="5"/>
  <c r="X4429" i="5"/>
  <c r="W4429" i="5"/>
  <c r="V4429" i="5"/>
  <c r="U4429" i="5"/>
  <c r="T4429" i="5"/>
  <c r="S4429" i="5"/>
  <c r="R4429" i="5"/>
  <c r="Q4429" i="5"/>
  <c r="P4429" i="5"/>
  <c r="O4429" i="5"/>
  <c r="N4429" i="5"/>
  <c r="M4429" i="5"/>
  <c r="L4429" i="5"/>
  <c r="A4430" i="5" s="1"/>
  <c r="AD4428" i="5"/>
  <c r="AC4428" i="5"/>
  <c r="AB4428" i="5"/>
  <c r="AA4428" i="5"/>
  <c r="Z4428" i="5"/>
  <c r="Y4428" i="5"/>
  <c r="X4428" i="5"/>
  <c r="W4428" i="5"/>
  <c r="V4428" i="5"/>
  <c r="U4428" i="5"/>
  <c r="T4428" i="5"/>
  <c r="S4428" i="5"/>
  <c r="R4428" i="5"/>
  <c r="Q4428" i="5"/>
  <c r="P4428" i="5"/>
  <c r="O4428" i="5"/>
  <c r="N4428" i="5"/>
  <c r="M4428" i="5"/>
  <c r="L4428" i="5"/>
  <c r="A4429" i="5" s="1"/>
  <c r="AD4427" i="5"/>
  <c r="AC4427" i="5"/>
  <c r="AB4427" i="5"/>
  <c r="AA4427" i="5"/>
  <c r="Z4427" i="5"/>
  <c r="Y4427" i="5"/>
  <c r="X4427" i="5"/>
  <c r="W4427" i="5"/>
  <c r="V4427" i="5"/>
  <c r="U4427" i="5"/>
  <c r="T4427" i="5"/>
  <c r="S4427" i="5"/>
  <c r="R4427" i="5"/>
  <c r="Q4427" i="5"/>
  <c r="P4427" i="5"/>
  <c r="O4427" i="5"/>
  <c r="N4427" i="5"/>
  <c r="M4427" i="5"/>
  <c r="L4427" i="5"/>
  <c r="A4428" i="5" s="1"/>
  <c r="AD4426" i="5"/>
  <c r="AC4426" i="5"/>
  <c r="AB4426" i="5"/>
  <c r="AA4426" i="5"/>
  <c r="Z4426" i="5"/>
  <c r="Y4426" i="5"/>
  <c r="X4426" i="5"/>
  <c r="W4426" i="5"/>
  <c r="V4426" i="5"/>
  <c r="U4426" i="5"/>
  <c r="T4426" i="5"/>
  <c r="S4426" i="5"/>
  <c r="R4426" i="5"/>
  <c r="Q4426" i="5"/>
  <c r="P4426" i="5"/>
  <c r="O4426" i="5"/>
  <c r="N4426" i="5"/>
  <c r="M4426" i="5"/>
  <c r="L4426" i="5"/>
  <c r="A4427" i="5" s="1"/>
  <c r="AD4425" i="5"/>
  <c r="AC4425" i="5"/>
  <c r="AB4425" i="5"/>
  <c r="AA4425" i="5"/>
  <c r="Z4425" i="5"/>
  <c r="Y4425" i="5"/>
  <c r="X4425" i="5"/>
  <c r="W4425" i="5"/>
  <c r="V4425" i="5"/>
  <c r="U4425" i="5"/>
  <c r="T4425" i="5"/>
  <c r="S4425" i="5"/>
  <c r="R4425" i="5"/>
  <c r="Q4425" i="5"/>
  <c r="P4425" i="5"/>
  <c r="O4425" i="5"/>
  <c r="N4425" i="5"/>
  <c r="M4425" i="5"/>
  <c r="L4425" i="5"/>
  <c r="A4426" i="5" s="1"/>
  <c r="AD4424" i="5"/>
  <c r="AC4424" i="5"/>
  <c r="AB4424" i="5"/>
  <c r="AA4424" i="5"/>
  <c r="Z4424" i="5"/>
  <c r="Y4424" i="5"/>
  <c r="X4424" i="5"/>
  <c r="W4424" i="5"/>
  <c r="V4424" i="5"/>
  <c r="U4424" i="5"/>
  <c r="T4424" i="5"/>
  <c r="S4424" i="5"/>
  <c r="R4424" i="5"/>
  <c r="Q4424" i="5"/>
  <c r="P4424" i="5"/>
  <c r="O4424" i="5"/>
  <c r="N4424" i="5"/>
  <c r="M4424" i="5"/>
  <c r="L4424" i="5"/>
  <c r="A4425" i="5" s="1"/>
  <c r="AD4423" i="5"/>
  <c r="AC4423" i="5"/>
  <c r="AB4423" i="5"/>
  <c r="AA4423" i="5"/>
  <c r="Z4423" i="5"/>
  <c r="Y4423" i="5"/>
  <c r="X4423" i="5"/>
  <c r="W4423" i="5"/>
  <c r="V4423" i="5"/>
  <c r="U4423" i="5"/>
  <c r="T4423" i="5"/>
  <c r="S4423" i="5"/>
  <c r="R4423" i="5"/>
  <c r="Q4423" i="5"/>
  <c r="P4423" i="5"/>
  <c r="O4423" i="5"/>
  <c r="N4423" i="5"/>
  <c r="M4423" i="5"/>
  <c r="L4423" i="5"/>
  <c r="A4424" i="5" s="1"/>
  <c r="AD4422" i="5"/>
  <c r="AC4422" i="5"/>
  <c r="AB4422" i="5"/>
  <c r="AA4422" i="5"/>
  <c r="Z4422" i="5"/>
  <c r="Y4422" i="5"/>
  <c r="X4422" i="5"/>
  <c r="W4422" i="5"/>
  <c r="V4422" i="5"/>
  <c r="U4422" i="5"/>
  <c r="T4422" i="5"/>
  <c r="S4422" i="5"/>
  <c r="R4422" i="5"/>
  <c r="Q4422" i="5"/>
  <c r="P4422" i="5"/>
  <c r="O4422" i="5"/>
  <c r="N4422" i="5"/>
  <c r="M4422" i="5"/>
  <c r="L4422" i="5"/>
  <c r="A4423" i="5" s="1"/>
  <c r="AD4421" i="5"/>
  <c r="AC4421" i="5"/>
  <c r="AB4421" i="5"/>
  <c r="AA4421" i="5"/>
  <c r="Z4421" i="5"/>
  <c r="Y4421" i="5"/>
  <c r="X4421" i="5"/>
  <c r="W4421" i="5"/>
  <c r="V4421" i="5"/>
  <c r="U4421" i="5"/>
  <c r="T4421" i="5"/>
  <c r="S4421" i="5"/>
  <c r="R4421" i="5"/>
  <c r="Q4421" i="5"/>
  <c r="P4421" i="5"/>
  <c r="O4421" i="5"/>
  <c r="N4421" i="5"/>
  <c r="M4421" i="5"/>
  <c r="L4421" i="5"/>
  <c r="A4422" i="5" s="1"/>
  <c r="AD4420" i="5"/>
  <c r="AC4420" i="5"/>
  <c r="AB4420" i="5"/>
  <c r="AA4420" i="5"/>
  <c r="Z4420" i="5"/>
  <c r="Y4420" i="5"/>
  <c r="X4420" i="5"/>
  <c r="W4420" i="5"/>
  <c r="V4420" i="5"/>
  <c r="U4420" i="5"/>
  <c r="T4420" i="5"/>
  <c r="S4420" i="5"/>
  <c r="R4420" i="5"/>
  <c r="Q4420" i="5"/>
  <c r="P4420" i="5"/>
  <c r="O4420" i="5"/>
  <c r="N4420" i="5"/>
  <c r="M4420" i="5"/>
  <c r="L4420" i="5"/>
  <c r="A4421" i="5" s="1"/>
  <c r="AD4419" i="5"/>
  <c r="AC4419" i="5"/>
  <c r="AB4419" i="5"/>
  <c r="AA4419" i="5"/>
  <c r="Z4419" i="5"/>
  <c r="Y4419" i="5"/>
  <c r="X4419" i="5"/>
  <c r="W4419" i="5"/>
  <c r="V4419" i="5"/>
  <c r="U4419" i="5"/>
  <c r="T4419" i="5"/>
  <c r="S4419" i="5"/>
  <c r="R4419" i="5"/>
  <c r="Q4419" i="5"/>
  <c r="P4419" i="5"/>
  <c r="O4419" i="5"/>
  <c r="N4419" i="5"/>
  <c r="M4419" i="5"/>
  <c r="L4419" i="5"/>
  <c r="A4420" i="5" s="1"/>
  <c r="AD4418" i="5"/>
  <c r="AC4418" i="5"/>
  <c r="AB4418" i="5"/>
  <c r="AA4418" i="5"/>
  <c r="Z4418" i="5"/>
  <c r="Y4418" i="5"/>
  <c r="X4418" i="5"/>
  <c r="W4418" i="5"/>
  <c r="V4418" i="5"/>
  <c r="U4418" i="5"/>
  <c r="T4418" i="5"/>
  <c r="S4418" i="5"/>
  <c r="R4418" i="5"/>
  <c r="Q4418" i="5"/>
  <c r="P4418" i="5"/>
  <c r="O4418" i="5"/>
  <c r="N4418" i="5"/>
  <c r="M4418" i="5"/>
  <c r="L4418" i="5"/>
  <c r="A4419" i="5" s="1"/>
  <c r="AD4417" i="5"/>
  <c r="AC4417" i="5"/>
  <c r="AB4417" i="5"/>
  <c r="AA4417" i="5"/>
  <c r="Z4417" i="5"/>
  <c r="Y4417" i="5"/>
  <c r="X4417" i="5"/>
  <c r="W4417" i="5"/>
  <c r="V4417" i="5"/>
  <c r="U4417" i="5"/>
  <c r="T4417" i="5"/>
  <c r="S4417" i="5"/>
  <c r="R4417" i="5"/>
  <c r="Q4417" i="5"/>
  <c r="P4417" i="5"/>
  <c r="O4417" i="5"/>
  <c r="N4417" i="5"/>
  <c r="M4417" i="5"/>
  <c r="L4417" i="5"/>
  <c r="A4418" i="5" s="1"/>
  <c r="AD4416" i="5"/>
  <c r="AC4416" i="5"/>
  <c r="AB4416" i="5"/>
  <c r="AA4416" i="5"/>
  <c r="Z4416" i="5"/>
  <c r="Y4416" i="5"/>
  <c r="X4416" i="5"/>
  <c r="W4416" i="5"/>
  <c r="V4416" i="5"/>
  <c r="U4416" i="5"/>
  <c r="T4416" i="5"/>
  <c r="S4416" i="5"/>
  <c r="R4416" i="5"/>
  <c r="Q4416" i="5"/>
  <c r="P4416" i="5"/>
  <c r="O4416" i="5"/>
  <c r="N4416" i="5"/>
  <c r="M4416" i="5"/>
  <c r="L4416" i="5"/>
  <c r="A4417" i="5" s="1"/>
  <c r="AD4415" i="5"/>
  <c r="AC4415" i="5"/>
  <c r="AB4415" i="5"/>
  <c r="AA4415" i="5"/>
  <c r="Z4415" i="5"/>
  <c r="Y4415" i="5"/>
  <c r="X4415" i="5"/>
  <c r="W4415" i="5"/>
  <c r="V4415" i="5"/>
  <c r="U4415" i="5"/>
  <c r="T4415" i="5"/>
  <c r="S4415" i="5"/>
  <c r="R4415" i="5"/>
  <c r="Q4415" i="5"/>
  <c r="P4415" i="5"/>
  <c r="O4415" i="5"/>
  <c r="N4415" i="5"/>
  <c r="M4415" i="5"/>
  <c r="L4415" i="5"/>
  <c r="A4416" i="5" s="1"/>
  <c r="AD4414" i="5"/>
  <c r="AC4414" i="5"/>
  <c r="AB4414" i="5"/>
  <c r="AA4414" i="5"/>
  <c r="Z4414" i="5"/>
  <c r="Y4414" i="5"/>
  <c r="X4414" i="5"/>
  <c r="W4414" i="5"/>
  <c r="V4414" i="5"/>
  <c r="U4414" i="5"/>
  <c r="T4414" i="5"/>
  <c r="S4414" i="5"/>
  <c r="R4414" i="5"/>
  <c r="Q4414" i="5"/>
  <c r="P4414" i="5"/>
  <c r="O4414" i="5"/>
  <c r="N4414" i="5"/>
  <c r="M4414" i="5"/>
  <c r="L4414" i="5"/>
  <c r="A4415" i="5" s="1"/>
  <c r="AD4413" i="5"/>
  <c r="AC4413" i="5"/>
  <c r="AB4413" i="5"/>
  <c r="AA4413" i="5"/>
  <c r="Z4413" i="5"/>
  <c r="Y4413" i="5"/>
  <c r="X4413" i="5"/>
  <c r="W4413" i="5"/>
  <c r="V4413" i="5"/>
  <c r="U4413" i="5"/>
  <c r="T4413" i="5"/>
  <c r="S4413" i="5"/>
  <c r="R4413" i="5"/>
  <c r="Q4413" i="5"/>
  <c r="P4413" i="5"/>
  <c r="O4413" i="5"/>
  <c r="N4413" i="5"/>
  <c r="M4413" i="5"/>
  <c r="L4413" i="5"/>
  <c r="A4414" i="5" s="1"/>
  <c r="AD4412" i="5"/>
  <c r="AC4412" i="5"/>
  <c r="AB4412" i="5"/>
  <c r="AA4412" i="5"/>
  <c r="Z4412" i="5"/>
  <c r="Y4412" i="5"/>
  <c r="X4412" i="5"/>
  <c r="W4412" i="5"/>
  <c r="V4412" i="5"/>
  <c r="U4412" i="5"/>
  <c r="T4412" i="5"/>
  <c r="S4412" i="5"/>
  <c r="R4412" i="5"/>
  <c r="Q4412" i="5"/>
  <c r="P4412" i="5"/>
  <c r="O4412" i="5"/>
  <c r="N4412" i="5"/>
  <c r="M4412" i="5"/>
  <c r="L4412" i="5"/>
  <c r="A4413" i="5" s="1"/>
  <c r="AD4411" i="5"/>
  <c r="AC4411" i="5"/>
  <c r="AB4411" i="5"/>
  <c r="AA4411" i="5"/>
  <c r="Z4411" i="5"/>
  <c r="Y4411" i="5"/>
  <c r="X4411" i="5"/>
  <c r="W4411" i="5"/>
  <c r="V4411" i="5"/>
  <c r="U4411" i="5"/>
  <c r="T4411" i="5"/>
  <c r="S4411" i="5"/>
  <c r="R4411" i="5"/>
  <c r="Q4411" i="5"/>
  <c r="P4411" i="5"/>
  <c r="O4411" i="5"/>
  <c r="N4411" i="5"/>
  <c r="M4411" i="5"/>
  <c r="L4411" i="5"/>
  <c r="A4412" i="5" s="1"/>
  <c r="AD4410" i="5"/>
  <c r="AC4410" i="5"/>
  <c r="AB4410" i="5"/>
  <c r="AA4410" i="5"/>
  <c r="Z4410" i="5"/>
  <c r="Y4410" i="5"/>
  <c r="X4410" i="5"/>
  <c r="W4410" i="5"/>
  <c r="V4410" i="5"/>
  <c r="U4410" i="5"/>
  <c r="T4410" i="5"/>
  <c r="S4410" i="5"/>
  <c r="R4410" i="5"/>
  <c r="Q4410" i="5"/>
  <c r="P4410" i="5"/>
  <c r="O4410" i="5"/>
  <c r="N4410" i="5"/>
  <c r="M4410" i="5"/>
  <c r="L4410" i="5"/>
  <c r="A4411" i="5" s="1"/>
  <c r="AD4409" i="5"/>
  <c r="AC4409" i="5"/>
  <c r="AB4409" i="5"/>
  <c r="AA4409" i="5"/>
  <c r="Z4409" i="5"/>
  <c r="Y4409" i="5"/>
  <c r="X4409" i="5"/>
  <c r="W4409" i="5"/>
  <c r="V4409" i="5"/>
  <c r="U4409" i="5"/>
  <c r="T4409" i="5"/>
  <c r="S4409" i="5"/>
  <c r="R4409" i="5"/>
  <c r="Q4409" i="5"/>
  <c r="P4409" i="5"/>
  <c r="O4409" i="5"/>
  <c r="N4409" i="5"/>
  <c r="M4409" i="5"/>
  <c r="L4409" i="5"/>
  <c r="A4410" i="5" s="1"/>
  <c r="AD4408" i="5"/>
  <c r="AC4408" i="5"/>
  <c r="AB4408" i="5"/>
  <c r="AA4408" i="5"/>
  <c r="Z4408" i="5"/>
  <c r="Y4408" i="5"/>
  <c r="X4408" i="5"/>
  <c r="W4408" i="5"/>
  <c r="V4408" i="5"/>
  <c r="U4408" i="5"/>
  <c r="T4408" i="5"/>
  <c r="S4408" i="5"/>
  <c r="R4408" i="5"/>
  <c r="Q4408" i="5"/>
  <c r="P4408" i="5"/>
  <c r="O4408" i="5"/>
  <c r="N4408" i="5"/>
  <c r="M4408" i="5"/>
  <c r="L4408" i="5"/>
  <c r="A4409" i="5" s="1"/>
  <c r="AD4407" i="5"/>
  <c r="AC4407" i="5"/>
  <c r="AB4407" i="5"/>
  <c r="AA4407" i="5"/>
  <c r="Z4407" i="5"/>
  <c r="Y4407" i="5"/>
  <c r="X4407" i="5"/>
  <c r="W4407" i="5"/>
  <c r="V4407" i="5"/>
  <c r="U4407" i="5"/>
  <c r="T4407" i="5"/>
  <c r="S4407" i="5"/>
  <c r="R4407" i="5"/>
  <c r="Q4407" i="5"/>
  <c r="P4407" i="5"/>
  <c r="O4407" i="5"/>
  <c r="N4407" i="5"/>
  <c r="M4407" i="5"/>
  <c r="L4407" i="5"/>
  <c r="A4408" i="5" s="1"/>
  <c r="AD4406" i="5"/>
  <c r="AC4406" i="5"/>
  <c r="AB4406" i="5"/>
  <c r="AA4406" i="5"/>
  <c r="Z4406" i="5"/>
  <c r="Y4406" i="5"/>
  <c r="X4406" i="5"/>
  <c r="W4406" i="5"/>
  <c r="V4406" i="5"/>
  <c r="U4406" i="5"/>
  <c r="T4406" i="5"/>
  <c r="S4406" i="5"/>
  <c r="R4406" i="5"/>
  <c r="Q4406" i="5"/>
  <c r="P4406" i="5"/>
  <c r="O4406" i="5"/>
  <c r="N4406" i="5"/>
  <c r="M4406" i="5"/>
  <c r="L4406" i="5"/>
  <c r="A4407" i="5" s="1"/>
  <c r="AD4405" i="5"/>
  <c r="AC4405" i="5"/>
  <c r="AB4405" i="5"/>
  <c r="AA4405" i="5"/>
  <c r="Z4405" i="5"/>
  <c r="Y4405" i="5"/>
  <c r="X4405" i="5"/>
  <c r="W4405" i="5"/>
  <c r="V4405" i="5"/>
  <c r="U4405" i="5"/>
  <c r="T4405" i="5"/>
  <c r="S4405" i="5"/>
  <c r="R4405" i="5"/>
  <c r="Q4405" i="5"/>
  <c r="P4405" i="5"/>
  <c r="O4405" i="5"/>
  <c r="N4405" i="5"/>
  <c r="M4405" i="5"/>
  <c r="L4405" i="5"/>
  <c r="A4406" i="5" s="1"/>
  <c r="AD4404" i="5"/>
  <c r="AC4404" i="5"/>
  <c r="AB4404" i="5"/>
  <c r="AA4404" i="5"/>
  <c r="Z4404" i="5"/>
  <c r="Y4404" i="5"/>
  <c r="X4404" i="5"/>
  <c r="W4404" i="5"/>
  <c r="V4404" i="5"/>
  <c r="U4404" i="5"/>
  <c r="T4404" i="5"/>
  <c r="S4404" i="5"/>
  <c r="R4404" i="5"/>
  <c r="Q4404" i="5"/>
  <c r="P4404" i="5"/>
  <c r="O4404" i="5"/>
  <c r="N4404" i="5"/>
  <c r="M4404" i="5"/>
  <c r="L4404" i="5"/>
  <c r="A4405" i="5" s="1"/>
  <c r="AD4403" i="5"/>
  <c r="AC4403" i="5"/>
  <c r="AB4403" i="5"/>
  <c r="AA4403" i="5"/>
  <c r="Z4403" i="5"/>
  <c r="Y4403" i="5"/>
  <c r="X4403" i="5"/>
  <c r="W4403" i="5"/>
  <c r="V4403" i="5"/>
  <c r="U4403" i="5"/>
  <c r="T4403" i="5"/>
  <c r="S4403" i="5"/>
  <c r="R4403" i="5"/>
  <c r="Q4403" i="5"/>
  <c r="P4403" i="5"/>
  <c r="O4403" i="5"/>
  <c r="N4403" i="5"/>
  <c r="M4403" i="5"/>
  <c r="L4403" i="5"/>
  <c r="A4404" i="5" s="1"/>
  <c r="AD4402" i="5"/>
  <c r="AC4402" i="5"/>
  <c r="AB4402" i="5"/>
  <c r="AA4402" i="5"/>
  <c r="Z4402" i="5"/>
  <c r="Y4402" i="5"/>
  <c r="X4402" i="5"/>
  <c r="W4402" i="5"/>
  <c r="V4402" i="5"/>
  <c r="U4402" i="5"/>
  <c r="T4402" i="5"/>
  <c r="S4402" i="5"/>
  <c r="R4402" i="5"/>
  <c r="Q4402" i="5"/>
  <c r="P4402" i="5"/>
  <c r="O4402" i="5"/>
  <c r="N4402" i="5"/>
  <c r="M4402" i="5"/>
  <c r="L4402" i="5"/>
  <c r="A4403" i="5" s="1"/>
  <c r="AD4401" i="5"/>
  <c r="AC4401" i="5"/>
  <c r="AB4401" i="5"/>
  <c r="AA4401" i="5"/>
  <c r="Z4401" i="5"/>
  <c r="Y4401" i="5"/>
  <c r="X4401" i="5"/>
  <c r="W4401" i="5"/>
  <c r="V4401" i="5"/>
  <c r="U4401" i="5"/>
  <c r="T4401" i="5"/>
  <c r="S4401" i="5"/>
  <c r="R4401" i="5"/>
  <c r="Q4401" i="5"/>
  <c r="P4401" i="5"/>
  <c r="O4401" i="5"/>
  <c r="N4401" i="5"/>
  <c r="M4401" i="5"/>
  <c r="L4401" i="5"/>
  <c r="A4402" i="5" s="1"/>
  <c r="AD4400" i="5"/>
  <c r="AC4400" i="5"/>
  <c r="AB4400" i="5"/>
  <c r="AA4400" i="5"/>
  <c r="Z4400" i="5"/>
  <c r="Y4400" i="5"/>
  <c r="X4400" i="5"/>
  <c r="W4400" i="5"/>
  <c r="V4400" i="5"/>
  <c r="U4400" i="5"/>
  <c r="T4400" i="5"/>
  <c r="S4400" i="5"/>
  <c r="R4400" i="5"/>
  <c r="Q4400" i="5"/>
  <c r="P4400" i="5"/>
  <c r="O4400" i="5"/>
  <c r="N4400" i="5"/>
  <c r="M4400" i="5"/>
  <c r="L4400" i="5"/>
  <c r="A4401" i="5" s="1"/>
  <c r="AD4399" i="5"/>
  <c r="AC4399" i="5"/>
  <c r="AB4399" i="5"/>
  <c r="AA4399" i="5"/>
  <c r="Z4399" i="5"/>
  <c r="Y4399" i="5"/>
  <c r="X4399" i="5"/>
  <c r="W4399" i="5"/>
  <c r="V4399" i="5"/>
  <c r="U4399" i="5"/>
  <c r="T4399" i="5"/>
  <c r="S4399" i="5"/>
  <c r="R4399" i="5"/>
  <c r="Q4399" i="5"/>
  <c r="P4399" i="5"/>
  <c r="O4399" i="5"/>
  <c r="N4399" i="5"/>
  <c r="M4399" i="5"/>
  <c r="L4399" i="5"/>
  <c r="A4400" i="5" s="1"/>
  <c r="AD4398" i="5"/>
  <c r="AC4398" i="5"/>
  <c r="AB4398" i="5"/>
  <c r="AA4398" i="5"/>
  <c r="Z4398" i="5"/>
  <c r="Y4398" i="5"/>
  <c r="X4398" i="5"/>
  <c r="W4398" i="5"/>
  <c r="V4398" i="5"/>
  <c r="U4398" i="5"/>
  <c r="T4398" i="5"/>
  <c r="S4398" i="5"/>
  <c r="R4398" i="5"/>
  <c r="Q4398" i="5"/>
  <c r="P4398" i="5"/>
  <c r="O4398" i="5"/>
  <c r="N4398" i="5"/>
  <c r="M4398" i="5"/>
  <c r="L4398" i="5"/>
  <c r="A4399" i="5" s="1"/>
  <c r="AD4397" i="5"/>
  <c r="AC4397" i="5"/>
  <c r="AB4397" i="5"/>
  <c r="AA4397" i="5"/>
  <c r="Z4397" i="5"/>
  <c r="Y4397" i="5"/>
  <c r="X4397" i="5"/>
  <c r="W4397" i="5"/>
  <c r="V4397" i="5"/>
  <c r="U4397" i="5"/>
  <c r="T4397" i="5"/>
  <c r="S4397" i="5"/>
  <c r="R4397" i="5"/>
  <c r="Q4397" i="5"/>
  <c r="P4397" i="5"/>
  <c r="O4397" i="5"/>
  <c r="N4397" i="5"/>
  <c r="M4397" i="5"/>
  <c r="L4397" i="5"/>
  <c r="A4398" i="5" s="1"/>
  <c r="AD4396" i="5"/>
  <c r="AC4396" i="5"/>
  <c r="AB4396" i="5"/>
  <c r="AA4396" i="5"/>
  <c r="Z4396" i="5"/>
  <c r="Y4396" i="5"/>
  <c r="X4396" i="5"/>
  <c r="W4396" i="5"/>
  <c r="V4396" i="5"/>
  <c r="U4396" i="5"/>
  <c r="T4396" i="5"/>
  <c r="S4396" i="5"/>
  <c r="R4396" i="5"/>
  <c r="Q4396" i="5"/>
  <c r="P4396" i="5"/>
  <c r="O4396" i="5"/>
  <c r="N4396" i="5"/>
  <c r="M4396" i="5"/>
  <c r="L4396" i="5"/>
  <c r="A4397" i="5" s="1"/>
  <c r="AD4395" i="5"/>
  <c r="AC4395" i="5"/>
  <c r="AB4395" i="5"/>
  <c r="AA4395" i="5"/>
  <c r="Z4395" i="5"/>
  <c r="Y4395" i="5"/>
  <c r="X4395" i="5"/>
  <c r="W4395" i="5"/>
  <c r="V4395" i="5"/>
  <c r="U4395" i="5"/>
  <c r="T4395" i="5"/>
  <c r="S4395" i="5"/>
  <c r="R4395" i="5"/>
  <c r="Q4395" i="5"/>
  <c r="P4395" i="5"/>
  <c r="O4395" i="5"/>
  <c r="N4395" i="5"/>
  <c r="M4395" i="5"/>
  <c r="L4395" i="5"/>
  <c r="A4396" i="5" s="1"/>
  <c r="AD4394" i="5"/>
  <c r="AC4394" i="5"/>
  <c r="AB4394" i="5"/>
  <c r="AA4394" i="5"/>
  <c r="Z4394" i="5"/>
  <c r="Y4394" i="5"/>
  <c r="X4394" i="5"/>
  <c r="W4394" i="5"/>
  <c r="V4394" i="5"/>
  <c r="U4394" i="5"/>
  <c r="T4394" i="5"/>
  <c r="S4394" i="5"/>
  <c r="R4394" i="5"/>
  <c r="Q4394" i="5"/>
  <c r="P4394" i="5"/>
  <c r="O4394" i="5"/>
  <c r="N4394" i="5"/>
  <c r="M4394" i="5"/>
  <c r="L4394" i="5"/>
  <c r="A4395" i="5" s="1"/>
  <c r="AD4393" i="5"/>
  <c r="AC4393" i="5"/>
  <c r="AB4393" i="5"/>
  <c r="AA4393" i="5"/>
  <c r="Z4393" i="5"/>
  <c r="Y4393" i="5"/>
  <c r="X4393" i="5"/>
  <c r="W4393" i="5"/>
  <c r="V4393" i="5"/>
  <c r="U4393" i="5"/>
  <c r="T4393" i="5"/>
  <c r="S4393" i="5"/>
  <c r="R4393" i="5"/>
  <c r="Q4393" i="5"/>
  <c r="P4393" i="5"/>
  <c r="O4393" i="5"/>
  <c r="N4393" i="5"/>
  <c r="M4393" i="5"/>
  <c r="L4393" i="5"/>
  <c r="A4394" i="5" s="1"/>
  <c r="AD4392" i="5"/>
  <c r="AC4392" i="5"/>
  <c r="AB4392" i="5"/>
  <c r="AA4392" i="5"/>
  <c r="Z4392" i="5"/>
  <c r="Y4392" i="5"/>
  <c r="X4392" i="5"/>
  <c r="W4392" i="5"/>
  <c r="V4392" i="5"/>
  <c r="U4392" i="5"/>
  <c r="T4392" i="5"/>
  <c r="S4392" i="5"/>
  <c r="R4392" i="5"/>
  <c r="Q4392" i="5"/>
  <c r="P4392" i="5"/>
  <c r="O4392" i="5"/>
  <c r="N4392" i="5"/>
  <c r="M4392" i="5"/>
  <c r="L4392" i="5"/>
  <c r="A4393" i="5" s="1"/>
  <c r="AD4391" i="5"/>
  <c r="AC4391" i="5"/>
  <c r="AB4391" i="5"/>
  <c r="AA4391" i="5"/>
  <c r="Z4391" i="5"/>
  <c r="Y4391" i="5"/>
  <c r="X4391" i="5"/>
  <c r="W4391" i="5"/>
  <c r="V4391" i="5"/>
  <c r="U4391" i="5"/>
  <c r="T4391" i="5"/>
  <c r="S4391" i="5"/>
  <c r="R4391" i="5"/>
  <c r="Q4391" i="5"/>
  <c r="P4391" i="5"/>
  <c r="O4391" i="5"/>
  <c r="N4391" i="5"/>
  <c r="M4391" i="5"/>
  <c r="L4391" i="5"/>
  <c r="A4392" i="5" s="1"/>
  <c r="AD4390" i="5"/>
  <c r="AC4390" i="5"/>
  <c r="AB4390" i="5"/>
  <c r="AA4390" i="5"/>
  <c r="Z4390" i="5"/>
  <c r="Y4390" i="5"/>
  <c r="X4390" i="5"/>
  <c r="W4390" i="5"/>
  <c r="V4390" i="5"/>
  <c r="U4390" i="5"/>
  <c r="T4390" i="5"/>
  <c r="S4390" i="5"/>
  <c r="R4390" i="5"/>
  <c r="Q4390" i="5"/>
  <c r="P4390" i="5"/>
  <c r="O4390" i="5"/>
  <c r="N4390" i="5"/>
  <c r="M4390" i="5"/>
  <c r="L4390" i="5"/>
  <c r="A4391" i="5" s="1"/>
  <c r="AD4389" i="5"/>
  <c r="AC4389" i="5"/>
  <c r="AB4389" i="5"/>
  <c r="AA4389" i="5"/>
  <c r="Z4389" i="5"/>
  <c r="Y4389" i="5"/>
  <c r="X4389" i="5"/>
  <c r="W4389" i="5"/>
  <c r="V4389" i="5"/>
  <c r="U4389" i="5"/>
  <c r="T4389" i="5"/>
  <c r="S4389" i="5"/>
  <c r="R4389" i="5"/>
  <c r="Q4389" i="5"/>
  <c r="P4389" i="5"/>
  <c r="O4389" i="5"/>
  <c r="N4389" i="5"/>
  <c r="M4389" i="5"/>
  <c r="L4389" i="5"/>
  <c r="A4390" i="5" s="1"/>
  <c r="AD4388" i="5"/>
  <c r="AC4388" i="5"/>
  <c r="AB4388" i="5"/>
  <c r="AA4388" i="5"/>
  <c r="Z4388" i="5"/>
  <c r="Y4388" i="5"/>
  <c r="X4388" i="5"/>
  <c r="W4388" i="5"/>
  <c r="V4388" i="5"/>
  <c r="U4388" i="5"/>
  <c r="T4388" i="5"/>
  <c r="S4388" i="5"/>
  <c r="R4388" i="5"/>
  <c r="Q4388" i="5"/>
  <c r="P4388" i="5"/>
  <c r="O4388" i="5"/>
  <c r="N4388" i="5"/>
  <c r="M4388" i="5"/>
  <c r="L4388" i="5"/>
  <c r="A4389" i="5" s="1"/>
  <c r="AD4387" i="5"/>
  <c r="AC4387" i="5"/>
  <c r="AB4387" i="5"/>
  <c r="AA4387" i="5"/>
  <c r="Z4387" i="5"/>
  <c r="Y4387" i="5"/>
  <c r="X4387" i="5"/>
  <c r="W4387" i="5"/>
  <c r="V4387" i="5"/>
  <c r="U4387" i="5"/>
  <c r="T4387" i="5"/>
  <c r="S4387" i="5"/>
  <c r="R4387" i="5"/>
  <c r="Q4387" i="5"/>
  <c r="P4387" i="5"/>
  <c r="O4387" i="5"/>
  <c r="N4387" i="5"/>
  <c r="M4387" i="5"/>
  <c r="L4387" i="5"/>
  <c r="A4388" i="5" s="1"/>
  <c r="AD4386" i="5"/>
  <c r="AC4386" i="5"/>
  <c r="AB4386" i="5"/>
  <c r="AA4386" i="5"/>
  <c r="Z4386" i="5"/>
  <c r="Y4386" i="5"/>
  <c r="X4386" i="5"/>
  <c r="W4386" i="5"/>
  <c r="V4386" i="5"/>
  <c r="U4386" i="5"/>
  <c r="T4386" i="5"/>
  <c r="S4386" i="5"/>
  <c r="R4386" i="5"/>
  <c r="Q4386" i="5"/>
  <c r="P4386" i="5"/>
  <c r="O4386" i="5"/>
  <c r="N4386" i="5"/>
  <c r="M4386" i="5"/>
  <c r="L4386" i="5"/>
  <c r="A4387" i="5" s="1"/>
  <c r="AD4385" i="5"/>
  <c r="AC4385" i="5"/>
  <c r="AB4385" i="5"/>
  <c r="AA4385" i="5"/>
  <c r="Z4385" i="5"/>
  <c r="Y4385" i="5"/>
  <c r="X4385" i="5"/>
  <c r="W4385" i="5"/>
  <c r="V4385" i="5"/>
  <c r="U4385" i="5"/>
  <c r="T4385" i="5"/>
  <c r="S4385" i="5"/>
  <c r="R4385" i="5"/>
  <c r="Q4385" i="5"/>
  <c r="P4385" i="5"/>
  <c r="O4385" i="5"/>
  <c r="N4385" i="5"/>
  <c r="M4385" i="5"/>
  <c r="L4385" i="5"/>
  <c r="A4386" i="5" s="1"/>
  <c r="AD4384" i="5"/>
  <c r="AC4384" i="5"/>
  <c r="AB4384" i="5"/>
  <c r="AA4384" i="5"/>
  <c r="Z4384" i="5"/>
  <c r="Y4384" i="5"/>
  <c r="X4384" i="5"/>
  <c r="W4384" i="5"/>
  <c r="V4384" i="5"/>
  <c r="U4384" i="5"/>
  <c r="T4384" i="5"/>
  <c r="S4384" i="5"/>
  <c r="R4384" i="5"/>
  <c r="Q4384" i="5"/>
  <c r="P4384" i="5"/>
  <c r="O4384" i="5"/>
  <c r="N4384" i="5"/>
  <c r="M4384" i="5"/>
  <c r="L4384" i="5"/>
  <c r="A4385" i="5" s="1"/>
  <c r="AD4383" i="5"/>
  <c r="AC4383" i="5"/>
  <c r="AB4383" i="5"/>
  <c r="AA4383" i="5"/>
  <c r="Z4383" i="5"/>
  <c r="Y4383" i="5"/>
  <c r="X4383" i="5"/>
  <c r="W4383" i="5"/>
  <c r="V4383" i="5"/>
  <c r="U4383" i="5"/>
  <c r="T4383" i="5"/>
  <c r="S4383" i="5"/>
  <c r="R4383" i="5"/>
  <c r="Q4383" i="5"/>
  <c r="P4383" i="5"/>
  <c r="O4383" i="5"/>
  <c r="N4383" i="5"/>
  <c r="M4383" i="5"/>
  <c r="L4383" i="5"/>
  <c r="A4384" i="5" s="1"/>
  <c r="AD4382" i="5"/>
  <c r="AC4382" i="5"/>
  <c r="AB4382" i="5"/>
  <c r="AA4382" i="5"/>
  <c r="Z4382" i="5"/>
  <c r="Y4382" i="5"/>
  <c r="X4382" i="5"/>
  <c r="W4382" i="5"/>
  <c r="V4382" i="5"/>
  <c r="U4382" i="5"/>
  <c r="T4382" i="5"/>
  <c r="S4382" i="5"/>
  <c r="R4382" i="5"/>
  <c r="Q4382" i="5"/>
  <c r="P4382" i="5"/>
  <c r="O4382" i="5"/>
  <c r="N4382" i="5"/>
  <c r="M4382" i="5"/>
  <c r="L4382" i="5"/>
  <c r="A4383" i="5" s="1"/>
  <c r="AD4381" i="5"/>
  <c r="AC4381" i="5"/>
  <c r="AB4381" i="5"/>
  <c r="AA4381" i="5"/>
  <c r="Z4381" i="5"/>
  <c r="Y4381" i="5"/>
  <c r="X4381" i="5"/>
  <c r="W4381" i="5"/>
  <c r="V4381" i="5"/>
  <c r="U4381" i="5"/>
  <c r="T4381" i="5"/>
  <c r="S4381" i="5"/>
  <c r="R4381" i="5"/>
  <c r="Q4381" i="5"/>
  <c r="P4381" i="5"/>
  <c r="O4381" i="5"/>
  <c r="N4381" i="5"/>
  <c r="M4381" i="5"/>
  <c r="L4381" i="5"/>
  <c r="A4382" i="5" s="1"/>
  <c r="AD4380" i="5"/>
  <c r="AC4380" i="5"/>
  <c r="AB4380" i="5"/>
  <c r="AA4380" i="5"/>
  <c r="Z4380" i="5"/>
  <c r="Y4380" i="5"/>
  <c r="X4380" i="5"/>
  <c r="W4380" i="5"/>
  <c r="V4380" i="5"/>
  <c r="U4380" i="5"/>
  <c r="T4380" i="5"/>
  <c r="S4380" i="5"/>
  <c r="R4380" i="5"/>
  <c r="Q4380" i="5"/>
  <c r="P4380" i="5"/>
  <c r="O4380" i="5"/>
  <c r="N4380" i="5"/>
  <c r="M4380" i="5"/>
  <c r="L4380" i="5"/>
  <c r="A4381" i="5" s="1"/>
  <c r="AD4379" i="5"/>
  <c r="AC4379" i="5"/>
  <c r="AB4379" i="5"/>
  <c r="AA4379" i="5"/>
  <c r="Z4379" i="5"/>
  <c r="Y4379" i="5"/>
  <c r="X4379" i="5"/>
  <c r="W4379" i="5"/>
  <c r="V4379" i="5"/>
  <c r="U4379" i="5"/>
  <c r="T4379" i="5"/>
  <c r="S4379" i="5"/>
  <c r="R4379" i="5"/>
  <c r="Q4379" i="5"/>
  <c r="P4379" i="5"/>
  <c r="O4379" i="5"/>
  <c r="N4379" i="5"/>
  <c r="M4379" i="5"/>
  <c r="L4379" i="5"/>
  <c r="A4380" i="5" s="1"/>
  <c r="AD4378" i="5"/>
  <c r="AC4378" i="5"/>
  <c r="AB4378" i="5"/>
  <c r="AA4378" i="5"/>
  <c r="Z4378" i="5"/>
  <c r="Y4378" i="5"/>
  <c r="X4378" i="5"/>
  <c r="W4378" i="5"/>
  <c r="V4378" i="5"/>
  <c r="U4378" i="5"/>
  <c r="T4378" i="5"/>
  <c r="S4378" i="5"/>
  <c r="R4378" i="5"/>
  <c r="Q4378" i="5"/>
  <c r="P4378" i="5"/>
  <c r="O4378" i="5"/>
  <c r="N4378" i="5"/>
  <c r="M4378" i="5"/>
  <c r="L4378" i="5"/>
  <c r="A4379" i="5" s="1"/>
  <c r="AD4377" i="5"/>
  <c r="AC4377" i="5"/>
  <c r="AB4377" i="5"/>
  <c r="AA4377" i="5"/>
  <c r="Z4377" i="5"/>
  <c r="Y4377" i="5"/>
  <c r="X4377" i="5"/>
  <c r="W4377" i="5"/>
  <c r="V4377" i="5"/>
  <c r="U4377" i="5"/>
  <c r="T4377" i="5"/>
  <c r="S4377" i="5"/>
  <c r="R4377" i="5"/>
  <c r="Q4377" i="5"/>
  <c r="P4377" i="5"/>
  <c r="O4377" i="5"/>
  <c r="N4377" i="5"/>
  <c r="M4377" i="5"/>
  <c r="L4377" i="5"/>
  <c r="A4378" i="5" s="1"/>
  <c r="AD4376" i="5"/>
  <c r="AC4376" i="5"/>
  <c r="AB4376" i="5"/>
  <c r="AA4376" i="5"/>
  <c r="Z4376" i="5"/>
  <c r="Y4376" i="5"/>
  <c r="X4376" i="5"/>
  <c r="W4376" i="5"/>
  <c r="V4376" i="5"/>
  <c r="U4376" i="5"/>
  <c r="T4376" i="5"/>
  <c r="S4376" i="5"/>
  <c r="R4376" i="5"/>
  <c r="Q4376" i="5"/>
  <c r="P4376" i="5"/>
  <c r="O4376" i="5"/>
  <c r="N4376" i="5"/>
  <c r="M4376" i="5"/>
  <c r="L4376" i="5"/>
  <c r="A4377" i="5" s="1"/>
  <c r="AD4375" i="5"/>
  <c r="AC4375" i="5"/>
  <c r="AB4375" i="5"/>
  <c r="AA4375" i="5"/>
  <c r="Z4375" i="5"/>
  <c r="Y4375" i="5"/>
  <c r="X4375" i="5"/>
  <c r="W4375" i="5"/>
  <c r="V4375" i="5"/>
  <c r="U4375" i="5"/>
  <c r="T4375" i="5"/>
  <c r="S4375" i="5"/>
  <c r="R4375" i="5"/>
  <c r="Q4375" i="5"/>
  <c r="P4375" i="5"/>
  <c r="O4375" i="5"/>
  <c r="N4375" i="5"/>
  <c r="M4375" i="5"/>
  <c r="L4375" i="5"/>
  <c r="A4376" i="5" s="1"/>
  <c r="AD4374" i="5"/>
  <c r="AC4374" i="5"/>
  <c r="AB4374" i="5"/>
  <c r="AA4374" i="5"/>
  <c r="Z4374" i="5"/>
  <c r="Y4374" i="5"/>
  <c r="X4374" i="5"/>
  <c r="W4374" i="5"/>
  <c r="V4374" i="5"/>
  <c r="U4374" i="5"/>
  <c r="T4374" i="5"/>
  <c r="S4374" i="5"/>
  <c r="R4374" i="5"/>
  <c r="Q4374" i="5"/>
  <c r="P4374" i="5"/>
  <c r="O4374" i="5"/>
  <c r="N4374" i="5"/>
  <c r="M4374" i="5"/>
  <c r="L4374" i="5"/>
  <c r="A4375" i="5" s="1"/>
  <c r="AD4373" i="5"/>
  <c r="AC4373" i="5"/>
  <c r="AB4373" i="5"/>
  <c r="AA4373" i="5"/>
  <c r="Z4373" i="5"/>
  <c r="Y4373" i="5"/>
  <c r="X4373" i="5"/>
  <c r="W4373" i="5"/>
  <c r="V4373" i="5"/>
  <c r="U4373" i="5"/>
  <c r="T4373" i="5"/>
  <c r="S4373" i="5"/>
  <c r="R4373" i="5"/>
  <c r="Q4373" i="5"/>
  <c r="P4373" i="5"/>
  <c r="O4373" i="5"/>
  <c r="N4373" i="5"/>
  <c r="M4373" i="5"/>
  <c r="L4373" i="5"/>
  <c r="A4374" i="5" s="1"/>
  <c r="AD4372" i="5"/>
  <c r="AC4372" i="5"/>
  <c r="AB4372" i="5"/>
  <c r="AA4372" i="5"/>
  <c r="Z4372" i="5"/>
  <c r="Y4372" i="5"/>
  <c r="X4372" i="5"/>
  <c r="W4372" i="5"/>
  <c r="V4372" i="5"/>
  <c r="U4372" i="5"/>
  <c r="T4372" i="5"/>
  <c r="S4372" i="5"/>
  <c r="R4372" i="5"/>
  <c r="Q4372" i="5"/>
  <c r="P4372" i="5"/>
  <c r="O4372" i="5"/>
  <c r="N4372" i="5"/>
  <c r="M4372" i="5"/>
  <c r="L4372" i="5"/>
  <c r="A4373" i="5" s="1"/>
  <c r="AD4371" i="5"/>
  <c r="AC4371" i="5"/>
  <c r="AB4371" i="5"/>
  <c r="AA4371" i="5"/>
  <c r="Z4371" i="5"/>
  <c r="Y4371" i="5"/>
  <c r="X4371" i="5"/>
  <c r="W4371" i="5"/>
  <c r="V4371" i="5"/>
  <c r="U4371" i="5"/>
  <c r="T4371" i="5"/>
  <c r="S4371" i="5"/>
  <c r="R4371" i="5"/>
  <c r="Q4371" i="5"/>
  <c r="P4371" i="5"/>
  <c r="O4371" i="5"/>
  <c r="N4371" i="5"/>
  <c r="M4371" i="5"/>
  <c r="L4371" i="5"/>
  <c r="A4372" i="5" s="1"/>
  <c r="AD4370" i="5"/>
  <c r="AC4370" i="5"/>
  <c r="AB4370" i="5"/>
  <c r="AA4370" i="5"/>
  <c r="Z4370" i="5"/>
  <c r="Y4370" i="5"/>
  <c r="X4370" i="5"/>
  <c r="W4370" i="5"/>
  <c r="V4370" i="5"/>
  <c r="U4370" i="5"/>
  <c r="T4370" i="5"/>
  <c r="S4370" i="5"/>
  <c r="R4370" i="5"/>
  <c r="Q4370" i="5"/>
  <c r="P4370" i="5"/>
  <c r="O4370" i="5"/>
  <c r="N4370" i="5"/>
  <c r="M4370" i="5"/>
  <c r="L4370" i="5"/>
  <c r="A4371" i="5" s="1"/>
  <c r="AD4369" i="5"/>
  <c r="AC4369" i="5"/>
  <c r="AB4369" i="5"/>
  <c r="AA4369" i="5"/>
  <c r="Z4369" i="5"/>
  <c r="Y4369" i="5"/>
  <c r="X4369" i="5"/>
  <c r="W4369" i="5"/>
  <c r="V4369" i="5"/>
  <c r="U4369" i="5"/>
  <c r="T4369" i="5"/>
  <c r="S4369" i="5"/>
  <c r="R4369" i="5"/>
  <c r="Q4369" i="5"/>
  <c r="P4369" i="5"/>
  <c r="O4369" i="5"/>
  <c r="N4369" i="5"/>
  <c r="M4369" i="5"/>
  <c r="L4369" i="5"/>
  <c r="A4370" i="5" s="1"/>
  <c r="AD4368" i="5"/>
  <c r="AC4368" i="5"/>
  <c r="AB4368" i="5"/>
  <c r="AA4368" i="5"/>
  <c r="Z4368" i="5"/>
  <c r="Y4368" i="5"/>
  <c r="X4368" i="5"/>
  <c r="W4368" i="5"/>
  <c r="V4368" i="5"/>
  <c r="U4368" i="5"/>
  <c r="T4368" i="5"/>
  <c r="S4368" i="5"/>
  <c r="R4368" i="5"/>
  <c r="Q4368" i="5"/>
  <c r="P4368" i="5"/>
  <c r="O4368" i="5"/>
  <c r="N4368" i="5"/>
  <c r="M4368" i="5"/>
  <c r="L4368" i="5"/>
  <c r="A4369" i="5" s="1"/>
  <c r="AD4367" i="5"/>
  <c r="AC4367" i="5"/>
  <c r="AB4367" i="5"/>
  <c r="AA4367" i="5"/>
  <c r="Z4367" i="5"/>
  <c r="Y4367" i="5"/>
  <c r="X4367" i="5"/>
  <c r="W4367" i="5"/>
  <c r="V4367" i="5"/>
  <c r="U4367" i="5"/>
  <c r="T4367" i="5"/>
  <c r="S4367" i="5"/>
  <c r="R4367" i="5"/>
  <c r="Q4367" i="5"/>
  <c r="P4367" i="5"/>
  <c r="O4367" i="5"/>
  <c r="N4367" i="5"/>
  <c r="M4367" i="5"/>
  <c r="L4367" i="5"/>
  <c r="A4368" i="5" s="1"/>
  <c r="AD4366" i="5"/>
  <c r="AC4366" i="5"/>
  <c r="AB4366" i="5"/>
  <c r="AA4366" i="5"/>
  <c r="Z4366" i="5"/>
  <c r="Y4366" i="5"/>
  <c r="X4366" i="5"/>
  <c r="W4366" i="5"/>
  <c r="V4366" i="5"/>
  <c r="U4366" i="5"/>
  <c r="T4366" i="5"/>
  <c r="S4366" i="5"/>
  <c r="R4366" i="5"/>
  <c r="Q4366" i="5"/>
  <c r="P4366" i="5"/>
  <c r="O4366" i="5"/>
  <c r="N4366" i="5"/>
  <c r="M4366" i="5"/>
  <c r="L4366" i="5"/>
  <c r="A4367" i="5" s="1"/>
  <c r="AD4365" i="5"/>
  <c r="AC4365" i="5"/>
  <c r="AB4365" i="5"/>
  <c r="AA4365" i="5"/>
  <c r="Z4365" i="5"/>
  <c r="Y4365" i="5"/>
  <c r="X4365" i="5"/>
  <c r="W4365" i="5"/>
  <c r="V4365" i="5"/>
  <c r="U4365" i="5"/>
  <c r="T4365" i="5"/>
  <c r="S4365" i="5"/>
  <c r="R4365" i="5"/>
  <c r="Q4365" i="5"/>
  <c r="P4365" i="5"/>
  <c r="O4365" i="5"/>
  <c r="N4365" i="5"/>
  <c r="M4365" i="5"/>
  <c r="L4365" i="5"/>
  <c r="A4366" i="5" s="1"/>
  <c r="AD4364" i="5"/>
  <c r="AC4364" i="5"/>
  <c r="AB4364" i="5"/>
  <c r="AA4364" i="5"/>
  <c r="Z4364" i="5"/>
  <c r="Y4364" i="5"/>
  <c r="X4364" i="5"/>
  <c r="W4364" i="5"/>
  <c r="V4364" i="5"/>
  <c r="U4364" i="5"/>
  <c r="T4364" i="5"/>
  <c r="S4364" i="5"/>
  <c r="R4364" i="5"/>
  <c r="Q4364" i="5"/>
  <c r="P4364" i="5"/>
  <c r="O4364" i="5"/>
  <c r="N4364" i="5"/>
  <c r="M4364" i="5"/>
  <c r="L4364" i="5"/>
  <c r="A4365" i="5" s="1"/>
  <c r="AD4363" i="5"/>
  <c r="AC4363" i="5"/>
  <c r="AB4363" i="5"/>
  <c r="AA4363" i="5"/>
  <c r="Z4363" i="5"/>
  <c r="Y4363" i="5"/>
  <c r="X4363" i="5"/>
  <c r="W4363" i="5"/>
  <c r="V4363" i="5"/>
  <c r="U4363" i="5"/>
  <c r="T4363" i="5"/>
  <c r="S4363" i="5"/>
  <c r="R4363" i="5"/>
  <c r="Q4363" i="5"/>
  <c r="P4363" i="5"/>
  <c r="O4363" i="5"/>
  <c r="N4363" i="5"/>
  <c r="M4363" i="5"/>
  <c r="L4363" i="5"/>
  <c r="A4364" i="5" s="1"/>
  <c r="AD4362" i="5"/>
  <c r="AC4362" i="5"/>
  <c r="AB4362" i="5"/>
  <c r="AA4362" i="5"/>
  <c r="Z4362" i="5"/>
  <c r="Y4362" i="5"/>
  <c r="X4362" i="5"/>
  <c r="W4362" i="5"/>
  <c r="V4362" i="5"/>
  <c r="U4362" i="5"/>
  <c r="T4362" i="5"/>
  <c r="S4362" i="5"/>
  <c r="R4362" i="5"/>
  <c r="Q4362" i="5"/>
  <c r="P4362" i="5"/>
  <c r="O4362" i="5"/>
  <c r="N4362" i="5"/>
  <c r="M4362" i="5"/>
  <c r="L4362" i="5"/>
  <c r="A4363" i="5" s="1"/>
  <c r="AD4361" i="5"/>
  <c r="AC4361" i="5"/>
  <c r="AB4361" i="5"/>
  <c r="AA4361" i="5"/>
  <c r="Z4361" i="5"/>
  <c r="Y4361" i="5"/>
  <c r="X4361" i="5"/>
  <c r="W4361" i="5"/>
  <c r="V4361" i="5"/>
  <c r="U4361" i="5"/>
  <c r="T4361" i="5"/>
  <c r="S4361" i="5"/>
  <c r="R4361" i="5"/>
  <c r="Q4361" i="5"/>
  <c r="P4361" i="5"/>
  <c r="O4361" i="5"/>
  <c r="N4361" i="5"/>
  <c r="M4361" i="5"/>
  <c r="L4361" i="5"/>
  <c r="A4362" i="5" s="1"/>
  <c r="AD4360" i="5"/>
  <c r="AC4360" i="5"/>
  <c r="AB4360" i="5"/>
  <c r="AA4360" i="5"/>
  <c r="Z4360" i="5"/>
  <c r="Y4360" i="5"/>
  <c r="X4360" i="5"/>
  <c r="W4360" i="5"/>
  <c r="V4360" i="5"/>
  <c r="U4360" i="5"/>
  <c r="T4360" i="5"/>
  <c r="S4360" i="5"/>
  <c r="R4360" i="5"/>
  <c r="Q4360" i="5"/>
  <c r="P4360" i="5"/>
  <c r="O4360" i="5"/>
  <c r="N4360" i="5"/>
  <c r="M4360" i="5"/>
  <c r="L4360" i="5"/>
  <c r="A4361" i="5" s="1"/>
  <c r="AD4359" i="5"/>
  <c r="AC4359" i="5"/>
  <c r="AB4359" i="5"/>
  <c r="AA4359" i="5"/>
  <c r="Z4359" i="5"/>
  <c r="Y4359" i="5"/>
  <c r="X4359" i="5"/>
  <c r="W4359" i="5"/>
  <c r="V4359" i="5"/>
  <c r="U4359" i="5"/>
  <c r="T4359" i="5"/>
  <c r="S4359" i="5"/>
  <c r="R4359" i="5"/>
  <c r="Q4359" i="5"/>
  <c r="P4359" i="5"/>
  <c r="O4359" i="5"/>
  <c r="N4359" i="5"/>
  <c r="M4359" i="5"/>
  <c r="L4359" i="5"/>
  <c r="A4360" i="5" s="1"/>
  <c r="AD4358" i="5"/>
  <c r="AC4358" i="5"/>
  <c r="AB4358" i="5"/>
  <c r="AA4358" i="5"/>
  <c r="Z4358" i="5"/>
  <c r="Y4358" i="5"/>
  <c r="X4358" i="5"/>
  <c r="W4358" i="5"/>
  <c r="V4358" i="5"/>
  <c r="U4358" i="5"/>
  <c r="T4358" i="5"/>
  <c r="S4358" i="5"/>
  <c r="R4358" i="5"/>
  <c r="Q4358" i="5"/>
  <c r="P4358" i="5"/>
  <c r="O4358" i="5"/>
  <c r="N4358" i="5"/>
  <c r="M4358" i="5"/>
  <c r="L4358" i="5"/>
  <c r="A4359" i="5" s="1"/>
  <c r="AD4357" i="5"/>
  <c r="AC4357" i="5"/>
  <c r="AB4357" i="5"/>
  <c r="AA4357" i="5"/>
  <c r="Z4357" i="5"/>
  <c r="Y4357" i="5"/>
  <c r="X4357" i="5"/>
  <c r="W4357" i="5"/>
  <c r="V4357" i="5"/>
  <c r="U4357" i="5"/>
  <c r="T4357" i="5"/>
  <c r="S4357" i="5"/>
  <c r="R4357" i="5"/>
  <c r="Q4357" i="5"/>
  <c r="P4357" i="5"/>
  <c r="O4357" i="5"/>
  <c r="N4357" i="5"/>
  <c r="M4357" i="5"/>
  <c r="L4357" i="5"/>
  <c r="A4358" i="5" s="1"/>
  <c r="AD4356" i="5"/>
  <c r="AC4356" i="5"/>
  <c r="AB4356" i="5"/>
  <c r="AA4356" i="5"/>
  <c r="Z4356" i="5"/>
  <c r="Y4356" i="5"/>
  <c r="X4356" i="5"/>
  <c r="W4356" i="5"/>
  <c r="V4356" i="5"/>
  <c r="U4356" i="5"/>
  <c r="T4356" i="5"/>
  <c r="S4356" i="5"/>
  <c r="R4356" i="5"/>
  <c r="Q4356" i="5"/>
  <c r="P4356" i="5"/>
  <c r="O4356" i="5"/>
  <c r="N4356" i="5"/>
  <c r="M4356" i="5"/>
  <c r="L4356" i="5"/>
  <c r="A4357" i="5" s="1"/>
  <c r="AD4355" i="5"/>
  <c r="AC4355" i="5"/>
  <c r="AB4355" i="5"/>
  <c r="AA4355" i="5"/>
  <c r="Z4355" i="5"/>
  <c r="Y4355" i="5"/>
  <c r="X4355" i="5"/>
  <c r="W4355" i="5"/>
  <c r="V4355" i="5"/>
  <c r="U4355" i="5"/>
  <c r="T4355" i="5"/>
  <c r="S4355" i="5"/>
  <c r="R4355" i="5"/>
  <c r="Q4355" i="5"/>
  <c r="P4355" i="5"/>
  <c r="O4355" i="5"/>
  <c r="N4355" i="5"/>
  <c r="M4355" i="5"/>
  <c r="L4355" i="5"/>
  <c r="A4356" i="5" s="1"/>
  <c r="AD4354" i="5"/>
  <c r="AC4354" i="5"/>
  <c r="AB4354" i="5"/>
  <c r="AA4354" i="5"/>
  <c r="Z4354" i="5"/>
  <c r="Y4354" i="5"/>
  <c r="X4354" i="5"/>
  <c r="W4354" i="5"/>
  <c r="V4354" i="5"/>
  <c r="U4354" i="5"/>
  <c r="T4354" i="5"/>
  <c r="S4354" i="5"/>
  <c r="R4354" i="5"/>
  <c r="Q4354" i="5"/>
  <c r="P4354" i="5"/>
  <c r="O4354" i="5"/>
  <c r="N4354" i="5"/>
  <c r="M4354" i="5"/>
  <c r="L4354" i="5"/>
  <c r="A4355" i="5" s="1"/>
  <c r="AD4353" i="5"/>
  <c r="AC4353" i="5"/>
  <c r="AB4353" i="5"/>
  <c r="AA4353" i="5"/>
  <c r="Z4353" i="5"/>
  <c r="Y4353" i="5"/>
  <c r="X4353" i="5"/>
  <c r="W4353" i="5"/>
  <c r="V4353" i="5"/>
  <c r="U4353" i="5"/>
  <c r="T4353" i="5"/>
  <c r="S4353" i="5"/>
  <c r="R4353" i="5"/>
  <c r="Q4353" i="5"/>
  <c r="P4353" i="5"/>
  <c r="O4353" i="5"/>
  <c r="N4353" i="5"/>
  <c r="M4353" i="5"/>
  <c r="L4353" i="5"/>
  <c r="A4354" i="5" s="1"/>
  <c r="AD4352" i="5"/>
  <c r="AC4352" i="5"/>
  <c r="AB4352" i="5"/>
  <c r="AA4352" i="5"/>
  <c r="Z4352" i="5"/>
  <c r="Y4352" i="5"/>
  <c r="X4352" i="5"/>
  <c r="W4352" i="5"/>
  <c r="V4352" i="5"/>
  <c r="U4352" i="5"/>
  <c r="T4352" i="5"/>
  <c r="S4352" i="5"/>
  <c r="R4352" i="5"/>
  <c r="Q4352" i="5"/>
  <c r="P4352" i="5"/>
  <c r="O4352" i="5"/>
  <c r="N4352" i="5"/>
  <c r="M4352" i="5"/>
  <c r="L4352" i="5"/>
  <c r="A4353" i="5" s="1"/>
  <c r="AD4351" i="5"/>
  <c r="AC4351" i="5"/>
  <c r="AB4351" i="5"/>
  <c r="AA4351" i="5"/>
  <c r="Z4351" i="5"/>
  <c r="Y4351" i="5"/>
  <c r="X4351" i="5"/>
  <c r="W4351" i="5"/>
  <c r="V4351" i="5"/>
  <c r="U4351" i="5"/>
  <c r="T4351" i="5"/>
  <c r="S4351" i="5"/>
  <c r="R4351" i="5"/>
  <c r="Q4351" i="5"/>
  <c r="P4351" i="5"/>
  <c r="O4351" i="5"/>
  <c r="N4351" i="5"/>
  <c r="M4351" i="5"/>
  <c r="L4351" i="5"/>
  <c r="A4352" i="5" s="1"/>
  <c r="AD4350" i="5"/>
  <c r="AC4350" i="5"/>
  <c r="AB4350" i="5"/>
  <c r="AA4350" i="5"/>
  <c r="Z4350" i="5"/>
  <c r="Y4350" i="5"/>
  <c r="X4350" i="5"/>
  <c r="W4350" i="5"/>
  <c r="V4350" i="5"/>
  <c r="U4350" i="5"/>
  <c r="T4350" i="5"/>
  <c r="S4350" i="5"/>
  <c r="R4350" i="5"/>
  <c r="Q4350" i="5"/>
  <c r="P4350" i="5"/>
  <c r="O4350" i="5"/>
  <c r="N4350" i="5"/>
  <c r="M4350" i="5"/>
  <c r="L4350" i="5"/>
  <c r="A4351" i="5" s="1"/>
  <c r="AD4349" i="5"/>
  <c r="AC4349" i="5"/>
  <c r="AB4349" i="5"/>
  <c r="AA4349" i="5"/>
  <c r="Z4349" i="5"/>
  <c r="Y4349" i="5"/>
  <c r="X4349" i="5"/>
  <c r="W4349" i="5"/>
  <c r="V4349" i="5"/>
  <c r="U4349" i="5"/>
  <c r="T4349" i="5"/>
  <c r="S4349" i="5"/>
  <c r="R4349" i="5"/>
  <c r="Q4349" i="5"/>
  <c r="P4349" i="5"/>
  <c r="O4349" i="5"/>
  <c r="N4349" i="5"/>
  <c r="M4349" i="5"/>
  <c r="L4349" i="5"/>
  <c r="A4350" i="5" s="1"/>
  <c r="AD4348" i="5"/>
  <c r="AC4348" i="5"/>
  <c r="AB4348" i="5"/>
  <c r="AA4348" i="5"/>
  <c r="Z4348" i="5"/>
  <c r="Y4348" i="5"/>
  <c r="X4348" i="5"/>
  <c r="W4348" i="5"/>
  <c r="V4348" i="5"/>
  <c r="U4348" i="5"/>
  <c r="T4348" i="5"/>
  <c r="S4348" i="5"/>
  <c r="R4348" i="5"/>
  <c r="Q4348" i="5"/>
  <c r="P4348" i="5"/>
  <c r="O4348" i="5"/>
  <c r="N4348" i="5"/>
  <c r="M4348" i="5"/>
  <c r="L4348" i="5"/>
  <c r="A4349" i="5" s="1"/>
  <c r="AD4347" i="5"/>
  <c r="AC4347" i="5"/>
  <c r="AB4347" i="5"/>
  <c r="AA4347" i="5"/>
  <c r="Z4347" i="5"/>
  <c r="Y4347" i="5"/>
  <c r="X4347" i="5"/>
  <c r="W4347" i="5"/>
  <c r="V4347" i="5"/>
  <c r="U4347" i="5"/>
  <c r="T4347" i="5"/>
  <c r="S4347" i="5"/>
  <c r="R4347" i="5"/>
  <c r="Q4347" i="5"/>
  <c r="P4347" i="5"/>
  <c r="O4347" i="5"/>
  <c r="N4347" i="5"/>
  <c r="M4347" i="5"/>
  <c r="L4347" i="5"/>
  <c r="A4348" i="5" s="1"/>
  <c r="AD4346" i="5"/>
  <c r="AC4346" i="5"/>
  <c r="AB4346" i="5"/>
  <c r="AA4346" i="5"/>
  <c r="Z4346" i="5"/>
  <c r="Y4346" i="5"/>
  <c r="X4346" i="5"/>
  <c r="W4346" i="5"/>
  <c r="V4346" i="5"/>
  <c r="U4346" i="5"/>
  <c r="T4346" i="5"/>
  <c r="S4346" i="5"/>
  <c r="R4346" i="5"/>
  <c r="Q4346" i="5"/>
  <c r="P4346" i="5"/>
  <c r="O4346" i="5"/>
  <c r="N4346" i="5"/>
  <c r="M4346" i="5"/>
  <c r="L4346" i="5"/>
  <c r="A4347" i="5" s="1"/>
  <c r="AD4345" i="5"/>
  <c r="AC4345" i="5"/>
  <c r="AB4345" i="5"/>
  <c r="AA4345" i="5"/>
  <c r="Z4345" i="5"/>
  <c r="Y4345" i="5"/>
  <c r="X4345" i="5"/>
  <c r="W4345" i="5"/>
  <c r="V4345" i="5"/>
  <c r="U4345" i="5"/>
  <c r="T4345" i="5"/>
  <c r="S4345" i="5"/>
  <c r="R4345" i="5"/>
  <c r="Q4345" i="5"/>
  <c r="P4345" i="5"/>
  <c r="O4345" i="5"/>
  <c r="N4345" i="5"/>
  <c r="M4345" i="5"/>
  <c r="L4345" i="5"/>
  <c r="A4346" i="5" s="1"/>
  <c r="AD4344" i="5"/>
  <c r="AC4344" i="5"/>
  <c r="AB4344" i="5"/>
  <c r="AA4344" i="5"/>
  <c r="Z4344" i="5"/>
  <c r="Y4344" i="5"/>
  <c r="X4344" i="5"/>
  <c r="W4344" i="5"/>
  <c r="V4344" i="5"/>
  <c r="U4344" i="5"/>
  <c r="T4344" i="5"/>
  <c r="S4344" i="5"/>
  <c r="R4344" i="5"/>
  <c r="Q4344" i="5"/>
  <c r="P4344" i="5"/>
  <c r="O4344" i="5"/>
  <c r="N4344" i="5"/>
  <c r="M4344" i="5"/>
  <c r="L4344" i="5"/>
  <c r="A4345" i="5" s="1"/>
  <c r="AD4343" i="5"/>
  <c r="AC4343" i="5"/>
  <c r="AB4343" i="5"/>
  <c r="AA4343" i="5"/>
  <c r="Z4343" i="5"/>
  <c r="Y4343" i="5"/>
  <c r="X4343" i="5"/>
  <c r="W4343" i="5"/>
  <c r="V4343" i="5"/>
  <c r="U4343" i="5"/>
  <c r="T4343" i="5"/>
  <c r="S4343" i="5"/>
  <c r="R4343" i="5"/>
  <c r="Q4343" i="5"/>
  <c r="P4343" i="5"/>
  <c r="O4343" i="5"/>
  <c r="N4343" i="5"/>
  <c r="M4343" i="5"/>
  <c r="L4343" i="5"/>
  <c r="A4344" i="5" s="1"/>
  <c r="AD4342" i="5"/>
  <c r="AC4342" i="5"/>
  <c r="AB4342" i="5"/>
  <c r="AA4342" i="5"/>
  <c r="Z4342" i="5"/>
  <c r="Y4342" i="5"/>
  <c r="X4342" i="5"/>
  <c r="W4342" i="5"/>
  <c r="V4342" i="5"/>
  <c r="U4342" i="5"/>
  <c r="T4342" i="5"/>
  <c r="S4342" i="5"/>
  <c r="R4342" i="5"/>
  <c r="Q4342" i="5"/>
  <c r="P4342" i="5"/>
  <c r="O4342" i="5"/>
  <c r="N4342" i="5"/>
  <c r="M4342" i="5"/>
  <c r="L4342" i="5"/>
  <c r="A4343" i="5" s="1"/>
  <c r="AD4341" i="5"/>
  <c r="AC4341" i="5"/>
  <c r="AB4341" i="5"/>
  <c r="AA4341" i="5"/>
  <c r="Z4341" i="5"/>
  <c r="Y4341" i="5"/>
  <c r="X4341" i="5"/>
  <c r="W4341" i="5"/>
  <c r="V4341" i="5"/>
  <c r="U4341" i="5"/>
  <c r="T4341" i="5"/>
  <c r="S4341" i="5"/>
  <c r="R4341" i="5"/>
  <c r="Q4341" i="5"/>
  <c r="P4341" i="5"/>
  <c r="O4341" i="5"/>
  <c r="N4341" i="5"/>
  <c r="M4341" i="5"/>
  <c r="L4341" i="5"/>
  <c r="A4342" i="5" s="1"/>
  <c r="AD4340" i="5"/>
  <c r="AC4340" i="5"/>
  <c r="AB4340" i="5"/>
  <c r="AA4340" i="5"/>
  <c r="Z4340" i="5"/>
  <c r="Y4340" i="5"/>
  <c r="X4340" i="5"/>
  <c r="W4340" i="5"/>
  <c r="V4340" i="5"/>
  <c r="U4340" i="5"/>
  <c r="T4340" i="5"/>
  <c r="S4340" i="5"/>
  <c r="R4340" i="5"/>
  <c r="Q4340" i="5"/>
  <c r="P4340" i="5"/>
  <c r="O4340" i="5"/>
  <c r="N4340" i="5"/>
  <c r="M4340" i="5"/>
  <c r="L4340" i="5"/>
  <c r="A4341" i="5" s="1"/>
  <c r="AD4339" i="5"/>
  <c r="AC4339" i="5"/>
  <c r="AB4339" i="5"/>
  <c r="AA4339" i="5"/>
  <c r="Z4339" i="5"/>
  <c r="Y4339" i="5"/>
  <c r="X4339" i="5"/>
  <c r="W4339" i="5"/>
  <c r="V4339" i="5"/>
  <c r="U4339" i="5"/>
  <c r="T4339" i="5"/>
  <c r="S4339" i="5"/>
  <c r="R4339" i="5"/>
  <c r="Q4339" i="5"/>
  <c r="P4339" i="5"/>
  <c r="O4339" i="5"/>
  <c r="N4339" i="5"/>
  <c r="M4339" i="5"/>
  <c r="L4339" i="5"/>
  <c r="A4340" i="5" s="1"/>
  <c r="AD4338" i="5"/>
  <c r="AC4338" i="5"/>
  <c r="AB4338" i="5"/>
  <c r="AA4338" i="5"/>
  <c r="Z4338" i="5"/>
  <c r="Y4338" i="5"/>
  <c r="X4338" i="5"/>
  <c r="W4338" i="5"/>
  <c r="V4338" i="5"/>
  <c r="U4338" i="5"/>
  <c r="T4338" i="5"/>
  <c r="S4338" i="5"/>
  <c r="R4338" i="5"/>
  <c r="Q4338" i="5"/>
  <c r="P4338" i="5"/>
  <c r="O4338" i="5"/>
  <c r="N4338" i="5"/>
  <c r="M4338" i="5"/>
  <c r="L4338" i="5"/>
  <c r="A4339" i="5" s="1"/>
  <c r="AD4337" i="5"/>
  <c r="AC4337" i="5"/>
  <c r="AB4337" i="5"/>
  <c r="AA4337" i="5"/>
  <c r="Z4337" i="5"/>
  <c r="Y4337" i="5"/>
  <c r="X4337" i="5"/>
  <c r="W4337" i="5"/>
  <c r="V4337" i="5"/>
  <c r="U4337" i="5"/>
  <c r="T4337" i="5"/>
  <c r="S4337" i="5"/>
  <c r="R4337" i="5"/>
  <c r="Q4337" i="5"/>
  <c r="P4337" i="5"/>
  <c r="O4337" i="5"/>
  <c r="N4337" i="5"/>
  <c r="M4337" i="5"/>
  <c r="L4337" i="5"/>
  <c r="A4338" i="5" s="1"/>
  <c r="AD4336" i="5"/>
  <c r="AC4336" i="5"/>
  <c r="AB4336" i="5"/>
  <c r="AA4336" i="5"/>
  <c r="Z4336" i="5"/>
  <c r="Y4336" i="5"/>
  <c r="X4336" i="5"/>
  <c r="W4336" i="5"/>
  <c r="V4336" i="5"/>
  <c r="U4336" i="5"/>
  <c r="T4336" i="5"/>
  <c r="S4336" i="5"/>
  <c r="R4336" i="5"/>
  <c r="Q4336" i="5"/>
  <c r="P4336" i="5"/>
  <c r="O4336" i="5"/>
  <c r="N4336" i="5"/>
  <c r="M4336" i="5"/>
  <c r="L4336" i="5"/>
  <c r="A4337" i="5" s="1"/>
  <c r="AD4335" i="5"/>
  <c r="AC4335" i="5"/>
  <c r="AB4335" i="5"/>
  <c r="AA4335" i="5"/>
  <c r="Z4335" i="5"/>
  <c r="Y4335" i="5"/>
  <c r="X4335" i="5"/>
  <c r="W4335" i="5"/>
  <c r="V4335" i="5"/>
  <c r="U4335" i="5"/>
  <c r="T4335" i="5"/>
  <c r="S4335" i="5"/>
  <c r="R4335" i="5"/>
  <c r="Q4335" i="5"/>
  <c r="P4335" i="5"/>
  <c r="O4335" i="5"/>
  <c r="N4335" i="5"/>
  <c r="M4335" i="5"/>
  <c r="L4335" i="5"/>
  <c r="A4336" i="5" s="1"/>
  <c r="AD4334" i="5"/>
  <c r="AC4334" i="5"/>
  <c r="AB4334" i="5"/>
  <c r="AA4334" i="5"/>
  <c r="Z4334" i="5"/>
  <c r="Y4334" i="5"/>
  <c r="X4334" i="5"/>
  <c r="W4334" i="5"/>
  <c r="V4334" i="5"/>
  <c r="U4334" i="5"/>
  <c r="T4334" i="5"/>
  <c r="S4334" i="5"/>
  <c r="R4334" i="5"/>
  <c r="Q4334" i="5"/>
  <c r="P4334" i="5"/>
  <c r="O4334" i="5"/>
  <c r="N4334" i="5"/>
  <c r="M4334" i="5"/>
  <c r="L4334" i="5"/>
  <c r="A4335" i="5" s="1"/>
  <c r="AD4333" i="5"/>
  <c r="AC4333" i="5"/>
  <c r="AB4333" i="5"/>
  <c r="AA4333" i="5"/>
  <c r="Z4333" i="5"/>
  <c r="Y4333" i="5"/>
  <c r="X4333" i="5"/>
  <c r="W4333" i="5"/>
  <c r="V4333" i="5"/>
  <c r="U4333" i="5"/>
  <c r="T4333" i="5"/>
  <c r="S4333" i="5"/>
  <c r="R4333" i="5"/>
  <c r="Q4333" i="5"/>
  <c r="P4333" i="5"/>
  <c r="O4333" i="5"/>
  <c r="N4333" i="5"/>
  <c r="M4333" i="5"/>
  <c r="L4333" i="5"/>
  <c r="A4334" i="5" s="1"/>
  <c r="AD4332" i="5"/>
  <c r="AC4332" i="5"/>
  <c r="AB4332" i="5"/>
  <c r="AA4332" i="5"/>
  <c r="Z4332" i="5"/>
  <c r="Y4332" i="5"/>
  <c r="X4332" i="5"/>
  <c r="W4332" i="5"/>
  <c r="V4332" i="5"/>
  <c r="U4332" i="5"/>
  <c r="T4332" i="5"/>
  <c r="S4332" i="5"/>
  <c r="R4332" i="5"/>
  <c r="Q4332" i="5"/>
  <c r="P4332" i="5"/>
  <c r="O4332" i="5"/>
  <c r="N4332" i="5"/>
  <c r="M4332" i="5"/>
  <c r="L4332" i="5"/>
  <c r="A4333" i="5" s="1"/>
  <c r="AD4331" i="5"/>
  <c r="AC4331" i="5"/>
  <c r="AB4331" i="5"/>
  <c r="AA4331" i="5"/>
  <c r="Z4331" i="5"/>
  <c r="Y4331" i="5"/>
  <c r="X4331" i="5"/>
  <c r="W4331" i="5"/>
  <c r="V4331" i="5"/>
  <c r="U4331" i="5"/>
  <c r="T4331" i="5"/>
  <c r="S4331" i="5"/>
  <c r="R4331" i="5"/>
  <c r="Q4331" i="5"/>
  <c r="P4331" i="5"/>
  <c r="O4331" i="5"/>
  <c r="N4331" i="5"/>
  <c r="M4331" i="5"/>
  <c r="L4331" i="5"/>
  <c r="A4332" i="5" s="1"/>
  <c r="AD4330" i="5"/>
  <c r="AC4330" i="5"/>
  <c r="AB4330" i="5"/>
  <c r="AA4330" i="5"/>
  <c r="Z4330" i="5"/>
  <c r="Y4330" i="5"/>
  <c r="X4330" i="5"/>
  <c r="W4330" i="5"/>
  <c r="V4330" i="5"/>
  <c r="U4330" i="5"/>
  <c r="T4330" i="5"/>
  <c r="S4330" i="5"/>
  <c r="R4330" i="5"/>
  <c r="Q4330" i="5"/>
  <c r="P4330" i="5"/>
  <c r="O4330" i="5"/>
  <c r="N4330" i="5"/>
  <c r="M4330" i="5"/>
  <c r="L4330" i="5"/>
  <c r="A4331" i="5" s="1"/>
  <c r="AD4329" i="5"/>
  <c r="AC4329" i="5"/>
  <c r="AB4329" i="5"/>
  <c r="AA4329" i="5"/>
  <c r="Z4329" i="5"/>
  <c r="Y4329" i="5"/>
  <c r="X4329" i="5"/>
  <c r="W4329" i="5"/>
  <c r="V4329" i="5"/>
  <c r="U4329" i="5"/>
  <c r="T4329" i="5"/>
  <c r="S4329" i="5"/>
  <c r="R4329" i="5"/>
  <c r="Q4329" i="5"/>
  <c r="P4329" i="5"/>
  <c r="O4329" i="5"/>
  <c r="N4329" i="5"/>
  <c r="M4329" i="5"/>
  <c r="L4329" i="5"/>
  <c r="A4330" i="5" s="1"/>
  <c r="AD4328" i="5"/>
  <c r="AC4328" i="5"/>
  <c r="AB4328" i="5"/>
  <c r="AA4328" i="5"/>
  <c r="Z4328" i="5"/>
  <c r="Y4328" i="5"/>
  <c r="X4328" i="5"/>
  <c r="W4328" i="5"/>
  <c r="V4328" i="5"/>
  <c r="U4328" i="5"/>
  <c r="T4328" i="5"/>
  <c r="S4328" i="5"/>
  <c r="R4328" i="5"/>
  <c r="Q4328" i="5"/>
  <c r="P4328" i="5"/>
  <c r="O4328" i="5"/>
  <c r="N4328" i="5"/>
  <c r="M4328" i="5"/>
  <c r="L4328" i="5"/>
  <c r="A4329" i="5" s="1"/>
  <c r="AD4327" i="5"/>
  <c r="AC4327" i="5"/>
  <c r="AB4327" i="5"/>
  <c r="AA4327" i="5"/>
  <c r="Z4327" i="5"/>
  <c r="Y4327" i="5"/>
  <c r="X4327" i="5"/>
  <c r="W4327" i="5"/>
  <c r="V4327" i="5"/>
  <c r="U4327" i="5"/>
  <c r="T4327" i="5"/>
  <c r="S4327" i="5"/>
  <c r="R4327" i="5"/>
  <c r="Q4327" i="5"/>
  <c r="P4327" i="5"/>
  <c r="O4327" i="5"/>
  <c r="N4327" i="5"/>
  <c r="M4327" i="5"/>
  <c r="L4327" i="5"/>
  <c r="A4328" i="5" s="1"/>
  <c r="AD4326" i="5"/>
  <c r="AC4326" i="5"/>
  <c r="AB4326" i="5"/>
  <c r="AA4326" i="5"/>
  <c r="Z4326" i="5"/>
  <c r="Y4326" i="5"/>
  <c r="X4326" i="5"/>
  <c r="W4326" i="5"/>
  <c r="V4326" i="5"/>
  <c r="U4326" i="5"/>
  <c r="T4326" i="5"/>
  <c r="S4326" i="5"/>
  <c r="R4326" i="5"/>
  <c r="Q4326" i="5"/>
  <c r="P4326" i="5"/>
  <c r="O4326" i="5"/>
  <c r="N4326" i="5"/>
  <c r="M4326" i="5"/>
  <c r="L4326" i="5"/>
  <c r="A4327" i="5" s="1"/>
  <c r="AD4325" i="5"/>
  <c r="AC4325" i="5"/>
  <c r="AB4325" i="5"/>
  <c r="AA4325" i="5"/>
  <c r="Z4325" i="5"/>
  <c r="Y4325" i="5"/>
  <c r="X4325" i="5"/>
  <c r="W4325" i="5"/>
  <c r="V4325" i="5"/>
  <c r="U4325" i="5"/>
  <c r="T4325" i="5"/>
  <c r="S4325" i="5"/>
  <c r="R4325" i="5"/>
  <c r="Q4325" i="5"/>
  <c r="P4325" i="5"/>
  <c r="O4325" i="5"/>
  <c r="N4325" i="5"/>
  <c r="M4325" i="5"/>
  <c r="L4325" i="5"/>
  <c r="A4326" i="5" s="1"/>
  <c r="AD4324" i="5"/>
  <c r="AC4324" i="5"/>
  <c r="AB4324" i="5"/>
  <c r="AA4324" i="5"/>
  <c r="Z4324" i="5"/>
  <c r="Y4324" i="5"/>
  <c r="X4324" i="5"/>
  <c r="W4324" i="5"/>
  <c r="V4324" i="5"/>
  <c r="U4324" i="5"/>
  <c r="T4324" i="5"/>
  <c r="S4324" i="5"/>
  <c r="R4324" i="5"/>
  <c r="Q4324" i="5"/>
  <c r="P4324" i="5"/>
  <c r="O4324" i="5"/>
  <c r="N4324" i="5"/>
  <c r="M4324" i="5"/>
  <c r="L4324" i="5"/>
  <c r="A4325" i="5" s="1"/>
  <c r="AD4323" i="5"/>
  <c r="AC4323" i="5"/>
  <c r="AB4323" i="5"/>
  <c r="AA4323" i="5"/>
  <c r="Z4323" i="5"/>
  <c r="Y4323" i="5"/>
  <c r="X4323" i="5"/>
  <c r="W4323" i="5"/>
  <c r="V4323" i="5"/>
  <c r="U4323" i="5"/>
  <c r="T4323" i="5"/>
  <c r="S4323" i="5"/>
  <c r="R4323" i="5"/>
  <c r="Q4323" i="5"/>
  <c r="P4323" i="5"/>
  <c r="O4323" i="5"/>
  <c r="N4323" i="5"/>
  <c r="M4323" i="5"/>
  <c r="L4323" i="5"/>
  <c r="A4324" i="5" s="1"/>
  <c r="AD4322" i="5"/>
  <c r="AC4322" i="5"/>
  <c r="AB4322" i="5"/>
  <c r="AA4322" i="5"/>
  <c r="Z4322" i="5"/>
  <c r="Y4322" i="5"/>
  <c r="X4322" i="5"/>
  <c r="W4322" i="5"/>
  <c r="V4322" i="5"/>
  <c r="U4322" i="5"/>
  <c r="T4322" i="5"/>
  <c r="S4322" i="5"/>
  <c r="R4322" i="5"/>
  <c r="Q4322" i="5"/>
  <c r="P4322" i="5"/>
  <c r="O4322" i="5"/>
  <c r="N4322" i="5"/>
  <c r="M4322" i="5"/>
  <c r="L4322" i="5"/>
  <c r="A4323" i="5" s="1"/>
  <c r="AD4321" i="5"/>
  <c r="AC4321" i="5"/>
  <c r="AB4321" i="5"/>
  <c r="AA4321" i="5"/>
  <c r="Z4321" i="5"/>
  <c r="Y4321" i="5"/>
  <c r="X4321" i="5"/>
  <c r="W4321" i="5"/>
  <c r="V4321" i="5"/>
  <c r="U4321" i="5"/>
  <c r="T4321" i="5"/>
  <c r="S4321" i="5"/>
  <c r="R4321" i="5"/>
  <c r="Q4321" i="5"/>
  <c r="P4321" i="5"/>
  <c r="O4321" i="5"/>
  <c r="N4321" i="5"/>
  <c r="M4321" i="5"/>
  <c r="L4321" i="5"/>
  <c r="A4322" i="5" s="1"/>
  <c r="AD4320" i="5"/>
  <c r="AC4320" i="5"/>
  <c r="AB4320" i="5"/>
  <c r="AA4320" i="5"/>
  <c r="Z4320" i="5"/>
  <c r="Y4320" i="5"/>
  <c r="X4320" i="5"/>
  <c r="W4320" i="5"/>
  <c r="V4320" i="5"/>
  <c r="U4320" i="5"/>
  <c r="T4320" i="5"/>
  <c r="S4320" i="5"/>
  <c r="R4320" i="5"/>
  <c r="Q4320" i="5"/>
  <c r="P4320" i="5"/>
  <c r="O4320" i="5"/>
  <c r="N4320" i="5"/>
  <c r="M4320" i="5"/>
  <c r="L4320" i="5"/>
  <c r="A4321" i="5" s="1"/>
  <c r="AD4319" i="5"/>
  <c r="AC4319" i="5"/>
  <c r="AB4319" i="5"/>
  <c r="AA4319" i="5"/>
  <c r="Z4319" i="5"/>
  <c r="Y4319" i="5"/>
  <c r="X4319" i="5"/>
  <c r="W4319" i="5"/>
  <c r="V4319" i="5"/>
  <c r="U4319" i="5"/>
  <c r="T4319" i="5"/>
  <c r="S4319" i="5"/>
  <c r="R4319" i="5"/>
  <c r="Q4319" i="5"/>
  <c r="P4319" i="5"/>
  <c r="O4319" i="5"/>
  <c r="N4319" i="5"/>
  <c r="M4319" i="5"/>
  <c r="L4319" i="5"/>
  <c r="A4320" i="5" s="1"/>
  <c r="AD4318" i="5"/>
  <c r="AC4318" i="5"/>
  <c r="AB4318" i="5"/>
  <c r="AA4318" i="5"/>
  <c r="Z4318" i="5"/>
  <c r="Y4318" i="5"/>
  <c r="X4318" i="5"/>
  <c r="W4318" i="5"/>
  <c r="V4318" i="5"/>
  <c r="U4318" i="5"/>
  <c r="T4318" i="5"/>
  <c r="S4318" i="5"/>
  <c r="R4318" i="5"/>
  <c r="Q4318" i="5"/>
  <c r="P4318" i="5"/>
  <c r="O4318" i="5"/>
  <c r="N4318" i="5"/>
  <c r="M4318" i="5"/>
  <c r="L4318" i="5"/>
  <c r="A4319" i="5" s="1"/>
  <c r="AD4317" i="5"/>
  <c r="AC4317" i="5"/>
  <c r="AB4317" i="5"/>
  <c r="AA4317" i="5"/>
  <c r="Z4317" i="5"/>
  <c r="Y4317" i="5"/>
  <c r="X4317" i="5"/>
  <c r="W4317" i="5"/>
  <c r="V4317" i="5"/>
  <c r="U4317" i="5"/>
  <c r="T4317" i="5"/>
  <c r="S4317" i="5"/>
  <c r="R4317" i="5"/>
  <c r="Q4317" i="5"/>
  <c r="P4317" i="5"/>
  <c r="O4317" i="5"/>
  <c r="N4317" i="5"/>
  <c r="M4317" i="5"/>
  <c r="L4317" i="5"/>
  <c r="A4318" i="5" s="1"/>
  <c r="AD4316" i="5"/>
  <c r="AC4316" i="5"/>
  <c r="AB4316" i="5"/>
  <c r="AA4316" i="5"/>
  <c r="Z4316" i="5"/>
  <c r="Y4316" i="5"/>
  <c r="X4316" i="5"/>
  <c r="W4316" i="5"/>
  <c r="V4316" i="5"/>
  <c r="U4316" i="5"/>
  <c r="T4316" i="5"/>
  <c r="S4316" i="5"/>
  <c r="R4316" i="5"/>
  <c r="Q4316" i="5"/>
  <c r="P4316" i="5"/>
  <c r="O4316" i="5"/>
  <c r="N4316" i="5"/>
  <c r="M4316" i="5"/>
  <c r="L4316" i="5"/>
  <c r="A4317" i="5" s="1"/>
  <c r="AD4315" i="5"/>
  <c r="AC4315" i="5"/>
  <c r="AB4315" i="5"/>
  <c r="AA4315" i="5"/>
  <c r="Z4315" i="5"/>
  <c r="Y4315" i="5"/>
  <c r="X4315" i="5"/>
  <c r="W4315" i="5"/>
  <c r="V4315" i="5"/>
  <c r="U4315" i="5"/>
  <c r="T4315" i="5"/>
  <c r="S4315" i="5"/>
  <c r="R4315" i="5"/>
  <c r="Q4315" i="5"/>
  <c r="P4315" i="5"/>
  <c r="O4315" i="5"/>
  <c r="N4315" i="5"/>
  <c r="M4315" i="5"/>
  <c r="L4315" i="5"/>
  <c r="A4316" i="5" s="1"/>
  <c r="AD4314" i="5"/>
  <c r="AC4314" i="5"/>
  <c r="AB4314" i="5"/>
  <c r="AA4314" i="5"/>
  <c r="Z4314" i="5"/>
  <c r="Y4314" i="5"/>
  <c r="X4314" i="5"/>
  <c r="W4314" i="5"/>
  <c r="V4314" i="5"/>
  <c r="U4314" i="5"/>
  <c r="T4314" i="5"/>
  <c r="S4314" i="5"/>
  <c r="R4314" i="5"/>
  <c r="Q4314" i="5"/>
  <c r="P4314" i="5"/>
  <c r="O4314" i="5"/>
  <c r="N4314" i="5"/>
  <c r="M4314" i="5"/>
  <c r="L4314" i="5"/>
  <c r="A4315" i="5" s="1"/>
  <c r="AD4313" i="5"/>
  <c r="AC4313" i="5"/>
  <c r="AB4313" i="5"/>
  <c r="AA4313" i="5"/>
  <c r="Z4313" i="5"/>
  <c r="Y4313" i="5"/>
  <c r="X4313" i="5"/>
  <c r="W4313" i="5"/>
  <c r="V4313" i="5"/>
  <c r="U4313" i="5"/>
  <c r="T4313" i="5"/>
  <c r="S4313" i="5"/>
  <c r="R4313" i="5"/>
  <c r="Q4313" i="5"/>
  <c r="P4313" i="5"/>
  <c r="O4313" i="5"/>
  <c r="N4313" i="5"/>
  <c r="M4313" i="5"/>
  <c r="L4313" i="5"/>
  <c r="A4314" i="5" s="1"/>
  <c r="AD4312" i="5"/>
  <c r="AC4312" i="5"/>
  <c r="AB4312" i="5"/>
  <c r="AA4312" i="5"/>
  <c r="Z4312" i="5"/>
  <c r="Y4312" i="5"/>
  <c r="X4312" i="5"/>
  <c r="W4312" i="5"/>
  <c r="V4312" i="5"/>
  <c r="U4312" i="5"/>
  <c r="T4312" i="5"/>
  <c r="S4312" i="5"/>
  <c r="R4312" i="5"/>
  <c r="Q4312" i="5"/>
  <c r="P4312" i="5"/>
  <c r="O4312" i="5"/>
  <c r="N4312" i="5"/>
  <c r="M4312" i="5"/>
  <c r="L4312" i="5"/>
  <c r="A4313" i="5" s="1"/>
  <c r="AD4311" i="5"/>
  <c r="AC4311" i="5"/>
  <c r="AB4311" i="5"/>
  <c r="AA4311" i="5"/>
  <c r="Z4311" i="5"/>
  <c r="Y4311" i="5"/>
  <c r="X4311" i="5"/>
  <c r="W4311" i="5"/>
  <c r="V4311" i="5"/>
  <c r="U4311" i="5"/>
  <c r="T4311" i="5"/>
  <c r="S4311" i="5"/>
  <c r="R4311" i="5"/>
  <c r="Q4311" i="5"/>
  <c r="P4311" i="5"/>
  <c r="O4311" i="5"/>
  <c r="N4311" i="5"/>
  <c r="M4311" i="5"/>
  <c r="L4311" i="5"/>
  <c r="A4312" i="5" s="1"/>
  <c r="AD4310" i="5"/>
  <c r="AC4310" i="5"/>
  <c r="AB4310" i="5"/>
  <c r="AA4310" i="5"/>
  <c r="Z4310" i="5"/>
  <c r="Y4310" i="5"/>
  <c r="X4310" i="5"/>
  <c r="W4310" i="5"/>
  <c r="V4310" i="5"/>
  <c r="U4310" i="5"/>
  <c r="T4310" i="5"/>
  <c r="S4310" i="5"/>
  <c r="R4310" i="5"/>
  <c r="Q4310" i="5"/>
  <c r="P4310" i="5"/>
  <c r="O4310" i="5"/>
  <c r="N4310" i="5"/>
  <c r="M4310" i="5"/>
  <c r="L4310" i="5"/>
  <c r="A4311" i="5" s="1"/>
  <c r="AD4309" i="5"/>
  <c r="AC4309" i="5"/>
  <c r="AB4309" i="5"/>
  <c r="AA4309" i="5"/>
  <c r="Z4309" i="5"/>
  <c r="Y4309" i="5"/>
  <c r="X4309" i="5"/>
  <c r="W4309" i="5"/>
  <c r="V4309" i="5"/>
  <c r="U4309" i="5"/>
  <c r="T4309" i="5"/>
  <c r="S4309" i="5"/>
  <c r="R4309" i="5"/>
  <c r="Q4309" i="5"/>
  <c r="P4309" i="5"/>
  <c r="O4309" i="5"/>
  <c r="N4309" i="5"/>
  <c r="M4309" i="5"/>
  <c r="L4309" i="5"/>
  <c r="A4310" i="5" s="1"/>
  <c r="AD4308" i="5"/>
  <c r="AC4308" i="5"/>
  <c r="AB4308" i="5"/>
  <c r="AA4308" i="5"/>
  <c r="Z4308" i="5"/>
  <c r="Y4308" i="5"/>
  <c r="X4308" i="5"/>
  <c r="W4308" i="5"/>
  <c r="V4308" i="5"/>
  <c r="U4308" i="5"/>
  <c r="T4308" i="5"/>
  <c r="S4308" i="5"/>
  <c r="R4308" i="5"/>
  <c r="Q4308" i="5"/>
  <c r="P4308" i="5"/>
  <c r="O4308" i="5"/>
  <c r="N4308" i="5"/>
  <c r="M4308" i="5"/>
  <c r="L4308" i="5"/>
  <c r="A4309" i="5" s="1"/>
  <c r="AD4307" i="5"/>
  <c r="AC4307" i="5"/>
  <c r="AB4307" i="5"/>
  <c r="AA4307" i="5"/>
  <c r="Z4307" i="5"/>
  <c r="Y4307" i="5"/>
  <c r="X4307" i="5"/>
  <c r="W4307" i="5"/>
  <c r="V4307" i="5"/>
  <c r="U4307" i="5"/>
  <c r="T4307" i="5"/>
  <c r="S4307" i="5"/>
  <c r="R4307" i="5"/>
  <c r="Q4307" i="5"/>
  <c r="P4307" i="5"/>
  <c r="O4307" i="5"/>
  <c r="N4307" i="5"/>
  <c r="M4307" i="5"/>
  <c r="L4307" i="5"/>
  <c r="A4308" i="5" s="1"/>
  <c r="AD4306" i="5"/>
  <c r="AC4306" i="5"/>
  <c r="AB4306" i="5"/>
  <c r="AA4306" i="5"/>
  <c r="Z4306" i="5"/>
  <c r="Y4306" i="5"/>
  <c r="X4306" i="5"/>
  <c r="W4306" i="5"/>
  <c r="V4306" i="5"/>
  <c r="U4306" i="5"/>
  <c r="T4306" i="5"/>
  <c r="S4306" i="5"/>
  <c r="R4306" i="5"/>
  <c r="Q4306" i="5"/>
  <c r="P4306" i="5"/>
  <c r="O4306" i="5"/>
  <c r="N4306" i="5"/>
  <c r="M4306" i="5"/>
  <c r="L4306" i="5"/>
  <c r="A4307" i="5" s="1"/>
  <c r="AD4305" i="5"/>
  <c r="AC4305" i="5"/>
  <c r="AB4305" i="5"/>
  <c r="AA4305" i="5"/>
  <c r="Z4305" i="5"/>
  <c r="Y4305" i="5"/>
  <c r="X4305" i="5"/>
  <c r="W4305" i="5"/>
  <c r="V4305" i="5"/>
  <c r="U4305" i="5"/>
  <c r="T4305" i="5"/>
  <c r="S4305" i="5"/>
  <c r="R4305" i="5"/>
  <c r="Q4305" i="5"/>
  <c r="P4305" i="5"/>
  <c r="O4305" i="5"/>
  <c r="N4305" i="5"/>
  <c r="M4305" i="5"/>
  <c r="L4305" i="5"/>
  <c r="A4306" i="5" s="1"/>
  <c r="AD4304" i="5"/>
  <c r="AC4304" i="5"/>
  <c r="AB4304" i="5"/>
  <c r="AA4304" i="5"/>
  <c r="Z4304" i="5"/>
  <c r="Y4304" i="5"/>
  <c r="X4304" i="5"/>
  <c r="W4304" i="5"/>
  <c r="V4304" i="5"/>
  <c r="U4304" i="5"/>
  <c r="T4304" i="5"/>
  <c r="S4304" i="5"/>
  <c r="R4304" i="5"/>
  <c r="Q4304" i="5"/>
  <c r="P4304" i="5"/>
  <c r="O4304" i="5"/>
  <c r="N4304" i="5"/>
  <c r="M4304" i="5"/>
  <c r="L4304" i="5"/>
  <c r="A4305" i="5" s="1"/>
  <c r="AD4303" i="5"/>
  <c r="AC4303" i="5"/>
  <c r="AB4303" i="5"/>
  <c r="AA4303" i="5"/>
  <c r="Z4303" i="5"/>
  <c r="Y4303" i="5"/>
  <c r="X4303" i="5"/>
  <c r="W4303" i="5"/>
  <c r="V4303" i="5"/>
  <c r="U4303" i="5"/>
  <c r="T4303" i="5"/>
  <c r="S4303" i="5"/>
  <c r="R4303" i="5"/>
  <c r="Q4303" i="5"/>
  <c r="P4303" i="5"/>
  <c r="O4303" i="5"/>
  <c r="N4303" i="5"/>
  <c r="M4303" i="5"/>
  <c r="L4303" i="5"/>
  <c r="A4304" i="5" s="1"/>
  <c r="AD4302" i="5"/>
  <c r="AC4302" i="5"/>
  <c r="AB4302" i="5"/>
  <c r="AA4302" i="5"/>
  <c r="Z4302" i="5"/>
  <c r="Y4302" i="5"/>
  <c r="X4302" i="5"/>
  <c r="W4302" i="5"/>
  <c r="V4302" i="5"/>
  <c r="U4302" i="5"/>
  <c r="T4302" i="5"/>
  <c r="S4302" i="5"/>
  <c r="R4302" i="5"/>
  <c r="Q4302" i="5"/>
  <c r="P4302" i="5"/>
  <c r="O4302" i="5"/>
  <c r="N4302" i="5"/>
  <c r="M4302" i="5"/>
  <c r="L4302" i="5"/>
  <c r="A4303" i="5" s="1"/>
  <c r="AD4301" i="5"/>
  <c r="AC4301" i="5"/>
  <c r="AB4301" i="5"/>
  <c r="AA4301" i="5"/>
  <c r="Z4301" i="5"/>
  <c r="Y4301" i="5"/>
  <c r="X4301" i="5"/>
  <c r="W4301" i="5"/>
  <c r="V4301" i="5"/>
  <c r="U4301" i="5"/>
  <c r="T4301" i="5"/>
  <c r="S4301" i="5"/>
  <c r="R4301" i="5"/>
  <c r="Q4301" i="5"/>
  <c r="P4301" i="5"/>
  <c r="O4301" i="5"/>
  <c r="N4301" i="5"/>
  <c r="M4301" i="5"/>
  <c r="L4301" i="5"/>
  <c r="A4302" i="5" s="1"/>
  <c r="AD4300" i="5"/>
  <c r="AC4300" i="5"/>
  <c r="AB4300" i="5"/>
  <c r="AA4300" i="5"/>
  <c r="Z4300" i="5"/>
  <c r="Y4300" i="5"/>
  <c r="X4300" i="5"/>
  <c r="W4300" i="5"/>
  <c r="V4300" i="5"/>
  <c r="U4300" i="5"/>
  <c r="T4300" i="5"/>
  <c r="S4300" i="5"/>
  <c r="R4300" i="5"/>
  <c r="Q4300" i="5"/>
  <c r="P4300" i="5"/>
  <c r="O4300" i="5"/>
  <c r="N4300" i="5"/>
  <c r="M4300" i="5"/>
  <c r="L4300" i="5"/>
  <c r="A4301" i="5" s="1"/>
  <c r="AD4299" i="5"/>
  <c r="AC4299" i="5"/>
  <c r="AB4299" i="5"/>
  <c r="AA4299" i="5"/>
  <c r="Z4299" i="5"/>
  <c r="Y4299" i="5"/>
  <c r="X4299" i="5"/>
  <c r="W4299" i="5"/>
  <c r="V4299" i="5"/>
  <c r="U4299" i="5"/>
  <c r="T4299" i="5"/>
  <c r="S4299" i="5"/>
  <c r="R4299" i="5"/>
  <c r="Q4299" i="5"/>
  <c r="P4299" i="5"/>
  <c r="O4299" i="5"/>
  <c r="N4299" i="5"/>
  <c r="M4299" i="5"/>
  <c r="L4299" i="5"/>
  <c r="A4300" i="5" s="1"/>
  <c r="AD4298" i="5"/>
  <c r="AC4298" i="5"/>
  <c r="AB4298" i="5"/>
  <c r="AA4298" i="5"/>
  <c r="Z4298" i="5"/>
  <c r="Y4298" i="5"/>
  <c r="X4298" i="5"/>
  <c r="W4298" i="5"/>
  <c r="V4298" i="5"/>
  <c r="U4298" i="5"/>
  <c r="T4298" i="5"/>
  <c r="S4298" i="5"/>
  <c r="R4298" i="5"/>
  <c r="Q4298" i="5"/>
  <c r="P4298" i="5"/>
  <c r="O4298" i="5"/>
  <c r="N4298" i="5"/>
  <c r="M4298" i="5"/>
  <c r="L4298" i="5"/>
  <c r="A4299" i="5" s="1"/>
  <c r="AD4297" i="5"/>
  <c r="AC4297" i="5"/>
  <c r="AB4297" i="5"/>
  <c r="AA4297" i="5"/>
  <c r="Z4297" i="5"/>
  <c r="Y4297" i="5"/>
  <c r="X4297" i="5"/>
  <c r="W4297" i="5"/>
  <c r="V4297" i="5"/>
  <c r="U4297" i="5"/>
  <c r="T4297" i="5"/>
  <c r="S4297" i="5"/>
  <c r="R4297" i="5"/>
  <c r="Q4297" i="5"/>
  <c r="P4297" i="5"/>
  <c r="O4297" i="5"/>
  <c r="N4297" i="5"/>
  <c r="M4297" i="5"/>
  <c r="L4297" i="5"/>
  <c r="A4298" i="5" s="1"/>
  <c r="AD4296" i="5"/>
  <c r="AC4296" i="5"/>
  <c r="AB4296" i="5"/>
  <c r="AA4296" i="5"/>
  <c r="Z4296" i="5"/>
  <c r="Y4296" i="5"/>
  <c r="X4296" i="5"/>
  <c r="W4296" i="5"/>
  <c r="V4296" i="5"/>
  <c r="U4296" i="5"/>
  <c r="T4296" i="5"/>
  <c r="S4296" i="5"/>
  <c r="R4296" i="5"/>
  <c r="Q4296" i="5"/>
  <c r="P4296" i="5"/>
  <c r="O4296" i="5"/>
  <c r="N4296" i="5"/>
  <c r="M4296" i="5"/>
  <c r="L4296" i="5"/>
  <c r="A4297" i="5" s="1"/>
  <c r="AD4295" i="5"/>
  <c r="AC4295" i="5"/>
  <c r="AB4295" i="5"/>
  <c r="AA4295" i="5"/>
  <c r="Z4295" i="5"/>
  <c r="Y4295" i="5"/>
  <c r="X4295" i="5"/>
  <c r="W4295" i="5"/>
  <c r="V4295" i="5"/>
  <c r="U4295" i="5"/>
  <c r="T4295" i="5"/>
  <c r="S4295" i="5"/>
  <c r="R4295" i="5"/>
  <c r="Q4295" i="5"/>
  <c r="P4295" i="5"/>
  <c r="O4295" i="5"/>
  <c r="N4295" i="5"/>
  <c r="M4295" i="5"/>
  <c r="L4295" i="5"/>
  <c r="A4296" i="5" s="1"/>
  <c r="AD4294" i="5"/>
  <c r="AC4294" i="5"/>
  <c r="AB4294" i="5"/>
  <c r="AA4294" i="5"/>
  <c r="Z4294" i="5"/>
  <c r="Y4294" i="5"/>
  <c r="X4294" i="5"/>
  <c r="W4294" i="5"/>
  <c r="V4294" i="5"/>
  <c r="U4294" i="5"/>
  <c r="T4294" i="5"/>
  <c r="S4294" i="5"/>
  <c r="R4294" i="5"/>
  <c r="Q4294" i="5"/>
  <c r="P4294" i="5"/>
  <c r="O4294" i="5"/>
  <c r="N4294" i="5"/>
  <c r="M4294" i="5"/>
  <c r="L4294" i="5"/>
  <c r="A4295" i="5" s="1"/>
  <c r="AD4293" i="5"/>
  <c r="AC4293" i="5"/>
  <c r="AB4293" i="5"/>
  <c r="AA4293" i="5"/>
  <c r="Z4293" i="5"/>
  <c r="Y4293" i="5"/>
  <c r="X4293" i="5"/>
  <c r="W4293" i="5"/>
  <c r="V4293" i="5"/>
  <c r="U4293" i="5"/>
  <c r="T4293" i="5"/>
  <c r="S4293" i="5"/>
  <c r="R4293" i="5"/>
  <c r="Q4293" i="5"/>
  <c r="P4293" i="5"/>
  <c r="O4293" i="5"/>
  <c r="N4293" i="5"/>
  <c r="M4293" i="5"/>
  <c r="L4293" i="5"/>
  <c r="A4294" i="5" s="1"/>
  <c r="AD4292" i="5"/>
  <c r="AC4292" i="5"/>
  <c r="AB4292" i="5"/>
  <c r="AA4292" i="5"/>
  <c r="Z4292" i="5"/>
  <c r="Y4292" i="5"/>
  <c r="X4292" i="5"/>
  <c r="W4292" i="5"/>
  <c r="V4292" i="5"/>
  <c r="U4292" i="5"/>
  <c r="T4292" i="5"/>
  <c r="S4292" i="5"/>
  <c r="R4292" i="5"/>
  <c r="Q4292" i="5"/>
  <c r="P4292" i="5"/>
  <c r="O4292" i="5"/>
  <c r="N4292" i="5"/>
  <c r="M4292" i="5"/>
  <c r="L4292" i="5"/>
  <c r="A4293" i="5" s="1"/>
  <c r="AD4291" i="5"/>
  <c r="AC4291" i="5"/>
  <c r="AB4291" i="5"/>
  <c r="AA4291" i="5"/>
  <c r="Z4291" i="5"/>
  <c r="Y4291" i="5"/>
  <c r="X4291" i="5"/>
  <c r="W4291" i="5"/>
  <c r="V4291" i="5"/>
  <c r="U4291" i="5"/>
  <c r="T4291" i="5"/>
  <c r="S4291" i="5"/>
  <c r="R4291" i="5"/>
  <c r="Q4291" i="5"/>
  <c r="P4291" i="5"/>
  <c r="O4291" i="5"/>
  <c r="N4291" i="5"/>
  <c r="M4291" i="5"/>
  <c r="L4291" i="5"/>
  <c r="A4292" i="5" s="1"/>
  <c r="AD4290" i="5"/>
  <c r="AC4290" i="5"/>
  <c r="AB4290" i="5"/>
  <c r="AA4290" i="5"/>
  <c r="Z4290" i="5"/>
  <c r="Y4290" i="5"/>
  <c r="X4290" i="5"/>
  <c r="W4290" i="5"/>
  <c r="V4290" i="5"/>
  <c r="U4290" i="5"/>
  <c r="T4290" i="5"/>
  <c r="S4290" i="5"/>
  <c r="R4290" i="5"/>
  <c r="Q4290" i="5"/>
  <c r="P4290" i="5"/>
  <c r="O4290" i="5"/>
  <c r="N4290" i="5"/>
  <c r="M4290" i="5"/>
  <c r="L4290" i="5"/>
  <c r="A4291" i="5" s="1"/>
  <c r="AD4289" i="5"/>
  <c r="AC4289" i="5"/>
  <c r="AB4289" i="5"/>
  <c r="AA4289" i="5"/>
  <c r="Z4289" i="5"/>
  <c r="Y4289" i="5"/>
  <c r="X4289" i="5"/>
  <c r="W4289" i="5"/>
  <c r="V4289" i="5"/>
  <c r="U4289" i="5"/>
  <c r="T4289" i="5"/>
  <c r="S4289" i="5"/>
  <c r="R4289" i="5"/>
  <c r="Q4289" i="5"/>
  <c r="P4289" i="5"/>
  <c r="O4289" i="5"/>
  <c r="N4289" i="5"/>
  <c r="M4289" i="5"/>
  <c r="L4289" i="5"/>
  <c r="A4290" i="5" s="1"/>
  <c r="AD4288" i="5"/>
  <c r="AC4288" i="5"/>
  <c r="AB4288" i="5"/>
  <c r="AA4288" i="5"/>
  <c r="Z4288" i="5"/>
  <c r="Y4288" i="5"/>
  <c r="X4288" i="5"/>
  <c r="W4288" i="5"/>
  <c r="V4288" i="5"/>
  <c r="U4288" i="5"/>
  <c r="T4288" i="5"/>
  <c r="S4288" i="5"/>
  <c r="R4288" i="5"/>
  <c r="Q4288" i="5"/>
  <c r="P4288" i="5"/>
  <c r="O4288" i="5"/>
  <c r="N4288" i="5"/>
  <c r="M4288" i="5"/>
  <c r="L4288" i="5"/>
  <c r="A4289" i="5" s="1"/>
  <c r="AD4287" i="5"/>
  <c r="AC4287" i="5"/>
  <c r="AB4287" i="5"/>
  <c r="AA4287" i="5"/>
  <c r="Z4287" i="5"/>
  <c r="Y4287" i="5"/>
  <c r="X4287" i="5"/>
  <c r="W4287" i="5"/>
  <c r="V4287" i="5"/>
  <c r="U4287" i="5"/>
  <c r="T4287" i="5"/>
  <c r="S4287" i="5"/>
  <c r="R4287" i="5"/>
  <c r="Q4287" i="5"/>
  <c r="P4287" i="5"/>
  <c r="O4287" i="5"/>
  <c r="N4287" i="5"/>
  <c r="M4287" i="5"/>
  <c r="L4287" i="5"/>
  <c r="A4288" i="5" s="1"/>
  <c r="AD4286" i="5"/>
  <c r="AC4286" i="5"/>
  <c r="AB4286" i="5"/>
  <c r="AA4286" i="5"/>
  <c r="Z4286" i="5"/>
  <c r="Y4286" i="5"/>
  <c r="X4286" i="5"/>
  <c r="W4286" i="5"/>
  <c r="V4286" i="5"/>
  <c r="U4286" i="5"/>
  <c r="T4286" i="5"/>
  <c r="S4286" i="5"/>
  <c r="R4286" i="5"/>
  <c r="Q4286" i="5"/>
  <c r="P4286" i="5"/>
  <c r="O4286" i="5"/>
  <c r="N4286" i="5"/>
  <c r="M4286" i="5"/>
  <c r="L4286" i="5"/>
  <c r="A4287" i="5" s="1"/>
  <c r="AD4285" i="5"/>
  <c r="AC4285" i="5"/>
  <c r="AB4285" i="5"/>
  <c r="AA4285" i="5"/>
  <c r="Z4285" i="5"/>
  <c r="Y4285" i="5"/>
  <c r="X4285" i="5"/>
  <c r="W4285" i="5"/>
  <c r="V4285" i="5"/>
  <c r="U4285" i="5"/>
  <c r="T4285" i="5"/>
  <c r="S4285" i="5"/>
  <c r="R4285" i="5"/>
  <c r="Q4285" i="5"/>
  <c r="P4285" i="5"/>
  <c r="O4285" i="5"/>
  <c r="N4285" i="5"/>
  <c r="M4285" i="5"/>
  <c r="L4285" i="5"/>
  <c r="A4286" i="5" s="1"/>
  <c r="AD4284" i="5"/>
  <c r="AC4284" i="5"/>
  <c r="AB4284" i="5"/>
  <c r="AA4284" i="5"/>
  <c r="Z4284" i="5"/>
  <c r="Y4284" i="5"/>
  <c r="X4284" i="5"/>
  <c r="W4284" i="5"/>
  <c r="V4284" i="5"/>
  <c r="U4284" i="5"/>
  <c r="T4284" i="5"/>
  <c r="S4284" i="5"/>
  <c r="R4284" i="5"/>
  <c r="Q4284" i="5"/>
  <c r="P4284" i="5"/>
  <c r="O4284" i="5"/>
  <c r="N4284" i="5"/>
  <c r="M4284" i="5"/>
  <c r="L4284" i="5"/>
  <c r="A4285" i="5" s="1"/>
  <c r="AD4283" i="5"/>
  <c r="AC4283" i="5"/>
  <c r="AB4283" i="5"/>
  <c r="AA4283" i="5"/>
  <c r="Z4283" i="5"/>
  <c r="Y4283" i="5"/>
  <c r="X4283" i="5"/>
  <c r="W4283" i="5"/>
  <c r="V4283" i="5"/>
  <c r="U4283" i="5"/>
  <c r="T4283" i="5"/>
  <c r="S4283" i="5"/>
  <c r="R4283" i="5"/>
  <c r="Q4283" i="5"/>
  <c r="P4283" i="5"/>
  <c r="O4283" i="5"/>
  <c r="N4283" i="5"/>
  <c r="M4283" i="5"/>
  <c r="L4283" i="5"/>
  <c r="A4284" i="5" s="1"/>
  <c r="AD4282" i="5"/>
  <c r="AC4282" i="5"/>
  <c r="AB4282" i="5"/>
  <c r="AA4282" i="5"/>
  <c r="Z4282" i="5"/>
  <c r="Y4282" i="5"/>
  <c r="X4282" i="5"/>
  <c r="W4282" i="5"/>
  <c r="V4282" i="5"/>
  <c r="U4282" i="5"/>
  <c r="T4282" i="5"/>
  <c r="S4282" i="5"/>
  <c r="R4282" i="5"/>
  <c r="Q4282" i="5"/>
  <c r="P4282" i="5"/>
  <c r="O4282" i="5"/>
  <c r="N4282" i="5"/>
  <c r="M4282" i="5"/>
  <c r="L4282" i="5"/>
  <c r="A4283" i="5" s="1"/>
  <c r="AD4281" i="5"/>
  <c r="AC4281" i="5"/>
  <c r="AB4281" i="5"/>
  <c r="AA4281" i="5"/>
  <c r="Z4281" i="5"/>
  <c r="Y4281" i="5"/>
  <c r="X4281" i="5"/>
  <c r="W4281" i="5"/>
  <c r="V4281" i="5"/>
  <c r="U4281" i="5"/>
  <c r="T4281" i="5"/>
  <c r="S4281" i="5"/>
  <c r="R4281" i="5"/>
  <c r="Q4281" i="5"/>
  <c r="P4281" i="5"/>
  <c r="O4281" i="5"/>
  <c r="N4281" i="5"/>
  <c r="M4281" i="5"/>
  <c r="L4281" i="5"/>
  <c r="A4282" i="5" s="1"/>
  <c r="AD4280" i="5"/>
  <c r="AC4280" i="5"/>
  <c r="AB4280" i="5"/>
  <c r="AA4280" i="5"/>
  <c r="Z4280" i="5"/>
  <c r="Y4280" i="5"/>
  <c r="X4280" i="5"/>
  <c r="W4280" i="5"/>
  <c r="V4280" i="5"/>
  <c r="U4280" i="5"/>
  <c r="T4280" i="5"/>
  <c r="S4280" i="5"/>
  <c r="R4280" i="5"/>
  <c r="Q4280" i="5"/>
  <c r="P4280" i="5"/>
  <c r="O4280" i="5"/>
  <c r="N4280" i="5"/>
  <c r="M4280" i="5"/>
  <c r="L4280" i="5"/>
  <c r="A4281" i="5" s="1"/>
  <c r="AD4279" i="5"/>
  <c r="AC4279" i="5"/>
  <c r="AB4279" i="5"/>
  <c r="AA4279" i="5"/>
  <c r="Z4279" i="5"/>
  <c r="Y4279" i="5"/>
  <c r="X4279" i="5"/>
  <c r="W4279" i="5"/>
  <c r="V4279" i="5"/>
  <c r="U4279" i="5"/>
  <c r="T4279" i="5"/>
  <c r="S4279" i="5"/>
  <c r="R4279" i="5"/>
  <c r="Q4279" i="5"/>
  <c r="P4279" i="5"/>
  <c r="O4279" i="5"/>
  <c r="N4279" i="5"/>
  <c r="M4279" i="5"/>
  <c r="L4279" i="5"/>
  <c r="A4280" i="5" s="1"/>
  <c r="AD4278" i="5"/>
  <c r="AC4278" i="5"/>
  <c r="AB4278" i="5"/>
  <c r="AA4278" i="5"/>
  <c r="Z4278" i="5"/>
  <c r="Y4278" i="5"/>
  <c r="X4278" i="5"/>
  <c r="W4278" i="5"/>
  <c r="V4278" i="5"/>
  <c r="U4278" i="5"/>
  <c r="T4278" i="5"/>
  <c r="S4278" i="5"/>
  <c r="R4278" i="5"/>
  <c r="Q4278" i="5"/>
  <c r="P4278" i="5"/>
  <c r="O4278" i="5"/>
  <c r="N4278" i="5"/>
  <c r="M4278" i="5"/>
  <c r="L4278" i="5"/>
  <c r="A4279" i="5" s="1"/>
  <c r="AD4277" i="5"/>
  <c r="AC4277" i="5"/>
  <c r="AB4277" i="5"/>
  <c r="AA4277" i="5"/>
  <c r="Z4277" i="5"/>
  <c r="Y4277" i="5"/>
  <c r="X4277" i="5"/>
  <c r="W4277" i="5"/>
  <c r="V4277" i="5"/>
  <c r="U4277" i="5"/>
  <c r="T4277" i="5"/>
  <c r="S4277" i="5"/>
  <c r="R4277" i="5"/>
  <c r="Q4277" i="5"/>
  <c r="P4277" i="5"/>
  <c r="O4277" i="5"/>
  <c r="N4277" i="5"/>
  <c r="M4277" i="5"/>
  <c r="L4277" i="5"/>
  <c r="A4278" i="5" s="1"/>
  <c r="AD4276" i="5"/>
  <c r="AC4276" i="5"/>
  <c r="AB4276" i="5"/>
  <c r="AA4276" i="5"/>
  <c r="Z4276" i="5"/>
  <c r="Y4276" i="5"/>
  <c r="X4276" i="5"/>
  <c r="W4276" i="5"/>
  <c r="V4276" i="5"/>
  <c r="U4276" i="5"/>
  <c r="T4276" i="5"/>
  <c r="S4276" i="5"/>
  <c r="R4276" i="5"/>
  <c r="Q4276" i="5"/>
  <c r="P4276" i="5"/>
  <c r="O4276" i="5"/>
  <c r="N4276" i="5"/>
  <c r="M4276" i="5"/>
  <c r="L4276" i="5"/>
  <c r="A4277" i="5" s="1"/>
  <c r="AD4275" i="5"/>
  <c r="AC4275" i="5"/>
  <c r="AB4275" i="5"/>
  <c r="AA4275" i="5"/>
  <c r="Z4275" i="5"/>
  <c r="Y4275" i="5"/>
  <c r="X4275" i="5"/>
  <c r="W4275" i="5"/>
  <c r="V4275" i="5"/>
  <c r="U4275" i="5"/>
  <c r="T4275" i="5"/>
  <c r="S4275" i="5"/>
  <c r="R4275" i="5"/>
  <c r="Q4275" i="5"/>
  <c r="P4275" i="5"/>
  <c r="O4275" i="5"/>
  <c r="N4275" i="5"/>
  <c r="M4275" i="5"/>
  <c r="L4275" i="5"/>
  <c r="A4276" i="5" s="1"/>
  <c r="AD4274" i="5"/>
  <c r="AC4274" i="5"/>
  <c r="AB4274" i="5"/>
  <c r="AA4274" i="5"/>
  <c r="Z4274" i="5"/>
  <c r="Y4274" i="5"/>
  <c r="X4274" i="5"/>
  <c r="W4274" i="5"/>
  <c r="V4274" i="5"/>
  <c r="U4274" i="5"/>
  <c r="T4274" i="5"/>
  <c r="S4274" i="5"/>
  <c r="R4274" i="5"/>
  <c r="Q4274" i="5"/>
  <c r="P4274" i="5"/>
  <c r="O4274" i="5"/>
  <c r="N4274" i="5"/>
  <c r="M4274" i="5"/>
  <c r="L4274" i="5"/>
  <c r="A4275" i="5" s="1"/>
  <c r="AD4273" i="5"/>
  <c r="AC4273" i="5"/>
  <c r="AB4273" i="5"/>
  <c r="AA4273" i="5"/>
  <c r="Z4273" i="5"/>
  <c r="Y4273" i="5"/>
  <c r="X4273" i="5"/>
  <c r="W4273" i="5"/>
  <c r="V4273" i="5"/>
  <c r="U4273" i="5"/>
  <c r="T4273" i="5"/>
  <c r="S4273" i="5"/>
  <c r="R4273" i="5"/>
  <c r="Q4273" i="5"/>
  <c r="P4273" i="5"/>
  <c r="O4273" i="5"/>
  <c r="N4273" i="5"/>
  <c r="M4273" i="5"/>
  <c r="L4273" i="5"/>
  <c r="A4274" i="5" s="1"/>
  <c r="AD4272" i="5"/>
  <c r="AC4272" i="5"/>
  <c r="AB4272" i="5"/>
  <c r="AA4272" i="5"/>
  <c r="Z4272" i="5"/>
  <c r="Y4272" i="5"/>
  <c r="X4272" i="5"/>
  <c r="W4272" i="5"/>
  <c r="V4272" i="5"/>
  <c r="U4272" i="5"/>
  <c r="T4272" i="5"/>
  <c r="S4272" i="5"/>
  <c r="R4272" i="5"/>
  <c r="Q4272" i="5"/>
  <c r="P4272" i="5"/>
  <c r="O4272" i="5"/>
  <c r="N4272" i="5"/>
  <c r="M4272" i="5"/>
  <c r="L4272" i="5"/>
  <c r="A4273" i="5" s="1"/>
  <c r="AD4271" i="5"/>
  <c r="AC4271" i="5"/>
  <c r="AB4271" i="5"/>
  <c r="AA4271" i="5"/>
  <c r="Z4271" i="5"/>
  <c r="Y4271" i="5"/>
  <c r="X4271" i="5"/>
  <c r="W4271" i="5"/>
  <c r="V4271" i="5"/>
  <c r="U4271" i="5"/>
  <c r="T4271" i="5"/>
  <c r="S4271" i="5"/>
  <c r="R4271" i="5"/>
  <c r="Q4271" i="5"/>
  <c r="P4271" i="5"/>
  <c r="O4271" i="5"/>
  <c r="N4271" i="5"/>
  <c r="M4271" i="5"/>
  <c r="L4271" i="5"/>
  <c r="A4272" i="5" s="1"/>
  <c r="AD4270" i="5"/>
  <c r="AC4270" i="5"/>
  <c r="AB4270" i="5"/>
  <c r="AA4270" i="5"/>
  <c r="Z4270" i="5"/>
  <c r="Y4270" i="5"/>
  <c r="X4270" i="5"/>
  <c r="W4270" i="5"/>
  <c r="V4270" i="5"/>
  <c r="U4270" i="5"/>
  <c r="T4270" i="5"/>
  <c r="S4270" i="5"/>
  <c r="R4270" i="5"/>
  <c r="Q4270" i="5"/>
  <c r="P4270" i="5"/>
  <c r="O4270" i="5"/>
  <c r="N4270" i="5"/>
  <c r="M4270" i="5"/>
  <c r="L4270" i="5"/>
  <c r="A4271" i="5" s="1"/>
  <c r="AD4269" i="5"/>
  <c r="AC4269" i="5"/>
  <c r="AB4269" i="5"/>
  <c r="AA4269" i="5"/>
  <c r="Z4269" i="5"/>
  <c r="Y4269" i="5"/>
  <c r="X4269" i="5"/>
  <c r="W4269" i="5"/>
  <c r="V4269" i="5"/>
  <c r="U4269" i="5"/>
  <c r="T4269" i="5"/>
  <c r="S4269" i="5"/>
  <c r="R4269" i="5"/>
  <c r="Q4269" i="5"/>
  <c r="P4269" i="5"/>
  <c r="O4269" i="5"/>
  <c r="N4269" i="5"/>
  <c r="M4269" i="5"/>
  <c r="L4269" i="5"/>
  <c r="A4270" i="5" s="1"/>
  <c r="AD4268" i="5"/>
  <c r="AC4268" i="5"/>
  <c r="AB4268" i="5"/>
  <c r="AA4268" i="5"/>
  <c r="Z4268" i="5"/>
  <c r="Y4268" i="5"/>
  <c r="X4268" i="5"/>
  <c r="W4268" i="5"/>
  <c r="V4268" i="5"/>
  <c r="U4268" i="5"/>
  <c r="T4268" i="5"/>
  <c r="S4268" i="5"/>
  <c r="R4268" i="5"/>
  <c r="Q4268" i="5"/>
  <c r="P4268" i="5"/>
  <c r="O4268" i="5"/>
  <c r="N4268" i="5"/>
  <c r="M4268" i="5"/>
  <c r="L4268" i="5"/>
  <c r="A4269" i="5" s="1"/>
  <c r="AD4267" i="5"/>
  <c r="AC4267" i="5"/>
  <c r="AB4267" i="5"/>
  <c r="AA4267" i="5"/>
  <c r="Z4267" i="5"/>
  <c r="Y4267" i="5"/>
  <c r="X4267" i="5"/>
  <c r="W4267" i="5"/>
  <c r="V4267" i="5"/>
  <c r="U4267" i="5"/>
  <c r="T4267" i="5"/>
  <c r="S4267" i="5"/>
  <c r="R4267" i="5"/>
  <c r="Q4267" i="5"/>
  <c r="P4267" i="5"/>
  <c r="O4267" i="5"/>
  <c r="N4267" i="5"/>
  <c r="M4267" i="5"/>
  <c r="L4267" i="5"/>
  <c r="A4268" i="5" s="1"/>
  <c r="AD4266" i="5"/>
  <c r="AC4266" i="5"/>
  <c r="AB4266" i="5"/>
  <c r="AA4266" i="5"/>
  <c r="Z4266" i="5"/>
  <c r="Y4266" i="5"/>
  <c r="X4266" i="5"/>
  <c r="W4266" i="5"/>
  <c r="V4266" i="5"/>
  <c r="U4266" i="5"/>
  <c r="T4266" i="5"/>
  <c r="S4266" i="5"/>
  <c r="R4266" i="5"/>
  <c r="Q4266" i="5"/>
  <c r="P4266" i="5"/>
  <c r="O4266" i="5"/>
  <c r="N4266" i="5"/>
  <c r="M4266" i="5"/>
  <c r="L4266" i="5"/>
  <c r="A4267" i="5" s="1"/>
  <c r="AD4265" i="5"/>
  <c r="AC4265" i="5"/>
  <c r="AB4265" i="5"/>
  <c r="AA4265" i="5"/>
  <c r="Z4265" i="5"/>
  <c r="Y4265" i="5"/>
  <c r="X4265" i="5"/>
  <c r="W4265" i="5"/>
  <c r="V4265" i="5"/>
  <c r="U4265" i="5"/>
  <c r="T4265" i="5"/>
  <c r="S4265" i="5"/>
  <c r="R4265" i="5"/>
  <c r="Q4265" i="5"/>
  <c r="P4265" i="5"/>
  <c r="O4265" i="5"/>
  <c r="N4265" i="5"/>
  <c r="M4265" i="5"/>
  <c r="L4265" i="5"/>
  <c r="A4266" i="5" s="1"/>
  <c r="AD4264" i="5"/>
  <c r="AC4264" i="5"/>
  <c r="AB4264" i="5"/>
  <c r="AA4264" i="5"/>
  <c r="Z4264" i="5"/>
  <c r="Y4264" i="5"/>
  <c r="X4264" i="5"/>
  <c r="W4264" i="5"/>
  <c r="V4264" i="5"/>
  <c r="U4264" i="5"/>
  <c r="T4264" i="5"/>
  <c r="S4264" i="5"/>
  <c r="R4264" i="5"/>
  <c r="Q4264" i="5"/>
  <c r="P4264" i="5"/>
  <c r="O4264" i="5"/>
  <c r="N4264" i="5"/>
  <c r="M4264" i="5"/>
  <c r="L4264" i="5"/>
  <c r="A4265" i="5" s="1"/>
  <c r="AD4263" i="5"/>
  <c r="AC4263" i="5"/>
  <c r="AB4263" i="5"/>
  <c r="AA4263" i="5"/>
  <c r="Z4263" i="5"/>
  <c r="Y4263" i="5"/>
  <c r="X4263" i="5"/>
  <c r="W4263" i="5"/>
  <c r="V4263" i="5"/>
  <c r="U4263" i="5"/>
  <c r="T4263" i="5"/>
  <c r="S4263" i="5"/>
  <c r="R4263" i="5"/>
  <c r="Q4263" i="5"/>
  <c r="P4263" i="5"/>
  <c r="O4263" i="5"/>
  <c r="N4263" i="5"/>
  <c r="M4263" i="5"/>
  <c r="L4263" i="5"/>
  <c r="A4264" i="5" s="1"/>
  <c r="AD4262" i="5"/>
  <c r="AC4262" i="5"/>
  <c r="AB4262" i="5"/>
  <c r="AA4262" i="5"/>
  <c r="Z4262" i="5"/>
  <c r="Y4262" i="5"/>
  <c r="X4262" i="5"/>
  <c r="W4262" i="5"/>
  <c r="V4262" i="5"/>
  <c r="U4262" i="5"/>
  <c r="T4262" i="5"/>
  <c r="S4262" i="5"/>
  <c r="R4262" i="5"/>
  <c r="Q4262" i="5"/>
  <c r="P4262" i="5"/>
  <c r="O4262" i="5"/>
  <c r="N4262" i="5"/>
  <c r="M4262" i="5"/>
  <c r="L4262" i="5"/>
  <c r="A4263" i="5" s="1"/>
  <c r="AD4261" i="5"/>
  <c r="AC4261" i="5"/>
  <c r="AB4261" i="5"/>
  <c r="AA4261" i="5"/>
  <c r="Z4261" i="5"/>
  <c r="Y4261" i="5"/>
  <c r="X4261" i="5"/>
  <c r="W4261" i="5"/>
  <c r="V4261" i="5"/>
  <c r="U4261" i="5"/>
  <c r="T4261" i="5"/>
  <c r="S4261" i="5"/>
  <c r="R4261" i="5"/>
  <c r="Q4261" i="5"/>
  <c r="P4261" i="5"/>
  <c r="O4261" i="5"/>
  <c r="N4261" i="5"/>
  <c r="M4261" i="5"/>
  <c r="L4261" i="5"/>
  <c r="A4262" i="5" s="1"/>
  <c r="AD4260" i="5"/>
  <c r="AC4260" i="5"/>
  <c r="AB4260" i="5"/>
  <c r="AA4260" i="5"/>
  <c r="Z4260" i="5"/>
  <c r="Y4260" i="5"/>
  <c r="X4260" i="5"/>
  <c r="W4260" i="5"/>
  <c r="V4260" i="5"/>
  <c r="U4260" i="5"/>
  <c r="T4260" i="5"/>
  <c r="S4260" i="5"/>
  <c r="R4260" i="5"/>
  <c r="Q4260" i="5"/>
  <c r="P4260" i="5"/>
  <c r="O4260" i="5"/>
  <c r="N4260" i="5"/>
  <c r="M4260" i="5"/>
  <c r="L4260" i="5"/>
  <c r="A4261" i="5" s="1"/>
  <c r="AD4259" i="5"/>
  <c r="AC4259" i="5"/>
  <c r="AB4259" i="5"/>
  <c r="AA4259" i="5"/>
  <c r="Z4259" i="5"/>
  <c r="Y4259" i="5"/>
  <c r="X4259" i="5"/>
  <c r="W4259" i="5"/>
  <c r="V4259" i="5"/>
  <c r="U4259" i="5"/>
  <c r="T4259" i="5"/>
  <c r="S4259" i="5"/>
  <c r="R4259" i="5"/>
  <c r="Q4259" i="5"/>
  <c r="P4259" i="5"/>
  <c r="O4259" i="5"/>
  <c r="N4259" i="5"/>
  <c r="M4259" i="5"/>
  <c r="L4259" i="5"/>
  <c r="A4260" i="5" s="1"/>
  <c r="AD4258" i="5"/>
  <c r="AC4258" i="5"/>
  <c r="AB4258" i="5"/>
  <c r="AA4258" i="5"/>
  <c r="Z4258" i="5"/>
  <c r="Y4258" i="5"/>
  <c r="X4258" i="5"/>
  <c r="W4258" i="5"/>
  <c r="V4258" i="5"/>
  <c r="U4258" i="5"/>
  <c r="T4258" i="5"/>
  <c r="S4258" i="5"/>
  <c r="R4258" i="5"/>
  <c r="Q4258" i="5"/>
  <c r="P4258" i="5"/>
  <c r="O4258" i="5"/>
  <c r="N4258" i="5"/>
  <c r="M4258" i="5"/>
  <c r="L4258" i="5"/>
  <c r="A4259" i="5" s="1"/>
  <c r="AD4257" i="5"/>
  <c r="AC4257" i="5"/>
  <c r="AB4257" i="5"/>
  <c r="AA4257" i="5"/>
  <c r="Z4257" i="5"/>
  <c r="Y4257" i="5"/>
  <c r="X4257" i="5"/>
  <c r="W4257" i="5"/>
  <c r="V4257" i="5"/>
  <c r="U4257" i="5"/>
  <c r="T4257" i="5"/>
  <c r="S4257" i="5"/>
  <c r="R4257" i="5"/>
  <c r="Q4257" i="5"/>
  <c r="P4257" i="5"/>
  <c r="O4257" i="5"/>
  <c r="N4257" i="5"/>
  <c r="M4257" i="5"/>
  <c r="L4257" i="5"/>
  <c r="A4258" i="5" s="1"/>
  <c r="AD4256" i="5"/>
  <c r="AC4256" i="5"/>
  <c r="AB4256" i="5"/>
  <c r="AA4256" i="5"/>
  <c r="Z4256" i="5"/>
  <c r="Y4256" i="5"/>
  <c r="X4256" i="5"/>
  <c r="W4256" i="5"/>
  <c r="V4256" i="5"/>
  <c r="U4256" i="5"/>
  <c r="T4256" i="5"/>
  <c r="S4256" i="5"/>
  <c r="R4256" i="5"/>
  <c r="Q4256" i="5"/>
  <c r="P4256" i="5"/>
  <c r="O4256" i="5"/>
  <c r="N4256" i="5"/>
  <c r="M4256" i="5"/>
  <c r="L4256" i="5"/>
  <c r="A4257" i="5" s="1"/>
  <c r="AD4255" i="5"/>
  <c r="AC4255" i="5"/>
  <c r="AB4255" i="5"/>
  <c r="AA4255" i="5"/>
  <c r="Z4255" i="5"/>
  <c r="Y4255" i="5"/>
  <c r="X4255" i="5"/>
  <c r="W4255" i="5"/>
  <c r="V4255" i="5"/>
  <c r="U4255" i="5"/>
  <c r="T4255" i="5"/>
  <c r="S4255" i="5"/>
  <c r="R4255" i="5"/>
  <c r="Q4255" i="5"/>
  <c r="P4255" i="5"/>
  <c r="O4255" i="5"/>
  <c r="N4255" i="5"/>
  <c r="M4255" i="5"/>
  <c r="L4255" i="5"/>
  <c r="A4256" i="5" s="1"/>
  <c r="AD4254" i="5"/>
  <c r="AC4254" i="5"/>
  <c r="AB4254" i="5"/>
  <c r="AA4254" i="5"/>
  <c r="Z4254" i="5"/>
  <c r="Y4254" i="5"/>
  <c r="X4254" i="5"/>
  <c r="W4254" i="5"/>
  <c r="V4254" i="5"/>
  <c r="U4254" i="5"/>
  <c r="T4254" i="5"/>
  <c r="S4254" i="5"/>
  <c r="R4254" i="5"/>
  <c r="Q4254" i="5"/>
  <c r="P4254" i="5"/>
  <c r="O4254" i="5"/>
  <c r="N4254" i="5"/>
  <c r="M4254" i="5"/>
  <c r="L4254" i="5"/>
  <c r="A4255" i="5" s="1"/>
  <c r="AD4253" i="5"/>
  <c r="AC4253" i="5"/>
  <c r="AB4253" i="5"/>
  <c r="AA4253" i="5"/>
  <c r="Z4253" i="5"/>
  <c r="Y4253" i="5"/>
  <c r="X4253" i="5"/>
  <c r="W4253" i="5"/>
  <c r="V4253" i="5"/>
  <c r="U4253" i="5"/>
  <c r="T4253" i="5"/>
  <c r="S4253" i="5"/>
  <c r="R4253" i="5"/>
  <c r="Q4253" i="5"/>
  <c r="P4253" i="5"/>
  <c r="O4253" i="5"/>
  <c r="N4253" i="5"/>
  <c r="M4253" i="5"/>
  <c r="L4253" i="5"/>
  <c r="A4254" i="5" s="1"/>
  <c r="AD4252" i="5"/>
  <c r="AC4252" i="5"/>
  <c r="AB4252" i="5"/>
  <c r="AA4252" i="5"/>
  <c r="Z4252" i="5"/>
  <c r="Y4252" i="5"/>
  <c r="X4252" i="5"/>
  <c r="W4252" i="5"/>
  <c r="V4252" i="5"/>
  <c r="U4252" i="5"/>
  <c r="T4252" i="5"/>
  <c r="S4252" i="5"/>
  <c r="R4252" i="5"/>
  <c r="Q4252" i="5"/>
  <c r="P4252" i="5"/>
  <c r="O4252" i="5"/>
  <c r="N4252" i="5"/>
  <c r="M4252" i="5"/>
  <c r="L4252" i="5"/>
  <c r="A4253" i="5" s="1"/>
  <c r="AD4251" i="5"/>
  <c r="AC4251" i="5"/>
  <c r="AB4251" i="5"/>
  <c r="AA4251" i="5"/>
  <c r="Z4251" i="5"/>
  <c r="Y4251" i="5"/>
  <c r="X4251" i="5"/>
  <c r="W4251" i="5"/>
  <c r="V4251" i="5"/>
  <c r="U4251" i="5"/>
  <c r="T4251" i="5"/>
  <c r="S4251" i="5"/>
  <c r="R4251" i="5"/>
  <c r="Q4251" i="5"/>
  <c r="P4251" i="5"/>
  <c r="O4251" i="5"/>
  <c r="N4251" i="5"/>
  <c r="M4251" i="5"/>
  <c r="L4251" i="5"/>
  <c r="A4252" i="5" s="1"/>
  <c r="AD4250" i="5"/>
  <c r="AC4250" i="5"/>
  <c r="AB4250" i="5"/>
  <c r="AA4250" i="5"/>
  <c r="Z4250" i="5"/>
  <c r="Y4250" i="5"/>
  <c r="X4250" i="5"/>
  <c r="W4250" i="5"/>
  <c r="V4250" i="5"/>
  <c r="U4250" i="5"/>
  <c r="T4250" i="5"/>
  <c r="S4250" i="5"/>
  <c r="R4250" i="5"/>
  <c r="Q4250" i="5"/>
  <c r="P4250" i="5"/>
  <c r="O4250" i="5"/>
  <c r="N4250" i="5"/>
  <c r="M4250" i="5"/>
  <c r="L4250" i="5"/>
  <c r="A4251" i="5" s="1"/>
  <c r="AD4249" i="5"/>
  <c r="AC4249" i="5"/>
  <c r="AB4249" i="5"/>
  <c r="AA4249" i="5"/>
  <c r="Z4249" i="5"/>
  <c r="Y4249" i="5"/>
  <c r="X4249" i="5"/>
  <c r="W4249" i="5"/>
  <c r="V4249" i="5"/>
  <c r="U4249" i="5"/>
  <c r="T4249" i="5"/>
  <c r="S4249" i="5"/>
  <c r="R4249" i="5"/>
  <c r="Q4249" i="5"/>
  <c r="P4249" i="5"/>
  <c r="O4249" i="5"/>
  <c r="N4249" i="5"/>
  <c r="M4249" i="5"/>
  <c r="L4249" i="5"/>
  <c r="A4250" i="5" s="1"/>
  <c r="AD4248" i="5"/>
  <c r="AC4248" i="5"/>
  <c r="AB4248" i="5"/>
  <c r="AA4248" i="5"/>
  <c r="Z4248" i="5"/>
  <c r="Y4248" i="5"/>
  <c r="X4248" i="5"/>
  <c r="W4248" i="5"/>
  <c r="V4248" i="5"/>
  <c r="U4248" i="5"/>
  <c r="T4248" i="5"/>
  <c r="S4248" i="5"/>
  <c r="R4248" i="5"/>
  <c r="Q4248" i="5"/>
  <c r="P4248" i="5"/>
  <c r="O4248" i="5"/>
  <c r="N4248" i="5"/>
  <c r="M4248" i="5"/>
  <c r="L4248" i="5"/>
  <c r="A4249" i="5" s="1"/>
  <c r="AD4247" i="5"/>
  <c r="AC4247" i="5"/>
  <c r="AB4247" i="5"/>
  <c r="AA4247" i="5"/>
  <c r="Z4247" i="5"/>
  <c r="Y4247" i="5"/>
  <c r="X4247" i="5"/>
  <c r="W4247" i="5"/>
  <c r="V4247" i="5"/>
  <c r="U4247" i="5"/>
  <c r="T4247" i="5"/>
  <c r="S4247" i="5"/>
  <c r="R4247" i="5"/>
  <c r="Q4247" i="5"/>
  <c r="P4247" i="5"/>
  <c r="O4247" i="5"/>
  <c r="N4247" i="5"/>
  <c r="M4247" i="5"/>
  <c r="L4247" i="5"/>
  <c r="A4248" i="5" s="1"/>
  <c r="AD4246" i="5"/>
  <c r="AC4246" i="5"/>
  <c r="AB4246" i="5"/>
  <c r="AA4246" i="5"/>
  <c r="Z4246" i="5"/>
  <c r="Y4246" i="5"/>
  <c r="X4246" i="5"/>
  <c r="W4246" i="5"/>
  <c r="V4246" i="5"/>
  <c r="U4246" i="5"/>
  <c r="T4246" i="5"/>
  <c r="S4246" i="5"/>
  <c r="R4246" i="5"/>
  <c r="Q4246" i="5"/>
  <c r="P4246" i="5"/>
  <c r="O4246" i="5"/>
  <c r="N4246" i="5"/>
  <c r="M4246" i="5"/>
  <c r="L4246" i="5"/>
  <c r="A4247" i="5" s="1"/>
  <c r="AD4245" i="5"/>
  <c r="AC4245" i="5"/>
  <c r="AB4245" i="5"/>
  <c r="AA4245" i="5"/>
  <c r="Z4245" i="5"/>
  <c r="Y4245" i="5"/>
  <c r="X4245" i="5"/>
  <c r="W4245" i="5"/>
  <c r="V4245" i="5"/>
  <c r="U4245" i="5"/>
  <c r="T4245" i="5"/>
  <c r="S4245" i="5"/>
  <c r="R4245" i="5"/>
  <c r="Q4245" i="5"/>
  <c r="P4245" i="5"/>
  <c r="O4245" i="5"/>
  <c r="N4245" i="5"/>
  <c r="M4245" i="5"/>
  <c r="L4245" i="5"/>
  <c r="A4246" i="5" s="1"/>
  <c r="AD4244" i="5"/>
  <c r="AC4244" i="5"/>
  <c r="AB4244" i="5"/>
  <c r="AA4244" i="5"/>
  <c r="Z4244" i="5"/>
  <c r="Y4244" i="5"/>
  <c r="X4244" i="5"/>
  <c r="W4244" i="5"/>
  <c r="V4244" i="5"/>
  <c r="U4244" i="5"/>
  <c r="T4244" i="5"/>
  <c r="S4244" i="5"/>
  <c r="R4244" i="5"/>
  <c r="Q4244" i="5"/>
  <c r="P4244" i="5"/>
  <c r="O4244" i="5"/>
  <c r="N4244" i="5"/>
  <c r="M4244" i="5"/>
  <c r="L4244" i="5"/>
  <c r="A4245" i="5" s="1"/>
  <c r="AD4243" i="5"/>
  <c r="AC4243" i="5"/>
  <c r="AB4243" i="5"/>
  <c r="AA4243" i="5"/>
  <c r="Z4243" i="5"/>
  <c r="Y4243" i="5"/>
  <c r="X4243" i="5"/>
  <c r="W4243" i="5"/>
  <c r="V4243" i="5"/>
  <c r="U4243" i="5"/>
  <c r="T4243" i="5"/>
  <c r="S4243" i="5"/>
  <c r="R4243" i="5"/>
  <c r="Q4243" i="5"/>
  <c r="P4243" i="5"/>
  <c r="O4243" i="5"/>
  <c r="N4243" i="5"/>
  <c r="M4243" i="5"/>
  <c r="L4243" i="5"/>
  <c r="A4244" i="5" s="1"/>
  <c r="AD4242" i="5"/>
  <c r="AC4242" i="5"/>
  <c r="AB4242" i="5"/>
  <c r="AA4242" i="5"/>
  <c r="Z4242" i="5"/>
  <c r="Y4242" i="5"/>
  <c r="X4242" i="5"/>
  <c r="W4242" i="5"/>
  <c r="V4242" i="5"/>
  <c r="U4242" i="5"/>
  <c r="T4242" i="5"/>
  <c r="S4242" i="5"/>
  <c r="R4242" i="5"/>
  <c r="Q4242" i="5"/>
  <c r="P4242" i="5"/>
  <c r="O4242" i="5"/>
  <c r="N4242" i="5"/>
  <c r="M4242" i="5"/>
  <c r="L4242" i="5"/>
  <c r="A4243" i="5" s="1"/>
  <c r="AD4241" i="5"/>
  <c r="AC4241" i="5"/>
  <c r="AB4241" i="5"/>
  <c r="AA4241" i="5"/>
  <c r="Z4241" i="5"/>
  <c r="Y4241" i="5"/>
  <c r="X4241" i="5"/>
  <c r="W4241" i="5"/>
  <c r="V4241" i="5"/>
  <c r="U4241" i="5"/>
  <c r="T4241" i="5"/>
  <c r="S4241" i="5"/>
  <c r="R4241" i="5"/>
  <c r="Q4241" i="5"/>
  <c r="P4241" i="5"/>
  <c r="O4241" i="5"/>
  <c r="N4241" i="5"/>
  <c r="M4241" i="5"/>
  <c r="L4241" i="5"/>
  <c r="A4242" i="5" s="1"/>
  <c r="AD4240" i="5"/>
  <c r="AC4240" i="5"/>
  <c r="AB4240" i="5"/>
  <c r="AA4240" i="5"/>
  <c r="Z4240" i="5"/>
  <c r="Y4240" i="5"/>
  <c r="X4240" i="5"/>
  <c r="W4240" i="5"/>
  <c r="V4240" i="5"/>
  <c r="U4240" i="5"/>
  <c r="T4240" i="5"/>
  <c r="S4240" i="5"/>
  <c r="R4240" i="5"/>
  <c r="Q4240" i="5"/>
  <c r="P4240" i="5"/>
  <c r="O4240" i="5"/>
  <c r="N4240" i="5"/>
  <c r="M4240" i="5"/>
  <c r="L4240" i="5"/>
  <c r="A4241" i="5" s="1"/>
  <c r="AD4239" i="5"/>
  <c r="AC4239" i="5"/>
  <c r="AB4239" i="5"/>
  <c r="AA4239" i="5"/>
  <c r="Z4239" i="5"/>
  <c r="Y4239" i="5"/>
  <c r="X4239" i="5"/>
  <c r="W4239" i="5"/>
  <c r="V4239" i="5"/>
  <c r="U4239" i="5"/>
  <c r="T4239" i="5"/>
  <c r="S4239" i="5"/>
  <c r="R4239" i="5"/>
  <c r="Q4239" i="5"/>
  <c r="P4239" i="5"/>
  <c r="O4239" i="5"/>
  <c r="N4239" i="5"/>
  <c r="M4239" i="5"/>
  <c r="L4239" i="5"/>
  <c r="A4240" i="5" s="1"/>
  <c r="AD4238" i="5"/>
  <c r="AC4238" i="5"/>
  <c r="AB4238" i="5"/>
  <c r="AA4238" i="5"/>
  <c r="Z4238" i="5"/>
  <c r="Y4238" i="5"/>
  <c r="X4238" i="5"/>
  <c r="W4238" i="5"/>
  <c r="V4238" i="5"/>
  <c r="U4238" i="5"/>
  <c r="T4238" i="5"/>
  <c r="S4238" i="5"/>
  <c r="R4238" i="5"/>
  <c r="Q4238" i="5"/>
  <c r="P4238" i="5"/>
  <c r="O4238" i="5"/>
  <c r="N4238" i="5"/>
  <c r="M4238" i="5"/>
  <c r="L4238" i="5"/>
  <c r="A4239" i="5" s="1"/>
  <c r="AD4237" i="5"/>
  <c r="AC4237" i="5"/>
  <c r="AB4237" i="5"/>
  <c r="AA4237" i="5"/>
  <c r="Z4237" i="5"/>
  <c r="Y4237" i="5"/>
  <c r="X4237" i="5"/>
  <c r="W4237" i="5"/>
  <c r="V4237" i="5"/>
  <c r="U4237" i="5"/>
  <c r="T4237" i="5"/>
  <c r="S4237" i="5"/>
  <c r="R4237" i="5"/>
  <c r="Q4237" i="5"/>
  <c r="P4237" i="5"/>
  <c r="O4237" i="5"/>
  <c r="N4237" i="5"/>
  <c r="M4237" i="5"/>
  <c r="L4237" i="5"/>
  <c r="A4238" i="5" s="1"/>
  <c r="AD4236" i="5"/>
  <c r="AC4236" i="5"/>
  <c r="AB4236" i="5"/>
  <c r="AA4236" i="5"/>
  <c r="Z4236" i="5"/>
  <c r="Y4236" i="5"/>
  <c r="X4236" i="5"/>
  <c r="W4236" i="5"/>
  <c r="V4236" i="5"/>
  <c r="U4236" i="5"/>
  <c r="T4236" i="5"/>
  <c r="S4236" i="5"/>
  <c r="R4236" i="5"/>
  <c r="Q4236" i="5"/>
  <c r="P4236" i="5"/>
  <c r="O4236" i="5"/>
  <c r="N4236" i="5"/>
  <c r="M4236" i="5"/>
  <c r="L4236" i="5"/>
  <c r="A4237" i="5" s="1"/>
  <c r="AD4235" i="5"/>
  <c r="AC4235" i="5"/>
  <c r="AB4235" i="5"/>
  <c r="AA4235" i="5"/>
  <c r="Z4235" i="5"/>
  <c r="Y4235" i="5"/>
  <c r="X4235" i="5"/>
  <c r="W4235" i="5"/>
  <c r="V4235" i="5"/>
  <c r="U4235" i="5"/>
  <c r="T4235" i="5"/>
  <c r="S4235" i="5"/>
  <c r="R4235" i="5"/>
  <c r="Q4235" i="5"/>
  <c r="P4235" i="5"/>
  <c r="O4235" i="5"/>
  <c r="N4235" i="5"/>
  <c r="M4235" i="5"/>
  <c r="L4235" i="5"/>
  <c r="A4236" i="5" s="1"/>
  <c r="AD4234" i="5"/>
  <c r="AC4234" i="5"/>
  <c r="AB4234" i="5"/>
  <c r="AA4234" i="5"/>
  <c r="Z4234" i="5"/>
  <c r="Y4234" i="5"/>
  <c r="X4234" i="5"/>
  <c r="W4234" i="5"/>
  <c r="V4234" i="5"/>
  <c r="U4234" i="5"/>
  <c r="T4234" i="5"/>
  <c r="S4234" i="5"/>
  <c r="R4234" i="5"/>
  <c r="Q4234" i="5"/>
  <c r="P4234" i="5"/>
  <c r="O4234" i="5"/>
  <c r="N4234" i="5"/>
  <c r="M4234" i="5"/>
  <c r="L4234" i="5"/>
  <c r="A4235" i="5" s="1"/>
  <c r="AD4233" i="5"/>
  <c r="AC4233" i="5"/>
  <c r="AB4233" i="5"/>
  <c r="AA4233" i="5"/>
  <c r="Z4233" i="5"/>
  <c r="Y4233" i="5"/>
  <c r="X4233" i="5"/>
  <c r="W4233" i="5"/>
  <c r="V4233" i="5"/>
  <c r="U4233" i="5"/>
  <c r="T4233" i="5"/>
  <c r="S4233" i="5"/>
  <c r="R4233" i="5"/>
  <c r="Q4233" i="5"/>
  <c r="P4233" i="5"/>
  <c r="O4233" i="5"/>
  <c r="N4233" i="5"/>
  <c r="M4233" i="5"/>
  <c r="L4233" i="5"/>
  <c r="A4234" i="5" s="1"/>
  <c r="AD4232" i="5"/>
  <c r="AC4232" i="5"/>
  <c r="AB4232" i="5"/>
  <c r="AA4232" i="5"/>
  <c r="Z4232" i="5"/>
  <c r="Y4232" i="5"/>
  <c r="X4232" i="5"/>
  <c r="W4232" i="5"/>
  <c r="V4232" i="5"/>
  <c r="U4232" i="5"/>
  <c r="T4232" i="5"/>
  <c r="S4232" i="5"/>
  <c r="R4232" i="5"/>
  <c r="Q4232" i="5"/>
  <c r="P4232" i="5"/>
  <c r="O4232" i="5"/>
  <c r="N4232" i="5"/>
  <c r="M4232" i="5"/>
  <c r="L4232" i="5"/>
  <c r="A4233" i="5" s="1"/>
  <c r="AD4231" i="5"/>
  <c r="AC4231" i="5"/>
  <c r="AB4231" i="5"/>
  <c r="AA4231" i="5"/>
  <c r="Z4231" i="5"/>
  <c r="Y4231" i="5"/>
  <c r="X4231" i="5"/>
  <c r="W4231" i="5"/>
  <c r="V4231" i="5"/>
  <c r="U4231" i="5"/>
  <c r="T4231" i="5"/>
  <c r="S4231" i="5"/>
  <c r="R4231" i="5"/>
  <c r="Q4231" i="5"/>
  <c r="P4231" i="5"/>
  <c r="O4231" i="5"/>
  <c r="N4231" i="5"/>
  <c r="M4231" i="5"/>
  <c r="L4231" i="5"/>
  <c r="A4232" i="5" s="1"/>
  <c r="AD4230" i="5"/>
  <c r="AC4230" i="5"/>
  <c r="AB4230" i="5"/>
  <c r="AA4230" i="5"/>
  <c r="Z4230" i="5"/>
  <c r="Y4230" i="5"/>
  <c r="X4230" i="5"/>
  <c r="W4230" i="5"/>
  <c r="V4230" i="5"/>
  <c r="U4230" i="5"/>
  <c r="T4230" i="5"/>
  <c r="S4230" i="5"/>
  <c r="R4230" i="5"/>
  <c r="Q4230" i="5"/>
  <c r="P4230" i="5"/>
  <c r="O4230" i="5"/>
  <c r="N4230" i="5"/>
  <c r="M4230" i="5"/>
  <c r="L4230" i="5"/>
  <c r="A4231" i="5" s="1"/>
  <c r="AD4229" i="5"/>
  <c r="AC4229" i="5"/>
  <c r="AB4229" i="5"/>
  <c r="AA4229" i="5"/>
  <c r="Z4229" i="5"/>
  <c r="Y4229" i="5"/>
  <c r="X4229" i="5"/>
  <c r="W4229" i="5"/>
  <c r="V4229" i="5"/>
  <c r="U4229" i="5"/>
  <c r="T4229" i="5"/>
  <c r="S4229" i="5"/>
  <c r="R4229" i="5"/>
  <c r="Q4229" i="5"/>
  <c r="P4229" i="5"/>
  <c r="O4229" i="5"/>
  <c r="N4229" i="5"/>
  <c r="M4229" i="5"/>
  <c r="L4229" i="5"/>
  <c r="A4230" i="5" s="1"/>
  <c r="AD4228" i="5"/>
  <c r="AC4228" i="5"/>
  <c r="AB4228" i="5"/>
  <c r="AA4228" i="5"/>
  <c r="Z4228" i="5"/>
  <c r="Y4228" i="5"/>
  <c r="X4228" i="5"/>
  <c r="W4228" i="5"/>
  <c r="V4228" i="5"/>
  <c r="U4228" i="5"/>
  <c r="T4228" i="5"/>
  <c r="S4228" i="5"/>
  <c r="R4228" i="5"/>
  <c r="Q4228" i="5"/>
  <c r="P4228" i="5"/>
  <c r="O4228" i="5"/>
  <c r="N4228" i="5"/>
  <c r="M4228" i="5"/>
  <c r="L4228" i="5"/>
  <c r="A4229" i="5" s="1"/>
  <c r="AD4227" i="5"/>
  <c r="AC4227" i="5"/>
  <c r="AB4227" i="5"/>
  <c r="AA4227" i="5"/>
  <c r="Z4227" i="5"/>
  <c r="Y4227" i="5"/>
  <c r="X4227" i="5"/>
  <c r="W4227" i="5"/>
  <c r="V4227" i="5"/>
  <c r="U4227" i="5"/>
  <c r="T4227" i="5"/>
  <c r="S4227" i="5"/>
  <c r="R4227" i="5"/>
  <c r="Q4227" i="5"/>
  <c r="P4227" i="5"/>
  <c r="O4227" i="5"/>
  <c r="N4227" i="5"/>
  <c r="M4227" i="5"/>
  <c r="L4227" i="5"/>
  <c r="A4228" i="5" s="1"/>
  <c r="AD4226" i="5"/>
  <c r="AC4226" i="5"/>
  <c r="AB4226" i="5"/>
  <c r="AA4226" i="5"/>
  <c r="Z4226" i="5"/>
  <c r="Y4226" i="5"/>
  <c r="X4226" i="5"/>
  <c r="W4226" i="5"/>
  <c r="V4226" i="5"/>
  <c r="U4226" i="5"/>
  <c r="T4226" i="5"/>
  <c r="S4226" i="5"/>
  <c r="R4226" i="5"/>
  <c r="Q4226" i="5"/>
  <c r="P4226" i="5"/>
  <c r="O4226" i="5"/>
  <c r="N4226" i="5"/>
  <c r="M4226" i="5"/>
  <c r="L4226" i="5"/>
  <c r="A4227" i="5" s="1"/>
  <c r="AD4225" i="5"/>
  <c r="AC4225" i="5"/>
  <c r="AB4225" i="5"/>
  <c r="AA4225" i="5"/>
  <c r="Z4225" i="5"/>
  <c r="Y4225" i="5"/>
  <c r="X4225" i="5"/>
  <c r="W4225" i="5"/>
  <c r="V4225" i="5"/>
  <c r="U4225" i="5"/>
  <c r="T4225" i="5"/>
  <c r="S4225" i="5"/>
  <c r="R4225" i="5"/>
  <c r="Q4225" i="5"/>
  <c r="P4225" i="5"/>
  <c r="O4225" i="5"/>
  <c r="N4225" i="5"/>
  <c r="M4225" i="5"/>
  <c r="L4225" i="5"/>
  <c r="A4226" i="5" s="1"/>
  <c r="AD4224" i="5"/>
  <c r="AC4224" i="5"/>
  <c r="AB4224" i="5"/>
  <c r="AA4224" i="5"/>
  <c r="Z4224" i="5"/>
  <c r="Y4224" i="5"/>
  <c r="X4224" i="5"/>
  <c r="W4224" i="5"/>
  <c r="V4224" i="5"/>
  <c r="U4224" i="5"/>
  <c r="T4224" i="5"/>
  <c r="S4224" i="5"/>
  <c r="R4224" i="5"/>
  <c r="Q4224" i="5"/>
  <c r="P4224" i="5"/>
  <c r="O4224" i="5"/>
  <c r="N4224" i="5"/>
  <c r="M4224" i="5"/>
  <c r="L4224" i="5"/>
  <c r="A4225" i="5" s="1"/>
  <c r="AD4223" i="5"/>
  <c r="AC4223" i="5"/>
  <c r="AB4223" i="5"/>
  <c r="AA4223" i="5"/>
  <c r="Z4223" i="5"/>
  <c r="Y4223" i="5"/>
  <c r="X4223" i="5"/>
  <c r="W4223" i="5"/>
  <c r="V4223" i="5"/>
  <c r="U4223" i="5"/>
  <c r="T4223" i="5"/>
  <c r="S4223" i="5"/>
  <c r="R4223" i="5"/>
  <c r="Q4223" i="5"/>
  <c r="P4223" i="5"/>
  <c r="O4223" i="5"/>
  <c r="N4223" i="5"/>
  <c r="M4223" i="5"/>
  <c r="L4223" i="5"/>
  <c r="A4224" i="5" s="1"/>
  <c r="AD4222" i="5"/>
  <c r="AC4222" i="5"/>
  <c r="AB4222" i="5"/>
  <c r="AA4222" i="5"/>
  <c r="Z4222" i="5"/>
  <c r="Y4222" i="5"/>
  <c r="X4222" i="5"/>
  <c r="W4222" i="5"/>
  <c r="V4222" i="5"/>
  <c r="U4222" i="5"/>
  <c r="T4222" i="5"/>
  <c r="S4222" i="5"/>
  <c r="R4222" i="5"/>
  <c r="Q4222" i="5"/>
  <c r="P4222" i="5"/>
  <c r="O4222" i="5"/>
  <c r="N4222" i="5"/>
  <c r="M4222" i="5"/>
  <c r="L4222" i="5"/>
  <c r="A4223" i="5" s="1"/>
  <c r="AD4221" i="5"/>
  <c r="AC4221" i="5"/>
  <c r="AB4221" i="5"/>
  <c r="AA4221" i="5"/>
  <c r="Z4221" i="5"/>
  <c r="Y4221" i="5"/>
  <c r="X4221" i="5"/>
  <c r="W4221" i="5"/>
  <c r="V4221" i="5"/>
  <c r="U4221" i="5"/>
  <c r="T4221" i="5"/>
  <c r="S4221" i="5"/>
  <c r="R4221" i="5"/>
  <c r="Q4221" i="5"/>
  <c r="P4221" i="5"/>
  <c r="O4221" i="5"/>
  <c r="N4221" i="5"/>
  <c r="M4221" i="5"/>
  <c r="L4221" i="5"/>
  <c r="A4222" i="5" s="1"/>
  <c r="AD4220" i="5"/>
  <c r="AC4220" i="5"/>
  <c r="AB4220" i="5"/>
  <c r="AA4220" i="5"/>
  <c r="Z4220" i="5"/>
  <c r="Y4220" i="5"/>
  <c r="X4220" i="5"/>
  <c r="W4220" i="5"/>
  <c r="V4220" i="5"/>
  <c r="U4220" i="5"/>
  <c r="T4220" i="5"/>
  <c r="S4220" i="5"/>
  <c r="R4220" i="5"/>
  <c r="Q4220" i="5"/>
  <c r="P4220" i="5"/>
  <c r="O4220" i="5"/>
  <c r="N4220" i="5"/>
  <c r="M4220" i="5"/>
  <c r="L4220" i="5"/>
  <c r="A4221" i="5" s="1"/>
  <c r="AD4219" i="5"/>
  <c r="AC4219" i="5"/>
  <c r="AB4219" i="5"/>
  <c r="AA4219" i="5"/>
  <c r="Z4219" i="5"/>
  <c r="Y4219" i="5"/>
  <c r="X4219" i="5"/>
  <c r="W4219" i="5"/>
  <c r="V4219" i="5"/>
  <c r="U4219" i="5"/>
  <c r="T4219" i="5"/>
  <c r="S4219" i="5"/>
  <c r="R4219" i="5"/>
  <c r="Q4219" i="5"/>
  <c r="P4219" i="5"/>
  <c r="O4219" i="5"/>
  <c r="N4219" i="5"/>
  <c r="M4219" i="5"/>
  <c r="L4219" i="5"/>
  <c r="A4220" i="5" s="1"/>
  <c r="AD4218" i="5"/>
  <c r="AC4218" i="5"/>
  <c r="AB4218" i="5"/>
  <c r="AA4218" i="5"/>
  <c r="Z4218" i="5"/>
  <c r="Y4218" i="5"/>
  <c r="X4218" i="5"/>
  <c r="W4218" i="5"/>
  <c r="V4218" i="5"/>
  <c r="U4218" i="5"/>
  <c r="T4218" i="5"/>
  <c r="S4218" i="5"/>
  <c r="R4218" i="5"/>
  <c r="Q4218" i="5"/>
  <c r="P4218" i="5"/>
  <c r="O4218" i="5"/>
  <c r="N4218" i="5"/>
  <c r="M4218" i="5"/>
  <c r="L4218" i="5"/>
  <c r="A4219" i="5" s="1"/>
  <c r="AD4217" i="5"/>
  <c r="AC4217" i="5"/>
  <c r="AB4217" i="5"/>
  <c r="AA4217" i="5"/>
  <c r="Z4217" i="5"/>
  <c r="Y4217" i="5"/>
  <c r="X4217" i="5"/>
  <c r="W4217" i="5"/>
  <c r="V4217" i="5"/>
  <c r="U4217" i="5"/>
  <c r="T4217" i="5"/>
  <c r="S4217" i="5"/>
  <c r="R4217" i="5"/>
  <c r="Q4217" i="5"/>
  <c r="P4217" i="5"/>
  <c r="O4217" i="5"/>
  <c r="N4217" i="5"/>
  <c r="M4217" i="5"/>
  <c r="L4217" i="5"/>
  <c r="A4218" i="5" s="1"/>
  <c r="AD4216" i="5"/>
  <c r="AC4216" i="5"/>
  <c r="AB4216" i="5"/>
  <c r="AA4216" i="5"/>
  <c r="Z4216" i="5"/>
  <c r="Y4216" i="5"/>
  <c r="X4216" i="5"/>
  <c r="W4216" i="5"/>
  <c r="V4216" i="5"/>
  <c r="U4216" i="5"/>
  <c r="T4216" i="5"/>
  <c r="S4216" i="5"/>
  <c r="R4216" i="5"/>
  <c r="Q4216" i="5"/>
  <c r="P4216" i="5"/>
  <c r="O4216" i="5"/>
  <c r="N4216" i="5"/>
  <c r="M4216" i="5"/>
  <c r="L4216" i="5"/>
  <c r="A4217" i="5" s="1"/>
  <c r="AD4215" i="5"/>
  <c r="AC4215" i="5"/>
  <c r="AB4215" i="5"/>
  <c r="AA4215" i="5"/>
  <c r="Z4215" i="5"/>
  <c r="Y4215" i="5"/>
  <c r="X4215" i="5"/>
  <c r="W4215" i="5"/>
  <c r="V4215" i="5"/>
  <c r="U4215" i="5"/>
  <c r="T4215" i="5"/>
  <c r="S4215" i="5"/>
  <c r="R4215" i="5"/>
  <c r="Q4215" i="5"/>
  <c r="P4215" i="5"/>
  <c r="O4215" i="5"/>
  <c r="N4215" i="5"/>
  <c r="M4215" i="5"/>
  <c r="L4215" i="5"/>
  <c r="A4216" i="5" s="1"/>
  <c r="AD4214" i="5"/>
  <c r="AC4214" i="5"/>
  <c r="AB4214" i="5"/>
  <c r="AA4214" i="5"/>
  <c r="Z4214" i="5"/>
  <c r="Y4214" i="5"/>
  <c r="X4214" i="5"/>
  <c r="W4214" i="5"/>
  <c r="V4214" i="5"/>
  <c r="U4214" i="5"/>
  <c r="T4214" i="5"/>
  <c r="S4214" i="5"/>
  <c r="R4214" i="5"/>
  <c r="Q4214" i="5"/>
  <c r="P4214" i="5"/>
  <c r="O4214" i="5"/>
  <c r="N4214" i="5"/>
  <c r="M4214" i="5"/>
  <c r="L4214" i="5"/>
  <c r="A4215" i="5" s="1"/>
  <c r="AD4213" i="5"/>
  <c r="AC4213" i="5"/>
  <c r="AB4213" i="5"/>
  <c r="AA4213" i="5"/>
  <c r="Z4213" i="5"/>
  <c r="Y4213" i="5"/>
  <c r="X4213" i="5"/>
  <c r="W4213" i="5"/>
  <c r="V4213" i="5"/>
  <c r="U4213" i="5"/>
  <c r="T4213" i="5"/>
  <c r="S4213" i="5"/>
  <c r="R4213" i="5"/>
  <c r="Q4213" i="5"/>
  <c r="P4213" i="5"/>
  <c r="O4213" i="5"/>
  <c r="N4213" i="5"/>
  <c r="M4213" i="5"/>
  <c r="L4213" i="5"/>
  <c r="A4214" i="5" s="1"/>
  <c r="AD4212" i="5"/>
  <c r="AC4212" i="5"/>
  <c r="AB4212" i="5"/>
  <c r="AA4212" i="5"/>
  <c r="Z4212" i="5"/>
  <c r="Y4212" i="5"/>
  <c r="X4212" i="5"/>
  <c r="W4212" i="5"/>
  <c r="V4212" i="5"/>
  <c r="U4212" i="5"/>
  <c r="T4212" i="5"/>
  <c r="S4212" i="5"/>
  <c r="R4212" i="5"/>
  <c r="Q4212" i="5"/>
  <c r="P4212" i="5"/>
  <c r="O4212" i="5"/>
  <c r="N4212" i="5"/>
  <c r="M4212" i="5"/>
  <c r="L4212" i="5"/>
  <c r="A4213" i="5" s="1"/>
  <c r="AD4211" i="5"/>
  <c r="AC4211" i="5"/>
  <c r="AB4211" i="5"/>
  <c r="AA4211" i="5"/>
  <c r="Z4211" i="5"/>
  <c r="Y4211" i="5"/>
  <c r="X4211" i="5"/>
  <c r="W4211" i="5"/>
  <c r="V4211" i="5"/>
  <c r="U4211" i="5"/>
  <c r="T4211" i="5"/>
  <c r="S4211" i="5"/>
  <c r="R4211" i="5"/>
  <c r="Q4211" i="5"/>
  <c r="P4211" i="5"/>
  <c r="O4211" i="5"/>
  <c r="N4211" i="5"/>
  <c r="M4211" i="5"/>
  <c r="L4211" i="5"/>
  <c r="A4212" i="5" s="1"/>
  <c r="AD4210" i="5"/>
  <c r="AC4210" i="5"/>
  <c r="AB4210" i="5"/>
  <c r="AA4210" i="5"/>
  <c r="Z4210" i="5"/>
  <c r="Y4210" i="5"/>
  <c r="X4210" i="5"/>
  <c r="W4210" i="5"/>
  <c r="V4210" i="5"/>
  <c r="U4210" i="5"/>
  <c r="T4210" i="5"/>
  <c r="S4210" i="5"/>
  <c r="R4210" i="5"/>
  <c r="Q4210" i="5"/>
  <c r="P4210" i="5"/>
  <c r="O4210" i="5"/>
  <c r="N4210" i="5"/>
  <c r="M4210" i="5"/>
  <c r="L4210" i="5"/>
  <c r="A4211" i="5" s="1"/>
  <c r="AD4209" i="5"/>
  <c r="AC4209" i="5"/>
  <c r="AB4209" i="5"/>
  <c r="AA4209" i="5"/>
  <c r="Z4209" i="5"/>
  <c r="Y4209" i="5"/>
  <c r="X4209" i="5"/>
  <c r="W4209" i="5"/>
  <c r="V4209" i="5"/>
  <c r="U4209" i="5"/>
  <c r="T4209" i="5"/>
  <c r="S4209" i="5"/>
  <c r="R4209" i="5"/>
  <c r="Q4209" i="5"/>
  <c r="P4209" i="5"/>
  <c r="O4209" i="5"/>
  <c r="N4209" i="5"/>
  <c r="M4209" i="5"/>
  <c r="L4209" i="5"/>
  <c r="A4210" i="5" s="1"/>
  <c r="AD4208" i="5"/>
  <c r="AC4208" i="5"/>
  <c r="AB4208" i="5"/>
  <c r="AA4208" i="5"/>
  <c r="Z4208" i="5"/>
  <c r="Y4208" i="5"/>
  <c r="X4208" i="5"/>
  <c r="W4208" i="5"/>
  <c r="V4208" i="5"/>
  <c r="U4208" i="5"/>
  <c r="T4208" i="5"/>
  <c r="S4208" i="5"/>
  <c r="R4208" i="5"/>
  <c r="Q4208" i="5"/>
  <c r="P4208" i="5"/>
  <c r="O4208" i="5"/>
  <c r="N4208" i="5"/>
  <c r="M4208" i="5"/>
  <c r="L4208" i="5"/>
  <c r="A4209" i="5" s="1"/>
  <c r="AD4207" i="5"/>
  <c r="AC4207" i="5"/>
  <c r="AB4207" i="5"/>
  <c r="AA4207" i="5"/>
  <c r="Z4207" i="5"/>
  <c r="Y4207" i="5"/>
  <c r="X4207" i="5"/>
  <c r="W4207" i="5"/>
  <c r="V4207" i="5"/>
  <c r="U4207" i="5"/>
  <c r="T4207" i="5"/>
  <c r="S4207" i="5"/>
  <c r="R4207" i="5"/>
  <c r="Q4207" i="5"/>
  <c r="P4207" i="5"/>
  <c r="O4207" i="5"/>
  <c r="N4207" i="5"/>
  <c r="M4207" i="5"/>
  <c r="L4207" i="5"/>
  <c r="A4208" i="5" s="1"/>
  <c r="AD4206" i="5"/>
  <c r="AC4206" i="5"/>
  <c r="AB4206" i="5"/>
  <c r="AA4206" i="5"/>
  <c r="Z4206" i="5"/>
  <c r="Y4206" i="5"/>
  <c r="X4206" i="5"/>
  <c r="W4206" i="5"/>
  <c r="V4206" i="5"/>
  <c r="U4206" i="5"/>
  <c r="T4206" i="5"/>
  <c r="S4206" i="5"/>
  <c r="R4206" i="5"/>
  <c r="Q4206" i="5"/>
  <c r="P4206" i="5"/>
  <c r="O4206" i="5"/>
  <c r="N4206" i="5"/>
  <c r="M4206" i="5"/>
  <c r="L4206" i="5"/>
  <c r="A4207" i="5" s="1"/>
  <c r="AD4205" i="5"/>
  <c r="AC4205" i="5"/>
  <c r="AB4205" i="5"/>
  <c r="AA4205" i="5"/>
  <c r="Z4205" i="5"/>
  <c r="Y4205" i="5"/>
  <c r="X4205" i="5"/>
  <c r="W4205" i="5"/>
  <c r="V4205" i="5"/>
  <c r="U4205" i="5"/>
  <c r="T4205" i="5"/>
  <c r="S4205" i="5"/>
  <c r="R4205" i="5"/>
  <c r="Q4205" i="5"/>
  <c r="P4205" i="5"/>
  <c r="O4205" i="5"/>
  <c r="N4205" i="5"/>
  <c r="M4205" i="5"/>
  <c r="L4205" i="5"/>
  <c r="A4206" i="5" s="1"/>
  <c r="AD4204" i="5"/>
  <c r="AC4204" i="5"/>
  <c r="AB4204" i="5"/>
  <c r="AA4204" i="5"/>
  <c r="Z4204" i="5"/>
  <c r="Y4204" i="5"/>
  <c r="X4204" i="5"/>
  <c r="W4204" i="5"/>
  <c r="V4204" i="5"/>
  <c r="U4204" i="5"/>
  <c r="T4204" i="5"/>
  <c r="S4204" i="5"/>
  <c r="R4204" i="5"/>
  <c r="Q4204" i="5"/>
  <c r="P4204" i="5"/>
  <c r="O4204" i="5"/>
  <c r="N4204" i="5"/>
  <c r="M4204" i="5"/>
  <c r="L4204" i="5"/>
  <c r="A4205" i="5" s="1"/>
  <c r="AD4203" i="5"/>
  <c r="AC4203" i="5"/>
  <c r="AB4203" i="5"/>
  <c r="AA4203" i="5"/>
  <c r="Z4203" i="5"/>
  <c r="Y4203" i="5"/>
  <c r="X4203" i="5"/>
  <c r="W4203" i="5"/>
  <c r="V4203" i="5"/>
  <c r="U4203" i="5"/>
  <c r="T4203" i="5"/>
  <c r="S4203" i="5"/>
  <c r="R4203" i="5"/>
  <c r="Q4203" i="5"/>
  <c r="P4203" i="5"/>
  <c r="O4203" i="5"/>
  <c r="N4203" i="5"/>
  <c r="M4203" i="5"/>
  <c r="L4203" i="5"/>
  <c r="A4204" i="5" s="1"/>
  <c r="AD4202" i="5"/>
  <c r="AC4202" i="5"/>
  <c r="AB4202" i="5"/>
  <c r="AA4202" i="5"/>
  <c r="Z4202" i="5"/>
  <c r="Y4202" i="5"/>
  <c r="X4202" i="5"/>
  <c r="W4202" i="5"/>
  <c r="V4202" i="5"/>
  <c r="U4202" i="5"/>
  <c r="T4202" i="5"/>
  <c r="S4202" i="5"/>
  <c r="R4202" i="5"/>
  <c r="Q4202" i="5"/>
  <c r="P4202" i="5"/>
  <c r="O4202" i="5"/>
  <c r="N4202" i="5"/>
  <c r="M4202" i="5"/>
  <c r="L4202" i="5"/>
  <c r="A4203" i="5" s="1"/>
  <c r="AD4201" i="5"/>
  <c r="AC4201" i="5"/>
  <c r="AB4201" i="5"/>
  <c r="AA4201" i="5"/>
  <c r="Z4201" i="5"/>
  <c r="Y4201" i="5"/>
  <c r="X4201" i="5"/>
  <c r="W4201" i="5"/>
  <c r="V4201" i="5"/>
  <c r="U4201" i="5"/>
  <c r="T4201" i="5"/>
  <c r="S4201" i="5"/>
  <c r="R4201" i="5"/>
  <c r="Q4201" i="5"/>
  <c r="P4201" i="5"/>
  <c r="O4201" i="5"/>
  <c r="N4201" i="5"/>
  <c r="M4201" i="5"/>
  <c r="L4201" i="5"/>
  <c r="A4202" i="5" s="1"/>
  <c r="AD4200" i="5"/>
  <c r="AC4200" i="5"/>
  <c r="AB4200" i="5"/>
  <c r="AA4200" i="5"/>
  <c r="Z4200" i="5"/>
  <c r="Y4200" i="5"/>
  <c r="X4200" i="5"/>
  <c r="W4200" i="5"/>
  <c r="V4200" i="5"/>
  <c r="U4200" i="5"/>
  <c r="T4200" i="5"/>
  <c r="S4200" i="5"/>
  <c r="R4200" i="5"/>
  <c r="Q4200" i="5"/>
  <c r="P4200" i="5"/>
  <c r="O4200" i="5"/>
  <c r="N4200" i="5"/>
  <c r="M4200" i="5"/>
  <c r="L4200" i="5"/>
  <c r="A4201" i="5" s="1"/>
  <c r="AD4199" i="5"/>
  <c r="AC4199" i="5"/>
  <c r="AB4199" i="5"/>
  <c r="AA4199" i="5"/>
  <c r="Z4199" i="5"/>
  <c r="Y4199" i="5"/>
  <c r="X4199" i="5"/>
  <c r="W4199" i="5"/>
  <c r="V4199" i="5"/>
  <c r="U4199" i="5"/>
  <c r="T4199" i="5"/>
  <c r="S4199" i="5"/>
  <c r="R4199" i="5"/>
  <c r="Q4199" i="5"/>
  <c r="P4199" i="5"/>
  <c r="O4199" i="5"/>
  <c r="N4199" i="5"/>
  <c r="M4199" i="5"/>
  <c r="L4199" i="5"/>
  <c r="A4200" i="5" s="1"/>
  <c r="AD4198" i="5"/>
  <c r="AC4198" i="5"/>
  <c r="AB4198" i="5"/>
  <c r="AA4198" i="5"/>
  <c r="Z4198" i="5"/>
  <c r="Y4198" i="5"/>
  <c r="X4198" i="5"/>
  <c r="W4198" i="5"/>
  <c r="V4198" i="5"/>
  <c r="U4198" i="5"/>
  <c r="T4198" i="5"/>
  <c r="S4198" i="5"/>
  <c r="R4198" i="5"/>
  <c r="Q4198" i="5"/>
  <c r="P4198" i="5"/>
  <c r="O4198" i="5"/>
  <c r="N4198" i="5"/>
  <c r="M4198" i="5"/>
  <c r="L4198" i="5"/>
  <c r="A4199" i="5" s="1"/>
  <c r="AD4197" i="5"/>
  <c r="AC4197" i="5"/>
  <c r="AB4197" i="5"/>
  <c r="AA4197" i="5"/>
  <c r="Z4197" i="5"/>
  <c r="Y4197" i="5"/>
  <c r="X4197" i="5"/>
  <c r="W4197" i="5"/>
  <c r="V4197" i="5"/>
  <c r="U4197" i="5"/>
  <c r="T4197" i="5"/>
  <c r="S4197" i="5"/>
  <c r="R4197" i="5"/>
  <c r="Q4197" i="5"/>
  <c r="P4197" i="5"/>
  <c r="O4197" i="5"/>
  <c r="N4197" i="5"/>
  <c r="M4197" i="5"/>
  <c r="L4197" i="5"/>
  <c r="A4198" i="5" s="1"/>
  <c r="AD4196" i="5"/>
  <c r="AC4196" i="5"/>
  <c r="AB4196" i="5"/>
  <c r="AA4196" i="5"/>
  <c r="Z4196" i="5"/>
  <c r="Y4196" i="5"/>
  <c r="X4196" i="5"/>
  <c r="W4196" i="5"/>
  <c r="V4196" i="5"/>
  <c r="U4196" i="5"/>
  <c r="T4196" i="5"/>
  <c r="S4196" i="5"/>
  <c r="R4196" i="5"/>
  <c r="Q4196" i="5"/>
  <c r="P4196" i="5"/>
  <c r="O4196" i="5"/>
  <c r="N4196" i="5"/>
  <c r="M4196" i="5"/>
  <c r="L4196" i="5"/>
  <c r="A4197" i="5" s="1"/>
  <c r="AD4195" i="5"/>
  <c r="AC4195" i="5"/>
  <c r="AB4195" i="5"/>
  <c r="AA4195" i="5"/>
  <c r="Z4195" i="5"/>
  <c r="Y4195" i="5"/>
  <c r="X4195" i="5"/>
  <c r="W4195" i="5"/>
  <c r="V4195" i="5"/>
  <c r="U4195" i="5"/>
  <c r="T4195" i="5"/>
  <c r="S4195" i="5"/>
  <c r="R4195" i="5"/>
  <c r="Q4195" i="5"/>
  <c r="P4195" i="5"/>
  <c r="O4195" i="5"/>
  <c r="N4195" i="5"/>
  <c r="M4195" i="5"/>
  <c r="L4195" i="5"/>
  <c r="A4196" i="5" s="1"/>
  <c r="AD4194" i="5"/>
  <c r="AC4194" i="5"/>
  <c r="AB4194" i="5"/>
  <c r="AA4194" i="5"/>
  <c r="Z4194" i="5"/>
  <c r="Y4194" i="5"/>
  <c r="X4194" i="5"/>
  <c r="W4194" i="5"/>
  <c r="V4194" i="5"/>
  <c r="U4194" i="5"/>
  <c r="T4194" i="5"/>
  <c r="S4194" i="5"/>
  <c r="R4194" i="5"/>
  <c r="Q4194" i="5"/>
  <c r="P4194" i="5"/>
  <c r="O4194" i="5"/>
  <c r="N4194" i="5"/>
  <c r="M4194" i="5"/>
  <c r="L4194" i="5"/>
  <c r="A4195" i="5" s="1"/>
  <c r="AD4193" i="5"/>
  <c r="AC4193" i="5"/>
  <c r="AB4193" i="5"/>
  <c r="AA4193" i="5"/>
  <c r="Z4193" i="5"/>
  <c r="Y4193" i="5"/>
  <c r="X4193" i="5"/>
  <c r="W4193" i="5"/>
  <c r="V4193" i="5"/>
  <c r="U4193" i="5"/>
  <c r="T4193" i="5"/>
  <c r="S4193" i="5"/>
  <c r="R4193" i="5"/>
  <c r="Q4193" i="5"/>
  <c r="P4193" i="5"/>
  <c r="O4193" i="5"/>
  <c r="N4193" i="5"/>
  <c r="M4193" i="5"/>
  <c r="L4193" i="5"/>
  <c r="A4194" i="5" s="1"/>
  <c r="AD4192" i="5"/>
  <c r="AC4192" i="5"/>
  <c r="AB4192" i="5"/>
  <c r="AA4192" i="5"/>
  <c r="Z4192" i="5"/>
  <c r="Y4192" i="5"/>
  <c r="X4192" i="5"/>
  <c r="W4192" i="5"/>
  <c r="V4192" i="5"/>
  <c r="U4192" i="5"/>
  <c r="T4192" i="5"/>
  <c r="S4192" i="5"/>
  <c r="R4192" i="5"/>
  <c r="Q4192" i="5"/>
  <c r="P4192" i="5"/>
  <c r="O4192" i="5"/>
  <c r="N4192" i="5"/>
  <c r="M4192" i="5"/>
  <c r="L4192" i="5"/>
  <c r="A4193" i="5" s="1"/>
  <c r="AD4191" i="5"/>
  <c r="AC4191" i="5"/>
  <c r="AB4191" i="5"/>
  <c r="AA4191" i="5"/>
  <c r="Z4191" i="5"/>
  <c r="Y4191" i="5"/>
  <c r="X4191" i="5"/>
  <c r="W4191" i="5"/>
  <c r="V4191" i="5"/>
  <c r="U4191" i="5"/>
  <c r="T4191" i="5"/>
  <c r="S4191" i="5"/>
  <c r="R4191" i="5"/>
  <c r="Q4191" i="5"/>
  <c r="P4191" i="5"/>
  <c r="O4191" i="5"/>
  <c r="N4191" i="5"/>
  <c r="M4191" i="5"/>
  <c r="L4191" i="5"/>
  <c r="A4192" i="5" s="1"/>
  <c r="AD4190" i="5"/>
  <c r="AC4190" i="5"/>
  <c r="AB4190" i="5"/>
  <c r="AA4190" i="5"/>
  <c r="Z4190" i="5"/>
  <c r="Y4190" i="5"/>
  <c r="X4190" i="5"/>
  <c r="W4190" i="5"/>
  <c r="V4190" i="5"/>
  <c r="U4190" i="5"/>
  <c r="T4190" i="5"/>
  <c r="S4190" i="5"/>
  <c r="R4190" i="5"/>
  <c r="Q4190" i="5"/>
  <c r="P4190" i="5"/>
  <c r="O4190" i="5"/>
  <c r="N4190" i="5"/>
  <c r="M4190" i="5"/>
  <c r="L4190" i="5"/>
  <c r="A4191" i="5" s="1"/>
  <c r="AD4189" i="5"/>
  <c r="AC4189" i="5"/>
  <c r="AB4189" i="5"/>
  <c r="AA4189" i="5"/>
  <c r="Z4189" i="5"/>
  <c r="Y4189" i="5"/>
  <c r="X4189" i="5"/>
  <c r="W4189" i="5"/>
  <c r="V4189" i="5"/>
  <c r="U4189" i="5"/>
  <c r="T4189" i="5"/>
  <c r="S4189" i="5"/>
  <c r="R4189" i="5"/>
  <c r="Q4189" i="5"/>
  <c r="P4189" i="5"/>
  <c r="O4189" i="5"/>
  <c r="N4189" i="5"/>
  <c r="M4189" i="5"/>
  <c r="L4189" i="5"/>
  <c r="A4190" i="5" s="1"/>
  <c r="AD4188" i="5"/>
  <c r="AC4188" i="5"/>
  <c r="AB4188" i="5"/>
  <c r="AA4188" i="5"/>
  <c r="Z4188" i="5"/>
  <c r="Y4188" i="5"/>
  <c r="X4188" i="5"/>
  <c r="W4188" i="5"/>
  <c r="V4188" i="5"/>
  <c r="U4188" i="5"/>
  <c r="T4188" i="5"/>
  <c r="S4188" i="5"/>
  <c r="R4188" i="5"/>
  <c r="Q4188" i="5"/>
  <c r="P4188" i="5"/>
  <c r="O4188" i="5"/>
  <c r="N4188" i="5"/>
  <c r="M4188" i="5"/>
  <c r="L4188" i="5"/>
  <c r="A4189" i="5" s="1"/>
  <c r="AD4187" i="5"/>
  <c r="AC4187" i="5"/>
  <c r="AB4187" i="5"/>
  <c r="AA4187" i="5"/>
  <c r="Z4187" i="5"/>
  <c r="Y4187" i="5"/>
  <c r="X4187" i="5"/>
  <c r="W4187" i="5"/>
  <c r="V4187" i="5"/>
  <c r="U4187" i="5"/>
  <c r="T4187" i="5"/>
  <c r="S4187" i="5"/>
  <c r="R4187" i="5"/>
  <c r="Q4187" i="5"/>
  <c r="P4187" i="5"/>
  <c r="O4187" i="5"/>
  <c r="N4187" i="5"/>
  <c r="M4187" i="5"/>
  <c r="L4187" i="5"/>
  <c r="A4188" i="5" s="1"/>
  <c r="AD4186" i="5"/>
  <c r="AC4186" i="5"/>
  <c r="AB4186" i="5"/>
  <c r="AA4186" i="5"/>
  <c r="Z4186" i="5"/>
  <c r="Y4186" i="5"/>
  <c r="X4186" i="5"/>
  <c r="W4186" i="5"/>
  <c r="V4186" i="5"/>
  <c r="U4186" i="5"/>
  <c r="T4186" i="5"/>
  <c r="S4186" i="5"/>
  <c r="R4186" i="5"/>
  <c r="Q4186" i="5"/>
  <c r="P4186" i="5"/>
  <c r="O4186" i="5"/>
  <c r="N4186" i="5"/>
  <c r="M4186" i="5"/>
  <c r="L4186" i="5"/>
  <c r="A4187" i="5" s="1"/>
  <c r="AD4185" i="5"/>
  <c r="AC4185" i="5"/>
  <c r="AB4185" i="5"/>
  <c r="AA4185" i="5"/>
  <c r="Z4185" i="5"/>
  <c r="Y4185" i="5"/>
  <c r="X4185" i="5"/>
  <c r="W4185" i="5"/>
  <c r="V4185" i="5"/>
  <c r="U4185" i="5"/>
  <c r="T4185" i="5"/>
  <c r="S4185" i="5"/>
  <c r="R4185" i="5"/>
  <c r="Q4185" i="5"/>
  <c r="P4185" i="5"/>
  <c r="O4185" i="5"/>
  <c r="N4185" i="5"/>
  <c r="M4185" i="5"/>
  <c r="L4185" i="5"/>
  <c r="A4186" i="5" s="1"/>
  <c r="AD4184" i="5"/>
  <c r="AC4184" i="5"/>
  <c r="AB4184" i="5"/>
  <c r="AA4184" i="5"/>
  <c r="Z4184" i="5"/>
  <c r="Y4184" i="5"/>
  <c r="X4184" i="5"/>
  <c r="W4184" i="5"/>
  <c r="V4184" i="5"/>
  <c r="U4184" i="5"/>
  <c r="T4184" i="5"/>
  <c r="S4184" i="5"/>
  <c r="R4184" i="5"/>
  <c r="Q4184" i="5"/>
  <c r="P4184" i="5"/>
  <c r="O4184" i="5"/>
  <c r="N4184" i="5"/>
  <c r="M4184" i="5"/>
  <c r="L4184" i="5"/>
  <c r="A4185" i="5" s="1"/>
  <c r="AD4183" i="5"/>
  <c r="AC4183" i="5"/>
  <c r="AB4183" i="5"/>
  <c r="AA4183" i="5"/>
  <c r="Z4183" i="5"/>
  <c r="Y4183" i="5"/>
  <c r="X4183" i="5"/>
  <c r="W4183" i="5"/>
  <c r="V4183" i="5"/>
  <c r="U4183" i="5"/>
  <c r="T4183" i="5"/>
  <c r="S4183" i="5"/>
  <c r="R4183" i="5"/>
  <c r="Q4183" i="5"/>
  <c r="P4183" i="5"/>
  <c r="O4183" i="5"/>
  <c r="N4183" i="5"/>
  <c r="M4183" i="5"/>
  <c r="L4183" i="5"/>
  <c r="A4184" i="5" s="1"/>
  <c r="AD4182" i="5"/>
  <c r="AC4182" i="5"/>
  <c r="AB4182" i="5"/>
  <c r="AA4182" i="5"/>
  <c r="Z4182" i="5"/>
  <c r="Y4182" i="5"/>
  <c r="X4182" i="5"/>
  <c r="W4182" i="5"/>
  <c r="V4182" i="5"/>
  <c r="U4182" i="5"/>
  <c r="T4182" i="5"/>
  <c r="S4182" i="5"/>
  <c r="R4182" i="5"/>
  <c r="Q4182" i="5"/>
  <c r="P4182" i="5"/>
  <c r="O4182" i="5"/>
  <c r="N4182" i="5"/>
  <c r="M4182" i="5"/>
  <c r="L4182" i="5"/>
  <c r="A4183" i="5" s="1"/>
  <c r="AD4181" i="5"/>
  <c r="AC4181" i="5"/>
  <c r="AB4181" i="5"/>
  <c r="AA4181" i="5"/>
  <c r="Z4181" i="5"/>
  <c r="Y4181" i="5"/>
  <c r="X4181" i="5"/>
  <c r="W4181" i="5"/>
  <c r="V4181" i="5"/>
  <c r="U4181" i="5"/>
  <c r="T4181" i="5"/>
  <c r="S4181" i="5"/>
  <c r="R4181" i="5"/>
  <c r="Q4181" i="5"/>
  <c r="P4181" i="5"/>
  <c r="O4181" i="5"/>
  <c r="N4181" i="5"/>
  <c r="M4181" i="5"/>
  <c r="L4181" i="5"/>
  <c r="A4182" i="5" s="1"/>
  <c r="AD4180" i="5"/>
  <c r="AC4180" i="5"/>
  <c r="AB4180" i="5"/>
  <c r="AA4180" i="5"/>
  <c r="Z4180" i="5"/>
  <c r="Y4180" i="5"/>
  <c r="X4180" i="5"/>
  <c r="W4180" i="5"/>
  <c r="V4180" i="5"/>
  <c r="U4180" i="5"/>
  <c r="T4180" i="5"/>
  <c r="S4180" i="5"/>
  <c r="R4180" i="5"/>
  <c r="Q4180" i="5"/>
  <c r="P4180" i="5"/>
  <c r="O4180" i="5"/>
  <c r="N4180" i="5"/>
  <c r="M4180" i="5"/>
  <c r="L4180" i="5"/>
  <c r="A4181" i="5" s="1"/>
  <c r="AD4179" i="5"/>
  <c r="AC4179" i="5"/>
  <c r="AB4179" i="5"/>
  <c r="AA4179" i="5"/>
  <c r="Z4179" i="5"/>
  <c r="Y4179" i="5"/>
  <c r="X4179" i="5"/>
  <c r="W4179" i="5"/>
  <c r="V4179" i="5"/>
  <c r="U4179" i="5"/>
  <c r="T4179" i="5"/>
  <c r="S4179" i="5"/>
  <c r="R4179" i="5"/>
  <c r="Q4179" i="5"/>
  <c r="P4179" i="5"/>
  <c r="O4179" i="5"/>
  <c r="N4179" i="5"/>
  <c r="M4179" i="5"/>
  <c r="L4179" i="5"/>
  <c r="A4180" i="5" s="1"/>
  <c r="AD4178" i="5"/>
  <c r="AC4178" i="5"/>
  <c r="AB4178" i="5"/>
  <c r="AA4178" i="5"/>
  <c r="Z4178" i="5"/>
  <c r="Y4178" i="5"/>
  <c r="X4178" i="5"/>
  <c r="W4178" i="5"/>
  <c r="V4178" i="5"/>
  <c r="U4178" i="5"/>
  <c r="T4178" i="5"/>
  <c r="S4178" i="5"/>
  <c r="R4178" i="5"/>
  <c r="Q4178" i="5"/>
  <c r="P4178" i="5"/>
  <c r="O4178" i="5"/>
  <c r="N4178" i="5"/>
  <c r="M4178" i="5"/>
  <c r="L4178" i="5"/>
  <c r="A4179" i="5" s="1"/>
  <c r="AD4177" i="5"/>
  <c r="AC4177" i="5"/>
  <c r="AB4177" i="5"/>
  <c r="AA4177" i="5"/>
  <c r="Z4177" i="5"/>
  <c r="Y4177" i="5"/>
  <c r="X4177" i="5"/>
  <c r="W4177" i="5"/>
  <c r="V4177" i="5"/>
  <c r="U4177" i="5"/>
  <c r="T4177" i="5"/>
  <c r="S4177" i="5"/>
  <c r="R4177" i="5"/>
  <c r="Q4177" i="5"/>
  <c r="P4177" i="5"/>
  <c r="O4177" i="5"/>
  <c r="N4177" i="5"/>
  <c r="M4177" i="5"/>
  <c r="L4177" i="5"/>
  <c r="A4178" i="5" s="1"/>
  <c r="AD4176" i="5"/>
  <c r="AC4176" i="5"/>
  <c r="AB4176" i="5"/>
  <c r="AA4176" i="5"/>
  <c r="Z4176" i="5"/>
  <c r="Y4176" i="5"/>
  <c r="X4176" i="5"/>
  <c r="W4176" i="5"/>
  <c r="V4176" i="5"/>
  <c r="U4176" i="5"/>
  <c r="T4176" i="5"/>
  <c r="S4176" i="5"/>
  <c r="R4176" i="5"/>
  <c r="Q4176" i="5"/>
  <c r="P4176" i="5"/>
  <c r="O4176" i="5"/>
  <c r="N4176" i="5"/>
  <c r="M4176" i="5"/>
  <c r="L4176" i="5"/>
  <c r="A4177" i="5" s="1"/>
  <c r="AD4175" i="5"/>
  <c r="AC4175" i="5"/>
  <c r="AB4175" i="5"/>
  <c r="AA4175" i="5"/>
  <c r="Z4175" i="5"/>
  <c r="Y4175" i="5"/>
  <c r="X4175" i="5"/>
  <c r="W4175" i="5"/>
  <c r="V4175" i="5"/>
  <c r="U4175" i="5"/>
  <c r="T4175" i="5"/>
  <c r="S4175" i="5"/>
  <c r="R4175" i="5"/>
  <c r="Q4175" i="5"/>
  <c r="P4175" i="5"/>
  <c r="O4175" i="5"/>
  <c r="N4175" i="5"/>
  <c r="M4175" i="5"/>
  <c r="L4175" i="5"/>
  <c r="A4176" i="5" s="1"/>
  <c r="AD4174" i="5"/>
  <c r="AC4174" i="5"/>
  <c r="AB4174" i="5"/>
  <c r="AA4174" i="5"/>
  <c r="Z4174" i="5"/>
  <c r="Y4174" i="5"/>
  <c r="X4174" i="5"/>
  <c r="W4174" i="5"/>
  <c r="V4174" i="5"/>
  <c r="U4174" i="5"/>
  <c r="T4174" i="5"/>
  <c r="S4174" i="5"/>
  <c r="R4174" i="5"/>
  <c r="Q4174" i="5"/>
  <c r="P4174" i="5"/>
  <c r="O4174" i="5"/>
  <c r="N4174" i="5"/>
  <c r="M4174" i="5"/>
  <c r="L4174" i="5"/>
  <c r="A4175" i="5" s="1"/>
  <c r="AD4173" i="5"/>
  <c r="AC4173" i="5"/>
  <c r="AB4173" i="5"/>
  <c r="AA4173" i="5"/>
  <c r="Z4173" i="5"/>
  <c r="Y4173" i="5"/>
  <c r="X4173" i="5"/>
  <c r="W4173" i="5"/>
  <c r="V4173" i="5"/>
  <c r="U4173" i="5"/>
  <c r="T4173" i="5"/>
  <c r="S4173" i="5"/>
  <c r="R4173" i="5"/>
  <c r="Q4173" i="5"/>
  <c r="P4173" i="5"/>
  <c r="O4173" i="5"/>
  <c r="N4173" i="5"/>
  <c r="M4173" i="5"/>
  <c r="L4173" i="5"/>
  <c r="A4174" i="5" s="1"/>
  <c r="AD4172" i="5"/>
  <c r="AC4172" i="5"/>
  <c r="AB4172" i="5"/>
  <c r="AA4172" i="5"/>
  <c r="Z4172" i="5"/>
  <c r="Y4172" i="5"/>
  <c r="X4172" i="5"/>
  <c r="W4172" i="5"/>
  <c r="V4172" i="5"/>
  <c r="U4172" i="5"/>
  <c r="T4172" i="5"/>
  <c r="S4172" i="5"/>
  <c r="R4172" i="5"/>
  <c r="Q4172" i="5"/>
  <c r="P4172" i="5"/>
  <c r="O4172" i="5"/>
  <c r="N4172" i="5"/>
  <c r="M4172" i="5"/>
  <c r="L4172" i="5"/>
  <c r="A4173" i="5" s="1"/>
  <c r="AD4171" i="5"/>
  <c r="AC4171" i="5"/>
  <c r="AB4171" i="5"/>
  <c r="AA4171" i="5"/>
  <c r="Z4171" i="5"/>
  <c r="Y4171" i="5"/>
  <c r="X4171" i="5"/>
  <c r="W4171" i="5"/>
  <c r="V4171" i="5"/>
  <c r="U4171" i="5"/>
  <c r="T4171" i="5"/>
  <c r="S4171" i="5"/>
  <c r="R4171" i="5"/>
  <c r="Q4171" i="5"/>
  <c r="P4171" i="5"/>
  <c r="O4171" i="5"/>
  <c r="N4171" i="5"/>
  <c r="M4171" i="5"/>
  <c r="L4171" i="5"/>
  <c r="A4172" i="5" s="1"/>
  <c r="AD4170" i="5"/>
  <c r="AC4170" i="5"/>
  <c r="AB4170" i="5"/>
  <c r="AA4170" i="5"/>
  <c r="Z4170" i="5"/>
  <c r="Y4170" i="5"/>
  <c r="X4170" i="5"/>
  <c r="W4170" i="5"/>
  <c r="V4170" i="5"/>
  <c r="U4170" i="5"/>
  <c r="T4170" i="5"/>
  <c r="S4170" i="5"/>
  <c r="R4170" i="5"/>
  <c r="Q4170" i="5"/>
  <c r="P4170" i="5"/>
  <c r="O4170" i="5"/>
  <c r="N4170" i="5"/>
  <c r="M4170" i="5"/>
  <c r="L4170" i="5"/>
  <c r="A4171" i="5" s="1"/>
  <c r="AD4169" i="5"/>
  <c r="AC4169" i="5"/>
  <c r="AB4169" i="5"/>
  <c r="AA4169" i="5"/>
  <c r="Z4169" i="5"/>
  <c r="Y4169" i="5"/>
  <c r="X4169" i="5"/>
  <c r="W4169" i="5"/>
  <c r="V4169" i="5"/>
  <c r="U4169" i="5"/>
  <c r="T4169" i="5"/>
  <c r="S4169" i="5"/>
  <c r="R4169" i="5"/>
  <c r="Q4169" i="5"/>
  <c r="P4169" i="5"/>
  <c r="O4169" i="5"/>
  <c r="N4169" i="5"/>
  <c r="M4169" i="5"/>
  <c r="L4169" i="5"/>
  <c r="A4170" i="5" s="1"/>
  <c r="AD4168" i="5"/>
  <c r="AC4168" i="5"/>
  <c r="AB4168" i="5"/>
  <c r="AA4168" i="5"/>
  <c r="Z4168" i="5"/>
  <c r="Y4168" i="5"/>
  <c r="X4168" i="5"/>
  <c r="W4168" i="5"/>
  <c r="V4168" i="5"/>
  <c r="U4168" i="5"/>
  <c r="T4168" i="5"/>
  <c r="S4168" i="5"/>
  <c r="R4168" i="5"/>
  <c r="Q4168" i="5"/>
  <c r="P4168" i="5"/>
  <c r="O4168" i="5"/>
  <c r="N4168" i="5"/>
  <c r="M4168" i="5"/>
  <c r="L4168" i="5"/>
  <c r="A4169" i="5" s="1"/>
  <c r="AD4167" i="5"/>
  <c r="AC4167" i="5"/>
  <c r="AB4167" i="5"/>
  <c r="AA4167" i="5"/>
  <c r="Z4167" i="5"/>
  <c r="Y4167" i="5"/>
  <c r="X4167" i="5"/>
  <c r="W4167" i="5"/>
  <c r="V4167" i="5"/>
  <c r="U4167" i="5"/>
  <c r="T4167" i="5"/>
  <c r="S4167" i="5"/>
  <c r="R4167" i="5"/>
  <c r="Q4167" i="5"/>
  <c r="P4167" i="5"/>
  <c r="O4167" i="5"/>
  <c r="N4167" i="5"/>
  <c r="M4167" i="5"/>
  <c r="L4167" i="5"/>
  <c r="A4168" i="5" s="1"/>
  <c r="AD4166" i="5"/>
  <c r="AC4166" i="5"/>
  <c r="AB4166" i="5"/>
  <c r="AA4166" i="5"/>
  <c r="Z4166" i="5"/>
  <c r="Y4166" i="5"/>
  <c r="X4166" i="5"/>
  <c r="W4166" i="5"/>
  <c r="V4166" i="5"/>
  <c r="U4166" i="5"/>
  <c r="T4166" i="5"/>
  <c r="S4166" i="5"/>
  <c r="R4166" i="5"/>
  <c r="Q4166" i="5"/>
  <c r="P4166" i="5"/>
  <c r="O4166" i="5"/>
  <c r="N4166" i="5"/>
  <c r="M4166" i="5"/>
  <c r="L4166" i="5"/>
  <c r="A4167" i="5" s="1"/>
  <c r="AD4165" i="5"/>
  <c r="AC4165" i="5"/>
  <c r="AB4165" i="5"/>
  <c r="AA4165" i="5"/>
  <c r="Z4165" i="5"/>
  <c r="Y4165" i="5"/>
  <c r="X4165" i="5"/>
  <c r="W4165" i="5"/>
  <c r="V4165" i="5"/>
  <c r="U4165" i="5"/>
  <c r="T4165" i="5"/>
  <c r="S4165" i="5"/>
  <c r="R4165" i="5"/>
  <c r="Q4165" i="5"/>
  <c r="P4165" i="5"/>
  <c r="O4165" i="5"/>
  <c r="N4165" i="5"/>
  <c r="M4165" i="5"/>
  <c r="L4165" i="5"/>
  <c r="A4166" i="5" s="1"/>
  <c r="AD4164" i="5"/>
  <c r="AC4164" i="5"/>
  <c r="AB4164" i="5"/>
  <c r="AA4164" i="5"/>
  <c r="Z4164" i="5"/>
  <c r="Y4164" i="5"/>
  <c r="X4164" i="5"/>
  <c r="W4164" i="5"/>
  <c r="V4164" i="5"/>
  <c r="U4164" i="5"/>
  <c r="T4164" i="5"/>
  <c r="S4164" i="5"/>
  <c r="R4164" i="5"/>
  <c r="Q4164" i="5"/>
  <c r="P4164" i="5"/>
  <c r="O4164" i="5"/>
  <c r="N4164" i="5"/>
  <c r="M4164" i="5"/>
  <c r="L4164" i="5"/>
  <c r="A4165" i="5" s="1"/>
  <c r="AD4163" i="5"/>
  <c r="AC4163" i="5"/>
  <c r="AB4163" i="5"/>
  <c r="AA4163" i="5"/>
  <c r="Z4163" i="5"/>
  <c r="Y4163" i="5"/>
  <c r="X4163" i="5"/>
  <c r="W4163" i="5"/>
  <c r="V4163" i="5"/>
  <c r="U4163" i="5"/>
  <c r="T4163" i="5"/>
  <c r="S4163" i="5"/>
  <c r="R4163" i="5"/>
  <c r="Q4163" i="5"/>
  <c r="P4163" i="5"/>
  <c r="O4163" i="5"/>
  <c r="N4163" i="5"/>
  <c r="M4163" i="5"/>
  <c r="L4163" i="5"/>
  <c r="A4164" i="5" s="1"/>
  <c r="AD4162" i="5"/>
  <c r="AC4162" i="5"/>
  <c r="AB4162" i="5"/>
  <c r="AA4162" i="5"/>
  <c r="Z4162" i="5"/>
  <c r="Y4162" i="5"/>
  <c r="X4162" i="5"/>
  <c r="W4162" i="5"/>
  <c r="V4162" i="5"/>
  <c r="U4162" i="5"/>
  <c r="T4162" i="5"/>
  <c r="S4162" i="5"/>
  <c r="R4162" i="5"/>
  <c r="Q4162" i="5"/>
  <c r="P4162" i="5"/>
  <c r="O4162" i="5"/>
  <c r="N4162" i="5"/>
  <c r="M4162" i="5"/>
  <c r="L4162" i="5"/>
  <c r="A4163" i="5" s="1"/>
  <c r="AD4161" i="5"/>
  <c r="AC4161" i="5"/>
  <c r="AB4161" i="5"/>
  <c r="AA4161" i="5"/>
  <c r="Z4161" i="5"/>
  <c r="Y4161" i="5"/>
  <c r="X4161" i="5"/>
  <c r="W4161" i="5"/>
  <c r="V4161" i="5"/>
  <c r="U4161" i="5"/>
  <c r="T4161" i="5"/>
  <c r="S4161" i="5"/>
  <c r="R4161" i="5"/>
  <c r="Q4161" i="5"/>
  <c r="P4161" i="5"/>
  <c r="O4161" i="5"/>
  <c r="N4161" i="5"/>
  <c r="M4161" i="5"/>
  <c r="L4161" i="5"/>
  <c r="A4162" i="5" s="1"/>
  <c r="AD4160" i="5"/>
  <c r="AC4160" i="5"/>
  <c r="AB4160" i="5"/>
  <c r="AA4160" i="5"/>
  <c r="Z4160" i="5"/>
  <c r="Y4160" i="5"/>
  <c r="X4160" i="5"/>
  <c r="W4160" i="5"/>
  <c r="V4160" i="5"/>
  <c r="U4160" i="5"/>
  <c r="T4160" i="5"/>
  <c r="S4160" i="5"/>
  <c r="R4160" i="5"/>
  <c r="Q4160" i="5"/>
  <c r="P4160" i="5"/>
  <c r="O4160" i="5"/>
  <c r="N4160" i="5"/>
  <c r="M4160" i="5"/>
  <c r="L4160" i="5"/>
  <c r="A4161" i="5" s="1"/>
  <c r="AD4159" i="5"/>
  <c r="AC4159" i="5"/>
  <c r="AB4159" i="5"/>
  <c r="AA4159" i="5"/>
  <c r="Z4159" i="5"/>
  <c r="Y4159" i="5"/>
  <c r="X4159" i="5"/>
  <c r="W4159" i="5"/>
  <c r="V4159" i="5"/>
  <c r="U4159" i="5"/>
  <c r="T4159" i="5"/>
  <c r="S4159" i="5"/>
  <c r="R4159" i="5"/>
  <c r="Q4159" i="5"/>
  <c r="P4159" i="5"/>
  <c r="O4159" i="5"/>
  <c r="N4159" i="5"/>
  <c r="M4159" i="5"/>
  <c r="L4159" i="5"/>
  <c r="A4160" i="5" s="1"/>
  <c r="AD4158" i="5"/>
  <c r="AC4158" i="5"/>
  <c r="AB4158" i="5"/>
  <c r="AA4158" i="5"/>
  <c r="Z4158" i="5"/>
  <c r="Y4158" i="5"/>
  <c r="X4158" i="5"/>
  <c r="W4158" i="5"/>
  <c r="V4158" i="5"/>
  <c r="U4158" i="5"/>
  <c r="T4158" i="5"/>
  <c r="S4158" i="5"/>
  <c r="R4158" i="5"/>
  <c r="Q4158" i="5"/>
  <c r="P4158" i="5"/>
  <c r="O4158" i="5"/>
  <c r="N4158" i="5"/>
  <c r="M4158" i="5"/>
  <c r="L4158" i="5"/>
  <c r="A4159" i="5" s="1"/>
  <c r="AD4157" i="5"/>
  <c r="AC4157" i="5"/>
  <c r="AB4157" i="5"/>
  <c r="AA4157" i="5"/>
  <c r="Z4157" i="5"/>
  <c r="Y4157" i="5"/>
  <c r="X4157" i="5"/>
  <c r="W4157" i="5"/>
  <c r="V4157" i="5"/>
  <c r="U4157" i="5"/>
  <c r="T4157" i="5"/>
  <c r="S4157" i="5"/>
  <c r="R4157" i="5"/>
  <c r="Q4157" i="5"/>
  <c r="P4157" i="5"/>
  <c r="O4157" i="5"/>
  <c r="N4157" i="5"/>
  <c r="M4157" i="5"/>
  <c r="L4157" i="5"/>
  <c r="A4158" i="5" s="1"/>
  <c r="AD4156" i="5"/>
  <c r="AC4156" i="5"/>
  <c r="AB4156" i="5"/>
  <c r="AA4156" i="5"/>
  <c r="Z4156" i="5"/>
  <c r="Y4156" i="5"/>
  <c r="X4156" i="5"/>
  <c r="W4156" i="5"/>
  <c r="V4156" i="5"/>
  <c r="U4156" i="5"/>
  <c r="T4156" i="5"/>
  <c r="S4156" i="5"/>
  <c r="R4156" i="5"/>
  <c r="Q4156" i="5"/>
  <c r="P4156" i="5"/>
  <c r="O4156" i="5"/>
  <c r="N4156" i="5"/>
  <c r="M4156" i="5"/>
  <c r="L4156" i="5"/>
  <c r="A4157" i="5" s="1"/>
  <c r="AD4155" i="5"/>
  <c r="AC4155" i="5"/>
  <c r="AB4155" i="5"/>
  <c r="AA4155" i="5"/>
  <c r="Z4155" i="5"/>
  <c r="Y4155" i="5"/>
  <c r="X4155" i="5"/>
  <c r="W4155" i="5"/>
  <c r="V4155" i="5"/>
  <c r="U4155" i="5"/>
  <c r="T4155" i="5"/>
  <c r="S4155" i="5"/>
  <c r="R4155" i="5"/>
  <c r="Q4155" i="5"/>
  <c r="P4155" i="5"/>
  <c r="O4155" i="5"/>
  <c r="N4155" i="5"/>
  <c r="M4155" i="5"/>
  <c r="L4155" i="5"/>
  <c r="A4156" i="5" s="1"/>
  <c r="AD4154" i="5"/>
  <c r="AC4154" i="5"/>
  <c r="AB4154" i="5"/>
  <c r="AA4154" i="5"/>
  <c r="Z4154" i="5"/>
  <c r="Y4154" i="5"/>
  <c r="X4154" i="5"/>
  <c r="W4154" i="5"/>
  <c r="V4154" i="5"/>
  <c r="U4154" i="5"/>
  <c r="T4154" i="5"/>
  <c r="S4154" i="5"/>
  <c r="R4154" i="5"/>
  <c r="Q4154" i="5"/>
  <c r="P4154" i="5"/>
  <c r="O4154" i="5"/>
  <c r="N4154" i="5"/>
  <c r="M4154" i="5"/>
  <c r="L4154" i="5"/>
  <c r="A4155" i="5" s="1"/>
  <c r="AD4153" i="5"/>
  <c r="AC4153" i="5"/>
  <c r="AB4153" i="5"/>
  <c r="AA4153" i="5"/>
  <c r="Z4153" i="5"/>
  <c r="Y4153" i="5"/>
  <c r="X4153" i="5"/>
  <c r="W4153" i="5"/>
  <c r="V4153" i="5"/>
  <c r="U4153" i="5"/>
  <c r="T4153" i="5"/>
  <c r="S4153" i="5"/>
  <c r="R4153" i="5"/>
  <c r="Q4153" i="5"/>
  <c r="P4153" i="5"/>
  <c r="O4153" i="5"/>
  <c r="N4153" i="5"/>
  <c r="M4153" i="5"/>
  <c r="L4153" i="5"/>
  <c r="A4154" i="5" s="1"/>
  <c r="AD4152" i="5"/>
  <c r="AC4152" i="5"/>
  <c r="AB4152" i="5"/>
  <c r="AA4152" i="5"/>
  <c r="Z4152" i="5"/>
  <c r="Y4152" i="5"/>
  <c r="X4152" i="5"/>
  <c r="W4152" i="5"/>
  <c r="V4152" i="5"/>
  <c r="U4152" i="5"/>
  <c r="T4152" i="5"/>
  <c r="S4152" i="5"/>
  <c r="R4152" i="5"/>
  <c r="Q4152" i="5"/>
  <c r="P4152" i="5"/>
  <c r="O4152" i="5"/>
  <c r="N4152" i="5"/>
  <c r="M4152" i="5"/>
  <c r="L4152" i="5"/>
  <c r="A4153" i="5" s="1"/>
  <c r="AD4151" i="5"/>
  <c r="AC4151" i="5"/>
  <c r="AB4151" i="5"/>
  <c r="AA4151" i="5"/>
  <c r="Z4151" i="5"/>
  <c r="Y4151" i="5"/>
  <c r="X4151" i="5"/>
  <c r="W4151" i="5"/>
  <c r="V4151" i="5"/>
  <c r="U4151" i="5"/>
  <c r="T4151" i="5"/>
  <c r="S4151" i="5"/>
  <c r="R4151" i="5"/>
  <c r="Q4151" i="5"/>
  <c r="P4151" i="5"/>
  <c r="O4151" i="5"/>
  <c r="N4151" i="5"/>
  <c r="M4151" i="5"/>
  <c r="L4151" i="5"/>
  <c r="A4152" i="5" s="1"/>
  <c r="AD4150" i="5"/>
  <c r="AC4150" i="5"/>
  <c r="AB4150" i="5"/>
  <c r="AA4150" i="5"/>
  <c r="Z4150" i="5"/>
  <c r="Y4150" i="5"/>
  <c r="X4150" i="5"/>
  <c r="W4150" i="5"/>
  <c r="V4150" i="5"/>
  <c r="U4150" i="5"/>
  <c r="T4150" i="5"/>
  <c r="S4150" i="5"/>
  <c r="R4150" i="5"/>
  <c r="Q4150" i="5"/>
  <c r="P4150" i="5"/>
  <c r="O4150" i="5"/>
  <c r="N4150" i="5"/>
  <c r="M4150" i="5"/>
  <c r="L4150" i="5"/>
  <c r="A4151" i="5" s="1"/>
  <c r="AD4149" i="5"/>
  <c r="AC4149" i="5"/>
  <c r="AB4149" i="5"/>
  <c r="AA4149" i="5"/>
  <c r="Z4149" i="5"/>
  <c r="Y4149" i="5"/>
  <c r="X4149" i="5"/>
  <c r="W4149" i="5"/>
  <c r="V4149" i="5"/>
  <c r="U4149" i="5"/>
  <c r="T4149" i="5"/>
  <c r="S4149" i="5"/>
  <c r="R4149" i="5"/>
  <c r="Q4149" i="5"/>
  <c r="P4149" i="5"/>
  <c r="O4149" i="5"/>
  <c r="N4149" i="5"/>
  <c r="M4149" i="5"/>
  <c r="L4149" i="5"/>
  <c r="A4150" i="5" s="1"/>
  <c r="AD4148" i="5"/>
  <c r="AC4148" i="5"/>
  <c r="AB4148" i="5"/>
  <c r="AA4148" i="5"/>
  <c r="Z4148" i="5"/>
  <c r="Y4148" i="5"/>
  <c r="X4148" i="5"/>
  <c r="W4148" i="5"/>
  <c r="V4148" i="5"/>
  <c r="U4148" i="5"/>
  <c r="T4148" i="5"/>
  <c r="S4148" i="5"/>
  <c r="R4148" i="5"/>
  <c r="Q4148" i="5"/>
  <c r="P4148" i="5"/>
  <c r="O4148" i="5"/>
  <c r="N4148" i="5"/>
  <c r="M4148" i="5"/>
  <c r="L4148" i="5"/>
  <c r="A4149" i="5" s="1"/>
  <c r="AD4147" i="5"/>
  <c r="AC4147" i="5"/>
  <c r="AB4147" i="5"/>
  <c r="AA4147" i="5"/>
  <c r="Z4147" i="5"/>
  <c r="Y4147" i="5"/>
  <c r="X4147" i="5"/>
  <c r="W4147" i="5"/>
  <c r="V4147" i="5"/>
  <c r="U4147" i="5"/>
  <c r="T4147" i="5"/>
  <c r="S4147" i="5"/>
  <c r="R4147" i="5"/>
  <c r="Q4147" i="5"/>
  <c r="P4147" i="5"/>
  <c r="O4147" i="5"/>
  <c r="N4147" i="5"/>
  <c r="M4147" i="5"/>
  <c r="L4147" i="5"/>
  <c r="A4148" i="5" s="1"/>
  <c r="AD4146" i="5"/>
  <c r="AC4146" i="5"/>
  <c r="AB4146" i="5"/>
  <c r="AA4146" i="5"/>
  <c r="Z4146" i="5"/>
  <c r="Y4146" i="5"/>
  <c r="X4146" i="5"/>
  <c r="W4146" i="5"/>
  <c r="V4146" i="5"/>
  <c r="U4146" i="5"/>
  <c r="T4146" i="5"/>
  <c r="S4146" i="5"/>
  <c r="R4146" i="5"/>
  <c r="Q4146" i="5"/>
  <c r="P4146" i="5"/>
  <c r="O4146" i="5"/>
  <c r="N4146" i="5"/>
  <c r="M4146" i="5"/>
  <c r="L4146" i="5"/>
  <c r="A4147" i="5" s="1"/>
  <c r="AD4145" i="5"/>
  <c r="AC4145" i="5"/>
  <c r="AB4145" i="5"/>
  <c r="AA4145" i="5"/>
  <c r="Z4145" i="5"/>
  <c r="Y4145" i="5"/>
  <c r="X4145" i="5"/>
  <c r="W4145" i="5"/>
  <c r="V4145" i="5"/>
  <c r="U4145" i="5"/>
  <c r="T4145" i="5"/>
  <c r="S4145" i="5"/>
  <c r="R4145" i="5"/>
  <c r="Q4145" i="5"/>
  <c r="P4145" i="5"/>
  <c r="O4145" i="5"/>
  <c r="N4145" i="5"/>
  <c r="M4145" i="5"/>
  <c r="L4145" i="5"/>
  <c r="A4146" i="5" s="1"/>
  <c r="AD4144" i="5"/>
  <c r="AC4144" i="5"/>
  <c r="AB4144" i="5"/>
  <c r="AA4144" i="5"/>
  <c r="Z4144" i="5"/>
  <c r="Y4144" i="5"/>
  <c r="X4144" i="5"/>
  <c r="W4144" i="5"/>
  <c r="V4144" i="5"/>
  <c r="U4144" i="5"/>
  <c r="T4144" i="5"/>
  <c r="S4144" i="5"/>
  <c r="R4144" i="5"/>
  <c r="Q4144" i="5"/>
  <c r="P4144" i="5"/>
  <c r="O4144" i="5"/>
  <c r="N4144" i="5"/>
  <c r="M4144" i="5"/>
  <c r="L4144" i="5"/>
  <c r="A4145" i="5" s="1"/>
  <c r="AD4143" i="5"/>
  <c r="AC4143" i="5"/>
  <c r="AB4143" i="5"/>
  <c r="AA4143" i="5"/>
  <c r="Z4143" i="5"/>
  <c r="Y4143" i="5"/>
  <c r="X4143" i="5"/>
  <c r="W4143" i="5"/>
  <c r="V4143" i="5"/>
  <c r="U4143" i="5"/>
  <c r="T4143" i="5"/>
  <c r="S4143" i="5"/>
  <c r="R4143" i="5"/>
  <c r="Q4143" i="5"/>
  <c r="P4143" i="5"/>
  <c r="O4143" i="5"/>
  <c r="N4143" i="5"/>
  <c r="M4143" i="5"/>
  <c r="L4143" i="5"/>
  <c r="A4144" i="5" s="1"/>
  <c r="AD4142" i="5"/>
  <c r="AC4142" i="5"/>
  <c r="AB4142" i="5"/>
  <c r="AA4142" i="5"/>
  <c r="Z4142" i="5"/>
  <c r="Y4142" i="5"/>
  <c r="X4142" i="5"/>
  <c r="W4142" i="5"/>
  <c r="V4142" i="5"/>
  <c r="U4142" i="5"/>
  <c r="T4142" i="5"/>
  <c r="S4142" i="5"/>
  <c r="R4142" i="5"/>
  <c r="Q4142" i="5"/>
  <c r="P4142" i="5"/>
  <c r="O4142" i="5"/>
  <c r="N4142" i="5"/>
  <c r="M4142" i="5"/>
  <c r="L4142" i="5"/>
  <c r="A4143" i="5" s="1"/>
  <c r="AD4141" i="5"/>
  <c r="AC4141" i="5"/>
  <c r="AB4141" i="5"/>
  <c r="AA4141" i="5"/>
  <c r="Z4141" i="5"/>
  <c r="Y4141" i="5"/>
  <c r="X4141" i="5"/>
  <c r="W4141" i="5"/>
  <c r="V4141" i="5"/>
  <c r="U4141" i="5"/>
  <c r="T4141" i="5"/>
  <c r="S4141" i="5"/>
  <c r="R4141" i="5"/>
  <c r="Q4141" i="5"/>
  <c r="P4141" i="5"/>
  <c r="O4141" i="5"/>
  <c r="N4141" i="5"/>
  <c r="M4141" i="5"/>
  <c r="L4141" i="5"/>
  <c r="A4142" i="5" s="1"/>
  <c r="AD4140" i="5"/>
  <c r="AC4140" i="5"/>
  <c r="AB4140" i="5"/>
  <c r="AA4140" i="5"/>
  <c r="Z4140" i="5"/>
  <c r="Y4140" i="5"/>
  <c r="X4140" i="5"/>
  <c r="W4140" i="5"/>
  <c r="V4140" i="5"/>
  <c r="U4140" i="5"/>
  <c r="T4140" i="5"/>
  <c r="S4140" i="5"/>
  <c r="R4140" i="5"/>
  <c r="Q4140" i="5"/>
  <c r="P4140" i="5"/>
  <c r="O4140" i="5"/>
  <c r="N4140" i="5"/>
  <c r="M4140" i="5"/>
  <c r="L4140" i="5"/>
  <c r="A4141" i="5" s="1"/>
  <c r="AD4139" i="5"/>
  <c r="AC4139" i="5"/>
  <c r="AB4139" i="5"/>
  <c r="AA4139" i="5"/>
  <c r="Z4139" i="5"/>
  <c r="Y4139" i="5"/>
  <c r="X4139" i="5"/>
  <c r="W4139" i="5"/>
  <c r="V4139" i="5"/>
  <c r="U4139" i="5"/>
  <c r="T4139" i="5"/>
  <c r="S4139" i="5"/>
  <c r="R4139" i="5"/>
  <c r="Q4139" i="5"/>
  <c r="P4139" i="5"/>
  <c r="O4139" i="5"/>
  <c r="N4139" i="5"/>
  <c r="M4139" i="5"/>
  <c r="L4139" i="5"/>
  <c r="A4140" i="5" s="1"/>
  <c r="AD4138" i="5"/>
  <c r="AC4138" i="5"/>
  <c r="AB4138" i="5"/>
  <c r="AA4138" i="5"/>
  <c r="Z4138" i="5"/>
  <c r="Y4138" i="5"/>
  <c r="X4138" i="5"/>
  <c r="W4138" i="5"/>
  <c r="V4138" i="5"/>
  <c r="U4138" i="5"/>
  <c r="T4138" i="5"/>
  <c r="S4138" i="5"/>
  <c r="R4138" i="5"/>
  <c r="Q4138" i="5"/>
  <c r="P4138" i="5"/>
  <c r="O4138" i="5"/>
  <c r="N4138" i="5"/>
  <c r="M4138" i="5"/>
  <c r="L4138" i="5"/>
  <c r="A4139" i="5" s="1"/>
  <c r="AD4137" i="5"/>
  <c r="AC4137" i="5"/>
  <c r="AB4137" i="5"/>
  <c r="AA4137" i="5"/>
  <c r="Z4137" i="5"/>
  <c r="Y4137" i="5"/>
  <c r="X4137" i="5"/>
  <c r="W4137" i="5"/>
  <c r="V4137" i="5"/>
  <c r="U4137" i="5"/>
  <c r="T4137" i="5"/>
  <c r="S4137" i="5"/>
  <c r="R4137" i="5"/>
  <c r="Q4137" i="5"/>
  <c r="P4137" i="5"/>
  <c r="O4137" i="5"/>
  <c r="N4137" i="5"/>
  <c r="M4137" i="5"/>
  <c r="L4137" i="5"/>
  <c r="A4138" i="5" s="1"/>
  <c r="AD4136" i="5"/>
  <c r="AC4136" i="5"/>
  <c r="AB4136" i="5"/>
  <c r="AA4136" i="5"/>
  <c r="Z4136" i="5"/>
  <c r="Y4136" i="5"/>
  <c r="X4136" i="5"/>
  <c r="W4136" i="5"/>
  <c r="V4136" i="5"/>
  <c r="U4136" i="5"/>
  <c r="T4136" i="5"/>
  <c r="S4136" i="5"/>
  <c r="R4136" i="5"/>
  <c r="Q4136" i="5"/>
  <c r="P4136" i="5"/>
  <c r="O4136" i="5"/>
  <c r="N4136" i="5"/>
  <c r="M4136" i="5"/>
  <c r="L4136" i="5"/>
  <c r="A4137" i="5" s="1"/>
  <c r="AD4135" i="5"/>
  <c r="AC4135" i="5"/>
  <c r="AB4135" i="5"/>
  <c r="AA4135" i="5"/>
  <c r="Z4135" i="5"/>
  <c r="Y4135" i="5"/>
  <c r="X4135" i="5"/>
  <c r="W4135" i="5"/>
  <c r="V4135" i="5"/>
  <c r="U4135" i="5"/>
  <c r="T4135" i="5"/>
  <c r="S4135" i="5"/>
  <c r="R4135" i="5"/>
  <c r="Q4135" i="5"/>
  <c r="P4135" i="5"/>
  <c r="O4135" i="5"/>
  <c r="N4135" i="5"/>
  <c r="M4135" i="5"/>
  <c r="L4135" i="5"/>
  <c r="A4136" i="5" s="1"/>
  <c r="AD4134" i="5"/>
  <c r="AC4134" i="5"/>
  <c r="AB4134" i="5"/>
  <c r="AA4134" i="5"/>
  <c r="Z4134" i="5"/>
  <c r="Y4134" i="5"/>
  <c r="X4134" i="5"/>
  <c r="W4134" i="5"/>
  <c r="V4134" i="5"/>
  <c r="U4134" i="5"/>
  <c r="T4134" i="5"/>
  <c r="S4134" i="5"/>
  <c r="R4134" i="5"/>
  <c r="Q4134" i="5"/>
  <c r="P4134" i="5"/>
  <c r="O4134" i="5"/>
  <c r="N4134" i="5"/>
  <c r="M4134" i="5"/>
  <c r="L4134" i="5"/>
  <c r="A4135" i="5" s="1"/>
  <c r="AD4133" i="5"/>
  <c r="AC4133" i="5"/>
  <c r="AB4133" i="5"/>
  <c r="AA4133" i="5"/>
  <c r="Z4133" i="5"/>
  <c r="Y4133" i="5"/>
  <c r="X4133" i="5"/>
  <c r="W4133" i="5"/>
  <c r="V4133" i="5"/>
  <c r="U4133" i="5"/>
  <c r="T4133" i="5"/>
  <c r="S4133" i="5"/>
  <c r="R4133" i="5"/>
  <c r="Q4133" i="5"/>
  <c r="P4133" i="5"/>
  <c r="O4133" i="5"/>
  <c r="N4133" i="5"/>
  <c r="M4133" i="5"/>
  <c r="L4133" i="5"/>
  <c r="A4134" i="5" s="1"/>
  <c r="AD4132" i="5"/>
  <c r="AC4132" i="5"/>
  <c r="AB4132" i="5"/>
  <c r="AA4132" i="5"/>
  <c r="Z4132" i="5"/>
  <c r="Y4132" i="5"/>
  <c r="X4132" i="5"/>
  <c r="W4132" i="5"/>
  <c r="V4132" i="5"/>
  <c r="U4132" i="5"/>
  <c r="T4132" i="5"/>
  <c r="S4132" i="5"/>
  <c r="R4132" i="5"/>
  <c r="Q4132" i="5"/>
  <c r="P4132" i="5"/>
  <c r="O4132" i="5"/>
  <c r="N4132" i="5"/>
  <c r="M4132" i="5"/>
  <c r="L4132" i="5"/>
  <c r="A4133" i="5" s="1"/>
  <c r="AD4131" i="5"/>
  <c r="AC4131" i="5"/>
  <c r="AB4131" i="5"/>
  <c r="AA4131" i="5"/>
  <c r="Z4131" i="5"/>
  <c r="Y4131" i="5"/>
  <c r="X4131" i="5"/>
  <c r="W4131" i="5"/>
  <c r="V4131" i="5"/>
  <c r="U4131" i="5"/>
  <c r="T4131" i="5"/>
  <c r="S4131" i="5"/>
  <c r="R4131" i="5"/>
  <c r="Q4131" i="5"/>
  <c r="P4131" i="5"/>
  <c r="O4131" i="5"/>
  <c r="N4131" i="5"/>
  <c r="M4131" i="5"/>
  <c r="L4131" i="5"/>
  <c r="A4132" i="5" s="1"/>
  <c r="AD4130" i="5"/>
  <c r="AC4130" i="5"/>
  <c r="AB4130" i="5"/>
  <c r="AA4130" i="5"/>
  <c r="Z4130" i="5"/>
  <c r="Y4130" i="5"/>
  <c r="X4130" i="5"/>
  <c r="W4130" i="5"/>
  <c r="V4130" i="5"/>
  <c r="U4130" i="5"/>
  <c r="T4130" i="5"/>
  <c r="S4130" i="5"/>
  <c r="R4130" i="5"/>
  <c r="Q4130" i="5"/>
  <c r="P4130" i="5"/>
  <c r="O4130" i="5"/>
  <c r="N4130" i="5"/>
  <c r="M4130" i="5"/>
  <c r="L4130" i="5"/>
  <c r="A4131" i="5" s="1"/>
  <c r="AD4129" i="5"/>
  <c r="AC4129" i="5"/>
  <c r="AB4129" i="5"/>
  <c r="AA4129" i="5"/>
  <c r="Z4129" i="5"/>
  <c r="Y4129" i="5"/>
  <c r="X4129" i="5"/>
  <c r="W4129" i="5"/>
  <c r="V4129" i="5"/>
  <c r="U4129" i="5"/>
  <c r="T4129" i="5"/>
  <c r="S4129" i="5"/>
  <c r="R4129" i="5"/>
  <c r="Q4129" i="5"/>
  <c r="P4129" i="5"/>
  <c r="O4129" i="5"/>
  <c r="N4129" i="5"/>
  <c r="M4129" i="5"/>
  <c r="L4129" i="5"/>
  <c r="A4130" i="5" s="1"/>
  <c r="AD4128" i="5"/>
  <c r="AC4128" i="5"/>
  <c r="AB4128" i="5"/>
  <c r="AA4128" i="5"/>
  <c r="Z4128" i="5"/>
  <c r="Y4128" i="5"/>
  <c r="X4128" i="5"/>
  <c r="W4128" i="5"/>
  <c r="V4128" i="5"/>
  <c r="U4128" i="5"/>
  <c r="T4128" i="5"/>
  <c r="S4128" i="5"/>
  <c r="R4128" i="5"/>
  <c r="Q4128" i="5"/>
  <c r="P4128" i="5"/>
  <c r="O4128" i="5"/>
  <c r="N4128" i="5"/>
  <c r="M4128" i="5"/>
  <c r="L4128" i="5"/>
  <c r="A4129" i="5" s="1"/>
  <c r="AD4127" i="5"/>
  <c r="AC4127" i="5"/>
  <c r="AB4127" i="5"/>
  <c r="AA4127" i="5"/>
  <c r="Z4127" i="5"/>
  <c r="Y4127" i="5"/>
  <c r="X4127" i="5"/>
  <c r="W4127" i="5"/>
  <c r="V4127" i="5"/>
  <c r="U4127" i="5"/>
  <c r="T4127" i="5"/>
  <c r="S4127" i="5"/>
  <c r="R4127" i="5"/>
  <c r="Q4127" i="5"/>
  <c r="P4127" i="5"/>
  <c r="O4127" i="5"/>
  <c r="N4127" i="5"/>
  <c r="M4127" i="5"/>
  <c r="L4127" i="5"/>
  <c r="A4128" i="5" s="1"/>
  <c r="AD4126" i="5"/>
  <c r="AC4126" i="5"/>
  <c r="AB4126" i="5"/>
  <c r="AA4126" i="5"/>
  <c r="Z4126" i="5"/>
  <c r="Y4126" i="5"/>
  <c r="X4126" i="5"/>
  <c r="W4126" i="5"/>
  <c r="V4126" i="5"/>
  <c r="U4126" i="5"/>
  <c r="T4126" i="5"/>
  <c r="S4126" i="5"/>
  <c r="R4126" i="5"/>
  <c r="Q4126" i="5"/>
  <c r="P4126" i="5"/>
  <c r="O4126" i="5"/>
  <c r="N4126" i="5"/>
  <c r="M4126" i="5"/>
  <c r="L4126" i="5"/>
  <c r="A4127" i="5" s="1"/>
  <c r="AD4125" i="5"/>
  <c r="AC4125" i="5"/>
  <c r="AB4125" i="5"/>
  <c r="AA4125" i="5"/>
  <c r="Z4125" i="5"/>
  <c r="Y4125" i="5"/>
  <c r="X4125" i="5"/>
  <c r="W4125" i="5"/>
  <c r="V4125" i="5"/>
  <c r="U4125" i="5"/>
  <c r="T4125" i="5"/>
  <c r="S4125" i="5"/>
  <c r="R4125" i="5"/>
  <c r="Q4125" i="5"/>
  <c r="P4125" i="5"/>
  <c r="O4125" i="5"/>
  <c r="N4125" i="5"/>
  <c r="M4125" i="5"/>
  <c r="L4125" i="5"/>
  <c r="A4126" i="5" s="1"/>
  <c r="AD4124" i="5"/>
  <c r="AC4124" i="5"/>
  <c r="AB4124" i="5"/>
  <c r="AA4124" i="5"/>
  <c r="Z4124" i="5"/>
  <c r="Y4124" i="5"/>
  <c r="X4124" i="5"/>
  <c r="W4124" i="5"/>
  <c r="V4124" i="5"/>
  <c r="U4124" i="5"/>
  <c r="T4124" i="5"/>
  <c r="S4124" i="5"/>
  <c r="R4124" i="5"/>
  <c r="Q4124" i="5"/>
  <c r="P4124" i="5"/>
  <c r="O4124" i="5"/>
  <c r="N4124" i="5"/>
  <c r="M4124" i="5"/>
  <c r="L4124" i="5"/>
  <c r="A4125" i="5" s="1"/>
  <c r="AD4123" i="5"/>
  <c r="AC4123" i="5"/>
  <c r="AB4123" i="5"/>
  <c r="AA4123" i="5"/>
  <c r="Z4123" i="5"/>
  <c r="Y4123" i="5"/>
  <c r="X4123" i="5"/>
  <c r="W4123" i="5"/>
  <c r="V4123" i="5"/>
  <c r="U4123" i="5"/>
  <c r="T4123" i="5"/>
  <c r="S4123" i="5"/>
  <c r="R4123" i="5"/>
  <c r="Q4123" i="5"/>
  <c r="P4123" i="5"/>
  <c r="O4123" i="5"/>
  <c r="N4123" i="5"/>
  <c r="M4123" i="5"/>
  <c r="L4123" i="5"/>
  <c r="A4124" i="5" s="1"/>
  <c r="AD4122" i="5"/>
  <c r="AC4122" i="5"/>
  <c r="AB4122" i="5"/>
  <c r="AA4122" i="5"/>
  <c r="Z4122" i="5"/>
  <c r="Y4122" i="5"/>
  <c r="X4122" i="5"/>
  <c r="W4122" i="5"/>
  <c r="V4122" i="5"/>
  <c r="U4122" i="5"/>
  <c r="T4122" i="5"/>
  <c r="S4122" i="5"/>
  <c r="R4122" i="5"/>
  <c r="Q4122" i="5"/>
  <c r="P4122" i="5"/>
  <c r="O4122" i="5"/>
  <c r="N4122" i="5"/>
  <c r="M4122" i="5"/>
  <c r="L4122" i="5"/>
  <c r="A4123" i="5" s="1"/>
  <c r="AD4121" i="5"/>
  <c r="AC4121" i="5"/>
  <c r="AB4121" i="5"/>
  <c r="AA4121" i="5"/>
  <c r="Z4121" i="5"/>
  <c r="Y4121" i="5"/>
  <c r="X4121" i="5"/>
  <c r="W4121" i="5"/>
  <c r="V4121" i="5"/>
  <c r="U4121" i="5"/>
  <c r="T4121" i="5"/>
  <c r="S4121" i="5"/>
  <c r="R4121" i="5"/>
  <c r="Q4121" i="5"/>
  <c r="P4121" i="5"/>
  <c r="O4121" i="5"/>
  <c r="N4121" i="5"/>
  <c r="M4121" i="5"/>
  <c r="L4121" i="5"/>
  <c r="A4122" i="5" s="1"/>
  <c r="AD4120" i="5"/>
  <c r="AC4120" i="5"/>
  <c r="AB4120" i="5"/>
  <c r="AA4120" i="5"/>
  <c r="Z4120" i="5"/>
  <c r="Y4120" i="5"/>
  <c r="X4120" i="5"/>
  <c r="W4120" i="5"/>
  <c r="V4120" i="5"/>
  <c r="U4120" i="5"/>
  <c r="T4120" i="5"/>
  <c r="S4120" i="5"/>
  <c r="R4120" i="5"/>
  <c r="Q4120" i="5"/>
  <c r="P4120" i="5"/>
  <c r="O4120" i="5"/>
  <c r="N4120" i="5"/>
  <c r="M4120" i="5"/>
  <c r="L4120" i="5"/>
  <c r="A4121" i="5" s="1"/>
  <c r="AD4119" i="5"/>
  <c r="AC4119" i="5"/>
  <c r="AB4119" i="5"/>
  <c r="AA4119" i="5"/>
  <c r="Z4119" i="5"/>
  <c r="Y4119" i="5"/>
  <c r="X4119" i="5"/>
  <c r="W4119" i="5"/>
  <c r="V4119" i="5"/>
  <c r="U4119" i="5"/>
  <c r="T4119" i="5"/>
  <c r="S4119" i="5"/>
  <c r="R4119" i="5"/>
  <c r="Q4119" i="5"/>
  <c r="P4119" i="5"/>
  <c r="O4119" i="5"/>
  <c r="N4119" i="5"/>
  <c r="M4119" i="5"/>
  <c r="L4119" i="5"/>
  <c r="A4120" i="5" s="1"/>
  <c r="AD4118" i="5"/>
  <c r="AC4118" i="5"/>
  <c r="AB4118" i="5"/>
  <c r="AA4118" i="5"/>
  <c r="Z4118" i="5"/>
  <c r="Y4118" i="5"/>
  <c r="X4118" i="5"/>
  <c r="W4118" i="5"/>
  <c r="V4118" i="5"/>
  <c r="U4118" i="5"/>
  <c r="T4118" i="5"/>
  <c r="S4118" i="5"/>
  <c r="R4118" i="5"/>
  <c r="Q4118" i="5"/>
  <c r="P4118" i="5"/>
  <c r="O4118" i="5"/>
  <c r="N4118" i="5"/>
  <c r="M4118" i="5"/>
  <c r="L4118" i="5"/>
  <c r="A4119" i="5" s="1"/>
  <c r="AD4117" i="5"/>
  <c r="AC4117" i="5"/>
  <c r="AB4117" i="5"/>
  <c r="AA4117" i="5"/>
  <c r="Z4117" i="5"/>
  <c r="Y4117" i="5"/>
  <c r="X4117" i="5"/>
  <c r="W4117" i="5"/>
  <c r="V4117" i="5"/>
  <c r="U4117" i="5"/>
  <c r="T4117" i="5"/>
  <c r="S4117" i="5"/>
  <c r="R4117" i="5"/>
  <c r="Q4117" i="5"/>
  <c r="P4117" i="5"/>
  <c r="O4117" i="5"/>
  <c r="N4117" i="5"/>
  <c r="M4117" i="5"/>
  <c r="L4117" i="5"/>
  <c r="A4118" i="5" s="1"/>
  <c r="AD4116" i="5"/>
  <c r="AC4116" i="5"/>
  <c r="AB4116" i="5"/>
  <c r="AA4116" i="5"/>
  <c r="Z4116" i="5"/>
  <c r="Y4116" i="5"/>
  <c r="X4116" i="5"/>
  <c r="W4116" i="5"/>
  <c r="V4116" i="5"/>
  <c r="U4116" i="5"/>
  <c r="T4116" i="5"/>
  <c r="S4116" i="5"/>
  <c r="R4116" i="5"/>
  <c r="Q4116" i="5"/>
  <c r="P4116" i="5"/>
  <c r="O4116" i="5"/>
  <c r="N4116" i="5"/>
  <c r="M4116" i="5"/>
  <c r="L4116" i="5"/>
  <c r="A4117" i="5" s="1"/>
  <c r="AD4115" i="5"/>
  <c r="AC4115" i="5"/>
  <c r="AB4115" i="5"/>
  <c r="AA4115" i="5"/>
  <c r="Z4115" i="5"/>
  <c r="Y4115" i="5"/>
  <c r="X4115" i="5"/>
  <c r="W4115" i="5"/>
  <c r="V4115" i="5"/>
  <c r="U4115" i="5"/>
  <c r="T4115" i="5"/>
  <c r="S4115" i="5"/>
  <c r="R4115" i="5"/>
  <c r="Q4115" i="5"/>
  <c r="P4115" i="5"/>
  <c r="O4115" i="5"/>
  <c r="N4115" i="5"/>
  <c r="M4115" i="5"/>
  <c r="L4115" i="5"/>
  <c r="A4116" i="5" s="1"/>
  <c r="AD4114" i="5"/>
  <c r="AC4114" i="5"/>
  <c r="AB4114" i="5"/>
  <c r="AA4114" i="5"/>
  <c r="Z4114" i="5"/>
  <c r="Y4114" i="5"/>
  <c r="X4114" i="5"/>
  <c r="W4114" i="5"/>
  <c r="V4114" i="5"/>
  <c r="U4114" i="5"/>
  <c r="T4114" i="5"/>
  <c r="S4114" i="5"/>
  <c r="R4114" i="5"/>
  <c r="Q4114" i="5"/>
  <c r="P4114" i="5"/>
  <c r="O4114" i="5"/>
  <c r="N4114" i="5"/>
  <c r="M4114" i="5"/>
  <c r="L4114" i="5"/>
  <c r="A4115" i="5" s="1"/>
  <c r="AD4113" i="5"/>
  <c r="AC4113" i="5"/>
  <c r="AB4113" i="5"/>
  <c r="AA4113" i="5"/>
  <c r="Z4113" i="5"/>
  <c r="Y4113" i="5"/>
  <c r="X4113" i="5"/>
  <c r="W4113" i="5"/>
  <c r="V4113" i="5"/>
  <c r="U4113" i="5"/>
  <c r="T4113" i="5"/>
  <c r="S4113" i="5"/>
  <c r="R4113" i="5"/>
  <c r="Q4113" i="5"/>
  <c r="P4113" i="5"/>
  <c r="O4113" i="5"/>
  <c r="N4113" i="5"/>
  <c r="M4113" i="5"/>
  <c r="L4113" i="5"/>
  <c r="A4114" i="5" s="1"/>
  <c r="AD4112" i="5"/>
  <c r="AC4112" i="5"/>
  <c r="AB4112" i="5"/>
  <c r="AA4112" i="5"/>
  <c r="Z4112" i="5"/>
  <c r="Y4112" i="5"/>
  <c r="X4112" i="5"/>
  <c r="W4112" i="5"/>
  <c r="V4112" i="5"/>
  <c r="U4112" i="5"/>
  <c r="T4112" i="5"/>
  <c r="S4112" i="5"/>
  <c r="R4112" i="5"/>
  <c r="Q4112" i="5"/>
  <c r="P4112" i="5"/>
  <c r="O4112" i="5"/>
  <c r="N4112" i="5"/>
  <c r="M4112" i="5"/>
  <c r="L4112" i="5"/>
  <c r="A4113" i="5" s="1"/>
  <c r="AD4111" i="5"/>
  <c r="AC4111" i="5"/>
  <c r="AB4111" i="5"/>
  <c r="AA4111" i="5"/>
  <c r="Z4111" i="5"/>
  <c r="Y4111" i="5"/>
  <c r="X4111" i="5"/>
  <c r="W4111" i="5"/>
  <c r="V4111" i="5"/>
  <c r="U4111" i="5"/>
  <c r="T4111" i="5"/>
  <c r="S4111" i="5"/>
  <c r="R4111" i="5"/>
  <c r="Q4111" i="5"/>
  <c r="P4111" i="5"/>
  <c r="O4111" i="5"/>
  <c r="N4111" i="5"/>
  <c r="M4111" i="5"/>
  <c r="L4111" i="5"/>
  <c r="A4112" i="5" s="1"/>
  <c r="AD4110" i="5"/>
  <c r="AC4110" i="5"/>
  <c r="AB4110" i="5"/>
  <c r="AA4110" i="5"/>
  <c r="Z4110" i="5"/>
  <c r="Y4110" i="5"/>
  <c r="X4110" i="5"/>
  <c r="W4110" i="5"/>
  <c r="V4110" i="5"/>
  <c r="U4110" i="5"/>
  <c r="T4110" i="5"/>
  <c r="S4110" i="5"/>
  <c r="R4110" i="5"/>
  <c r="Q4110" i="5"/>
  <c r="P4110" i="5"/>
  <c r="O4110" i="5"/>
  <c r="N4110" i="5"/>
  <c r="M4110" i="5"/>
  <c r="L4110" i="5"/>
  <c r="A4111" i="5" s="1"/>
  <c r="AD4109" i="5"/>
  <c r="AC4109" i="5"/>
  <c r="AB4109" i="5"/>
  <c r="AA4109" i="5"/>
  <c r="Z4109" i="5"/>
  <c r="Y4109" i="5"/>
  <c r="X4109" i="5"/>
  <c r="W4109" i="5"/>
  <c r="V4109" i="5"/>
  <c r="U4109" i="5"/>
  <c r="T4109" i="5"/>
  <c r="S4109" i="5"/>
  <c r="R4109" i="5"/>
  <c r="Q4109" i="5"/>
  <c r="P4109" i="5"/>
  <c r="O4109" i="5"/>
  <c r="N4109" i="5"/>
  <c r="M4109" i="5"/>
  <c r="L4109" i="5"/>
  <c r="A4110" i="5" s="1"/>
  <c r="AD4108" i="5"/>
  <c r="AC4108" i="5"/>
  <c r="AB4108" i="5"/>
  <c r="AA4108" i="5"/>
  <c r="Z4108" i="5"/>
  <c r="Y4108" i="5"/>
  <c r="X4108" i="5"/>
  <c r="W4108" i="5"/>
  <c r="V4108" i="5"/>
  <c r="U4108" i="5"/>
  <c r="T4108" i="5"/>
  <c r="S4108" i="5"/>
  <c r="R4108" i="5"/>
  <c r="Q4108" i="5"/>
  <c r="P4108" i="5"/>
  <c r="O4108" i="5"/>
  <c r="N4108" i="5"/>
  <c r="M4108" i="5"/>
  <c r="L4108" i="5"/>
  <c r="A4109" i="5" s="1"/>
  <c r="AD4107" i="5"/>
  <c r="AC4107" i="5"/>
  <c r="AB4107" i="5"/>
  <c r="AA4107" i="5"/>
  <c r="Z4107" i="5"/>
  <c r="Y4107" i="5"/>
  <c r="X4107" i="5"/>
  <c r="W4107" i="5"/>
  <c r="V4107" i="5"/>
  <c r="U4107" i="5"/>
  <c r="T4107" i="5"/>
  <c r="S4107" i="5"/>
  <c r="R4107" i="5"/>
  <c r="Q4107" i="5"/>
  <c r="P4107" i="5"/>
  <c r="O4107" i="5"/>
  <c r="N4107" i="5"/>
  <c r="M4107" i="5"/>
  <c r="L4107" i="5"/>
  <c r="A4108" i="5" s="1"/>
  <c r="AD4106" i="5"/>
  <c r="AC4106" i="5"/>
  <c r="AB4106" i="5"/>
  <c r="AA4106" i="5"/>
  <c r="Z4106" i="5"/>
  <c r="Y4106" i="5"/>
  <c r="X4106" i="5"/>
  <c r="W4106" i="5"/>
  <c r="V4106" i="5"/>
  <c r="U4106" i="5"/>
  <c r="T4106" i="5"/>
  <c r="S4106" i="5"/>
  <c r="R4106" i="5"/>
  <c r="Q4106" i="5"/>
  <c r="P4106" i="5"/>
  <c r="O4106" i="5"/>
  <c r="N4106" i="5"/>
  <c r="M4106" i="5"/>
  <c r="L4106" i="5"/>
  <c r="A4107" i="5" s="1"/>
  <c r="AD4105" i="5"/>
  <c r="AC4105" i="5"/>
  <c r="AB4105" i="5"/>
  <c r="AA4105" i="5"/>
  <c r="Z4105" i="5"/>
  <c r="Y4105" i="5"/>
  <c r="X4105" i="5"/>
  <c r="W4105" i="5"/>
  <c r="V4105" i="5"/>
  <c r="U4105" i="5"/>
  <c r="T4105" i="5"/>
  <c r="S4105" i="5"/>
  <c r="R4105" i="5"/>
  <c r="Q4105" i="5"/>
  <c r="P4105" i="5"/>
  <c r="O4105" i="5"/>
  <c r="N4105" i="5"/>
  <c r="M4105" i="5"/>
  <c r="L4105" i="5"/>
  <c r="A4106" i="5" s="1"/>
  <c r="AD4104" i="5"/>
  <c r="AC4104" i="5"/>
  <c r="AB4104" i="5"/>
  <c r="AA4104" i="5"/>
  <c r="Z4104" i="5"/>
  <c r="Y4104" i="5"/>
  <c r="X4104" i="5"/>
  <c r="W4104" i="5"/>
  <c r="V4104" i="5"/>
  <c r="U4104" i="5"/>
  <c r="T4104" i="5"/>
  <c r="S4104" i="5"/>
  <c r="R4104" i="5"/>
  <c r="Q4104" i="5"/>
  <c r="P4104" i="5"/>
  <c r="O4104" i="5"/>
  <c r="N4104" i="5"/>
  <c r="M4104" i="5"/>
  <c r="L4104" i="5"/>
  <c r="A4105" i="5" s="1"/>
  <c r="AD4103" i="5"/>
  <c r="AC4103" i="5"/>
  <c r="AB4103" i="5"/>
  <c r="AA4103" i="5"/>
  <c r="Z4103" i="5"/>
  <c r="Y4103" i="5"/>
  <c r="X4103" i="5"/>
  <c r="W4103" i="5"/>
  <c r="V4103" i="5"/>
  <c r="U4103" i="5"/>
  <c r="T4103" i="5"/>
  <c r="S4103" i="5"/>
  <c r="R4103" i="5"/>
  <c r="Q4103" i="5"/>
  <c r="P4103" i="5"/>
  <c r="O4103" i="5"/>
  <c r="N4103" i="5"/>
  <c r="M4103" i="5"/>
  <c r="L4103" i="5"/>
  <c r="A4104" i="5" s="1"/>
  <c r="AD4102" i="5"/>
  <c r="AC4102" i="5"/>
  <c r="AB4102" i="5"/>
  <c r="AA4102" i="5"/>
  <c r="Z4102" i="5"/>
  <c r="Y4102" i="5"/>
  <c r="X4102" i="5"/>
  <c r="W4102" i="5"/>
  <c r="V4102" i="5"/>
  <c r="U4102" i="5"/>
  <c r="T4102" i="5"/>
  <c r="S4102" i="5"/>
  <c r="R4102" i="5"/>
  <c r="Q4102" i="5"/>
  <c r="P4102" i="5"/>
  <c r="O4102" i="5"/>
  <c r="N4102" i="5"/>
  <c r="M4102" i="5"/>
  <c r="L4102" i="5"/>
  <c r="A4103" i="5" s="1"/>
  <c r="AD4101" i="5"/>
  <c r="AC4101" i="5"/>
  <c r="AB4101" i="5"/>
  <c r="AA4101" i="5"/>
  <c r="Z4101" i="5"/>
  <c r="Y4101" i="5"/>
  <c r="X4101" i="5"/>
  <c r="W4101" i="5"/>
  <c r="V4101" i="5"/>
  <c r="U4101" i="5"/>
  <c r="T4101" i="5"/>
  <c r="S4101" i="5"/>
  <c r="R4101" i="5"/>
  <c r="Q4101" i="5"/>
  <c r="P4101" i="5"/>
  <c r="O4101" i="5"/>
  <c r="N4101" i="5"/>
  <c r="M4101" i="5"/>
  <c r="L4101" i="5"/>
  <c r="A4102" i="5" s="1"/>
  <c r="AD4100" i="5"/>
  <c r="AC4100" i="5"/>
  <c r="AB4100" i="5"/>
  <c r="AA4100" i="5"/>
  <c r="Z4100" i="5"/>
  <c r="Y4100" i="5"/>
  <c r="X4100" i="5"/>
  <c r="W4100" i="5"/>
  <c r="V4100" i="5"/>
  <c r="U4100" i="5"/>
  <c r="T4100" i="5"/>
  <c r="S4100" i="5"/>
  <c r="R4100" i="5"/>
  <c r="Q4100" i="5"/>
  <c r="P4100" i="5"/>
  <c r="O4100" i="5"/>
  <c r="N4100" i="5"/>
  <c r="M4100" i="5"/>
  <c r="L4100" i="5"/>
  <c r="A4101" i="5" s="1"/>
  <c r="AD4099" i="5"/>
  <c r="AC4099" i="5"/>
  <c r="AB4099" i="5"/>
  <c r="AA4099" i="5"/>
  <c r="Z4099" i="5"/>
  <c r="Y4099" i="5"/>
  <c r="X4099" i="5"/>
  <c r="W4099" i="5"/>
  <c r="V4099" i="5"/>
  <c r="U4099" i="5"/>
  <c r="T4099" i="5"/>
  <c r="S4099" i="5"/>
  <c r="R4099" i="5"/>
  <c r="Q4099" i="5"/>
  <c r="P4099" i="5"/>
  <c r="O4099" i="5"/>
  <c r="N4099" i="5"/>
  <c r="M4099" i="5"/>
  <c r="L4099" i="5"/>
  <c r="A4100" i="5" s="1"/>
  <c r="AD4098" i="5"/>
  <c r="AC4098" i="5"/>
  <c r="AB4098" i="5"/>
  <c r="AA4098" i="5"/>
  <c r="Z4098" i="5"/>
  <c r="Y4098" i="5"/>
  <c r="X4098" i="5"/>
  <c r="W4098" i="5"/>
  <c r="V4098" i="5"/>
  <c r="U4098" i="5"/>
  <c r="T4098" i="5"/>
  <c r="S4098" i="5"/>
  <c r="R4098" i="5"/>
  <c r="Q4098" i="5"/>
  <c r="P4098" i="5"/>
  <c r="O4098" i="5"/>
  <c r="N4098" i="5"/>
  <c r="M4098" i="5"/>
  <c r="L4098" i="5"/>
  <c r="A4099" i="5" s="1"/>
  <c r="AD4097" i="5"/>
  <c r="AC4097" i="5"/>
  <c r="AB4097" i="5"/>
  <c r="AA4097" i="5"/>
  <c r="Z4097" i="5"/>
  <c r="Y4097" i="5"/>
  <c r="X4097" i="5"/>
  <c r="W4097" i="5"/>
  <c r="V4097" i="5"/>
  <c r="U4097" i="5"/>
  <c r="T4097" i="5"/>
  <c r="S4097" i="5"/>
  <c r="R4097" i="5"/>
  <c r="Q4097" i="5"/>
  <c r="P4097" i="5"/>
  <c r="O4097" i="5"/>
  <c r="N4097" i="5"/>
  <c r="M4097" i="5"/>
  <c r="L4097" i="5"/>
  <c r="A4098" i="5" s="1"/>
  <c r="AD4096" i="5"/>
  <c r="AC4096" i="5"/>
  <c r="AB4096" i="5"/>
  <c r="AA4096" i="5"/>
  <c r="Z4096" i="5"/>
  <c r="Y4096" i="5"/>
  <c r="X4096" i="5"/>
  <c r="W4096" i="5"/>
  <c r="V4096" i="5"/>
  <c r="U4096" i="5"/>
  <c r="T4096" i="5"/>
  <c r="S4096" i="5"/>
  <c r="R4096" i="5"/>
  <c r="Q4096" i="5"/>
  <c r="P4096" i="5"/>
  <c r="O4096" i="5"/>
  <c r="N4096" i="5"/>
  <c r="M4096" i="5"/>
  <c r="L4096" i="5"/>
  <c r="A4097" i="5" s="1"/>
  <c r="AD4095" i="5"/>
  <c r="AC4095" i="5"/>
  <c r="AB4095" i="5"/>
  <c r="AA4095" i="5"/>
  <c r="Z4095" i="5"/>
  <c r="Y4095" i="5"/>
  <c r="X4095" i="5"/>
  <c r="W4095" i="5"/>
  <c r="V4095" i="5"/>
  <c r="U4095" i="5"/>
  <c r="T4095" i="5"/>
  <c r="S4095" i="5"/>
  <c r="R4095" i="5"/>
  <c r="Q4095" i="5"/>
  <c r="P4095" i="5"/>
  <c r="O4095" i="5"/>
  <c r="N4095" i="5"/>
  <c r="M4095" i="5"/>
  <c r="L4095" i="5"/>
  <c r="A4096" i="5" s="1"/>
  <c r="AD4094" i="5"/>
  <c r="AC4094" i="5"/>
  <c r="AB4094" i="5"/>
  <c r="AA4094" i="5"/>
  <c r="Z4094" i="5"/>
  <c r="Y4094" i="5"/>
  <c r="X4094" i="5"/>
  <c r="W4094" i="5"/>
  <c r="V4094" i="5"/>
  <c r="U4094" i="5"/>
  <c r="T4094" i="5"/>
  <c r="S4094" i="5"/>
  <c r="R4094" i="5"/>
  <c r="Q4094" i="5"/>
  <c r="P4094" i="5"/>
  <c r="O4094" i="5"/>
  <c r="N4094" i="5"/>
  <c r="M4094" i="5"/>
  <c r="L4094" i="5"/>
  <c r="A4095" i="5" s="1"/>
  <c r="AD4093" i="5"/>
  <c r="AC4093" i="5"/>
  <c r="AB4093" i="5"/>
  <c r="AA4093" i="5"/>
  <c r="Z4093" i="5"/>
  <c r="Y4093" i="5"/>
  <c r="X4093" i="5"/>
  <c r="W4093" i="5"/>
  <c r="V4093" i="5"/>
  <c r="U4093" i="5"/>
  <c r="T4093" i="5"/>
  <c r="S4093" i="5"/>
  <c r="R4093" i="5"/>
  <c r="Q4093" i="5"/>
  <c r="P4093" i="5"/>
  <c r="O4093" i="5"/>
  <c r="N4093" i="5"/>
  <c r="M4093" i="5"/>
  <c r="L4093" i="5"/>
  <c r="A4094" i="5" s="1"/>
  <c r="AD4092" i="5"/>
  <c r="AC4092" i="5"/>
  <c r="AB4092" i="5"/>
  <c r="AA4092" i="5"/>
  <c r="Z4092" i="5"/>
  <c r="Y4092" i="5"/>
  <c r="X4092" i="5"/>
  <c r="W4092" i="5"/>
  <c r="V4092" i="5"/>
  <c r="U4092" i="5"/>
  <c r="T4092" i="5"/>
  <c r="S4092" i="5"/>
  <c r="R4092" i="5"/>
  <c r="Q4092" i="5"/>
  <c r="P4092" i="5"/>
  <c r="O4092" i="5"/>
  <c r="N4092" i="5"/>
  <c r="M4092" i="5"/>
  <c r="L4092" i="5"/>
  <c r="A4093" i="5" s="1"/>
  <c r="AD4091" i="5"/>
  <c r="AC4091" i="5"/>
  <c r="AB4091" i="5"/>
  <c r="AA4091" i="5"/>
  <c r="Z4091" i="5"/>
  <c r="Y4091" i="5"/>
  <c r="X4091" i="5"/>
  <c r="W4091" i="5"/>
  <c r="V4091" i="5"/>
  <c r="U4091" i="5"/>
  <c r="T4091" i="5"/>
  <c r="S4091" i="5"/>
  <c r="R4091" i="5"/>
  <c r="Q4091" i="5"/>
  <c r="P4091" i="5"/>
  <c r="O4091" i="5"/>
  <c r="N4091" i="5"/>
  <c r="M4091" i="5"/>
  <c r="L4091" i="5"/>
  <c r="A4092" i="5" s="1"/>
  <c r="AD4090" i="5"/>
  <c r="AC4090" i="5"/>
  <c r="AB4090" i="5"/>
  <c r="AA4090" i="5"/>
  <c r="Z4090" i="5"/>
  <c r="Y4090" i="5"/>
  <c r="X4090" i="5"/>
  <c r="W4090" i="5"/>
  <c r="V4090" i="5"/>
  <c r="U4090" i="5"/>
  <c r="T4090" i="5"/>
  <c r="S4090" i="5"/>
  <c r="R4090" i="5"/>
  <c r="Q4090" i="5"/>
  <c r="P4090" i="5"/>
  <c r="O4090" i="5"/>
  <c r="N4090" i="5"/>
  <c r="M4090" i="5"/>
  <c r="L4090" i="5"/>
  <c r="A4091" i="5" s="1"/>
  <c r="AD4089" i="5"/>
  <c r="AC4089" i="5"/>
  <c r="AB4089" i="5"/>
  <c r="AA4089" i="5"/>
  <c r="Z4089" i="5"/>
  <c r="Y4089" i="5"/>
  <c r="X4089" i="5"/>
  <c r="W4089" i="5"/>
  <c r="V4089" i="5"/>
  <c r="U4089" i="5"/>
  <c r="T4089" i="5"/>
  <c r="S4089" i="5"/>
  <c r="R4089" i="5"/>
  <c r="Q4089" i="5"/>
  <c r="P4089" i="5"/>
  <c r="O4089" i="5"/>
  <c r="N4089" i="5"/>
  <c r="M4089" i="5"/>
  <c r="L4089" i="5"/>
  <c r="A4090" i="5" s="1"/>
  <c r="AD4088" i="5"/>
  <c r="AC4088" i="5"/>
  <c r="AB4088" i="5"/>
  <c r="AA4088" i="5"/>
  <c r="Z4088" i="5"/>
  <c r="Y4088" i="5"/>
  <c r="X4088" i="5"/>
  <c r="W4088" i="5"/>
  <c r="V4088" i="5"/>
  <c r="U4088" i="5"/>
  <c r="T4088" i="5"/>
  <c r="S4088" i="5"/>
  <c r="R4088" i="5"/>
  <c r="Q4088" i="5"/>
  <c r="P4088" i="5"/>
  <c r="O4088" i="5"/>
  <c r="N4088" i="5"/>
  <c r="M4088" i="5"/>
  <c r="L4088" i="5"/>
  <c r="A4089" i="5" s="1"/>
  <c r="AD4087" i="5"/>
  <c r="AC4087" i="5"/>
  <c r="AB4087" i="5"/>
  <c r="AA4087" i="5"/>
  <c r="Z4087" i="5"/>
  <c r="Y4087" i="5"/>
  <c r="X4087" i="5"/>
  <c r="W4087" i="5"/>
  <c r="V4087" i="5"/>
  <c r="U4087" i="5"/>
  <c r="T4087" i="5"/>
  <c r="S4087" i="5"/>
  <c r="R4087" i="5"/>
  <c r="Q4087" i="5"/>
  <c r="P4087" i="5"/>
  <c r="O4087" i="5"/>
  <c r="N4087" i="5"/>
  <c r="M4087" i="5"/>
  <c r="L4087" i="5"/>
  <c r="A4088" i="5" s="1"/>
  <c r="AD4086" i="5"/>
  <c r="AC4086" i="5"/>
  <c r="AB4086" i="5"/>
  <c r="AA4086" i="5"/>
  <c r="Z4086" i="5"/>
  <c r="Y4086" i="5"/>
  <c r="X4086" i="5"/>
  <c r="W4086" i="5"/>
  <c r="V4086" i="5"/>
  <c r="U4086" i="5"/>
  <c r="T4086" i="5"/>
  <c r="S4086" i="5"/>
  <c r="R4086" i="5"/>
  <c r="Q4086" i="5"/>
  <c r="P4086" i="5"/>
  <c r="O4086" i="5"/>
  <c r="N4086" i="5"/>
  <c r="M4086" i="5"/>
  <c r="L4086" i="5"/>
  <c r="A4087" i="5" s="1"/>
  <c r="M4078" i="5"/>
  <c r="M4077" i="5"/>
  <c r="M4076" i="5"/>
  <c r="M4075" i="5"/>
  <c r="M4074" i="5"/>
  <c r="M4073" i="5"/>
  <c r="M4072" i="5"/>
  <c r="M4071" i="5"/>
  <c r="M4070" i="5"/>
  <c r="M4069" i="5"/>
  <c r="M4068" i="5"/>
  <c r="M4067" i="5"/>
  <c r="M4066" i="5"/>
  <c r="M4065" i="5"/>
  <c r="M4064" i="5"/>
  <c r="M4063" i="5"/>
  <c r="M4062" i="5"/>
  <c r="M4061" i="5"/>
  <c r="M4060" i="5"/>
  <c r="M4059" i="5"/>
  <c r="M4058" i="5"/>
  <c r="M4057" i="5"/>
  <c r="M4056" i="5"/>
  <c r="M4055" i="5"/>
  <c r="M4054" i="5"/>
  <c r="M4053" i="5"/>
  <c r="M4052" i="5"/>
  <c r="M4051" i="5"/>
  <c r="M4050" i="5"/>
  <c r="M4049" i="5"/>
  <c r="M4048" i="5"/>
  <c r="M4047" i="5"/>
  <c r="M4046" i="5"/>
  <c r="M4045" i="5"/>
  <c r="M4044" i="5"/>
  <c r="M4043" i="5"/>
  <c r="M4042" i="5"/>
  <c r="M4041" i="5"/>
  <c r="M4040" i="5"/>
  <c r="M4039" i="5"/>
  <c r="M4079" i="5"/>
  <c r="AD4085" i="5"/>
  <c r="AC4085" i="5"/>
  <c r="AB4085" i="5"/>
  <c r="AA4085" i="5"/>
  <c r="Z4085" i="5"/>
  <c r="Y4085" i="5"/>
  <c r="X4085" i="5"/>
  <c r="W4085" i="5"/>
  <c r="V4085" i="5"/>
  <c r="U4085" i="5"/>
  <c r="T4085" i="5"/>
  <c r="S4085" i="5"/>
  <c r="R4085" i="5"/>
  <c r="Q4085" i="5"/>
  <c r="P4085" i="5"/>
  <c r="O4085" i="5"/>
  <c r="N4085" i="5"/>
  <c r="M4085" i="5"/>
  <c r="L4085" i="5"/>
  <c r="A4086" i="5" s="1"/>
  <c r="AD4084" i="5"/>
  <c r="AC4084" i="5"/>
  <c r="AB4084" i="5"/>
  <c r="AA4084" i="5"/>
  <c r="Z4084" i="5"/>
  <c r="Y4084" i="5"/>
  <c r="X4084" i="5"/>
  <c r="W4084" i="5"/>
  <c r="V4084" i="5"/>
  <c r="U4084" i="5"/>
  <c r="T4084" i="5"/>
  <c r="S4084" i="5"/>
  <c r="R4084" i="5"/>
  <c r="Q4084" i="5"/>
  <c r="P4084" i="5"/>
  <c r="O4084" i="5"/>
  <c r="N4084" i="5"/>
  <c r="M4084" i="5"/>
  <c r="L4084" i="5"/>
  <c r="A4085" i="5" s="1"/>
  <c r="AD4083" i="5"/>
  <c r="AC4083" i="5"/>
  <c r="AB4083" i="5"/>
  <c r="AA4083" i="5"/>
  <c r="Z4083" i="5"/>
  <c r="Y4083" i="5"/>
  <c r="X4083" i="5"/>
  <c r="W4083" i="5"/>
  <c r="V4083" i="5"/>
  <c r="U4083" i="5"/>
  <c r="T4083" i="5"/>
  <c r="S4083" i="5"/>
  <c r="R4083" i="5"/>
  <c r="Q4083" i="5"/>
  <c r="P4083" i="5"/>
  <c r="O4083" i="5"/>
  <c r="N4083" i="5"/>
  <c r="M4083" i="5"/>
  <c r="L4083" i="5"/>
  <c r="A4084" i="5" s="1"/>
  <c r="AD4082" i="5"/>
  <c r="AC4082" i="5"/>
  <c r="AB4082" i="5"/>
  <c r="AA4082" i="5"/>
  <c r="Z4082" i="5"/>
  <c r="Y4082" i="5"/>
  <c r="X4082" i="5"/>
  <c r="W4082" i="5"/>
  <c r="V4082" i="5"/>
  <c r="U4082" i="5"/>
  <c r="T4082" i="5"/>
  <c r="S4082" i="5"/>
  <c r="R4082" i="5"/>
  <c r="Q4082" i="5"/>
  <c r="P4082" i="5"/>
  <c r="O4082" i="5"/>
  <c r="N4082" i="5"/>
  <c r="M4082" i="5"/>
  <c r="L4082" i="5"/>
  <c r="A4083" i="5" s="1"/>
  <c r="AD4081" i="5"/>
  <c r="AC4081" i="5"/>
  <c r="AB4081" i="5"/>
  <c r="AA4081" i="5"/>
  <c r="Z4081" i="5"/>
  <c r="Y4081" i="5"/>
  <c r="X4081" i="5"/>
  <c r="W4081" i="5"/>
  <c r="V4081" i="5"/>
  <c r="U4081" i="5"/>
  <c r="T4081" i="5"/>
  <c r="S4081" i="5"/>
  <c r="R4081" i="5"/>
  <c r="Q4081" i="5"/>
  <c r="P4081" i="5"/>
  <c r="O4081" i="5"/>
  <c r="N4081" i="5"/>
  <c r="M4081" i="5"/>
  <c r="L4081" i="5"/>
  <c r="A4082" i="5" s="1"/>
  <c r="AD4080" i="5"/>
  <c r="AC4080" i="5"/>
  <c r="AB4080" i="5"/>
  <c r="AA4080" i="5"/>
  <c r="Z4080" i="5"/>
  <c r="Y4080" i="5"/>
  <c r="X4080" i="5"/>
  <c r="W4080" i="5"/>
  <c r="V4080" i="5"/>
  <c r="U4080" i="5"/>
  <c r="T4080" i="5"/>
  <c r="S4080" i="5"/>
  <c r="R4080" i="5"/>
  <c r="Q4080" i="5"/>
  <c r="P4080" i="5"/>
  <c r="O4080" i="5"/>
  <c r="N4080" i="5"/>
  <c r="M4080" i="5"/>
  <c r="L4080" i="5"/>
  <c r="A4081" i="5" s="1"/>
  <c r="AD4079" i="5"/>
  <c r="AC4079" i="5"/>
  <c r="AB4079" i="5"/>
  <c r="AA4079" i="5"/>
  <c r="Z4079" i="5"/>
  <c r="Y4079" i="5"/>
  <c r="X4079" i="5"/>
  <c r="W4079" i="5"/>
  <c r="V4079" i="5"/>
  <c r="U4079" i="5"/>
  <c r="T4079" i="5"/>
  <c r="S4079" i="5"/>
  <c r="R4079" i="5"/>
  <c r="Q4079" i="5"/>
  <c r="P4079" i="5"/>
  <c r="O4079" i="5"/>
  <c r="N4079" i="5"/>
  <c r="AD4078" i="5"/>
  <c r="AC4078" i="5"/>
  <c r="AB4078" i="5"/>
  <c r="AA4078" i="5"/>
  <c r="Z4078" i="5"/>
  <c r="Y4078" i="5"/>
  <c r="X4078" i="5"/>
  <c r="W4078" i="5"/>
  <c r="V4078" i="5"/>
  <c r="U4078" i="5"/>
  <c r="T4078" i="5"/>
  <c r="S4078" i="5"/>
  <c r="R4078" i="5"/>
  <c r="Q4078" i="5"/>
  <c r="P4078" i="5"/>
  <c r="O4078" i="5"/>
  <c r="N4078" i="5"/>
  <c r="AD4077" i="5"/>
  <c r="AC4077" i="5"/>
  <c r="AB4077" i="5"/>
  <c r="AA4077" i="5"/>
  <c r="Z4077" i="5"/>
  <c r="Y4077" i="5"/>
  <c r="X4077" i="5"/>
  <c r="W4077" i="5"/>
  <c r="V4077" i="5"/>
  <c r="U4077" i="5"/>
  <c r="T4077" i="5"/>
  <c r="S4077" i="5"/>
  <c r="R4077" i="5"/>
  <c r="Q4077" i="5"/>
  <c r="P4077" i="5"/>
  <c r="O4077" i="5"/>
  <c r="N4077" i="5"/>
  <c r="AD4076" i="5"/>
  <c r="AC4076" i="5"/>
  <c r="AB4076" i="5"/>
  <c r="AA4076" i="5"/>
  <c r="Z4076" i="5"/>
  <c r="Y4076" i="5"/>
  <c r="X4076" i="5"/>
  <c r="W4076" i="5"/>
  <c r="V4076" i="5"/>
  <c r="U4076" i="5"/>
  <c r="T4076" i="5"/>
  <c r="S4076" i="5"/>
  <c r="R4076" i="5"/>
  <c r="Q4076" i="5"/>
  <c r="P4076" i="5"/>
  <c r="O4076" i="5"/>
  <c r="N4076" i="5"/>
  <c r="AD4075" i="5"/>
  <c r="AC4075" i="5"/>
  <c r="AB4075" i="5"/>
  <c r="AA4075" i="5"/>
  <c r="Z4075" i="5"/>
  <c r="Y4075" i="5"/>
  <c r="X4075" i="5"/>
  <c r="W4075" i="5"/>
  <c r="V4075" i="5"/>
  <c r="U4075" i="5"/>
  <c r="T4075" i="5"/>
  <c r="S4075" i="5"/>
  <c r="R4075" i="5"/>
  <c r="Q4075" i="5"/>
  <c r="P4075" i="5"/>
  <c r="O4075" i="5"/>
  <c r="N4075" i="5"/>
  <c r="AD4074" i="5"/>
  <c r="AC4074" i="5"/>
  <c r="AB4074" i="5"/>
  <c r="AA4074" i="5"/>
  <c r="Z4074" i="5"/>
  <c r="Y4074" i="5"/>
  <c r="X4074" i="5"/>
  <c r="W4074" i="5"/>
  <c r="V4074" i="5"/>
  <c r="U4074" i="5"/>
  <c r="T4074" i="5"/>
  <c r="S4074" i="5"/>
  <c r="R4074" i="5"/>
  <c r="Q4074" i="5"/>
  <c r="P4074" i="5"/>
  <c r="O4074" i="5"/>
  <c r="N4074" i="5"/>
  <c r="AD4073" i="5"/>
  <c r="AC4073" i="5"/>
  <c r="AB4073" i="5"/>
  <c r="AA4073" i="5"/>
  <c r="Z4073" i="5"/>
  <c r="Y4073" i="5"/>
  <c r="X4073" i="5"/>
  <c r="W4073" i="5"/>
  <c r="V4073" i="5"/>
  <c r="U4073" i="5"/>
  <c r="T4073" i="5"/>
  <c r="S4073" i="5"/>
  <c r="R4073" i="5"/>
  <c r="Q4073" i="5"/>
  <c r="P4073" i="5"/>
  <c r="O4073" i="5"/>
  <c r="N4073" i="5"/>
  <c r="AD4072" i="5"/>
  <c r="AC4072" i="5"/>
  <c r="AB4072" i="5"/>
  <c r="AA4072" i="5"/>
  <c r="Z4072" i="5"/>
  <c r="Y4072" i="5"/>
  <c r="X4072" i="5"/>
  <c r="W4072" i="5"/>
  <c r="V4072" i="5"/>
  <c r="U4072" i="5"/>
  <c r="T4072" i="5"/>
  <c r="S4072" i="5"/>
  <c r="R4072" i="5"/>
  <c r="Q4072" i="5"/>
  <c r="P4072" i="5"/>
  <c r="O4072" i="5"/>
  <c r="N4072" i="5"/>
  <c r="AD4071" i="5"/>
  <c r="AC4071" i="5"/>
  <c r="AB4071" i="5"/>
  <c r="AA4071" i="5"/>
  <c r="Z4071" i="5"/>
  <c r="Y4071" i="5"/>
  <c r="X4071" i="5"/>
  <c r="W4071" i="5"/>
  <c r="V4071" i="5"/>
  <c r="U4071" i="5"/>
  <c r="T4071" i="5"/>
  <c r="S4071" i="5"/>
  <c r="R4071" i="5"/>
  <c r="Q4071" i="5"/>
  <c r="P4071" i="5"/>
  <c r="O4071" i="5"/>
  <c r="N4071" i="5"/>
  <c r="AD4070" i="5"/>
  <c r="AC4070" i="5"/>
  <c r="AB4070" i="5"/>
  <c r="AA4070" i="5"/>
  <c r="Z4070" i="5"/>
  <c r="Y4070" i="5"/>
  <c r="X4070" i="5"/>
  <c r="W4070" i="5"/>
  <c r="V4070" i="5"/>
  <c r="U4070" i="5"/>
  <c r="T4070" i="5"/>
  <c r="S4070" i="5"/>
  <c r="R4070" i="5"/>
  <c r="Q4070" i="5"/>
  <c r="P4070" i="5"/>
  <c r="O4070" i="5"/>
  <c r="N4070" i="5"/>
  <c r="AD4069" i="5"/>
  <c r="AC4069" i="5"/>
  <c r="AB4069" i="5"/>
  <c r="AA4069" i="5"/>
  <c r="Z4069" i="5"/>
  <c r="Y4069" i="5"/>
  <c r="X4069" i="5"/>
  <c r="W4069" i="5"/>
  <c r="V4069" i="5"/>
  <c r="U4069" i="5"/>
  <c r="T4069" i="5"/>
  <c r="S4069" i="5"/>
  <c r="R4069" i="5"/>
  <c r="Q4069" i="5"/>
  <c r="P4069" i="5"/>
  <c r="O4069" i="5"/>
  <c r="N4069" i="5"/>
  <c r="AD4068" i="5"/>
  <c r="AC4068" i="5"/>
  <c r="AB4068" i="5"/>
  <c r="AA4068" i="5"/>
  <c r="Z4068" i="5"/>
  <c r="Y4068" i="5"/>
  <c r="X4068" i="5"/>
  <c r="W4068" i="5"/>
  <c r="V4068" i="5"/>
  <c r="U4068" i="5"/>
  <c r="T4068" i="5"/>
  <c r="S4068" i="5"/>
  <c r="R4068" i="5"/>
  <c r="Q4068" i="5"/>
  <c r="P4068" i="5"/>
  <c r="O4068" i="5"/>
  <c r="N4068" i="5"/>
  <c r="AD4067" i="5"/>
  <c r="AC4067" i="5"/>
  <c r="AB4067" i="5"/>
  <c r="AA4067" i="5"/>
  <c r="Z4067" i="5"/>
  <c r="Y4067" i="5"/>
  <c r="X4067" i="5"/>
  <c r="W4067" i="5"/>
  <c r="V4067" i="5"/>
  <c r="U4067" i="5"/>
  <c r="T4067" i="5"/>
  <c r="S4067" i="5"/>
  <c r="R4067" i="5"/>
  <c r="Q4067" i="5"/>
  <c r="P4067" i="5"/>
  <c r="O4067" i="5"/>
  <c r="N4067" i="5"/>
  <c r="AD4066" i="5"/>
  <c r="AC4066" i="5"/>
  <c r="AB4066" i="5"/>
  <c r="AA4066" i="5"/>
  <c r="Z4066" i="5"/>
  <c r="Y4066" i="5"/>
  <c r="X4066" i="5"/>
  <c r="W4066" i="5"/>
  <c r="V4066" i="5"/>
  <c r="U4066" i="5"/>
  <c r="T4066" i="5"/>
  <c r="S4066" i="5"/>
  <c r="R4066" i="5"/>
  <c r="Q4066" i="5"/>
  <c r="P4066" i="5"/>
  <c r="O4066" i="5"/>
  <c r="N4066" i="5"/>
  <c r="AD4065" i="5"/>
  <c r="AC4065" i="5"/>
  <c r="AB4065" i="5"/>
  <c r="AA4065" i="5"/>
  <c r="Z4065" i="5"/>
  <c r="Y4065" i="5"/>
  <c r="X4065" i="5"/>
  <c r="W4065" i="5"/>
  <c r="V4065" i="5"/>
  <c r="U4065" i="5"/>
  <c r="T4065" i="5"/>
  <c r="S4065" i="5"/>
  <c r="R4065" i="5"/>
  <c r="Q4065" i="5"/>
  <c r="P4065" i="5"/>
  <c r="O4065" i="5"/>
  <c r="N4065" i="5"/>
  <c r="AD4064" i="5"/>
  <c r="AC4064" i="5"/>
  <c r="AB4064" i="5"/>
  <c r="AA4064" i="5"/>
  <c r="Z4064" i="5"/>
  <c r="Y4064" i="5"/>
  <c r="X4064" i="5"/>
  <c r="W4064" i="5"/>
  <c r="V4064" i="5"/>
  <c r="U4064" i="5"/>
  <c r="T4064" i="5"/>
  <c r="S4064" i="5"/>
  <c r="R4064" i="5"/>
  <c r="Q4064" i="5"/>
  <c r="P4064" i="5"/>
  <c r="O4064" i="5"/>
  <c r="N4064" i="5"/>
  <c r="AD4063" i="5"/>
  <c r="AC4063" i="5"/>
  <c r="AB4063" i="5"/>
  <c r="AA4063" i="5"/>
  <c r="Z4063" i="5"/>
  <c r="Y4063" i="5"/>
  <c r="X4063" i="5"/>
  <c r="W4063" i="5"/>
  <c r="V4063" i="5"/>
  <c r="U4063" i="5"/>
  <c r="T4063" i="5"/>
  <c r="S4063" i="5"/>
  <c r="R4063" i="5"/>
  <c r="Q4063" i="5"/>
  <c r="P4063" i="5"/>
  <c r="O4063" i="5"/>
  <c r="N4063" i="5"/>
  <c r="AD4062" i="5"/>
  <c r="AC4062" i="5"/>
  <c r="AB4062" i="5"/>
  <c r="AA4062" i="5"/>
  <c r="Z4062" i="5"/>
  <c r="Y4062" i="5"/>
  <c r="X4062" i="5"/>
  <c r="W4062" i="5"/>
  <c r="V4062" i="5"/>
  <c r="U4062" i="5"/>
  <c r="T4062" i="5"/>
  <c r="S4062" i="5"/>
  <c r="R4062" i="5"/>
  <c r="Q4062" i="5"/>
  <c r="P4062" i="5"/>
  <c r="O4062" i="5"/>
  <c r="N4062" i="5"/>
  <c r="AD4061" i="5"/>
  <c r="AC4061" i="5"/>
  <c r="AB4061" i="5"/>
  <c r="AA4061" i="5"/>
  <c r="Z4061" i="5"/>
  <c r="Y4061" i="5"/>
  <c r="X4061" i="5"/>
  <c r="W4061" i="5"/>
  <c r="V4061" i="5"/>
  <c r="U4061" i="5"/>
  <c r="T4061" i="5"/>
  <c r="S4061" i="5"/>
  <c r="R4061" i="5"/>
  <c r="Q4061" i="5"/>
  <c r="P4061" i="5"/>
  <c r="O4061" i="5"/>
  <c r="N4061" i="5"/>
  <c r="AD4060" i="5"/>
  <c r="AC4060" i="5"/>
  <c r="AB4060" i="5"/>
  <c r="AA4060" i="5"/>
  <c r="Z4060" i="5"/>
  <c r="Y4060" i="5"/>
  <c r="X4060" i="5"/>
  <c r="W4060" i="5"/>
  <c r="V4060" i="5"/>
  <c r="U4060" i="5"/>
  <c r="T4060" i="5"/>
  <c r="S4060" i="5"/>
  <c r="R4060" i="5"/>
  <c r="Q4060" i="5"/>
  <c r="P4060" i="5"/>
  <c r="O4060" i="5"/>
  <c r="N4060" i="5"/>
  <c r="AD4059" i="5"/>
  <c r="AC4059" i="5"/>
  <c r="AB4059" i="5"/>
  <c r="AA4059" i="5"/>
  <c r="Z4059" i="5"/>
  <c r="Y4059" i="5"/>
  <c r="X4059" i="5"/>
  <c r="W4059" i="5"/>
  <c r="V4059" i="5"/>
  <c r="U4059" i="5"/>
  <c r="T4059" i="5"/>
  <c r="S4059" i="5"/>
  <c r="R4059" i="5"/>
  <c r="Q4059" i="5"/>
  <c r="P4059" i="5"/>
  <c r="O4059" i="5"/>
  <c r="N4059" i="5"/>
  <c r="AD4058" i="5"/>
  <c r="AC4058" i="5"/>
  <c r="AB4058" i="5"/>
  <c r="AA4058" i="5"/>
  <c r="Z4058" i="5"/>
  <c r="Y4058" i="5"/>
  <c r="X4058" i="5"/>
  <c r="W4058" i="5"/>
  <c r="V4058" i="5"/>
  <c r="U4058" i="5"/>
  <c r="T4058" i="5"/>
  <c r="S4058" i="5"/>
  <c r="R4058" i="5"/>
  <c r="Q4058" i="5"/>
  <c r="P4058" i="5"/>
  <c r="O4058" i="5"/>
  <c r="N4058" i="5"/>
  <c r="AD4057" i="5"/>
  <c r="AC4057" i="5"/>
  <c r="AB4057" i="5"/>
  <c r="AA4057" i="5"/>
  <c r="Z4057" i="5"/>
  <c r="Y4057" i="5"/>
  <c r="X4057" i="5"/>
  <c r="W4057" i="5"/>
  <c r="V4057" i="5"/>
  <c r="U4057" i="5"/>
  <c r="T4057" i="5"/>
  <c r="S4057" i="5"/>
  <c r="R4057" i="5"/>
  <c r="Q4057" i="5"/>
  <c r="P4057" i="5"/>
  <c r="O4057" i="5"/>
  <c r="N4057" i="5"/>
  <c r="AD4056" i="5"/>
  <c r="AC4056" i="5"/>
  <c r="AB4056" i="5"/>
  <c r="AA4056" i="5"/>
  <c r="Z4056" i="5"/>
  <c r="Y4056" i="5"/>
  <c r="X4056" i="5"/>
  <c r="W4056" i="5"/>
  <c r="V4056" i="5"/>
  <c r="U4056" i="5"/>
  <c r="T4056" i="5"/>
  <c r="S4056" i="5"/>
  <c r="R4056" i="5"/>
  <c r="Q4056" i="5"/>
  <c r="P4056" i="5"/>
  <c r="O4056" i="5"/>
  <c r="N4056" i="5"/>
  <c r="AD4055" i="5"/>
  <c r="AC4055" i="5"/>
  <c r="AB4055" i="5"/>
  <c r="AA4055" i="5"/>
  <c r="Z4055" i="5"/>
  <c r="Y4055" i="5"/>
  <c r="X4055" i="5"/>
  <c r="W4055" i="5"/>
  <c r="V4055" i="5"/>
  <c r="U4055" i="5"/>
  <c r="T4055" i="5"/>
  <c r="S4055" i="5"/>
  <c r="R4055" i="5"/>
  <c r="Q4055" i="5"/>
  <c r="P4055" i="5"/>
  <c r="O4055" i="5"/>
  <c r="N4055" i="5"/>
  <c r="AD4054" i="5"/>
  <c r="AC4054" i="5"/>
  <c r="AB4054" i="5"/>
  <c r="AA4054" i="5"/>
  <c r="Z4054" i="5"/>
  <c r="Y4054" i="5"/>
  <c r="X4054" i="5"/>
  <c r="W4054" i="5"/>
  <c r="V4054" i="5"/>
  <c r="U4054" i="5"/>
  <c r="T4054" i="5"/>
  <c r="S4054" i="5"/>
  <c r="R4054" i="5"/>
  <c r="Q4054" i="5"/>
  <c r="P4054" i="5"/>
  <c r="O4054" i="5"/>
  <c r="N4054" i="5"/>
  <c r="AD4053" i="5"/>
  <c r="AC4053" i="5"/>
  <c r="AB4053" i="5"/>
  <c r="AA4053" i="5"/>
  <c r="Z4053" i="5"/>
  <c r="Y4053" i="5"/>
  <c r="X4053" i="5"/>
  <c r="W4053" i="5"/>
  <c r="V4053" i="5"/>
  <c r="U4053" i="5"/>
  <c r="T4053" i="5"/>
  <c r="S4053" i="5"/>
  <c r="R4053" i="5"/>
  <c r="Q4053" i="5"/>
  <c r="P4053" i="5"/>
  <c r="O4053" i="5"/>
  <c r="N4053" i="5"/>
  <c r="AD4052" i="5"/>
  <c r="AC4052" i="5"/>
  <c r="AB4052" i="5"/>
  <c r="AA4052" i="5"/>
  <c r="Z4052" i="5"/>
  <c r="Y4052" i="5"/>
  <c r="X4052" i="5"/>
  <c r="W4052" i="5"/>
  <c r="V4052" i="5"/>
  <c r="U4052" i="5"/>
  <c r="T4052" i="5"/>
  <c r="S4052" i="5"/>
  <c r="R4052" i="5"/>
  <c r="Q4052" i="5"/>
  <c r="P4052" i="5"/>
  <c r="O4052" i="5"/>
  <c r="N4052" i="5"/>
  <c r="AD4051" i="5"/>
  <c r="AC4051" i="5"/>
  <c r="AB4051" i="5"/>
  <c r="AA4051" i="5"/>
  <c r="Z4051" i="5"/>
  <c r="Y4051" i="5"/>
  <c r="X4051" i="5"/>
  <c r="W4051" i="5"/>
  <c r="V4051" i="5"/>
  <c r="U4051" i="5"/>
  <c r="T4051" i="5"/>
  <c r="S4051" i="5"/>
  <c r="R4051" i="5"/>
  <c r="Q4051" i="5"/>
  <c r="P4051" i="5"/>
  <c r="O4051" i="5"/>
  <c r="N4051" i="5"/>
  <c r="AD4050" i="5"/>
  <c r="AC4050" i="5"/>
  <c r="AB4050" i="5"/>
  <c r="AA4050" i="5"/>
  <c r="Z4050" i="5"/>
  <c r="Y4050" i="5"/>
  <c r="X4050" i="5"/>
  <c r="W4050" i="5"/>
  <c r="V4050" i="5"/>
  <c r="U4050" i="5"/>
  <c r="T4050" i="5"/>
  <c r="S4050" i="5"/>
  <c r="R4050" i="5"/>
  <c r="Q4050" i="5"/>
  <c r="P4050" i="5"/>
  <c r="O4050" i="5"/>
  <c r="N4050" i="5"/>
  <c r="AD4049" i="5"/>
  <c r="AC4049" i="5"/>
  <c r="AB4049" i="5"/>
  <c r="AA4049" i="5"/>
  <c r="Z4049" i="5"/>
  <c r="Y4049" i="5"/>
  <c r="X4049" i="5"/>
  <c r="W4049" i="5"/>
  <c r="V4049" i="5"/>
  <c r="U4049" i="5"/>
  <c r="T4049" i="5"/>
  <c r="S4049" i="5"/>
  <c r="R4049" i="5"/>
  <c r="Q4049" i="5"/>
  <c r="P4049" i="5"/>
  <c r="O4049" i="5"/>
  <c r="N4049" i="5"/>
  <c r="AD4048" i="5"/>
  <c r="AC4048" i="5"/>
  <c r="AB4048" i="5"/>
  <c r="AA4048" i="5"/>
  <c r="Z4048" i="5"/>
  <c r="Y4048" i="5"/>
  <c r="X4048" i="5"/>
  <c r="W4048" i="5"/>
  <c r="V4048" i="5"/>
  <c r="U4048" i="5"/>
  <c r="T4048" i="5"/>
  <c r="S4048" i="5"/>
  <c r="R4048" i="5"/>
  <c r="Q4048" i="5"/>
  <c r="P4048" i="5"/>
  <c r="O4048" i="5"/>
  <c r="N4048" i="5"/>
  <c r="AD4047" i="5"/>
  <c r="AC4047" i="5"/>
  <c r="AB4047" i="5"/>
  <c r="AA4047" i="5"/>
  <c r="Z4047" i="5"/>
  <c r="Y4047" i="5"/>
  <c r="X4047" i="5"/>
  <c r="W4047" i="5"/>
  <c r="V4047" i="5"/>
  <c r="U4047" i="5"/>
  <c r="T4047" i="5"/>
  <c r="S4047" i="5"/>
  <c r="R4047" i="5"/>
  <c r="Q4047" i="5"/>
  <c r="P4047" i="5"/>
  <c r="O4047" i="5"/>
  <c r="N4047" i="5"/>
  <c r="AD4046" i="5"/>
  <c r="AC4046" i="5"/>
  <c r="AB4046" i="5"/>
  <c r="AA4046" i="5"/>
  <c r="Z4046" i="5"/>
  <c r="Y4046" i="5"/>
  <c r="X4046" i="5"/>
  <c r="W4046" i="5"/>
  <c r="V4046" i="5"/>
  <c r="U4046" i="5"/>
  <c r="T4046" i="5"/>
  <c r="S4046" i="5"/>
  <c r="R4046" i="5"/>
  <c r="Q4046" i="5"/>
  <c r="P4046" i="5"/>
  <c r="O4046" i="5"/>
  <c r="N4046" i="5"/>
  <c r="AD4045" i="5"/>
  <c r="AC4045" i="5"/>
  <c r="AB4045" i="5"/>
  <c r="AA4045" i="5"/>
  <c r="Z4045" i="5"/>
  <c r="Y4045" i="5"/>
  <c r="X4045" i="5"/>
  <c r="W4045" i="5"/>
  <c r="V4045" i="5"/>
  <c r="U4045" i="5"/>
  <c r="T4045" i="5"/>
  <c r="S4045" i="5"/>
  <c r="R4045" i="5"/>
  <c r="Q4045" i="5"/>
  <c r="P4045" i="5"/>
  <c r="O4045" i="5"/>
  <c r="N4045" i="5"/>
  <c r="AD4044" i="5"/>
  <c r="AC4044" i="5"/>
  <c r="AB4044" i="5"/>
  <c r="AA4044" i="5"/>
  <c r="Z4044" i="5"/>
  <c r="Y4044" i="5"/>
  <c r="X4044" i="5"/>
  <c r="W4044" i="5"/>
  <c r="V4044" i="5"/>
  <c r="U4044" i="5"/>
  <c r="T4044" i="5"/>
  <c r="S4044" i="5"/>
  <c r="R4044" i="5"/>
  <c r="Q4044" i="5"/>
  <c r="P4044" i="5"/>
  <c r="O4044" i="5"/>
  <c r="N4044" i="5"/>
  <c r="AD4043" i="5"/>
  <c r="AC4043" i="5"/>
  <c r="AB4043" i="5"/>
  <c r="AA4043" i="5"/>
  <c r="Z4043" i="5"/>
  <c r="Y4043" i="5"/>
  <c r="X4043" i="5"/>
  <c r="W4043" i="5"/>
  <c r="V4043" i="5"/>
  <c r="U4043" i="5"/>
  <c r="T4043" i="5"/>
  <c r="S4043" i="5"/>
  <c r="R4043" i="5"/>
  <c r="Q4043" i="5"/>
  <c r="P4043" i="5"/>
  <c r="O4043" i="5"/>
  <c r="N4043" i="5"/>
  <c r="AD4042" i="5"/>
  <c r="AC4042" i="5"/>
  <c r="AB4042" i="5"/>
  <c r="AA4042" i="5"/>
  <c r="Z4042" i="5"/>
  <c r="Y4042" i="5"/>
  <c r="X4042" i="5"/>
  <c r="W4042" i="5"/>
  <c r="V4042" i="5"/>
  <c r="U4042" i="5"/>
  <c r="T4042" i="5"/>
  <c r="S4042" i="5"/>
  <c r="R4042" i="5"/>
  <c r="Q4042" i="5"/>
  <c r="P4042" i="5"/>
  <c r="O4042" i="5"/>
  <c r="N4042" i="5"/>
  <c r="AD4041" i="5"/>
  <c r="AC4041" i="5"/>
  <c r="AB4041" i="5"/>
  <c r="AA4041" i="5"/>
  <c r="Z4041" i="5"/>
  <c r="Y4041" i="5"/>
  <c r="X4041" i="5"/>
  <c r="W4041" i="5"/>
  <c r="V4041" i="5"/>
  <c r="U4041" i="5"/>
  <c r="T4041" i="5"/>
  <c r="S4041" i="5"/>
  <c r="R4041" i="5"/>
  <c r="Q4041" i="5"/>
  <c r="P4041" i="5"/>
  <c r="O4041" i="5"/>
  <c r="N4041" i="5"/>
  <c r="AD4040" i="5"/>
  <c r="AC4040" i="5"/>
  <c r="AB4040" i="5"/>
  <c r="AA4040" i="5"/>
  <c r="Z4040" i="5"/>
  <c r="Y4040" i="5"/>
  <c r="X4040" i="5"/>
  <c r="W4040" i="5"/>
  <c r="V4040" i="5"/>
  <c r="U4040" i="5"/>
  <c r="T4040" i="5"/>
  <c r="S4040" i="5"/>
  <c r="R4040" i="5"/>
  <c r="Q4040" i="5"/>
  <c r="P4040" i="5"/>
  <c r="O4040" i="5"/>
  <c r="N4040" i="5"/>
  <c r="AD4039" i="5"/>
  <c r="AC4039" i="5"/>
  <c r="AB4039" i="5"/>
  <c r="AA4039" i="5"/>
  <c r="Z4039" i="5"/>
  <c r="Y4039" i="5"/>
  <c r="X4039" i="5"/>
  <c r="W4039" i="5"/>
  <c r="V4039" i="5"/>
  <c r="U4039" i="5"/>
  <c r="T4039" i="5"/>
  <c r="S4039" i="5"/>
  <c r="R4039" i="5"/>
  <c r="Q4039" i="5"/>
  <c r="P4039" i="5"/>
  <c r="O4039" i="5"/>
  <c r="N4039" i="5"/>
  <c r="AD4038" i="5"/>
  <c r="AC4038" i="5"/>
  <c r="AB4038" i="5"/>
  <c r="AA4038" i="5"/>
  <c r="Z4038" i="5"/>
  <c r="Y4038" i="5"/>
  <c r="X4038" i="5"/>
  <c r="W4038" i="5"/>
  <c r="V4038" i="5"/>
  <c r="U4038" i="5"/>
  <c r="T4038" i="5"/>
  <c r="S4038" i="5"/>
  <c r="R4038" i="5"/>
  <c r="Q4038" i="5"/>
  <c r="P4038" i="5"/>
  <c r="O4038" i="5"/>
  <c r="N4038" i="5"/>
  <c r="M4038" i="5"/>
  <c r="L4038" i="5"/>
  <c r="A4039" i="5" s="1"/>
  <c r="AD4037" i="5"/>
  <c r="AC4037" i="5"/>
  <c r="AB4037" i="5"/>
  <c r="AA4037" i="5"/>
  <c r="Z4037" i="5"/>
  <c r="Y4037" i="5"/>
  <c r="X4037" i="5"/>
  <c r="W4037" i="5"/>
  <c r="V4037" i="5"/>
  <c r="U4037" i="5"/>
  <c r="T4037" i="5"/>
  <c r="S4037" i="5"/>
  <c r="R4037" i="5"/>
  <c r="Q4037" i="5"/>
  <c r="P4037" i="5"/>
  <c r="O4037" i="5"/>
  <c r="N4037" i="5"/>
  <c r="M4037" i="5"/>
  <c r="L4037" i="5"/>
  <c r="A4038" i="5" s="1"/>
  <c r="AD4036" i="5"/>
  <c r="AC4036" i="5"/>
  <c r="AB4036" i="5"/>
  <c r="AA4036" i="5"/>
  <c r="Z4036" i="5"/>
  <c r="Y4036" i="5"/>
  <c r="X4036" i="5"/>
  <c r="W4036" i="5"/>
  <c r="V4036" i="5"/>
  <c r="U4036" i="5"/>
  <c r="T4036" i="5"/>
  <c r="S4036" i="5"/>
  <c r="R4036" i="5"/>
  <c r="Q4036" i="5"/>
  <c r="P4036" i="5"/>
  <c r="O4036" i="5"/>
  <c r="N4036" i="5"/>
  <c r="M4036" i="5"/>
  <c r="L4036" i="5"/>
  <c r="A4037" i="5" s="1"/>
  <c r="AD4035" i="5"/>
  <c r="AC4035" i="5"/>
  <c r="AB4035" i="5"/>
  <c r="AA4035" i="5"/>
  <c r="Z4035" i="5"/>
  <c r="Y4035" i="5"/>
  <c r="X4035" i="5"/>
  <c r="W4035" i="5"/>
  <c r="V4035" i="5"/>
  <c r="U4035" i="5"/>
  <c r="T4035" i="5"/>
  <c r="S4035" i="5"/>
  <c r="R4035" i="5"/>
  <c r="Q4035" i="5"/>
  <c r="P4035" i="5"/>
  <c r="O4035" i="5"/>
  <c r="N4035" i="5"/>
  <c r="M4035" i="5"/>
  <c r="L4035" i="5"/>
  <c r="A4036" i="5" s="1"/>
  <c r="AD4034" i="5"/>
  <c r="AC4034" i="5"/>
  <c r="AB4034" i="5"/>
  <c r="AA4034" i="5"/>
  <c r="Z4034" i="5"/>
  <c r="Y4034" i="5"/>
  <c r="X4034" i="5"/>
  <c r="W4034" i="5"/>
  <c r="V4034" i="5"/>
  <c r="U4034" i="5"/>
  <c r="T4034" i="5"/>
  <c r="S4034" i="5"/>
  <c r="R4034" i="5"/>
  <c r="Q4034" i="5"/>
  <c r="P4034" i="5"/>
  <c r="O4034" i="5"/>
  <c r="N4034" i="5"/>
  <c r="M4034" i="5"/>
  <c r="L4034" i="5"/>
  <c r="A4035" i="5" s="1"/>
  <c r="AD4033" i="5"/>
  <c r="AC4033" i="5"/>
  <c r="AB4033" i="5"/>
  <c r="AA4033" i="5"/>
  <c r="Z4033" i="5"/>
  <c r="Y4033" i="5"/>
  <c r="X4033" i="5"/>
  <c r="W4033" i="5"/>
  <c r="V4033" i="5"/>
  <c r="U4033" i="5"/>
  <c r="T4033" i="5"/>
  <c r="S4033" i="5"/>
  <c r="R4033" i="5"/>
  <c r="Q4033" i="5"/>
  <c r="P4033" i="5"/>
  <c r="O4033" i="5"/>
  <c r="N4033" i="5"/>
  <c r="M4033" i="5"/>
  <c r="L4033" i="5"/>
  <c r="A4034" i="5" s="1"/>
  <c r="AD4032" i="5"/>
  <c r="AC4032" i="5"/>
  <c r="AB4032" i="5"/>
  <c r="AA4032" i="5"/>
  <c r="Z4032" i="5"/>
  <c r="Y4032" i="5"/>
  <c r="X4032" i="5"/>
  <c r="W4032" i="5"/>
  <c r="V4032" i="5"/>
  <c r="U4032" i="5"/>
  <c r="T4032" i="5"/>
  <c r="S4032" i="5"/>
  <c r="R4032" i="5"/>
  <c r="Q4032" i="5"/>
  <c r="P4032" i="5"/>
  <c r="O4032" i="5"/>
  <c r="N4032" i="5"/>
  <c r="M4032" i="5"/>
  <c r="L4032" i="5"/>
  <c r="A4033" i="5" s="1"/>
  <c r="AD4031" i="5"/>
  <c r="AC4031" i="5"/>
  <c r="AB4031" i="5"/>
  <c r="AA4031" i="5"/>
  <c r="Z4031" i="5"/>
  <c r="Y4031" i="5"/>
  <c r="X4031" i="5"/>
  <c r="W4031" i="5"/>
  <c r="V4031" i="5"/>
  <c r="U4031" i="5"/>
  <c r="T4031" i="5"/>
  <c r="S4031" i="5"/>
  <c r="R4031" i="5"/>
  <c r="Q4031" i="5"/>
  <c r="P4031" i="5"/>
  <c r="O4031" i="5"/>
  <c r="N4031" i="5"/>
  <c r="M4031" i="5"/>
  <c r="L4031" i="5"/>
  <c r="A4032" i="5" s="1"/>
  <c r="AD4030" i="5"/>
  <c r="AC4030" i="5"/>
  <c r="AB4030" i="5"/>
  <c r="AA4030" i="5"/>
  <c r="Z4030" i="5"/>
  <c r="Y4030" i="5"/>
  <c r="X4030" i="5"/>
  <c r="W4030" i="5"/>
  <c r="V4030" i="5"/>
  <c r="U4030" i="5"/>
  <c r="T4030" i="5"/>
  <c r="S4030" i="5"/>
  <c r="R4030" i="5"/>
  <c r="Q4030" i="5"/>
  <c r="P4030" i="5"/>
  <c r="O4030" i="5"/>
  <c r="N4030" i="5"/>
  <c r="M4030" i="5"/>
  <c r="L4030" i="5"/>
  <c r="A4031" i="5" s="1"/>
  <c r="AD4029" i="5"/>
  <c r="AC4029" i="5"/>
  <c r="AB4029" i="5"/>
  <c r="AA4029" i="5"/>
  <c r="Z4029" i="5"/>
  <c r="Y4029" i="5"/>
  <c r="X4029" i="5"/>
  <c r="W4029" i="5"/>
  <c r="V4029" i="5"/>
  <c r="U4029" i="5"/>
  <c r="T4029" i="5"/>
  <c r="S4029" i="5"/>
  <c r="R4029" i="5"/>
  <c r="Q4029" i="5"/>
  <c r="P4029" i="5"/>
  <c r="O4029" i="5"/>
  <c r="N4029" i="5"/>
  <c r="M4029" i="5"/>
  <c r="L4029" i="5"/>
  <c r="A4030" i="5" s="1"/>
  <c r="AD4028" i="5"/>
  <c r="AC4028" i="5"/>
  <c r="AB4028" i="5"/>
  <c r="AA4028" i="5"/>
  <c r="Z4028" i="5"/>
  <c r="Y4028" i="5"/>
  <c r="X4028" i="5"/>
  <c r="W4028" i="5"/>
  <c r="V4028" i="5"/>
  <c r="U4028" i="5"/>
  <c r="T4028" i="5"/>
  <c r="S4028" i="5"/>
  <c r="R4028" i="5"/>
  <c r="Q4028" i="5"/>
  <c r="P4028" i="5"/>
  <c r="O4028" i="5"/>
  <c r="N4028" i="5"/>
  <c r="M4028" i="5"/>
  <c r="L4028" i="5"/>
  <c r="A4029" i="5" s="1"/>
  <c r="AD4027" i="5"/>
  <c r="AC4027" i="5"/>
  <c r="AB4027" i="5"/>
  <c r="AA4027" i="5"/>
  <c r="Z4027" i="5"/>
  <c r="Y4027" i="5"/>
  <c r="X4027" i="5"/>
  <c r="W4027" i="5"/>
  <c r="V4027" i="5"/>
  <c r="U4027" i="5"/>
  <c r="T4027" i="5"/>
  <c r="S4027" i="5"/>
  <c r="R4027" i="5"/>
  <c r="Q4027" i="5"/>
  <c r="P4027" i="5"/>
  <c r="O4027" i="5"/>
  <c r="N4027" i="5"/>
  <c r="M4027" i="5"/>
  <c r="L4027" i="5"/>
  <c r="A4028" i="5" s="1"/>
  <c r="AD4026" i="5"/>
  <c r="AC4026" i="5"/>
  <c r="AB4026" i="5"/>
  <c r="AA4026" i="5"/>
  <c r="Z4026" i="5"/>
  <c r="Y4026" i="5"/>
  <c r="X4026" i="5"/>
  <c r="W4026" i="5"/>
  <c r="V4026" i="5"/>
  <c r="U4026" i="5"/>
  <c r="T4026" i="5"/>
  <c r="S4026" i="5"/>
  <c r="R4026" i="5"/>
  <c r="Q4026" i="5"/>
  <c r="P4026" i="5"/>
  <c r="O4026" i="5"/>
  <c r="N4026" i="5"/>
  <c r="M4026" i="5"/>
  <c r="L4026" i="5"/>
  <c r="A4027" i="5" s="1"/>
  <c r="AD4025" i="5"/>
  <c r="AC4025" i="5"/>
  <c r="AB4025" i="5"/>
  <c r="AA4025" i="5"/>
  <c r="Z4025" i="5"/>
  <c r="Y4025" i="5"/>
  <c r="X4025" i="5"/>
  <c r="W4025" i="5"/>
  <c r="V4025" i="5"/>
  <c r="U4025" i="5"/>
  <c r="T4025" i="5"/>
  <c r="S4025" i="5"/>
  <c r="R4025" i="5"/>
  <c r="Q4025" i="5"/>
  <c r="P4025" i="5"/>
  <c r="O4025" i="5"/>
  <c r="N4025" i="5"/>
  <c r="M4025" i="5"/>
  <c r="L4025" i="5"/>
  <c r="A4026" i="5" s="1"/>
  <c r="AD4024" i="5"/>
  <c r="AC4024" i="5"/>
  <c r="AB4024" i="5"/>
  <c r="AA4024" i="5"/>
  <c r="Z4024" i="5"/>
  <c r="Y4024" i="5"/>
  <c r="X4024" i="5"/>
  <c r="W4024" i="5"/>
  <c r="V4024" i="5"/>
  <c r="U4024" i="5"/>
  <c r="T4024" i="5"/>
  <c r="S4024" i="5"/>
  <c r="R4024" i="5"/>
  <c r="Q4024" i="5"/>
  <c r="P4024" i="5"/>
  <c r="O4024" i="5"/>
  <c r="N4024" i="5"/>
  <c r="M4024" i="5"/>
  <c r="L4024" i="5"/>
  <c r="A4025" i="5" s="1"/>
  <c r="AD4023" i="5"/>
  <c r="AC4023" i="5"/>
  <c r="AB4023" i="5"/>
  <c r="AA4023" i="5"/>
  <c r="Z4023" i="5"/>
  <c r="Y4023" i="5"/>
  <c r="X4023" i="5"/>
  <c r="W4023" i="5"/>
  <c r="V4023" i="5"/>
  <c r="U4023" i="5"/>
  <c r="T4023" i="5"/>
  <c r="S4023" i="5"/>
  <c r="R4023" i="5"/>
  <c r="Q4023" i="5"/>
  <c r="P4023" i="5"/>
  <c r="O4023" i="5"/>
  <c r="N4023" i="5"/>
  <c r="M4023" i="5"/>
  <c r="L4023" i="5"/>
  <c r="A4024" i="5" s="1"/>
  <c r="AD4022" i="5"/>
  <c r="AC4022" i="5"/>
  <c r="AB4022" i="5"/>
  <c r="AA4022" i="5"/>
  <c r="Z4022" i="5"/>
  <c r="Y4022" i="5"/>
  <c r="X4022" i="5"/>
  <c r="W4022" i="5"/>
  <c r="V4022" i="5"/>
  <c r="U4022" i="5"/>
  <c r="T4022" i="5"/>
  <c r="S4022" i="5"/>
  <c r="R4022" i="5"/>
  <c r="Q4022" i="5"/>
  <c r="P4022" i="5"/>
  <c r="O4022" i="5"/>
  <c r="N4022" i="5"/>
  <c r="M4022" i="5"/>
  <c r="L4022" i="5"/>
  <c r="A4023" i="5" s="1"/>
  <c r="AD4021" i="5"/>
  <c r="AC4021" i="5"/>
  <c r="AB4021" i="5"/>
  <c r="AA4021" i="5"/>
  <c r="Z4021" i="5"/>
  <c r="Y4021" i="5"/>
  <c r="X4021" i="5"/>
  <c r="W4021" i="5"/>
  <c r="V4021" i="5"/>
  <c r="U4021" i="5"/>
  <c r="T4021" i="5"/>
  <c r="S4021" i="5"/>
  <c r="R4021" i="5"/>
  <c r="Q4021" i="5"/>
  <c r="P4021" i="5"/>
  <c r="O4021" i="5"/>
  <c r="N4021" i="5"/>
  <c r="M4021" i="5"/>
  <c r="L4021" i="5"/>
  <c r="A4022" i="5" s="1"/>
  <c r="AD4020" i="5"/>
  <c r="AC4020" i="5"/>
  <c r="AB4020" i="5"/>
  <c r="AA4020" i="5"/>
  <c r="Z4020" i="5"/>
  <c r="Y4020" i="5"/>
  <c r="X4020" i="5"/>
  <c r="W4020" i="5"/>
  <c r="V4020" i="5"/>
  <c r="U4020" i="5"/>
  <c r="T4020" i="5"/>
  <c r="S4020" i="5"/>
  <c r="R4020" i="5"/>
  <c r="Q4020" i="5"/>
  <c r="P4020" i="5"/>
  <c r="O4020" i="5"/>
  <c r="N4020" i="5"/>
  <c r="M4020" i="5"/>
  <c r="L4020" i="5"/>
  <c r="A4021" i="5" s="1"/>
  <c r="AD4019" i="5"/>
  <c r="AC4019" i="5"/>
  <c r="AB4019" i="5"/>
  <c r="AA4019" i="5"/>
  <c r="Z4019" i="5"/>
  <c r="Y4019" i="5"/>
  <c r="X4019" i="5"/>
  <c r="W4019" i="5"/>
  <c r="V4019" i="5"/>
  <c r="U4019" i="5"/>
  <c r="T4019" i="5"/>
  <c r="S4019" i="5"/>
  <c r="R4019" i="5"/>
  <c r="Q4019" i="5"/>
  <c r="P4019" i="5"/>
  <c r="O4019" i="5"/>
  <c r="N4019" i="5"/>
  <c r="M4019" i="5"/>
  <c r="L4019" i="5"/>
  <c r="A4020" i="5" s="1"/>
  <c r="AD4018" i="5"/>
  <c r="AC4018" i="5"/>
  <c r="AB4018" i="5"/>
  <c r="AA4018" i="5"/>
  <c r="Z4018" i="5"/>
  <c r="Y4018" i="5"/>
  <c r="X4018" i="5"/>
  <c r="W4018" i="5"/>
  <c r="V4018" i="5"/>
  <c r="U4018" i="5"/>
  <c r="T4018" i="5"/>
  <c r="S4018" i="5"/>
  <c r="R4018" i="5"/>
  <c r="Q4018" i="5"/>
  <c r="P4018" i="5"/>
  <c r="O4018" i="5"/>
  <c r="N4018" i="5"/>
  <c r="M4018" i="5"/>
  <c r="L4018" i="5"/>
  <c r="A4019" i="5" s="1"/>
  <c r="AD4017" i="5"/>
  <c r="AC4017" i="5"/>
  <c r="AB4017" i="5"/>
  <c r="AA4017" i="5"/>
  <c r="Z4017" i="5"/>
  <c r="Y4017" i="5"/>
  <c r="X4017" i="5"/>
  <c r="W4017" i="5"/>
  <c r="V4017" i="5"/>
  <c r="U4017" i="5"/>
  <c r="T4017" i="5"/>
  <c r="S4017" i="5"/>
  <c r="R4017" i="5"/>
  <c r="Q4017" i="5"/>
  <c r="P4017" i="5"/>
  <c r="O4017" i="5"/>
  <c r="N4017" i="5"/>
  <c r="M4017" i="5"/>
  <c r="L4017" i="5"/>
  <c r="A4018" i="5" s="1"/>
  <c r="AD4016" i="5"/>
  <c r="AC4016" i="5"/>
  <c r="AB4016" i="5"/>
  <c r="AA4016" i="5"/>
  <c r="Z4016" i="5"/>
  <c r="Y4016" i="5"/>
  <c r="X4016" i="5"/>
  <c r="W4016" i="5"/>
  <c r="V4016" i="5"/>
  <c r="U4016" i="5"/>
  <c r="T4016" i="5"/>
  <c r="S4016" i="5"/>
  <c r="R4016" i="5"/>
  <c r="Q4016" i="5"/>
  <c r="P4016" i="5"/>
  <c r="O4016" i="5"/>
  <c r="N4016" i="5"/>
  <c r="M4016" i="5"/>
  <c r="L4016" i="5"/>
  <c r="A4017" i="5" s="1"/>
  <c r="AD4015" i="5"/>
  <c r="AC4015" i="5"/>
  <c r="AB4015" i="5"/>
  <c r="AA4015" i="5"/>
  <c r="Z4015" i="5"/>
  <c r="Y4015" i="5"/>
  <c r="X4015" i="5"/>
  <c r="W4015" i="5"/>
  <c r="V4015" i="5"/>
  <c r="U4015" i="5"/>
  <c r="T4015" i="5"/>
  <c r="S4015" i="5"/>
  <c r="R4015" i="5"/>
  <c r="Q4015" i="5"/>
  <c r="P4015" i="5"/>
  <c r="O4015" i="5"/>
  <c r="N4015" i="5"/>
  <c r="M4015" i="5"/>
  <c r="L4015" i="5"/>
  <c r="A4016" i="5" s="1"/>
  <c r="AD4014" i="5"/>
  <c r="AC4014" i="5"/>
  <c r="AB4014" i="5"/>
  <c r="AA4014" i="5"/>
  <c r="Z4014" i="5"/>
  <c r="Y4014" i="5"/>
  <c r="X4014" i="5"/>
  <c r="W4014" i="5"/>
  <c r="V4014" i="5"/>
  <c r="U4014" i="5"/>
  <c r="T4014" i="5"/>
  <c r="S4014" i="5"/>
  <c r="R4014" i="5"/>
  <c r="Q4014" i="5"/>
  <c r="P4014" i="5"/>
  <c r="O4014" i="5"/>
  <c r="N4014" i="5"/>
  <c r="M4014" i="5"/>
  <c r="L4014" i="5"/>
  <c r="A4015" i="5" s="1"/>
  <c r="AD4013" i="5"/>
  <c r="AC4013" i="5"/>
  <c r="AB4013" i="5"/>
  <c r="AA4013" i="5"/>
  <c r="Z4013" i="5"/>
  <c r="Y4013" i="5"/>
  <c r="X4013" i="5"/>
  <c r="W4013" i="5"/>
  <c r="V4013" i="5"/>
  <c r="U4013" i="5"/>
  <c r="T4013" i="5"/>
  <c r="S4013" i="5"/>
  <c r="R4013" i="5"/>
  <c r="Q4013" i="5"/>
  <c r="P4013" i="5"/>
  <c r="O4013" i="5"/>
  <c r="N4013" i="5"/>
  <c r="M4013" i="5"/>
  <c r="L4013" i="5"/>
  <c r="A4014" i="5" s="1"/>
  <c r="AD4012" i="5"/>
  <c r="AC4012" i="5"/>
  <c r="AB4012" i="5"/>
  <c r="AA4012" i="5"/>
  <c r="Z4012" i="5"/>
  <c r="Y4012" i="5"/>
  <c r="X4012" i="5"/>
  <c r="W4012" i="5"/>
  <c r="V4012" i="5"/>
  <c r="U4012" i="5"/>
  <c r="T4012" i="5"/>
  <c r="S4012" i="5"/>
  <c r="R4012" i="5"/>
  <c r="Q4012" i="5"/>
  <c r="P4012" i="5"/>
  <c r="O4012" i="5"/>
  <c r="N4012" i="5"/>
  <c r="M4012" i="5"/>
  <c r="L4012" i="5"/>
  <c r="A4013" i="5" s="1"/>
  <c r="AD4011" i="5"/>
  <c r="AC4011" i="5"/>
  <c r="AB4011" i="5"/>
  <c r="AA4011" i="5"/>
  <c r="Z4011" i="5"/>
  <c r="Y4011" i="5"/>
  <c r="X4011" i="5"/>
  <c r="W4011" i="5"/>
  <c r="V4011" i="5"/>
  <c r="U4011" i="5"/>
  <c r="T4011" i="5"/>
  <c r="S4011" i="5"/>
  <c r="R4011" i="5"/>
  <c r="Q4011" i="5"/>
  <c r="P4011" i="5"/>
  <c r="O4011" i="5"/>
  <c r="N4011" i="5"/>
  <c r="M4011" i="5"/>
  <c r="L4011" i="5"/>
  <c r="A4012" i="5" s="1"/>
  <c r="AD4010" i="5"/>
  <c r="AC4010" i="5"/>
  <c r="AB4010" i="5"/>
  <c r="AA4010" i="5"/>
  <c r="Z4010" i="5"/>
  <c r="Y4010" i="5"/>
  <c r="X4010" i="5"/>
  <c r="W4010" i="5"/>
  <c r="V4010" i="5"/>
  <c r="U4010" i="5"/>
  <c r="T4010" i="5"/>
  <c r="S4010" i="5"/>
  <c r="R4010" i="5"/>
  <c r="Q4010" i="5"/>
  <c r="P4010" i="5"/>
  <c r="O4010" i="5"/>
  <c r="N4010" i="5"/>
  <c r="M4010" i="5"/>
  <c r="L4010" i="5"/>
  <c r="A4011" i="5" s="1"/>
  <c r="AD4009" i="5"/>
  <c r="AC4009" i="5"/>
  <c r="AB4009" i="5"/>
  <c r="AA4009" i="5"/>
  <c r="Z4009" i="5"/>
  <c r="Y4009" i="5"/>
  <c r="X4009" i="5"/>
  <c r="W4009" i="5"/>
  <c r="V4009" i="5"/>
  <c r="U4009" i="5"/>
  <c r="T4009" i="5"/>
  <c r="S4009" i="5"/>
  <c r="R4009" i="5"/>
  <c r="Q4009" i="5"/>
  <c r="P4009" i="5"/>
  <c r="O4009" i="5"/>
  <c r="N4009" i="5"/>
  <c r="M4009" i="5"/>
  <c r="L4009" i="5"/>
  <c r="A4010" i="5" s="1"/>
  <c r="AD4008" i="5"/>
  <c r="AC4008" i="5"/>
  <c r="AB4008" i="5"/>
  <c r="AA4008" i="5"/>
  <c r="Z4008" i="5"/>
  <c r="Y4008" i="5"/>
  <c r="X4008" i="5"/>
  <c r="W4008" i="5"/>
  <c r="V4008" i="5"/>
  <c r="U4008" i="5"/>
  <c r="T4008" i="5"/>
  <c r="S4008" i="5"/>
  <c r="R4008" i="5"/>
  <c r="Q4008" i="5"/>
  <c r="P4008" i="5"/>
  <c r="O4008" i="5"/>
  <c r="N4008" i="5"/>
  <c r="M4008" i="5"/>
  <c r="L4008" i="5"/>
  <c r="A4009" i="5" s="1"/>
  <c r="AD4007" i="5"/>
  <c r="AC4007" i="5"/>
  <c r="AB4007" i="5"/>
  <c r="AA4007" i="5"/>
  <c r="Z4007" i="5"/>
  <c r="Y4007" i="5"/>
  <c r="X4007" i="5"/>
  <c r="W4007" i="5"/>
  <c r="V4007" i="5"/>
  <c r="U4007" i="5"/>
  <c r="T4007" i="5"/>
  <c r="S4007" i="5"/>
  <c r="R4007" i="5"/>
  <c r="Q4007" i="5"/>
  <c r="P4007" i="5"/>
  <c r="O4007" i="5"/>
  <c r="N4007" i="5"/>
  <c r="M4007" i="5"/>
  <c r="L4007" i="5"/>
  <c r="A4008" i="5" s="1"/>
  <c r="AD4006" i="5"/>
  <c r="AC4006" i="5"/>
  <c r="AB4006" i="5"/>
  <c r="AA4006" i="5"/>
  <c r="Z4006" i="5"/>
  <c r="Y4006" i="5"/>
  <c r="X4006" i="5"/>
  <c r="W4006" i="5"/>
  <c r="V4006" i="5"/>
  <c r="U4006" i="5"/>
  <c r="T4006" i="5"/>
  <c r="S4006" i="5"/>
  <c r="R4006" i="5"/>
  <c r="Q4006" i="5"/>
  <c r="P4006" i="5"/>
  <c r="O4006" i="5"/>
  <c r="N4006" i="5"/>
  <c r="M4006" i="5"/>
  <c r="L4006" i="5"/>
  <c r="A4007" i="5" s="1"/>
  <c r="AD4005" i="5"/>
  <c r="AC4005" i="5"/>
  <c r="AB4005" i="5"/>
  <c r="AA4005" i="5"/>
  <c r="Z4005" i="5"/>
  <c r="Y4005" i="5"/>
  <c r="X4005" i="5"/>
  <c r="W4005" i="5"/>
  <c r="V4005" i="5"/>
  <c r="U4005" i="5"/>
  <c r="T4005" i="5"/>
  <c r="S4005" i="5"/>
  <c r="R4005" i="5"/>
  <c r="Q4005" i="5"/>
  <c r="P4005" i="5"/>
  <c r="O4005" i="5"/>
  <c r="N4005" i="5"/>
  <c r="M4005" i="5"/>
  <c r="L4005" i="5"/>
  <c r="A4006" i="5" s="1"/>
  <c r="AD4004" i="5"/>
  <c r="AC4004" i="5"/>
  <c r="AB4004" i="5"/>
  <c r="AA4004" i="5"/>
  <c r="Z4004" i="5"/>
  <c r="Y4004" i="5"/>
  <c r="X4004" i="5"/>
  <c r="W4004" i="5"/>
  <c r="V4004" i="5"/>
  <c r="U4004" i="5"/>
  <c r="T4004" i="5"/>
  <c r="S4004" i="5"/>
  <c r="R4004" i="5"/>
  <c r="Q4004" i="5"/>
  <c r="P4004" i="5"/>
  <c r="O4004" i="5"/>
  <c r="N4004" i="5"/>
  <c r="M4004" i="5"/>
  <c r="L4004" i="5"/>
  <c r="A4005" i="5" s="1"/>
  <c r="AD4003" i="5"/>
  <c r="AC4003" i="5"/>
  <c r="AB4003" i="5"/>
  <c r="AA4003" i="5"/>
  <c r="Z4003" i="5"/>
  <c r="Y4003" i="5"/>
  <c r="X4003" i="5"/>
  <c r="W4003" i="5"/>
  <c r="V4003" i="5"/>
  <c r="U4003" i="5"/>
  <c r="T4003" i="5"/>
  <c r="S4003" i="5"/>
  <c r="R4003" i="5"/>
  <c r="Q4003" i="5"/>
  <c r="P4003" i="5"/>
  <c r="O4003" i="5"/>
  <c r="N4003" i="5"/>
  <c r="M4003" i="5"/>
  <c r="L4003" i="5"/>
  <c r="A4004" i="5" s="1"/>
  <c r="AD4002" i="5"/>
  <c r="AC4002" i="5"/>
  <c r="AB4002" i="5"/>
  <c r="AA4002" i="5"/>
  <c r="Z4002" i="5"/>
  <c r="Y4002" i="5"/>
  <c r="X4002" i="5"/>
  <c r="W4002" i="5"/>
  <c r="V4002" i="5"/>
  <c r="U4002" i="5"/>
  <c r="T4002" i="5"/>
  <c r="S4002" i="5"/>
  <c r="R4002" i="5"/>
  <c r="Q4002" i="5"/>
  <c r="P4002" i="5"/>
  <c r="O4002" i="5"/>
  <c r="N4002" i="5"/>
  <c r="M4002" i="5"/>
  <c r="L4002" i="5"/>
  <c r="A4003" i="5" s="1"/>
  <c r="AD4001" i="5"/>
  <c r="AC4001" i="5"/>
  <c r="AB4001" i="5"/>
  <c r="AA4001" i="5"/>
  <c r="Z4001" i="5"/>
  <c r="Y4001" i="5"/>
  <c r="X4001" i="5"/>
  <c r="W4001" i="5"/>
  <c r="V4001" i="5"/>
  <c r="U4001" i="5"/>
  <c r="T4001" i="5"/>
  <c r="S4001" i="5"/>
  <c r="R4001" i="5"/>
  <c r="Q4001" i="5"/>
  <c r="P4001" i="5"/>
  <c r="O4001" i="5"/>
  <c r="N4001" i="5"/>
  <c r="M4001" i="5"/>
  <c r="L4001" i="5"/>
  <c r="A4002" i="5" s="1"/>
  <c r="AD4000" i="5"/>
  <c r="AC4000" i="5"/>
  <c r="AB4000" i="5"/>
  <c r="AA4000" i="5"/>
  <c r="Z4000" i="5"/>
  <c r="Y4000" i="5"/>
  <c r="X4000" i="5"/>
  <c r="W4000" i="5"/>
  <c r="V4000" i="5"/>
  <c r="U4000" i="5"/>
  <c r="T4000" i="5"/>
  <c r="S4000" i="5"/>
  <c r="R4000" i="5"/>
  <c r="Q4000" i="5"/>
  <c r="P4000" i="5"/>
  <c r="O4000" i="5"/>
  <c r="N4000" i="5"/>
  <c r="M4000" i="5"/>
  <c r="L4000" i="5"/>
  <c r="A4001" i="5" s="1"/>
  <c r="AD3999" i="5"/>
  <c r="AC3999" i="5"/>
  <c r="AB3999" i="5"/>
  <c r="AA3999" i="5"/>
  <c r="Z3999" i="5"/>
  <c r="Y3999" i="5"/>
  <c r="X3999" i="5"/>
  <c r="W3999" i="5"/>
  <c r="V3999" i="5"/>
  <c r="U3999" i="5"/>
  <c r="T3999" i="5"/>
  <c r="S3999" i="5"/>
  <c r="R3999" i="5"/>
  <c r="Q3999" i="5"/>
  <c r="P3999" i="5"/>
  <c r="O3999" i="5"/>
  <c r="N3999" i="5"/>
  <c r="M3999" i="5"/>
  <c r="L3999" i="5"/>
  <c r="A4000" i="5" s="1"/>
  <c r="AD3998" i="5"/>
  <c r="AC3998" i="5"/>
  <c r="AB3998" i="5"/>
  <c r="AA3998" i="5"/>
  <c r="Z3998" i="5"/>
  <c r="Y3998" i="5"/>
  <c r="X3998" i="5"/>
  <c r="W3998" i="5"/>
  <c r="V3998" i="5"/>
  <c r="U3998" i="5"/>
  <c r="T3998" i="5"/>
  <c r="S3998" i="5"/>
  <c r="R3998" i="5"/>
  <c r="Q3998" i="5"/>
  <c r="P3998" i="5"/>
  <c r="O3998" i="5"/>
  <c r="N3998" i="5"/>
  <c r="M3998" i="5"/>
  <c r="L3998" i="5"/>
  <c r="A3999" i="5" s="1"/>
  <c r="AD3997" i="5"/>
  <c r="AC3997" i="5"/>
  <c r="AB3997" i="5"/>
  <c r="AA3997" i="5"/>
  <c r="Z3997" i="5"/>
  <c r="Y3997" i="5"/>
  <c r="X3997" i="5"/>
  <c r="W3997" i="5"/>
  <c r="V3997" i="5"/>
  <c r="U3997" i="5"/>
  <c r="T3997" i="5"/>
  <c r="S3997" i="5"/>
  <c r="R3997" i="5"/>
  <c r="Q3997" i="5"/>
  <c r="P3997" i="5"/>
  <c r="O3997" i="5"/>
  <c r="N3997" i="5"/>
  <c r="M3997" i="5"/>
  <c r="L3997" i="5"/>
  <c r="A3998" i="5" s="1"/>
  <c r="AD3996" i="5"/>
  <c r="AC3996" i="5"/>
  <c r="AB3996" i="5"/>
  <c r="AA3996" i="5"/>
  <c r="Z3996" i="5"/>
  <c r="Y3996" i="5"/>
  <c r="X3996" i="5"/>
  <c r="W3996" i="5"/>
  <c r="V3996" i="5"/>
  <c r="U3996" i="5"/>
  <c r="T3996" i="5"/>
  <c r="S3996" i="5"/>
  <c r="R3996" i="5"/>
  <c r="Q3996" i="5"/>
  <c r="P3996" i="5"/>
  <c r="O3996" i="5"/>
  <c r="N3996" i="5"/>
  <c r="M3996" i="5"/>
  <c r="L3996" i="5"/>
  <c r="A3997" i="5" s="1"/>
  <c r="AD3995" i="5"/>
  <c r="AC3995" i="5"/>
  <c r="AB3995" i="5"/>
  <c r="AA3995" i="5"/>
  <c r="Z3995" i="5"/>
  <c r="Y3995" i="5"/>
  <c r="X3995" i="5"/>
  <c r="W3995" i="5"/>
  <c r="V3995" i="5"/>
  <c r="U3995" i="5"/>
  <c r="T3995" i="5"/>
  <c r="S3995" i="5"/>
  <c r="R3995" i="5"/>
  <c r="Q3995" i="5"/>
  <c r="P3995" i="5"/>
  <c r="O3995" i="5"/>
  <c r="N3995" i="5"/>
  <c r="M3995" i="5"/>
  <c r="L3995" i="5"/>
  <c r="A3996" i="5" s="1"/>
  <c r="AD3994" i="5"/>
  <c r="AC3994" i="5"/>
  <c r="AB3994" i="5"/>
  <c r="AA3994" i="5"/>
  <c r="Z3994" i="5"/>
  <c r="Y3994" i="5"/>
  <c r="X3994" i="5"/>
  <c r="W3994" i="5"/>
  <c r="V3994" i="5"/>
  <c r="U3994" i="5"/>
  <c r="T3994" i="5"/>
  <c r="S3994" i="5"/>
  <c r="R3994" i="5"/>
  <c r="Q3994" i="5"/>
  <c r="P3994" i="5"/>
  <c r="O3994" i="5"/>
  <c r="N3994" i="5"/>
  <c r="M3994" i="5"/>
  <c r="L3994" i="5"/>
  <c r="A3995" i="5" s="1"/>
  <c r="AD3993" i="5"/>
  <c r="AC3993" i="5"/>
  <c r="AB3993" i="5"/>
  <c r="AA3993" i="5"/>
  <c r="Z3993" i="5"/>
  <c r="Y3993" i="5"/>
  <c r="X3993" i="5"/>
  <c r="W3993" i="5"/>
  <c r="V3993" i="5"/>
  <c r="U3993" i="5"/>
  <c r="T3993" i="5"/>
  <c r="S3993" i="5"/>
  <c r="R3993" i="5"/>
  <c r="Q3993" i="5"/>
  <c r="P3993" i="5"/>
  <c r="O3993" i="5"/>
  <c r="N3993" i="5"/>
  <c r="M3993" i="5"/>
  <c r="L3993" i="5"/>
  <c r="A3994" i="5" s="1"/>
  <c r="AD3992" i="5"/>
  <c r="AC3992" i="5"/>
  <c r="AB3992" i="5"/>
  <c r="AA3992" i="5"/>
  <c r="Z3992" i="5"/>
  <c r="Y3992" i="5"/>
  <c r="X3992" i="5"/>
  <c r="W3992" i="5"/>
  <c r="V3992" i="5"/>
  <c r="U3992" i="5"/>
  <c r="T3992" i="5"/>
  <c r="S3992" i="5"/>
  <c r="R3992" i="5"/>
  <c r="Q3992" i="5"/>
  <c r="P3992" i="5"/>
  <c r="O3992" i="5"/>
  <c r="N3992" i="5"/>
  <c r="M3992" i="5"/>
  <c r="L3992" i="5"/>
  <c r="A3993" i="5" s="1"/>
  <c r="AD3991" i="5"/>
  <c r="AC3991" i="5"/>
  <c r="AB3991" i="5"/>
  <c r="AA3991" i="5"/>
  <c r="Z3991" i="5"/>
  <c r="Y3991" i="5"/>
  <c r="X3991" i="5"/>
  <c r="W3991" i="5"/>
  <c r="V3991" i="5"/>
  <c r="U3991" i="5"/>
  <c r="T3991" i="5"/>
  <c r="S3991" i="5"/>
  <c r="R3991" i="5"/>
  <c r="Q3991" i="5"/>
  <c r="P3991" i="5"/>
  <c r="O3991" i="5"/>
  <c r="N3991" i="5"/>
  <c r="M3991" i="5"/>
  <c r="L3991" i="5"/>
  <c r="A3992" i="5" s="1"/>
  <c r="AD3990" i="5"/>
  <c r="AC3990" i="5"/>
  <c r="AB3990" i="5"/>
  <c r="AA3990" i="5"/>
  <c r="Z3990" i="5"/>
  <c r="Y3990" i="5"/>
  <c r="X3990" i="5"/>
  <c r="W3990" i="5"/>
  <c r="V3990" i="5"/>
  <c r="U3990" i="5"/>
  <c r="T3990" i="5"/>
  <c r="S3990" i="5"/>
  <c r="R3990" i="5"/>
  <c r="Q3990" i="5"/>
  <c r="P3990" i="5"/>
  <c r="O3990" i="5"/>
  <c r="N3990" i="5"/>
  <c r="M3990" i="5"/>
  <c r="L3990" i="5"/>
  <c r="A3991" i="5" s="1"/>
  <c r="AD3989" i="5"/>
  <c r="AC3989" i="5"/>
  <c r="AB3989" i="5"/>
  <c r="AA3989" i="5"/>
  <c r="Z3989" i="5"/>
  <c r="Y3989" i="5"/>
  <c r="X3989" i="5"/>
  <c r="W3989" i="5"/>
  <c r="V3989" i="5"/>
  <c r="U3989" i="5"/>
  <c r="T3989" i="5"/>
  <c r="S3989" i="5"/>
  <c r="R3989" i="5"/>
  <c r="Q3989" i="5"/>
  <c r="P3989" i="5"/>
  <c r="O3989" i="5"/>
  <c r="N3989" i="5"/>
  <c r="M3989" i="5"/>
  <c r="L3989" i="5"/>
  <c r="A3990" i="5" s="1"/>
  <c r="AD3988" i="5"/>
  <c r="AC3988" i="5"/>
  <c r="AB3988" i="5"/>
  <c r="AA3988" i="5"/>
  <c r="Z3988" i="5"/>
  <c r="Y3988" i="5"/>
  <c r="X3988" i="5"/>
  <c r="W3988" i="5"/>
  <c r="V3988" i="5"/>
  <c r="U3988" i="5"/>
  <c r="T3988" i="5"/>
  <c r="S3988" i="5"/>
  <c r="R3988" i="5"/>
  <c r="Q3988" i="5"/>
  <c r="P3988" i="5"/>
  <c r="O3988" i="5"/>
  <c r="N3988" i="5"/>
  <c r="M3988" i="5"/>
  <c r="L3988" i="5"/>
  <c r="A3989" i="5" s="1"/>
  <c r="AD3987" i="5"/>
  <c r="AC3987" i="5"/>
  <c r="AB3987" i="5"/>
  <c r="AA3987" i="5"/>
  <c r="Z3987" i="5"/>
  <c r="Y3987" i="5"/>
  <c r="X3987" i="5"/>
  <c r="W3987" i="5"/>
  <c r="V3987" i="5"/>
  <c r="U3987" i="5"/>
  <c r="T3987" i="5"/>
  <c r="S3987" i="5"/>
  <c r="R3987" i="5"/>
  <c r="Q3987" i="5"/>
  <c r="P3987" i="5"/>
  <c r="O3987" i="5"/>
  <c r="N3987" i="5"/>
  <c r="M3987" i="5"/>
  <c r="L3987" i="5"/>
  <c r="A3988" i="5" s="1"/>
  <c r="AD3986" i="5"/>
  <c r="AC3986" i="5"/>
  <c r="AB3986" i="5"/>
  <c r="AA3986" i="5"/>
  <c r="Z3986" i="5"/>
  <c r="Y3986" i="5"/>
  <c r="X3986" i="5"/>
  <c r="W3986" i="5"/>
  <c r="V3986" i="5"/>
  <c r="U3986" i="5"/>
  <c r="T3986" i="5"/>
  <c r="S3986" i="5"/>
  <c r="R3986" i="5"/>
  <c r="Q3986" i="5"/>
  <c r="P3986" i="5"/>
  <c r="O3986" i="5"/>
  <c r="N3986" i="5"/>
  <c r="M3986" i="5"/>
  <c r="L3986" i="5"/>
  <c r="A3987" i="5" s="1"/>
  <c r="AD3985" i="5"/>
  <c r="AC3985" i="5"/>
  <c r="AB3985" i="5"/>
  <c r="AA3985" i="5"/>
  <c r="Z3985" i="5"/>
  <c r="Y3985" i="5"/>
  <c r="X3985" i="5"/>
  <c r="W3985" i="5"/>
  <c r="V3985" i="5"/>
  <c r="U3985" i="5"/>
  <c r="T3985" i="5"/>
  <c r="S3985" i="5"/>
  <c r="R3985" i="5"/>
  <c r="Q3985" i="5"/>
  <c r="P3985" i="5"/>
  <c r="O3985" i="5"/>
  <c r="N3985" i="5"/>
  <c r="M3985" i="5"/>
  <c r="L3985" i="5"/>
  <c r="A3986" i="5" s="1"/>
  <c r="AD3984" i="5"/>
  <c r="AC3984" i="5"/>
  <c r="AB3984" i="5"/>
  <c r="AA3984" i="5"/>
  <c r="Z3984" i="5"/>
  <c r="Y3984" i="5"/>
  <c r="X3984" i="5"/>
  <c r="W3984" i="5"/>
  <c r="V3984" i="5"/>
  <c r="U3984" i="5"/>
  <c r="T3984" i="5"/>
  <c r="S3984" i="5"/>
  <c r="R3984" i="5"/>
  <c r="Q3984" i="5"/>
  <c r="P3984" i="5"/>
  <c r="O3984" i="5"/>
  <c r="N3984" i="5"/>
  <c r="M3984" i="5"/>
  <c r="L3984" i="5"/>
  <c r="A3985" i="5" s="1"/>
  <c r="AD3983" i="5"/>
  <c r="AC3983" i="5"/>
  <c r="AB3983" i="5"/>
  <c r="AA3983" i="5"/>
  <c r="Z3983" i="5"/>
  <c r="Y3983" i="5"/>
  <c r="X3983" i="5"/>
  <c r="W3983" i="5"/>
  <c r="V3983" i="5"/>
  <c r="U3983" i="5"/>
  <c r="T3983" i="5"/>
  <c r="S3983" i="5"/>
  <c r="R3983" i="5"/>
  <c r="Q3983" i="5"/>
  <c r="P3983" i="5"/>
  <c r="O3983" i="5"/>
  <c r="N3983" i="5"/>
  <c r="M3983" i="5"/>
  <c r="L3983" i="5"/>
  <c r="A3984" i="5" s="1"/>
  <c r="AD3982" i="5"/>
  <c r="AC3982" i="5"/>
  <c r="AB3982" i="5"/>
  <c r="AA3982" i="5"/>
  <c r="Z3982" i="5"/>
  <c r="Y3982" i="5"/>
  <c r="X3982" i="5"/>
  <c r="W3982" i="5"/>
  <c r="V3982" i="5"/>
  <c r="U3982" i="5"/>
  <c r="T3982" i="5"/>
  <c r="S3982" i="5"/>
  <c r="R3982" i="5"/>
  <c r="Q3982" i="5"/>
  <c r="P3982" i="5"/>
  <c r="O3982" i="5"/>
  <c r="N3982" i="5"/>
  <c r="M3982" i="5"/>
  <c r="L3982" i="5"/>
  <c r="A3983" i="5" s="1"/>
  <c r="AD3981" i="5"/>
  <c r="AC3981" i="5"/>
  <c r="AB3981" i="5"/>
  <c r="AA3981" i="5"/>
  <c r="Z3981" i="5"/>
  <c r="Y3981" i="5"/>
  <c r="X3981" i="5"/>
  <c r="W3981" i="5"/>
  <c r="V3981" i="5"/>
  <c r="U3981" i="5"/>
  <c r="T3981" i="5"/>
  <c r="S3981" i="5"/>
  <c r="R3981" i="5"/>
  <c r="Q3981" i="5"/>
  <c r="P3981" i="5"/>
  <c r="O3981" i="5"/>
  <c r="N3981" i="5"/>
  <c r="M3981" i="5"/>
  <c r="L3981" i="5"/>
  <c r="A3982" i="5" s="1"/>
  <c r="AD3980" i="5"/>
  <c r="AC3980" i="5"/>
  <c r="AB3980" i="5"/>
  <c r="AA3980" i="5"/>
  <c r="Z3980" i="5"/>
  <c r="Y3980" i="5"/>
  <c r="X3980" i="5"/>
  <c r="W3980" i="5"/>
  <c r="V3980" i="5"/>
  <c r="U3980" i="5"/>
  <c r="T3980" i="5"/>
  <c r="S3980" i="5"/>
  <c r="R3980" i="5"/>
  <c r="Q3980" i="5"/>
  <c r="P3980" i="5"/>
  <c r="O3980" i="5"/>
  <c r="N3980" i="5"/>
  <c r="M3980" i="5"/>
  <c r="L3980" i="5"/>
  <c r="A3981" i="5" s="1"/>
  <c r="AD3979" i="5"/>
  <c r="AC3979" i="5"/>
  <c r="AB3979" i="5"/>
  <c r="AA3979" i="5"/>
  <c r="Z3979" i="5"/>
  <c r="Y3979" i="5"/>
  <c r="X3979" i="5"/>
  <c r="W3979" i="5"/>
  <c r="V3979" i="5"/>
  <c r="U3979" i="5"/>
  <c r="T3979" i="5"/>
  <c r="S3979" i="5"/>
  <c r="R3979" i="5"/>
  <c r="Q3979" i="5"/>
  <c r="P3979" i="5"/>
  <c r="O3979" i="5"/>
  <c r="N3979" i="5"/>
  <c r="M3979" i="5"/>
  <c r="L3979" i="5"/>
  <c r="A3980" i="5" s="1"/>
  <c r="AD3978" i="5"/>
  <c r="AC3978" i="5"/>
  <c r="AB3978" i="5"/>
  <c r="AA3978" i="5"/>
  <c r="Z3978" i="5"/>
  <c r="Y3978" i="5"/>
  <c r="X3978" i="5"/>
  <c r="W3978" i="5"/>
  <c r="V3978" i="5"/>
  <c r="U3978" i="5"/>
  <c r="T3978" i="5"/>
  <c r="S3978" i="5"/>
  <c r="R3978" i="5"/>
  <c r="Q3978" i="5"/>
  <c r="P3978" i="5"/>
  <c r="O3978" i="5"/>
  <c r="N3978" i="5"/>
  <c r="M3978" i="5"/>
  <c r="L3978" i="5"/>
  <c r="A3979" i="5" s="1"/>
  <c r="AD3977" i="5"/>
  <c r="AC3977" i="5"/>
  <c r="AB3977" i="5"/>
  <c r="AA3977" i="5"/>
  <c r="Z3977" i="5"/>
  <c r="Y3977" i="5"/>
  <c r="X3977" i="5"/>
  <c r="W3977" i="5"/>
  <c r="V3977" i="5"/>
  <c r="U3977" i="5"/>
  <c r="T3977" i="5"/>
  <c r="S3977" i="5"/>
  <c r="R3977" i="5"/>
  <c r="Q3977" i="5"/>
  <c r="P3977" i="5"/>
  <c r="O3977" i="5"/>
  <c r="N3977" i="5"/>
  <c r="M3977" i="5"/>
  <c r="L3977" i="5"/>
  <c r="A3978" i="5" s="1"/>
  <c r="AD3976" i="5"/>
  <c r="AC3976" i="5"/>
  <c r="AB3976" i="5"/>
  <c r="AA3976" i="5"/>
  <c r="Z3976" i="5"/>
  <c r="Y3976" i="5"/>
  <c r="X3976" i="5"/>
  <c r="W3976" i="5"/>
  <c r="V3976" i="5"/>
  <c r="U3976" i="5"/>
  <c r="T3976" i="5"/>
  <c r="S3976" i="5"/>
  <c r="R3976" i="5"/>
  <c r="Q3976" i="5"/>
  <c r="P3976" i="5"/>
  <c r="O3976" i="5"/>
  <c r="N3976" i="5"/>
  <c r="M3976" i="5"/>
  <c r="L3976" i="5"/>
  <c r="A3977" i="5" s="1"/>
  <c r="AD3975" i="5"/>
  <c r="AC3975" i="5"/>
  <c r="AB3975" i="5"/>
  <c r="AA3975" i="5"/>
  <c r="Z3975" i="5"/>
  <c r="Y3975" i="5"/>
  <c r="X3975" i="5"/>
  <c r="W3975" i="5"/>
  <c r="V3975" i="5"/>
  <c r="U3975" i="5"/>
  <c r="T3975" i="5"/>
  <c r="S3975" i="5"/>
  <c r="R3975" i="5"/>
  <c r="Q3975" i="5"/>
  <c r="P3975" i="5"/>
  <c r="O3975" i="5"/>
  <c r="N3975" i="5"/>
  <c r="M3975" i="5"/>
  <c r="L3975" i="5"/>
  <c r="A3976" i="5" s="1"/>
  <c r="AD3974" i="5"/>
  <c r="AC3974" i="5"/>
  <c r="AB3974" i="5"/>
  <c r="AA3974" i="5"/>
  <c r="Z3974" i="5"/>
  <c r="Y3974" i="5"/>
  <c r="X3974" i="5"/>
  <c r="W3974" i="5"/>
  <c r="V3974" i="5"/>
  <c r="U3974" i="5"/>
  <c r="T3974" i="5"/>
  <c r="S3974" i="5"/>
  <c r="R3974" i="5"/>
  <c r="Q3974" i="5"/>
  <c r="P3974" i="5"/>
  <c r="O3974" i="5"/>
  <c r="N3974" i="5"/>
  <c r="M3974" i="5"/>
  <c r="L3974" i="5"/>
  <c r="A3975" i="5" s="1"/>
  <c r="AD3973" i="5"/>
  <c r="AC3973" i="5"/>
  <c r="AB3973" i="5"/>
  <c r="AA3973" i="5"/>
  <c r="Z3973" i="5"/>
  <c r="Y3973" i="5"/>
  <c r="X3973" i="5"/>
  <c r="W3973" i="5"/>
  <c r="V3973" i="5"/>
  <c r="U3973" i="5"/>
  <c r="T3973" i="5"/>
  <c r="S3973" i="5"/>
  <c r="R3973" i="5"/>
  <c r="Q3973" i="5"/>
  <c r="P3973" i="5"/>
  <c r="O3973" i="5"/>
  <c r="N3973" i="5"/>
  <c r="M3973" i="5"/>
  <c r="L3973" i="5"/>
  <c r="A3974" i="5" s="1"/>
  <c r="AD3972" i="5"/>
  <c r="AC3972" i="5"/>
  <c r="AB3972" i="5"/>
  <c r="AA3972" i="5"/>
  <c r="Z3972" i="5"/>
  <c r="Y3972" i="5"/>
  <c r="X3972" i="5"/>
  <c r="W3972" i="5"/>
  <c r="V3972" i="5"/>
  <c r="U3972" i="5"/>
  <c r="T3972" i="5"/>
  <c r="S3972" i="5"/>
  <c r="R3972" i="5"/>
  <c r="Q3972" i="5"/>
  <c r="P3972" i="5"/>
  <c r="O3972" i="5"/>
  <c r="N3972" i="5"/>
  <c r="M3972" i="5"/>
  <c r="L3972" i="5"/>
  <c r="A3973" i="5" s="1"/>
  <c r="AD3971" i="5"/>
  <c r="AC3971" i="5"/>
  <c r="AB3971" i="5"/>
  <c r="AA3971" i="5"/>
  <c r="Z3971" i="5"/>
  <c r="Y3971" i="5"/>
  <c r="X3971" i="5"/>
  <c r="W3971" i="5"/>
  <c r="V3971" i="5"/>
  <c r="U3971" i="5"/>
  <c r="T3971" i="5"/>
  <c r="S3971" i="5"/>
  <c r="R3971" i="5"/>
  <c r="Q3971" i="5"/>
  <c r="P3971" i="5"/>
  <c r="O3971" i="5"/>
  <c r="N3971" i="5"/>
  <c r="M3971" i="5"/>
  <c r="L3971" i="5"/>
  <c r="A3972" i="5" s="1"/>
  <c r="AD3970" i="5"/>
  <c r="AC3970" i="5"/>
  <c r="AB3970" i="5"/>
  <c r="AA3970" i="5"/>
  <c r="Z3970" i="5"/>
  <c r="Y3970" i="5"/>
  <c r="X3970" i="5"/>
  <c r="W3970" i="5"/>
  <c r="V3970" i="5"/>
  <c r="U3970" i="5"/>
  <c r="T3970" i="5"/>
  <c r="S3970" i="5"/>
  <c r="R3970" i="5"/>
  <c r="Q3970" i="5"/>
  <c r="P3970" i="5"/>
  <c r="O3970" i="5"/>
  <c r="N3970" i="5"/>
  <c r="M3970" i="5"/>
  <c r="L3970" i="5"/>
  <c r="A3971" i="5" s="1"/>
  <c r="AD3969" i="5"/>
  <c r="AC3969" i="5"/>
  <c r="AB3969" i="5"/>
  <c r="AA3969" i="5"/>
  <c r="Z3969" i="5"/>
  <c r="Y3969" i="5"/>
  <c r="X3969" i="5"/>
  <c r="W3969" i="5"/>
  <c r="V3969" i="5"/>
  <c r="U3969" i="5"/>
  <c r="T3969" i="5"/>
  <c r="S3969" i="5"/>
  <c r="R3969" i="5"/>
  <c r="Q3969" i="5"/>
  <c r="P3969" i="5"/>
  <c r="O3969" i="5"/>
  <c r="N3969" i="5"/>
  <c r="M3969" i="5"/>
  <c r="L3969" i="5"/>
  <c r="A3970" i="5" s="1"/>
  <c r="AD3968" i="5"/>
  <c r="AC3968" i="5"/>
  <c r="AB3968" i="5"/>
  <c r="AA3968" i="5"/>
  <c r="Z3968" i="5"/>
  <c r="Y3968" i="5"/>
  <c r="X3968" i="5"/>
  <c r="W3968" i="5"/>
  <c r="V3968" i="5"/>
  <c r="U3968" i="5"/>
  <c r="T3968" i="5"/>
  <c r="S3968" i="5"/>
  <c r="R3968" i="5"/>
  <c r="Q3968" i="5"/>
  <c r="P3968" i="5"/>
  <c r="O3968" i="5"/>
  <c r="N3968" i="5"/>
  <c r="M3968" i="5"/>
  <c r="L3968" i="5"/>
  <c r="A3969" i="5" s="1"/>
  <c r="AD3967" i="5"/>
  <c r="AC3967" i="5"/>
  <c r="AB3967" i="5"/>
  <c r="AA3967" i="5"/>
  <c r="Z3967" i="5"/>
  <c r="Y3967" i="5"/>
  <c r="X3967" i="5"/>
  <c r="W3967" i="5"/>
  <c r="V3967" i="5"/>
  <c r="U3967" i="5"/>
  <c r="T3967" i="5"/>
  <c r="S3967" i="5"/>
  <c r="R3967" i="5"/>
  <c r="Q3967" i="5"/>
  <c r="P3967" i="5"/>
  <c r="O3967" i="5"/>
  <c r="N3967" i="5"/>
  <c r="M3967" i="5"/>
  <c r="L3967" i="5"/>
  <c r="A3968" i="5" s="1"/>
  <c r="AD3966" i="5"/>
  <c r="AC3966" i="5"/>
  <c r="AB3966" i="5"/>
  <c r="AA3966" i="5"/>
  <c r="Z3966" i="5"/>
  <c r="Y3966" i="5"/>
  <c r="X3966" i="5"/>
  <c r="W3966" i="5"/>
  <c r="V3966" i="5"/>
  <c r="U3966" i="5"/>
  <c r="T3966" i="5"/>
  <c r="S3966" i="5"/>
  <c r="R3966" i="5"/>
  <c r="Q3966" i="5"/>
  <c r="P3966" i="5"/>
  <c r="O3966" i="5"/>
  <c r="N3966" i="5"/>
  <c r="M3966" i="5"/>
  <c r="L3966" i="5"/>
  <c r="A3967" i="5" s="1"/>
  <c r="AD3965" i="5"/>
  <c r="AC3965" i="5"/>
  <c r="AB3965" i="5"/>
  <c r="AA3965" i="5"/>
  <c r="Z3965" i="5"/>
  <c r="Y3965" i="5"/>
  <c r="X3965" i="5"/>
  <c r="W3965" i="5"/>
  <c r="V3965" i="5"/>
  <c r="U3965" i="5"/>
  <c r="T3965" i="5"/>
  <c r="S3965" i="5"/>
  <c r="R3965" i="5"/>
  <c r="Q3965" i="5"/>
  <c r="P3965" i="5"/>
  <c r="O3965" i="5"/>
  <c r="N3965" i="5"/>
  <c r="M3965" i="5"/>
  <c r="L3965" i="5"/>
  <c r="A3966" i="5" s="1"/>
  <c r="AD3964" i="5"/>
  <c r="AC3964" i="5"/>
  <c r="AB3964" i="5"/>
  <c r="AA3964" i="5"/>
  <c r="Z3964" i="5"/>
  <c r="Y3964" i="5"/>
  <c r="X3964" i="5"/>
  <c r="W3964" i="5"/>
  <c r="V3964" i="5"/>
  <c r="U3964" i="5"/>
  <c r="T3964" i="5"/>
  <c r="S3964" i="5"/>
  <c r="R3964" i="5"/>
  <c r="Q3964" i="5"/>
  <c r="P3964" i="5"/>
  <c r="O3964" i="5"/>
  <c r="N3964" i="5"/>
  <c r="M3964" i="5"/>
  <c r="L3964" i="5"/>
  <c r="A3965" i="5" s="1"/>
  <c r="AD3963" i="5"/>
  <c r="AC3963" i="5"/>
  <c r="AB3963" i="5"/>
  <c r="AA3963" i="5"/>
  <c r="Z3963" i="5"/>
  <c r="Y3963" i="5"/>
  <c r="X3963" i="5"/>
  <c r="W3963" i="5"/>
  <c r="V3963" i="5"/>
  <c r="U3963" i="5"/>
  <c r="T3963" i="5"/>
  <c r="S3963" i="5"/>
  <c r="R3963" i="5"/>
  <c r="Q3963" i="5"/>
  <c r="P3963" i="5"/>
  <c r="O3963" i="5"/>
  <c r="N3963" i="5"/>
  <c r="M3963" i="5"/>
  <c r="L3963" i="5"/>
  <c r="A3964" i="5" s="1"/>
  <c r="AD3962" i="5"/>
  <c r="AC3962" i="5"/>
  <c r="AB3962" i="5"/>
  <c r="AA3962" i="5"/>
  <c r="Z3962" i="5"/>
  <c r="Y3962" i="5"/>
  <c r="X3962" i="5"/>
  <c r="W3962" i="5"/>
  <c r="V3962" i="5"/>
  <c r="U3962" i="5"/>
  <c r="T3962" i="5"/>
  <c r="S3962" i="5"/>
  <c r="R3962" i="5"/>
  <c r="Q3962" i="5"/>
  <c r="P3962" i="5"/>
  <c r="O3962" i="5"/>
  <c r="N3962" i="5"/>
  <c r="M3962" i="5"/>
  <c r="L3962" i="5"/>
  <c r="A3963" i="5" s="1"/>
  <c r="AD3961" i="5"/>
  <c r="AC3961" i="5"/>
  <c r="AB3961" i="5"/>
  <c r="AA3961" i="5"/>
  <c r="Z3961" i="5"/>
  <c r="Y3961" i="5"/>
  <c r="X3961" i="5"/>
  <c r="W3961" i="5"/>
  <c r="V3961" i="5"/>
  <c r="U3961" i="5"/>
  <c r="T3961" i="5"/>
  <c r="S3961" i="5"/>
  <c r="R3961" i="5"/>
  <c r="Q3961" i="5"/>
  <c r="P3961" i="5"/>
  <c r="O3961" i="5"/>
  <c r="N3961" i="5"/>
  <c r="M3961" i="5"/>
  <c r="L3961" i="5"/>
  <c r="A3962" i="5" s="1"/>
  <c r="AD3960" i="5"/>
  <c r="AC3960" i="5"/>
  <c r="AB3960" i="5"/>
  <c r="AA3960" i="5"/>
  <c r="Z3960" i="5"/>
  <c r="Y3960" i="5"/>
  <c r="X3960" i="5"/>
  <c r="W3960" i="5"/>
  <c r="V3960" i="5"/>
  <c r="U3960" i="5"/>
  <c r="T3960" i="5"/>
  <c r="S3960" i="5"/>
  <c r="R3960" i="5"/>
  <c r="Q3960" i="5"/>
  <c r="P3960" i="5"/>
  <c r="O3960" i="5"/>
  <c r="N3960" i="5"/>
  <c r="M3960" i="5"/>
  <c r="L3960" i="5"/>
  <c r="A3961" i="5" s="1"/>
  <c r="AD3959" i="5"/>
  <c r="AC3959" i="5"/>
  <c r="AB3959" i="5"/>
  <c r="AA3959" i="5"/>
  <c r="Z3959" i="5"/>
  <c r="Y3959" i="5"/>
  <c r="X3959" i="5"/>
  <c r="W3959" i="5"/>
  <c r="V3959" i="5"/>
  <c r="U3959" i="5"/>
  <c r="T3959" i="5"/>
  <c r="S3959" i="5"/>
  <c r="R3959" i="5"/>
  <c r="Q3959" i="5"/>
  <c r="P3959" i="5"/>
  <c r="O3959" i="5"/>
  <c r="N3959" i="5"/>
  <c r="M3959" i="5"/>
  <c r="L3959" i="5"/>
  <c r="A3960" i="5" s="1"/>
  <c r="AD3958" i="5"/>
  <c r="AC3958" i="5"/>
  <c r="AB3958" i="5"/>
  <c r="AA3958" i="5"/>
  <c r="Z3958" i="5"/>
  <c r="Y3958" i="5"/>
  <c r="X3958" i="5"/>
  <c r="W3958" i="5"/>
  <c r="V3958" i="5"/>
  <c r="U3958" i="5"/>
  <c r="T3958" i="5"/>
  <c r="S3958" i="5"/>
  <c r="R3958" i="5"/>
  <c r="Q3958" i="5"/>
  <c r="P3958" i="5"/>
  <c r="O3958" i="5"/>
  <c r="N3958" i="5"/>
  <c r="M3958" i="5"/>
  <c r="L3958" i="5"/>
  <c r="A3959" i="5" s="1"/>
  <c r="AD3957" i="5"/>
  <c r="AC3957" i="5"/>
  <c r="AB3957" i="5"/>
  <c r="AA3957" i="5"/>
  <c r="Z3957" i="5"/>
  <c r="Y3957" i="5"/>
  <c r="X3957" i="5"/>
  <c r="W3957" i="5"/>
  <c r="V3957" i="5"/>
  <c r="U3957" i="5"/>
  <c r="T3957" i="5"/>
  <c r="S3957" i="5"/>
  <c r="R3957" i="5"/>
  <c r="Q3957" i="5"/>
  <c r="P3957" i="5"/>
  <c r="O3957" i="5"/>
  <c r="N3957" i="5"/>
  <c r="M3957" i="5"/>
  <c r="L3957" i="5"/>
  <c r="A3958" i="5" s="1"/>
  <c r="AD3956" i="5"/>
  <c r="AC3956" i="5"/>
  <c r="AB3956" i="5"/>
  <c r="AA3956" i="5"/>
  <c r="Z3956" i="5"/>
  <c r="Y3956" i="5"/>
  <c r="X3956" i="5"/>
  <c r="W3956" i="5"/>
  <c r="V3956" i="5"/>
  <c r="U3956" i="5"/>
  <c r="T3956" i="5"/>
  <c r="S3956" i="5"/>
  <c r="R3956" i="5"/>
  <c r="Q3956" i="5"/>
  <c r="P3956" i="5"/>
  <c r="O3956" i="5"/>
  <c r="N3956" i="5"/>
  <c r="M3956" i="5"/>
  <c r="L3956" i="5"/>
  <c r="A3957" i="5" s="1"/>
  <c r="AD3955" i="5"/>
  <c r="AC3955" i="5"/>
  <c r="AB3955" i="5"/>
  <c r="AA3955" i="5"/>
  <c r="Z3955" i="5"/>
  <c r="Y3955" i="5"/>
  <c r="X3955" i="5"/>
  <c r="W3955" i="5"/>
  <c r="V3955" i="5"/>
  <c r="U3955" i="5"/>
  <c r="T3955" i="5"/>
  <c r="S3955" i="5"/>
  <c r="R3955" i="5"/>
  <c r="Q3955" i="5"/>
  <c r="P3955" i="5"/>
  <c r="O3955" i="5"/>
  <c r="N3955" i="5"/>
  <c r="M3955" i="5"/>
  <c r="L3955" i="5"/>
  <c r="A3956" i="5" s="1"/>
  <c r="AD3954" i="5"/>
  <c r="AC3954" i="5"/>
  <c r="AB3954" i="5"/>
  <c r="AA3954" i="5"/>
  <c r="Z3954" i="5"/>
  <c r="Y3954" i="5"/>
  <c r="X3954" i="5"/>
  <c r="W3954" i="5"/>
  <c r="V3954" i="5"/>
  <c r="U3954" i="5"/>
  <c r="T3954" i="5"/>
  <c r="S3954" i="5"/>
  <c r="R3954" i="5"/>
  <c r="Q3954" i="5"/>
  <c r="P3954" i="5"/>
  <c r="O3954" i="5"/>
  <c r="N3954" i="5"/>
  <c r="M3954" i="5"/>
  <c r="L3954" i="5"/>
  <c r="A3955" i="5" s="1"/>
  <c r="AD3953" i="5"/>
  <c r="AC3953" i="5"/>
  <c r="AB3953" i="5"/>
  <c r="AA3953" i="5"/>
  <c r="Z3953" i="5"/>
  <c r="Y3953" i="5"/>
  <c r="X3953" i="5"/>
  <c r="W3953" i="5"/>
  <c r="V3953" i="5"/>
  <c r="U3953" i="5"/>
  <c r="T3953" i="5"/>
  <c r="S3953" i="5"/>
  <c r="R3953" i="5"/>
  <c r="Q3953" i="5"/>
  <c r="P3953" i="5"/>
  <c r="O3953" i="5"/>
  <c r="N3953" i="5"/>
  <c r="M3953" i="5"/>
  <c r="L3953" i="5"/>
  <c r="A3954" i="5" s="1"/>
  <c r="AD3952" i="5"/>
  <c r="AC3952" i="5"/>
  <c r="AB3952" i="5"/>
  <c r="AA3952" i="5"/>
  <c r="Z3952" i="5"/>
  <c r="Y3952" i="5"/>
  <c r="X3952" i="5"/>
  <c r="W3952" i="5"/>
  <c r="V3952" i="5"/>
  <c r="U3952" i="5"/>
  <c r="T3952" i="5"/>
  <c r="S3952" i="5"/>
  <c r="R3952" i="5"/>
  <c r="Q3952" i="5"/>
  <c r="P3952" i="5"/>
  <c r="O3952" i="5"/>
  <c r="N3952" i="5"/>
  <c r="M3952" i="5"/>
  <c r="L3952" i="5"/>
  <c r="A3953" i="5" s="1"/>
  <c r="AD3951" i="5"/>
  <c r="AC3951" i="5"/>
  <c r="AB3951" i="5"/>
  <c r="AA3951" i="5"/>
  <c r="Z3951" i="5"/>
  <c r="Y3951" i="5"/>
  <c r="X3951" i="5"/>
  <c r="W3951" i="5"/>
  <c r="V3951" i="5"/>
  <c r="U3951" i="5"/>
  <c r="T3951" i="5"/>
  <c r="S3951" i="5"/>
  <c r="R3951" i="5"/>
  <c r="Q3951" i="5"/>
  <c r="P3951" i="5"/>
  <c r="O3951" i="5"/>
  <c r="N3951" i="5"/>
  <c r="M3951" i="5"/>
  <c r="L3951" i="5"/>
  <c r="A3952" i="5" s="1"/>
  <c r="AD3950" i="5"/>
  <c r="AC3950" i="5"/>
  <c r="AB3950" i="5"/>
  <c r="AA3950" i="5"/>
  <c r="Z3950" i="5"/>
  <c r="Y3950" i="5"/>
  <c r="X3950" i="5"/>
  <c r="W3950" i="5"/>
  <c r="V3950" i="5"/>
  <c r="U3950" i="5"/>
  <c r="T3950" i="5"/>
  <c r="S3950" i="5"/>
  <c r="R3950" i="5"/>
  <c r="Q3950" i="5"/>
  <c r="P3950" i="5"/>
  <c r="O3950" i="5"/>
  <c r="N3950" i="5"/>
  <c r="M3950" i="5"/>
  <c r="L3950" i="5"/>
  <c r="A3951" i="5" s="1"/>
  <c r="AD3949" i="5"/>
  <c r="AC3949" i="5"/>
  <c r="AB3949" i="5"/>
  <c r="AA3949" i="5"/>
  <c r="Z3949" i="5"/>
  <c r="Y3949" i="5"/>
  <c r="X3949" i="5"/>
  <c r="W3949" i="5"/>
  <c r="V3949" i="5"/>
  <c r="U3949" i="5"/>
  <c r="T3949" i="5"/>
  <c r="S3949" i="5"/>
  <c r="R3949" i="5"/>
  <c r="Q3949" i="5"/>
  <c r="P3949" i="5"/>
  <c r="O3949" i="5"/>
  <c r="N3949" i="5"/>
  <c r="M3949" i="5"/>
  <c r="L3949" i="5"/>
  <c r="A3950" i="5" s="1"/>
  <c r="AD3948" i="5"/>
  <c r="AC3948" i="5"/>
  <c r="AB3948" i="5"/>
  <c r="AA3948" i="5"/>
  <c r="Z3948" i="5"/>
  <c r="Y3948" i="5"/>
  <c r="X3948" i="5"/>
  <c r="W3948" i="5"/>
  <c r="V3948" i="5"/>
  <c r="U3948" i="5"/>
  <c r="T3948" i="5"/>
  <c r="S3948" i="5"/>
  <c r="R3948" i="5"/>
  <c r="Q3948" i="5"/>
  <c r="P3948" i="5"/>
  <c r="O3948" i="5"/>
  <c r="N3948" i="5"/>
  <c r="M3948" i="5"/>
  <c r="L3948" i="5"/>
  <c r="A3949" i="5" s="1"/>
  <c r="AD3947" i="5"/>
  <c r="AC3947" i="5"/>
  <c r="AB3947" i="5"/>
  <c r="AA3947" i="5"/>
  <c r="Z3947" i="5"/>
  <c r="Y3947" i="5"/>
  <c r="X3947" i="5"/>
  <c r="W3947" i="5"/>
  <c r="V3947" i="5"/>
  <c r="U3947" i="5"/>
  <c r="T3947" i="5"/>
  <c r="S3947" i="5"/>
  <c r="R3947" i="5"/>
  <c r="Q3947" i="5"/>
  <c r="P3947" i="5"/>
  <c r="O3947" i="5"/>
  <c r="N3947" i="5"/>
  <c r="M3947" i="5"/>
  <c r="L3947" i="5"/>
  <c r="A3948" i="5" s="1"/>
  <c r="AD3946" i="5"/>
  <c r="AC3946" i="5"/>
  <c r="AB3946" i="5"/>
  <c r="AA3946" i="5"/>
  <c r="Z3946" i="5"/>
  <c r="Y3946" i="5"/>
  <c r="X3946" i="5"/>
  <c r="W3946" i="5"/>
  <c r="V3946" i="5"/>
  <c r="U3946" i="5"/>
  <c r="T3946" i="5"/>
  <c r="S3946" i="5"/>
  <c r="R3946" i="5"/>
  <c r="Q3946" i="5"/>
  <c r="P3946" i="5"/>
  <c r="O3946" i="5"/>
  <c r="N3946" i="5"/>
  <c r="M3946" i="5"/>
  <c r="L3946" i="5"/>
  <c r="A3947" i="5" s="1"/>
  <c r="AD3945" i="5"/>
  <c r="AC3945" i="5"/>
  <c r="AB3945" i="5"/>
  <c r="AA3945" i="5"/>
  <c r="Z3945" i="5"/>
  <c r="Y3945" i="5"/>
  <c r="X3945" i="5"/>
  <c r="W3945" i="5"/>
  <c r="V3945" i="5"/>
  <c r="U3945" i="5"/>
  <c r="T3945" i="5"/>
  <c r="S3945" i="5"/>
  <c r="R3945" i="5"/>
  <c r="Q3945" i="5"/>
  <c r="P3945" i="5"/>
  <c r="O3945" i="5"/>
  <c r="N3945" i="5"/>
  <c r="M3945" i="5"/>
  <c r="L3945" i="5"/>
  <c r="A3946" i="5" s="1"/>
  <c r="AD3944" i="5"/>
  <c r="AC3944" i="5"/>
  <c r="AB3944" i="5"/>
  <c r="AA3944" i="5"/>
  <c r="Z3944" i="5"/>
  <c r="Y3944" i="5"/>
  <c r="X3944" i="5"/>
  <c r="W3944" i="5"/>
  <c r="V3944" i="5"/>
  <c r="U3944" i="5"/>
  <c r="T3944" i="5"/>
  <c r="S3944" i="5"/>
  <c r="R3944" i="5"/>
  <c r="Q3944" i="5"/>
  <c r="P3944" i="5"/>
  <c r="O3944" i="5"/>
  <c r="N3944" i="5"/>
  <c r="M3944" i="5"/>
  <c r="L3944" i="5"/>
  <c r="A3945" i="5" s="1"/>
  <c r="AD3943" i="5"/>
  <c r="AC3943" i="5"/>
  <c r="AB3943" i="5"/>
  <c r="AA3943" i="5"/>
  <c r="Z3943" i="5"/>
  <c r="Y3943" i="5"/>
  <c r="X3943" i="5"/>
  <c r="W3943" i="5"/>
  <c r="V3943" i="5"/>
  <c r="U3943" i="5"/>
  <c r="T3943" i="5"/>
  <c r="S3943" i="5"/>
  <c r="R3943" i="5"/>
  <c r="Q3943" i="5"/>
  <c r="P3943" i="5"/>
  <c r="O3943" i="5"/>
  <c r="N3943" i="5"/>
  <c r="M3943" i="5"/>
  <c r="L3943" i="5"/>
  <c r="A3944" i="5" s="1"/>
  <c r="AD3942" i="5"/>
  <c r="AC3942" i="5"/>
  <c r="AB3942" i="5"/>
  <c r="AA3942" i="5"/>
  <c r="Z3942" i="5"/>
  <c r="Y3942" i="5"/>
  <c r="X3942" i="5"/>
  <c r="W3942" i="5"/>
  <c r="V3942" i="5"/>
  <c r="U3942" i="5"/>
  <c r="T3942" i="5"/>
  <c r="S3942" i="5"/>
  <c r="R3942" i="5"/>
  <c r="Q3942" i="5"/>
  <c r="P3942" i="5"/>
  <c r="O3942" i="5"/>
  <c r="N3942" i="5"/>
  <c r="M3942" i="5"/>
  <c r="L3942" i="5"/>
  <c r="A3943" i="5" s="1"/>
  <c r="AD3941" i="5"/>
  <c r="AC3941" i="5"/>
  <c r="AB3941" i="5"/>
  <c r="AA3941" i="5"/>
  <c r="Z3941" i="5"/>
  <c r="Y3941" i="5"/>
  <c r="X3941" i="5"/>
  <c r="W3941" i="5"/>
  <c r="V3941" i="5"/>
  <c r="U3941" i="5"/>
  <c r="T3941" i="5"/>
  <c r="S3941" i="5"/>
  <c r="R3941" i="5"/>
  <c r="Q3941" i="5"/>
  <c r="P3941" i="5"/>
  <c r="O3941" i="5"/>
  <c r="N3941" i="5"/>
  <c r="M3941" i="5"/>
  <c r="L3941" i="5"/>
  <c r="A3942" i="5" s="1"/>
  <c r="AD3940" i="5"/>
  <c r="AC3940" i="5"/>
  <c r="AB3940" i="5"/>
  <c r="AA3940" i="5"/>
  <c r="Z3940" i="5"/>
  <c r="Y3940" i="5"/>
  <c r="X3940" i="5"/>
  <c r="W3940" i="5"/>
  <c r="V3940" i="5"/>
  <c r="U3940" i="5"/>
  <c r="T3940" i="5"/>
  <c r="S3940" i="5"/>
  <c r="R3940" i="5"/>
  <c r="Q3940" i="5"/>
  <c r="P3940" i="5"/>
  <c r="O3940" i="5"/>
  <c r="N3940" i="5"/>
  <c r="M3940" i="5"/>
  <c r="L3940" i="5"/>
  <c r="A3941" i="5" s="1"/>
  <c r="AD3939" i="5"/>
  <c r="AC3939" i="5"/>
  <c r="AB3939" i="5"/>
  <c r="AA3939" i="5"/>
  <c r="Z3939" i="5"/>
  <c r="Y3939" i="5"/>
  <c r="X3939" i="5"/>
  <c r="W3939" i="5"/>
  <c r="V3939" i="5"/>
  <c r="U3939" i="5"/>
  <c r="T3939" i="5"/>
  <c r="S3939" i="5"/>
  <c r="R3939" i="5"/>
  <c r="Q3939" i="5"/>
  <c r="P3939" i="5"/>
  <c r="O3939" i="5"/>
  <c r="N3939" i="5"/>
  <c r="M3939" i="5"/>
  <c r="L3939" i="5"/>
  <c r="A3940" i="5" s="1"/>
  <c r="AD3938" i="5"/>
  <c r="AC3938" i="5"/>
  <c r="AB3938" i="5"/>
  <c r="AA3938" i="5"/>
  <c r="Z3938" i="5"/>
  <c r="Y3938" i="5"/>
  <c r="X3938" i="5"/>
  <c r="W3938" i="5"/>
  <c r="V3938" i="5"/>
  <c r="U3938" i="5"/>
  <c r="T3938" i="5"/>
  <c r="S3938" i="5"/>
  <c r="R3938" i="5"/>
  <c r="Q3938" i="5"/>
  <c r="P3938" i="5"/>
  <c r="O3938" i="5"/>
  <c r="N3938" i="5"/>
  <c r="M3938" i="5"/>
  <c r="L3938" i="5"/>
  <c r="A3939" i="5" s="1"/>
  <c r="AD3937" i="5"/>
  <c r="AC3937" i="5"/>
  <c r="AB3937" i="5"/>
  <c r="AA3937" i="5"/>
  <c r="Z3937" i="5"/>
  <c r="Y3937" i="5"/>
  <c r="X3937" i="5"/>
  <c r="W3937" i="5"/>
  <c r="V3937" i="5"/>
  <c r="U3937" i="5"/>
  <c r="T3937" i="5"/>
  <c r="S3937" i="5"/>
  <c r="R3937" i="5"/>
  <c r="Q3937" i="5"/>
  <c r="P3937" i="5"/>
  <c r="O3937" i="5"/>
  <c r="N3937" i="5"/>
  <c r="M3937" i="5"/>
  <c r="L3937" i="5"/>
  <c r="A3938" i="5" s="1"/>
  <c r="AD3936" i="5"/>
  <c r="AC3936" i="5"/>
  <c r="AB3936" i="5"/>
  <c r="AA3936" i="5"/>
  <c r="Z3936" i="5"/>
  <c r="Y3936" i="5"/>
  <c r="X3936" i="5"/>
  <c r="W3936" i="5"/>
  <c r="V3936" i="5"/>
  <c r="U3936" i="5"/>
  <c r="T3936" i="5"/>
  <c r="S3936" i="5"/>
  <c r="R3936" i="5"/>
  <c r="Q3936" i="5"/>
  <c r="P3936" i="5"/>
  <c r="O3936" i="5"/>
  <c r="N3936" i="5"/>
  <c r="M3936" i="5"/>
  <c r="L3936" i="5"/>
  <c r="A3937" i="5" s="1"/>
  <c r="AD3935" i="5"/>
  <c r="AC3935" i="5"/>
  <c r="AB3935" i="5"/>
  <c r="AA3935" i="5"/>
  <c r="Z3935" i="5"/>
  <c r="Y3935" i="5"/>
  <c r="X3935" i="5"/>
  <c r="W3935" i="5"/>
  <c r="V3935" i="5"/>
  <c r="U3935" i="5"/>
  <c r="T3935" i="5"/>
  <c r="S3935" i="5"/>
  <c r="R3935" i="5"/>
  <c r="Q3935" i="5"/>
  <c r="P3935" i="5"/>
  <c r="O3935" i="5"/>
  <c r="N3935" i="5"/>
  <c r="M3935" i="5"/>
  <c r="L3935" i="5"/>
  <c r="A3936" i="5" s="1"/>
  <c r="AD3934" i="5"/>
  <c r="AC3934" i="5"/>
  <c r="AB3934" i="5"/>
  <c r="AA3934" i="5"/>
  <c r="Z3934" i="5"/>
  <c r="Y3934" i="5"/>
  <c r="X3934" i="5"/>
  <c r="W3934" i="5"/>
  <c r="V3934" i="5"/>
  <c r="U3934" i="5"/>
  <c r="T3934" i="5"/>
  <c r="S3934" i="5"/>
  <c r="R3934" i="5"/>
  <c r="Q3934" i="5"/>
  <c r="P3934" i="5"/>
  <c r="O3934" i="5"/>
  <c r="N3934" i="5"/>
  <c r="M3934" i="5"/>
  <c r="L3934" i="5"/>
  <c r="A3935" i="5" s="1"/>
  <c r="AD3933" i="5"/>
  <c r="AC3933" i="5"/>
  <c r="AB3933" i="5"/>
  <c r="AA3933" i="5"/>
  <c r="Z3933" i="5"/>
  <c r="Y3933" i="5"/>
  <c r="X3933" i="5"/>
  <c r="W3933" i="5"/>
  <c r="V3933" i="5"/>
  <c r="U3933" i="5"/>
  <c r="T3933" i="5"/>
  <c r="S3933" i="5"/>
  <c r="R3933" i="5"/>
  <c r="Q3933" i="5"/>
  <c r="P3933" i="5"/>
  <c r="O3933" i="5"/>
  <c r="N3933" i="5"/>
  <c r="M3933" i="5"/>
  <c r="L3933" i="5"/>
  <c r="A3934" i="5" s="1"/>
  <c r="AD3932" i="5"/>
  <c r="AC3932" i="5"/>
  <c r="AB3932" i="5"/>
  <c r="AA3932" i="5"/>
  <c r="Z3932" i="5"/>
  <c r="Y3932" i="5"/>
  <c r="X3932" i="5"/>
  <c r="W3932" i="5"/>
  <c r="V3932" i="5"/>
  <c r="U3932" i="5"/>
  <c r="T3932" i="5"/>
  <c r="S3932" i="5"/>
  <c r="R3932" i="5"/>
  <c r="Q3932" i="5"/>
  <c r="P3932" i="5"/>
  <c r="O3932" i="5"/>
  <c r="N3932" i="5"/>
  <c r="M3932" i="5"/>
  <c r="L3932" i="5"/>
  <c r="A3933" i="5" s="1"/>
  <c r="AD3931" i="5"/>
  <c r="AC3931" i="5"/>
  <c r="AB3931" i="5"/>
  <c r="AA3931" i="5"/>
  <c r="Z3931" i="5"/>
  <c r="Y3931" i="5"/>
  <c r="X3931" i="5"/>
  <c r="W3931" i="5"/>
  <c r="V3931" i="5"/>
  <c r="U3931" i="5"/>
  <c r="T3931" i="5"/>
  <c r="S3931" i="5"/>
  <c r="R3931" i="5"/>
  <c r="Q3931" i="5"/>
  <c r="P3931" i="5"/>
  <c r="O3931" i="5"/>
  <c r="N3931" i="5"/>
  <c r="M3931" i="5"/>
  <c r="L3931" i="5"/>
  <c r="A3932" i="5" s="1"/>
  <c r="AD3930" i="5"/>
  <c r="AC3930" i="5"/>
  <c r="AB3930" i="5"/>
  <c r="AA3930" i="5"/>
  <c r="Z3930" i="5"/>
  <c r="Y3930" i="5"/>
  <c r="X3930" i="5"/>
  <c r="W3930" i="5"/>
  <c r="V3930" i="5"/>
  <c r="U3930" i="5"/>
  <c r="T3930" i="5"/>
  <c r="S3930" i="5"/>
  <c r="R3930" i="5"/>
  <c r="Q3930" i="5"/>
  <c r="P3930" i="5"/>
  <c r="O3930" i="5"/>
  <c r="N3930" i="5"/>
  <c r="M3930" i="5"/>
  <c r="L3930" i="5"/>
  <c r="A3931" i="5" s="1"/>
  <c r="AD3929" i="5"/>
  <c r="AC3929" i="5"/>
  <c r="AB3929" i="5"/>
  <c r="AA3929" i="5"/>
  <c r="Z3929" i="5"/>
  <c r="Y3929" i="5"/>
  <c r="X3929" i="5"/>
  <c r="W3929" i="5"/>
  <c r="V3929" i="5"/>
  <c r="U3929" i="5"/>
  <c r="T3929" i="5"/>
  <c r="S3929" i="5"/>
  <c r="R3929" i="5"/>
  <c r="Q3929" i="5"/>
  <c r="P3929" i="5"/>
  <c r="O3929" i="5"/>
  <c r="N3929" i="5"/>
  <c r="M3929" i="5"/>
  <c r="L3929" i="5"/>
  <c r="A3930" i="5" s="1"/>
  <c r="AD3928" i="5"/>
  <c r="AC3928" i="5"/>
  <c r="AB3928" i="5"/>
  <c r="AA3928" i="5"/>
  <c r="Z3928" i="5"/>
  <c r="Y3928" i="5"/>
  <c r="X3928" i="5"/>
  <c r="W3928" i="5"/>
  <c r="V3928" i="5"/>
  <c r="U3928" i="5"/>
  <c r="T3928" i="5"/>
  <c r="S3928" i="5"/>
  <c r="R3928" i="5"/>
  <c r="Q3928" i="5"/>
  <c r="P3928" i="5"/>
  <c r="O3928" i="5"/>
  <c r="N3928" i="5"/>
  <c r="M3928" i="5"/>
  <c r="L3928" i="5"/>
  <c r="A3929" i="5" s="1"/>
  <c r="AD3927" i="5"/>
  <c r="AC3927" i="5"/>
  <c r="AB3927" i="5"/>
  <c r="AA3927" i="5"/>
  <c r="Z3927" i="5"/>
  <c r="Y3927" i="5"/>
  <c r="X3927" i="5"/>
  <c r="W3927" i="5"/>
  <c r="V3927" i="5"/>
  <c r="U3927" i="5"/>
  <c r="T3927" i="5"/>
  <c r="S3927" i="5"/>
  <c r="R3927" i="5"/>
  <c r="Q3927" i="5"/>
  <c r="P3927" i="5"/>
  <c r="O3927" i="5"/>
  <c r="N3927" i="5"/>
  <c r="M3927" i="5"/>
  <c r="L3927" i="5"/>
  <c r="A3928" i="5" s="1"/>
  <c r="AD3926" i="5"/>
  <c r="AC3926" i="5"/>
  <c r="AB3926" i="5"/>
  <c r="AA3926" i="5"/>
  <c r="Z3926" i="5"/>
  <c r="Y3926" i="5"/>
  <c r="X3926" i="5"/>
  <c r="W3926" i="5"/>
  <c r="V3926" i="5"/>
  <c r="U3926" i="5"/>
  <c r="T3926" i="5"/>
  <c r="S3926" i="5"/>
  <c r="R3926" i="5"/>
  <c r="Q3926" i="5"/>
  <c r="P3926" i="5"/>
  <c r="O3926" i="5"/>
  <c r="N3926" i="5"/>
  <c r="M3926" i="5"/>
  <c r="L3926" i="5"/>
  <c r="A3927" i="5" s="1"/>
  <c r="AD3925" i="5"/>
  <c r="AC3925" i="5"/>
  <c r="AB3925" i="5"/>
  <c r="AA3925" i="5"/>
  <c r="Z3925" i="5"/>
  <c r="Y3925" i="5"/>
  <c r="X3925" i="5"/>
  <c r="W3925" i="5"/>
  <c r="V3925" i="5"/>
  <c r="U3925" i="5"/>
  <c r="T3925" i="5"/>
  <c r="S3925" i="5"/>
  <c r="R3925" i="5"/>
  <c r="Q3925" i="5"/>
  <c r="P3925" i="5"/>
  <c r="O3925" i="5"/>
  <c r="N3925" i="5"/>
  <c r="M3925" i="5"/>
  <c r="L3925" i="5"/>
  <c r="A3926" i="5" s="1"/>
  <c r="AD3924" i="5"/>
  <c r="AC3924" i="5"/>
  <c r="AB3924" i="5"/>
  <c r="AA3924" i="5"/>
  <c r="Z3924" i="5"/>
  <c r="Y3924" i="5"/>
  <c r="X3924" i="5"/>
  <c r="W3924" i="5"/>
  <c r="V3924" i="5"/>
  <c r="U3924" i="5"/>
  <c r="T3924" i="5"/>
  <c r="S3924" i="5"/>
  <c r="R3924" i="5"/>
  <c r="Q3924" i="5"/>
  <c r="P3924" i="5"/>
  <c r="O3924" i="5"/>
  <c r="N3924" i="5"/>
  <c r="M3924" i="5"/>
  <c r="L3924" i="5"/>
  <c r="A3925" i="5" s="1"/>
  <c r="AD3923" i="5"/>
  <c r="AC3923" i="5"/>
  <c r="AB3923" i="5"/>
  <c r="AA3923" i="5"/>
  <c r="Z3923" i="5"/>
  <c r="Y3923" i="5"/>
  <c r="X3923" i="5"/>
  <c r="W3923" i="5"/>
  <c r="V3923" i="5"/>
  <c r="U3923" i="5"/>
  <c r="T3923" i="5"/>
  <c r="S3923" i="5"/>
  <c r="R3923" i="5"/>
  <c r="Q3923" i="5"/>
  <c r="P3923" i="5"/>
  <c r="O3923" i="5"/>
  <c r="N3923" i="5"/>
  <c r="M3923" i="5"/>
  <c r="L3923" i="5"/>
  <c r="A3924" i="5" s="1"/>
  <c r="AD3922" i="5"/>
  <c r="AC3922" i="5"/>
  <c r="AB3922" i="5"/>
  <c r="AA3922" i="5"/>
  <c r="Z3922" i="5"/>
  <c r="Y3922" i="5"/>
  <c r="X3922" i="5"/>
  <c r="W3922" i="5"/>
  <c r="V3922" i="5"/>
  <c r="U3922" i="5"/>
  <c r="T3922" i="5"/>
  <c r="S3922" i="5"/>
  <c r="R3922" i="5"/>
  <c r="Q3922" i="5"/>
  <c r="P3922" i="5"/>
  <c r="O3922" i="5"/>
  <c r="N3922" i="5"/>
  <c r="M3922" i="5"/>
  <c r="L3922" i="5"/>
  <c r="A3923" i="5" s="1"/>
  <c r="AD3921" i="5"/>
  <c r="AC3921" i="5"/>
  <c r="AB3921" i="5"/>
  <c r="AA3921" i="5"/>
  <c r="Z3921" i="5"/>
  <c r="Y3921" i="5"/>
  <c r="X3921" i="5"/>
  <c r="W3921" i="5"/>
  <c r="V3921" i="5"/>
  <c r="U3921" i="5"/>
  <c r="T3921" i="5"/>
  <c r="S3921" i="5"/>
  <c r="R3921" i="5"/>
  <c r="Q3921" i="5"/>
  <c r="P3921" i="5"/>
  <c r="O3921" i="5"/>
  <c r="N3921" i="5"/>
  <c r="M3921" i="5"/>
  <c r="L3921" i="5"/>
  <c r="A3922" i="5" s="1"/>
  <c r="AD3920" i="5"/>
  <c r="AC3920" i="5"/>
  <c r="AB3920" i="5"/>
  <c r="AA3920" i="5"/>
  <c r="Z3920" i="5"/>
  <c r="Y3920" i="5"/>
  <c r="X3920" i="5"/>
  <c r="W3920" i="5"/>
  <c r="V3920" i="5"/>
  <c r="U3920" i="5"/>
  <c r="T3920" i="5"/>
  <c r="S3920" i="5"/>
  <c r="R3920" i="5"/>
  <c r="Q3920" i="5"/>
  <c r="P3920" i="5"/>
  <c r="O3920" i="5"/>
  <c r="N3920" i="5"/>
  <c r="M3920" i="5"/>
  <c r="L3920" i="5"/>
  <c r="A3921" i="5" s="1"/>
  <c r="AD3919" i="5"/>
  <c r="AC3919" i="5"/>
  <c r="AB3919" i="5"/>
  <c r="AA3919" i="5"/>
  <c r="Z3919" i="5"/>
  <c r="Y3919" i="5"/>
  <c r="X3919" i="5"/>
  <c r="W3919" i="5"/>
  <c r="V3919" i="5"/>
  <c r="U3919" i="5"/>
  <c r="T3919" i="5"/>
  <c r="S3919" i="5"/>
  <c r="R3919" i="5"/>
  <c r="Q3919" i="5"/>
  <c r="P3919" i="5"/>
  <c r="O3919" i="5"/>
  <c r="N3919" i="5"/>
  <c r="M3919" i="5"/>
  <c r="L3919" i="5"/>
  <c r="A3920" i="5" s="1"/>
  <c r="AD3918" i="5"/>
  <c r="AC3918" i="5"/>
  <c r="AB3918" i="5"/>
  <c r="AA3918" i="5"/>
  <c r="Z3918" i="5"/>
  <c r="Y3918" i="5"/>
  <c r="X3918" i="5"/>
  <c r="W3918" i="5"/>
  <c r="V3918" i="5"/>
  <c r="U3918" i="5"/>
  <c r="T3918" i="5"/>
  <c r="S3918" i="5"/>
  <c r="R3918" i="5"/>
  <c r="Q3918" i="5"/>
  <c r="P3918" i="5"/>
  <c r="O3918" i="5"/>
  <c r="N3918" i="5"/>
  <c r="M3918" i="5"/>
  <c r="L3918" i="5"/>
  <c r="A3919" i="5" s="1"/>
  <c r="AD3917" i="5"/>
  <c r="AC3917" i="5"/>
  <c r="AB3917" i="5"/>
  <c r="AA3917" i="5"/>
  <c r="Z3917" i="5"/>
  <c r="Y3917" i="5"/>
  <c r="X3917" i="5"/>
  <c r="W3917" i="5"/>
  <c r="V3917" i="5"/>
  <c r="U3917" i="5"/>
  <c r="T3917" i="5"/>
  <c r="S3917" i="5"/>
  <c r="R3917" i="5"/>
  <c r="Q3917" i="5"/>
  <c r="P3917" i="5"/>
  <c r="O3917" i="5"/>
  <c r="N3917" i="5"/>
  <c r="M3917" i="5"/>
  <c r="L3917" i="5"/>
  <c r="A3918" i="5" s="1"/>
  <c r="AD3916" i="5"/>
  <c r="AC3916" i="5"/>
  <c r="AB3916" i="5"/>
  <c r="AA3916" i="5"/>
  <c r="Z3916" i="5"/>
  <c r="Y3916" i="5"/>
  <c r="X3916" i="5"/>
  <c r="W3916" i="5"/>
  <c r="V3916" i="5"/>
  <c r="U3916" i="5"/>
  <c r="T3916" i="5"/>
  <c r="S3916" i="5"/>
  <c r="R3916" i="5"/>
  <c r="Q3916" i="5"/>
  <c r="P3916" i="5"/>
  <c r="O3916" i="5"/>
  <c r="N3916" i="5"/>
  <c r="M3916" i="5"/>
  <c r="L3916" i="5"/>
  <c r="A3917" i="5" s="1"/>
  <c r="AD3915" i="5"/>
  <c r="AC3915" i="5"/>
  <c r="AB3915" i="5"/>
  <c r="AA3915" i="5"/>
  <c r="Z3915" i="5"/>
  <c r="Y3915" i="5"/>
  <c r="X3915" i="5"/>
  <c r="W3915" i="5"/>
  <c r="V3915" i="5"/>
  <c r="U3915" i="5"/>
  <c r="T3915" i="5"/>
  <c r="S3915" i="5"/>
  <c r="R3915" i="5"/>
  <c r="Q3915" i="5"/>
  <c r="P3915" i="5"/>
  <c r="O3915" i="5"/>
  <c r="N3915" i="5"/>
  <c r="M3915" i="5"/>
  <c r="L3915" i="5"/>
  <c r="A3916" i="5" s="1"/>
  <c r="AD3914" i="5"/>
  <c r="AC3914" i="5"/>
  <c r="AB3914" i="5"/>
  <c r="AA3914" i="5"/>
  <c r="Z3914" i="5"/>
  <c r="Y3914" i="5"/>
  <c r="X3914" i="5"/>
  <c r="W3914" i="5"/>
  <c r="V3914" i="5"/>
  <c r="U3914" i="5"/>
  <c r="T3914" i="5"/>
  <c r="S3914" i="5"/>
  <c r="R3914" i="5"/>
  <c r="Q3914" i="5"/>
  <c r="P3914" i="5"/>
  <c r="O3914" i="5"/>
  <c r="N3914" i="5"/>
  <c r="M3914" i="5"/>
  <c r="L3914" i="5"/>
  <c r="A3915" i="5" s="1"/>
  <c r="AD3913" i="5"/>
  <c r="AC3913" i="5"/>
  <c r="AB3913" i="5"/>
  <c r="AA3913" i="5"/>
  <c r="Z3913" i="5"/>
  <c r="Y3913" i="5"/>
  <c r="X3913" i="5"/>
  <c r="W3913" i="5"/>
  <c r="V3913" i="5"/>
  <c r="U3913" i="5"/>
  <c r="T3913" i="5"/>
  <c r="S3913" i="5"/>
  <c r="R3913" i="5"/>
  <c r="Q3913" i="5"/>
  <c r="P3913" i="5"/>
  <c r="O3913" i="5"/>
  <c r="N3913" i="5"/>
  <c r="M3913" i="5"/>
  <c r="L3913" i="5"/>
  <c r="A3914" i="5" s="1"/>
  <c r="AD3912" i="5"/>
  <c r="AC3912" i="5"/>
  <c r="AB3912" i="5"/>
  <c r="AA3912" i="5"/>
  <c r="Z3912" i="5"/>
  <c r="Y3912" i="5"/>
  <c r="X3912" i="5"/>
  <c r="W3912" i="5"/>
  <c r="V3912" i="5"/>
  <c r="U3912" i="5"/>
  <c r="T3912" i="5"/>
  <c r="S3912" i="5"/>
  <c r="R3912" i="5"/>
  <c r="Q3912" i="5"/>
  <c r="P3912" i="5"/>
  <c r="O3912" i="5"/>
  <c r="N3912" i="5"/>
  <c r="M3912" i="5"/>
  <c r="L3912" i="5"/>
  <c r="A3913" i="5" s="1"/>
  <c r="AD3911" i="5"/>
  <c r="AC3911" i="5"/>
  <c r="AB3911" i="5"/>
  <c r="AA3911" i="5"/>
  <c r="Z3911" i="5"/>
  <c r="Y3911" i="5"/>
  <c r="X3911" i="5"/>
  <c r="W3911" i="5"/>
  <c r="V3911" i="5"/>
  <c r="U3911" i="5"/>
  <c r="T3911" i="5"/>
  <c r="S3911" i="5"/>
  <c r="R3911" i="5"/>
  <c r="Q3911" i="5"/>
  <c r="P3911" i="5"/>
  <c r="O3911" i="5"/>
  <c r="N3911" i="5"/>
  <c r="M3911" i="5"/>
  <c r="L3911" i="5"/>
  <c r="A3912" i="5" s="1"/>
  <c r="AD3910" i="5"/>
  <c r="AC3910" i="5"/>
  <c r="AB3910" i="5"/>
  <c r="AA3910" i="5"/>
  <c r="Z3910" i="5"/>
  <c r="Y3910" i="5"/>
  <c r="X3910" i="5"/>
  <c r="W3910" i="5"/>
  <c r="V3910" i="5"/>
  <c r="U3910" i="5"/>
  <c r="T3910" i="5"/>
  <c r="S3910" i="5"/>
  <c r="R3910" i="5"/>
  <c r="Q3910" i="5"/>
  <c r="P3910" i="5"/>
  <c r="O3910" i="5"/>
  <c r="N3910" i="5"/>
  <c r="M3910" i="5"/>
  <c r="L3910" i="5"/>
  <c r="A3911" i="5" s="1"/>
  <c r="AD3909" i="5"/>
  <c r="AC3909" i="5"/>
  <c r="AB3909" i="5"/>
  <c r="AA3909" i="5"/>
  <c r="Z3909" i="5"/>
  <c r="Y3909" i="5"/>
  <c r="X3909" i="5"/>
  <c r="W3909" i="5"/>
  <c r="V3909" i="5"/>
  <c r="U3909" i="5"/>
  <c r="T3909" i="5"/>
  <c r="S3909" i="5"/>
  <c r="R3909" i="5"/>
  <c r="Q3909" i="5"/>
  <c r="P3909" i="5"/>
  <c r="O3909" i="5"/>
  <c r="N3909" i="5"/>
  <c r="M3909" i="5"/>
  <c r="L3909" i="5"/>
  <c r="A3910" i="5" s="1"/>
  <c r="AD3908" i="5"/>
  <c r="AC3908" i="5"/>
  <c r="AB3908" i="5"/>
  <c r="AA3908" i="5"/>
  <c r="Z3908" i="5"/>
  <c r="Y3908" i="5"/>
  <c r="X3908" i="5"/>
  <c r="W3908" i="5"/>
  <c r="V3908" i="5"/>
  <c r="U3908" i="5"/>
  <c r="T3908" i="5"/>
  <c r="S3908" i="5"/>
  <c r="R3908" i="5"/>
  <c r="Q3908" i="5"/>
  <c r="P3908" i="5"/>
  <c r="O3908" i="5"/>
  <c r="N3908" i="5"/>
  <c r="M3908" i="5"/>
  <c r="L3908" i="5"/>
  <c r="A3909" i="5" s="1"/>
  <c r="AD3907" i="5"/>
  <c r="AC3907" i="5"/>
  <c r="AB3907" i="5"/>
  <c r="AA3907" i="5"/>
  <c r="Z3907" i="5"/>
  <c r="Y3907" i="5"/>
  <c r="X3907" i="5"/>
  <c r="W3907" i="5"/>
  <c r="V3907" i="5"/>
  <c r="U3907" i="5"/>
  <c r="T3907" i="5"/>
  <c r="S3907" i="5"/>
  <c r="R3907" i="5"/>
  <c r="Q3907" i="5"/>
  <c r="P3907" i="5"/>
  <c r="O3907" i="5"/>
  <c r="N3907" i="5"/>
  <c r="M3907" i="5"/>
  <c r="L3907" i="5"/>
  <c r="A3908" i="5" s="1"/>
  <c r="AD3906" i="5"/>
  <c r="AC3906" i="5"/>
  <c r="AB3906" i="5"/>
  <c r="AA3906" i="5"/>
  <c r="Z3906" i="5"/>
  <c r="Y3906" i="5"/>
  <c r="X3906" i="5"/>
  <c r="W3906" i="5"/>
  <c r="V3906" i="5"/>
  <c r="U3906" i="5"/>
  <c r="T3906" i="5"/>
  <c r="S3906" i="5"/>
  <c r="R3906" i="5"/>
  <c r="Q3906" i="5"/>
  <c r="P3906" i="5"/>
  <c r="O3906" i="5"/>
  <c r="N3906" i="5"/>
  <c r="M3906" i="5"/>
  <c r="L3906" i="5"/>
  <c r="A3907" i="5" s="1"/>
  <c r="AD3905" i="5"/>
  <c r="AC3905" i="5"/>
  <c r="AB3905" i="5"/>
  <c r="AA3905" i="5"/>
  <c r="Z3905" i="5"/>
  <c r="Y3905" i="5"/>
  <c r="X3905" i="5"/>
  <c r="W3905" i="5"/>
  <c r="V3905" i="5"/>
  <c r="U3905" i="5"/>
  <c r="T3905" i="5"/>
  <c r="S3905" i="5"/>
  <c r="R3905" i="5"/>
  <c r="Q3905" i="5"/>
  <c r="P3905" i="5"/>
  <c r="O3905" i="5"/>
  <c r="N3905" i="5"/>
  <c r="M3905" i="5"/>
  <c r="L3905" i="5"/>
  <c r="A3906" i="5" s="1"/>
  <c r="AD3904" i="5"/>
  <c r="AC3904" i="5"/>
  <c r="AB3904" i="5"/>
  <c r="AA3904" i="5"/>
  <c r="Z3904" i="5"/>
  <c r="Y3904" i="5"/>
  <c r="X3904" i="5"/>
  <c r="W3904" i="5"/>
  <c r="V3904" i="5"/>
  <c r="U3904" i="5"/>
  <c r="T3904" i="5"/>
  <c r="S3904" i="5"/>
  <c r="R3904" i="5"/>
  <c r="Q3904" i="5"/>
  <c r="P3904" i="5"/>
  <c r="O3904" i="5"/>
  <c r="N3904" i="5"/>
  <c r="M3904" i="5"/>
  <c r="L3904" i="5"/>
  <c r="A3905" i="5" s="1"/>
  <c r="AD3903" i="5"/>
  <c r="AC3903" i="5"/>
  <c r="AB3903" i="5"/>
  <c r="AA3903" i="5"/>
  <c r="Z3903" i="5"/>
  <c r="Y3903" i="5"/>
  <c r="X3903" i="5"/>
  <c r="W3903" i="5"/>
  <c r="V3903" i="5"/>
  <c r="U3903" i="5"/>
  <c r="T3903" i="5"/>
  <c r="S3903" i="5"/>
  <c r="R3903" i="5"/>
  <c r="Q3903" i="5"/>
  <c r="P3903" i="5"/>
  <c r="O3903" i="5"/>
  <c r="N3903" i="5"/>
  <c r="M3903" i="5"/>
  <c r="L3903" i="5"/>
  <c r="A3904" i="5" s="1"/>
  <c r="AD3902" i="5"/>
  <c r="AC3902" i="5"/>
  <c r="AB3902" i="5"/>
  <c r="AA3902" i="5"/>
  <c r="Z3902" i="5"/>
  <c r="Y3902" i="5"/>
  <c r="X3902" i="5"/>
  <c r="W3902" i="5"/>
  <c r="V3902" i="5"/>
  <c r="U3902" i="5"/>
  <c r="T3902" i="5"/>
  <c r="S3902" i="5"/>
  <c r="R3902" i="5"/>
  <c r="Q3902" i="5"/>
  <c r="P3902" i="5"/>
  <c r="O3902" i="5"/>
  <c r="N3902" i="5"/>
  <c r="M3902" i="5"/>
  <c r="L3902" i="5"/>
  <c r="A3903" i="5" s="1"/>
  <c r="AD3901" i="5"/>
  <c r="AC3901" i="5"/>
  <c r="AB3901" i="5"/>
  <c r="AA3901" i="5"/>
  <c r="Z3901" i="5"/>
  <c r="Y3901" i="5"/>
  <c r="X3901" i="5"/>
  <c r="W3901" i="5"/>
  <c r="V3901" i="5"/>
  <c r="U3901" i="5"/>
  <c r="T3901" i="5"/>
  <c r="S3901" i="5"/>
  <c r="R3901" i="5"/>
  <c r="Q3901" i="5"/>
  <c r="P3901" i="5"/>
  <c r="O3901" i="5"/>
  <c r="N3901" i="5"/>
  <c r="M3901" i="5"/>
  <c r="L3901" i="5"/>
  <c r="A3902" i="5" s="1"/>
  <c r="AD3900" i="5"/>
  <c r="AC3900" i="5"/>
  <c r="AB3900" i="5"/>
  <c r="AA3900" i="5"/>
  <c r="Z3900" i="5"/>
  <c r="Y3900" i="5"/>
  <c r="X3900" i="5"/>
  <c r="W3900" i="5"/>
  <c r="V3900" i="5"/>
  <c r="U3900" i="5"/>
  <c r="T3900" i="5"/>
  <c r="S3900" i="5"/>
  <c r="R3900" i="5"/>
  <c r="Q3900" i="5"/>
  <c r="P3900" i="5"/>
  <c r="O3900" i="5"/>
  <c r="N3900" i="5"/>
  <c r="M3900" i="5"/>
  <c r="L3900" i="5"/>
  <c r="A3901" i="5" s="1"/>
  <c r="AD3899" i="5"/>
  <c r="AC3899" i="5"/>
  <c r="AB3899" i="5"/>
  <c r="AA3899" i="5"/>
  <c r="Z3899" i="5"/>
  <c r="Y3899" i="5"/>
  <c r="X3899" i="5"/>
  <c r="W3899" i="5"/>
  <c r="V3899" i="5"/>
  <c r="U3899" i="5"/>
  <c r="T3899" i="5"/>
  <c r="S3899" i="5"/>
  <c r="R3899" i="5"/>
  <c r="Q3899" i="5"/>
  <c r="P3899" i="5"/>
  <c r="O3899" i="5"/>
  <c r="N3899" i="5"/>
  <c r="M3899" i="5"/>
  <c r="L3899" i="5"/>
  <c r="A3900" i="5" s="1"/>
  <c r="AD3898" i="5"/>
  <c r="AC3898" i="5"/>
  <c r="AB3898" i="5"/>
  <c r="AA3898" i="5"/>
  <c r="Z3898" i="5"/>
  <c r="Y3898" i="5"/>
  <c r="X3898" i="5"/>
  <c r="W3898" i="5"/>
  <c r="V3898" i="5"/>
  <c r="U3898" i="5"/>
  <c r="T3898" i="5"/>
  <c r="S3898" i="5"/>
  <c r="R3898" i="5"/>
  <c r="Q3898" i="5"/>
  <c r="P3898" i="5"/>
  <c r="O3898" i="5"/>
  <c r="N3898" i="5"/>
  <c r="M3898" i="5"/>
  <c r="L3898" i="5"/>
  <c r="A3899" i="5" s="1"/>
  <c r="AD3897" i="5"/>
  <c r="AC3897" i="5"/>
  <c r="AB3897" i="5"/>
  <c r="AA3897" i="5"/>
  <c r="Z3897" i="5"/>
  <c r="Y3897" i="5"/>
  <c r="X3897" i="5"/>
  <c r="W3897" i="5"/>
  <c r="V3897" i="5"/>
  <c r="U3897" i="5"/>
  <c r="T3897" i="5"/>
  <c r="S3897" i="5"/>
  <c r="R3897" i="5"/>
  <c r="Q3897" i="5"/>
  <c r="P3897" i="5"/>
  <c r="O3897" i="5"/>
  <c r="N3897" i="5"/>
  <c r="M3897" i="5"/>
  <c r="L3897" i="5"/>
  <c r="A3898" i="5" s="1"/>
  <c r="AD3896" i="5"/>
  <c r="AC3896" i="5"/>
  <c r="AB3896" i="5"/>
  <c r="AA3896" i="5"/>
  <c r="Z3896" i="5"/>
  <c r="Y3896" i="5"/>
  <c r="X3896" i="5"/>
  <c r="W3896" i="5"/>
  <c r="V3896" i="5"/>
  <c r="U3896" i="5"/>
  <c r="T3896" i="5"/>
  <c r="S3896" i="5"/>
  <c r="R3896" i="5"/>
  <c r="Q3896" i="5"/>
  <c r="P3896" i="5"/>
  <c r="O3896" i="5"/>
  <c r="N3896" i="5"/>
  <c r="M3896" i="5"/>
  <c r="L3896" i="5"/>
  <c r="A3897" i="5" s="1"/>
  <c r="AD3895" i="5"/>
  <c r="AC3895" i="5"/>
  <c r="AB3895" i="5"/>
  <c r="AA3895" i="5"/>
  <c r="Z3895" i="5"/>
  <c r="Y3895" i="5"/>
  <c r="X3895" i="5"/>
  <c r="W3895" i="5"/>
  <c r="V3895" i="5"/>
  <c r="U3895" i="5"/>
  <c r="T3895" i="5"/>
  <c r="S3895" i="5"/>
  <c r="R3895" i="5"/>
  <c r="Q3895" i="5"/>
  <c r="P3895" i="5"/>
  <c r="O3895" i="5"/>
  <c r="N3895" i="5"/>
  <c r="M3895" i="5"/>
  <c r="L3895" i="5"/>
  <c r="A3896" i="5" s="1"/>
  <c r="AD3894" i="5"/>
  <c r="AC3894" i="5"/>
  <c r="AB3894" i="5"/>
  <c r="AA3894" i="5"/>
  <c r="Z3894" i="5"/>
  <c r="Y3894" i="5"/>
  <c r="X3894" i="5"/>
  <c r="W3894" i="5"/>
  <c r="V3894" i="5"/>
  <c r="U3894" i="5"/>
  <c r="T3894" i="5"/>
  <c r="S3894" i="5"/>
  <c r="R3894" i="5"/>
  <c r="Q3894" i="5"/>
  <c r="P3894" i="5"/>
  <c r="O3894" i="5"/>
  <c r="N3894" i="5"/>
  <c r="M3894" i="5"/>
  <c r="L3894" i="5"/>
  <c r="A3895" i="5" s="1"/>
  <c r="AD3893" i="5"/>
  <c r="AC3893" i="5"/>
  <c r="AB3893" i="5"/>
  <c r="AA3893" i="5"/>
  <c r="Z3893" i="5"/>
  <c r="Y3893" i="5"/>
  <c r="X3893" i="5"/>
  <c r="W3893" i="5"/>
  <c r="V3893" i="5"/>
  <c r="U3893" i="5"/>
  <c r="T3893" i="5"/>
  <c r="S3893" i="5"/>
  <c r="R3893" i="5"/>
  <c r="Q3893" i="5"/>
  <c r="P3893" i="5"/>
  <c r="O3893" i="5"/>
  <c r="N3893" i="5"/>
  <c r="M3893" i="5"/>
  <c r="L3893" i="5"/>
  <c r="A3894" i="5" s="1"/>
  <c r="AD3892" i="5"/>
  <c r="AC3892" i="5"/>
  <c r="AB3892" i="5"/>
  <c r="AA3892" i="5"/>
  <c r="Z3892" i="5"/>
  <c r="Y3892" i="5"/>
  <c r="X3892" i="5"/>
  <c r="W3892" i="5"/>
  <c r="V3892" i="5"/>
  <c r="U3892" i="5"/>
  <c r="T3892" i="5"/>
  <c r="S3892" i="5"/>
  <c r="R3892" i="5"/>
  <c r="Q3892" i="5"/>
  <c r="P3892" i="5"/>
  <c r="O3892" i="5"/>
  <c r="N3892" i="5"/>
  <c r="M3892" i="5"/>
  <c r="L3892" i="5"/>
  <c r="A3893" i="5" s="1"/>
  <c r="AD3891" i="5"/>
  <c r="AC3891" i="5"/>
  <c r="AB3891" i="5"/>
  <c r="AA3891" i="5"/>
  <c r="Z3891" i="5"/>
  <c r="Y3891" i="5"/>
  <c r="X3891" i="5"/>
  <c r="W3891" i="5"/>
  <c r="V3891" i="5"/>
  <c r="U3891" i="5"/>
  <c r="T3891" i="5"/>
  <c r="S3891" i="5"/>
  <c r="R3891" i="5"/>
  <c r="Q3891" i="5"/>
  <c r="P3891" i="5"/>
  <c r="O3891" i="5"/>
  <c r="N3891" i="5"/>
  <c r="M3891" i="5"/>
  <c r="L3891" i="5"/>
  <c r="A3892" i="5" s="1"/>
  <c r="AD3890" i="5"/>
  <c r="AC3890" i="5"/>
  <c r="AB3890" i="5"/>
  <c r="AA3890" i="5"/>
  <c r="Z3890" i="5"/>
  <c r="Y3890" i="5"/>
  <c r="X3890" i="5"/>
  <c r="W3890" i="5"/>
  <c r="V3890" i="5"/>
  <c r="U3890" i="5"/>
  <c r="T3890" i="5"/>
  <c r="S3890" i="5"/>
  <c r="R3890" i="5"/>
  <c r="Q3890" i="5"/>
  <c r="P3890" i="5"/>
  <c r="O3890" i="5"/>
  <c r="N3890" i="5"/>
  <c r="M3890" i="5"/>
  <c r="L3890" i="5"/>
  <c r="A3891" i="5" s="1"/>
  <c r="AD3889" i="5"/>
  <c r="AC3889" i="5"/>
  <c r="AB3889" i="5"/>
  <c r="AA3889" i="5"/>
  <c r="Z3889" i="5"/>
  <c r="Y3889" i="5"/>
  <c r="X3889" i="5"/>
  <c r="W3889" i="5"/>
  <c r="V3889" i="5"/>
  <c r="U3889" i="5"/>
  <c r="T3889" i="5"/>
  <c r="S3889" i="5"/>
  <c r="R3889" i="5"/>
  <c r="Q3889" i="5"/>
  <c r="P3889" i="5"/>
  <c r="O3889" i="5"/>
  <c r="N3889" i="5"/>
  <c r="M3889" i="5"/>
  <c r="L3889" i="5"/>
  <c r="A3890" i="5" s="1"/>
  <c r="AD3888" i="5"/>
  <c r="AC3888" i="5"/>
  <c r="AB3888" i="5"/>
  <c r="AA3888" i="5"/>
  <c r="Z3888" i="5"/>
  <c r="Y3888" i="5"/>
  <c r="X3888" i="5"/>
  <c r="W3888" i="5"/>
  <c r="V3888" i="5"/>
  <c r="U3888" i="5"/>
  <c r="T3888" i="5"/>
  <c r="S3888" i="5"/>
  <c r="R3888" i="5"/>
  <c r="Q3888" i="5"/>
  <c r="P3888" i="5"/>
  <c r="O3888" i="5"/>
  <c r="N3888" i="5"/>
  <c r="M3888" i="5"/>
  <c r="L3888" i="5"/>
  <c r="A3889" i="5" s="1"/>
  <c r="AD3887" i="5"/>
  <c r="AC3887" i="5"/>
  <c r="AB3887" i="5"/>
  <c r="AA3887" i="5"/>
  <c r="Z3887" i="5"/>
  <c r="Y3887" i="5"/>
  <c r="X3887" i="5"/>
  <c r="W3887" i="5"/>
  <c r="V3887" i="5"/>
  <c r="U3887" i="5"/>
  <c r="T3887" i="5"/>
  <c r="S3887" i="5"/>
  <c r="R3887" i="5"/>
  <c r="Q3887" i="5"/>
  <c r="P3887" i="5"/>
  <c r="O3887" i="5"/>
  <c r="N3887" i="5"/>
  <c r="M3887" i="5"/>
  <c r="L3887" i="5"/>
  <c r="A3888" i="5" s="1"/>
  <c r="AD3886" i="5"/>
  <c r="AC3886" i="5"/>
  <c r="AB3886" i="5"/>
  <c r="AA3886" i="5"/>
  <c r="Z3886" i="5"/>
  <c r="Y3886" i="5"/>
  <c r="X3886" i="5"/>
  <c r="W3886" i="5"/>
  <c r="V3886" i="5"/>
  <c r="U3886" i="5"/>
  <c r="T3886" i="5"/>
  <c r="S3886" i="5"/>
  <c r="R3886" i="5"/>
  <c r="Q3886" i="5"/>
  <c r="P3886" i="5"/>
  <c r="O3886" i="5"/>
  <c r="N3886" i="5"/>
  <c r="M3886" i="5"/>
  <c r="L3886" i="5"/>
  <c r="A3887" i="5" s="1"/>
  <c r="AD3885" i="5"/>
  <c r="AC3885" i="5"/>
  <c r="AB3885" i="5"/>
  <c r="AA3885" i="5"/>
  <c r="Z3885" i="5"/>
  <c r="Y3885" i="5"/>
  <c r="X3885" i="5"/>
  <c r="W3885" i="5"/>
  <c r="V3885" i="5"/>
  <c r="U3885" i="5"/>
  <c r="T3885" i="5"/>
  <c r="S3885" i="5"/>
  <c r="R3885" i="5"/>
  <c r="Q3885" i="5"/>
  <c r="P3885" i="5"/>
  <c r="O3885" i="5"/>
  <c r="N3885" i="5"/>
  <c r="M3885" i="5"/>
  <c r="L3885" i="5"/>
  <c r="A3886" i="5" s="1"/>
  <c r="AD3884" i="5"/>
  <c r="AC3884" i="5"/>
  <c r="AB3884" i="5"/>
  <c r="AA3884" i="5"/>
  <c r="Z3884" i="5"/>
  <c r="Y3884" i="5"/>
  <c r="X3884" i="5"/>
  <c r="W3884" i="5"/>
  <c r="V3884" i="5"/>
  <c r="U3884" i="5"/>
  <c r="T3884" i="5"/>
  <c r="S3884" i="5"/>
  <c r="R3884" i="5"/>
  <c r="Q3884" i="5"/>
  <c r="P3884" i="5"/>
  <c r="O3884" i="5"/>
  <c r="N3884" i="5"/>
  <c r="M3884" i="5"/>
  <c r="L3884" i="5"/>
  <c r="A3885" i="5" s="1"/>
  <c r="AD3883" i="5"/>
  <c r="AC3883" i="5"/>
  <c r="AB3883" i="5"/>
  <c r="AA3883" i="5"/>
  <c r="Z3883" i="5"/>
  <c r="Y3883" i="5"/>
  <c r="X3883" i="5"/>
  <c r="W3883" i="5"/>
  <c r="V3883" i="5"/>
  <c r="U3883" i="5"/>
  <c r="T3883" i="5"/>
  <c r="S3883" i="5"/>
  <c r="R3883" i="5"/>
  <c r="Q3883" i="5"/>
  <c r="P3883" i="5"/>
  <c r="O3883" i="5"/>
  <c r="N3883" i="5"/>
  <c r="M3883" i="5"/>
  <c r="L3883" i="5"/>
  <c r="A3884" i="5" s="1"/>
  <c r="AD3882" i="5"/>
  <c r="AC3882" i="5"/>
  <c r="AB3882" i="5"/>
  <c r="AA3882" i="5"/>
  <c r="Z3882" i="5"/>
  <c r="Y3882" i="5"/>
  <c r="X3882" i="5"/>
  <c r="W3882" i="5"/>
  <c r="V3882" i="5"/>
  <c r="U3882" i="5"/>
  <c r="T3882" i="5"/>
  <c r="S3882" i="5"/>
  <c r="R3882" i="5"/>
  <c r="Q3882" i="5"/>
  <c r="P3882" i="5"/>
  <c r="O3882" i="5"/>
  <c r="N3882" i="5"/>
  <c r="M3882" i="5"/>
  <c r="L3882" i="5"/>
  <c r="A3883" i="5" s="1"/>
  <c r="AD3881" i="5"/>
  <c r="AC3881" i="5"/>
  <c r="AB3881" i="5"/>
  <c r="AA3881" i="5"/>
  <c r="Z3881" i="5"/>
  <c r="Y3881" i="5"/>
  <c r="X3881" i="5"/>
  <c r="W3881" i="5"/>
  <c r="V3881" i="5"/>
  <c r="U3881" i="5"/>
  <c r="T3881" i="5"/>
  <c r="S3881" i="5"/>
  <c r="R3881" i="5"/>
  <c r="Q3881" i="5"/>
  <c r="P3881" i="5"/>
  <c r="O3881" i="5"/>
  <c r="N3881" i="5"/>
  <c r="M3881" i="5"/>
  <c r="L3881" i="5"/>
  <c r="A3882" i="5" s="1"/>
  <c r="AD3880" i="5"/>
  <c r="AC3880" i="5"/>
  <c r="AB3880" i="5"/>
  <c r="AA3880" i="5"/>
  <c r="Z3880" i="5"/>
  <c r="Y3880" i="5"/>
  <c r="X3880" i="5"/>
  <c r="W3880" i="5"/>
  <c r="V3880" i="5"/>
  <c r="U3880" i="5"/>
  <c r="T3880" i="5"/>
  <c r="S3880" i="5"/>
  <c r="R3880" i="5"/>
  <c r="Q3880" i="5"/>
  <c r="P3880" i="5"/>
  <c r="O3880" i="5"/>
  <c r="N3880" i="5"/>
  <c r="M3880" i="5"/>
  <c r="L3880" i="5"/>
  <c r="A3881" i="5" s="1"/>
  <c r="AD3879" i="5"/>
  <c r="AC3879" i="5"/>
  <c r="AB3879" i="5"/>
  <c r="AA3879" i="5"/>
  <c r="Z3879" i="5"/>
  <c r="Y3879" i="5"/>
  <c r="X3879" i="5"/>
  <c r="W3879" i="5"/>
  <c r="V3879" i="5"/>
  <c r="U3879" i="5"/>
  <c r="T3879" i="5"/>
  <c r="S3879" i="5"/>
  <c r="R3879" i="5"/>
  <c r="Q3879" i="5"/>
  <c r="P3879" i="5"/>
  <c r="O3879" i="5"/>
  <c r="N3879" i="5"/>
  <c r="M3879" i="5"/>
  <c r="L3879" i="5"/>
  <c r="A3880" i="5" s="1"/>
  <c r="AD3878" i="5"/>
  <c r="AC3878" i="5"/>
  <c r="AB3878" i="5"/>
  <c r="AA3878" i="5"/>
  <c r="Z3878" i="5"/>
  <c r="Y3878" i="5"/>
  <c r="X3878" i="5"/>
  <c r="W3878" i="5"/>
  <c r="V3878" i="5"/>
  <c r="U3878" i="5"/>
  <c r="T3878" i="5"/>
  <c r="S3878" i="5"/>
  <c r="R3878" i="5"/>
  <c r="Q3878" i="5"/>
  <c r="P3878" i="5"/>
  <c r="O3878" i="5"/>
  <c r="N3878" i="5"/>
  <c r="M3878" i="5"/>
  <c r="L3878" i="5"/>
  <c r="A3879" i="5" s="1"/>
  <c r="AD3877" i="5"/>
  <c r="AC3877" i="5"/>
  <c r="AB3877" i="5"/>
  <c r="AA3877" i="5"/>
  <c r="Z3877" i="5"/>
  <c r="Y3877" i="5"/>
  <c r="X3877" i="5"/>
  <c r="W3877" i="5"/>
  <c r="V3877" i="5"/>
  <c r="U3877" i="5"/>
  <c r="T3877" i="5"/>
  <c r="S3877" i="5"/>
  <c r="R3877" i="5"/>
  <c r="Q3877" i="5"/>
  <c r="P3877" i="5"/>
  <c r="O3877" i="5"/>
  <c r="N3877" i="5"/>
  <c r="M3877" i="5"/>
  <c r="L3877" i="5"/>
  <c r="A3878" i="5" s="1"/>
  <c r="AD3876" i="5"/>
  <c r="AC3876" i="5"/>
  <c r="AB3876" i="5"/>
  <c r="AA3876" i="5"/>
  <c r="Z3876" i="5"/>
  <c r="Y3876" i="5"/>
  <c r="X3876" i="5"/>
  <c r="W3876" i="5"/>
  <c r="V3876" i="5"/>
  <c r="U3876" i="5"/>
  <c r="T3876" i="5"/>
  <c r="S3876" i="5"/>
  <c r="R3876" i="5"/>
  <c r="Q3876" i="5"/>
  <c r="P3876" i="5"/>
  <c r="O3876" i="5"/>
  <c r="N3876" i="5"/>
  <c r="M3876" i="5"/>
  <c r="L3876" i="5"/>
  <c r="A3877" i="5" s="1"/>
  <c r="AD3875" i="5"/>
  <c r="AC3875" i="5"/>
  <c r="AB3875" i="5"/>
  <c r="AA3875" i="5"/>
  <c r="Z3875" i="5"/>
  <c r="Y3875" i="5"/>
  <c r="X3875" i="5"/>
  <c r="W3875" i="5"/>
  <c r="V3875" i="5"/>
  <c r="U3875" i="5"/>
  <c r="T3875" i="5"/>
  <c r="S3875" i="5"/>
  <c r="R3875" i="5"/>
  <c r="Q3875" i="5"/>
  <c r="P3875" i="5"/>
  <c r="O3875" i="5"/>
  <c r="N3875" i="5"/>
  <c r="M3875" i="5"/>
  <c r="L3875" i="5"/>
  <c r="A3876" i="5" s="1"/>
  <c r="AD3874" i="5"/>
  <c r="AC3874" i="5"/>
  <c r="AB3874" i="5"/>
  <c r="AA3874" i="5"/>
  <c r="Z3874" i="5"/>
  <c r="Y3874" i="5"/>
  <c r="X3874" i="5"/>
  <c r="W3874" i="5"/>
  <c r="V3874" i="5"/>
  <c r="U3874" i="5"/>
  <c r="T3874" i="5"/>
  <c r="S3874" i="5"/>
  <c r="R3874" i="5"/>
  <c r="Q3874" i="5"/>
  <c r="P3874" i="5"/>
  <c r="O3874" i="5"/>
  <c r="N3874" i="5"/>
  <c r="M3874" i="5"/>
  <c r="L3874" i="5"/>
  <c r="A3875" i="5" s="1"/>
  <c r="AD3873" i="5"/>
  <c r="AC3873" i="5"/>
  <c r="AB3873" i="5"/>
  <c r="AA3873" i="5"/>
  <c r="Z3873" i="5"/>
  <c r="Y3873" i="5"/>
  <c r="X3873" i="5"/>
  <c r="W3873" i="5"/>
  <c r="V3873" i="5"/>
  <c r="U3873" i="5"/>
  <c r="T3873" i="5"/>
  <c r="S3873" i="5"/>
  <c r="R3873" i="5"/>
  <c r="Q3873" i="5"/>
  <c r="P3873" i="5"/>
  <c r="O3873" i="5"/>
  <c r="N3873" i="5"/>
  <c r="M3873" i="5"/>
  <c r="L3873" i="5"/>
  <c r="A3874" i="5" s="1"/>
  <c r="AD3872" i="5"/>
  <c r="AC3872" i="5"/>
  <c r="AB3872" i="5"/>
  <c r="AA3872" i="5"/>
  <c r="Z3872" i="5"/>
  <c r="Y3872" i="5"/>
  <c r="X3872" i="5"/>
  <c r="W3872" i="5"/>
  <c r="V3872" i="5"/>
  <c r="U3872" i="5"/>
  <c r="T3872" i="5"/>
  <c r="S3872" i="5"/>
  <c r="R3872" i="5"/>
  <c r="Q3872" i="5"/>
  <c r="P3872" i="5"/>
  <c r="O3872" i="5"/>
  <c r="N3872" i="5"/>
  <c r="M3872" i="5"/>
  <c r="L3872" i="5"/>
  <c r="A3873" i="5" s="1"/>
  <c r="AD3871" i="5"/>
  <c r="AC3871" i="5"/>
  <c r="AB3871" i="5"/>
  <c r="AA3871" i="5"/>
  <c r="Z3871" i="5"/>
  <c r="Y3871" i="5"/>
  <c r="X3871" i="5"/>
  <c r="W3871" i="5"/>
  <c r="V3871" i="5"/>
  <c r="U3871" i="5"/>
  <c r="T3871" i="5"/>
  <c r="S3871" i="5"/>
  <c r="R3871" i="5"/>
  <c r="Q3871" i="5"/>
  <c r="P3871" i="5"/>
  <c r="O3871" i="5"/>
  <c r="N3871" i="5"/>
  <c r="M3871" i="5"/>
  <c r="L3871" i="5"/>
  <c r="A3872" i="5" s="1"/>
  <c r="AD3870" i="5"/>
  <c r="AC3870" i="5"/>
  <c r="AB3870" i="5"/>
  <c r="AA3870" i="5"/>
  <c r="Z3870" i="5"/>
  <c r="Y3870" i="5"/>
  <c r="X3870" i="5"/>
  <c r="W3870" i="5"/>
  <c r="V3870" i="5"/>
  <c r="U3870" i="5"/>
  <c r="T3870" i="5"/>
  <c r="S3870" i="5"/>
  <c r="R3870" i="5"/>
  <c r="Q3870" i="5"/>
  <c r="P3870" i="5"/>
  <c r="O3870" i="5"/>
  <c r="N3870" i="5"/>
  <c r="M3870" i="5"/>
  <c r="L3870" i="5"/>
  <c r="A3871" i="5" s="1"/>
  <c r="AD3869" i="5"/>
  <c r="AC3869" i="5"/>
  <c r="AB3869" i="5"/>
  <c r="AA3869" i="5"/>
  <c r="Z3869" i="5"/>
  <c r="Y3869" i="5"/>
  <c r="X3869" i="5"/>
  <c r="W3869" i="5"/>
  <c r="V3869" i="5"/>
  <c r="U3869" i="5"/>
  <c r="T3869" i="5"/>
  <c r="S3869" i="5"/>
  <c r="R3869" i="5"/>
  <c r="Q3869" i="5"/>
  <c r="P3869" i="5"/>
  <c r="O3869" i="5"/>
  <c r="N3869" i="5"/>
  <c r="M3869" i="5"/>
  <c r="L3869" i="5"/>
  <c r="A3870" i="5" s="1"/>
  <c r="AD3868" i="5"/>
  <c r="AC3868" i="5"/>
  <c r="AB3868" i="5"/>
  <c r="AA3868" i="5"/>
  <c r="Z3868" i="5"/>
  <c r="Y3868" i="5"/>
  <c r="X3868" i="5"/>
  <c r="W3868" i="5"/>
  <c r="V3868" i="5"/>
  <c r="U3868" i="5"/>
  <c r="T3868" i="5"/>
  <c r="S3868" i="5"/>
  <c r="R3868" i="5"/>
  <c r="Q3868" i="5"/>
  <c r="P3868" i="5"/>
  <c r="O3868" i="5"/>
  <c r="N3868" i="5"/>
  <c r="M3868" i="5"/>
  <c r="L3868" i="5"/>
  <c r="A3869" i="5" s="1"/>
  <c r="AD3867" i="5"/>
  <c r="AC3867" i="5"/>
  <c r="AB3867" i="5"/>
  <c r="AA3867" i="5"/>
  <c r="Z3867" i="5"/>
  <c r="Y3867" i="5"/>
  <c r="X3867" i="5"/>
  <c r="W3867" i="5"/>
  <c r="V3867" i="5"/>
  <c r="U3867" i="5"/>
  <c r="T3867" i="5"/>
  <c r="S3867" i="5"/>
  <c r="R3867" i="5"/>
  <c r="Q3867" i="5"/>
  <c r="P3867" i="5"/>
  <c r="O3867" i="5"/>
  <c r="N3867" i="5"/>
  <c r="M3867" i="5"/>
  <c r="L3867" i="5"/>
  <c r="A3868" i="5" s="1"/>
  <c r="AD3866" i="5"/>
  <c r="AC3866" i="5"/>
  <c r="AB3866" i="5"/>
  <c r="AA3866" i="5"/>
  <c r="Z3866" i="5"/>
  <c r="Y3866" i="5"/>
  <c r="X3866" i="5"/>
  <c r="W3866" i="5"/>
  <c r="V3866" i="5"/>
  <c r="U3866" i="5"/>
  <c r="T3866" i="5"/>
  <c r="S3866" i="5"/>
  <c r="R3866" i="5"/>
  <c r="Q3866" i="5"/>
  <c r="P3866" i="5"/>
  <c r="O3866" i="5"/>
  <c r="N3866" i="5"/>
  <c r="M3866" i="5"/>
  <c r="L3866" i="5"/>
  <c r="A3867" i="5" s="1"/>
  <c r="AD3865" i="5"/>
  <c r="AC3865" i="5"/>
  <c r="AB3865" i="5"/>
  <c r="AA3865" i="5"/>
  <c r="Z3865" i="5"/>
  <c r="Y3865" i="5"/>
  <c r="X3865" i="5"/>
  <c r="W3865" i="5"/>
  <c r="V3865" i="5"/>
  <c r="U3865" i="5"/>
  <c r="T3865" i="5"/>
  <c r="S3865" i="5"/>
  <c r="R3865" i="5"/>
  <c r="Q3865" i="5"/>
  <c r="P3865" i="5"/>
  <c r="O3865" i="5"/>
  <c r="N3865" i="5"/>
  <c r="M3865" i="5"/>
  <c r="L3865" i="5"/>
  <c r="A3866" i="5" s="1"/>
  <c r="AD3864" i="5"/>
  <c r="AC3864" i="5"/>
  <c r="AB3864" i="5"/>
  <c r="AA3864" i="5"/>
  <c r="Z3864" i="5"/>
  <c r="Y3864" i="5"/>
  <c r="X3864" i="5"/>
  <c r="W3864" i="5"/>
  <c r="V3864" i="5"/>
  <c r="U3864" i="5"/>
  <c r="T3864" i="5"/>
  <c r="S3864" i="5"/>
  <c r="R3864" i="5"/>
  <c r="Q3864" i="5"/>
  <c r="P3864" i="5"/>
  <c r="O3864" i="5"/>
  <c r="N3864" i="5"/>
  <c r="M3864" i="5"/>
  <c r="L3864" i="5"/>
  <c r="A3865" i="5" s="1"/>
  <c r="AD3863" i="5"/>
  <c r="AC3863" i="5"/>
  <c r="AB3863" i="5"/>
  <c r="AA3863" i="5"/>
  <c r="Z3863" i="5"/>
  <c r="Y3863" i="5"/>
  <c r="X3863" i="5"/>
  <c r="W3863" i="5"/>
  <c r="V3863" i="5"/>
  <c r="U3863" i="5"/>
  <c r="T3863" i="5"/>
  <c r="S3863" i="5"/>
  <c r="R3863" i="5"/>
  <c r="Q3863" i="5"/>
  <c r="P3863" i="5"/>
  <c r="O3863" i="5"/>
  <c r="N3863" i="5"/>
  <c r="M3863" i="5"/>
  <c r="L3863" i="5"/>
  <c r="A3864" i="5" s="1"/>
  <c r="AD3862" i="5"/>
  <c r="AC3862" i="5"/>
  <c r="AB3862" i="5"/>
  <c r="AA3862" i="5"/>
  <c r="Z3862" i="5"/>
  <c r="Y3862" i="5"/>
  <c r="X3862" i="5"/>
  <c r="W3862" i="5"/>
  <c r="V3862" i="5"/>
  <c r="U3862" i="5"/>
  <c r="T3862" i="5"/>
  <c r="S3862" i="5"/>
  <c r="R3862" i="5"/>
  <c r="Q3862" i="5"/>
  <c r="P3862" i="5"/>
  <c r="O3862" i="5"/>
  <c r="N3862" i="5"/>
  <c r="M3862" i="5"/>
  <c r="L3862" i="5"/>
  <c r="A3863" i="5" s="1"/>
  <c r="AD3861" i="5"/>
  <c r="AC3861" i="5"/>
  <c r="AB3861" i="5"/>
  <c r="AA3861" i="5"/>
  <c r="Z3861" i="5"/>
  <c r="Y3861" i="5"/>
  <c r="X3861" i="5"/>
  <c r="W3861" i="5"/>
  <c r="V3861" i="5"/>
  <c r="U3861" i="5"/>
  <c r="T3861" i="5"/>
  <c r="S3861" i="5"/>
  <c r="R3861" i="5"/>
  <c r="Q3861" i="5"/>
  <c r="P3861" i="5"/>
  <c r="O3861" i="5"/>
  <c r="N3861" i="5"/>
  <c r="M3861" i="5"/>
  <c r="L3861" i="5"/>
  <c r="A3862" i="5" s="1"/>
  <c r="AD3860" i="5"/>
  <c r="AC3860" i="5"/>
  <c r="AB3860" i="5"/>
  <c r="AA3860" i="5"/>
  <c r="Z3860" i="5"/>
  <c r="Y3860" i="5"/>
  <c r="X3860" i="5"/>
  <c r="W3860" i="5"/>
  <c r="V3860" i="5"/>
  <c r="U3860" i="5"/>
  <c r="T3860" i="5"/>
  <c r="S3860" i="5"/>
  <c r="R3860" i="5"/>
  <c r="Q3860" i="5"/>
  <c r="P3860" i="5"/>
  <c r="O3860" i="5"/>
  <c r="N3860" i="5"/>
  <c r="M3860" i="5"/>
  <c r="L3860" i="5"/>
  <c r="A3861" i="5" s="1"/>
  <c r="AD3859" i="5"/>
  <c r="AC3859" i="5"/>
  <c r="AB3859" i="5"/>
  <c r="AA3859" i="5"/>
  <c r="Z3859" i="5"/>
  <c r="Y3859" i="5"/>
  <c r="X3859" i="5"/>
  <c r="W3859" i="5"/>
  <c r="V3859" i="5"/>
  <c r="U3859" i="5"/>
  <c r="T3859" i="5"/>
  <c r="S3859" i="5"/>
  <c r="R3859" i="5"/>
  <c r="Q3859" i="5"/>
  <c r="P3859" i="5"/>
  <c r="O3859" i="5"/>
  <c r="N3859" i="5"/>
  <c r="M3859" i="5"/>
  <c r="L3859" i="5"/>
  <c r="A3860" i="5" s="1"/>
  <c r="AD3858" i="5"/>
  <c r="AC3858" i="5"/>
  <c r="AB3858" i="5"/>
  <c r="AA3858" i="5"/>
  <c r="Z3858" i="5"/>
  <c r="Y3858" i="5"/>
  <c r="X3858" i="5"/>
  <c r="W3858" i="5"/>
  <c r="V3858" i="5"/>
  <c r="U3858" i="5"/>
  <c r="T3858" i="5"/>
  <c r="S3858" i="5"/>
  <c r="R3858" i="5"/>
  <c r="Q3858" i="5"/>
  <c r="P3858" i="5"/>
  <c r="O3858" i="5"/>
  <c r="N3858" i="5"/>
  <c r="M3858" i="5"/>
  <c r="L3858" i="5"/>
  <c r="A3859" i="5" s="1"/>
  <c r="AD3857" i="5"/>
  <c r="AC3857" i="5"/>
  <c r="AB3857" i="5"/>
  <c r="AA3857" i="5"/>
  <c r="Z3857" i="5"/>
  <c r="Y3857" i="5"/>
  <c r="X3857" i="5"/>
  <c r="W3857" i="5"/>
  <c r="V3857" i="5"/>
  <c r="U3857" i="5"/>
  <c r="T3857" i="5"/>
  <c r="S3857" i="5"/>
  <c r="R3857" i="5"/>
  <c r="Q3857" i="5"/>
  <c r="P3857" i="5"/>
  <c r="O3857" i="5"/>
  <c r="N3857" i="5"/>
  <c r="M3857" i="5"/>
  <c r="L3857" i="5"/>
  <c r="A3858" i="5" s="1"/>
  <c r="AD3856" i="5"/>
  <c r="AC3856" i="5"/>
  <c r="AB3856" i="5"/>
  <c r="AA3856" i="5"/>
  <c r="Z3856" i="5"/>
  <c r="Y3856" i="5"/>
  <c r="X3856" i="5"/>
  <c r="W3856" i="5"/>
  <c r="V3856" i="5"/>
  <c r="U3856" i="5"/>
  <c r="T3856" i="5"/>
  <c r="S3856" i="5"/>
  <c r="R3856" i="5"/>
  <c r="Q3856" i="5"/>
  <c r="P3856" i="5"/>
  <c r="O3856" i="5"/>
  <c r="N3856" i="5"/>
  <c r="M3856" i="5"/>
  <c r="L3856" i="5"/>
  <c r="A3857" i="5" s="1"/>
  <c r="AD3855" i="5"/>
  <c r="AC3855" i="5"/>
  <c r="AB3855" i="5"/>
  <c r="AA3855" i="5"/>
  <c r="Z3855" i="5"/>
  <c r="Y3855" i="5"/>
  <c r="X3855" i="5"/>
  <c r="W3855" i="5"/>
  <c r="V3855" i="5"/>
  <c r="U3855" i="5"/>
  <c r="T3855" i="5"/>
  <c r="S3855" i="5"/>
  <c r="R3855" i="5"/>
  <c r="Q3855" i="5"/>
  <c r="P3855" i="5"/>
  <c r="O3855" i="5"/>
  <c r="N3855" i="5"/>
  <c r="M3855" i="5"/>
  <c r="L3855" i="5"/>
  <c r="A3856" i="5" s="1"/>
  <c r="AD3854" i="5"/>
  <c r="AC3854" i="5"/>
  <c r="AB3854" i="5"/>
  <c r="AA3854" i="5"/>
  <c r="Z3854" i="5"/>
  <c r="Y3854" i="5"/>
  <c r="X3854" i="5"/>
  <c r="W3854" i="5"/>
  <c r="V3854" i="5"/>
  <c r="U3854" i="5"/>
  <c r="T3854" i="5"/>
  <c r="S3854" i="5"/>
  <c r="R3854" i="5"/>
  <c r="Q3854" i="5"/>
  <c r="P3854" i="5"/>
  <c r="O3854" i="5"/>
  <c r="N3854" i="5"/>
  <c r="M3854" i="5"/>
  <c r="L3854" i="5"/>
  <c r="A3855" i="5" s="1"/>
  <c r="AD3853" i="5"/>
  <c r="AC3853" i="5"/>
  <c r="AB3853" i="5"/>
  <c r="AA3853" i="5"/>
  <c r="Z3853" i="5"/>
  <c r="Y3853" i="5"/>
  <c r="X3853" i="5"/>
  <c r="W3853" i="5"/>
  <c r="V3853" i="5"/>
  <c r="U3853" i="5"/>
  <c r="T3853" i="5"/>
  <c r="S3853" i="5"/>
  <c r="R3853" i="5"/>
  <c r="Q3853" i="5"/>
  <c r="P3853" i="5"/>
  <c r="O3853" i="5"/>
  <c r="N3853" i="5"/>
  <c r="M3853" i="5"/>
  <c r="L3853" i="5"/>
  <c r="A3854" i="5" s="1"/>
  <c r="AD3852" i="5"/>
  <c r="AC3852" i="5"/>
  <c r="AB3852" i="5"/>
  <c r="AA3852" i="5"/>
  <c r="Z3852" i="5"/>
  <c r="Y3852" i="5"/>
  <c r="X3852" i="5"/>
  <c r="W3852" i="5"/>
  <c r="V3852" i="5"/>
  <c r="U3852" i="5"/>
  <c r="T3852" i="5"/>
  <c r="S3852" i="5"/>
  <c r="R3852" i="5"/>
  <c r="Q3852" i="5"/>
  <c r="P3852" i="5"/>
  <c r="O3852" i="5"/>
  <c r="N3852" i="5"/>
  <c r="M3852" i="5"/>
  <c r="L3852" i="5"/>
  <c r="A3853" i="5" s="1"/>
  <c r="AD3851" i="5"/>
  <c r="AC3851" i="5"/>
  <c r="AB3851" i="5"/>
  <c r="AA3851" i="5"/>
  <c r="Z3851" i="5"/>
  <c r="Y3851" i="5"/>
  <c r="X3851" i="5"/>
  <c r="W3851" i="5"/>
  <c r="V3851" i="5"/>
  <c r="U3851" i="5"/>
  <c r="T3851" i="5"/>
  <c r="S3851" i="5"/>
  <c r="R3851" i="5"/>
  <c r="Q3851" i="5"/>
  <c r="P3851" i="5"/>
  <c r="O3851" i="5"/>
  <c r="N3851" i="5"/>
  <c r="M3851" i="5"/>
  <c r="L3851" i="5"/>
  <c r="A3852" i="5" s="1"/>
  <c r="AD3850" i="5"/>
  <c r="AC3850" i="5"/>
  <c r="AB3850" i="5"/>
  <c r="AA3850" i="5"/>
  <c r="Z3850" i="5"/>
  <c r="Y3850" i="5"/>
  <c r="X3850" i="5"/>
  <c r="W3850" i="5"/>
  <c r="V3850" i="5"/>
  <c r="U3850" i="5"/>
  <c r="T3850" i="5"/>
  <c r="S3850" i="5"/>
  <c r="R3850" i="5"/>
  <c r="Q3850" i="5"/>
  <c r="P3850" i="5"/>
  <c r="O3850" i="5"/>
  <c r="N3850" i="5"/>
  <c r="M3850" i="5"/>
  <c r="L3850" i="5"/>
  <c r="A3851" i="5" s="1"/>
  <c r="AD3849" i="5"/>
  <c r="AC3849" i="5"/>
  <c r="AB3849" i="5"/>
  <c r="AA3849" i="5"/>
  <c r="Z3849" i="5"/>
  <c r="Y3849" i="5"/>
  <c r="X3849" i="5"/>
  <c r="W3849" i="5"/>
  <c r="V3849" i="5"/>
  <c r="U3849" i="5"/>
  <c r="T3849" i="5"/>
  <c r="S3849" i="5"/>
  <c r="R3849" i="5"/>
  <c r="Q3849" i="5"/>
  <c r="P3849" i="5"/>
  <c r="O3849" i="5"/>
  <c r="N3849" i="5"/>
  <c r="M3849" i="5"/>
  <c r="L3849" i="5"/>
  <c r="A3850" i="5" s="1"/>
  <c r="AD3848" i="5"/>
  <c r="AC3848" i="5"/>
  <c r="AB3848" i="5"/>
  <c r="AA3848" i="5"/>
  <c r="Z3848" i="5"/>
  <c r="Y3848" i="5"/>
  <c r="X3848" i="5"/>
  <c r="W3848" i="5"/>
  <c r="V3848" i="5"/>
  <c r="U3848" i="5"/>
  <c r="T3848" i="5"/>
  <c r="S3848" i="5"/>
  <c r="R3848" i="5"/>
  <c r="Q3848" i="5"/>
  <c r="P3848" i="5"/>
  <c r="O3848" i="5"/>
  <c r="N3848" i="5"/>
  <c r="M3848" i="5"/>
  <c r="L3848" i="5"/>
  <c r="A3849" i="5" s="1"/>
  <c r="AD3847" i="5"/>
  <c r="AC3847" i="5"/>
  <c r="AB3847" i="5"/>
  <c r="AA3847" i="5"/>
  <c r="Z3847" i="5"/>
  <c r="Y3847" i="5"/>
  <c r="X3847" i="5"/>
  <c r="W3847" i="5"/>
  <c r="V3847" i="5"/>
  <c r="U3847" i="5"/>
  <c r="T3847" i="5"/>
  <c r="S3847" i="5"/>
  <c r="R3847" i="5"/>
  <c r="Q3847" i="5"/>
  <c r="P3847" i="5"/>
  <c r="O3847" i="5"/>
  <c r="N3847" i="5"/>
  <c r="M3847" i="5"/>
  <c r="L3847" i="5"/>
  <c r="A3848" i="5" s="1"/>
  <c r="AD3846" i="5"/>
  <c r="AC3846" i="5"/>
  <c r="AB3846" i="5"/>
  <c r="AA3846" i="5"/>
  <c r="Z3846" i="5"/>
  <c r="Y3846" i="5"/>
  <c r="X3846" i="5"/>
  <c r="W3846" i="5"/>
  <c r="V3846" i="5"/>
  <c r="U3846" i="5"/>
  <c r="T3846" i="5"/>
  <c r="S3846" i="5"/>
  <c r="R3846" i="5"/>
  <c r="Q3846" i="5"/>
  <c r="P3846" i="5"/>
  <c r="O3846" i="5"/>
  <c r="N3846" i="5"/>
  <c r="M3846" i="5"/>
  <c r="L3846" i="5"/>
  <c r="A3847" i="5" s="1"/>
  <c r="AD3845" i="5"/>
  <c r="AC3845" i="5"/>
  <c r="AB3845" i="5"/>
  <c r="AA3845" i="5"/>
  <c r="Z3845" i="5"/>
  <c r="Y3845" i="5"/>
  <c r="X3845" i="5"/>
  <c r="W3845" i="5"/>
  <c r="V3845" i="5"/>
  <c r="U3845" i="5"/>
  <c r="T3845" i="5"/>
  <c r="S3845" i="5"/>
  <c r="R3845" i="5"/>
  <c r="Q3845" i="5"/>
  <c r="P3845" i="5"/>
  <c r="O3845" i="5"/>
  <c r="N3845" i="5"/>
  <c r="M3845" i="5"/>
  <c r="L3845" i="5"/>
  <c r="A3846" i="5" s="1"/>
  <c r="AD3844" i="5"/>
  <c r="AC3844" i="5"/>
  <c r="AB3844" i="5"/>
  <c r="AA3844" i="5"/>
  <c r="Z3844" i="5"/>
  <c r="Y3844" i="5"/>
  <c r="X3844" i="5"/>
  <c r="W3844" i="5"/>
  <c r="V3844" i="5"/>
  <c r="U3844" i="5"/>
  <c r="T3844" i="5"/>
  <c r="S3844" i="5"/>
  <c r="R3844" i="5"/>
  <c r="Q3844" i="5"/>
  <c r="P3844" i="5"/>
  <c r="O3844" i="5"/>
  <c r="N3844" i="5"/>
  <c r="M3844" i="5"/>
  <c r="L3844" i="5"/>
  <c r="A3845" i="5" s="1"/>
  <c r="AD3843" i="5"/>
  <c r="AC3843" i="5"/>
  <c r="AB3843" i="5"/>
  <c r="AA3843" i="5"/>
  <c r="Z3843" i="5"/>
  <c r="Y3843" i="5"/>
  <c r="X3843" i="5"/>
  <c r="W3843" i="5"/>
  <c r="V3843" i="5"/>
  <c r="U3843" i="5"/>
  <c r="T3843" i="5"/>
  <c r="S3843" i="5"/>
  <c r="R3843" i="5"/>
  <c r="Q3843" i="5"/>
  <c r="P3843" i="5"/>
  <c r="O3843" i="5"/>
  <c r="N3843" i="5"/>
  <c r="M3843" i="5"/>
  <c r="L3843" i="5"/>
  <c r="A3844" i="5" s="1"/>
  <c r="AD3842" i="5"/>
  <c r="AC3842" i="5"/>
  <c r="AB3842" i="5"/>
  <c r="AA3842" i="5"/>
  <c r="Z3842" i="5"/>
  <c r="Y3842" i="5"/>
  <c r="X3842" i="5"/>
  <c r="W3842" i="5"/>
  <c r="V3842" i="5"/>
  <c r="U3842" i="5"/>
  <c r="T3842" i="5"/>
  <c r="S3842" i="5"/>
  <c r="R3842" i="5"/>
  <c r="Q3842" i="5"/>
  <c r="P3842" i="5"/>
  <c r="O3842" i="5"/>
  <c r="N3842" i="5"/>
  <c r="M3842" i="5"/>
  <c r="L3842" i="5"/>
  <c r="A3843" i="5" s="1"/>
  <c r="AD3841" i="5"/>
  <c r="AC3841" i="5"/>
  <c r="AB3841" i="5"/>
  <c r="AA3841" i="5"/>
  <c r="Z3841" i="5"/>
  <c r="Y3841" i="5"/>
  <c r="X3841" i="5"/>
  <c r="W3841" i="5"/>
  <c r="V3841" i="5"/>
  <c r="U3841" i="5"/>
  <c r="T3841" i="5"/>
  <c r="S3841" i="5"/>
  <c r="R3841" i="5"/>
  <c r="Q3841" i="5"/>
  <c r="P3841" i="5"/>
  <c r="O3841" i="5"/>
  <c r="N3841" i="5"/>
  <c r="M3841" i="5"/>
  <c r="L3841" i="5"/>
  <c r="A3842" i="5" s="1"/>
  <c r="AD3840" i="5"/>
  <c r="AC3840" i="5"/>
  <c r="AB3840" i="5"/>
  <c r="AA3840" i="5"/>
  <c r="Z3840" i="5"/>
  <c r="Y3840" i="5"/>
  <c r="X3840" i="5"/>
  <c r="W3840" i="5"/>
  <c r="V3840" i="5"/>
  <c r="U3840" i="5"/>
  <c r="T3840" i="5"/>
  <c r="S3840" i="5"/>
  <c r="R3840" i="5"/>
  <c r="Q3840" i="5"/>
  <c r="P3840" i="5"/>
  <c r="O3840" i="5"/>
  <c r="N3840" i="5"/>
  <c r="M3840" i="5"/>
  <c r="L3840" i="5"/>
  <c r="A3841" i="5" s="1"/>
  <c r="AD3839" i="5"/>
  <c r="AC3839" i="5"/>
  <c r="AB3839" i="5"/>
  <c r="AA3839" i="5"/>
  <c r="Z3839" i="5"/>
  <c r="Y3839" i="5"/>
  <c r="X3839" i="5"/>
  <c r="W3839" i="5"/>
  <c r="V3839" i="5"/>
  <c r="U3839" i="5"/>
  <c r="T3839" i="5"/>
  <c r="S3839" i="5"/>
  <c r="R3839" i="5"/>
  <c r="Q3839" i="5"/>
  <c r="P3839" i="5"/>
  <c r="O3839" i="5"/>
  <c r="N3839" i="5"/>
  <c r="M3839" i="5"/>
  <c r="L3839" i="5"/>
  <c r="A3840" i="5" s="1"/>
  <c r="AD3838" i="5"/>
  <c r="AC3838" i="5"/>
  <c r="AB3838" i="5"/>
  <c r="AA3838" i="5"/>
  <c r="Z3838" i="5"/>
  <c r="Y3838" i="5"/>
  <c r="X3838" i="5"/>
  <c r="W3838" i="5"/>
  <c r="V3838" i="5"/>
  <c r="U3838" i="5"/>
  <c r="T3838" i="5"/>
  <c r="S3838" i="5"/>
  <c r="R3838" i="5"/>
  <c r="Q3838" i="5"/>
  <c r="P3838" i="5"/>
  <c r="O3838" i="5"/>
  <c r="N3838" i="5"/>
  <c r="M3838" i="5"/>
  <c r="L3838" i="5"/>
  <c r="A3839" i="5" s="1"/>
  <c r="AD3837" i="5"/>
  <c r="AC3837" i="5"/>
  <c r="AB3837" i="5"/>
  <c r="AA3837" i="5"/>
  <c r="Z3837" i="5"/>
  <c r="Y3837" i="5"/>
  <c r="X3837" i="5"/>
  <c r="W3837" i="5"/>
  <c r="V3837" i="5"/>
  <c r="U3837" i="5"/>
  <c r="T3837" i="5"/>
  <c r="S3837" i="5"/>
  <c r="R3837" i="5"/>
  <c r="Q3837" i="5"/>
  <c r="P3837" i="5"/>
  <c r="O3837" i="5"/>
  <c r="N3837" i="5"/>
  <c r="M3837" i="5"/>
  <c r="L3837" i="5"/>
  <c r="A3838" i="5" s="1"/>
  <c r="AD3836" i="5"/>
  <c r="AC3836" i="5"/>
  <c r="AB3836" i="5"/>
  <c r="AA3836" i="5"/>
  <c r="Z3836" i="5"/>
  <c r="Y3836" i="5"/>
  <c r="X3836" i="5"/>
  <c r="W3836" i="5"/>
  <c r="V3836" i="5"/>
  <c r="U3836" i="5"/>
  <c r="T3836" i="5"/>
  <c r="S3836" i="5"/>
  <c r="R3836" i="5"/>
  <c r="Q3836" i="5"/>
  <c r="P3836" i="5"/>
  <c r="O3836" i="5"/>
  <c r="N3836" i="5"/>
  <c r="M3836" i="5"/>
  <c r="L3836" i="5"/>
  <c r="A3837" i="5" s="1"/>
  <c r="AD3835" i="5"/>
  <c r="AC3835" i="5"/>
  <c r="AB3835" i="5"/>
  <c r="AA3835" i="5"/>
  <c r="Z3835" i="5"/>
  <c r="Y3835" i="5"/>
  <c r="X3835" i="5"/>
  <c r="W3835" i="5"/>
  <c r="V3835" i="5"/>
  <c r="U3835" i="5"/>
  <c r="T3835" i="5"/>
  <c r="S3835" i="5"/>
  <c r="R3835" i="5"/>
  <c r="Q3835" i="5"/>
  <c r="P3835" i="5"/>
  <c r="O3835" i="5"/>
  <c r="N3835" i="5"/>
  <c r="M3835" i="5"/>
  <c r="L3835" i="5"/>
  <c r="A3836" i="5" s="1"/>
  <c r="AD3834" i="5"/>
  <c r="AC3834" i="5"/>
  <c r="AB3834" i="5"/>
  <c r="AA3834" i="5"/>
  <c r="Z3834" i="5"/>
  <c r="Y3834" i="5"/>
  <c r="X3834" i="5"/>
  <c r="W3834" i="5"/>
  <c r="V3834" i="5"/>
  <c r="U3834" i="5"/>
  <c r="T3834" i="5"/>
  <c r="S3834" i="5"/>
  <c r="R3834" i="5"/>
  <c r="Q3834" i="5"/>
  <c r="P3834" i="5"/>
  <c r="O3834" i="5"/>
  <c r="N3834" i="5"/>
  <c r="M3834" i="5"/>
  <c r="L3834" i="5"/>
  <c r="A3835" i="5" s="1"/>
  <c r="AD3833" i="5"/>
  <c r="AC3833" i="5"/>
  <c r="AB3833" i="5"/>
  <c r="AA3833" i="5"/>
  <c r="Z3833" i="5"/>
  <c r="Y3833" i="5"/>
  <c r="X3833" i="5"/>
  <c r="W3833" i="5"/>
  <c r="V3833" i="5"/>
  <c r="U3833" i="5"/>
  <c r="T3833" i="5"/>
  <c r="S3833" i="5"/>
  <c r="R3833" i="5"/>
  <c r="Q3833" i="5"/>
  <c r="P3833" i="5"/>
  <c r="O3833" i="5"/>
  <c r="N3833" i="5"/>
  <c r="M3833" i="5"/>
  <c r="L3833" i="5"/>
  <c r="A3834" i="5" s="1"/>
  <c r="AD3832" i="5"/>
  <c r="AC3832" i="5"/>
  <c r="AB3832" i="5"/>
  <c r="AA3832" i="5"/>
  <c r="Z3832" i="5"/>
  <c r="Y3832" i="5"/>
  <c r="X3832" i="5"/>
  <c r="W3832" i="5"/>
  <c r="V3832" i="5"/>
  <c r="U3832" i="5"/>
  <c r="T3832" i="5"/>
  <c r="S3832" i="5"/>
  <c r="R3832" i="5"/>
  <c r="Q3832" i="5"/>
  <c r="P3832" i="5"/>
  <c r="O3832" i="5"/>
  <c r="N3832" i="5"/>
  <c r="M3832" i="5"/>
  <c r="L3832" i="5"/>
  <c r="A3833" i="5" s="1"/>
  <c r="AD3831" i="5"/>
  <c r="AC3831" i="5"/>
  <c r="AB3831" i="5"/>
  <c r="AA3831" i="5"/>
  <c r="Z3831" i="5"/>
  <c r="Y3831" i="5"/>
  <c r="X3831" i="5"/>
  <c r="W3831" i="5"/>
  <c r="V3831" i="5"/>
  <c r="U3831" i="5"/>
  <c r="T3831" i="5"/>
  <c r="S3831" i="5"/>
  <c r="R3831" i="5"/>
  <c r="Q3831" i="5"/>
  <c r="P3831" i="5"/>
  <c r="O3831" i="5"/>
  <c r="N3831" i="5"/>
  <c r="M3831" i="5"/>
  <c r="L3831" i="5"/>
  <c r="A3832" i="5" s="1"/>
  <c r="AD3830" i="5"/>
  <c r="AC3830" i="5"/>
  <c r="AB3830" i="5"/>
  <c r="AA3830" i="5"/>
  <c r="Z3830" i="5"/>
  <c r="Y3830" i="5"/>
  <c r="X3830" i="5"/>
  <c r="W3830" i="5"/>
  <c r="V3830" i="5"/>
  <c r="U3830" i="5"/>
  <c r="T3830" i="5"/>
  <c r="S3830" i="5"/>
  <c r="R3830" i="5"/>
  <c r="Q3830" i="5"/>
  <c r="P3830" i="5"/>
  <c r="O3830" i="5"/>
  <c r="N3830" i="5"/>
  <c r="M3830" i="5"/>
  <c r="L3830" i="5"/>
  <c r="A3831" i="5" s="1"/>
  <c r="AD3829" i="5"/>
  <c r="AC3829" i="5"/>
  <c r="AB3829" i="5"/>
  <c r="AA3829" i="5"/>
  <c r="Z3829" i="5"/>
  <c r="Y3829" i="5"/>
  <c r="X3829" i="5"/>
  <c r="W3829" i="5"/>
  <c r="V3829" i="5"/>
  <c r="U3829" i="5"/>
  <c r="T3829" i="5"/>
  <c r="S3829" i="5"/>
  <c r="R3829" i="5"/>
  <c r="Q3829" i="5"/>
  <c r="P3829" i="5"/>
  <c r="O3829" i="5"/>
  <c r="N3829" i="5"/>
  <c r="M3829" i="5"/>
  <c r="L3829" i="5"/>
  <c r="A3830" i="5" s="1"/>
  <c r="AD3828" i="5"/>
  <c r="AC3828" i="5"/>
  <c r="AB3828" i="5"/>
  <c r="AA3828" i="5"/>
  <c r="Z3828" i="5"/>
  <c r="Y3828" i="5"/>
  <c r="X3828" i="5"/>
  <c r="W3828" i="5"/>
  <c r="V3828" i="5"/>
  <c r="U3828" i="5"/>
  <c r="T3828" i="5"/>
  <c r="S3828" i="5"/>
  <c r="R3828" i="5"/>
  <c r="Q3828" i="5"/>
  <c r="P3828" i="5"/>
  <c r="O3828" i="5"/>
  <c r="N3828" i="5"/>
  <c r="M3828" i="5"/>
  <c r="L3828" i="5"/>
  <c r="A3829" i="5" s="1"/>
  <c r="AD3827" i="5"/>
  <c r="AC3827" i="5"/>
  <c r="AB3827" i="5"/>
  <c r="AA3827" i="5"/>
  <c r="Z3827" i="5"/>
  <c r="Y3827" i="5"/>
  <c r="X3827" i="5"/>
  <c r="W3827" i="5"/>
  <c r="V3827" i="5"/>
  <c r="U3827" i="5"/>
  <c r="T3827" i="5"/>
  <c r="S3827" i="5"/>
  <c r="R3827" i="5"/>
  <c r="Q3827" i="5"/>
  <c r="P3827" i="5"/>
  <c r="O3827" i="5"/>
  <c r="N3827" i="5"/>
  <c r="M3827" i="5"/>
  <c r="L3827" i="5"/>
  <c r="A3828" i="5" s="1"/>
  <c r="AD3826" i="5"/>
  <c r="AC3826" i="5"/>
  <c r="AB3826" i="5"/>
  <c r="AA3826" i="5"/>
  <c r="Z3826" i="5"/>
  <c r="Y3826" i="5"/>
  <c r="X3826" i="5"/>
  <c r="W3826" i="5"/>
  <c r="V3826" i="5"/>
  <c r="U3826" i="5"/>
  <c r="T3826" i="5"/>
  <c r="S3826" i="5"/>
  <c r="R3826" i="5"/>
  <c r="Q3826" i="5"/>
  <c r="P3826" i="5"/>
  <c r="O3826" i="5"/>
  <c r="N3826" i="5"/>
  <c r="M3826" i="5"/>
  <c r="L3826" i="5"/>
  <c r="A3827" i="5" s="1"/>
  <c r="AD3825" i="5"/>
  <c r="AC3825" i="5"/>
  <c r="AB3825" i="5"/>
  <c r="AA3825" i="5"/>
  <c r="Z3825" i="5"/>
  <c r="Y3825" i="5"/>
  <c r="X3825" i="5"/>
  <c r="W3825" i="5"/>
  <c r="V3825" i="5"/>
  <c r="U3825" i="5"/>
  <c r="T3825" i="5"/>
  <c r="S3825" i="5"/>
  <c r="R3825" i="5"/>
  <c r="Q3825" i="5"/>
  <c r="P3825" i="5"/>
  <c r="O3825" i="5"/>
  <c r="N3825" i="5"/>
  <c r="M3825" i="5"/>
  <c r="L3825" i="5"/>
  <c r="A3826" i="5" s="1"/>
  <c r="AD3824" i="5"/>
  <c r="AC3824" i="5"/>
  <c r="AB3824" i="5"/>
  <c r="AA3824" i="5"/>
  <c r="Z3824" i="5"/>
  <c r="Y3824" i="5"/>
  <c r="X3824" i="5"/>
  <c r="W3824" i="5"/>
  <c r="V3824" i="5"/>
  <c r="U3824" i="5"/>
  <c r="T3824" i="5"/>
  <c r="S3824" i="5"/>
  <c r="R3824" i="5"/>
  <c r="Q3824" i="5"/>
  <c r="P3824" i="5"/>
  <c r="O3824" i="5"/>
  <c r="N3824" i="5"/>
  <c r="M3824" i="5"/>
  <c r="L3824" i="5"/>
  <c r="A3825" i="5" s="1"/>
  <c r="AD3823" i="5"/>
  <c r="AC3823" i="5"/>
  <c r="AB3823" i="5"/>
  <c r="AA3823" i="5"/>
  <c r="Z3823" i="5"/>
  <c r="Y3823" i="5"/>
  <c r="X3823" i="5"/>
  <c r="W3823" i="5"/>
  <c r="V3823" i="5"/>
  <c r="U3823" i="5"/>
  <c r="T3823" i="5"/>
  <c r="S3823" i="5"/>
  <c r="R3823" i="5"/>
  <c r="Q3823" i="5"/>
  <c r="P3823" i="5"/>
  <c r="O3823" i="5"/>
  <c r="N3823" i="5"/>
  <c r="M3823" i="5"/>
  <c r="L3823" i="5"/>
  <c r="A3824" i="5" s="1"/>
  <c r="AD3822" i="5"/>
  <c r="AC3822" i="5"/>
  <c r="AB3822" i="5"/>
  <c r="AA3822" i="5"/>
  <c r="Z3822" i="5"/>
  <c r="Y3822" i="5"/>
  <c r="X3822" i="5"/>
  <c r="W3822" i="5"/>
  <c r="V3822" i="5"/>
  <c r="U3822" i="5"/>
  <c r="T3822" i="5"/>
  <c r="S3822" i="5"/>
  <c r="R3822" i="5"/>
  <c r="Q3822" i="5"/>
  <c r="P3822" i="5"/>
  <c r="O3822" i="5"/>
  <c r="N3822" i="5"/>
  <c r="M3822" i="5"/>
  <c r="L3822" i="5"/>
  <c r="A3823" i="5" s="1"/>
  <c r="AD3821" i="5"/>
  <c r="AC3821" i="5"/>
  <c r="AB3821" i="5"/>
  <c r="AA3821" i="5"/>
  <c r="Z3821" i="5"/>
  <c r="Y3821" i="5"/>
  <c r="X3821" i="5"/>
  <c r="W3821" i="5"/>
  <c r="V3821" i="5"/>
  <c r="U3821" i="5"/>
  <c r="T3821" i="5"/>
  <c r="S3821" i="5"/>
  <c r="R3821" i="5"/>
  <c r="Q3821" i="5"/>
  <c r="P3821" i="5"/>
  <c r="O3821" i="5"/>
  <c r="N3821" i="5"/>
  <c r="M3821" i="5"/>
  <c r="L3821" i="5"/>
  <c r="A3822" i="5" s="1"/>
  <c r="AD3820" i="5"/>
  <c r="AC3820" i="5"/>
  <c r="AB3820" i="5"/>
  <c r="AA3820" i="5"/>
  <c r="Z3820" i="5"/>
  <c r="Y3820" i="5"/>
  <c r="X3820" i="5"/>
  <c r="W3820" i="5"/>
  <c r="V3820" i="5"/>
  <c r="U3820" i="5"/>
  <c r="T3820" i="5"/>
  <c r="S3820" i="5"/>
  <c r="R3820" i="5"/>
  <c r="Q3820" i="5"/>
  <c r="P3820" i="5"/>
  <c r="O3820" i="5"/>
  <c r="N3820" i="5"/>
  <c r="M3820" i="5"/>
  <c r="L3820" i="5"/>
  <c r="A3821" i="5" s="1"/>
  <c r="AD3819" i="5"/>
  <c r="AC3819" i="5"/>
  <c r="AB3819" i="5"/>
  <c r="AA3819" i="5"/>
  <c r="Z3819" i="5"/>
  <c r="Y3819" i="5"/>
  <c r="X3819" i="5"/>
  <c r="W3819" i="5"/>
  <c r="V3819" i="5"/>
  <c r="U3819" i="5"/>
  <c r="T3819" i="5"/>
  <c r="S3819" i="5"/>
  <c r="R3819" i="5"/>
  <c r="Q3819" i="5"/>
  <c r="P3819" i="5"/>
  <c r="O3819" i="5"/>
  <c r="N3819" i="5"/>
  <c r="M3819" i="5"/>
  <c r="L3819" i="5"/>
  <c r="A3820" i="5" s="1"/>
  <c r="AD3818" i="5"/>
  <c r="AC3818" i="5"/>
  <c r="AB3818" i="5"/>
  <c r="AA3818" i="5"/>
  <c r="Z3818" i="5"/>
  <c r="Y3818" i="5"/>
  <c r="X3818" i="5"/>
  <c r="W3818" i="5"/>
  <c r="V3818" i="5"/>
  <c r="U3818" i="5"/>
  <c r="T3818" i="5"/>
  <c r="S3818" i="5"/>
  <c r="R3818" i="5"/>
  <c r="Q3818" i="5"/>
  <c r="P3818" i="5"/>
  <c r="O3818" i="5"/>
  <c r="N3818" i="5"/>
  <c r="M3818" i="5"/>
  <c r="L3818" i="5"/>
  <c r="A3819" i="5" s="1"/>
  <c r="AD3817" i="5"/>
  <c r="AC3817" i="5"/>
  <c r="AB3817" i="5"/>
  <c r="AA3817" i="5"/>
  <c r="Z3817" i="5"/>
  <c r="Y3817" i="5"/>
  <c r="X3817" i="5"/>
  <c r="W3817" i="5"/>
  <c r="V3817" i="5"/>
  <c r="U3817" i="5"/>
  <c r="T3817" i="5"/>
  <c r="S3817" i="5"/>
  <c r="R3817" i="5"/>
  <c r="Q3817" i="5"/>
  <c r="P3817" i="5"/>
  <c r="O3817" i="5"/>
  <c r="N3817" i="5"/>
  <c r="M3817" i="5"/>
  <c r="L3817" i="5"/>
  <c r="A3818" i="5" s="1"/>
  <c r="AD3816" i="5"/>
  <c r="AC3816" i="5"/>
  <c r="AB3816" i="5"/>
  <c r="AA3816" i="5"/>
  <c r="Z3816" i="5"/>
  <c r="Y3816" i="5"/>
  <c r="X3816" i="5"/>
  <c r="W3816" i="5"/>
  <c r="V3816" i="5"/>
  <c r="U3816" i="5"/>
  <c r="T3816" i="5"/>
  <c r="S3816" i="5"/>
  <c r="R3816" i="5"/>
  <c r="Q3816" i="5"/>
  <c r="P3816" i="5"/>
  <c r="O3816" i="5"/>
  <c r="N3816" i="5"/>
  <c r="M3816" i="5"/>
  <c r="L3816" i="5"/>
  <c r="A3817" i="5" s="1"/>
  <c r="AD3815" i="5"/>
  <c r="AC3815" i="5"/>
  <c r="AB3815" i="5"/>
  <c r="AA3815" i="5"/>
  <c r="Z3815" i="5"/>
  <c r="Y3815" i="5"/>
  <c r="X3815" i="5"/>
  <c r="W3815" i="5"/>
  <c r="V3815" i="5"/>
  <c r="U3815" i="5"/>
  <c r="T3815" i="5"/>
  <c r="S3815" i="5"/>
  <c r="R3815" i="5"/>
  <c r="Q3815" i="5"/>
  <c r="P3815" i="5"/>
  <c r="O3815" i="5"/>
  <c r="N3815" i="5"/>
  <c r="M3815" i="5"/>
  <c r="L3815" i="5"/>
  <c r="A3816" i="5" s="1"/>
  <c r="AD3814" i="5"/>
  <c r="AC3814" i="5"/>
  <c r="AB3814" i="5"/>
  <c r="AA3814" i="5"/>
  <c r="Z3814" i="5"/>
  <c r="Y3814" i="5"/>
  <c r="X3814" i="5"/>
  <c r="W3814" i="5"/>
  <c r="V3814" i="5"/>
  <c r="U3814" i="5"/>
  <c r="T3814" i="5"/>
  <c r="S3814" i="5"/>
  <c r="R3814" i="5"/>
  <c r="Q3814" i="5"/>
  <c r="P3814" i="5"/>
  <c r="O3814" i="5"/>
  <c r="N3814" i="5"/>
  <c r="M3814" i="5"/>
  <c r="L3814" i="5"/>
  <c r="A3815" i="5" s="1"/>
  <c r="AD3813" i="5"/>
  <c r="AC3813" i="5"/>
  <c r="AB3813" i="5"/>
  <c r="AA3813" i="5"/>
  <c r="Z3813" i="5"/>
  <c r="Y3813" i="5"/>
  <c r="X3813" i="5"/>
  <c r="W3813" i="5"/>
  <c r="V3813" i="5"/>
  <c r="U3813" i="5"/>
  <c r="T3813" i="5"/>
  <c r="S3813" i="5"/>
  <c r="R3813" i="5"/>
  <c r="Q3813" i="5"/>
  <c r="P3813" i="5"/>
  <c r="O3813" i="5"/>
  <c r="N3813" i="5"/>
  <c r="M3813" i="5"/>
  <c r="L3813" i="5"/>
  <c r="A3814" i="5" s="1"/>
  <c r="AD3812" i="5"/>
  <c r="AC3812" i="5"/>
  <c r="AB3812" i="5"/>
  <c r="AA3812" i="5"/>
  <c r="Z3812" i="5"/>
  <c r="Y3812" i="5"/>
  <c r="X3812" i="5"/>
  <c r="W3812" i="5"/>
  <c r="V3812" i="5"/>
  <c r="U3812" i="5"/>
  <c r="T3812" i="5"/>
  <c r="S3812" i="5"/>
  <c r="R3812" i="5"/>
  <c r="Q3812" i="5"/>
  <c r="P3812" i="5"/>
  <c r="O3812" i="5"/>
  <c r="N3812" i="5"/>
  <c r="M3812" i="5"/>
  <c r="L3812" i="5"/>
  <c r="A3813" i="5" s="1"/>
  <c r="AD3811" i="5"/>
  <c r="AC3811" i="5"/>
  <c r="AB3811" i="5"/>
  <c r="AA3811" i="5"/>
  <c r="Z3811" i="5"/>
  <c r="Y3811" i="5"/>
  <c r="X3811" i="5"/>
  <c r="W3811" i="5"/>
  <c r="V3811" i="5"/>
  <c r="U3811" i="5"/>
  <c r="T3811" i="5"/>
  <c r="S3811" i="5"/>
  <c r="R3811" i="5"/>
  <c r="Q3811" i="5"/>
  <c r="P3811" i="5"/>
  <c r="O3811" i="5"/>
  <c r="N3811" i="5"/>
  <c r="M3811" i="5"/>
  <c r="L3811" i="5"/>
  <c r="A3812" i="5" s="1"/>
  <c r="AD3810" i="5"/>
  <c r="AC3810" i="5"/>
  <c r="AB3810" i="5"/>
  <c r="AA3810" i="5"/>
  <c r="Z3810" i="5"/>
  <c r="Y3810" i="5"/>
  <c r="X3810" i="5"/>
  <c r="W3810" i="5"/>
  <c r="V3810" i="5"/>
  <c r="U3810" i="5"/>
  <c r="T3810" i="5"/>
  <c r="S3810" i="5"/>
  <c r="R3810" i="5"/>
  <c r="Q3810" i="5"/>
  <c r="P3810" i="5"/>
  <c r="O3810" i="5"/>
  <c r="N3810" i="5"/>
  <c r="M3810" i="5"/>
  <c r="L3810" i="5"/>
  <c r="A3811" i="5" s="1"/>
  <c r="AD3809" i="5"/>
  <c r="AC3809" i="5"/>
  <c r="AB3809" i="5"/>
  <c r="AA3809" i="5"/>
  <c r="Z3809" i="5"/>
  <c r="Y3809" i="5"/>
  <c r="X3809" i="5"/>
  <c r="W3809" i="5"/>
  <c r="V3809" i="5"/>
  <c r="U3809" i="5"/>
  <c r="T3809" i="5"/>
  <c r="S3809" i="5"/>
  <c r="R3809" i="5"/>
  <c r="Q3809" i="5"/>
  <c r="P3809" i="5"/>
  <c r="O3809" i="5"/>
  <c r="N3809" i="5"/>
  <c r="M3809" i="5"/>
  <c r="L3809" i="5"/>
  <c r="A3810" i="5" s="1"/>
  <c r="AD3808" i="5"/>
  <c r="AC3808" i="5"/>
  <c r="AB3808" i="5"/>
  <c r="AA3808" i="5"/>
  <c r="Z3808" i="5"/>
  <c r="Y3808" i="5"/>
  <c r="X3808" i="5"/>
  <c r="W3808" i="5"/>
  <c r="V3808" i="5"/>
  <c r="U3808" i="5"/>
  <c r="T3808" i="5"/>
  <c r="S3808" i="5"/>
  <c r="R3808" i="5"/>
  <c r="Q3808" i="5"/>
  <c r="P3808" i="5"/>
  <c r="O3808" i="5"/>
  <c r="N3808" i="5"/>
  <c r="M3808" i="5"/>
  <c r="L3808" i="5"/>
  <c r="A3809" i="5" s="1"/>
  <c r="AD3807" i="5"/>
  <c r="AC3807" i="5"/>
  <c r="AB3807" i="5"/>
  <c r="AA3807" i="5"/>
  <c r="Z3807" i="5"/>
  <c r="Y3807" i="5"/>
  <c r="X3807" i="5"/>
  <c r="W3807" i="5"/>
  <c r="V3807" i="5"/>
  <c r="U3807" i="5"/>
  <c r="T3807" i="5"/>
  <c r="S3807" i="5"/>
  <c r="R3807" i="5"/>
  <c r="Q3807" i="5"/>
  <c r="P3807" i="5"/>
  <c r="O3807" i="5"/>
  <c r="N3807" i="5"/>
  <c r="M3807" i="5"/>
  <c r="L3807" i="5"/>
  <c r="A3808" i="5" s="1"/>
  <c r="AD3806" i="5"/>
  <c r="AC3806" i="5"/>
  <c r="AB3806" i="5"/>
  <c r="AA3806" i="5"/>
  <c r="Z3806" i="5"/>
  <c r="Y3806" i="5"/>
  <c r="X3806" i="5"/>
  <c r="W3806" i="5"/>
  <c r="V3806" i="5"/>
  <c r="U3806" i="5"/>
  <c r="T3806" i="5"/>
  <c r="S3806" i="5"/>
  <c r="R3806" i="5"/>
  <c r="Q3806" i="5"/>
  <c r="P3806" i="5"/>
  <c r="O3806" i="5"/>
  <c r="N3806" i="5"/>
  <c r="M3806" i="5"/>
  <c r="L3806" i="5"/>
  <c r="A3807" i="5" s="1"/>
  <c r="AD3805" i="5"/>
  <c r="AC3805" i="5"/>
  <c r="AB3805" i="5"/>
  <c r="AA3805" i="5"/>
  <c r="Z3805" i="5"/>
  <c r="Y3805" i="5"/>
  <c r="X3805" i="5"/>
  <c r="W3805" i="5"/>
  <c r="V3805" i="5"/>
  <c r="U3805" i="5"/>
  <c r="T3805" i="5"/>
  <c r="S3805" i="5"/>
  <c r="R3805" i="5"/>
  <c r="Q3805" i="5"/>
  <c r="P3805" i="5"/>
  <c r="O3805" i="5"/>
  <c r="N3805" i="5"/>
  <c r="M3805" i="5"/>
  <c r="L3805" i="5"/>
  <c r="A3806" i="5" s="1"/>
  <c r="AD3804" i="5"/>
  <c r="AC3804" i="5"/>
  <c r="AB3804" i="5"/>
  <c r="AA3804" i="5"/>
  <c r="Z3804" i="5"/>
  <c r="Y3804" i="5"/>
  <c r="X3804" i="5"/>
  <c r="W3804" i="5"/>
  <c r="V3804" i="5"/>
  <c r="U3804" i="5"/>
  <c r="T3804" i="5"/>
  <c r="S3804" i="5"/>
  <c r="R3804" i="5"/>
  <c r="Q3804" i="5"/>
  <c r="P3804" i="5"/>
  <c r="O3804" i="5"/>
  <c r="N3804" i="5"/>
  <c r="M3804" i="5"/>
  <c r="L3804" i="5"/>
  <c r="A3805" i="5" s="1"/>
  <c r="AD3803" i="5"/>
  <c r="AC3803" i="5"/>
  <c r="AB3803" i="5"/>
  <c r="AA3803" i="5"/>
  <c r="Z3803" i="5"/>
  <c r="Y3803" i="5"/>
  <c r="X3803" i="5"/>
  <c r="W3803" i="5"/>
  <c r="V3803" i="5"/>
  <c r="U3803" i="5"/>
  <c r="T3803" i="5"/>
  <c r="S3803" i="5"/>
  <c r="R3803" i="5"/>
  <c r="Q3803" i="5"/>
  <c r="P3803" i="5"/>
  <c r="O3803" i="5"/>
  <c r="N3803" i="5"/>
  <c r="M3803" i="5"/>
  <c r="L3803" i="5"/>
  <c r="A3804" i="5" s="1"/>
  <c r="AD3802" i="5"/>
  <c r="AC3802" i="5"/>
  <c r="AB3802" i="5"/>
  <c r="AA3802" i="5"/>
  <c r="Z3802" i="5"/>
  <c r="Y3802" i="5"/>
  <c r="X3802" i="5"/>
  <c r="W3802" i="5"/>
  <c r="V3802" i="5"/>
  <c r="U3802" i="5"/>
  <c r="T3802" i="5"/>
  <c r="S3802" i="5"/>
  <c r="R3802" i="5"/>
  <c r="Q3802" i="5"/>
  <c r="P3802" i="5"/>
  <c r="O3802" i="5"/>
  <c r="N3802" i="5"/>
  <c r="M3802" i="5"/>
  <c r="L3802" i="5"/>
  <c r="A3803" i="5" s="1"/>
  <c r="AD3801" i="5"/>
  <c r="AC3801" i="5"/>
  <c r="AB3801" i="5"/>
  <c r="AA3801" i="5"/>
  <c r="Z3801" i="5"/>
  <c r="Y3801" i="5"/>
  <c r="X3801" i="5"/>
  <c r="W3801" i="5"/>
  <c r="V3801" i="5"/>
  <c r="U3801" i="5"/>
  <c r="T3801" i="5"/>
  <c r="S3801" i="5"/>
  <c r="R3801" i="5"/>
  <c r="Q3801" i="5"/>
  <c r="P3801" i="5"/>
  <c r="O3801" i="5"/>
  <c r="N3801" i="5"/>
  <c r="M3801" i="5"/>
  <c r="L3801" i="5"/>
  <c r="A3802" i="5" s="1"/>
  <c r="AD3800" i="5"/>
  <c r="AC3800" i="5"/>
  <c r="AB3800" i="5"/>
  <c r="AA3800" i="5"/>
  <c r="Z3800" i="5"/>
  <c r="Y3800" i="5"/>
  <c r="X3800" i="5"/>
  <c r="W3800" i="5"/>
  <c r="V3800" i="5"/>
  <c r="U3800" i="5"/>
  <c r="T3800" i="5"/>
  <c r="S3800" i="5"/>
  <c r="R3800" i="5"/>
  <c r="Q3800" i="5"/>
  <c r="P3800" i="5"/>
  <c r="O3800" i="5"/>
  <c r="N3800" i="5"/>
  <c r="M3800" i="5"/>
  <c r="L3800" i="5"/>
  <c r="A3801" i="5" s="1"/>
  <c r="AD3799" i="5"/>
  <c r="AC3799" i="5"/>
  <c r="AB3799" i="5"/>
  <c r="AA3799" i="5"/>
  <c r="Z3799" i="5"/>
  <c r="Y3799" i="5"/>
  <c r="X3799" i="5"/>
  <c r="W3799" i="5"/>
  <c r="V3799" i="5"/>
  <c r="U3799" i="5"/>
  <c r="T3799" i="5"/>
  <c r="S3799" i="5"/>
  <c r="R3799" i="5"/>
  <c r="Q3799" i="5"/>
  <c r="P3799" i="5"/>
  <c r="O3799" i="5"/>
  <c r="N3799" i="5"/>
  <c r="M3799" i="5"/>
  <c r="L3799" i="5"/>
  <c r="A3800" i="5" s="1"/>
  <c r="AD3798" i="5"/>
  <c r="AC3798" i="5"/>
  <c r="AB3798" i="5"/>
  <c r="AA3798" i="5"/>
  <c r="Z3798" i="5"/>
  <c r="Y3798" i="5"/>
  <c r="X3798" i="5"/>
  <c r="W3798" i="5"/>
  <c r="V3798" i="5"/>
  <c r="U3798" i="5"/>
  <c r="T3798" i="5"/>
  <c r="S3798" i="5"/>
  <c r="R3798" i="5"/>
  <c r="Q3798" i="5"/>
  <c r="P3798" i="5"/>
  <c r="O3798" i="5"/>
  <c r="N3798" i="5"/>
  <c r="M3798" i="5"/>
  <c r="L3798" i="5"/>
  <c r="A3799" i="5" s="1"/>
  <c r="AD3797" i="5"/>
  <c r="AC3797" i="5"/>
  <c r="AB3797" i="5"/>
  <c r="AA3797" i="5"/>
  <c r="Z3797" i="5"/>
  <c r="Y3797" i="5"/>
  <c r="X3797" i="5"/>
  <c r="W3797" i="5"/>
  <c r="V3797" i="5"/>
  <c r="U3797" i="5"/>
  <c r="T3797" i="5"/>
  <c r="S3797" i="5"/>
  <c r="R3797" i="5"/>
  <c r="Q3797" i="5"/>
  <c r="P3797" i="5"/>
  <c r="O3797" i="5"/>
  <c r="N3797" i="5"/>
  <c r="M3797" i="5"/>
  <c r="L3797" i="5"/>
  <c r="A3798" i="5" s="1"/>
  <c r="AD3796" i="5"/>
  <c r="AC3796" i="5"/>
  <c r="AB3796" i="5"/>
  <c r="AA3796" i="5"/>
  <c r="Z3796" i="5"/>
  <c r="Y3796" i="5"/>
  <c r="X3796" i="5"/>
  <c r="W3796" i="5"/>
  <c r="V3796" i="5"/>
  <c r="U3796" i="5"/>
  <c r="T3796" i="5"/>
  <c r="S3796" i="5"/>
  <c r="R3796" i="5"/>
  <c r="Q3796" i="5"/>
  <c r="P3796" i="5"/>
  <c r="O3796" i="5"/>
  <c r="N3796" i="5"/>
  <c r="M3796" i="5"/>
  <c r="L3796" i="5"/>
  <c r="A3797" i="5" s="1"/>
  <c r="AD3795" i="5"/>
  <c r="AC3795" i="5"/>
  <c r="AB3795" i="5"/>
  <c r="AA3795" i="5"/>
  <c r="Z3795" i="5"/>
  <c r="Y3795" i="5"/>
  <c r="X3795" i="5"/>
  <c r="W3795" i="5"/>
  <c r="V3795" i="5"/>
  <c r="U3795" i="5"/>
  <c r="T3795" i="5"/>
  <c r="S3795" i="5"/>
  <c r="R3795" i="5"/>
  <c r="Q3795" i="5"/>
  <c r="P3795" i="5"/>
  <c r="O3795" i="5"/>
  <c r="N3795" i="5"/>
  <c r="M3795" i="5"/>
  <c r="L3795" i="5"/>
  <c r="A3796" i="5" s="1"/>
  <c r="AD3794" i="5"/>
  <c r="AC3794" i="5"/>
  <c r="AB3794" i="5"/>
  <c r="AA3794" i="5"/>
  <c r="Z3794" i="5"/>
  <c r="Y3794" i="5"/>
  <c r="X3794" i="5"/>
  <c r="W3794" i="5"/>
  <c r="V3794" i="5"/>
  <c r="U3794" i="5"/>
  <c r="T3794" i="5"/>
  <c r="S3794" i="5"/>
  <c r="R3794" i="5"/>
  <c r="Q3794" i="5"/>
  <c r="P3794" i="5"/>
  <c r="O3794" i="5"/>
  <c r="N3794" i="5"/>
  <c r="M3794" i="5"/>
  <c r="L3794" i="5"/>
  <c r="A3795" i="5" s="1"/>
  <c r="AD3793" i="5"/>
  <c r="AC3793" i="5"/>
  <c r="AB3793" i="5"/>
  <c r="AA3793" i="5"/>
  <c r="Z3793" i="5"/>
  <c r="Y3793" i="5"/>
  <c r="X3793" i="5"/>
  <c r="W3793" i="5"/>
  <c r="V3793" i="5"/>
  <c r="U3793" i="5"/>
  <c r="T3793" i="5"/>
  <c r="S3793" i="5"/>
  <c r="R3793" i="5"/>
  <c r="Q3793" i="5"/>
  <c r="P3793" i="5"/>
  <c r="O3793" i="5"/>
  <c r="N3793" i="5"/>
  <c r="M3793" i="5"/>
  <c r="L3793" i="5"/>
  <c r="A3794" i="5" s="1"/>
  <c r="AD3792" i="5"/>
  <c r="AC3792" i="5"/>
  <c r="AB3792" i="5"/>
  <c r="AA3792" i="5"/>
  <c r="Z3792" i="5"/>
  <c r="Y3792" i="5"/>
  <c r="X3792" i="5"/>
  <c r="W3792" i="5"/>
  <c r="V3792" i="5"/>
  <c r="U3792" i="5"/>
  <c r="T3792" i="5"/>
  <c r="S3792" i="5"/>
  <c r="R3792" i="5"/>
  <c r="Q3792" i="5"/>
  <c r="P3792" i="5"/>
  <c r="O3792" i="5"/>
  <c r="N3792" i="5"/>
  <c r="M3792" i="5"/>
  <c r="L3792" i="5"/>
  <c r="A3793" i="5" s="1"/>
  <c r="AD3791" i="5"/>
  <c r="AC3791" i="5"/>
  <c r="AB3791" i="5"/>
  <c r="AA3791" i="5"/>
  <c r="Z3791" i="5"/>
  <c r="Y3791" i="5"/>
  <c r="X3791" i="5"/>
  <c r="W3791" i="5"/>
  <c r="V3791" i="5"/>
  <c r="U3791" i="5"/>
  <c r="T3791" i="5"/>
  <c r="S3791" i="5"/>
  <c r="R3791" i="5"/>
  <c r="Q3791" i="5"/>
  <c r="P3791" i="5"/>
  <c r="O3791" i="5"/>
  <c r="N3791" i="5"/>
  <c r="M3791" i="5"/>
  <c r="L3791" i="5"/>
  <c r="A3792" i="5" s="1"/>
  <c r="AD3790" i="5"/>
  <c r="AC3790" i="5"/>
  <c r="AB3790" i="5"/>
  <c r="AA3790" i="5"/>
  <c r="Z3790" i="5"/>
  <c r="Y3790" i="5"/>
  <c r="X3790" i="5"/>
  <c r="W3790" i="5"/>
  <c r="V3790" i="5"/>
  <c r="U3790" i="5"/>
  <c r="T3790" i="5"/>
  <c r="S3790" i="5"/>
  <c r="R3790" i="5"/>
  <c r="Q3790" i="5"/>
  <c r="P3790" i="5"/>
  <c r="O3790" i="5"/>
  <c r="N3790" i="5"/>
  <c r="M3790" i="5"/>
  <c r="L3790" i="5"/>
  <c r="A3791" i="5" s="1"/>
  <c r="AD3789" i="5"/>
  <c r="AC3789" i="5"/>
  <c r="AB3789" i="5"/>
  <c r="AA3789" i="5"/>
  <c r="Z3789" i="5"/>
  <c r="Y3789" i="5"/>
  <c r="X3789" i="5"/>
  <c r="W3789" i="5"/>
  <c r="V3789" i="5"/>
  <c r="U3789" i="5"/>
  <c r="T3789" i="5"/>
  <c r="S3789" i="5"/>
  <c r="R3789" i="5"/>
  <c r="Q3789" i="5"/>
  <c r="P3789" i="5"/>
  <c r="O3789" i="5"/>
  <c r="N3789" i="5"/>
  <c r="M3789" i="5"/>
  <c r="L3789" i="5"/>
  <c r="A3790" i="5" s="1"/>
  <c r="AD3788" i="5"/>
  <c r="AC3788" i="5"/>
  <c r="AB3788" i="5"/>
  <c r="AA3788" i="5"/>
  <c r="Z3788" i="5"/>
  <c r="Y3788" i="5"/>
  <c r="X3788" i="5"/>
  <c r="W3788" i="5"/>
  <c r="V3788" i="5"/>
  <c r="U3788" i="5"/>
  <c r="T3788" i="5"/>
  <c r="S3788" i="5"/>
  <c r="R3788" i="5"/>
  <c r="Q3788" i="5"/>
  <c r="P3788" i="5"/>
  <c r="O3788" i="5"/>
  <c r="N3788" i="5"/>
  <c r="M3788" i="5"/>
  <c r="L3788" i="5"/>
  <c r="A3789" i="5" s="1"/>
  <c r="AD3787" i="5"/>
  <c r="AC3787" i="5"/>
  <c r="AB3787" i="5"/>
  <c r="AA3787" i="5"/>
  <c r="Z3787" i="5"/>
  <c r="Y3787" i="5"/>
  <c r="X3787" i="5"/>
  <c r="W3787" i="5"/>
  <c r="V3787" i="5"/>
  <c r="U3787" i="5"/>
  <c r="T3787" i="5"/>
  <c r="S3787" i="5"/>
  <c r="R3787" i="5"/>
  <c r="Q3787" i="5"/>
  <c r="P3787" i="5"/>
  <c r="O3787" i="5"/>
  <c r="N3787" i="5"/>
  <c r="M3787" i="5"/>
  <c r="L3787" i="5"/>
  <c r="A3788" i="5" s="1"/>
  <c r="AD3786" i="5"/>
  <c r="AC3786" i="5"/>
  <c r="AB3786" i="5"/>
  <c r="AA3786" i="5"/>
  <c r="Z3786" i="5"/>
  <c r="Y3786" i="5"/>
  <c r="X3786" i="5"/>
  <c r="W3786" i="5"/>
  <c r="V3786" i="5"/>
  <c r="U3786" i="5"/>
  <c r="T3786" i="5"/>
  <c r="S3786" i="5"/>
  <c r="R3786" i="5"/>
  <c r="Q3786" i="5"/>
  <c r="P3786" i="5"/>
  <c r="O3786" i="5"/>
  <c r="N3786" i="5"/>
  <c r="M3786" i="5"/>
  <c r="L3786" i="5"/>
  <c r="A3787" i="5" s="1"/>
  <c r="AD3785" i="5"/>
  <c r="AC3785" i="5"/>
  <c r="AB3785" i="5"/>
  <c r="AA3785" i="5"/>
  <c r="Z3785" i="5"/>
  <c r="Y3785" i="5"/>
  <c r="X3785" i="5"/>
  <c r="W3785" i="5"/>
  <c r="V3785" i="5"/>
  <c r="U3785" i="5"/>
  <c r="T3785" i="5"/>
  <c r="S3785" i="5"/>
  <c r="R3785" i="5"/>
  <c r="Q3785" i="5"/>
  <c r="P3785" i="5"/>
  <c r="O3785" i="5"/>
  <c r="N3785" i="5"/>
  <c r="M3785" i="5"/>
  <c r="L3785" i="5"/>
  <c r="A3786" i="5" s="1"/>
  <c r="AD3784" i="5"/>
  <c r="AC3784" i="5"/>
  <c r="AB3784" i="5"/>
  <c r="AA3784" i="5"/>
  <c r="Z3784" i="5"/>
  <c r="Y3784" i="5"/>
  <c r="X3784" i="5"/>
  <c r="W3784" i="5"/>
  <c r="V3784" i="5"/>
  <c r="U3784" i="5"/>
  <c r="T3784" i="5"/>
  <c r="S3784" i="5"/>
  <c r="R3784" i="5"/>
  <c r="Q3784" i="5"/>
  <c r="P3784" i="5"/>
  <c r="O3784" i="5"/>
  <c r="N3784" i="5"/>
  <c r="M3784" i="5"/>
  <c r="L3784" i="5"/>
  <c r="A3785" i="5" s="1"/>
  <c r="AD3783" i="5"/>
  <c r="AC3783" i="5"/>
  <c r="AB3783" i="5"/>
  <c r="AA3783" i="5"/>
  <c r="Z3783" i="5"/>
  <c r="Y3783" i="5"/>
  <c r="X3783" i="5"/>
  <c r="W3783" i="5"/>
  <c r="V3783" i="5"/>
  <c r="U3783" i="5"/>
  <c r="T3783" i="5"/>
  <c r="S3783" i="5"/>
  <c r="R3783" i="5"/>
  <c r="Q3783" i="5"/>
  <c r="P3783" i="5"/>
  <c r="O3783" i="5"/>
  <c r="N3783" i="5"/>
  <c r="M3783" i="5"/>
  <c r="L3783" i="5"/>
  <c r="A3784" i="5" s="1"/>
  <c r="AD3782" i="5"/>
  <c r="AC3782" i="5"/>
  <c r="AB3782" i="5"/>
  <c r="AA3782" i="5"/>
  <c r="Z3782" i="5"/>
  <c r="Y3782" i="5"/>
  <c r="X3782" i="5"/>
  <c r="W3782" i="5"/>
  <c r="V3782" i="5"/>
  <c r="U3782" i="5"/>
  <c r="T3782" i="5"/>
  <c r="S3782" i="5"/>
  <c r="R3782" i="5"/>
  <c r="Q3782" i="5"/>
  <c r="P3782" i="5"/>
  <c r="O3782" i="5"/>
  <c r="N3782" i="5"/>
  <c r="M3782" i="5"/>
  <c r="L3782" i="5"/>
  <c r="A3783" i="5" s="1"/>
  <c r="AD3781" i="5"/>
  <c r="AC3781" i="5"/>
  <c r="AB3781" i="5"/>
  <c r="AA3781" i="5"/>
  <c r="Z3781" i="5"/>
  <c r="Y3781" i="5"/>
  <c r="X3781" i="5"/>
  <c r="W3781" i="5"/>
  <c r="V3781" i="5"/>
  <c r="U3781" i="5"/>
  <c r="T3781" i="5"/>
  <c r="S3781" i="5"/>
  <c r="R3781" i="5"/>
  <c r="Q3781" i="5"/>
  <c r="P3781" i="5"/>
  <c r="O3781" i="5"/>
  <c r="N3781" i="5"/>
  <c r="M3781" i="5"/>
  <c r="L3781" i="5"/>
  <c r="A3782" i="5" s="1"/>
  <c r="AD3780" i="5"/>
  <c r="AC3780" i="5"/>
  <c r="AB3780" i="5"/>
  <c r="AA3780" i="5"/>
  <c r="Z3780" i="5"/>
  <c r="Y3780" i="5"/>
  <c r="X3780" i="5"/>
  <c r="W3780" i="5"/>
  <c r="V3780" i="5"/>
  <c r="U3780" i="5"/>
  <c r="T3780" i="5"/>
  <c r="S3780" i="5"/>
  <c r="R3780" i="5"/>
  <c r="Q3780" i="5"/>
  <c r="P3780" i="5"/>
  <c r="O3780" i="5"/>
  <c r="N3780" i="5"/>
  <c r="M3780" i="5"/>
  <c r="L3780" i="5"/>
  <c r="A3781" i="5" s="1"/>
  <c r="AD3779" i="5"/>
  <c r="AC3779" i="5"/>
  <c r="AB3779" i="5"/>
  <c r="AA3779" i="5"/>
  <c r="Z3779" i="5"/>
  <c r="Y3779" i="5"/>
  <c r="X3779" i="5"/>
  <c r="W3779" i="5"/>
  <c r="V3779" i="5"/>
  <c r="U3779" i="5"/>
  <c r="T3779" i="5"/>
  <c r="S3779" i="5"/>
  <c r="R3779" i="5"/>
  <c r="Q3779" i="5"/>
  <c r="P3779" i="5"/>
  <c r="O3779" i="5"/>
  <c r="N3779" i="5"/>
  <c r="M3779" i="5"/>
  <c r="L3779" i="5"/>
  <c r="A3780" i="5" s="1"/>
  <c r="AD3778" i="5"/>
  <c r="AC3778" i="5"/>
  <c r="AB3778" i="5"/>
  <c r="AA3778" i="5"/>
  <c r="Z3778" i="5"/>
  <c r="Y3778" i="5"/>
  <c r="X3778" i="5"/>
  <c r="W3778" i="5"/>
  <c r="V3778" i="5"/>
  <c r="U3778" i="5"/>
  <c r="T3778" i="5"/>
  <c r="S3778" i="5"/>
  <c r="R3778" i="5"/>
  <c r="Q3778" i="5"/>
  <c r="P3778" i="5"/>
  <c r="O3778" i="5"/>
  <c r="N3778" i="5"/>
  <c r="M3778" i="5"/>
  <c r="L3778" i="5"/>
  <c r="A3779" i="5" s="1"/>
  <c r="AD3777" i="5"/>
  <c r="AC3777" i="5"/>
  <c r="AB3777" i="5"/>
  <c r="AA3777" i="5"/>
  <c r="Z3777" i="5"/>
  <c r="Y3777" i="5"/>
  <c r="X3777" i="5"/>
  <c r="W3777" i="5"/>
  <c r="V3777" i="5"/>
  <c r="U3777" i="5"/>
  <c r="T3777" i="5"/>
  <c r="S3777" i="5"/>
  <c r="R3777" i="5"/>
  <c r="Q3777" i="5"/>
  <c r="P3777" i="5"/>
  <c r="O3777" i="5"/>
  <c r="N3777" i="5"/>
  <c r="M3777" i="5"/>
  <c r="L3777" i="5"/>
  <c r="A3778" i="5" s="1"/>
  <c r="AD3776" i="5"/>
  <c r="AC3776" i="5"/>
  <c r="AB3776" i="5"/>
  <c r="AA3776" i="5"/>
  <c r="Z3776" i="5"/>
  <c r="Y3776" i="5"/>
  <c r="X3776" i="5"/>
  <c r="W3776" i="5"/>
  <c r="V3776" i="5"/>
  <c r="U3776" i="5"/>
  <c r="T3776" i="5"/>
  <c r="S3776" i="5"/>
  <c r="R3776" i="5"/>
  <c r="Q3776" i="5"/>
  <c r="P3776" i="5"/>
  <c r="O3776" i="5"/>
  <c r="N3776" i="5"/>
  <c r="M3776" i="5"/>
  <c r="L3776" i="5"/>
  <c r="A3777" i="5" s="1"/>
  <c r="AD3775" i="5"/>
  <c r="AC3775" i="5"/>
  <c r="AB3775" i="5"/>
  <c r="AA3775" i="5"/>
  <c r="Z3775" i="5"/>
  <c r="Y3775" i="5"/>
  <c r="X3775" i="5"/>
  <c r="W3775" i="5"/>
  <c r="V3775" i="5"/>
  <c r="U3775" i="5"/>
  <c r="T3775" i="5"/>
  <c r="S3775" i="5"/>
  <c r="R3775" i="5"/>
  <c r="Q3775" i="5"/>
  <c r="P3775" i="5"/>
  <c r="O3775" i="5"/>
  <c r="N3775" i="5"/>
  <c r="M3775" i="5"/>
  <c r="L3775" i="5"/>
  <c r="A3776" i="5" s="1"/>
  <c r="AD3774" i="5"/>
  <c r="AC3774" i="5"/>
  <c r="AB3774" i="5"/>
  <c r="AA3774" i="5"/>
  <c r="Z3774" i="5"/>
  <c r="Y3774" i="5"/>
  <c r="X3774" i="5"/>
  <c r="W3774" i="5"/>
  <c r="V3774" i="5"/>
  <c r="U3774" i="5"/>
  <c r="T3774" i="5"/>
  <c r="S3774" i="5"/>
  <c r="R3774" i="5"/>
  <c r="Q3774" i="5"/>
  <c r="P3774" i="5"/>
  <c r="O3774" i="5"/>
  <c r="N3774" i="5"/>
  <c r="M3774" i="5"/>
  <c r="L3774" i="5"/>
  <c r="A3775" i="5" s="1"/>
  <c r="AD3773" i="5"/>
  <c r="AC3773" i="5"/>
  <c r="AB3773" i="5"/>
  <c r="AA3773" i="5"/>
  <c r="Z3773" i="5"/>
  <c r="Y3773" i="5"/>
  <c r="X3773" i="5"/>
  <c r="W3773" i="5"/>
  <c r="V3773" i="5"/>
  <c r="U3773" i="5"/>
  <c r="T3773" i="5"/>
  <c r="S3773" i="5"/>
  <c r="R3773" i="5"/>
  <c r="Q3773" i="5"/>
  <c r="P3773" i="5"/>
  <c r="O3773" i="5"/>
  <c r="N3773" i="5"/>
  <c r="M3773" i="5"/>
  <c r="L3773" i="5"/>
  <c r="A3774" i="5" s="1"/>
  <c r="AD3772" i="5"/>
  <c r="AC3772" i="5"/>
  <c r="AB3772" i="5"/>
  <c r="AA3772" i="5"/>
  <c r="Z3772" i="5"/>
  <c r="Y3772" i="5"/>
  <c r="X3772" i="5"/>
  <c r="W3772" i="5"/>
  <c r="V3772" i="5"/>
  <c r="U3772" i="5"/>
  <c r="T3772" i="5"/>
  <c r="S3772" i="5"/>
  <c r="R3772" i="5"/>
  <c r="Q3772" i="5"/>
  <c r="P3772" i="5"/>
  <c r="O3772" i="5"/>
  <c r="N3772" i="5"/>
  <c r="M3772" i="5"/>
  <c r="L3772" i="5"/>
  <c r="A3773" i="5" s="1"/>
  <c r="AD3771" i="5"/>
  <c r="AC3771" i="5"/>
  <c r="AB3771" i="5"/>
  <c r="AA3771" i="5"/>
  <c r="Z3771" i="5"/>
  <c r="Y3771" i="5"/>
  <c r="X3771" i="5"/>
  <c r="W3771" i="5"/>
  <c r="V3771" i="5"/>
  <c r="U3771" i="5"/>
  <c r="T3771" i="5"/>
  <c r="S3771" i="5"/>
  <c r="R3771" i="5"/>
  <c r="Q3771" i="5"/>
  <c r="P3771" i="5"/>
  <c r="O3771" i="5"/>
  <c r="N3771" i="5"/>
  <c r="M3771" i="5"/>
  <c r="L3771" i="5"/>
  <c r="A3772" i="5" s="1"/>
  <c r="AD3770" i="5"/>
  <c r="AC3770" i="5"/>
  <c r="AB3770" i="5"/>
  <c r="AA3770" i="5"/>
  <c r="Z3770" i="5"/>
  <c r="Y3770" i="5"/>
  <c r="X3770" i="5"/>
  <c r="W3770" i="5"/>
  <c r="V3770" i="5"/>
  <c r="U3770" i="5"/>
  <c r="T3770" i="5"/>
  <c r="S3770" i="5"/>
  <c r="R3770" i="5"/>
  <c r="Q3770" i="5"/>
  <c r="P3770" i="5"/>
  <c r="O3770" i="5"/>
  <c r="N3770" i="5"/>
  <c r="M3770" i="5"/>
  <c r="L3770" i="5"/>
  <c r="A3771" i="5" s="1"/>
  <c r="AD3769" i="5"/>
  <c r="AC3769" i="5"/>
  <c r="AB3769" i="5"/>
  <c r="AA3769" i="5"/>
  <c r="Z3769" i="5"/>
  <c r="Y3769" i="5"/>
  <c r="X3769" i="5"/>
  <c r="W3769" i="5"/>
  <c r="V3769" i="5"/>
  <c r="U3769" i="5"/>
  <c r="T3769" i="5"/>
  <c r="S3769" i="5"/>
  <c r="R3769" i="5"/>
  <c r="Q3769" i="5"/>
  <c r="P3769" i="5"/>
  <c r="O3769" i="5"/>
  <c r="N3769" i="5"/>
  <c r="M3769" i="5"/>
  <c r="L3769" i="5"/>
  <c r="A3770" i="5" s="1"/>
  <c r="AD3768" i="5"/>
  <c r="AC3768" i="5"/>
  <c r="AB3768" i="5"/>
  <c r="AA3768" i="5"/>
  <c r="Z3768" i="5"/>
  <c r="Y3768" i="5"/>
  <c r="X3768" i="5"/>
  <c r="W3768" i="5"/>
  <c r="V3768" i="5"/>
  <c r="U3768" i="5"/>
  <c r="T3768" i="5"/>
  <c r="S3768" i="5"/>
  <c r="R3768" i="5"/>
  <c r="Q3768" i="5"/>
  <c r="P3768" i="5"/>
  <c r="O3768" i="5"/>
  <c r="N3768" i="5"/>
  <c r="M3768" i="5"/>
  <c r="L3768" i="5"/>
  <c r="A3769" i="5" s="1"/>
  <c r="AD3767" i="5"/>
  <c r="AC3767" i="5"/>
  <c r="AB3767" i="5"/>
  <c r="AA3767" i="5"/>
  <c r="Z3767" i="5"/>
  <c r="Y3767" i="5"/>
  <c r="X3767" i="5"/>
  <c r="W3767" i="5"/>
  <c r="V3767" i="5"/>
  <c r="U3767" i="5"/>
  <c r="T3767" i="5"/>
  <c r="S3767" i="5"/>
  <c r="R3767" i="5"/>
  <c r="Q3767" i="5"/>
  <c r="P3767" i="5"/>
  <c r="O3767" i="5"/>
  <c r="N3767" i="5"/>
  <c r="M3767" i="5"/>
  <c r="L3767" i="5"/>
  <c r="A3768" i="5" s="1"/>
  <c r="AD3766" i="5"/>
  <c r="AC3766" i="5"/>
  <c r="AB3766" i="5"/>
  <c r="AA3766" i="5"/>
  <c r="Z3766" i="5"/>
  <c r="Y3766" i="5"/>
  <c r="X3766" i="5"/>
  <c r="W3766" i="5"/>
  <c r="V3766" i="5"/>
  <c r="U3766" i="5"/>
  <c r="T3766" i="5"/>
  <c r="S3766" i="5"/>
  <c r="R3766" i="5"/>
  <c r="Q3766" i="5"/>
  <c r="P3766" i="5"/>
  <c r="O3766" i="5"/>
  <c r="N3766" i="5"/>
  <c r="M3766" i="5"/>
  <c r="L3766" i="5"/>
  <c r="A3767" i="5" s="1"/>
  <c r="AD3765" i="5"/>
  <c r="AC3765" i="5"/>
  <c r="AB3765" i="5"/>
  <c r="AA3765" i="5"/>
  <c r="Z3765" i="5"/>
  <c r="Y3765" i="5"/>
  <c r="X3765" i="5"/>
  <c r="W3765" i="5"/>
  <c r="V3765" i="5"/>
  <c r="U3765" i="5"/>
  <c r="T3765" i="5"/>
  <c r="S3765" i="5"/>
  <c r="R3765" i="5"/>
  <c r="Q3765" i="5"/>
  <c r="P3765" i="5"/>
  <c r="O3765" i="5"/>
  <c r="N3765" i="5"/>
  <c r="M3765" i="5"/>
  <c r="L3765" i="5"/>
  <c r="A3766" i="5" s="1"/>
  <c r="AD3764" i="5"/>
  <c r="AC3764" i="5"/>
  <c r="AB3764" i="5"/>
  <c r="AA3764" i="5"/>
  <c r="Z3764" i="5"/>
  <c r="Y3764" i="5"/>
  <c r="X3764" i="5"/>
  <c r="W3764" i="5"/>
  <c r="V3764" i="5"/>
  <c r="U3764" i="5"/>
  <c r="T3764" i="5"/>
  <c r="S3764" i="5"/>
  <c r="R3764" i="5"/>
  <c r="Q3764" i="5"/>
  <c r="P3764" i="5"/>
  <c r="O3764" i="5"/>
  <c r="N3764" i="5"/>
  <c r="M3764" i="5"/>
  <c r="L3764" i="5"/>
  <c r="A3765" i="5" s="1"/>
  <c r="AD3763" i="5"/>
  <c r="AC3763" i="5"/>
  <c r="AB3763" i="5"/>
  <c r="AA3763" i="5"/>
  <c r="Z3763" i="5"/>
  <c r="Y3763" i="5"/>
  <c r="X3763" i="5"/>
  <c r="W3763" i="5"/>
  <c r="V3763" i="5"/>
  <c r="U3763" i="5"/>
  <c r="T3763" i="5"/>
  <c r="S3763" i="5"/>
  <c r="R3763" i="5"/>
  <c r="Q3763" i="5"/>
  <c r="P3763" i="5"/>
  <c r="O3763" i="5"/>
  <c r="N3763" i="5"/>
  <c r="M3763" i="5"/>
  <c r="L3763" i="5"/>
  <c r="A3764" i="5" s="1"/>
  <c r="AD3762" i="5"/>
  <c r="AC3762" i="5"/>
  <c r="AB3762" i="5"/>
  <c r="AA3762" i="5"/>
  <c r="Z3762" i="5"/>
  <c r="Y3762" i="5"/>
  <c r="X3762" i="5"/>
  <c r="W3762" i="5"/>
  <c r="V3762" i="5"/>
  <c r="U3762" i="5"/>
  <c r="T3762" i="5"/>
  <c r="S3762" i="5"/>
  <c r="R3762" i="5"/>
  <c r="Q3762" i="5"/>
  <c r="P3762" i="5"/>
  <c r="O3762" i="5"/>
  <c r="N3762" i="5"/>
  <c r="M3762" i="5"/>
  <c r="L3762" i="5"/>
  <c r="A3763" i="5" s="1"/>
  <c r="AD3761" i="5"/>
  <c r="AC3761" i="5"/>
  <c r="AB3761" i="5"/>
  <c r="AA3761" i="5"/>
  <c r="Z3761" i="5"/>
  <c r="Y3761" i="5"/>
  <c r="X3761" i="5"/>
  <c r="W3761" i="5"/>
  <c r="V3761" i="5"/>
  <c r="U3761" i="5"/>
  <c r="T3761" i="5"/>
  <c r="S3761" i="5"/>
  <c r="R3761" i="5"/>
  <c r="Q3761" i="5"/>
  <c r="P3761" i="5"/>
  <c r="O3761" i="5"/>
  <c r="N3761" i="5"/>
  <c r="M3761" i="5"/>
  <c r="L3761" i="5"/>
  <c r="A3762" i="5" s="1"/>
  <c r="AD3760" i="5"/>
  <c r="AC3760" i="5"/>
  <c r="AB3760" i="5"/>
  <c r="AA3760" i="5"/>
  <c r="Z3760" i="5"/>
  <c r="Y3760" i="5"/>
  <c r="X3760" i="5"/>
  <c r="W3760" i="5"/>
  <c r="V3760" i="5"/>
  <c r="U3760" i="5"/>
  <c r="T3760" i="5"/>
  <c r="S3760" i="5"/>
  <c r="R3760" i="5"/>
  <c r="Q3760" i="5"/>
  <c r="P3760" i="5"/>
  <c r="O3760" i="5"/>
  <c r="N3760" i="5"/>
  <c r="M3760" i="5"/>
  <c r="L3760" i="5"/>
  <c r="A3761" i="5" s="1"/>
  <c r="AD3759" i="5"/>
  <c r="AC3759" i="5"/>
  <c r="AB3759" i="5"/>
  <c r="AA3759" i="5"/>
  <c r="Z3759" i="5"/>
  <c r="Y3759" i="5"/>
  <c r="X3759" i="5"/>
  <c r="W3759" i="5"/>
  <c r="V3759" i="5"/>
  <c r="U3759" i="5"/>
  <c r="T3759" i="5"/>
  <c r="S3759" i="5"/>
  <c r="R3759" i="5"/>
  <c r="Q3759" i="5"/>
  <c r="P3759" i="5"/>
  <c r="O3759" i="5"/>
  <c r="N3759" i="5"/>
  <c r="M3759" i="5"/>
  <c r="L3759" i="5"/>
  <c r="A3760" i="5" s="1"/>
  <c r="AD3758" i="5"/>
  <c r="AC3758" i="5"/>
  <c r="AB3758" i="5"/>
  <c r="AA3758" i="5"/>
  <c r="Z3758" i="5"/>
  <c r="Y3758" i="5"/>
  <c r="X3758" i="5"/>
  <c r="W3758" i="5"/>
  <c r="V3758" i="5"/>
  <c r="U3758" i="5"/>
  <c r="T3758" i="5"/>
  <c r="S3758" i="5"/>
  <c r="R3758" i="5"/>
  <c r="Q3758" i="5"/>
  <c r="P3758" i="5"/>
  <c r="O3758" i="5"/>
  <c r="N3758" i="5"/>
  <c r="M3758" i="5"/>
  <c r="L3758" i="5"/>
  <c r="A3759" i="5" s="1"/>
  <c r="AD3757" i="5"/>
  <c r="AC3757" i="5"/>
  <c r="AB3757" i="5"/>
  <c r="AA3757" i="5"/>
  <c r="Z3757" i="5"/>
  <c r="Y3757" i="5"/>
  <c r="X3757" i="5"/>
  <c r="W3757" i="5"/>
  <c r="V3757" i="5"/>
  <c r="U3757" i="5"/>
  <c r="T3757" i="5"/>
  <c r="S3757" i="5"/>
  <c r="R3757" i="5"/>
  <c r="Q3757" i="5"/>
  <c r="P3757" i="5"/>
  <c r="O3757" i="5"/>
  <c r="N3757" i="5"/>
  <c r="M3757" i="5"/>
  <c r="L3757" i="5"/>
  <c r="A3758" i="5" s="1"/>
  <c r="AD3756" i="5"/>
  <c r="AC3756" i="5"/>
  <c r="AB3756" i="5"/>
  <c r="AA3756" i="5"/>
  <c r="Z3756" i="5"/>
  <c r="Y3756" i="5"/>
  <c r="X3756" i="5"/>
  <c r="W3756" i="5"/>
  <c r="V3756" i="5"/>
  <c r="U3756" i="5"/>
  <c r="T3756" i="5"/>
  <c r="S3756" i="5"/>
  <c r="R3756" i="5"/>
  <c r="Q3756" i="5"/>
  <c r="P3756" i="5"/>
  <c r="O3756" i="5"/>
  <c r="N3756" i="5"/>
  <c r="M3756" i="5"/>
  <c r="L3756" i="5"/>
  <c r="A3757" i="5" s="1"/>
  <c r="AD3755" i="5"/>
  <c r="AC3755" i="5"/>
  <c r="AB3755" i="5"/>
  <c r="AA3755" i="5"/>
  <c r="Z3755" i="5"/>
  <c r="Y3755" i="5"/>
  <c r="X3755" i="5"/>
  <c r="W3755" i="5"/>
  <c r="V3755" i="5"/>
  <c r="U3755" i="5"/>
  <c r="T3755" i="5"/>
  <c r="S3755" i="5"/>
  <c r="R3755" i="5"/>
  <c r="Q3755" i="5"/>
  <c r="P3755" i="5"/>
  <c r="O3755" i="5"/>
  <c r="N3755" i="5"/>
  <c r="M3755" i="5"/>
  <c r="L3755" i="5"/>
  <c r="A3756" i="5" s="1"/>
  <c r="AD3754" i="5"/>
  <c r="AC3754" i="5"/>
  <c r="AB3754" i="5"/>
  <c r="AA3754" i="5"/>
  <c r="Z3754" i="5"/>
  <c r="Y3754" i="5"/>
  <c r="X3754" i="5"/>
  <c r="W3754" i="5"/>
  <c r="V3754" i="5"/>
  <c r="U3754" i="5"/>
  <c r="T3754" i="5"/>
  <c r="S3754" i="5"/>
  <c r="R3754" i="5"/>
  <c r="Q3754" i="5"/>
  <c r="P3754" i="5"/>
  <c r="O3754" i="5"/>
  <c r="N3754" i="5"/>
  <c r="M3754" i="5"/>
  <c r="L3754" i="5"/>
  <c r="A3755" i="5" s="1"/>
  <c r="AD3753" i="5"/>
  <c r="AC3753" i="5"/>
  <c r="AB3753" i="5"/>
  <c r="AA3753" i="5"/>
  <c r="Z3753" i="5"/>
  <c r="Y3753" i="5"/>
  <c r="X3753" i="5"/>
  <c r="W3753" i="5"/>
  <c r="V3753" i="5"/>
  <c r="U3753" i="5"/>
  <c r="T3753" i="5"/>
  <c r="S3753" i="5"/>
  <c r="R3753" i="5"/>
  <c r="Q3753" i="5"/>
  <c r="P3753" i="5"/>
  <c r="O3753" i="5"/>
  <c r="N3753" i="5"/>
  <c r="M3753" i="5"/>
  <c r="L3753" i="5"/>
  <c r="A3754" i="5" s="1"/>
  <c r="AD3752" i="5"/>
  <c r="AC3752" i="5"/>
  <c r="AB3752" i="5"/>
  <c r="AA3752" i="5"/>
  <c r="Z3752" i="5"/>
  <c r="Y3752" i="5"/>
  <c r="X3752" i="5"/>
  <c r="W3752" i="5"/>
  <c r="V3752" i="5"/>
  <c r="U3752" i="5"/>
  <c r="T3752" i="5"/>
  <c r="S3752" i="5"/>
  <c r="R3752" i="5"/>
  <c r="Q3752" i="5"/>
  <c r="P3752" i="5"/>
  <c r="O3752" i="5"/>
  <c r="N3752" i="5"/>
  <c r="M3752" i="5"/>
  <c r="L3752" i="5"/>
  <c r="A3753" i="5" s="1"/>
  <c r="AD3751" i="5"/>
  <c r="AC3751" i="5"/>
  <c r="AB3751" i="5"/>
  <c r="AA3751" i="5"/>
  <c r="Z3751" i="5"/>
  <c r="Y3751" i="5"/>
  <c r="X3751" i="5"/>
  <c r="W3751" i="5"/>
  <c r="V3751" i="5"/>
  <c r="U3751" i="5"/>
  <c r="T3751" i="5"/>
  <c r="S3751" i="5"/>
  <c r="R3751" i="5"/>
  <c r="Q3751" i="5"/>
  <c r="P3751" i="5"/>
  <c r="O3751" i="5"/>
  <c r="N3751" i="5"/>
  <c r="M3751" i="5"/>
  <c r="L3751" i="5"/>
  <c r="A3752" i="5" s="1"/>
  <c r="AD3750" i="5"/>
  <c r="AC3750" i="5"/>
  <c r="AB3750" i="5"/>
  <c r="AA3750" i="5"/>
  <c r="Z3750" i="5"/>
  <c r="Y3750" i="5"/>
  <c r="X3750" i="5"/>
  <c r="W3750" i="5"/>
  <c r="V3750" i="5"/>
  <c r="U3750" i="5"/>
  <c r="T3750" i="5"/>
  <c r="S3750" i="5"/>
  <c r="R3750" i="5"/>
  <c r="Q3750" i="5"/>
  <c r="P3750" i="5"/>
  <c r="O3750" i="5"/>
  <c r="N3750" i="5"/>
  <c r="M3750" i="5"/>
  <c r="L3750" i="5"/>
  <c r="A3751" i="5" s="1"/>
  <c r="AD3749" i="5"/>
  <c r="AC3749" i="5"/>
  <c r="AB3749" i="5"/>
  <c r="AA3749" i="5"/>
  <c r="Z3749" i="5"/>
  <c r="Y3749" i="5"/>
  <c r="X3749" i="5"/>
  <c r="W3749" i="5"/>
  <c r="V3749" i="5"/>
  <c r="U3749" i="5"/>
  <c r="T3749" i="5"/>
  <c r="S3749" i="5"/>
  <c r="R3749" i="5"/>
  <c r="Q3749" i="5"/>
  <c r="P3749" i="5"/>
  <c r="O3749" i="5"/>
  <c r="N3749" i="5"/>
  <c r="M3749" i="5"/>
  <c r="L3749" i="5"/>
  <c r="A3750" i="5" s="1"/>
  <c r="AD3748" i="5"/>
  <c r="AC3748" i="5"/>
  <c r="AB3748" i="5"/>
  <c r="AA3748" i="5"/>
  <c r="Z3748" i="5"/>
  <c r="Y3748" i="5"/>
  <c r="X3748" i="5"/>
  <c r="W3748" i="5"/>
  <c r="V3748" i="5"/>
  <c r="U3748" i="5"/>
  <c r="T3748" i="5"/>
  <c r="S3748" i="5"/>
  <c r="R3748" i="5"/>
  <c r="Q3748" i="5"/>
  <c r="P3748" i="5"/>
  <c r="O3748" i="5"/>
  <c r="N3748" i="5"/>
  <c r="M3748" i="5"/>
  <c r="L3748" i="5"/>
  <c r="A3749" i="5" s="1"/>
  <c r="AD3747" i="5"/>
  <c r="AC3747" i="5"/>
  <c r="AB3747" i="5"/>
  <c r="AA3747" i="5"/>
  <c r="Z3747" i="5"/>
  <c r="Y3747" i="5"/>
  <c r="X3747" i="5"/>
  <c r="W3747" i="5"/>
  <c r="V3747" i="5"/>
  <c r="U3747" i="5"/>
  <c r="T3747" i="5"/>
  <c r="S3747" i="5"/>
  <c r="R3747" i="5"/>
  <c r="Q3747" i="5"/>
  <c r="P3747" i="5"/>
  <c r="O3747" i="5"/>
  <c r="N3747" i="5"/>
  <c r="M3747" i="5"/>
  <c r="L3747" i="5"/>
  <c r="A3748" i="5" s="1"/>
  <c r="AD3746" i="5"/>
  <c r="AC3746" i="5"/>
  <c r="AB3746" i="5"/>
  <c r="AA3746" i="5"/>
  <c r="Z3746" i="5"/>
  <c r="Y3746" i="5"/>
  <c r="X3746" i="5"/>
  <c r="W3746" i="5"/>
  <c r="V3746" i="5"/>
  <c r="U3746" i="5"/>
  <c r="T3746" i="5"/>
  <c r="S3746" i="5"/>
  <c r="R3746" i="5"/>
  <c r="Q3746" i="5"/>
  <c r="P3746" i="5"/>
  <c r="O3746" i="5"/>
  <c r="N3746" i="5"/>
  <c r="M3746" i="5"/>
  <c r="L3746" i="5"/>
  <c r="A3747" i="5" s="1"/>
  <c r="AD3745" i="5"/>
  <c r="AC3745" i="5"/>
  <c r="AB3745" i="5"/>
  <c r="AA3745" i="5"/>
  <c r="Z3745" i="5"/>
  <c r="Y3745" i="5"/>
  <c r="X3745" i="5"/>
  <c r="W3745" i="5"/>
  <c r="V3745" i="5"/>
  <c r="U3745" i="5"/>
  <c r="T3745" i="5"/>
  <c r="S3745" i="5"/>
  <c r="R3745" i="5"/>
  <c r="Q3745" i="5"/>
  <c r="P3745" i="5"/>
  <c r="O3745" i="5"/>
  <c r="N3745" i="5"/>
  <c r="M3745" i="5"/>
  <c r="L3745" i="5"/>
  <c r="A3746" i="5" s="1"/>
  <c r="AD3744" i="5"/>
  <c r="AC3744" i="5"/>
  <c r="AB3744" i="5"/>
  <c r="AA3744" i="5"/>
  <c r="Z3744" i="5"/>
  <c r="Y3744" i="5"/>
  <c r="X3744" i="5"/>
  <c r="W3744" i="5"/>
  <c r="V3744" i="5"/>
  <c r="U3744" i="5"/>
  <c r="T3744" i="5"/>
  <c r="S3744" i="5"/>
  <c r="R3744" i="5"/>
  <c r="Q3744" i="5"/>
  <c r="P3744" i="5"/>
  <c r="O3744" i="5"/>
  <c r="N3744" i="5"/>
  <c r="M3744" i="5"/>
  <c r="L3744" i="5"/>
  <c r="A3745" i="5" s="1"/>
  <c r="AD3743" i="5"/>
  <c r="AC3743" i="5"/>
  <c r="AB3743" i="5"/>
  <c r="AA3743" i="5"/>
  <c r="Z3743" i="5"/>
  <c r="Y3743" i="5"/>
  <c r="X3743" i="5"/>
  <c r="W3743" i="5"/>
  <c r="V3743" i="5"/>
  <c r="U3743" i="5"/>
  <c r="T3743" i="5"/>
  <c r="S3743" i="5"/>
  <c r="R3743" i="5"/>
  <c r="Q3743" i="5"/>
  <c r="P3743" i="5"/>
  <c r="O3743" i="5"/>
  <c r="N3743" i="5"/>
  <c r="M3743" i="5"/>
  <c r="L3743" i="5"/>
  <c r="A3744" i="5" s="1"/>
  <c r="AD3742" i="5"/>
  <c r="AC3742" i="5"/>
  <c r="AB3742" i="5"/>
  <c r="AA3742" i="5"/>
  <c r="Z3742" i="5"/>
  <c r="Y3742" i="5"/>
  <c r="X3742" i="5"/>
  <c r="W3742" i="5"/>
  <c r="V3742" i="5"/>
  <c r="U3742" i="5"/>
  <c r="T3742" i="5"/>
  <c r="S3742" i="5"/>
  <c r="R3742" i="5"/>
  <c r="Q3742" i="5"/>
  <c r="P3742" i="5"/>
  <c r="O3742" i="5"/>
  <c r="N3742" i="5"/>
  <c r="M3742" i="5"/>
  <c r="L3742" i="5"/>
  <c r="A3743" i="5" s="1"/>
  <c r="AD3741" i="5"/>
  <c r="AC3741" i="5"/>
  <c r="AB3741" i="5"/>
  <c r="AA3741" i="5"/>
  <c r="Z3741" i="5"/>
  <c r="Y3741" i="5"/>
  <c r="X3741" i="5"/>
  <c r="W3741" i="5"/>
  <c r="V3741" i="5"/>
  <c r="U3741" i="5"/>
  <c r="T3741" i="5"/>
  <c r="S3741" i="5"/>
  <c r="R3741" i="5"/>
  <c r="Q3741" i="5"/>
  <c r="P3741" i="5"/>
  <c r="O3741" i="5"/>
  <c r="N3741" i="5"/>
  <c r="M3741" i="5"/>
  <c r="L3741" i="5"/>
  <c r="A3742" i="5" s="1"/>
  <c r="AD3740" i="5"/>
  <c r="AC3740" i="5"/>
  <c r="AB3740" i="5"/>
  <c r="AA3740" i="5"/>
  <c r="Z3740" i="5"/>
  <c r="Y3740" i="5"/>
  <c r="X3740" i="5"/>
  <c r="W3740" i="5"/>
  <c r="V3740" i="5"/>
  <c r="U3740" i="5"/>
  <c r="T3740" i="5"/>
  <c r="S3740" i="5"/>
  <c r="R3740" i="5"/>
  <c r="Q3740" i="5"/>
  <c r="P3740" i="5"/>
  <c r="O3740" i="5"/>
  <c r="N3740" i="5"/>
  <c r="M3740" i="5"/>
  <c r="L3740" i="5"/>
  <c r="A3741" i="5" s="1"/>
  <c r="AD3739" i="5"/>
  <c r="AC3739" i="5"/>
  <c r="AB3739" i="5"/>
  <c r="AA3739" i="5"/>
  <c r="Z3739" i="5"/>
  <c r="Y3739" i="5"/>
  <c r="X3739" i="5"/>
  <c r="W3739" i="5"/>
  <c r="V3739" i="5"/>
  <c r="U3739" i="5"/>
  <c r="T3739" i="5"/>
  <c r="S3739" i="5"/>
  <c r="R3739" i="5"/>
  <c r="Q3739" i="5"/>
  <c r="P3739" i="5"/>
  <c r="O3739" i="5"/>
  <c r="N3739" i="5"/>
  <c r="M3739" i="5"/>
  <c r="L3739" i="5"/>
  <c r="A3740" i="5" s="1"/>
  <c r="AD3738" i="5"/>
  <c r="AC3738" i="5"/>
  <c r="AB3738" i="5"/>
  <c r="AA3738" i="5"/>
  <c r="Z3738" i="5"/>
  <c r="Y3738" i="5"/>
  <c r="X3738" i="5"/>
  <c r="W3738" i="5"/>
  <c r="V3738" i="5"/>
  <c r="U3738" i="5"/>
  <c r="T3738" i="5"/>
  <c r="S3738" i="5"/>
  <c r="R3738" i="5"/>
  <c r="Q3738" i="5"/>
  <c r="P3738" i="5"/>
  <c r="O3738" i="5"/>
  <c r="N3738" i="5"/>
  <c r="M3738" i="5"/>
  <c r="L3738" i="5"/>
  <c r="A3739" i="5" s="1"/>
  <c r="AD3737" i="5"/>
  <c r="AC3737" i="5"/>
  <c r="AB3737" i="5"/>
  <c r="AA3737" i="5"/>
  <c r="Z3737" i="5"/>
  <c r="Y3737" i="5"/>
  <c r="X3737" i="5"/>
  <c r="W3737" i="5"/>
  <c r="V3737" i="5"/>
  <c r="U3737" i="5"/>
  <c r="T3737" i="5"/>
  <c r="S3737" i="5"/>
  <c r="R3737" i="5"/>
  <c r="Q3737" i="5"/>
  <c r="P3737" i="5"/>
  <c r="O3737" i="5"/>
  <c r="N3737" i="5"/>
  <c r="M3737" i="5"/>
  <c r="L3737" i="5"/>
  <c r="A3738" i="5" s="1"/>
  <c r="AD3736" i="5"/>
  <c r="AC3736" i="5"/>
  <c r="AB3736" i="5"/>
  <c r="AA3736" i="5"/>
  <c r="Z3736" i="5"/>
  <c r="Y3736" i="5"/>
  <c r="X3736" i="5"/>
  <c r="W3736" i="5"/>
  <c r="V3736" i="5"/>
  <c r="U3736" i="5"/>
  <c r="T3736" i="5"/>
  <c r="S3736" i="5"/>
  <c r="R3736" i="5"/>
  <c r="Q3736" i="5"/>
  <c r="P3736" i="5"/>
  <c r="O3736" i="5"/>
  <c r="N3736" i="5"/>
  <c r="M3736" i="5"/>
  <c r="L3736" i="5"/>
  <c r="A3737" i="5" s="1"/>
  <c r="AD3735" i="5"/>
  <c r="AC3735" i="5"/>
  <c r="AB3735" i="5"/>
  <c r="AA3735" i="5"/>
  <c r="Z3735" i="5"/>
  <c r="Y3735" i="5"/>
  <c r="X3735" i="5"/>
  <c r="W3735" i="5"/>
  <c r="V3735" i="5"/>
  <c r="U3735" i="5"/>
  <c r="T3735" i="5"/>
  <c r="S3735" i="5"/>
  <c r="R3735" i="5"/>
  <c r="Q3735" i="5"/>
  <c r="P3735" i="5"/>
  <c r="O3735" i="5"/>
  <c r="N3735" i="5"/>
  <c r="M3735" i="5"/>
  <c r="L3735" i="5"/>
  <c r="A3736" i="5" s="1"/>
  <c r="AD3734" i="5"/>
  <c r="AC3734" i="5"/>
  <c r="AB3734" i="5"/>
  <c r="AA3734" i="5"/>
  <c r="Z3734" i="5"/>
  <c r="Y3734" i="5"/>
  <c r="X3734" i="5"/>
  <c r="W3734" i="5"/>
  <c r="V3734" i="5"/>
  <c r="U3734" i="5"/>
  <c r="T3734" i="5"/>
  <c r="S3734" i="5"/>
  <c r="R3734" i="5"/>
  <c r="Q3734" i="5"/>
  <c r="P3734" i="5"/>
  <c r="O3734" i="5"/>
  <c r="N3734" i="5"/>
  <c r="M3734" i="5"/>
  <c r="L3734" i="5"/>
  <c r="A3735" i="5" s="1"/>
  <c r="AD3733" i="5"/>
  <c r="AC3733" i="5"/>
  <c r="AB3733" i="5"/>
  <c r="AA3733" i="5"/>
  <c r="Z3733" i="5"/>
  <c r="Y3733" i="5"/>
  <c r="X3733" i="5"/>
  <c r="W3733" i="5"/>
  <c r="V3733" i="5"/>
  <c r="U3733" i="5"/>
  <c r="T3733" i="5"/>
  <c r="S3733" i="5"/>
  <c r="R3733" i="5"/>
  <c r="Q3733" i="5"/>
  <c r="P3733" i="5"/>
  <c r="O3733" i="5"/>
  <c r="N3733" i="5"/>
  <c r="M3733" i="5"/>
  <c r="L3733" i="5"/>
  <c r="A3734" i="5" s="1"/>
  <c r="AD3732" i="5"/>
  <c r="AC3732" i="5"/>
  <c r="AB3732" i="5"/>
  <c r="AA3732" i="5"/>
  <c r="Z3732" i="5"/>
  <c r="Y3732" i="5"/>
  <c r="X3732" i="5"/>
  <c r="W3732" i="5"/>
  <c r="V3732" i="5"/>
  <c r="U3732" i="5"/>
  <c r="T3732" i="5"/>
  <c r="S3732" i="5"/>
  <c r="R3732" i="5"/>
  <c r="Q3732" i="5"/>
  <c r="P3732" i="5"/>
  <c r="O3732" i="5"/>
  <c r="N3732" i="5"/>
  <c r="M3732" i="5"/>
  <c r="L3732" i="5"/>
  <c r="A3733" i="5" s="1"/>
  <c r="AD3731" i="5"/>
  <c r="AC3731" i="5"/>
  <c r="AB3731" i="5"/>
  <c r="AA3731" i="5"/>
  <c r="Z3731" i="5"/>
  <c r="Y3731" i="5"/>
  <c r="X3731" i="5"/>
  <c r="W3731" i="5"/>
  <c r="V3731" i="5"/>
  <c r="U3731" i="5"/>
  <c r="T3731" i="5"/>
  <c r="S3731" i="5"/>
  <c r="R3731" i="5"/>
  <c r="Q3731" i="5"/>
  <c r="P3731" i="5"/>
  <c r="O3731" i="5"/>
  <c r="N3731" i="5"/>
  <c r="M3731" i="5"/>
  <c r="L3731" i="5"/>
  <c r="A3732" i="5" s="1"/>
  <c r="AD3730" i="5"/>
  <c r="AC3730" i="5"/>
  <c r="AB3730" i="5"/>
  <c r="AA3730" i="5"/>
  <c r="Z3730" i="5"/>
  <c r="Y3730" i="5"/>
  <c r="X3730" i="5"/>
  <c r="W3730" i="5"/>
  <c r="V3730" i="5"/>
  <c r="U3730" i="5"/>
  <c r="T3730" i="5"/>
  <c r="S3730" i="5"/>
  <c r="R3730" i="5"/>
  <c r="Q3730" i="5"/>
  <c r="P3730" i="5"/>
  <c r="O3730" i="5"/>
  <c r="N3730" i="5"/>
  <c r="M3730" i="5"/>
  <c r="L3730" i="5"/>
  <c r="A3731" i="5" s="1"/>
  <c r="AD3729" i="5"/>
  <c r="AC3729" i="5"/>
  <c r="AB3729" i="5"/>
  <c r="AA3729" i="5"/>
  <c r="Z3729" i="5"/>
  <c r="Y3729" i="5"/>
  <c r="X3729" i="5"/>
  <c r="W3729" i="5"/>
  <c r="V3729" i="5"/>
  <c r="U3729" i="5"/>
  <c r="T3729" i="5"/>
  <c r="S3729" i="5"/>
  <c r="R3729" i="5"/>
  <c r="Q3729" i="5"/>
  <c r="P3729" i="5"/>
  <c r="O3729" i="5"/>
  <c r="N3729" i="5"/>
  <c r="M3729" i="5"/>
  <c r="L3729" i="5"/>
  <c r="A3730" i="5" s="1"/>
  <c r="AD3728" i="5"/>
  <c r="AC3728" i="5"/>
  <c r="AB3728" i="5"/>
  <c r="AA3728" i="5"/>
  <c r="Z3728" i="5"/>
  <c r="Y3728" i="5"/>
  <c r="X3728" i="5"/>
  <c r="W3728" i="5"/>
  <c r="V3728" i="5"/>
  <c r="U3728" i="5"/>
  <c r="T3728" i="5"/>
  <c r="S3728" i="5"/>
  <c r="R3728" i="5"/>
  <c r="Q3728" i="5"/>
  <c r="P3728" i="5"/>
  <c r="O3728" i="5"/>
  <c r="N3728" i="5"/>
  <c r="M3728" i="5"/>
  <c r="L3728" i="5"/>
  <c r="A3729" i="5" s="1"/>
  <c r="AD3727" i="5"/>
  <c r="AC3727" i="5"/>
  <c r="AB3727" i="5"/>
  <c r="AA3727" i="5"/>
  <c r="Z3727" i="5"/>
  <c r="Y3727" i="5"/>
  <c r="X3727" i="5"/>
  <c r="W3727" i="5"/>
  <c r="V3727" i="5"/>
  <c r="U3727" i="5"/>
  <c r="T3727" i="5"/>
  <c r="S3727" i="5"/>
  <c r="R3727" i="5"/>
  <c r="Q3727" i="5"/>
  <c r="P3727" i="5"/>
  <c r="O3727" i="5"/>
  <c r="N3727" i="5"/>
  <c r="M3727" i="5"/>
  <c r="L3727" i="5"/>
  <c r="A3728" i="5" s="1"/>
  <c r="AD3726" i="5"/>
  <c r="AC3726" i="5"/>
  <c r="AB3726" i="5"/>
  <c r="AA3726" i="5"/>
  <c r="Z3726" i="5"/>
  <c r="Y3726" i="5"/>
  <c r="X3726" i="5"/>
  <c r="W3726" i="5"/>
  <c r="V3726" i="5"/>
  <c r="U3726" i="5"/>
  <c r="T3726" i="5"/>
  <c r="S3726" i="5"/>
  <c r="R3726" i="5"/>
  <c r="Q3726" i="5"/>
  <c r="P3726" i="5"/>
  <c r="O3726" i="5"/>
  <c r="N3726" i="5"/>
  <c r="M3726" i="5"/>
  <c r="L3726" i="5"/>
  <c r="A3727" i="5" s="1"/>
  <c r="AD3725" i="5"/>
  <c r="AC3725" i="5"/>
  <c r="AB3725" i="5"/>
  <c r="AA3725" i="5"/>
  <c r="Z3725" i="5"/>
  <c r="Y3725" i="5"/>
  <c r="X3725" i="5"/>
  <c r="W3725" i="5"/>
  <c r="V3725" i="5"/>
  <c r="U3725" i="5"/>
  <c r="T3725" i="5"/>
  <c r="S3725" i="5"/>
  <c r="R3725" i="5"/>
  <c r="Q3725" i="5"/>
  <c r="P3725" i="5"/>
  <c r="O3725" i="5"/>
  <c r="N3725" i="5"/>
  <c r="M3725" i="5"/>
  <c r="L3725" i="5"/>
  <c r="A3726" i="5" s="1"/>
  <c r="AD3724" i="5"/>
  <c r="AC3724" i="5"/>
  <c r="AB3724" i="5"/>
  <c r="AA3724" i="5"/>
  <c r="Z3724" i="5"/>
  <c r="Y3724" i="5"/>
  <c r="X3724" i="5"/>
  <c r="W3724" i="5"/>
  <c r="V3724" i="5"/>
  <c r="U3724" i="5"/>
  <c r="T3724" i="5"/>
  <c r="S3724" i="5"/>
  <c r="R3724" i="5"/>
  <c r="Q3724" i="5"/>
  <c r="P3724" i="5"/>
  <c r="O3724" i="5"/>
  <c r="N3724" i="5"/>
  <c r="M3724" i="5"/>
  <c r="L3724" i="5"/>
  <c r="A3725" i="5" s="1"/>
  <c r="AD3723" i="5"/>
  <c r="AC3723" i="5"/>
  <c r="AB3723" i="5"/>
  <c r="AA3723" i="5"/>
  <c r="Z3723" i="5"/>
  <c r="Y3723" i="5"/>
  <c r="X3723" i="5"/>
  <c r="W3723" i="5"/>
  <c r="V3723" i="5"/>
  <c r="U3723" i="5"/>
  <c r="T3723" i="5"/>
  <c r="S3723" i="5"/>
  <c r="R3723" i="5"/>
  <c r="Q3723" i="5"/>
  <c r="P3723" i="5"/>
  <c r="O3723" i="5"/>
  <c r="N3723" i="5"/>
  <c r="M3723" i="5"/>
  <c r="L3723" i="5"/>
  <c r="A3724" i="5" s="1"/>
  <c r="AD3722" i="5"/>
  <c r="AC3722" i="5"/>
  <c r="AB3722" i="5"/>
  <c r="AA3722" i="5"/>
  <c r="Z3722" i="5"/>
  <c r="Y3722" i="5"/>
  <c r="X3722" i="5"/>
  <c r="W3722" i="5"/>
  <c r="V3722" i="5"/>
  <c r="U3722" i="5"/>
  <c r="T3722" i="5"/>
  <c r="S3722" i="5"/>
  <c r="R3722" i="5"/>
  <c r="Q3722" i="5"/>
  <c r="P3722" i="5"/>
  <c r="O3722" i="5"/>
  <c r="N3722" i="5"/>
  <c r="M3722" i="5"/>
  <c r="L3722" i="5"/>
  <c r="A3723" i="5" s="1"/>
  <c r="AD3721" i="5"/>
  <c r="AC3721" i="5"/>
  <c r="AB3721" i="5"/>
  <c r="AA3721" i="5"/>
  <c r="Z3721" i="5"/>
  <c r="Y3721" i="5"/>
  <c r="X3721" i="5"/>
  <c r="W3721" i="5"/>
  <c r="V3721" i="5"/>
  <c r="U3721" i="5"/>
  <c r="T3721" i="5"/>
  <c r="S3721" i="5"/>
  <c r="R3721" i="5"/>
  <c r="Q3721" i="5"/>
  <c r="P3721" i="5"/>
  <c r="O3721" i="5"/>
  <c r="N3721" i="5"/>
  <c r="M3721" i="5"/>
  <c r="L3721" i="5"/>
  <c r="A3722" i="5" s="1"/>
  <c r="AD3720" i="5"/>
  <c r="AC3720" i="5"/>
  <c r="AB3720" i="5"/>
  <c r="AA3720" i="5"/>
  <c r="Z3720" i="5"/>
  <c r="Y3720" i="5"/>
  <c r="X3720" i="5"/>
  <c r="W3720" i="5"/>
  <c r="V3720" i="5"/>
  <c r="U3720" i="5"/>
  <c r="T3720" i="5"/>
  <c r="S3720" i="5"/>
  <c r="R3720" i="5"/>
  <c r="Q3720" i="5"/>
  <c r="P3720" i="5"/>
  <c r="O3720" i="5"/>
  <c r="N3720" i="5"/>
  <c r="M3720" i="5"/>
  <c r="L3720" i="5"/>
  <c r="A3721" i="5" s="1"/>
  <c r="AD3719" i="5"/>
  <c r="AC3719" i="5"/>
  <c r="AB3719" i="5"/>
  <c r="AA3719" i="5"/>
  <c r="Z3719" i="5"/>
  <c r="Y3719" i="5"/>
  <c r="X3719" i="5"/>
  <c r="W3719" i="5"/>
  <c r="V3719" i="5"/>
  <c r="U3719" i="5"/>
  <c r="T3719" i="5"/>
  <c r="S3719" i="5"/>
  <c r="R3719" i="5"/>
  <c r="Q3719" i="5"/>
  <c r="P3719" i="5"/>
  <c r="O3719" i="5"/>
  <c r="N3719" i="5"/>
  <c r="M3719" i="5"/>
  <c r="L3719" i="5"/>
  <c r="A3720" i="5" s="1"/>
  <c r="AD3718" i="5"/>
  <c r="AC3718" i="5"/>
  <c r="AB3718" i="5"/>
  <c r="AA3718" i="5"/>
  <c r="Z3718" i="5"/>
  <c r="Y3718" i="5"/>
  <c r="X3718" i="5"/>
  <c r="W3718" i="5"/>
  <c r="V3718" i="5"/>
  <c r="U3718" i="5"/>
  <c r="T3718" i="5"/>
  <c r="S3718" i="5"/>
  <c r="R3718" i="5"/>
  <c r="Q3718" i="5"/>
  <c r="P3718" i="5"/>
  <c r="O3718" i="5"/>
  <c r="N3718" i="5"/>
  <c r="M3718" i="5"/>
  <c r="L3718" i="5"/>
  <c r="A3719" i="5" s="1"/>
  <c r="AD3717" i="5"/>
  <c r="AC3717" i="5"/>
  <c r="AB3717" i="5"/>
  <c r="AA3717" i="5"/>
  <c r="Z3717" i="5"/>
  <c r="Y3717" i="5"/>
  <c r="X3717" i="5"/>
  <c r="W3717" i="5"/>
  <c r="V3717" i="5"/>
  <c r="U3717" i="5"/>
  <c r="T3717" i="5"/>
  <c r="S3717" i="5"/>
  <c r="R3717" i="5"/>
  <c r="Q3717" i="5"/>
  <c r="P3717" i="5"/>
  <c r="O3717" i="5"/>
  <c r="N3717" i="5"/>
  <c r="M3717" i="5"/>
  <c r="L3717" i="5"/>
  <c r="A3718" i="5" s="1"/>
  <c r="AD3716" i="5"/>
  <c r="AC3716" i="5"/>
  <c r="AB3716" i="5"/>
  <c r="AA3716" i="5"/>
  <c r="Z3716" i="5"/>
  <c r="Y3716" i="5"/>
  <c r="X3716" i="5"/>
  <c r="W3716" i="5"/>
  <c r="V3716" i="5"/>
  <c r="U3716" i="5"/>
  <c r="T3716" i="5"/>
  <c r="S3716" i="5"/>
  <c r="R3716" i="5"/>
  <c r="Q3716" i="5"/>
  <c r="P3716" i="5"/>
  <c r="O3716" i="5"/>
  <c r="N3716" i="5"/>
  <c r="M3716" i="5"/>
  <c r="L3716" i="5"/>
  <c r="A3717" i="5" s="1"/>
  <c r="AD3715" i="5"/>
  <c r="AC3715" i="5"/>
  <c r="AB3715" i="5"/>
  <c r="AA3715" i="5"/>
  <c r="Z3715" i="5"/>
  <c r="Y3715" i="5"/>
  <c r="X3715" i="5"/>
  <c r="W3715" i="5"/>
  <c r="V3715" i="5"/>
  <c r="U3715" i="5"/>
  <c r="T3715" i="5"/>
  <c r="S3715" i="5"/>
  <c r="R3715" i="5"/>
  <c r="Q3715" i="5"/>
  <c r="P3715" i="5"/>
  <c r="O3715" i="5"/>
  <c r="N3715" i="5"/>
  <c r="M3715" i="5"/>
  <c r="L3715" i="5"/>
  <c r="A3716" i="5" s="1"/>
  <c r="AD3714" i="5"/>
  <c r="AC3714" i="5"/>
  <c r="AB3714" i="5"/>
  <c r="AA3714" i="5"/>
  <c r="Z3714" i="5"/>
  <c r="Y3714" i="5"/>
  <c r="X3714" i="5"/>
  <c r="W3714" i="5"/>
  <c r="V3714" i="5"/>
  <c r="U3714" i="5"/>
  <c r="T3714" i="5"/>
  <c r="S3714" i="5"/>
  <c r="R3714" i="5"/>
  <c r="Q3714" i="5"/>
  <c r="P3714" i="5"/>
  <c r="O3714" i="5"/>
  <c r="N3714" i="5"/>
  <c r="M3714" i="5"/>
  <c r="L3714" i="5"/>
  <c r="A3715" i="5" s="1"/>
  <c r="AD3713" i="5"/>
  <c r="AC3713" i="5"/>
  <c r="AB3713" i="5"/>
  <c r="AA3713" i="5"/>
  <c r="Z3713" i="5"/>
  <c r="Y3713" i="5"/>
  <c r="X3713" i="5"/>
  <c r="W3713" i="5"/>
  <c r="V3713" i="5"/>
  <c r="U3713" i="5"/>
  <c r="T3713" i="5"/>
  <c r="S3713" i="5"/>
  <c r="R3713" i="5"/>
  <c r="Q3713" i="5"/>
  <c r="P3713" i="5"/>
  <c r="O3713" i="5"/>
  <c r="N3713" i="5"/>
  <c r="M3713" i="5"/>
  <c r="L3713" i="5"/>
  <c r="A3714" i="5" s="1"/>
  <c r="AD3712" i="5"/>
  <c r="AC3712" i="5"/>
  <c r="AB3712" i="5"/>
  <c r="AA3712" i="5"/>
  <c r="Z3712" i="5"/>
  <c r="Y3712" i="5"/>
  <c r="X3712" i="5"/>
  <c r="W3712" i="5"/>
  <c r="V3712" i="5"/>
  <c r="U3712" i="5"/>
  <c r="T3712" i="5"/>
  <c r="S3712" i="5"/>
  <c r="R3712" i="5"/>
  <c r="Q3712" i="5"/>
  <c r="P3712" i="5"/>
  <c r="O3712" i="5"/>
  <c r="N3712" i="5"/>
  <c r="M3712" i="5"/>
  <c r="L3712" i="5"/>
  <c r="A3713" i="5" s="1"/>
  <c r="AD3711" i="5"/>
  <c r="AC3711" i="5"/>
  <c r="AB3711" i="5"/>
  <c r="AA3711" i="5"/>
  <c r="Z3711" i="5"/>
  <c r="Y3711" i="5"/>
  <c r="X3711" i="5"/>
  <c r="W3711" i="5"/>
  <c r="V3711" i="5"/>
  <c r="U3711" i="5"/>
  <c r="T3711" i="5"/>
  <c r="S3711" i="5"/>
  <c r="R3711" i="5"/>
  <c r="Q3711" i="5"/>
  <c r="P3711" i="5"/>
  <c r="O3711" i="5"/>
  <c r="N3711" i="5"/>
  <c r="M3711" i="5"/>
  <c r="L3711" i="5"/>
  <c r="A3712" i="5" s="1"/>
  <c r="AD3710" i="5"/>
  <c r="AC3710" i="5"/>
  <c r="AB3710" i="5"/>
  <c r="AA3710" i="5"/>
  <c r="Z3710" i="5"/>
  <c r="Y3710" i="5"/>
  <c r="X3710" i="5"/>
  <c r="W3710" i="5"/>
  <c r="V3710" i="5"/>
  <c r="U3710" i="5"/>
  <c r="T3710" i="5"/>
  <c r="S3710" i="5"/>
  <c r="R3710" i="5"/>
  <c r="Q3710" i="5"/>
  <c r="P3710" i="5"/>
  <c r="O3710" i="5"/>
  <c r="N3710" i="5"/>
  <c r="M3710" i="5"/>
  <c r="L3710" i="5"/>
  <c r="A3711" i="5" s="1"/>
  <c r="AD3709" i="5"/>
  <c r="AC3709" i="5"/>
  <c r="AB3709" i="5"/>
  <c r="AA3709" i="5"/>
  <c r="Z3709" i="5"/>
  <c r="Y3709" i="5"/>
  <c r="X3709" i="5"/>
  <c r="W3709" i="5"/>
  <c r="V3709" i="5"/>
  <c r="U3709" i="5"/>
  <c r="T3709" i="5"/>
  <c r="S3709" i="5"/>
  <c r="R3709" i="5"/>
  <c r="Q3709" i="5"/>
  <c r="P3709" i="5"/>
  <c r="O3709" i="5"/>
  <c r="N3709" i="5"/>
  <c r="M3709" i="5"/>
  <c r="L3709" i="5"/>
  <c r="A3710" i="5" s="1"/>
  <c r="AD3708" i="5"/>
  <c r="AC3708" i="5"/>
  <c r="AB3708" i="5"/>
  <c r="AA3708" i="5"/>
  <c r="Z3708" i="5"/>
  <c r="Y3708" i="5"/>
  <c r="X3708" i="5"/>
  <c r="W3708" i="5"/>
  <c r="V3708" i="5"/>
  <c r="U3708" i="5"/>
  <c r="T3708" i="5"/>
  <c r="S3708" i="5"/>
  <c r="R3708" i="5"/>
  <c r="Q3708" i="5"/>
  <c r="P3708" i="5"/>
  <c r="O3708" i="5"/>
  <c r="N3708" i="5"/>
  <c r="M3708" i="5"/>
  <c r="L3708" i="5"/>
  <c r="A3709" i="5" s="1"/>
  <c r="AD3707" i="5"/>
  <c r="AC3707" i="5"/>
  <c r="AB3707" i="5"/>
  <c r="AA3707" i="5"/>
  <c r="Z3707" i="5"/>
  <c r="Y3707" i="5"/>
  <c r="X3707" i="5"/>
  <c r="W3707" i="5"/>
  <c r="V3707" i="5"/>
  <c r="U3707" i="5"/>
  <c r="T3707" i="5"/>
  <c r="S3707" i="5"/>
  <c r="R3707" i="5"/>
  <c r="Q3707" i="5"/>
  <c r="P3707" i="5"/>
  <c r="O3707" i="5"/>
  <c r="N3707" i="5"/>
  <c r="M3707" i="5"/>
  <c r="L3707" i="5"/>
  <c r="A3708" i="5" s="1"/>
  <c r="AD3706" i="5"/>
  <c r="AC3706" i="5"/>
  <c r="AB3706" i="5"/>
  <c r="AA3706" i="5"/>
  <c r="Z3706" i="5"/>
  <c r="Y3706" i="5"/>
  <c r="X3706" i="5"/>
  <c r="W3706" i="5"/>
  <c r="V3706" i="5"/>
  <c r="U3706" i="5"/>
  <c r="T3706" i="5"/>
  <c r="S3706" i="5"/>
  <c r="R3706" i="5"/>
  <c r="Q3706" i="5"/>
  <c r="P3706" i="5"/>
  <c r="O3706" i="5"/>
  <c r="N3706" i="5"/>
  <c r="M3706" i="5"/>
  <c r="L3706" i="5"/>
  <c r="A3707" i="5" s="1"/>
  <c r="AD3705" i="5"/>
  <c r="AC3705" i="5"/>
  <c r="AB3705" i="5"/>
  <c r="AA3705" i="5"/>
  <c r="Z3705" i="5"/>
  <c r="Y3705" i="5"/>
  <c r="X3705" i="5"/>
  <c r="W3705" i="5"/>
  <c r="V3705" i="5"/>
  <c r="U3705" i="5"/>
  <c r="T3705" i="5"/>
  <c r="S3705" i="5"/>
  <c r="R3705" i="5"/>
  <c r="Q3705" i="5"/>
  <c r="P3705" i="5"/>
  <c r="O3705" i="5"/>
  <c r="N3705" i="5"/>
  <c r="M3705" i="5"/>
  <c r="L3705" i="5"/>
  <c r="A3706" i="5" s="1"/>
  <c r="AD3704" i="5"/>
  <c r="AC3704" i="5"/>
  <c r="AB3704" i="5"/>
  <c r="AA3704" i="5"/>
  <c r="Z3704" i="5"/>
  <c r="Y3704" i="5"/>
  <c r="X3704" i="5"/>
  <c r="W3704" i="5"/>
  <c r="V3704" i="5"/>
  <c r="U3704" i="5"/>
  <c r="T3704" i="5"/>
  <c r="S3704" i="5"/>
  <c r="R3704" i="5"/>
  <c r="Q3704" i="5"/>
  <c r="P3704" i="5"/>
  <c r="O3704" i="5"/>
  <c r="N3704" i="5"/>
  <c r="M3704" i="5"/>
  <c r="L3704" i="5"/>
  <c r="A3705" i="5" s="1"/>
  <c r="AD3703" i="5"/>
  <c r="AC3703" i="5"/>
  <c r="AB3703" i="5"/>
  <c r="AA3703" i="5"/>
  <c r="Z3703" i="5"/>
  <c r="Y3703" i="5"/>
  <c r="X3703" i="5"/>
  <c r="W3703" i="5"/>
  <c r="V3703" i="5"/>
  <c r="U3703" i="5"/>
  <c r="T3703" i="5"/>
  <c r="S3703" i="5"/>
  <c r="R3703" i="5"/>
  <c r="Q3703" i="5"/>
  <c r="P3703" i="5"/>
  <c r="O3703" i="5"/>
  <c r="N3703" i="5"/>
  <c r="M3703" i="5"/>
  <c r="L3703" i="5"/>
  <c r="A3704" i="5" s="1"/>
  <c r="AD3702" i="5"/>
  <c r="AC3702" i="5"/>
  <c r="AB3702" i="5"/>
  <c r="AA3702" i="5"/>
  <c r="Z3702" i="5"/>
  <c r="Y3702" i="5"/>
  <c r="X3702" i="5"/>
  <c r="W3702" i="5"/>
  <c r="V3702" i="5"/>
  <c r="U3702" i="5"/>
  <c r="T3702" i="5"/>
  <c r="S3702" i="5"/>
  <c r="R3702" i="5"/>
  <c r="Q3702" i="5"/>
  <c r="P3702" i="5"/>
  <c r="O3702" i="5"/>
  <c r="N3702" i="5"/>
  <c r="M3702" i="5"/>
  <c r="L3702" i="5"/>
  <c r="A3703" i="5" s="1"/>
  <c r="AD3701" i="5"/>
  <c r="AC3701" i="5"/>
  <c r="AB3701" i="5"/>
  <c r="AA3701" i="5"/>
  <c r="Z3701" i="5"/>
  <c r="Y3701" i="5"/>
  <c r="X3701" i="5"/>
  <c r="W3701" i="5"/>
  <c r="V3701" i="5"/>
  <c r="U3701" i="5"/>
  <c r="T3701" i="5"/>
  <c r="S3701" i="5"/>
  <c r="R3701" i="5"/>
  <c r="Q3701" i="5"/>
  <c r="P3701" i="5"/>
  <c r="O3701" i="5"/>
  <c r="N3701" i="5"/>
  <c r="M3701" i="5"/>
  <c r="L3701" i="5"/>
  <c r="A3702" i="5" s="1"/>
  <c r="AD3700" i="5"/>
  <c r="AC3700" i="5"/>
  <c r="AB3700" i="5"/>
  <c r="AA3700" i="5"/>
  <c r="Z3700" i="5"/>
  <c r="Y3700" i="5"/>
  <c r="X3700" i="5"/>
  <c r="W3700" i="5"/>
  <c r="V3700" i="5"/>
  <c r="U3700" i="5"/>
  <c r="T3700" i="5"/>
  <c r="S3700" i="5"/>
  <c r="R3700" i="5"/>
  <c r="Q3700" i="5"/>
  <c r="P3700" i="5"/>
  <c r="O3700" i="5"/>
  <c r="N3700" i="5"/>
  <c r="M3700" i="5"/>
  <c r="L3700" i="5"/>
  <c r="A3701" i="5" s="1"/>
  <c r="AD3699" i="5"/>
  <c r="AC3699" i="5"/>
  <c r="AB3699" i="5"/>
  <c r="AA3699" i="5"/>
  <c r="Z3699" i="5"/>
  <c r="Y3699" i="5"/>
  <c r="X3699" i="5"/>
  <c r="W3699" i="5"/>
  <c r="V3699" i="5"/>
  <c r="U3699" i="5"/>
  <c r="T3699" i="5"/>
  <c r="S3699" i="5"/>
  <c r="R3699" i="5"/>
  <c r="Q3699" i="5"/>
  <c r="P3699" i="5"/>
  <c r="O3699" i="5"/>
  <c r="N3699" i="5"/>
  <c r="M3699" i="5"/>
  <c r="L3699" i="5"/>
  <c r="A3700" i="5" s="1"/>
  <c r="AD3698" i="5"/>
  <c r="AC3698" i="5"/>
  <c r="AB3698" i="5"/>
  <c r="AA3698" i="5"/>
  <c r="Z3698" i="5"/>
  <c r="Y3698" i="5"/>
  <c r="X3698" i="5"/>
  <c r="W3698" i="5"/>
  <c r="V3698" i="5"/>
  <c r="U3698" i="5"/>
  <c r="T3698" i="5"/>
  <c r="S3698" i="5"/>
  <c r="R3698" i="5"/>
  <c r="Q3698" i="5"/>
  <c r="P3698" i="5"/>
  <c r="O3698" i="5"/>
  <c r="N3698" i="5"/>
  <c r="M3698" i="5"/>
  <c r="L3698" i="5"/>
  <c r="A3699" i="5" s="1"/>
  <c r="AD3697" i="5"/>
  <c r="AC3697" i="5"/>
  <c r="AB3697" i="5"/>
  <c r="AA3697" i="5"/>
  <c r="Z3697" i="5"/>
  <c r="Y3697" i="5"/>
  <c r="X3697" i="5"/>
  <c r="W3697" i="5"/>
  <c r="V3697" i="5"/>
  <c r="U3697" i="5"/>
  <c r="T3697" i="5"/>
  <c r="S3697" i="5"/>
  <c r="R3697" i="5"/>
  <c r="Q3697" i="5"/>
  <c r="P3697" i="5"/>
  <c r="O3697" i="5"/>
  <c r="N3697" i="5"/>
  <c r="M3697" i="5"/>
  <c r="L3697" i="5"/>
  <c r="A3698" i="5" s="1"/>
  <c r="AD3696" i="5"/>
  <c r="AC3696" i="5"/>
  <c r="AB3696" i="5"/>
  <c r="AA3696" i="5"/>
  <c r="Z3696" i="5"/>
  <c r="Y3696" i="5"/>
  <c r="X3696" i="5"/>
  <c r="W3696" i="5"/>
  <c r="V3696" i="5"/>
  <c r="U3696" i="5"/>
  <c r="T3696" i="5"/>
  <c r="S3696" i="5"/>
  <c r="R3696" i="5"/>
  <c r="Q3696" i="5"/>
  <c r="P3696" i="5"/>
  <c r="O3696" i="5"/>
  <c r="N3696" i="5"/>
  <c r="M3696" i="5"/>
  <c r="L3696" i="5"/>
  <c r="A3697" i="5" s="1"/>
  <c r="AD3695" i="5"/>
  <c r="AC3695" i="5"/>
  <c r="AB3695" i="5"/>
  <c r="AA3695" i="5"/>
  <c r="Z3695" i="5"/>
  <c r="Y3695" i="5"/>
  <c r="X3695" i="5"/>
  <c r="W3695" i="5"/>
  <c r="V3695" i="5"/>
  <c r="U3695" i="5"/>
  <c r="T3695" i="5"/>
  <c r="S3695" i="5"/>
  <c r="R3695" i="5"/>
  <c r="Q3695" i="5"/>
  <c r="P3695" i="5"/>
  <c r="O3695" i="5"/>
  <c r="N3695" i="5"/>
  <c r="M3695" i="5"/>
  <c r="L3695" i="5"/>
  <c r="A3696" i="5" s="1"/>
  <c r="AD3694" i="5"/>
  <c r="AC3694" i="5"/>
  <c r="AB3694" i="5"/>
  <c r="AA3694" i="5"/>
  <c r="Z3694" i="5"/>
  <c r="Y3694" i="5"/>
  <c r="X3694" i="5"/>
  <c r="W3694" i="5"/>
  <c r="V3694" i="5"/>
  <c r="U3694" i="5"/>
  <c r="T3694" i="5"/>
  <c r="S3694" i="5"/>
  <c r="R3694" i="5"/>
  <c r="Q3694" i="5"/>
  <c r="P3694" i="5"/>
  <c r="O3694" i="5"/>
  <c r="N3694" i="5"/>
  <c r="M3694" i="5"/>
  <c r="L3694" i="5"/>
  <c r="A3695" i="5" s="1"/>
  <c r="AD3693" i="5"/>
  <c r="AC3693" i="5"/>
  <c r="AB3693" i="5"/>
  <c r="AA3693" i="5"/>
  <c r="Z3693" i="5"/>
  <c r="Y3693" i="5"/>
  <c r="X3693" i="5"/>
  <c r="W3693" i="5"/>
  <c r="V3693" i="5"/>
  <c r="U3693" i="5"/>
  <c r="T3693" i="5"/>
  <c r="S3693" i="5"/>
  <c r="R3693" i="5"/>
  <c r="Q3693" i="5"/>
  <c r="P3693" i="5"/>
  <c r="O3693" i="5"/>
  <c r="N3693" i="5"/>
  <c r="M3693" i="5"/>
  <c r="L3693" i="5"/>
  <c r="A3694" i="5" s="1"/>
  <c r="AD3692" i="5"/>
  <c r="AC3692" i="5"/>
  <c r="AB3692" i="5"/>
  <c r="AA3692" i="5"/>
  <c r="Z3692" i="5"/>
  <c r="Y3692" i="5"/>
  <c r="X3692" i="5"/>
  <c r="W3692" i="5"/>
  <c r="V3692" i="5"/>
  <c r="U3692" i="5"/>
  <c r="T3692" i="5"/>
  <c r="S3692" i="5"/>
  <c r="R3692" i="5"/>
  <c r="Q3692" i="5"/>
  <c r="P3692" i="5"/>
  <c r="O3692" i="5"/>
  <c r="N3692" i="5"/>
  <c r="M3692" i="5"/>
  <c r="L3692" i="5"/>
  <c r="A3693" i="5" s="1"/>
  <c r="AD3691" i="5"/>
  <c r="AC3691" i="5"/>
  <c r="AB3691" i="5"/>
  <c r="AA3691" i="5"/>
  <c r="Z3691" i="5"/>
  <c r="Y3691" i="5"/>
  <c r="X3691" i="5"/>
  <c r="W3691" i="5"/>
  <c r="V3691" i="5"/>
  <c r="U3691" i="5"/>
  <c r="T3691" i="5"/>
  <c r="S3691" i="5"/>
  <c r="R3691" i="5"/>
  <c r="Q3691" i="5"/>
  <c r="P3691" i="5"/>
  <c r="O3691" i="5"/>
  <c r="N3691" i="5"/>
  <c r="M3691" i="5"/>
  <c r="L3691" i="5"/>
  <c r="A3692" i="5" s="1"/>
  <c r="AD3690" i="5"/>
  <c r="AC3690" i="5"/>
  <c r="AB3690" i="5"/>
  <c r="AA3690" i="5"/>
  <c r="Z3690" i="5"/>
  <c r="Y3690" i="5"/>
  <c r="X3690" i="5"/>
  <c r="W3690" i="5"/>
  <c r="V3690" i="5"/>
  <c r="U3690" i="5"/>
  <c r="T3690" i="5"/>
  <c r="S3690" i="5"/>
  <c r="R3690" i="5"/>
  <c r="Q3690" i="5"/>
  <c r="P3690" i="5"/>
  <c r="O3690" i="5"/>
  <c r="N3690" i="5"/>
  <c r="M3690" i="5"/>
  <c r="L3690" i="5"/>
  <c r="A3691" i="5" s="1"/>
  <c r="AD3689" i="5"/>
  <c r="AC3689" i="5"/>
  <c r="AB3689" i="5"/>
  <c r="AA3689" i="5"/>
  <c r="Z3689" i="5"/>
  <c r="Y3689" i="5"/>
  <c r="X3689" i="5"/>
  <c r="W3689" i="5"/>
  <c r="V3689" i="5"/>
  <c r="U3689" i="5"/>
  <c r="T3689" i="5"/>
  <c r="S3689" i="5"/>
  <c r="R3689" i="5"/>
  <c r="Q3689" i="5"/>
  <c r="P3689" i="5"/>
  <c r="O3689" i="5"/>
  <c r="N3689" i="5"/>
  <c r="M3689" i="5"/>
  <c r="L3689" i="5"/>
  <c r="A3690" i="5" s="1"/>
  <c r="AD3688" i="5"/>
  <c r="AC3688" i="5"/>
  <c r="AB3688" i="5"/>
  <c r="AA3688" i="5"/>
  <c r="Z3688" i="5"/>
  <c r="Y3688" i="5"/>
  <c r="X3688" i="5"/>
  <c r="W3688" i="5"/>
  <c r="V3688" i="5"/>
  <c r="U3688" i="5"/>
  <c r="T3688" i="5"/>
  <c r="S3688" i="5"/>
  <c r="R3688" i="5"/>
  <c r="Q3688" i="5"/>
  <c r="P3688" i="5"/>
  <c r="O3688" i="5"/>
  <c r="N3688" i="5"/>
  <c r="M3688" i="5"/>
  <c r="L3688" i="5"/>
  <c r="A3689" i="5" s="1"/>
  <c r="AD3687" i="5"/>
  <c r="AC3687" i="5"/>
  <c r="AB3687" i="5"/>
  <c r="AA3687" i="5"/>
  <c r="Z3687" i="5"/>
  <c r="Y3687" i="5"/>
  <c r="X3687" i="5"/>
  <c r="W3687" i="5"/>
  <c r="V3687" i="5"/>
  <c r="U3687" i="5"/>
  <c r="T3687" i="5"/>
  <c r="S3687" i="5"/>
  <c r="R3687" i="5"/>
  <c r="Q3687" i="5"/>
  <c r="P3687" i="5"/>
  <c r="O3687" i="5"/>
  <c r="N3687" i="5"/>
  <c r="M3687" i="5"/>
  <c r="L3687" i="5"/>
  <c r="A3688" i="5" s="1"/>
  <c r="AD3686" i="5"/>
  <c r="AC3686" i="5"/>
  <c r="AB3686" i="5"/>
  <c r="AA3686" i="5"/>
  <c r="Z3686" i="5"/>
  <c r="Y3686" i="5"/>
  <c r="X3686" i="5"/>
  <c r="W3686" i="5"/>
  <c r="V3686" i="5"/>
  <c r="U3686" i="5"/>
  <c r="T3686" i="5"/>
  <c r="S3686" i="5"/>
  <c r="R3686" i="5"/>
  <c r="Q3686" i="5"/>
  <c r="P3686" i="5"/>
  <c r="O3686" i="5"/>
  <c r="N3686" i="5"/>
  <c r="M3686" i="5"/>
  <c r="L3686" i="5"/>
  <c r="A3687" i="5" s="1"/>
  <c r="AD3685" i="5"/>
  <c r="AC3685" i="5"/>
  <c r="AB3685" i="5"/>
  <c r="AA3685" i="5"/>
  <c r="Z3685" i="5"/>
  <c r="Y3685" i="5"/>
  <c r="X3685" i="5"/>
  <c r="W3685" i="5"/>
  <c r="V3685" i="5"/>
  <c r="U3685" i="5"/>
  <c r="T3685" i="5"/>
  <c r="S3685" i="5"/>
  <c r="R3685" i="5"/>
  <c r="Q3685" i="5"/>
  <c r="P3685" i="5"/>
  <c r="O3685" i="5"/>
  <c r="N3685" i="5"/>
  <c r="M3685" i="5"/>
  <c r="L3685" i="5"/>
  <c r="A3686" i="5" s="1"/>
  <c r="AD3684" i="5"/>
  <c r="AC3684" i="5"/>
  <c r="AB3684" i="5"/>
  <c r="AA3684" i="5"/>
  <c r="Z3684" i="5"/>
  <c r="Y3684" i="5"/>
  <c r="X3684" i="5"/>
  <c r="W3684" i="5"/>
  <c r="V3684" i="5"/>
  <c r="U3684" i="5"/>
  <c r="T3684" i="5"/>
  <c r="S3684" i="5"/>
  <c r="R3684" i="5"/>
  <c r="Q3684" i="5"/>
  <c r="P3684" i="5"/>
  <c r="O3684" i="5"/>
  <c r="N3684" i="5"/>
  <c r="M3684" i="5"/>
  <c r="L3684" i="5"/>
  <c r="A3685" i="5" s="1"/>
  <c r="AD3683" i="5"/>
  <c r="AC3683" i="5"/>
  <c r="AB3683" i="5"/>
  <c r="AA3683" i="5"/>
  <c r="Z3683" i="5"/>
  <c r="Y3683" i="5"/>
  <c r="X3683" i="5"/>
  <c r="W3683" i="5"/>
  <c r="V3683" i="5"/>
  <c r="U3683" i="5"/>
  <c r="T3683" i="5"/>
  <c r="S3683" i="5"/>
  <c r="R3683" i="5"/>
  <c r="Q3683" i="5"/>
  <c r="P3683" i="5"/>
  <c r="O3683" i="5"/>
  <c r="N3683" i="5"/>
  <c r="M3683" i="5"/>
  <c r="L3683" i="5"/>
  <c r="A3684" i="5" s="1"/>
  <c r="AD3682" i="5"/>
  <c r="AC3682" i="5"/>
  <c r="AB3682" i="5"/>
  <c r="AA3682" i="5"/>
  <c r="Z3682" i="5"/>
  <c r="Y3682" i="5"/>
  <c r="X3682" i="5"/>
  <c r="W3682" i="5"/>
  <c r="V3682" i="5"/>
  <c r="U3682" i="5"/>
  <c r="T3682" i="5"/>
  <c r="S3682" i="5"/>
  <c r="R3682" i="5"/>
  <c r="Q3682" i="5"/>
  <c r="P3682" i="5"/>
  <c r="O3682" i="5"/>
  <c r="N3682" i="5"/>
  <c r="M3682" i="5"/>
  <c r="L3682" i="5"/>
  <c r="A3683" i="5" s="1"/>
  <c r="AD3681" i="5"/>
  <c r="AC3681" i="5"/>
  <c r="AB3681" i="5"/>
  <c r="AA3681" i="5"/>
  <c r="Z3681" i="5"/>
  <c r="Y3681" i="5"/>
  <c r="X3681" i="5"/>
  <c r="W3681" i="5"/>
  <c r="V3681" i="5"/>
  <c r="U3681" i="5"/>
  <c r="T3681" i="5"/>
  <c r="S3681" i="5"/>
  <c r="R3681" i="5"/>
  <c r="Q3681" i="5"/>
  <c r="P3681" i="5"/>
  <c r="O3681" i="5"/>
  <c r="N3681" i="5"/>
  <c r="M3681" i="5"/>
  <c r="L3681" i="5"/>
  <c r="A3682" i="5" s="1"/>
  <c r="AD3680" i="5"/>
  <c r="AC3680" i="5"/>
  <c r="AB3680" i="5"/>
  <c r="AA3680" i="5"/>
  <c r="Z3680" i="5"/>
  <c r="Y3680" i="5"/>
  <c r="X3680" i="5"/>
  <c r="W3680" i="5"/>
  <c r="V3680" i="5"/>
  <c r="U3680" i="5"/>
  <c r="T3680" i="5"/>
  <c r="S3680" i="5"/>
  <c r="R3680" i="5"/>
  <c r="Q3680" i="5"/>
  <c r="P3680" i="5"/>
  <c r="O3680" i="5"/>
  <c r="N3680" i="5"/>
  <c r="M3680" i="5"/>
  <c r="L3680" i="5"/>
  <c r="A3681" i="5" s="1"/>
  <c r="AD3679" i="5"/>
  <c r="AC3679" i="5"/>
  <c r="AB3679" i="5"/>
  <c r="AA3679" i="5"/>
  <c r="Z3679" i="5"/>
  <c r="Y3679" i="5"/>
  <c r="X3679" i="5"/>
  <c r="W3679" i="5"/>
  <c r="V3679" i="5"/>
  <c r="U3679" i="5"/>
  <c r="T3679" i="5"/>
  <c r="S3679" i="5"/>
  <c r="R3679" i="5"/>
  <c r="Q3679" i="5"/>
  <c r="P3679" i="5"/>
  <c r="O3679" i="5"/>
  <c r="N3679" i="5"/>
  <c r="M3679" i="5"/>
  <c r="L3679" i="5"/>
  <c r="A3680" i="5" s="1"/>
  <c r="AD3678" i="5"/>
  <c r="AC3678" i="5"/>
  <c r="AB3678" i="5"/>
  <c r="AA3678" i="5"/>
  <c r="Z3678" i="5"/>
  <c r="Y3678" i="5"/>
  <c r="X3678" i="5"/>
  <c r="W3678" i="5"/>
  <c r="V3678" i="5"/>
  <c r="U3678" i="5"/>
  <c r="T3678" i="5"/>
  <c r="S3678" i="5"/>
  <c r="R3678" i="5"/>
  <c r="Q3678" i="5"/>
  <c r="P3678" i="5"/>
  <c r="O3678" i="5"/>
  <c r="N3678" i="5"/>
  <c r="M3678" i="5"/>
  <c r="L3678" i="5"/>
  <c r="A3679" i="5" s="1"/>
  <c r="AD3677" i="5"/>
  <c r="AC3677" i="5"/>
  <c r="AB3677" i="5"/>
  <c r="AA3677" i="5"/>
  <c r="Z3677" i="5"/>
  <c r="Y3677" i="5"/>
  <c r="X3677" i="5"/>
  <c r="W3677" i="5"/>
  <c r="V3677" i="5"/>
  <c r="U3677" i="5"/>
  <c r="T3677" i="5"/>
  <c r="S3677" i="5"/>
  <c r="R3677" i="5"/>
  <c r="Q3677" i="5"/>
  <c r="P3677" i="5"/>
  <c r="O3677" i="5"/>
  <c r="N3677" i="5"/>
  <c r="M3677" i="5"/>
  <c r="L3677" i="5"/>
  <c r="A3678" i="5" s="1"/>
  <c r="AD3676" i="5"/>
  <c r="AC3676" i="5"/>
  <c r="AB3676" i="5"/>
  <c r="AA3676" i="5"/>
  <c r="Z3676" i="5"/>
  <c r="Y3676" i="5"/>
  <c r="X3676" i="5"/>
  <c r="W3676" i="5"/>
  <c r="V3676" i="5"/>
  <c r="U3676" i="5"/>
  <c r="T3676" i="5"/>
  <c r="S3676" i="5"/>
  <c r="R3676" i="5"/>
  <c r="Q3676" i="5"/>
  <c r="P3676" i="5"/>
  <c r="O3676" i="5"/>
  <c r="N3676" i="5"/>
  <c r="M3676" i="5"/>
  <c r="L3676" i="5"/>
  <c r="A3677" i="5" s="1"/>
  <c r="AD3675" i="5"/>
  <c r="AC3675" i="5"/>
  <c r="AB3675" i="5"/>
  <c r="AA3675" i="5"/>
  <c r="Z3675" i="5"/>
  <c r="Y3675" i="5"/>
  <c r="X3675" i="5"/>
  <c r="W3675" i="5"/>
  <c r="V3675" i="5"/>
  <c r="U3675" i="5"/>
  <c r="T3675" i="5"/>
  <c r="S3675" i="5"/>
  <c r="R3675" i="5"/>
  <c r="Q3675" i="5"/>
  <c r="P3675" i="5"/>
  <c r="O3675" i="5"/>
  <c r="N3675" i="5"/>
  <c r="M3675" i="5"/>
  <c r="L3675" i="5"/>
  <c r="A3676" i="5" s="1"/>
  <c r="AD3674" i="5"/>
  <c r="AC3674" i="5"/>
  <c r="AB3674" i="5"/>
  <c r="AA3674" i="5"/>
  <c r="Z3674" i="5"/>
  <c r="Y3674" i="5"/>
  <c r="X3674" i="5"/>
  <c r="W3674" i="5"/>
  <c r="V3674" i="5"/>
  <c r="U3674" i="5"/>
  <c r="T3674" i="5"/>
  <c r="S3674" i="5"/>
  <c r="R3674" i="5"/>
  <c r="Q3674" i="5"/>
  <c r="P3674" i="5"/>
  <c r="O3674" i="5"/>
  <c r="N3674" i="5"/>
  <c r="M3674" i="5"/>
  <c r="L3674" i="5"/>
  <c r="A3675" i="5" s="1"/>
  <c r="AD3673" i="5"/>
  <c r="AC3673" i="5"/>
  <c r="AB3673" i="5"/>
  <c r="AA3673" i="5"/>
  <c r="Z3673" i="5"/>
  <c r="Y3673" i="5"/>
  <c r="X3673" i="5"/>
  <c r="W3673" i="5"/>
  <c r="V3673" i="5"/>
  <c r="U3673" i="5"/>
  <c r="T3673" i="5"/>
  <c r="S3673" i="5"/>
  <c r="R3673" i="5"/>
  <c r="Q3673" i="5"/>
  <c r="P3673" i="5"/>
  <c r="O3673" i="5"/>
  <c r="N3673" i="5"/>
  <c r="M3673" i="5"/>
  <c r="L3673" i="5"/>
  <c r="A3674" i="5" s="1"/>
  <c r="AD3672" i="5"/>
  <c r="AC3672" i="5"/>
  <c r="AB3672" i="5"/>
  <c r="AA3672" i="5"/>
  <c r="Z3672" i="5"/>
  <c r="Y3672" i="5"/>
  <c r="X3672" i="5"/>
  <c r="W3672" i="5"/>
  <c r="V3672" i="5"/>
  <c r="U3672" i="5"/>
  <c r="T3672" i="5"/>
  <c r="S3672" i="5"/>
  <c r="R3672" i="5"/>
  <c r="Q3672" i="5"/>
  <c r="P3672" i="5"/>
  <c r="O3672" i="5"/>
  <c r="N3672" i="5"/>
  <c r="M3672" i="5"/>
  <c r="L3672" i="5"/>
  <c r="A3673" i="5" s="1"/>
  <c r="AD3671" i="5"/>
  <c r="AC3671" i="5"/>
  <c r="AB3671" i="5"/>
  <c r="AA3671" i="5"/>
  <c r="Z3671" i="5"/>
  <c r="Y3671" i="5"/>
  <c r="X3671" i="5"/>
  <c r="W3671" i="5"/>
  <c r="V3671" i="5"/>
  <c r="U3671" i="5"/>
  <c r="T3671" i="5"/>
  <c r="S3671" i="5"/>
  <c r="R3671" i="5"/>
  <c r="Q3671" i="5"/>
  <c r="P3671" i="5"/>
  <c r="O3671" i="5"/>
  <c r="N3671" i="5"/>
  <c r="M3671" i="5"/>
  <c r="L3671" i="5"/>
  <c r="A3672" i="5" s="1"/>
  <c r="AD3670" i="5"/>
  <c r="AC3670" i="5"/>
  <c r="AB3670" i="5"/>
  <c r="AA3670" i="5"/>
  <c r="Z3670" i="5"/>
  <c r="Y3670" i="5"/>
  <c r="X3670" i="5"/>
  <c r="W3670" i="5"/>
  <c r="V3670" i="5"/>
  <c r="U3670" i="5"/>
  <c r="T3670" i="5"/>
  <c r="S3670" i="5"/>
  <c r="R3670" i="5"/>
  <c r="Q3670" i="5"/>
  <c r="P3670" i="5"/>
  <c r="O3670" i="5"/>
  <c r="N3670" i="5"/>
  <c r="M3670" i="5"/>
  <c r="L3670" i="5"/>
  <c r="A3671" i="5" s="1"/>
  <c r="AD3669" i="5"/>
  <c r="AC3669" i="5"/>
  <c r="AB3669" i="5"/>
  <c r="AA3669" i="5"/>
  <c r="Z3669" i="5"/>
  <c r="Y3669" i="5"/>
  <c r="X3669" i="5"/>
  <c r="W3669" i="5"/>
  <c r="V3669" i="5"/>
  <c r="U3669" i="5"/>
  <c r="T3669" i="5"/>
  <c r="S3669" i="5"/>
  <c r="R3669" i="5"/>
  <c r="Q3669" i="5"/>
  <c r="P3669" i="5"/>
  <c r="O3669" i="5"/>
  <c r="N3669" i="5"/>
  <c r="M3669" i="5"/>
  <c r="L3669" i="5"/>
  <c r="A3670" i="5" s="1"/>
  <c r="AD3668" i="5"/>
  <c r="AC3668" i="5"/>
  <c r="AB3668" i="5"/>
  <c r="AA3668" i="5"/>
  <c r="Z3668" i="5"/>
  <c r="Y3668" i="5"/>
  <c r="X3668" i="5"/>
  <c r="W3668" i="5"/>
  <c r="V3668" i="5"/>
  <c r="U3668" i="5"/>
  <c r="T3668" i="5"/>
  <c r="S3668" i="5"/>
  <c r="R3668" i="5"/>
  <c r="Q3668" i="5"/>
  <c r="P3668" i="5"/>
  <c r="O3668" i="5"/>
  <c r="N3668" i="5"/>
  <c r="M3668" i="5"/>
  <c r="L3668" i="5"/>
  <c r="A3669" i="5" s="1"/>
  <c r="AD3667" i="5"/>
  <c r="AC3667" i="5"/>
  <c r="AB3667" i="5"/>
  <c r="AA3667" i="5"/>
  <c r="Z3667" i="5"/>
  <c r="Y3667" i="5"/>
  <c r="X3667" i="5"/>
  <c r="W3667" i="5"/>
  <c r="V3667" i="5"/>
  <c r="U3667" i="5"/>
  <c r="T3667" i="5"/>
  <c r="S3667" i="5"/>
  <c r="R3667" i="5"/>
  <c r="Q3667" i="5"/>
  <c r="P3667" i="5"/>
  <c r="O3667" i="5"/>
  <c r="N3667" i="5"/>
  <c r="M3667" i="5"/>
  <c r="L3667" i="5"/>
  <c r="A3668" i="5" s="1"/>
  <c r="AD3666" i="5"/>
  <c r="AC3666" i="5"/>
  <c r="AB3666" i="5"/>
  <c r="AA3666" i="5"/>
  <c r="Z3666" i="5"/>
  <c r="Y3666" i="5"/>
  <c r="X3666" i="5"/>
  <c r="W3666" i="5"/>
  <c r="V3666" i="5"/>
  <c r="U3666" i="5"/>
  <c r="T3666" i="5"/>
  <c r="S3666" i="5"/>
  <c r="R3666" i="5"/>
  <c r="Q3666" i="5"/>
  <c r="P3666" i="5"/>
  <c r="O3666" i="5"/>
  <c r="N3666" i="5"/>
  <c r="M3666" i="5"/>
  <c r="L3666" i="5"/>
  <c r="A3667" i="5" s="1"/>
  <c r="AD3665" i="5"/>
  <c r="AC3665" i="5"/>
  <c r="AB3665" i="5"/>
  <c r="AA3665" i="5"/>
  <c r="Z3665" i="5"/>
  <c r="Y3665" i="5"/>
  <c r="X3665" i="5"/>
  <c r="W3665" i="5"/>
  <c r="V3665" i="5"/>
  <c r="U3665" i="5"/>
  <c r="T3665" i="5"/>
  <c r="S3665" i="5"/>
  <c r="R3665" i="5"/>
  <c r="Q3665" i="5"/>
  <c r="P3665" i="5"/>
  <c r="O3665" i="5"/>
  <c r="N3665" i="5"/>
  <c r="M3665" i="5"/>
  <c r="L3665" i="5"/>
  <c r="A3666" i="5" s="1"/>
  <c r="AD3664" i="5"/>
  <c r="AC3664" i="5"/>
  <c r="AB3664" i="5"/>
  <c r="AA3664" i="5"/>
  <c r="Z3664" i="5"/>
  <c r="Y3664" i="5"/>
  <c r="X3664" i="5"/>
  <c r="W3664" i="5"/>
  <c r="V3664" i="5"/>
  <c r="U3664" i="5"/>
  <c r="T3664" i="5"/>
  <c r="S3664" i="5"/>
  <c r="R3664" i="5"/>
  <c r="Q3664" i="5"/>
  <c r="P3664" i="5"/>
  <c r="O3664" i="5"/>
  <c r="N3664" i="5"/>
  <c r="M3664" i="5"/>
  <c r="L3664" i="5"/>
  <c r="A3665" i="5" s="1"/>
  <c r="AD3663" i="5"/>
  <c r="AC3663" i="5"/>
  <c r="AB3663" i="5"/>
  <c r="AA3663" i="5"/>
  <c r="Z3663" i="5"/>
  <c r="Y3663" i="5"/>
  <c r="X3663" i="5"/>
  <c r="W3663" i="5"/>
  <c r="V3663" i="5"/>
  <c r="U3663" i="5"/>
  <c r="T3663" i="5"/>
  <c r="S3663" i="5"/>
  <c r="R3663" i="5"/>
  <c r="Q3663" i="5"/>
  <c r="P3663" i="5"/>
  <c r="O3663" i="5"/>
  <c r="N3663" i="5"/>
  <c r="M3663" i="5"/>
  <c r="L3663" i="5"/>
  <c r="A3664" i="5" s="1"/>
  <c r="AD3662" i="5"/>
  <c r="AC3662" i="5"/>
  <c r="AB3662" i="5"/>
  <c r="AA3662" i="5"/>
  <c r="Z3662" i="5"/>
  <c r="Y3662" i="5"/>
  <c r="X3662" i="5"/>
  <c r="W3662" i="5"/>
  <c r="V3662" i="5"/>
  <c r="U3662" i="5"/>
  <c r="T3662" i="5"/>
  <c r="S3662" i="5"/>
  <c r="R3662" i="5"/>
  <c r="Q3662" i="5"/>
  <c r="P3662" i="5"/>
  <c r="O3662" i="5"/>
  <c r="N3662" i="5"/>
  <c r="M3662" i="5"/>
  <c r="L3662" i="5"/>
  <c r="A3663" i="5" s="1"/>
  <c r="AD3661" i="5"/>
  <c r="AC3661" i="5"/>
  <c r="AB3661" i="5"/>
  <c r="AA3661" i="5"/>
  <c r="Z3661" i="5"/>
  <c r="Y3661" i="5"/>
  <c r="X3661" i="5"/>
  <c r="W3661" i="5"/>
  <c r="V3661" i="5"/>
  <c r="U3661" i="5"/>
  <c r="T3661" i="5"/>
  <c r="S3661" i="5"/>
  <c r="R3661" i="5"/>
  <c r="Q3661" i="5"/>
  <c r="P3661" i="5"/>
  <c r="O3661" i="5"/>
  <c r="N3661" i="5"/>
  <c r="M3661" i="5"/>
  <c r="L3661" i="5"/>
  <c r="A3662" i="5" s="1"/>
  <c r="AD3660" i="5"/>
  <c r="AC3660" i="5"/>
  <c r="AB3660" i="5"/>
  <c r="AA3660" i="5"/>
  <c r="Z3660" i="5"/>
  <c r="Y3660" i="5"/>
  <c r="X3660" i="5"/>
  <c r="W3660" i="5"/>
  <c r="V3660" i="5"/>
  <c r="U3660" i="5"/>
  <c r="T3660" i="5"/>
  <c r="S3660" i="5"/>
  <c r="R3660" i="5"/>
  <c r="Q3660" i="5"/>
  <c r="P3660" i="5"/>
  <c r="O3660" i="5"/>
  <c r="N3660" i="5"/>
  <c r="M3660" i="5"/>
  <c r="L3660" i="5"/>
  <c r="A3661" i="5" s="1"/>
  <c r="AD3659" i="5"/>
  <c r="AC3659" i="5"/>
  <c r="AB3659" i="5"/>
  <c r="AA3659" i="5"/>
  <c r="Z3659" i="5"/>
  <c r="Y3659" i="5"/>
  <c r="X3659" i="5"/>
  <c r="W3659" i="5"/>
  <c r="V3659" i="5"/>
  <c r="U3659" i="5"/>
  <c r="T3659" i="5"/>
  <c r="S3659" i="5"/>
  <c r="R3659" i="5"/>
  <c r="Q3659" i="5"/>
  <c r="P3659" i="5"/>
  <c r="O3659" i="5"/>
  <c r="N3659" i="5"/>
  <c r="M3659" i="5"/>
  <c r="L3659" i="5"/>
  <c r="A3660" i="5" s="1"/>
  <c r="AD3658" i="5"/>
  <c r="AC3658" i="5"/>
  <c r="AB3658" i="5"/>
  <c r="AA3658" i="5"/>
  <c r="Z3658" i="5"/>
  <c r="Y3658" i="5"/>
  <c r="X3658" i="5"/>
  <c r="W3658" i="5"/>
  <c r="V3658" i="5"/>
  <c r="U3658" i="5"/>
  <c r="T3658" i="5"/>
  <c r="S3658" i="5"/>
  <c r="R3658" i="5"/>
  <c r="Q3658" i="5"/>
  <c r="P3658" i="5"/>
  <c r="O3658" i="5"/>
  <c r="N3658" i="5"/>
  <c r="M3658" i="5"/>
  <c r="L3658" i="5"/>
  <c r="A3659" i="5" s="1"/>
  <c r="AD3657" i="5"/>
  <c r="AC3657" i="5"/>
  <c r="AB3657" i="5"/>
  <c r="AA3657" i="5"/>
  <c r="Z3657" i="5"/>
  <c r="Y3657" i="5"/>
  <c r="X3657" i="5"/>
  <c r="W3657" i="5"/>
  <c r="V3657" i="5"/>
  <c r="U3657" i="5"/>
  <c r="T3657" i="5"/>
  <c r="S3657" i="5"/>
  <c r="R3657" i="5"/>
  <c r="Q3657" i="5"/>
  <c r="P3657" i="5"/>
  <c r="O3657" i="5"/>
  <c r="N3657" i="5"/>
  <c r="M3657" i="5"/>
  <c r="L3657" i="5"/>
  <c r="A3658" i="5" s="1"/>
  <c r="AD3656" i="5"/>
  <c r="AC3656" i="5"/>
  <c r="AB3656" i="5"/>
  <c r="AA3656" i="5"/>
  <c r="Z3656" i="5"/>
  <c r="Y3656" i="5"/>
  <c r="X3656" i="5"/>
  <c r="W3656" i="5"/>
  <c r="V3656" i="5"/>
  <c r="U3656" i="5"/>
  <c r="T3656" i="5"/>
  <c r="S3656" i="5"/>
  <c r="R3656" i="5"/>
  <c r="Q3656" i="5"/>
  <c r="P3656" i="5"/>
  <c r="O3656" i="5"/>
  <c r="N3656" i="5"/>
  <c r="M3656" i="5"/>
  <c r="L3656" i="5"/>
  <c r="A3657" i="5" s="1"/>
  <c r="AD3655" i="5"/>
  <c r="AC3655" i="5"/>
  <c r="AB3655" i="5"/>
  <c r="AA3655" i="5"/>
  <c r="Z3655" i="5"/>
  <c r="Y3655" i="5"/>
  <c r="X3655" i="5"/>
  <c r="W3655" i="5"/>
  <c r="V3655" i="5"/>
  <c r="U3655" i="5"/>
  <c r="T3655" i="5"/>
  <c r="S3655" i="5"/>
  <c r="R3655" i="5"/>
  <c r="Q3655" i="5"/>
  <c r="P3655" i="5"/>
  <c r="O3655" i="5"/>
  <c r="N3655" i="5"/>
  <c r="M3655" i="5"/>
  <c r="L3655" i="5"/>
  <c r="A3656" i="5" s="1"/>
  <c r="AD3654" i="5"/>
  <c r="AC3654" i="5"/>
  <c r="AB3654" i="5"/>
  <c r="AA3654" i="5"/>
  <c r="Z3654" i="5"/>
  <c r="Y3654" i="5"/>
  <c r="X3654" i="5"/>
  <c r="W3654" i="5"/>
  <c r="V3654" i="5"/>
  <c r="U3654" i="5"/>
  <c r="T3654" i="5"/>
  <c r="S3654" i="5"/>
  <c r="R3654" i="5"/>
  <c r="Q3654" i="5"/>
  <c r="P3654" i="5"/>
  <c r="O3654" i="5"/>
  <c r="N3654" i="5"/>
  <c r="M3654" i="5"/>
  <c r="L3654" i="5"/>
  <c r="A3655" i="5" s="1"/>
  <c r="AD3653" i="5"/>
  <c r="AC3653" i="5"/>
  <c r="AB3653" i="5"/>
  <c r="AA3653" i="5"/>
  <c r="Z3653" i="5"/>
  <c r="Y3653" i="5"/>
  <c r="X3653" i="5"/>
  <c r="W3653" i="5"/>
  <c r="V3653" i="5"/>
  <c r="U3653" i="5"/>
  <c r="T3653" i="5"/>
  <c r="S3653" i="5"/>
  <c r="R3653" i="5"/>
  <c r="Q3653" i="5"/>
  <c r="P3653" i="5"/>
  <c r="O3653" i="5"/>
  <c r="N3653" i="5"/>
  <c r="M3653" i="5"/>
  <c r="L3653" i="5"/>
  <c r="A3654" i="5" s="1"/>
  <c r="AD3652" i="5"/>
  <c r="AC3652" i="5"/>
  <c r="AB3652" i="5"/>
  <c r="AA3652" i="5"/>
  <c r="Z3652" i="5"/>
  <c r="Y3652" i="5"/>
  <c r="X3652" i="5"/>
  <c r="W3652" i="5"/>
  <c r="V3652" i="5"/>
  <c r="U3652" i="5"/>
  <c r="T3652" i="5"/>
  <c r="S3652" i="5"/>
  <c r="R3652" i="5"/>
  <c r="Q3652" i="5"/>
  <c r="P3652" i="5"/>
  <c r="O3652" i="5"/>
  <c r="N3652" i="5"/>
  <c r="M3652" i="5"/>
  <c r="L3652" i="5"/>
  <c r="A3653" i="5" s="1"/>
  <c r="AD3651" i="5"/>
  <c r="AC3651" i="5"/>
  <c r="AB3651" i="5"/>
  <c r="AA3651" i="5"/>
  <c r="Z3651" i="5"/>
  <c r="Y3651" i="5"/>
  <c r="X3651" i="5"/>
  <c r="W3651" i="5"/>
  <c r="V3651" i="5"/>
  <c r="U3651" i="5"/>
  <c r="T3651" i="5"/>
  <c r="S3651" i="5"/>
  <c r="R3651" i="5"/>
  <c r="Q3651" i="5"/>
  <c r="P3651" i="5"/>
  <c r="O3651" i="5"/>
  <c r="N3651" i="5"/>
  <c r="M3651" i="5"/>
  <c r="L3651" i="5"/>
  <c r="A3652" i="5" s="1"/>
  <c r="AD3650" i="5"/>
  <c r="AC3650" i="5"/>
  <c r="AB3650" i="5"/>
  <c r="AA3650" i="5"/>
  <c r="Z3650" i="5"/>
  <c r="Y3650" i="5"/>
  <c r="X3650" i="5"/>
  <c r="W3650" i="5"/>
  <c r="V3650" i="5"/>
  <c r="U3650" i="5"/>
  <c r="T3650" i="5"/>
  <c r="S3650" i="5"/>
  <c r="R3650" i="5"/>
  <c r="Q3650" i="5"/>
  <c r="P3650" i="5"/>
  <c r="O3650" i="5"/>
  <c r="N3650" i="5"/>
  <c r="M3650" i="5"/>
  <c r="L3650" i="5"/>
  <c r="A3651" i="5" s="1"/>
  <c r="AD3649" i="5"/>
  <c r="AC3649" i="5"/>
  <c r="AB3649" i="5"/>
  <c r="AA3649" i="5"/>
  <c r="Z3649" i="5"/>
  <c r="Y3649" i="5"/>
  <c r="X3649" i="5"/>
  <c r="W3649" i="5"/>
  <c r="V3649" i="5"/>
  <c r="U3649" i="5"/>
  <c r="T3649" i="5"/>
  <c r="S3649" i="5"/>
  <c r="R3649" i="5"/>
  <c r="Q3649" i="5"/>
  <c r="P3649" i="5"/>
  <c r="O3649" i="5"/>
  <c r="N3649" i="5"/>
  <c r="M3649" i="5"/>
  <c r="L3649" i="5"/>
  <c r="A3650" i="5" s="1"/>
  <c r="AD3648" i="5"/>
  <c r="AC3648" i="5"/>
  <c r="AB3648" i="5"/>
  <c r="AA3648" i="5"/>
  <c r="Z3648" i="5"/>
  <c r="Y3648" i="5"/>
  <c r="X3648" i="5"/>
  <c r="W3648" i="5"/>
  <c r="V3648" i="5"/>
  <c r="U3648" i="5"/>
  <c r="T3648" i="5"/>
  <c r="S3648" i="5"/>
  <c r="R3648" i="5"/>
  <c r="Q3648" i="5"/>
  <c r="P3648" i="5"/>
  <c r="O3648" i="5"/>
  <c r="N3648" i="5"/>
  <c r="M3648" i="5"/>
  <c r="L3648" i="5"/>
  <c r="A3649" i="5" s="1"/>
  <c r="AD3647" i="5"/>
  <c r="AC3647" i="5"/>
  <c r="AB3647" i="5"/>
  <c r="AA3647" i="5"/>
  <c r="Z3647" i="5"/>
  <c r="Y3647" i="5"/>
  <c r="X3647" i="5"/>
  <c r="W3647" i="5"/>
  <c r="V3647" i="5"/>
  <c r="U3647" i="5"/>
  <c r="T3647" i="5"/>
  <c r="S3647" i="5"/>
  <c r="R3647" i="5"/>
  <c r="Q3647" i="5"/>
  <c r="P3647" i="5"/>
  <c r="O3647" i="5"/>
  <c r="N3647" i="5"/>
  <c r="M3647" i="5"/>
  <c r="L3647" i="5"/>
  <c r="A3648" i="5" s="1"/>
  <c r="AD3646" i="5"/>
  <c r="AC3646" i="5"/>
  <c r="AB3646" i="5"/>
  <c r="AA3646" i="5"/>
  <c r="Z3646" i="5"/>
  <c r="Y3646" i="5"/>
  <c r="X3646" i="5"/>
  <c r="W3646" i="5"/>
  <c r="V3646" i="5"/>
  <c r="U3646" i="5"/>
  <c r="T3646" i="5"/>
  <c r="S3646" i="5"/>
  <c r="R3646" i="5"/>
  <c r="Q3646" i="5"/>
  <c r="P3646" i="5"/>
  <c r="O3646" i="5"/>
  <c r="N3646" i="5"/>
  <c r="M3646" i="5"/>
  <c r="L3646" i="5"/>
  <c r="A3647" i="5" s="1"/>
  <c r="AD3645" i="5"/>
  <c r="AC3645" i="5"/>
  <c r="AB3645" i="5"/>
  <c r="AA3645" i="5"/>
  <c r="Z3645" i="5"/>
  <c r="Y3645" i="5"/>
  <c r="X3645" i="5"/>
  <c r="W3645" i="5"/>
  <c r="V3645" i="5"/>
  <c r="U3645" i="5"/>
  <c r="T3645" i="5"/>
  <c r="S3645" i="5"/>
  <c r="R3645" i="5"/>
  <c r="Q3645" i="5"/>
  <c r="P3645" i="5"/>
  <c r="O3645" i="5"/>
  <c r="N3645" i="5"/>
  <c r="M3645" i="5"/>
  <c r="L3645" i="5"/>
  <c r="A3646" i="5" s="1"/>
  <c r="AD3644" i="5"/>
  <c r="AC3644" i="5"/>
  <c r="AB3644" i="5"/>
  <c r="AA3644" i="5"/>
  <c r="Z3644" i="5"/>
  <c r="Y3644" i="5"/>
  <c r="X3644" i="5"/>
  <c r="W3644" i="5"/>
  <c r="V3644" i="5"/>
  <c r="U3644" i="5"/>
  <c r="T3644" i="5"/>
  <c r="S3644" i="5"/>
  <c r="R3644" i="5"/>
  <c r="Q3644" i="5"/>
  <c r="P3644" i="5"/>
  <c r="O3644" i="5"/>
  <c r="N3644" i="5"/>
  <c r="M3644" i="5"/>
  <c r="L3644" i="5"/>
  <c r="A3645" i="5" s="1"/>
  <c r="AD3643" i="5"/>
  <c r="AC3643" i="5"/>
  <c r="AB3643" i="5"/>
  <c r="AA3643" i="5"/>
  <c r="Z3643" i="5"/>
  <c r="Y3643" i="5"/>
  <c r="X3643" i="5"/>
  <c r="W3643" i="5"/>
  <c r="V3643" i="5"/>
  <c r="U3643" i="5"/>
  <c r="T3643" i="5"/>
  <c r="S3643" i="5"/>
  <c r="R3643" i="5"/>
  <c r="Q3643" i="5"/>
  <c r="P3643" i="5"/>
  <c r="O3643" i="5"/>
  <c r="N3643" i="5"/>
  <c r="M3643" i="5"/>
  <c r="L3643" i="5"/>
  <c r="A3644" i="5" s="1"/>
  <c r="AD3642" i="5"/>
  <c r="AC3642" i="5"/>
  <c r="AB3642" i="5"/>
  <c r="AA3642" i="5"/>
  <c r="Z3642" i="5"/>
  <c r="Y3642" i="5"/>
  <c r="X3642" i="5"/>
  <c r="W3642" i="5"/>
  <c r="V3642" i="5"/>
  <c r="U3642" i="5"/>
  <c r="T3642" i="5"/>
  <c r="S3642" i="5"/>
  <c r="R3642" i="5"/>
  <c r="Q3642" i="5"/>
  <c r="P3642" i="5"/>
  <c r="O3642" i="5"/>
  <c r="N3642" i="5"/>
  <c r="M3642" i="5"/>
  <c r="L3642" i="5"/>
  <c r="A3643" i="5" s="1"/>
  <c r="AD3641" i="5"/>
  <c r="AC3641" i="5"/>
  <c r="AB3641" i="5"/>
  <c r="AA3641" i="5"/>
  <c r="Z3641" i="5"/>
  <c r="Y3641" i="5"/>
  <c r="X3641" i="5"/>
  <c r="W3641" i="5"/>
  <c r="V3641" i="5"/>
  <c r="U3641" i="5"/>
  <c r="T3641" i="5"/>
  <c r="S3641" i="5"/>
  <c r="R3641" i="5"/>
  <c r="Q3641" i="5"/>
  <c r="P3641" i="5"/>
  <c r="O3641" i="5"/>
  <c r="N3641" i="5"/>
  <c r="M3641" i="5"/>
  <c r="L3641" i="5"/>
  <c r="A3642" i="5" s="1"/>
  <c r="AD3640" i="5"/>
  <c r="AC3640" i="5"/>
  <c r="AB3640" i="5"/>
  <c r="AA3640" i="5"/>
  <c r="Z3640" i="5"/>
  <c r="Y3640" i="5"/>
  <c r="X3640" i="5"/>
  <c r="W3640" i="5"/>
  <c r="V3640" i="5"/>
  <c r="U3640" i="5"/>
  <c r="T3640" i="5"/>
  <c r="S3640" i="5"/>
  <c r="R3640" i="5"/>
  <c r="Q3640" i="5"/>
  <c r="P3640" i="5"/>
  <c r="O3640" i="5"/>
  <c r="N3640" i="5"/>
  <c r="M3640" i="5"/>
  <c r="L3640" i="5"/>
  <c r="A3641" i="5" s="1"/>
  <c r="AD3639" i="5"/>
  <c r="AC3639" i="5"/>
  <c r="AB3639" i="5"/>
  <c r="AA3639" i="5"/>
  <c r="Z3639" i="5"/>
  <c r="Y3639" i="5"/>
  <c r="X3639" i="5"/>
  <c r="W3639" i="5"/>
  <c r="V3639" i="5"/>
  <c r="U3639" i="5"/>
  <c r="T3639" i="5"/>
  <c r="S3639" i="5"/>
  <c r="R3639" i="5"/>
  <c r="Q3639" i="5"/>
  <c r="P3639" i="5"/>
  <c r="O3639" i="5"/>
  <c r="N3639" i="5"/>
  <c r="M3639" i="5"/>
  <c r="L3639" i="5"/>
  <c r="A3640" i="5" s="1"/>
  <c r="AD3638" i="5"/>
  <c r="AC3638" i="5"/>
  <c r="AB3638" i="5"/>
  <c r="AA3638" i="5"/>
  <c r="Z3638" i="5"/>
  <c r="Y3638" i="5"/>
  <c r="X3638" i="5"/>
  <c r="W3638" i="5"/>
  <c r="V3638" i="5"/>
  <c r="U3638" i="5"/>
  <c r="T3638" i="5"/>
  <c r="S3638" i="5"/>
  <c r="R3638" i="5"/>
  <c r="Q3638" i="5"/>
  <c r="P3638" i="5"/>
  <c r="O3638" i="5"/>
  <c r="N3638" i="5"/>
  <c r="M3638" i="5"/>
  <c r="L3638" i="5"/>
  <c r="A3639" i="5" s="1"/>
  <c r="AD3637" i="5"/>
  <c r="AC3637" i="5"/>
  <c r="AB3637" i="5"/>
  <c r="AA3637" i="5"/>
  <c r="Z3637" i="5"/>
  <c r="Y3637" i="5"/>
  <c r="X3637" i="5"/>
  <c r="W3637" i="5"/>
  <c r="V3637" i="5"/>
  <c r="U3637" i="5"/>
  <c r="T3637" i="5"/>
  <c r="S3637" i="5"/>
  <c r="R3637" i="5"/>
  <c r="Q3637" i="5"/>
  <c r="P3637" i="5"/>
  <c r="O3637" i="5"/>
  <c r="N3637" i="5"/>
  <c r="M3637" i="5"/>
  <c r="L3637" i="5"/>
  <c r="A3638" i="5" s="1"/>
  <c r="AD3636" i="5"/>
  <c r="AC3636" i="5"/>
  <c r="AB3636" i="5"/>
  <c r="AA3636" i="5"/>
  <c r="Z3636" i="5"/>
  <c r="Y3636" i="5"/>
  <c r="X3636" i="5"/>
  <c r="W3636" i="5"/>
  <c r="V3636" i="5"/>
  <c r="U3636" i="5"/>
  <c r="T3636" i="5"/>
  <c r="S3636" i="5"/>
  <c r="R3636" i="5"/>
  <c r="Q3636" i="5"/>
  <c r="P3636" i="5"/>
  <c r="O3636" i="5"/>
  <c r="N3636" i="5"/>
  <c r="M3636" i="5"/>
  <c r="L3636" i="5"/>
  <c r="A3637" i="5" s="1"/>
  <c r="AD3635" i="5"/>
  <c r="AC3635" i="5"/>
  <c r="AB3635" i="5"/>
  <c r="AA3635" i="5"/>
  <c r="Z3635" i="5"/>
  <c r="Y3635" i="5"/>
  <c r="X3635" i="5"/>
  <c r="W3635" i="5"/>
  <c r="V3635" i="5"/>
  <c r="U3635" i="5"/>
  <c r="T3635" i="5"/>
  <c r="S3635" i="5"/>
  <c r="R3635" i="5"/>
  <c r="Q3635" i="5"/>
  <c r="P3635" i="5"/>
  <c r="O3635" i="5"/>
  <c r="N3635" i="5"/>
  <c r="M3635" i="5"/>
  <c r="L3635" i="5"/>
  <c r="A3636" i="5" s="1"/>
  <c r="AD3634" i="5"/>
  <c r="AC3634" i="5"/>
  <c r="AB3634" i="5"/>
  <c r="AA3634" i="5"/>
  <c r="Z3634" i="5"/>
  <c r="Y3634" i="5"/>
  <c r="X3634" i="5"/>
  <c r="W3634" i="5"/>
  <c r="V3634" i="5"/>
  <c r="U3634" i="5"/>
  <c r="T3634" i="5"/>
  <c r="S3634" i="5"/>
  <c r="R3634" i="5"/>
  <c r="Q3634" i="5"/>
  <c r="P3634" i="5"/>
  <c r="O3634" i="5"/>
  <c r="N3634" i="5"/>
  <c r="M3634" i="5"/>
  <c r="L3634" i="5"/>
  <c r="A3635" i="5" s="1"/>
  <c r="AD3633" i="5"/>
  <c r="AC3633" i="5"/>
  <c r="AB3633" i="5"/>
  <c r="AA3633" i="5"/>
  <c r="Z3633" i="5"/>
  <c r="Y3633" i="5"/>
  <c r="X3633" i="5"/>
  <c r="W3633" i="5"/>
  <c r="V3633" i="5"/>
  <c r="U3633" i="5"/>
  <c r="T3633" i="5"/>
  <c r="S3633" i="5"/>
  <c r="R3633" i="5"/>
  <c r="Q3633" i="5"/>
  <c r="P3633" i="5"/>
  <c r="O3633" i="5"/>
  <c r="N3633" i="5"/>
  <c r="M3633" i="5"/>
  <c r="L3633" i="5"/>
  <c r="A3634" i="5" s="1"/>
  <c r="AD3632" i="5"/>
  <c r="AC3632" i="5"/>
  <c r="AB3632" i="5"/>
  <c r="AA3632" i="5"/>
  <c r="Z3632" i="5"/>
  <c r="Y3632" i="5"/>
  <c r="X3632" i="5"/>
  <c r="W3632" i="5"/>
  <c r="V3632" i="5"/>
  <c r="U3632" i="5"/>
  <c r="T3632" i="5"/>
  <c r="S3632" i="5"/>
  <c r="R3632" i="5"/>
  <c r="Q3632" i="5"/>
  <c r="P3632" i="5"/>
  <c r="O3632" i="5"/>
  <c r="N3632" i="5"/>
  <c r="M3632" i="5"/>
  <c r="L3632" i="5"/>
  <c r="A3633" i="5" s="1"/>
  <c r="AD3631" i="5"/>
  <c r="AC3631" i="5"/>
  <c r="AB3631" i="5"/>
  <c r="AA3631" i="5"/>
  <c r="Z3631" i="5"/>
  <c r="Y3631" i="5"/>
  <c r="X3631" i="5"/>
  <c r="W3631" i="5"/>
  <c r="V3631" i="5"/>
  <c r="U3631" i="5"/>
  <c r="T3631" i="5"/>
  <c r="S3631" i="5"/>
  <c r="R3631" i="5"/>
  <c r="Q3631" i="5"/>
  <c r="P3631" i="5"/>
  <c r="O3631" i="5"/>
  <c r="N3631" i="5"/>
  <c r="M3631" i="5"/>
  <c r="L3631" i="5"/>
  <c r="A3632" i="5" s="1"/>
  <c r="AD3630" i="5"/>
  <c r="AC3630" i="5"/>
  <c r="AB3630" i="5"/>
  <c r="AA3630" i="5"/>
  <c r="Z3630" i="5"/>
  <c r="Y3630" i="5"/>
  <c r="X3630" i="5"/>
  <c r="W3630" i="5"/>
  <c r="V3630" i="5"/>
  <c r="U3630" i="5"/>
  <c r="T3630" i="5"/>
  <c r="S3630" i="5"/>
  <c r="R3630" i="5"/>
  <c r="Q3630" i="5"/>
  <c r="P3630" i="5"/>
  <c r="O3630" i="5"/>
  <c r="N3630" i="5"/>
  <c r="M3630" i="5"/>
  <c r="L3630" i="5"/>
  <c r="A3631" i="5" s="1"/>
  <c r="AD3629" i="5"/>
  <c r="AC3629" i="5"/>
  <c r="AB3629" i="5"/>
  <c r="AA3629" i="5"/>
  <c r="Z3629" i="5"/>
  <c r="Y3629" i="5"/>
  <c r="X3629" i="5"/>
  <c r="W3629" i="5"/>
  <c r="V3629" i="5"/>
  <c r="U3629" i="5"/>
  <c r="T3629" i="5"/>
  <c r="S3629" i="5"/>
  <c r="R3629" i="5"/>
  <c r="Q3629" i="5"/>
  <c r="P3629" i="5"/>
  <c r="O3629" i="5"/>
  <c r="N3629" i="5"/>
  <c r="M3629" i="5"/>
  <c r="L3629" i="5"/>
  <c r="A3630" i="5" s="1"/>
  <c r="AD3628" i="5"/>
  <c r="AC3628" i="5"/>
  <c r="AB3628" i="5"/>
  <c r="AA3628" i="5"/>
  <c r="Z3628" i="5"/>
  <c r="Y3628" i="5"/>
  <c r="X3628" i="5"/>
  <c r="W3628" i="5"/>
  <c r="V3628" i="5"/>
  <c r="U3628" i="5"/>
  <c r="T3628" i="5"/>
  <c r="S3628" i="5"/>
  <c r="R3628" i="5"/>
  <c r="Q3628" i="5"/>
  <c r="P3628" i="5"/>
  <c r="O3628" i="5"/>
  <c r="N3628" i="5"/>
  <c r="M3628" i="5"/>
  <c r="L3628" i="5"/>
  <c r="A3629" i="5" s="1"/>
  <c r="AD3627" i="5"/>
  <c r="AC3627" i="5"/>
  <c r="AB3627" i="5"/>
  <c r="AA3627" i="5"/>
  <c r="Z3627" i="5"/>
  <c r="Y3627" i="5"/>
  <c r="X3627" i="5"/>
  <c r="W3627" i="5"/>
  <c r="V3627" i="5"/>
  <c r="U3627" i="5"/>
  <c r="T3627" i="5"/>
  <c r="S3627" i="5"/>
  <c r="R3627" i="5"/>
  <c r="Q3627" i="5"/>
  <c r="P3627" i="5"/>
  <c r="O3627" i="5"/>
  <c r="N3627" i="5"/>
  <c r="M3627" i="5"/>
  <c r="L3627" i="5"/>
  <c r="A3628" i="5" s="1"/>
  <c r="AD3626" i="5"/>
  <c r="AC3626" i="5"/>
  <c r="AB3626" i="5"/>
  <c r="AA3626" i="5"/>
  <c r="Z3626" i="5"/>
  <c r="Y3626" i="5"/>
  <c r="X3626" i="5"/>
  <c r="W3626" i="5"/>
  <c r="V3626" i="5"/>
  <c r="U3626" i="5"/>
  <c r="T3626" i="5"/>
  <c r="S3626" i="5"/>
  <c r="R3626" i="5"/>
  <c r="Q3626" i="5"/>
  <c r="P3626" i="5"/>
  <c r="O3626" i="5"/>
  <c r="N3626" i="5"/>
  <c r="M3626" i="5"/>
  <c r="L3626" i="5"/>
  <c r="A3627" i="5" s="1"/>
  <c r="AD3625" i="5"/>
  <c r="AC3625" i="5"/>
  <c r="AB3625" i="5"/>
  <c r="AA3625" i="5"/>
  <c r="Z3625" i="5"/>
  <c r="Y3625" i="5"/>
  <c r="X3625" i="5"/>
  <c r="W3625" i="5"/>
  <c r="V3625" i="5"/>
  <c r="U3625" i="5"/>
  <c r="T3625" i="5"/>
  <c r="S3625" i="5"/>
  <c r="R3625" i="5"/>
  <c r="Q3625" i="5"/>
  <c r="P3625" i="5"/>
  <c r="O3625" i="5"/>
  <c r="N3625" i="5"/>
  <c r="M3625" i="5"/>
  <c r="L3625" i="5"/>
  <c r="A3626" i="5" s="1"/>
  <c r="AD3624" i="5"/>
  <c r="AC3624" i="5"/>
  <c r="AB3624" i="5"/>
  <c r="AA3624" i="5"/>
  <c r="Z3624" i="5"/>
  <c r="Y3624" i="5"/>
  <c r="X3624" i="5"/>
  <c r="W3624" i="5"/>
  <c r="V3624" i="5"/>
  <c r="U3624" i="5"/>
  <c r="T3624" i="5"/>
  <c r="S3624" i="5"/>
  <c r="R3624" i="5"/>
  <c r="Q3624" i="5"/>
  <c r="P3624" i="5"/>
  <c r="O3624" i="5"/>
  <c r="N3624" i="5"/>
  <c r="M3624" i="5"/>
  <c r="L3624" i="5"/>
  <c r="A3625" i="5" s="1"/>
  <c r="AD3623" i="5"/>
  <c r="AC3623" i="5"/>
  <c r="AB3623" i="5"/>
  <c r="AA3623" i="5"/>
  <c r="Z3623" i="5"/>
  <c r="Y3623" i="5"/>
  <c r="X3623" i="5"/>
  <c r="W3623" i="5"/>
  <c r="V3623" i="5"/>
  <c r="U3623" i="5"/>
  <c r="T3623" i="5"/>
  <c r="S3623" i="5"/>
  <c r="R3623" i="5"/>
  <c r="Q3623" i="5"/>
  <c r="P3623" i="5"/>
  <c r="O3623" i="5"/>
  <c r="N3623" i="5"/>
  <c r="M3623" i="5"/>
  <c r="L3623" i="5"/>
  <c r="A3624" i="5" s="1"/>
  <c r="AD3622" i="5"/>
  <c r="AC3622" i="5"/>
  <c r="AB3622" i="5"/>
  <c r="AA3622" i="5"/>
  <c r="Z3622" i="5"/>
  <c r="Y3622" i="5"/>
  <c r="X3622" i="5"/>
  <c r="W3622" i="5"/>
  <c r="V3622" i="5"/>
  <c r="U3622" i="5"/>
  <c r="T3622" i="5"/>
  <c r="S3622" i="5"/>
  <c r="R3622" i="5"/>
  <c r="Q3622" i="5"/>
  <c r="P3622" i="5"/>
  <c r="O3622" i="5"/>
  <c r="N3622" i="5"/>
  <c r="M3622" i="5"/>
  <c r="L3622" i="5"/>
  <c r="A3623" i="5" s="1"/>
  <c r="AD3621" i="5"/>
  <c r="AC3621" i="5"/>
  <c r="AB3621" i="5"/>
  <c r="AA3621" i="5"/>
  <c r="Z3621" i="5"/>
  <c r="Y3621" i="5"/>
  <c r="X3621" i="5"/>
  <c r="W3621" i="5"/>
  <c r="V3621" i="5"/>
  <c r="U3621" i="5"/>
  <c r="T3621" i="5"/>
  <c r="S3621" i="5"/>
  <c r="R3621" i="5"/>
  <c r="Q3621" i="5"/>
  <c r="P3621" i="5"/>
  <c r="O3621" i="5"/>
  <c r="N3621" i="5"/>
  <c r="M3621" i="5"/>
  <c r="L3621" i="5"/>
  <c r="A3622" i="5" s="1"/>
  <c r="AD3620" i="5"/>
  <c r="AC3620" i="5"/>
  <c r="AB3620" i="5"/>
  <c r="AA3620" i="5"/>
  <c r="Z3620" i="5"/>
  <c r="Y3620" i="5"/>
  <c r="X3620" i="5"/>
  <c r="W3620" i="5"/>
  <c r="V3620" i="5"/>
  <c r="U3620" i="5"/>
  <c r="T3620" i="5"/>
  <c r="S3620" i="5"/>
  <c r="R3620" i="5"/>
  <c r="Q3620" i="5"/>
  <c r="P3620" i="5"/>
  <c r="O3620" i="5"/>
  <c r="N3620" i="5"/>
  <c r="M3620" i="5"/>
  <c r="L3620" i="5"/>
  <c r="A3621" i="5" s="1"/>
  <c r="AD3619" i="5"/>
  <c r="AC3619" i="5"/>
  <c r="AB3619" i="5"/>
  <c r="AA3619" i="5"/>
  <c r="Z3619" i="5"/>
  <c r="Y3619" i="5"/>
  <c r="X3619" i="5"/>
  <c r="W3619" i="5"/>
  <c r="V3619" i="5"/>
  <c r="U3619" i="5"/>
  <c r="T3619" i="5"/>
  <c r="S3619" i="5"/>
  <c r="R3619" i="5"/>
  <c r="Q3619" i="5"/>
  <c r="P3619" i="5"/>
  <c r="O3619" i="5"/>
  <c r="N3619" i="5"/>
  <c r="M3619" i="5"/>
  <c r="L3619" i="5"/>
  <c r="A3620" i="5" s="1"/>
  <c r="AD3618" i="5"/>
  <c r="AC3618" i="5"/>
  <c r="AB3618" i="5"/>
  <c r="AA3618" i="5"/>
  <c r="Z3618" i="5"/>
  <c r="Y3618" i="5"/>
  <c r="X3618" i="5"/>
  <c r="W3618" i="5"/>
  <c r="V3618" i="5"/>
  <c r="U3618" i="5"/>
  <c r="T3618" i="5"/>
  <c r="S3618" i="5"/>
  <c r="R3618" i="5"/>
  <c r="Q3618" i="5"/>
  <c r="P3618" i="5"/>
  <c r="O3618" i="5"/>
  <c r="N3618" i="5"/>
  <c r="M3618" i="5"/>
  <c r="L3618" i="5"/>
  <c r="A3619" i="5" s="1"/>
  <c r="AD3617" i="5"/>
  <c r="AC3617" i="5"/>
  <c r="AB3617" i="5"/>
  <c r="AA3617" i="5"/>
  <c r="Z3617" i="5"/>
  <c r="Y3617" i="5"/>
  <c r="X3617" i="5"/>
  <c r="W3617" i="5"/>
  <c r="V3617" i="5"/>
  <c r="U3617" i="5"/>
  <c r="T3617" i="5"/>
  <c r="S3617" i="5"/>
  <c r="R3617" i="5"/>
  <c r="Q3617" i="5"/>
  <c r="P3617" i="5"/>
  <c r="O3617" i="5"/>
  <c r="N3617" i="5"/>
  <c r="M3617" i="5"/>
  <c r="L3617" i="5"/>
  <c r="A3618" i="5" s="1"/>
  <c r="AD3616" i="5"/>
  <c r="AC3616" i="5"/>
  <c r="AB3616" i="5"/>
  <c r="AA3616" i="5"/>
  <c r="Z3616" i="5"/>
  <c r="Y3616" i="5"/>
  <c r="X3616" i="5"/>
  <c r="W3616" i="5"/>
  <c r="V3616" i="5"/>
  <c r="U3616" i="5"/>
  <c r="T3616" i="5"/>
  <c r="S3616" i="5"/>
  <c r="R3616" i="5"/>
  <c r="Q3616" i="5"/>
  <c r="P3616" i="5"/>
  <c r="O3616" i="5"/>
  <c r="N3616" i="5"/>
  <c r="M3616" i="5"/>
  <c r="L3616" i="5"/>
  <c r="A3617" i="5" s="1"/>
  <c r="AD3615" i="5"/>
  <c r="AC3615" i="5"/>
  <c r="AB3615" i="5"/>
  <c r="AA3615" i="5"/>
  <c r="Z3615" i="5"/>
  <c r="Y3615" i="5"/>
  <c r="X3615" i="5"/>
  <c r="W3615" i="5"/>
  <c r="V3615" i="5"/>
  <c r="U3615" i="5"/>
  <c r="T3615" i="5"/>
  <c r="S3615" i="5"/>
  <c r="R3615" i="5"/>
  <c r="Q3615" i="5"/>
  <c r="P3615" i="5"/>
  <c r="O3615" i="5"/>
  <c r="N3615" i="5"/>
  <c r="M3615" i="5"/>
  <c r="L3615" i="5"/>
  <c r="A3616" i="5" s="1"/>
  <c r="AD3614" i="5"/>
  <c r="AC3614" i="5"/>
  <c r="AB3614" i="5"/>
  <c r="AA3614" i="5"/>
  <c r="Z3614" i="5"/>
  <c r="Y3614" i="5"/>
  <c r="X3614" i="5"/>
  <c r="W3614" i="5"/>
  <c r="V3614" i="5"/>
  <c r="U3614" i="5"/>
  <c r="T3614" i="5"/>
  <c r="S3614" i="5"/>
  <c r="R3614" i="5"/>
  <c r="Q3614" i="5"/>
  <c r="P3614" i="5"/>
  <c r="O3614" i="5"/>
  <c r="N3614" i="5"/>
  <c r="M3614" i="5"/>
  <c r="L3614" i="5"/>
  <c r="A3615" i="5" s="1"/>
  <c r="AD3613" i="5"/>
  <c r="AC3613" i="5"/>
  <c r="AB3613" i="5"/>
  <c r="AA3613" i="5"/>
  <c r="Z3613" i="5"/>
  <c r="Y3613" i="5"/>
  <c r="X3613" i="5"/>
  <c r="W3613" i="5"/>
  <c r="V3613" i="5"/>
  <c r="U3613" i="5"/>
  <c r="T3613" i="5"/>
  <c r="S3613" i="5"/>
  <c r="R3613" i="5"/>
  <c r="Q3613" i="5"/>
  <c r="P3613" i="5"/>
  <c r="O3613" i="5"/>
  <c r="N3613" i="5"/>
  <c r="M3613" i="5"/>
  <c r="L3613" i="5"/>
  <c r="A3614" i="5" s="1"/>
  <c r="AD3612" i="5"/>
  <c r="AC3612" i="5"/>
  <c r="AB3612" i="5"/>
  <c r="AA3612" i="5"/>
  <c r="Z3612" i="5"/>
  <c r="Y3612" i="5"/>
  <c r="X3612" i="5"/>
  <c r="W3612" i="5"/>
  <c r="V3612" i="5"/>
  <c r="U3612" i="5"/>
  <c r="T3612" i="5"/>
  <c r="S3612" i="5"/>
  <c r="R3612" i="5"/>
  <c r="Q3612" i="5"/>
  <c r="P3612" i="5"/>
  <c r="O3612" i="5"/>
  <c r="N3612" i="5"/>
  <c r="M3612" i="5"/>
  <c r="L3612" i="5"/>
  <c r="A3613" i="5" s="1"/>
  <c r="AD3611" i="5"/>
  <c r="AC3611" i="5"/>
  <c r="AB3611" i="5"/>
  <c r="AA3611" i="5"/>
  <c r="Z3611" i="5"/>
  <c r="Y3611" i="5"/>
  <c r="X3611" i="5"/>
  <c r="W3611" i="5"/>
  <c r="V3611" i="5"/>
  <c r="U3611" i="5"/>
  <c r="T3611" i="5"/>
  <c r="S3611" i="5"/>
  <c r="R3611" i="5"/>
  <c r="Q3611" i="5"/>
  <c r="P3611" i="5"/>
  <c r="O3611" i="5"/>
  <c r="N3611" i="5"/>
  <c r="M3611" i="5"/>
  <c r="L3611" i="5"/>
  <c r="A3612" i="5" s="1"/>
  <c r="AD3610" i="5"/>
  <c r="AC3610" i="5"/>
  <c r="AB3610" i="5"/>
  <c r="AA3610" i="5"/>
  <c r="Z3610" i="5"/>
  <c r="Y3610" i="5"/>
  <c r="X3610" i="5"/>
  <c r="W3610" i="5"/>
  <c r="V3610" i="5"/>
  <c r="U3610" i="5"/>
  <c r="T3610" i="5"/>
  <c r="S3610" i="5"/>
  <c r="R3610" i="5"/>
  <c r="Q3610" i="5"/>
  <c r="P3610" i="5"/>
  <c r="O3610" i="5"/>
  <c r="N3610" i="5"/>
  <c r="M3610" i="5"/>
  <c r="L3610" i="5"/>
  <c r="A3611" i="5" s="1"/>
  <c r="AD3609" i="5"/>
  <c r="AC3609" i="5"/>
  <c r="AB3609" i="5"/>
  <c r="AA3609" i="5"/>
  <c r="Z3609" i="5"/>
  <c r="Y3609" i="5"/>
  <c r="X3609" i="5"/>
  <c r="W3609" i="5"/>
  <c r="V3609" i="5"/>
  <c r="U3609" i="5"/>
  <c r="T3609" i="5"/>
  <c r="S3609" i="5"/>
  <c r="R3609" i="5"/>
  <c r="Q3609" i="5"/>
  <c r="P3609" i="5"/>
  <c r="O3609" i="5"/>
  <c r="N3609" i="5"/>
  <c r="M3609" i="5"/>
  <c r="L3609" i="5"/>
  <c r="A3610" i="5" s="1"/>
  <c r="AD3608" i="5"/>
  <c r="AC3608" i="5"/>
  <c r="AB3608" i="5"/>
  <c r="AA3608" i="5"/>
  <c r="Z3608" i="5"/>
  <c r="Y3608" i="5"/>
  <c r="X3608" i="5"/>
  <c r="W3608" i="5"/>
  <c r="V3608" i="5"/>
  <c r="U3608" i="5"/>
  <c r="T3608" i="5"/>
  <c r="S3608" i="5"/>
  <c r="R3608" i="5"/>
  <c r="Q3608" i="5"/>
  <c r="P3608" i="5"/>
  <c r="O3608" i="5"/>
  <c r="N3608" i="5"/>
  <c r="M3608" i="5"/>
  <c r="L3608" i="5"/>
  <c r="A3609" i="5" s="1"/>
  <c r="AD3607" i="5"/>
  <c r="AC3607" i="5"/>
  <c r="AB3607" i="5"/>
  <c r="AA3607" i="5"/>
  <c r="Z3607" i="5"/>
  <c r="Y3607" i="5"/>
  <c r="X3607" i="5"/>
  <c r="W3607" i="5"/>
  <c r="V3607" i="5"/>
  <c r="U3607" i="5"/>
  <c r="T3607" i="5"/>
  <c r="S3607" i="5"/>
  <c r="R3607" i="5"/>
  <c r="Q3607" i="5"/>
  <c r="P3607" i="5"/>
  <c r="O3607" i="5"/>
  <c r="N3607" i="5"/>
  <c r="M3607" i="5"/>
  <c r="L3607" i="5"/>
  <c r="A3608" i="5" s="1"/>
  <c r="AD3606" i="5"/>
  <c r="AC3606" i="5"/>
  <c r="AB3606" i="5"/>
  <c r="AA3606" i="5"/>
  <c r="Z3606" i="5"/>
  <c r="Y3606" i="5"/>
  <c r="X3606" i="5"/>
  <c r="W3606" i="5"/>
  <c r="V3606" i="5"/>
  <c r="U3606" i="5"/>
  <c r="T3606" i="5"/>
  <c r="S3606" i="5"/>
  <c r="R3606" i="5"/>
  <c r="Q3606" i="5"/>
  <c r="P3606" i="5"/>
  <c r="O3606" i="5"/>
  <c r="N3606" i="5"/>
  <c r="M3606" i="5"/>
  <c r="L3606" i="5"/>
  <c r="A3607" i="5" s="1"/>
  <c r="AD3605" i="5"/>
  <c r="AC3605" i="5"/>
  <c r="AB3605" i="5"/>
  <c r="AA3605" i="5"/>
  <c r="Z3605" i="5"/>
  <c r="Y3605" i="5"/>
  <c r="X3605" i="5"/>
  <c r="W3605" i="5"/>
  <c r="V3605" i="5"/>
  <c r="U3605" i="5"/>
  <c r="T3605" i="5"/>
  <c r="S3605" i="5"/>
  <c r="R3605" i="5"/>
  <c r="Q3605" i="5"/>
  <c r="P3605" i="5"/>
  <c r="O3605" i="5"/>
  <c r="N3605" i="5"/>
  <c r="M3605" i="5"/>
  <c r="L3605" i="5"/>
  <c r="A3606" i="5" s="1"/>
  <c r="AD3604" i="5"/>
  <c r="AC3604" i="5"/>
  <c r="AB3604" i="5"/>
  <c r="AA3604" i="5"/>
  <c r="Z3604" i="5"/>
  <c r="Y3604" i="5"/>
  <c r="X3604" i="5"/>
  <c r="W3604" i="5"/>
  <c r="V3604" i="5"/>
  <c r="U3604" i="5"/>
  <c r="T3604" i="5"/>
  <c r="S3604" i="5"/>
  <c r="R3604" i="5"/>
  <c r="Q3604" i="5"/>
  <c r="P3604" i="5"/>
  <c r="O3604" i="5"/>
  <c r="N3604" i="5"/>
  <c r="M3604" i="5"/>
  <c r="L3604" i="5"/>
  <c r="A3605" i="5" s="1"/>
  <c r="AD3603" i="5"/>
  <c r="AC3603" i="5"/>
  <c r="AB3603" i="5"/>
  <c r="AA3603" i="5"/>
  <c r="Z3603" i="5"/>
  <c r="Y3603" i="5"/>
  <c r="X3603" i="5"/>
  <c r="W3603" i="5"/>
  <c r="V3603" i="5"/>
  <c r="U3603" i="5"/>
  <c r="T3603" i="5"/>
  <c r="S3603" i="5"/>
  <c r="R3603" i="5"/>
  <c r="Q3603" i="5"/>
  <c r="P3603" i="5"/>
  <c r="O3603" i="5"/>
  <c r="N3603" i="5"/>
  <c r="M3603" i="5"/>
  <c r="L3603" i="5"/>
  <c r="A3604" i="5" s="1"/>
  <c r="AD3602" i="5"/>
  <c r="AC3602" i="5"/>
  <c r="AB3602" i="5"/>
  <c r="AA3602" i="5"/>
  <c r="Z3602" i="5"/>
  <c r="Y3602" i="5"/>
  <c r="X3602" i="5"/>
  <c r="W3602" i="5"/>
  <c r="V3602" i="5"/>
  <c r="U3602" i="5"/>
  <c r="T3602" i="5"/>
  <c r="S3602" i="5"/>
  <c r="R3602" i="5"/>
  <c r="Q3602" i="5"/>
  <c r="P3602" i="5"/>
  <c r="O3602" i="5"/>
  <c r="N3602" i="5"/>
  <c r="M3602" i="5"/>
  <c r="L3602" i="5"/>
  <c r="A3603" i="5" s="1"/>
  <c r="AD3601" i="5"/>
  <c r="AC3601" i="5"/>
  <c r="AB3601" i="5"/>
  <c r="AA3601" i="5"/>
  <c r="Z3601" i="5"/>
  <c r="Y3601" i="5"/>
  <c r="X3601" i="5"/>
  <c r="W3601" i="5"/>
  <c r="V3601" i="5"/>
  <c r="U3601" i="5"/>
  <c r="T3601" i="5"/>
  <c r="S3601" i="5"/>
  <c r="R3601" i="5"/>
  <c r="Q3601" i="5"/>
  <c r="P3601" i="5"/>
  <c r="O3601" i="5"/>
  <c r="N3601" i="5"/>
  <c r="M3601" i="5"/>
  <c r="L3601" i="5"/>
  <c r="A3602" i="5" s="1"/>
  <c r="AD3600" i="5"/>
  <c r="AC3600" i="5"/>
  <c r="AB3600" i="5"/>
  <c r="AA3600" i="5"/>
  <c r="Z3600" i="5"/>
  <c r="Y3600" i="5"/>
  <c r="X3600" i="5"/>
  <c r="W3600" i="5"/>
  <c r="V3600" i="5"/>
  <c r="U3600" i="5"/>
  <c r="T3600" i="5"/>
  <c r="S3600" i="5"/>
  <c r="R3600" i="5"/>
  <c r="Q3600" i="5"/>
  <c r="P3600" i="5"/>
  <c r="O3600" i="5"/>
  <c r="N3600" i="5"/>
  <c r="M3600" i="5"/>
  <c r="L3600" i="5"/>
  <c r="A3601" i="5" s="1"/>
  <c r="AD3599" i="5"/>
  <c r="AC3599" i="5"/>
  <c r="AB3599" i="5"/>
  <c r="AA3599" i="5"/>
  <c r="Z3599" i="5"/>
  <c r="Y3599" i="5"/>
  <c r="X3599" i="5"/>
  <c r="W3599" i="5"/>
  <c r="V3599" i="5"/>
  <c r="U3599" i="5"/>
  <c r="T3599" i="5"/>
  <c r="S3599" i="5"/>
  <c r="R3599" i="5"/>
  <c r="Q3599" i="5"/>
  <c r="P3599" i="5"/>
  <c r="O3599" i="5"/>
  <c r="N3599" i="5"/>
  <c r="M3599" i="5"/>
  <c r="L3599" i="5"/>
  <c r="A3600" i="5" s="1"/>
  <c r="AD3598" i="5"/>
  <c r="AC3598" i="5"/>
  <c r="AB3598" i="5"/>
  <c r="AA3598" i="5"/>
  <c r="Z3598" i="5"/>
  <c r="Y3598" i="5"/>
  <c r="X3598" i="5"/>
  <c r="W3598" i="5"/>
  <c r="V3598" i="5"/>
  <c r="U3598" i="5"/>
  <c r="T3598" i="5"/>
  <c r="S3598" i="5"/>
  <c r="R3598" i="5"/>
  <c r="Q3598" i="5"/>
  <c r="P3598" i="5"/>
  <c r="O3598" i="5"/>
  <c r="N3598" i="5"/>
  <c r="M3598" i="5"/>
  <c r="L3598" i="5"/>
  <c r="A3599" i="5" s="1"/>
  <c r="AD3597" i="5"/>
  <c r="AC3597" i="5"/>
  <c r="AB3597" i="5"/>
  <c r="AA3597" i="5"/>
  <c r="Z3597" i="5"/>
  <c r="Y3597" i="5"/>
  <c r="X3597" i="5"/>
  <c r="W3597" i="5"/>
  <c r="V3597" i="5"/>
  <c r="U3597" i="5"/>
  <c r="T3597" i="5"/>
  <c r="S3597" i="5"/>
  <c r="R3597" i="5"/>
  <c r="Q3597" i="5"/>
  <c r="P3597" i="5"/>
  <c r="O3597" i="5"/>
  <c r="N3597" i="5"/>
  <c r="M3597" i="5"/>
  <c r="L3597" i="5"/>
  <c r="A3598" i="5" s="1"/>
  <c r="AD3596" i="5"/>
  <c r="AC3596" i="5"/>
  <c r="AB3596" i="5"/>
  <c r="AA3596" i="5"/>
  <c r="Z3596" i="5"/>
  <c r="Y3596" i="5"/>
  <c r="X3596" i="5"/>
  <c r="W3596" i="5"/>
  <c r="V3596" i="5"/>
  <c r="U3596" i="5"/>
  <c r="T3596" i="5"/>
  <c r="S3596" i="5"/>
  <c r="R3596" i="5"/>
  <c r="Q3596" i="5"/>
  <c r="P3596" i="5"/>
  <c r="O3596" i="5"/>
  <c r="N3596" i="5"/>
  <c r="M3596" i="5"/>
  <c r="L3596" i="5"/>
  <c r="A3597" i="5" s="1"/>
  <c r="AD3595" i="5"/>
  <c r="AC3595" i="5"/>
  <c r="AB3595" i="5"/>
  <c r="AA3595" i="5"/>
  <c r="Z3595" i="5"/>
  <c r="Y3595" i="5"/>
  <c r="X3595" i="5"/>
  <c r="W3595" i="5"/>
  <c r="V3595" i="5"/>
  <c r="U3595" i="5"/>
  <c r="T3595" i="5"/>
  <c r="S3595" i="5"/>
  <c r="R3595" i="5"/>
  <c r="Q3595" i="5"/>
  <c r="P3595" i="5"/>
  <c r="O3595" i="5"/>
  <c r="N3595" i="5"/>
  <c r="M3595" i="5"/>
  <c r="L3595" i="5"/>
  <c r="A3596" i="5" s="1"/>
  <c r="AD3594" i="5"/>
  <c r="AC3594" i="5"/>
  <c r="AB3594" i="5"/>
  <c r="AA3594" i="5"/>
  <c r="Z3594" i="5"/>
  <c r="Y3594" i="5"/>
  <c r="X3594" i="5"/>
  <c r="W3594" i="5"/>
  <c r="V3594" i="5"/>
  <c r="U3594" i="5"/>
  <c r="T3594" i="5"/>
  <c r="S3594" i="5"/>
  <c r="R3594" i="5"/>
  <c r="Q3594" i="5"/>
  <c r="P3594" i="5"/>
  <c r="O3594" i="5"/>
  <c r="N3594" i="5"/>
  <c r="M3594" i="5"/>
  <c r="L3594" i="5"/>
  <c r="A3595" i="5" s="1"/>
  <c r="AD3593" i="5"/>
  <c r="AC3593" i="5"/>
  <c r="AB3593" i="5"/>
  <c r="AA3593" i="5"/>
  <c r="Z3593" i="5"/>
  <c r="Y3593" i="5"/>
  <c r="X3593" i="5"/>
  <c r="W3593" i="5"/>
  <c r="V3593" i="5"/>
  <c r="U3593" i="5"/>
  <c r="T3593" i="5"/>
  <c r="S3593" i="5"/>
  <c r="R3593" i="5"/>
  <c r="Q3593" i="5"/>
  <c r="P3593" i="5"/>
  <c r="O3593" i="5"/>
  <c r="N3593" i="5"/>
  <c r="M3593" i="5"/>
  <c r="L3593" i="5"/>
  <c r="A3594" i="5" s="1"/>
  <c r="AD3592" i="5"/>
  <c r="AC3592" i="5"/>
  <c r="AB3592" i="5"/>
  <c r="AA3592" i="5"/>
  <c r="Z3592" i="5"/>
  <c r="Y3592" i="5"/>
  <c r="X3592" i="5"/>
  <c r="W3592" i="5"/>
  <c r="V3592" i="5"/>
  <c r="U3592" i="5"/>
  <c r="T3592" i="5"/>
  <c r="S3592" i="5"/>
  <c r="R3592" i="5"/>
  <c r="Q3592" i="5"/>
  <c r="P3592" i="5"/>
  <c r="O3592" i="5"/>
  <c r="N3592" i="5"/>
  <c r="M3592" i="5"/>
  <c r="L3592" i="5"/>
  <c r="A3593" i="5" s="1"/>
  <c r="AD3591" i="5"/>
  <c r="AC3591" i="5"/>
  <c r="AB3591" i="5"/>
  <c r="AA3591" i="5"/>
  <c r="Z3591" i="5"/>
  <c r="Y3591" i="5"/>
  <c r="X3591" i="5"/>
  <c r="W3591" i="5"/>
  <c r="V3591" i="5"/>
  <c r="U3591" i="5"/>
  <c r="T3591" i="5"/>
  <c r="S3591" i="5"/>
  <c r="R3591" i="5"/>
  <c r="Q3591" i="5"/>
  <c r="P3591" i="5"/>
  <c r="O3591" i="5"/>
  <c r="N3591" i="5"/>
  <c r="M3591" i="5"/>
  <c r="L3591" i="5"/>
  <c r="A3592" i="5" s="1"/>
  <c r="AD3590" i="5"/>
  <c r="AC3590" i="5"/>
  <c r="AB3590" i="5"/>
  <c r="AA3590" i="5"/>
  <c r="Z3590" i="5"/>
  <c r="Y3590" i="5"/>
  <c r="X3590" i="5"/>
  <c r="W3590" i="5"/>
  <c r="V3590" i="5"/>
  <c r="U3590" i="5"/>
  <c r="T3590" i="5"/>
  <c r="S3590" i="5"/>
  <c r="R3590" i="5"/>
  <c r="Q3590" i="5"/>
  <c r="P3590" i="5"/>
  <c r="O3590" i="5"/>
  <c r="N3590" i="5"/>
  <c r="M3590" i="5"/>
  <c r="L3590" i="5"/>
  <c r="A3591" i="5" s="1"/>
  <c r="AD3589" i="5"/>
  <c r="AC3589" i="5"/>
  <c r="AB3589" i="5"/>
  <c r="AA3589" i="5"/>
  <c r="Z3589" i="5"/>
  <c r="Y3589" i="5"/>
  <c r="X3589" i="5"/>
  <c r="W3589" i="5"/>
  <c r="V3589" i="5"/>
  <c r="U3589" i="5"/>
  <c r="T3589" i="5"/>
  <c r="S3589" i="5"/>
  <c r="R3589" i="5"/>
  <c r="Q3589" i="5"/>
  <c r="P3589" i="5"/>
  <c r="O3589" i="5"/>
  <c r="N3589" i="5"/>
  <c r="M3589" i="5"/>
  <c r="L3589" i="5"/>
  <c r="A3590" i="5" s="1"/>
  <c r="AD3588" i="5"/>
  <c r="AC3588" i="5"/>
  <c r="AB3588" i="5"/>
  <c r="AA3588" i="5"/>
  <c r="Z3588" i="5"/>
  <c r="Y3588" i="5"/>
  <c r="X3588" i="5"/>
  <c r="W3588" i="5"/>
  <c r="V3588" i="5"/>
  <c r="U3588" i="5"/>
  <c r="T3588" i="5"/>
  <c r="S3588" i="5"/>
  <c r="R3588" i="5"/>
  <c r="Q3588" i="5"/>
  <c r="P3588" i="5"/>
  <c r="O3588" i="5"/>
  <c r="N3588" i="5"/>
  <c r="M3588" i="5"/>
  <c r="L3588" i="5"/>
  <c r="A3589" i="5" s="1"/>
  <c r="AD3587" i="5"/>
  <c r="AC3587" i="5"/>
  <c r="AB3587" i="5"/>
  <c r="AA3587" i="5"/>
  <c r="Z3587" i="5"/>
  <c r="Y3587" i="5"/>
  <c r="X3587" i="5"/>
  <c r="W3587" i="5"/>
  <c r="V3587" i="5"/>
  <c r="U3587" i="5"/>
  <c r="T3587" i="5"/>
  <c r="S3587" i="5"/>
  <c r="R3587" i="5"/>
  <c r="Q3587" i="5"/>
  <c r="P3587" i="5"/>
  <c r="O3587" i="5"/>
  <c r="N3587" i="5"/>
  <c r="M3587" i="5"/>
  <c r="L3587" i="5"/>
  <c r="A3588" i="5" s="1"/>
  <c r="AD3586" i="5"/>
  <c r="AC3586" i="5"/>
  <c r="AB3586" i="5"/>
  <c r="AA3586" i="5"/>
  <c r="Z3586" i="5"/>
  <c r="Y3586" i="5"/>
  <c r="X3586" i="5"/>
  <c r="W3586" i="5"/>
  <c r="V3586" i="5"/>
  <c r="U3586" i="5"/>
  <c r="T3586" i="5"/>
  <c r="S3586" i="5"/>
  <c r="R3586" i="5"/>
  <c r="Q3586" i="5"/>
  <c r="P3586" i="5"/>
  <c r="O3586" i="5"/>
  <c r="N3586" i="5"/>
  <c r="M3586" i="5"/>
  <c r="L3586" i="5"/>
  <c r="A3587" i="5" s="1"/>
  <c r="AD3585" i="5"/>
  <c r="AC3585" i="5"/>
  <c r="AB3585" i="5"/>
  <c r="AA3585" i="5"/>
  <c r="Z3585" i="5"/>
  <c r="Y3585" i="5"/>
  <c r="X3585" i="5"/>
  <c r="W3585" i="5"/>
  <c r="V3585" i="5"/>
  <c r="U3585" i="5"/>
  <c r="T3585" i="5"/>
  <c r="S3585" i="5"/>
  <c r="R3585" i="5"/>
  <c r="Q3585" i="5"/>
  <c r="P3585" i="5"/>
  <c r="O3585" i="5"/>
  <c r="N3585" i="5"/>
  <c r="M3585" i="5"/>
  <c r="L3585" i="5"/>
  <c r="A3586" i="5" s="1"/>
  <c r="AD3584" i="5"/>
  <c r="AC3584" i="5"/>
  <c r="AB3584" i="5"/>
  <c r="AA3584" i="5"/>
  <c r="Z3584" i="5"/>
  <c r="Y3584" i="5"/>
  <c r="X3584" i="5"/>
  <c r="W3584" i="5"/>
  <c r="V3584" i="5"/>
  <c r="U3584" i="5"/>
  <c r="T3584" i="5"/>
  <c r="S3584" i="5"/>
  <c r="R3584" i="5"/>
  <c r="Q3584" i="5"/>
  <c r="P3584" i="5"/>
  <c r="O3584" i="5"/>
  <c r="N3584" i="5"/>
  <c r="M3584" i="5"/>
  <c r="L3584" i="5"/>
  <c r="A3585" i="5" s="1"/>
  <c r="AD3583" i="5"/>
  <c r="AC3583" i="5"/>
  <c r="AB3583" i="5"/>
  <c r="AA3583" i="5"/>
  <c r="Z3583" i="5"/>
  <c r="Y3583" i="5"/>
  <c r="X3583" i="5"/>
  <c r="W3583" i="5"/>
  <c r="V3583" i="5"/>
  <c r="U3583" i="5"/>
  <c r="T3583" i="5"/>
  <c r="S3583" i="5"/>
  <c r="R3583" i="5"/>
  <c r="Q3583" i="5"/>
  <c r="P3583" i="5"/>
  <c r="O3583" i="5"/>
  <c r="N3583" i="5"/>
  <c r="M3583" i="5"/>
  <c r="L3583" i="5"/>
  <c r="A3584" i="5" s="1"/>
  <c r="AD3582" i="5"/>
  <c r="AC3582" i="5"/>
  <c r="AB3582" i="5"/>
  <c r="AA3582" i="5"/>
  <c r="Z3582" i="5"/>
  <c r="Y3582" i="5"/>
  <c r="X3582" i="5"/>
  <c r="W3582" i="5"/>
  <c r="V3582" i="5"/>
  <c r="U3582" i="5"/>
  <c r="T3582" i="5"/>
  <c r="S3582" i="5"/>
  <c r="R3582" i="5"/>
  <c r="Q3582" i="5"/>
  <c r="P3582" i="5"/>
  <c r="O3582" i="5"/>
  <c r="N3582" i="5"/>
  <c r="M3582" i="5"/>
  <c r="L3582" i="5"/>
  <c r="A3583" i="5" s="1"/>
  <c r="AD3581" i="5"/>
  <c r="AC3581" i="5"/>
  <c r="AB3581" i="5"/>
  <c r="AA3581" i="5"/>
  <c r="Z3581" i="5"/>
  <c r="Y3581" i="5"/>
  <c r="X3581" i="5"/>
  <c r="W3581" i="5"/>
  <c r="V3581" i="5"/>
  <c r="U3581" i="5"/>
  <c r="T3581" i="5"/>
  <c r="S3581" i="5"/>
  <c r="R3581" i="5"/>
  <c r="Q3581" i="5"/>
  <c r="P3581" i="5"/>
  <c r="O3581" i="5"/>
  <c r="N3581" i="5"/>
  <c r="M3581" i="5"/>
  <c r="L3581" i="5"/>
  <c r="A3582" i="5" s="1"/>
  <c r="AD3580" i="5"/>
  <c r="AC3580" i="5"/>
  <c r="AB3580" i="5"/>
  <c r="AA3580" i="5"/>
  <c r="Z3580" i="5"/>
  <c r="Y3580" i="5"/>
  <c r="X3580" i="5"/>
  <c r="W3580" i="5"/>
  <c r="V3580" i="5"/>
  <c r="U3580" i="5"/>
  <c r="T3580" i="5"/>
  <c r="S3580" i="5"/>
  <c r="R3580" i="5"/>
  <c r="Q3580" i="5"/>
  <c r="P3580" i="5"/>
  <c r="O3580" i="5"/>
  <c r="N3580" i="5"/>
  <c r="M3580" i="5"/>
  <c r="L3580" i="5"/>
  <c r="A3581" i="5" s="1"/>
  <c r="AD3579" i="5"/>
  <c r="AC3579" i="5"/>
  <c r="AB3579" i="5"/>
  <c r="AA3579" i="5"/>
  <c r="Z3579" i="5"/>
  <c r="Y3579" i="5"/>
  <c r="X3579" i="5"/>
  <c r="W3579" i="5"/>
  <c r="V3579" i="5"/>
  <c r="U3579" i="5"/>
  <c r="T3579" i="5"/>
  <c r="S3579" i="5"/>
  <c r="R3579" i="5"/>
  <c r="Q3579" i="5"/>
  <c r="P3579" i="5"/>
  <c r="O3579" i="5"/>
  <c r="N3579" i="5"/>
  <c r="M3579" i="5"/>
  <c r="L3579" i="5"/>
  <c r="A3580" i="5" s="1"/>
  <c r="AD3578" i="5"/>
  <c r="AC3578" i="5"/>
  <c r="AB3578" i="5"/>
  <c r="AA3578" i="5"/>
  <c r="Z3578" i="5"/>
  <c r="Y3578" i="5"/>
  <c r="X3578" i="5"/>
  <c r="W3578" i="5"/>
  <c r="V3578" i="5"/>
  <c r="U3578" i="5"/>
  <c r="T3578" i="5"/>
  <c r="S3578" i="5"/>
  <c r="R3578" i="5"/>
  <c r="Q3578" i="5"/>
  <c r="P3578" i="5"/>
  <c r="O3578" i="5"/>
  <c r="N3578" i="5"/>
  <c r="M3578" i="5"/>
  <c r="L3578" i="5"/>
  <c r="A3579" i="5" s="1"/>
  <c r="AD3577" i="5"/>
  <c r="AC3577" i="5"/>
  <c r="AB3577" i="5"/>
  <c r="AA3577" i="5"/>
  <c r="Z3577" i="5"/>
  <c r="Y3577" i="5"/>
  <c r="X3577" i="5"/>
  <c r="W3577" i="5"/>
  <c r="V3577" i="5"/>
  <c r="U3577" i="5"/>
  <c r="T3577" i="5"/>
  <c r="S3577" i="5"/>
  <c r="R3577" i="5"/>
  <c r="Q3577" i="5"/>
  <c r="P3577" i="5"/>
  <c r="O3577" i="5"/>
  <c r="N3577" i="5"/>
  <c r="M3577" i="5"/>
  <c r="L3577" i="5"/>
  <c r="A3578" i="5" s="1"/>
  <c r="AD3576" i="5"/>
  <c r="AC3576" i="5"/>
  <c r="AB3576" i="5"/>
  <c r="AA3576" i="5"/>
  <c r="Z3576" i="5"/>
  <c r="Y3576" i="5"/>
  <c r="X3576" i="5"/>
  <c r="W3576" i="5"/>
  <c r="V3576" i="5"/>
  <c r="U3576" i="5"/>
  <c r="T3576" i="5"/>
  <c r="S3576" i="5"/>
  <c r="R3576" i="5"/>
  <c r="Q3576" i="5"/>
  <c r="P3576" i="5"/>
  <c r="O3576" i="5"/>
  <c r="N3576" i="5"/>
  <c r="M3576" i="5"/>
  <c r="L3576" i="5"/>
  <c r="A3577" i="5" s="1"/>
  <c r="AD3575" i="5"/>
  <c r="AC3575" i="5"/>
  <c r="AB3575" i="5"/>
  <c r="AA3575" i="5"/>
  <c r="Z3575" i="5"/>
  <c r="Y3575" i="5"/>
  <c r="X3575" i="5"/>
  <c r="W3575" i="5"/>
  <c r="V3575" i="5"/>
  <c r="U3575" i="5"/>
  <c r="T3575" i="5"/>
  <c r="S3575" i="5"/>
  <c r="R3575" i="5"/>
  <c r="Q3575" i="5"/>
  <c r="P3575" i="5"/>
  <c r="O3575" i="5"/>
  <c r="N3575" i="5"/>
  <c r="M3575" i="5"/>
  <c r="L3575" i="5"/>
  <c r="A3576" i="5" s="1"/>
  <c r="AD3574" i="5"/>
  <c r="AC3574" i="5"/>
  <c r="AB3574" i="5"/>
  <c r="AA3574" i="5"/>
  <c r="Z3574" i="5"/>
  <c r="Y3574" i="5"/>
  <c r="X3574" i="5"/>
  <c r="W3574" i="5"/>
  <c r="V3574" i="5"/>
  <c r="U3574" i="5"/>
  <c r="T3574" i="5"/>
  <c r="S3574" i="5"/>
  <c r="R3574" i="5"/>
  <c r="Q3574" i="5"/>
  <c r="P3574" i="5"/>
  <c r="O3574" i="5"/>
  <c r="N3574" i="5"/>
  <c r="M3574" i="5"/>
  <c r="L3574" i="5"/>
  <c r="A3575" i="5" s="1"/>
  <c r="AD3573" i="5"/>
  <c r="AC3573" i="5"/>
  <c r="AB3573" i="5"/>
  <c r="AA3573" i="5"/>
  <c r="Z3573" i="5"/>
  <c r="Y3573" i="5"/>
  <c r="X3573" i="5"/>
  <c r="W3573" i="5"/>
  <c r="V3573" i="5"/>
  <c r="U3573" i="5"/>
  <c r="T3573" i="5"/>
  <c r="S3573" i="5"/>
  <c r="R3573" i="5"/>
  <c r="Q3573" i="5"/>
  <c r="P3573" i="5"/>
  <c r="O3573" i="5"/>
  <c r="N3573" i="5"/>
  <c r="M3573" i="5"/>
  <c r="L3573" i="5"/>
  <c r="A3574" i="5" s="1"/>
  <c r="AD3572" i="5"/>
  <c r="AC3572" i="5"/>
  <c r="AB3572" i="5"/>
  <c r="AA3572" i="5"/>
  <c r="Z3572" i="5"/>
  <c r="Y3572" i="5"/>
  <c r="X3572" i="5"/>
  <c r="W3572" i="5"/>
  <c r="V3572" i="5"/>
  <c r="U3572" i="5"/>
  <c r="T3572" i="5"/>
  <c r="S3572" i="5"/>
  <c r="R3572" i="5"/>
  <c r="Q3572" i="5"/>
  <c r="P3572" i="5"/>
  <c r="O3572" i="5"/>
  <c r="N3572" i="5"/>
  <c r="M3572" i="5"/>
  <c r="L3572" i="5"/>
  <c r="A3573" i="5" s="1"/>
  <c r="AD3571" i="5"/>
  <c r="AC3571" i="5"/>
  <c r="AB3571" i="5"/>
  <c r="AA3571" i="5"/>
  <c r="Z3571" i="5"/>
  <c r="Y3571" i="5"/>
  <c r="X3571" i="5"/>
  <c r="W3571" i="5"/>
  <c r="V3571" i="5"/>
  <c r="U3571" i="5"/>
  <c r="T3571" i="5"/>
  <c r="S3571" i="5"/>
  <c r="R3571" i="5"/>
  <c r="Q3571" i="5"/>
  <c r="P3571" i="5"/>
  <c r="O3571" i="5"/>
  <c r="N3571" i="5"/>
  <c r="M3571" i="5"/>
  <c r="L3571" i="5"/>
  <c r="A3572" i="5" s="1"/>
  <c r="AD3570" i="5"/>
  <c r="AC3570" i="5"/>
  <c r="AB3570" i="5"/>
  <c r="AA3570" i="5"/>
  <c r="Z3570" i="5"/>
  <c r="Y3570" i="5"/>
  <c r="X3570" i="5"/>
  <c r="W3570" i="5"/>
  <c r="V3570" i="5"/>
  <c r="U3570" i="5"/>
  <c r="T3570" i="5"/>
  <c r="S3570" i="5"/>
  <c r="R3570" i="5"/>
  <c r="Q3570" i="5"/>
  <c r="P3570" i="5"/>
  <c r="O3570" i="5"/>
  <c r="N3570" i="5"/>
  <c r="M3570" i="5"/>
  <c r="L3570" i="5"/>
  <c r="A3571" i="5" s="1"/>
  <c r="AD3569" i="5"/>
  <c r="AC3569" i="5"/>
  <c r="AB3569" i="5"/>
  <c r="AA3569" i="5"/>
  <c r="Z3569" i="5"/>
  <c r="Y3569" i="5"/>
  <c r="X3569" i="5"/>
  <c r="W3569" i="5"/>
  <c r="V3569" i="5"/>
  <c r="U3569" i="5"/>
  <c r="T3569" i="5"/>
  <c r="S3569" i="5"/>
  <c r="R3569" i="5"/>
  <c r="Q3569" i="5"/>
  <c r="P3569" i="5"/>
  <c r="O3569" i="5"/>
  <c r="N3569" i="5"/>
  <c r="M3569" i="5"/>
  <c r="L3569" i="5"/>
  <c r="A3570" i="5" s="1"/>
  <c r="AD3568" i="5"/>
  <c r="AC3568" i="5"/>
  <c r="AB3568" i="5"/>
  <c r="AA3568" i="5"/>
  <c r="Z3568" i="5"/>
  <c r="Y3568" i="5"/>
  <c r="X3568" i="5"/>
  <c r="W3568" i="5"/>
  <c r="V3568" i="5"/>
  <c r="U3568" i="5"/>
  <c r="T3568" i="5"/>
  <c r="S3568" i="5"/>
  <c r="R3568" i="5"/>
  <c r="Q3568" i="5"/>
  <c r="P3568" i="5"/>
  <c r="O3568" i="5"/>
  <c r="N3568" i="5"/>
  <c r="M3568" i="5"/>
  <c r="L3568" i="5"/>
  <c r="A3569" i="5" s="1"/>
  <c r="AD3567" i="5"/>
  <c r="AC3567" i="5"/>
  <c r="AB3567" i="5"/>
  <c r="AA3567" i="5"/>
  <c r="Z3567" i="5"/>
  <c r="Y3567" i="5"/>
  <c r="X3567" i="5"/>
  <c r="W3567" i="5"/>
  <c r="V3567" i="5"/>
  <c r="U3567" i="5"/>
  <c r="T3567" i="5"/>
  <c r="S3567" i="5"/>
  <c r="R3567" i="5"/>
  <c r="Q3567" i="5"/>
  <c r="P3567" i="5"/>
  <c r="O3567" i="5"/>
  <c r="N3567" i="5"/>
  <c r="M3567" i="5"/>
  <c r="L3567" i="5"/>
  <c r="A3568" i="5" s="1"/>
  <c r="AD3566" i="5"/>
  <c r="AC3566" i="5"/>
  <c r="AB3566" i="5"/>
  <c r="AA3566" i="5"/>
  <c r="Z3566" i="5"/>
  <c r="Y3566" i="5"/>
  <c r="X3566" i="5"/>
  <c r="W3566" i="5"/>
  <c r="V3566" i="5"/>
  <c r="U3566" i="5"/>
  <c r="T3566" i="5"/>
  <c r="S3566" i="5"/>
  <c r="R3566" i="5"/>
  <c r="Q3566" i="5"/>
  <c r="P3566" i="5"/>
  <c r="O3566" i="5"/>
  <c r="N3566" i="5"/>
  <c r="M3566" i="5"/>
  <c r="L3566" i="5"/>
  <c r="A3567" i="5" s="1"/>
  <c r="AD3565" i="5"/>
  <c r="AC3565" i="5"/>
  <c r="AB3565" i="5"/>
  <c r="AA3565" i="5"/>
  <c r="Z3565" i="5"/>
  <c r="Y3565" i="5"/>
  <c r="X3565" i="5"/>
  <c r="W3565" i="5"/>
  <c r="V3565" i="5"/>
  <c r="U3565" i="5"/>
  <c r="T3565" i="5"/>
  <c r="S3565" i="5"/>
  <c r="R3565" i="5"/>
  <c r="Q3565" i="5"/>
  <c r="P3565" i="5"/>
  <c r="O3565" i="5"/>
  <c r="N3565" i="5"/>
  <c r="M3565" i="5"/>
  <c r="L3565" i="5"/>
  <c r="A3566" i="5" s="1"/>
  <c r="AD3564" i="5"/>
  <c r="AC3564" i="5"/>
  <c r="AB3564" i="5"/>
  <c r="AA3564" i="5"/>
  <c r="Z3564" i="5"/>
  <c r="Y3564" i="5"/>
  <c r="X3564" i="5"/>
  <c r="W3564" i="5"/>
  <c r="V3564" i="5"/>
  <c r="U3564" i="5"/>
  <c r="T3564" i="5"/>
  <c r="S3564" i="5"/>
  <c r="R3564" i="5"/>
  <c r="Q3564" i="5"/>
  <c r="P3564" i="5"/>
  <c r="O3564" i="5"/>
  <c r="N3564" i="5"/>
  <c r="M3564" i="5"/>
  <c r="L3564" i="5"/>
  <c r="A3565" i="5" s="1"/>
  <c r="AD3563" i="5"/>
  <c r="AC3563" i="5"/>
  <c r="AB3563" i="5"/>
  <c r="AA3563" i="5"/>
  <c r="Z3563" i="5"/>
  <c r="Y3563" i="5"/>
  <c r="X3563" i="5"/>
  <c r="W3563" i="5"/>
  <c r="V3563" i="5"/>
  <c r="U3563" i="5"/>
  <c r="T3563" i="5"/>
  <c r="S3563" i="5"/>
  <c r="R3563" i="5"/>
  <c r="Q3563" i="5"/>
  <c r="P3563" i="5"/>
  <c r="O3563" i="5"/>
  <c r="N3563" i="5"/>
  <c r="M3563" i="5"/>
  <c r="L3563" i="5"/>
  <c r="A3564" i="5" s="1"/>
  <c r="AD3562" i="5"/>
  <c r="AC3562" i="5"/>
  <c r="AB3562" i="5"/>
  <c r="AA3562" i="5"/>
  <c r="Z3562" i="5"/>
  <c r="Y3562" i="5"/>
  <c r="X3562" i="5"/>
  <c r="W3562" i="5"/>
  <c r="V3562" i="5"/>
  <c r="U3562" i="5"/>
  <c r="T3562" i="5"/>
  <c r="S3562" i="5"/>
  <c r="R3562" i="5"/>
  <c r="Q3562" i="5"/>
  <c r="P3562" i="5"/>
  <c r="O3562" i="5"/>
  <c r="N3562" i="5"/>
  <c r="M3562" i="5"/>
  <c r="L3562" i="5"/>
  <c r="A3563" i="5" s="1"/>
  <c r="AD3561" i="5"/>
  <c r="AC3561" i="5"/>
  <c r="AB3561" i="5"/>
  <c r="AA3561" i="5"/>
  <c r="Z3561" i="5"/>
  <c r="Y3561" i="5"/>
  <c r="X3561" i="5"/>
  <c r="W3561" i="5"/>
  <c r="V3561" i="5"/>
  <c r="U3561" i="5"/>
  <c r="T3561" i="5"/>
  <c r="S3561" i="5"/>
  <c r="R3561" i="5"/>
  <c r="Q3561" i="5"/>
  <c r="P3561" i="5"/>
  <c r="O3561" i="5"/>
  <c r="N3561" i="5"/>
  <c r="M3561" i="5"/>
  <c r="L3561" i="5"/>
  <c r="A3562" i="5" s="1"/>
  <c r="AD3560" i="5"/>
  <c r="AC3560" i="5"/>
  <c r="AB3560" i="5"/>
  <c r="AA3560" i="5"/>
  <c r="Z3560" i="5"/>
  <c r="Y3560" i="5"/>
  <c r="X3560" i="5"/>
  <c r="W3560" i="5"/>
  <c r="V3560" i="5"/>
  <c r="U3560" i="5"/>
  <c r="T3560" i="5"/>
  <c r="S3560" i="5"/>
  <c r="R3560" i="5"/>
  <c r="Q3560" i="5"/>
  <c r="P3560" i="5"/>
  <c r="O3560" i="5"/>
  <c r="N3560" i="5"/>
  <c r="M3560" i="5"/>
  <c r="L3560" i="5"/>
  <c r="A3561" i="5" s="1"/>
  <c r="AD3559" i="5"/>
  <c r="AC3559" i="5"/>
  <c r="AB3559" i="5"/>
  <c r="AA3559" i="5"/>
  <c r="Z3559" i="5"/>
  <c r="Y3559" i="5"/>
  <c r="X3559" i="5"/>
  <c r="W3559" i="5"/>
  <c r="V3559" i="5"/>
  <c r="U3559" i="5"/>
  <c r="T3559" i="5"/>
  <c r="S3559" i="5"/>
  <c r="R3559" i="5"/>
  <c r="Q3559" i="5"/>
  <c r="P3559" i="5"/>
  <c r="O3559" i="5"/>
  <c r="N3559" i="5"/>
  <c r="M3559" i="5"/>
  <c r="L3559" i="5"/>
  <c r="A3560" i="5" s="1"/>
  <c r="AD3558" i="5"/>
  <c r="AC3558" i="5"/>
  <c r="AB3558" i="5"/>
  <c r="AA3558" i="5"/>
  <c r="Z3558" i="5"/>
  <c r="Y3558" i="5"/>
  <c r="X3558" i="5"/>
  <c r="W3558" i="5"/>
  <c r="V3558" i="5"/>
  <c r="U3558" i="5"/>
  <c r="T3558" i="5"/>
  <c r="S3558" i="5"/>
  <c r="R3558" i="5"/>
  <c r="Q3558" i="5"/>
  <c r="P3558" i="5"/>
  <c r="O3558" i="5"/>
  <c r="N3558" i="5"/>
  <c r="M3558" i="5"/>
  <c r="L3558" i="5"/>
  <c r="A3559" i="5" s="1"/>
  <c r="AD3557" i="5"/>
  <c r="AC3557" i="5"/>
  <c r="AB3557" i="5"/>
  <c r="AA3557" i="5"/>
  <c r="Z3557" i="5"/>
  <c r="Y3557" i="5"/>
  <c r="X3557" i="5"/>
  <c r="W3557" i="5"/>
  <c r="V3557" i="5"/>
  <c r="U3557" i="5"/>
  <c r="T3557" i="5"/>
  <c r="S3557" i="5"/>
  <c r="R3557" i="5"/>
  <c r="Q3557" i="5"/>
  <c r="P3557" i="5"/>
  <c r="O3557" i="5"/>
  <c r="N3557" i="5"/>
  <c r="M3557" i="5"/>
  <c r="L3557" i="5"/>
  <c r="A3558" i="5" s="1"/>
  <c r="AD3556" i="5"/>
  <c r="AC3556" i="5"/>
  <c r="AB3556" i="5"/>
  <c r="AA3556" i="5"/>
  <c r="Z3556" i="5"/>
  <c r="Y3556" i="5"/>
  <c r="X3556" i="5"/>
  <c r="W3556" i="5"/>
  <c r="V3556" i="5"/>
  <c r="U3556" i="5"/>
  <c r="T3556" i="5"/>
  <c r="S3556" i="5"/>
  <c r="R3556" i="5"/>
  <c r="Q3556" i="5"/>
  <c r="P3556" i="5"/>
  <c r="O3556" i="5"/>
  <c r="N3556" i="5"/>
  <c r="M3556" i="5"/>
  <c r="L3556" i="5"/>
  <c r="A3557" i="5" s="1"/>
  <c r="AD3555" i="5"/>
  <c r="AC3555" i="5"/>
  <c r="AB3555" i="5"/>
  <c r="AA3555" i="5"/>
  <c r="Z3555" i="5"/>
  <c r="Y3555" i="5"/>
  <c r="X3555" i="5"/>
  <c r="W3555" i="5"/>
  <c r="V3555" i="5"/>
  <c r="U3555" i="5"/>
  <c r="T3555" i="5"/>
  <c r="S3555" i="5"/>
  <c r="R3555" i="5"/>
  <c r="Q3555" i="5"/>
  <c r="P3555" i="5"/>
  <c r="O3555" i="5"/>
  <c r="N3555" i="5"/>
  <c r="M3555" i="5"/>
  <c r="L3555" i="5"/>
  <c r="A3556" i="5" s="1"/>
  <c r="AD3554" i="5"/>
  <c r="AC3554" i="5"/>
  <c r="AB3554" i="5"/>
  <c r="AA3554" i="5"/>
  <c r="Z3554" i="5"/>
  <c r="Y3554" i="5"/>
  <c r="X3554" i="5"/>
  <c r="W3554" i="5"/>
  <c r="V3554" i="5"/>
  <c r="U3554" i="5"/>
  <c r="T3554" i="5"/>
  <c r="S3554" i="5"/>
  <c r="R3554" i="5"/>
  <c r="Q3554" i="5"/>
  <c r="P3554" i="5"/>
  <c r="O3554" i="5"/>
  <c r="N3554" i="5"/>
  <c r="M3554" i="5"/>
  <c r="L3554" i="5"/>
  <c r="A3555" i="5" s="1"/>
  <c r="AD3553" i="5"/>
  <c r="AC3553" i="5"/>
  <c r="AB3553" i="5"/>
  <c r="AA3553" i="5"/>
  <c r="Z3553" i="5"/>
  <c r="Y3553" i="5"/>
  <c r="X3553" i="5"/>
  <c r="W3553" i="5"/>
  <c r="V3553" i="5"/>
  <c r="U3553" i="5"/>
  <c r="T3553" i="5"/>
  <c r="S3553" i="5"/>
  <c r="R3553" i="5"/>
  <c r="Q3553" i="5"/>
  <c r="P3553" i="5"/>
  <c r="O3553" i="5"/>
  <c r="N3553" i="5"/>
  <c r="M3553" i="5"/>
  <c r="L3553" i="5"/>
  <c r="A3554" i="5" s="1"/>
  <c r="AD3552" i="5"/>
  <c r="AC3552" i="5"/>
  <c r="AB3552" i="5"/>
  <c r="AA3552" i="5"/>
  <c r="Z3552" i="5"/>
  <c r="Y3552" i="5"/>
  <c r="X3552" i="5"/>
  <c r="W3552" i="5"/>
  <c r="V3552" i="5"/>
  <c r="U3552" i="5"/>
  <c r="T3552" i="5"/>
  <c r="S3552" i="5"/>
  <c r="R3552" i="5"/>
  <c r="Q3552" i="5"/>
  <c r="P3552" i="5"/>
  <c r="O3552" i="5"/>
  <c r="N3552" i="5"/>
  <c r="M3552" i="5"/>
  <c r="L3552" i="5"/>
  <c r="A3553" i="5" s="1"/>
  <c r="AD3551" i="5"/>
  <c r="AC3551" i="5"/>
  <c r="AB3551" i="5"/>
  <c r="AA3551" i="5"/>
  <c r="Z3551" i="5"/>
  <c r="Y3551" i="5"/>
  <c r="X3551" i="5"/>
  <c r="W3551" i="5"/>
  <c r="V3551" i="5"/>
  <c r="U3551" i="5"/>
  <c r="T3551" i="5"/>
  <c r="S3551" i="5"/>
  <c r="R3551" i="5"/>
  <c r="Q3551" i="5"/>
  <c r="P3551" i="5"/>
  <c r="O3551" i="5"/>
  <c r="N3551" i="5"/>
  <c r="M3551" i="5"/>
  <c r="L3551" i="5"/>
  <c r="A3552" i="5" s="1"/>
  <c r="AD3550" i="5"/>
  <c r="AC3550" i="5"/>
  <c r="AB3550" i="5"/>
  <c r="AA3550" i="5"/>
  <c r="Z3550" i="5"/>
  <c r="Y3550" i="5"/>
  <c r="X3550" i="5"/>
  <c r="W3550" i="5"/>
  <c r="V3550" i="5"/>
  <c r="U3550" i="5"/>
  <c r="T3550" i="5"/>
  <c r="S3550" i="5"/>
  <c r="R3550" i="5"/>
  <c r="Q3550" i="5"/>
  <c r="P3550" i="5"/>
  <c r="O3550" i="5"/>
  <c r="N3550" i="5"/>
  <c r="M3550" i="5"/>
  <c r="L3550" i="5"/>
  <c r="A3551" i="5" s="1"/>
  <c r="AD3549" i="5"/>
  <c r="AC3549" i="5"/>
  <c r="AB3549" i="5"/>
  <c r="AA3549" i="5"/>
  <c r="Z3549" i="5"/>
  <c r="Y3549" i="5"/>
  <c r="X3549" i="5"/>
  <c r="W3549" i="5"/>
  <c r="V3549" i="5"/>
  <c r="U3549" i="5"/>
  <c r="T3549" i="5"/>
  <c r="S3549" i="5"/>
  <c r="R3549" i="5"/>
  <c r="Q3549" i="5"/>
  <c r="P3549" i="5"/>
  <c r="O3549" i="5"/>
  <c r="N3549" i="5"/>
  <c r="M3549" i="5"/>
  <c r="L3549" i="5"/>
  <c r="A3550" i="5" s="1"/>
  <c r="AD3548" i="5"/>
  <c r="AC3548" i="5"/>
  <c r="AB3548" i="5"/>
  <c r="AA3548" i="5"/>
  <c r="Z3548" i="5"/>
  <c r="Y3548" i="5"/>
  <c r="X3548" i="5"/>
  <c r="W3548" i="5"/>
  <c r="V3548" i="5"/>
  <c r="U3548" i="5"/>
  <c r="T3548" i="5"/>
  <c r="S3548" i="5"/>
  <c r="R3548" i="5"/>
  <c r="Q3548" i="5"/>
  <c r="P3548" i="5"/>
  <c r="O3548" i="5"/>
  <c r="N3548" i="5"/>
  <c r="M3548" i="5"/>
  <c r="L3548" i="5"/>
  <c r="A3549" i="5" s="1"/>
  <c r="AD3547" i="5"/>
  <c r="AC3547" i="5"/>
  <c r="AB3547" i="5"/>
  <c r="AA3547" i="5"/>
  <c r="Z3547" i="5"/>
  <c r="Y3547" i="5"/>
  <c r="X3547" i="5"/>
  <c r="W3547" i="5"/>
  <c r="V3547" i="5"/>
  <c r="U3547" i="5"/>
  <c r="T3547" i="5"/>
  <c r="S3547" i="5"/>
  <c r="R3547" i="5"/>
  <c r="Q3547" i="5"/>
  <c r="P3547" i="5"/>
  <c r="O3547" i="5"/>
  <c r="N3547" i="5"/>
  <c r="M3547" i="5"/>
  <c r="L3547" i="5"/>
  <c r="A3548" i="5" s="1"/>
  <c r="AD3546" i="5"/>
  <c r="AC3546" i="5"/>
  <c r="AB3546" i="5"/>
  <c r="AA3546" i="5"/>
  <c r="Z3546" i="5"/>
  <c r="Y3546" i="5"/>
  <c r="X3546" i="5"/>
  <c r="W3546" i="5"/>
  <c r="V3546" i="5"/>
  <c r="U3546" i="5"/>
  <c r="T3546" i="5"/>
  <c r="S3546" i="5"/>
  <c r="R3546" i="5"/>
  <c r="Q3546" i="5"/>
  <c r="P3546" i="5"/>
  <c r="O3546" i="5"/>
  <c r="N3546" i="5"/>
  <c r="M3546" i="5"/>
  <c r="L3546" i="5"/>
  <c r="A3547" i="5" s="1"/>
  <c r="AD3545" i="5"/>
  <c r="AC3545" i="5"/>
  <c r="AB3545" i="5"/>
  <c r="AA3545" i="5"/>
  <c r="Z3545" i="5"/>
  <c r="Y3545" i="5"/>
  <c r="X3545" i="5"/>
  <c r="W3545" i="5"/>
  <c r="V3545" i="5"/>
  <c r="U3545" i="5"/>
  <c r="T3545" i="5"/>
  <c r="S3545" i="5"/>
  <c r="R3545" i="5"/>
  <c r="Q3545" i="5"/>
  <c r="P3545" i="5"/>
  <c r="O3545" i="5"/>
  <c r="N3545" i="5"/>
  <c r="M3545" i="5"/>
  <c r="L3545" i="5"/>
  <c r="A3546" i="5" s="1"/>
  <c r="AD3544" i="5"/>
  <c r="AC3544" i="5"/>
  <c r="AB3544" i="5"/>
  <c r="AA3544" i="5"/>
  <c r="Z3544" i="5"/>
  <c r="Y3544" i="5"/>
  <c r="X3544" i="5"/>
  <c r="W3544" i="5"/>
  <c r="V3544" i="5"/>
  <c r="U3544" i="5"/>
  <c r="T3544" i="5"/>
  <c r="S3544" i="5"/>
  <c r="R3544" i="5"/>
  <c r="Q3544" i="5"/>
  <c r="P3544" i="5"/>
  <c r="O3544" i="5"/>
  <c r="N3544" i="5"/>
  <c r="M3544" i="5"/>
  <c r="L3544" i="5"/>
  <c r="A3545" i="5" s="1"/>
  <c r="AD3543" i="5"/>
  <c r="AC3543" i="5"/>
  <c r="AB3543" i="5"/>
  <c r="AA3543" i="5"/>
  <c r="Z3543" i="5"/>
  <c r="Y3543" i="5"/>
  <c r="X3543" i="5"/>
  <c r="W3543" i="5"/>
  <c r="V3543" i="5"/>
  <c r="U3543" i="5"/>
  <c r="T3543" i="5"/>
  <c r="S3543" i="5"/>
  <c r="R3543" i="5"/>
  <c r="Q3543" i="5"/>
  <c r="P3543" i="5"/>
  <c r="O3543" i="5"/>
  <c r="N3543" i="5"/>
  <c r="M3543" i="5"/>
  <c r="L3543" i="5"/>
  <c r="A3544" i="5" s="1"/>
  <c r="AD3542" i="5"/>
  <c r="AC3542" i="5"/>
  <c r="AB3542" i="5"/>
  <c r="AA3542" i="5"/>
  <c r="Z3542" i="5"/>
  <c r="Y3542" i="5"/>
  <c r="X3542" i="5"/>
  <c r="W3542" i="5"/>
  <c r="V3542" i="5"/>
  <c r="U3542" i="5"/>
  <c r="T3542" i="5"/>
  <c r="S3542" i="5"/>
  <c r="R3542" i="5"/>
  <c r="Q3542" i="5"/>
  <c r="P3542" i="5"/>
  <c r="O3542" i="5"/>
  <c r="N3542" i="5"/>
  <c r="M3542" i="5"/>
  <c r="L3542" i="5"/>
  <c r="A3543" i="5" s="1"/>
  <c r="AD3541" i="5"/>
  <c r="AC3541" i="5"/>
  <c r="AB3541" i="5"/>
  <c r="AA3541" i="5"/>
  <c r="Z3541" i="5"/>
  <c r="Y3541" i="5"/>
  <c r="X3541" i="5"/>
  <c r="W3541" i="5"/>
  <c r="V3541" i="5"/>
  <c r="U3541" i="5"/>
  <c r="T3541" i="5"/>
  <c r="S3541" i="5"/>
  <c r="R3541" i="5"/>
  <c r="Q3541" i="5"/>
  <c r="P3541" i="5"/>
  <c r="O3541" i="5"/>
  <c r="N3541" i="5"/>
  <c r="M3541" i="5"/>
  <c r="L3541" i="5"/>
  <c r="A3542" i="5" s="1"/>
  <c r="AD3540" i="5"/>
  <c r="AC3540" i="5"/>
  <c r="AB3540" i="5"/>
  <c r="AA3540" i="5"/>
  <c r="Z3540" i="5"/>
  <c r="Y3540" i="5"/>
  <c r="X3540" i="5"/>
  <c r="W3540" i="5"/>
  <c r="V3540" i="5"/>
  <c r="U3540" i="5"/>
  <c r="T3540" i="5"/>
  <c r="S3540" i="5"/>
  <c r="R3540" i="5"/>
  <c r="Q3540" i="5"/>
  <c r="P3540" i="5"/>
  <c r="O3540" i="5"/>
  <c r="N3540" i="5"/>
  <c r="M3540" i="5"/>
  <c r="L3540" i="5"/>
  <c r="A3541" i="5" s="1"/>
  <c r="AD3539" i="5"/>
  <c r="AC3539" i="5"/>
  <c r="AB3539" i="5"/>
  <c r="AA3539" i="5"/>
  <c r="Z3539" i="5"/>
  <c r="Y3539" i="5"/>
  <c r="X3539" i="5"/>
  <c r="W3539" i="5"/>
  <c r="V3539" i="5"/>
  <c r="U3539" i="5"/>
  <c r="T3539" i="5"/>
  <c r="S3539" i="5"/>
  <c r="R3539" i="5"/>
  <c r="Q3539" i="5"/>
  <c r="P3539" i="5"/>
  <c r="O3539" i="5"/>
  <c r="N3539" i="5"/>
  <c r="M3539" i="5"/>
  <c r="L3539" i="5"/>
  <c r="A3540" i="5" s="1"/>
  <c r="AD3538" i="5"/>
  <c r="AC3538" i="5"/>
  <c r="AB3538" i="5"/>
  <c r="AA3538" i="5"/>
  <c r="Z3538" i="5"/>
  <c r="Y3538" i="5"/>
  <c r="X3538" i="5"/>
  <c r="W3538" i="5"/>
  <c r="V3538" i="5"/>
  <c r="U3538" i="5"/>
  <c r="T3538" i="5"/>
  <c r="S3538" i="5"/>
  <c r="R3538" i="5"/>
  <c r="Q3538" i="5"/>
  <c r="P3538" i="5"/>
  <c r="O3538" i="5"/>
  <c r="N3538" i="5"/>
  <c r="M3538" i="5"/>
  <c r="L3538" i="5"/>
  <c r="A3539" i="5" s="1"/>
  <c r="AD3537" i="5"/>
  <c r="AC3537" i="5"/>
  <c r="AB3537" i="5"/>
  <c r="AA3537" i="5"/>
  <c r="Z3537" i="5"/>
  <c r="Y3537" i="5"/>
  <c r="X3537" i="5"/>
  <c r="W3537" i="5"/>
  <c r="V3537" i="5"/>
  <c r="U3537" i="5"/>
  <c r="T3537" i="5"/>
  <c r="S3537" i="5"/>
  <c r="R3537" i="5"/>
  <c r="Q3537" i="5"/>
  <c r="P3537" i="5"/>
  <c r="O3537" i="5"/>
  <c r="N3537" i="5"/>
  <c r="M3537" i="5"/>
  <c r="L3537" i="5"/>
  <c r="A3538" i="5" s="1"/>
  <c r="AD3536" i="5"/>
  <c r="AC3536" i="5"/>
  <c r="AB3536" i="5"/>
  <c r="AA3536" i="5"/>
  <c r="Z3536" i="5"/>
  <c r="Y3536" i="5"/>
  <c r="X3536" i="5"/>
  <c r="W3536" i="5"/>
  <c r="V3536" i="5"/>
  <c r="U3536" i="5"/>
  <c r="T3536" i="5"/>
  <c r="S3536" i="5"/>
  <c r="R3536" i="5"/>
  <c r="Q3536" i="5"/>
  <c r="P3536" i="5"/>
  <c r="O3536" i="5"/>
  <c r="N3536" i="5"/>
  <c r="M3536" i="5"/>
  <c r="L3536" i="5"/>
  <c r="A3537" i="5" s="1"/>
  <c r="AD3535" i="5"/>
  <c r="AC3535" i="5"/>
  <c r="AB3535" i="5"/>
  <c r="AA3535" i="5"/>
  <c r="Z3535" i="5"/>
  <c r="Y3535" i="5"/>
  <c r="X3535" i="5"/>
  <c r="W3535" i="5"/>
  <c r="V3535" i="5"/>
  <c r="U3535" i="5"/>
  <c r="T3535" i="5"/>
  <c r="S3535" i="5"/>
  <c r="R3535" i="5"/>
  <c r="Q3535" i="5"/>
  <c r="P3535" i="5"/>
  <c r="O3535" i="5"/>
  <c r="N3535" i="5"/>
  <c r="M3535" i="5"/>
  <c r="L3535" i="5"/>
  <c r="A3536" i="5" s="1"/>
  <c r="AD3534" i="5"/>
  <c r="AC3534" i="5"/>
  <c r="AB3534" i="5"/>
  <c r="AA3534" i="5"/>
  <c r="Z3534" i="5"/>
  <c r="Y3534" i="5"/>
  <c r="X3534" i="5"/>
  <c r="W3534" i="5"/>
  <c r="V3534" i="5"/>
  <c r="U3534" i="5"/>
  <c r="T3534" i="5"/>
  <c r="S3534" i="5"/>
  <c r="R3534" i="5"/>
  <c r="Q3534" i="5"/>
  <c r="P3534" i="5"/>
  <c r="O3534" i="5"/>
  <c r="N3534" i="5"/>
  <c r="M3534" i="5"/>
  <c r="L3534" i="5"/>
  <c r="A3535" i="5" s="1"/>
  <c r="AD3533" i="5"/>
  <c r="AC3533" i="5"/>
  <c r="AB3533" i="5"/>
  <c r="AA3533" i="5"/>
  <c r="Z3533" i="5"/>
  <c r="Y3533" i="5"/>
  <c r="X3533" i="5"/>
  <c r="W3533" i="5"/>
  <c r="V3533" i="5"/>
  <c r="U3533" i="5"/>
  <c r="T3533" i="5"/>
  <c r="S3533" i="5"/>
  <c r="R3533" i="5"/>
  <c r="Q3533" i="5"/>
  <c r="P3533" i="5"/>
  <c r="O3533" i="5"/>
  <c r="N3533" i="5"/>
  <c r="M3533" i="5"/>
  <c r="L3533" i="5"/>
  <c r="A3534" i="5" s="1"/>
  <c r="AD3532" i="5"/>
  <c r="AC3532" i="5"/>
  <c r="AB3532" i="5"/>
  <c r="AA3532" i="5"/>
  <c r="Z3532" i="5"/>
  <c r="Y3532" i="5"/>
  <c r="X3532" i="5"/>
  <c r="W3532" i="5"/>
  <c r="V3532" i="5"/>
  <c r="U3532" i="5"/>
  <c r="T3532" i="5"/>
  <c r="S3532" i="5"/>
  <c r="R3532" i="5"/>
  <c r="Q3532" i="5"/>
  <c r="P3532" i="5"/>
  <c r="O3532" i="5"/>
  <c r="N3532" i="5"/>
  <c r="M3532" i="5"/>
  <c r="L3532" i="5"/>
  <c r="A3533" i="5" s="1"/>
  <c r="AD3531" i="5"/>
  <c r="AC3531" i="5"/>
  <c r="AB3531" i="5"/>
  <c r="AA3531" i="5"/>
  <c r="Z3531" i="5"/>
  <c r="Y3531" i="5"/>
  <c r="X3531" i="5"/>
  <c r="W3531" i="5"/>
  <c r="V3531" i="5"/>
  <c r="U3531" i="5"/>
  <c r="T3531" i="5"/>
  <c r="S3531" i="5"/>
  <c r="R3531" i="5"/>
  <c r="Q3531" i="5"/>
  <c r="P3531" i="5"/>
  <c r="O3531" i="5"/>
  <c r="N3531" i="5"/>
  <c r="M3531" i="5"/>
  <c r="L3531" i="5"/>
  <c r="A3532" i="5" s="1"/>
  <c r="AD3530" i="5"/>
  <c r="AC3530" i="5"/>
  <c r="AB3530" i="5"/>
  <c r="AA3530" i="5"/>
  <c r="Z3530" i="5"/>
  <c r="Y3530" i="5"/>
  <c r="X3530" i="5"/>
  <c r="W3530" i="5"/>
  <c r="V3530" i="5"/>
  <c r="U3530" i="5"/>
  <c r="T3530" i="5"/>
  <c r="S3530" i="5"/>
  <c r="R3530" i="5"/>
  <c r="Q3530" i="5"/>
  <c r="P3530" i="5"/>
  <c r="O3530" i="5"/>
  <c r="N3530" i="5"/>
  <c r="M3530" i="5"/>
  <c r="L3530" i="5"/>
  <c r="A3531" i="5" s="1"/>
  <c r="AD3529" i="5"/>
  <c r="AC3529" i="5"/>
  <c r="AB3529" i="5"/>
  <c r="AA3529" i="5"/>
  <c r="Z3529" i="5"/>
  <c r="Y3529" i="5"/>
  <c r="X3529" i="5"/>
  <c r="W3529" i="5"/>
  <c r="V3529" i="5"/>
  <c r="U3529" i="5"/>
  <c r="T3529" i="5"/>
  <c r="S3529" i="5"/>
  <c r="R3529" i="5"/>
  <c r="Q3529" i="5"/>
  <c r="P3529" i="5"/>
  <c r="O3529" i="5"/>
  <c r="N3529" i="5"/>
  <c r="M3529" i="5"/>
  <c r="L3529" i="5"/>
  <c r="A3530" i="5" s="1"/>
  <c r="AD3528" i="5"/>
  <c r="AC3528" i="5"/>
  <c r="AB3528" i="5"/>
  <c r="AA3528" i="5"/>
  <c r="Z3528" i="5"/>
  <c r="Y3528" i="5"/>
  <c r="X3528" i="5"/>
  <c r="W3528" i="5"/>
  <c r="V3528" i="5"/>
  <c r="U3528" i="5"/>
  <c r="T3528" i="5"/>
  <c r="S3528" i="5"/>
  <c r="R3528" i="5"/>
  <c r="Q3528" i="5"/>
  <c r="P3528" i="5"/>
  <c r="O3528" i="5"/>
  <c r="N3528" i="5"/>
  <c r="M3528" i="5"/>
  <c r="L3528" i="5"/>
  <c r="A3529" i="5" s="1"/>
  <c r="AD3527" i="5"/>
  <c r="AC3527" i="5"/>
  <c r="AB3527" i="5"/>
  <c r="AA3527" i="5"/>
  <c r="Z3527" i="5"/>
  <c r="Y3527" i="5"/>
  <c r="X3527" i="5"/>
  <c r="W3527" i="5"/>
  <c r="V3527" i="5"/>
  <c r="U3527" i="5"/>
  <c r="T3527" i="5"/>
  <c r="S3527" i="5"/>
  <c r="R3527" i="5"/>
  <c r="Q3527" i="5"/>
  <c r="P3527" i="5"/>
  <c r="O3527" i="5"/>
  <c r="N3527" i="5"/>
  <c r="M3527" i="5"/>
  <c r="L3527" i="5"/>
  <c r="A3528" i="5" s="1"/>
  <c r="AD3526" i="5"/>
  <c r="AC3526" i="5"/>
  <c r="AB3526" i="5"/>
  <c r="AA3526" i="5"/>
  <c r="Z3526" i="5"/>
  <c r="Y3526" i="5"/>
  <c r="X3526" i="5"/>
  <c r="W3526" i="5"/>
  <c r="V3526" i="5"/>
  <c r="U3526" i="5"/>
  <c r="T3526" i="5"/>
  <c r="S3526" i="5"/>
  <c r="R3526" i="5"/>
  <c r="Q3526" i="5"/>
  <c r="P3526" i="5"/>
  <c r="O3526" i="5"/>
  <c r="N3526" i="5"/>
  <c r="M3526" i="5"/>
  <c r="L3526" i="5"/>
  <c r="A3527" i="5" s="1"/>
  <c r="AD3525" i="5"/>
  <c r="AC3525" i="5"/>
  <c r="AB3525" i="5"/>
  <c r="AA3525" i="5"/>
  <c r="Z3525" i="5"/>
  <c r="Y3525" i="5"/>
  <c r="X3525" i="5"/>
  <c r="W3525" i="5"/>
  <c r="V3525" i="5"/>
  <c r="U3525" i="5"/>
  <c r="T3525" i="5"/>
  <c r="S3525" i="5"/>
  <c r="R3525" i="5"/>
  <c r="Q3525" i="5"/>
  <c r="P3525" i="5"/>
  <c r="O3525" i="5"/>
  <c r="N3525" i="5"/>
  <c r="M3525" i="5"/>
  <c r="L3525" i="5"/>
  <c r="A3526" i="5" s="1"/>
  <c r="AD3524" i="5"/>
  <c r="AC3524" i="5"/>
  <c r="AB3524" i="5"/>
  <c r="AA3524" i="5"/>
  <c r="Z3524" i="5"/>
  <c r="Y3524" i="5"/>
  <c r="X3524" i="5"/>
  <c r="W3524" i="5"/>
  <c r="V3524" i="5"/>
  <c r="U3524" i="5"/>
  <c r="T3524" i="5"/>
  <c r="S3524" i="5"/>
  <c r="R3524" i="5"/>
  <c r="Q3524" i="5"/>
  <c r="P3524" i="5"/>
  <c r="O3524" i="5"/>
  <c r="N3524" i="5"/>
  <c r="M3524" i="5"/>
  <c r="L3524" i="5"/>
  <c r="A3525" i="5" s="1"/>
  <c r="AD3523" i="5"/>
  <c r="AC3523" i="5"/>
  <c r="AB3523" i="5"/>
  <c r="AA3523" i="5"/>
  <c r="Z3523" i="5"/>
  <c r="Y3523" i="5"/>
  <c r="X3523" i="5"/>
  <c r="W3523" i="5"/>
  <c r="V3523" i="5"/>
  <c r="U3523" i="5"/>
  <c r="T3523" i="5"/>
  <c r="S3523" i="5"/>
  <c r="R3523" i="5"/>
  <c r="Q3523" i="5"/>
  <c r="P3523" i="5"/>
  <c r="O3523" i="5"/>
  <c r="N3523" i="5"/>
  <c r="M3523" i="5"/>
  <c r="L3523" i="5"/>
  <c r="A3524" i="5" s="1"/>
  <c r="AD3522" i="5"/>
  <c r="AC3522" i="5"/>
  <c r="AB3522" i="5"/>
  <c r="AA3522" i="5"/>
  <c r="Z3522" i="5"/>
  <c r="Y3522" i="5"/>
  <c r="X3522" i="5"/>
  <c r="W3522" i="5"/>
  <c r="V3522" i="5"/>
  <c r="U3522" i="5"/>
  <c r="T3522" i="5"/>
  <c r="S3522" i="5"/>
  <c r="R3522" i="5"/>
  <c r="Q3522" i="5"/>
  <c r="P3522" i="5"/>
  <c r="O3522" i="5"/>
  <c r="N3522" i="5"/>
  <c r="M3522" i="5"/>
  <c r="L3522" i="5"/>
  <c r="A3523" i="5" s="1"/>
  <c r="AD3521" i="5"/>
  <c r="AC3521" i="5"/>
  <c r="AB3521" i="5"/>
  <c r="AA3521" i="5"/>
  <c r="Z3521" i="5"/>
  <c r="Y3521" i="5"/>
  <c r="X3521" i="5"/>
  <c r="W3521" i="5"/>
  <c r="V3521" i="5"/>
  <c r="U3521" i="5"/>
  <c r="T3521" i="5"/>
  <c r="S3521" i="5"/>
  <c r="R3521" i="5"/>
  <c r="Q3521" i="5"/>
  <c r="P3521" i="5"/>
  <c r="O3521" i="5"/>
  <c r="N3521" i="5"/>
  <c r="M3521" i="5"/>
  <c r="L3521" i="5"/>
  <c r="A3522" i="5" s="1"/>
  <c r="AD3520" i="5"/>
  <c r="AC3520" i="5"/>
  <c r="AB3520" i="5"/>
  <c r="AA3520" i="5"/>
  <c r="Z3520" i="5"/>
  <c r="Y3520" i="5"/>
  <c r="X3520" i="5"/>
  <c r="W3520" i="5"/>
  <c r="V3520" i="5"/>
  <c r="U3520" i="5"/>
  <c r="T3520" i="5"/>
  <c r="S3520" i="5"/>
  <c r="R3520" i="5"/>
  <c r="Q3520" i="5"/>
  <c r="P3520" i="5"/>
  <c r="O3520" i="5"/>
  <c r="N3520" i="5"/>
  <c r="M3520" i="5"/>
  <c r="L3520" i="5"/>
  <c r="A3521" i="5" s="1"/>
  <c r="AD3519" i="5"/>
  <c r="AC3519" i="5"/>
  <c r="AB3519" i="5"/>
  <c r="AA3519" i="5"/>
  <c r="Z3519" i="5"/>
  <c r="Y3519" i="5"/>
  <c r="X3519" i="5"/>
  <c r="W3519" i="5"/>
  <c r="V3519" i="5"/>
  <c r="U3519" i="5"/>
  <c r="T3519" i="5"/>
  <c r="S3519" i="5"/>
  <c r="R3519" i="5"/>
  <c r="Q3519" i="5"/>
  <c r="P3519" i="5"/>
  <c r="O3519" i="5"/>
  <c r="N3519" i="5"/>
  <c r="M3519" i="5"/>
  <c r="L3519" i="5"/>
  <c r="A3520" i="5" s="1"/>
  <c r="AD3518" i="5"/>
  <c r="AC3518" i="5"/>
  <c r="AB3518" i="5"/>
  <c r="AA3518" i="5"/>
  <c r="Z3518" i="5"/>
  <c r="Y3518" i="5"/>
  <c r="X3518" i="5"/>
  <c r="W3518" i="5"/>
  <c r="V3518" i="5"/>
  <c r="U3518" i="5"/>
  <c r="T3518" i="5"/>
  <c r="S3518" i="5"/>
  <c r="R3518" i="5"/>
  <c r="Q3518" i="5"/>
  <c r="P3518" i="5"/>
  <c r="O3518" i="5"/>
  <c r="N3518" i="5"/>
  <c r="M3518" i="5"/>
  <c r="L3518" i="5"/>
  <c r="A3519" i="5" s="1"/>
  <c r="AD3517" i="5"/>
  <c r="AC3517" i="5"/>
  <c r="AB3517" i="5"/>
  <c r="AA3517" i="5"/>
  <c r="Z3517" i="5"/>
  <c r="Y3517" i="5"/>
  <c r="X3517" i="5"/>
  <c r="W3517" i="5"/>
  <c r="V3517" i="5"/>
  <c r="U3517" i="5"/>
  <c r="T3517" i="5"/>
  <c r="S3517" i="5"/>
  <c r="R3517" i="5"/>
  <c r="Q3517" i="5"/>
  <c r="P3517" i="5"/>
  <c r="O3517" i="5"/>
  <c r="N3517" i="5"/>
  <c r="M3517" i="5"/>
  <c r="L3517" i="5"/>
  <c r="A3518" i="5" s="1"/>
  <c r="AD3516" i="5"/>
  <c r="AC3516" i="5"/>
  <c r="AB3516" i="5"/>
  <c r="AA3516" i="5"/>
  <c r="Z3516" i="5"/>
  <c r="Y3516" i="5"/>
  <c r="X3516" i="5"/>
  <c r="W3516" i="5"/>
  <c r="V3516" i="5"/>
  <c r="U3516" i="5"/>
  <c r="T3516" i="5"/>
  <c r="S3516" i="5"/>
  <c r="R3516" i="5"/>
  <c r="Q3516" i="5"/>
  <c r="P3516" i="5"/>
  <c r="O3516" i="5"/>
  <c r="N3516" i="5"/>
  <c r="M3516" i="5"/>
  <c r="L3516" i="5"/>
  <c r="A3517" i="5" s="1"/>
  <c r="AD3515" i="5"/>
  <c r="AC3515" i="5"/>
  <c r="AB3515" i="5"/>
  <c r="AA3515" i="5"/>
  <c r="Z3515" i="5"/>
  <c r="Y3515" i="5"/>
  <c r="X3515" i="5"/>
  <c r="W3515" i="5"/>
  <c r="V3515" i="5"/>
  <c r="U3515" i="5"/>
  <c r="T3515" i="5"/>
  <c r="S3515" i="5"/>
  <c r="R3515" i="5"/>
  <c r="Q3515" i="5"/>
  <c r="P3515" i="5"/>
  <c r="O3515" i="5"/>
  <c r="N3515" i="5"/>
  <c r="M3515" i="5"/>
  <c r="L3515" i="5"/>
  <c r="A3516" i="5" s="1"/>
  <c r="AD3514" i="5"/>
  <c r="AC3514" i="5"/>
  <c r="AB3514" i="5"/>
  <c r="AA3514" i="5"/>
  <c r="Z3514" i="5"/>
  <c r="Y3514" i="5"/>
  <c r="X3514" i="5"/>
  <c r="W3514" i="5"/>
  <c r="V3514" i="5"/>
  <c r="U3514" i="5"/>
  <c r="T3514" i="5"/>
  <c r="S3514" i="5"/>
  <c r="R3514" i="5"/>
  <c r="Q3514" i="5"/>
  <c r="P3514" i="5"/>
  <c r="O3514" i="5"/>
  <c r="N3514" i="5"/>
  <c r="M3514" i="5"/>
  <c r="L3514" i="5"/>
  <c r="A3515" i="5" s="1"/>
  <c r="AD3513" i="5"/>
  <c r="AC3513" i="5"/>
  <c r="AB3513" i="5"/>
  <c r="AA3513" i="5"/>
  <c r="Z3513" i="5"/>
  <c r="Y3513" i="5"/>
  <c r="X3513" i="5"/>
  <c r="W3513" i="5"/>
  <c r="V3513" i="5"/>
  <c r="U3513" i="5"/>
  <c r="T3513" i="5"/>
  <c r="S3513" i="5"/>
  <c r="R3513" i="5"/>
  <c r="Q3513" i="5"/>
  <c r="P3513" i="5"/>
  <c r="O3513" i="5"/>
  <c r="N3513" i="5"/>
  <c r="M3513" i="5"/>
  <c r="L3513" i="5"/>
  <c r="A3514" i="5" s="1"/>
  <c r="AD3512" i="5"/>
  <c r="AC3512" i="5"/>
  <c r="AB3512" i="5"/>
  <c r="AA3512" i="5"/>
  <c r="Z3512" i="5"/>
  <c r="Y3512" i="5"/>
  <c r="X3512" i="5"/>
  <c r="W3512" i="5"/>
  <c r="V3512" i="5"/>
  <c r="U3512" i="5"/>
  <c r="T3512" i="5"/>
  <c r="S3512" i="5"/>
  <c r="R3512" i="5"/>
  <c r="Q3512" i="5"/>
  <c r="P3512" i="5"/>
  <c r="O3512" i="5"/>
  <c r="N3512" i="5"/>
  <c r="M3512" i="5"/>
  <c r="L3512" i="5"/>
  <c r="A3513" i="5" s="1"/>
  <c r="AD3511" i="5"/>
  <c r="AC3511" i="5"/>
  <c r="AB3511" i="5"/>
  <c r="AA3511" i="5"/>
  <c r="Z3511" i="5"/>
  <c r="Y3511" i="5"/>
  <c r="X3511" i="5"/>
  <c r="W3511" i="5"/>
  <c r="V3511" i="5"/>
  <c r="U3511" i="5"/>
  <c r="T3511" i="5"/>
  <c r="S3511" i="5"/>
  <c r="R3511" i="5"/>
  <c r="Q3511" i="5"/>
  <c r="P3511" i="5"/>
  <c r="O3511" i="5"/>
  <c r="N3511" i="5"/>
  <c r="M3511" i="5"/>
  <c r="L3511" i="5"/>
  <c r="A3512" i="5" s="1"/>
  <c r="AD3510" i="5"/>
  <c r="AC3510" i="5"/>
  <c r="AB3510" i="5"/>
  <c r="AA3510" i="5"/>
  <c r="Z3510" i="5"/>
  <c r="Y3510" i="5"/>
  <c r="X3510" i="5"/>
  <c r="W3510" i="5"/>
  <c r="V3510" i="5"/>
  <c r="U3510" i="5"/>
  <c r="T3510" i="5"/>
  <c r="S3510" i="5"/>
  <c r="R3510" i="5"/>
  <c r="Q3510" i="5"/>
  <c r="P3510" i="5"/>
  <c r="O3510" i="5"/>
  <c r="N3510" i="5"/>
  <c r="M3510" i="5"/>
  <c r="L3510" i="5"/>
  <c r="A3511" i="5" s="1"/>
  <c r="AD3509" i="5"/>
  <c r="AC3509" i="5"/>
  <c r="AB3509" i="5"/>
  <c r="AA3509" i="5"/>
  <c r="Z3509" i="5"/>
  <c r="Y3509" i="5"/>
  <c r="X3509" i="5"/>
  <c r="W3509" i="5"/>
  <c r="V3509" i="5"/>
  <c r="U3509" i="5"/>
  <c r="T3509" i="5"/>
  <c r="S3509" i="5"/>
  <c r="R3509" i="5"/>
  <c r="Q3509" i="5"/>
  <c r="P3509" i="5"/>
  <c r="O3509" i="5"/>
  <c r="N3509" i="5"/>
  <c r="M3509" i="5"/>
  <c r="L3509" i="5"/>
  <c r="A3510" i="5" s="1"/>
  <c r="AD3508" i="5"/>
  <c r="AC3508" i="5"/>
  <c r="AB3508" i="5"/>
  <c r="AA3508" i="5"/>
  <c r="Z3508" i="5"/>
  <c r="Y3508" i="5"/>
  <c r="X3508" i="5"/>
  <c r="W3508" i="5"/>
  <c r="V3508" i="5"/>
  <c r="U3508" i="5"/>
  <c r="T3508" i="5"/>
  <c r="S3508" i="5"/>
  <c r="R3508" i="5"/>
  <c r="Q3508" i="5"/>
  <c r="P3508" i="5"/>
  <c r="O3508" i="5"/>
  <c r="N3508" i="5"/>
  <c r="M3508" i="5"/>
  <c r="L3508" i="5"/>
  <c r="A3509" i="5" s="1"/>
  <c r="AD3507" i="5"/>
  <c r="AC3507" i="5"/>
  <c r="AB3507" i="5"/>
  <c r="AA3507" i="5"/>
  <c r="Z3507" i="5"/>
  <c r="Y3507" i="5"/>
  <c r="X3507" i="5"/>
  <c r="W3507" i="5"/>
  <c r="V3507" i="5"/>
  <c r="U3507" i="5"/>
  <c r="T3507" i="5"/>
  <c r="S3507" i="5"/>
  <c r="R3507" i="5"/>
  <c r="Q3507" i="5"/>
  <c r="P3507" i="5"/>
  <c r="O3507" i="5"/>
  <c r="N3507" i="5"/>
  <c r="M3507" i="5"/>
  <c r="L3507" i="5"/>
  <c r="A3508" i="5" s="1"/>
  <c r="AD3506" i="5"/>
  <c r="AC3506" i="5"/>
  <c r="AB3506" i="5"/>
  <c r="AA3506" i="5"/>
  <c r="Z3506" i="5"/>
  <c r="Y3506" i="5"/>
  <c r="X3506" i="5"/>
  <c r="W3506" i="5"/>
  <c r="V3506" i="5"/>
  <c r="U3506" i="5"/>
  <c r="T3506" i="5"/>
  <c r="S3506" i="5"/>
  <c r="R3506" i="5"/>
  <c r="Q3506" i="5"/>
  <c r="P3506" i="5"/>
  <c r="O3506" i="5"/>
  <c r="N3506" i="5"/>
  <c r="M3506" i="5"/>
  <c r="L3506" i="5"/>
  <c r="A3507" i="5" s="1"/>
  <c r="AD3505" i="5"/>
  <c r="AC3505" i="5"/>
  <c r="AB3505" i="5"/>
  <c r="AA3505" i="5"/>
  <c r="Z3505" i="5"/>
  <c r="Y3505" i="5"/>
  <c r="X3505" i="5"/>
  <c r="W3505" i="5"/>
  <c r="V3505" i="5"/>
  <c r="U3505" i="5"/>
  <c r="T3505" i="5"/>
  <c r="S3505" i="5"/>
  <c r="R3505" i="5"/>
  <c r="Q3505" i="5"/>
  <c r="P3505" i="5"/>
  <c r="O3505" i="5"/>
  <c r="N3505" i="5"/>
  <c r="M3505" i="5"/>
  <c r="L3505" i="5"/>
  <c r="A3506" i="5" s="1"/>
  <c r="AD3504" i="5"/>
  <c r="AC3504" i="5"/>
  <c r="AB3504" i="5"/>
  <c r="AA3504" i="5"/>
  <c r="Z3504" i="5"/>
  <c r="Y3504" i="5"/>
  <c r="X3504" i="5"/>
  <c r="W3504" i="5"/>
  <c r="V3504" i="5"/>
  <c r="U3504" i="5"/>
  <c r="T3504" i="5"/>
  <c r="S3504" i="5"/>
  <c r="R3504" i="5"/>
  <c r="Q3504" i="5"/>
  <c r="P3504" i="5"/>
  <c r="O3504" i="5"/>
  <c r="N3504" i="5"/>
  <c r="M3504" i="5"/>
  <c r="L3504" i="5"/>
  <c r="A3505" i="5" s="1"/>
  <c r="AD3503" i="5"/>
  <c r="AC3503" i="5"/>
  <c r="AB3503" i="5"/>
  <c r="AA3503" i="5"/>
  <c r="Z3503" i="5"/>
  <c r="Y3503" i="5"/>
  <c r="X3503" i="5"/>
  <c r="W3503" i="5"/>
  <c r="V3503" i="5"/>
  <c r="U3503" i="5"/>
  <c r="T3503" i="5"/>
  <c r="S3503" i="5"/>
  <c r="R3503" i="5"/>
  <c r="Q3503" i="5"/>
  <c r="P3503" i="5"/>
  <c r="O3503" i="5"/>
  <c r="N3503" i="5"/>
  <c r="M3503" i="5"/>
  <c r="L3503" i="5"/>
  <c r="A3504" i="5" s="1"/>
  <c r="AD3502" i="5"/>
  <c r="AC3502" i="5"/>
  <c r="AB3502" i="5"/>
  <c r="AA3502" i="5"/>
  <c r="Z3502" i="5"/>
  <c r="Y3502" i="5"/>
  <c r="X3502" i="5"/>
  <c r="W3502" i="5"/>
  <c r="V3502" i="5"/>
  <c r="U3502" i="5"/>
  <c r="T3502" i="5"/>
  <c r="S3502" i="5"/>
  <c r="R3502" i="5"/>
  <c r="Q3502" i="5"/>
  <c r="P3502" i="5"/>
  <c r="O3502" i="5"/>
  <c r="N3502" i="5"/>
  <c r="M3502" i="5"/>
  <c r="L3502" i="5"/>
  <c r="A3503" i="5" s="1"/>
  <c r="AD3501" i="5"/>
  <c r="AC3501" i="5"/>
  <c r="AB3501" i="5"/>
  <c r="AA3501" i="5"/>
  <c r="Z3501" i="5"/>
  <c r="Y3501" i="5"/>
  <c r="X3501" i="5"/>
  <c r="W3501" i="5"/>
  <c r="V3501" i="5"/>
  <c r="U3501" i="5"/>
  <c r="T3501" i="5"/>
  <c r="S3501" i="5"/>
  <c r="R3501" i="5"/>
  <c r="Q3501" i="5"/>
  <c r="P3501" i="5"/>
  <c r="O3501" i="5"/>
  <c r="N3501" i="5"/>
  <c r="M3501" i="5"/>
  <c r="L3501" i="5"/>
  <c r="A3502" i="5" s="1"/>
  <c r="AD3500" i="5"/>
  <c r="AC3500" i="5"/>
  <c r="AB3500" i="5"/>
  <c r="AA3500" i="5"/>
  <c r="Z3500" i="5"/>
  <c r="Y3500" i="5"/>
  <c r="X3500" i="5"/>
  <c r="W3500" i="5"/>
  <c r="V3500" i="5"/>
  <c r="U3500" i="5"/>
  <c r="T3500" i="5"/>
  <c r="S3500" i="5"/>
  <c r="R3500" i="5"/>
  <c r="Q3500" i="5"/>
  <c r="P3500" i="5"/>
  <c r="O3500" i="5"/>
  <c r="N3500" i="5"/>
  <c r="M3500" i="5"/>
  <c r="L3500" i="5"/>
  <c r="A3501" i="5" s="1"/>
  <c r="AD3499" i="5"/>
  <c r="AC3499" i="5"/>
  <c r="AB3499" i="5"/>
  <c r="AA3499" i="5"/>
  <c r="Z3499" i="5"/>
  <c r="Y3499" i="5"/>
  <c r="X3499" i="5"/>
  <c r="W3499" i="5"/>
  <c r="V3499" i="5"/>
  <c r="U3499" i="5"/>
  <c r="T3499" i="5"/>
  <c r="S3499" i="5"/>
  <c r="R3499" i="5"/>
  <c r="Q3499" i="5"/>
  <c r="P3499" i="5"/>
  <c r="O3499" i="5"/>
  <c r="N3499" i="5"/>
  <c r="M3499" i="5"/>
  <c r="L3499" i="5"/>
  <c r="A3500" i="5" s="1"/>
  <c r="AD3498" i="5"/>
  <c r="AC3498" i="5"/>
  <c r="AB3498" i="5"/>
  <c r="AA3498" i="5"/>
  <c r="Z3498" i="5"/>
  <c r="Y3498" i="5"/>
  <c r="X3498" i="5"/>
  <c r="W3498" i="5"/>
  <c r="V3498" i="5"/>
  <c r="U3498" i="5"/>
  <c r="T3498" i="5"/>
  <c r="S3498" i="5"/>
  <c r="R3498" i="5"/>
  <c r="Q3498" i="5"/>
  <c r="P3498" i="5"/>
  <c r="O3498" i="5"/>
  <c r="N3498" i="5"/>
  <c r="M3498" i="5"/>
  <c r="L3498" i="5"/>
  <c r="A3499" i="5" s="1"/>
  <c r="AD3497" i="5"/>
  <c r="AC3497" i="5"/>
  <c r="AB3497" i="5"/>
  <c r="AA3497" i="5"/>
  <c r="Z3497" i="5"/>
  <c r="Y3497" i="5"/>
  <c r="X3497" i="5"/>
  <c r="W3497" i="5"/>
  <c r="V3497" i="5"/>
  <c r="U3497" i="5"/>
  <c r="T3497" i="5"/>
  <c r="S3497" i="5"/>
  <c r="R3497" i="5"/>
  <c r="Q3497" i="5"/>
  <c r="P3497" i="5"/>
  <c r="O3497" i="5"/>
  <c r="N3497" i="5"/>
  <c r="M3497" i="5"/>
  <c r="L3497" i="5"/>
  <c r="A3498" i="5" s="1"/>
  <c r="AD3496" i="5"/>
  <c r="AC3496" i="5"/>
  <c r="AB3496" i="5"/>
  <c r="AA3496" i="5"/>
  <c r="Z3496" i="5"/>
  <c r="Y3496" i="5"/>
  <c r="X3496" i="5"/>
  <c r="W3496" i="5"/>
  <c r="V3496" i="5"/>
  <c r="U3496" i="5"/>
  <c r="T3496" i="5"/>
  <c r="S3496" i="5"/>
  <c r="R3496" i="5"/>
  <c r="Q3496" i="5"/>
  <c r="P3496" i="5"/>
  <c r="O3496" i="5"/>
  <c r="N3496" i="5"/>
  <c r="M3496" i="5"/>
  <c r="L3496" i="5"/>
  <c r="A3497" i="5" s="1"/>
  <c r="AD3495" i="5"/>
  <c r="AC3495" i="5"/>
  <c r="AB3495" i="5"/>
  <c r="AA3495" i="5"/>
  <c r="Z3495" i="5"/>
  <c r="Y3495" i="5"/>
  <c r="X3495" i="5"/>
  <c r="W3495" i="5"/>
  <c r="V3495" i="5"/>
  <c r="U3495" i="5"/>
  <c r="T3495" i="5"/>
  <c r="S3495" i="5"/>
  <c r="R3495" i="5"/>
  <c r="Q3495" i="5"/>
  <c r="P3495" i="5"/>
  <c r="O3495" i="5"/>
  <c r="N3495" i="5"/>
  <c r="M3495" i="5"/>
  <c r="L3495" i="5"/>
  <c r="A3496" i="5" s="1"/>
  <c r="AD3494" i="5"/>
  <c r="AC3494" i="5"/>
  <c r="AB3494" i="5"/>
  <c r="AA3494" i="5"/>
  <c r="Z3494" i="5"/>
  <c r="Y3494" i="5"/>
  <c r="X3494" i="5"/>
  <c r="W3494" i="5"/>
  <c r="V3494" i="5"/>
  <c r="U3494" i="5"/>
  <c r="T3494" i="5"/>
  <c r="S3494" i="5"/>
  <c r="R3494" i="5"/>
  <c r="Q3494" i="5"/>
  <c r="P3494" i="5"/>
  <c r="O3494" i="5"/>
  <c r="N3494" i="5"/>
  <c r="M3494" i="5"/>
  <c r="L3494" i="5"/>
  <c r="A3495" i="5" s="1"/>
  <c r="AD3493" i="5"/>
  <c r="AC3493" i="5"/>
  <c r="AB3493" i="5"/>
  <c r="AA3493" i="5"/>
  <c r="Z3493" i="5"/>
  <c r="Y3493" i="5"/>
  <c r="X3493" i="5"/>
  <c r="W3493" i="5"/>
  <c r="V3493" i="5"/>
  <c r="U3493" i="5"/>
  <c r="T3493" i="5"/>
  <c r="S3493" i="5"/>
  <c r="R3493" i="5"/>
  <c r="Q3493" i="5"/>
  <c r="P3493" i="5"/>
  <c r="O3493" i="5"/>
  <c r="N3493" i="5"/>
  <c r="M3493" i="5"/>
  <c r="L3493" i="5"/>
  <c r="A3494" i="5" s="1"/>
  <c r="AD3492" i="5"/>
  <c r="AC3492" i="5"/>
  <c r="AB3492" i="5"/>
  <c r="AA3492" i="5"/>
  <c r="Z3492" i="5"/>
  <c r="Y3492" i="5"/>
  <c r="X3492" i="5"/>
  <c r="W3492" i="5"/>
  <c r="V3492" i="5"/>
  <c r="U3492" i="5"/>
  <c r="T3492" i="5"/>
  <c r="S3492" i="5"/>
  <c r="R3492" i="5"/>
  <c r="Q3492" i="5"/>
  <c r="P3492" i="5"/>
  <c r="O3492" i="5"/>
  <c r="N3492" i="5"/>
  <c r="M3492" i="5"/>
  <c r="L3492" i="5"/>
  <c r="A3493" i="5" s="1"/>
  <c r="AD3491" i="5"/>
  <c r="AC3491" i="5"/>
  <c r="AB3491" i="5"/>
  <c r="AA3491" i="5"/>
  <c r="Z3491" i="5"/>
  <c r="Y3491" i="5"/>
  <c r="X3491" i="5"/>
  <c r="W3491" i="5"/>
  <c r="V3491" i="5"/>
  <c r="U3491" i="5"/>
  <c r="T3491" i="5"/>
  <c r="S3491" i="5"/>
  <c r="R3491" i="5"/>
  <c r="Q3491" i="5"/>
  <c r="P3491" i="5"/>
  <c r="O3491" i="5"/>
  <c r="N3491" i="5"/>
  <c r="M3491" i="5"/>
  <c r="L3491" i="5"/>
  <c r="A3492" i="5" s="1"/>
  <c r="AD3490" i="5"/>
  <c r="AC3490" i="5"/>
  <c r="AB3490" i="5"/>
  <c r="AA3490" i="5"/>
  <c r="Z3490" i="5"/>
  <c r="Y3490" i="5"/>
  <c r="X3490" i="5"/>
  <c r="W3490" i="5"/>
  <c r="V3490" i="5"/>
  <c r="U3490" i="5"/>
  <c r="T3490" i="5"/>
  <c r="S3490" i="5"/>
  <c r="R3490" i="5"/>
  <c r="Q3490" i="5"/>
  <c r="P3490" i="5"/>
  <c r="O3490" i="5"/>
  <c r="N3490" i="5"/>
  <c r="M3490" i="5"/>
  <c r="L3490" i="5"/>
  <c r="A3491" i="5" s="1"/>
  <c r="AD3489" i="5"/>
  <c r="AC3489" i="5"/>
  <c r="AB3489" i="5"/>
  <c r="AA3489" i="5"/>
  <c r="Z3489" i="5"/>
  <c r="Y3489" i="5"/>
  <c r="X3489" i="5"/>
  <c r="W3489" i="5"/>
  <c r="V3489" i="5"/>
  <c r="U3489" i="5"/>
  <c r="T3489" i="5"/>
  <c r="S3489" i="5"/>
  <c r="R3489" i="5"/>
  <c r="Q3489" i="5"/>
  <c r="P3489" i="5"/>
  <c r="O3489" i="5"/>
  <c r="N3489" i="5"/>
  <c r="M3489" i="5"/>
  <c r="L3489" i="5"/>
  <c r="A3490" i="5" s="1"/>
  <c r="AD3488" i="5"/>
  <c r="AC3488" i="5"/>
  <c r="AB3488" i="5"/>
  <c r="AA3488" i="5"/>
  <c r="Z3488" i="5"/>
  <c r="Y3488" i="5"/>
  <c r="X3488" i="5"/>
  <c r="W3488" i="5"/>
  <c r="V3488" i="5"/>
  <c r="U3488" i="5"/>
  <c r="T3488" i="5"/>
  <c r="S3488" i="5"/>
  <c r="R3488" i="5"/>
  <c r="Q3488" i="5"/>
  <c r="P3488" i="5"/>
  <c r="O3488" i="5"/>
  <c r="N3488" i="5"/>
  <c r="M3488" i="5"/>
  <c r="L3488" i="5"/>
  <c r="A3489" i="5" s="1"/>
  <c r="AD3487" i="5"/>
  <c r="AC3487" i="5"/>
  <c r="AB3487" i="5"/>
  <c r="AA3487" i="5"/>
  <c r="Z3487" i="5"/>
  <c r="Y3487" i="5"/>
  <c r="X3487" i="5"/>
  <c r="W3487" i="5"/>
  <c r="V3487" i="5"/>
  <c r="U3487" i="5"/>
  <c r="T3487" i="5"/>
  <c r="S3487" i="5"/>
  <c r="R3487" i="5"/>
  <c r="Q3487" i="5"/>
  <c r="P3487" i="5"/>
  <c r="O3487" i="5"/>
  <c r="N3487" i="5"/>
  <c r="M3487" i="5"/>
  <c r="L3487" i="5"/>
  <c r="A3488" i="5" s="1"/>
  <c r="AD3486" i="5"/>
  <c r="AC3486" i="5"/>
  <c r="AB3486" i="5"/>
  <c r="AA3486" i="5"/>
  <c r="Z3486" i="5"/>
  <c r="Y3486" i="5"/>
  <c r="X3486" i="5"/>
  <c r="W3486" i="5"/>
  <c r="V3486" i="5"/>
  <c r="U3486" i="5"/>
  <c r="T3486" i="5"/>
  <c r="S3486" i="5"/>
  <c r="R3486" i="5"/>
  <c r="Q3486" i="5"/>
  <c r="P3486" i="5"/>
  <c r="O3486" i="5"/>
  <c r="N3486" i="5"/>
  <c r="M3486" i="5"/>
  <c r="L3486" i="5"/>
  <c r="A3487" i="5" s="1"/>
  <c r="AD3485" i="5"/>
  <c r="AC3485" i="5"/>
  <c r="AB3485" i="5"/>
  <c r="AA3485" i="5"/>
  <c r="Z3485" i="5"/>
  <c r="Y3485" i="5"/>
  <c r="X3485" i="5"/>
  <c r="W3485" i="5"/>
  <c r="V3485" i="5"/>
  <c r="U3485" i="5"/>
  <c r="T3485" i="5"/>
  <c r="S3485" i="5"/>
  <c r="R3485" i="5"/>
  <c r="Q3485" i="5"/>
  <c r="P3485" i="5"/>
  <c r="O3485" i="5"/>
  <c r="N3485" i="5"/>
  <c r="M3485" i="5"/>
  <c r="L3485" i="5"/>
  <c r="A3486" i="5" s="1"/>
  <c r="AD3484" i="5"/>
  <c r="AC3484" i="5"/>
  <c r="AB3484" i="5"/>
  <c r="AA3484" i="5"/>
  <c r="Z3484" i="5"/>
  <c r="Y3484" i="5"/>
  <c r="X3484" i="5"/>
  <c r="W3484" i="5"/>
  <c r="V3484" i="5"/>
  <c r="U3484" i="5"/>
  <c r="T3484" i="5"/>
  <c r="S3484" i="5"/>
  <c r="R3484" i="5"/>
  <c r="Q3484" i="5"/>
  <c r="P3484" i="5"/>
  <c r="O3484" i="5"/>
  <c r="N3484" i="5"/>
  <c r="M3484" i="5"/>
  <c r="L3484" i="5"/>
  <c r="A3485" i="5" s="1"/>
  <c r="AD3483" i="5"/>
  <c r="AC3483" i="5"/>
  <c r="AB3483" i="5"/>
  <c r="AA3483" i="5"/>
  <c r="Z3483" i="5"/>
  <c r="Y3483" i="5"/>
  <c r="X3483" i="5"/>
  <c r="W3483" i="5"/>
  <c r="V3483" i="5"/>
  <c r="U3483" i="5"/>
  <c r="T3483" i="5"/>
  <c r="S3483" i="5"/>
  <c r="R3483" i="5"/>
  <c r="Q3483" i="5"/>
  <c r="P3483" i="5"/>
  <c r="O3483" i="5"/>
  <c r="N3483" i="5"/>
  <c r="M3483" i="5"/>
  <c r="L3483" i="5"/>
  <c r="A3484" i="5" s="1"/>
  <c r="AD3482" i="5"/>
  <c r="AC3482" i="5"/>
  <c r="AB3482" i="5"/>
  <c r="AA3482" i="5"/>
  <c r="Z3482" i="5"/>
  <c r="Y3482" i="5"/>
  <c r="X3482" i="5"/>
  <c r="W3482" i="5"/>
  <c r="V3482" i="5"/>
  <c r="U3482" i="5"/>
  <c r="T3482" i="5"/>
  <c r="S3482" i="5"/>
  <c r="R3482" i="5"/>
  <c r="Q3482" i="5"/>
  <c r="P3482" i="5"/>
  <c r="O3482" i="5"/>
  <c r="N3482" i="5"/>
  <c r="M3482" i="5"/>
  <c r="L3482" i="5"/>
  <c r="A3483" i="5" s="1"/>
  <c r="AD3481" i="5"/>
  <c r="AC3481" i="5"/>
  <c r="AB3481" i="5"/>
  <c r="AA3481" i="5"/>
  <c r="Z3481" i="5"/>
  <c r="Y3481" i="5"/>
  <c r="X3481" i="5"/>
  <c r="W3481" i="5"/>
  <c r="V3481" i="5"/>
  <c r="U3481" i="5"/>
  <c r="T3481" i="5"/>
  <c r="S3481" i="5"/>
  <c r="R3481" i="5"/>
  <c r="Q3481" i="5"/>
  <c r="P3481" i="5"/>
  <c r="O3481" i="5"/>
  <c r="N3481" i="5"/>
  <c r="M3481" i="5"/>
  <c r="L3481" i="5"/>
  <c r="A3482" i="5" s="1"/>
  <c r="AD3480" i="5"/>
  <c r="AC3480" i="5"/>
  <c r="AB3480" i="5"/>
  <c r="AA3480" i="5"/>
  <c r="Z3480" i="5"/>
  <c r="Y3480" i="5"/>
  <c r="X3480" i="5"/>
  <c r="W3480" i="5"/>
  <c r="V3480" i="5"/>
  <c r="U3480" i="5"/>
  <c r="T3480" i="5"/>
  <c r="S3480" i="5"/>
  <c r="R3480" i="5"/>
  <c r="Q3480" i="5"/>
  <c r="P3480" i="5"/>
  <c r="O3480" i="5"/>
  <c r="N3480" i="5"/>
  <c r="M3480" i="5"/>
  <c r="L3480" i="5"/>
  <c r="A3481" i="5" s="1"/>
  <c r="AD3479" i="5"/>
  <c r="AC3479" i="5"/>
  <c r="AB3479" i="5"/>
  <c r="AA3479" i="5"/>
  <c r="Z3479" i="5"/>
  <c r="Y3479" i="5"/>
  <c r="X3479" i="5"/>
  <c r="W3479" i="5"/>
  <c r="V3479" i="5"/>
  <c r="U3479" i="5"/>
  <c r="T3479" i="5"/>
  <c r="S3479" i="5"/>
  <c r="R3479" i="5"/>
  <c r="Q3479" i="5"/>
  <c r="P3479" i="5"/>
  <c r="O3479" i="5"/>
  <c r="N3479" i="5"/>
  <c r="M3479" i="5"/>
  <c r="L3479" i="5"/>
  <c r="A3480" i="5" s="1"/>
  <c r="AD3478" i="5"/>
  <c r="AC3478" i="5"/>
  <c r="AB3478" i="5"/>
  <c r="AA3478" i="5"/>
  <c r="Z3478" i="5"/>
  <c r="Y3478" i="5"/>
  <c r="X3478" i="5"/>
  <c r="W3478" i="5"/>
  <c r="V3478" i="5"/>
  <c r="U3478" i="5"/>
  <c r="T3478" i="5"/>
  <c r="S3478" i="5"/>
  <c r="R3478" i="5"/>
  <c r="Q3478" i="5"/>
  <c r="P3478" i="5"/>
  <c r="O3478" i="5"/>
  <c r="N3478" i="5"/>
  <c r="M3478" i="5"/>
  <c r="L3478" i="5"/>
  <c r="A3479" i="5" s="1"/>
  <c r="AD3477" i="5"/>
  <c r="AC3477" i="5"/>
  <c r="AB3477" i="5"/>
  <c r="AA3477" i="5"/>
  <c r="Z3477" i="5"/>
  <c r="Y3477" i="5"/>
  <c r="X3477" i="5"/>
  <c r="W3477" i="5"/>
  <c r="V3477" i="5"/>
  <c r="U3477" i="5"/>
  <c r="T3477" i="5"/>
  <c r="S3477" i="5"/>
  <c r="R3477" i="5"/>
  <c r="Q3477" i="5"/>
  <c r="P3477" i="5"/>
  <c r="O3477" i="5"/>
  <c r="N3477" i="5"/>
  <c r="M3477" i="5"/>
  <c r="L3477" i="5"/>
  <c r="A3478" i="5" s="1"/>
  <c r="AD3476" i="5"/>
  <c r="AC3476" i="5"/>
  <c r="AB3476" i="5"/>
  <c r="AA3476" i="5"/>
  <c r="Z3476" i="5"/>
  <c r="Y3476" i="5"/>
  <c r="X3476" i="5"/>
  <c r="W3476" i="5"/>
  <c r="V3476" i="5"/>
  <c r="U3476" i="5"/>
  <c r="T3476" i="5"/>
  <c r="S3476" i="5"/>
  <c r="R3476" i="5"/>
  <c r="Q3476" i="5"/>
  <c r="P3476" i="5"/>
  <c r="O3476" i="5"/>
  <c r="N3476" i="5"/>
  <c r="M3476" i="5"/>
  <c r="L3476" i="5"/>
  <c r="A3477" i="5" s="1"/>
  <c r="AD3475" i="5"/>
  <c r="AC3475" i="5"/>
  <c r="AB3475" i="5"/>
  <c r="AA3475" i="5"/>
  <c r="Z3475" i="5"/>
  <c r="Y3475" i="5"/>
  <c r="X3475" i="5"/>
  <c r="W3475" i="5"/>
  <c r="V3475" i="5"/>
  <c r="U3475" i="5"/>
  <c r="T3475" i="5"/>
  <c r="S3475" i="5"/>
  <c r="R3475" i="5"/>
  <c r="Q3475" i="5"/>
  <c r="P3475" i="5"/>
  <c r="O3475" i="5"/>
  <c r="N3475" i="5"/>
  <c r="M3475" i="5"/>
  <c r="L3475" i="5"/>
  <c r="A3476" i="5" s="1"/>
  <c r="AD3474" i="5"/>
  <c r="AC3474" i="5"/>
  <c r="AB3474" i="5"/>
  <c r="AA3474" i="5"/>
  <c r="Z3474" i="5"/>
  <c r="Y3474" i="5"/>
  <c r="X3474" i="5"/>
  <c r="W3474" i="5"/>
  <c r="V3474" i="5"/>
  <c r="U3474" i="5"/>
  <c r="T3474" i="5"/>
  <c r="S3474" i="5"/>
  <c r="R3474" i="5"/>
  <c r="Q3474" i="5"/>
  <c r="P3474" i="5"/>
  <c r="O3474" i="5"/>
  <c r="N3474" i="5"/>
  <c r="M3474" i="5"/>
  <c r="L3474" i="5"/>
  <c r="A3475" i="5" s="1"/>
  <c r="AD3473" i="5"/>
  <c r="AC3473" i="5"/>
  <c r="AB3473" i="5"/>
  <c r="AA3473" i="5"/>
  <c r="Z3473" i="5"/>
  <c r="Y3473" i="5"/>
  <c r="X3473" i="5"/>
  <c r="W3473" i="5"/>
  <c r="V3473" i="5"/>
  <c r="U3473" i="5"/>
  <c r="T3473" i="5"/>
  <c r="S3473" i="5"/>
  <c r="R3473" i="5"/>
  <c r="Q3473" i="5"/>
  <c r="P3473" i="5"/>
  <c r="O3473" i="5"/>
  <c r="N3473" i="5"/>
  <c r="M3473" i="5"/>
  <c r="L3473" i="5"/>
  <c r="A3474" i="5" s="1"/>
  <c r="AD3472" i="5"/>
  <c r="AC3472" i="5"/>
  <c r="AB3472" i="5"/>
  <c r="AA3472" i="5"/>
  <c r="Z3472" i="5"/>
  <c r="Y3472" i="5"/>
  <c r="X3472" i="5"/>
  <c r="W3472" i="5"/>
  <c r="V3472" i="5"/>
  <c r="U3472" i="5"/>
  <c r="T3472" i="5"/>
  <c r="S3472" i="5"/>
  <c r="R3472" i="5"/>
  <c r="Q3472" i="5"/>
  <c r="P3472" i="5"/>
  <c r="O3472" i="5"/>
  <c r="N3472" i="5"/>
  <c r="M3472" i="5"/>
  <c r="L3472" i="5"/>
  <c r="A3473" i="5" s="1"/>
  <c r="AD3471" i="5"/>
  <c r="AC3471" i="5"/>
  <c r="AB3471" i="5"/>
  <c r="AA3471" i="5"/>
  <c r="Z3471" i="5"/>
  <c r="Y3471" i="5"/>
  <c r="X3471" i="5"/>
  <c r="W3471" i="5"/>
  <c r="V3471" i="5"/>
  <c r="U3471" i="5"/>
  <c r="T3471" i="5"/>
  <c r="S3471" i="5"/>
  <c r="R3471" i="5"/>
  <c r="Q3471" i="5"/>
  <c r="P3471" i="5"/>
  <c r="O3471" i="5"/>
  <c r="N3471" i="5"/>
  <c r="M3471" i="5"/>
  <c r="L3471" i="5"/>
  <c r="A3472" i="5" s="1"/>
  <c r="AD3470" i="5"/>
  <c r="AC3470" i="5"/>
  <c r="AB3470" i="5"/>
  <c r="AA3470" i="5"/>
  <c r="Z3470" i="5"/>
  <c r="Y3470" i="5"/>
  <c r="X3470" i="5"/>
  <c r="W3470" i="5"/>
  <c r="V3470" i="5"/>
  <c r="U3470" i="5"/>
  <c r="T3470" i="5"/>
  <c r="S3470" i="5"/>
  <c r="R3470" i="5"/>
  <c r="Q3470" i="5"/>
  <c r="P3470" i="5"/>
  <c r="O3470" i="5"/>
  <c r="N3470" i="5"/>
  <c r="M3470" i="5"/>
  <c r="L3470" i="5"/>
  <c r="A3471" i="5" s="1"/>
  <c r="AD3469" i="5"/>
  <c r="AC3469" i="5"/>
  <c r="AB3469" i="5"/>
  <c r="AA3469" i="5"/>
  <c r="Z3469" i="5"/>
  <c r="Y3469" i="5"/>
  <c r="X3469" i="5"/>
  <c r="W3469" i="5"/>
  <c r="V3469" i="5"/>
  <c r="U3469" i="5"/>
  <c r="T3469" i="5"/>
  <c r="S3469" i="5"/>
  <c r="R3469" i="5"/>
  <c r="Q3469" i="5"/>
  <c r="P3469" i="5"/>
  <c r="O3469" i="5"/>
  <c r="N3469" i="5"/>
  <c r="M3469" i="5"/>
  <c r="L3469" i="5"/>
  <c r="A3470" i="5" s="1"/>
  <c r="AD3468" i="5"/>
  <c r="AC3468" i="5"/>
  <c r="AB3468" i="5"/>
  <c r="AA3468" i="5"/>
  <c r="Z3468" i="5"/>
  <c r="Y3468" i="5"/>
  <c r="X3468" i="5"/>
  <c r="W3468" i="5"/>
  <c r="V3468" i="5"/>
  <c r="U3468" i="5"/>
  <c r="T3468" i="5"/>
  <c r="S3468" i="5"/>
  <c r="R3468" i="5"/>
  <c r="Q3468" i="5"/>
  <c r="P3468" i="5"/>
  <c r="O3468" i="5"/>
  <c r="N3468" i="5"/>
  <c r="M3468" i="5"/>
  <c r="L3468" i="5"/>
  <c r="A3469" i="5" s="1"/>
  <c r="AD3467" i="5"/>
  <c r="AC3467" i="5"/>
  <c r="AB3467" i="5"/>
  <c r="AA3467" i="5"/>
  <c r="Z3467" i="5"/>
  <c r="Y3467" i="5"/>
  <c r="X3467" i="5"/>
  <c r="W3467" i="5"/>
  <c r="V3467" i="5"/>
  <c r="U3467" i="5"/>
  <c r="T3467" i="5"/>
  <c r="S3467" i="5"/>
  <c r="R3467" i="5"/>
  <c r="Q3467" i="5"/>
  <c r="P3467" i="5"/>
  <c r="O3467" i="5"/>
  <c r="N3467" i="5"/>
  <c r="M3467" i="5"/>
  <c r="L3467" i="5"/>
  <c r="A3468" i="5" s="1"/>
  <c r="AD3466" i="5"/>
  <c r="AC3466" i="5"/>
  <c r="AB3466" i="5"/>
  <c r="AA3466" i="5"/>
  <c r="Z3466" i="5"/>
  <c r="Y3466" i="5"/>
  <c r="X3466" i="5"/>
  <c r="W3466" i="5"/>
  <c r="V3466" i="5"/>
  <c r="U3466" i="5"/>
  <c r="T3466" i="5"/>
  <c r="S3466" i="5"/>
  <c r="R3466" i="5"/>
  <c r="Q3466" i="5"/>
  <c r="P3466" i="5"/>
  <c r="O3466" i="5"/>
  <c r="N3466" i="5"/>
  <c r="M3466" i="5"/>
  <c r="L3466" i="5"/>
  <c r="A3467" i="5" s="1"/>
  <c r="AD3465" i="5"/>
  <c r="AC3465" i="5"/>
  <c r="AB3465" i="5"/>
  <c r="AA3465" i="5"/>
  <c r="Z3465" i="5"/>
  <c r="Y3465" i="5"/>
  <c r="X3465" i="5"/>
  <c r="W3465" i="5"/>
  <c r="V3465" i="5"/>
  <c r="U3465" i="5"/>
  <c r="T3465" i="5"/>
  <c r="S3465" i="5"/>
  <c r="R3465" i="5"/>
  <c r="Q3465" i="5"/>
  <c r="P3465" i="5"/>
  <c r="O3465" i="5"/>
  <c r="N3465" i="5"/>
  <c r="M3465" i="5"/>
  <c r="L3465" i="5"/>
  <c r="A3466" i="5" s="1"/>
  <c r="AD3464" i="5"/>
  <c r="AC3464" i="5"/>
  <c r="AB3464" i="5"/>
  <c r="AA3464" i="5"/>
  <c r="Z3464" i="5"/>
  <c r="Y3464" i="5"/>
  <c r="X3464" i="5"/>
  <c r="W3464" i="5"/>
  <c r="V3464" i="5"/>
  <c r="U3464" i="5"/>
  <c r="T3464" i="5"/>
  <c r="S3464" i="5"/>
  <c r="R3464" i="5"/>
  <c r="Q3464" i="5"/>
  <c r="P3464" i="5"/>
  <c r="O3464" i="5"/>
  <c r="N3464" i="5"/>
  <c r="M3464" i="5"/>
  <c r="L3464" i="5"/>
  <c r="A3465" i="5" s="1"/>
  <c r="AD3463" i="5"/>
  <c r="AC3463" i="5"/>
  <c r="AB3463" i="5"/>
  <c r="AA3463" i="5"/>
  <c r="Z3463" i="5"/>
  <c r="Y3463" i="5"/>
  <c r="X3463" i="5"/>
  <c r="W3463" i="5"/>
  <c r="V3463" i="5"/>
  <c r="U3463" i="5"/>
  <c r="T3463" i="5"/>
  <c r="S3463" i="5"/>
  <c r="R3463" i="5"/>
  <c r="Q3463" i="5"/>
  <c r="P3463" i="5"/>
  <c r="O3463" i="5"/>
  <c r="N3463" i="5"/>
  <c r="M3463" i="5"/>
  <c r="L3463" i="5"/>
  <c r="A3464" i="5" s="1"/>
  <c r="AD3462" i="5"/>
  <c r="AC3462" i="5"/>
  <c r="AB3462" i="5"/>
  <c r="AA3462" i="5"/>
  <c r="Z3462" i="5"/>
  <c r="Y3462" i="5"/>
  <c r="X3462" i="5"/>
  <c r="W3462" i="5"/>
  <c r="V3462" i="5"/>
  <c r="U3462" i="5"/>
  <c r="T3462" i="5"/>
  <c r="S3462" i="5"/>
  <c r="R3462" i="5"/>
  <c r="Q3462" i="5"/>
  <c r="P3462" i="5"/>
  <c r="O3462" i="5"/>
  <c r="N3462" i="5"/>
  <c r="M3462" i="5"/>
  <c r="L3462" i="5"/>
  <c r="A3463" i="5" s="1"/>
  <c r="AD3461" i="5"/>
  <c r="AC3461" i="5"/>
  <c r="AB3461" i="5"/>
  <c r="AA3461" i="5"/>
  <c r="Z3461" i="5"/>
  <c r="Y3461" i="5"/>
  <c r="X3461" i="5"/>
  <c r="W3461" i="5"/>
  <c r="V3461" i="5"/>
  <c r="U3461" i="5"/>
  <c r="T3461" i="5"/>
  <c r="S3461" i="5"/>
  <c r="R3461" i="5"/>
  <c r="Q3461" i="5"/>
  <c r="P3461" i="5"/>
  <c r="O3461" i="5"/>
  <c r="N3461" i="5"/>
  <c r="M3461" i="5"/>
  <c r="L3461" i="5"/>
  <c r="A3462" i="5" s="1"/>
  <c r="AD3460" i="5"/>
  <c r="AC3460" i="5"/>
  <c r="AB3460" i="5"/>
  <c r="AA3460" i="5"/>
  <c r="Z3460" i="5"/>
  <c r="Y3460" i="5"/>
  <c r="X3460" i="5"/>
  <c r="W3460" i="5"/>
  <c r="V3460" i="5"/>
  <c r="U3460" i="5"/>
  <c r="T3460" i="5"/>
  <c r="S3460" i="5"/>
  <c r="R3460" i="5"/>
  <c r="Q3460" i="5"/>
  <c r="P3460" i="5"/>
  <c r="O3460" i="5"/>
  <c r="N3460" i="5"/>
  <c r="M3460" i="5"/>
  <c r="L3460" i="5"/>
  <c r="A3461" i="5" s="1"/>
  <c r="AD3459" i="5"/>
  <c r="AC3459" i="5"/>
  <c r="AB3459" i="5"/>
  <c r="AA3459" i="5"/>
  <c r="Z3459" i="5"/>
  <c r="Y3459" i="5"/>
  <c r="X3459" i="5"/>
  <c r="W3459" i="5"/>
  <c r="V3459" i="5"/>
  <c r="U3459" i="5"/>
  <c r="T3459" i="5"/>
  <c r="S3459" i="5"/>
  <c r="R3459" i="5"/>
  <c r="Q3459" i="5"/>
  <c r="P3459" i="5"/>
  <c r="O3459" i="5"/>
  <c r="N3459" i="5"/>
  <c r="M3459" i="5"/>
  <c r="L3459" i="5"/>
  <c r="A3460" i="5" s="1"/>
  <c r="AD3458" i="5"/>
  <c r="AC3458" i="5"/>
  <c r="AB3458" i="5"/>
  <c r="AA3458" i="5"/>
  <c r="Z3458" i="5"/>
  <c r="Y3458" i="5"/>
  <c r="X3458" i="5"/>
  <c r="W3458" i="5"/>
  <c r="V3458" i="5"/>
  <c r="U3458" i="5"/>
  <c r="T3458" i="5"/>
  <c r="S3458" i="5"/>
  <c r="R3458" i="5"/>
  <c r="Q3458" i="5"/>
  <c r="P3458" i="5"/>
  <c r="O3458" i="5"/>
  <c r="N3458" i="5"/>
  <c r="M3458" i="5"/>
  <c r="L3458" i="5"/>
  <c r="A3459" i="5" s="1"/>
  <c r="AD3457" i="5"/>
  <c r="AC3457" i="5"/>
  <c r="AB3457" i="5"/>
  <c r="AA3457" i="5"/>
  <c r="Z3457" i="5"/>
  <c r="Y3457" i="5"/>
  <c r="X3457" i="5"/>
  <c r="W3457" i="5"/>
  <c r="V3457" i="5"/>
  <c r="U3457" i="5"/>
  <c r="T3457" i="5"/>
  <c r="S3457" i="5"/>
  <c r="R3457" i="5"/>
  <c r="Q3457" i="5"/>
  <c r="P3457" i="5"/>
  <c r="O3457" i="5"/>
  <c r="N3457" i="5"/>
  <c r="M3457" i="5"/>
  <c r="L3457" i="5"/>
  <c r="A3458" i="5" s="1"/>
  <c r="AD3456" i="5"/>
  <c r="AC3456" i="5"/>
  <c r="AB3456" i="5"/>
  <c r="AA3456" i="5"/>
  <c r="Z3456" i="5"/>
  <c r="Y3456" i="5"/>
  <c r="X3456" i="5"/>
  <c r="W3456" i="5"/>
  <c r="V3456" i="5"/>
  <c r="U3456" i="5"/>
  <c r="T3456" i="5"/>
  <c r="S3456" i="5"/>
  <c r="R3456" i="5"/>
  <c r="Q3456" i="5"/>
  <c r="P3456" i="5"/>
  <c r="O3456" i="5"/>
  <c r="N3456" i="5"/>
  <c r="M3456" i="5"/>
  <c r="L3456" i="5"/>
  <c r="A3457" i="5" s="1"/>
  <c r="AD3455" i="5"/>
  <c r="AC3455" i="5"/>
  <c r="AB3455" i="5"/>
  <c r="AA3455" i="5"/>
  <c r="Z3455" i="5"/>
  <c r="Y3455" i="5"/>
  <c r="X3455" i="5"/>
  <c r="W3455" i="5"/>
  <c r="V3455" i="5"/>
  <c r="U3455" i="5"/>
  <c r="T3455" i="5"/>
  <c r="S3455" i="5"/>
  <c r="R3455" i="5"/>
  <c r="Q3455" i="5"/>
  <c r="P3455" i="5"/>
  <c r="O3455" i="5"/>
  <c r="N3455" i="5"/>
  <c r="M3455" i="5"/>
  <c r="L3455" i="5"/>
  <c r="A3456" i="5" s="1"/>
  <c r="AD3454" i="5"/>
  <c r="AC3454" i="5"/>
  <c r="AB3454" i="5"/>
  <c r="AA3454" i="5"/>
  <c r="Z3454" i="5"/>
  <c r="Y3454" i="5"/>
  <c r="X3454" i="5"/>
  <c r="W3454" i="5"/>
  <c r="V3454" i="5"/>
  <c r="U3454" i="5"/>
  <c r="T3454" i="5"/>
  <c r="S3454" i="5"/>
  <c r="R3454" i="5"/>
  <c r="Q3454" i="5"/>
  <c r="P3454" i="5"/>
  <c r="O3454" i="5"/>
  <c r="N3454" i="5"/>
  <c r="M3454" i="5"/>
  <c r="L3454" i="5"/>
  <c r="A3455" i="5" s="1"/>
  <c r="AD3453" i="5"/>
  <c r="AC3453" i="5"/>
  <c r="AB3453" i="5"/>
  <c r="AA3453" i="5"/>
  <c r="Z3453" i="5"/>
  <c r="Y3453" i="5"/>
  <c r="X3453" i="5"/>
  <c r="W3453" i="5"/>
  <c r="V3453" i="5"/>
  <c r="U3453" i="5"/>
  <c r="T3453" i="5"/>
  <c r="S3453" i="5"/>
  <c r="R3453" i="5"/>
  <c r="Q3453" i="5"/>
  <c r="P3453" i="5"/>
  <c r="O3453" i="5"/>
  <c r="N3453" i="5"/>
  <c r="M3453" i="5"/>
  <c r="L3453" i="5"/>
  <c r="A3454" i="5" s="1"/>
  <c r="AD3452" i="5"/>
  <c r="AC3452" i="5"/>
  <c r="AB3452" i="5"/>
  <c r="AA3452" i="5"/>
  <c r="Z3452" i="5"/>
  <c r="Y3452" i="5"/>
  <c r="X3452" i="5"/>
  <c r="W3452" i="5"/>
  <c r="V3452" i="5"/>
  <c r="U3452" i="5"/>
  <c r="T3452" i="5"/>
  <c r="S3452" i="5"/>
  <c r="R3452" i="5"/>
  <c r="Q3452" i="5"/>
  <c r="P3452" i="5"/>
  <c r="O3452" i="5"/>
  <c r="N3452" i="5"/>
  <c r="M3452" i="5"/>
  <c r="L3452" i="5"/>
  <c r="A3453" i="5" s="1"/>
  <c r="AD3451" i="5"/>
  <c r="AC3451" i="5"/>
  <c r="AB3451" i="5"/>
  <c r="AA3451" i="5"/>
  <c r="Z3451" i="5"/>
  <c r="Y3451" i="5"/>
  <c r="X3451" i="5"/>
  <c r="W3451" i="5"/>
  <c r="V3451" i="5"/>
  <c r="U3451" i="5"/>
  <c r="T3451" i="5"/>
  <c r="S3451" i="5"/>
  <c r="R3451" i="5"/>
  <c r="Q3451" i="5"/>
  <c r="P3451" i="5"/>
  <c r="O3451" i="5"/>
  <c r="N3451" i="5"/>
  <c r="M3451" i="5"/>
  <c r="L3451" i="5"/>
  <c r="A3452" i="5" s="1"/>
  <c r="AD3450" i="5"/>
  <c r="AC3450" i="5"/>
  <c r="AB3450" i="5"/>
  <c r="AA3450" i="5"/>
  <c r="Z3450" i="5"/>
  <c r="Y3450" i="5"/>
  <c r="X3450" i="5"/>
  <c r="W3450" i="5"/>
  <c r="V3450" i="5"/>
  <c r="U3450" i="5"/>
  <c r="T3450" i="5"/>
  <c r="S3450" i="5"/>
  <c r="R3450" i="5"/>
  <c r="Q3450" i="5"/>
  <c r="P3450" i="5"/>
  <c r="O3450" i="5"/>
  <c r="N3450" i="5"/>
  <c r="M3450" i="5"/>
  <c r="L3450" i="5"/>
  <c r="A3451" i="5" s="1"/>
  <c r="AD3449" i="5"/>
  <c r="AC3449" i="5"/>
  <c r="AB3449" i="5"/>
  <c r="AA3449" i="5"/>
  <c r="Z3449" i="5"/>
  <c r="Y3449" i="5"/>
  <c r="X3449" i="5"/>
  <c r="W3449" i="5"/>
  <c r="V3449" i="5"/>
  <c r="U3449" i="5"/>
  <c r="T3449" i="5"/>
  <c r="S3449" i="5"/>
  <c r="R3449" i="5"/>
  <c r="Q3449" i="5"/>
  <c r="P3449" i="5"/>
  <c r="O3449" i="5"/>
  <c r="N3449" i="5"/>
  <c r="M3449" i="5"/>
  <c r="L3449" i="5"/>
  <c r="A3450" i="5" s="1"/>
  <c r="AD3448" i="5"/>
  <c r="AC3448" i="5"/>
  <c r="AB3448" i="5"/>
  <c r="AA3448" i="5"/>
  <c r="Z3448" i="5"/>
  <c r="Y3448" i="5"/>
  <c r="X3448" i="5"/>
  <c r="W3448" i="5"/>
  <c r="V3448" i="5"/>
  <c r="U3448" i="5"/>
  <c r="T3448" i="5"/>
  <c r="S3448" i="5"/>
  <c r="R3448" i="5"/>
  <c r="Q3448" i="5"/>
  <c r="P3448" i="5"/>
  <c r="O3448" i="5"/>
  <c r="N3448" i="5"/>
  <c r="M3448" i="5"/>
  <c r="L3448" i="5"/>
  <c r="A3449" i="5" s="1"/>
  <c r="AD3447" i="5"/>
  <c r="AC3447" i="5"/>
  <c r="AB3447" i="5"/>
  <c r="AA3447" i="5"/>
  <c r="Z3447" i="5"/>
  <c r="Y3447" i="5"/>
  <c r="X3447" i="5"/>
  <c r="W3447" i="5"/>
  <c r="V3447" i="5"/>
  <c r="U3447" i="5"/>
  <c r="T3447" i="5"/>
  <c r="S3447" i="5"/>
  <c r="R3447" i="5"/>
  <c r="Q3447" i="5"/>
  <c r="P3447" i="5"/>
  <c r="O3447" i="5"/>
  <c r="N3447" i="5"/>
  <c r="M3447" i="5"/>
  <c r="L3447" i="5"/>
  <c r="A3448" i="5" s="1"/>
  <c r="AD3446" i="5"/>
  <c r="AC3446" i="5"/>
  <c r="AB3446" i="5"/>
  <c r="AA3446" i="5"/>
  <c r="Z3446" i="5"/>
  <c r="Y3446" i="5"/>
  <c r="X3446" i="5"/>
  <c r="W3446" i="5"/>
  <c r="V3446" i="5"/>
  <c r="U3446" i="5"/>
  <c r="T3446" i="5"/>
  <c r="S3446" i="5"/>
  <c r="R3446" i="5"/>
  <c r="Q3446" i="5"/>
  <c r="P3446" i="5"/>
  <c r="O3446" i="5"/>
  <c r="N3446" i="5"/>
  <c r="M3446" i="5"/>
  <c r="L3446" i="5"/>
  <c r="A3447" i="5" s="1"/>
  <c r="AD3445" i="5"/>
  <c r="AC3445" i="5"/>
  <c r="AB3445" i="5"/>
  <c r="AA3445" i="5"/>
  <c r="Z3445" i="5"/>
  <c r="Y3445" i="5"/>
  <c r="X3445" i="5"/>
  <c r="W3445" i="5"/>
  <c r="V3445" i="5"/>
  <c r="U3445" i="5"/>
  <c r="T3445" i="5"/>
  <c r="S3445" i="5"/>
  <c r="R3445" i="5"/>
  <c r="Q3445" i="5"/>
  <c r="P3445" i="5"/>
  <c r="O3445" i="5"/>
  <c r="N3445" i="5"/>
  <c r="M3445" i="5"/>
  <c r="L3445" i="5"/>
  <c r="A3446" i="5" s="1"/>
  <c r="AD3444" i="5"/>
  <c r="AC3444" i="5"/>
  <c r="AB3444" i="5"/>
  <c r="AA3444" i="5"/>
  <c r="Z3444" i="5"/>
  <c r="Y3444" i="5"/>
  <c r="X3444" i="5"/>
  <c r="W3444" i="5"/>
  <c r="V3444" i="5"/>
  <c r="U3444" i="5"/>
  <c r="T3444" i="5"/>
  <c r="S3444" i="5"/>
  <c r="R3444" i="5"/>
  <c r="Q3444" i="5"/>
  <c r="P3444" i="5"/>
  <c r="O3444" i="5"/>
  <c r="N3444" i="5"/>
  <c r="M3444" i="5"/>
  <c r="L3444" i="5"/>
  <c r="A3445" i="5" s="1"/>
  <c r="AD3443" i="5"/>
  <c r="AC3443" i="5"/>
  <c r="AB3443" i="5"/>
  <c r="AA3443" i="5"/>
  <c r="Z3443" i="5"/>
  <c r="Y3443" i="5"/>
  <c r="X3443" i="5"/>
  <c r="W3443" i="5"/>
  <c r="V3443" i="5"/>
  <c r="U3443" i="5"/>
  <c r="T3443" i="5"/>
  <c r="S3443" i="5"/>
  <c r="R3443" i="5"/>
  <c r="Q3443" i="5"/>
  <c r="P3443" i="5"/>
  <c r="O3443" i="5"/>
  <c r="N3443" i="5"/>
  <c r="M3443" i="5"/>
  <c r="L3443" i="5"/>
  <c r="A3444" i="5" s="1"/>
  <c r="AD3442" i="5"/>
  <c r="AC3442" i="5"/>
  <c r="AB3442" i="5"/>
  <c r="AA3442" i="5"/>
  <c r="Z3442" i="5"/>
  <c r="Y3442" i="5"/>
  <c r="X3442" i="5"/>
  <c r="W3442" i="5"/>
  <c r="V3442" i="5"/>
  <c r="U3442" i="5"/>
  <c r="T3442" i="5"/>
  <c r="S3442" i="5"/>
  <c r="R3442" i="5"/>
  <c r="Q3442" i="5"/>
  <c r="P3442" i="5"/>
  <c r="O3442" i="5"/>
  <c r="N3442" i="5"/>
  <c r="M3442" i="5"/>
  <c r="L3442" i="5"/>
  <c r="A3443" i="5" s="1"/>
  <c r="AD3441" i="5"/>
  <c r="AC3441" i="5"/>
  <c r="AB3441" i="5"/>
  <c r="AA3441" i="5"/>
  <c r="Z3441" i="5"/>
  <c r="Y3441" i="5"/>
  <c r="X3441" i="5"/>
  <c r="W3441" i="5"/>
  <c r="V3441" i="5"/>
  <c r="U3441" i="5"/>
  <c r="T3441" i="5"/>
  <c r="S3441" i="5"/>
  <c r="R3441" i="5"/>
  <c r="Q3441" i="5"/>
  <c r="P3441" i="5"/>
  <c r="O3441" i="5"/>
  <c r="N3441" i="5"/>
  <c r="M3441" i="5"/>
  <c r="L3441" i="5"/>
  <c r="A3442" i="5" s="1"/>
  <c r="AD3440" i="5"/>
  <c r="AC3440" i="5"/>
  <c r="AB3440" i="5"/>
  <c r="AA3440" i="5"/>
  <c r="Z3440" i="5"/>
  <c r="Y3440" i="5"/>
  <c r="X3440" i="5"/>
  <c r="W3440" i="5"/>
  <c r="V3440" i="5"/>
  <c r="U3440" i="5"/>
  <c r="T3440" i="5"/>
  <c r="S3440" i="5"/>
  <c r="R3440" i="5"/>
  <c r="Q3440" i="5"/>
  <c r="P3440" i="5"/>
  <c r="O3440" i="5"/>
  <c r="N3440" i="5"/>
  <c r="M3440" i="5"/>
  <c r="L3440" i="5"/>
  <c r="A3441" i="5" s="1"/>
  <c r="AD3439" i="5"/>
  <c r="AC3439" i="5"/>
  <c r="AB3439" i="5"/>
  <c r="AA3439" i="5"/>
  <c r="Z3439" i="5"/>
  <c r="Y3439" i="5"/>
  <c r="X3439" i="5"/>
  <c r="W3439" i="5"/>
  <c r="V3439" i="5"/>
  <c r="U3439" i="5"/>
  <c r="T3439" i="5"/>
  <c r="S3439" i="5"/>
  <c r="R3439" i="5"/>
  <c r="Q3439" i="5"/>
  <c r="P3439" i="5"/>
  <c r="O3439" i="5"/>
  <c r="N3439" i="5"/>
  <c r="M3439" i="5"/>
  <c r="L3439" i="5"/>
  <c r="A3440" i="5" s="1"/>
  <c r="AD3438" i="5"/>
  <c r="AC3438" i="5"/>
  <c r="AB3438" i="5"/>
  <c r="AA3438" i="5"/>
  <c r="Z3438" i="5"/>
  <c r="Y3438" i="5"/>
  <c r="X3438" i="5"/>
  <c r="W3438" i="5"/>
  <c r="V3438" i="5"/>
  <c r="U3438" i="5"/>
  <c r="T3438" i="5"/>
  <c r="S3438" i="5"/>
  <c r="R3438" i="5"/>
  <c r="Q3438" i="5"/>
  <c r="P3438" i="5"/>
  <c r="O3438" i="5"/>
  <c r="N3438" i="5"/>
  <c r="M3438" i="5"/>
  <c r="L3438" i="5"/>
  <c r="A3439" i="5" s="1"/>
  <c r="AD3437" i="5"/>
  <c r="AC3437" i="5"/>
  <c r="AB3437" i="5"/>
  <c r="AA3437" i="5"/>
  <c r="Z3437" i="5"/>
  <c r="Y3437" i="5"/>
  <c r="X3437" i="5"/>
  <c r="W3437" i="5"/>
  <c r="V3437" i="5"/>
  <c r="U3437" i="5"/>
  <c r="T3437" i="5"/>
  <c r="S3437" i="5"/>
  <c r="R3437" i="5"/>
  <c r="Q3437" i="5"/>
  <c r="P3437" i="5"/>
  <c r="O3437" i="5"/>
  <c r="N3437" i="5"/>
  <c r="M3437" i="5"/>
  <c r="L3437" i="5"/>
  <c r="A3438" i="5" s="1"/>
  <c r="AD3436" i="5"/>
  <c r="AC3436" i="5"/>
  <c r="AB3436" i="5"/>
  <c r="AA3436" i="5"/>
  <c r="Z3436" i="5"/>
  <c r="Y3436" i="5"/>
  <c r="X3436" i="5"/>
  <c r="W3436" i="5"/>
  <c r="V3436" i="5"/>
  <c r="U3436" i="5"/>
  <c r="T3436" i="5"/>
  <c r="S3436" i="5"/>
  <c r="R3436" i="5"/>
  <c r="Q3436" i="5"/>
  <c r="P3436" i="5"/>
  <c r="O3436" i="5"/>
  <c r="N3436" i="5"/>
  <c r="M3436" i="5"/>
  <c r="L3436" i="5"/>
  <c r="A3437" i="5" s="1"/>
  <c r="AD3435" i="5"/>
  <c r="AC3435" i="5"/>
  <c r="AB3435" i="5"/>
  <c r="AA3435" i="5"/>
  <c r="Z3435" i="5"/>
  <c r="Y3435" i="5"/>
  <c r="X3435" i="5"/>
  <c r="W3435" i="5"/>
  <c r="V3435" i="5"/>
  <c r="U3435" i="5"/>
  <c r="T3435" i="5"/>
  <c r="S3435" i="5"/>
  <c r="R3435" i="5"/>
  <c r="Q3435" i="5"/>
  <c r="P3435" i="5"/>
  <c r="O3435" i="5"/>
  <c r="N3435" i="5"/>
  <c r="M3435" i="5"/>
  <c r="L3435" i="5"/>
  <c r="A3436" i="5" s="1"/>
  <c r="AD3434" i="5"/>
  <c r="AC3434" i="5"/>
  <c r="AB3434" i="5"/>
  <c r="AA3434" i="5"/>
  <c r="Z3434" i="5"/>
  <c r="Y3434" i="5"/>
  <c r="X3434" i="5"/>
  <c r="W3434" i="5"/>
  <c r="V3434" i="5"/>
  <c r="U3434" i="5"/>
  <c r="T3434" i="5"/>
  <c r="S3434" i="5"/>
  <c r="R3434" i="5"/>
  <c r="Q3434" i="5"/>
  <c r="P3434" i="5"/>
  <c r="O3434" i="5"/>
  <c r="N3434" i="5"/>
  <c r="M3434" i="5"/>
  <c r="L3434" i="5"/>
  <c r="A3435" i="5" s="1"/>
  <c r="AD3433" i="5"/>
  <c r="AC3433" i="5"/>
  <c r="AB3433" i="5"/>
  <c r="AA3433" i="5"/>
  <c r="Z3433" i="5"/>
  <c r="Y3433" i="5"/>
  <c r="X3433" i="5"/>
  <c r="W3433" i="5"/>
  <c r="V3433" i="5"/>
  <c r="U3433" i="5"/>
  <c r="T3433" i="5"/>
  <c r="S3433" i="5"/>
  <c r="R3433" i="5"/>
  <c r="Q3433" i="5"/>
  <c r="P3433" i="5"/>
  <c r="O3433" i="5"/>
  <c r="N3433" i="5"/>
  <c r="M3433" i="5"/>
  <c r="L3433" i="5"/>
  <c r="A3434" i="5" s="1"/>
  <c r="AD3432" i="5"/>
  <c r="AC3432" i="5"/>
  <c r="AB3432" i="5"/>
  <c r="AA3432" i="5"/>
  <c r="Z3432" i="5"/>
  <c r="Y3432" i="5"/>
  <c r="X3432" i="5"/>
  <c r="W3432" i="5"/>
  <c r="V3432" i="5"/>
  <c r="U3432" i="5"/>
  <c r="T3432" i="5"/>
  <c r="S3432" i="5"/>
  <c r="R3432" i="5"/>
  <c r="Q3432" i="5"/>
  <c r="P3432" i="5"/>
  <c r="O3432" i="5"/>
  <c r="N3432" i="5"/>
  <c r="M3432" i="5"/>
  <c r="L3432" i="5"/>
  <c r="A3433" i="5" s="1"/>
  <c r="AD3431" i="5"/>
  <c r="AC3431" i="5"/>
  <c r="AB3431" i="5"/>
  <c r="AA3431" i="5"/>
  <c r="Z3431" i="5"/>
  <c r="Y3431" i="5"/>
  <c r="X3431" i="5"/>
  <c r="W3431" i="5"/>
  <c r="V3431" i="5"/>
  <c r="U3431" i="5"/>
  <c r="T3431" i="5"/>
  <c r="S3431" i="5"/>
  <c r="R3431" i="5"/>
  <c r="Q3431" i="5"/>
  <c r="P3431" i="5"/>
  <c r="O3431" i="5"/>
  <c r="N3431" i="5"/>
  <c r="M3431" i="5"/>
  <c r="L3431" i="5"/>
  <c r="A3432" i="5" s="1"/>
  <c r="AD3430" i="5"/>
  <c r="AC3430" i="5"/>
  <c r="AB3430" i="5"/>
  <c r="AA3430" i="5"/>
  <c r="Z3430" i="5"/>
  <c r="Y3430" i="5"/>
  <c r="X3430" i="5"/>
  <c r="W3430" i="5"/>
  <c r="V3430" i="5"/>
  <c r="U3430" i="5"/>
  <c r="T3430" i="5"/>
  <c r="S3430" i="5"/>
  <c r="R3430" i="5"/>
  <c r="Q3430" i="5"/>
  <c r="P3430" i="5"/>
  <c r="O3430" i="5"/>
  <c r="N3430" i="5"/>
  <c r="M3430" i="5"/>
  <c r="L3430" i="5"/>
  <c r="A3431" i="5" s="1"/>
  <c r="AD3429" i="5"/>
  <c r="AC3429" i="5"/>
  <c r="AB3429" i="5"/>
  <c r="AA3429" i="5"/>
  <c r="Z3429" i="5"/>
  <c r="Y3429" i="5"/>
  <c r="X3429" i="5"/>
  <c r="W3429" i="5"/>
  <c r="V3429" i="5"/>
  <c r="U3429" i="5"/>
  <c r="T3429" i="5"/>
  <c r="S3429" i="5"/>
  <c r="R3429" i="5"/>
  <c r="Q3429" i="5"/>
  <c r="P3429" i="5"/>
  <c r="O3429" i="5"/>
  <c r="N3429" i="5"/>
  <c r="M3429" i="5"/>
  <c r="L3429" i="5"/>
  <c r="A3430" i="5" s="1"/>
  <c r="AD3428" i="5"/>
  <c r="AC3428" i="5"/>
  <c r="AB3428" i="5"/>
  <c r="AA3428" i="5"/>
  <c r="Z3428" i="5"/>
  <c r="Y3428" i="5"/>
  <c r="X3428" i="5"/>
  <c r="W3428" i="5"/>
  <c r="V3428" i="5"/>
  <c r="U3428" i="5"/>
  <c r="T3428" i="5"/>
  <c r="S3428" i="5"/>
  <c r="R3428" i="5"/>
  <c r="Q3428" i="5"/>
  <c r="P3428" i="5"/>
  <c r="O3428" i="5"/>
  <c r="N3428" i="5"/>
  <c r="M3428" i="5"/>
  <c r="L3428" i="5"/>
  <c r="A3429" i="5" s="1"/>
  <c r="AD3427" i="5"/>
  <c r="AC3427" i="5"/>
  <c r="AB3427" i="5"/>
  <c r="AA3427" i="5"/>
  <c r="Z3427" i="5"/>
  <c r="Y3427" i="5"/>
  <c r="X3427" i="5"/>
  <c r="W3427" i="5"/>
  <c r="V3427" i="5"/>
  <c r="U3427" i="5"/>
  <c r="T3427" i="5"/>
  <c r="S3427" i="5"/>
  <c r="R3427" i="5"/>
  <c r="Q3427" i="5"/>
  <c r="P3427" i="5"/>
  <c r="O3427" i="5"/>
  <c r="N3427" i="5"/>
  <c r="M3427" i="5"/>
  <c r="L3427" i="5"/>
  <c r="A3428" i="5" s="1"/>
  <c r="AD3426" i="5"/>
  <c r="AC3426" i="5"/>
  <c r="AB3426" i="5"/>
  <c r="AA3426" i="5"/>
  <c r="Z3426" i="5"/>
  <c r="Y3426" i="5"/>
  <c r="X3426" i="5"/>
  <c r="W3426" i="5"/>
  <c r="V3426" i="5"/>
  <c r="U3426" i="5"/>
  <c r="T3426" i="5"/>
  <c r="S3426" i="5"/>
  <c r="R3426" i="5"/>
  <c r="Q3426" i="5"/>
  <c r="P3426" i="5"/>
  <c r="O3426" i="5"/>
  <c r="N3426" i="5"/>
  <c r="M3426" i="5"/>
  <c r="L3426" i="5"/>
  <c r="A3427" i="5" s="1"/>
  <c r="AD3425" i="5"/>
  <c r="AC3425" i="5"/>
  <c r="AB3425" i="5"/>
  <c r="AA3425" i="5"/>
  <c r="Z3425" i="5"/>
  <c r="Y3425" i="5"/>
  <c r="X3425" i="5"/>
  <c r="W3425" i="5"/>
  <c r="V3425" i="5"/>
  <c r="U3425" i="5"/>
  <c r="T3425" i="5"/>
  <c r="S3425" i="5"/>
  <c r="R3425" i="5"/>
  <c r="Q3425" i="5"/>
  <c r="P3425" i="5"/>
  <c r="O3425" i="5"/>
  <c r="N3425" i="5"/>
  <c r="M3425" i="5"/>
  <c r="L3425" i="5"/>
  <c r="A3426" i="5" s="1"/>
  <c r="AD3424" i="5"/>
  <c r="AC3424" i="5"/>
  <c r="AB3424" i="5"/>
  <c r="AA3424" i="5"/>
  <c r="Z3424" i="5"/>
  <c r="Y3424" i="5"/>
  <c r="X3424" i="5"/>
  <c r="W3424" i="5"/>
  <c r="V3424" i="5"/>
  <c r="U3424" i="5"/>
  <c r="T3424" i="5"/>
  <c r="S3424" i="5"/>
  <c r="R3424" i="5"/>
  <c r="Q3424" i="5"/>
  <c r="P3424" i="5"/>
  <c r="O3424" i="5"/>
  <c r="N3424" i="5"/>
  <c r="M3424" i="5"/>
  <c r="L3424" i="5"/>
  <c r="A3425" i="5" s="1"/>
  <c r="AD3423" i="5"/>
  <c r="AC3423" i="5"/>
  <c r="AB3423" i="5"/>
  <c r="AA3423" i="5"/>
  <c r="Z3423" i="5"/>
  <c r="Y3423" i="5"/>
  <c r="X3423" i="5"/>
  <c r="W3423" i="5"/>
  <c r="V3423" i="5"/>
  <c r="U3423" i="5"/>
  <c r="T3423" i="5"/>
  <c r="S3423" i="5"/>
  <c r="R3423" i="5"/>
  <c r="Q3423" i="5"/>
  <c r="P3423" i="5"/>
  <c r="O3423" i="5"/>
  <c r="N3423" i="5"/>
  <c r="M3423" i="5"/>
  <c r="L3423" i="5"/>
  <c r="A3424" i="5" s="1"/>
  <c r="AD3422" i="5"/>
  <c r="AC3422" i="5"/>
  <c r="AB3422" i="5"/>
  <c r="AA3422" i="5"/>
  <c r="Z3422" i="5"/>
  <c r="Y3422" i="5"/>
  <c r="X3422" i="5"/>
  <c r="W3422" i="5"/>
  <c r="V3422" i="5"/>
  <c r="U3422" i="5"/>
  <c r="T3422" i="5"/>
  <c r="S3422" i="5"/>
  <c r="R3422" i="5"/>
  <c r="Q3422" i="5"/>
  <c r="P3422" i="5"/>
  <c r="O3422" i="5"/>
  <c r="N3422" i="5"/>
  <c r="M3422" i="5"/>
  <c r="L3422" i="5"/>
  <c r="A3423" i="5" s="1"/>
  <c r="AD3421" i="5"/>
  <c r="AC3421" i="5"/>
  <c r="AB3421" i="5"/>
  <c r="AA3421" i="5"/>
  <c r="Z3421" i="5"/>
  <c r="Y3421" i="5"/>
  <c r="X3421" i="5"/>
  <c r="W3421" i="5"/>
  <c r="V3421" i="5"/>
  <c r="U3421" i="5"/>
  <c r="T3421" i="5"/>
  <c r="S3421" i="5"/>
  <c r="R3421" i="5"/>
  <c r="Q3421" i="5"/>
  <c r="P3421" i="5"/>
  <c r="O3421" i="5"/>
  <c r="N3421" i="5"/>
  <c r="M3421" i="5"/>
  <c r="L3421" i="5"/>
  <c r="A3422" i="5" s="1"/>
  <c r="AD3420" i="5"/>
  <c r="AC3420" i="5"/>
  <c r="AB3420" i="5"/>
  <c r="AA3420" i="5"/>
  <c r="Z3420" i="5"/>
  <c r="Y3420" i="5"/>
  <c r="X3420" i="5"/>
  <c r="W3420" i="5"/>
  <c r="V3420" i="5"/>
  <c r="U3420" i="5"/>
  <c r="T3420" i="5"/>
  <c r="S3420" i="5"/>
  <c r="R3420" i="5"/>
  <c r="Q3420" i="5"/>
  <c r="P3420" i="5"/>
  <c r="O3420" i="5"/>
  <c r="N3420" i="5"/>
  <c r="M3420" i="5"/>
  <c r="L3420" i="5"/>
  <c r="A3421" i="5" s="1"/>
  <c r="AD3419" i="5"/>
  <c r="AC3419" i="5"/>
  <c r="AB3419" i="5"/>
  <c r="AA3419" i="5"/>
  <c r="Z3419" i="5"/>
  <c r="Y3419" i="5"/>
  <c r="X3419" i="5"/>
  <c r="W3419" i="5"/>
  <c r="V3419" i="5"/>
  <c r="U3419" i="5"/>
  <c r="T3419" i="5"/>
  <c r="S3419" i="5"/>
  <c r="R3419" i="5"/>
  <c r="Q3419" i="5"/>
  <c r="P3419" i="5"/>
  <c r="O3419" i="5"/>
  <c r="N3419" i="5"/>
  <c r="M3419" i="5"/>
  <c r="L3419" i="5"/>
  <c r="A3420" i="5" s="1"/>
  <c r="AD3418" i="5"/>
  <c r="AC3418" i="5"/>
  <c r="AB3418" i="5"/>
  <c r="AA3418" i="5"/>
  <c r="Z3418" i="5"/>
  <c r="Y3418" i="5"/>
  <c r="X3418" i="5"/>
  <c r="W3418" i="5"/>
  <c r="V3418" i="5"/>
  <c r="U3418" i="5"/>
  <c r="T3418" i="5"/>
  <c r="S3418" i="5"/>
  <c r="R3418" i="5"/>
  <c r="Q3418" i="5"/>
  <c r="P3418" i="5"/>
  <c r="O3418" i="5"/>
  <c r="N3418" i="5"/>
  <c r="M3418" i="5"/>
  <c r="L3418" i="5"/>
  <c r="A3419" i="5" s="1"/>
  <c r="AD3417" i="5"/>
  <c r="AC3417" i="5"/>
  <c r="AB3417" i="5"/>
  <c r="AA3417" i="5"/>
  <c r="Z3417" i="5"/>
  <c r="Y3417" i="5"/>
  <c r="X3417" i="5"/>
  <c r="W3417" i="5"/>
  <c r="V3417" i="5"/>
  <c r="U3417" i="5"/>
  <c r="T3417" i="5"/>
  <c r="S3417" i="5"/>
  <c r="R3417" i="5"/>
  <c r="Q3417" i="5"/>
  <c r="P3417" i="5"/>
  <c r="O3417" i="5"/>
  <c r="N3417" i="5"/>
  <c r="M3417" i="5"/>
  <c r="L3417" i="5"/>
  <c r="A3418" i="5" s="1"/>
  <c r="AD3416" i="5"/>
  <c r="AC3416" i="5"/>
  <c r="AB3416" i="5"/>
  <c r="AA3416" i="5"/>
  <c r="Z3416" i="5"/>
  <c r="Y3416" i="5"/>
  <c r="X3416" i="5"/>
  <c r="W3416" i="5"/>
  <c r="V3416" i="5"/>
  <c r="U3416" i="5"/>
  <c r="T3416" i="5"/>
  <c r="S3416" i="5"/>
  <c r="R3416" i="5"/>
  <c r="Q3416" i="5"/>
  <c r="P3416" i="5"/>
  <c r="O3416" i="5"/>
  <c r="N3416" i="5"/>
  <c r="M3416" i="5"/>
  <c r="L3416" i="5"/>
  <c r="A3417" i="5" s="1"/>
  <c r="AD3415" i="5"/>
  <c r="AC3415" i="5"/>
  <c r="AB3415" i="5"/>
  <c r="AA3415" i="5"/>
  <c r="Z3415" i="5"/>
  <c r="Y3415" i="5"/>
  <c r="X3415" i="5"/>
  <c r="W3415" i="5"/>
  <c r="V3415" i="5"/>
  <c r="U3415" i="5"/>
  <c r="T3415" i="5"/>
  <c r="S3415" i="5"/>
  <c r="R3415" i="5"/>
  <c r="Q3415" i="5"/>
  <c r="P3415" i="5"/>
  <c r="O3415" i="5"/>
  <c r="N3415" i="5"/>
  <c r="M3415" i="5"/>
  <c r="L3415" i="5"/>
  <c r="A3416" i="5" s="1"/>
  <c r="AD3414" i="5"/>
  <c r="AC3414" i="5"/>
  <c r="AB3414" i="5"/>
  <c r="AA3414" i="5"/>
  <c r="Z3414" i="5"/>
  <c r="Y3414" i="5"/>
  <c r="X3414" i="5"/>
  <c r="W3414" i="5"/>
  <c r="V3414" i="5"/>
  <c r="U3414" i="5"/>
  <c r="T3414" i="5"/>
  <c r="S3414" i="5"/>
  <c r="R3414" i="5"/>
  <c r="Q3414" i="5"/>
  <c r="P3414" i="5"/>
  <c r="O3414" i="5"/>
  <c r="N3414" i="5"/>
  <c r="M3414" i="5"/>
  <c r="L3414" i="5"/>
  <c r="A3415" i="5" s="1"/>
  <c r="AD3413" i="5"/>
  <c r="AC3413" i="5"/>
  <c r="AB3413" i="5"/>
  <c r="AA3413" i="5"/>
  <c r="Z3413" i="5"/>
  <c r="Y3413" i="5"/>
  <c r="X3413" i="5"/>
  <c r="W3413" i="5"/>
  <c r="V3413" i="5"/>
  <c r="U3413" i="5"/>
  <c r="T3413" i="5"/>
  <c r="S3413" i="5"/>
  <c r="R3413" i="5"/>
  <c r="Q3413" i="5"/>
  <c r="P3413" i="5"/>
  <c r="O3413" i="5"/>
  <c r="N3413" i="5"/>
  <c r="M3413" i="5"/>
  <c r="L3413" i="5"/>
  <c r="A3414" i="5" s="1"/>
  <c r="AD3412" i="5"/>
  <c r="AC3412" i="5"/>
  <c r="AB3412" i="5"/>
  <c r="AA3412" i="5"/>
  <c r="Z3412" i="5"/>
  <c r="Y3412" i="5"/>
  <c r="X3412" i="5"/>
  <c r="W3412" i="5"/>
  <c r="V3412" i="5"/>
  <c r="U3412" i="5"/>
  <c r="T3412" i="5"/>
  <c r="S3412" i="5"/>
  <c r="R3412" i="5"/>
  <c r="Q3412" i="5"/>
  <c r="P3412" i="5"/>
  <c r="O3412" i="5"/>
  <c r="N3412" i="5"/>
  <c r="M3412" i="5"/>
  <c r="L3412" i="5"/>
  <c r="A3413" i="5" s="1"/>
  <c r="AD3411" i="5"/>
  <c r="AC3411" i="5"/>
  <c r="AB3411" i="5"/>
  <c r="AA3411" i="5"/>
  <c r="Z3411" i="5"/>
  <c r="Y3411" i="5"/>
  <c r="X3411" i="5"/>
  <c r="W3411" i="5"/>
  <c r="V3411" i="5"/>
  <c r="U3411" i="5"/>
  <c r="T3411" i="5"/>
  <c r="S3411" i="5"/>
  <c r="R3411" i="5"/>
  <c r="Q3411" i="5"/>
  <c r="P3411" i="5"/>
  <c r="O3411" i="5"/>
  <c r="N3411" i="5"/>
  <c r="M3411" i="5"/>
  <c r="L3411" i="5"/>
  <c r="A3412" i="5" s="1"/>
  <c r="AD3410" i="5"/>
  <c r="AC3410" i="5"/>
  <c r="AB3410" i="5"/>
  <c r="AA3410" i="5"/>
  <c r="Z3410" i="5"/>
  <c r="Y3410" i="5"/>
  <c r="X3410" i="5"/>
  <c r="W3410" i="5"/>
  <c r="V3410" i="5"/>
  <c r="U3410" i="5"/>
  <c r="T3410" i="5"/>
  <c r="S3410" i="5"/>
  <c r="R3410" i="5"/>
  <c r="Q3410" i="5"/>
  <c r="P3410" i="5"/>
  <c r="O3410" i="5"/>
  <c r="N3410" i="5"/>
  <c r="M3410" i="5"/>
  <c r="L3410" i="5"/>
  <c r="A3411" i="5" s="1"/>
  <c r="AD3409" i="5"/>
  <c r="AC3409" i="5"/>
  <c r="AB3409" i="5"/>
  <c r="AA3409" i="5"/>
  <c r="Z3409" i="5"/>
  <c r="Y3409" i="5"/>
  <c r="X3409" i="5"/>
  <c r="W3409" i="5"/>
  <c r="V3409" i="5"/>
  <c r="U3409" i="5"/>
  <c r="T3409" i="5"/>
  <c r="S3409" i="5"/>
  <c r="R3409" i="5"/>
  <c r="Q3409" i="5"/>
  <c r="P3409" i="5"/>
  <c r="O3409" i="5"/>
  <c r="N3409" i="5"/>
  <c r="M3409" i="5"/>
  <c r="L3409" i="5"/>
  <c r="A3410" i="5" s="1"/>
  <c r="AD3408" i="5"/>
  <c r="AC3408" i="5"/>
  <c r="AB3408" i="5"/>
  <c r="AA3408" i="5"/>
  <c r="Z3408" i="5"/>
  <c r="Y3408" i="5"/>
  <c r="X3408" i="5"/>
  <c r="W3408" i="5"/>
  <c r="V3408" i="5"/>
  <c r="U3408" i="5"/>
  <c r="T3408" i="5"/>
  <c r="S3408" i="5"/>
  <c r="R3408" i="5"/>
  <c r="Q3408" i="5"/>
  <c r="P3408" i="5"/>
  <c r="O3408" i="5"/>
  <c r="N3408" i="5"/>
  <c r="M3408" i="5"/>
  <c r="L3408" i="5"/>
  <c r="A3409" i="5" s="1"/>
  <c r="AD3407" i="5"/>
  <c r="AC3407" i="5"/>
  <c r="AB3407" i="5"/>
  <c r="AA3407" i="5"/>
  <c r="Z3407" i="5"/>
  <c r="Y3407" i="5"/>
  <c r="X3407" i="5"/>
  <c r="W3407" i="5"/>
  <c r="V3407" i="5"/>
  <c r="U3407" i="5"/>
  <c r="T3407" i="5"/>
  <c r="S3407" i="5"/>
  <c r="R3407" i="5"/>
  <c r="Q3407" i="5"/>
  <c r="P3407" i="5"/>
  <c r="O3407" i="5"/>
  <c r="N3407" i="5"/>
  <c r="M3407" i="5"/>
  <c r="L3407" i="5"/>
  <c r="A3408" i="5" s="1"/>
  <c r="AD3406" i="5"/>
  <c r="AC3406" i="5"/>
  <c r="AB3406" i="5"/>
  <c r="AA3406" i="5"/>
  <c r="Z3406" i="5"/>
  <c r="Y3406" i="5"/>
  <c r="X3406" i="5"/>
  <c r="W3406" i="5"/>
  <c r="V3406" i="5"/>
  <c r="U3406" i="5"/>
  <c r="T3406" i="5"/>
  <c r="S3406" i="5"/>
  <c r="R3406" i="5"/>
  <c r="Q3406" i="5"/>
  <c r="P3406" i="5"/>
  <c r="O3406" i="5"/>
  <c r="N3406" i="5"/>
  <c r="M3406" i="5"/>
  <c r="L3406" i="5"/>
  <c r="A3407" i="5" s="1"/>
  <c r="AD3405" i="5"/>
  <c r="AC3405" i="5"/>
  <c r="AB3405" i="5"/>
  <c r="AA3405" i="5"/>
  <c r="Z3405" i="5"/>
  <c r="Y3405" i="5"/>
  <c r="X3405" i="5"/>
  <c r="W3405" i="5"/>
  <c r="V3405" i="5"/>
  <c r="U3405" i="5"/>
  <c r="T3405" i="5"/>
  <c r="S3405" i="5"/>
  <c r="R3405" i="5"/>
  <c r="Q3405" i="5"/>
  <c r="P3405" i="5"/>
  <c r="O3405" i="5"/>
  <c r="N3405" i="5"/>
  <c r="M3405" i="5"/>
  <c r="L3405" i="5"/>
  <c r="A3406" i="5" s="1"/>
  <c r="AD3404" i="5"/>
  <c r="AC3404" i="5"/>
  <c r="AB3404" i="5"/>
  <c r="AA3404" i="5"/>
  <c r="Z3404" i="5"/>
  <c r="Y3404" i="5"/>
  <c r="X3404" i="5"/>
  <c r="W3404" i="5"/>
  <c r="V3404" i="5"/>
  <c r="U3404" i="5"/>
  <c r="T3404" i="5"/>
  <c r="S3404" i="5"/>
  <c r="R3404" i="5"/>
  <c r="Q3404" i="5"/>
  <c r="P3404" i="5"/>
  <c r="O3404" i="5"/>
  <c r="N3404" i="5"/>
  <c r="M3404" i="5"/>
  <c r="L3404" i="5"/>
  <c r="A3405" i="5" s="1"/>
  <c r="AD3403" i="5"/>
  <c r="AC3403" i="5"/>
  <c r="AB3403" i="5"/>
  <c r="AA3403" i="5"/>
  <c r="Z3403" i="5"/>
  <c r="Y3403" i="5"/>
  <c r="X3403" i="5"/>
  <c r="W3403" i="5"/>
  <c r="V3403" i="5"/>
  <c r="U3403" i="5"/>
  <c r="T3403" i="5"/>
  <c r="S3403" i="5"/>
  <c r="R3403" i="5"/>
  <c r="Q3403" i="5"/>
  <c r="P3403" i="5"/>
  <c r="O3403" i="5"/>
  <c r="N3403" i="5"/>
  <c r="M3403" i="5"/>
  <c r="L3403" i="5"/>
  <c r="A3404" i="5" s="1"/>
  <c r="AD3402" i="5"/>
  <c r="AC3402" i="5"/>
  <c r="AB3402" i="5"/>
  <c r="AA3402" i="5"/>
  <c r="Z3402" i="5"/>
  <c r="Y3402" i="5"/>
  <c r="X3402" i="5"/>
  <c r="W3402" i="5"/>
  <c r="V3402" i="5"/>
  <c r="U3402" i="5"/>
  <c r="T3402" i="5"/>
  <c r="S3402" i="5"/>
  <c r="R3402" i="5"/>
  <c r="Q3402" i="5"/>
  <c r="P3402" i="5"/>
  <c r="O3402" i="5"/>
  <c r="N3402" i="5"/>
  <c r="M3402" i="5"/>
  <c r="L3402" i="5"/>
  <c r="A3403" i="5" s="1"/>
  <c r="AD3401" i="5"/>
  <c r="AC3401" i="5"/>
  <c r="AB3401" i="5"/>
  <c r="AA3401" i="5"/>
  <c r="Z3401" i="5"/>
  <c r="Y3401" i="5"/>
  <c r="X3401" i="5"/>
  <c r="W3401" i="5"/>
  <c r="V3401" i="5"/>
  <c r="U3401" i="5"/>
  <c r="T3401" i="5"/>
  <c r="S3401" i="5"/>
  <c r="R3401" i="5"/>
  <c r="Q3401" i="5"/>
  <c r="P3401" i="5"/>
  <c r="O3401" i="5"/>
  <c r="N3401" i="5"/>
  <c r="M3401" i="5"/>
  <c r="L3401" i="5"/>
  <c r="A3402" i="5" s="1"/>
  <c r="AD3400" i="5"/>
  <c r="AC3400" i="5"/>
  <c r="AB3400" i="5"/>
  <c r="AA3400" i="5"/>
  <c r="Z3400" i="5"/>
  <c r="Y3400" i="5"/>
  <c r="X3400" i="5"/>
  <c r="W3400" i="5"/>
  <c r="V3400" i="5"/>
  <c r="U3400" i="5"/>
  <c r="T3400" i="5"/>
  <c r="S3400" i="5"/>
  <c r="R3400" i="5"/>
  <c r="Q3400" i="5"/>
  <c r="P3400" i="5"/>
  <c r="O3400" i="5"/>
  <c r="N3400" i="5"/>
  <c r="M3400" i="5"/>
  <c r="L3400" i="5"/>
  <c r="A3401" i="5" s="1"/>
  <c r="AD3399" i="5"/>
  <c r="AC3399" i="5"/>
  <c r="AB3399" i="5"/>
  <c r="AA3399" i="5"/>
  <c r="Z3399" i="5"/>
  <c r="Y3399" i="5"/>
  <c r="X3399" i="5"/>
  <c r="W3399" i="5"/>
  <c r="V3399" i="5"/>
  <c r="U3399" i="5"/>
  <c r="T3399" i="5"/>
  <c r="S3399" i="5"/>
  <c r="R3399" i="5"/>
  <c r="Q3399" i="5"/>
  <c r="P3399" i="5"/>
  <c r="O3399" i="5"/>
  <c r="N3399" i="5"/>
  <c r="M3399" i="5"/>
  <c r="L3399" i="5"/>
  <c r="A3400" i="5" s="1"/>
  <c r="AD3398" i="5"/>
  <c r="AC3398" i="5"/>
  <c r="AB3398" i="5"/>
  <c r="AA3398" i="5"/>
  <c r="Z3398" i="5"/>
  <c r="Y3398" i="5"/>
  <c r="X3398" i="5"/>
  <c r="W3398" i="5"/>
  <c r="V3398" i="5"/>
  <c r="U3398" i="5"/>
  <c r="T3398" i="5"/>
  <c r="S3398" i="5"/>
  <c r="R3398" i="5"/>
  <c r="Q3398" i="5"/>
  <c r="P3398" i="5"/>
  <c r="O3398" i="5"/>
  <c r="N3398" i="5"/>
  <c r="M3398" i="5"/>
  <c r="L3398" i="5"/>
  <c r="A3399" i="5" s="1"/>
  <c r="AD3397" i="5"/>
  <c r="AC3397" i="5"/>
  <c r="AB3397" i="5"/>
  <c r="AA3397" i="5"/>
  <c r="Z3397" i="5"/>
  <c r="Y3397" i="5"/>
  <c r="X3397" i="5"/>
  <c r="W3397" i="5"/>
  <c r="V3397" i="5"/>
  <c r="U3397" i="5"/>
  <c r="T3397" i="5"/>
  <c r="S3397" i="5"/>
  <c r="R3397" i="5"/>
  <c r="Q3397" i="5"/>
  <c r="P3397" i="5"/>
  <c r="O3397" i="5"/>
  <c r="N3397" i="5"/>
  <c r="M3397" i="5"/>
  <c r="L3397" i="5"/>
  <c r="A3398" i="5" s="1"/>
  <c r="AD3396" i="5"/>
  <c r="AC3396" i="5"/>
  <c r="AB3396" i="5"/>
  <c r="AA3396" i="5"/>
  <c r="Z3396" i="5"/>
  <c r="Y3396" i="5"/>
  <c r="X3396" i="5"/>
  <c r="W3396" i="5"/>
  <c r="V3396" i="5"/>
  <c r="U3396" i="5"/>
  <c r="T3396" i="5"/>
  <c r="S3396" i="5"/>
  <c r="R3396" i="5"/>
  <c r="Q3396" i="5"/>
  <c r="P3396" i="5"/>
  <c r="O3396" i="5"/>
  <c r="N3396" i="5"/>
  <c r="M3396" i="5"/>
  <c r="L3396" i="5"/>
  <c r="A3397" i="5" s="1"/>
  <c r="AD3395" i="5"/>
  <c r="AC3395" i="5"/>
  <c r="AB3395" i="5"/>
  <c r="AA3395" i="5"/>
  <c r="Z3395" i="5"/>
  <c r="Y3395" i="5"/>
  <c r="X3395" i="5"/>
  <c r="W3395" i="5"/>
  <c r="V3395" i="5"/>
  <c r="U3395" i="5"/>
  <c r="T3395" i="5"/>
  <c r="S3395" i="5"/>
  <c r="R3395" i="5"/>
  <c r="Q3395" i="5"/>
  <c r="P3395" i="5"/>
  <c r="O3395" i="5"/>
  <c r="N3395" i="5"/>
  <c r="M3395" i="5"/>
  <c r="L3395" i="5"/>
  <c r="A3396" i="5" s="1"/>
  <c r="AD3394" i="5"/>
  <c r="AC3394" i="5"/>
  <c r="AB3394" i="5"/>
  <c r="AA3394" i="5"/>
  <c r="Z3394" i="5"/>
  <c r="Y3394" i="5"/>
  <c r="X3394" i="5"/>
  <c r="W3394" i="5"/>
  <c r="V3394" i="5"/>
  <c r="U3394" i="5"/>
  <c r="T3394" i="5"/>
  <c r="S3394" i="5"/>
  <c r="R3394" i="5"/>
  <c r="Q3394" i="5"/>
  <c r="P3394" i="5"/>
  <c r="O3394" i="5"/>
  <c r="N3394" i="5"/>
  <c r="M3394" i="5"/>
  <c r="L3394" i="5"/>
  <c r="A3395" i="5" s="1"/>
  <c r="AD3393" i="5"/>
  <c r="AC3393" i="5"/>
  <c r="AB3393" i="5"/>
  <c r="AA3393" i="5"/>
  <c r="Z3393" i="5"/>
  <c r="Y3393" i="5"/>
  <c r="X3393" i="5"/>
  <c r="W3393" i="5"/>
  <c r="V3393" i="5"/>
  <c r="U3393" i="5"/>
  <c r="T3393" i="5"/>
  <c r="S3393" i="5"/>
  <c r="R3393" i="5"/>
  <c r="Q3393" i="5"/>
  <c r="P3393" i="5"/>
  <c r="O3393" i="5"/>
  <c r="N3393" i="5"/>
  <c r="M3393" i="5"/>
  <c r="L3393" i="5"/>
  <c r="A3394" i="5" s="1"/>
  <c r="AD3392" i="5"/>
  <c r="AC3392" i="5"/>
  <c r="AB3392" i="5"/>
  <c r="AA3392" i="5"/>
  <c r="Z3392" i="5"/>
  <c r="Y3392" i="5"/>
  <c r="X3392" i="5"/>
  <c r="W3392" i="5"/>
  <c r="V3392" i="5"/>
  <c r="U3392" i="5"/>
  <c r="T3392" i="5"/>
  <c r="S3392" i="5"/>
  <c r="R3392" i="5"/>
  <c r="Q3392" i="5"/>
  <c r="P3392" i="5"/>
  <c r="O3392" i="5"/>
  <c r="N3392" i="5"/>
  <c r="M3392" i="5"/>
  <c r="L3392" i="5"/>
  <c r="A3393" i="5" s="1"/>
  <c r="AD3391" i="5"/>
  <c r="AC3391" i="5"/>
  <c r="AB3391" i="5"/>
  <c r="AA3391" i="5"/>
  <c r="Z3391" i="5"/>
  <c r="Y3391" i="5"/>
  <c r="X3391" i="5"/>
  <c r="W3391" i="5"/>
  <c r="V3391" i="5"/>
  <c r="U3391" i="5"/>
  <c r="T3391" i="5"/>
  <c r="S3391" i="5"/>
  <c r="R3391" i="5"/>
  <c r="Q3391" i="5"/>
  <c r="P3391" i="5"/>
  <c r="O3391" i="5"/>
  <c r="N3391" i="5"/>
  <c r="M3391" i="5"/>
  <c r="L3391" i="5"/>
  <c r="A3392" i="5" s="1"/>
  <c r="AD3390" i="5"/>
  <c r="AC3390" i="5"/>
  <c r="AB3390" i="5"/>
  <c r="AA3390" i="5"/>
  <c r="Z3390" i="5"/>
  <c r="Y3390" i="5"/>
  <c r="X3390" i="5"/>
  <c r="W3390" i="5"/>
  <c r="V3390" i="5"/>
  <c r="U3390" i="5"/>
  <c r="T3390" i="5"/>
  <c r="S3390" i="5"/>
  <c r="R3390" i="5"/>
  <c r="Q3390" i="5"/>
  <c r="P3390" i="5"/>
  <c r="O3390" i="5"/>
  <c r="N3390" i="5"/>
  <c r="M3390" i="5"/>
  <c r="L3390" i="5"/>
  <c r="A3391" i="5" s="1"/>
  <c r="AD3389" i="5"/>
  <c r="AC3389" i="5"/>
  <c r="AB3389" i="5"/>
  <c r="AA3389" i="5"/>
  <c r="Z3389" i="5"/>
  <c r="Y3389" i="5"/>
  <c r="X3389" i="5"/>
  <c r="W3389" i="5"/>
  <c r="V3389" i="5"/>
  <c r="U3389" i="5"/>
  <c r="T3389" i="5"/>
  <c r="S3389" i="5"/>
  <c r="R3389" i="5"/>
  <c r="Q3389" i="5"/>
  <c r="P3389" i="5"/>
  <c r="O3389" i="5"/>
  <c r="N3389" i="5"/>
  <c r="M3389" i="5"/>
  <c r="L3389" i="5"/>
  <c r="A3390" i="5" s="1"/>
  <c r="AD3388" i="5"/>
  <c r="AC3388" i="5"/>
  <c r="AB3388" i="5"/>
  <c r="AA3388" i="5"/>
  <c r="Z3388" i="5"/>
  <c r="Y3388" i="5"/>
  <c r="X3388" i="5"/>
  <c r="W3388" i="5"/>
  <c r="V3388" i="5"/>
  <c r="U3388" i="5"/>
  <c r="T3388" i="5"/>
  <c r="S3388" i="5"/>
  <c r="R3388" i="5"/>
  <c r="Q3388" i="5"/>
  <c r="P3388" i="5"/>
  <c r="O3388" i="5"/>
  <c r="N3388" i="5"/>
  <c r="M3388" i="5"/>
  <c r="L3388" i="5"/>
  <c r="A3389" i="5" s="1"/>
  <c r="AD3387" i="5"/>
  <c r="AC3387" i="5"/>
  <c r="AB3387" i="5"/>
  <c r="AA3387" i="5"/>
  <c r="Z3387" i="5"/>
  <c r="Y3387" i="5"/>
  <c r="X3387" i="5"/>
  <c r="W3387" i="5"/>
  <c r="V3387" i="5"/>
  <c r="U3387" i="5"/>
  <c r="T3387" i="5"/>
  <c r="S3387" i="5"/>
  <c r="R3387" i="5"/>
  <c r="Q3387" i="5"/>
  <c r="P3387" i="5"/>
  <c r="O3387" i="5"/>
  <c r="N3387" i="5"/>
  <c r="M3387" i="5"/>
  <c r="L3387" i="5"/>
  <c r="A3388" i="5" s="1"/>
  <c r="AD3386" i="5"/>
  <c r="AC3386" i="5"/>
  <c r="AB3386" i="5"/>
  <c r="AA3386" i="5"/>
  <c r="Z3386" i="5"/>
  <c r="Y3386" i="5"/>
  <c r="X3386" i="5"/>
  <c r="W3386" i="5"/>
  <c r="V3386" i="5"/>
  <c r="U3386" i="5"/>
  <c r="T3386" i="5"/>
  <c r="S3386" i="5"/>
  <c r="R3386" i="5"/>
  <c r="Q3386" i="5"/>
  <c r="P3386" i="5"/>
  <c r="O3386" i="5"/>
  <c r="N3386" i="5"/>
  <c r="M3386" i="5"/>
  <c r="L3386" i="5"/>
  <c r="A3387" i="5" s="1"/>
  <c r="AD3385" i="5"/>
  <c r="AC3385" i="5"/>
  <c r="AB3385" i="5"/>
  <c r="AA3385" i="5"/>
  <c r="Z3385" i="5"/>
  <c r="Y3385" i="5"/>
  <c r="X3385" i="5"/>
  <c r="W3385" i="5"/>
  <c r="V3385" i="5"/>
  <c r="U3385" i="5"/>
  <c r="T3385" i="5"/>
  <c r="S3385" i="5"/>
  <c r="R3385" i="5"/>
  <c r="Q3385" i="5"/>
  <c r="P3385" i="5"/>
  <c r="O3385" i="5"/>
  <c r="N3385" i="5"/>
  <c r="M3385" i="5"/>
  <c r="L3385" i="5"/>
  <c r="A3386" i="5" s="1"/>
  <c r="AD3384" i="5"/>
  <c r="AC3384" i="5"/>
  <c r="AB3384" i="5"/>
  <c r="AA3384" i="5"/>
  <c r="Z3384" i="5"/>
  <c r="Y3384" i="5"/>
  <c r="X3384" i="5"/>
  <c r="W3384" i="5"/>
  <c r="V3384" i="5"/>
  <c r="U3384" i="5"/>
  <c r="T3384" i="5"/>
  <c r="S3384" i="5"/>
  <c r="R3384" i="5"/>
  <c r="Q3384" i="5"/>
  <c r="P3384" i="5"/>
  <c r="O3384" i="5"/>
  <c r="N3384" i="5"/>
  <c r="M3384" i="5"/>
  <c r="L3384" i="5"/>
  <c r="A3385" i="5" s="1"/>
  <c r="AD3383" i="5"/>
  <c r="AC3383" i="5"/>
  <c r="AB3383" i="5"/>
  <c r="AA3383" i="5"/>
  <c r="Z3383" i="5"/>
  <c r="Y3383" i="5"/>
  <c r="X3383" i="5"/>
  <c r="W3383" i="5"/>
  <c r="V3383" i="5"/>
  <c r="U3383" i="5"/>
  <c r="T3383" i="5"/>
  <c r="S3383" i="5"/>
  <c r="R3383" i="5"/>
  <c r="Q3383" i="5"/>
  <c r="P3383" i="5"/>
  <c r="O3383" i="5"/>
  <c r="N3383" i="5"/>
  <c r="M3383" i="5"/>
  <c r="L3383" i="5"/>
  <c r="A3384" i="5" s="1"/>
  <c r="AD3382" i="5"/>
  <c r="AC3382" i="5"/>
  <c r="AB3382" i="5"/>
  <c r="AA3382" i="5"/>
  <c r="Z3382" i="5"/>
  <c r="Y3382" i="5"/>
  <c r="X3382" i="5"/>
  <c r="W3382" i="5"/>
  <c r="V3382" i="5"/>
  <c r="U3382" i="5"/>
  <c r="T3382" i="5"/>
  <c r="S3382" i="5"/>
  <c r="R3382" i="5"/>
  <c r="Q3382" i="5"/>
  <c r="P3382" i="5"/>
  <c r="O3382" i="5"/>
  <c r="N3382" i="5"/>
  <c r="M3382" i="5"/>
  <c r="L3382" i="5"/>
  <c r="A3383" i="5" s="1"/>
  <c r="AD3381" i="5"/>
  <c r="AC3381" i="5"/>
  <c r="AB3381" i="5"/>
  <c r="AA3381" i="5"/>
  <c r="Z3381" i="5"/>
  <c r="Y3381" i="5"/>
  <c r="X3381" i="5"/>
  <c r="W3381" i="5"/>
  <c r="V3381" i="5"/>
  <c r="U3381" i="5"/>
  <c r="T3381" i="5"/>
  <c r="S3381" i="5"/>
  <c r="R3381" i="5"/>
  <c r="Q3381" i="5"/>
  <c r="P3381" i="5"/>
  <c r="O3381" i="5"/>
  <c r="N3381" i="5"/>
  <c r="M3381" i="5"/>
  <c r="L3381" i="5"/>
  <c r="A3382" i="5" s="1"/>
  <c r="AD3380" i="5"/>
  <c r="AC3380" i="5"/>
  <c r="AB3380" i="5"/>
  <c r="AA3380" i="5"/>
  <c r="Z3380" i="5"/>
  <c r="Y3380" i="5"/>
  <c r="X3380" i="5"/>
  <c r="W3380" i="5"/>
  <c r="V3380" i="5"/>
  <c r="U3380" i="5"/>
  <c r="T3380" i="5"/>
  <c r="S3380" i="5"/>
  <c r="R3380" i="5"/>
  <c r="Q3380" i="5"/>
  <c r="P3380" i="5"/>
  <c r="O3380" i="5"/>
  <c r="N3380" i="5"/>
  <c r="M3380" i="5"/>
  <c r="L3380" i="5"/>
  <c r="A3381" i="5" s="1"/>
  <c r="AD3379" i="5"/>
  <c r="AC3379" i="5"/>
  <c r="AB3379" i="5"/>
  <c r="AA3379" i="5"/>
  <c r="Z3379" i="5"/>
  <c r="Y3379" i="5"/>
  <c r="X3379" i="5"/>
  <c r="W3379" i="5"/>
  <c r="V3379" i="5"/>
  <c r="U3379" i="5"/>
  <c r="T3379" i="5"/>
  <c r="S3379" i="5"/>
  <c r="R3379" i="5"/>
  <c r="Q3379" i="5"/>
  <c r="P3379" i="5"/>
  <c r="O3379" i="5"/>
  <c r="N3379" i="5"/>
  <c r="M3379" i="5"/>
  <c r="L3379" i="5"/>
  <c r="A3380" i="5" s="1"/>
  <c r="AD3378" i="5"/>
  <c r="AC3378" i="5"/>
  <c r="AB3378" i="5"/>
  <c r="AA3378" i="5"/>
  <c r="Z3378" i="5"/>
  <c r="Y3378" i="5"/>
  <c r="X3378" i="5"/>
  <c r="W3378" i="5"/>
  <c r="V3378" i="5"/>
  <c r="U3378" i="5"/>
  <c r="T3378" i="5"/>
  <c r="S3378" i="5"/>
  <c r="R3378" i="5"/>
  <c r="Q3378" i="5"/>
  <c r="P3378" i="5"/>
  <c r="O3378" i="5"/>
  <c r="N3378" i="5"/>
  <c r="M3378" i="5"/>
  <c r="L3378" i="5"/>
  <c r="A3379" i="5" s="1"/>
  <c r="AD3377" i="5"/>
  <c r="AC3377" i="5"/>
  <c r="AB3377" i="5"/>
  <c r="AA3377" i="5"/>
  <c r="Z3377" i="5"/>
  <c r="Y3377" i="5"/>
  <c r="X3377" i="5"/>
  <c r="W3377" i="5"/>
  <c r="V3377" i="5"/>
  <c r="U3377" i="5"/>
  <c r="T3377" i="5"/>
  <c r="S3377" i="5"/>
  <c r="R3377" i="5"/>
  <c r="Q3377" i="5"/>
  <c r="P3377" i="5"/>
  <c r="O3377" i="5"/>
  <c r="N3377" i="5"/>
  <c r="M3377" i="5"/>
  <c r="L3377" i="5"/>
  <c r="A3378" i="5" s="1"/>
  <c r="AD3376" i="5"/>
  <c r="AC3376" i="5"/>
  <c r="AB3376" i="5"/>
  <c r="AA3376" i="5"/>
  <c r="Z3376" i="5"/>
  <c r="Y3376" i="5"/>
  <c r="X3376" i="5"/>
  <c r="W3376" i="5"/>
  <c r="V3376" i="5"/>
  <c r="U3376" i="5"/>
  <c r="T3376" i="5"/>
  <c r="S3376" i="5"/>
  <c r="R3376" i="5"/>
  <c r="Q3376" i="5"/>
  <c r="P3376" i="5"/>
  <c r="O3376" i="5"/>
  <c r="N3376" i="5"/>
  <c r="M3376" i="5"/>
  <c r="L3376" i="5"/>
  <c r="A3377" i="5" s="1"/>
  <c r="AD3375" i="5"/>
  <c r="AC3375" i="5"/>
  <c r="AB3375" i="5"/>
  <c r="AA3375" i="5"/>
  <c r="Z3375" i="5"/>
  <c r="Y3375" i="5"/>
  <c r="X3375" i="5"/>
  <c r="W3375" i="5"/>
  <c r="V3375" i="5"/>
  <c r="U3375" i="5"/>
  <c r="T3375" i="5"/>
  <c r="S3375" i="5"/>
  <c r="R3375" i="5"/>
  <c r="Q3375" i="5"/>
  <c r="P3375" i="5"/>
  <c r="O3375" i="5"/>
  <c r="N3375" i="5"/>
  <c r="M3375" i="5"/>
  <c r="L3375" i="5"/>
  <c r="A3376" i="5" s="1"/>
  <c r="AD3374" i="5"/>
  <c r="AC3374" i="5"/>
  <c r="AB3374" i="5"/>
  <c r="AA3374" i="5"/>
  <c r="Z3374" i="5"/>
  <c r="Y3374" i="5"/>
  <c r="X3374" i="5"/>
  <c r="W3374" i="5"/>
  <c r="V3374" i="5"/>
  <c r="U3374" i="5"/>
  <c r="T3374" i="5"/>
  <c r="S3374" i="5"/>
  <c r="R3374" i="5"/>
  <c r="Q3374" i="5"/>
  <c r="P3374" i="5"/>
  <c r="O3374" i="5"/>
  <c r="N3374" i="5"/>
  <c r="M3374" i="5"/>
  <c r="L3374" i="5"/>
  <c r="A3375" i="5" s="1"/>
  <c r="AD3373" i="5"/>
  <c r="AC3373" i="5"/>
  <c r="AB3373" i="5"/>
  <c r="AA3373" i="5"/>
  <c r="Z3373" i="5"/>
  <c r="Y3373" i="5"/>
  <c r="X3373" i="5"/>
  <c r="W3373" i="5"/>
  <c r="V3373" i="5"/>
  <c r="U3373" i="5"/>
  <c r="T3373" i="5"/>
  <c r="S3373" i="5"/>
  <c r="R3373" i="5"/>
  <c r="Q3373" i="5"/>
  <c r="P3373" i="5"/>
  <c r="O3373" i="5"/>
  <c r="N3373" i="5"/>
  <c r="M3373" i="5"/>
  <c r="L3373" i="5"/>
  <c r="A3374" i="5" s="1"/>
  <c r="AD3372" i="5"/>
  <c r="AC3372" i="5"/>
  <c r="AB3372" i="5"/>
  <c r="AA3372" i="5"/>
  <c r="Z3372" i="5"/>
  <c r="Y3372" i="5"/>
  <c r="X3372" i="5"/>
  <c r="W3372" i="5"/>
  <c r="V3372" i="5"/>
  <c r="U3372" i="5"/>
  <c r="T3372" i="5"/>
  <c r="S3372" i="5"/>
  <c r="R3372" i="5"/>
  <c r="Q3372" i="5"/>
  <c r="P3372" i="5"/>
  <c r="O3372" i="5"/>
  <c r="N3372" i="5"/>
  <c r="M3372" i="5"/>
  <c r="L3372" i="5"/>
  <c r="A3373" i="5" s="1"/>
  <c r="AD3371" i="5"/>
  <c r="AC3371" i="5"/>
  <c r="AB3371" i="5"/>
  <c r="AA3371" i="5"/>
  <c r="Z3371" i="5"/>
  <c r="Y3371" i="5"/>
  <c r="X3371" i="5"/>
  <c r="W3371" i="5"/>
  <c r="V3371" i="5"/>
  <c r="U3371" i="5"/>
  <c r="T3371" i="5"/>
  <c r="S3371" i="5"/>
  <c r="R3371" i="5"/>
  <c r="Q3371" i="5"/>
  <c r="P3371" i="5"/>
  <c r="O3371" i="5"/>
  <c r="N3371" i="5"/>
  <c r="M3371" i="5"/>
  <c r="L3371" i="5"/>
  <c r="A3372" i="5" s="1"/>
  <c r="AD3370" i="5"/>
  <c r="AC3370" i="5"/>
  <c r="AB3370" i="5"/>
  <c r="AA3370" i="5"/>
  <c r="Z3370" i="5"/>
  <c r="Y3370" i="5"/>
  <c r="X3370" i="5"/>
  <c r="W3370" i="5"/>
  <c r="V3370" i="5"/>
  <c r="U3370" i="5"/>
  <c r="T3370" i="5"/>
  <c r="S3370" i="5"/>
  <c r="R3370" i="5"/>
  <c r="Q3370" i="5"/>
  <c r="P3370" i="5"/>
  <c r="O3370" i="5"/>
  <c r="N3370" i="5"/>
  <c r="M3370" i="5"/>
  <c r="L3370" i="5"/>
  <c r="A3371" i="5" s="1"/>
  <c r="AD3369" i="5"/>
  <c r="AC3369" i="5"/>
  <c r="AB3369" i="5"/>
  <c r="AA3369" i="5"/>
  <c r="Z3369" i="5"/>
  <c r="Y3369" i="5"/>
  <c r="X3369" i="5"/>
  <c r="W3369" i="5"/>
  <c r="V3369" i="5"/>
  <c r="U3369" i="5"/>
  <c r="T3369" i="5"/>
  <c r="S3369" i="5"/>
  <c r="R3369" i="5"/>
  <c r="Q3369" i="5"/>
  <c r="P3369" i="5"/>
  <c r="O3369" i="5"/>
  <c r="N3369" i="5"/>
  <c r="M3369" i="5"/>
  <c r="L3369" i="5"/>
  <c r="A3370" i="5" s="1"/>
  <c r="AD3368" i="5"/>
  <c r="AC3368" i="5"/>
  <c r="AB3368" i="5"/>
  <c r="AA3368" i="5"/>
  <c r="Z3368" i="5"/>
  <c r="Y3368" i="5"/>
  <c r="X3368" i="5"/>
  <c r="W3368" i="5"/>
  <c r="V3368" i="5"/>
  <c r="U3368" i="5"/>
  <c r="T3368" i="5"/>
  <c r="S3368" i="5"/>
  <c r="R3368" i="5"/>
  <c r="Q3368" i="5"/>
  <c r="P3368" i="5"/>
  <c r="O3368" i="5"/>
  <c r="N3368" i="5"/>
  <c r="M3368" i="5"/>
  <c r="L3368" i="5"/>
  <c r="A3369" i="5" s="1"/>
  <c r="AD3367" i="5"/>
  <c r="AC3367" i="5"/>
  <c r="AB3367" i="5"/>
  <c r="AA3367" i="5"/>
  <c r="Z3367" i="5"/>
  <c r="Y3367" i="5"/>
  <c r="X3367" i="5"/>
  <c r="W3367" i="5"/>
  <c r="V3367" i="5"/>
  <c r="U3367" i="5"/>
  <c r="T3367" i="5"/>
  <c r="S3367" i="5"/>
  <c r="R3367" i="5"/>
  <c r="Q3367" i="5"/>
  <c r="P3367" i="5"/>
  <c r="O3367" i="5"/>
  <c r="N3367" i="5"/>
  <c r="M3367" i="5"/>
  <c r="L3367" i="5"/>
  <c r="A3368" i="5" s="1"/>
  <c r="AD3366" i="5"/>
  <c r="AC3366" i="5"/>
  <c r="AB3366" i="5"/>
  <c r="AA3366" i="5"/>
  <c r="Z3366" i="5"/>
  <c r="Y3366" i="5"/>
  <c r="X3366" i="5"/>
  <c r="W3366" i="5"/>
  <c r="V3366" i="5"/>
  <c r="U3366" i="5"/>
  <c r="T3366" i="5"/>
  <c r="S3366" i="5"/>
  <c r="R3366" i="5"/>
  <c r="Q3366" i="5"/>
  <c r="P3366" i="5"/>
  <c r="O3366" i="5"/>
  <c r="N3366" i="5"/>
  <c r="M3366" i="5"/>
  <c r="L3366" i="5"/>
  <c r="A3367" i="5" s="1"/>
  <c r="AD3365" i="5"/>
  <c r="AC3365" i="5"/>
  <c r="AB3365" i="5"/>
  <c r="AA3365" i="5"/>
  <c r="Z3365" i="5"/>
  <c r="Y3365" i="5"/>
  <c r="X3365" i="5"/>
  <c r="W3365" i="5"/>
  <c r="V3365" i="5"/>
  <c r="U3365" i="5"/>
  <c r="T3365" i="5"/>
  <c r="S3365" i="5"/>
  <c r="R3365" i="5"/>
  <c r="Q3365" i="5"/>
  <c r="P3365" i="5"/>
  <c r="O3365" i="5"/>
  <c r="N3365" i="5"/>
  <c r="M3365" i="5"/>
  <c r="L3365" i="5"/>
  <c r="A3366" i="5" s="1"/>
  <c r="AD3364" i="5"/>
  <c r="AC3364" i="5"/>
  <c r="AB3364" i="5"/>
  <c r="AA3364" i="5"/>
  <c r="Z3364" i="5"/>
  <c r="Y3364" i="5"/>
  <c r="X3364" i="5"/>
  <c r="W3364" i="5"/>
  <c r="V3364" i="5"/>
  <c r="U3364" i="5"/>
  <c r="T3364" i="5"/>
  <c r="S3364" i="5"/>
  <c r="R3364" i="5"/>
  <c r="Q3364" i="5"/>
  <c r="P3364" i="5"/>
  <c r="O3364" i="5"/>
  <c r="N3364" i="5"/>
  <c r="M3364" i="5"/>
  <c r="L3364" i="5"/>
  <c r="A3365" i="5" s="1"/>
  <c r="AD3363" i="5"/>
  <c r="AC3363" i="5"/>
  <c r="AB3363" i="5"/>
  <c r="AA3363" i="5"/>
  <c r="Z3363" i="5"/>
  <c r="Y3363" i="5"/>
  <c r="X3363" i="5"/>
  <c r="W3363" i="5"/>
  <c r="V3363" i="5"/>
  <c r="U3363" i="5"/>
  <c r="T3363" i="5"/>
  <c r="S3363" i="5"/>
  <c r="R3363" i="5"/>
  <c r="Q3363" i="5"/>
  <c r="P3363" i="5"/>
  <c r="O3363" i="5"/>
  <c r="N3363" i="5"/>
  <c r="M3363" i="5"/>
  <c r="L3363" i="5"/>
  <c r="A3364" i="5" s="1"/>
  <c r="AD3362" i="5"/>
  <c r="AC3362" i="5"/>
  <c r="AB3362" i="5"/>
  <c r="AA3362" i="5"/>
  <c r="Z3362" i="5"/>
  <c r="Y3362" i="5"/>
  <c r="X3362" i="5"/>
  <c r="W3362" i="5"/>
  <c r="V3362" i="5"/>
  <c r="U3362" i="5"/>
  <c r="T3362" i="5"/>
  <c r="S3362" i="5"/>
  <c r="R3362" i="5"/>
  <c r="Q3362" i="5"/>
  <c r="P3362" i="5"/>
  <c r="O3362" i="5"/>
  <c r="N3362" i="5"/>
  <c r="M3362" i="5"/>
  <c r="L3362" i="5"/>
  <c r="A3363" i="5" s="1"/>
  <c r="AD3361" i="5"/>
  <c r="AC3361" i="5"/>
  <c r="AB3361" i="5"/>
  <c r="AA3361" i="5"/>
  <c r="Z3361" i="5"/>
  <c r="Y3361" i="5"/>
  <c r="X3361" i="5"/>
  <c r="W3361" i="5"/>
  <c r="V3361" i="5"/>
  <c r="U3361" i="5"/>
  <c r="T3361" i="5"/>
  <c r="S3361" i="5"/>
  <c r="R3361" i="5"/>
  <c r="Q3361" i="5"/>
  <c r="P3361" i="5"/>
  <c r="O3361" i="5"/>
  <c r="N3361" i="5"/>
  <c r="M3361" i="5"/>
  <c r="L3361" i="5"/>
  <c r="A3362" i="5" s="1"/>
  <c r="AD3360" i="5"/>
  <c r="AC3360" i="5"/>
  <c r="AB3360" i="5"/>
  <c r="AA3360" i="5"/>
  <c r="Z3360" i="5"/>
  <c r="Y3360" i="5"/>
  <c r="X3360" i="5"/>
  <c r="W3360" i="5"/>
  <c r="V3360" i="5"/>
  <c r="U3360" i="5"/>
  <c r="T3360" i="5"/>
  <c r="S3360" i="5"/>
  <c r="R3360" i="5"/>
  <c r="Q3360" i="5"/>
  <c r="P3360" i="5"/>
  <c r="O3360" i="5"/>
  <c r="N3360" i="5"/>
  <c r="M3360" i="5"/>
  <c r="L3360" i="5"/>
  <c r="A3361" i="5" s="1"/>
  <c r="AD3359" i="5"/>
  <c r="AC3359" i="5"/>
  <c r="AB3359" i="5"/>
  <c r="AA3359" i="5"/>
  <c r="Z3359" i="5"/>
  <c r="Y3359" i="5"/>
  <c r="X3359" i="5"/>
  <c r="W3359" i="5"/>
  <c r="V3359" i="5"/>
  <c r="U3359" i="5"/>
  <c r="T3359" i="5"/>
  <c r="S3359" i="5"/>
  <c r="R3359" i="5"/>
  <c r="Q3359" i="5"/>
  <c r="P3359" i="5"/>
  <c r="O3359" i="5"/>
  <c r="N3359" i="5"/>
  <c r="M3359" i="5"/>
  <c r="L3359" i="5"/>
  <c r="A3360" i="5" s="1"/>
  <c r="AD3358" i="5"/>
  <c r="AC3358" i="5"/>
  <c r="AB3358" i="5"/>
  <c r="AA3358" i="5"/>
  <c r="Z3358" i="5"/>
  <c r="Y3358" i="5"/>
  <c r="X3358" i="5"/>
  <c r="W3358" i="5"/>
  <c r="V3358" i="5"/>
  <c r="U3358" i="5"/>
  <c r="T3358" i="5"/>
  <c r="S3358" i="5"/>
  <c r="R3358" i="5"/>
  <c r="Q3358" i="5"/>
  <c r="P3358" i="5"/>
  <c r="O3358" i="5"/>
  <c r="N3358" i="5"/>
  <c r="M3358" i="5"/>
  <c r="L3358" i="5"/>
  <c r="A3359" i="5" s="1"/>
  <c r="AD3357" i="5"/>
  <c r="AC3357" i="5"/>
  <c r="AB3357" i="5"/>
  <c r="AA3357" i="5"/>
  <c r="Z3357" i="5"/>
  <c r="Y3357" i="5"/>
  <c r="X3357" i="5"/>
  <c r="W3357" i="5"/>
  <c r="V3357" i="5"/>
  <c r="U3357" i="5"/>
  <c r="T3357" i="5"/>
  <c r="S3357" i="5"/>
  <c r="R3357" i="5"/>
  <c r="Q3357" i="5"/>
  <c r="P3357" i="5"/>
  <c r="O3357" i="5"/>
  <c r="N3357" i="5"/>
  <c r="M3357" i="5"/>
  <c r="L3357" i="5"/>
  <c r="A3358" i="5" s="1"/>
  <c r="AD3356" i="5"/>
  <c r="AC3356" i="5"/>
  <c r="AB3356" i="5"/>
  <c r="AA3356" i="5"/>
  <c r="Z3356" i="5"/>
  <c r="Y3356" i="5"/>
  <c r="X3356" i="5"/>
  <c r="W3356" i="5"/>
  <c r="V3356" i="5"/>
  <c r="U3356" i="5"/>
  <c r="T3356" i="5"/>
  <c r="S3356" i="5"/>
  <c r="R3356" i="5"/>
  <c r="Q3356" i="5"/>
  <c r="P3356" i="5"/>
  <c r="O3356" i="5"/>
  <c r="N3356" i="5"/>
  <c r="M3356" i="5"/>
  <c r="L3356" i="5"/>
  <c r="A3357" i="5" s="1"/>
  <c r="AD3355" i="5"/>
  <c r="AC3355" i="5"/>
  <c r="AB3355" i="5"/>
  <c r="AA3355" i="5"/>
  <c r="Z3355" i="5"/>
  <c r="Y3355" i="5"/>
  <c r="X3355" i="5"/>
  <c r="W3355" i="5"/>
  <c r="V3355" i="5"/>
  <c r="U3355" i="5"/>
  <c r="T3355" i="5"/>
  <c r="S3355" i="5"/>
  <c r="R3355" i="5"/>
  <c r="Q3355" i="5"/>
  <c r="P3355" i="5"/>
  <c r="O3355" i="5"/>
  <c r="N3355" i="5"/>
  <c r="M3355" i="5"/>
  <c r="L3355" i="5"/>
  <c r="A3356" i="5" s="1"/>
  <c r="AD3354" i="5"/>
  <c r="AC3354" i="5"/>
  <c r="AB3354" i="5"/>
  <c r="AA3354" i="5"/>
  <c r="Z3354" i="5"/>
  <c r="Y3354" i="5"/>
  <c r="X3354" i="5"/>
  <c r="W3354" i="5"/>
  <c r="V3354" i="5"/>
  <c r="U3354" i="5"/>
  <c r="T3354" i="5"/>
  <c r="S3354" i="5"/>
  <c r="R3354" i="5"/>
  <c r="Q3354" i="5"/>
  <c r="P3354" i="5"/>
  <c r="O3354" i="5"/>
  <c r="N3354" i="5"/>
  <c r="M3354" i="5"/>
  <c r="L3354" i="5"/>
  <c r="A3355" i="5" s="1"/>
  <c r="AD3353" i="5"/>
  <c r="AC3353" i="5"/>
  <c r="AB3353" i="5"/>
  <c r="AA3353" i="5"/>
  <c r="Z3353" i="5"/>
  <c r="Y3353" i="5"/>
  <c r="X3353" i="5"/>
  <c r="W3353" i="5"/>
  <c r="V3353" i="5"/>
  <c r="U3353" i="5"/>
  <c r="T3353" i="5"/>
  <c r="S3353" i="5"/>
  <c r="R3353" i="5"/>
  <c r="Q3353" i="5"/>
  <c r="P3353" i="5"/>
  <c r="O3353" i="5"/>
  <c r="N3353" i="5"/>
  <c r="M3353" i="5"/>
  <c r="L3353" i="5"/>
  <c r="A3354" i="5" s="1"/>
  <c r="AD3352" i="5"/>
  <c r="AC3352" i="5"/>
  <c r="AB3352" i="5"/>
  <c r="AA3352" i="5"/>
  <c r="Z3352" i="5"/>
  <c r="Y3352" i="5"/>
  <c r="X3352" i="5"/>
  <c r="W3352" i="5"/>
  <c r="V3352" i="5"/>
  <c r="U3352" i="5"/>
  <c r="T3352" i="5"/>
  <c r="S3352" i="5"/>
  <c r="R3352" i="5"/>
  <c r="Q3352" i="5"/>
  <c r="P3352" i="5"/>
  <c r="O3352" i="5"/>
  <c r="N3352" i="5"/>
  <c r="M3352" i="5"/>
  <c r="L3352" i="5"/>
  <c r="A3353" i="5" s="1"/>
  <c r="AD3351" i="5"/>
  <c r="AC3351" i="5"/>
  <c r="AB3351" i="5"/>
  <c r="AA3351" i="5"/>
  <c r="Z3351" i="5"/>
  <c r="Y3351" i="5"/>
  <c r="X3351" i="5"/>
  <c r="W3351" i="5"/>
  <c r="V3351" i="5"/>
  <c r="U3351" i="5"/>
  <c r="T3351" i="5"/>
  <c r="S3351" i="5"/>
  <c r="R3351" i="5"/>
  <c r="Q3351" i="5"/>
  <c r="P3351" i="5"/>
  <c r="O3351" i="5"/>
  <c r="N3351" i="5"/>
  <c r="M3351" i="5"/>
  <c r="L3351" i="5"/>
  <c r="A3352" i="5" s="1"/>
  <c r="AD3350" i="5"/>
  <c r="AC3350" i="5"/>
  <c r="AB3350" i="5"/>
  <c r="AA3350" i="5"/>
  <c r="Z3350" i="5"/>
  <c r="Y3350" i="5"/>
  <c r="X3350" i="5"/>
  <c r="W3350" i="5"/>
  <c r="V3350" i="5"/>
  <c r="U3350" i="5"/>
  <c r="T3350" i="5"/>
  <c r="S3350" i="5"/>
  <c r="R3350" i="5"/>
  <c r="Q3350" i="5"/>
  <c r="P3350" i="5"/>
  <c r="O3350" i="5"/>
  <c r="N3350" i="5"/>
  <c r="M3350" i="5"/>
  <c r="L3350" i="5"/>
  <c r="A3351" i="5" s="1"/>
  <c r="AD3349" i="5"/>
  <c r="AC3349" i="5"/>
  <c r="AB3349" i="5"/>
  <c r="AA3349" i="5"/>
  <c r="Z3349" i="5"/>
  <c r="Y3349" i="5"/>
  <c r="X3349" i="5"/>
  <c r="W3349" i="5"/>
  <c r="V3349" i="5"/>
  <c r="U3349" i="5"/>
  <c r="T3349" i="5"/>
  <c r="S3349" i="5"/>
  <c r="R3349" i="5"/>
  <c r="Q3349" i="5"/>
  <c r="P3349" i="5"/>
  <c r="O3349" i="5"/>
  <c r="N3349" i="5"/>
  <c r="M3349" i="5"/>
  <c r="L3349" i="5"/>
  <c r="A3350" i="5" s="1"/>
  <c r="AD3348" i="5"/>
  <c r="AC3348" i="5"/>
  <c r="AB3348" i="5"/>
  <c r="AA3348" i="5"/>
  <c r="Z3348" i="5"/>
  <c r="Y3348" i="5"/>
  <c r="X3348" i="5"/>
  <c r="W3348" i="5"/>
  <c r="V3348" i="5"/>
  <c r="U3348" i="5"/>
  <c r="T3348" i="5"/>
  <c r="S3348" i="5"/>
  <c r="R3348" i="5"/>
  <c r="Q3348" i="5"/>
  <c r="P3348" i="5"/>
  <c r="O3348" i="5"/>
  <c r="N3348" i="5"/>
  <c r="M3348" i="5"/>
  <c r="L3348" i="5"/>
  <c r="A3349" i="5" s="1"/>
  <c r="AD3347" i="5"/>
  <c r="AC3347" i="5"/>
  <c r="AB3347" i="5"/>
  <c r="AA3347" i="5"/>
  <c r="Z3347" i="5"/>
  <c r="Y3347" i="5"/>
  <c r="X3347" i="5"/>
  <c r="W3347" i="5"/>
  <c r="V3347" i="5"/>
  <c r="U3347" i="5"/>
  <c r="T3347" i="5"/>
  <c r="S3347" i="5"/>
  <c r="R3347" i="5"/>
  <c r="Q3347" i="5"/>
  <c r="P3347" i="5"/>
  <c r="O3347" i="5"/>
  <c r="N3347" i="5"/>
  <c r="M3347" i="5"/>
  <c r="L3347" i="5"/>
  <c r="A3348" i="5" s="1"/>
  <c r="AD3346" i="5"/>
  <c r="AC3346" i="5"/>
  <c r="AB3346" i="5"/>
  <c r="AA3346" i="5"/>
  <c r="Z3346" i="5"/>
  <c r="Y3346" i="5"/>
  <c r="X3346" i="5"/>
  <c r="W3346" i="5"/>
  <c r="V3346" i="5"/>
  <c r="U3346" i="5"/>
  <c r="T3346" i="5"/>
  <c r="S3346" i="5"/>
  <c r="R3346" i="5"/>
  <c r="Q3346" i="5"/>
  <c r="P3346" i="5"/>
  <c r="O3346" i="5"/>
  <c r="N3346" i="5"/>
  <c r="M3346" i="5"/>
  <c r="L3346" i="5"/>
  <c r="A3347" i="5" s="1"/>
  <c r="AD3345" i="5"/>
  <c r="AC3345" i="5"/>
  <c r="AB3345" i="5"/>
  <c r="AA3345" i="5"/>
  <c r="Z3345" i="5"/>
  <c r="Y3345" i="5"/>
  <c r="X3345" i="5"/>
  <c r="W3345" i="5"/>
  <c r="V3345" i="5"/>
  <c r="U3345" i="5"/>
  <c r="T3345" i="5"/>
  <c r="S3345" i="5"/>
  <c r="R3345" i="5"/>
  <c r="Q3345" i="5"/>
  <c r="P3345" i="5"/>
  <c r="O3345" i="5"/>
  <c r="N3345" i="5"/>
  <c r="M3345" i="5"/>
  <c r="L3345" i="5"/>
  <c r="A3346" i="5" s="1"/>
  <c r="AD3344" i="5"/>
  <c r="AC3344" i="5"/>
  <c r="AB3344" i="5"/>
  <c r="AA3344" i="5"/>
  <c r="Z3344" i="5"/>
  <c r="Y3344" i="5"/>
  <c r="X3344" i="5"/>
  <c r="W3344" i="5"/>
  <c r="V3344" i="5"/>
  <c r="U3344" i="5"/>
  <c r="T3344" i="5"/>
  <c r="S3344" i="5"/>
  <c r="R3344" i="5"/>
  <c r="Q3344" i="5"/>
  <c r="P3344" i="5"/>
  <c r="O3344" i="5"/>
  <c r="N3344" i="5"/>
  <c r="M3344" i="5"/>
  <c r="L3344" i="5"/>
  <c r="A3345" i="5" s="1"/>
  <c r="AD3343" i="5"/>
  <c r="AC3343" i="5"/>
  <c r="AB3343" i="5"/>
  <c r="AA3343" i="5"/>
  <c r="Z3343" i="5"/>
  <c r="Y3343" i="5"/>
  <c r="X3343" i="5"/>
  <c r="W3343" i="5"/>
  <c r="V3343" i="5"/>
  <c r="U3343" i="5"/>
  <c r="T3343" i="5"/>
  <c r="S3343" i="5"/>
  <c r="R3343" i="5"/>
  <c r="Q3343" i="5"/>
  <c r="P3343" i="5"/>
  <c r="O3343" i="5"/>
  <c r="N3343" i="5"/>
  <c r="M3343" i="5"/>
  <c r="L3343" i="5"/>
  <c r="A3344" i="5" s="1"/>
  <c r="AD3342" i="5"/>
  <c r="AC3342" i="5"/>
  <c r="AB3342" i="5"/>
  <c r="AA3342" i="5"/>
  <c r="Z3342" i="5"/>
  <c r="Y3342" i="5"/>
  <c r="X3342" i="5"/>
  <c r="W3342" i="5"/>
  <c r="V3342" i="5"/>
  <c r="U3342" i="5"/>
  <c r="T3342" i="5"/>
  <c r="S3342" i="5"/>
  <c r="R3342" i="5"/>
  <c r="Q3342" i="5"/>
  <c r="P3342" i="5"/>
  <c r="O3342" i="5"/>
  <c r="N3342" i="5"/>
  <c r="M3342" i="5"/>
  <c r="L3342" i="5"/>
  <c r="A3343" i="5" s="1"/>
  <c r="AD3341" i="5"/>
  <c r="AC3341" i="5"/>
  <c r="AB3341" i="5"/>
  <c r="AA3341" i="5"/>
  <c r="Z3341" i="5"/>
  <c r="Y3341" i="5"/>
  <c r="X3341" i="5"/>
  <c r="W3341" i="5"/>
  <c r="V3341" i="5"/>
  <c r="U3341" i="5"/>
  <c r="T3341" i="5"/>
  <c r="S3341" i="5"/>
  <c r="R3341" i="5"/>
  <c r="Q3341" i="5"/>
  <c r="P3341" i="5"/>
  <c r="O3341" i="5"/>
  <c r="N3341" i="5"/>
  <c r="M3341" i="5"/>
  <c r="L3341" i="5"/>
  <c r="A3342" i="5" s="1"/>
  <c r="AD3340" i="5"/>
  <c r="AC3340" i="5"/>
  <c r="AB3340" i="5"/>
  <c r="AA3340" i="5"/>
  <c r="Z3340" i="5"/>
  <c r="Y3340" i="5"/>
  <c r="X3340" i="5"/>
  <c r="W3340" i="5"/>
  <c r="V3340" i="5"/>
  <c r="U3340" i="5"/>
  <c r="T3340" i="5"/>
  <c r="S3340" i="5"/>
  <c r="R3340" i="5"/>
  <c r="Q3340" i="5"/>
  <c r="P3340" i="5"/>
  <c r="O3340" i="5"/>
  <c r="N3340" i="5"/>
  <c r="M3340" i="5"/>
  <c r="L3340" i="5"/>
  <c r="A3341" i="5" s="1"/>
  <c r="AD3339" i="5"/>
  <c r="AC3339" i="5"/>
  <c r="AB3339" i="5"/>
  <c r="AA3339" i="5"/>
  <c r="Z3339" i="5"/>
  <c r="Y3339" i="5"/>
  <c r="X3339" i="5"/>
  <c r="W3339" i="5"/>
  <c r="V3339" i="5"/>
  <c r="U3339" i="5"/>
  <c r="T3339" i="5"/>
  <c r="S3339" i="5"/>
  <c r="R3339" i="5"/>
  <c r="Q3339" i="5"/>
  <c r="P3339" i="5"/>
  <c r="O3339" i="5"/>
  <c r="N3339" i="5"/>
  <c r="M3339" i="5"/>
  <c r="L3339" i="5"/>
  <c r="A3340" i="5" s="1"/>
  <c r="AD3338" i="5"/>
  <c r="AC3338" i="5"/>
  <c r="AB3338" i="5"/>
  <c r="AA3338" i="5"/>
  <c r="Z3338" i="5"/>
  <c r="Y3338" i="5"/>
  <c r="X3338" i="5"/>
  <c r="W3338" i="5"/>
  <c r="V3338" i="5"/>
  <c r="U3338" i="5"/>
  <c r="T3338" i="5"/>
  <c r="S3338" i="5"/>
  <c r="R3338" i="5"/>
  <c r="Q3338" i="5"/>
  <c r="P3338" i="5"/>
  <c r="O3338" i="5"/>
  <c r="N3338" i="5"/>
  <c r="M3338" i="5"/>
  <c r="L3338" i="5"/>
  <c r="A3339" i="5" s="1"/>
  <c r="AD3337" i="5"/>
  <c r="AC3337" i="5"/>
  <c r="AB3337" i="5"/>
  <c r="AA3337" i="5"/>
  <c r="Z3337" i="5"/>
  <c r="Y3337" i="5"/>
  <c r="X3337" i="5"/>
  <c r="W3337" i="5"/>
  <c r="V3337" i="5"/>
  <c r="U3337" i="5"/>
  <c r="T3337" i="5"/>
  <c r="S3337" i="5"/>
  <c r="R3337" i="5"/>
  <c r="Q3337" i="5"/>
  <c r="P3337" i="5"/>
  <c r="O3337" i="5"/>
  <c r="N3337" i="5"/>
  <c r="M3337" i="5"/>
  <c r="L3337" i="5"/>
  <c r="A3338" i="5" s="1"/>
  <c r="AD3336" i="5"/>
  <c r="AC3336" i="5"/>
  <c r="AB3336" i="5"/>
  <c r="AA3336" i="5"/>
  <c r="Z3336" i="5"/>
  <c r="Y3336" i="5"/>
  <c r="X3336" i="5"/>
  <c r="W3336" i="5"/>
  <c r="V3336" i="5"/>
  <c r="U3336" i="5"/>
  <c r="T3336" i="5"/>
  <c r="S3336" i="5"/>
  <c r="R3336" i="5"/>
  <c r="Q3336" i="5"/>
  <c r="P3336" i="5"/>
  <c r="O3336" i="5"/>
  <c r="N3336" i="5"/>
  <c r="M3336" i="5"/>
  <c r="L3336" i="5"/>
  <c r="A3337" i="5" s="1"/>
  <c r="AD3335" i="5"/>
  <c r="AC3335" i="5"/>
  <c r="AB3335" i="5"/>
  <c r="AA3335" i="5"/>
  <c r="Z3335" i="5"/>
  <c r="Y3335" i="5"/>
  <c r="X3335" i="5"/>
  <c r="W3335" i="5"/>
  <c r="V3335" i="5"/>
  <c r="U3335" i="5"/>
  <c r="T3335" i="5"/>
  <c r="S3335" i="5"/>
  <c r="R3335" i="5"/>
  <c r="Q3335" i="5"/>
  <c r="P3335" i="5"/>
  <c r="O3335" i="5"/>
  <c r="N3335" i="5"/>
  <c r="M3335" i="5"/>
  <c r="L3335" i="5"/>
  <c r="A3336" i="5" s="1"/>
  <c r="AD3334" i="5"/>
  <c r="AC3334" i="5"/>
  <c r="AB3334" i="5"/>
  <c r="AA3334" i="5"/>
  <c r="Z3334" i="5"/>
  <c r="Y3334" i="5"/>
  <c r="X3334" i="5"/>
  <c r="W3334" i="5"/>
  <c r="V3334" i="5"/>
  <c r="U3334" i="5"/>
  <c r="T3334" i="5"/>
  <c r="S3334" i="5"/>
  <c r="R3334" i="5"/>
  <c r="Q3334" i="5"/>
  <c r="P3334" i="5"/>
  <c r="O3334" i="5"/>
  <c r="N3334" i="5"/>
  <c r="M3334" i="5"/>
  <c r="L3334" i="5"/>
  <c r="A3335" i="5" s="1"/>
  <c r="AD3333" i="5"/>
  <c r="AC3333" i="5"/>
  <c r="AB3333" i="5"/>
  <c r="AA3333" i="5"/>
  <c r="Z3333" i="5"/>
  <c r="Y3333" i="5"/>
  <c r="X3333" i="5"/>
  <c r="W3333" i="5"/>
  <c r="V3333" i="5"/>
  <c r="U3333" i="5"/>
  <c r="T3333" i="5"/>
  <c r="S3333" i="5"/>
  <c r="R3333" i="5"/>
  <c r="Q3333" i="5"/>
  <c r="P3333" i="5"/>
  <c r="O3333" i="5"/>
  <c r="N3333" i="5"/>
  <c r="M3333" i="5"/>
  <c r="L3333" i="5"/>
  <c r="A3334" i="5" s="1"/>
  <c r="AD3332" i="5"/>
  <c r="AC3332" i="5"/>
  <c r="AB3332" i="5"/>
  <c r="AA3332" i="5"/>
  <c r="Z3332" i="5"/>
  <c r="Y3332" i="5"/>
  <c r="X3332" i="5"/>
  <c r="W3332" i="5"/>
  <c r="V3332" i="5"/>
  <c r="U3332" i="5"/>
  <c r="T3332" i="5"/>
  <c r="S3332" i="5"/>
  <c r="R3332" i="5"/>
  <c r="Q3332" i="5"/>
  <c r="P3332" i="5"/>
  <c r="O3332" i="5"/>
  <c r="N3332" i="5"/>
  <c r="M3332" i="5"/>
  <c r="L3332" i="5"/>
  <c r="A3333" i="5" s="1"/>
  <c r="AD3331" i="5"/>
  <c r="AC3331" i="5"/>
  <c r="AB3331" i="5"/>
  <c r="AA3331" i="5"/>
  <c r="Z3331" i="5"/>
  <c r="Y3331" i="5"/>
  <c r="X3331" i="5"/>
  <c r="W3331" i="5"/>
  <c r="V3331" i="5"/>
  <c r="U3331" i="5"/>
  <c r="T3331" i="5"/>
  <c r="S3331" i="5"/>
  <c r="R3331" i="5"/>
  <c r="Q3331" i="5"/>
  <c r="P3331" i="5"/>
  <c r="O3331" i="5"/>
  <c r="N3331" i="5"/>
  <c r="M3331" i="5"/>
  <c r="L3331" i="5"/>
  <c r="A3332" i="5" s="1"/>
  <c r="AD3330" i="5"/>
  <c r="AC3330" i="5"/>
  <c r="AB3330" i="5"/>
  <c r="AA3330" i="5"/>
  <c r="Z3330" i="5"/>
  <c r="Y3330" i="5"/>
  <c r="X3330" i="5"/>
  <c r="W3330" i="5"/>
  <c r="V3330" i="5"/>
  <c r="U3330" i="5"/>
  <c r="T3330" i="5"/>
  <c r="S3330" i="5"/>
  <c r="R3330" i="5"/>
  <c r="Q3330" i="5"/>
  <c r="P3330" i="5"/>
  <c r="O3330" i="5"/>
  <c r="N3330" i="5"/>
  <c r="M3330" i="5"/>
  <c r="L3330" i="5"/>
  <c r="A3331" i="5" s="1"/>
  <c r="AD3329" i="5"/>
  <c r="AC3329" i="5"/>
  <c r="AB3329" i="5"/>
  <c r="AA3329" i="5"/>
  <c r="Z3329" i="5"/>
  <c r="Y3329" i="5"/>
  <c r="X3329" i="5"/>
  <c r="W3329" i="5"/>
  <c r="V3329" i="5"/>
  <c r="U3329" i="5"/>
  <c r="T3329" i="5"/>
  <c r="S3329" i="5"/>
  <c r="R3329" i="5"/>
  <c r="Q3329" i="5"/>
  <c r="P3329" i="5"/>
  <c r="O3329" i="5"/>
  <c r="N3329" i="5"/>
  <c r="M3329" i="5"/>
  <c r="L3329" i="5"/>
  <c r="A3330" i="5" s="1"/>
  <c r="AD3328" i="5"/>
  <c r="AC3328" i="5"/>
  <c r="AB3328" i="5"/>
  <c r="AA3328" i="5"/>
  <c r="Z3328" i="5"/>
  <c r="Y3328" i="5"/>
  <c r="X3328" i="5"/>
  <c r="W3328" i="5"/>
  <c r="V3328" i="5"/>
  <c r="U3328" i="5"/>
  <c r="T3328" i="5"/>
  <c r="S3328" i="5"/>
  <c r="R3328" i="5"/>
  <c r="Q3328" i="5"/>
  <c r="P3328" i="5"/>
  <c r="O3328" i="5"/>
  <c r="N3328" i="5"/>
  <c r="M3328" i="5"/>
  <c r="L3328" i="5"/>
  <c r="A3329" i="5" s="1"/>
  <c r="AD3327" i="5"/>
  <c r="AC3327" i="5"/>
  <c r="AB3327" i="5"/>
  <c r="AA3327" i="5"/>
  <c r="Z3327" i="5"/>
  <c r="Y3327" i="5"/>
  <c r="X3327" i="5"/>
  <c r="W3327" i="5"/>
  <c r="V3327" i="5"/>
  <c r="U3327" i="5"/>
  <c r="T3327" i="5"/>
  <c r="S3327" i="5"/>
  <c r="R3327" i="5"/>
  <c r="Q3327" i="5"/>
  <c r="P3327" i="5"/>
  <c r="O3327" i="5"/>
  <c r="N3327" i="5"/>
  <c r="M3327" i="5"/>
  <c r="L3327" i="5"/>
  <c r="A3328" i="5" s="1"/>
  <c r="AD3326" i="5"/>
  <c r="AC3326" i="5"/>
  <c r="AB3326" i="5"/>
  <c r="AA3326" i="5"/>
  <c r="Z3326" i="5"/>
  <c r="Y3326" i="5"/>
  <c r="X3326" i="5"/>
  <c r="W3326" i="5"/>
  <c r="V3326" i="5"/>
  <c r="U3326" i="5"/>
  <c r="T3326" i="5"/>
  <c r="S3326" i="5"/>
  <c r="R3326" i="5"/>
  <c r="Q3326" i="5"/>
  <c r="P3326" i="5"/>
  <c r="O3326" i="5"/>
  <c r="N3326" i="5"/>
  <c r="M3326" i="5"/>
  <c r="L3326" i="5"/>
  <c r="A3327" i="5" s="1"/>
  <c r="AD3325" i="5"/>
  <c r="AC3325" i="5"/>
  <c r="AB3325" i="5"/>
  <c r="AA3325" i="5"/>
  <c r="Z3325" i="5"/>
  <c r="Y3325" i="5"/>
  <c r="X3325" i="5"/>
  <c r="W3325" i="5"/>
  <c r="V3325" i="5"/>
  <c r="U3325" i="5"/>
  <c r="T3325" i="5"/>
  <c r="S3325" i="5"/>
  <c r="R3325" i="5"/>
  <c r="Q3325" i="5"/>
  <c r="P3325" i="5"/>
  <c r="O3325" i="5"/>
  <c r="N3325" i="5"/>
  <c r="M3325" i="5"/>
  <c r="L3325" i="5"/>
  <c r="A3326" i="5" s="1"/>
  <c r="AD3324" i="5"/>
  <c r="AC3324" i="5"/>
  <c r="AB3324" i="5"/>
  <c r="AA3324" i="5"/>
  <c r="Z3324" i="5"/>
  <c r="Y3324" i="5"/>
  <c r="X3324" i="5"/>
  <c r="W3324" i="5"/>
  <c r="V3324" i="5"/>
  <c r="U3324" i="5"/>
  <c r="T3324" i="5"/>
  <c r="S3324" i="5"/>
  <c r="R3324" i="5"/>
  <c r="Q3324" i="5"/>
  <c r="P3324" i="5"/>
  <c r="O3324" i="5"/>
  <c r="N3324" i="5"/>
  <c r="M3324" i="5"/>
  <c r="L3324" i="5"/>
  <c r="A3325" i="5" s="1"/>
  <c r="AD3323" i="5"/>
  <c r="AC3323" i="5"/>
  <c r="AB3323" i="5"/>
  <c r="AA3323" i="5"/>
  <c r="Z3323" i="5"/>
  <c r="Y3323" i="5"/>
  <c r="X3323" i="5"/>
  <c r="W3323" i="5"/>
  <c r="V3323" i="5"/>
  <c r="U3323" i="5"/>
  <c r="T3323" i="5"/>
  <c r="S3323" i="5"/>
  <c r="R3323" i="5"/>
  <c r="Q3323" i="5"/>
  <c r="P3323" i="5"/>
  <c r="O3323" i="5"/>
  <c r="N3323" i="5"/>
  <c r="M3323" i="5"/>
  <c r="L3323" i="5"/>
  <c r="A3324" i="5" s="1"/>
  <c r="AD3322" i="5"/>
  <c r="AC3322" i="5"/>
  <c r="AB3322" i="5"/>
  <c r="AA3322" i="5"/>
  <c r="Z3322" i="5"/>
  <c r="Y3322" i="5"/>
  <c r="X3322" i="5"/>
  <c r="W3322" i="5"/>
  <c r="V3322" i="5"/>
  <c r="U3322" i="5"/>
  <c r="T3322" i="5"/>
  <c r="S3322" i="5"/>
  <c r="R3322" i="5"/>
  <c r="Q3322" i="5"/>
  <c r="P3322" i="5"/>
  <c r="O3322" i="5"/>
  <c r="N3322" i="5"/>
  <c r="M3322" i="5"/>
  <c r="L3322" i="5"/>
  <c r="A3323" i="5" s="1"/>
  <c r="AD3321" i="5"/>
  <c r="AC3321" i="5"/>
  <c r="AB3321" i="5"/>
  <c r="AA3321" i="5"/>
  <c r="Z3321" i="5"/>
  <c r="Y3321" i="5"/>
  <c r="X3321" i="5"/>
  <c r="W3321" i="5"/>
  <c r="V3321" i="5"/>
  <c r="U3321" i="5"/>
  <c r="T3321" i="5"/>
  <c r="S3321" i="5"/>
  <c r="R3321" i="5"/>
  <c r="Q3321" i="5"/>
  <c r="P3321" i="5"/>
  <c r="O3321" i="5"/>
  <c r="N3321" i="5"/>
  <c r="M3321" i="5"/>
  <c r="L3321" i="5"/>
  <c r="A3322" i="5" s="1"/>
  <c r="AD3320" i="5"/>
  <c r="AC3320" i="5"/>
  <c r="AB3320" i="5"/>
  <c r="AA3320" i="5"/>
  <c r="Z3320" i="5"/>
  <c r="Y3320" i="5"/>
  <c r="X3320" i="5"/>
  <c r="W3320" i="5"/>
  <c r="V3320" i="5"/>
  <c r="U3320" i="5"/>
  <c r="T3320" i="5"/>
  <c r="S3320" i="5"/>
  <c r="R3320" i="5"/>
  <c r="Q3320" i="5"/>
  <c r="P3320" i="5"/>
  <c r="O3320" i="5"/>
  <c r="N3320" i="5"/>
  <c r="M3320" i="5"/>
  <c r="L3320" i="5"/>
  <c r="A3321" i="5" s="1"/>
  <c r="AD3319" i="5"/>
  <c r="AC3319" i="5"/>
  <c r="AB3319" i="5"/>
  <c r="AA3319" i="5"/>
  <c r="Z3319" i="5"/>
  <c r="Y3319" i="5"/>
  <c r="X3319" i="5"/>
  <c r="W3319" i="5"/>
  <c r="V3319" i="5"/>
  <c r="U3319" i="5"/>
  <c r="T3319" i="5"/>
  <c r="S3319" i="5"/>
  <c r="R3319" i="5"/>
  <c r="Q3319" i="5"/>
  <c r="P3319" i="5"/>
  <c r="O3319" i="5"/>
  <c r="N3319" i="5"/>
  <c r="M3319" i="5"/>
  <c r="L3319" i="5"/>
  <c r="A3320" i="5" s="1"/>
  <c r="AD3318" i="5"/>
  <c r="AC3318" i="5"/>
  <c r="AB3318" i="5"/>
  <c r="AA3318" i="5"/>
  <c r="Z3318" i="5"/>
  <c r="Y3318" i="5"/>
  <c r="X3318" i="5"/>
  <c r="W3318" i="5"/>
  <c r="V3318" i="5"/>
  <c r="U3318" i="5"/>
  <c r="T3318" i="5"/>
  <c r="S3318" i="5"/>
  <c r="R3318" i="5"/>
  <c r="Q3318" i="5"/>
  <c r="P3318" i="5"/>
  <c r="O3318" i="5"/>
  <c r="N3318" i="5"/>
  <c r="M3318" i="5"/>
  <c r="L3318" i="5"/>
  <c r="A3319" i="5" s="1"/>
  <c r="AD3317" i="5"/>
  <c r="AC3317" i="5"/>
  <c r="AB3317" i="5"/>
  <c r="AA3317" i="5"/>
  <c r="Z3317" i="5"/>
  <c r="Y3317" i="5"/>
  <c r="X3317" i="5"/>
  <c r="W3317" i="5"/>
  <c r="V3317" i="5"/>
  <c r="U3317" i="5"/>
  <c r="T3317" i="5"/>
  <c r="S3317" i="5"/>
  <c r="R3317" i="5"/>
  <c r="Q3317" i="5"/>
  <c r="P3317" i="5"/>
  <c r="O3317" i="5"/>
  <c r="N3317" i="5"/>
  <c r="M3317" i="5"/>
  <c r="L3317" i="5"/>
  <c r="A3318" i="5" s="1"/>
  <c r="AD3316" i="5"/>
  <c r="AC3316" i="5"/>
  <c r="AB3316" i="5"/>
  <c r="AA3316" i="5"/>
  <c r="Z3316" i="5"/>
  <c r="Y3316" i="5"/>
  <c r="X3316" i="5"/>
  <c r="W3316" i="5"/>
  <c r="V3316" i="5"/>
  <c r="U3316" i="5"/>
  <c r="T3316" i="5"/>
  <c r="S3316" i="5"/>
  <c r="R3316" i="5"/>
  <c r="Q3316" i="5"/>
  <c r="P3316" i="5"/>
  <c r="O3316" i="5"/>
  <c r="N3316" i="5"/>
  <c r="M3316" i="5"/>
  <c r="L3316" i="5"/>
  <c r="A3317" i="5" s="1"/>
  <c r="AD3315" i="5"/>
  <c r="AC3315" i="5"/>
  <c r="AB3315" i="5"/>
  <c r="AA3315" i="5"/>
  <c r="Z3315" i="5"/>
  <c r="Y3315" i="5"/>
  <c r="X3315" i="5"/>
  <c r="W3315" i="5"/>
  <c r="V3315" i="5"/>
  <c r="U3315" i="5"/>
  <c r="T3315" i="5"/>
  <c r="S3315" i="5"/>
  <c r="R3315" i="5"/>
  <c r="Q3315" i="5"/>
  <c r="P3315" i="5"/>
  <c r="O3315" i="5"/>
  <c r="N3315" i="5"/>
  <c r="M3315" i="5"/>
  <c r="L3315" i="5"/>
  <c r="A3316" i="5" s="1"/>
  <c r="AD3314" i="5"/>
  <c r="AC3314" i="5"/>
  <c r="AB3314" i="5"/>
  <c r="AA3314" i="5"/>
  <c r="Z3314" i="5"/>
  <c r="Y3314" i="5"/>
  <c r="X3314" i="5"/>
  <c r="W3314" i="5"/>
  <c r="V3314" i="5"/>
  <c r="U3314" i="5"/>
  <c r="T3314" i="5"/>
  <c r="S3314" i="5"/>
  <c r="R3314" i="5"/>
  <c r="Q3314" i="5"/>
  <c r="P3314" i="5"/>
  <c r="O3314" i="5"/>
  <c r="N3314" i="5"/>
  <c r="M3314" i="5"/>
  <c r="L3314" i="5"/>
  <c r="A3315" i="5" s="1"/>
  <c r="AD3313" i="5"/>
  <c r="AC3313" i="5"/>
  <c r="AB3313" i="5"/>
  <c r="AA3313" i="5"/>
  <c r="Z3313" i="5"/>
  <c r="Y3313" i="5"/>
  <c r="X3313" i="5"/>
  <c r="W3313" i="5"/>
  <c r="V3313" i="5"/>
  <c r="U3313" i="5"/>
  <c r="T3313" i="5"/>
  <c r="S3313" i="5"/>
  <c r="R3313" i="5"/>
  <c r="Q3313" i="5"/>
  <c r="P3313" i="5"/>
  <c r="O3313" i="5"/>
  <c r="N3313" i="5"/>
  <c r="M3313" i="5"/>
  <c r="L3313" i="5"/>
  <c r="A3314" i="5" s="1"/>
  <c r="AD3312" i="5"/>
  <c r="AC3312" i="5"/>
  <c r="AB3312" i="5"/>
  <c r="AA3312" i="5"/>
  <c r="Z3312" i="5"/>
  <c r="Y3312" i="5"/>
  <c r="X3312" i="5"/>
  <c r="W3312" i="5"/>
  <c r="V3312" i="5"/>
  <c r="U3312" i="5"/>
  <c r="T3312" i="5"/>
  <c r="S3312" i="5"/>
  <c r="R3312" i="5"/>
  <c r="Q3312" i="5"/>
  <c r="P3312" i="5"/>
  <c r="O3312" i="5"/>
  <c r="N3312" i="5"/>
  <c r="M3312" i="5"/>
  <c r="L3312" i="5"/>
  <c r="A3313" i="5" s="1"/>
  <c r="AD3311" i="5"/>
  <c r="AC3311" i="5"/>
  <c r="AB3311" i="5"/>
  <c r="AA3311" i="5"/>
  <c r="Z3311" i="5"/>
  <c r="Y3311" i="5"/>
  <c r="X3311" i="5"/>
  <c r="W3311" i="5"/>
  <c r="V3311" i="5"/>
  <c r="U3311" i="5"/>
  <c r="T3311" i="5"/>
  <c r="S3311" i="5"/>
  <c r="R3311" i="5"/>
  <c r="Q3311" i="5"/>
  <c r="P3311" i="5"/>
  <c r="O3311" i="5"/>
  <c r="N3311" i="5"/>
  <c r="M3311" i="5"/>
  <c r="L3311" i="5"/>
  <c r="A3312" i="5" s="1"/>
  <c r="AD3310" i="5"/>
  <c r="AC3310" i="5"/>
  <c r="AB3310" i="5"/>
  <c r="AA3310" i="5"/>
  <c r="Z3310" i="5"/>
  <c r="Y3310" i="5"/>
  <c r="X3310" i="5"/>
  <c r="W3310" i="5"/>
  <c r="V3310" i="5"/>
  <c r="U3310" i="5"/>
  <c r="T3310" i="5"/>
  <c r="S3310" i="5"/>
  <c r="R3310" i="5"/>
  <c r="Q3310" i="5"/>
  <c r="P3310" i="5"/>
  <c r="O3310" i="5"/>
  <c r="N3310" i="5"/>
  <c r="M3310" i="5"/>
  <c r="L3310" i="5"/>
  <c r="A3311" i="5" s="1"/>
  <c r="AD3309" i="5"/>
  <c r="AC3309" i="5"/>
  <c r="AB3309" i="5"/>
  <c r="AA3309" i="5"/>
  <c r="Z3309" i="5"/>
  <c r="Y3309" i="5"/>
  <c r="X3309" i="5"/>
  <c r="W3309" i="5"/>
  <c r="V3309" i="5"/>
  <c r="U3309" i="5"/>
  <c r="T3309" i="5"/>
  <c r="S3309" i="5"/>
  <c r="R3309" i="5"/>
  <c r="Q3309" i="5"/>
  <c r="P3309" i="5"/>
  <c r="O3309" i="5"/>
  <c r="N3309" i="5"/>
  <c r="M3309" i="5"/>
  <c r="L3309" i="5"/>
  <c r="A3310" i="5" s="1"/>
  <c r="AD3308" i="5"/>
  <c r="AC3308" i="5"/>
  <c r="AB3308" i="5"/>
  <c r="AA3308" i="5"/>
  <c r="Z3308" i="5"/>
  <c r="Y3308" i="5"/>
  <c r="X3308" i="5"/>
  <c r="W3308" i="5"/>
  <c r="V3308" i="5"/>
  <c r="U3308" i="5"/>
  <c r="T3308" i="5"/>
  <c r="S3308" i="5"/>
  <c r="R3308" i="5"/>
  <c r="Q3308" i="5"/>
  <c r="P3308" i="5"/>
  <c r="O3308" i="5"/>
  <c r="N3308" i="5"/>
  <c r="M3308" i="5"/>
  <c r="L3308" i="5"/>
  <c r="A3309" i="5" s="1"/>
  <c r="AD3307" i="5"/>
  <c r="AC3307" i="5"/>
  <c r="AB3307" i="5"/>
  <c r="AA3307" i="5"/>
  <c r="Z3307" i="5"/>
  <c r="Y3307" i="5"/>
  <c r="X3307" i="5"/>
  <c r="W3307" i="5"/>
  <c r="V3307" i="5"/>
  <c r="U3307" i="5"/>
  <c r="T3307" i="5"/>
  <c r="S3307" i="5"/>
  <c r="R3307" i="5"/>
  <c r="Q3307" i="5"/>
  <c r="P3307" i="5"/>
  <c r="O3307" i="5"/>
  <c r="N3307" i="5"/>
  <c r="M3307" i="5"/>
  <c r="L3307" i="5"/>
  <c r="A3308" i="5" s="1"/>
  <c r="AD3306" i="5"/>
  <c r="AC3306" i="5"/>
  <c r="AB3306" i="5"/>
  <c r="AA3306" i="5"/>
  <c r="Z3306" i="5"/>
  <c r="Y3306" i="5"/>
  <c r="X3306" i="5"/>
  <c r="W3306" i="5"/>
  <c r="V3306" i="5"/>
  <c r="U3306" i="5"/>
  <c r="T3306" i="5"/>
  <c r="S3306" i="5"/>
  <c r="R3306" i="5"/>
  <c r="Q3306" i="5"/>
  <c r="P3306" i="5"/>
  <c r="O3306" i="5"/>
  <c r="N3306" i="5"/>
  <c r="M3306" i="5"/>
  <c r="L3306" i="5"/>
  <c r="A3307" i="5" s="1"/>
  <c r="AD3305" i="5"/>
  <c r="AC3305" i="5"/>
  <c r="AB3305" i="5"/>
  <c r="AA3305" i="5"/>
  <c r="Z3305" i="5"/>
  <c r="Y3305" i="5"/>
  <c r="X3305" i="5"/>
  <c r="W3305" i="5"/>
  <c r="V3305" i="5"/>
  <c r="U3305" i="5"/>
  <c r="T3305" i="5"/>
  <c r="S3305" i="5"/>
  <c r="R3305" i="5"/>
  <c r="Q3305" i="5"/>
  <c r="P3305" i="5"/>
  <c r="O3305" i="5"/>
  <c r="N3305" i="5"/>
  <c r="M3305" i="5"/>
  <c r="L3305" i="5"/>
  <c r="A3306" i="5" s="1"/>
  <c r="AD3304" i="5"/>
  <c r="AC3304" i="5"/>
  <c r="AB3304" i="5"/>
  <c r="AA3304" i="5"/>
  <c r="Z3304" i="5"/>
  <c r="Y3304" i="5"/>
  <c r="X3304" i="5"/>
  <c r="W3304" i="5"/>
  <c r="V3304" i="5"/>
  <c r="U3304" i="5"/>
  <c r="T3304" i="5"/>
  <c r="S3304" i="5"/>
  <c r="R3304" i="5"/>
  <c r="Q3304" i="5"/>
  <c r="P3304" i="5"/>
  <c r="O3304" i="5"/>
  <c r="N3304" i="5"/>
  <c r="M3304" i="5"/>
  <c r="L3304" i="5"/>
  <c r="A3305" i="5" s="1"/>
  <c r="AD3303" i="5"/>
  <c r="AC3303" i="5"/>
  <c r="AB3303" i="5"/>
  <c r="AA3303" i="5"/>
  <c r="Z3303" i="5"/>
  <c r="Y3303" i="5"/>
  <c r="X3303" i="5"/>
  <c r="W3303" i="5"/>
  <c r="V3303" i="5"/>
  <c r="U3303" i="5"/>
  <c r="T3303" i="5"/>
  <c r="S3303" i="5"/>
  <c r="R3303" i="5"/>
  <c r="Q3303" i="5"/>
  <c r="P3303" i="5"/>
  <c r="O3303" i="5"/>
  <c r="N3303" i="5"/>
  <c r="M3303" i="5"/>
  <c r="L3303" i="5"/>
  <c r="A3304" i="5" s="1"/>
  <c r="AD3302" i="5"/>
  <c r="AC3302" i="5"/>
  <c r="AB3302" i="5"/>
  <c r="AA3302" i="5"/>
  <c r="Z3302" i="5"/>
  <c r="Y3302" i="5"/>
  <c r="X3302" i="5"/>
  <c r="W3302" i="5"/>
  <c r="V3302" i="5"/>
  <c r="U3302" i="5"/>
  <c r="T3302" i="5"/>
  <c r="S3302" i="5"/>
  <c r="R3302" i="5"/>
  <c r="Q3302" i="5"/>
  <c r="P3302" i="5"/>
  <c r="O3302" i="5"/>
  <c r="N3302" i="5"/>
  <c r="M3302" i="5"/>
  <c r="L3302" i="5"/>
  <c r="A3303" i="5" s="1"/>
  <c r="AD3301" i="5"/>
  <c r="AC3301" i="5"/>
  <c r="AB3301" i="5"/>
  <c r="AA3301" i="5"/>
  <c r="Z3301" i="5"/>
  <c r="Y3301" i="5"/>
  <c r="X3301" i="5"/>
  <c r="W3301" i="5"/>
  <c r="V3301" i="5"/>
  <c r="U3301" i="5"/>
  <c r="T3301" i="5"/>
  <c r="S3301" i="5"/>
  <c r="R3301" i="5"/>
  <c r="Q3301" i="5"/>
  <c r="P3301" i="5"/>
  <c r="O3301" i="5"/>
  <c r="N3301" i="5"/>
  <c r="M3301" i="5"/>
  <c r="L3301" i="5"/>
  <c r="A3302" i="5" s="1"/>
  <c r="AD3300" i="5"/>
  <c r="AC3300" i="5"/>
  <c r="AB3300" i="5"/>
  <c r="AA3300" i="5"/>
  <c r="Z3300" i="5"/>
  <c r="Y3300" i="5"/>
  <c r="X3300" i="5"/>
  <c r="W3300" i="5"/>
  <c r="V3300" i="5"/>
  <c r="U3300" i="5"/>
  <c r="T3300" i="5"/>
  <c r="S3300" i="5"/>
  <c r="R3300" i="5"/>
  <c r="Q3300" i="5"/>
  <c r="P3300" i="5"/>
  <c r="O3300" i="5"/>
  <c r="N3300" i="5"/>
  <c r="M3300" i="5"/>
  <c r="L3300" i="5"/>
  <c r="A3301" i="5" s="1"/>
  <c r="AD3299" i="5"/>
  <c r="AC3299" i="5"/>
  <c r="AB3299" i="5"/>
  <c r="AA3299" i="5"/>
  <c r="Z3299" i="5"/>
  <c r="Y3299" i="5"/>
  <c r="X3299" i="5"/>
  <c r="W3299" i="5"/>
  <c r="V3299" i="5"/>
  <c r="U3299" i="5"/>
  <c r="T3299" i="5"/>
  <c r="S3299" i="5"/>
  <c r="R3299" i="5"/>
  <c r="Q3299" i="5"/>
  <c r="P3299" i="5"/>
  <c r="O3299" i="5"/>
  <c r="N3299" i="5"/>
  <c r="M3299" i="5"/>
  <c r="L3299" i="5"/>
  <c r="A3300" i="5" s="1"/>
  <c r="AD3298" i="5"/>
  <c r="AC3298" i="5"/>
  <c r="AB3298" i="5"/>
  <c r="AA3298" i="5"/>
  <c r="Z3298" i="5"/>
  <c r="Y3298" i="5"/>
  <c r="X3298" i="5"/>
  <c r="W3298" i="5"/>
  <c r="V3298" i="5"/>
  <c r="U3298" i="5"/>
  <c r="T3298" i="5"/>
  <c r="S3298" i="5"/>
  <c r="R3298" i="5"/>
  <c r="Q3298" i="5"/>
  <c r="P3298" i="5"/>
  <c r="O3298" i="5"/>
  <c r="N3298" i="5"/>
  <c r="M3298" i="5"/>
  <c r="L3298" i="5"/>
  <c r="A3299" i="5" s="1"/>
  <c r="AD3297" i="5"/>
  <c r="AC3297" i="5"/>
  <c r="AB3297" i="5"/>
  <c r="AA3297" i="5"/>
  <c r="Z3297" i="5"/>
  <c r="Y3297" i="5"/>
  <c r="X3297" i="5"/>
  <c r="W3297" i="5"/>
  <c r="V3297" i="5"/>
  <c r="U3297" i="5"/>
  <c r="T3297" i="5"/>
  <c r="S3297" i="5"/>
  <c r="R3297" i="5"/>
  <c r="Q3297" i="5"/>
  <c r="P3297" i="5"/>
  <c r="O3297" i="5"/>
  <c r="N3297" i="5"/>
  <c r="M3297" i="5"/>
  <c r="L3297" i="5"/>
  <c r="A3298" i="5" s="1"/>
  <c r="AD3296" i="5"/>
  <c r="AC3296" i="5"/>
  <c r="AB3296" i="5"/>
  <c r="AA3296" i="5"/>
  <c r="Z3296" i="5"/>
  <c r="Y3296" i="5"/>
  <c r="X3296" i="5"/>
  <c r="W3296" i="5"/>
  <c r="V3296" i="5"/>
  <c r="U3296" i="5"/>
  <c r="T3296" i="5"/>
  <c r="S3296" i="5"/>
  <c r="R3296" i="5"/>
  <c r="Q3296" i="5"/>
  <c r="P3296" i="5"/>
  <c r="O3296" i="5"/>
  <c r="N3296" i="5"/>
  <c r="M3296" i="5"/>
  <c r="L3296" i="5"/>
  <c r="A3297" i="5" s="1"/>
  <c r="AD3295" i="5"/>
  <c r="AC3295" i="5"/>
  <c r="AB3295" i="5"/>
  <c r="AA3295" i="5"/>
  <c r="Z3295" i="5"/>
  <c r="Y3295" i="5"/>
  <c r="X3295" i="5"/>
  <c r="W3295" i="5"/>
  <c r="V3295" i="5"/>
  <c r="U3295" i="5"/>
  <c r="T3295" i="5"/>
  <c r="S3295" i="5"/>
  <c r="R3295" i="5"/>
  <c r="Q3295" i="5"/>
  <c r="P3295" i="5"/>
  <c r="O3295" i="5"/>
  <c r="N3295" i="5"/>
  <c r="M3295" i="5"/>
  <c r="L3295" i="5"/>
  <c r="A3296" i="5" s="1"/>
  <c r="AD3294" i="5"/>
  <c r="AC3294" i="5"/>
  <c r="AB3294" i="5"/>
  <c r="AA3294" i="5"/>
  <c r="Z3294" i="5"/>
  <c r="Y3294" i="5"/>
  <c r="X3294" i="5"/>
  <c r="W3294" i="5"/>
  <c r="V3294" i="5"/>
  <c r="U3294" i="5"/>
  <c r="T3294" i="5"/>
  <c r="S3294" i="5"/>
  <c r="R3294" i="5"/>
  <c r="Q3294" i="5"/>
  <c r="P3294" i="5"/>
  <c r="O3294" i="5"/>
  <c r="N3294" i="5"/>
  <c r="M3294" i="5"/>
  <c r="L3294" i="5"/>
  <c r="A3295" i="5" s="1"/>
  <c r="AD3293" i="5"/>
  <c r="AC3293" i="5"/>
  <c r="AB3293" i="5"/>
  <c r="AA3293" i="5"/>
  <c r="Z3293" i="5"/>
  <c r="Y3293" i="5"/>
  <c r="X3293" i="5"/>
  <c r="W3293" i="5"/>
  <c r="V3293" i="5"/>
  <c r="U3293" i="5"/>
  <c r="T3293" i="5"/>
  <c r="S3293" i="5"/>
  <c r="R3293" i="5"/>
  <c r="Q3293" i="5"/>
  <c r="P3293" i="5"/>
  <c r="O3293" i="5"/>
  <c r="N3293" i="5"/>
  <c r="M3293" i="5"/>
  <c r="L3293" i="5"/>
  <c r="A3294" i="5" s="1"/>
  <c r="AD3292" i="5"/>
  <c r="AC3292" i="5"/>
  <c r="AB3292" i="5"/>
  <c r="AA3292" i="5"/>
  <c r="Z3292" i="5"/>
  <c r="Y3292" i="5"/>
  <c r="X3292" i="5"/>
  <c r="W3292" i="5"/>
  <c r="V3292" i="5"/>
  <c r="U3292" i="5"/>
  <c r="T3292" i="5"/>
  <c r="S3292" i="5"/>
  <c r="R3292" i="5"/>
  <c r="Q3292" i="5"/>
  <c r="P3292" i="5"/>
  <c r="O3292" i="5"/>
  <c r="N3292" i="5"/>
  <c r="M3292" i="5"/>
  <c r="L3292" i="5"/>
  <c r="A3293" i="5" s="1"/>
  <c r="AD3291" i="5"/>
  <c r="AC3291" i="5"/>
  <c r="AB3291" i="5"/>
  <c r="AA3291" i="5"/>
  <c r="Z3291" i="5"/>
  <c r="Y3291" i="5"/>
  <c r="X3291" i="5"/>
  <c r="W3291" i="5"/>
  <c r="V3291" i="5"/>
  <c r="U3291" i="5"/>
  <c r="T3291" i="5"/>
  <c r="S3291" i="5"/>
  <c r="R3291" i="5"/>
  <c r="Q3291" i="5"/>
  <c r="P3291" i="5"/>
  <c r="O3291" i="5"/>
  <c r="N3291" i="5"/>
  <c r="M3291" i="5"/>
  <c r="L3291" i="5"/>
  <c r="A3292" i="5" s="1"/>
  <c r="AD3290" i="5"/>
  <c r="AC3290" i="5"/>
  <c r="AB3290" i="5"/>
  <c r="AA3290" i="5"/>
  <c r="Z3290" i="5"/>
  <c r="Y3290" i="5"/>
  <c r="X3290" i="5"/>
  <c r="W3290" i="5"/>
  <c r="V3290" i="5"/>
  <c r="U3290" i="5"/>
  <c r="T3290" i="5"/>
  <c r="S3290" i="5"/>
  <c r="R3290" i="5"/>
  <c r="Q3290" i="5"/>
  <c r="P3290" i="5"/>
  <c r="O3290" i="5"/>
  <c r="N3290" i="5"/>
  <c r="M3290" i="5"/>
  <c r="L3290" i="5"/>
  <c r="A3291" i="5" s="1"/>
  <c r="AD3289" i="5"/>
  <c r="AC3289" i="5"/>
  <c r="AB3289" i="5"/>
  <c r="AA3289" i="5"/>
  <c r="Z3289" i="5"/>
  <c r="Y3289" i="5"/>
  <c r="X3289" i="5"/>
  <c r="W3289" i="5"/>
  <c r="V3289" i="5"/>
  <c r="U3289" i="5"/>
  <c r="T3289" i="5"/>
  <c r="S3289" i="5"/>
  <c r="R3289" i="5"/>
  <c r="Q3289" i="5"/>
  <c r="P3289" i="5"/>
  <c r="O3289" i="5"/>
  <c r="N3289" i="5"/>
  <c r="M3289" i="5"/>
  <c r="L3289" i="5"/>
  <c r="A3290" i="5" s="1"/>
  <c r="AD3288" i="5"/>
  <c r="AC3288" i="5"/>
  <c r="AB3288" i="5"/>
  <c r="AA3288" i="5"/>
  <c r="Z3288" i="5"/>
  <c r="Y3288" i="5"/>
  <c r="X3288" i="5"/>
  <c r="W3288" i="5"/>
  <c r="V3288" i="5"/>
  <c r="U3288" i="5"/>
  <c r="T3288" i="5"/>
  <c r="S3288" i="5"/>
  <c r="R3288" i="5"/>
  <c r="Q3288" i="5"/>
  <c r="P3288" i="5"/>
  <c r="O3288" i="5"/>
  <c r="N3288" i="5"/>
  <c r="M3288" i="5"/>
  <c r="L3288" i="5"/>
  <c r="A3289" i="5" s="1"/>
  <c r="AD3287" i="5"/>
  <c r="AC3287" i="5"/>
  <c r="AB3287" i="5"/>
  <c r="AA3287" i="5"/>
  <c r="Z3287" i="5"/>
  <c r="Y3287" i="5"/>
  <c r="X3287" i="5"/>
  <c r="W3287" i="5"/>
  <c r="V3287" i="5"/>
  <c r="U3287" i="5"/>
  <c r="T3287" i="5"/>
  <c r="S3287" i="5"/>
  <c r="R3287" i="5"/>
  <c r="Q3287" i="5"/>
  <c r="P3287" i="5"/>
  <c r="O3287" i="5"/>
  <c r="N3287" i="5"/>
  <c r="M3287" i="5"/>
  <c r="L3287" i="5"/>
  <c r="A3288" i="5" s="1"/>
  <c r="AD3286" i="5"/>
  <c r="AC3286" i="5"/>
  <c r="AB3286" i="5"/>
  <c r="AA3286" i="5"/>
  <c r="Z3286" i="5"/>
  <c r="Y3286" i="5"/>
  <c r="X3286" i="5"/>
  <c r="W3286" i="5"/>
  <c r="V3286" i="5"/>
  <c r="U3286" i="5"/>
  <c r="T3286" i="5"/>
  <c r="S3286" i="5"/>
  <c r="R3286" i="5"/>
  <c r="Q3286" i="5"/>
  <c r="P3286" i="5"/>
  <c r="O3286" i="5"/>
  <c r="N3286" i="5"/>
  <c r="M3286" i="5"/>
  <c r="L3286" i="5"/>
  <c r="A3287" i="5" s="1"/>
  <c r="AD3285" i="5"/>
  <c r="AC3285" i="5"/>
  <c r="AB3285" i="5"/>
  <c r="AA3285" i="5"/>
  <c r="Z3285" i="5"/>
  <c r="Y3285" i="5"/>
  <c r="X3285" i="5"/>
  <c r="W3285" i="5"/>
  <c r="V3285" i="5"/>
  <c r="U3285" i="5"/>
  <c r="T3285" i="5"/>
  <c r="S3285" i="5"/>
  <c r="R3285" i="5"/>
  <c r="Q3285" i="5"/>
  <c r="P3285" i="5"/>
  <c r="O3285" i="5"/>
  <c r="N3285" i="5"/>
  <c r="M3285" i="5"/>
  <c r="L3285" i="5"/>
  <c r="A3286" i="5" s="1"/>
  <c r="AD3284" i="5"/>
  <c r="AC3284" i="5"/>
  <c r="AB3284" i="5"/>
  <c r="AA3284" i="5"/>
  <c r="Z3284" i="5"/>
  <c r="Y3284" i="5"/>
  <c r="X3284" i="5"/>
  <c r="W3284" i="5"/>
  <c r="V3284" i="5"/>
  <c r="U3284" i="5"/>
  <c r="T3284" i="5"/>
  <c r="S3284" i="5"/>
  <c r="R3284" i="5"/>
  <c r="Q3284" i="5"/>
  <c r="P3284" i="5"/>
  <c r="O3284" i="5"/>
  <c r="N3284" i="5"/>
  <c r="M3284" i="5"/>
  <c r="L3284" i="5"/>
  <c r="A3285" i="5" s="1"/>
  <c r="AD3283" i="5"/>
  <c r="AC3283" i="5"/>
  <c r="AB3283" i="5"/>
  <c r="AA3283" i="5"/>
  <c r="Z3283" i="5"/>
  <c r="Y3283" i="5"/>
  <c r="X3283" i="5"/>
  <c r="W3283" i="5"/>
  <c r="V3283" i="5"/>
  <c r="U3283" i="5"/>
  <c r="T3283" i="5"/>
  <c r="S3283" i="5"/>
  <c r="R3283" i="5"/>
  <c r="Q3283" i="5"/>
  <c r="P3283" i="5"/>
  <c r="O3283" i="5"/>
  <c r="N3283" i="5"/>
  <c r="M3283" i="5"/>
  <c r="L3283" i="5"/>
  <c r="A3284" i="5" s="1"/>
  <c r="AD3282" i="5"/>
  <c r="AC3282" i="5"/>
  <c r="AB3282" i="5"/>
  <c r="AA3282" i="5"/>
  <c r="Z3282" i="5"/>
  <c r="Y3282" i="5"/>
  <c r="X3282" i="5"/>
  <c r="W3282" i="5"/>
  <c r="V3282" i="5"/>
  <c r="U3282" i="5"/>
  <c r="T3282" i="5"/>
  <c r="S3282" i="5"/>
  <c r="R3282" i="5"/>
  <c r="Q3282" i="5"/>
  <c r="P3282" i="5"/>
  <c r="O3282" i="5"/>
  <c r="N3282" i="5"/>
  <c r="M3282" i="5"/>
  <c r="L3282" i="5"/>
  <c r="A3283" i="5" s="1"/>
  <c r="AD3281" i="5"/>
  <c r="AC3281" i="5"/>
  <c r="AB3281" i="5"/>
  <c r="AA3281" i="5"/>
  <c r="Z3281" i="5"/>
  <c r="Y3281" i="5"/>
  <c r="X3281" i="5"/>
  <c r="W3281" i="5"/>
  <c r="V3281" i="5"/>
  <c r="U3281" i="5"/>
  <c r="T3281" i="5"/>
  <c r="S3281" i="5"/>
  <c r="R3281" i="5"/>
  <c r="Q3281" i="5"/>
  <c r="P3281" i="5"/>
  <c r="O3281" i="5"/>
  <c r="N3281" i="5"/>
  <c r="M3281" i="5"/>
  <c r="L3281" i="5"/>
  <c r="A3282" i="5" s="1"/>
  <c r="AD3280" i="5"/>
  <c r="AC3280" i="5"/>
  <c r="AB3280" i="5"/>
  <c r="AA3280" i="5"/>
  <c r="Z3280" i="5"/>
  <c r="Y3280" i="5"/>
  <c r="X3280" i="5"/>
  <c r="W3280" i="5"/>
  <c r="V3280" i="5"/>
  <c r="U3280" i="5"/>
  <c r="T3280" i="5"/>
  <c r="S3280" i="5"/>
  <c r="R3280" i="5"/>
  <c r="Q3280" i="5"/>
  <c r="P3280" i="5"/>
  <c r="O3280" i="5"/>
  <c r="N3280" i="5"/>
  <c r="M3280" i="5"/>
  <c r="L3280" i="5"/>
  <c r="A3281" i="5" s="1"/>
  <c r="AD3279" i="5"/>
  <c r="AC3279" i="5"/>
  <c r="AB3279" i="5"/>
  <c r="AA3279" i="5"/>
  <c r="Z3279" i="5"/>
  <c r="Y3279" i="5"/>
  <c r="X3279" i="5"/>
  <c r="W3279" i="5"/>
  <c r="V3279" i="5"/>
  <c r="U3279" i="5"/>
  <c r="T3279" i="5"/>
  <c r="S3279" i="5"/>
  <c r="R3279" i="5"/>
  <c r="Q3279" i="5"/>
  <c r="P3279" i="5"/>
  <c r="O3279" i="5"/>
  <c r="N3279" i="5"/>
  <c r="M3279" i="5"/>
  <c r="L3279" i="5"/>
  <c r="A3280" i="5" s="1"/>
  <c r="AD3278" i="5"/>
  <c r="AC3278" i="5"/>
  <c r="AB3278" i="5"/>
  <c r="AA3278" i="5"/>
  <c r="Z3278" i="5"/>
  <c r="Y3278" i="5"/>
  <c r="X3278" i="5"/>
  <c r="W3278" i="5"/>
  <c r="V3278" i="5"/>
  <c r="U3278" i="5"/>
  <c r="T3278" i="5"/>
  <c r="S3278" i="5"/>
  <c r="R3278" i="5"/>
  <c r="Q3278" i="5"/>
  <c r="P3278" i="5"/>
  <c r="O3278" i="5"/>
  <c r="N3278" i="5"/>
  <c r="M3278" i="5"/>
  <c r="L3278" i="5"/>
  <c r="A3279" i="5" s="1"/>
  <c r="AD3277" i="5"/>
  <c r="AC3277" i="5"/>
  <c r="AB3277" i="5"/>
  <c r="AA3277" i="5"/>
  <c r="Z3277" i="5"/>
  <c r="Y3277" i="5"/>
  <c r="X3277" i="5"/>
  <c r="W3277" i="5"/>
  <c r="V3277" i="5"/>
  <c r="U3277" i="5"/>
  <c r="T3277" i="5"/>
  <c r="S3277" i="5"/>
  <c r="R3277" i="5"/>
  <c r="Q3277" i="5"/>
  <c r="P3277" i="5"/>
  <c r="O3277" i="5"/>
  <c r="N3277" i="5"/>
  <c r="M3277" i="5"/>
  <c r="L3277" i="5"/>
  <c r="A3278" i="5" s="1"/>
  <c r="AD3276" i="5"/>
  <c r="AC3276" i="5"/>
  <c r="AB3276" i="5"/>
  <c r="AA3276" i="5"/>
  <c r="Z3276" i="5"/>
  <c r="Y3276" i="5"/>
  <c r="X3276" i="5"/>
  <c r="W3276" i="5"/>
  <c r="V3276" i="5"/>
  <c r="U3276" i="5"/>
  <c r="T3276" i="5"/>
  <c r="S3276" i="5"/>
  <c r="R3276" i="5"/>
  <c r="Q3276" i="5"/>
  <c r="P3276" i="5"/>
  <c r="O3276" i="5"/>
  <c r="N3276" i="5"/>
  <c r="M3276" i="5"/>
  <c r="L3276" i="5"/>
  <c r="A3277" i="5" s="1"/>
  <c r="AD3275" i="5"/>
  <c r="AC3275" i="5"/>
  <c r="AB3275" i="5"/>
  <c r="AA3275" i="5"/>
  <c r="Z3275" i="5"/>
  <c r="Y3275" i="5"/>
  <c r="X3275" i="5"/>
  <c r="W3275" i="5"/>
  <c r="V3275" i="5"/>
  <c r="U3275" i="5"/>
  <c r="T3275" i="5"/>
  <c r="S3275" i="5"/>
  <c r="R3275" i="5"/>
  <c r="Q3275" i="5"/>
  <c r="P3275" i="5"/>
  <c r="O3275" i="5"/>
  <c r="N3275" i="5"/>
  <c r="M3275" i="5"/>
  <c r="L3275" i="5"/>
  <c r="A3276" i="5" s="1"/>
  <c r="AD3274" i="5"/>
  <c r="AC3274" i="5"/>
  <c r="AB3274" i="5"/>
  <c r="AA3274" i="5"/>
  <c r="Z3274" i="5"/>
  <c r="Y3274" i="5"/>
  <c r="X3274" i="5"/>
  <c r="W3274" i="5"/>
  <c r="V3274" i="5"/>
  <c r="U3274" i="5"/>
  <c r="T3274" i="5"/>
  <c r="S3274" i="5"/>
  <c r="R3274" i="5"/>
  <c r="Q3274" i="5"/>
  <c r="P3274" i="5"/>
  <c r="O3274" i="5"/>
  <c r="N3274" i="5"/>
  <c r="M3274" i="5"/>
  <c r="L3274" i="5"/>
  <c r="A3275" i="5" s="1"/>
  <c r="AD3273" i="5"/>
  <c r="AC3273" i="5"/>
  <c r="AB3273" i="5"/>
  <c r="AA3273" i="5"/>
  <c r="Z3273" i="5"/>
  <c r="Y3273" i="5"/>
  <c r="X3273" i="5"/>
  <c r="W3273" i="5"/>
  <c r="V3273" i="5"/>
  <c r="U3273" i="5"/>
  <c r="T3273" i="5"/>
  <c r="S3273" i="5"/>
  <c r="R3273" i="5"/>
  <c r="Q3273" i="5"/>
  <c r="P3273" i="5"/>
  <c r="O3273" i="5"/>
  <c r="N3273" i="5"/>
  <c r="M3273" i="5"/>
  <c r="L3273" i="5"/>
  <c r="A3274" i="5" s="1"/>
  <c r="AD3272" i="5"/>
  <c r="AC3272" i="5"/>
  <c r="AB3272" i="5"/>
  <c r="AA3272" i="5"/>
  <c r="Z3272" i="5"/>
  <c r="Y3272" i="5"/>
  <c r="X3272" i="5"/>
  <c r="W3272" i="5"/>
  <c r="V3272" i="5"/>
  <c r="U3272" i="5"/>
  <c r="T3272" i="5"/>
  <c r="S3272" i="5"/>
  <c r="R3272" i="5"/>
  <c r="Q3272" i="5"/>
  <c r="P3272" i="5"/>
  <c r="O3272" i="5"/>
  <c r="N3272" i="5"/>
  <c r="M3272" i="5"/>
  <c r="L3272" i="5"/>
  <c r="A3273" i="5" s="1"/>
  <c r="AD3271" i="5"/>
  <c r="AC3271" i="5"/>
  <c r="AB3271" i="5"/>
  <c r="AA3271" i="5"/>
  <c r="Z3271" i="5"/>
  <c r="Y3271" i="5"/>
  <c r="X3271" i="5"/>
  <c r="W3271" i="5"/>
  <c r="V3271" i="5"/>
  <c r="U3271" i="5"/>
  <c r="T3271" i="5"/>
  <c r="S3271" i="5"/>
  <c r="R3271" i="5"/>
  <c r="Q3271" i="5"/>
  <c r="P3271" i="5"/>
  <c r="O3271" i="5"/>
  <c r="N3271" i="5"/>
  <c r="M3271" i="5"/>
  <c r="L3271" i="5"/>
  <c r="A3272" i="5" s="1"/>
  <c r="AD3270" i="5"/>
  <c r="AC3270" i="5"/>
  <c r="AB3270" i="5"/>
  <c r="AA3270" i="5"/>
  <c r="Z3270" i="5"/>
  <c r="Y3270" i="5"/>
  <c r="X3270" i="5"/>
  <c r="W3270" i="5"/>
  <c r="V3270" i="5"/>
  <c r="U3270" i="5"/>
  <c r="T3270" i="5"/>
  <c r="S3270" i="5"/>
  <c r="R3270" i="5"/>
  <c r="Q3270" i="5"/>
  <c r="P3270" i="5"/>
  <c r="O3270" i="5"/>
  <c r="N3270" i="5"/>
  <c r="M3270" i="5"/>
  <c r="L3270" i="5"/>
  <c r="A3271" i="5" s="1"/>
  <c r="AD3269" i="5"/>
  <c r="AC3269" i="5"/>
  <c r="AB3269" i="5"/>
  <c r="AA3269" i="5"/>
  <c r="Z3269" i="5"/>
  <c r="Y3269" i="5"/>
  <c r="X3269" i="5"/>
  <c r="W3269" i="5"/>
  <c r="V3269" i="5"/>
  <c r="U3269" i="5"/>
  <c r="T3269" i="5"/>
  <c r="S3269" i="5"/>
  <c r="R3269" i="5"/>
  <c r="Q3269" i="5"/>
  <c r="P3269" i="5"/>
  <c r="O3269" i="5"/>
  <c r="N3269" i="5"/>
  <c r="M3269" i="5"/>
  <c r="L3269" i="5"/>
  <c r="A3270" i="5" s="1"/>
  <c r="AD3268" i="5"/>
  <c r="AC3268" i="5"/>
  <c r="AB3268" i="5"/>
  <c r="AA3268" i="5"/>
  <c r="Z3268" i="5"/>
  <c r="Y3268" i="5"/>
  <c r="X3268" i="5"/>
  <c r="W3268" i="5"/>
  <c r="V3268" i="5"/>
  <c r="U3268" i="5"/>
  <c r="T3268" i="5"/>
  <c r="S3268" i="5"/>
  <c r="R3268" i="5"/>
  <c r="Q3268" i="5"/>
  <c r="P3268" i="5"/>
  <c r="O3268" i="5"/>
  <c r="N3268" i="5"/>
  <c r="M3268" i="5"/>
  <c r="L3268" i="5"/>
  <c r="A3269" i="5" s="1"/>
  <c r="AD3267" i="5"/>
  <c r="AC3267" i="5"/>
  <c r="AB3267" i="5"/>
  <c r="AA3267" i="5"/>
  <c r="Z3267" i="5"/>
  <c r="Y3267" i="5"/>
  <c r="X3267" i="5"/>
  <c r="W3267" i="5"/>
  <c r="V3267" i="5"/>
  <c r="U3267" i="5"/>
  <c r="T3267" i="5"/>
  <c r="S3267" i="5"/>
  <c r="R3267" i="5"/>
  <c r="Q3267" i="5"/>
  <c r="P3267" i="5"/>
  <c r="O3267" i="5"/>
  <c r="N3267" i="5"/>
  <c r="M3267" i="5"/>
  <c r="L3267" i="5"/>
  <c r="A3268" i="5" s="1"/>
  <c r="AD3266" i="5"/>
  <c r="AC3266" i="5"/>
  <c r="AB3266" i="5"/>
  <c r="AA3266" i="5"/>
  <c r="Z3266" i="5"/>
  <c r="Y3266" i="5"/>
  <c r="X3266" i="5"/>
  <c r="W3266" i="5"/>
  <c r="V3266" i="5"/>
  <c r="U3266" i="5"/>
  <c r="T3266" i="5"/>
  <c r="S3266" i="5"/>
  <c r="R3266" i="5"/>
  <c r="Q3266" i="5"/>
  <c r="P3266" i="5"/>
  <c r="O3266" i="5"/>
  <c r="N3266" i="5"/>
  <c r="M3266" i="5"/>
  <c r="L3266" i="5"/>
  <c r="A3267" i="5" s="1"/>
  <c r="AD3265" i="5"/>
  <c r="AC3265" i="5"/>
  <c r="AB3265" i="5"/>
  <c r="AA3265" i="5"/>
  <c r="Z3265" i="5"/>
  <c r="Y3265" i="5"/>
  <c r="X3265" i="5"/>
  <c r="W3265" i="5"/>
  <c r="V3265" i="5"/>
  <c r="U3265" i="5"/>
  <c r="T3265" i="5"/>
  <c r="S3265" i="5"/>
  <c r="R3265" i="5"/>
  <c r="Q3265" i="5"/>
  <c r="P3265" i="5"/>
  <c r="O3265" i="5"/>
  <c r="N3265" i="5"/>
  <c r="M3265" i="5"/>
  <c r="L3265" i="5"/>
  <c r="A3266" i="5" s="1"/>
  <c r="AD3264" i="5"/>
  <c r="AC3264" i="5"/>
  <c r="AB3264" i="5"/>
  <c r="AA3264" i="5"/>
  <c r="Z3264" i="5"/>
  <c r="Y3264" i="5"/>
  <c r="X3264" i="5"/>
  <c r="W3264" i="5"/>
  <c r="V3264" i="5"/>
  <c r="U3264" i="5"/>
  <c r="T3264" i="5"/>
  <c r="S3264" i="5"/>
  <c r="R3264" i="5"/>
  <c r="Q3264" i="5"/>
  <c r="P3264" i="5"/>
  <c r="O3264" i="5"/>
  <c r="N3264" i="5"/>
  <c r="M3264" i="5"/>
  <c r="L3264" i="5"/>
  <c r="A3265" i="5" s="1"/>
  <c r="AD3263" i="5"/>
  <c r="AC3263" i="5"/>
  <c r="AB3263" i="5"/>
  <c r="AA3263" i="5"/>
  <c r="Z3263" i="5"/>
  <c r="Y3263" i="5"/>
  <c r="X3263" i="5"/>
  <c r="W3263" i="5"/>
  <c r="V3263" i="5"/>
  <c r="U3263" i="5"/>
  <c r="T3263" i="5"/>
  <c r="S3263" i="5"/>
  <c r="R3263" i="5"/>
  <c r="Q3263" i="5"/>
  <c r="P3263" i="5"/>
  <c r="O3263" i="5"/>
  <c r="N3263" i="5"/>
  <c r="M3263" i="5"/>
  <c r="L3263" i="5"/>
  <c r="A3264" i="5" s="1"/>
  <c r="AD3262" i="5"/>
  <c r="AC3262" i="5"/>
  <c r="AB3262" i="5"/>
  <c r="AA3262" i="5"/>
  <c r="Z3262" i="5"/>
  <c r="Y3262" i="5"/>
  <c r="X3262" i="5"/>
  <c r="W3262" i="5"/>
  <c r="V3262" i="5"/>
  <c r="U3262" i="5"/>
  <c r="T3262" i="5"/>
  <c r="S3262" i="5"/>
  <c r="R3262" i="5"/>
  <c r="Q3262" i="5"/>
  <c r="P3262" i="5"/>
  <c r="O3262" i="5"/>
  <c r="N3262" i="5"/>
  <c r="M3262" i="5"/>
  <c r="L3262" i="5"/>
  <c r="A3263" i="5" s="1"/>
  <c r="AD3261" i="5"/>
  <c r="AC3261" i="5"/>
  <c r="AB3261" i="5"/>
  <c r="AA3261" i="5"/>
  <c r="Z3261" i="5"/>
  <c r="Y3261" i="5"/>
  <c r="X3261" i="5"/>
  <c r="W3261" i="5"/>
  <c r="V3261" i="5"/>
  <c r="U3261" i="5"/>
  <c r="T3261" i="5"/>
  <c r="S3261" i="5"/>
  <c r="R3261" i="5"/>
  <c r="Q3261" i="5"/>
  <c r="P3261" i="5"/>
  <c r="O3261" i="5"/>
  <c r="N3261" i="5"/>
  <c r="M3261" i="5"/>
  <c r="L3261" i="5"/>
  <c r="A3262" i="5" s="1"/>
  <c r="AD3260" i="5"/>
  <c r="AC3260" i="5"/>
  <c r="AB3260" i="5"/>
  <c r="AA3260" i="5"/>
  <c r="Z3260" i="5"/>
  <c r="Y3260" i="5"/>
  <c r="X3260" i="5"/>
  <c r="W3260" i="5"/>
  <c r="V3260" i="5"/>
  <c r="U3260" i="5"/>
  <c r="T3260" i="5"/>
  <c r="S3260" i="5"/>
  <c r="R3260" i="5"/>
  <c r="Q3260" i="5"/>
  <c r="P3260" i="5"/>
  <c r="O3260" i="5"/>
  <c r="N3260" i="5"/>
  <c r="M3260" i="5"/>
  <c r="L3260" i="5"/>
  <c r="A3261" i="5" s="1"/>
  <c r="AD3259" i="5"/>
  <c r="AC3259" i="5"/>
  <c r="AB3259" i="5"/>
  <c r="AA3259" i="5"/>
  <c r="Z3259" i="5"/>
  <c r="Y3259" i="5"/>
  <c r="X3259" i="5"/>
  <c r="W3259" i="5"/>
  <c r="V3259" i="5"/>
  <c r="U3259" i="5"/>
  <c r="T3259" i="5"/>
  <c r="S3259" i="5"/>
  <c r="R3259" i="5"/>
  <c r="Q3259" i="5"/>
  <c r="P3259" i="5"/>
  <c r="O3259" i="5"/>
  <c r="N3259" i="5"/>
  <c r="M3259" i="5"/>
  <c r="L3259" i="5"/>
  <c r="A3260" i="5" s="1"/>
  <c r="AD3258" i="5"/>
  <c r="AC3258" i="5"/>
  <c r="AB3258" i="5"/>
  <c r="AA3258" i="5"/>
  <c r="Z3258" i="5"/>
  <c r="Y3258" i="5"/>
  <c r="X3258" i="5"/>
  <c r="W3258" i="5"/>
  <c r="V3258" i="5"/>
  <c r="U3258" i="5"/>
  <c r="T3258" i="5"/>
  <c r="S3258" i="5"/>
  <c r="R3258" i="5"/>
  <c r="Q3258" i="5"/>
  <c r="P3258" i="5"/>
  <c r="O3258" i="5"/>
  <c r="N3258" i="5"/>
  <c r="M3258" i="5"/>
  <c r="L3258" i="5"/>
  <c r="A3259" i="5" s="1"/>
  <c r="AD3257" i="5"/>
  <c r="AC3257" i="5"/>
  <c r="AB3257" i="5"/>
  <c r="AA3257" i="5"/>
  <c r="Z3257" i="5"/>
  <c r="Y3257" i="5"/>
  <c r="X3257" i="5"/>
  <c r="W3257" i="5"/>
  <c r="V3257" i="5"/>
  <c r="U3257" i="5"/>
  <c r="T3257" i="5"/>
  <c r="S3257" i="5"/>
  <c r="R3257" i="5"/>
  <c r="Q3257" i="5"/>
  <c r="P3257" i="5"/>
  <c r="O3257" i="5"/>
  <c r="N3257" i="5"/>
  <c r="M3257" i="5"/>
  <c r="L3257" i="5"/>
  <c r="A3258" i="5" s="1"/>
  <c r="AD3256" i="5"/>
  <c r="AC3256" i="5"/>
  <c r="AB3256" i="5"/>
  <c r="AA3256" i="5"/>
  <c r="Z3256" i="5"/>
  <c r="Y3256" i="5"/>
  <c r="X3256" i="5"/>
  <c r="W3256" i="5"/>
  <c r="V3256" i="5"/>
  <c r="U3256" i="5"/>
  <c r="T3256" i="5"/>
  <c r="S3256" i="5"/>
  <c r="R3256" i="5"/>
  <c r="Q3256" i="5"/>
  <c r="P3256" i="5"/>
  <c r="O3256" i="5"/>
  <c r="N3256" i="5"/>
  <c r="M3256" i="5"/>
  <c r="L3256" i="5"/>
  <c r="A3257" i="5" s="1"/>
  <c r="AD3255" i="5"/>
  <c r="AC3255" i="5"/>
  <c r="AB3255" i="5"/>
  <c r="AA3255" i="5"/>
  <c r="Z3255" i="5"/>
  <c r="Y3255" i="5"/>
  <c r="X3255" i="5"/>
  <c r="W3255" i="5"/>
  <c r="V3255" i="5"/>
  <c r="U3255" i="5"/>
  <c r="T3255" i="5"/>
  <c r="S3255" i="5"/>
  <c r="R3255" i="5"/>
  <c r="Q3255" i="5"/>
  <c r="P3255" i="5"/>
  <c r="O3255" i="5"/>
  <c r="N3255" i="5"/>
  <c r="M3255" i="5"/>
  <c r="L3255" i="5"/>
  <c r="A3256" i="5" s="1"/>
  <c r="AD3254" i="5"/>
  <c r="AC3254" i="5"/>
  <c r="AB3254" i="5"/>
  <c r="AA3254" i="5"/>
  <c r="Z3254" i="5"/>
  <c r="Y3254" i="5"/>
  <c r="X3254" i="5"/>
  <c r="W3254" i="5"/>
  <c r="V3254" i="5"/>
  <c r="U3254" i="5"/>
  <c r="T3254" i="5"/>
  <c r="S3254" i="5"/>
  <c r="R3254" i="5"/>
  <c r="Q3254" i="5"/>
  <c r="P3254" i="5"/>
  <c r="O3254" i="5"/>
  <c r="N3254" i="5"/>
  <c r="M3254" i="5"/>
  <c r="L3254" i="5"/>
  <c r="A3255" i="5" s="1"/>
  <c r="AD3253" i="5"/>
  <c r="AC3253" i="5"/>
  <c r="AB3253" i="5"/>
  <c r="AA3253" i="5"/>
  <c r="Z3253" i="5"/>
  <c r="Y3253" i="5"/>
  <c r="X3253" i="5"/>
  <c r="W3253" i="5"/>
  <c r="V3253" i="5"/>
  <c r="U3253" i="5"/>
  <c r="T3253" i="5"/>
  <c r="S3253" i="5"/>
  <c r="R3253" i="5"/>
  <c r="Q3253" i="5"/>
  <c r="P3253" i="5"/>
  <c r="O3253" i="5"/>
  <c r="N3253" i="5"/>
  <c r="M3253" i="5"/>
  <c r="L3253" i="5"/>
  <c r="A3254" i="5" s="1"/>
  <c r="AD3252" i="5"/>
  <c r="AC3252" i="5"/>
  <c r="AB3252" i="5"/>
  <c r="AA3252" i="5"/>
  <c r="Z3252" i="5"/>
  <c r="Y3252" i="5"/>
  <c r="X3252" i="5"/>
  <c r="W3252" i="5"/>
  <c r="V3252" i="5"/>
  <c r="U3252" i="5"/>
  <c r="T3252" i="5"/>
  <c r="S3252" i="5"/>
  <c r="R3252" i="5"/>
  <c r="Q3252" i="5"/>
  <c r="P3252" i="5"/>
  <c r="O3252" i="5"/>
  <c r="N3252" i="5"/>
  <c r="M3252" i="5"/>
  <c r="L3252" i="5"/>
  <c r="A3253" i="5" s="1"/>
  <c r="AD3251" i="5"/>
  <c r="AC3251" i="5"/>
  <c r="AB3251" i="5"/>
  <c r="AA3251" i="5"/>
  <c r="Z3251" i="5"/>
  <c r="Y3251" i="5"/>
  <c r="X3251" i="5"/>
  <c r="W3251" i="5"/>
  <c r="V3251" i="5"/>
  <c r="U3251" i="5"/>
  <c r="T3251" i="5"/>
  <c r="S3251" i="5"/>
  <c r="R3251" i="5"/>
  <c r="Q3251" i="5"/>
  <c r="P3251" i="5"/>
  <c r="O3251" i="5"/>
  <c r="N3251" i="5"/>
  <c r="M3251" i="5"/>
  <c r="L3251" i="5"/>
  <c r="A3252" i="5" s="1"/>
  <c r="AD3250" i="5"/>
  <c r="AC3250" i="5"/>
  <c r="AB3250" i="5"/>
  <c r="AA3250" i="5"/>
  <c r="Z3250" i="5"/>
  <c r="Y3250" i="5"/>
  <c r="X3250" i="5"/>
  <c r="W3250" i="5"/>
  <c r="V3250" i="5"/>
  <c r="U3250" i="5"/>
  <c r="T3250" i="5"/>
  <c r="S3250" i="5"/>
  <c r="R3250" i="5"/>
  <c r="Q3250" i="5"/>
  <c r="P3250" i="5"/>
  <c r="O3250" i="5"/>
  <c r="N3250" i="5"/>
  <c r="M3250" i="5"/>
  <c r="L3250" i="5"/>
  <c r="A3251" i="5" s="1"/>
  <c r="AD3249" i="5"/>
  <c r="AC3249" i="5"/>
  <c r="AB3249" i="5"/>
  <c r="AA3249" i="5"/>
  <c r="Z3249" i="5"/>
  <c r="Y3249" i="5"/>
  <c r="X3249" i="5"/>
  <c r="W3249" i="5"/>
  <c r="V3249" i="5"/>
  <c r="U3249" i="5"/>
  <c r="T3249" i="5"/>
  <c r="S3249" i="5"/>
  <c r="R3249" i="5"/>
  <c r="Q3249" i="5"/>
  <c r="P3249" i="5"/>
  <c r="O3249" i="5"/>
  <c r="N3249" i="5"/>
  <c r="M3249" i="5"/>
  <c r="L3249" i="5"/>
  <c r="A3250" i="5" s="1"/>
  <c r="AD3248" i="5"/>
  <c r="AC3248" i="5"/>
  <c r="AB3248" i="5"/>
  <c r="AA3248" i="5"/>
  <c r="Z3248" i="5"/>
  <c r="Y3248" i="5"/>
  <c r="X3248" i="5"/>
  <c r="W3248" i="5"/>
  <c r="V3248" i="5"/>
  <c r="U3248" i="5"/>
  <c r="T3248" i="5"/>
  <c r="S3248" i="5"/>
  <c r="R3248" i="5"/>
  <c r="Q3248" i="5"/>
  <c r="P3248" i="5"/>
  <c r="O3248" i="5"/>
  <c r="N3248" i="5"/>
  <c r="M3248" i="5"/>
  <c r="L3248" i="5"/>
  <c r="A3249" i="5" s="1"/>
  <c r="AD3247" i="5"/>
  <c r="AC3247" i="5"/>
  <c r="AB3247" i="5"/>
  <c r="AA3247" i="5"/>
  <c r="Z3247" i="5"/>
  <c r="Y3247" i="5"/>
  <c r="X3247" i="5"/>
  <c r="W3247" i="5"/>
  <c r="V3247" i="5"/>
  <c r="U3247" i="5"/>
  <c r="T3247" i="5"/>
  <c r="S3247" i="5"/>
  <c r="R3247" i="5"/>
  <c r="Q3247" i="5"/>
  <c r="P3247" i="5"/>
  <c r="O3247" i="5"/>
  <c r="N3247" i="5"/>
  <c r="M3247" i="5"/>
  <c r="L3247" i="5"/>
  <c r="A3248" i="5" s="1"/>
  <c r="AD3246" i="5"/>
  <c r="AC3246" i="5"/>
  <c r="AB3246" i="5"/>
  <c r="AA3246" i="5"/>
  <c r="Z3246" i="5"/>
  <c r="Y3246" i="5"/>
  <c r="X3246" i="5"/>
  <c r="W3246" i="5"/>
  <c r="V3246" i="5"/>
  <c r="U3246" i="5"/>
  <c r="T3246" i="5"/>
  <c r="S3246" i="5"/>
  <c r="R3246" i="5"/>
  <c r="Q3246" i="5"/>
  <c r="P3246" i="5"/>
  <c r="O3246" i="5"/>
  <c r="N3246" i="5"/>
  <c r="M3246" i="5"/>
  <c r="L3246" i="5"/>
  <c r="A3247" i="5" s="1"/>
  <c r="AD3245" i="5"/>
  <c r="AC3245" i="5"/>
  <c r="AB3245" i="5"/>
  <c r="AA3245" i="5"/>
  <c r="Z3245" i="5"/>
  <c r="Y3245" i="5"/>
  <c r="X3245" i="5"/>
  <c r="W3245" i="5"/>
  <c r="V3245" i="5"/>
  <c r="U3245" i="5"/>
  <c r="T3245" i="5"/>
  <c r="S3245" i="5"/>
  <c r="R3245" i="5"/>
  <c r="Q3245" i="5"/>
  <c r="P3245" i="5"/>
  <c r="O3245" i="5"/>
  <c r="N3245" i="5"/>
  <c r="M3245" i="5"/>
  <c r="L3245" i="5"/>
  <c r="A3246" i="5" s="1"/>
  <c r="AD3244" i="5"/>
  <c r="AC3244" i="5"/>
  <c r="AB3244" i="5"/>
  <c r="AA3244" i="5"/>
  <c r="Z3244" i="5"/>
  <c r="Y3244" i="5"/>
  <c r="X3244" i="5"/>
  <c r="W3244" i="5"/>
  <c r="V3244" i="5"/>
  <c r="U3244" i="5"/>
  <c r="T3244" i="5"/>
  <c r="S3244" i="5"/>
  <c r="R3244" i="5"/>
  <c r="Q3244" i="5"/>
  <c r="P3244" i="5"/>
  <c r="O3244" i="5"/>
  <c r="N3244" i="5"/>
  <c r="M3244" i="5"/>
  <c r="L3244" i="5"/>
  <c r="A3245" i="5" s="1"/>
  <c r="AD3243" i="5"/>
  <c r="AC3243" i="5"/>
  <c r="AB3243" i="5"/>
  <c r="AA3243" i="5"/>
  <c r="Z3243" i="5"/>
  <c r="Y3243" i="5"/>
  <c r="X3243" i="5"/>
  <c r="W3243" i="5"/>
  <c r="V3243" i="5"/>
  <c r="U3243" i="5"/>
  <c r="T3243" i="5"/>
  <c r="S3243" i="5"/>
  <c r="R3243" i="5"/>
  <c r="Q3243" i="5"/>
  <c r="P3243" i="5"/>
  <c r="O3243" i="5"/>
  <c r="N3243" i="5"/>
  <c r="M3243" i="5"/>
  <c r="L3243" i="5"/>
  <c r="A3244" i="5" s="1"/>
  <c r="AD3242" i="5"/>
  <c r="AC3242" i="5"/>
  <c r="AB3242" i="5"/>
  <c r="AA3242" i="5"/>
  <c r="Z3242" i="5"/>
  <c r="Y3242" i="5"/>
  <c r="X3242" i="5"/>
  <c r="W3242" i="5"/>
  <c r="V3242" i="5"/>
  <c r="U3242" i="5"/>
  <c r="T3242" i="5"/>
  <c r="S3242" i="5"/>
  <c r="R3242" i="5"/>
  <c r="Q3242" i="5"/>
  <c r="P3242" i="5"/>
  <c r="O3242" i="5"/>
  <c r="N3242" i="5"/>
  <c r="M3242" i="5"/>
  <c r="L3242" i="5"/>
  <c r="A3243" i="5" s="1"/>
  <c r="AD3241" i="5"/>
  <c r="AC3241" i="5"/>
  <c r="AB3241" i="5"/>
  <c r="AA3241" i="5"/>
  <c r="Z3241" i="5"/>
  <c r="Y3241" i="5"/>
  <c r="X3241" i="5"/>
  <c r="W3241" i="5"/>
  <c r="V3241" i="5"/>
  <c r="U3241" i="5"/>
  <c r="T3241" i="5"/>
  <c r="S3241" i="5"/>
  <c r="R3241" i="5"/>
  <c r="Q3241" i="5"/>
  <c r="P3241" i="5"/>
  <c r="O3241" i="5"/>
  <c r="N3241" i="5"/>
  <c r="M3241" i="5"/>
  <c r="L3241" i="5"/>
  <c r="A3242" i="5" s="1"/>
  <c r="AD3240" i="5"/>
  <c r="AC3240" i="5"/>
  <c r="AB3240" i="5"/>
  <c r="AA3240" i="5"/>
  <c r="Z3240" i="5"/>
  <c r="Y3240" i="5"/>
  <c r="X3240" i="5"/>
  <c r="W3240" i="5"/>
  <c r="V3240" i="5"/>
  <c r="U3240" i="5"/>
  <c r="T3240" i="5"/>
  <c r="S3240" i="5"/>
  <c r="R3240" i="5"/>
  <c r="Q3240" i="5"/>
  <c r="P3240" i="5"/>
  <c r="O3240" i="5"/>
  <c r="N3240" i="5"/>
  <c r="M3240" i="5"/>
  <c r="L3240" i="5"/>
  <c r="A3241" i="5" s="1"/>
  <c r="AD3239" i="5"/>
  <c r="AC3239" i="5"/>
  <c r="AB3239" i="5"/>
  <c r="AA3239" i="5"/>
  <c r="Z3239" i="5"/>
  <c r="Y3239" i="5"/>
  <c r="X3239" i="5"/>
  <c r="W3239" i="5"/>
  <c r="V3239" i="5"/>
  <c r="U3239" i="5"/>
  <c r="T3239" i="5"/>
  <c r="S3239" i="5"/>
  <c r="R3239" i="5"/>
  <c r="Q3239" i="5"/>
  <c r="P3239" i="5"/>
  <c r="O3239" i="5"/>
  <c r="N3239" i="5"/>
  <c r="M3239" i="5"/>
  <c r="L3239" i="5"/>
  <c r="A3240" i="5" s="1"/>
  <c r="AD3238" i="5"/>
  <c r="AC3238" i="5"/>
  <c r="AB3238" i="5"/>
  <c r="AA3238" i="5"/>
  <c r="Z3238" i="5"/>
  <c r="Y3238" i="5"/>
  <c r="X3238" i="5"/>
  <c r="W3238" i="5"/>
  <c r="V3238" i="5"/>
  <c r="U3238" i="5"/>
  <c r="T3238" i="5"/>
  <c r="S3238" i="5"/>
  <c r="R3238" i="5"/>
  <c r="Q3238" i="5"/>
  <c r="P3238" i="5"/>
  <c r="O3238" i="5"/>
  <c r="N3238" i="5"/>
  <c r="M3238" i="5"/>
  <c r="L3238" i="5"/>
  <c r="A3239" i="5" s="1"/>
  <c r="AD3237" i="5"/>
  <c r="AC3237" i="5"/>
  <c r="AB3237" i="5"/>
  <c r="AA3237" i="5"/>
  <c r="Z3237" i="5"/>
  <c r="Y3237" i="5"/>
  <c r="X3237" i="5"/>
  <c r="W3237" i="5"/>
  <c r="V3237" i="5"/>
  <c r="U3237" i="5"/>
  <c r="T3237" i="5"/>
  <c r="S3237" i="5"/>
  <c r="R3237" i="5"/>
  <c r="Q3237" i="5"/>
  <c r="P3237" i="5"/>
  <c r="O3237" i="5"/>
  <c r="N3237" i="5"/>
  <c r="M3237" i="5"/>
  <c r="L3237" i="5"/>
  <c r="A3238" i="5" s="1"/>
  <c r="AD3236" i="5"/>
  <c r="AC3236" i="5"/>
  <c r="AB3236" i="5"/>
  <c r="AA3236" i="5"/>
  <c r="Z3236" i="5"/>
  <c r="Y3236" i="5"/>
  <c r="X3236" i="5"/>
  <c r="W3236" i="5"/>
  <c r="V3236" i="5"/>
  <c r="U3236" i="5"/>
  <c r="T3236" i="5"/>
  <c r="S3236" i="5"/>
  <c r="R3236" i="5"/>
  <c r="Q3236" i="5"/>
  <c r="P3236" i="5"/>
  <c r="O3236" i="5"/>
  <c r="N3236" i="5"/>
  <c r="M3236" i="5"/>
  <c r="L3236" i="5"/>
  <c r="A3237" i="5" s="1"/>
  <c r="AD3235" i="5"/>
  <c r="AC3235" i="5"/>
  <c r="AB3235" i="5"/>
  <c r="AA3235" i="5"/>
  <c r="Z3235" i="5"/>
  <c r="Y3235" i="5"/>
  <c r="X3235" i="5"/>
  <c r="W3235" i="5"/>
  <c r="V3235" i="5"/>
  <c r="U3235" i="5"/>
  <c r="T3235" i="5"/>
  <c r="S3235" i="5"/>
  <c r="R3235" i="5"/>
  <c r="Q3235" i="5"/>
  <c r="P3235" i="5"/>
  <c r="O3235" i="5"/>
  <c r="N3235" i="5"/>
  <c r="M3235" i="5"/>
  <c r="L3235" i="5"/>
  <c r="A3236" i="5" s="1"/>
  <c r="AD3234" i="5"/>
  <c r="AC3234" i="5"/>
  <c r="AB3234" i="5"/>
  <c r="AA3234" i="5"/>
  <c r="Z3234" i="5"/>
  <c r="Y3234" i="5"/>
  <c r="X3234" i="5"/>
  <c r="W3234" i="5"/>
  <c r="V3234" i="5"/>
  <c r="U3234" i="5"/>
  <c r="T3234" i="5"/>
  <c r="S3234" i="5"/>
  <c r="R3234" i="5"/>
  <c r="Q3234" i="5"/>
  <c r="P3234" i="5"/>
  <c r="O3234" i="5"/>
  <c r="N3234" i="5"/>
  <c r="M3234" i="5"/>
  <c r="L3234" i="5"/>
  <c r="A3235" i="5" s="1"/>
  <c r="AD3233" i="5"/>
  <c r="AC3233" i="5"/>
  <c r="AB3233" i="5"/>
  <c r="AA3233" i="5"/>
  <c r="Z3233" i="5"/>
  <c r="Y3233" i="5"/>
  <c r="X3233" i="5"/>
  <c r="W3233" i="5"/>
  <c r="V3233" i="5"/>
  <c r="U3233" i="5"/>
  <c r="T3233" i="5"/>
  <c r="S3233" i="5"/>
  <c r="R3233" i="5"/>
  <c r="Q3233" i="5"/>
  <c r="P3233" i="5"/>
  <c r="O3233" i="5"/>
  <c r="N3233" i="5"/>
  <c r="M3233" i="5"/>
  <c r="L3233" i="5"/>
  <c r="A3234" i="5" s="1"/>
  <c r="AD3232" i="5"/>
  <c r="AC3232" i="5"/>
  <c r="AB3232" i="5"/>
  <c r="AA3232" i="5"/>
  <c r="Z3232" i="5"/>
  <c r="Y3232" i="5"/>
  <c r="X3232" i="5"/>
  <c r="W3232" i="5"/>
  <c r="V3232" i="5"/>
  <c r="U3232" i="5"/>
  <c r="T3232" i="5"/>
  <c r="S3232" i="5"/>
  <c r="R3232" i="5"/>
  <c r="Q3232" i="5"/>
  <c r="P3232" i="5"/>
  <c r="O3232" i="5"/>
  <c r="N3232" i="5"/>
  <c r="M3232" i="5"/>
  <c r="L3232" i="5"/>
  <c r="A3233" i="5" s="1"/>
  <c r="AD3231" i="5"/>
  <c r="AC3231" i="5"/>
  <c r="AB3231" i="5"/>
  <c r="AA3231" i="5"/>
  <c r="Z3231" i="5"/>
  <c r="Y3231" i="5"/>
  <c r="X3231" i="5"/>
  <c r="W3231" i="5"/>
  <c r="V3231" i="5"/>
  <c r="U3231" i="5"/>
  <c r="T3231" i="5"/>
  <c r="S3231" i="5"/>
  <c r="R3231" i="5"/>
  <c r="Q3231" i="5"/>
  <c r="P3231" i="5"/>
  <c r="O3231" i="5"/>
  <c r="N3231" i="5"/>
  <c r="M3231" i="5"/>
  <c r="L3231" i="5"/>
  <c r="A3232" i="5" s="1"/>
  <c r="AD3230" i="5"/>
  <c r="AC3230" i="5"/>
  <c r="AB3230" i="5"/>
  <c r="AA3230" i="5"/>
  <c r="Z3230" i="5"/>
  <c r="Y3230" i="5"/>
  <c r="X3230" i="5"/>
  <c r="W3230" i="5"/>
  <c r="V3230" i="5"/>
  <c r="U3230" i="5"/>
  <c r="T3230" i="5"/>
  <c r="S3230" i="5"/>
  <c r="R3230" i="5"/>
  <c r="Q3230" i="5"/>
  <c r="P3230" i="5"/>
  <c r="O3230" i="5"/>
  <c r="N3230" i="5"/>
  <c r="M3230" i="5"/>
  <c r="L3230" i="5"/>
  <c r="A3231" i="5" s="1"/>
  <c r="AD3229" i="5"/>
  <c r="AC3229" i="5"/>
  <c r="AB3229" i="5"/>
  <c r="AA3229" i="5"/>
  <c r="Z3229" i="5"/>
  <c r="Y3229" i="5"/>
  <c r="X3229" i="5"/>
  <c r="W3229" i="5"/>
  <c r="V3229" i="5"/>
  <c r="U3229" i="5"/>
  <c r="T3229" i="5"/>
  <c r="S3229" i="5"/>
  <c r="R3229" i="5"/>
  <c r="Q3229" i="5"/>
  <c r="P3229" i="5"/>
  <c r="O3229" i="5"/>
  <c r="N3229" i="5"/>
  <c r="M3229" i="5"/>
  <c r="L3229" i="5"/>
  <c r="A3230" i="5" s="1"/>
  <c r="AD3228" i="5"/>
  <c r="AC3228" i="5"/>
  <c r="AB3228" i="5"/>
  <c r="AA3228" i="5"/>
  <c r="Z3228" i="5"/>
  <c r="Y3228" i="5"/>
  <c r="X3228" i="5"/>
  <c r="W3228" i="5"/>
  <c r="V3228" i="5"/>
  <c r="U3228" i="5"/>
  <c r="T3228" i="5"/>
  <c r="S3228" i="5"/>
  <c r="R3228" i="5"/>
  <c r="Q3228" i="5"/>
  <c r="P3228" i="5"/>
  <c r="O3228" i="5"/>
  <c r="N3228" i="5"/>
  <c r="M3228" i="5"/>
  <c r="L3228" i="5"/>
  <c r="A3229" i="5" s="1"/>
  <c r="AD3227" i="5"/>
  <c r="AC3227" i="5"/>
  <c r="AB3227" i="5"/>
  <c r="AA3227" i="5"/>
  <c r="Z3227" i="5"/>
  <c r="Y3227" i="5"/>
  <c r="X3227" i="5"/>
  <c r="W3227" i="5"/>
  <c r="V3227" i="5"/>
  <c r="U3227" i="5"/>
  <c r="T3227" i="5"/>
  <c r="S3227" i="5"/>
  <c r="R3227" i="5"/>
  <c r="Q3227" i="5"/>
  <c r="P3227" i="5"/>
  <c r="O3227" i="5"/>
  <c r="N3227" i="5"/>
  <c r="M3227" i="5"/>
  <c r="L3227" i="5"/>
  <c r="A3228" i="5" s="1"/>
  <c r="AD3226" i="5"/>
  <c r="AC3226" i="5"/>
  <c r="AB3226" i="5"/>
  <c r="AA3226" i="5"/>
  <c r="Z3226" i="5"/>
  <c r="Y3226" i="5"/>
  <c r="X3226" i="5"/>
  <c r="W3226" i="5"/>
  <c r="V3226" i="5"/>
  <c r="U3226" i="5"/>
  <c r="T3226" i="5"/>
  <c r="S3226" i="5"/>
  <c r="R3226" i="5"/>
  <c r="Q3226" i="5"/>
  <c r="P3226" i="5"/>
  <c r="O3226" i="5"/>
  <c r="N3226" i="5"/>
  <c r="M3226" i="5"/>
  <c r="L3226" i="5"/>
  <c r="A3227" i="5" s="1"/>
  <c r="AD3225" i="5"/>
  <c r="AC3225" i="5"/>
  <c r="AB3225" i="5"/>
  <c r="AA3225" i="5"/>
  <c r="Z3225" i="5"/>
  <c r="Y3225" i="5"/>
  <c r="X3225" i="5"/>
  <c r="W3225" i="5"/>
  <c r="V3225" i="5"/>
  <c r="U3225" i="5"/>
  <c r="T3225" i="5"/>
  <c r="S3225" i="5"/>
  <c r="R3225" i="5"/>
  <c r="Q3225" i="5"/>
  <c r="P3225" i="5"/>
  <c r="O3225" i="5"/>
  <c r="N3225" i="5"/>
  <c r="M3225" i="5"/>
  <c r="L3225" i="5"/>
  <c r="A3226" i="5" s="1"/>
  <c r="AD3224" i="5"/>
  <c r="AC3224" i="5"/>
  <c r="AB3224" i="5"/>
  <c r="AA3224" i="5"/>
  <c r="Z3224" i="5"/>
  <c r="Y3224" i="5"/>
  <c r="X3224" i="5"/>
  <c r="W3224" i="5"/>
  <c r="V3224" i="5"/>
  <c r="U3224" i="5"/>
  <c r="T3224" i="5"/>
  <c r="S3224" i="5"/>
  <c r="R3224" i="5"/>
  <c r="Q3224" i="5"/>
  <c r="P3224" i="5"/>
  <c r="O3224" i="5"/>
  <c r="N3224" i="5"/>
  <c r="M3224" i="5"/>
  <c r="L3224" i="5"/>
  <c r="A3225" i="5" s="1"/>
  <c r="AD3223" i="5"/>
  <c r="AC3223" i="5"/>
  <c r="AB3223" i="5"/>
  <c r="AA3223" i="5"/>
  <c r="Z3223" i="5"/>
  <c r="Y3223" i="5"/>
  <c r="X3223" i="5"/>
  <c r="W3223" i="5"/>
  <c r="V3223" i="5"/>
  <c r="U3223" i="5"/>
  <c r="T3223" i="5"/>
  <c r="S3223" i="5"/>
  <c r="R3223" i="5"/>
  <c r="Q3223" i="5"/>
  <c r="P3223" i="5"/>
  <c r="O3223" i="5"/>
  <c r="N3223" i="5"/>
  <c r="M3223" i="5"/>
  <c r="L3223" i="5"/>
  <c r="A3224" i="5" s="1"/>
  <c r="AD3222" i="5"/>
  <c r="AC3222" i="5"/>
  <c r="AB3222" i="5"/>
  <c r="AA3222" i="5"/>
  <c r="Z3222" i="5"/>
  <c r="Y3222" i="5"/>
  <c r="X3222" i="5"/>
  <c r="W3222" i="5"/>
  <c r="V3222" i="5"/>
  <c r="U3222" i="5"/>
  <c r="T3222" i="5"/>
  <c r="S3222" i="5"/>
  <c r="R3222" i="5"/>
  <c r="Q3222" i="5"/>
  <c r="P3222" i="5"/>
  <c r="O3222" i="5"/>
  <c r="N3222" i="5"/>
  <c r="M3222" i="5"/>
  <c r="L3222" i="5"/>
  <c r="A3223" i="5" s="1"/>
  <c r="AD3221" i="5"/>
  <c r="AC3221" i="5"/>
  <c r="AB3221" i="5"/>
  <c r="AA3221" i="5"/>
  <c r="Z3221" i="5"/>
  <c r="Y3221" i="5"/>
  <c r="X3221" i="5"/>
  <c r="W3221" i="5"/>
  <c r="V3221" i="5"/>
  <c r="U3221" i="5"/>
  <c r="T3221" i="5"/>
  <c r="S3221" i="5"/>
  <c r="R3221" i="5"/>
  <c r="Q3221" i="5"/>
  <c r="P3221" i="5"/>
  <c r="O3221" i="5"/>
  <c r="N3221" i="5"/>
  <c r="M3221" i="5"/>
  <c r="L3221" i="5"/>
  <c r="A3222" i="5" s="1"/>
  <c r="AD3220" i="5"/>
  <c r="AC3220" i="5"/>
  <c r="AB3220" i="5"/>
  <c r="AA3220" i="5"/>
  <c r="Z3220" i="5"/>
  <c r="Y3220" i="5"/>
  <c r="X3220" i="5"/>
  <c r="W3220" i="5"/>
  <c r="V3220" i="5"/>
  <c r="U3220" i="5"/>
  <c r="T3220" i="5"/>
  <c r="S3220" i="5"/>
  <c r="R3220" i="5"/>
  <c r="Q3220" i="5"/>
  <c r="P3220" i="5"/>
  <c r="O3220" i="5"/>
  <c r="N3220" i="5"/>
  <c r="M3220" i="5"/>
  <c r="L3220" i="5"/>
  <c r="A3221" i="5" s="1"/>
  <c r="AD3219" i="5"/>
  <c r="AC3219" i="5"/>
  <c r="AB3219" i="5"/>
  <c r="AA3219" i="5"/>
  <c r="Z3219" i="5"/>
  <c r="Y3219" i="5"/>
  <c r="X3219" i="5"/>
  <c r="W3219" i="5"/>
  <c r="V3219" i="5"/>
  <c r="U3219" i="5"/>
  <c r="T3219" i="5"/>
  <c r="S3219" i="5"/>
  <c r="R3219" i="5"/>
  <c r="Q3219" i="5"/>
  <c r="P3219" i="5"/>
  <c r="O3219" i="5"/>
  <c r="N3219" i="5"/>
  <c r="M3219" i="5"/>
  <c r="L3219" i="5"/>
  <c r="A3220" i="5" s="1"/>
  <c r="AD3218" i="5"/>
  <c r="AC3218" i="5"/>
  <c r="AB3218" i="5"/>
  <c r="AA3218" i="5"/>
  <c r="Z3218" i="5"/>
  <c r="Y3218" i="5"/>
  <c r="X3218" i="5"/>
  <c r="W3218" i="5"/>
  <c r="V3218" i="5"/>
  <c r="U3218" i="5"/>
  <c r="T3218" i="5"/>
  <c r="S3218" i="5"/>
  <c r="R3218" i="5"/>
  <c r="Q3218" i="5"/>
  <c r="P3218" i="5"/>
  <c r="O3218" i="5"/>
  <c r="N3218" i="5"/>
  <c r="M3218" i="5"/>
  <c r="L3218" i="5"/>
  <c r="A3219" i="5" s="1"/>
  <c r="AD3217" i="5"/>
  <c r="AC3217" i="5"/>
  <c r="AB3217" i="5"/>
  <c r="AA3217" i="5"/>
  <c r="Z3217" i="5"/>
  <c r="Y3217" i="5"/>
  <c r="X3217" i="5"/>
  <c r="W3217" i="5"/>
  <c r="V3217" i="5"/>
  <c r="U3217" i="5"/>
  <c r="T3217" i="5"/>
  <c r="S3217" i="5"/>
  <c r="R3217" i="5"/>
  <c r="Q3217" i="5"/>
  <c r="P3217" i="5"/>
  <c r="O3217" i="5"/>
  <c r="N3217" i="5"/>
  <c r="M3217" i="5"/>
  <c r="L3217" i="5"/>
  <c r="A3218" i="5" s="1"/>
  <c r="AD3216" i="5"/>
  <c r="AC3216" i="5"/>
  <c r="AB3216" i="5"/>
  <c r="AA3216" i="5"/>
  <c r="Z3216" i="5"/>
  <c r="Y3216" i="5"/>
  <c r="X3216" i="5"/>
  <c r="W3216" i="5"/>
  <c r="V3216" i="5"/>
  <c r="U3216" i="5"/>
  <c r="T3216" i="5"/>
  <c r="S3216" i="5"/>
  <c r="R3216" i="5"/>
  <c r="Q3216" i="5"/>
  <c r="P3216" i="5"/>
  <c r="O3216" i="5"/>
  <c r="N3216" i="5"/>
  <c r="M3216" i="5"/>
  <c r="L3216" i="5"/>
  <c r="A3217" i="5" s="1"/>
  <c r="AD3215" i="5"/>
  <c r="AC3215" i="5"/>
  <c r="AB3215" i="5"/>
  <c r="AA3215" i="5"/>
  <c r="Z3215" i="5"/>
  <c r="Y3215" i="5"/>
  <c r="X3215" i="5"/>
  <c r="W3215" i="5"/>
  <c r="V3215" i="5"/>
  <c r="U3215" i="5"/>
  <c r="T3215" i="5"/>
  <c r="S3215" i="5"/>
  <c r="R3215" i="5"/>
  <c r="Q3215" i="5"/>
  <c r="P3215" i="5"/>
  <c r="O3215" i="5"/>
  <c r="N3215" i="5"/>
  <c r="M3215" i="5"/>
  <c r="L3215" i="5"/>
  <c r="A3216" i="5" s="1"/>
  <c r="AD3214" i="5"/>
  <c r="AC3214" i="5"/>
  <c r="AB3214" i="5"/>
  <c r="AA3214" i="5"/>
  <c r="Z3214" i="5"/>
  <c r="Y3214" i="5"/>
  <c r="X3214" i="5"/>
  <c r="W3214" i="5"/>
  <c r="V3214" i="5"/>
  <c r="U3214" i="5"/>
  <c r="T3214" i="5"/>
  <c r="S3214" i="5"/>
  <c r="R3214" i="5"/>
  <c r="Q3214" i="5"/>
  <c r="P3214" i="5"/>
  <c r="O3214" i="5"/>
  <c r="N3214" i="5"/>
  <c r="M3214" i="5"/>
  <c r="L3214" i="5"/>
  <c r="A3215" i="5" s="1"/>
  <c r="AD3213" i="5"/>
  <c r="AC3213" i="5"/>
  <c r="AB3213" i="5"/>
  <c r="AA3213" i="5"/>
  <c r="Z3213" i="5"/>
  <c r="Y3213" i="5"/>
  <c r="X3213" i="5"/>
  <c r="W3213" i="5"/>
  <c r="V3213" i="5"/>
  <c r="U3213" i="5"/>
  <c r="T3213" i="5"/>
  <c r="S3213" i="5"/>
  <c r="R3213" i="5"/>
  <c r="Q3213" i="5"/>
  <c r="P3213" i="5"/>
  <c r="O3213" i="5"/>
  <c r="N3213" i="5"/>
  <c r="M3213" i="5"/>
  <c r="L3213" i="5"/>
  <c r="A3214" i="5" s="1"/>
  <c r="AD3212" i="5"/>
  <c r="AC3212" i="5"/>
  <c r="AB3212" i="5"/>
  <c r="AA3212" i="5"/>
  <c r="Z3212" i="5"/>
  <c r="Y3212" i="5"/>
  <c r="X3212" i="5"/>
  <c r="W3212" i="5"/>
  <c r="V3212" i="5"/>
  <c r="U3212" i="5"/>
  <c r="T3212" i="5"/>
  <c r="S3212" i="5"/>
  <c r="R3212" i="5"/>
  <c r="Q3212" i="5"/>
  <c r="P3212" i="5"/>
  <c r="O3212" i="5"/>
  <c r="N3212" i="5"/>
  <c r="M3212" i="5"/>
  <c r="L3212" i="5"/>
  <c r="A3213" i="5" s="1"/>
  <c r="AD3211" i="5"/>
  <c r="AC3211" i="5"/>
  <c r="AB3211" i="5"/>
  <c r="AA3211" i="5"/>
  <c r="Z3211" i="5"/>
  <c r="Y3211" i="5"/>
  <c r="X3211" i="5"/>
  <c r="W3211" i="5"/>
  <c r="V3211" i="5"/>
  <c r="U3211" i="5"/>
  <c r="T3211" i="5"/>
  <c r="S3211" i="5"/>
  <c r="R3211" i="5"/>
  <c r="Q3211" i="5"/>
  <c r="P3211" i="5"/>
  <c r="O3211" i="5"/>
  <c r="N3211" i="5"/>
  <c r="M3211" i="5"/>
  <c r="L3211" i="5"/>
  <c r="A3212" i="5" s="1"/>
  <c r="AD3210" i="5"/>
  <c r="AC3210" i="5"/>
  <c r="AB3210" i="5"/>
  <c r="AA3210" i="5"/>
  <c r="Z3210" i="5"/>
  <c r="Y3210" i="5"/>
  <c r="X3210" i="5"/>
  <c r="W3210" i="5"/>
  <c r="V3210" i="5"/>
  <c r="U3210" i="5"/>
  <c r="T3210" i="5"/>
  <c r="S3210" i="5"/>
  <c r="R3210" i="5"/>
  <c r="Q3210" i="5"/>
  <c r="P3210" i="5"/>
  <c r="O3210" i="5"/>
  <c r="N3210" i="5"/>
  <c r="M3210" i="5"/>
  <c r="L3210" i="5"/>
  <c r="A3211" i="5" s="1"/>
  <c r="AD3209" i="5"/>
  <c r="AC3209" i="5"/>
  <c r="AB3209" i="5"/>
  <c r="AA3209" i="5"/>
  <c r="Z3209" i="5"/>
  <c r="Y3209" i="5"/>
  <c r="X3209" i="5"/>
  <c r="W3209" i="5"/>
  <c r="V3209" i="5"/>
  <c r="U3209" i="5"/>
  <c r="T3209" i="5"/>
  <c r="S3209" i="5"/>
  <c r="R3209" i="5"/>
  <c r="Q3209" i="5"/>
  <c r="P3209" i="5"/>
  <c r="O3209" i="5"/>
  <c r="N3209" i="5"/>
  <c r="M3209" i="5"/>
  <c r="L3209" i="5"/>
  <c r="A3210" i="5" s="1"/>
  <c r="AD3208" i="5"/>
  <c r="AC3208" i="5"/>
  <c r="AB3208" i="5"/>
  <c r="AA3208" i="5"/>
  <c r="Z3208" i="5"/>
  <c r="Y3208" i="5"/>
  <c r="X3208" i="5"/>
  <c r="W3208" i="5"/>
  <c r="V3208" i="5"/>
  <c r="U3208" i="5"/>
  <c r="T3208" i="5"/>
  <c r="S3208" i="5"/>
  <c r="R3208" i="5"/>
  <c r="Q3208" i="5"/>
  <c r="P3208" i="5"/>
  <c r="O3208" i="5"/>
  <c r="N3208" i="5"/>
  <c r="M3208" i="5"/>
  <c r="L3208" i="5"/>
  <c r="A3209" i="5" s="1"/>
  <c r="AD3207" i="5"/>
  <c r="AC3207" i="5"/>
  <c r="AB3207" i="5"/>
  <c r="AA3207" i="5"/>
  <c r="Z3207" i="5"/>
  <c r="Y3207" i="5"/>
  <c r="X3207" i="5"/>
  <c r="W3207" i="5"/>
  <c r="V3207" i="5"/>
  <c r="U3207" i="5"/>
  <c r="T3207" i="5"/>
  <c r="S3207" i="5"/>
  <c r="R3207" i="5"/>
  <c r="Q3207" i="5"/>
  <c r="P3207" i="5"/>
  <c r="O3207" i="5"/>
  <c r="N3207" i="5"/>
  <c r="M3207" i="5"/>
  <c r="L3207" i="5"/>
  <c r="A3208" i="5" s="1"/>
  <c r="AD3206" i="5"/>
  <c r="AC3206" i="5"/>
  <c r="AB3206" i="5"/>
  <c r="AA3206" i="5"/>
  <c r="Z3206" i="5"/>
  <c r="Y3206" i="5"/>
  <c r="X3206" i="5"/>
  <c r="W3206" i="5"/>
  <c r="V3206" i="5"/>
  <c r="U3206" i="5"/>
  <c r="T3206" i="5"/>
  <c r="S3206" i="5"/>
  <c r="R3206" i="5"/>
  <c r="Q3206" i="5"/>
  <c r="P3206" i="5"/>
  <c r="O3206" i="5"/>
  <c r="N3206" i="5"/>
  <c r="M3206" i="5"/>
  <c r="L3206" i="5"/>
  <c r="A3207" i="5" s="1"/>
  <c r="AD3205" i="5"/>
  <c r="AC3205" i="5"/>
  <c r="AB3205" i="5"/>
  <c r="AA3205" i="5"/>
  <c r="Z3205" i="5"/>
  <c r="Y3205" i="5"/>
  <c r="X3205" i="5"/>
  <c r="W3205" i="5"/>
  <c r="V3205" i="5"/>
  <c r="U3205" i="5"/>
  <c r="T3205" i="5"/>
  <c r="S3205" i="5"/>
  <c r="R3205" i="5"/>
  <c r="Q3205" i="5"/>
  <c r="P3205" i="5"/>
  <c r="O3205" i="5"/>
  <c r="N3205" i="5"/>
  <c r="M3205" i="5"/>
  <c r="L3205" i="5"/>
  <c r="A3206" i="5" s="1"/>
  <c r="AD3204" i="5"/>
  <c r="AC3204" i="5"/>
  <c r="AB3204" i="5"/>
  <c r="AA3204" i="5"/>
  <c r="Z3204" i="5"/>
  <c r="Y3204" i="5"/>
  <c r="X3204" i="5"/>
  <c r="W3204" i="5"/>
  <c r="V3204" i="5"/>
  <c r="U3204" i="5"/>
  <c r="T3204" i="5"/>
  <c r="S3204" i="5"/>
  <c r="R3204" i="5"/>
  <c r="Q3204" i="5"/>
  <c r="P3204" i="5"/>
  <c r="O3204" i="5"/>
  <c r="N3204" i="5"/>
  <c r="M3204" i="5"/>
  <c r="L3204" i="5"/>
  <c r="A3205" i="5" s="1"/>
  <c r="AD3203" i="5"/>
  <c r="AC3203" i="5"/>
  <c r="AB3203" i="5"/>
  <c r="AA3203" i="5"/>
  <c r="Z3203" i="5"/>
  <c r="Y3203" i="5"/>
  <c r="X3203" i="5"/>
  <c r="W3203" i="5"/>
  <c r="V3203" i="5"/>
  <c r="U3203" i="5"/>
  <c r="T3203" i="5"/>
  <c r="S3203" i="5"/>
  <c r="R3203" i="5"/>
  <c r="Q3203" i="5"/>
  <c r="P3203" i="5"/>
  <c r="O3203" i="5"/>
  <c r="N3203" i="5"/>
  <c r="M3203" i="5"/>
  <c r="L3203" i="5"/>
  <c r="A3204" i="5" s="1"/>
  <c r="AD3202" i="5"/>
  <c r="AC3202" i="5"/>
  <c r="AB3202" i="5"/>
  <c r="AA3202" i="5"/>
  <c r="Z3202" i="5"/>
  <c r="Y3202" i="5"/>
  <c r="X3202" i="5"/>
  <c r="W3202" i="5"/>
  <c r="V3202" i="5"/>
  <c r="U3202" i="5"/>
  <c r="T3202" i="5"/>
  <c r="S3202" i="5"/>
  <c r="R3202" i="5"/>
  <c r="Q3202" i="5"/>
  <c r="P3202" i="5"/>
  <c r="O3202" i="5"/>
  <c r="N3202" i="5"/>
  <c r="M3202" i="5"/>
  <c r="L3202" i="5"/>
  <c r="A3203" i="5" s="1"/>
  <c r="AD3201" i="5"/>
  <c r="AC3201" i="5"/>
  <c r="AB3201" i="5"/>
  <c r="AA3201" i="5"/>
  <c r="Z3201" i="5"/>
  <c r="Y3201" i="5"/>
  <c r="X3201" i="5"/>
  <c r="W3201" i="5"/>
  <c r="V3201" i="5"/>
  <c r="U3201" i="5"/>
  <c r="T3201" i="5"/>
  <c r="S3201" i="5"/>
  <c r="R3201" i="5"/>
  <c r="Q3201" i="5"/>
  <c r="P3201" i="5"/>
  <c r="O3201" i="5"/>
  <c r="N3201" i="5"/>
  <c r="M3201" i="5"/>
  <c r="L3201" i="5"/>
  <c r="A3202" i="5" s="1"/>
  <c r="AD3200" i="5"/>
  <c r="AC3200" i="5"/>
  <c r="AB3200" i="5"/>
  <c r="AA3200" i="5"/>
  <c r="Z3200" i="5"/>
  <c r="Y3200" i="5"/>
  <c r="X3200" i="5"/>
  <c r="W3200" i="5"/>
  <c r="V3200" i="5"/>
  <c r="U3200" i="5"/>
  <c r="T3200" i="5"/>
  <c r="S3200" i="5"/>
  <c r="R3200" i="5"/>
  <c r="Q3200" i="5"/>
  <c r="P3200" i="5"/>
  <c r="O3200" i="5"/>
  <c r="N3200" i="5"/>
  <c r="M3200" i="5"/>
  <c r="L3200" i="5"/>
  <c r="A3201" i="5" s="1"/>
  <c r="AD3199" i="5"/>
  <c r="AC3199" i="5"/>
  <c r="AB3199" i="5"/>
  <c r="AA3199" i="5"/>
  <c r="Z3199" i="5"/>
  <c r="Y3199" i="5"/>
  <c r="X3199" i="5"/>
  <c r="W3199" i="5"/>
  <c r="V3199" i="5"/>
  <c r="U3199" i="5"/>
  <c r="T3199" i="5"/>
  <c r="S3199" i="5"/>
  <c r="R3199" i="5"/>
  <c r="Q3199" i="5"/>
  <c r="P3199" i="5"/>
  <c r="O3199" i="5"/>
  <c r="N3199" i="5"/>
  <c r="M3199" i="5"/>
  <c r="L3199" i="5"/>
  <c r="A3200" i="5" s="1"/>
  <c r="AD3198" i="5"/>
  <c r="AC3198" i="5"/>
  <c r="AB3198" i="5"/>
  <c r="AA3198" i="5"/>
  <c r="Z3198" i="5"/>
  <c r="Y3198" i="5"/>
  <c r="X3198" i="5"/>
  <c r="W3198" i="5"/>
  <c r="V3198" i="5"/>
  <c r="U3198" i="5"/>
  <c r="T3198" i="5"/>
  <c r="S3198" i="5"/>
  <c r="R3198" i="5"/>
  <c r="Q3198" i="5"/>
  <c r="P3198" i="5"/>
  <c r="O3198" i="5"/>
  <c r="N3198" i="5"/>
  <c r="M3198" i="5"/>
  <c r="L3198" i="5"/>
  <c r="A3199" i="5" s="1"/>
  <c r="AD3197" i="5"/>
  <c r="AC3197" i="5"/>
  <c r="AB3197" i="5"/>
  <c r="AA3197" i="5"/>
  <c r="Z3197" i="5"/>
  <c r="Y3197" i="5"/>
  <c r="X3197" i="5"/>
  <c r="W3197" i="5"/>
  <c r="V3197" i="5"/>
  <c r="U3197" i="5"/>
  <c r="T3197" i="5"/>
  <c r="S3197" i="5"/>
  <c r="R3197" i="5"/>
  <c r="Q3197" i="5"/>
  <c r="P3197" i="5"/>
  <c r="O3197" i="5"/>
  <c r="N3197" i="5"/>
  <c r="M3197" i="5"/>
  <c r="L3197" i="5"/>
  <c r="A3198" i="5" s="1"/>
  <c r="AD3196" i="5"/>
  <c r="AC3196" i="5"/>
  <c r="AB3196" i="5"/>
  <c r="AA3196" i="5"/>
  <c r="Z3196" i="5"/>
  <c r="Y3196" i="5"/>
  <c r="X3196" i="5"/>
  <c r="W3196" i="5"/>
  <c r="V3196" i="5"/>
  <c r="U3196" i="5"/>
  <c r="T3196" i="5"/>
  <c r="S3196" i="5"/>
  <c r="R3196" i="5"/>
  <c r="Q3196" i="5"/>
  <c r="P3196" i="5"/>
  <c r="O3196" i="5"/>
  <c r="N3196" i="5"/>
  <c r="M3196" i="5"/>
  <c r="L3196" i="5"/>
  <c r="A3197" i="5" s="1"/>
  <c r="AD3195" i="5"/>
  <c r="AC3195" i="5"/>
  <c r="AB3195" i="5"/>
  <c r="AA3195" i="5"/>
  <c r="Z3195" i="5"/>
  <c r="Y3195" i="5"/>
  <c r="X3195" i="5"/>
  <c r="W3195" i="5"/>
  <c r="V3195" i="5"/>
  <c r="U3195" i="5"/>
  <c r="T3195" i="5"/>
  <c r="S3195" i="5"/>
  <c r="R3195" i="5"/>
  <c r="Q3195" i="5"/>
  <c r="P3195" i="5"/>
  <c r="O3195" i="5"/>
  <c r="N3195" i="5"/>
  <c r="M3195" i="5"/>
  <c r="L3195" i="5"/>
  <c r="A3196" i="5" s="1"/>
  <c r="AD3194" i="5"/>
  <c r="AC3194" i="5"/>
  <c r="AB3194" i="5"/>
  <c r="AA3194" i="5"/>
  <c r="Z3194" i="5"/>
  <c r="Y3194" i="5"/>
  <c r="X3194" i="5"/>
  <c r="W3194" i="5"/>
  <c r="V3194" i="5"/>
  <c r="U3194" i="5"/>
  <c r="T3194" i="5"/>
  <c r="S3194" i="5"/>
  <c r="R3194" i="5"/>
  <c r="Q3194" i="5"/>
  <c r="P3194" i="5"/>
  <c r="O3194" i="5"/>
  <c r="N3194" i="5"/>
  <c r="M3194" i="5"/>
  <c r="L3194" i="5"/>
  <c r="A3195" i="5" s="1"/>
  <c r="AD3193" i="5"/>
  <c r="AC3193" i="5"/>
  <c r="AB3193" i="5"/>
  <c r="AA3193" i="5"/>
  <c r="Z3193" i="5"/>
  <c r="Y3193" i="5"/>
  <c r="X3193" i="5"/>
  <c r="W3193" i="5"/>
  <c r="V3193" i="5"/>
  <c r="U3193" i="5"/>
  <c r="T3193" i="5"/>
  <c r="S3193" i="5"/>
  <c r="R3193" i="5"/>
  <c r="Q3193" i="5"/>
  <c r="P3193" i="5"/>
  <c r="O3193" i="5"/>
  <c r="N3193" i="5"/>
  <c r="M3193" i="5"/>
  <c r="L3193" i="5"/>
  <c r="A3194" i="5" s="1"/>
  <c r="AD3192" i="5"/>
  <c r="AC3192" i="5"/>
  <c r="AB3192" i="5"/>
  <c r="AA3192" i="5"/>
  <c r="Z3192" i="5"/>
  <c r="Y3192" i="5"/>
  <c r="X3192" i="5"/>
  <c r="W3192" i="5"/>
  <c r="V3192" i="5"/>
  <c r="U3192" i="5"/>
  <c r="T3192" i="5"/>
  <c r="S3192" i="5"/>
  <c r="R3192" i="5"/>
  <c r="Q3192" i="5"/>
  <c r="P3192" i="5"/>
  <c r="O3192" i="5"/>
  <c r="N3192" i="5"/>
  <c r="M3192" i="5"/>
  <c r="L3192" i="5"/>
  <c r="A3193" i="5" s="1"/>
  <c r="AD3191" i="5"/>
  <c r="AC3191" i="5"/>
  <c r="AB3191" i="5"/>
  <c r="AA3191" i="5"/>
  <c r="Z3191" i="5"/>
  <c r="Y3191" i="5"/>
  <c r="X3191" i="5"/>
  <c r="W3191" i="5"/>
  <c r="V3191" i="5"/>
  <c r="U3191" i="5"/>
  <c r="T3191" i="5"/>
  <c r="S3191" i="5"/>
  <c r="R3191" i="5"/>
  <c r="Q3191" i="5"/>
  <c r="P3191" i="5"/>
  <c r="O3191" i="5"/>
  <c r="N3191" i="5"/>
  <c r="M3191" i="5"/>
  <c r="L3191" i="5"/>
  <c r="A3192" i="5" s="1"/>
  <c r="AD3190" i="5"/>
  <c r="AC3190" i="5"/>
  <c r="AB3190" i="5"/>
  <c r="AA3190" i="5"/>
  <c r="Z3190" i="5"/>
  <c r="Y3190" i="5"/>
  <c r="X3190" i="5"/>
  <c r="W3190" i="5"/>
  <c r="V3190" i="5"/>
  <c r="U3190" i="5"/>
  <c r="T3190" i="5"/>
  <c r="S3190" i="5"/>
  <c r="R3190" i="5"/>
  <c r="Q3190" i="5"/>
  <c r="P3190" i="5"/>
  <c r="O3190" i="5"/>
  <c r="N3190" i="5"/>
  <c r="M3190" i="5"/>
  <c r="L3190" i="5"/>
  <c r="A3191" i="5" s="1"/>
  <c r="AD3189" i="5"/>
  <c r="AC3189" i="5"/>
  <c r="AB3189" i="5"/>
  <c r="AA3189" i="5"/>
  <c r="Z3189" i="5"/>
  <c r="Y3189" i="5"/>
  <c r="X3189" i="5"/>
  <c r="W3189" i="5"/>
  <c r="V3189" i="5"/>
  <c r="U3189" i="5"/>
  <c r="T3189" i="5"/>
  <c r="S3189" i="5"/>
  <c r="R3189" i="5"/>
  <c r="Q3189" i="5"/>
  <c r="P3189" i="5"/>
  <c r="O3189" i="5"/>
  <c r="N3189" i="5"/>
  <c r="M3189" i="5"/>
  <c r="L3189" i="5"/>
  <c r="A3190" i="5" s="1"/>
  <c r="AD3188" i="5"/>
  <c r="AC3188" i="5"/>
  <c r="AB3188" i="5"/>
  <c r="AA3188" i="5"/>
  <c r="Z3188" i="5"/>
  <c r="Y3188" i="5"/>
  <c r="X3188" i="5"/>
  <c r="W3188" i="5"/>
  <c r="V3188" i="5"/>
  <c r="U3188" i="5"/>
  <c r="T3188" i="5"/>
  <c r="S3188" i="5"/>
  <c r="R3188" i="5"/>
  <c r="Q3188" i="5"/>
  <c r="P3188" i="5"/>
  <c r="O3188" i="5"/>
  <c r="N3188" i="5"/>
  <c r="M3188" i="5"/>
  <c r="L3188" i="5"/>
  <c r="A3189" i="5" s="1"/>
  <c r="AD3187" i="5"/>
  <c r="AC3187" i="5"/>
  <c r="AB3187" i="5"/>
  <c r="AA3187" i="5"/>
  <c r="Z3187" i="5"/>
  <c r="Y3187" i="5"/>
  <c r="X3187" i="5"/>
  <c r="W3187" i="5"/>
  <c r="V3187" i="5"/>
  <c r="U3187" i="5"/>
  <c r="T3187" i="5"/>
  <c r="S3187" i="5"/>
  <c r="R3187" i="5"/>
  <c r="Q3187" i="5"/>
  <c r="P3187" i="5"/>
  <c r="O3187" i="5"/>
  <c r="N3187" i="5"/>
  <c r="M3187" i="5"/>
  <c r="L3187" i="5"/>
  <c r="A3188" i="5" s="1"/>
  <c r="AD3186" i="5"/>
  <c r="AC3186" i="5"/>
  <c r="AB3186" i="5"/>
  <c r="AA3186" i="5"/>
  <c r="Z3186" i="5"/>
  <c r="Y3186" i="5"/>
  <c r="X3186" i="5"/>
  <c r="W3186" i="5"/>
  <c r="V3186" i="5"/>
  <c r="U3186" i="5"/>
  <c r="T3186" i="5"/>
  <c r="S3186" i="5"/>
  <c r="R3186" i="5"/>
  <c r="Q3186" i="5"/>
  <c r="P3186" i="5"/>
  <c r="O3186" i="5"/>
  <c r="N3186" i="5"/>
  <c r="M3186" i="5"/>
  <c r="L3186" i="5"/>
  <c r="A3187" i="5" s="1"/>
  <c r="AD3185" i="5"/>
  <c r="AC3185" i="5"/>
  <c r="AB3185" i="5"/>
  <c r="AA3185" i="5"/>
  <c r="Z3185" i="5"/>
  <c r="Y3185" i="5"/>
  <c r="X3185" i="5"/>
  <c r="W3185" i="5"/>
  <c r="V3185" i="5"/>
  <c r="U3185" i="5"/>
  <c r="T3185" i="5"/>
  <c r="S3185" i="5"/>
  <c r="R3185" i="5"/>
  <c r="Q3185" i="5"/>
  <c r="P3185" i="5"/>
  <c r="O3185" i="5"/>
  <c r="N3185" i="5"/>
  <c r="M3185" i="5"/>
  <c r="L3185" i="5"/>
  <c r="A3186" i="5" s="1"/>
  <c r="AD3184" i="5"/>
  <c r="AC3184" i="5"/>
  <c r="AB3184" i="5"/>
  <c r="AA3184" i="5"/>
  <c r="Z3184" i="5"/>
  <c r="Y3184" i="5"/>
  <c r="X3184" i="5"/>
  <c r="W3184" i="5"/>
  <c r="V3184" i="5"/>
  <c r="U3184" i="5"/>
  <c r="T3184" i="5"/>
  <c r="S3184" i="5"/>
  <c r="R3184" i="5"/>
  <c r="Q3184" i="5"/>
  <c r="P3184" i="5"/>
  <c r="O3184" i="5"/>
  <c r="N3184" i="5"/>
  <c r="M3184" i="5"/>
  <c r="L3184" i="5"/>
  <c r="A3185" i="5" s="1"/>
  <c r="AD3183" i="5"/>
  <c r="AC3183" i="5"/>
  <c r="AB3183" i="5"/>
  <c r="AA3183" i="5"/>
  <c r="Z3183" i="5"/>
  <c r="Y3183" i="5"/>
  <c r="X3183" i="5"/>
  <c r="W3183" i="5"/>
  <c r="V3183" i="5"/>
  <c r="U3183" i="5"/>
  <c r="T3183" i="5"/>
  <c r="S3183" i="5"/>
  <c r="R3183" i="5"/>
  <c r="Q3183" i="5"/>
  <c r="P3183" i="5"/>
  <c r="O3183" i="5"/>
  <c r="N3183" i="5"/>
  <c r="M3183" i="5"/>
  <c r="L3183" i="5"/>
  <c r="A3184" i="5" s="1"/>
  <c r="AD3182" i="5"/>
  <c r="AC3182" i="5"/>
  <c r="AB3182" i="5"/>
  <c r="AA3182" i="5"/>
  <c r="Z3182" i="5"/>
  <c r="Y3182" i="5"/>
  <c r="X3182" i="5"/>
  <c r="W3182" i="5"/>
  <c r="V3182" i="5"/>
  <c r="U3182" i="5"/>
  <c r="T3182" i="5"/>
  <c r="S3182" i="5"/>
  <c r="R3182" i="5"/>
  <c r="Q3182" i="5"/>
  <c r="P3182" i="5"/>
  <c r="O3182" i="5"/>
  <c r="N3182" i="5"/>
  <c r="M3182" i="5"/>
  <c r="L3182" i="5"/>
  <c r="A3183" i="5" s="1"/>
  <c r="AD3181" i="5"/>
  <c r="AC3181" i="5"/>
  <c r="AB3181" i="5"/>
  <c r="AA3181" i="5"/>
  <c r="Z3181" i="5"/>
  <c r="Y3181" i="5"/>
  <c r="X3181" i="5"/>
  <c r="W3181" i="5"/>
  <c r="V3181" i="5"/>
  <c r="U3181" i="5"/>
  <c r="T3181" i="5"/>
  <c r="S3181" i="5"/>
  <c r="R3181" i="5"/>
  <c r="Q3181" i="5"/>
  <c r="P3181" i="5"/>
  <c r="O3181" i="5"/>
  <c r="N3181" i="5"/>
  <c r="M3181" i="5"/>
  <c r="L3181" i="5"/>
  <c r="A3182" i="5" s="1"/>
  <c r="AD3180" i="5"/>
  <c r="AC3180" i="5"/>
  <c r="AB3180" i="5"/>
  <c r="AA3180" i="5"/>
  <c r="Z3180" i="5"/>
  <c r="Y3180" i="5"/>
  <c r="X3180" i="5"/>
  <c r="W3180" i="5"/>
  <c r="V3180" i="5"/>
  <c r="U3180" i="5"/>
  <c r="T3180" i="5"/>
  <c r="S3180" i="5"/>
  <c r="R3180" i="5"/>
  <c r="Q3180" i="5"/>
  <c r="P3180" i="5"/>
  <c r="O3180" i="5"/>
  <c r="N3180" i="5"/>
  <c r="M3180" i="5"/>
  <c r="L3180" i="5"/>
  <c r="A3181" i="5" s="1"/>
  <c r="AD3179" i="5"/>
  <c r="AC3179" i="5"/>
  <c r="AB3179" i="5"/>
  <c r="AA3179" i="5"/>
  <c r="Z3179" i="5"/>
  <c r="Y3179" i="5"/>
  <c r="X3179" i="5"/>
  <c r="W3179" i="5"/>
  <c r="V3179" i="5"/>
  <c r="U3179" i="5"/>
  <c r="T3179" i="5"/>
  <c r="S3179" i="5"/>
  <c r="R3179" i="5"/>
  <c r="Q3179" i="5"/>
  <c r="P3179" i="5"/>
  <c r="O3179" i="5"/>
  <c r="N3179" i="5"/>
  <c r="M3179" i="5"/>
  <c r="L3179" i="5"/>
  <c r="A3180" i="5" s="1"/>
  <c r="AD3178" i="5"/>
  <c r="AC3178" i="5"/>
  <c r="AB3178" i="5"/>
  <c r="AA3178" i="5"/>
  <c r="Z3178" i="5"/>
  <c r="Y3178" i="5"/>
  <c r="X3178" i="5"/>
  <c r="W3178" i="5"/>
  <c r="V3178" i="5"/>
  <c r="U3178" i="5"/>
  <c r="T3178" i="5"/>
  <c r="S3178" i="5"/>
  <c r="R3178" i="5"/>
  <c r="Q3178" i="5"/>
  <c r="P3178" i="5"/>
  <c r="O3178" i="5"/>
  <c r="N3178" i="5"/>
  <c r="M3178" i="5"/>
  <c r="L3178" i="5"/>
  <c r="A3179" i="5" s="1"/>
  <c r="AD3177" i="5"/>
  <c r="AC3177" i="5"/>
  <c r="AB3177" i="5"/>
  <c r="AA3177" i="5"/>
  <c r="Z3177" i="5"/>
  <c r="Y3177" i="5"/>
  <c r="X3177" i="5"/>
  <c r="W3177" i="5"/>
  <c r="V3177" i="5"/>
  <c r="U3177" i="5"/>
  <c r="T3177" i="5"/>
  <c r="S3177" i="5"/>
  <c r="R3177" i="5"/>
  <c r="Q3177" i="5"/>
  <c r="P3177" i="5"/>
  <c r="O3177" i="5"/>
  <c r="N3177" i="5"/>
  <c r="M3177" i="5"/>
  <c r="L3177" i="5"/>
  <c r="A3178" i="5" s="1"/>
  <c r="AD3176" i="5"/>
  <c r="AC3176" i="5"/>
  <c r="AB3176" i="5"/>
  <c r="AA3176" i="5"/>
  <c r="Z3176" i="5"/>
  <c r="Y3176" i="5"/>
  <c r="X3176" i="5"/>
  <c r="W3176" i="5"/>
  <c r="V3176" i="5"/>
  <c r="U3176" i="5"/>
  <c r="T3176" i="5"/>
  <c r="S3176" i="5"/>
  <c r="R3176" i="5"/>
  <c r="Q3176" i="5"/>
  <c r="P3176" i="5"/>
  <c r="O3176" i="5"/>
  <c r="N3176" i="5"/>
  <c r="M3176" i="5"/>
  <c r="L3176" i="5"/>
  <c r="A3177" i="5" s="1"/>
  <c r="AD3175" i="5"/>
  <c r="AC3175" i="5"/>
  <c r="AB3175" i="5"/>
  <c r="AA3175" i="5"/>
  <c r="Z3175" i="5"/>
  <c r="Y3175" i="5"/>
  <c r="X3175" i="5"/>
  <c r="W3175" i="5"/>
  <c r="V3175" i="5"/>
  <c r="U3175" i="5"/>
  <c r="T3175" i="5"/>
  <c r="S3175" i="5"/>
  <c r="R3175" i="5"/>
  <c r="Q3175" i="5"/>
  <c r="P3175" i="5"/>
  <c r="O3175" i="5"/>
  <c r="N3175" i="5"/>
  <c r="M3175" i="5"/>
  <c r="L3175" i="5"/>
  <c r="A3176" i="5" s="1"/>
  <c r="AD3174" i="5"/>
  <c r="AC3174" i="5"/>
  <c r="AB3174" i="5"/>
  <c r="AA3174" i="5"/>
  <c r="Z3174" i="5"/>
  <c r="Y3174" i="5"/>
  <c r="X3174" i="5"/>
  <c r="W3174" i="5"/>
  <c r="V3174" i="5"/>
  <c r="U3174" i="5"/>
  <c r="T3174" i="5"/>
  <c r="S3174" i="5"/>
  <c r="R3174" i="5"/>
  <c r="Q3174" i="5"/>
  <c r="P3174" i="5"/>
  <c r="O3174" i="5"/>
  <c r="N3174" i="5"/>
  <c r="M3174" i="5"/>
  <c r="L3174" i="5"/>
  <c r="A3175" i="5" s="1"/>
  <c r="AD3173" i="5"/>
  <c r="AC3173" i="5"/>
  <c r="AB3173" i="5"/>
  <c r="AA3173" i="5"/>
  <c r="Z3173" i="5"/>
  <c r="Y3173" i="5"/>
  <c r="X3173" i="5"/>
  <c r="W3173" i="5"/>
  <c r="V3173" i="5"/>
  <c r="U3173" i="5"/>
  <c r="T3173" i="5"/>
  <c r="S3173" i="5"/>
  <c r="R3173" i="5"/>
  <c r="Q3173" i="5"/>
  <c r="P3173" i="5"/>
  <c r="O3173" i="5"/>
  <c r="N3173" i="5"/>
  <c r="M3173" i="5"/>
  <c r="L3173" i="5"/>
  <c r="A3174" i="5" s="1"/>
  <c r="AD3172" i="5"/>
  <c r="AC3172" i="5"/>
  <c r="AB3172" i="5"/>
  <c r="AA3172" i="5"/>
  <c r="Z3172" i="5"/>
  <c r="Y3172" i="5"/>
  <c r="X3172" i="5"/>
  <c r="W3172" i="5"/>
  <c r="V3172" i="5"/>
  <c r="U3172" i="5"/>
  <c r="T3172" i="5"/>
  <c r="S3172" i="5"/>
  <c r="R3172" i="5"/>
  <c r="Q3172" i="5"/>
  <c r="P3172" i="5"/>
  <c r="O3172" i="5"/>
  <c r="N3172" i="5"/>
  <c r="M3172" i="5"/>
  <c r="L3172" i="5"/>
  <c r="A3173" i="5" s="1"/>
  <c r="AD3171" i="5"/>
  <c r="AC3171" i="5"/>
  <c r="AB3171" i="5"/>
  <c r="AA3171" i="5"/>
  <c r="Z3171" i="5"/>
  <c r="Y3171" i="5"/>
  <c r="X3171" i="5"/>
  <c r="W3171" i="5"/>
  <c r="V3171" i="5"/>
  <c r="U3171" i="5"/>
  <c r="T3171" i="5"/>
  <c r="S3171" i="5"/>
  <c r="R3171" i="5"/>
  <c r="Q3171" i="5"/>
  <c r="P3171" i="5"/>
  <c r="O3171" i="5"/>
  <c r="N3171" i="5"/>
  <c r="M3171" i="5"/>
  <c r="L3171" i="5"/>
  <c r="A3172" i="5" s="1"/>
  <c r="AD3170" i="5"/>
  <c r="AC3170" i="5"/>
  <c r="AB3170" i="5"/>
  <c r="AA3170" i="5"/>
  <c r="Z3170" i="5"/>
  <c r="Y3170" i="5"/>
  <c r="X3170" i="5"/>
  <c r="W3170" i="5"/>
  <c r="V3170" i="5"/>
  <c r="U3170" i="5"/>
  <c r="T3170" i="5"/>
  <c r="S3170" i="5"/>
  <c r="R3170" i="5"/>
  <c r="Q3170" i="5"/>
  <c r="P3170" i="5"/>
  <c r="O3170" i="5"/>
  <c r="N3170" i="5"/>
  <c r="M3170" i="5"/>
  <c r="L3170" i="5"/>
  <c r="A3171" i="5" s="1"/>
  <c r="AD3169" i="5"/>
  <c r="AC3169" i="5"/>
  <c r="AB3169" i="5"/>
  <c r="AA3169" i="5"/>
  <c r="Z3169" i="5"/>
  <c r="Y3169" i="5"/>
  <c r="X3169" i="5"/>
  <c r="W3169" i="5"/>
  <c r="V3169" i="5"/>
  <c r="U3169" i="5"/>
  <c r="T3169" i="5"/>
  <c r="S3169" i="5"/>
  <c r="R3169" i="5"/>
  <c r="Q3169" i="5"/>
  <c r="P3169" i="5"/>
  <c r="O3169" i="5"/>
  <c r="N3169" i="5"/>
  <c r="M3169" i="5"/>
  <c r="L3169" i="5"/>
  <c r="A3170" i="5" s="1"/>
  <c r="AD3168" i="5"/>
  <c r="AC3168" i="5"/>
  <c r="AB3168" i="5"/>
  <c r="AA3168" i="5"/>
  <c r="Z3168" i="5"/>
  <c r="Y3168" i="5"/>
  <c r="X3168" i="5"/>
  <c r="W3168" i="5"/>
  <c r="V3168" i="5"/>
  <c r="U3168" i="5"/>
  <c r="T3168" i="5"/>
  <c r="S3168" i="5"/>
  <c r="R3168" i="5"/>
  <c r="Q3168" i="5"/>
  <c r="P3168" i="5"/>
  <c r="O3168" i="5"/>
  <c r="N3168" i="5"/>
  <c r="M3168" i="5"/>
  <c r="L3168" i="5"/>
  <c r="A3169" i="5" s="1"/>
  <c r="AD3167" i="5"/>
  <c r="AC3167" i="5"/>
  <c r="AB3167" i="5"/>
  <c r="AA3167" i="5"/>
  <c r="Z3167" i="5"/>
  <c r="Y3167" i="5"/>
  <c r="X3167" i="5"/>
  <c r="W3167" i="5"/>
  <c r="V3167" i="5"/>
  <c r="U3167" i="5"/>
  <c r="T3167" i="5"/>
  <c r="S3167" i="5"/>
  <c r="R3167" i="5"/>
  <c r="Q3167" i="5"/>
  <c r="P3167" i="5"/>
  <c r="O3167" i="5"/>
  <c r="N3167" i="5"/>
  <c r="M3167" i="5"/>
  <c r="L3167" i="5"/>
  <c r="A3168" i="5" s="1"/>
  <c r="AD3166" i="5"/>
  <c r="AC3166" i="5"/>
  <c r="AB3166" i="5"/>
  <c r="AA3166" i="5"/>
  <c r="Z3166" i="5"/>
  <c r="Y3166" i="5"/>
  <c r="X3166" i="5"/>
  <c r="W3166" i="5"/>
  <c r="V3166" i="5"/>
  <c r="U3166" i="5"/>
  <c r="T3166" i="5"/>
  <c r="S3166" i="5"/>
  <c r="R3166" i="5"/>
  <c r="Q3166" i="5"/>
  <c r="P3166" i="5"/>
  <c r="O3166" i="5"/>
  <c r="N3166" i="5"/>
  <c r="M3166" i="5"/>
  <c r="L3166" i="5"/>
  <c r="A3167" i="5" s="1"/>
  <c r="AD3165" i="5"/>
  <c r="AC3165" i="5"/>
  <c r="AB3165" i="5"/>
  <c r="AA3165" i="5"/>
  <c r="Z3165" i="5"/>
  <c r="Y3165" i="5"/>
  <c r="X3165" i="5"/>
  <c r="W3165" i="5"/>
  <c r="V3165" i="5"/>
  <c r="U3165" i="5"/>
  <c r="T3165" i="5"/>
  <c r="S3165" i="5"/>
  <c r="R3165" i="5"/>
  <c r="Q3165" i="5"/>
  <c r="P3165" i="5"/>
  <c r="O3165" i="5"/>
  <c r="N3165" i="5"/>
  <c r="M3165" i="5"/>
  <c r="L3165" i="5"/>
  <c r="A3166" i="5" s="1"/>
  <c r="AD3164" i="5"/>
  <c r="AC3164" i="5"/>
  <c r="AB3164" i="5"/>
  <c r="AA3164" i="5"/>
  <c r="Z3164" i="5"/>
  <c r="Y3164" i="5"/>
  <c r="X3164" i="5"/>
  <c r="W3164" i="5"/>
  <c r="V3164" i="5"/>
  <c r="U3164" i="5"/>
  <c r="T3164" i="5"/>
  <c r="S3164" i="5"/>
  <c r="R3164" i="5"/>
  <c r="Q3164" i="5"/>
  <c r="P3164" i="5"/>
  <c r="O3164" i="5"/>
  <c r="N3164" i="5"/>
  <c r="M3164" i="5"/>
  <c r="L3164" i="5"/>
  <c r="A3165" i="5" s="1"/>
  <c r="AD3163" i="5"/>
  <c r="AC3163" i="5"/>
  <c r="AB3163" i="5"/>
  <c r="AA3163" i="5"/>
  <c r="Z3163" i="5"/>
  <c r="Y3163" i="5"/>
  <c r="X3163" i="5"/>
  <c r="W3163" i="5"/>
  <c r="V3163" i="5"/>
  <c r="U3163" i="5"/>
  <c r="T3163" i="5"/>
  <c r="S3163" i="5"/>
  <c r="R3163" i="5"/>
  <c r="Q3163" i="5"/>
  <c r="P3163" i="5"/>
  <c r="O3163" i="5"/>
  <c r="N3163" i="5"/>
  <c r="M3163" i="5"/>
  <c r="L3163" i="5"/>
  <c r="A3164" i="5" s="1"/>
  <c r="AD3162" i="5"/>
  <c r="AC3162" i="5"/>
  <c r="AB3162" i="5"/>
  <c r="AA3162" i="5"/>
  <c r="Z3162" i="5"/>
  <c r="Y3162" i="5"/>
  <c r="X3162" i="5"/>
  <c r="W3162" i="5"/>
  <c r="V3162" i="5"/>
  <c r="U3162" i="5"/>
  <c r="T3162" i="5"/>
  <c r="S3162" i="5"/>
  <c r="R3162" i="5"/>
  <c r="Q3162" i="5"/>
  <c r="P3162" i="5"/>
  <c r="O3162" i="5"/>
  <c r="N3162" i="5"/>
  <c r="M3162" i="5"/>
  <c r="L3162" i="5"/>
  <c r="A3163" i="5" s="1"/>
  <c r="AD3161" i="5"/>
  <c r="AC3161" i="5"/>
  <c r="AB3161" i="5"/>
  <c r="AA3161" i="5"/>
  <c r="Z3161" i="5"/>
  <c r="Y3161" i="5"/>
  <c r="X3161" i="5"/>
  <c r="W3161" i="5"/>
  <c r="V3161" i="5"/>
  <c r="U3161" i="5"/>
  <c r="T3161" i="5"/>
  <c r="S3161" i="5"/>
  <c r="R3161" i="5"/>
  <c r="Q3161" i="5"/>
  <c r="P3161" i="5"/>
  <c r="O3161" i="5"/>
  <c r="N3161" i="5"/>
  <c r="M3161" i="5"/>
  <c r="L3161" i="5"/>
  <c r="A3162" i="5" s="1"/>
  <c r="AD3160" i="5"/>
  <c r="AC3160" i="5"/>
  <c r="AB3160" i="5"/>
  <c r="AA3160" i="5"/>
  <c r="Z3160" i="5"/>
  <c r="Y3160" i="5"/>
  <c r="X3160" i="5"/>
  <c r="W3160" i="5"/>
  <c r="V3160" i="5"/>
  <c r="U3160" i="5"/>
  <c r="T3160" i="5"/>
  <c r="S3160" i="5"/>
  <c r="R3160" i="5"/>
  <c r="Q3160" i="5"/>
  <c r="P3160" i="5"/>
  <c r="O3160" i="5"/>
  <c r="N3160" i="5"/>
  <c r="M3160" i="5"/>
  <c r="L3160" i="5"/>
  <c r="A3161" i="5" s="1"/>
  <c r="AD3159" i="5"/>
  <c r="AC3159" i="5"/>
  <c r="AB3159" i="5"/>
  <c r="AA3159" i="5"/>
  <c r="Z3159" i="5"/>
  <c r="Y3159" i="5"/>
  <c r="X3159" i="5"/>
  <c r="W3159" i="5"/>
  <c r="V3159" i="5"/>
  <c r="U3159" i="5"/>
  <c r="T3159" i="5"/>
  <c r="S3159" i="5"/>
  <c r="R3159" i="5"/>
  <c r="Q3159" i="5"/>
  <c r="P3159" i="5"/>
  <c r="O3159" i="5"/>
  <c r="N3159" i="5"/>
  <c r="M3159" i="5"/>
  <c r="L3159" i="5"/>
  <c r="A3160" i="5" s="1"/>
  <c r="AD3158" i="5"/>
  <c r="AC3158" i="5"/>
  <c r="AB3158" i="5"/>
  <c r="AA3158" i="5"/>
  <c r="Z3158" i="5"/>
  <c r="Y3158" i="5"/>
  <c r="X3158" i="5"/>
  <c r="W3158" i="5"/>
  <c r="V3158" i="5"/>
  <c r="U3158" i="5"/>
  <c r="T3158" i="5"/>
  <c r="S3158" i="5"/>
  <c r="R3158" i="5"/>
  <c r="Q3158" i="5"/>
  <c r="P3158" i="5"/>
  <c r="O3158" i="5"/>
  <c r="N3158" i="5"/>
  <c r="M3158" i="5"/>
  <c r="L3158" i="5"/>
  <c r="A3159" i="5" s="1"/>
  <c r="AD3157" i="5"/>
  <c r="AC3157" i="5"/>
  <c r="AB3157" i="5"/>
  <c r="AA3157" i="5"/>
  <c r="Z3157" i="5"/>
  <c r="Y3157" i="5"/>
  <c r="X3157" i="5"/>
  <c r="W3157" i="5"/>
  <c r="V3157" i="5"/>
  <c r="U3157" i="5"/>
  <c r="T3157" i="5"/>
  <c r="S3157" i="5"/>
  <c r="R3157" i="5"/>
  <c r="Q3157" i="5"/>
  <c r="P3157" i="5"/>
  <c r="O3157" i="5"/>
  <c r="N3157" i="5"/>
  <c r="M3157" i="5"/>
  <c r="L3157" i="5"/>
  <c r="A3158" i="5" s="1"/>
  <c r="AD3156" i="5"/>
  <c r="AC3156" i="5"/>
  <c r="AB3156" i="5"/>
  <c r="AA3156" i="5"/>
  <c r="Z3156" i="5"/>
  <c r="Y3156" i="5"/>
  <c r="X3156" i="5"/>
  <c r="W3156" i="5"/>
  <c r="V3156" i="5"/>
  <c r="U3156" i="5"/>
  <c r="T3156" i="5"/>
  <c r="S3156" i="5"/>
  <c r="R3156" i="5"/>
  <c r="Q3156" i="5"/>
  <c r="P3156" i="5"/>
  <c r="O3156" i="5"/>
  <c r="N3156" i="5"/>
  <c r="M3156" i="5"/>
  <c r="L3156" i="5"/>
  <c r="A3157" i="5" s="1"/>
  <c r="AD3155" i="5"/>
  <c r="AC3155" i="5"/>
  <c r="AB3155" i="5"/>
  <c r="AA3155" i="5"/>
  <c r="Z3155" i="5"/>
  <c r="Y3155" i="5"/>
  <c r="X3155" i="5"/>
  <c r="W3155" i="5"/>
  <c r="V3155" i="5"/>
  <c r="U3155" i="5"/>
  <c r="T3155" i="5"/>
  <c r="S3155" i="5"/>
  <c r="R3155" i="5"/>
  <c r="Q3155" i="5"/>
  <c r="P3155" i="5"/>
  <c r="O3155" i="5"/>
  <c r="N3155" i="5"/>
  <c r="M3155" i="5"/>
  <c r="L3155" i="5"/>
  <c r="A3156" i="5" s="1"/>
  <c r="AD3154" i="5"/>
  <c r="AC3154" i="5"/>
  <c r="AB3154" i="5"/>
  <c r="AA3154" i="5"/>
  <c r="Z3154" i="5"/>
  <c r="Y3154" i="5"/>
  <c r="X3154" i="5"/>
  <c r="W3154" i="5"/>
  <c r="V3154" i="5"/>
  <c r="U3154" i="5"/>
  <c r="T3154" i="5"/>
  <c r="S3154" i="5"/>
  <c r="R3154" i="5"/>
  <c r="Q3154" i="5"/>
  <c r="P3154" i="5"/>
  <c r="O3154" i="5"/>
  <c r="N3154" i="5"/>
  <c r="M3154" i="5"/>
  <c r="L3154" i="5"/>
  <c r="A3155" i="5" s="1"/>
  <c r="AD3153" i="5"/>
  <c r="AC3153" i="5"/>
  <c r="AB3153" i="5"/>
  <c r="AA3153" i="5"/>
  <c r="Z3153" i="5"/>
  <c r="Y3153" i="5"/>
  <c r="X3153" i="5"/>
  <c r="W3153" i="5"/>
  <c r="V3153" i="5"/>
  <c r="U3153" i="5"/>
  <c r="T3153" i="5"/>
  <c r="S3153" i="5"/>
  <c r="R3153" i="5"/>
  <c r="Q3153" i="5"/>
  <c r="P3153" i="5"/>
  <c r="O3153" i="5"/>
  <c r="N3153" i="5"/>
  <c r="M3153" i="5"/>
  <c r="L3153" i="5"/>
  <c r="A3154" i="5" s="1"/>
  <c r="AD3152" i="5"/>
  <c r="AC3152" i="5"/>
  <c r="AB3152" i="5"/>
  <c r="AA3152" i="5"/>
  <c r="Z3152" i="5"/>
  <c r="Y3152" i="5"/>
  <c r="X3152" i="5"/>
  <c r="W3152" i="5"/>
  <c r="V3152" i="5"/>
  <c r="U3152" i="5"/>
  <c r="T3152" i="5"/>
  <c r="S3152" i="5"/>
  <c r="R3152" i="5"/>
  <c r="Q3152" i="5"/>
  <c r="P3152" i="5"/>
  <c r="O3152" i="5"/>
  <c r="N3152" i="5"/>
  <c r="M3152" i="5"/>
  <c r="L3152" i="5"/>
  <c r="A3153" i="5" s="1"/>
  <c r="AD3151" i="5"/>
  <c r="AC3151" i="5"/>
  <c r="AB3151" i="5"/>
  <c r="AA3151" i="5"/>
  <c r="Z3151" i="5"/>
  <c r="Y3151" i="5"/>
  <c r="X3151" i="5"/>
  <c r="W3151" i="5"/>
  <c r="V3151" i="5"/>
  <c r="U3151" i="5"/>
  <c r="T3151" i="5"/>
  <c r="S3151" i="5"/>
  <c r="R3151" i="5"/>
  <c r="Q3151" i="5"/>
  <c r="P3151" i="5"/>
  <c r="O3151" i="5"/>
  <c r="N3151" i="5"/>
  <c r="M3151" i="5"/>
  <c r="L3151" i="5"/>
  <c r="A3152" i="5" s="1"/>
  <c r="AD3150" i="5"/>
  <c r="AC3150" i="5"/>
  <c r="AB3150" i="5"/>
  <c r="AA3150" i="5"/>
  <c r="Z3150" i="5"/>
  <c r="Y3150" i="5"/>
  <c r="X3150" i="5"/>
  <c r="W3150" i="5"/>
  <c r="V3150" i="5"/>
  <c r="U3150" i="5"/>
  <c r="T3150" i="5"/>
  <c r="S3150" i="5"/>
  <c r="R3150" i="5"/>
  <c r="Q3150" i="5"/>
  <c r="P3150" i="5"/>
  <c r="O3150" i="5"/>
  <c r="N3150" i="5"/>
  <c r="M3150" i="5"/>
  <c r="L3150" i="5"/>
  <c r="A3151" i="5" s="1"/>
  <c r="AD3149" i="5"/>
  <c r="AC3149" i="5"/>
  <c r="AB3149" i="5"/>
  <c r="AA3149" i="5"/>
  <c r="Z3149" i="5"/>
  <c r="Y3149" i="5"/>
  <c r="X3149" i="5"/>
  <c r="W3149" i="5"/>
  <c r="V3149" i="5"/>
  <c r="U3149" i="5"/>
  <c r="T3149" i="5"/>
  <c r="S3149" i="5"/>
  <c r="R3149" i="5"/>
  <c r="Q3149" i="5"/>
  <c r="P3149" i="5"/>
  <c r="O3149" i="5"/>
  <c r="N3149" i="5"/>
  <c r="M3149" i="5"/>
  <c r="L3149" i="5"/>
  <c r="A3150" i="5" s="1"/>
  <c r="AD3148" i="5"/>
  <c r="AC3148" i="5"/>
  <c r="AB3148" i="5"/>
  <c r="AA3148" i="5"/>
  <c r="Z3148" i="5"/>
  <c r="Y3148" i="5"/>
  <c r="X3148" i="5"/>
  <c r="W3148" i="5"/>
  <c r="V3148" i="5"/>
  <c r="U3148" i="5"/>
  <c r="T3148" i="5"/>
  <c r="S3148" i="5"/>
  <c r="R3148" i="5"/>
  <c r="Q3148" i="5"/>
  <c r="P3148" i="5"/>
  <c r="O3148" i="5"/>
  <c r="N3148" i="5"/>
  <c r="M3148" i="5"/>
  <c r="L3148" i="5"/>
  <c r="A3149" i="5" s="1"/>
  <c r="AD3147" i="5"/>
  <c r="AC3147" i="5"/>
  <c r="AB3147" i="5"/>
  <c r="AA3147" i="5"/>
  <c r="Z3147" i="5"/>
  <c r="Y3147" i="5"/>
  <c r="X3147" i="5"/>
  <c r="W3147" i="5"/>
  <c r="V3147" i="5"/>
  <c r="U3147" i="5"/>
  <c r="T3147" i="5"/>
  <c r="S3147" i="5"/>
  <c r="R3147" i="5"/>
  <c r="Q3147" i="5"/>
  <c r="P3147" i="5"/>
  <c r="O3147" i="5"/>
  <c r="N3147" i="5"/>
  <c r="M3147" i="5"/>
  <c r="L3147" i="5"/>
  <c r="A3148" i="5" s="1"/>
  <c r="AD3146" i="5"/>
  <c r="AC3146" i="5"/>
  <c r="AB3146" i="5"/>
  <c r="AA3146" i="5"/>
  <c r="Z3146" i="5"/>
  <c r="Y3146" i="5"/>
  <c r="X3146" i="5"/>
  <c r="W3146" i="5"/>
  <c r="V3146" i="5"/>
  <c r="U3146" i="5"/>
  <c r="T3146" i="5"/>
  <c r="S3146" i="5"/>
  <c r="R3146" i="5"/>
  <c r="Q3146" i="5"/>
  <c r="P3146" i="5"/>
  <c r="O3146" i="5"/>
  <c r="N3146" i="5"/>
  <c r="M3146" i="5"/>
  <c r="L3146" i="5"/>
  <c r="A3147" i="5" s="1"/>
  <c r="AD3145" i="5"/>
  <c r="AC3145" i="5"/>
  <c r="AB3145" i="5"/>
  <c r="AA3145" i="5"/>
  <c r="Z3145" i="5"/>
  <c r="Y3145" i="5"/>
  <c r="X3145" i="5"/>
  <c r="W3145" i="5"/>
  <c r="V3145" i="5"/>
  <c r="U3145" i="5"/>
  <c r="T3145" i="5"/>
  <c r="S3145" i="5"/>
  <c r="R3145" i="5"/>
  <c r="Q3145" i="5"/>
  <c r="P3145" i="5"/>
  <c r="O3145" i="5"/>
  <c r="N3145" i="5"/>
  <c r="M3145" i="5"/>
  <c r="L3145" i="5"/>
  <c r="A3146" i="5" s="1"/>
  <c r="AD3144" i="5"/>
  <c r="AC3144" i="5"/>
  <c r="AB3144" i="5"/>
  <c r="AA3144" i="5"/>
  <c r="Z3144" i="5"/>
  <c r="Y3144" i="5"/>
  <c r="X3144" i="5"/>
  <c r="W3144" i="5"/>
  <c r="V3144" i="5"/>
  <c r="U3144" i="5"/>
  <c r="T3144" i="5"/>
  <c r="S3144" i="5"/>
  <c r="R3144" i="5"/>
  <c r="Q3144" i="5"/>
  <c r="P3144" i="5"/>
  <c r="O3144" i="5"/>
  <c r="N3144" i="5"/>
  <c r="M3144" i="5"/>
  <c r="L3144" i="5"/>
  <c r="A3145" i="5" s="1"/>
  <c r="AD3143" i="5"/>
  <c r="AC3143" i="5"/>
  <c r="AB3143" i="5"/>
  <c r="AA3143" i="5"/>
  <c r="Z3143" i="5"/>
  <c r="Y3143" i="5"/>
  <c r="X3143" i="5"/>
  <c r="W3143" i="5"/>
  <c r="V3143" i="5"/>
  <c r="U3143" i="5"/>
  <c r="T3143" i="5"/>
  <c r="S3143" i="5"/>
  <c r="R3143" i="5"/>
  <c r="Q3143" i="5"/>
  <c r="P3143" i="5"/>
  <c r="O3143" i="5"/>
  <c r="N3143" i="5"/>
  <c r="M3143" i="5"/>
  <c r="L3143" i="5"/>
  <c r="A3144" i="5" s="1"/>
  <c r="AD3142" i="5"/>
  <c r="AC3142" i="5"/>
  <c r="AB3142" i="5"/>
  <c r="AA3142" i="5"/>
  <c r="Z3142" i="5"/>
  <c r="Y3142" i="5"/>
  <c r="X3142" i="5"/>
  <c r="W3142" i="5"/>
  <c r="V3142" i="5"/>
  <c r="U3142" i="5"/>
  <c r="T3142" i="5"/>
  <c r="S3142" i="5"/>
  <c r="R3142" i="5"/>
  <c r="Q3142" i="5"/>
  <c r="P3142" i="5"/>
  <c r="O3142" i="5"/>
  <c r="N3142" i="5"/>
  <c r="M3142" i="5"/>
  <c r="L3142" i="5"/>
  <c r="A3143" i="5" s="1"/>
  <c r="AD3141" i="5"/>
  <c r="AC3141" i="5"/>
  <c r="AB3141" i="5"/>
  <c r="AA3141" i="5"/>
  <c r="Z3141" i="5"/>
  <c r="Y3141" i="5"/>
  <c r="X3141" i="5"/>
  <c r="W3141" i="5"/>
  <c r="V3141" i="5"/>
  <c r="U3141" i="5"/>
  <c r="T3141" i="5"/>
  <c r="S3141" i="5"/>
  <c r="R3141" i="5"/>
  <c r="Q3141" i="5"/>
  <c r="P3141" i="5"/>
  <c r="O3141" i="5"/>
  <c r="N3141" i="5"/>
  <c r="M3141" i="5"/>
  <c r="L3141" i="5"/>
  <c r="A3142" i="5" s="1"/>
  <c r="AD3140" i="5"/>
  <c r="AC3140" i="5"/>
  <c r="AB3140" i="5"/>
  <c r="AA3140" i="5"/>
  <c r="Z3140" i="5"/>
  <c r="Y3140" i="5"/>
  <c r="X3140" i="5"/>
  <c r="W3140" i="5"/>
  <c r="V3140" i="5"/>
  <c r="U3140" i="5"/>
  <c r="T3140" i="5"/>
  <c r="S3140" i="5"/>
  <c r="R3140" i="5"/>
  <c r="Q3140" i="5"/>
  <c r="P3140" i="5"/>
  <c r="O3140" i="5"/>
  <c r="N3140" i="5"/>
  <c r="M3140" i="5"/>
  <c r="L3140" i="5"/>
  <c r="A3141" i="5" s="1"/>
  <c r="AD3139" i="5"/>
  <c r="AC3139" i="5"/>
  <c r="AB3139" i="5"/>
  <c r="AA3139" i="5"/>
  <c r="Z3139" i="5"/>
  <c r="Y3139" i="5"/>
  <c r="X3139" i="5"/>
  <c r="W3139" i="5"/>
  <c r="V3139" i="5"/>
  <c r="U3139" i="5"/>
  <c r="T3139" i="5"/>
  <c r="S3139" i="5"/>
  <c r="R3139" i="5"/>
  <c r="Q3139" i="5"/>
  <c r="P3139" i="5"/>
  <c r="O3139" i="5"/>
  <c r="N3139" i="5"/>
  <c r="M3139" i="5"/>
  <c r="L3139" i="5"/>
  <c r="A3140" i="5" s="1"/>
  <c r="AD3138" i="5"/>
  <c r="AC3138" i="5"/>
  <c r="AB3138" i="5"/>
  <c r="AA3138" i="5"/>
  <c r="Z3138" i="5"/>
  <c r="Y3138" i="5"/>
  <c r="X3138" i="5"/>
  <c r="W3138" i="5"/>
  <c r="V3138" i="5"/>
  <c r="U3138" i="5"/>
  <c r="T3138" i="5"/>
  <c r="S3138" i="5"/>
  <c r="R3138" i="5"/>
  <c r="Q3138" i="5"/>
  <c r="P3138" i="5"/>
  <c r="O3138" i="5"/>
  <c r="N3138" i="5"/>
  <c r="M3138" i="5"/>
  <c r="L3138" i="5"/>
  <c r="A3139" i="5" s="1"/>
  <c r="AD3137" i="5"/>
  <c r="AC3137" i="5"/>
  <c r="AB3137" i="5"/>
  <c r="AA3137" i="5"/>
  <c r="Z3137" i="5"/>
  <c r="Y3137" i="5"/>
  <c r="X3137" i="5"/>
  <c r="W3137" i="5"/>
  <c r="V3137" i="5"/>
  <c r="U3137" i="5"/>
  <c r="T3137" i="5"/>
  <c r="S3137" i="5"/>
  <c r="R3137" i="5"/>
  <c r="Q3137" i="5"/>
  <c r="P3137" i="5"/>
  <c r="O3137" i="5"/>
  <c r="N3137" i="5"/>
  <c r="M3137" i="5"/>
  <c r="L3137" i="5"/>
  <c r="A3138" i="5" s="1"/>
  <c r="AD3136" i="5"/>
  <c r="AC3136" i="5"/>
  <c r="AB3136" i="5"/>
  <c r="AA3136" i="5"/>
  <c r="Z3136" i="5"/>
  <c r="Y3136" i="5"/>
  <c r="X3136" i="5"/>
  <c r="W3136" i="5"/>
  <c r="V3136" i="5"/>
  <c r="U3136" i="5"/>
  <c r="T3136" i="5"/>
  <c r="S3136" i="5"/>
  <c r="R3136" i="5"/>
  <c r="Q3136" i="5"/>
  <c r="P3136" i="5"/>
  <c r="O3136" i="5"/>
  <c r="N3136" i="5"/>
  <c r="M3136" i="5"/>
  <c r="L3136" i="5"/>
  <c r="A3137" i="5" s="1"/>
  <c r="AD3135" i="5"/>
  <c r="AC3135" i="5"/>
  <c r="AB3135" i="5"/>
  <c r="AA3135" i="5"/>
  <c r="Z3135" i="5"/>
  <c r="Y3135" i="5"/>
  <c r="X3135" i="5"/>
  <c r="W3135" i="5"/>
  <c r="V3135" i="5"/>
  <c r="U3135" i="5"/>
  <c r="T3135" i="5"/>
  <c r="S3135" i="5"/>
  <c r="R3135" i="5"/>
  <c r="Q3135" i="5"/>
  <c r="P3135" i="5"/>
  <c r="O3135" i="5"/>
  <c r="N3135" i="5"/>
  <c r="M3135" i="5"/>
  <c r="L3135" i="5"/>
  <c r="A3136" i="5" s="1"/>
  <c r="AD3134" i="5"/>
  <c r="AC3134" i="5"/>
  <c r="AB3134" i="5"/>
  <c r="AA3134" i="5"/>
  <c r="Z3134" i="5"/>
  <c r="Y3134" i="5"/>
  <c r="X3134" i="5"/>
  <c r="W3134" i="5"/>
  <c r="V3134" i="5"/>
  <c r="U3134" i="5"/>
  <c r="T3134" i="5"/>
  <c r="S3134" i="5"/>
  <c r="R3134" i="5"/>
  <c r="Q3134" i="5"/>
  <c r="P3134" i="5"/>
  <c r="O3134" i="5"/>
  <c r="N3134" i="5"/>
  <c r="M3134" i="5"/>
  <c r="L3134" i="5"/>
  <c r="A3135" i="5" s="1"/>
  <c r="AD3133" i="5"/>
  <c r="AC3133" i="5"/>
  <c r="AB3133" i="5"/>
  <c r="AA3133" i="5"/>
  <c r="Z3133" i="5"/>
  <c r="Y3133" i="5"/>
  <c r="X3133" i="5"/>
  <c r="W3133" i="5"/>
  <c r="V3133" i="5"/>
  <c r="U3133" i="5"/>
  <c r="T3133" i="5"/>
  <c r="S3133" i="5"/>
  <c r="R3133" i="5"/>
  <c r="Q3133" i="5"/>
  <c r="P3133" i="5"/>
  <c r="O3133" i="5"/>
  <c r="N3133" i="5"/>
  <c r="M3133" i="5"/>
  <c r="L3133" i="5"/>
  <c r="A3134" i="5" s="1"/>
  <c r="AD3132" i="5"/>
  <c r="AC3132" i="5"/>
  <c r="AB3132" i="5"/>
  <c r="AA3132" i="5"/>
  <c r="Z3132" i="5"/>
  <c r="Y3132" i="5"/>
  <c r="X3132" i="5"/>
  <c r="W3132" i="5"/>
  <c r="V3132" i="5"/>
  <c r="U3132" i="5"/>
  <c r="T3132" i="5"/>
  <c r="S3132" i="5"/>
  <c r="R3132" i="5"/>
  <c r="Q3132" i="5"/>
  <c r="P3132" i="5"/>
  <c r="O3132" i="5"/>
  <c r="N3132" i="5"/>
  <c r="M3132" i="5"/>
  <c r="L3132" i="5"/>
  <c r="A3133" i="5" s="1"/>
  <c r="AD3131" i="5"/>
  <c r="AC3131" i="5"/>
  <c r="AB3131" i="5"/>
  <c r="AA3131" i="5"/>
  <c r="Z3131" i="5"/>
  <c r="Y3131" i="5"/>
  <c r="X3131" i="5"/>
  <c r="W3131" i="5"/>
  <c r="V3131" i="5"/>
  <c r="U3131" i="5"/>
  <c r="T3131" i="5"/>
  <c r="S3131" i="5"/>
  <c r="R3131" i="5"/>
  <c r="Q3131" i="5"/>
  <c r="P3131" i="5"/>
  <c r="O3131" i="5"/>
  <c r="N3131" i="5"/>
  <c r="M3131" i="5"/>
  <c r="L3131" i="5"/>
  <c r="A3132" i="5" s="1"/>
  <c r="AD3130" i="5"/>
  <c r="AC3130" i="5"/>
  <c r="AB3130" i="5"/>
  <c r="AA3130" i="5"/>
  <c r="Z3130" i="5"/>
  <c r="Y3130" i="5"/>
  <c r="X3130" i="5"/>
  <c r="W3130" i="5"/>
  <c r="V3130" i="5"/>
  <c r="U3130" i="5"/>
  <c r="T3130" i="5"/>
  <c r="S3130" i="5"/>
  <c r="R3130" i="5"/>
  <c r="Q3130" i="5"/>
  <c r="P3130" i="5"/>
  <c r="O3130" i="5"/>
  <c r="N3130" i="5"/>
  <c r="M3130" i="5"/>
  <c r="L3130" i="5"/>
  <c r="A3131" i="5" s="1"/>
  <c r="AD3129" i="5"/>
  <c r="AC3129" i="5"/>
  <c r="AB3129" i="5"/>
  <c r="AA3129" i="5"/>
  <c r="Z3129" i="5"/>
  <c r="Y3129" i="5"/>
  <c r="X3129" i="5"/>
  <c r="W3129" i="5"/>
  <c r="V3129" i="5"/>
  <c r="U3129" i="5"/>
  <c r="T3129" i="5"/>
  <c r="S3129" i="5"/>
  <c r="R3129" i="5"/>
  <c r="Q3129" i="5"/>
  <c r="P3129" i="5"/>
  <c r="O3129" i="5"/>
  <c r="N3129" i="5"/>
  <c r="M3129" i="5"/>
  <c r="L3129" i="5"/>
  <c r="A3130" i="5" s="1"/>
  <c r="AD3128" i="5"/>
  <c r="AC3128" i="5"/>
  <c r="AB3128" i="5"/>
  <c r="AA3128" i="5"/>
  <c r="Z3128" i="5"/>
  <c r="Y3128" i="5"/>
  <c r="X3128" i="5"/>
  <c r="W3128" i="5"/>
  <c r="V3128" i="5"/>
  <c r="U3128" i="5"/>
  <c r="T3128" i="5"/>
  <c r="S3128" i="5"/>
  <c r="R3128" i="5"/>
  <c r="Q3128" i="5"/>
  <c r="P3128" i="5"/>
  <c r="O3128" i="5"/>
  <c r="N3128" i="5"/>
  <c r="M3128" i="5"/>
  <c r="L3128" i="5"/>
  <c r="A3129" i="5" s="1"/>
  <c r="AD3127" i="5"/>
  <c r="AC3127" i="5"/>
  <c r="AB3127" i="5"/>
  <c r="AA3127" i="5"/>
  <c r="Z3127" i="5"/>
  <c r="Y3127" i="5"/>
  <c r="X3127" i="5"/>
  <c r="W3127" i="5"/>
  <c r="V3127" i="5"/>
  <c r="U3127" i="5"/>
  <c r="T3127" i="5"/>
  <c r="S3127" i="5"/>
  <c r="R3127" i="5"/>
  <c r="Q3127" i="5"/>
  <c r="P3127" i="5"/>
  <c r="O3127" i="5"/>
  <c r="N3127" i="5"/>
  <c r="M3127" i="5"/>
  <c r="L3127" i="5"/>
  <c r="A3128" i="5" s="1"/>
  <c r="AD3126" i="5"/>
  <c r="AC3126" i="5"/>
  <c r="AB3126" i="5"/>
  <c r="AA3126" i="5"/>
  <c r="Z3126" i="5"/>
  <c r="Y3126" i="5"/>
  <c r="X3126" i="5"/>
  <c r="W3126" i="5"/>
  <c r="V3126" i="5"/>
  <c r="U3126" i="5"/>
  <c r="T3126" i="5"/>
  <c r="S3126" i="5"/>
  <c r="R3126" i="5"/>
  <c r="Q3126" i="5"/>
  <c r="P3126" i="5"/>
  <c r="O3126" i="5"/>
  <c r="N3126" i="5"/>
  <c r="M3126" i="5"/>
  <c r="L3126" i="5"/>
  <c r="A3127" i="5" s="1"/>
  <c r="AD3125" i="5"/>
  <c r="AC3125" i="5"/>
  <c r="AB3125" i="5"/>
  <c r="AA3125" i="5"/>
  <c r="Z3125" i="5"/>
  <c r="Y3125" i="5"/>
  <c r="X3125" i="5"/>
  <c r="W3125" i="5"/>
  <c r="V3125" i="5"/>
  <c r="U3125" i="5"/>
  <c r="T3125" i="5"/>
  <c r="S3125" i="5"/>
  <c r="R3125" i="5"/>
  <c r="Q3125" i="5"/>
  <c r="P3125" i="5"/>
  <c r="O3125" i="5"/>
  <c r="N3125" i="5"/>
  <c r="M3125" i="5"/>
  <c r="L3125" i="5"/>
  <c r="A3126" i="5" s="1"/>
  <c r="AD3124" i="5"/>
  <c r="AC3124" i="5"/>
  <c r="AB3124" i="5"/>
  <c r="AA3124" i="5"/>
  <c r="Z3124" i="5"/>
  <c r="Y3124" i="5"/>
  <c r="X3124" i="5"/>
  <c r="W3124" i="5"/>
  <c r="V3124" i="5"/>
  <c r="U3124" i="5"/>
  <c r="T3124" i="5"/>
  <c r="S3124" i="5"/>
  <c r="R3124" i="5"/>
  <c r="Q3124" i="5"/>
  <c r="P3124" i="5"/>
  <c r="O3124" i="5"/>
  <c r="N3124" i="5"/>
  <c r="M3124" i="5"/>
  <c r="L3124" i="5"/>
  <c r="A3125" i="5" s="1"/>
  <c r="AD3123" i="5"/>
  <c r="AC3123" i="5"/>
  <c r="AB3123" i="5"/>
  <c r="AA3123" i="5"/>
  <c r="Z3123" i="5"/>
  <c r="Y3123" i="5"/>
  <c r="X3123" i="5"/>
  <c r="W3123" i="5"/>
  <c r="V3123" i="5"/>
  <c r="U3123" i="5"/>
  <c r="T3123" i="5"/>
  <c r="S3123" i="5"/>
  <c r="R3123" i="5"/>
  <c r="Q3123" i="5"/>
  <c r="P3123" i="5"/>
  <c r="O3123" i="5"/>
  <c r="N3123" i="5"/>
  <c r="M3123" i="5"/>
  <c r="L3123" i="5"/>
  <c r="A3124" i="5" s="1"/>
  <c r="AD3122" i="5"/>
  <c r="AC3122" i="5"/>
  <c r="AB3122" i="5"/>
  <c r="AA3122" i="5"/>
  <c r="Z3122" i="5"/>
  <c r="Y3122" i="5"/>
  <c r="X3122" i="5"/>
  <c r="W3122" i="5"/>
  <c r="V3122" i="5"/>
  <c r="U3122" i="5"/>
  <c r="T3122" i="5"/>
  <c r="S3122" i="5"/>
  <c r="R3122" i="5"/>
  <c r="Q3122" i="5"/>
  <c r="P3122" i="5"/>
  <c r="O3122" i="5"/>
  <c r="N3122" i="5"/>
  <c r="M3122" i="5"/>
  <c r="L3122" i="5"/>
  <c r="A3123" i="5" s="1"/>
  <c r="AD3121" i="5"/>
  <c r="AC3121" i="5"/>
  <c r="AB3121" i="5"/>
  <c r="AA3121" i="5"/>
  <c r="Z3121" i="5"/>
  <c r="Y3121" i="5"/>
  <c r="X3121" i="5"/>
  <c r="W3121" i="5"/>
  <c r="V3121" i="5"/>
  <c r="U3121" i="5"/>
  <c r="T3121" i="5"/>
  <c r="S3121" i="5"/>
  <c r="R3121" i="5"/>
  <c r="Q3121" i="5"/>
  <c r="P3121" i="5"/>
  <c r="O3121" i="5"/>
  <c r="N3121" i="5"/>
  <c r="M3121" i="5"/>
  <c r="L3121" i="5"/>
  <c r="A3122" i="5" s="1"/>
  <c r="AD3120" i="5"/>
  <c r="AC3120" i="5"/>
  <c r="AB3120" i="5"/>
  <c r="AA3120" i="5"/>
  <c r="Z3120" i="5"/>
  <c r="Y3120" i="5"/>
  <c r="X3120" i="5"/>
  <c r="W3120" i="5"/>
  <c r="V3120" i="5"/>
  <c r="U3120" i="5"/>
  <c r="T3120" i="5"/>
  <c r="S3120" i="5"/>
  <c r="R3120" i="5"/>
  <c r="Q3120" i="5"/>
  <c r="P3120" i="5"/>
  <c r="O3120" i="5"/>
  <c r="N3120" i="5"/>
  <c r="M3120" i="5"/>
  <c r="L3120" i="5"/>
  <c r="A3121" i="5" s="1"/>
  <c r="A3098" i="5"/>
  <c r="A3099" i="5"/>
  <c r="A3106" i="5"/>
  <c r="A3107" i="5"/>
  <c r="A3114" i="5"/>
  <c r="L3114" i="5"/>
  <c r="A3115" i="5" s="1"/>
  <c r="L3115" i="5"/>
  <c r="L3116" i="5"/>
  <c r="L3117" i="5"/>
  <c r="L3118" i="5"/>
  <c r="A3119" i="5" s="1"/>
  <c r="L3119" i="5"/>
  <c r="A3120" i="5" s="1"/>
  <c r="A3118" i="5"/>
  <c r="A3117" i="5"/>
  <c r="A3116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0" i="5"/>
  <c r="A3089" i="5"/>
  <c r="A3088" i="5"/>
  <c r="A3087" i="5"/>
  <c r="A3082" i="5"/>
  <c r="A3081" i="5"/>
  <c r="A3080" i="5"/>
  <c r="A3079" i="5"/>
  <c r="A3074" i="5"/>
  <c r="A3073" i="5"/>
  <c r="A3072" i="5"/>
  <c r="A3071" i="5"/>
  <c r="A3066" i="5"/>
  <c r="A3065" i="5"/>
  <c r="A3064" i="5"/>
  <c r="A3063" i="5"/>
  <c r="A3058" i="5"/>
  <c r="A3057" i="5"/>
  <c r="A3056" i="5"/>
  <c r="A3055" i="5"/>
  <c r="A3050" i="5"/>
  <c r="A3049" i="5"/>
  <c r="A3047" i="5"/>
  <c r="A3042" i="5"/>
  <c r="A3041" i="5"/>
  <c r="A3039" i="5"/>
  <c r="A3034" i="5"/>
  <c r="A3033" i="5"/>
  <c r="A3031" i="5"/>
  <c r="A3026" i="5"/>
  <c r="A3025" i="5"/>
  <c r="A3023" i="5"/>
  <c r="A3018" i="5"/>
  <c r="A3017" i="5"/>
  <c r="A3015" i="5"/>
  <c r="A3010" i="5"/>
  <c r="A3009" i="5"/>
  <c r="A3007" i="5"/>
  <c r="A3002" i="5"/>
  <c r="A3001" i="5"/>
  <c r="A2999" i="5"/>
  <c r="A2994" i="5"/>
  <c r="A2993" i="5"/>
  <c r="A2991" i="5"/>
  <c r="A2986" i="5"/>
  <c r="A2985" i="5"/>
  <c r="A2983" i="5"/>
  <c r="A2978" i="5"/>
  <c r="A2977" i="5"/>
  <c r="A2975" i="5"/>
  <c r="A2970" i="5"/>
  <c r="A2969" i="5"/>
  <c r="A2967" i="5"/>
  <c r="A2962" i="5"/>
  <c r="A2961" i="5"/>
  <c r="A2959" i="5"/>
  <c r="A2954" i="5"/>
  <c r="A2953" i="5"/>
  <c r="A2951" i="5"/>
  <c r="A2946" i="5"/>
  <c r="A2945" i="5"/>
  <c r="A2943" i="5"/>
  <c r="A2937" i="5"/>
  <c r="A2935" i="5"/>
  <c r="A2929" i="5"/>
  <c r="A2927" i="5"/>
  <c r="A2921" i="5"/>
  <c r="A2919" i="5"/>
  <c r="A2913" i="5"/>
  <c r="A2911" i="5"/>
  <c r="A2905" i="5"/>
  <c r="A2903" i="5"/>
  <c r="A2897" i="5"/>
  <c r="A2895" i="5"/>
  <c r="A2889" i="5"/>
  <c r="A2887" i="5"/>
  <c r="A2881" i="5"/>
  <c r="A2879" i="5"/>
  <c r="A2873" i="5"/>
  <c r="A2871" i="5"/>
  <c r="A2865" i="5"/>
  <c r="A2863" i="5"/>
  <c r="A2857" i="5"/>
  <c r="A2855" i="5"/>
  <c r="A2849" i="5"/>
  <c r="A2847" i="5"/>
  <c r="A2841" i="5"/>
  <c r="A2839" i="5"/>
  <c r="A2833" i="5"/>
  <c r="A2831" i="5"/>
  <c r="A2825" i="5"/>
  <c r="A2823" i="5"/>
  <c r="A2817" i="5"/>
  <c r="A2815" i="5"/>
  <c r="A2809" i="5"/>
  <c r="A2807" i="5"/>
  <c r="A2801" i="5"/>
  <c r="A2799" i="5"/>
  <c r="A2793" i="5"/>
  <c r="A2791" i="5"/>
  <c r="A2785" i="5"/>
  <c r="A2783" i="5"/>
  <c r="A2777" i="5"/>
  <c r="A2775" i="5"/>
  <c r="A2769" i="5"/>
  <c r="A2767" i="5"/>
  <c r="M3119" i="5"/>
  <c r="M3118" i="5"/>
  <c r="M3117" i="5"/>
  <c r="M3116" i="5"/>
  <c r="M3115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AD3119" i="5"/>
  <c r="AC3119" i="5"/>
  <c r="AB3119" i="5"/>
  <c r="AA3119" i="5"/>
  <c r="Z3119" i="5"/>
  <c r="Y3119" i="5"/>
  <c r="X3119" i="5"/>
  <c r="W3119" i="5"/>
  <c r="V3119" i="5"/>
  <c r="U3119" i="5"/>
  <c r="T3119" i="5"/>
  <c r="S3119" i="5"/>
  <c r="R3119" i="5"/>
  <c r="Q3119" i="5"/>
  <c r="P3119" i="5"/>
  <c r="O3119" i="5"/>
  <c r="N3119" i="5"/>
  <c r="AD3118" i="5"/>
  <c r="AC3118" i="5"/>
  <c r="AB3118" i="5"/>
  <c r="AA3118" i="5"/>
  <c r="Z3118" i="5"/>
  <c r="Y3118" i="5"/>
  <c r="X3118" i="5"/>
  <c r="W3118" i="5"/>
  <c r="V3118" i="5"/>
  <c r="U3118" i="5"/>
  <c r="T3118" i="5"/>
  <c r="S3118" i="5"/>
  <c r="R3118" i="5"/>
  <c r="Q3118" i="5"/>
  <c r="P3118" i="5"/>
  <c r="O3118" i="5"/>
  <c r="N3118" i="5"/>
  <c r="AD3117" i="5"/>
  <c r="AC3117" i="5"/>
  <c r="AB3117" i="5"/>
  <c r="AA3117" i="5"/>
  <c r="Z3117" i="5"/>
  <c r="Y3117" i="5"/>
  <c r="X3117" i="5"/>
  <c r="W3117" i="5"/>
  <c r="V3117" i="5"/>
  <c r="U3117" i="5"/>
  <c r="T3117" i="5"/>
  <c r="S3117" i="5"/>
  <c r="R3117" i="5"/>
  <c r="Q3117" i="5"/>
  <c r="P3117" i="5"/>
  <c r="O3117" i="5"/>
  <c r="N3117" i="5"/>
  <c r="AD3116" i="5"/>
  <c r="AC3116" i="5"/>
  <c r="AB3116" i="5"/>
  <c r="AA3116" i="5"/>
  <c r="Z3116" i="5"/>
  <c r="Y3116" i="5"/>
  <c r="X3116" i="5"/>
  <c r="W3116" i="5"/>
  <c r="V3116" i="5"/>
  <c r="U3116" i="5"/>
  <c r="T3116" i="5"/>
  <c r="S3116" i="5"/>
  <c r="R3116" i="5"/>
  <c r="Q3116" i="5"/>
  <c r="P3116" i="5"/>
  <c r="O3116" i="5"/>
  <c r="N3116" i="5"/>
  <c r="AD3115" i="5"/>
  <c r="AC3115" i="5"/>
  <c r="AB3115" i="5"/>
  <c r="AA3115" i="5"/>
  <c r="Z3115" i="5"/>
  <c r="Y3115" i="5"/>
  <c r="X3115" i="5"/>
  <c r="W3115" i="5"/>
  <c r="V3115" i="5"/>
  <c r="U3115" i="5"/>
  <c r="T3115" i="5"/>
  <c r="S3115" i="5"/>
  <c r="R3115" i="5"/>
  <c r="Q3115" i="5"/>
  <c r="P3115" i="5"/>
  <c r="O3115" i="5"/>
  <c r="N3115" i="5"/>
  <c r="AD3114" i="5"/>
  <c r="AC3114" i="5"/>
  <c r="AB3114" i="5"/>
  <c r="AA3114" i="5"/>
  <c r="Z3114" i="5"/>
  <c r="Y3114" i="5"/>
  <c r="X3114" i="5"/>
  <c r="W3114" i="5"/>
  <c r="V3114" i="5"/>
  <c r="U3114" i="5"/>
  <c r="T3114" i="5"/>
  <c r="S3114" i="5"/>
  <c r="R3114" i="5"/>
  <c r="Q3114" i="5"/>
  <c r="P3114" i="5"/>
  <c r="O3114" i="5"/>
  <c r="N3114" i="5"/>
  <c r="M3114" i="5"/>
  <c r="AD3113" i="5"/>
  <c r="AC3113" i="5"/>
  <c r="AB3113" i="5"/>
  <c r="AA3113" i="5"/>
  <c r="Z3113" i="5"/>
  <c r="Y3113" i="5"/>
  <c r="X3113" i="5"/>
  <c r="W3113" i="5"/>
  <c r="V3113" i="5"/>
  <c r="U3113" i="5"/>
  <c r="T3113" i="5"/>
  <c r="S3113" i="5"/>
  <c r="R3113" i="5"/>
  <c r="Q3113" i="5"/>
  <c r="P3113" i="5"/>
  <c r="O3113" i="5"/>
  <c r="N3113" i="5"/>
  <c r="AD3112" i="5"/>
  <c r="AC3112" i="5"/>
  <c r="AB3112" i="5"/>
  <c r="AA3112" i="5"/>
  <c r="Z3112" i="5"/>
  <c r="Y3112" i="5"/>
  <c r="X3112" i="5"/>
  <c r="W3112" i="5"/>
  <c r="V3112" i="5"/>
  <c r="U3112" i="5"/>
  <c r="T3112" i="5"/>
  <c r="S3112" i="5"/>
  <c r="R3112" i="5"/>
  <c r="Q3112" i="5"/>
  <c r="P3112" i="5"/>
  <c r="O3112" i="5"/>
  <c r="N3112" i="5"/>
  <c r="AD3111" i="5"/>
  <c r="AC3111" i="5"/>
  <c r="AB3111" i="5"/>
  <c r="AA3111" i="5"/>
  <c r="Z3111" i="5"/>
  <c r="Y3111" i="5"/>
  <c r="X3111" i="5"/>
  <c r="W3111" i="5"/>
  <c r="V3111" i="5"/>
  <c r="U3111" i="5"/>
  <c r="T3111" i="5"/>
  <c r="S3111" i="5"/>
  <c r="R3111" i="5"/>
  <c r="Q3111" i="5"/>
  <c r="P3111" i="5"/>
  <c r="O3111" i="5"/>
  <c r="N3111" i="5"/>
  <c r="AD3110" i="5"/>
  <c r="AC3110" i="5"/>
  <c r="AB3110" i="5"/>
  <c r="AA3110" i="5"/>
  <c r="Z3110" i="5"/>
  <c r="Y3110" i="5"/>
  <c r="X3110" i="5"/>
  <c r="W3110" i="5"/>
  <c r="V3110" i="5"/>
  <c r="U3110" i="5"/>
  <c r="T3110" i="5"/>
  <c r="S3110" i="5"/>
  <c r="R3110" i="5"/>
  <c r="Q3110" i="5"/>
  <c r="P3110" i="5"/>
  <c r="O3110" i="5"/>
  <c r="N3110" i="5"/>
  <c r="AD3109" i="5"/>
  <c r="AC3109" i="5"/>
  <c r="AB3109" i="5"/>
  <c r="AA3109" i="5"/>
  <c r="Z3109" i="5"/>
  <c r="Y3109" i="5"/>
  <c r="X3109" i="5"/>
  <c r="W3109" i="5"/>
  <c r="V3109" i="5"/>
  <c r="U3109" i="5"/>
  <c r="T3109" i="5"/>
  <c r="S3109" i="5"/>
  <c r="R3109" i="5"/>
  <c r="Q3109" i="5"/>
  <c r="P3109" i="5"/>
  <c r="O3109" i="5"/>
  <c r="N3109" i="5"/>
  <c r="AD3108" i="5"/>
  <c r="AC3108" i="5"/>
  <c r="AB3108" i="5"/>
  <c r="AA3108" i="5"/>
  <c r="Z3108" i="5"/>
  <c r="Y3108" i="5"/>
  <c r="X3108" i="5"/>
  <c r="W3108" i="5"/>
  <c r="V3108" i="5"/>
  <c r="U3108" i="5"/>
  <c r="T3108" i="5"/>
  <c r="S3108" i="5"/>
  <c r="R3108" i="5"/>
  <c r="Q3108" i="5"/>
  <c r="P3108" i="5"/>
  <c r="O3108" i="5"/>
  <c r="N3108" i="5"/>
  <c r="AD3107" i="5"/>
  <c r="AC3107" i="5"/>
  <c r="AB3107" i="5"/>
  <c r="AA3107" i="5"/>
  <c r="Z3107" i="5"/>
  <c r="Y3107" i="5"/>
  <c r="X3107" i="5"/>
  <c r="W3107" i="5"/>
  <c r="V3107" i="5"/>
  <c r="U3107" i="5"/>
  <c r="T3107" i="5"/>
  <c r="S3107" i="5"/>
  <c r="R3107" i="5"/>
  <c r="Q3107" i="5"/>
  <c r="P3107" i="5"/>
  <c r="O3107" i="5"/>
  <c r="N3107" i="5"/>
  <c r="AD3106" i="5"/>
  <c r="AC3106" i="5"/>
  <c r="AB3106" i="5"/>
  <c r="AA3106" i="5"/>
  <c r="Z3106" i="5"/>
  <c r="Y3106" i="5"/>
  <c r="X3106" i="5"/>
  <c r="W3106" i="5"/>
  <c r="V3106" i="5"/>
  <c r="U3106" i="5"/>
  <c r="T3106" i="5"/>
  <c r="S3106" i="5"/>
  <c r="R3106" i="5"/>
  <c r="Q3106" i="5"/>
  <c r="P3106" i="5"/>
  <c r="O3106" i="5"/>
  <c r="N3106" i="5"/>
  <c r="AD3105" i="5"/>
  <c r="AC3105" i="5"/>
  <c r="AB3105" i="5"/>
  <c r="AA3105" i="5"/>
  <c r="Z3105" i="5"/>
  <c r="Y3105" i="5"/>
  <c r="X3105" i="5"/>
  <c r="W3105" i="5"/>
  <c r="V3105" i="5"/>
  <c r="U3105" i="5"/>
  <c r="T3105" i="5"/>
  <c r="S3105" i="5"/>
  <c r="R3105" i="5"/>
  <c r="Q3105" i="5"/>
  <c r="P3105" i="5"/>
  <c r="O3105" i="5"/>
  <c r="N3105" i="5"/>
  <c r="AD3104" i="5"/>
  <c r="AC3104" i="5"/>
  <c r="AB3104" i="5"/>
  <c r="AA3104" i="5"/>
  <c r="Z3104" i="5"/>
  <c r="Y3104" i="5"/>
  <c r="X3104" i="5"/>
  <c r="W3104" i="5"/>
  <c r="V3104" i="5"/>
  <c r="U3104" i="5"/>
  <c r="T3104" i="5"/>
  <c r="S3104" i="5"/>
  <c r="R3104" i="5"/>
  <c r="Q3104" i="5"/>
  <c r="P3104" i="5"/>
  <c r="O3104" i="5"/>
  <c r="N3104" i="5"/>
  <c r="AD3103" i="5"/>
  <c r="AC3103" i="5"/>
  <c r="AB3103" i="5"/>
  <c r="AA3103" i="5"/>
  <c r="Z3103" i="5"/>
  <c r="Y3103" i="5"/>
  <c r="X3103" i="5"/>
  <c r="W3103" i="5"/>
  <c r="V3103" i="5"/>
  <c r="U3103" i="5"/>
  <c r="T3103" i="5"/>
  <c r="S3103" i="5"/>
  <c r="R3103" i="5"/>
  <c r="Q3103" i="5"/>
  <c r="P3103" i="5"/>
  <c r="O3103" i="5"/>
  <c r="N3103" i="5"/>
  <c r="AD3102" i="5"/>
  <c r="AC3102" i="5"/>
  <c r="AB3102" i="5"/>
  <c r="AA3102" i="5"/>
  <c r="Z3102" i="5"/>
  <c r="Y3102" i="5"/>
  <c r="X3102" i="5"/>
  <c r="W3102" i="5"/>
  <c r="V3102" i="5"/>
  <c r="U3102" i="5"/>
  <c r="T3102" i="5"/>
  <c r="S3102" i="5"/>
  <c r="R3102" i="5"/>
  <c r="Q3102" i="5"/>
  <c r="P3102" i="5"/>
  <c r="O3102" i="5"/>
  <c r="N3102" i="5"/>
  <c r="AD3101" i="5"/>
  <c r="AC3101" i="5"/>
  <c r="AB3101" i="5"/>
  <c r="AA3101" i="5"/>
  <c r="Z3101" i="5"/>
  <c r="Y3101" i="5"/>
  <c r="X3101" i="5"/>
  <c r="W3101" i="5"/>
  <c r="V3101" i="5"/>
  <c r="U3101" i="5"/>
  <c r="T3101" i="5"/>
  <c r="S3101" i="5"/>
  <c r="R3101" i="5"/>
  <c r="Q3101" i="5"/>
  <c r="P3101" i="5"/>
  <c r="O3101" i="5"/>
  <c r="N3101" i="5"/>
  <c r="AD3100" i="5"/>
  <c r="AC3100" i="5"/>
  <c r="AB3100" i="5"/>
  <c r="AA3100" i="5"/>
  <c r="Z3100" i="5"/>
  <c r="Y3100" i="5"/>
  <c r="X3100" i="5"/>
  <c r="W3100" i="5"/>
  <c r="V3100" i="5"/>
  <c r="U3100" i="5"/>
  <c r="T3100" i="5"/>
  <c r="S3100" i="5"/>
  <c r="R3100" i="5"/>
  <c r="Q3100" i="5"/>
  <c r="P3100" i="5"/>
  <c r="O3100" i="5"/>
  <c r="N3100" i="5"/>
  <c r="AD3099" i="5"/>
  <c r="AC3099" i="5"/>
  <c r="AB3099" i="5"/>
  <c r="AA3099" i="5"/>
  <c r="Z3099" i="5"/>
  <c r="Y3099" i="5"/>
  <c r="X3099" i="5"/>
  <c r="W3099" i="5"/>
  <c r="V3099" i="5"/>
  <c r="U3099" i="5"/>
  <c r="T3099" i="5"/>
  <c r="S3099" i="5"/>
  <c r="R3099" i="5"/>
  <c r="Q3099" i="5"/>
  <c r="P3099" i="5"/>
  <c r="O3099" i="5"/>
  <c r="N3099" i="5"/>
  <c r="AD3098" i="5"/>
  <c r="AC3098" i="5"/>
  <c r="AB3098" i="5"/>
  <c r="AA3098" i="5"/>
  <c r="Z3098" i="5"/>
  <c r="Y3098" i="5"/>
  <c r="X3098" i="5"/>
  <c r="W3098" i="5"/>
  <c r="V3098" i="5"/>
  <c r="U3098" i="5"/>
  <c r="T3098" i="5"/>
  <c r="S3098" i="5"/>
  <c r="R3098" i="5"/>
  <c r="Q3098" i="5"/>
  <c r="P3098" i="5"/>
  <c r="O3098" i="5"/>
  <c r="N3098" i="5"/>
  <c r="AD3097" i="5"/>
  <c r="AC3097" i="5"/>
  <c r="AB3097" i="5"/>
  <c r="AA3097" i="5"/>
  <c r="Z3097" i="5"/>
  <c r="Y3097" i="5"/>
  <c r="X3097" i="5"/>
  <c r="W3097" i="5"/>
  <c r="V3097" i="5"/>
  <c r="U3097" i="5"/>
  <c r="T3097" i="5"/>
  <c r="S3097" i="5"/>
  <c r="R3097" i="5"/>
  <c r="Q3097" i="5"/>
  <c r="P3097" i="5"/>
  <c r="O3097" i="5"/>
  <c r="N3097" i="5"/>
  <c r="AD3096" i="5"/>
  <c r="AC3096" i="5"/>
  <c r="AB3096" i="5"/>
  <c r="AA3096" i="5"/>
  <c r="Z3096" i="5"/>
  <c r="Y3096" i="5"/>
  <c r="X3096" i="5"/>
  <c r="W3096" i="5"/>
  <c r="V3096" i="5"/>
  <c r="U3096" i="5"/>
  <c r="T3096" i="5"/>
  <c r="S3096" i="5"/>
  <c r="R3096" i="5"/>
  <c r="Q3096" i="5"/>
  <c r="P3096" i="5"/>
  <c r="O3096" i="5"/>
  <c r="N3096" i="5"/>
  <c r="AD3095" i="5"/>
  <c r="AC3095" i="5"/>
  <c r="AB3095" i="5"/>
  <c r="AA3095" i="5"/>
  <c r="Z3095" i="5"/>
  <c r="Y3095" i="5"/>
  <c r="X3095" i="5"/>
  <c r="W3095" i="5"/>
  <c r="V3095" i="5"/>
  <c r="U3095" i="5"/>
  <c r="T3095" i="5"/>
  <c r="S3095" i="5"/>
  <c r="R3095" i="5"/>
  <c r="Q3095" i="5"/>
  <c r="P3095" i="5"/>
  <c r="O3095" i="5"/>
  <c r="N3095" i="5"/>
  <c r="AD3094" i="5"/>
  <c r="AC3094" i="5"/>
  <c r="AB3094" i="5"/>
  <c r="AA3094" i="5"/>
  <c r="Z3094" i="5"/>
  <c r="Y3094" i="5"/>
  <c r="X3094" i="5"/>
  <c r="W3094" i="5"/>
  <c r="V3094" i="5"/>
  <c r="U3094" i="5"/>
  <c r="T3094" i="5"/>
  <c r="S3094" i="5"/>
  <c r="R3094" i="5"/>
  <c r="Q3094" i="5"/>
  <c r="P3094" i="5"/>
  <c r="O3094" i="5"/>
  <c r="N3094" i="5"/>
  <c r="AD3093" i="5"/>
  <c r="AC3093" i="5"/>
  <c r="AB3093" i="5"/>
  <c r="AA3093" i="5"/>
  <c r="Z3093" i="5"/>
  <c r="Y3093" i="5"/>
  <c r="X3093" i="5"/>
  <c r="W3093" i="5"/>
  <c r="V3093" i="5"/>
  <c r="U3093" i="5"/>
  <c r="T3093" i="5"/>
  <c r="S3093" i="5"/>
  <c r="R3093" i="5"/>
  <c r="Q3093" i="5"/>
  <c r="P3093" i="5"/>
  <c r="O3093" i="5"/>
  <c r="N3093" i="5"/>
  <c r="AD3092" i="5"/>
  <c r="AC3092" i="5"/>
  <c r="AB3092" i="5"/>
  <c r="AA3092" i="5"/>
  <c r="Z3092" i="5"/>
  <c r="Y3092" i="5"/>
  <c r="X3092" i="5"/>
  <c r="W3092" i="5"/>
  <c r="V3092" i="5"/>
  <c r="U3092" i="5"/>
  <c r="T3092" i="5"/>
  <c r="S3092" i="5"/>
  <c r="R3092" i="5"/>
  <c r="Q3092" i="5"/>
  <c r="P3092" i="5"/>
  <c r="O3092" i="5"/>
  <c r="N3092" i="5"/>
  <c r="AD3091" i="5"/>
  <c r="AC3091" i="5"/>
  <c r="AB3091" i="5"/>
  <c r="AA3091" i="5"/>
  <c r="Z3091" i="5"/>
  <c r="Y3091" i="5"/>
  <c r="X3091" i="5"/>
  <c r="W3091" i="5"/>
  <c r="V3091" i="5"/>
  <c r="U3091" i="5"/>
  <c r="T3091" i="5"/>
  <c r="S3091" i="5"/>
  <c r="R3091" i="5"/>
  <c r="Q3091" i="5"/>
  <c r="P3091" i="5"/>
  <c r="O3091" i="5"/>
  <c r="N3091" i="5"/>
  <c r="M3091" i="5"/>
  <c r="AD3090" i="5"/>
  <c r="AC3090" i="5"/>
  <c r="AB3090" i="5"/>
  <c r="AA3090" i="5"/>
  <c r="Z3090" i="5"/>
  <c r="Y3090" i="5"/>
  <c r="X3090" i="5"/>
  <c r="W3090" i="5"/>
  <c r="V3090" i="5"/>
  <c r="U3090" i="5"/>
  <c r="T3090" i="5"/>
  <c r="S3090" i="5"/>
  <c r="R3090" i="5"/>
  <c r="Q3090" i="5"/>
  <c r="P3090" i="5"/>
  <c r="O3090" i="5"/>
  <c r="N3090" i="5"/>
  <c r="M3090" i="5"/>
  <c r="L3090" i="5"/>
  <c r="A3091" i="5" s="1"/>
  <c r="AD3089" i="5"/>
  <c r="AC3089" i="5"/>
  <c r="AB3089" i="5"/>
  <c r="AA3089" i="5"/>
  <c r="Z3089" i="5"/>
  <c r="Y3089" i="5"/>
  <c r="X3089" i="5"/>
  <c r="W3089" i="5"/>
  <c r="V3089" i="5"/>
  <c r="U3089" i="5"/>
  <c r="T3089" i="5"/>
  <c r="S3089" i="5"/>
  <c r="R3089" i="5"/>
  <c r="Q3089" i="5"/>
  <c r="P3089" i="5"/>
  <c r="O3089" i="5"/>
  <c r="N3089" i="5"/>
  <c r="M3089" i="5"/>
  <c r="L3089" i="5"/>
  <c r="AD3088" i="5"/>
  <c r="AC3088" i="5"/>
  <c r="AB3088" i="5"/>
  <c r="AA3088" i="5"/>
  <c r="Z3088" i="5"/>
  <c r="Y3088" i="5"/>
  <c r="X3088" i="5"/>
  <c r="W3088" i="5"/>
  <c r="V3088" i="5"/>
  <c r="U3088" i="5"/>
  <c r="T3088" i="5"/>
  <c r="S3088" i="5"/>
  <c r="R3088" i="5"/>
  <c r="Q3088" i="5"/>
  <c r="P3088" i="5"/>
  <c r="O3088" i="5"/>
  <c r="N3088" i="5"/>
  <c r="M3088" i="5"/>
  <c r="L3088" i="5"/>
  <c r="AD3087" i="5"/>
  <c r="AC3087" i="5"/>
  <c r="AB3087" i="5"/>
  <c r="AA3087" i="5"/>
  <c r="Z3087" i="5"/>
  <c r="Y3087" i="5"/>
  <c r="X3087" i="5"/>
  <c r="W3087" i="5"/>
  <c r="V3087" i="5"/>
  <c r="U3087" i="5"/>
  <c r="T3087" i="5"/>
  <c r="S3087" i="5"/>
  <c r="R3087" i="5"/>
  <c r="Q3087" i="5"/>
  <c r="P3087" i="5"/>
  <c r="O3087" i="5"/>
  <c r="N3087" i="5"/>
  <c r="M3087" i="5"/>
  <c r="L3087" i="5"/>
  <c r="AD3086" i="5"/>
  <c r="AC3086" i="5"/>
  <c r="AB3086" i="5"/>
  <c r="AA3086" i="5"/>
  <c r="Z3086" i="5"/>
  <c r="Y3086" i="5"/>
  <c r="X3086" i="5"/>
  <c r="W3086" i="5"/>
  <c r="V3086" i="5"/>
  <c r="U3086" i="5"/>
  <c r="T3086" i="5"/>
  <c r="S3086" i="5"/>
  <c r="R3086" i="5"/>
  <c r="Q3086" i="5"/>
  <c r="P3086" i="5"/>
  <c r="O3086" i="5"/>
  <c r="N3086" i="5"/>
  <c r="M3086" i="5"/>
  <c r="L3086" i="5"/>
  <c r="AD3085" i="5"/>
  <c r="AC3085" i="5"/>
  <c r="AB3085" i="5"/>
  <c r="AA3085" i="5"/>
  <c r="Z3085" i="5"/>
  <c r="Y3085" i="5"/>
  <c r="X3085" i="5"/>
  <c r="W3085" i="5"/>
  <c r="V3085" i="5"/>
  <c r="U3085" i="5"/>
  <c r="T3085" i="5"/>
  <c r="S3085" i="5"/>
  <c r="R3085" i="5"/>
  <c r="Q3085" i="5"/>
  <c r="P3085" i="5"/>
  <c r="O3085" i="5"/>
  <c r="N3085" i="5"/>
  <c r="M3085" i="5"/>
  <c r="L3085" i="5"/>
  <c r="A3086" i="5" s="1"/>
  <c r="AD3084" i="5"/>
  <c r="AC3084" i="5"/>
  <c r="AB3084" i="5"/>
  <c r="AA3084" i="5"/>
  <c r="Z3084" i="5"/>
  <c r="Y3084" i="5"/>
  <c r="X3084" i="5"/>
  <c r="W3084" i="5"/>
  <c r="V3084" i="5"/>
  <c r="U3084" i="5"/>
  <c r="T3084" i="5"/>
  <c r="S3084" i="5"/>
  <c r="R3084" i="5"/>
  <c r="Q3084" i="5"/>
  <c r="P3084" i="5"/>
  <c r="O3084" i="5"/>
  <c r="N3084" i="5"/>
  <c r="M3084" i="5"/>
  <c r="L3084" i="5"/>
  <c r="A3085" i="5" s="1"/>
  <c r="AD3083" i="5"/>
  <c r="AC3083" i="5"/>
  <c r="AB3083" i="5"/>
  <c r="AA3083" i="5"/>
  <c r="Z3083" i="5"/>
  <c r="Y3083" i="5"/>
  <c r="X3083" i="5"/>
  <c r="W3083" i="5"/>
  <c r="V3083" i="5"/>
  <c r="U3083" i="5"/>
  <c r="T3083" i="5"/>
  <c r="S3083" i="5"/>
  <c r="R3083" i="5"/>
  <c r="Q3083" i="5"/>
  <c r="P3083" i="5"/>
  <c r="O3083" i="5"/>
  <c r="N3083" i="5"/>
  <c r="M3083" i="5"/>
  <c r="L3083" i="5"/>
  <c r="A3084" i="5" s="1"/>
  <c r="AD3082" i="5"/>
  <c r="AC3082" i="5"/>
  <c r="AB3082" i="5"/>
  <c r="AA3082" i="5"/>
  <c r="Z3082" i="5"/>
  <c r="Y3082" i="5"/>
  <c r="X3082" i="5"/>
  <c r="W3082" i="5"/>
  <c r="V3082" i="5"/>
  <c r="U3082" i="5"/>
  <c r="T3082" i="5"/>
  <c r="S3082" i="5"/>
  <c r="R3082" i="5"/>
  <c r="Q3082" i="5"/>
  <c r="P3082" i="5"/>
  <c r="O3082" i="5"/>
  <c r="N3082" i="5"/>
  <c r="M3082" i="5"/>
  <c r="L3082" i="5"/>
  <c r="A3083" i="5" s="1"/>
  <c r="AD3081" i="5"/>
  <c r="AC3081" i="5"/>
  <c r="AB3081" i="5"/>
  <c r="AA3081" i="5"/>
  <c r="Z3081" i="5"/>
  <c r="Y3081" i="5"/>
  <c r="X3081" i="5"/>
  <c r="W3081" i="5"/>
  <c r="V3081" i="5"/>
  <c r="U3081" i="5"/>
  <c r="T3081" i="5"/>
  <c r="S3081" i="5"/>
  <c r="R3081" i="5"/>
  <c r="Q3081" i="5"/>
  <c r="P3081" i="5"/>
  <c r="O3081" i="5"/>
  <c r="N3081" i="5"/>
  <c r="M3081" i="5"/>
  <c r="L3081" i="5"/>
  <c r="AD3080" i="5"/>
  <c r="AC3080" i="5"/>
  <c r="AB3080" i="5"/>
  <c r="AA3080" i="5"/>
  <c r="Z3080" i="5"/>
  <c r="Y3080" i="5"/>
  <c r="X3080" i="5"/>
  <c r="W3080" i="5"/>
  <c r="V3080" i="5"/>
  <c r="U3080" i="5"/>
  <c r="T3080" i="5"/>
  <c r="S3080" i="5"/>
  <c r="R3080" i="5"/>
  <c r="Q3080" i="5"/>
  <c r="P3080" i="5"/>
  <c r="O3080" i="5"/>
  <c r="N3080" i="5"/>
  <c r="M3080" i="5"/>
  <c r="L3080" i="5"/>
  <c r="AD3079" i="5"/>
  <c r="AC3079" i="5"/>
  <c r="AB3079" i="5"/>
  <c r="AA3079" i="5"/>
  <c r="Z3079" i="5"/>
  <c r="Y3079" i="5"/>
  <c r="X3079" i="5"/>
  <c r="W3079" i="5"/>
  <c r="V3079" i="5"/>
  <c r="U3079" i="5"/>
  <c r="T3079" i="5"/>
  <c r="S3079" i="5"/>
  <c r="R3079" i="5"/>
  <c r="Q3079" i="5"/>
  <c r="P3079" i="5"/>
  <c r="O3079" i="5"/>
  <c r="N3079" i="5"/>
  <c r="M3079" i="5"/>
  <c r="L3079" i="5"/>
  <c r="AD3078" i="5"/>
  <c r="AC3078" i="5"/>
  <c r="AB3078" i="5"/>
  <c r="AA3078" i="5"/>
  <c r="Z3078" i="5"/>
  <c r="Y3078" i="5"/>
  <c r="X3078" i="5"/>
  <c r="W3078" i="5"/>
  <c r="V3078" i="5"/>
  <c r="U3078" i="5"/>
  <c r="T3078" i="5"/>
  <c r="S3078" i="5"/>
  <c r="R3078" i="5"/>
  <c r="Q3078" i="5"/>
  <c r="P3078" i="5"/>
  <c r="O3078" i="5"/>
  <c r="N3078" i="5"/>
  <c r="M3078" i="5"/>
  <c r="L3078" i="5"/>
  <c r="AD3077" i="5"/>
  <c r="AC3077" i="5"/>
  <c r="AB3077" i="5"/>
  <c r="AA3077" i="5"/>
  <c r="Z3077" i="5"/>
  <c r="Y3077" i="5"/>
  <c r="X3077" i="5"/>
  <c r="W3077" i="5"/>
  <c r="V3077" i="5"/>
  <c r="U3077" i="5"/>
  <c r="T3077" i="5"/>
  <c r="S3077" i="5"/>
  <c r="R3077" i="5"/>
  <c r="Q3077" i="5"/>
  <c r="P3077" i="5"/>
  <c r="O3077" i="5"/>
  <c r="N3077" i="5"/>
  <c r="M3077" i="5"/>
  <c r="L3077" i="5"/>
  <c r="A3078" i="5" s="1"/>
  <c r="AD3076" i="5"/>
  <c r="AC3076" i="5"/>
  <c r="AB3076" i="5"/>
  <c r="AA3076" i="5"/>
  <c r="Z3076" i="5"/>
  <c r="Y3076" i="5"/>
  <c r="X3076" i="5"/>
  <c r="W3076" i="5"/>
  <c r="V3076" i="5"/>
  <c r="U3076" i="5"/>
  <c r="T3076" i="5"/>
  <c r="S3076" i="5"/>
  <c r="R3076" i="5"/>
  <c r="Q3076" i="5"/>
  <c r="P3076" i="5"/>
  <c r="O3076" i="5"/>
  <c r="N3076" i="5"/>
  <c r="M3076" i="5"/>
  <c r="L3076" i="5"/>
  <c r="A3077" i="5" s="1"/>
  <c r="AD3075" i="5"/>
  <c r="AC3075" i="5"/>
  <c r="AB3075" i="5"/>
  <c r="AA3075" i="5"/>
  <c r="Z3075" i="5"/>
  <c r="Y3075" i="5"/>
  <c r="X3075" i="5"/>
  <c r="W3075" i="5"/>
  <c r="V3075" i="5"/>
  <c r="U3075" i="5"/>
  <c r="T3075" i="5"/>
  <c r="S3075" i="5"/>
  <c r="R3075" i="5"/>
  <c r="Q3075" i="5"/>
  <c r="P3075" i="5"/>
  <c r="O3075" i="5"/>
  <c r="N3075" i="5"/>
  <c r="M3075" i="5"/>
  <c r="L3075" i="5"/>
  <c r="A3076" i="5" s="1"/>
  <c r="AD3074" i="5"/>
  <c r="AC3074" i="5"/>
  <c r="AB3074" i="5"/>
  <c r="AA3074" i="5"/>
  <c r="Z3074" i="5"/>
  <c r="Y3074" i="5"/>
  <c r="X3074" i="5"/>
  <c r="W3074" i="5"/>
  <c r="V3074" i="5"/>
  <c r="U3074" i="5"/>
  <c r="T3074" i="5"/>
  <c r="S3074" i="5"/>
  <c r="R3074" i="5"/>
  <c r="Q3074" i="5"/>
  <c r="P3074" i="5"/>
  <c r="O3074" i="5"/>
  <c r="N3074" i="5"/>
  <c r="M3074" i="5"/>
  <c r="L3074" i="5"/>
  <c r="A3075" i="5" s="1"/>
  <c r="AD3073" i="5"/>
  <c r="AC3073" i="5"/>
  <c r="AB3073" i="5"/>
  <c r="AA3073" i="5"/>
  <c r="Z3073" i="5"/>
  <c r="Y3073" i="5"/>
  <c r="X3073" i="5"/>
  <c r="W3073" i="5"/>
  <c r="V3073" i="5"/>
  <c r="U3073" i="5"/>
  <c r="T3073" i="5"/>
  <c r="S3073" i="5"/>
  <c r="R3073" i="5"/>
  <c r="Q3073" i="5"/>
  <c r="P3073" i="5"/>
  <c r="O3073" i="5"/>
  <c r="N3073" i="5"/>
  <c r="M3073" i="5"/>
  <c r="L3073" i="5"/>
  <c r="AD3072" i="5"/>
  <c r="AC3072" i="5"/>
  <c r="AB3072" i="5"/>
  <c r="AA3072" i="5"/>
  <c r="Z3072" i="5"/>
  <c r="Y3072" i="5"/>
  <c r="X3072" i="5"/>
  <c r="W3072" i="5"/>
  <c r="V3072" i="5"/>
  <c r="U3072" i="5"/>
  <c r="T3072" i="5"/>
  <c r="S3072" i="5"/>
  <c r="R3072" i="5"/>
  <c r="Q3072" i="5"/>
  <c r="P3072" i="5"/>
  <c r="O3072" i="5"/>
  <c r="N3072" i="5"/>
  <c r="M3072" i="5"/>
  <c r="L3072" i="5"/>
  <c r="AD3071" i="5"/>
  <c r="AC3071" i="5"/>
  <c r="AB3071" i="5"/>
  <c r="AA3071" i="5"/>
  <c r="Z3071" i="5"/>
  <c r="Y3071" i="5"/>
  <c r="X3071" i="5"/>
  <c r="W3071" i="5"/>
  <c r="V3071" i="5"/>
  <c r="U3071" i="5"/>
  <c r="T3071" i="5"/>
  <c r="S3071" i="5"/>
  <c r="R3071" i="5"/>
  <c r="Q3071" i="5"/>
  <c r="P3071" i="5"/>
  <c r="O3071" i="5"/>
  <c r="N3071" i="5"/>
  <c r="M3071" i="5"/>
  <c r="L3071" i="5"/>
  <c r="AD3070" i="5"/>
  <c r="AC3070" i="5"/>
  <c r="AB3070" i="5"/>
  <c r="AA3070" i="5"/>
  <c r="Z3070" i="5"/>
  <c r="Y3070" i="5"/>
  <c r="X3070" i="5"/>
  <c r="W3070" i="5"/>
  <c r="V3070" i="5"/>
  <c r="U3070" i="5"/>
  <c r="T3070" i="5"/>
  <c r="S3070" i="5"/>
  <c r="R3070" i="5"/>
  <c r="Q3070" i="5"/>
  <c r="P3070" i="5"/>
  <c r="O3070" i="5"/>
  <c r="N3070" i="5"/>
  <c r="M3070" i="5"/>
  <c r="L3070" i="5"/>
  <c r="AD3069" i="5"/>
  <c r="AC3069" i="5"/>
  <c r="AB3069" i="5"/>
  <c r="AA3069" i="5"/>
  <c r="Z3069" i="5"/>
  <c r="Y3069" i="5"/>
  <c r="X3069" i="5"/>
  <c r="W3069" i="5"/>
  <c r="V3069" i="5"/>
  <c r="U3069" i="5"/>
  <c r="T3069" i="5"/>
  <c r="S3069" i="5"/>
  <c r="R3069" i="5"/>
  <c r="Q3069" i="5"/>
  <c r="P3069" i="5"/>
  <c r="O3069" i="5"/>
  <c r="N3069" i="5"/>
  <c r="M3069" i="5"/>
  <c r="L3069" i="5"/>
  <c r="A3070" i="5" s="1"/>
  <c r="AD3068" i="5"/>
  <c r="AC3068" i="5"/>
  <c r="AB3068" i="5"/>
  <c r="AA3068" i="5"/>
  <c r="Z3068" i="5"/>
  <c r="Y3068" i="5"/>
  <c r="X3068" i="5"/>
  <c r="W3068" i="5"/>
  <c r="V3068" i="5"/>
  <c r="U3068" i="5"/>
  <c r="T3068" i="5"/>
  <c r="S3068" i="5"/>
  <c r="R3068" i="5"/>
  <c r="Q3068" i="5"/>
  <c r="P3068" i="5"/>
  <c r="O3068" i="5"/>
  <c r="N3068" i="5"/>
  <c r="M3068" i="5"/>
  <c r="L3068" i="5"/>
  <c r="A3069" i="5" s="1"/>
  <c r="AD3067" i="5"/>
  <c r="AC3067" i="5"/>
  <c r="AB3067" i="5"/>
  <c r="AA3067" i="5"/>
  <c r="Z3067" i="5"/>
  <c r="Y3067" i="5"/>
  <c r="X3067" i="5"/>
  <c r="W3067" i="5"/>
  <c r="V3067" i="5"/>
  <c r="U3067" i="5"/>
  <c r="T3067" i="5"/>
  <c r="S3067" i="5"/>
  <c r="R3067" i="5"/>
  <c r="Q3067" i="5"/>
  <c r="P3067" i="5"/>
  <c r="O3067" i="5"/>
  <c r="N3067" i="5"/>
  <c r="M3067" i="5"/>
  <c r="L3067" i="5"/>
  <c r="A3068" i="5" s="1"/>
  <c r="AD3066" i="5"/>
  <c r="AC3066" i="5"/>
  <c r="AB3066" i="5"/>
  <c r="AA3066" i="5"/>
  <c r="Z3066" i="5"/>
  <c r="Y3066" i="5"/>
  <c r="X3066" i="5"/>
  <c r="W3066" i="5"/>
  <c r="V3066" i="5"/>
  <c r="U3066" i="5"/>
  <c r="T3066" i="5"/>
  <c r="S3066" i="5"/>
  <c r="R3066" i="5"/>
  <c r="Q3066" i="5"/>
  <c r="P3066" i="5"/>
  <c r="O3066" i="5"/>
  <c r="N3066" i="5"/>
  <c r="M3066" i="5"/>
  <c r="L3066" i="5"/>
  <c r="A3067" i="5" s="1"/>
  <c r="AD3065" i="5"/>
  <c r="AC3065" i="5"/>
  <c r="AB3065" i="5"/>
  <c r="AA3065" i="5"/>
  <c r="Z3065" i="5"/>
  <c r="Y3065" i="5"/>
  <c r="X3065" i="5"/>
  <c r="W3065" i="5"/>
  <c r="V3065" i="5"/>
  <c r="U3065" i="5"/>
  <c r="T3065" i="5"/>
  <c r="S3065" i="5"/>
  <c r="R3065" i="5"/>
  <c r="Q3065" i="5"/>
  <c r="P3065" i="5"/>
  <c r="O3065" i="5"/>
  <c r="N3065" i="5"/>
  <c r="M3065" i="5"/>
  <c r="L3065" i="5"/>
  <c r="AD3064" i="5"/>
  <c r="AC3064" i="5"/>
  <c r="AB3064" i="5"/>
  <c r="AA3064" i="5"/>
  <c r="Z3064" i="5"/>
  <c r="Y3064" i="5"/>
  <c r="X3064" i="5"/>
  <c r="W3064" i="5"/>
  <c r="V3064" i="5"/>
  <c r="U3064" i="5"/>
  <c r="T3064" i="5"/>
  <c r="S3064" i="5"/>
  <c r="R3064" i="5"/>
  <c r="Q3064" i="5"/>
  <c r="P3064" i="5"/>
  <c r="O3064" i="5"/>
  <c r="N3064" i="5"/>
  <c r="M3064" i="5"/>
  <c r="L3064" i="5"/>
  <c r="AD3063" i="5"/>
  <c r="AC3063" i="5"/>
  <c r="AB3063" i="5"/>
  <c r="AA3063" i="5"/>
  <c r="Z3063" i="5"/>
  <c r="Y3063" i="5"/>
  <c r="X3063" i="5"/>
  <c r="W3063" i="5"/>
  <c r="V3063" i="5"/>
  <c r="U3063" i="5"/>
  <c r="T3063" i="5"/>
  <c r="S3063" i="5"/>
  <c r="R3063" i="5"/>
  <c r="Q3063" i="5"/>
  <c r="P3063" i="5"/>
  <c r="O3063" i="5"/>
  <c r="N3063" i="5"/>
  <c r="M3063" i="5"/>
  <c r="L3063" i="5"/>
  <c r="AD3062" i="5"/>
  <c r="AC3062" i="5"/>
  <c r="AB3062" i="5"/>
  <c r="AA3062" i="5"/>
  <c r="Z3062" i="5"/>
  <c r="Y3062" i="5"/>
  <c r="X3062" i="5"/>
  <c r="W3062" i="5"/>
  <c r="V3062" i="5"/>
  <c r="U3062" i="5"/>
  <c r="T3062" i="5"/>
  <c r="S3062" i="5"/>
  <c r="R3062" i="5"/>
  <c r="Q3062" i="5"/>
  <c r="P3062" i="5"/>
  <c r="O3062" i="5"/>
  <c r="N3062" i="5"/>
  <c r="M3062" i="5"/>
  <c r="L3062" i="5"/>
  <c r="AD3061" i="5"/>
  <c r="AC3061" i="5"/>
  <c r="AB3061" i="5"/>
  <c r="AA3061" i="5"/>
  <c r="Z3061" i="5"/>
  <c r="Y3061" i="5"/>
  <c r="X3061" i="5"/>
  <c r="W3061" i="5"/>
  <c r="V3061" i="5"/>
  <c r="U3061" i="5"/>
  <c r="T3061" i="5"/>
  <c r="S3061" i="5"/>
  <c r="R3061" i="5"/>
  <c r="Q3061" i="5"/>
  <c r="P3061" i="5"/>
  <c r="O3061" i="5"/>
  <c r="N3061" i="5"/>
  <c r="M3061" i="5"/>
  <c r="L3061" i="5"/>
  <c r="A3062" i="5" s="1"/>
  <c r="AD3060" i="5"/>
  <c r="AC3060" i="5"/>
  <c r="AB3060" i="5"/>
  <c r="AA3060" i="5"/>
  <c r="Z3060" i="5"/>
  <c r="Y3060" i="5"/>
  <c r="X3060" i="5"/>
  <c r="W3060" i="5"/>
  <c r="V3060" i="5"/>
  <c r="U3060" i="5"/>
  <c r="T3060" i="5"/>
  <c r="S3060" i="5"/>
  <c r="R3060" i="5"/>
  <c r="Q3060" i="5"/>
  <c r="P3060" i="5"/>
  <c r="O3060" i="5"/>
  <c r="N3060" i="5"/>
  <c r="M3060" i="5"/>
  <c r="L3060" i="5"/>
  <c r="A3061" i="5" s="1"/>
  <c r="AD3059" i="5"/>
  <c r="AC3059" i="5"/>
  <c r="AB3059" i="5"/>
  <c r="AA3059" i="5"/>
  <c r="Z3059" i="5"/>
  <c r="Y3059" i="5"/>
  <c r="X3059" i="5"/>
  <c r="W3059" i="5"/>
  <c r="V3059" i="5"/>
  <c r="U3059" i="5"/>
  <c r="T3059" i="5"/>
  <c r="S3059" i="5"/>
  <c r="R3059" i="5"/>
  <c r="Q3059" i="5"/>
  <c r="P3059" i="5"/>
  <c r="O3059" i="5"/>
  <c r="N3059" i="5"/>
  <c r="M3059" i="5"/>
  <c r="L3059" i="5"/>
  <c r="A3060" i="5" s="1"/>
  <c r="AD3058" i="5"/>
  <c r="AC3058" i="5"/>
  <c r="AB3058" i="5"/>
  <c r="AA3058" i="5"/>
  <c r="Z3058" i="5"/>
  <c r="Y3058" i="5"/>
  <c r="X3058" i="5"/>
  <c r="W3058" i="5"/>
  <c r="V3058" i="5"/>
  <c r="U3058" i="5"/>
  <c r="T3058" i="5"/>
  <c r="S3058" i="5"/>
  <c r="R3058" i="5"/>
  <c r="Q3058" i="5"/>
  <c r="P3058" i="5"/>
  <c r="O3058" i="5"/>
  <c r="N3058" i="5"/>
  <c r="M3058" i="5"/>
  <c r="L3058" i="5"/>
  <c r="A3059" i="5" s="1"/>
  <c r="AD3057" i="5"/>
  <c r="AC3057" i="5"/>
  <c r="AB3057" i="5"/>
  <c r="AA3057" i="5"/>
  <c r="Z3057" i="5"/>
  <c r="Y3057" i="5"/>
  <c r="X3057" i="5"/>
  <c r="W3057" i="5"/>
  <c r="V3057" i="5"/>
  <c r="U3057" i="5"/>
  <c r="T3057" i="5"/>
  <c r="S3057" i="5"/>
  <c r="R3057" i="5"/>
  <c r="Q3057" i="5"/>
  <c r="P3057" i="5"/>
  <c r="O3057" i="5"/>
  <c r="N3057" i="5"/>
  <c r="M3057" i="5"/>
  <c r="L3057" i="5"/>
  <c r="AD3056" i="5"/>
  <c r="AC3056" i="5"/>
  <c r="AB3056" i="5"/>
  <c r="AA3056" i="5"/>
  <c r="Z3056" i="5"/>
  <c r="Y3056" i="5"/>
  <c r="X3056" i="5"/>
  <c r="W3056" i="5"/>
  <c r="V3056" i="5"/>
  <c r="U3056" i="5"/>
  <c r="T3056" i="5"/>
  <c r="S3056" i="5"/>
  <c r="R3056" i="5"/>
  <c r="Q3056" i="5"/>
  <c r="P3056" i="5"/>
  <c r="O3056" i="5"/>
  <c r="N3056" i="5"/>
  <c r="M3056" i="5"/>
  <c r="L3056" i="5"/>
  <c r="AD3055" i="5"/>
  <c r="AC3055" i="5"/>
  <c r="AB3055" i="5"/>
  <c r="AA3055" i="5"/>
  <c r="Z3055" i="5"/>
  <c r="Y3055" i="5"/>
  <c r="X3055" i="5"/>
  <c r="W3055" i="5"/>
  <c r="V3055" i="5"/>
  <c r="U3055" i="5"/>
  <c r="T3055" i="5"/>
  <c r="S3055" i="5"/>
  <c r="R3055" i="5"/>
  <c r="Q3055" i="5"/>
  <c r="P3055" i="5"/>
  <c r="O3055" i="5"/>
  <c r="N3055" i="5"/>
  <c r="M3055" i="5"/>
  <c r="L3055" i="5"/>
  <c r="AD3054" i="5"/>
  <c r="AC3054" i="5"/>
  <c r="AB3054" i="5"/>
  <c r="AA3054" i="5"/>
  <c r="Z3054" i="5"/>
  <c r="Y3054" i="5"/>
  <c r="X3054" i="5"/>
  <c r="W3054" i="5"/>
  <c r="V3054" i="5"/>
  <c r="U3054" i="5"/>
  <c r="T3054" i="5"/>
  <c r="S3054" i="5"/>
  <c r="R3054" i="5"/>
  <c r="Q3054" i="5"/>
  <c r="P3054" i="5"/>
  <c r="O3054" i="5"/>
  <c r="N3054" i="5"/>
  <c r="M3054" i="5"/>
  <c r="L3054" i="5"/>
  <c r="AD3053" i="5"/>
  <c r="AC3053" i="5"/>
  <c r="AB3053" i="5"/>
  <c r="AA3053" i="5"/>
  <c r="Z3053" i="5"/>
  <c r="Y3053" i="5"/>
  <c r="X3053" i="5"/>
  <c r="W3053" i="5"/>
  <c r="V3053" i="5"/>
  <c r="U3053" i="5"/>
  <c r="T3053" i="5"/>
  <c r="S3053" i="5"/>
  <c r="R3053" i="5"/>
  <c r="Q3053" i="5"/>
  <c r="P3053" i="5"/>
  <c r="O3053" i="5"/>
  <c r="N3053" i="5"/>
  <c r="M3053" i="5"/>
  <c r="L3053" i="5"/>
  <c r="A3054" i="5" s="1"/>
  <c r="AD3052" i="5"/>
  <c r="AC3052" i="5"/>
  <c r="AB3052" i="5"/>
  <c r="AA3052" i="5"/>
  <c r="Z3052" i="5"/>
  <c r="Y3052" i="5"/>
  <c r="X3052" i="5"/>
  <c r="W3052" i="5"/>
  <c r="V3052" i="5"/>
  <c r="U3052" i="5"/>
  <c r="T3052" i="5"/>
  <c r="S3052" i="5"/>
  <c r="R3052" i="5"/>
  <c r="Q3052" i="5"/>
  <c r="P3052" i="5"/>
  <c r="O3052" i="5"/>
  <c r="N3052" i="5"/>
  <c r="M3052" i="5"/>
  <c r="L3052" i="5"/>
  <c r="A3053" i="5" s="1"/>
  <c r="AD3051" i="5"/>
  <c r="AC3051" i="5"/>
  <c r="AB3051" i="5"/>
  <c r="AA3051" i="5"/>
  <c r="Z3051" i="5"/>
  <c r="Y3051" i="5"/>
  <c r="X3051" i="5"/>
  <c r="W3051" i="5"/>
  <c r="V3051" i="5"/>
  <c r="U3051" i="5"/>
  <c r="T3051" i="5"/>
  <c r="S3051" i="5"/>
  <c r="R3051" i="5"/>
  <c r="Q3051" i="5"/>
  <c r="P3051" i="5"/>
  <c r="O3051" i="5"/>
  <c r="N3051" i="5"/>
  <c r="M3051" i="5"/>
  <c r="L3051" i="5"/>
  <c r="A3052" i="5" s="1"/>
  <c r="AD3050" i="5"/>
  <c r="AC3050" i="5"/>
  <c r="AB3050" i="5"/>
  <c r="AA3050" i="5"/>
  <c r="Z3050" i="5"/>
  <c r="Y3050" i="5"/>
  <c r="X3050" i="5"/>
  <c r="W3050" i="5"/>
  <c r="V3050" i="5"/>
  <c r="U3050" i="5"/>
  <c r="T3050" i="5"/>
  <c r="S3050" i="5"/>
  <c r="R3050" i="5"/>
  <c r="Q3050" i="5"/>
  <c r="P3050" i="5"/>
  <c r="O3050" i="5"/>
  <c r="N3050" i="5"/>
  <c r="M3050" i="5"/>
  <c r="L3050" i="5"/>
  <c r="A3051" i="5" s="1"/>
  <c r="AD3049" i="5"/>
  <c r="AC3049" i="5"/>
  <c r="AB3049" i="5"/>
  <c r="AA3049" i="5"/>
  <c r="Z3049" i="5"/>
  <c r="Y3049" i="5"/>
  <c r="X3049" i="5"/>
  <c r="W3049" i="5"/>
  <c r="V3049" i="5"/>
  <c r="U3049" i="5"/>
  <c r="T3049" i="5"/>
  <c r="S3049" i="5"/>
  <c r="R3049" i="5"/>
  <c r="Q3049" i="5"/>
  <c r="P3049" i="5"/>
  <c r="O3049" i="5"/>
  <c r="N3049" i="5"/>
  <c r="M3049" i="5"/>
  <c r="L3049" i="5"/>
  <c r="AD3048" i="5"/>
  <c r="AC3048" i="5"/>
  <c r="AB3048" i="5"/>
  <c r="AA3048" i="5"/>
  <c r="Z3048" i="5"/>
  <c r="Y3048" i="5"/>
  <c r="X3048" i="5"/>
  <c r="W3048" i="5"/>
  <c r="V3048" i="5"/>
  <c r="U3048" i="5"/>
  <c r="T3048" i="5"/>
  <c r="S3048" i="5"/>
  <c r="R3048" i="5"/>
  <c r="Q3048" i="5"/>
  <c r="P3048" i="5"/>
  <c r="O3048" i="5"/>
  <c r="N3048" i="5"/>
  <c r="M3048" i="5"/>
  <c r="L3048" i="5"/>
  <c r="AD3047" i="5"/>
  <c r="AC3047" i="5"/>
  <c r="AB3047" i="5"/>
  <c r="AA3047" i="5"/>
  <c r="Z3047" i="5"/>
  <c r="Y3047" i="5"/>
  <c r="X3047" i="5"/>
  <c r="W3047" i="5"/>
  <c r="V3047" i="5"/>
  <c r="U3047" i="5"/>
  <c r="T3047" i="5"/>
  <c r="S3047" i="5"/>
  <c r="R3047" i="5"/>
  <c r="Q3047" i="5"/>
  <c r="P3047" i="5"/>
  <c r="O3047" i="5"/>
  <c r="N3047" i="5"/>
  <c r="M3047" i="5"/>
  <c r="L3047" i="5"/>
  <c r="A3048" i="5" s="1"/>
  <c r="AD3046" i="5"/>
  <c r="AC3046" i="5"/>
  <c r="AB3046" i="5"/>
  <c r="AA3046" i="5"/>
  <c r="Z3046" i="5"/>
  <c r="Y3046" i="5"/>
  <c r="X3046" i="5"/>
  <c r="W3046" i="5"/>
  <c r="V3046" i="5"/>
  <c r="U3046" i="5"/>
  <c r="T3046" i="5"/>
  <c r="S3046" i="5"/>
  <c r="R3046" i="5"/>
  <c r="Q3046" i="5"/>
  <c r="P3046" i="5"/>
  <c r="O3046" i="5"/>
  <c r="N3046" i="5"/>
  <c r="M3046" i="5"/>
  <c r="L3046" i="5"/>
  <c r="AD3045" i="5"/>
  <c r="AC3045" i="5"/>
  <c r="AB3045" i="5"/>
  <c r="AA3045" i="5"/>
  <c r="Z3045" i="5"/>
  <c r="Y3045" i="5"/>
  <c r="X3045" i="5"/>
  <c r="W3045" i="5"/>
  <c r="V3045" i="5"/>
  <c r="U3045" i="5"/>
  <c r="T3045" i="5"/>
  <c r="S3045" i="5"/>
  <c r="R3045" i="5"/>
  <c r="Q3045" i="5"/>
  <c r="P3045" i="5"/>
  <c r="O3045" i="5"/>
  <c r="N3045" i="5"/>
  <c r="M3045" i="5"/>
  <c r="L3045" i="5"/>
  <c r="A3046" i="5" s="1"/>
  <c r="AD3044" i="5"/>
  <c r="AC3044" i="5"/>
  <c r="AB3044" i="5"/>
  <c r="AA3044" i="5"/>
  <c r="Z3044" i="5"/>
  <c r="Y3044" i="5"/>
  <c r="X3044" i="5"/>
  <c r="W3044" i="5"/>
  <c r="V3044" i="5"/>
  <c r="U3044" i="5"/>
  <c r="T3044" i="5"/>
  <c r="S3044" i="5"/>
  <c r="R3044" i="5"/>
  <c r="Q3044" i="5"/>
  <c r="P3044" i="5"/>
  <c r="O3044" i="5"/>
  <c r="N3044" i="5"/>
  <c r="M3044" i="5"/>
  <c r="L3044" i="5"/>
  <c r="A3045" i="5" s="1"/>
  <c r="AD3043" i="5"/>
  <c r="AC3043" i="5"/>
  <c r="AB3043" i="5"/>
  <c r="AA3043" i="5"/>
  <c r="Z3043" i="5"/>
  <c r="Y3043" i="5"/>
  <c r="X3043" i="5"/>
  <c r="W3043" i="5"/>
  <c r="V3043" i="5"/>
  <c r="U3043" i="5"/>
  <c r="T3043" i="5"/>
  <c r="S3043" i="5"/>
  <c r="R3043" i="5"/>
  <c r="Q3043" i="5"/>
  <c r="P3043" i="5"/>
  <c r="O3043" i="5"/>
  <c r="N3043" i="5"/>
  <c r="M3043" i="5"/>
  <c r="L3043" i="5"/>
  <c r="A3044" i="5" s="1"/>
  <c r="AD3042" i="5"/>
  <c r="AC3042" i="5"/>
  <c r="AB3042" i="5"/>
  <c r="AA3042" i="5"/>
  <c r="Z3042" i="5"/>
  <c r="Y3042" i="5"/>
  <c r="X3042" i="5"/>
  <c r="W3042" i="5"/>
  <c r="V3042" i="5"/>
  <c r="U3042" i="5"/>
  <c r="T3042" i="5"/>
  <c r="S3042" i="5"/>
  <c r="R3042" i="5"/>
  <c r="Q3042" i="5"/>
  <c r="P3042" i="5"/>
  <c r="O3042" i="5"/>
  <c r="N3042" i="5"/>
  <c r="M3042" i="5"/>
  <c r="L3042" i="5"/>
  <c r="A3043" i="5" s="1"/>
  <c r="AD3041" i="5"/>
  <c r="AC3041" i="5"/>
  <c r="AB3041" i="5"/>
  <c r="AA3041" i="5"/>
  <c r="Z3041" i="5"/>
  <c r="Y3041" i="5"/>
  <c r="X3041" i="5"/>
  <c r="W3041" i="5"/>
  <c r="V3041" i="5"/>
  <c r="U3041" i="5"/>
  <c r="T3041" i="5"/>
  <c r="S3041" i="5"/>
  <c r="R3041" i="5"/>
  <c r="Q3041" i="5"/>
  <c r="P3041" i="5"/>
  <c r="O3041" i="5"/>
  <c r="N3041" i="5"/>
  <c r="M3041" i="5"/>
  <c r="L3041" i="5"/>
  <c r="AD3040" i="5"/>
  <c r="AC3040" i="5"/>
  <c r="AB3040" i="5"/>
  <c r="AA3040" i="5"/>
  <c r="Z3040" i="5"/>
  <c r="Y3040" i="5"/>
  <c r="X3040" i="5"/>
  <c r="W3040" i="5"/>
  <c r="V3040" i="5"/>
  <c r="U3040" i="5"/>
  <c r="T3040" i="5"/>
  <c r="S3040" i="5"/>
  <c r="R3040" i="5"/>
  <c r="Q3040" i="5"/>
  <c r="P3040" i="5"/>
  <c r="O3040" i="5"/>
  <c r="N3040" i="5"/>
  <c r="M3040" i="5"/>
  <c r="L3040" i="5"/>
  <c r="AD3039" i="5"/>
  <c r="AC3039" i="5"/>
  <c r="AB3039" i="5"/>
  <c r="AA3039" i="5"/>
  <c r="Z3039" i="5"/>
  <c r="Y3039" i="5"/>
  <c r="X3039" i="5"/>
  <c r="W3039" i="5"/>
  <c r="V3039" i="5"/>
  <c r="U3039" i="5"/>
  <c r="T3039" i="5"/>
  <c r="S3039" i="5"/>
  <c r="R3039" i="5"/>
  <c r="Q3039" i="5"/>
  <c r="P3039" i="5"/>
  <c r="O3039" i="5"/>
  <c r="N3039" i="5"/>
  <c r="M3039" i="5"/>
  <c r="L3039" i="5"/>
  <c r="A3040" i="5" s="1"/>
  <c r="AD3038" i="5"/>
  <c r="AC3038" i="5"/>
  <c r="AB3038" i="5"/>
  <c r="AA3038" i="5"/>
  <c r="Z3038" i="5"/>
  <c r="Y3038" i="5"/>
  <c r="X3038" i="5"/>
  <c r="W3038" i="5"/>
  <c r="V3038" i="5"/>
  <c r="U3038" i="5"/>
  <c r="T3038" i="5"/>
  <c r="S3038" i="5"/>
  <c r="R3038" i="5"/>
  <c r="Q3038" i="5"/>
  <c r="P3038" i="5"/>
  <c r="O3038" i="5"/>
  <c r="N3038" i="5"/>
  <c r="M3038" i="5"/>
  <c r="L3038" i="5"/>
  <c r="AD3037" i="5"/>
  <c r="AC3037" i="5"/>
  <c r="AB3037" i="5"/>
  <c r="AA3037" i="5"/>
  <c r="Z3037" i="5"/>
  <c r="Y3037" i="5"/>
  <c r="X3037" i="5"/>
  <c r="W3037" i="5"/>
  <c r="V3037" i="5"/>
  <c r="U3037" i="5"/>
  <c r="T3037" i="5"/>
  <c r="S3037" i="5"/>
  <c r="R3037" i="5"/>
  <c r="Q3037" i="5"/>
  <c r="P3037" i="5"/>
  <c r="O3037" i="5"/>
  <c r="N3037" i="5"/>
  <c r="M3037" i="5"/>
  <c r="L3037" i="5"/>
  <c r="A3038" i="5" s="1"/>
  <c r="AD3036" i="5"/>
  <c r="AC3036" i="5"/>
  <c r="AB3036" i="5"/>
  <c r="AA3036" i="5"/>
  <c r="Z3036" i="5"/>
  <c r="Y3036" i="5"/>
  <c r="X3036" i="5"/>
  <c r="W3036" i="5"/>
  <c r="V3036" i="5"/>
  <c r="U3036" i="5"/>
  <c r="T3036" i="5"/>
  <c r="S3036" i="5"/>
  <c r="R3036" i="5"/>
  <c r="Q3036" i="5"/>
  <c r="P3036" i="5"/>
  <c r="O3036" i="5"/>
  <c r="N3036" i="5"/>
  <c r="M3036" i="5"/>
  <c r="L3036" i="5"/>
  <c r="A3037" i="5" s="1"/>
  <c r="AD3035" i="5"/>
  <c r="AC3035" i="5"/>
  <c r="AB3035" i="5"/>
  <c r="AA3035" i="5"/>
  <c r="Z3035" i="5"/>
  <c r="Y3035" i="5"/>
  <c r="X3035" i="5"/>
  <c r="W3035" i="5"/>
  <c r="V3035" i="5"/>
  <c r="U3035" i="5"/>
  <c r="T3035" i="5"/>
  <c r="S3035" i="5"/>
  <c r="R3035" i="5"/>
  <c r="Q3035" i="5"/>
  <c r="P3035" i="5"/>
  <c r="O3035" i="5"/>
  <c r="N3035" i="5"/>
  <c r="M3035" i="5"/>
  <c r="L3035" i="5"/>
  <c r="A3036" i="5" s="1"/>
  <c r="AD3034" i="5"/>
  <c r="AC3034" i="5"/>
  <c r="AB3034" i="5"/>
  <c r="AA3034" i="5"/>
  <c r="Z3034" i="5"/>
  <c r="Y3034" i="5"/>
  <c r="X3034" i="5"/>
  <c r="W3034" i="5"/>
  <c r="V3034" i="5"/>
  <c r="U3034" i="5"/>
  <c r="T3034" i="5"/>
  <c r="S3034" i="5"/>
  <c r="R3034" i="5"/>
  <c r="Q3034" i="5"/>
  <c r="P3034" i="5"/>
  <c r="O3034" i="5"/>
  <c r="N3034" i="5"/>
  <c r="M3034" i="5"/>
  <c r="L3034" i="5"/>
  <c r="A3035" i="5" s="1"/>
  <c r="AD3033" i="5"/>
  <c r="AC3033" i="5"/>
  <c r="AB3033" i="5"/>
  <c r="AA3033" i="5"/>
  <c r="Z3033" i="5"/>
  <c r="Y3033" i="5"/>
  <c r="X3033" i="5"/>
  <c r="W3033" i="5"/>
  <c r="V3033" i="5"/>
  <c r="U3033" i="5"/>
  <c r="T3033" i="5"/>
  <c r="S3033" i="5"/>
  <c r="R3033" i="5"/>
  <c r="Q3033" i="5"/>
  <c r="P3033" i="5"/>
  <c r="O3033" i="5"/>
  <c r="N3033" i="5"/>
  <c r="M3033" i="5"/>
  <c r="L3033" i="5"/>
  <c r="AD3032" i="5"/>
  <c r="AC3032" i="5"/>
  <c r="AB3032" i="5"/>
  <c r="AA3032" i="5"/>
  <c r="Z3032" i="5"/>
  <c r="Y3032" i="5"/>
  <c r="X3032" i="5"/>
  <c r="W3032" i="5"/>
  <c r="V3032" i="5"/>
  <c r="U3032" i="5"/>
  <c r="T3032" i="5"/>
  <c r="S3032" i="5"/>
  <c r="R3032" i="5"/>
  <c r="Q3032" i="5"/>
  <c r="P3032" i="5"/>
  <c r="O3032" i="5"/>
  <c r="N3032" i="5"/>
  <c r="M3032" i="5"/>
  <c r="L3032" i="5"/>
  <c r="AD3031" i="5"/>
  <c r="AC3031" i="5"/>
  <c r="AB3031" i="5"/>
  <c r="AA3031" i="5"/>
  <c r="Z3031" i="5"/>
  <c r="Y3031" i="5"/>
  <c r="X3031" i="5"/>
  <c r="W3031" i="5"/>
  <c r="V3031" i="5"/>
  <c r="U3031" i="5"/>
  <c r="T3031" i="5"/>
  <c r="S3031" i="5"/>
  <c r="R3031" i="5"/>
  <c r="Q3031" i="5"/>
  <c r="P3031" i="5"/>
  <c r="O3031" i="5"/>
  <c r="N3031" i="5"/>
  <c r="M3031" i="5"/>
  <c r="L3031" i="5"/>
  <c r="A3032" i="5" s="1"/>
  <c r="AD3030" i="5"/>
  <c r="AC3030" i="5"/>
  <c r="AB3030" i="5"/>
  <c r="AA3030" i="5"/>
  <c r="Z3030" i="5"/>
  <c r="Y3030" i="5"/>
  <c r="X3030" i="5"/>
  <c r="W3030" i="5"/>
  <c r="V3030" i="5"/>
  <c r="U3030" i="5"/>
  <c r="T3030" i="5"/>
  <c r="S3030" i="5"/>
  <c r="R3030" i="5"/>
  <c r="Q3030" i="5"/>
  <c r="P3030" i="5"/>
  <c r="O3030" i="5"/>
  <c r="N3030" i="5"/>
  <c r="M3030" i="5"/>
  <c r="L3030" i="5"/>
  <c r="AD3029" i="5"/>
  <c r="AC3029" i="5"/>
  <c r="AB3029" i="5"/>
  <c r="AA3029" i="5"/>
  <c r="Z3029" i="5"/>
  <c r="Y3029" i="5"/>
  <c r="X3029" i="5"/>
  <c r="W3029" i="5"/>
  <c r="V3029" i="5"/>
  <c r="U3029" i="5"/>
  <c r="T3029" i="5"/>
  <c r="S3029" i="5"/>
  <c r="R3029" i="5"/>
  <c r="Q3029" i="5"/>
  <c r="P3029" i="5"/>
  <c r="O3029" i="5"/>
  <c r="N3029" i="5"/>
  <c r="M3029" i="5"/>
  <c r="L3029" i="5"/>
  <c r="A3030" i="5" s="1"/>
  <c r="AD3028" i="5"/>
  <c r="AC3028" i="5"/>
  <c r="AB3028" i="5"/>
  <c r="AA3028" i="5"/>
  <c r="Z3028" i="5"/>
  <c r="Y3028" i="5"/>
  <c r="X3028" i="5"/>
  <c r="W3028" i="5"/>
  <c r="V3028" i="5"/>
  <c r="U3028" i="5"/>
  <c r="T3028" i="5"/>
  <c r="S3028" i="5"/>
  <c r="R3028" i="5"/>
  <c r="Q3028" i="5"/>
  <c r="P3028" i="5"/>
  <c r="O3028" i="5"/>
  <c r="N3028" i="5"/>
  <c r="M3028" i="5"/>
  <c r="L3028" i="5"/>
  <c r="A3029" i="5" s="1"/>
  <c r="AD3027" i="5"/>
  <c r="AC3027" i="5"/>
  <c r="AB3027" i="5"/>
  <c r="AA3027" i="5"/>
  <c r="Z3027" i="5"/>
  <c r="Y3027" i="5"/>
  <c r="X3027" i="5"/>
  <c r="W3027" i="5"/>
  <c r="V3027" i="5"/>
  <c r="U3027" i="5"/>
  <c r="T3027" i="5"/>
  <c r="S3027" i="5"/>
  <c r="R3027" i="5"/>
  <c r="Q3027" i="5"/>
  <c r="P3027" i="5"/>
  <c r="O3027" i="5"/>
  <c r="N3027" i="5"/>
  <c r="M3027" i="5"/>
  <c r="L3027" i="5"/>
  <c r="A3028" i="5" s="1"/>
  <c r="AD3026" i="5"/>
  <c r="AC3026" i="5"/>
  <c r="AB3026" i="5"/>
  <c r="AA3026" i="5"/>
  <c r="Z3026" i="5"/>
  <c r="Y3026" i="5"/>
  <c r="X3026" i="5"/>
  <c r="W3026" i="5"/>
  <c r="V3026" i="5"/>
  <c r="U3026" i="5"/>
  <c r="T3026" i="5"/>
  <c r="S3026" i="5"/>
  <c r="R3026" i="5"/>
  <c r="Q3026" i="5"/>
  <c r="P3026" i="5"/>
  <c r="O3026" i="5"/>
  <c r="N3026" i="5"/>
  <c r="M3026" i="5"/>
  <c r="L3026" i="5"/>
  <c r="A3027" i="5" s="1"/>
  <c r="AD3025" i="5"/>
  <c r="AC3025" i="5"/>
  <c r="AB3025" i="5"/>
  <c r="AA3025" i="5"/>
  <c r="Z3025" i="5"/>
  <c r="Y3025" i="5"/>
  <c r="X3025" i="5"/>
  <c r="W3025" i="5"/>
  <c r="V3025" i="5"/>
  <c r="U3025" i="5"/>
  <c r="T3025" i="5"/>
  <c r="S3025" i="5"/>
  <c r="R3025" i="5"/>
  <c r="Q3025" i="5"/>
  <c r="P3025" i="5"/>
  <c r="O3025" i="5"/>
  <c r="N3025" i="5"/>
  <c r="M3025" i="5"/>
  <c r="L3025" i="5"/>
  <c r="AD3024" i="5"/>
  <c r="AC3024" i="5"/>
  <c r="AB3024" i="5"/>
  <c r="AA3024" i="5"/>
  <c r="Z3024" i="5"/>
  <c r="Y3024" i="5"/>
  <c r="X3024" i="5"/>
  <c r="W3024" i="5"/>
  <c r="V3024" i="5"/>
  <c r="U3024" i="5"/>
  <c r="T3024" i="5"/>
  <c r="S3024" i="5"/>
  <c r="R3024" i="5"/>
  <c r="Q3024" i="5"/>
  <c r="P3024" i="5"/>
  <c r="O3024" i="5"/>
  <c r="N3024" i="5"/>
  <c r="M3024" i="5"/>
  <c r="L3024" i="5"/>
  <c r="AD3023" i="5"/>
  <c r="AC3023" i="5"/>
  <c r="AB3023" i="5"/>
  <c r="AA3023" i="5"/>
  <c r="Z3023" i="5"/>
  <c r="Y3023" i="5"/>
  <c r="X3023" i="5"/>
  <c r="W3023" i="5"/>
  <c r="V3023" i="5"/>
  <c r="U3023" i="5"/>
  <c r="T3023" i="5"/>
  <c r="S3023" i="5"/>
  <c r="R3023" i="5"/>
  <c r="Q3023" i="5"/>
  <c r="P3023" i="5"/>
  <c r="O3023" i="5"/>
  <c r="N3023" i="5"/>
  <c r="M3023" i="5"/>
  <c r="L3023" i="5"/>
  <c r="A3024" i="5" s="1"/>
  <c r="AD3022" i="5"/>
  <c r="AC3022" i="5"/>
  <c r="AB3022" i="5"/>
  <c r="AA3022" i="5"/>
  <c r="Z3022" i="5"/>
  <c r="Y3022" i="5"/>
  <c r="X3022" i="5"/>
  <c r="W3022" i="5"/>
  <c r="V3022" i="5"/>
  <c r="U3022" i="5"/>
  <c r="T3022" i="5"/>
  <c r="S3022" i="5"/>
  <c r="R3022" i="5"/>
  <c r="Q3022" i="5"/>
  <c r="P3022" i="5"/>
  <c r="O3022" i="5"/>
  <c r="N3022" i="5"/>
  <c r="M3022" i="5"/>
  <c r="L3022" i="5"/>
  <c r="AD3021" i="5"/>
  <c r="AC3021" i="5"/>
  <c r="AB3021" i="5"/>
  <c r="AA3021" i="5"/>
  <c r="Z3021" i="5"/>
  <c r="Y3021" i="5"/>
  <c r="X3021" i="5"/>
  <c r="W3021" i="5"/>
  <c r="V3021" i="5"/>
  <c r="U3021" i="5"/>
  <c r="T3021" i="5"/>
  <c r="S3021" i="5"/>
  <c r="R3021" i="5"/>
  <c r="Q3021" i="5"/>
  <c r="P3021" i="5"/>
  <c r="O3021" i="5"/>
  <c r="N3021" i="5"/>
  <c r="M3021" i="5"/>
  <c r="L3021" i="5"/>
  <c r="A3022" i="5" s="1"/>
  <c r="AD3020" i="5"/>
  <c r="AC3020" i="5"/>
  <c r="AB3020" i="5"/>
  <c r="AA3020" i="5"/>
  <c r="Z3020" i="5"/>
  <c r="Y3020" i="5"/>
  <c r="X3020" i="5"/>
  <c r="W3020" i="5"/>
  <c r="V3020" i="5"/>
  <c r="U3020" i="5"/>
  <c r="T3020" i="5"/>
  <c r="S3020" i="5"/>
  <c r="R3020" i="5"/>
  <c r="Q3020" i="5"/>
  <c r="P3020" i="5"/>
  <c r="O3020" i="5"/>
  <c r="N3020" i="5"/>
  <c r="M3020" i="5"/>
  <c r="L3020" i="5"/>
  <c r="A3021" i="5" s="1"/>
  <c r="AD3019" i="5"/>
  <c r="AC3019" i="5"/>
  <c r="AB3019" i="5"/>
  <c r="AA3019" i="5"/>
  <c r="Z3019" i="5"/>
  <c r="Y3019" i="5"/>
  <c r="X3019" i="5"/>
  <c r="W3019" i="5"/>
  <c r="V3019" i="5"/>
  <c r="U3019" i="5"/>
  <c r="T3019" i="5"/>
  <c r="S3019" i="5"/>
  <c r="R3019" i="5"/>
  <c r="Q3019" i="5"/>
  <c r="P3019" i="5"/>
  <c r="O3019" i="5"/>
  <c r="N3019" i="5"/>
  <c r="M3019" i="5"/>
  <c r="L3019" i="5"/>
  <c r="A3020" i="5" s="1"/>
  <c r="AD3018" i="5"/>
  <c r="AC3018" i="5"/>
  <c r="AB3018" i="5"/>
  <c r="AA3018" i="5"/>
  <c r="Z3018" i="5"/>
  <c r="Y3018" i="5"/>
  <c r="X3018" i="5"/>
  <c r="W3018" i="5"/>
  <c r="V3018" i="5"/>
  <c r="U3018" i="5"/>
  <c r="T3018" i="5"/>
  <c r="S3018" i="5"/>
  <c r="R3018" i="5"/>
  <c r="Q3018" i="5"/>
  <c r="P3018" i="5"/>
  <c r="O3018" i="5"/>
  <c r="N3018" i="5"/>
  <c r="M3018" i="5"/>
  <c r="L3018" i="5"/>
  <c r="A3019" i="5" s="1"/>
  <c r="AD3017" i="5"/>
  <c r="AC3017" i="5"/>
  <c r="AB3017" i="5"/>
  <c r="AA3017" i="5"/>
  <c r="Z3017" i="5"/>
  <c r="Y3017" i="5"/>
  <c r="X3017" i="5"/>
  <c r="W3017" i="5"/>
  <c r="V3017" i="5"/>
  <c r="U3017" i="5"/>
  <c r="T3017" i="5"/>
  <c r="S3017" i="5"/>
  <c r="R3017" i="5"/>
  <c r="Q3017" i="5"/>
  <c r="P3017" i="5"/>
  <c r="O3017" i="5"/>
  <c r="N3017" i="5"/>
  <c r="M3017" i="5"/>
  <c r="L3017" i="5"/>
  <c r="AD3016" i="5"/>
  <c r="AC3016" i="5"/>
  <c r="AB3016" i="5"/>
  <c r="AA3016" i="5"/>
  <c r="Z3016" i="5"/>
  <c r="Y3016" i="5"/>
  <c r="X3016" i="5"/>
  <c r="W3016" i="5"/>
  <c r="V3016" i="5"/>
  <c r="U3016" i="5"/>
  <c r="T3016" i="5"/>
  <c r="S3016" i="5"/>
  <c r="R3016" i="5"/>
  <c r="Q3016" i="5"/>
  <c r="P3016" i="5"/>
  <c r="O3016" i="5"/>
  <c r="N3016" i="5"/>
  <c r="M3016" i="5"/>
  <c r="L3016" i="5"/>
  <c r="AD3015" i="5"/>
  <c r="AC3015" i="5"/>
  <c r="AB3015" i="5"/>
  <c r="AA3015" i="5"/>
  <c r="Z3015" i="5"/>
  <c r="Y3015" i="5"/>
  <c r="X3015" i="5"/>
  <c r="W3015" i="5"/>
  <c r="V3015" i="5"/>
  <c r="U3015" i="5"/>
  <c r="T3015" i="5"/>
  <c r="S3015" i="5"/>
  <c r="R3015" i="5"/>
  <c r="Q3015" i="5"/>
  <c r="P3015" i="5"/>
  <c r="O3015" i="5"/>
  <c r="N3015" i="5"/>
  <c r="M3015" i="5"/>
  <c r="L3015" i="5"/>
  <c r="A3016" i="5" s="1"/>
  <c r="AD3014" i="5"/>
  <c r="AC3014" i="5"/>
  <c r="AB3014" i="5"/>
  <c r="AA3014" i="5"/>
  <c r="Z3014" i="5"/>
  <c r="Y3014" i="5"/>
  <c r="X3014" i="5"/>
  <c r="W3014" i="5"/>
  <c r="V3014" i="5"/>
  <c r="U3014" i="5"/>
  <c r="T3014" i="5"/>
  <c r="S3014" i="5"/>
  <c r="R3014" i="5"/>
  <c r="Q3014" i="5"/>
  <c r="P3014" i="5"/>
  <c r="O3014" i="5"/>
  <c r="N3014" i="5"/>
  <c r="M3014" i="5"/>
  <c r="L3014" i="5"/>
  <c r="AD3013" i="5"/>
  <c r="AC3013" i="5"/>
  <c r="AB3013" i="5"/>
  <c r="AA3013" i="5"/>
  <c r="Z3013" i="5"/>
  <c r="Y3013" i="5"/>
  <c r="X3013" i="5"/>
  <c r="W3013" i="5"/>
  <c r="V3013" i="5"/>
  <c r="U3013" i="5"/>
  <c r="T3013" i="5"/>
  <c r="S3013" i="5"/>
  <c r="R3013" i="5"/>
  <c r="Q3013" i="5"/>
  <c r="P3013" i="5"/>
  <c r="O3013" i="5"/>
  <c r="N3013" i="5"/>
  <c r="M3013" i="5"/>
  <c r="L3013" i="5"/>
  <c r="A3014" i="5" s="1"/>
  <c r="AD3012" i="5"/>
  <c r="AC3012" i="5"/>
  <c r="AB3012" i="5"/>
  <c r="AA3012" i="5"/>
  <c r="Z3012" i="5"/>
  <c r="Y3012" i="5"/>
  <c r="X3012" i="5"/>
  <c r="W3012" i="5"/>
  <c r="V3012" i="5"/>
  <c r="U3012" i="5"/>
  <c r="T3012" i="5"/>
  <c r="S3012" i="5"/>
  <c r="R3012" i="5"/>
  <c r="Q3012" i="5"/>
  <c r="P3012" i="5"/>
  <c r="O3012" i="5"/>
  <c r="N3012" i="5"/>
  <c r="M3012" i="5"/>
  <c r="L3012" i="5"/>
  <c r="A3013" i="5" s="1"/>
  <c r="AD3011" i="5"/>
  <c r="AC3011" i="5"/>
  <c r="AB3011" i="5"/>
  <c r="AA3011" i="5"/>
  <c r="Z3011" i="5"/>
  <c r="Y3011" i="5"/>
  <c r="X3011" i="5"/>
  <c r="W3011" i="5"/>
  <c r="V3011" i="5"/>
  <c r="U3011" i="5"/>
  <c r="T3011" i="5"/>
  <c r="S3011" i="5"/>
  <c r="R3011" i="5"/>
  <c r="Q3011" i="5"/>
  <c r="P3011" i="5"/>
  <c r="O3011" i="5"/>
  <c r="N3011" i="5"/>
  <c r="M3011" i="5"/>
  <c r="L3011" i="5"/>
  <c r="A3012" i="5" s="1"/>
  <c r="AD3010" i="5"/>
  <c r="AC3010" i="5"/>
  <c r="AB3010" i="5"/>
  <c r="AA3010" i="5"/>
  <c r="Z3010" i="5"/>
  <c r="Y3010" i="5"/>
  <c r="X3010" i="5"/>
  <c r="W3010" i="5"/>
  <c r="V3010" i="5"/>
  <c r="U3010" i="5"/>
  <c r="T3010" i="5"/>
  <c r="S3010" i="5"/>
  <c r="R3010" i="5"/>
  <c r="Q3010" i="5"/>
  <c r="P3010" i="5"/>
  <c r="O3010" i="5"/>
  <c r="N3010" i="5"/>
  <c r="M3010" i="5"/>
  <c r="L3010" i="5"/>
  <c r="A3011" i="5" s="1"/>
  <c r="AD3009" i="5"/>
  <c r="AC3009" i="5"/>
  <c r="AB3009" i="5"/>
  <c r="AA3009" i="5"/>
  <c r="Z3009" i="5"/>
  <c r="Y3009" i="5"/>
  <c r="X3009" i="5"/>
  <c r="W3009" i="5"/>
  <c r="V3009" i="5"/>
  <c r="U3009" i="5"/>
  <c r="T3009" i="5"/>
  <c r="S3009" i="5"/>
  <c r="R3009" i="5"/>
  <c r="Q3009" i="5"/>
  <c r="P3009" i="5"/>
  <c r="O3009" i="5"/>
  <c r="N3009" i="5"/>
  <c r="M3009" i="5"/>
  <c r="L3009" i="5"/>
  <c r="AD3008" i="5"/>
  <c r="AC3008" i="5"/>
  <c r="AB3008" i="5"/>
  <c r="AA3008" i="5"/>
  <c r="Z3008" i="5"/>
  <c r="Y3008" i="5"/>
  <c r="X3008" i="5"/>
  <c r="W3008" i="5"/>
  <c r="V3008" i="5"/>
  <c r="U3008" i="5"/>
  <c r="T3008" i="5"/>
  <c r="S3008" i="5"/>
  <c r="R3008" i="5"/>
  <c r="Q3008" i="5"/>
  <c r="P3008" i="5"/>
  <c r="O3008" i="5"/>
  <c r="N3008" i="5"/>
  <c r="M3008" i="5"/>
  <c r="L3008" i="5"/>
  <c r="AD3007" i="5"/>
  <c r="AC3007" i="5"/>
  <c r="AB3007" i="5"/>
  <c r="AA3007" i="5"/>
  <c r="Z3007" i="5"/>
  <c r="Y3007" i="5"/>
  <c r="X3007" i="5"/>
  <c r="W3007" i="5"/>
  <c r="V3007" i="5"/>
  <c r="U3007" i="5"/>
  <c r="T3007" i="5"/>
  <c r="S3007" i="5"/>
  <c r="R3007" i="5"/>
  <c r="Q3007" i="5"/>
  <c r="P3007" i="5"/>
  <c r="O3007" i="5"/>
  <c r="N3007" i="5"/>
  <c r="M3007" i="5"/>
  <c r="L3007" i="5"/>
  <c r="A3008" i="5" s="1"/>
  <c r="AD3006" i="5"/>
  <c r="AC3006" i="5"/>
  <c r="AB3006" i="5"/>
  <c r="AA3006" i="5"/>
  <c r="Z3006" i="5"/>
  <c r="Y3006" i="5"/>
  <c r="X3006" i="5"/>
  <c r="W3006" i="5"/>
  <c r="V3006" i="5"/>
  <c r="U3006" i="5"/>
  <c r="T3006" i="5"/>
  <c r="S3006" i="5"/>
  <c r="R3006" i="5"/>
  <c r="Q3006" i="5"/>
  <c r="P3006" i="5"/>
  <c r="O3006" i="5"/>
  <c r="N3006" i="5"/>
  <c r="M3006" i="5"/>
  <c r="L3006" i="5"/>
  <c r="AD3005" i="5"/>
  <c r="AC3005" i="5"/>
  <c r="AB3005" i="5"/>
  <c r="AA3005" i="5"/>
  <c r="Z3005" i="5"/>
  <c r="Y3005" i="5"/>
  <c r="X3005" i="5"/>
  <c r="W3005" i="5"/>
  <c r="V3005" i="5"/>
  <c r="U3005" i="5"/>
  <c r="T3005" i="5"/>
  <c r="S3005" i="5"/>
  <c r="R3005" i="5"/>
  <c r="Q3005" i="5"/>
  <c r="P3005" i="5"/>
  <c r="O3005" i="5"/>
  <c r="N3005" i="5"/>
  <c r="M3005" i="5"/>
  <c r="L3005" i="5"/>
  <c r="A3006" i="5" s="1"/>
  <c r="AD3004" i="5"/>
  <c r="AC3004" i="5"/>
  <c r="AB3004" i="5"/>
  <c r="AA3004" i="5"/>
  <c r="Z3004" i="5"/>
  <c r="Y3004" i="5"/>
  <c r="X3004" i="5"/>
  <c r="W3004" i="5"/>
  <c r="V3004" i="5"/>
  <c r="U3004" i="5"/>
  <c r="T3004" i="5"/>
  <c r="S3004" i="5"/>
  <c r="R3004" i="5"/>
  <c r="Q3004" i="5"/>
  <c r="P3004" i="5"/>
  <c r="O3004" i="5"/>
  <c r="N3004" i="5"/>
  <c r="M3004" i="5"/>
  <c r="L3004" i="5"/>
  <c r="A3005" i="5" s="1"/>
  <c r="AD3003" i="5"/>
  <c r="AC3003" i="5"/>
  <c r="AB3003" i="5"/>
  <c r="AA3003" i="5"/>
  <c r="Z3003" i="5"/>
  <c r="Y3003" i="5"/>
  <c r="X3003" i="5"/>
  <c r="W3003" i="5"/>
  <c r="V3003" i="5"/>
  <c r="U3003" i="5"/>
  <c r="T3003" i="5"/>
  <c r="S3003" i="5"/>
  <c r="R3003" i="5"/>
  <c r="Q3003" i="5"/>
  <c r="P3003" i="5"/>
  <c r="O3003" i="5"/>
  <c r="N3003" i="5"/>
  <c r="M3003" i="5"/>
  <c r="L3003" i="5"/>
  <c r="A3004" i="5" s="1"/>
  <c r="AD3002" i="5"/>
  <c r="AC3002" i="5"/>
  <c r="AB3002" i="5"/>
  <c r="AA3002" i="5"/>
  <c r="Z3002" i="5"/>
  <c r="Y3002" i="5"/>
  <c r="X3002" i="5"/>
  <c r="W3002" i="5"/>
  <c r="V3002" i="5"/>
  <c r="U3002" i="5"/>
  <c r="T3002" i="5"/>
  <c r="S3002" i="5"/>
  <c r="R3002" i="5"/>
  <c r="Q3002" i="5"/>
  <c r="P3002" i="5"/>
  <c r="O3002" i="5"/>
  <c r="N3002" i="5"/>
  <c r="M3002" i="5"/>
  <c r="L3002" i="5"/>
  <c r="A3003" i="5" s="1"/>
  <c r="AD3001" i="5"/>
  <c r="AC3001" i="5"/>
  <c r="AB3001" i="5"/>
  <c r="AA3001" i="5"/>
  <c r="Z3001" i="5"/>
  <c r="Y3001" i="5"/>
  <c r="X3001" i="5"/>
  <c r="W3001" i="5"/>
  <c r="V3001" i="5"/>
  <c r="U3001" i="5"/>
  <c r="T3001" i="5"/>
  <c r="S3001" i="5"/>
  <c r="R3001" i="5"/>
  <c r="Q3001" i="5"/>
  <c r="P3001" i="5"/>
  <c r="O3001" i="5"/>
  <c r="N3001" i="5"/>
  <c r="M3001" i="5"/>
  <c r="L3001" i="5"/>
  <c r="AD3000" i="5"/>
  <c r="AC3000" i="5"/>
  <c r="AB3000" i="5"/>
  <c r="AA3000" i="5"/>
  <c r="Z3000" i="5"/>
  <c r="Y3000" i="5"/>
  <c r="X3000" i="5"/>
  <c r="W3000" i="5"/>
  <c r="V3000" i="5"/>
  <c r="U3000" i="5"/>
  <c r="T3000" i="5"/>
  <c r="S3000" i="5"/>
  <c r="R3000" i="5"/>
  <c r="Q3000" i="5"/>
  <c r="P3000" i="5"/>
  <c r="O3000" i="5"/>
  <c r="N3000" i="5"/>
  <c r="M3000" i="5"/>
  <c r="L3000" i="5"/>
  <c r="AD2999" i="5"/>
  <c r="AC2999" i="5"/>
  <c r="AB2999" i="5"/>
  <c r="AA2999" i="5"/>
  <c r="Z2999" i="5"/>
  <c r="Y2999" i="5"/>
  <c r="X2999" i="5"/>
  <c r="W2999" i="5"/>
  <c r="V2999" i="5"/>
  <c r="U2999" i="5"/>
  <c r="T2999" i="5"/>
  <c r="S2999" i="5"/>
  <c r="R2999" i="5"/>
  <c r="Q2999" i="5"/>
  <c r="P2999" i="5"/>
  <c r="O2999" i="5"/>
  <c r="N2999" i="5"/>
  <c r="M2999" i="5"/>
  <c r="L2999" i="5"/>
  <c r="A3000" i="5" s="1"/>
  <c r="AD2998" i="5"/>
  <c r="AC2998" i="5"/>
  <c r="AB2998" i="5"/>
  <c r="AA2998" i="5"/>
  <c r="Z2998" i="5"/>
  <c r="Y2998" i="5"/>
  <c r="X2998" i="5"/>
  <c r="W2998" i="5"/>
  <c r="V2998" i="5"/>
  <c r="U2998" i="5"/>
  <c r="T2998" i="5"/>
  <c r="S2998" i="5"/>
  <c r="R2998" i="5"/>
  <c r="Q2998" i="5"/>
  <c r="P2998" i="5"/>
  <c r="O2998" i="5"/>
  <c r="N2998" i="5"/>
  <c r="M2998" i="5"/>
  <c r="L2998" i="5"/>
  <c r="AD2997" i="5"/>
  <c r="AC2997" i="5"/>
  <c r="AB2997" i="5"/>
  <c r="AA2997" i="5"/>
  <c r="Z2997" i="5"/>
  <c r="Y2997" i="5"/>
  <c r="X2997" i="5"/>
  <c r="W2997" i="5"/>
  <c r="V2997" i="5"/>
  <c r="U2997" i="5"/>
  <c r="T2997" i="5"/>
  <c r="S2997" i="5"/>
  <c r="R2997" i="5"/>
  <c r="Q2997" i="5"/>
  <c r="P2997" i="5"/>
  <c r="O2997" i="5"/>
  <c r="N2997" i="5"/>
  <c r="M2997" i="5"/>
  <c r="L2997" i="5"/>
  <c r="A2998" i="5" s="1"/>
  <c r="AD2996" i="5"/>
  <c r="AC2996" i="5"/>
  <c r="AB2996" i="5"/>
  <c r="AA2996" i="5"/>
  <c r="Z2996" i="5"/>
  <c r="Y2996" i="5"/>
  <c r="X2996" i="5"/>
  <c r="W2996" i="5"/>
  <c r="V2996" i="5"/>
  <c r="U2996" i="5"/>
  <c r="T2996" i="5"/>
  <c r="S2996" i="5"/>
  <c r="R2996" i="5"/>
  <c r="Q2996" i="5"/>
  <c r="P2996" i="5"/>
  <c r="O2996" i="5"/>
  <c r="N2996" i="5"/>
  <c r="M2996" i="5"/>
  <c r="L2996" i="5"/>
  <c r="A2997" i="5" s="1"/>
  <c r="AD2995" i="5"/>
  <c r="AC2995" i="5"/>
  <c r="AB2995" i="5"/>
  <c r="AA2995" i="5"/>
  <c r="Z2995" i="5"/>
  <c r="Y2995" i="5"/>
  <c r="X2995" i="5"/>
  <c r="W2995" i="5"/>
  <c r="V2995" i="5"/>
  <c r="U2995" i="5"/>
  <c r="T2995" i="5"/>
  <c r="S2995" i="5"/>
  <c r="R2995" i="5"/>
  <c r="Q2995" i="5"/>
  <c r="P2995" i="5"/>
  <c r="O2995" i="5"/>
  <c r="N2995" i="5"/>
  <c r="M2995" i="5"/>
  <c r="L2995" i="5"/>
  <c r="A2996" i="5" s="1"/>
  <c r="AD2994" i="5"/>
  <c r="AC2994" i="5"/>
  <c r="AB2994" i="5"/>
  <c r="AA2994" i="5"/>
  <c r="Z2994" i="5"/>
  <c r="Y2994" i="5"/>
  <c r="X2994" i="5"/>
  <c r="W2994" i="5"/>
  <c r="V2994" i="5"/>
  <c r="U2994" i="5"/>
  <c r="T2994" i="5"/>
  <c r="S2994" i="5"/>
  <c r="R2994" i="5"/>
  <c r="Q2994" i="5"/>
  <c r="P2994" i="5"/>
  <c r="O2994" i="5"/>
  <c r="N2994" i="5"/>
  <c r="M2994" i="5"/>
  <c r="L2994" i="5"/>
  <c r="A2995" i="5" s="1"/>
  <c r="AD2993" i="5"/>
  <c r="AC2993" i="5"/>
  <c r="AB2993" i="5"/>
  <c r="AA2993" i="5"/>
  <c r="Z2993" i="5"/>
  <c r="Y2993" i="5"/>
  <c r="X2993" i="5"/>
  <c r="W2993" i="5"/>
  <c r="V2993" i="5"/>
  <c r="U2993" i="5"/>
  <c r="T2993" i="5"/>
  <c r="S2993" i="5"/>
  <c r="R2993" i="5"/>
  <c r="Q2993" i="5"/>
  <c r="P2993" i="5"/>
  <c r="O2993" i="5"/>
  <c r="N2993" i="5"/>
  <c r="M2993" i="5"/>
  <c r="L2993" i="5"/>
  <c r="AD2992" i="5"/>
  <c r="AC2992" i="5"/>
  <c r="AB2992" i="5"/>
  <c r="AA2992" i="5"/>
  <c r="Z2992" i="5"/>
  <c r="Y2992" i="5"/>
  <c r="X2992" i="5"/>
  <c r="W2992" i="5"/>
  <c r="V2992" i="5"/>
  <c r="U2992" i="5"/>
  <c r="T2992" i="5"/>
  <c r="S2992" i="5"/>
  <c r="R2992" i="5"/>
  <c r="Q2992" i="5"/>
  <c r="P2992" i="5"/>
  <c r="O2992" i="5"/>
  <c r="N2992" i="5"/>
  <c r="M2992" i="5"/>
  <c r="L2992" i="5"/>
  <c r="AD2991" i="5"/>
  <c r="AC2991" i="5"/>
  <c r="AB2991" i="5"/>
  <c r="AA2991" i="5"/>
  <c r="Z2991" i="5"/>
  <c r="Y2991" i="5"/>
  <c r="X2991" i="5"/>
  <c r="W2991" i="5"/>
  <c r="V2991" i="5"/>
  <c r="U2991" i="5"/>
  <c r="T2991" i="5"/>
  <c r="S2991" i="5"/>
  <c r="R2991" i="5"/>
  <c r="Q2991" i="5"/>
  <c r="P2991" i="5"/>
  <c r="O2991" i="5"/>
  <c r="N2991" i="5"/>
  <c r="M2991" i="5"/>
  <c r="L2991" i="5"/>
  <c r="A2992" i="5" s="1"/>
  <c r="AD2990" i="5"/>
  <c r="AC2990" i="5"/>
  <c r="AB2990" i="5"/>
  <c r="AA2990" i="5"/>
  <c r="Z2990" i="5"/>
  <c r="Y2990" i="5"/>
  <c r="X2990" i="5"/>
  <c r="W2990" i="5"/>
  <c r="V2990" i="5"/>
  <c r="U2990" i="5"/>
  <c r="T2990" i="5"/>
  <c r="S2990" i="5"/>
  <c r="R2990" i="5"/>
  <c r="Q2990" i="5"/>
  <c r="P2990" i="5"/>
  <c r="O2990" i="5"/>
  <c r="N2990" i="5"/>
  <c r="M2990" i="5"/>
  <c r="L2990" i="5"/>
  <c r="AD2989" i="5"/>
  <c r="AC2989" i="5"/>
  <c r="AB2989" i="5"/>
  <c r="AA2989" i="5"/>
  <c r="Z2989" i="5"/>
  <c r="Y2989" i="5"/>
  <c r="X2989" i="5"/>
  <c r="W2989" i="5"/>
  <c r="V2989" i="5"/>
  <c r="U2989" i="5"/>
  <c r="T2989" i="5"/>
  <c r="S2989" i="5"/>
  <c r="R2989" i="5"/>
  <c r="Q2989" i="5"/>
  <c r="P2989" i="5"/>
  <c r="O2989" i="5"/>
  <c r="N2989" i="5"/>
  <c r="M2989" i="5"/>
  <c r="L2989" i="5"/>
  <c r="A2990" i="5" s="1"/>
  <c r="AD2988" i="5"/>
  <c r="AC2988" i="5"/>
  <c r="AB2988" i="5"/>
  <c r="AA2988" i="5"/>
  <c r="Z2988" i="5"/>
  <c r="Y2988" i="5"/>
  <c r="X2988" i="5"/>
  <c r="W2988" i="5"/>
  <c r="V2988" i="5"/>
  <c r="U2988" i="5"/>
  <c r="T2988" i="5"/>
  <c r="S2988" i="5"/>
  <c r="R2988" i="5"/>
  <c r="Q2988" i="5"/>
  <c r="P2988" i="5"/>
  <c r="O2988" i="5"/>
  <c r="N2988" i="5"/>
  <c r="M2988" i="5"/>
  <c r="L2988" i="5"/>
  <c r="A2989" i="5" s="1"/>
  <c r="AD2987" i="5"/>
  <c r="AC2987" i="5"/>
  <c r="AB2987" i="5"/>
  <c r="AA2987" i="5"/>
  <c r="Z2987" i="5"/>
  <c r="Y2987" i="5"/>
  <c r="X2987" i="5"/>
  <c r="W2987" i="5"/>
  <c r="V2987" i="5"/>
  <c r="U2987" i="5"/>
  <c r="T2987" i="5"/>
  <c r="S2987" i="5"/>
  <c r="R2987" i="5"/>
  <c r="Q2987" i="5"/>
  <c r="P2987" i="5"/>
  <c r="O2987" i="5"/>
  <c r="N2987" i="5"/>
  <c r="M2987" i="5"/>
  <c r="L2987" i="5"/>
  <c r="A2988" i="5" s="1"/>
  <c r="AD2986" i="5"/>
  <c r="AC2986" i="5"/>
  <c r="AB2986" i="5"/>
  <c r="AA2986" i="5"/>
  <c r="Z2986" i="5"/>
  <c r="Y2986" i="5"/>
  <c r="X2986" i="5"/>
  <c r="W2986" i="5"/>
  <c r="V2986" i="5"/>
  <c r="U2986" i="5"/>
  <c r="T2986" i="5"/>
  <c r="S2986" i="5"/>
  <c r="R2986" i="5"/>
  <c r="Q2986" i="5"/>
  <c r="P2986" i="5"/>
  <c r="O2986" i="5"/>
  <c r="N2986" i="5"/>
  <c r="M2986" i="5"/>
  <c r="L2986" i="5"/>
  <c r="A2987" i="5" s="1"/>
  <c r="AD2985" i="5"/>
  <c r="AC2985" i="5"/>
  <c r="AB2985" i="5"/>
  <c r="AA2985" i="5"/>
  <c r="Z2985" i="5"/>
  <c r="Y2985" i="5"/>
  <c r="X2985" i="5"/>
  <c r="W2985" i="5"/>
  <c r="V2985" i="5"/>
  <c r="U2985" i="5"/>
  <c r="T2985" i="5"/>
  <c r="S2985" i="5"/>
  <c r="R2985" i="5"/>
  <c r="Q2985" i="5"/>
  <c r="P2985" i="5"/>
  <c r="O2985" i="5"/>
  <c r="N2985" i="5"/>
  <c r="M2985" i="5"/>
  <c r="L2985" i="5"/>
  <c r="AD2984" i="5"/>
  <c r="AC2984" i="5"/>
  <c r="AB2984" i="5"/>
  <c r="AA2984" i="5"/>
  <c r="Z2984" i="5"/>
  <c r="Y2984" i="5"/>
  <c r="X2984" i="5"/>
  <c r="W2984" i="5"/>
  <c r="V2984" i="5"/>
  <c r="U2984" i="5"/>
  <c r="T2984" i="5"/>
  <c r="S2984" i="5"/>
  <c r="R2984" i="5"/>
  <c r="Q2984" i="5"/>
  <c r="P2984" i="5"/>
  <c r="O2984" i="5"/>
  <c r="N2984" i="5"/>
  <c r="M2984" i="5"/>
  <c r="L2984" i="5"/>
  <c r="AD2983" i="5"/>
  <c r="AC2983" i="5"/>
  <c r="AB2983" i="5"/>
  <c r="AA2983" i="5"/>
  <c r="Z2983" i="5"/>
  <c r="Y2983" i="5"/>
  <c r="X2983" i="5"/>
  <c r="W2983" i="5"/>
  <c r="V2983" i="5"/>
  <c r="U2983" i="5"/>
  <c r="T2983" i="5"/>
  <c r="S2983" i="5"/>
  <c r="R2983" i="5"/>
  <c r="Q2983" i="5"/>
  <c r="P2983" i="5"/>
  <c r="O2983" i="5"/>
  <c r="N2983" i="5"/>
  <c r="M2983" i="5"/>
  <c r="L2983" i="5"/>
  <c r="A2984" i="5" s="1"/>
  <c r="AD2982" i="5"/>
  <c r="AC2982" i="5"/>
  <c r="AB2982" i="5"/>
  <c r="AA2982" i="5"/>
  <c r="Z2982" i="5"/>
  <c r="Y2982" i="5"/>
  <c r="X2982" i="5"/>
  <c r="W2982" i="5"/>
  <c r="V2982" i="5"/>
  <c r="U2982" i="5"/>
  <c r="T2982" i="5"/>
  <c r="S2982" i="5"/>
  <c r="R2982" i="5"/>
  <c r="Q2982" i="5"/>
  <c r="P2982" i="5"/>
  <c r="O2982" i="5"/>
  <c r="N2982" i="5"/>
  <c r="M2982" i="5"/>
  <c r="L2982" i="5"/>
  <c r="AD2981" i="5"/>
  <c r="AC2981" i="5"/>
  <c r="AB2981" i="5"/>
  <c r="AA2981" i="5"/>
  <c r="Z2981" i="5"/>
  <c r="Y2981" i="5"/>
  <c r="X2981" i="5"/>
  <c r="W2981" i="5"/>
  <c r="V2981" i="5"/>
  <c r="U2981" i="5"/>
  <c r="T2981" i="5"/>
  <c r="S2981" i="5"/>
  <c r="R2981" i="5"/>
  <c r="Q2981" i="5"/>
  <c r="P2981" i="5"/>
  <c r="O2981" i="5"/>
  <c r="N2981" i="5"/>
  <c r="M2981" i="5"/>
  <c r="L2981" i="5"/>
  <c r="A2982" i="5" s="1"/>
  <c r="AD2980" i="5"/>
  <c r="AC2980" i="5"/>
  <c r="AB2980" i="5"/>
  <c r="AA2980" i="5"/>
  <c r="Z2980" i="5"/>
  <c r="Y2980" i="5"/>
  <c r="X2980" i="5"/>
  <c r="W2980" i="5"/>
  <c r="V2980" i="5"/>
  <c r="U2980" i="5"/>
  <c r="T2980" i="5"/>
  <c r="S2980" i="5"/>
  <c r="R2980" i="5"/>
  <c r="Q2980" i="5"/>
  <c r="P2980" i="5"/>
  <c r="O2980" i="5"/>
  <c r="N2980" i="5"/>
  <c r="M2980" i="5"/>
  <c r="L2980" i="5"/>
  <c r="A2981" i="5" s="1"/>
  <c r="AD2979" i="5"/>
  <c r="AC2979" i="5"/>
  <c r="AB2979" i="5"/>
  <c r="AA2979" i="5"/>
  <c r="Z2979" i="5"/>
  <c r="Y2979" i="5"/>
  <c r="X2979" i="5"/>
  <c r="W2979" i="5"/>
  <c r="V2979" i="5"/>
  <c r="U2979" i="5"/>
  <c r="T2979" i="5"/>
  <c r="S2979" i="5"/>
  <c r="R2979" i="5"/>
  <c r="Q2979" i="5"/>
  <c r="P2979" i="5"/>
  <c r="O2979" i="5"/>
  <c r="N2979" i="5"/>
  <c r="M2979" i="5"/>
  <c r="L2979" i="5"/>
  <c r="A2980" i="5" s="1"/>
  <c r="AD2978" i="5"/>
  <c r="AC2978" i="5"/>
  <c r="AB2978" i="5"/>
  <c r="AA2978" i="5"/>
  <c r="Z2978" i="5"/>
  <c r="Y2978" i="5"/>
  <c r="X2978" i="5"/>
  <c r="W2978" i="5"/>
  <c r="V2978" i="5"/>
  <c r="U2978" i="5"/>
  <c r="T2978" i="5"/>
  <c r="S2978" i="5"/>
  <c r="R2978" i="5"/>
  <c r="Q2978" i="5"/>
  <c r="P2978" i="5"/>
  <c r="O2978" i="5"/>
  <c r="N2978" i="5"/>
  <c r="M2978" i="5"/>
  <c r="L2978" i="5"/>
  <c r="A2979" i="5" s="1"/>
  <c r="AD2977" i="5"/>
  <c r="AC2977" i="5"/>
  <c r="AB2977" i="5"/>
  <c r="AA2977" i="5"/>
  <c r="Z2977" i="5"/>
  <c r="Y2977" i="5"/>
  <c r="X2977" i="5"/>
  <c r="W2977" i="5"/>
  <c r="V2977" i="5"/>
  <c r="U2977" i="5"/>
  <c r="T2977" i="5"/>
  <c r="S2977" i="5"/>
  <c r="R2977" i="5"/>
  <c r="Q2977" i="5"/>
  <c r="P2977" i="5"/>
  <c r="O2977" i="5"/>
  <c r="N2977" i="5"/>
  <c r="M2977" i="5"/>
  <c r="L2977" i="5"/>
  <c r="AD2976" i="5"/>
  <c r="AC2976" i="5"/>
  <c r="AB2976" i="5"/>
  <c r="AA2976" i="5"/>
  <c r="Z2976" i="5"/>
  <c r="Y2976" i="5"/>
  <c r="X2976" i="5"/>
  <c r="W2976" i="5"/>
  <c r="V2976" i="5"/>
  <c r="U2976" i="5"/>
  <c r="T2976" i="5"/>
  <c r="S2976" i="5"/>
  <c r="R2976" i="5"/>
  <c r="Q2976" i="5"/>
  <c r="P2976" i="5"/>
  <c r="O2976" i="5"/>
  <c r="N2976" i="5"/>
  <c r="M2976" i="5"/>
  <c r="L2976" i="5"/>
  <c r="AD2975" i="5"/>
  <c r="AC2975" i="5"/>
  <c r="AB2975" i="5"/>
  <c r="AA2975" i="5"/>
  <c r="Z2975" i="5"/>
  <c r="Y2975" i="5"/>
  <c r="X2975" i="5"/>
  <c r="W2975" i="5"/>
  <c r="V2975" i="5"/>
  <c r="U2975" i="5"/>
  <c r="T2975" i="5"/>
  <c r="S2975" i="5"/>
  <c r="R2975" i="5"/>
  <c r="Q2975" i="5"/>
  <c r="P2975" i="5"/>
  <c r="O2975" i="5"/>
  <c r="N2975" i="5"/>
  <c r="M2975" i="5"/>
  <c r="L2975" i="5"/>
  <c r="A2976" i="5" s="1"/>
  <c r="AD2974" i="5"/>
  <c r="AC2974" i="5"/>
  <c r="AB2974" i="5"/>
  <c r="AA2974" i="5"/>
  <c r="Z2974" i="5"/>
  <c r="Y2974" i="5"/>
  <c r="X2974" i="5"/>
  <c r="W2974" i="5"/>
  <c r="V2974" i="5"/>
  <c r="U2974" i="5"/>
  <c r="T2974" i="5"/>
  <c r="S2974" i="5"/>
  <c r="R2974" i="5"/>
  <c r="Q2974" i="5"/>
  <c r="P2974" i="5"/>
  <c r="O2974" i="5"/>
  <c r="N2974" i="5"/>
  <c r="M2974" i="5"/>
  <c r="L2974" i="5"/>
  <c r="AD2973" i="5"/>
  <c r="AC2973" i="5"/>
  <c r="AB2973" i="5"/>
  <c r="AA2973" i="5"/>
  <c r="Z2973" i="5"/>
  <c r="Y2973" i="5"/>
  <c r="X2973" i="5"/>
  <c r="W2973" i="5"/>
  <c r="V2973" i="5"/>
  <c r="U2973" i="5"/>
  <c r="T2973" i="5"/>
  <c r="S2973" i="5"/>
  <c r="R2973" i="5"/>
  <c r="Q2973" i="5"/>
  <c r="P2973" i="5"/>
  <c r="O2973" i="5"/>
  <c r="N2973" i="5"/>
  <c r="M2973" i="5"/>
  <c r="L2973" i="5"/>
  <c r="A2974" i="5" s="1"/>
  <c r="AD2972" i="5"/>
  <c r="AC2972" i="5"/>
  <c r="AB2972" i="5"/>
  <c r="AA2972" i="5"/>
  <c r="Z2972" i="5"/>
  <c r="Y2972" i="5"/>
  <c r="X2972" i="5"/>
  <c r="W2972" i="5"/>
  <c r="V2972" i="5"/>
  <c r="U2972" i="5"/>
  <c r="T2972" i="5"/>
  <c r="S2972" i="5"/>
  <c r="R2972" i="5"/>
  <c r="Q2972" i="5"/>
  <c r="P2972" i="5"/>
  <c r="O2972" i="5"/>
  <c r="N2972" i="5"/>
  <c r="M2972" i="5"/>
  <c r="L2972" i="5"/>
  <c r="A2973" i="5" s="1"/>
  <c r="AD2971" i="5"/>
  <c r="AC2971" i="5"/>
  <c r="AB2971" i="5"/>
  <c r="AA2971" i="5"/>
  <c r="Z2971" i="5"/>
  <c r="Y2971" i="5"/>
  <c r="X2971" i="5"/>
  <c r="W2971" i="5"/>
  <c r="V2971" i="5"/>
  <c r="U2971" i="5"/>
  <c r="T2971" i="5"/>
  <c r="S2971" i="5"/>
  <c r="R2971" i="5"/>
  <c r="Q2971" i="5"/>
  <c r="P2971" i="5"/>
  <c r="O2971" i="5"/>
  <c r="N2971" i="5"/>
  <c r="M2971" i="5"/>
  <c r="L2971" i="5"/>
  <c r="A2972" i="5" s="1"/>
  <c r="AD2970" i="5"/>
  <c r="AC2970" i="5"/>
  <c r="AB2970" i="5"/>
  <c r="AA2970" i="5"/>
  <c r="Z2970" i="5"/>
  <c r="Y2970" i="5"/>
  <c r="X2970" i="5"/>
  <c r="W2970" i="5"/>
  <c r="V2970" i="5"/>
  <c r="U2970" i="5"/>
  <c r="T2970" i="5"/>
  <c r="S2970" i="5"/>
  <c r="R2970" i="5"/>
  <c r="Q2970" i="5"/>
  <c r="P2970" i="5"/>
  <c r="O2970" i="5"/>
  <c r="N2970" i="5"/>
  <c r="M2970" i="5"/>
  <c r="L2970" i="5"/>
  <c r="A2971" i="5" s="1"/>
  <c r="AD2969" i="5"/>
  <c r="AC2969" i="5"/>
  <c r="AB2969" i="5"/>
  <c r="AA2969" i="5"/>
  <c r="Z2969" i="5"/>
  <c r="Y2969" i="5"/>
  <c r="X2969" i="5"/>
  <c r="W2969" i="5"/>
  <c r="V2969" i="5"/>
  <c r="U2969" i="5"/>
  <c r="T2969" i="5"/>
  <c r="S2969" i="5"/>
  <c r="R2969" i="5"/>
  <c r="Q2969" i="5"/>
  <c r="P2969" i="5"/>
  <c r="O2969" i="5"/>
  <c r="N2969" i="5"/>
  <c r="M2969" i="5"/>
  <c r="L2969" i="5"/>
  <c r="AD2968" i="5"/>
  <c r="AC2968" i="5"/>
  <c r="AB2968" i="5"/>
  <c r="AA2968" i="5"/>
  <c r="Z2968" i="5"/>
  <c r="Y2968" i="5"/>
  <c r="X2968" i="5"/>
  <c r="W2968" i="5"/>
  <c r="V2968" i="5"/>
  <c r="U2968" i="5"/>
  <c r="T2968" i="5"/>
  <c r="S2968" i="5"/>
  <c r="R2968" i="5"/>
  <c r="Q2968" i="5"/>
  <c r="P2968" i="5"/>
  <c r="O2968" i="5"/>
  <c r="N2968" i="5"/>
  <c r="M2968" i="5"/>
  <c r="L2968" i="5"/>
  <c r="AD2967" i="5"/>
  <c r="AC2967" i="5"/>
  <c r="AB2967" i="5"/>
  <c r="AA2967" i="5"/>
  <c r="Z2967" i="5"/>
  <c r="Y2967" i="5"/>
  <c r="X2967" i="5"/>
  <c r="W2967" i="5"/>
  <c r="V2967" i="5"/>
  <c r="U2967" i="5"/>
  <c r="T2967" i="5"/>
  <c r="S2967" i="5"/>
  <c r="R2967" i="5"/>
  <c r="Q2967" i="5"/>
  <c r="P2967" i="5"/>
  <c r="O2967" i="5"/>
  <c r="N2967" i="5"/>
  <c r="M2967" i="5"/>
  <c r="L2967" i="5"/>
  <c r="A2968" i="5" s="1"/>
  <c r="AD2966" i="5"/>
  <c r="AC2966" i="5"/>
  <c r="AB2966" i="5"/>
  <c r="AA2966" i="5"/>
  <c r="Z2966" i="5"/>
  <c r="Y2966" i="5"/>
  <c r="X2966" i="5"/>
  <c r="W2966" i="5"/>
  <c r="V2966" i="5"/>
  <c r="U2966" i="5"/>
  <c r="T2966" i="5"/>
  <c r="S2966" i="5"/>
  <c r="R2966" i="5"/>
  <c r="Q2966" i="5"/>
  <c r="P2966" i="5"/>
  <c r="O2966" i="5"/>
  <c r="N2966" i="5"/>
  <c r="M2966" i="5"/>
  <c r="L2966" i="5"/>
  <c r="AD2965" i="5"/>
  <c r="AC2965" i="5"/>
  <c r="AB2965" i="5"/>
  <c r="AA2965" i="5"/>
  <c r="Z2965" i="5"/>
  <c r="Y2965" i="5"/>
  <c r="X2965" i="5"/>
  <c r="W2965" i="5"/>
  <c r="V2965" i="5"/>
  <c r="U2965" i="5"/>
  <c r="T2965" i="5"/>
  <c r="S2965" i="5"/>
  <c r="R2965" i="5"/>
  <c r="Q2965" i="5"/>
  <c r="P2965" i="5"/>
  <c r="O2965" i="5"/>
  <c r="N2965" i="5"/>
  <c r="M2965" i="5"/>
  <c r="L2965" i="5"/>
  <c r="A2966" i="5" s="1"/>
  <c r="AD2964" i="5"/>
  <c r="AC2964" i="5"/>
  <c r="AB2964" i="5"/>
  <c r="AA2964" i="5"/>
  <c r="Z2964" i="5"/>
  <c r="Y2964" i="5"/>
  <c r="X2964" i="5"/>
  <c r="W2964" i="5"/>
  <c r="V2964" i="5"/>
  <c r="U2964" i="5"/>
  <c r="T2964" i="5"/>
  <c r="S2964" i="5"/>
  <c r="R2964" i="5"/>
  <c r="Q2964" i="5"/>
  <c r="P2964" i="5"/>
  <c r="O2964" i="5"/>
  <c r="N2964" i="5"/>
  <c r="M2964" i="5"/>
  <c r="L2964" i="5"/>
  <c r="A2965" i="5" s="1"/>
  <c r="AD2963" i="5"/>
  <c r="AC2963" i="5"/>
  <c r="AB2963" i="5"/>
  <c r="AA2963" i="5"/>
  <c r="Z2963" i="5"/>
  <c r="Y2963" i="5"/>
  <c r="X2963" i="5"/>
  <c r="W2963" i="5"/>
  <c r="V2963" i="5"/>
  <c r="U2963" i="5"/>
  <c r="T2963" i="5"/>
  <c r="S2963" i="5"/>
  <c r="R2963" i="5"/>
  <c r="Q2963" i="5"/>
  <c r="P2963" i="5"/>
  <c r="O2963" i="5"/>
  <c r="N2963" i="5"/>
  <c r="M2963" i="5"/>
  <c r="L2963" i="5"/>
  <c r="A2964" i="5" s="1"/>
  <c r="AD2962" i="5"/>
  <c r="AC2962" i="5"/>
  <c r="AB2962" i="5"/>
  <c r="AA2962" i="5"/>
  <c r="Z2962" i="5"/>
  <c r="Y2962" i="5"/>
  <c r="X2962" i="5"/>
  <c r="W2962" i="5"/>
  <c r="V2962" i="5"/>
  <c r="U2962" i="5"/>
  <c r="T2962" i="5"/>
  <c r="S2962" i="5"/>
  <c r="R2962" i="5"/>
  <c r="Q2962" i="5"/>
  <c r="P2962" i="5"/>
  <c r="O2962" i="5"/>
  <c r="N2962" i="5"/>
  <c r="M2962" i="5"/>
  <c r="L2962" i="5"/>
  <c r="A2963" i="5" s="1"/>
  <c r="AD2961" i="5"/>
  <c r="AC2961" i="5"/>
  <c r="AB2961" i="5"/>
  <c r="AA2961" i="5"/>
  <c r="Z2961" i="5"/>
  <c r="Y2961" i="5"/>
  <c r="X2961" i="5"/>
  <c r="W2961" i="5"/>
  <c r="V2961" i="5"/>
  <c r="U2961" i="5"/>
  <c r="T2961" i="5"/>
  <c r="S2961" i="5"/>
  <c r="R2961" i="5"/>
  <c r="Q2961" i="5"/>
  <c r="P2961" i="5"/>
  <c r="O2961" i="5"/>
  <c r="N2961" i="5"/>
  <c r="M2961" i="5"/>
  <c r="L2961" i="5"/>
  <c r="AD2960" i="5"/>
  <c r="AC2960" i="5"/>
  <c r="AB2960" i="5"/>
  <c r="AA2960" i="5"/>
  <c r="Z2960" i="5"/>
  <c r="Y2960" i="5"/>
  <c r="X2960" i="5"/>
  <c r="W2960" i="5"/>
  <c r="V2960" i="5"/>
  <c r="U2960" i="5"/>
  <c r="T2960" i="5"/>
  <c r="S2960" i="5"/>
  <c r="R2960" i="5"/>
  <c r="Q2960" i="5"/>
  <c r="P2960" i="5"/>
  <c r="O2960" i="5"/>
  <c r="N2960" i="5"/>
  <c r="M2960" i="5"/>
  <c r="L2960" i="5"/>
  <c r="AD2959" i="5"/>
  <c r="AC2959" i="5"/>
  <c r="AB2959" i="5"/>
  <c r="AA2959" i="5"/>
  <c r="Z2959" i="5"/>
  <c r="Y2959" i="5"/>
  <c r="X2959" i="5"/>
  <c r="W2959" i="5"/>
  <c r="V2959" i="5"/>
  <c r="U2959" i="5"/>
  <c r="T2959" i="5"/>
  <c r="S2959" i="5"/>
  <c r="R2959" i="5"/>
  <c r="Q2959" i="5"/>
  <c r="P2959" i="5"/>
  <c r="O2959" i="5"/>
  <c r="N2959" i="5"/>
  <c r="M2959" i="5"/>
  <c r="L2959" i="5"/>
  <c r="A2960" i="5" s="1"/>
  <c r="AD2958" i="5"/>
  <c r="AC2958" i="5"/>
  <c r="AB2958" i="5"/>
  <c r="AA2958" i="5"/>
  <c r="Z2958" i="5"/>
  <c r="Y2958" i="5"/>
  <c r="X2958" i="5"/>
  <c r="W2958" i="5"/>
  <c r="V2958" i="5"/>
  <c r="U2958" i="5"/>
  <c r="T2958" i="5"/>
  <c r="S2958" i="5"/>
  <c r="R2958" i="5"/>
  <c r="Q2958" i="5"/>
  <c r="P2958" i="5"/>
  <c r="O2958" i="5"/>
  <c r="N2958" i="5"/>
  <c r="M2958" i="5"/>
  <c r="L2958" i="5"/>
  <c r="AD2957" i="5"/>
  <c r="AC2957" i="5"/>
  <c r="AB2957" i="5"/>
  <c r="AA2957" i="5"/>
  <c r="Z2957" i="5"/>
  <c r="Y2957" i="5"/>
  <c r="X2957" i="5"/>
  <c r="W2957" i="5"/>
  <c r="V2957" i="5"/>
  <c r="U2957" i="5"/>
  <c r="T2957" i="5"/>
  <c r="S2957" i="5"/>
  <c r="R2957" i="5"/>
  <c r="Q2957" i="5"/>
  <c r="P2957" i="5"/>
  <c r="O2957" i="5"/>
  <c r="N2957" i="5"/>
  <c r="M2957" i="5"/>
  <c r="L2957" i="5"/>
  <c r="A2958" i="5" s="1"/>
  <c r="AD2956" i="5"/>
  <c r="AC2956" i="5"/>
  <c r="AB2956" i="5"/>
  <c r="AA2956" i="5"/>
  <c r="Z2956" i="5"/>
  <c r="Y2956" i="5"/>
  <c r="X2956" i="5"/>
  <c r="W2956" i="5"/>
  <c r="V2956" i="5"/>
  <c r="U2956" i="5"/>
  <c r="T2956" i="5"/>
  <c r="S2956" i="5"/>
  <c r="R2956" i="5"/>
  <c r="Q2956" i="5"/>
  <c r="P2956" i="5"/>
  <c r="O2956" i="5"/>
  <c r="N2956" i="5"/>
  <c r="M2956" i="5"/>
  <c r="L2956" i="5"/>
  <c r="A2957" i="5" s="1"/>
  <c r="AD2955" i="5"/>
  <c r="AC2955" i="5"/>
  <c r="AB2955" i="5"/>
  <c r="AA2955" i="5"/>
  <c r="Z2955" i="5"/>
  <c r="Y2955" i="5"/>
  <c r="X2955" i="5"/>
  <c r="W2955" i="5"/>
  <c r="V2955" i="5"/>
  <c r="U2955" i="5"/>
  <c r="T2955" i="5"/>
  <c r="S2955" i="5"/>
  <c r="R2955" i="5"/>
  <c r="Q2955" i="5"/>
  <c r="P2955" i="5"/>
  <c r="O2955" i="5"/>
  <c r="N2955" i="5"/>
  <c r="M2955" i="5"/>
  <c r="L2955" i="5"/>
  <c r="A2956" i="5" s="1"/>
  <c r="AD2954" i="5"/>
  <c r="AC2954" i="5"/>
  <c r="AB2954" i="5"/>
  <c r="AA2954" i="5"/>
  <c r="Z2954" i="5"/>
  <c r="Y2954" i="5"/>
  <c r="X2954" i="5"/>
  <c r="W2954" i="5"/>
  <c r="V2954" i="5"/>
  <c r="U2954" i="5"/>
  <c r="T2954" i="5"/>
  <c r="S2954" i="5"/>
  <c r="R2954" i="5"/>
  <c r="Q2954" i="5"/>
  <c r="P2954" i="5"/>
  <c r="O2954" i="5"/>
  <c r="N2954" i="5"/>
  <c r="M2954" i="5"/>
  <c r="L2954" i="5"/>
  <c r="A2955" i="5" s="1"/>
  <c r="AD2953" i="5"/>
  <c r="AC2953" i="5"/>
  <c r="AB2953" i="5"/>
  <c r="AA2953" i="5"/>
  <c r="Z2953" i="5"/>
  <c r="Y2953" i="5"/>
  <c r="X2953" i="5"/>
  <c r="W2953" i="5"/>
  <c r="V2953" i="5"/>
  <c r="U2953" i="5"/>
  <c r="T2953" i="5"/>
  <c r="S2953" i="5"/>
  <c r="R2953" i="5"/>
  <c r="Q2953" i="5"/>
  <c r="P2953" i="5"/>
  <c r="O2953" i="5"/>
  <c r="N2953" i="5"/>
  <c r="M2953" i="5"/>
  <c r="L2953" i="5"/>
  <c r="AD2952" i="5"/>
  <c r="AC2952" i="5"/>
  <c r="AB2952" i="5"/>
  <c r="AA2952" i="5"/>
  <c r="Z2952" i="5"/>
  <c r="Y2952" i="5"/>
  <c r="X2952" i="5"/>
  <c r="W2952" i="5"/>
  <c r="V2952" i="5"/>
  <c r="U2952" i="5"/>
  <c r="T2952" i="5"/>
  <c r="S2952" i="5"/>
  <c r="R2952" i="5"/>
  <c r="Q2952" i="5"/>
  <c r="P2952" i="5"/>
  <c r="O2952" i="5"/>
  <c r="N2952" i="5"/>
  <c r="M2952" i="5"/>
  <c r="L2952" i="5"/>
  <c r="AD2951" i="5"/>
  <c r="AC2951" i="5"/>
  <c r="AB2951" i="5"/>
  <c r="AA2951" i="5"/>
  <c r="Z2951" i="5"/>
  <c r="Y2951" i="5"/>
  <c r="X2951" i="5"/>
  <c r="W2951" i="5"/>
  <c r="V2951" i="5"/>
  <c r="U2951" i="5"/>
  <c r="T2951" i="5"/>
  <c r="S2951" i="5"/>
  <c r="R2951" i="5"/>
  <c r="Q2951" i="5"/>
  <c r="P2951" i="5"/>
  <c r="O2951" i="5"/>
  <c r="N2951" i="5"/>
  <c r="M2951" i="5"/>
  <c r="L2951" i="5"/>
  <c r="A2952" i="5" s="1"/>
  <c r="AD2950" i="5"/>
  <c r="AC2950" i="5"/>
  <c r="AB2950" i="5"/>
  <c r="AA2950" i="5"/>
  <c r="Z2950" i="5"/>
  <c r="Y2950" i="5"/>
  <c r="X2950" i="5"/>
  <c r="W2950" i="5"/>
  <c r="V2950" i="5"/>
  <c r="U2950" i="5"/>
  <c r="T2950" i="5"/>
  <c r="S2950" i="5"/>
  <c r="R2950" i="5"/>
  <c r="Q2950" i="5"/>
  <c r="P2950" i="5"/>
  <c r="O2950" i="5"/>
  <c r="N2950" i="5"/>
  <c r="M2950" i="5"/>
  <c r="L2950" i="5"/>
  <c r="AD2949" i="5"/>
  <c r="AC2949" i="5"/>
  <c r="AB2949" i="5"/>
  <c r="AA2949" i="5"/>
  <c r="Z2949" i="5"/>
  <c r="Y2949" i="5"/>
  <c r="X2949" i="5"/>
  <c r="W2949" i="5"/>
  <c r="V2949" i="5"/>
  <c r="U2949" i="5"/>
  <c r="T2949" i="5"/>
  <c r="S2949" i="5"/>
  <c r="R2949" i="5"/>
  <c r="Q2949" i="5"/>
  <c r="P2949" i="5"/>
  <c r="O2949" i="5"/>
  <c r="N2949" i="5"/>
  <c r="M2949" i="5"/>
  <c r="L2949" i="5"/>
  <c r="A2950" i="5" s="1"/>
  <c r="AD2948" i="5"/>
  <c r="AC2948" i="5"/>
  <c r="AB2948" i="5"/>
  <c r="AA2948" i="5"/>
  <c r="Z2948" i="5"/>
  <c r="Y2948" i="5"/>
  <c r="X2948" i="5"/>
  <c r="W2948" i="5"/>
  <c r="V2948" i="5"/>
  <c r="U2948" i="5"/>
  <c r="T2948" i="5"/>
  <c r="S2948" i="5"/>
  <c r="R2948" i="5"/>
  <c r="Q2948" i="5"/>
  <c r="P2948" i="5"/>
  <c r="O2948" i="5"/>
  <c r="N2948" i="5"/>
  <c r="M2948" i="5"/>
  <c r="L2948" i="5"/>
  <c r="A2949" i="5" s="1"/>
  <c r="AD2947" i="5"/>
  <c r="AC2947" i="5"/>
  <c r="AB2947" i="5"/>
  <c r="AA2947" i="5"/>
  <c r="Z2947" i="5"/>
  <c r="Y2947" i="5"/>
  <c r="X2947" i="5"/>
  <c r="W2947" i="5"/>
  <c r="V2947" i="5"/>
  <c r="U2947" i="5"/>
  <c r="T2947" i="5"/>
  <c r="S2947" i="5"/>
  <c r="R2947" i="5"/>
  <c r="Q2947" i="5"/>
  <c r="P2947" i="5"/>
  <c r="O2947" i="5"/>
  <c r="N2947" i="5"/>
  <c r="M2947" i="5"/>
  <c r="L2947" i="5"/>
  <c r="A2948" i="5" s="1"/>
  <c r="AD2946" i="5"/>
  <c r="AC2946" i="5"/>
  <c r="AB2946" i="5"/>
  <c r="AA2946" i="5"/>
  <c r="Z2946" i="5"/>
  <c r="Y2946" i="5"/>
  <c r="X2946" i="5"/>
  <c r="W2946" i="5"/>
  <c r="V2946" i="5"/>
  <c r="U2946" i="5"/>
  <c r="T2946" i="5"/>
  <c r="S2946" i="5"/>
  <c r="R2946" i="5"/>
  <c r="Q2946" i="5"/>
  <c r="P2946" i="5"/>
  <c r="O2946" i="5"/>
  <c r="N2946" i="5"/>
  <c r="M2946" i="5"/>
  <c r="L2946" i="5"/>
  <c r="A2947" i="5" s="1"/>
  <c r="AD2945" i="5"/>
  <c r="AC2945" i="5"/>
  <c r="AB2945" i="5"/>
  <c r="AA2945" i="5"/>
  <c r="Z2945" i="5"/>
  <c r="Y2945" i="5"/>
  <c r="X2945" i="5"/>
  <c r="W2945" i="5"/>
  <c r="V2945" i="5"/>
  <c r="U2945" i="5"/>
  <c r="T2945" i="5"/>
  <c r="S2945" i="5"/>
  <c r="R2945" i="5"/>
  <c r="Q2945" i="5"/>
  <c r="P2945" i="5"/>
  <c r="O2945" i="5"/>
  <c r="N2945" i="5"/>
  <c r="M2945" i="5"/>
  <c r="L2945" i="5"/>
  <c r="AD2944" i="5"/>
  <c r="AC2944" i="5"/>
  <c r="AB2944" i="5"/>
  <c r="AA2944" i="5"/>
  <c r="Z2944" i="5"/>
  <c r="Y2944" i="5"/>
  <c r="X2944" i="5"/>
  <c r="W2944" i="5"/>
  <c r="V2944" i="5"/>
  <c r="U2944" i="5"/>
  <c r="T2944" i="5"/>
  <c r="S2944" i="5"/>
  <c r="R2944" i="5"/>
  <c r="Q2944" i="5"/>
  <c r="P2944" i="5"/>
  <c r="O2944" i="5"/>
  <c r="N2944" i="5"/>
  <c r="M2944" i="5"/>
  <c r="L2944" i="5"/>
  <c r="AD2943" i="5"/>
  <c r="AC2943" i="5"/>
  <c r="AB2943" i="5"/>
  <c r="AA2943" i="5"/>
  <c r="Z2943" i="5"/>
  <c r="Y2943" i="5"/>
  <c r="X2943" i="5"/>
  <c r="W2943" i="5"/>
  <c r="V2943" i="5"/>
  <c r="U2943" i="5"/>
  <c r="T2943" i="5"/>
  <c r="S2943" i="5"/>
  <c r="R2943" i="5"/>
  <c r="Q2943" i="5"/>
  <c r="P2943" i="5"/>
  <c r="O2943" i="5"/>
  <c r="N2943" i="5"/>
  <c r="M2943" i="5"/>
  <c r="L2943" i="5"/>
  <c r="A2944" i="5" s="1"/>
  <c r="AD2942" i="5"/>
  <c r="AC2942" i="5"/>
  <c r="AB2942" i="5"/>
  <c r="AA2942" i="5"/>
  <c r="Z2942" i="5"/>
  <c r="Y2942" i="5"/>
  <c r="X2942" i="5"/>
  <c r="W2942" i="5"/>
  <c r="V2942" i="5"/>
  <c r="U2942" i="5"/>
  <c r="T2942" i="5"/>
  <c r="S2942" i="5"/>
  <c r="R2942" i="5"/>
  <c r="Q2942" i="5"/>
  <c r="P2942" i="5"/>
  <c r="O2942" i="5"/>
  <c r="N2942" i="5"/>
  <c r="M2942" i="5"/>
  <c r="L2942" i="5"/>
  <c r="AD2941" i="5"/>
  <c r="AC2941" i="5"/>
  <c r="AB2941" i="5"/>
  <c r="AA2941" i="5"/>
  <c r="Z2941" i="5"/>
  <c r="Y2941" i="5"/>
  <c r="X2941" i="5"/>
  <c r="W2941" i="5"/>
  <c r="V2941" i="5"/>
  <c r="U2941" i="5"/>
  <c r="T2941" i="5"/>
  <c r="S2941" i="5"/>
  <c r="R2941" i="5"/>
  <c r="Q2941" i="5"/>
  <c r="P2941" i="5"/>
  <c r="O2941" i="5"/>
  <c r="N2941" i="5"/>
  <c r="M2941" i="5"/>
  <c r="L2941" i="5"/>
  <c r="A2942" i="5" s="1"/>
  <c r="AD2940" i="5"/>
  <c r="AC2940" i="5"/>
  <c r="AB2940" i="5"/>
  <c r="AA2940" i="5"/>
  <c r="Z2940" i="5"/>
  <c r="Y2940" i="5"/>
  <c r="X2940" i="5"/>
  <c r="W2940" i="5"/>
  <c r="V2940" i="5"/>
  <c r="U2940" i="5"/>
  <c r="T2940" i="5"/>
  <c r="S2940" i="5"/>
  <c r="R2940" i="5"/>
  <c r="Q2940" i="5"/>
  <c r="P2940" i="5"/>
  <c r="O2940" i="5"/>
  <c r="N2940" i="5"/>
  <c r="M2940" i="5"/>
  <c r="L2940" i="5"/>
  <c r="A2941" i="5" s="1"/>
  <c r="AD2939" i="5"/>
  <c r="AC2939" i="5"/>
  <c r="AB2939" i="5"/>
  <c r="AA2939" i="5"/>
  <c r="Z2939" i="5"/>
  <c r="Y2939" i="5"/>
  <c r="X2939" i="5"/>
  <c r="W2939" i="5"/>
  <c r="V2939" i="5"/>
  <c r="U2939" i="5"/>
  <c r="T2939" i="5"/>
  <c r="S2939" i="5"/>
  <c r="R2939" i="5"/>
  <c r="Q2939" i="5"/>
  <c r="P2939" i="5"/>
  <c r="O2939" i="5"/>
  <c r="N2939" i="5"/>
  <c r="M2939" i="5"/>
  <c r="L2939" i="5"/>
  <c r="A2940" i="5" s="1"/>
  <c r="AD2938" i="5"/>
  <c r="AC2938" i="5"/>
  <c r="AB2938" i="5"/>
  <c r="AA2938" i="5"/>
  <c r="Z2938" i="5"/>
  <c r="Y2938" i="5"/>
  <c r="X2938" i="5"/>
  <c r="W2938" i="5"/>
  <c r="V2938" i="5"/>
  <c r="U2938" i="5"/>
  <c r="T2938" i="5"/>
  <c r="S2938" i="5"/>
  <c r="R2938" i="5"/>
  <c r="Q2938" i="5"/>
  <c r="P2938" i="5"/>
  <c r="O2938" i="5"/>
  <c r="N2938" i="5"/>
  <c r="M2938" i="5"/>
  <c r="L2938" i="5"/>
  <c r="A2939" i="5" s="1"/>
  <c r="AD2937" i="5"/>
  <c r="AC2937" i="5"/>
  <c r="AB2937" i="5"/>
  <c r="AA2937" i="5"/>
  <c r="Z2937" i="5"/>
  <c r="Y2937" i="5"/>
  <c r="X2937" i="5"/>
  <c r="W2937" i="5"/>
  <c r="V2937" i="5"/>
  <c r="U2937" i="5"/>
  <c r="T2937" i="5"/>
  <c r="S2937" i="5"/>
  <c r="R2937" i="5"/>
  <c r="Q2937" i="5"/>
  <c r="P2937" i="5"/>
  <c r="O2937" i="5"/>
  <c r="N2937" i="5"/>
  <c r="M2937" i="5"/>
  <c r="L2937" i="5"/>
  <c r="A2938" i="5" s="1"/>
  <c r="AD2936" i="5"/>
  <c r="AC2936" i="5"/>
  <c r="AB2936" i="5"/>
  <c r="AA2936" i="5"/>
  <c r="Z2936" i="5"/>
  <c r="Y2936" i="5"/>
  <c r="X2936" i="5"/>
  <c r="W2936" i="5"/>
  <c r="V2936" i="5"/>
  <c r="U2936" i="5"/>
  <c r="T2936" i="5"/>
  <c r="S2936" i="5"/>
  <c r="R2936" i="5"/>
  <c r="Q2936" i="5"/>
  <c r="P2936" i="5"/>
  <c r="O2936" i="5"/>
  <c r="N2936" i="5"/>
  <c r="M2936" i="5"/>
  <c r="L2936" i="5"/>
  <c r="AD2935" i="5"/>
  <c r="AC2935" i="5"/>
  <c r="AB2935" i="5"/>
  <c r="AA2935" i="5"/>
  <c r="Z2935" i="5"/>
  <c r="Y2935" i="5"/>
  <c r="X2935" i="5"/>
  <c r="W2935" i="5"/>
  <c r="V2935" i="5"/>
  <c r="U2935" i="5"/>
  <c r="T2935" i="5"/>
  <c r="S2935" i="5"/>
  <c r="R2935" i="5"/>
  <c r="Q2935" i="5"/>
  <c r="P2935" i="5"/>
  <c r="O2935" i="5"/>
  <c r="N2935" i="5"/>
  <c r="M2935" i="5"/>
  <c r="L2935" i="5"/>
  <c r="A2936" i="5" s="1"/>
  <c r="AD2934" i="5"/>
  <c r="AC2934" i="5"/>
  <c r="AB2934" i="5"/>
  <c r="AA2934" i="5"/>
  <c r="Z2934" i="5"/>
  <c r="Y2934" i="5"/>
  <c r="X2934" i="5"/>
  <c r="W2934" i="5"/>
  <c r="V2934" i="5"/>
  <c r="U2934" i="5"/>
  <c r="T2934" i="5"/>
  <c r="S2934" i="5"/>
  <c r="R2934" i="5"/>
  <c r="Q2934" i="5"/>
  <c r="P2934" i="5"/>
  <c r="O2934" i="5"/>
  <c r="N2934" i="5"/>
  <c r="M2934" i="5"/>
  <c r="L2934" i="5"/>
  <c r="AD2933" i="5"/>
  <c r="AC2933" i="5"/>
  <c r="AB2933" i="5"/>
  <c r="AA2933" i="5"/>
  <c r="Z2933" i="5"/>
  <c r="Y2933" i="5"/>
  <c r="X2933" i="5"/>
  <c r="W2933" i="5"/>
  <c r="V2933" i="5"/>
  <c r="U2933" i="5"/>
  <c r="T2933" i="5"/>
  <c r="S2933" i="5"/>
  <c r="R2933" i="5"/>
  <c r="Q2933" i="5"/>
  <c r="P2933" i="5"/>
  <c r="O2933" i="5"/>
  <c r="N2933" i="5"/>
  <c r="M2933" i="5"/>
  <c r="L2933" i="5"/>
  <c r="A2934" i="5" s="1"/>
  <c r="AD2932" i="5"/>
  <c r="AC2932" i="5"/>
  <c r="AB2932" i="5"/>
  <c r="AA2932" i="5"/>
  <c r="Z2932" i="5"/>
  <c r="Y2932" i="5"/>
  <c r="X2932" i="5"/>
  <c r="W2932" i="5"/>
  <c r="V2932" i="5"/>
  <c r="U2932" i="5"/>
  <c r="T2932" i="5"/>
  <c r="S2932" i="5"/>
  <c r="R2932" i="5"/>
  <c r="Q2932" i="5"/>
  <c r="P2932" i="5"/>
  <c r="O2932" i="5"/>
  <c r="N2932" i="5"/>
  <c r="M2932" i="5"/>
  <c r="L2932" i="5"/>
  <c r="A2933" i="5" s="1"/>
  <c r="AD2931" i="5"/>
  <c r="AC2931" i="5"/>
  <c r="AB2931" i="5"/>
  <c r="AA2931" i="5"/>
  <c r="Z2931" i="5"/>
  <c r="Y2931" i="5"/>
  <c r="X2931" i="5"/>
  <c r="W2931" i="5"/>
  <c r="V2931" i="5"/>
  <c r="U2931" i="5"/>
  <c r="T2931" i="5"/>
  <c r="S2931" i="5"/>
  <c r="R2931" i="5"/>
  <c r="Q2931" i="5"/>
  <c r="P2931" i="5"/>
  <c r="O2931" i="5"/>
  <c r="N2931" i="5"/>
  <c r="M2931" i="5"/>
  <c r="L2931" i="5"/>
  <c r="A2932" i="5" s="1"/>
  <c r="AD2930" i="5"/>
  <c r="AC2930" i="5"/>
  <c r="AB2930" i="5"/>
  <c r="AA2930" i="5"/>
  <c r="Z2930" i="5"/>
  <c r="Y2930" i="5"/>
  <c r="X2930" i="5"/>
  <c r="W2930" i="5"/>
  <c r="V2930" i="5"/>
  <c r="U2930" i="5"/>
  <c r="T2930" i="5"/>
  <c r="S2930" i="5"/>
  <c r="R2930" i="5"/>
  <c r="Q2930" i="5"/>
  <c r="P2930" i="5"/>
  <c r="O2930" i="5"/>
  <c r="N2930" i="5"/>
  <c r="M2930" i="5"/>
  <c r="L2930" i="5"/>
  <c r="A2931" i="5" s="1"/>
  <c r="AD2929" i="5"/>
  <c r="AC2929" i="5"/>
  <c r="AB2929" i="5"/>
  <c r="AA2929" i="5"/>
  <c r="Z2929" i="5"/>
  <c r="Y2929" i="5"/>
  <c r="X2929" i="5"/>
  <c r="W2929" i="5"/>
  <c r="V2929" i="5"/>
  <c r="U2929" i="5"/>
  <c r="T2929" i="5"/>
  <c r="S2929" i="5"/>
  <c r="R2929" i="5"/>
  <c r="Q2929" i="5"/>
  <c r="P2929" i="5"/>
  <c r="O2929" i="5"/>
  <c r="N2929" i="5"/>
  <c r="M2929" i="5"/>
  <c r="L2929" i="5"/>
  <c r="A2930" i="5" s="1"/>
  <c r="AD2928" i="5"/>
  <c r="AC2928" i="5"/>
  <c r="AB2928" i="5"/>
  <c r="AA2928" i="5"/>
  <c r="Z2928" i="5"/>
  <c r="Y2928" i="5"/>
  <c r="X2928" i="5"/>
  <c r="W2928" i="5"/>
  <c r="V2928" i="5"/>
  <c r="U2928" i="5"/>
  <c r="T2928" i="5"/>
  <c r="S2928" i="5"/>
  <c r="R2928" i="5"/>
  <c r="Q2928" i="5"/>
  <c r="P2928" i="5"/>
  <c r="O2928" i="5"/>
  <c r="N2928" i="5"/>
  <c r="M2928" i="5"/>
  <c r="L2928" i="5"/>
  <c r="AD2927" i="5"/>
  <c r="AC2927" i="5"/>
  <c r="AB2927" i="5"/>
  <c r="AA2927" i="5"/>
  <c r="Z2927" i="5"/>
  <c r="Y2927" i="5"/>
  <c r="X2927" i="5"/>
  <c r="W2927" i="5"/>
  <c r="V2927" i="5"/>
  <c r="U2927" i="5"/>
  <c r="T2927" i="5"/>
  <c r="S2927" i="5"/>
  <c r="R2927" i="5"/>
  <c r="Q2927" i="5"/>
  <c r="P2927" i="5"/>
  <c r="O2927" i="5"/>
  <c r="N2927" i="5"/>
  <c r="M2927" i="5"/>
  <c r="L2927" i="5"/>
  <c r="A2928" i="5" s="1"/>
  <c r="AD2926" i="5"/>
  <c r="AC2926" i="5"/>
  <c r="AB2926" i="5"/>
  <c r="AA2926" i="5"/>
  <c r="Z2926" i="5"/>
  <c r="Y2926" i="5"/>
  <c r="X2926" i="5"/>
  <c r="W2926" i="5"/>
  <c r="V2926" i="5"/>
  <c r="U2926" i="5"/>
  <c r="T2926" i="5"/>
  <c r="S2926" i="5"/>
  <c r="R2926" i="5"/>
  <c r="Q2926" i="5"/>
  <c r="P2926" i="5"/>
  <c r="O2926" i="5"/>
  <c r="N2926" i="5"/>
  <c r="M2926" i="5"/>
  <c r="L2926" i="5"/>
  <c r="AD2925" i="5"/>
  <c r="AC2925" i="5"/>
  <c r="AB2925" i="5"/>
  <c r="AA2925" i="5"/>
  <c r="Z2925" i="5"/>
  <c r="Y2925" i="5"/>
  <c r="X2925" i="5"/>
  <c r="W2925" i="5"/>
  <c r="V2925" i="5"/>
  <c r="U2925" i="5"/>
  <c r="T2925" i="5"/>
  <c r="S2925" i="5"/>
  <c r="R2925" i="5"/>
  <c r="Q2925" i="5"/>
  <c r="P2925" i="5"/>
  <c r="O2925" i="5"/>
  <c r="N2925" i="5"/>
  <c r="M2925" i="5"/>
  <c r="L2925" i="5"/>
  <c r="A2926" i="5" s="1"/>
  <c r="AD2924" i="5"/>
  <c r="AC2924" i="5"/>
  <c r="AB2924" i="5"/>
  <c r="AA2924" i="5"/>
  <c r="Z2924" i="5"/>
  <c r="Y2924" i="5"/>
  <c r="X2924" i="5"/>
  <c r="W2924" i="5"/>
  <c r="V2924" i="5"/>
  <c r="U2924" i="5"/>
  <c r="T2924" i="5"/>
  <c r="S2924" i="5"/>
  <c r="R2924" i="5"/>
  <c r="Q2924" i="5"/>
  <c r="P2924" i="5"/>
  <c r="O2924" i="5"/>
  <c r="N2924" i="5"/>
  <c r="M2924" i="5"/>
  <c r="L2924" i="5"/>
  <c r="A2925" i="5" s="1"/>
  <c r="AD2923" i="5"/>
  <c r="AC2923" i="5"/>
  <c r="AB2923" i="5"/>
  <c r="AA2923" i="5"/>
  <c r="Z2923" i="5"/>
  <c r="Y2923" i="5"/>
  <c r="X2923" i="5"/>
  <c r="W2923" i="5"/>
  <c r="V2923" i="5"/>
  <c r="U2923" i="5"/>
  <c r="T2923" i="5"/>
  <c r="S2923" i="5"/>
  <c r="R2923" i="5"/>
  <c r="Q2923" i="5"/>
  <c r="P2923" i="5"/>
  <c r="O2923" i="5"/>
  <c r="N2923" i="5"/>
  <c r="M2923" i="5"/>
  <c r="L2923" i="5"/>
  <c r="A2924" i="5" s="1"/>
  <c r="AD2922" i="5"/>
  <c r="AC2922" i="5"/>
  <c r="AB2922" i="5"/>
  <c r="AA2922" i="5"/>
  <c r="Z2922" i="5"/>
  <c r="Y2922" i="5"/>
  <c r="X2922" i="5"/>
  <c r="W2922" i="5"/>
  <c r="V2922" i="5"/>
  <c r="U2922" i="5"/>
  <c r="T2922" i="5"/>
  <c r="S2922" i="5"/>
  <c r="R2922" i="5"/>
  <c r="Q2922" i="5"/>
  <c r="P2922" i="5"/>
  <c r="O2922" i="5"/>
  <c r="N2922" i="5"/>
  <c r="M2922" i="5"/>
  <c r="L2922" i="5"/>
  <c r="A2923" i="5" s="1"/>
  <c r="AD2921" i="5"/>
  <c r="AC2921" i="5"/>
  <c r="AB2921" i="5"/>
  <c r="AA2921" i="5"/>
  <c r="Z2921" i="5"/>
  <c r="Y2921" i="5"/>
  <c r="X2921" i="5"/>
  <c r="W2921" i="5"/>
  <c r="V2921" i="5"/>
  <c r="U2921" i="5"/>
  <c r="T2921" i="5"/>
  <c r="S2921" i="5"/>
  <c r="R2921" i="5"/>
  <c r="Q2921" i="5"/>
  <c r="P2921" i="5"/>
  <c r="O2921" i="5"/>
  <c r="N2921" i="5"/>
  <c r="M2921" i="5"/>
  <c r="L2921" i="5"/>
  <c r="A2922" i="5" s="1"/>
  <c r="AD2920" i="5"/>
  <c r="AC2920" i="5"/>
  <c r="AB2920" i="5"/>
  <c r="AA2920" i="5"/>
  <c r="Z2920" i="5"/>
  <c r="Y2920" i="5"/>
  <c r="X2920" i="5"/>
  <c r="W2920" i="5"/>
  <c r="V2920" i="5"/>
  <c r="U2920" i="5"/>
  <c r="T2920" i="5"/>
  <c r="S2920" i="5"/>
  <c r="R2920" i="5"/>
  <c r="Q2920" i="5"/>
  <c r="P2920" i="5"/>
  <c r="O2920" i="5"/>
  <c r="N2920" i="5"/>
  <c r="M2920" i="5"/>
  <c r="L2920" i="5"/>
  <c r="AD2919" i="5"/>
  <c r="AC2919" i="5"/>
  <c r="AB2919" i="5"/>
  <c r="AA2919" i="5"/>
  <c r="Z2919" i="5"/>
  <c r="Y2919" i="5"/>
  <c r="X2919" i="5"/>
  <c r="W2919" i="5"/>
  <c r="V2919" i="5"/>
  <c r="U2919" i="5"/>
  <c r="T2919" i="5"/>
  <c r="S2919" i="5"/>
  <c r="R2919" i="5"/>
  <c r="Q2919" i="5"/>
  <c r="P2919" i="5"/>
  <c r="O2919" i="5"/>
  <c r="N2919" i="5"/>
  <c r="M2919" i="5"/>
  <c r="L2919" i="5"/>
  <c r="A2920" i="5" s="1"/>
  <c r="AD2918" i="5"/>
  <c r="AC2918" i="5"/>
  <c r="AB2918" i="5"/>
  <c r="AA2918" i="5"/>
  <c r="Z2918" i="5"/>
  <c r="Y2918" i="5"/>
  <c r="X2918" i="5"/>
  <c r="W2918" i="5"/>
  <c r="V2918" i="5"/>
  <c r="U2918" i="5"/>
  <c r="T2918" i="5"/>
  <c r="S2918" i="5"/>
  <c r="R2918" i="5"/>
  <c r="Q2918" i="5"/>
  <c r="P2918" i="5"/>
  <c r="O2918" i="5"/>
  <c r="N2918" i="5"/>
  <c r="M2918" i="5"/>
  <c r="L2918" i="5"/>
  <c r="AD2917" i="5"/>
  <c r="AC2917" i="5"/>
  <c r="AB2917" i="5"/>
  <c r="AA2917" i="5"/>
  <c r="Z2917" i="5"/>
  <c r="Y2917" i="5"/>
  <c r="X2917" i="5"/>
  <c r="W2917" i="5"/>
  <c r="V2917" i="5"/>
  <c r="U2917" i="5"/>
  <c r="T2917" i="5"/>
  <c r="S2917" i="5"/>
  <c r="R2917" i="5"/>
  <c r="Q2917" i="5"/>
  <c r="P2917" i="5"/>
  <c r="O2917" i="5"/>
  <c r="N2917" i="5"/>
  <c r="M2917" i="5"/>
  <c r="L2917" i="5"/>
  <c r="A2918" i="5" s="1"/>
  <c r="AD2916" i="5"/>
  <c r="AC2916" i="5"/>
  <c r="AB2916" i="5"/>
  <c r="AA2916" i="5"/>
  <c r="Z2916" i="5"/>
  <c r="Y2916" i="5"/>
  <c r="X2916" i="5"/>
  <c r="W2916" i="5"/>
  <c r="V2916" i="5"/>
  <c r="U2916" i="5"/>
  <c r="T2916" i="5"/>
  <c r="S2916" i="5"/>
  <c r="R2916" i="5"/>
  <c r="Q2916" i="5"/>
  <c r="P2916" i="5"/>
  <c r="O2916" i="5"/>
  <c r="N2916" i="5"/>
  <c r="M2916" i="5"/>
  <c r="L2916" i="5"/>
  <c r="A2917" i="5" s="1"/>
  <c r="AD2915" i="5"/>
  <c r="AC2915" i="5"/>
  <c r="AB2915" i="5"/>
  <c r="AA2915" i="5"/>
  <c r="Z2915" i="5"/>
  <c r="Y2915" i="5"/>
  <c r="X2915" i="5"/>
  <c r="W2915" i="5"/>
  <c r="V2915" i="5"/>
  <c r="U2915" i="5"/>
  <c r="T2915" i="5"/>
  <c r="S2915" i="5"/>
  <c r="R2915" i="5"/>
  <c r="Q2915" i="5"/>
  <c r="P2915" i="5"/>
  <c r="O2915" i="5"/>
  <c r="N2915" i="5"/>
  <c r="M2915" i="5"/>
  <c r="L2915" i="5"/>
  <c r="A2916" i="5" s="1"/>
  <c r="AD2914" i="5"/>
  <c r="AC2914" i="5"/>
  <c r="AB2914" i="5"/>
  <c r="AA2914" i="5"/>
  <c r="Z2914" i="5"/>
  <c r="Y2914" i="5"/>
  <c r="X2914" i="5"/>
  <c r="W2914" i="5"/>
  <c r="V2914" i="5"/>
  <c r="U2914" i="5"/>
  <c r="T2914" i="5"/>
  <c r="S2914" i="5"/>
  <c r="R2914" i="5"/>
  <c r="Q2914" i="5"/>
  <c r="P2914" i="5"/>
  <c r="O2914" i="5"/>
  <c r="N2914" i="5"/>
  <c r="M2914" i="5"/>
  <c r="L2914" i="5"/>
  <c r="A2915" i="5" s="1"/>
  <c r="AD2913" i="5"/>
  <c r="AC2913" i="5"/>
  <c r="AB2913" i="5"/>
  <c r="AA2913" i="5"/>
  <c r="Z2913" i="5"/>
  <c r="Y2913" i="5"/>
  <c r="X2913" i="5"/>
  <c r="W2913" i="5"/>
  <c r="V2913" i="5"/>
  <c r="U2913" i="5"/>
  <c r="T2913" i="5"/>
  <c r="S2913" i="5"/>
  <c r="R2913" i="5"/>
  <c r="Q2913" i="5"/>
  <c r="P2913" i="5"/>
  <c r="O2913" i="5"/>
  <c r="N2913" i="5"/>
  <c r="M2913" i="5"/>
  <c r="L2913" i="5"/>
  <c r="A2914" i="5" s="1"/>
  <c r="AD2912" i="5"/>
  <c r="AC2912" i="5"/>
  <c r="AB2912" i="5"/>
  <c r="AA2912" i="5"/>
  <c r="Z2912" i="5"/>
  <c r="Y2912" i="5"/>
  <c r="X2912" i="5"/>
  <c r="W2912" i="5"/>
  <c r="V2912" i="5"/>
  <c r="U2912" i="5"/>
  <c r="T2912" i="5"/>
  <c r="S2912" i="5"/>
  <c r="R2912" i="5"/>
  <c r="Q2912" i="5"/>
  <c r="P2912" i="5"/>
  <c r="O2912" i="5"/>
  <c r="N2912" i="5"/>
  <c r="M2912" i="5"/>
  <c r="L2912" i="5"/>
  <c r="AD2911" i="5"/>
  <c r="AC2911" i="5"/>
  <c r="AB2911" i="5"/>
  <c r="AA2911" i="5"/>
  <c r="Z2911" i="5"/>
  <c r="Y2911" i="5"/>
  <c r="X2911" i="5"/>
  <c r="W2911" i="5"/>
  <c r="V2911" i="5"/>
  <c r="U2911" i="5"/>
  <c r="T2911" i="5"/>
  <c r="S2911" i="5"/>
  <c r="R2911" i="5"/>
  <c r="Q2911" i="5"/>
  <c r="P2911" i="5"/>
  <c r="O2911" i="5"/>
  <c r="N2911" i="5"/>
  <c r="M2911" i="5"/>
  <c r="L2911" i="5"/>
  <c r="A2912" i="5" s="1"/>
  <c r="AD2910" i="5"/>
  <c r="AC2910" i="5"/>
  <c r="AB2910" i="5"/>
  <c r="AA2910" i="5"/>
  <c r="Z2910" i="5"/>
  <c r="Y2910" i="5"/>
  <c r="X2910" i="5"/>
  <c r="W2910" i="5"/>
  <c r="V2910" i="5"/>
  <c r="U2910" i="5"/>
  <c r="T2910" i="5"/>
  <c r="S2910" i="5"/>
  <c r="R2910" i="5"/>
  <c r="Q2910" i="5"/>
  <c r="P2910" i="5"/>
  <c r="O2910" i="5"/>
  <c r="N2910" i="5"/>
  <c r="M2910" i="5"/>
  <c r="L2910" i="5"/>
  <c r="AD2909" i="5"/>
  <c r="AC2909" i="5"/>
  <c r="AB2909" i="5"/>
  <c r="AA2909" i="5"/>
  <c r="Z2909" i="5"/>
  <c r="Y2909" i="5"/>
  <c r="X2909" i="5"/>
  <c r="W2909" i="5"/>
  <c r="V2909" i="5"/>
  <c r="U2909" i="5"/>
  <c r="T2909" i="5"/>
  <c r="S2909" i="5"/>
  <c r="R2909" i="5"/>
  <c r="Q2909" i="5"/>
  <c r="P2909" i="5"/>
  <c r="O2909" i="5"/>
  <c r="N2909" i="5"/>
  <c r="M2909" i="5"/>
  <c r="L2909" i="5"/>
  <c r="A2910" i="5" s="1"/>
  <c r="AD2908" i="5"/>
  <c r="AC2908" i="5"/>
  <c r="AB2908" i="5"/>
  <c r="AA2908" i="5"/>
  <c r="Z2908" i="5"/>
  <c r="Y2908" i="5"/>
  <c r="X2908" i="5"/>
  <c r="W2908" i="5"/>
  <c r="V2908" i="5"/>
  <c r="U2908" i="5"/>
  <c r="T2908" i="5"/>
  <c r="S2908" i="5"/>
  <c r="R2908" i="5"/>
  <c r="Q2908" i="5"/>
  <c r="P2908" i="5"/>
  <c r="O2908" i="5"/>
  <c r="N2908" i="5"/>
  <c r="M2908" i="5"/>
  <c r="L2908" i="5"/>
  <c r="A2909" i="5" s="1"/>
  <c r="AD2907" i="5"/>
  <c r="AC2907" i="5"/>
  <c r="AB2907" i="5"/>
  <c r="AA2907" i="5"/>
  <c r="Z2907" i="5"/>
  <c r="Y2907" i="5"/>
  <c r="X2907" i="5"/>
  <c r="W2907" i="5"/>
  <c r="V2907" i="5"/>
  <c r="U2907" i="5"/>
  <c r="T2907" i="5"/>
  <c r="S2907" i="5"/>
  <c r="R2907" i="5"/>
  <c r="Q2907" i="5"/>
  <c r="P2907" i="5"/>
  <c r="O2907" i="5"/>
  <c r="N2907" i="5"/>
  <c r="M2907" i="5"/>
  <c r="L2907" i="5"/>
  <c r="A2908" i="5" s="1"/>
  <c r="AD2906" i="5"/>
  <c r="AC2906" i="5"/>
  <c r="AB2906" i="5"/>
  <c r="AA2906" i="5"/>
  <c r="Z2906" i="5"/>
  <c r="Y2906" i="5"/>
  <c r="X2906" i="5"/>
  <c r="W2906" i="5"/>
  <c r="V2906" i="5"/>
  <c r="U2906" i="5"/>
  <c r="T2906" i="5"/>
  <c r="S2906" i="5"/>
  <c r="R2906" i="5"/>
  <c r="Q2906" i="5"/>
  <c r="P2906" i="5"/>
  <c r="O2906" i="5"/>
  <c r="N2906" i="5"/>
  <c r="M2906" i="5"/>
  <c r="L2906" i="5"/>
  <c r="A2907" i="5" s="1"/>
  <c r="AD2905" i="5"/>
  <c r="AC2905" i="5"/>
  <c r="AB2905" i="5"/>
  <c r="AA2905" i="5"/>
  <c r="Z2905" i="5"/>
  <c r="Y2905" i="5"/>
  <c r="X2905" i="5"/>
  <c r="W2905" i="5"/>
  <c r="V2905" i="5"/>
  <c r="U2905" i="5"/>
  <c r="T2905" i="5"/>
  <c r="S2905" i="5"/>
  <c r="R2905" i="5"/>
  <c r="Q2905" i="5"/>
  <c r="P2905" i="5"/>
  <c r="O2905" i="5"/>
  <c r="N2905" i="5"/>
  <c r="M2905" i="5"/>
  <c r="L2905" i="5"/>
  <c r="A2906" i="5" s="1"/>
  <c r="AD2904" i="5"/>
  <c r="AC2904" i="5"/>
  <c r="AB2904" i="5"/>
  <c r="AA2904" i="5"/>
  <c r="Z2904" i="5"/>
  <c r="Y2904" i="5"/>
  <c r="X2904" i="5"/>
  <c r="W2904" i="5"/>
  <c r="V2904" i="5"/>
  <c r="U2904" i="5"/>
  <c r="T2904" i="5"/>
  <c r="S2904" i="5"/>
  <c r="R2904" i="5"/>
  <c r="Q2904" i="5"/>
  <c r="P2904" i="5"/>
  <c r="O2904" i="5"/>
  <c r="N2904" i="5"/>
  <c r="M2904" i="5"/>
  <c r="L2904" i="5"/>
  <c r="AD2903" i="5"/>
  <c r="AC2903" i="5"/>
  <c r="AB2903" i="5"/>
  <c r="AA2903" i="5"/>
  <c r="Z2903" i="5"/>
  <c r="Y2903" i="5"/>
  <c r="X2903" i="5"/>
  <c r="W2903" i="5"/>
  <c r="V2903" i="5"/>
  <c r="U2903" i="5"/>
  <c r="T2903" i="5"/>
  <c r="S2903" i="5"/>
  <c r="R2903" i="5"/>
  <c r="Q2903" i="5"/>
  <c r="P2903" i="5"/>
  <c r="O2903" i="5"/>
  <c r="N2903" i="5"/>
  <c r="M2903" i="5"/>
  <c r="L2903" i="5"/>
  <c r="A2904" i="5" s="1"/>
  <c r="AD2902" i="5"/>
  <c r="AC2902" i="5"/>
  <c r="AB2902" i="5"/>
  <c r="AA2902" i="5"/>
  <c r="Z2902" i="5"/>
  <c r="Y2902" i="5"/>
  <c r="X2902" i="5"/>
  <c r="W2902" i="5"/>
  <c r="V2902" i="5"/>
  <c r="U2902" i="5"/>
  <c r="T2902" i="5"/>
  <c r="S2902" i="5"/>
  <c r="R2902" i="5"/>
  <c r="Q2902" i="5"/>
  <c r="P2902" i="5"/>
  <c r="O2902" i="5"/>
  <c r="N2902" i="5"/>
  <c r="M2902" i="5"/>
  <c r="L2902" i="5"/>
  <c r="AD2901" i="5"/>
  <c r="AC2901" i="5"/>
  <c r="AB2901" i="5"/>
  <c r="AA2901" i="5"/>
  <c r="Z2901" i="5"/>
  <c r="Y2901" i="5"/>
  <c r="X2901" i="5"/>
  <c r="W2901" i="5"/>
  <c r="V2901" i="5"/>
  <c r="U2901" i="5"/>
  <c r="T2901" i="5"/>
  <c r="S2901" i="5"/>
  <c r="R2901" i="5"/>
  <c r="Q2901" i="5"/>
  <c r="P2901" i="5"/>
  <c r="O2901" i="5"/>
  <c r="N2901" i="5"/>
  <c r="M2901" i="5"/>
  <c r="L2901" i="5"/>
  <c r="A2902" i="5" s="1"/>
  <c r="AD2900" i="5"/>
  <c r="AC2900" i="5"/>
  <c r="AB2900" i="5"/>
  <c r="AA2900" i="5"/>
  <c r="Z2900" i="5"/>
  <c r="Y2900" i="5"/>
  <c r="X2900" i="5"/>
  <c r="W2900" i="5"/>
  <c r="V2900" i="5"/>
  <c r="U2900" i="5"/>
  <c r="T2900" i="5"/>
  <c r="S2900" i="5"/>
  <c r="R2900" i="5"/>
  <c r="Q2900" i="5"/>
  <c r="P2900" i="5"/>
  <c r="O2900" i="5"/>
  <c r="N2900" i="5"/>
  <c r="M2900" i="5"/>
  <c r="L2900" i="5"/>
  <c r="A2901" i="5" s="1"/>
  <c r="AD2899" i="5"/>
  <c r="AC2899" i="5"/>
  <c r="AB2899" i="5"/>
  <c r="AA2899" i="5"/>
  <c r="Z2899" i="5"/>
  <c r="Y2899" i="5"/>
  <c r="X2899" i="5"/>
  <c r="W2899" i="5"/>
  <c r="V2899" i="5"/>
  <c r="U2899" i="5"/>
  <c r="T2899" i="5"/>
  <c r="S2899" i="5"/>
  <c r="R2899" i="5"/>
  <c r="Q2899" i="5"/>
  <c r="P2899" i="5"/>
  <c r="O2899" i="5"/>
  <c r="N2899" i="5"/>
  <c r="M2899" i="5"/>
  <c r="L2899" i="5"/>
  <c r="A2900" i="5" s="1"/>
  <c r="AD2898" i="5"/>
  <c r="AC2898" i="5"/>
  <c r="AB2898" i="5"/>
  <c r="AA2898" i="5"/>
  <c r="Z2898" i="5"/>
  <c r="Y2898" i="5"/>
  <c r="X2898" i="5"/>
  <c r="W2898" i="5"/>
  <c r="V2898" i="5"/>
  <c r="U2898" i="5"/>
  <c r="T2898" i="5"/>
  <c r="S2898" i="5"/>
  <c r="R2898" i="5"/>
  <c r="Q2898" i="5"/>
  <c r="P2898" i="5"/>
  <c r="O2898" i="5"/>
  <c r="N2898" i="5"/>
  <c r="M2898" i="5"/>
  <c r="L2898" i="5"/>
  <c r="A2899" i="5" s="1"/>
  <c r="AD2897" i="5"/>
  <c r="AC2897" i="5"/>
  <c r="AB2897" i="5"/>
  <c r="AA2897" i="5"/>
  <c r="Z2897" i="5"/>
  <c r="Y2897" i="5"/>
  <c r="X2897" i="5"/>
  <c r="W2897" i="5"/>
  <c r="V2897" i="5"/>
  <c r="U2897" i="5"/>
  <c r="T2897" i="5"/>
  <c r="S2897" i="5"/>
  <c r="R2897" i="5"/>
  <c r="Q2897" i="5"/>
  <c r="P2897" i="5"/>
  <c r="O2897" i="5"/>
  <c r="N2897" i="5"/>
  <c r="M2897" i="5"/>
  <c r="L2897" i="5"/>
  <c r="A2898" i="5" s="1"/>
  <c r="AD2896" i="5"/>
  <c r="AC2896" i="5"/>
  <c r="AB2896" i="5"/>
  <c r="AA2896" i="5"/>
  <c r="Z2896" i="5"/>
  <c r="Y2896" i="5"/>
  <c r="X2896" i="5"/>
  <c r="W2896" i="5"/>
  <c r="V2896" i="5"/>
  <c r="U2896" i="5"/>
  <c r="T2896" i="5"/>
  <c r="S2896" i="5"/>
  <c r="R2896" i="5"/>
  <c r="Q2896" i="5"/>
  <c r="P2896" i="5"/>
  <c r="O2896" i="5"/>
  <c r="N2896" i="5"/>
  <c r="M2896" i="5"/>
  <c r="L2896" i="5"/>
  <c r="AD2895" i="5"/>
  <c r="AC2895" i="5"/>
  <c r="AB2895" i="5"/>
  <c r="AA2895" i="5"/>
  <c r="Z2895" i="5"/>
  <c r="Y2895" i="5"/>
  <c r="X2895" i="5"/>
  <c r="W2895" i="5"/>
  <c r="V2895" i="5"/>
  <c r="U2895" i="5"/>
  <c r="T2895" i="5"/>
  <c r="S2895" i="5"/>
  <c r="R2895" i="5"/>
  <c r="Q2895" i="5"/>
  <c r="P2895" i="5"/>
  <c r="O2895" i="5"/>
  <c r="N2895" i="5"/>
  <c r="M2895" i="5"/>
  <c r="L2895" i="5"/>
  <c r="A2896" i="5" s="1"/>
  <c r="AD2894" i="5"/>
  <c r="AC2894" i="5"/>
  <c r="AB2894" i="5"/>
  <c r="AA2894" i="5"/>
  <c r="Z2894" i="5"/>
  <c r="Y2894" i="5"/>
  <c r="X2894" i="5"/>
  <c r="W2894" i="5"/>
  <c r="V2894" i="5"/>
  <c r="U2894" i="5"/>
  <c r="T2894" i="5"/>
  <c r="S2894" i="5"/>
  <c r="R2894" i="5"/>
  <c r="Q2894" i="5"/>
  <c r="P2894" i="5"/>
  <c r="O2894" i="5"/>
  <c r="N2894" i="5"/>
  <c r="M2894" i="5"/>
  <c r="L2894" i="5"/>
  <c r="AD2893" i="5"/>
  <c r="AC2893" i="5"/>
  <c r="AB2893" i="5"/>
  <c r="AA2893" i="5"/>
  <c r="Z2893" i="5"/>
  <c r="Y2893" i="5"/>
  <c r="X2893" i="5"/>
  <c r="W2893" i="5"/>
  <c r="V2893" i="5"/>
  <c r="U2893" i="5"/>
  <c r="T2893" i="5"/>
  <c r="S2893" i="5"/>
  <c r="R2893" i="5"/>
  <c r="Q2893" i="5"/>
  <c r="P2893" i="5"/>
  <c r="O2893" i="5"/>
  <c r="N2893" i="5"/>
  <c r="M2893" i="5"/>
  <c r="L2893" i="5"/>
  <c r="A2894" i="5" s="1"/>
  <c r="AD2892" i="5"/>
  <c r="AC2892" i="5"/>
  <c r="AB2892" i="5"/>
  <c r="AA2892" i="5"/>
  <c r="Z2892" i="5"/>
  <c r="Y2892" i="5"/>
  <c r="X2892" i="5"/>
  <c r="W2892" i="5"/>
  <c r="V2892" i="5"/>
  <c r="U2892" i="5"/>
  <c r="T2892" i="5"/>
  <c r="S2892" i="5"/>
  <c r="R2892" i="5"/>
  <c r="Q2892" i="5"/>
  <c r="P2892" i="5"/>
  <c r="O2892" i="5"/>
  <c r="N2892" i="5"/>
  <c r="M2892" i="5"/>
  <c r="L2892" i="5"/>
  <c r="A2893" i="5" s="1"/>
  <c r="AD2891" i="5"/>
  <c r="AC2891" i="5"/>
  <c r="AB2891" i="5"/>
  <c r="AA2891" i="5"/>
  <c r="Z2891" i="5"/>
  <c r="Y2891" i="5"/>
  <c r="X2891" i="5"/>
  <c r="W2891" i="5"/>
  <c r="V2891" i="5"/>
  <c r="U2891" i="5"/>
  <c r="T2891" i="5"/>
  <c r="S2891" i="5"/>
  <c r="R2891" i="5"/>
  <c r="Q2891" i="5"/>
  <c r="P2891" i="5"/>
  <c r="O2891" i="5"/>
  <c r="N2891" i="5"/>
  <c r="M2891" i="5"/>
  <c r="L2891" i="5"/>
  <c r="A2892" i="5" s="1"/>
  <c r="AD2890" i="5"/>
  <c r="AC2890" i="5"/>
  <c r="AB2890" i="5"/>
  <c r="AA2890" i="5"/>
  <c r="Z2890" i="5"/>
  <c r="Y2890" i="5"/>
  <c r="X2890" i="5"/>
  <c r="W2890" i="5"/>
  <c r="V2890" i="5"/>
  <c r="U2890" i="5"/>
  <c r="T2890" i="5"/>
  <c r="S2890" i="5"/>
  <c r="R2890" i="5"/>
  <c r="Q2890" i="5"/>
  <c r="P2890" i="5"/>
  <c r="O2890" i="5"/>
  <c r="N2890" i="5"/>
  <c r="M2890" i="5"/>
  <c r="L2890" i="5"/>
  <c r="A2891" i="5" s="1"/>
  <c r="AD2889" i="5"/>
  <c r="AC2889" i="5"/>
  <c r="AB2889" i="5"/>
  <c r="AA2889" i="5"/>
  <c r="Z2889" i="5"/>
  <c r="Y2889" i="5"/>
  <c r="X2889" i="5"/>
  <c r="W2889" i="5"/>
  <c r="V2889" i="5"/>
  <c r="U2889" i="5"/>
  <c r="T2889" i="5"/>
  <c r="S2889" i="5"/>
  <c r="R2889" i="5"/>
  <c r="Q2889" i="5"/>
  <c r="P2889" i="5"/>
  <c r="O2889" i="5"/>
  <c r="N2889" i="5"/>
  <c r="M2889" i="5"/>
  <c r="L2889" i="5"/>
  <c r="A2890" i="5" s="1"/>
  <c r="AD2888" i="5"/>
  <c r="AC2888" i="5"/>
  <c r="AB2888" i="5"/>
  <c r="AA2888" i="5"/>
  <c r="Z2888" i="5"/>
  <c r="Y2888" i="5"/>
  <c r="X2888" i="5"/>
  <c r="W2888" i="5"/>
  <c r="V2888" i="5"/>
  <c r="U2888" i="5"/>
  <c r="T2888" i="5"/>
  <c r="S2888" i="5"/>
  <c r="R2888" i="5"/>
  <c r="Q2888" i="5"/>
  <c r="P2888" i="5"/>
  <c r="O2888" i="5"/>
  <c r="N2888" i="5"/>
  <c r="M2888" i="5"/>
  <c r="L2888" i="5"/>
  <c r="AD2887" i="5"/>
  <c r="AC2887" i="5"/>
  <c r="AB2887" i="5"/>
  <c r="AA2887" i="5"/>
  <c r="Z2887" i="5"/>
  <c r="Y2887" i="5"/>
  <c r="X2887" i="5"/>
  <c r="W2887" i="5"/>
  <c r="V2887" i="5"/>
  <c r="U2887" i="5"/>
  <c r="T2887" i="5"/>
  <c r="S2887" i="5"/>
  <c r="R2887" i="5"/>
  <c r="Q2887" i="5"/>
  <c r="P2887" i="5"/>
  <c r="O2887" i="5"/>
  <c r="N2887" i="5"/>
  <c r="M2887" i="5"/>
  <c r="L2887" i="5"/>
  <c r="A2888" i="5" s="1"/>
  <c r="AD2886" i="5"/>
  <c r="AC2886" i="5"/>
  <c r="AB2886" i="5"/>
  <c r="AA2886" i="5"/>
  <c r="Z2886" i="5"/>
  <c r="Y2886" i="5"/>
  <c r="X2886" i="5"/>
  <c r="W2886" i="5"/>
  <c r="V2886" i="5"/>
  <c r="U2886" i="5"/>
  <c r="T2886" i="5"/>
  <c r="S2886" i="5"/>
  <c r="R2886" i="5"/>
  <c r="Q2886" i="5"/>
  <c r="P2886" i="5"/>
  <c r="O2886" i="5"/>
  <c r="N2886" i="5"/>
  <c r="M2886" i="5"/>
  <c r="L2886" i="5"/>
  <c r="AD2885" i="5"/>
  <c r="AC2885" i="5"/>
  <c r="AB2885" i="5"/>
  <c r="AA2885" i="5"/>
  <c r="Z2885" i="5"/>
  <c r="Y2885" i="5"/>
  <c r="X2885" i="5"/>
  <c r="W2885" i="5"/>
  <c r="V2885" i="5"/>
  <c r="U2885" i="5"/>
  <c r="T2885" i="5"/>
  <c r="S2885" i="5"/>
  <c r="R2885" i="5"/>
  <c r="Q2885" i="5"/>
  <c r="P2885" i="5"/>
  <c r="O2885" i="5"/>
  <c r="N2885" i="5"/>
  <c r="M2885" i="5"/>
  <c r="L2885" i="5"/>
  <c r="A2886" i="5" s="1"/>
  <c r="AD2884" i="5"/>
  <c r="AC2884" i="5"/>
  <c r="AB2884" i="5"/>
  <c r="AA2884" i="5"/>
  <c r="Z2884" i="5"/>
  <c r="Y2884" i="5"/>
  <c r="X2884" i="5"/>
  <c r="W2884" i="5"/>
  <c r="V2884" i="5"/>
  <c r="U2884" i="5"/>
  <c r="T2884" i="5"/>
  <c r="S2884" i="5"/>
  <c r="R2884" i="5"/>
  <c r="Q2884" i="5"/>
  <c r="P2884" i="5"/>
  <c r="O2884" i="5"/>
  <c r="N2884" i="5"/>
  <c r="M2884" i="5"/>
  <c r="L2884" i="5"/>
  <c r="A2885" i="5" s="1"/>
  <c r="AD2883" i="5"/>
  <c r="AC2883" i="5"/>
  <c r="AB2883" i="5"/>
  <c r="AA2883" i="5"/>
  <c r="Z2883" i="5"/>
  <c r="Y2883" i="5"/>
  <c r="X2883" i="5"/>
  <c r="W2883" i="5"/>
  <c r="V2883" i="5"/>
  <c r="U2883" i="5"/>
  <c r="T2883" i="5"/>
  <c r="S2883" i="5"/>
  <c r="R2883" i="5"/>
  <c r="Q2883" i="5"/>
  <c r="P2883" i="5"/>
  <c r="O2883" i="5"/>
  <c r="N2883" i="5"/>
  <c r="M2883" i="5"/>
  <c r="L2883" i="5"/>
  <c r="A2884" i="5" s="1"/>
  <c r="AD2882" i="5"/>
  <c r="AC2882" i="5"/>
  <c r="AB2882" i="5"/>
  <c r="AA2882" i="5"/>
  <c r="Z2882" i="5"/>
  <c r="Y2882" i="5"/>
  <c r="X2882" i="5"/>
  <c r="W2882" i="5"/>
  <c r="V2882" i="5"/>
  <c r="U2882" i="5"/>
  <c r="T2882" i="5"/>
  <c r="S2882" i="5"/>
  <c r="R2882" i="5"/>
  <c r="Q2882" i="5"/>
  <c r="P2882" i="5"/>
  <c r="O2882" i="5"/>
  <c r="N2882" i="5"/>
  <c r="M2882" i="5"/>
  <c r="L2882" i="5"/>
  <c r="A2883" i="5" s="1"/>
  <c r="AD2881" i="5"/>
  <c r="AC2881" i="5"/>
  <c r="AB2881" i="5"/>
  <c r="AA2881" i="5"/>
  <c r="Z2881" i="5"/>
  <c r="Y2881" i="5"/>
  <c r="X2881" i="5"/>
  <c r="W2881" i="5"/>
  <c r="V2881" i="5"/>
  <c r="U2881" i="5"/>
  <c r="T2881" i="5"/>
  <c r="S2881" i="5"/>
  <c r="R2881" i="5"/>
  <c r="Q2881" i="5"/>
  <c r="P2881" i="5"/>
  <c r="O2881" i="5"/>
  <c r="N2881" i="5"/>
  <c r="M2881" i="5"/>
  <c r="L2881" i="5"/>
  <c r="A2882" i="5" s="1"/>
  <c r="AD2880" i="5"/>
  <c r="AC2880" i="5"/>
  <c r="AB2880" i="5"/>
  <c r="AA2880" i="5"/>
  <c r="Z2880" i="5"/>
  <c r="Y2880" i="5"/>
  <c r="X2880" i="5"/>
  <c r="W2880" i="5"/>
  <c r="V2880" i="5"/>
  <c r="U2880" i="5"/>
  <c r="T2880" i="5"/>
  <c r="S2880" i="5"/>
  <c r="R2880" i="5"/>
  <c r="Q2880" i="5"/>
  <c r="P2880" i="5"/>
  <c r="O2880" i="5"/>
  <c r="N2880" i="5"/>
  <c r="M2880" i="5"/>
  <c r="L2880" i="5"/>
  <c r="AD2879" i="5"/>
  <c r="AC2879" i="5"/>
  <c r="AB2879" i="5"/>
  <c r="AA2879" i="5"/>
  <c r="Z2879" i="5"/>
  <c r="Y2879" i="5"/>
  <c r="X2879" i="5"/>
  <c r="W2879" i="5"/>
  <c r="V2879" i="5"/>
  <c r="U2879" i="5"/>
  <c r="T2879" i="5"/>
  <c r="S2879" i="5"/>
  <c r="R2879" i="5"/>
  <c r="Q2879" i="5"/>
  <c r="P2879" i="5"/>
  <c r="O2879" i="5"/>
  <c r="N2879" i="5"/>
  <c r="M2879" i="5"/>
  <c r="L2879" i="5"/>
  <c r="A2880" i="5" s="1"/>
  <c r="AD2878" i="5"/>
  <c r="AC2878" i="5"/>
  <c r="AB2878" i="5"/>
  <c r="AA2878" i="5"/>
  <c r="Z2878" i="5"/>
  <c r="Y2878" i="5"/>
  <c r="X2878" i="5"/>
  <c r="W2878" i="5"/>
  <c r="V2878" i="5"/>
  <c r="U2878" i="5"/>
  <c r="T2878" i="5"/>
  <c r="S2878" i="5"/>
  <c r="R2878" i="5"/>
  <c r="Q2878" i="5"/>
  <c r="P2878" i="5"/>
  <c r="O2878" i="5"/>
  <c r="N2878" i="5"/>
  <c r="M2878" i="5"/>
  <c r="L2878" i="5"/>
  <c r="AD2877" i="5"/>
  <c r="AC2877" i="5"/>
  <c r="AB2877" i="5"/>
  <c r="AA2877" i="5"/>
  <c r="Z2877" i="5"/>
  <c r="Y2877" i="5"/>
  <c r="X2877" i="5"/>
  <c r="W2877" i="5"/>
  <c r="V2877" i="5"/>
  <c r="U2877" i="5"/>
  <c r="T2877" i="5"/>
  <c r="S2877" i="5"/>
  <c r="R2877" i="5"/>
  <c r="Q2877" i="5"/>
  <c r="P2877" i="5"/>
  <c r="O2877" i="5"/>
  <c r="N2877" i="5"/>
  <c r="M2877" i="5"/>
  <c r="L2877" i="5"/>
  <c r="A2878" i="5" s="1"/>
  <c r="AD2876" i="5"/>
  <c r="AC2876" i="5"/>
  <c r="AB2876" i="5"/>
  <c r="AA2876" i="5"/>
  <c r="Z2876" i="5"/>
  <c r="Y2876" i="5"/>
  <c r="X2876" i="5"/>
  <c r="W2876" i="5"/>
  <c r="V2876" i="5"/>
  <c r="U2876" i="5"/>
  <c r="T2876" i="5"/>
  <c r="S2876" i="5"/>
  <c r="R2876" i="5"/>
  <c r="Q2876" i="5"/>
  <c r="P2876" i="5"/>
  <c r="O2876" i="5"/>
  <c r="N2876" i="5"/>
  <c r="M2876" i="5"/>
  <c r="L2876" i="5"/>
  <c r="A2877" i="5" s="1"/>
  <c r="AD2875" i="5"/>
  <c r="AC2875" i="5"/>
  <c r="AB2875" i="5"/>
  <c r="AA2875" i="5"/>
  <c r="Z2875" i="5"/>
  <c r="Y2875" i="5"/>
  <c r="X2875" i="5"/>
  <c r="W2875" i="5"/>
  <c r="V2875" i="5"/>
  <c r="U2875" i="5"/>
  <c r="T2875" i="5"/>
  <c r="S2875" i="5"/>
  <c r="R2875" i="5"/>
  <c r="Q2875" i="5"/>
  <c r="P2875" i="5"/>
  <c r="O2875" i="5"/>
  <c r="N2875" i="5"/>
  <c r="M2875" i="5"/>
  <c r="L2875" i="5"/>
  <c r="A2876" i="5" s="1"/>
  <c r="AD2874" i="5"/>
  <c r="AC2874" i="5"/>
  <c r="AB2874" i="5"/>
  <c r="AA2874" i="5"/>
  <c r="Z2874" i="5"/>
  <c r="Y2874" i="5"/>
  <c r="X2874" i="5"/>
  <c r="W2874" i="5"/>
  <c r="V2874" i="5"/>
  <c r="U2874" i="5"/>
  <c r="T2874" i="5"/>
  <c r="S2874" i="5"/>
  <c r="R2874" i="5"/>
  <c r="Q2874" i="5"/>
  <c r="P2874" i="5"/>
  <c r="O2874" i="5"/>
  <c r="N2874" i="5"/>
  <c r="M2874" i="5"/>
  <c r="L2874" i="5"/>
  <c r="A2875" i="5" s="1"/>
  <c r="AD2873" i="5"/>
  <c r="AC2873" i="5"/>
  <c r="AB2873" i="5"/>
  <c r="AA2873" i="5"/>
  <c r="Z2873" i="5"/>
  <c r="Y2873" i="5"/>
  <c r="X2873" i="5"/>
  <c r="W2873" i="5"/>
  <c r="V2873" i="5"/>
  <c r="U2873" i="5"/>
  <c r="T2873" i="5"/>
  <c r="S2873" i="5"/>
  <c r="R2873" i="5"/>
  <c r="Q2873" i="5"/>
  <c r="P2873" i="5"/>
  <c r="O2873" i="5"/>
  <c r="N2873" i="5"/>
  <c r="M2873" i="5"/>
  <c r="L2873" i="5"/>
  <c r="A2874" i="5" s="1"/>
  <c r="AD2872" i="5"/>
  <c r="AC2872" i="5"/>
  <c r="AB2872" i="5"/>
  <c r="AA2872" i="5"/>
  <c r="Z2872" i="5"/>
  <c r="Y2872" i="5"/>
  <c r="X2872" i="5"/>
  <c r="W2872" i="5"/>
  <c r="V2872" i="5"/>
  <c r="U2872" i="5"/>
  <c r="T2872" i="5"/>
  <c r="S2872" i="5"/>
  <c r="R2872" i="5"/>
  <c r="Q2872" i="5"/>
  <c r="P2872" i="5"/>
  <c r="O2872" i="5"/>
  <c r="N2872" i="5"/>
  <c r="M2872" i="5"/>
  <c r="L2872" i="5"/>
  <c r="AD2871" i="5"/>
  <c r="AC2871" i="5"/>
  <c r="AB2871" i="5"/>
  <c r="AA2871" i="5"/>
  <c r="Z2871" i="5"/>
  <c r="Y2871" i="5"/>
  <c r="X2871" i="5"/>
  <c r="W2871" i="5"/>
  <c r="V2871" i="5"/>
  <c r="U2871" i="5"/>
  <c r="T2871" i="5"/>
  <c r="S2871" i="5"/>
  <c r="R2871" i="5"/>
  <c r="Q2871" i="5"/>
  <c r="P2871" i="5"/>
  <c r="O2871" i="5"/>
  <c r="N2871" i="5"/>
  <c r="M2871" i="5"/>
  <c r="L2871" i="5"/>
  <c r="A2872" i="5" s="1"/>
  <c r="AD2870" i="5"/>
  <c r="AC2870" i="5"/>
  <c r="AB2870" i="5"/>
  <c r="AA2870" i="5"/>
  <c r="Z2870" i="5"/>
  <c r="Y2870" i="5"/>
  <c r="X2870" i="5"/>
  <c r="W2870" i="5"/>
  <c r="V2870" i="5"/>
  <c r="U2870" i="5"/>
  <c r="T2870" i="5"/>
  <c r="S2870" i="5"/>
  <c r="R2870" i="5"/>
  <c r="Q2870" i="5"/>
  <c r="P2870" i="5"/>
  <c r="O2870" i="5"/>
  <c r="N2870" i="5"/>
  <c r="M2870" i="5"/>
  <c r="L2870" i="5"/>
  <c r="AD2869" i="5"/>
  <c r="AC2869" i="5"/>
  <c r="AB2869" i="5"/>
  <c r="AA2869" i="5"/>
  <c r="Z2869" i="5"/>
  <c r="Y2869" i="5"/>
  <c r="X2869" i="5"/>
  <c r="W2869" i="5"/>
  <c r="V2869" i="5"/>
  <c r="U2869" i="5"/>
  <c r="T2869" i="5"/>
  <c r="S2869" i="5"/>
  <c r="R2869" i="5"/>
  <c r="Q2869" i="5"/>
  <c r="P2869" i="5"/>
  <c r="O2869" i="5"/>
  <c r="N2869" i="5"/>
  <c r="M2869" i="5"/>
  <c r="L2869" i="5"/>
  <c r="A2870" i="5" s="1"/>
  <c r="AD2868" i="5"/>
  <c r="AC2868" i="5"/>
  <c r="AB2868" i="5"/>
  <c r="AA2868" i="5"/>
  <c r="Z2868" i="5"/>
  <c r="Y2868" i="5"/>
  <c r="X2868" i="5"/>
  <c r="W2868" i="5"/>
  <c r="V2868" i="5"/>
  <c r="U2868" i="5"/>
  <c r="T2868" i="5"/>
  <c r="S2868" i="5"/>
  <c r="R2868" i="5"/>
  <c r="Q2868" i="5"/>
  <c r="P2868" i="5"/>
  <c r="O2868" i="5"/>
  <c r="N2868" i="5"/>
  <c r="M2868" i="5"/>
  <c r="L2868" i="5"/>
  <c r="A2869" i="5" s="1"/>
  <c r="AD2867" i="5"/>
  <c r="AC2867" i="5"/>
  <c r="AB2867" i="5"/>
  <c r="AA2867" i="5"/>
  <c r="Z2867" i="5"/>
  <c r="Y2867" i="5"/>
  <c r="X2867" i="5"/>
  <c r="W2867" i="5"/>
  <c r="V2867" i="5"/>
  <c r="U2867" i="5"/>
  <c r="T2867" i="5"/>
  <c r="S2867" i="5"/>
  <c r="R2867" i="5"/>
  <c r="Q2867" i="5"/>
  <c r="P2867" i="5"/>
  <c r="O2867" i="5"/>
  <c r="N2867" i="5"/>
  <c r="M2867" i="5"/>
  <c r="L2867" i="5"/>
  <c r="A2868" i="5" s="1"/>
  <c r="AD2866" i="5"/>
  <c r="AC2866" i="5"/>
  <c r="AB2866" i="5"/>
  <c r="AA2866" i="5"/>
  <c r="Z2866" i="5"/>
  <c r="Y2866" i="5"/>
  <c r="X2866" i="5"/>
  <c r="W2866" i="5"/>
  <c r="V2866" i="5"/>
  <c r="U2866" i="5"/>
  <c r="T2866" i="5"/>
  <c r="S2866" i="5"/>
  <c r="R2866" i="5"/>
  <c r="Q2866" i="5"/>
  <c r="P2866" i="5"/>
  <c r="O2866" i="5"/>
  <c r="N2866" i="5"/>
  <c r="M2866" i="5"/>
  <c r="L2866" i="5"/>
  <c r="A2867" i="5" s="1"/>
  <c r="AD2865" i="5"/>
  <c r="AC2865" i="5"/>
  <c r="AB2865" i="5"/>
  <c r="AA2865" i="5"/>
  <c r="Z2865" i="5"/>
  <c r="Y2865" i="5"/>
  <c r="X2865" i="5"/>
  <c r="W2865" i="5"/>
  <c r="V2865" i="5"/>
  <c r="U2865" i="5"/>
  <c r="T2865" i="5"/>
  <c r="S2865" i="5"/>
  <c r="R2865" i="5"/>
  <c r="Q2865" i="5"/>
  <c r="P2865" i="5"/>
  <c r="O2865" i="5"/>
  <c r="N2865" i="5"/>
  <c r="M2865" i="5"/>
  <c r="L2865" i="5"/>
  <c r="A2866" i="5" s="1"/>
  <c r="AD2864" i="5"/>
  <c r="AC2864" i="5"/>
  <c r="AB2864" i="5"/>
  <c r="AA2864" i="5"/>
  <c r="Z2864" i="5"/>
  <c r="Y2864" i="5"/>
  <c r="X2864" i="5"/>
  <c r="W2864" i="5"/>
  <c r="V2864" i="5"/>
  <c r="U2864" i="5"/>
  <c r="T2864" i="5"/>
  <c r="S2864" i="5"/>
  <c r="R2864" i="5"/>
  <c r="Q2864" i="5"/>
  <c r="P2864" i="5"/>
  <c r="O2864" i="5"/>
  <c r="N2864" i="5"/>
  <c r="M2864" i="5"/>
  <c r="L2864" i="5"/>
  <c r="AD2863" i="5"/>
  <c r="AC2863" i="5"/>
  <c r="AB2863" i="5"/>
  <c r="AA2863" i="5"/>
  <c r="Z2863" i="5"/>
  <c r="Y2863" i="5"/>
  <c r="X2863" i="5"/>
  <c r="W2863" i="5"/>
  <c r="V2863" i="5"/>
  <c r="U2863" i="5"/>
  <c r="T2863" i="5"/>
  <c r="S2863" i="5"/>
  <c r="R2863" i="5"/>
  <c r="Q2863" i="5"/>
  <c r="P2863" i="5"/>
  <c r="O2863" i="5"/>
  <c r="N2863" i="5"/>
  <c r="M2863" i="5"/>
  <c r="L2863" i="5"/>
  <c r="A2864" i="5" s="1"/>
  <c r="AD2862" i="5"/>
  <c r="AC2862" i="5"/>
  <c r="AB2862" i="5"/>
  <c r="AA2862" i="5"/>
  <c r="Z2862" i="5"/>
  <c r="Y2862" i="5"/>
  <c r="X2862" i="5"/>
  <c r="W2862" i="5"/>
  <c r="V2862" i="5"/>
  <c r="U2862" i="5"/>
  <c r="T2862" i="5"/>
  <c r="S2862" i="5"/>
  <c r="R2862" i="5"/>
  <c r="Q2862" i="5"/>
  <c r="P2862" i="5"/>
  <c r="O2862" i="5"/>
  <c r="N2862" i="5"/>
  <c r="M2862" i="5"/>
  <c r="L2862" i="5"/>
  <c r="AD2861" i="5"/>
  <c r="AC2861" i="5"/>
  <c r="AB2861" i="5"/>
  <c r="AA2861" i="5"/>
  <c r="Z2861" i="5"/>
  <c r="Y2861" i="5"/>
  <c r="X2861" i="5"/>
  <c r="W2861" i="5"/>
  <c r="V2861" i="5"/>
  <c r="U2861" i="5"/>
  <c r="T2861" i="5"/>
  <c r="S2861" i="5"/>
  <c r="R2861" i="5"/>
  <c r="Q2861" i="5"/>
  <c r="P2861" i="5"/>
  <c r="O2861" i="5"/>
  <c r="N2861" i="5"/>
  <c r="M2861" i="5"/>
  <c r="L2861" i="5"/>
  <c r="A2862" i="5" s="1"/>
  <c r="AD2860" i="5"/>
  <c r="AC2860" i="5"/>
  <c r="AB2860" i="5"/>
  <c r="AA2860" i="5"/>
  <c r="Z2860" i="5"/>
  <c r="Y2860" i="5"/>
  <c r="X2860" i="5"/>
  <c r="W2860" i="5"/>
  <c r="V2860" i="5"/>
  <c r="U2860" i="5"/>
  <c r="T2860" i="5"/>
  <c r="S2860" i="5"/>
  <c r="R2860" i="5"/>
  <c r="Q2860" i="5"/>
  <c r="P2860" i="5"/>
  <c r="O2860" i="5"/>
  <c r="N2860" i="5"/>
  <c r="M2860" i="5"/>
  <c r="L2860" i="5"/>
  <c r="A2861" i="5" s="1"/>
  <c r="AD2859" i="5"/>
  <c r="AC2859" i="5"/>
  <c r="AB2859" i="5"/>
  <c r="AA2859" i="5"/>
  <c r="Z2859" i="5"/>
  <c r="Y2859" i="5"/>
  <c r="X2859" i="5"/>
  <c r="W2859" i="5"/>
  <c r="V2859" i="5"/>
  <c r="U2859" i="5"/>
  <c r="T2859" i="5"/>
  <c r="S2859" i="5"/>
  <c r="R2859" i="5"/>
  <c r="Q2859" i="5"/>
  <c r="P2859" i="5"/>
  <c r="O2859" i="5"/>
  <c r="N2859" i="5"/>
  <c r="M2859" i="5"/>
  <c r="L2859" i="5"/>
  <c r="A2860" i="5" s="1"/>
  <c r="AD2858" i="5"/>
  <c r="AC2858" i="5"/>
  <c r="AB2858" i="5"/>
  <c r="AA2858" i="5"/>
  <c r="Z2858" i="5"/>
  <c r="Y2858" i="5"/>
  <c r="X2858" i="5"/>
  <c r="W2858" i="5"/>
  <c r="V2858" i="5"/>
  <c r="U2858" i="5"/>
  <c r="T2858" i="5"/>
  <c r="S2858" i="5"/>
  <c r="R2858" i="5"/>
  <c r="Q2858" i="5"/>
  <c r="P2858" i="5"/>
  <c r="O2858" i="5"/>
  <c r="N2858" i="5"/>
  <c r="M2858" i="5"/>
  <c r="L2858" i="5"/>
  <c r="A2859" i="5" s="1"/>
  <c r="AD2857" i="5"/>
  <c r="AC2857" i="5"/>
  <c r="AB2857" i="5"/>
  <c r="AA2857" i="5"/>
  <c r="Z2857" i="5"/>
  <c r="Y2857" i="5"/>
  <c r="X2857" i="5"/>
  <c r="W2857" i="5"/>
  <c r="V2857" i="5"/>
  <c r="U2857" i="5"/>
  <c r="T2857" i="5"/>
  <c r="S2857" i="5"/>
  <c r="R2857" i="5"/>
  <c r="Q2857" i="5"/>
  <c r="P2857" i="5"/>
  <c r="O2857" i="5"/>
  <c r="N2857" i="5"/>
  <c r="M2857" i="5"/>
  <c r="L2857" i="5"/>
  <c r="A2858" i="5" s="1"/>
  <c r="AD2856" i="5"/>
  <c r="AC2856" i="5"/>
  <c r="AB2856" i="5"/>
  <c r="AA2856" i="5"/>
  <c r="Z2856" i="5"/>
  <c r="Y2856" i="5"/>
  <c r="X2856" i="5"/>
  <c r="W2856" i="5"/>
  <c r="V2856" i="5"/>
  <c r="U2856" i="5"/>
  <c r="T2856" i="5"/>
  <c r="S2856" i="5"/>
  <c r="R2856" i="5"/>
  <c r="Q2856" i="5"/>
  <c r="P2856" i="5"/>
  <c r="O2856" i="5"/>
  <c r="N2856" i="5"/>
  <c r="M2856" i="5"/>
  <c r="L2856" i="5"/>
  <c r="AD2855" i="5"/>
  <c r="AC2855" i="5"/>
  <c r="AB2855" i="5"/>
  <c r="AA2855" i="5"/>
  <c r="Z2855" i="5"/>
  <c r="Y2855" i="5"/>
  <c r="X2855" i="5"/>
  <c r="W2855" i="5"/>
  <c r="V2855" i="5"/>
  <c r="U2855" i="5"/>
  <c r="T2855" i="5"/>
  <c r="S2855" i="5"/>
  <c r="R2855" i="5"/>
  <c r="Q2855" i="5"/>
  <c r="P2855" i="5"/>
  <c r="O2855" i="5"/>
  <c r="N2855" i="5"/>
  <c r="M2855" i="5"/>
  <c r="L2855" i="5"/>
  <c r="A2856" i="5" s="1"/>
  <c r="AD2854" i="5"/>
  <c r="AC2854" i="5"/>
  <c r="AB2854" i="5"/>
  <c r="AA2854" i="5"/>
  <c r="Z2854" i="5"/>
  <c r="Y2854" i="5"/>
  <c r="X2854" i="5"/>
  <c r="W2854" i="5"/>
  <c r="V2854" i="5"/>
  <c r="U2854" i="5"/>
  <c r="T2854" i="5"/>
  <c r="S2854" i="5"/>
  <c r="R2854" i="5"/>
  <c r="Q2854" i="5"/>
  <c r="P2854" i="5"/>
  <c r="O2854" i="5"/>
  <c r="N2854" i="5"/>
  <c r="M2854" i="5"/>
  <c r="L2854" i="5"/>
  <c r="AD2853" i="5"/>
  <c r="AC2853" i="5"/>
  <c r="AB2853" i="5"/>
  <c r="AA2853" i="5"/>
  <c r="Z2853" i="5"/>
  <c r="Y2853" i="5"/>
  <c r="X2853" i="5"/>
  <c r="W2853" i="5"/>
  <c r="V2853" i="5"/>
  <c r="U2853" i="5"/>
  <c r="T2853" i="5"/>
  <c r="S2853" i="5"/>
  <c r="R2853" i="5"/>
  <c r="Q2853" i="5"/>
  <c r="P2853" i="5"/>
  <c r="O2853" i="5"/>
  <c r="N2853" i="5"/>
  <c r="M2853" i="5"/>
  <c r="L2853" i="5"/>
  <c r="A2854" i="5" s="1"/>
  <c r="AD2852" i="5"/>
  <c r="AC2852" i="5"/>
  <c r="AB2852" i="5"/>
  <c r="AA2852" i="5"/>
  <c r="Z2852" i="5"/>
  <c r="Y2852" i="5"/>
  <c r="X2852" i="5"/>
  <c r="W2852" i="5"/>
  <c r="V2852" i="5"/>
  <c r="U2852" i="5"/>
  <c r="T2852" i="5"/>
  <c r="S2852" i="5"/>
  <c r="R2852" i="5"/>
  <c r="Q2852" i="5"/>
  <c r="P2852" i="5"/>
  <c r="O2852" i="5"/>
  <c r="N2852" i="5"/>
  <c r="M2852" i="5"/>
  <c r="L2852" i="5"/>
  <c r="A2853" i="5" s="1"/>
  <c r="AD2851" i="5"/>
  <c r="AC2851" i="5"/>
  <c r="AB2851" i="5"/>
  <c r="AA2851" i="5"/>
  <c r="Z2851" i="5"/>
  <c r="Y2851" i="5"/>
  <c r="X2851" i="5"/>
  <c r="W2851" i="5"/>
  <c r="V2851" i="5"/>
  <c r="U2851" i="5"/>
  <c r="T2851" i="5"/>
  <c r="S2851" i="5"/>
  <c r="R2851" i="5"/>
  <c r="Q2851" i="5"/>
  <c r="P2851" i="5"/>
  <c r="O2851" i="5"/>
  <c r="N2851" i="5"/>
  <c r="M2851" i="5"/>
  <c r="L2851" i="5"/>
  <c r="A2852" i="5" s="1"/>
  <c r="AD2850" i="5"/>
  <c r="AC2850" i="5"/>
  <c r="AB2850" i="5"/>
  <c r="AA2850" i="5"/>
  <c r="Z2850" i="5"/>
  <c r="Y2850" i="5"/>
  <c r="X2850" i="5"/>
  <c r="W2850" i="5"/>
  <c r="V2850" i="5"/>
  <c r="U2850" i="5"/>
  <c r="T2850" i="5"/>
  <c r="S2850" i="5"/>
  <c r="R2850" i="5"/>
  <c r="Q2850" i="5"/>
  <c r="P2850" i="5"/>
  <c r="O2850" i="5"/>
  <c r="N2850" i="5"/>
  <c r="M2850" i="5"/>
  <c r="L2850" i="5"/>
  <c r="A2851" i="5" s="1"/>
  <c r="AD2849" i="5"/>
  <c r="AC2849" i="5"/>
  <c r="AB2849" i="5"/>
  <c r="AA2849" i="5"/>
  <c r="Z2849" i="5"/>
  <c r="Y2849" i="5"/>
  <c r="X2849" i="5"/>
  <c r="W2849" i="5"/>
  <c r="V2849" i="5"/>
  <c r="U2849" i="5"/>
  <c r="T2849" i="5"/>
  <c r="S2849" i="5"/>
  <c r="R2849" i="5"/>
  <c r="Q2849" i="5"/>
  <c r="P2849" i="5"/>
  <c r="O2849" i="5"/>
  <c r="N2849" i="5"/>
  <c r="M2849" i="5"/>
  <c r="L2849" i="5"/>
  <c r="A2850" i="5" s="1"/>
  <c r="AD2848" i="5"/>
  <c r="AC2848" i="5"/>
  <c r="AB2848" i="5"/>
  <c r="AA2848" i="5"/>
  <c r="Z2848" i="5"/>
  <c r="Y2848" i="5"/>
  <c r="X2848" i="5"/>
  <c r="W2848" i="5"/>
  <c r="V2848" i="5"/>
  <c r="U2848" i="5"/>
  <c r="T2848" i="5"/>
  <c r="S2848" i="5"/>
  <c r="R2848" i="5"/>
  <c r="Q2848" i="5"/>
  <c r="P2848" i="5"/>
  <c r="O2848" i="5"/>
  <c r="N2848" i="5"/>
  <c r="M2848" i="5"/>
  <c r="L2848" i="5"/>
  <c r="AD2847" i="5"/>
  <c r="AC2847" i="5"/>
  <c r="AB2847" i="5"/>
  <c r="AA2847" i="5"/>
  <c r="Z2847" i="5"/>
  <c r="Y2847" i="5"/>
  <c r="X2847" i="5"/>
  <c r="W2847" i="5"/>
  <c r="V2847" i="5"/>
  <c r="U2847" i="5"/>
  <c r="T2847" i="5"/>
  <c r="S2847" i="5"/>
  <c r="R2847" i="5"/>
  <c r="Q2847" i="5"/>
  <c r="P2847" i="5"/>
  <c r="O2847" i="5"/>
  <c r="N2847" i="5"/>
  <c r="M2847" i="5"/>
  <c r="L2847" i="5"/>
  <c r="A2848" i="5" s="1"/>
  <c r="AD2846" i="5"/>
  <c r="AC2846" i="5"/>
  <c r="AB2846" i="5"/>
  <c r="AA2846" i="5"/>
  <c r="Z2846" i="5"/>
  <c r="Y2846" i="5"/>
  <c r="X2846" i="5"/>
  <c r="W2846" i="5"/>
  <c r="V2846" i="5"/>
  <c r="U2846" i="5"/>
  <c r="T2846" i="5"/>
  <c r="S2846" i="5"/>
  <c r="R2846" i="5"/>
  <c r="Q2846" i="5"/>
  <c r="P2846" i="5"/>
  <c r="O2846" i="5"/>
  <c r="N2846" i="5"/>
  <c r="M2846" i="5"/>
  <c r="L2846" i="5"/>
  <c r="AD2845" i="5"/>
  <c r="AC2845" i="5"/>
  <c r="AB2845" i="5"/>
  <c r="AA2845" i="5"/>
  <c r="Z2845" i="5"/>
  <c r="Y2845" i="5"/>
  <c r="X2845" i="5"/>
  <c r="W2845" i="5"/>
  <c r="V2845" i="5"/>
  <c r="U2845" i="5"/>
  <c r="T2845" i="5"/>
  <c r="S2845" i="5"/>
  <c r="R2845" i="5"/>
  <c r="Q2845" i="5"/>
  <c r="P2845" i="5"/>
  <c r="O2845" i="5"/>
  <c r="N2845" i="5"/>
  <c r="M2845" i="5"/>
  <c r="L2845" i="5"/>
  <c r="A2846" i="5" s="1"/>
  <c r="AD2844" i="5"/>
  <c r="AC2844" i="5"/>
  <c r="AB2844" i="5"/>
  <c r="AA2844" i="5"/>
  <c r="Z2844" i="5"/>
  <c r="Y2844" i="5"/>
  <c r="X2844" i="5"/>
  <c r="W2844" i="5"/>
  <c r="V2844" i="5"/>
  <c r="U2844" i="5"/>
  <c r="T2844" i="5"/>
  <c r="S2844" i="5"/>
  <c r="R2844" i="5"/>
  <c r="Q2844" i="5"/>
  <c r="P2844" i="5"/>
  <c r="O2844" i="5"/>
  <c r="N2844" i="5"/>
  <c r="M2844" i="5"/>
  <c r="L2844" i="5"/>
  <c r="A2845" i="5" s="1"/>
  <c r="AD2843" i="5"/>
  <c r="AC2843" i="5"/>
  <c r="AB2843" i="5"/>
  <c r="AA2843" i="5"/>
  <c r="Z2843" i="5"/>
  <c r="Y2843" i="5"/>
  <c r="X2843" i="5"/>
  <c r="W2843" i="5"/>
  <c r="V2843" i="5"/>
  <c r="U2843" i="5"/>
  <c r="T2843" i="5"/>
  <c r="S2843" i="5"/>
  <c r="R2843" i="5"/>
  <c r="Q2843" i="5"/>
  <c r="P2843" i="5"/>
  <c r="O2843" i="5"/>
  <c r="N2843" i="5"/>
  <c r="M2843" i="5"/>
  <c r="L2843" i="5"/>
  <c r="A2844" i="5" s="1"/>
  <c r="AD2842" i="5"/>
  <c r="AC2842" i="5"/>
  <c r="AB2842" i="5"/>
  <c r="AA2842" i="5"/>
  <c r="Z2842" i="5"/>
  <c r="Y2842" i="5"/>
  <c r="X2842" i="5"/>
  <c r="W2842" i="5"/>
  <c r="V2842" i="5"/>
  <c r="U2842" i="5"/>
  <c r="T2842" i="5"/>
  <c r="S2842" i="5"/>
  <c r="R2842" i="5"/>
  <c r="Q2842" i="5"/>
  <c r="P2842" i="5"/>
  <c r="O2842" i="5"/>
  <c r="N2842" i="5"/>
  <c r="M2842" i="5"/>
  <c r="L2842" i="5"/>
  <c r="A2843" i="5" s="1"/>
  <c r="AD2841" i="5"/>
  <c r="AC2841" i="5"/>
  <c r="AB2841" i="5"/>
  <c r="AA2841" i="5"/>
  <c r="Z2841" i="5"/>
  <c r="Y2841" i="5"/>
  <c r="X2841" i="5"/>
  <c r="W2841" i="5"/>
  <c r="V2841" i="5"/>
  <c r="U2841" i="5"/>
  <c r="T2841" i="5"/>
  <c r="S2841" i="5"/>
  <c r="R2841" i="5"/>
  <c r="Q2841" i="5"/>
  <c r="P2841" i="5"/>
  <c r="O2841" i="5"/>
  <c r="N2841" i="5"/>
  <c r="M2841" i="5"/>
  <c r="L2841" i="5"/>
  <c r="A2842" i="5" s="1"/>
  <c r="AD2840" i="5"/>
  <c r="AC2840" i="5"/>
  <c r="AB2840" i="5"/>
  <c r="AA2840" i="5"/>
  <c r="Z2840" i="5"/>
  <c r="Y2840" i="5"/>
  <c r="X2840" i="5"/>
  <c r="W2840" i="5"/>
  <c r="V2840" i="5"/>
  <c r="U2840" i="5"/>
  <c r="T2840" i="5"/>
  <c r="S2840" i="5"/>
  <c r="R2840" i="5"/>
  <c r="Q2840" i="5"/>
  <c r="P2840" i="5"/>
  <c r="O2840" i="5"/>
  <c r="N2840" i="5"/>
  <c r="M2840" i="5"/>
  <c r="L2840" i="5"/>
  <c r="AD2839" i="5"/>
  <c r="AC2839" i="5"/>
  <c r="AB2839" i="5"/>
  <c r="AA2839" i="5"/>
  <c r="Z2839" i="5"/>
  <c r="Y2839" i="5"/>
  <c r="X2839" i="5"/>
  <c r="W2839" i="5"/>
  <c r="V2839" i="5"/>
  <c r="U2839" i="5"/>
  <c r="T2839" i="5"/>
  <c r="S2839" i="5"/>
  <c r="R2839" i="5"/>
  <c r="Q2839" i="5"/>
  <c r="P2839" i="5"/>
  <c r="O2839" i="5"/>
  <c r="N2839" i="5"/>
  <c r="M2839" i="5"/>
  <c r="L2839" i="5"/>
  <c r="A2840" i="5" s="1"/>
  <c r="AD2838" i="5"/>
  <c r="AC2838" i="5"/>
  <c r="AB2838" i="5"/>
  <c r="AA2838" i="5"/>
  <c r="Z2838" i="5"/>
  <c r="Y2838" i="5"/>
  <c r="X2838" i="5"/>
  <c r="W2838" i="5"/>
  <c r="V2838" i="5"/>
  <c r="U2838" i="5"/>
  <c r="T2838" i="5"/>
  <c r="S2838" i="5"/>
  <c r="R2838" i="5"/>
  <c r="Q2838" i="5"/>
  <c r="P2838" i="5"/>
  <c r="O2838" i="5"/>
  <c r="N2838" i="5"/>
  <c r="M2838" i="5"/>
  <c r="L2838" i="5"/>
  <c r="AD2837" i="5"/>
  <c r="AC2837" i="5"/>
  <c r="AB2837" i="5"/>
  <c r="AA2837" i="5"/>
  <c r="Z2837" i="5"/>
  <c r="Y2837" i="5"/>
  <c r="X2837" i="5"/>
  <c r="W2837" i="5"/>
  <c r="V2837" i="5"/>
  <c r="U2837" i="5"/>
  <c r="T2837" i="5"/>
  <c r="S2837" i="5"/>
  <c r="R2837" i="5"/>
  <c r="Q2837" i="5"/>
  <c r="P2837" i="5"/>
  <c r="O2837" i="5"/>
  <c r="N2837" i="5"/>
  <c r="M2837" i="5"/>
  <c r="L2837" i="5"/>
  <c r="A2838" i="5" s="1"/>
  <c r="AD2836" i="5"/>
  <c r="AC2836" i="5"/>
  <c r="AB2836" i="5"/>
  <c r="AA2836" i="5"/>
  <c r="Z2836" i="5"/>
  <c r="Y2836" i="5"/>
  <c r="X2836" i="5"/>
  <c r="W2836" i="5"/>
  <c r="V2836" i="5"/>
  <c r="U2836" i="5"/>
  <c r="T2836" i="5"/>
  <c r="S2836" i="5"/>
  <c r="R2836" i="5"/>
  <c r="Q2836" i="5"/>
  <c r="P2836" i="5"/>
  <c r="O2836" i="5"/>
  <c r="N2836" i="5"/>
  <c r="M2836" i="5"/>
  <c r="L2836" i="5"/>
  <c r="A2837" i="5" s="1"/>
  <c r="AD2835" i="5"/>
  <c r="AC2835" i="5"/>
  <c r="AB2835" i="5"/>
  <c r="AA2835" i="5"/>
  <c r="Z2835" i="5"/>
  <c r="Y2835" i="5"/>
  <c r="X2835" i="5"/>
  <c r="W2835" i="5"/>
  <c r="V2835" i="5"/>
  <c r="U2835" i="5"/>
  <c r="T2835" i="5"/>
  <c r="S2835" i="5"/>
  <c r="R2835" i="5"/>
  <c r="Q2835" i="5"/>
  <c r="P2835" i="5"/>
  <c r="O2835" i="5"/>
  <c r="N2835" i="5"/>
  <c r="M2835" i="5"/>
  <c r="L2835" i="5"/>
  <c r="A2836" i="5" s="1"/>
  <c r="AD2834" i="5"/>
  <c r="AC2834" i="5"/>
  <c r="AB2834" i="5"/>
  <c r="AA2834" i="5"/>
  <c r="Z2834" i="5"/>
  <c r="Y2834" i="5"/>
  <c r="X2834" i="5"/>
  <c r="W2834" i="5"/>
  <c r="V2834" i="5"/>
  <c r="U2834" i="5"/>
  <c r="T2834" i="5"/>
  <c r="S2834" i="5"/>
  <c r="R2834" i="5"/>
  <c r="Q2834" i="5"/>
  <c r="P2834" i="5"/>
  <c r="O2834" i="5"/>
  <c r="N2834" i="5"/>
  <c r="M2834" i="5"/>
  <c r="L2834" i="5"/>
  <c r="A2835" i="5" s="1"/>
  <c r="AD2833" i="5"/>
  <c r="AC2833" i="5"/>
  <c r="AB2833" i="5"/>
  <c r="AA2833" i="5"/>
  <c r="Z2833" i="5"/>
  <c r="Y2833" i="5"/>
  <c r="X2833" i="5"/>
  <c r="W2833" i="5"/>
  <c r="V2833" i="5"/>
  <c r="U2833" i="5"/>
  <c r="T2833" i="5"/>
  <c r="S2833" i="5"/>
  <c r="R2833" i="5"/>
  <c r="Q2833" i="5"/>
  <c r="P2833" i="5"/>
  <c r="O2833" i="5"/>
  <c r="N2833" i="5"/>
  <c r="M2833" i="5"/>
  <c r="L2833" i="5"/>
  <c r="A2834" i="5" s="1"/>
  <c r="AD2832" i="5"/>
  <c r="AC2832" i="5"/>
  <c r="AB2832" i="5"/>
  <c r="AA2832" i="5"/>
  <c r="Z2832" i="5"/>
  <c r="Y2832" i="5"/>
  <c r="X2832" i="5"/>
  <c r="W2832" i="5"/>
  <c r="V2832" i="5"/>
  <c r="U2832" i="5"/>
  <c r="T2832" i="5"/>
  <c r="S2832" i="5"/>
  <c r="R2832" i="5"/>
  <c r="Q2832" i="5"/>
  <c r="P2832" i="5"/>
  <c r="O2832" i="5"/>
  <c r="N2832" i="5"/>
  <c r="M2832" i="5"/>
  <c r="L2832" i="5"/>
  <c r="AD2831" i="5"/>
  <c r="AC2831" i="5"/>
  <c r="AB2831" i="5"/>
  <c r="AA2831" i="5"/>
  <c r="Z2831" i="5"/>
  <c r="Y2831" i="5"/>
  <c r="X2831" i="5"/>
  <c r="W2831" i="5"/>
  <c r="V2831" i="5"/>
  <c r="U2831" i="5"/>
  <c r="T2831" i="5"/>
  <c r="S2831" i="5"/>
  <c r="R2831" i="5"/>
  <c r="Q2831" i="5"/>
  <c r="P2831" i="5"/>
  <c r="O2831" i="5"/>
  <c r="N2831" i="5"/>
  <c r="M2831" i="5"/>
  <c r="L2831" i="5"/>
  <c r="A2832" i="5" s="1"/>
  <c r="AD2830" i="5"/>
  <c r="AC2830" i="5"/>
  <c r="AB2830" i="5"/>
  <c r="AA2830" i="5"/>
  <c r="Z2830" i="5"/>
  <c r="Y2830" i="5"/>
  <c r="X2830" i="5"/>
  <c r="W2830" i="5"/>
  <c r="V2830" i="5"/>
  <c r="U2830" i="5"/>
  <c r="T2830" i="5"/>
  <c r="S2830" i="5"/>
  <c r="R2830" i="5"/>
  <c r="Q2830" i="5"/>
  <c r="P2830" i="5"/>
  <c r="O2830" i="5"/>
  <c r="N2830" i="5"/>
  <c r="M2830" i="5"/>
  <c r="L2830" i="5"/>
  <c r="AD2829" i="5"/>
  <c r="AC2829" i="5"/>
  <c r="AB2829" i="5"/>
  <c r="AA2829" i="5"/>
  <c r="Z2829" i="5"/>
  <c r="Y2829" i="5"/>
  <c r="X2829" i="5"/>
  <c r="W2829" i="5"/>
  <c r="V2829" i="5"/>
  <c r="U2829" i="5"/>
  <c r="T2829" i="5"/>
  <c r="S2829" i="5"/>
  <c r="R2829" i="5"/>
  <c r="Q2829" i="5"/>
  <c r="P2829" i="5"/>
  <c r="O2829" i="5"/>
  <c r="N2829" i="5"/>
  <c r="M2829" i="5"/>
  <c r="L2829" i="5"/>
  <c r="A2830" i="5" s="1"/>
  <c r="AD2828" i="5"/>
  <c r="AC2828" i="5"/>
  <c r="AB2828" i="5"/>
  <c r="AA2828" i="5"/>
  <c r="Z2828" i="5"/>
  <c r="Y2828" i="5"/>
  <c r="X2828" i="5"/>
  <c r="W2828" i="5"/>
  <c r="V2828" i="5"/>
  <c r="U2828" i="5"/>
  <c r="T2828" i="5"/>
  <c r="S2828" i="5"/>
  <c r="R2828" i="5"/>
  <c r="Q2828" i="5"/>
  <c r="P2828" i="5"/>
  <c r="O2828" i="5"/>
  <c r="N2828" i="5"/>
  <c r="M2828" i="5"/>
  <c r="L2828" i="5"/>
  <c r="A2829" i="5" s="1"/>
  <c r="AD2827" i="5"/>
  <c r="AC2827" i="5"/>
  <c r="AB2827" i="5"/>
  <c r="AA2827" i="5"/>
  <c r="Z2827" i="5"/>
  <c r="Y2827" i="5"/>
  <c r="X2827" i="5"/>
  <c r="W2827" i="5"/>
  <c r="V2827" i="5"/>
  <c r="U2827" i="5"/>
  <c r="T2827" i="5"/>
  <c r="S2827" i="5"/>
  <c r="R2827" i="5"/>
  <c r="Q2827" i="5"/>
  <c r="P2827" i="5"/>
  <c r="O2827" i="5"/>
  <c r="N2827" i="5"/>
  <c r="M2827" i="5"/>
  <c r="L2827" i="5"/>
  <c r="A2828" i="5" s="1"/>
  <c r="AD2826" i="5"/>
  <c r="AC2826" i="5"/>
  <c r="AB2826" i="5"/>
  <c r="AA2826" i="5"/>
  <c r="Z2826" i="5"/>
  <c r="Y2826" i="5"/>
  <c r="X2826" i="5"/>
  <c r="W2826" i="5"/>
  <c r="V2826" i="5"/>
  <c r="U2826" i="5"/>
  <c r="T2826" i="5"/>
  <c r="S2826" i="5"/>
  <c r="R2826" i="5"/>
  <c r="Q2826" i="5"/>
  <c r="P2826" i="5"/>
  <c r="O2826" i="5"/>
  <c r="N2826" i="5"/>
  <c r="M2826" i="5"/>
  <c r="L2826" i="5"/>
  <c r="A2827" i="5" s="1"/>
  <c r="AD2825" i="5"/>
  <c r="AC2825" i="5"/>
  <c r="AB2825" i="5"/>
  <c r="AA2825" i="5"/>
  <c r="Z2825" i="5"/>
  <c r="Y2825" i="5"/>
  <c r="X2825" i="5"/>
  <c r="W2825" i="5"/>
  <c r="V2825" i="5"/>
  <c r="U2825" i="5"/>
  <c r="T2825" i="5"/>
  <c r="S2825" i="5"/>
  <c r="R2825" i="5"/>
  <c r="Q2825" i="5"/>
  <c r="P2825" i="5"/>
  <c r="O2825" i="5"/>
  <c r="N2825" i="5"/>
  <c r="M2825" i="5"/>
  <c r="L2825" i="5"/>
  <c r="A2826" i="5" s="1"/>
  <c r="AD2824" i="5"/>
  <c r="AC2824" i="5"/>
  <c r="AB2824" i="5"/>
  <c r="AA2824" i="5"/>
  <c r="Z2824" i="5"/>
  <c r="Y2824" i="5"/>
  <c r="X2824" i="5"/>
  <c r="W2824" i="5"/>
  <c r="V2824" i="5"/>
  <c r="U2824" i="5"/>
  <c r="T2824" i="5"/>
  <c r="S2824" i="5"/>
  <c r="R2824" i="5"/>
  <c r="Q2824" i="5"/>
  <c r="P2824" i="5"/>
  <c r="O2824" i="5"/>
  <c r="N2824" i="5"/>
  <c r="M2824" i="5"/>
  <c r="L2824" i="5"/>
  <c r="AD2823" i="5"/>
  <c r="AC2823" i="5"/>
  <c r="AB2823" i="5"/>
  <c r="AA2823" i="5"/>
  <c r="Z2823" i="5"/>
  <c r="Y2823" i="5"/>
  <c r="X2823" i="5"/>
  <c r="W2823" i="5"/>
  <c r="V2823" i="5"/>
  <c r="U2823" i="5"/>
  <c r="T2823" i="5"/>
  <c r="S2823" i="5"/>
  <c r="R2823" i="5"/>
  <c r="Q2823" i="5"/>
  <c r="P2823" i="5"/>
  <c r="O2823" i="5"/>
  <c r="N2823" i="5"/>
  <c r="M2823" i="5"/>
  <c r="L2823" i="5"/>
  <c r="A2824" i="5" s="1"/>
  <c r="AD2822" i="5"/>
  <c r="AC2822" i="5"/>
  <c r="AB2822" i="5"/>
  <c r="AA2822" i="5"/>
  <c r="Z2822" i="5"/>
  <c r="Y2822" i="5"/>
  <c r="X2822" i="5"/>
  <c r="W2822" i="5"/>
  <c r="V2822" i="5"/>
  <c r="U2822" i="5"/>
  <c r="T2822" i="5"/>
  <c r="S2822" i="5"/>
  <c r="R2822" i="5"/>
  <c r="Q2822" i="5"/>
  <c r="P2822" i="5"/>
  <c r="O2822" i="5"/>
  <c r="N2822" i="5"/>
  <c r="M2822" i="5"/>
  <c r="L2822" i="5"/>
  <c r="AD2821" i="5"/>
  <c r="AC2821" i="5"/>
  <c r="AB2821" i="5"/>
  <c r="AA2821" i="5"/>
  <c r="Z2821" i="5"/>
  <c r="Y2821" i="5"/>
  <c r="X2821" i="5"/>
  <c r="W2821" i="5"/>
  <c r="V2821" i="5"/>
  <c r="U2821" i="5"/>
  <c r="T2821" i="5"/>
  <c r="S2821" i="5"/>
  <c r="R2821" i="5"/>
  <c r="Q2821" i="5"/>
  <c r="P2821" i="5"/>
  <c r="O2821" i="5"/>
  <c r="N2821" i="5"/>
  <c r="M2821" i="5"/>
  <c r="L2821" i="5"/>
  <c r="A2822" i="5" s="1"/>
  <c r="AD2820" i="5"/>
  <c r="AC2820" i="5"/>
  <c r="AB2820" i="5"/>
  <c r="AA2820" i="5"/>
  <c r="Z2820" i="5"/>
  <c r="Y2820" i="5"/>
  <c r="X2820" i="5"/>
  <c r="W2820" i="5"/>
  <c r="V2820" i="5"/>
  <c r="U2820" i="5"/>
  <c r="T2820" i="5"/>
  <c r="S2820" i="5"/>
  <c r="R2820" i="5"/>
  <c r="Q2820" i="5"/>
  <c r="P2820" i="5"/>
  <c r="O2820" i="5"/>
  <c r="N2820" i="5"/>
  <c r="M2820" i="5"/>
  <c r="L2820" i="5"/>
  <c r="A2821" i="5" s="1"/>
  <c r="AD2819" i="5"/>
  <c r="AC2819" i="5"/>
  <c r="AB2819" i="5"/>
  <c r="AA2819" i="5"/>
  <c r="Z2819" i="5"/>
  <c r="Y2819" i="5"/>
  <c r="X2819" i="5"/>
  <c r="W2819" i="5"/>
  <c r="V2819" i="5"/>
  <c r="U2819" i="5"/>
  <c r="T2819" i="5"/>
  <c r="S2819" i="5"/>
  <c r="R2819" i="5"/>
  <c r="Q2819" i="5"/>
  <c r="P2819" i="5"/>
  <c r="O2819" i="5"/>
  <c r="N2819" i="5"/>
  <c r="M2819" i="5"/>
  <c r="L2819" i="5"/>
  <c r="A2820" i="5" s="1"/>
  <c r="AD2818" i="5"/>
  <c r="AC2818" i="5"/>
  <c r="AB2818" i="5"/>
  <c r="AA2818" i="5"/>
  <c r="Z2818" i="5"/>
  <c r="Y2818" i="5"/>
  <c r="X2818" i="5"/>
  <c r="W2818" i="5"/>
  <c r="V2818" i="5"/>
  <c r="U2818" i="5"/>
  <c r="T2818" i="5"/>
  <c r="S2818" i="5"/>
  <c r="R2818" i="5"/>
  <c r="Q2818" i="5"/>
  <c r="P2818" i="5"/>
  <c r="O2818" i="5"/>
  <c r="N2818" i="5"/>
  <c r="M2818" i="5"/>
  <c r="L2818" i="5"/>
  <c r="A2819" i="5" s="1"/>
  <c r="AD2817" i="5"/>
  <c r="AC2817" i="5"/>
  <c r="AB2817" i="5"/>
  <c r="AA2817" i="5"/>
  <c r="Z2817" i="5"/>
  <c r="Y2817" i="5"/>
  <c r="X2817" i="5"/>
  <c r="W2817" i="5"/>
  <c r="V2817" i="5"/>
  <c r="U2817" i="5"/>
  <c r="T2817" i="5"/>
  <c r="S2817" i="5"/>
  <c r="R2817" i="5"/>
  <c r="Q2817" i="5"/>
  <c r="P2817" i="5"/>
  <c r="O2817" i="5"/>
  <c r="N2817" i="5"/>
  <c r="M2817" i="5"/>
  <c r="L2817" i="5"/>
  <c r="A2818" i="5" s="1"/>
  <c r="AD2816" i="5"/>
  <c r="AC2816" i="5"/>
  <c r="AB2816" i="5"/>
  <c r="AA2816" i="5"/>
  <c r="Z2816" i="5"/>
  <c r="Y2816" i="5"/>
  <c r="X2816" i="5"/>
  <c r="W2816" i="5"/>
  <c r="V2816" i="5"/>
  <c r="U2816" i="5"/>
  <c r="T2816" i="5"/>
  <c r="S2816" i="5"/>
  <c r="R2816" i="5"/>
  <c r="Q2816" i="5"/>
  <c r="P2816" i="5"/>
  <c r="O2816" i="5"/>
  <c r="N2816" i="5"/>
  <c r="M2816" i="5"/>
  <c r="L2816" i="5"/>
  <c r="AD2815" i="5"/>
  <c r="AC2815" i="5"/>
  <c r="AB2815" i="5"/>
  <c r="AA2815" i="5"/>
  <c r="Z2815" i="5"/>
  <c r="Y2815" i="5"/>
  <c r="X2815" i="5"/>
  <c r="W2815" i="5"/>
  <c r="V2815" i="5"/>
  <c r="U2815" i="5"/>
  <c r="T2815" i="5"/>
  <c r="S2815" i="5"/>
  <c r="R2815" i="5"/>
  <c r="Q2815" i="5"/>
  <c r="P2815" i="5"/>
  <c r="O2815" i="5"/>
  <c r="N2815" i="5"/>
  <c r="M2815" i="5"/>
  <c r="L2815" i="5"/>
  <c r="A2816" i="5" s="1"/>
  <c r="AD2814" i="5"/>
  <c r="AC2814" i="5"/>
  <c r="AB2814" i="5"/>
  <c r="AA2814" i="5"/>
  <c r="Z2814" i="5"/>
  <c r="Y2814" i="5"/>
  <c r="X2814" i="5"/>
  <c r="W2814" i="5"/>
  <c r="V2814" i="5"/>
  <c r="U2814" i="5"/>
  <c r="T2814" i="5"/>
  <c r="S2814" i="5"/>
  <c r="R2814" i="5"/>
  <c r="Q2814" i="5"/>
  <c r="P2814" i="5"/>
  <c r="O2814" i="5"/>
  <c r="N2814" i="5"/>
  <c r="M2814" i="5"/>
  <c r="L2814" i="5"/>
  <c r="AD2813" i="5"/>
  <c r="AC2813" i="5"/>
  <c r="AB2813" i="5"/>
  <c r="AA2813" i="5"/>
  <c r="Z2813" i="5"/>
  <c r="Y2813" i="5"/>
  <c r="X2813" i="5"/>
  <c r="W2813" i="5"/>
  <c r="V2813" i="5"/>
  <c r="U2813" i="5"/>
  <c r="T2813" i="5"/>
  <c r="S2813" i="5"/>
  <c r="R2813" i="5"/>
  <c r="Q2813" i="5"/>
  <c r="P2813" i="5"/>
  <c r="O2813" i="5"/>
  <c r="N2813" i="5"/>
  <c r="M2813" i="5"/>
  <c r="L2813" i="5"/>
  <c r="A2814" i="5" s="1"/>
  <c r="AD2812" i="5"/>
  <c r="AC2812" i="5"/>
  <c r="AB2812" i="5"/>
  <c r="AA2812" i="5"/>
  <c r="Z2812" i="5"/>
  <c r="Y2812" i="5"/>
  <c r="X2812" i="5"/>
  <c r="W2812" i="5"/>
  <c r="V2812" i="5"/>
  <c r="U2812" i="5"/>
  <c r="T2812" i="5"/>
  <c r="S2812" i="5"/>
  <c r="R2812" i="5"/>
  <c r="Q2812" i="5"/>
  <c r="P2812" i="5"/>
  <c r="O2812" i="5"/>
  <c r="N2812" i="5"/>
  <c r="M2812" i="5"/>
  <c r="L2812" i="5"/>
  <c r="A2813" i="5" s="1"/>
  <c r="AD2811" i="5"/>
  <c r="AC2811" i="5"/>
  <c r="AB2811" i="5"/>
  <c r="AA2811" i="5"/>
  <c r="Z2811" i="5"/>
  <c r="Y2811" i="5"/>
  <c r="X2811" i="5"/>
  <c r="W2811" i="5"/>
  <c r="V2811" i="5"/>
  <c r="U2811" i="5"/>
  <c r="T2811" i="5"/>
  <c r="S2811" i="5"/>
  <c r="R2811" i="5"/>
  <c r="Q2811" i="5"/>
  <c r="P2811" i="5"/>
  <c r="O2811" i="5"/>
  <c r="N2811" i="5"/>
  <c r="M2811" i="5"/>
  <c r="L2811" i="5"/>
  <c r="A2812" i="5" s="1"/>
  <c r="AD2810" i="5"/>
  <c r="AC2810" i="5"/>
  <c r="AB2810" i="5"/>
  <c r="AA2810" i="5"/>
  <c r="Z2810" i="5"/>
  <c r="Y2810" i="5"/>
  <c r="X2810" i="5"/>
  <c r="W2810" i="5"/>
  <c r="V2810" i="5"/>
  <c r="U2810" i="5"/>
  <c r="T2810" i="5"/>
  <c r="S2810" i="5"/>
  <c r="R2810" i="5"/>
  <c r="Q2810" i="5"/>
  <c r="P2810" i="5"/>
  <c r="O2810" i="5"/>
  <c r="N2810" i="5"/>
  <c r="M2810" i="5"/>
  <c r="L2810" i="5"/>
  <c r="A2811" i="5" s="1"/>
  <c r="AD2809" i="5"/>
  <c r="AC2809" i="5"/>
  <c r="AB2809" i="5"/>
  <c r="AA2809" i="5"/>
  <c r="Z2809" i="5"/>
  <c r="Y2809" i="5"/>
  <c r="X2809" i="5"/>
  <c r="W2809" i="5"/>
  <c r="V2809" i="5"/>
  <c r="U2809" i="5"/>
  <c r="T2809" i="5"/>
  <c r="S2809" i="5"/>
  <c r="R2809" i="5"/>
  <c r="Q2809" i="5"/>
  <c r="P2809" i="5"/>
  <c r="O2809" i="5"/>
  <c r="N2809" i="5"/>
  <c r="M2809" i="5"/>
  <c r="L2809" i="5"/>
  <c r="A2810" i="5" s="1"/>
  <c r="AD2808" i="5"/>
  <c r="AC2808" i="5"/>
  <c r="AB2808" i="5"/>
  <c r="AA2808" i="5"/>
  <c r="Z2808" i="5"/>
  <c r="Y2808" i="5"/>
  <c r="X2808" i="5"/>
  <c r="W2808" i="5"/>
  <c r="V2808" i="5"/>
  <c r="U2808" i="5"/>
  <c r="T2808" i="5"/>
  <c r="S2808" i="5"/>
  <c r="R2808" i="5"/>
  <c r="Q2808" i="5"/>
  <c r="P2808" i="5"/>
  <c r="O2808" i="5"/>
  <c r="N2808" i="5"/>
  <c r="M2808" i="5"/>
  <c r="L2808" i="5"/>
  <c r="AD2807" i="5"/>
  <c r="AC2807" i="5"/>
  <c r="AB2807" i="5"/>
  <c r="AA2807" i="5"/>
  <c r="Z2807" i="5"/>
  <c r="Y2807" i="5"/>
  <c r="X2807" i="5"/>
  <c r="W2807" i="5"/>
  <c r="V2807" i="5"/>
  <c r="U2807" i="5"/>
  <c r="T2807" i="5"/>
  <c r="S2807" i="5"/>
  <c r="R2807" i="5"/>
  <c r="Q2807" i="5"/>
  <c r="P2807" i="5"/>
  <c r="O2807" i="5"/>
  <c r="N2807" i="5"/>
  <c r="M2807" i="5"/>
  <c r="L2807" i="5"/>
  <c r="A2808" i="5" s="1"/>
  <c r="AD2806" i="5"/>
  <c r="AC2806" i="5"/>
  <c r="AB2806" i="5"/>
  <c r="AA2806" i="5"/>
  <c r="Z2806" i="5"/>
  <c r="Y2806" i="5"/>
  <c r="X2806" i="5"/>
  <c r="W2806" i="5"/>
  <c r="V2806" i="5"/>
  <c r="U2806" i="5"/>
  <c r="T2806" i="5"/>
  <c r="S2806" i="5"/>
  <c r="R2806" i="5"/>
  <c r="Q2806" i="5"/>
  <c r="P2806" i="5"/>
  <c r="O2806" i="5"/>
  <c r="N2806" i="5"/>
  <c r="M2806" i="5"/>
  <c r="L2806" i="5"/>
  <c r="AD2805" i="5"/>
  <c r="AC2805" i="5"/>
  <c r="AB2805" i="5"/>
  <c r="AA2805" i="5"/>
  <c r="Z2805" i="5"/>
  <c r="Y2805" i="5"/>
  <c r="X2805" i="5"/>
  <c r="W2805" i="5"/>
  <c r="V2805" i="5"/>
  <c r="U2805" i="5"/>
  <c r="T2805" i="5"/>
  <c r="S2805" i="5"/>
  <c r="R2805" i="5"/>
  <c r="Q2805" i="5"/>
  <c r="P2805" i="5"/>
  <c r="O2805" i="5"/>
  <c r="N2805" i="5"/>
  <c r="M2805" i="5"/>
  <c r="L2805" i="5"/>
  <c r="A2806" i="5" s="1"/>
  <c r="AD2804" i="5"/>
  <c r="AC2804" i="5"/>
  <c r="AB2804" i="5"/>
  <c r="AA2804" i="5"/>
  <c r="Z2804" i="5"/>
  <c r="Y2804" i="5"/>
  <c r="X2804" i="5"/>
  <c r="W2804" i="5"/>
  <c r="V2804" i="5"/>
  <c r="U2804" i="5"/>
  <c r="T2804" i="5"/>
  <c r="S2804" i="5"/>
  <c r="R2804" i="5"/>
  <c r="Q2804" i="5"/>
  <c r="P2804" i="5"/>
  <c r="O2804" i="5"/>
  <c r="N2804" i="5"/>
  <c r="M2804" i="5"/>
  <c r="L2804" i="5"/>
  <c r="A2805" i="5" s="1"/>
  <c r="AD2803" i="5"/>
  <c r="AC2803" i="5"/>
  <c r="AB2803" i="5"/>
  <c r="AA2803" i="5"/>
  <c r="Z2803" i="5"/>
  <c r="Y2803" i="5"/>
  <c r="X2803" i="5"/>
  <c r="W2803" i="5"/>
  <c r="V2803" i="5"/>
  <c r="U2803" i="5"/>
  <c r="T2803" i="5"/>
  <c r="S2803" i="5"/>
  <c r="R2803" i="5"/>
  <c r="Q2803" i="5"/>
  <c r="P2803" i="5"/>
  <c r="O2803" i="5"/>
  <c r="N2803" i="5"/>
  <c r="M2803" i="5"/>
  <c r="L2803" i="5"/>
  <c r="A2804" i="5" s="1"/>
  <c r="AD2802" i="5"/>
  <c r="AC2802" i="5"/>
  <c r="AB2802" i="5"/>
  <c r="AA2802" i="5"/>
  <c r="Z2802" i="5"/>
  <c r="Y2802" i="5"/>
  <c r="X2802" i="5"/>
  <c r="W2802" i="5"/>
  <c r="V2802" i="5"/>
  <c r="U2802" i="5"/>
  <c r="T2802" i="5"/>
  <c r="S2802" i="5"/>
  <c r="R2802" i="5"/>
  <c r="Q2802" i="5"/>
  <c r="P2802" i="5"/>
  <c r="O2802" i="5"/>
  <c r="N2802" i="5"/>
  <c r="M2802" i="5"/>
  <c r="L2802" i="5"/>
  <c r="A2803" i="5" s="1"/>
  <c r="AD2801" i="5"/>
  <c r="AC2801" i="5"/>
  <c r="AB2801" i="5"/>
  <c r="AA2801" i="5"/>
  <c r="Z2801" i="5"/>
  <c r="Y2801" i="5"/>
  <c r="X2801" i="5"/>
  <c r="W2801" i="5"/>
  <c r="V2801" i="5"/>
  <c r="U2801" i="5"/>
  <c r="T2801" i="5"/>
  <c r="S2801" i="5"/>
  <c r="R2801" i="5"/>
  <c r="Q2801" i="5"/>
  <c r="P2801" i="5"/>
  <c r="O2801" i="5"/>
  <c r="N2801" i="5"/>
  <c r="M2801" i="5"/>
  <c r="L2801" i="5"/>
  <c r="A2802" i="5" s="1"/>
  <c r="AD2800" i="5"/>
  <c r="AC2800" i="5"/>
  <c r="AB2800" i="5"/>
  <c r="AA2800" i="5"/>
  <c r="Z2800" i="5"/>
  <c r="Y2800" i="5"/>
  <c r="X2800" i="5"/>
  <c r="W2800" i="5"/>
  <c r="V2800" i="5"/>
  <c r="U2800" i="5"/>
  <c r="T2800" i="5"/>
  <c r="S2800" i="5"/>
  <c r="R2800" i="5"/>
  <c r="Q2800" i="5"/>
  <c r="P2800" i="5"/>
  <c r="O2800" i="5"/>
  <c r="N2800" i="5"/>
  <c r="M2800" i="5"/>
  <c r="L2800" i="5"/>
  <c r="AD2799" i="5"/>
  <c r="AC2799" i="5"/>
  <c r="AB2799" i="5"/>
  <c r="AA2799" i="5"/>
  <c r="Z2799" i="5"/>
  <c r="Y2799" i="5"/>
  <c r="X2799" i="5"/>
  <c r="W2799" i="5"/>
  <c r="V2799" i="5"/>
  <c r="U2799" i="5"/>
  <c r="T2799" i="5"/>
  <c r="S2799" i="5"/>
  <c r="R2799" i="5"/>
  <c r="Q2799" i="5"/>
  <c r="P2799" i="5"/>
  <c r="O2799" i="5"/>
  <c r="N2799" i="5"/>
  <c r="M2799" i="5"/>
  <c r="L2799" i="5"/>
  <c r="A2800" i="5" s="1"/>
  <c r="AD2798" i="5"/>
  <c r="AC2798" i="5"/>
  <c r="AB2798" i="5"/>
  <c r="AA2798" i="5"/>
  <c r="Z2798" i="5"/>
  <c r="Y2798" i="5"/>
  <c r="X2798" i="5"/>
  <c r="W2798" i="5"/>
  <c r="V2798" i="5"/>
  <c r="U2798" i="5"/>
  <c r="T2798" i="5"/>
  <c r="S2798" i="5"/>
  <c r="R2798" i="5"/>
  <c r="Q2798" i="5"/>
  <c r="P2798" i="5"/>
  <c r="O2798" i="5"/>
  <c r="N2798" i="5"/>
  <c r="M2798" i="5"/>
  <c r="L2798" i="5"/>
  <c r="AD2797" i="5"/>
  <c r="AC2797" i="5"/>
  <c r="AB2797" i="5"/>
  <c r="AA2797" i="5"/>
  <c r="Z2797" i="5"/>
  <c r="Y2797" i="5"/>
  <c r="X2797" i="5"/>
  <c r="W2797" i="5"/>
  <c r="V2797" i="5"/>
  <c r="U2797" i="5"/>
  <c r="T2797" i="5"/>
  <c r="S2797" i="5"/>
  <c r="R2797" i="5"/>
  <c r="Q2797" i="5"/>
  <c r="P2797" i="5"/>
  <c r="O2797" i="5"/>
  <c r="N2797" i="5"/>
  <c r="M2797" i="5"/>
  <c r="L2797" i="5"/>
  <c r="A2798" i="5" s="1"/>
  <c r="AD2796" i="5"/>
  <c r="AC2796" i="5"/>
  <c r="AB2796" i="5"/>
  <c r="AA2796" i="5"/>
  <c r="Z2796" i="5"/>
  <c r="Y2796" i="5"/>
  <c r="X2796" i="5"/>
  <c r="W2796" i="5"/>
  <c r="V2796" i="5"/>
  <c r="U2796" i="5"/>
  <c r="T2796" i="5"/>
  <c r="S2796" i="5"/>
  <c r="R2796" i="5"/>
  <c r="Q2796" i="5"/>
  <c r="P2796" i="5"/>
  <c r="O2796" i="5"/>
  <c r="N2796" i="5"/>
  <c r="M2796" i="5"/>
  <c r="L2796" i="5"/>
  <c r="A2797" i="5" s="1"/>
  <c r="AD2795" i="5"/>
  <c r="AC2795" i="5"/>
  <c r="AB2795" i="5"/>
  <c r="AA2795" i="5"/>
  <c r="Z2795" i="5"/>
  <c r="Y2795" i="5"/>
  <c r="X2795" i="5"/>
  <c r="W2795" i="5"/>
  <c r="V2795" i="5"/>
  <c r="U2795" i="5"/>
  <c r="T2795" i="5"/>
  <c r="S2795" i="5"/>
  <c r="R2795" i="5"/>
  <c r="Q2795" i="5"/>
  <c r="P2795" i="5"/>
  <c r="O2795" i="5"/>
  <c r="N2795" i="5"/>
  <c r="M2795" i="5"/>
  <c r="L2795" i="5"/>
  <c r="A2796" i="5" s="1"/>
  <c r="AD2794" i="5"/>
  <c r="AC2794" i="5"/>
  <c r="AB2794" i="5"/>
  <c r="AA2794" i="5"/>
  <c r="Z2794" i="5"/>
  <c r="Y2794" i="5"/>
  <c r="X2794" i="5"/>
  <c r="W2794" i="5"/>
  <c r="V2794" i="5"/>
  <c r="U2794" i="5"/>
  <c r="T2794" i="5"/>
  <c r="S2794" i="5"/>
  <c r="R2794" i="5"/>
  <c r="Q2794" i="5"/>
  <c r="P2794" i="5"/>
  <c r="O2794" i="5"/>
  <c r="N2794" i="5"/>
  <c r="M2794" i="5"/>
  <c r="L2794" i="5"/>
  <c r="A2795" i="5" s="1"/>
  <c r="AD2793" i="5"/>
  <c r="AC2793" i="5"/>
  <c r="AB2793" i="5"/>
  <c r="AA2793" i="5"/>
  <c r="Z2793" i="5"/>
  <c r="Y2793" i="5"/>
  <c r="X2793" i="5"/>
  <c r="W2793" i="5"/>
  <c r="V2793" i="5"/>
  <c r="U2793" i="5"/>
  <c r="T2793" i="5"/>
  <c r="S2793" i="5"/>
  <c r="R2793" i="5"/>
  <c r="Q2793" i="5"/>
  <c r="P2793" i="5"/>
  <c r="O2793" i="5"/>
  <c r="N2793" i="5"/>
  <c r="M2793" i="5"/>
  <c r="L2793" i="5"/>
  <c r="A2794" i="5" s="1"/>
  <c r="AD2792" i="5"/>
  <c r="AC2792" i="5"/>
  <c r="AB2792" i="5"/>
  <c r="AA2792" i="5"/>
  <c r="Z2792" i="5"/>
  <c r="Y2792" i="5"/>
  <c r="X2792" i="5"/>
  <c r="W2792" i="5"/>
  <c r="V2792" i="5"/>
  <c r="U2792" i="5"/>
  <c r="T2792" i="5"/>
  <c r="S2792" i="5"/>
  <c r="R2792" i="5"/>
  <c r="Q2792" i="5"/>
  <c r="P2792" i="5"/>
  <c r="O2792" i="5"/>
  <c r="N2792" i="5"/>
  <c r="M2792" i="5"/>
  <c r="L2792" i="5"/>
  <c r="AD2791" i="5"/>
  <c r="AC2791" i="5"/>
  <c r="AB2791" i="5"/>
  <c r="AA2791" i="5"/>
  <c r="Z2791" i="5"/>
  <c r="Y2791" i="5"/>
  <c r="X2791" i="5"/>
  <c r="W2791" i="5"/>
  <c r="V2791" i="5"/>
  <c r="U2791" i="5"/>
  <c r="T2791" i="5"/>
  <c r="S2791" i="5"/>
  <c r="R2791" i="5"/>
  <c r="Q2791" i="5"/>
  <c r="P2791" i="5"/>
  <c r="O2791" i="5"/>
  <c r="N2791" i="5"/>
  <c r="M2791" i="5"/>
  <c r="L2791" i="5"/>
  <c r="A2792" i="5" s="1"/>
  <c r="AD2790" i="5"/>
  <c r="AC2790" i="5"/>
  <c r="AB2790" i="5"/>
  <c r="AA2790" i="5"/>
  <c r="Z2790" i="5"/>
  <c r="Y2790" i="5"/>
  <c r="X2790" i="5"/>
  <c r="W2790" i="5"/>
  <c r="V2790" i="5"/>
  <c r="U2790" i="5"/>
  <c r="T2790" i="5"/>
  <c r="S2790" i="5"/>
  <c r="R2790" i="5"/>
  <c r="Q2790" i="5"/>
  <c r="P2790" i="5"/>
  <c r="O2790" i="5"/>
  <c r="N2790" i="5"/>
  <c r="M2790" i="5"/>
  <c r="L2790" i="5"/>
  <c r="AD2789" i="5"/>
  <c r="AC2789" i="5"/>
  <c r="AB2789" i="5"/>
  <c r="AA2789" i="5"/>
  <c r="Z2789" i="5"/>
  <c r="Y2789" i="5"/>
  <c r="X2789" i="5"/>
  <c r="W2789" i="5"/>
  <c r="V2789" i="5"/>
  <c r="U2789" i="5"/>
  <c r="T2789" i="5"/>
  <c r="S2789" i="5"/>
  <c r="R2789" i="5"/>
  <c r="Q2789" i="5"/>
  <c r="P2789" i="5"/>
  <c r="O2789" i="5"/>
  <c r="N2789" i="5"/>
  <c r="M2789" i="5"/>
  <c r="L2789" i="5"/>
  <c r="A2790" i="5" s="1"/>
  <c r="AD2788" i="5"/>
  <c r="AC2788" i="5"/>
  <c r="AB2788" i="5"/>
  <c r="AA2788" i="5"/>
  <c r="Z2788" i="5"/>
  <c r="Y2788" i="5"/>
  <c r="X2788" i="5"/>
  <c r="W2788" i="5"/>
  <c r="V2788" i="5"/>
  <c r="U2788" i="5"/>
  <c r="T2788" i="5"/>
  <c r="S2788" i="5"/>
  <c r="R2788" i="5"/>
  <c r="Q2788" i="5"/>
  <c r="P2788" i="5"/>
  <c r="O2788" i="5"/>
  <c r="N2788" i="5"/>
  <c r="M2788" i="5"/>
  <c r="L2788" i="5"/>
  <c r="A2789" i="5" s="1"/>
  <c r="AD2787" i="5"/>
  <c r="AC2787" i="5"/>
  <c r="AB2787" i="5"/>
  <c r="AA2787" i="5"/>
  <c r="Z2787" i="5"/>
  <c r="Y2787" i="5"/>
  <c r="X2787" i="5"/>
  <c r="W2787" i="5"/>
  <c r="V2787" i="5"/>
  <c r="U2787" i="5"/>
  <c r="T2787" i="5"/>
  <c r="S2787" i="5"/>
  <c r="R2787" i="5"/>
  <c r="Q2787" i="5"/>
  <c r="P2787" i="5"/>
  <c r="O2787" i="5"/>
  <c r="N2787" i="5"/>
  <c r="M2787" i="5"/>
  <c r="L2787" i="5"/>
  <c r="A2788" i="5" s="1"/>
  <c r="AD2786" i="5"/>
  <c r="AC2786" i="5"/>
  <c r="AB2786" i="5"/>
  <c r="AA2786" i="5"/>
  <c r="Z2786" i="5"/>
  <c r="Y2786" i="5"/>
  <c r="X2786" i="5"/>
  <c r="W2786" i="5"/>
  <c r="V2786" i="5"/>
  <c r="U2786" i="5"/>
  <c r="T2786" i="5"/>
  <c r="S2786" i="5"/>
  <c r="R2786" i="5"/>
  <c r="Q2786" i="5"/>
  <c r="P2786" i="5"/>
  <c r="O2786" i="5"/>
  <c r="N2786" i="5"/>
  <c r="M2786" i="5"/>
  <c r="L2786" i="5"/>
  <c r="A2787" i="5" s="1"/>
  <c r="AD2785" i="5"/>
  <c r="AC2785" i="5"/>
  <c r="AB2785" i="5"/>
  <c r="AA2785" i="5"/>
  <c r="Z2785" i="5"/>
  <c r="Y2785" i="5"/>
  <c r="X2785" i="5"/>
  <c r="W2785" i="5"/>
  <c r="V2785" i="5"/>
  <c r="U2785" i="5"/>
  <c r="T2785" i="5"/>
  <c r="S2785" i="5"/>
  <c r="R2785" i="5"/>
  <c r="Q2785" i="5"/>
  <c r="P2785" i="5"/>
  <c r="O2785" i="5"/>
  <c r="N2785" i="5"/>
  <c r="M2785" i="5"/>
  <c r="L2785" i="5"/>
  <c r="A2786" i="5" s="1"/>
  <c r="AD2784" i="5"/>
  <c r="AC2784" i="5"/>
  <c r="AB2784" i="5"/>
  <c r="AA2784" i="5"/>
  <c r="Z2784" i="5"/>
  <c r="Y2784" i="5"/>
  <c r="X2784" i="5"/>
  <c r="W2784" i="5"/>
  <c r="V2784" i="5"/>
  <c r="U2784" i="5"/>
  <c r="T2784" i="5"/>
  <c r="S2784" i="5"/>
  <c r="R2784" i="5"/>
  <c r="Q2784" i="5"/>
  <c r="P2784" i="5"/>
  <c r="O2784" i="5"/>
  <c r="N2784" i="5"/>
  <c r="M2784" i="5"/>
  <c r="L2784" i="5"/>
  <c r="AD2783" i="5"/>
  <c r="AC2783" i="5"/>
  <c r="AB2783" i="5"/>
  <c r="AA2783" i="5"/>
  <c r="Z2783" i="5"/>
  <c r="Y2783" i="5"/>
  <c r="X2783" i="5"/>
  <c r="W2783" i="5"/>
  <c r="V2783" i="5"/>
  <c r="U2783" i="5"/>
  <c r="T2783" i="5"/>
  <c r="S2783" i="5"/>
  <c r="R2783" i="5"/>
  <c r="Q2783" i="5"/>
  <c r="P2783" i="5"/>
  <c r="O2783" i="5"/>
  <c r="N2783" i="5"/>
  <c r="M2783" i="5"/>
  <c r="L2783" i="5"/>
  <c r="A2784" i="5" s="1"/>
  <c r="AD2782" i="5"/>
  <c r="AC2782" i="5"/>
  <c r="AB2782" i="5"/>
  <c r="AA2782" i="5"/>
  <c r="Z2782" i="5"/>
  <c r="Y2782" i="5"/>
  <c r="X2782" i="5"/>
  <c r="W2782" i="5"/>
  <c r="V2782" i="5"/>
  <c r="U2782" i="5"/>
  <c r="T2782" i="5"/>
  <c r="S2782" i="5"/>
  <c r="R2782" i="5"/>
  <c r="Q2782" i="5"/>
  <c r="P2782" i="5"/>
  <c r="O2782" i="5"/>
  <c r="N2782" i="5"/>
  <c r="M2782" i="5"/>
  <c r="L2782" i="5"/>
  <c r="AD2781" i="5"/>
  <c r="AC2781" i="5"/>
  <c r="AB2781" i="5"/>
  <c r="AA2781" i="5"/>
  <c r="Z2781" i="5"/>
  <c r="Y2781" i="5"/>
  <c r="X2781" i="5"/>
  <c r="W2781" i="5"/>
  <c r="V2781" i="5"/>
  <c r="U2781" i="5"/>
  <c r="T2781" i="5"/>
  <c r="S2781" i="5"/>
  <c r="R2781" i="5"/>
  <c r="Q2781" i="5"/>
  <c r="P2781" i="5"/>
  <c r="O2781" i="5"/>
  <c r="N2781" i="5"/>
  <c r="M2781" i="5"/>
  <c r="L2781" i="5"/>
  <c r="A2782" i="5" s="1"/>
  <c r="AD2780" i="5"/>
  <c r="AC2780" i="5"/>
  <c r="AB2780" i="5"/>
  <c r="AA2780" i="5"/>
  <c r="Z2780" i="5"/>
  <c r="Y2780" i="5"/>
  <c r="X2780" i="5"/>
  <c r="W2780" i="5"/>
  <c r="V2780" i="5"/>
  <c r="U2780" i="5"/>
  <c r="T2780" i="5"/>
  <c r="S2780" i="5"/>
  <c r="R2780" i="5"/>
  <c r="Q2780" i="5"/>
  <c r="P2780" i="5"/>
  <c r="O2780" i="5"/>
  <c r="N2780" i="5"/>
  <c r="M2780" i="5"/>
  <c r="L2780" i="5"/>
  <c r="A2781" i="5" s="1"/>
  <c r="AD2779" i="5"/>
  <c r="AC2779" i="5"/>
  <c r="AB2779" i="5"/>
  <c r="AA2779" i="5"/>
  <c r="Z2779" i="5"/>
  <c r="Y2779" i="5"/>
  <c r="X2779" i="5"/>
  <c r="W2779" i="5"/>
  <c r="V2779" i="5"/>
  <c r="U2779" i="5"/>
  <c r="T2779" i="5"/>
  <c r="S2779" i="5"/>
  <c r="R2779" i="5"/>
  <c r="Q2779" i="5"/>
  <c r="P2779" i="5"/>
  <c r="O2779" i="5"/>
  <c r="N2779" i="5"/>
  <c r="M2779" i="5"/>
  <c r="L2779" i="5"/>
  <c r="A2780" i="5" s="1"/>
  <c r="AD2778" i="5"/>
  <c r="AC2778" i="5"/>
  <c r="AB2778" i="5"/>
  <c r="AA2778" i="5"/>
  <c r="Z2778" i="5"/>
  <c r="Y2778" i="5"/>
  <c r="X2778" i="5"/>
  <c r="W2778" i="5"/>
  <c r="V2778" i="5"/>
  <c r="U2778" i="5"/>
  <c r="T2778" i="5"/>
  <c r="S2778" i="5"/>
  <c r="R2778" i="5"/>
  <c r="Q2778" i="5"/>
  <c r="P2778" i="5"/>
  <c r="O2778" i="5"/>
  <c r="N2778" i="5"/>
  <c r="M2778" i="5"/>
  <c r="L2778" i="5"/>
  <c r="A2779" i="5" s="1"/>
  <c r="AD2777" i="5"/>
  <c r="AC2777" i="5"/>
  <c r="AB2777" i="5"/>
  <c r="AA2777" i="5"/>
  <c r="Z2777" i="5"/>
  <c r="Y2777" i="5"/>
  <c r="X2777" i="5"/>
  <c r="W2777" i="5"/>
  <c r="V2777" i="5"/>
  <c r="U2777" i="5"/>
  <c r="T2777" i="5"/>
  <c r="S2777" i="5"/>
  <c r="R2777" i="5"/>
  <c r="Q2777" i="5"/>
  <c r="P2777" i="5"/>
  <c r="O2777" i="5"/>
  <c r="N2777" i="5"/>
  <c r="M2777" i="5"/>
  <c r="L2777" i="5"/>
  <c r="A2778" i="5" s="1"/>
  <c r="AD2776" i="5"/>
  <c r="AC2776" i="5"/>
  <c r="AB2776" i="5"/>
  <c r="AA2776" i="5"/>
  <c r="Z2776" i="5"/>
  <c r="Y2776" i="5"/>
  <c r="X2776" i="5"/>
  <c r="W2776" i="5"/>
  <c r="V2776" i="5"/>
  <c r="U2776" i="5"/>
  <c r="T2776" i="5"/>
  <c r="S2776" i="5"/>
  <c r="R2776" i="5"/>
  <c r="Q2776" i="5"/>
  <c r="P2776" i="5"/>
  <c r="O2776" i="5"/>
  <c r="N2776" i="5"/>
  <c r="M2776" i="5"/>
  <c r="L2776" i="5"/>
  <c r="AD2775" i="5"/>
  <c r="AC2775" i="5"/>
  <c r="AB2775" i="5"/>
  <c r="AA2775" i="5"/>
  <c r="Z2775" i="5"/>
  <c r="Y2775" i="5"/>
  <c r="X2775" i="5"/>
  <c r="W2775" i="5"/>
  <c r="V2775" i="5"/>
  <c r="U2775" i="5"/>
  <c r="T2775" i="5"/>
  <c r="S2775" i="5"/>
  <c r="R2775" i="5"/>
  <c r="Q2775" i="5"/>
  <c r="P2775" i="5"/>
  <c r="O2775" i="5"/>
  <c r="N2775" i="5"/>
  <c r="M2775" i="5"/>
  <c r="L2775" i="5"/>
  <c r="A2776" i="5" s="1"/>
  <c r="AD2774" i="5"/>
  <c r="AC2774" i="5"/>
  <c r="AB2774" i="5"/>
  <c r="AA2774" i="5"/>
  <c r="Z2774" i="5"/>
  <c r="Y2774" i="5"/>
  <c r="X2774" i="5"/>
  <c r="W2774" i="5"/>
  <c r="V2774" i="5"/>
  <c r="U2774" i="5"/>
  <c r="T2774" i="5"/>
  <c r="S2774" i="5"/>
  <c r="R2774" i="5"/>
  <c r="Q2774" i="5"/>
  <c r="P2774" i="5"/>
  <c r="O2774" i="5"/>
  <c r="N2774" i="5"/>
  <c r="M2774" i="5"/>
  <c r="L2774" i="5"/>
  <c r="AD2773" i="5"/>
  <c r="AC2773" i="5"/>
  <c r="AB2773" i="5"/>
  <c r="AA2773" i="5"/>
  <c r="Z2773" i="5"/>
  <c r="Y2773" i="5"/>
  <c r="X2773" i="5"/>
  <c r="W2773" i="5"/>
  <c r="V2773" i="5"/>
  <c r="U2773" i="5"/>
  <c r="T2773" i="5"/>
  <c r="S2773" i="5"/>
  <c r="R2773" i="5"/>
  <c r="Q2773" i="5"/>
  <c r="P2773" i="5"/>
  <c r="O2773" i="5"/>
  <c r="N2773" i="5"/>
  <c r="M2773" i="5"/>
  <c r="L2773" i="5"/>
  <c r="A2774" i="5" s="1"/>
  <c r="AD2772" i="5"/>
  <c r="AC2772" i="5"/>
  <c r="AB2772" i="5"/>
  <c r="AA2772" i="5"/>
  <c r="Z2772" i="5"/>
  <c r="Y2772" i="5"/>
  <c r="X2772" i="5"/>
  <c r="W2772" i="5"/>
  <c r="V2772" i="5"/>
  <c r="U2772" i="5"/>
  <c r="T2772" i="5"/>
  <c r="S2772" i="5"/>
  <c r="R2772" i="5"/>
  <c r="Q2772" i="5"/>
  <c r="P2772" i="5"/>
  <c r="O2772" i="5"/>
  <c r="N2772" i="5"/>
  <c r="M2772" i="5"/>
  <c r="L2772" i="5"/>
  <c r="A2773" i="5" s="1"/>
  <c r="AD2771" i="5"/>
  <c r="AC2771" i="5"/>
  <c r="AB2771" i="5"/>
  <c r="AA2771" i="5"/>
  <c r="Z2771" i="5"/>
  <c r="Y2771" i="5"/>
  <c r="X2771" i="5"/>
  <c r="W2771" i="5"/>
  <c r="V2771" i="5"/>
  <c r="U2771" i="5"/>
  <c r="T2771" i="5"/>
  <c r="S2771" i="5"/>
  <c r="R2771" i="5"/>
  <c r="Q2771" i="5"/>
  <c r="P2771" i="5"/>
  <c r="O2771" i="5"/>
  <c r="N2771" i="5"/>
  <c r="M2771" i="5"/>
  <c r="L2771" i="5"/>
  <c r="A2772" i="5" s="1"/>
  <c r="AD2770" i="5"/>
  <c r="AC2770" i="5"/>
  <c r="AB2770" i="5"/>
  <c r="AA2770" i="5"/>
  <c r="Z2770" i="5"/>
  <c r="Y2770" i="5"/>
  <c r="X2770" i="5"/>
  <c r="W2770" i="5"/>
  <c r="V2770" i="5"/>
  <c r="U2770" i="5"/>
  <c r="T2770" i="5"/>
  <c r="S2770" i="5"/>
  <c r="R2770" i="5"/>
  <c r="Q2770" i="5"/>
  <c r="P2770" i="5"/>
  <c r="O2770" i="5"/>
  <c r="N2770" i="5"/>
  <c r="M2770" i="5"/>
  <c r="L2770" i="5"/>
  <c r="A2771" i="5" s="1"/>
  <c r="AD2769" i="5"/>
  <c r="AC2769" i="5"/>
  <c r="AB2769" i="5"/>
  <c r="AA2769" i="5"/>
  <c r="Z2769" i="5"/>
  <c r="Y2769" i="5"/>
  <c r="X2769" i="5"/>
  <c r="W2769" i="5"/>
  <c r="V2769" i="5"/>
  <c r="U2769" i="5"/>
  <c r="T2769" i="5"/>
  <c r="S2769" i="5"/>
  <c r="R2769" i="5"/>
  <c r="Q2769" i="5"/>
  <c r="P2769" i="5"/>
  <c r="O2769" i="5"/>
  <c r="N2769" i="5"/>
  <c r="M2769" i="5"/>
  <c r="L2769" i="5"/>
  <c r="A2770" i="5" s="1"/>
  <c r="AD2768" i="5"/>
  <c r="AC2768" i="5"/>
  <c r="AB2768" i="5"/>
  <c r="AA2768" i="5"/>
  <c r="Z2768" i="5"/>
  <c r="Y2768" i="5"/>
  <c r="X2768" i="5"/>
  <c r="W2768" i="5"/>
  <c r="V2768" i="5"/>
  <c r="U2768" i="5"/>
  <c r="T2768" i="5"/>
  <c r="S2768" i="5"/>
  <c r="R2768" i="5"/>
  <c r="Q2768" i="5"/>
  <c r="P2768" i="5"/>
  <c r="O2768" i="5"/>
  <c r="N2768" i="5"/>
  <c r="M2768" i="5"/>
  <c r="L2768" i="5"/>
  <c r="AD2767" i="5"/>
  <c r="AC2767" i="5"/>
  <c r="AB2767" i="5"/>
  <c r="AA2767" i="5"/>
  <c r="Z2767" i="5"/>
  <c r="Y2767" i="5"/>
  <c r="X2767" i="5"/>
  <c r="W2767" i="5"/>
  <c r="V2767" i="5"/>
  <c r="U2767" i="5"/>
  <c r="T2767" i="5"/>
  <c r="S2767" i="5"/>
  <c r="R2767" i="5"/>
  <c r="Q2767" i="5"/>
  <c r="P2767" i="5"/>
  <c r="O2767" i="5"/>
  <c r="N2767" i="5"/>
  <c r="M2767" i="5"/>
  <c r="L2767" i="5"/>
  <c r="A2768" i="5" s="1"/>
  <c r="AD2766" i="5"/>
  <c r="AC2766" i="5"/>
  <c r="AB2766" i="5"/>
  <c r="AA2766" i="5"/>
  <c r="Z2766" i="5"/>
  <c r="Y2766" i="5"/>
  <c r="X2766" i="5"/>
  <c r="W2766" i="5"/>
  <c r="V2766" i="5"/>
  <c r="U2766" i="5"/>
  <c r="T2766" i="5"/>
  <c r="S2766" i="5"/>
  <c r="R2766" i="5"/>
  <c r="Q2766" i="5"/>
  <c r="P2766" i="5"/>
  <c r="O2766" i="5"/>
  <c r="N2766" i="5"/>
  <c r="M2766" i="5"/>
  <c r="L2766" i="5"/>
  <c r="AD2765" i="5"/>
  <c r="AC2765" i="5"/>
  <c r="AB2765" i="5"/>
  <c r="AA2765" i="5"/>
  <c r="Z2765" i="5"/>
  <c r="Y2765" i="5"/>
  <c r="X2765" i="5"/>
  <c r="W2765" i="5"/>
  <c r="V2765" i="5"/>
  <c r="U2765" i="5"/>
  <c r="T2765" i="5"/>
  <c r="S2765" i="5"/>
  <c r="R2765" i="5"/>
  <c r="Q2765" i="5"/>
  <c r="P2765" i="5"/>
  <c r="O2765" i="5"/>
  <c r="N2765" i="5"/>
  <c r="M2765" i="5"/>
  <c r="L2765" i="5"/>
  <c r="A2766" i="5" s="1"/>
  <c r="AD2764" i="5"/>
  <c r="AC2764" i="5"/>
  <c r="AB2764" i="5"/>
  <c r="AA2764" i="5"/>
  <c r="Z2764" i="5"/>
  <c r="Y2764" i="5"/>
  <c r="X2764" i="5"/>
  <c r="W2764" i="5"/>
  <c r="V2764" i="5"/>
  <c r="U2764" i="5"/>
  <c r="T2764" i="5"/>
  <c r="S2764" i="5"/>
  <c r="R2764" i="5"/>
  <c r="Q2764" i="5"/>
  <c r="P2764" i="5"/>
  <c r="O2764" i="5"/>
  <c r="N2764" i="5"/>
  <c r="M2764" i="5"/>
  <c r="L2764" i="5"/>
  <c r="A2765" i="5" s="1"/>
  <c r="AD2763" i="5"/>
  <c r="AC2763" i="5"/>
  <c r="AB2763" i="5"/>
  <c r="AA2763" i="5"/>
  <c r="Z2763" i="5"/>
  <c r="Y2763" i="5"/>
  <c r="X2763" i="5"/>
  <c r="W2763" i="5"/>
  <c r="V2763" i="5"/>
  <c r="U2763" i="5"/>
  <c r="T2763" i="5"/>
  <c r="S2763" i="5"/>
  <c r="R2763" i="5"/>
  <c r="Q2763" i="5"/>
  <c r="P2763" i="5"/>
  <c r="O2763" i="5"/>
  <c r="N2763" i="5"/>
  <c r="M2763" i="5"/>
  <c r="L2763" i="5"/>
  <c r="A2764" i="5" s="1"/>
  <c r="A2761" i="5"/>
  <c r="A2760" i="5"/>
  <c r="A2756" i="5"/>
  <c r="A2753" i="5"/>
  <c r="A2752" i="5"/>
  <c r="A2748" i="5"/>
  <c r="A2747" i="5"/>
  <c r="A2745" i="5"/>
  <c r="A2740" i="5"/>
  <c r="A2739" i="5"/>
  <c r="A2737" i="5"/>
  <c r="A2732" i="5"/>
  <c r="A2731" i="5"/>
  <c r="A2729" i="5"/>
  <c r="A2724" i="5"/>
  <c r="A2723" i="5"/>
  <c r="A2721" i="5"/>
  <c r="A2716" i="5"/>
  <c r="A2715" i="5"/>
  <c r="A2713" i="5"/>
  <c r="A2708" i="5"/>
  <c r="A2707" i="5"/>
  <c r="A2705" i="5"/>
  <c r="A2700" i="5"/>
  <c r="A2699" i="5"/>
  <c r="A2697" i="5"/>
  <c r="A2692" i="5"/>
  <c r="A2691" i="5"/>
  <c r="A2689" i="5"/>
  <c r="A2684" i="5"/>
  <c r="A2683" i="5"/>
  <c r="A2681" i="5"/>
  <c r="A2676" i="5"/>
  <c r="A2675" i="5"/>
  <c r="A2673" i="5"/>
  <c r="A2668" i="5"/>
  <c r="A2667" i="5"/>
  <c r="A2665" i="5"/>
  <c r="A2660" i="5"/>
  <c r="A2659" i="5"/>
  <c r="A2657" i="5"/>
  <c r="A2652" i="5"/>
  <c r="A2651" i="5"/>
  <c r="A2649" i="5"/>
  <c r="A2644" i="5"/>
  <c r="A2643" i="5"/>
  <c r="A2641" i="5"/>
  <c r="A2636" i="5"/>
  <c r="A2635" i="5"/>
  <c r="A2633" i="5"/>
  <c r="A2628" i="5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M2762" i="5"/>
  <c r="L2762" i="5"/>
  <c r="A2763" i="5" s="1"/>
  <c r="M2761" i="5"/>
  <c r="L2761" i="5"/>
  <c r="A2762" i="5" s="1"/>
  <c r="M2760" i="5"/>
  <c r="L2760" i="5"/>
  <c r="M2759" i="5"/>
  <c r="L2759" i="5"/>
  <c r="M2758" i="5"/>
  <c r="L2758" i="5"/>
  <c r="A2759" i="5" s="1"/>
  <c r="M2757" i="5"/>
  <c r="L2757" i="5"/>
  <c r="A2758" i="5" s="1"/>
  <c r="M2756" i="5"/>
  <c r="L2756" i="5"/>
  <c r="A2757" i="5" s="1"/>
  <c r="M2755" i="5"/>
  <c r="L2755" i="5"/>
  <c r="M2754" i="5"/>
  <c r="L2754" i="5"/>
  <c r="A2755" i="5" s="1"/>
  <c r="M2753" i="5"/>
  <c r="L2753" i="5"/>
  <c r="A2754" i="5" s="1"/>
  <c r="M2752" i="5"/>
  <c r="L2752" i="5"/>
  <c r="M2751" i="5"/>
  <c r="L2751" i="5"/>
  <c r="M2750" i="5"/>
  <c r="L2750" i="5"/>
  <c r="A2751" i="5" s="1"/>
  <c r="AD2762" i="5"/>
  <c r="AC2762" i="5"/>
  <c r="AB2762" i="5"/>
  <c r="AA2762" i="5"/>
  <c r="Z2762" i="5"/>
  <c r="Y2762" i="5"/>
  <c r="X2762" i="5"/>
  <c r="W2762" i="5"/>
  <c r="V2762" i="5"/>
  <c r="U2762" i="5"/>
  <c r="T2762" i="5"/>
  <c r="S2762" i="5"/>
  <c r="R2762" i="5"/>
  <c r="Q2762" i="5"/>
  <c r="P2762" i="5"/>
  <c r="O2762" i="5"/>
  <c r="N2762" i="5"/>
  <c r="AD2761" i="5"/>
  <c r="AC2761" i="5"/>
  <c r="AB2761" i="5"/>
  <c r="AA2761" i="5"/>
  <c r="Z2761" i="5"/>
  <c r="Y2761" i="5"/>
  <c r="X2761" i="5"/>
  <c r="W2761" i="5"/>
  <c r="V2761" i="5"/>
  <c r="U2761" i="5"/>
  <c r="T2761" i="5"/>
  <c r="S2761" i="5"/>
  <c r="R2761" i="5"/>
  <c r="Q2761" i="5"/>
  <c r="P2761" i="5"/>
  <c r="O2761" i="5"/>
  <c r="N2761" i="5"/>
  <c r="AD2760" i="5"/>
  <c r="AC2760" i="5"/>
  <c r="AB2760" i="5"/>
  <c r="AA2760" i="5"/>
  <c r="Z2760" i="5"/>
  <c r="Y2760" i="5"/>
  <c r="X2760" i="5"/>
  <c r="W2760" i="5"/>
  <c r="V2760" i="5"/>
  <c r="U2760" i="5"/>
  <c r="T2760" i="5"/>
  <c r="S2760" i="5"/>
  <c r="R2760" i="5"/>
  <c r="Q2760" i="5"/>
  <c r="P2760" i="5"/>
  <c r="O2760" i="5"/>
  <c r="N2760" i="5"/>
  <c r="AD2759" i="5"/>
  <c r="AC2759" i="5"/>
  <c r="AB2759" i="5"/>
  <c r="AA2759" i="5"/>
  <c r="Z2759" i="5"/>
  <c r="Y2759" i="5"/>
  <c r="X2759" i="5"/>
  <c r="W2759" i="5"/>
  <c r="V2759" i="5"/>
  <c r="U2759" i="5"/>
  <c r="T2759" i="5"/>
  <c r="S2759" i="5"/>
  <c r="R2759" i="5"/>
  <c r="Q2759" i="5"/>
  <c r="P2759" i="5"/>
  <c r="O2759" i="5"/>
  <c r="N2759" i="5"/>
  <c r="AD2758" i="5"/>
  <c r="AC2758" i="5"/>
  <c r="AB2758" i="5"/>
  <c r="AA2758" i="5"/>
  <c r="Z2758" i="5"/>
  <c r="Y2758" i="5"/>
  <c r="X2758" i="5"/>
  <c r="W2758" i="5"/>
  <c r="V2758" i="5"/>
  <c r="U2758" i="5"/>
  <c r="T2758" i="5"/>
  <c r="S2758" i="5"/>
  <c r="R2758" i="5"/>
  <c r="Q2758" i="5"/>
  <c r="P2758" i="5"/>
  <c r="O2758" i="5"/>
  <c r="N2758" i="5"/>
  <c r="AD2757" i="5"/>
  <c r="AC2757" i="5"/>
  <c r="AB2757" i="5"/>
  <c r="AA2757" i="5"/>
  <c r="Z2757" i="5"/>
  <c r="Y2757" i="5"/>
  <c r="X2757" i="5"/>
  <c r="W2757" i="5"/>
  <c r="V2757" i="5"/>
  <c r="U2757" i="5"/>
  <c r="T2757" i="5"/>
  <c r="S2757" i="5"/>
  <c r="R2757" i="5"/>
  <c r="Q2757" i="5"/>
  <c r="P2757" i="5"/>
  <c r="O2757" i="5"/>
  <c r="N2757" i="5"/>
  <c r="AD2756" i="5"/>
  <c r="AC2756" i="5"/>
  <c r="AB2756" i="5"/>
  <c r="AA2756" i="5"/>
  <c r="Z2756" i="5"/>
  <c r="Y2756" i="5"/>
  <c r="X2756" i="5"/>
  <c r="W2756" i="5"/>
  <c r="V2756" i="5"/>
  <c r="U2756" i="5"/>
  <c r="T2756" i="5"/>
  <c r="S2756" i="5"/>
  <c r="R2756" i="5"/>
  <c r="Q2756" i="5"/>
  <c r="P2756" i="5"/>
  <c r="O2756" i="5"/>
  <c r="N2756" i="5"/>
  <c r="AD2755" i="5"/>
  <c r="AC2755" i="5"/>
  <c r="AB2755" i="5"/>
  <c r="AA2755" i="5"/>
  <c r="Z2755" i="5"/>
  <c r="Y2755" i="5"/>
  <c r="X2755" i="5"/>
  <c r="W2755" i="5"/>
  <c r="V2755" i="5"/>
  <c r="U2755" i="5"/>
  <c r="T2755" i="5"/>
  <c r="S2755" i="5"/>
  <c r="R2755" i="5"/>
  <c r="Q2755" i="5"/>
  <c r="P2755" i="5"/>
  <c r="O2755" i="5"/>
  <c r="N2755" i="5"/>
  <c r="AD2754" i="5"/>
  <c r="AC2754" i="5"/>
  <c r="AB2754" i="5"/>
  <c r="AA2754" i="5"/>
  <c r="Z2754" i="5"/>
  <c r="Y2754" i="5"/>
  <c r="X2754" i="5"/>
  <c r="W2754" i="5"/>
  <c r="V2754" i="5"/>
  <c r="U2754" i="5"/>
  <c r="T2754" i="5"/>
  <c r="S2754" i="5"/>
  <c r="R2754" i="5"/>
  <c r="Q2754" i="5"/>
  <c r="P2754" i="5"/>
  <c r="O2754" i="5"/>
  <c r="N2754" i="5"/>
  <c r="AD2753" i="5"/>
  <c r="AC2753" i="5"/>
  <c r="AB2753" i="5"/>
  <c r="AA2753" i="5"/>
  <c r="Z2753" i="5"/>
  <c r="Y2753" i="5"/>
  <c r="X2753" i="5"/>
  <c r="W2753" i="5"/>
  <c r="V2753" i="5"/>
  <c r="U2753" i="5"/>
  <c r="T2753" i="5"/>
  <c r="S2753" i="5"/>
  <c r="R2753" i="5"/>
  <c r="Q2753" i="5"/>
  <c r="P2753" i="5"/>
  <c r="O2753" i="5"/>
  <c r="N2753" i="5"/>
  <c r="AD2752" i="5"/>
  <c r="AC2752" i="5"/>
  <c r="AB2752" i="5"/>
  <c r="AA2752" i="5"/>
  <c r="Z2752" i="5"/>
  <c r="Y2752" i="5"/>
  <c r="X2752" i="5"/>
  <c r="W2752" i="5"/>
  <c r="V2752" i="5"/>
  <c r="U2752" i="5"/>
  <c r="T2752" i="5"/>
  <c r="S2752" i="5"/>
  <c r="R2752" i="5"/>
  <c r="Q2752" i="5"/>
  <c r="P2752" i="5"/>
  <c r="O2752" i="5"/>
  <c r="N2752" i="5"/>
  <c r="AD2751" i="5"/>
  <c r="AC2751" i="5"/>
  <c r="AB2751" i="5"/>
  <c r="AA2751" i="5"/>
  <c r="Z2751" i="5"/>
  <c r="Y2751" i="5"/>
  <c r="X2751" i="5"/>
  <c r="W2751" i="5"/>
  <c r="V2751" i="5"/>
  <c r="U2751" i="5"/>
  <c r="T2751" i="5"/>
  <c r="S2751" i="5"/>
  <c r="R2751" i="5"/>
  <c r="Q2751" i="5"/>
  <c r="P2751" i="5"/>
  <c r="O2751" i="5"/>
  <c r="N2751" i="5"/>
  <c r="AD2750" i="5"/>
  <c r="AC2750" i="5"/>
  <c r="AB2750" i="5"/>
  <c r="AA2750" i="5"/>
  <c r="Z2750" i="5"/>
  <c r="Y2750" i="5"/>
  <c r="X2750" i="5"/>
  <c r="W2750" i="5"/>
  <c r="V2750" i="5"/>
  <c r="U2750" i="5"/>
  <c r="T2750" i="5"/>
  <c r="S2750" i="5"/>
  <c r="R2750" i="5"/>
  <c r="Q2750" i="5"/>
  <c r="P2750" i="5"/>
  <c r="O2750" i="5"/>
  <c r="N2750" i="5"/>
  <c r="AD2749" i="5"/>
  <c r="AC2749" i="5"/>
  <c r="AB2749" i="5"/>
  <c r="AA2749" i="5"/>
  <c r="Z2749" i="5"/>
  <c r="Y2749" i="5"/>
  <c r="X2749" i="5"/>
  <c r="W2749" i="5"/>
  <c r="V2749" i="5"/>
  <c r="U2749" i="5"/>
  <c r="T2749" i="5"/>
  <c r="S2749" i="5"/>
  <c r="R2749" i="5"/>
  <c r="Q2749" i="5"/>
  <c r="P2749" i="5"/>
  <c r="O2749" i="5"/>
  <c r="N2749" i="5"/>
  <c r="M2749" i="5"/>
  <c r="L2749" i="5"/>
  <c r="A2750" i="5" s="1"/>
  <c r="AD2748" i="5"/>
  <c r="AC2748" i="5"/>
  <c r="AB2748" i="5"/>
  <c r="AA2748" i="5"/>
  <c r="Z2748" i="5"/>
  <c r="Y2748" i="5"/>
  <c r="X2748" i="5"/>
  <c r="W2748" i="5"/>
  <c r="V2748" i="5"/>
  <c r="U2748" i="5"/>
  <c r="T2748" i="5"/>
  <c r="S2748" i="5"/>
  <c r="R2748" i="5"/>
  <c r="Q2748" i="5"/>
  <c r="P2748" i="5"/>
  <c r="O2748" i="5"/>
  <c r="N2748" i="5"/>
  <c r="M2748" i="5"/>
  <c r="L2748" i="5"/>
  <c r="A2749" i="5" s="1"/>
  <c r="AD2747" i="5"/>
  <c r="AC2747" i="5"/>
  <c r="AB2747" i="5"/>
  <c r="AA2747" i="5"/>
  <c r="Z2747" i="5"/>
  <c r="Y2747" i="5"/>
  <c r="X2747" i="5"/>
  <c r="W2747" i="5"/>
  <c r="V2747" i="5"/>
  <c r="U2747" i="5"/>
  <c r="T2747" i="5"/>
  <c r="S2747" i="5"/>
  <c r="R2747" i="5"/>
  <c r="Q2747" i="5"/>
  <c r="P2747" i="5"/>
  <c r="O2747" i="5"/>
  <c r="N2747" i="5"/>
  <c r="M2747" i="5"/>
  <c r="L2747" i="5"/>
  <c r="AD2746" i="5"/>
  <c r="AC2746" i="5"/>
  <c r="AB2746" i="5"/>
  <c r="AA2746" i="5"/>
  <c r="Z2746" i="5"/>
  <c r="Y2746" i="5"/>
  <c r="X2746" i="5"/>
  <c r="W2746" i="5"/>
  <c r="V2746" i="5"/>
  <c r="U2746" i="5"/>
  <c r="T2746" i="5"/>
  <c r="S2746" i="5"/>
  <c r="R2746" i="5"/>
  <c r="Q2746" i="5"/>
  <c r="P2746" i="5"/>
  <c r="O2746" i="5"/>
  <c r="N2746" i="5"/>
  <c r="M2746" i="5"/>
  <c r="L2746" i="5"/>
  <c r="AD2745" i="5"/>
  <c r="AC2745" i="5"/>
  <c r="AB2745" i="5"/>
  <c r="AA2745" i="5"/>
  <c r="Z2745" i="5"/>
  <c r="Y2745" i="5"/>
  <c r="X2745" i="5"/>
  <c r="W2745" i="5"/>
  <c r="V2745" i="5"/>
  <c r="U2745" i="5"/>
  <c r="T2745" i="5"/>
  <c r="S2745" i="5"/>
  <c r="R2745" i="5"/>
  <c r="Q2745" i="5"/>
  <c r="P2745" i="5"/>
  <c r="O2745" i="5"/>
  <c r="N2745" i="5"/>
  <c r="M2745" i="5"/>
  <c r="L2745" i="5"/>
  <c r="A2746" i="5" s="1"/>
  <c r="AD2744" i="5"/>
  <c r="AC2744" i="5"/>
  <c r="AB2744" i="5"/>
  <c r="AA2744" i="5"/>
  <c r="Z2744" i="5"/>
  <c r="Y2744" i="5"/>
  <c r="X2744" i="5"/>
  <c r="W2744" i="5"/>
  <c r="V2744" i="5"/>
  <c r="U2744" i="5"/>
  <c r="T2744" i="5"/>
  <c r="S2744" i="5"/>
  <c r="R2744" i="5"/>
  <c r="Q2744" i="5"/>
  <c r="P2744" i="5"/>
  <c r="O2744" i="5"/>
  <c r="N2744" i="5"/>
  <c r="M2744" i="5"/>
  <c r="L2744" i="5"/>
  <c r="AD2743" i="5"/>
  <c r="AC2743" i="5"/>
  <c r="AB2743" i="5"/>
  <c r="AA2743" i="5"/>
  <c r="Z2743" i="5"/>
  <c r="Y2743" i="5"/>
  <c r="X2743" i="5"/>
  <c r="W2743" i="5"/>
  <c r="V2743" i="5"/>
  <c r="U2743" i="5"/>
  <c r="T2743" i="5"/>
  <c r="S2743" i="5"/>
  <c r="R2743" i="5"/>
  <c r="Q2743" i="5"/>
  <c r="P2743" i="5"/>
  <c r="O2743" i="5"/>
  <c r="N2743" i="5"/>
  <c r="M2743" i="5"/>
  <c r="L2743" i="5"/>
  <c r="A2744" i="5" s="1"/>
  <c r="AD2742" i="5"/>
  <c r="AC2742" i="5"/>
  <c r="AB2742" i="5"/>
  <c r="AA2742" i="5"/>
  <c r="Z2742" i="5"/>
  <c r="Y2742" i="5"/>
  <c r="X2742" i="5"/>
  <c r="W2742" i="5"/>
  <c r="V2742" i="5"/>
  <c r="U2742" i="5"/>
  <c r="T2742" i="5"/>
  <c r="S2742" i="5"/>
  <c r="R2742" i="5"/>
  <c r="Q2742" i="5"/>
  <c r="P2742" i="5"/>
  <c r="O2742" i="5"/>
  <c r="N2742" i="5"/>
  <c r="M2742" i="5"/>
  <c r="L2742" i="5"/>
  <c r="A2743" i="5" s="1"/>
  <c r="AD2741" i="5"/>
  <c r="AC2741" i="5"/>
  <c r="AB2741" i="5"/>
  <c r="AA2741" i="5"/>
  <c r="Z2741" i="5"/>
  <c r="Y2741" i="5"/>
  <c r="X2741" i="5"/>
  <c r="W2741" i="5"/>
  <c r="V2741" i="5"/>
  <c r="U2741" i="5"/>
  <c r="T2741" i="5"/>
  <c r="S2741" i="5"/>
  <c r="R2741" i="5"/>
  <c r="Q2741" i="5"/>
  <c r="P2741" i="5"/>
  <c r="O2741" i="5"/>
  <c r="N2741" i="5"/>
  <c r="M2741" i="5"/>
  <c r="L2741" i="5"/>
  <c r="A2742" i="5" s="1"/>
  <c r="AD2740" i="5"/>
  <c r="AC2740" i="5"/>
  <c r="AB2740" i="5"/>
  <c r="AA2740" i="5"/>
  <c r="Z2740" i="5"/>
  <c r="Y2740" i="5"/>
  <c r="X2740" i="5"/>
  <c r="W2740" i="5"/>
  <c r="V2740" i="5"/>
  <c r="U2740" i="5"/>
  <c r="T2740" i="5"/>
  <c r="S2740" i="5"/>
  <c r="R2740" i="5"/>
  <c r="Q2740" i="5"/>
  <c r="P2740" i="5"/>
  <c r="O2740" i="5"/>
  <c r="N2740" i="5"/>
  <c r="M2740" i="5"/>
  <c r="L2740" i="5"/>
  <c r="A2741" i="5" s="1"/>
  <c r="AD2739" i="5"/>
  <c r="AC2739" i="5"/>
  <c r="AB2739" i="5"/>
  <c r="AA2739" i="5"/>
  <c r="Z2739" i="5"/>
  <c r="Y2739" i="5"/>
  <c r="X2739" i="5"/>
  <c r="W2739" i="5"/>
  <c r="V2739" i="5"/>
  <c r="U2739" i="5"/>
  <c r="T2739" i="5"/>
  <c r="S2739" i="5"/>
  <c r="R2739" i="5"/>
  <c r="Q2739" i="5"/>
  <c r="P2739" i="5"/>
  <c r="O2739" i="5"/>
  <c r="N2739" i="5"/>
  <c r="M2739" i="5"/>
  <c r="L2739" i="5"/>
  <c r="AD2738" i="5"/>
  <c r="AC2738" i="5"/>
  <c r="AB2738" i="5"/>
  <c r="AA2738" i="5"/>
  <c r="Z2738" i="5"/>
  <c r="Y2738" i="5"/>
  <c r="X2738" i="5"/>
  <c r="W2738" i="5"/>
  <c r="V2738" i="5"/>
  <c r="U2738" i="5"/>
  <c r="T2738" i="5"/>
  <c r="S2738" i="5"/>
  <c r="R2738" i="5"/>
  <c r="Q2738" i="5"/>
  <c r="P2738" i="5"/>
  <c r="O2738" i="5"/>
  <c r="N2738" i="5"/>
  <c r="M2738" i="5"/>
  <c r="L2738" i="5"/>
  <c r="AD2737" i="5"/>
  <c r="AC2737" i="5"/>
  <c r="AB2737" i="5"/>
  <c r="AA2737" i="5"/>
  <c r="Z2737" i="5"/>
  <c r="Y2737" i="5"/>
  <c r="X2737" i="5"/>
  <c r="W2737" i="5"/>
  <c r="V2737" i="5"/>
  <c r="U2737" i="5"/>
  <c r="T2737" i="5"/>
  <c r="S2737" i="5"/>
  <c r="R2737" i="5"/>
  <c r="Q2737" i="5"/>
  <c r="P2737" i="5"/>
  <c r="O2737" i="5"/>
  <c r="N2737" i="5"/>
  <c r="M2737" i="5"/>
  <c r="L2737" i="5"/>
  <c r="A2738" i="5" s="1"/>
  <c r="AD2736" i="5"/>
  <c r="AC2736" i="5"/>
  <c r="AB2736" i="5"/>
  <c r="AA2736" i="5"/>
  <c r="Z2736" i="5"/>
  <c r="Y2736" i="5"/>
  <c r="X2736" i="5"/>
  <c r="W2736" i="5"/>
  <c r="V2736" i="5"/>
  <c r="U2736" i="5"/>
  <c r="T2736" i="5"/>
  <c r="S2736" i="5"/>
  <c r="R2736" i="5"/>
  <c r="Q2736" i="5"/>
  <c r="P2736" i="5"/>
  <c r="O2736" i="5"/>
  <c r="N2736" i="5"/>
  <c r="M2736" i="5"/>
  <c r="L2736" i="5"/>
  <c r="AD2735" i="5"/>
  <c r="AC2735" i="5"/>
  <c r="AB2735" i="5"/>
  <c r="AA2735" i="5"/>
  <c r="Z2735" i="5"/>
  <c r="Y2735" i="5"/>
  <c r="X2735" i="5"/>
  <c r="W2735" i="5"/>
  <c r="V2735" i="5"/>
  <c r="U2735" i="5"/>
  <c r="T2735" i="5"/>
  <c r="S2735" i="5"/>
  <c r="R2735" i="5"/>
  <c r="Q2735" i="5"/>
  <c r="P2735" i="5"/>
  <c r="O2735" i="5"/>
  <c r="N2735" i="5"/>
  <c r="M2735" i="5"/>
  <c r="L2735" i="5"/>
  <c r="A2736" i="5" s="1"/>
  <c r="AD2734" i="5"/>
  <c r="AC2734" i="5"/>
  <c r="AB2734" i="5"/>
  <c r="AA2734" i="5"/>
  <c r="Z2734" i="5"/>
  <c r="Y2734" i="5"/>
  <c r="X2734" i="5"/>
  <c r="W2734" i="5"/>
  <c r="V2734" i="5"/>
  <c r="U2734" i="5"/>
  <c r="T2734" i="5"/>
  <c r="S2734" i="5"/>
  <c r="R2734" i="5"/>
  <c r="Q2734" i="5"/>
  <c r="P2734" i="5"/>
  <c r="O2734" i="5"/>
  <c r="N2734" i="5"/>
  <c r="M2734" i="5"/>
  <c r="L2734" i="5"/>
  <c r="A2735" i="5" s="1"/>
  <c r="AD2733" i="5"/>
  <c r="AC2733" i="5"/>
  <c r="AB2733" i="5"/>
  <c r="AA2733" i="5"/>
  <c r="Z2733" i="5"/>
  <c r="Y2733" i="5"/>
  <c r="X2733" i="5"/>
  <c r="W2733" i="5"/>
  <c r="V2733" i="5"/>
  <c r="U2733" i="5"/>
  <c r="T2733" i="5"/>
  <c r="S2733" i="5"/>
  <c r="R2733" i="5"/>
  <c r="Q2733" i="5"/>
  <c r="P2733" i="5"/>
  <c r="O2733" i="5"/>
  <c r="N2733" i="5"/>
  <c r="M2733" i="5"/>
  <c r="L2733" i="5"/>
  <c r="A2734" i="5" s="1"/>
  <c r="AD2732" i="5"/>
  <c r="AC2732" i="5"/>
  <c r="AB2732" i="5"/>
  <c r="AA2732" i="5"/>
  <c r="Z2732" i="5"/>
  <c r="Y2732" i="5"/>
  <c r="X2732" i="5"/>
  <c r="W2732" i="5"/>
  <c r="V2732" i="5"/>
  <c r="U2732" i="5"/>
  <c r="T2732" i="5"/>
  <c r="S2732" i="5"/>
  <c r="R2732" i="5"/>
  <c r="Q2732" i="5"/>
  <c r="P2732" i="5"/>
  <c r="O2732" i="5"/>
  <c r="N2732" i="5"/>
  <c r="M2732" i="5"/>
  <c r="L2732" i="5"/>
  <c r="A2733" i="5" s="1"/>
  <c r="AD2731" i="5"/>
  <c r="AC2731" i="5"/>
  <c r="AB2731" i="5"/>
  <c r="AA2731" i="5"/>
  <c r="Z2731" i="5"/>
  <c r="Y2731" i="5"/>
  <c r="X2731" i="5"/>
  <c r="W2731" i="5"/>
  <c r="V2731" i="5"/>
  <c r="U2731" i="5"/>
  <c r="T2731" i="5"/>
  <c r="S2731" i="5"/>
  <c r="R2731" i="5"/>
  <c r="Q2731" i="5"/>
  <c r="P2731" i="5"/>
  <c r="O2731" i="5"/>
  <c r="N2731" i="5"/>
  <c r="M2731" i="5"/>
  <c r="L2731" i="5"/>
  <c r="AD2730" i="5"/>
  <c r="AC2730" i="5"/>
  <c r="AB2730" i="5"/>
  <c r="AA2730" i="5"/>
  <c r="Z2730" i="5"/>
  <c r="Y2730" i="5"/>
  <c r="X2730" i="5"/>
  <c r="W2730" i="5"/>
  <c r="V2730" i="5"/>
  <c r="U2730" i="5"/>
  <c r="T2730" i="5"/>
  <c r="S2730" i="5"/>
  <c r="R2730" i="5"/>
  <c r="Q2730" i="5"/>
  <c r="P2730" i="5"/>
  <c r="O2730" i="5"/>
  <c r="N2730" i="5"/>
  <c r="M2730" i="5"/>
  <c r="L2730" i="5"/>
  <c r="AD2729" i="5"/>
  <c r="AC2729" i="5"/>
  <c r="AB2729" i="5"/>
  <c r="AA2729" i="5"/>
  <c r="Z2729" i="5"/>
  <c r="Y2729" i="5"/>
  <c r="X2729" i="5"/>
  <c r="W2729" i="5"/>
  <c r="V2729" i="5"/>
  <c r="U2729" i="5"/>
  <c r="T2729" i="5"/>
  <c r="S2729" i="5"/>
  <c r="R2729" i="5"/>
  <c r="Q2729" i="5"/>
  <c r="P2729" i="5"/>
  <c r="O2729" i="5"/>
  <c r="N2729" i="5"/>
  <c r="M2729" i="5"/>
  <c r="L2729" i="5"/>
  <c r="A2730" i="5" s="1"/>
  <c r="AD2728" i="5"/>
  <c r="AC2728" i="5"/>
  <c r="AB2728" i="5"/>
  <c r="AA2728" i="5"/>
  <c r="Z2728" i="5"/>
  <c r="Y2728" i="5"/>
  <c r="X2728" i="5"/>
  <c r="W2728" i="5"/>
  <c r="V2728" i="5"/>
  <c r="U2728" i="5"/>
  <c r="T2728" i="5"/>
  <c r="S2728" i="5"/>
  <c r="R2728" i="5"/>
  <c r="Q2728" i="5"/>
  <c r="P2728" i="5"/>
  <c r="O2728" i="5"/>
  <c r="N2728" i="5"/>
  <c r="M2728" i="5"/>
  <c r="L2728" i="5"/>
  <c r="AD2727" i="5"/>
  <c r="AC2727" i="5"/>
  <c r="AB2727" i="5"/>
  <c r="AA2727" i="5"/>
  <c r="Z2727" i="5"/>
  <c r="Y2727" i="5"/>
  <c r="X2727" i="5"/>
  <c r="W2727" i="5"/>
  <c r="V2727" i="5"/>
  <c r="U2727" i="5"/>
  <c r="T2727" i="5"/>
  <c r="S2727" i="5"/>
  <c r="R2727" i="5"/>
  <c r="Q2727" i="5"/>
  <c r="P2727" i="5"/>
  <c r="O2727" i="5"/>
  <c r="N2727" i="5"/>
  <c r="M2727" i="5"/>
  <c r="L2727" i="5"/>
  <c r="A2728" i="5" s="1"/>
  <c r="AD2726" i="5"/>
  <c r="AC2726" i="5"/>
  <c r="AB2726" i="5"/>
  <c r="AA2726" i="5"/>
  <c r="Z2726" i="5"/>
  <c r="Y2726" i="5"/>
  <c r="X2726" i="5"/>
  <c r="W2726" i="5"/>
  <c r="V2726" i="5"/>
  <c r="U2726" i="5"/>
  <c r="T2726" i="5"/>
  <c r="S2726" i="5"/>
  <c r="R2726" i="5"/>
  <c r="Q2726" i="5"/>
  <c r="P2726" i="5"/>
  <c r="O2726" i="5"/>
  <c r="N2726" i="5"/>
  <c r="M2726" i="5"/>
  <c r="L2726" i="5"/>
  <c r="A2727" i="5" s="1"/>
  <c r="AD2725" i="5"/>
  <c r="AC2725" i="5"/>
  <c r="AB2725" i="5"/>
  <c r="AA2725" i="5"/>
  <c r="Z2725" i="5"/>
  <c r="Y2725" i="5"/>
  <c r="X2725" i="5"/>
  <c r="W2725" i="5"/>
  <c r="V2725" i="5"/>
  <c r="U2725" i="5"/>
  <c r="T2725" i="5"/>
  <c r="S2725" i="5"/>
  <c r="R2725" i="5"/>
  <c r="Q2725" i="5"/>
  <c r="P2725" i="5"/>
  <c r="O2725" i="5"/>
  <c r="N2725" i="5"/>
  <c r="M2725" i="5"/>
  <c r="L2725" i="5"/>
  <c r="A2726" i="5" s="1"/>
  <c r="AD2724" i="5"/>
  <c r="AC2724" i="5"/>
  <c r="AB2724" i="5"/>
  <c r="AA2724" i="5"/>
  <c r="Z2724" i="5"/>
  <c r="Y2724" i="5"/>
  <c r="X2724" i="5"/>
  <c r="W2724" i="5"/>
  <c r="V2724" i="5"/>
  <c r="U2724" i="5"/>
  <c r="T2724" i="5"/>
  <c r="S2724" i="5"/>
  <c r="R2724" i="5"/>
  <c r="Q2724" i="5"/>
  <c r="P2724" i="5"/>
  <c r="O2724" i="5"/>
  <c r="N2724" i="5"/>
  <c r="M2724" i="5"/>
  <c r="L2724" i="5"/>
  <c r="A2725" i="5" s="1"/>
  <c r="AD2723" i="5"/>
  <c r="AC2723" i="5"/>
  <c r="AB2723" i="5"/>
  <c r="AA2723" i="5"/>
  <c r="Z2723" i="5"/>
  <c r="Y2723" i="5"/>
  <c r="X2723" i="5"/>
  <c r="W2723" i="5"/>
  <c r="V2723" i="5"/>
  <c r="U2723" i="5"/>
  <c r="T2723" i="5"/>
  <c r="S2723" i="5"/>
  <c r="R2723" i="5"/>
  <c r="Q2723" i="5"/>
  <c r="P2723" i="5"/>
  <c r="O2723" i="5"/>
  <c r="N2723" i="5"/>
  <c r="M2723" i="5"/>
  <c r="L2723" i="5"/>
  <c r="AD2722" i="5"/>
  <c r="AC2722" i="5"/>
  <c r="AB2722" i="5"/>
  <c r="AA2722" i="5"/>
  <c r="Z2722" i="5"/>
  <c r="Y2722" i="5"/>
  <c r="X2722" i="5"/>
  <c r="W2722" i="5"/>
  <c r="V2722" i="5"/>
  <c r="U2722" i="5"/>
  <c r="T2722" i="5"/>
  <c r="S2722" i="5"/>
  <c r="R2722" i="5"/>
  <c r="Q2722" i="5"/>
  <c r="P2722" i="5"/>
  <c r="O2722" i="5"/>
  <c r="N2722" i="5"/>
  <c r="M2722" i="5"/>
  <c r="L2722" i="5"/>
  <c r="AD2721" i="5"/>
  <c r="AC2721" i="5"/>
  <c r="AB2721" i="5"/>
  <c r="AA2721" i="5"/>
  <c r="Z2721" i="5"/>
  <c r="Y2721" i="5"/>
  <c r="X2721" i="5"/>
  <c r="W2721" i="5"/>
  <c r="V2721" i="5"/>
  <c r="U2721" i="5"/>
  <c r="T2721" i="5"/>
  <c r="S2721" i="5"/>
  <c r="R2721" i="5"/>
  <c r="Q2721" i="5"/>
  <c r="P2721" i="5"/>
  <c r="O2721" i="5"/>
  <c r="N2721" i="5"/>
  <c r="M2721" i="5"/>
  <c r="L2721" i="5"/>
  <c r="A2722" i="5" s="1"/>
  <c r="AD2720" i="5"/>
  <c r="AC2720" i="5"/>
  <c r="AB2720" i="5"/>
  <c r="AA2720" i="5"/>
  <c r="Z2720" i="5"/>
  <c r="Y2720" i="5"/>
  <c r="X2720" i="5"/>
  <c r="W2720" i="5"/>
  <c r="V2720" i="5"/>
  <c r="U2720" i="5"/>
  <c r="T2720" i="5"/>
  <c r="S2720" i="5"/>
  <c r="R2720" i="5"/>
  <c r="Q2720" i="5"/>
  <c r="P2720" i="5"/>
  <c r="O2720" i="5"/>
  <c r="N2720" i="5"/>
  <c r="M2720" i="5"/>
  <c r="L2720" i="5"/>
  <c r="AD2719" i="5"/>
  <c r="AC2719" i="5"/>
  <c r="AB2719" i="5"/>
  <c r="AA2719" i="5"/>
  <c r="Z2719" i="5"/>
  <c r="Y2719" i="5"/>
  <c r="X2719" i="5"/>
  <c r="W2719" i="5"/>
  <c r="V2719" i="5"/>
  <c r="U2719" i="5"/>
  <c r="T2719" i="5"/>
  <c r="S2719" i="5"/>
  <c r="R2719" i="5"/>
  <c r="Q2719" i="5"/>
  <c r="P2719" i="5"/>
  <c r="O2719" i="5"/>
  <c r="N2719" i="5"/>
  <c r="M2719" i="5"/>
  <c r="L2719" i="5"/>
  <c r="A2720" i="5" s="1"/>
  <c r="AD2718" i="5"/>
  <c r="AC2718" i="5"/>
  <c r="AB2718" i="5"/>
  <c r="AA2718" i="5"/>
  <c r="Z2718" i="5"/>
  <c r="Y2718" i="5"/>
  <c r="X2718" i="5"/>
  <c r="W2718" i="5"/>
  <c r="V2718" i="5"/>
  <c r="U2718" i="5"/>
  <c r="T2718" i="5"/>
  <c r="S2718" i="5"/>
  <c r="R2718" i="5"/>
  <c r="Q2718" i="5"/>
  <c r="P2718" i="5"/>
  <c r="O2718" i="5"/>
  <c r="N2718" i="5"/>
  <c r="M2718" i="5"/>
  <c r="L2718" i="5"/>
  <c r="A2719" i="5" s="1"/>
  <c r="AD2717" i="5"/>
  <c r="AC2717" i="5"/>
  <c r="AB2717" i="5"/>
  <c r="AA2717" i="5"/>
  <c r="Z2717" i="5"/>
  <c r="Y2717" i="5"/>
  <c r="X2717" i="5"/>
  <c r="W2717" i="5"/>
  <c r="V2717" i="5"/>
  <c r="U2717" i="5"/>
  <c r="T2717" i="5"/>
  <c r="S2717" i="5"/>
  <c r="R2717" i="5"/>
  <c r="Q2717" i="5"/>
  <c r="P2717" i="5"/>
  <c r="O2717" i="5"/>
  <c r="N2717" i="5"/>
  <c r="M2717" i="5"/>
  <c r="L2717" i="5"/>
  <c r="A2718" i="5" s="1"/>
  <c r="AD2716" i="5"/>
  <c r="AC2716" i="5"/>
  <c r="AB2716" i="5"/>
  <c r="AA2716" i="5"/>
  <c r="Z2716" i="5"/>
  <c r="Y2716" i="5"/>
  <c r="X2716" i="5"/>
  <c r="W2716" i="5"/>
  <c r="V2716" i="5"/>
  <c r="U2716" i="5"/>
  <c r="T2716" i="5"/>
  <c r="S2716" i="5"/>
  <c r="R2716" i="5"/>
  <c r="Q2716" i="5"/>
  <c r="P2716" i="5"/>
  <c r="O2716" i="5"/>
  <c r="N2716" i="5"/>
  <c r="M2716" i="5"/>
  <c r="L2716" i="5"/>
  <c r="A2717" i="5" s="1"/>
  <c r="AD2715" i="5"/>
  <c r="AC2715" i="5"/>
  <c r="AB2715" i="5"/>
  <c r="AA2715" i="5"/>
  <c r="Z2715" i="5"/>
  <c r="Y2715" i="5"/>
  <c r="X2715" i="5"/>
  <c r="W2715" i="5"/>
  <c r="V2715" i="5"/>
  <c r="U2715" i="5"/>
  <c r="T2715" i="5"/>
  <c r="S2715" i="5"/>
  <c r="R2715" i="5"/>
  <c r="Q2715" i="5"/>
  <c r="P2715" i="5"/>
  <c r="O2715" i="5"/>
  <c r="N2715" i="5"/>
  <c r="M2715" i="5"/>
  <c r="L2715" i="5"/>
  <c r="AD2714" i="5"/>
  <c r="AC2714" i="5"/>
  <c r="AB2714" i="5"/>
  <c r="AA2714" i="5"/>
  <c r="Z2714" i="5"/>
  <c r="Y2714" i="5"/>
  <c r="X2714" i="5"/>
  <c r="W2714" i="5"/>
  <c r="V2714" i="5"/>
  <c r="U2714" i="5"/>
  <c r="T2714" i="5"/>
  <c r="S2714" i="5"/>
  <c r="R2714" i="5"/>
  <c r="Q2714" i="5"/>
  <c r="P2714" i="5"/>
  <c r="O2714" i="5"/>
  <c r="N2714" i="5"/>
  <c r="M2714" i="5"/>
  <c r="L2714" i="5"/>
  <c r="AD2713" i="5"/>
  <c r="AC2713" i="5"/>
  <c r="AB2713" i="5"/>
  <c r="AA2713" i="5"/>
  <c r="Z2713" i="5"/>
  <c r="Y2713" i="5"/>
  <c r="X2713" i="5"/>
  <c r="W2713" i="5"/>
  <c r="V2713" i="5"/>
  <c r="U2713" i="5"/>
  <c r="T2713" i="5"/>
  <c r="S2713" i="5"/>
  <c r="R2713" i="5"/>
  <c r="Q2713" i="5"/>
  <c r="P2713" i="5"/>
  <c r="O2713" i="5"/>
  <c r="N2713" i="5"/>
  <c r="M2713" i="5"/>
  <c r="L2713" i="5"/>
  <c r="A2714" i="5" s="1"/>
  <c r="AD2712" i="5"/>
  <c r="AC2712" i="5"/>
  <c r="AB2712" i="5"/>
  <c r="AA2712" i="5"/>
  <c r="Z2712" i="5"/>
  <c r="Y2712" i="5"/>
  <c r="X2712" i="5"/>
  <c r="W2712" i="5"/>
  <c r="V2712" i="5"/>
  <c r="U2712" i="5"/>
  <c r="T2712" i="5"/>
  <c r="S2712" i="5"/>
  <c r="R2712" i="5"/>
  <c r="Q2712" i="5"/>
  <c r="P2712" i="5"/>
  <c r="O2712" i="5"/>
  <c r="N2712" i="5"/>
  <c r="M2712" i="5"/>
  <c r="L2712" i="5"/>
  <c r="AD2711" i="5"/>
  <c r="AC2711" i="5"/>
  <c r="AB2711" i="5"/>
  <c r="AA2711" i="5"/>
  <c r="Z2711" i="5"/>
  <c r="Y2711" i="5"/>
  <c r="X2711" i="5"/>
  <c r="W2711" i="5"/>
  <c r="V2711" i="5"/>
  <c r="U2711" i="5"/>
  <c r="T2711" i="5"/>
  <c r="S2711" i="5"/>
  <c r="R2711" i="5"/>
  <c r="Q2711" i="5"/>
  <c r="P2711" i="5"/>
  <c r="O2711" i="5"/>
  <c r="N2711" i="5"/>
  <c r="M2711" i="5"/>
  <c r="L2711" i="5"/>
  <c r="A2712" i="5" s="1"/>
  <c r="AD2710" i="5"/>
  <c r="AC2710" i="5"/>
  <c r="AB2710" i="5"/>
  <c r="AA2710" i="5"/>
  <c r="Z2710" i="5"/>
  <c r="Y2710" i="5"/>
  <c r="X2710" i="5"/>
  <c r="W2710" i="5"/>
  <c r="V2710" i="5"/>
  <c r="U2710" i="5"/>
  <c r="T2710" i="5"/>
  <c r="S2710" i="5"/>
  <c r="R2710" i="5"/>
  <c r="Q2710" i="5"/>
  <c r="P2710" i="5"/>
  <c r="O2710" i="5"/>
  <c r="N2710" i="5"/>
  <c r="M2710" i="5"/>
  <c r="L2710" i="5"/>
  <c r="A2711" i="5" s="1"/>
  <c r="AD2709" i="5"/>
  <c r="AC2709" i="5"/>
  <c r="AB2709" i="5"/>
  <c r="AA2709" i="5"/>
  <c r="Z2709" i="5"/>
  <c r="Y2709" i="5"/>
  <c r="X2709" i="5"/>
  <c r="W2709" i="5"/>
  <c r="V2709" i="5"/>
  <c r="U2709" i="5"/>
  <c r="T2709" i="5"/>
  <c r="S2709" i="5"/>
  <c r="R2709" i="5"/>
  <c r="Q2709" i="5"/>
  <c r="P2709" i="5"/>
  <c r="O2709" i="5"/>
  <c r="N2709" i="5"/>
  <c r="M2709" i="5"/>
  <c r="L2709" i="5"/>
  <c r="A2710" i="5" s="1"/>
  <c r="AD2708" i="5"/>
  <c r="AC2708" i="5"/>
  <c r="AB2708" i="5"/>
  <c r="AA2708" i="5"/>
  <c r="Z2708" i="5"/>
  <c r="Y2708" i="5"/>
  <c r="X2708" i="5"/>
  <c r="W2708" i="5"/>
  <c r="V2708" i="5"/>
  <c r="U2708" i="5"/>
  <c r="T2708" i="5"/>
  <c r="S2708" i="5"/>
  <c r="R2708" i="5"/>
  <c r="Q2708" i="5"/>
  <c r="P2708" i="5"/>
  <c r="O2708" i="5"/>
  <c r="N2708" i="5"/>
  <c r="M2708" i="5"/>
  <c r="L2708" i="5"/>
  <c r="A2709" i="5" s="1"/>
  <c r="AD2707" i="5"/>
  <c r="AC2707" i="5"/>
  <c r="AB2707" i="5"/>
  <c r="AA2707" i="5"/>
  <c r="Z2707" i="5"/>
  <c r="Y2707" i="5"/>
  <c r="X2707" i="5"/>
  <c r="W2707" i="5"/>
  <c r="V2707" i="5"/>
  <c r="U2707" i="5"/>
  <c r="T2707" i="5"/>
  <c r="S2707" i="5"/>
  <c r="R2707" i="5"/>
  <c r="Q2707" i="5"/>
  <c r="P2707" i="5"/>
  <c r="O2707" i="5"/>
  <c r="N2707" i="5"/>
  <c r="M2707" i="5"/>
  <c r="L2707" i="5"/>
  <c r="AD2706" i="5"/>
  <c r="AC2706" i="5"/>
  <c r="AB2706" i="5"/>
  <c r="AA2706" i="5"/>
  <c r="Z2706" i="5"/>
  <c r="Y2706" i="5"/>
  <c r="X2706" i="5"/>
  <c r="W2706" i="5"/>
  <c r="V2706" i="5"/>
  <c r="U2706" i="5"/>
  <c r="T2706" i="5"/>
  <c r="S2706" i="5"/>
  <c r="R2706" i="5"/>
  <c r="Q2706" i="5"/>
  <c r="P2706" i="5"/>
  <c r="O2706" i="5"/>
  <c r="N2706" i="5"/>
  <c r="M2706" i="5"/>
  <c r="L2706" i="5"/>
  <c r="AD2705" i="5"/>
  <c r="AC2705" i="5"/>
  <c r="AB2705" i="5"/>
  <c r="AA2705" i="5"/>
  <c r="Z2705" i="5"/>
  <c r="Y2705" i="5"/>
  <c r="X2705" i="5"/>
  <c r="W2705" i="5"/>
  <c r="V2705" i="5"/>
  <c r="U2705" i="5"/>
  <c r="T2705" i="5"/>
  <c r="S2705" i="5"/>
  <c r="R2705" i="5"/>
  <c r="Q2705" i="5"/>
  <c r="P2705" i="5"/>
  <c r="O2705" i="5"/>
  <c r="N2705" i="5"/>
  <c r="M2705" i="5"/>
  <c r="L2705" i="5"/>
  <c r="A2706" i="5" s="1"/>
  <c r="AD2704" i="5"/>
  <c r="AC2704" i="5"/>
  <c r="AB2704" i="5"/>
  <c r="AA2704" i="5"/>
  <c r="Z2704" i="5"/>
  <c r="Y2704" i="5"/>
  <c r="X2704" i="5"/>
  <c r="W2704" i="5"/>
  <c r="V2704" i="5"/>
  <c r="U2704" i="5"/>
  <c r="T2704" i="5"/>
  <c r="S2704" i="5"/>
  <c r="R2704" i="5"/>
  <c r="Q2704" i="5"/>
  <c r="P2704" i="5"/>
  <c r="O2704" i="5"/>
  <c r="N2704" i="5"/>
  <c r="M2704" i="5"/>
  <c r="L2704" i="5"/>
  <c r="AD2703" i="5"/>
  <c r="AC2703" i="5"/>
  <c r="AB2703" i="5"/>
  <c r="AA2703" i="5"/>
  <c r="Z2703" i="5"/>
  <c r="Y2703" i="5"/>
  <c r="X2703" i="5"/>
  <c r="W2703" i="5"/>
  <c r="V2703" i="5"/>
  <c r="U2703" i="5"/>
  <c r="T2703" i="5"/>
  <c r="S2703" i="5"/>
  <c r="R2703" i="5"/>
  <c r="Q2703" i="5"/>
  <c r="P2703" i="5"/>
  <c r="O2703" i="5"/>
  <c r="N2703" i="5"/>
  <c r="M2703" i="5"/>
  <c r="L2703" i="5"/>
  <c r="A2704" i="5" s="1"/>
  <c r="AD2702" i="5"/>
  <c r="AC2702" i="5"/>
  <c r="AB2702" i="5"/>
  <c r="AA2702" i="5"/>
  <c r="Z2702" i="5"/>
  <c r="Y2702" i="5"/>
  <c r="X2702" i="5"/>
  <c r="W2702" i="5"/>
  <c r="V2702" i="5"/>
  <c r="U2702" i="5"/>
  <c r="T2702" i="5"/>
  <c r="S2702" i="5"/>
  <c r="R2702" i="5"/>
  <c r="Q2702" i="5"/>
  <c r="P2702" i="5"/>
  <c r="O2702" i="5"/>
  <c r="N2702" i="5"/>
  <c r="M2702" i="5"/>
  <c r="L2702" i="5"/>
  <c r="A2703" i="5" s="1"/>
  <c r="AD2701" i="5"/>
  <c r="AC2701" i="5"/>
  <c r="AB2701" i="5"/>
  <c r="AA2701" i="5"/>
  <c r="Z2701" i="5"/>
  <c r="Y2701" i="5"/>
  <c r="X2701" i="5"/>
  <c r="W2701" i="5"/>
  <c r="V2701" i="5"/>
  <c r="U2701" i="5"/>
  <c r="T2701" i="5"/>
  <c r="S2701" i="5"/>
  <c r="R2701" i="5"/>
  <c r="Q2701" i="5"/>
  <c r="P2701" i="5"/>
  <c r="O2701" i="5"/>
  <c r="N2701" i="5"/>
  <c r="M2701" i="5"/>
  <c r="L2701" i="5"/>
  <c r="A2702" i="5" s="1"/>
  <c r="AD2700" i="5"/>
  <c r="AC2700" i="5"/>
  <c r="AB2700" i="5"/>
  <c r="AA2700" i="5"/>
  <c r="Z2700" i="5"/>
  <c r="Y2700" i="5"/>
  <c r="X2700" i="5"/>
  <c r="W2700" i="5"/>
  <c r="V2700" i="5"/>
  <c r="U2700" i="5"/>
  <c r="T2700" i="5"/>
  <c r="S2700" i="5"/>
  <c r="R2700" i="5"/>
  <c r="Q2700" i="5"/>
  <c r="P2700" i="5"/>
  <c r="O2700" i="5"/>
  <c r="N2700" i="5"/>
  <c r="M2700" i="5"/>
  <c r="L2700" i="5"/>
  <c r="A2701" i="5" s="1"/>
  <c r="AD2699" i="5"/>
  <c r="AC2699" i="5"/>
  <c r="AB2699" i="5"/>
  <c r="AA2699" i="5"/>
  <c r="Z2699" i="5"/>
  <c r="Y2699" i="5"/>
  <c r="X2699" i="5"/>
  <c r="W2699" i="5"/>
  <c r="V2699" i="5"/>
  <c r="U2699" i="5"/>
  <c r="T2699" i="5"/>
  <c r="S2699" i="5"/>
  <c r="R2699" i="5"/>
  <c r="Q2699" i="5"/>
  <c r="P2699" i="5"/>
  <c r="O2699" i="5"/>
  <c r="N2699" i="5"/>
  <c r="M2699" i="5"/>
  <c r="L2699" i="5"/>
  <c r="AD2698" i="5"/>
  <c r="AC2698" i="5"/>
  <c r="AB2698" i="5"/>
  <c r="AA2698" i="5"/>
  <c r="Z2698" i="5"/>
  <c r="Y2698" i="5"/>
  <c r="X2698" i="5"/>
  <c r="W2698" i="5"/>
  <c r="V2698" i="5"/>
  <c r="U2698" i="5"/>
  <c r="T2698" i="5"/>
  <c r="S2698" i="5"/>
  <c r="R2698" i="5"/>
  <c r="Q2698" i="5"/>
  <c r="P2698" i="5"/>
  <c r="O2698" i="5"/>
  <c r="N2698" i="5"/>
  <c r="M2698" i="5"/>
  <c r="L2698" i="5"/>
  <c r="AD2697" i="5"/>
  <c r="AC2697" i="5"/>
  <c r="AB2697" i="5"/>
  <c r="AA2697" i="5"/>
  <c r="Z2697" i="5"/>
  <c r="Y2697" i="5"/>
  <c r="X2697" i="5"/>
  <c r="W2697" i="5"/>
  <c r="V2697" i="5"/>
  <c r="U2697" i="5"/>
  <c r="T2697" i="5"/>
  <c r="S2697" i="5"/>
  <c r="R2697" i="5"/>
  <c r="Q2697" i="5"/>
  <c r="P2697" i="5"/>
  <c r="O2697" i="5"/>
  <c r="N2697" i="5"/>
  <c r="M2697" i="5"/>
  <c r="L2697" i="5"/>
  <c r="A2698" i="5" s="1"/>
  <c r="AD2696" i="5"/>
  <c r="AC2696" i="5"/>
  <c r="AB2696" i="5"/>
  <c r="AA2696" i="5"/>
  <c r="Z2696" i="5"/>
  <c r="Y2696" i="5"/>
  <c r="X2696" i="5"/>
  <c r="W2696" i="5"/>
  <c r="V2696" i="5"/>
  <c r="U2696" i="5"/>
  <c r="T2696" i="5"/>
  <c r="S2696" i="5"/>
  <c r="R2696" i="5"/>
  <c r="Q2696" i="5"/>
  <c r="P2696" i="5"/>
  <c r="O2696" i="5"/>
  <c r="N2696" i="5"/>
  <c r="M2696" i="5"/>
  <c r="L2696" i="5"/>
  <c r="AD2695" i="5"/>
  <c r="AC2695" i="5"/>
  <c r="AB2695" i="5"/>
  <c r="AA2695" i="5"/>
  <c r="Z2695" i="5"/>
  <c r="Y2695" i="5"/>
  <c r="X2695" i="5"/>
  <c r="W2695" i="5"/>
  <c r="V2695" i="5"/>
  <c r="U2695" i="5"/>
  <c r="T2695" i="5"/>
  <c r="S2695" i="5"/>
  <c r="R2695" i="5"/>
  <c r="Q2695" i="5"/>
  <c r="P2695" i="5"/>
  <c r="O2695" i="5"/>
  <c r="N2695" i="5"/>
  <c r="M2695" i="5"/>
  <c r="L2695" i="5"/>
  <c r="A2696" i="5" s="1"/>
  <c r="AD2694" i="5"/>
  <c r="AC2694" i="5"/>
  <c r="AB2694" i="5"/>
  <c r="AA2694" i="5"/>
  <c r="Z2694" i="5"/>
  <c r="Y2694" i="5"/>
  <c r="X2694" i="5"/>
  <c r="W2694" i="5"/>
  <c r="V2694" i="5"/>
  <c r="U2694" i="5"/>
  <c r="T2694" i="5"/>
  <c r="S2694" i="5"/>
  <c r="R2694" i="5"/>
  <c r="Q2694" i="5"/>
  <c r="P2694" i="5"/>
  <c r="O2694" i="5"/>
  <c r="N2694" i="5"/>
  <c r="M2694" i="5"/>
  <c r="L2694" i="5"/>
  <c r="A2695" i="5" s="1"/>
  <c r="AD2693" i="5"/>
  <c r="AC2693" i="5"/>
  <c r="AB2693" i="5"/>
  <c r="AA2693" i="5"/>
  <c r="Z2693" i="5"/>
  <c r="Y2693" i="5"/>
  <c r="X2693" i="5"/>
  <c r="W2693" i="5"/>
  <c r="V2693" i="5"/>
  <c r="U2693" i="5"/>
  <c r="T2693" i="5"/>
  <c r="S2693" i="5"/>
  <c r="R2693" i="5"/>
  <c r="Q2693" i="5"/>
  <c r="P2693" i="5"/>
  <c r="O2693" i="5"/>
  <c r="N2693" i="5"/>
  <c r="M2693" i="5"/>
  <c r="L2693" i="5"/>
  <c r="A2694" i="5" s="1"/>
  <c r="AD2692" i="5"/>
  <c r="AC2692" i="5"/>
  <c r="AB2692" i="5"/>
  <c r="AA2692" i="5"/>
  <c r="Z2692" i="5"/>
  <c r="Y2692" i="5"/>
  <c r="X2692" i="5"/>
  <c r="W2692" i="5"/>
  <c r="V2692" i="5"/>
  <c r="U2692" i="5"/>
  <c r="T2692" i="5"/>
  <c r="S2692" i="5"/>
  <c r="R2692" i="5"/>
  <c r="Q2692" i="5"/>
  <c r="P2692" i="5"/>
  <c r="O2692" i="5"/>
  <c r="N2692" i="5"/>
  <c r="M2692" i="5"/>
  <c r="L2692" i="5"/>
  <c r="A2693" i="5" s="1"/>
  <c r="AD2691" i="5"/>
  <c r="AC2691" i="5"/>
  <c r="AB2691" i="5"/>
  <c r="AA2691" i="5"/>
  <c r="Z2691" i="5"/>
  <c r="Y2691" i="5"/>
  <c r="X2691" i="5"/>
  <c r="W2691" i="5"/>
  <c r="V2691" i="5"/>
  <c r="U2691" i="5"/>
  <c r="T2691" i="5"/>
  <c r="S2691" i="5"/>
  <c r="R2691" i="5"/>
  <c r="Q2691" i="5"/>
  <c r="P2691" i="5"/>
  <c r="O2691" i="5"/>
  <c r="N2691" i="5"/>
  <c r="M2691" i="5"/>
  <c r="L2691" i="5"/>
  <c r="AD2690" i="5"/>
  <c r="AC2690" i="5"/>
  <c r="AB2690" i="5"/>
  <c r="AA2690" i="5"/>
  <c r="Z2690" i="5"/>
  <c r="Y2690" i="5"/>
  <c r="X2690" i="5"/>
  <c r="W2690" i="5"/>
  <c r="V2690" i="5"/>
  <c r="U2690" i="5"/>
  <c r="T2690" i="5"/>
  <c r="S2690" i="5"/>
  <c r="R2690" i="5"/>
  <c r="Q2690" i="5"/>
  <c r="P2690" i="5"/>
  <c r="O2690" i="5"/>
  <c r="N2690" i="5"/>
  <c r="M2690" i="5"/>
  <c r="L2690" i="5"/>
  <c r="AD2689" i="5"/>
  <c r="AC2689" i="5"/>
  <c r="AB2689" i="5"/>
  <c r="AA2689" i="5"/>
  <c r="Z2689" i="5"/>
  <c r="Y2689" i="5"/>
  <c r="X2689" i="5"/>
  <c r="W2689" i="5"/>
  <c r="V2689" i="5"/>
  <c r="U2689" i="5"/>
  <c r="T2689" i="5"/>
  <c r="S2689" i="5"/>
  <c r="R2689" i="5"/>
  <c r="Q2689" i="5"/>
  <c r="P2689" i="5"/>
  <c r="O2689" i="5"/>
  <c r="N2689" i="5"/>
  <c r="M2689" i="5"/>
  <c r="L2689" i="5"/>
  <c r="A2690" i="5" s="1"/>
  <c r="AD2688" i="5"/>
  <c r="AC2688" i="5"/>
  <c r="AB2688" i="5"/>
  <c r="AA2688" i="5"/>
  <c r="Z2688" i="5"/>
  <c r="Y2688" i="5"/>
  <c r="X2688" i="5"/>
  <c r="W2688" i="5"/>
  <c r="V2688" i="5"/>
  <c r="U2688" i="5"/>
  <c r="T2688" i="5"/>
  <c r="S2688" i="5"/>
  <c r="R2688" i="5"/>
  <c r="Q2688" i="5"/>
  <c r="P2688" i="5"/>
  <c r="O2688" i="5"/>
  <c r="N2688" i="5"/>
  <c r="M2688" i="5"/>
  <c r="L2688" i="5"/>
  <c r="AD2687" i="5"/>
  <c r="AC2687" i="5"/>
  <c r="AB2687" i="5"/>
  <c r="AA2687" i="5"/>
  <c r="Z2687" i="5"/>
  <c r="Y2687" i="5"/>
  <c r="X2687" i="5"/>
  <c r="W2687" i="5"/>
  <c r="V2687" i="5"/>
  <c r="U2687" i="5"/>
  <c r="T2687" i="5"/>
  <c r="S2687" i="5"/>
  <c r="R2687" i="5"/>
  <c r="Q2687" i="5"/>
  <c r="P2687" i="5"/>
  <c r="O2687" i="5"/>
  <c r="N2687" i="5"/>
  <c r="M2687" i="5"/>
  <c r="L2687" i="5"/>
  <c r="A2688" i="5" s="1"/>
  <c r="AD2686" i="5"/>
  <c r="AC2686" i="5"/>
  <c r="AB2686" i="5"/>
  <c r="AA2686" i="5"/>
  <c r="Z2686" i="5"/>
  <c r="Y2686" i="5"/>
  <c r="X2686" i="5"/>
  <c r="W2686" i="5"/>
  <c r="V2686" i="5"/>
  <c r="U2686" i="5"/>
  <c r="T2686" i="5"/>
  <c r="S2686" i="5"/>
  <c r="R2686" i="5"/>
  <c r="Q2686" i="5"/>
  <c r="P2686" i="5"/>
  <c r="O2686" i="5"/>
  <c r="N2686" i="5"/>
  <c r="M2686" i="5"/>
  <c r="L2686" i="5"/>
  <c r="A2687" i="5" s="1"/>
  <c r="AD2685" i="5"/>
  <c r="AC2685" i="5"/>
  <c r="AB2685" i="5"/>
  <c r="AA2685" i="5"/>
  <c r="Z2685" i="5"/>
  <c r="Y2685" i="5"/>
  <c r="X2685" i="5"/>
  <c r="W2685" i="5"/>
  <c r="V2685" i="5"/>
  <c r="U2685" i="5"/>
  <c r="T2685" i="5"/>
  <c r="S2685" i="5"/>
  <c r="R2685" i="5"/>
  <c r="Q2685" i="5"/>
  <c r="P2685" i="5"/>
  <c r="O2685" i="5"/>
  <c r="N2685" i="5"/>
  <c r="M2685" i="5"/>
  <c r="L2685" i="5"/>
  <c r="A2686" i="5" s="1"/>
  <c r="AD2684" i="5"/>
  <c r="AC2684" i="5"/>
  <c r="AB2684" i="5"/>
  <c r="AA2684" i="5"/>
  <c r="Z2684" i="5"/>
  <c r="Y2684" i="5"/>
  <c r="X2684" i="5"/>
  <c r="W2684" i="5"/>
  <c r="V2684" i="5"/>
  <c r="U2684" i="5"/>
  <c r="T2684" i="5"/>
  <c r="S2684" i="5"/>
  <c r="R2684" i="5"/>
  <c r="Q2684" i="5"/>
  <c r="P2684" i="5"/>
  <c r="O2684" i="5"/>
  <c r="N2684" i="5"/>
  <c r="M2684" i="5"/>
  <c r="L2684" i="5"/>
  <c r="A2685" i="5" s="1"/>
  <c r="AD2683" i="5"/>
  <c r="AC2683" i="5"/>
  <c r="AB2683" i="5"/>
  <c r="AA2683" i="5"/>
  <c r="Z2683" i="5"/>
  <c r="Y2683" i="5"/>
  <c r="X2683" i="5"/>
  <c r="W2683" i="5"/>
  <c r="V2683" i="5"/>
  <c r="U2683" i="5"/>
  <c r="T2683" i="5"/>
  <c r="S2683" i="5"/>
  <c r="R2683" i="5"/>
  <c r="Q2683" i="5"/>
  <c r="P2683" i="5"/>
  <c r="O2683" i="5"/>
  <c r="N2683" i="5"/>
  <c r="M2683" i="5"/>
  <c r="L2683" i="5"/>
  <c r="AD2682" i="5"/>
  <c r="AC2682" i="5"/>
  <c r="AB2682" i="5"/>
  <c r="AA2682" i="5"/>
  <c r="Z2682" i="5"/>
  <c r="Y2682" i="5"/>
  <c r="X2682" i="5"/>
  <c r="W2682" i="5"/>
  <c r="V2682" i="5"/>
  <c r="U2682" i="5"/>
  <c r="T2682" i="5"/>
  <c r="S2682" i="5"/>
  <c r="R2682" i="5"/>
  <c r="Q2682" i="5"/>
  <c r="P2682" i="5"/>
  <c r="O2682" i="5"/>
  <c r="N2682" i="5"/>
  <c r="M2682" i="5"/>
  <c r="L2682" i="5"/>
  <c r="AD2681" i="5"/>
  <c r="AC2681" i="5"/>
  <c r="AB2681" i="5"/>
  <c r="AA2681" i="5"/>
  <c r="Z2681" i="5"/>
  <c r="Y2681" i="5"/>
  <c r="X2681" i="5"/>
  <c r="W2681" i="5"/>
  <c r="V2681" i="5"/>
  <c r="U2681" i="5"/>
  <c r="T2681" i="5"/>
  <c r="S2681" i="5"/>
  <c r="R2681" i="5"/>
  <c r="Q2681" i="5"/>
  <c r="P2681" i="5"/>
  <c r="O2681" i="5"/>
  <c r="N2681" i="5"/>
  <c r="M2681" i="5"/>
  <c r="L2681" i="5"/>
  <c r="A2682" i="5" s="1"/>
  <c r="AD2680" i="5"/>
  <c r="AC2680" i="5"/>
  <c r="AB2680" i="5"/>
  <c r="AA2680" i="5"/>
  <c r="Z2680" i="5"/>
  <c r="Y2680" i="5"/>
  <c r="X2680" i="5"/>
  <c r="W2680" i="5"/>
  <c r="V2680" i="5"/>
  <c r="U2680" i="5"/>
  <c r="T2680" i="5"/>
  <c r="S2680" i="5"/>
  <c r="R2680" i="5"/>
  <c r="Q2680" i="5"/>
  <c r="P2680" i="5"/>
  <c r="O2680" i="5"/>
  <c r="N2680" i="5"/>
  <c r="M2680" i="5"/>
  <c r="L2680" i="5"/>
  <c r="AD2679" i="5"/>
  <c r="AC2679" i="5"/>
  <c r="AB2679" i="5"/>
  <c r="AA2679" i="5"/>
  <c r="Z2679" i="5"/>
  <c r="Y2679" i="5"/>
  <c r="X2679" i="5"/>
  <c r="W2679" i="5"/>
  <c r="V2679" i="5"/>
  <c r="U2679" i="5"/>
  <c r="T2679" i="5"/>
  <c r="S2679" i="5"/>
  <c r="R2679" i="5"/>
  <c r="Q2679" i="5"/>
  <c r="P2679" i="5"/>
  <c r="O2679" i="5"/>
  <c r="N2679" i="5"/>
  <c r="M2679" i="5"/>
  <c r="L2679" i="5"/>
  <c r="A2680" i="5" s="1"/>
  <c r="AD2678" i="5"/>
  <c r="AC2678" i="5"/>
  <c r="AB2678" i="5"/>
  <c r="AA2678" i="5"/>
  <c r="Z2678" i="5"/>
  <c r="Y2678" i="5"/>
  <c r="X2678" i="5"/>
  <c r="W2678" i="5"/>
  <c r="V2678" i="5"/>
  <c r="U2678" i="5"/>
  <c r="T2678" i="5"/>
  <c r="S2678" i="5"/>
  <c r="R2678" i="5"/>
  <c r="Q2678" i="5"/>
  <c r="P2678" i="5"/>
  <c r="O2678" i="5"/>
  <c r="N2678" i="5"/>
  <c r="M2678" i="5"/>
  <c r="L2678" i="5"/>
  <c r="A2679" i="5" s="1"/>
  <c r="AD2677" i="5"/>
  <c r="AC2677" i="5"/>
  <c r="AB2677" i="5"/>
  <c r="AA2677" i="5"/>
  <c r="Z2677" i="5"/>
  <c r="Y2677" i="5"/>
  <c r="X2677" i="5"/>
  <c r="W2677" i="5"/>
  <c r="V2677" i="5"/>
  <c r="U2677" i="5"/>
  <c r="T2677" i="5"/>
  <c r="S2677" i="5"/>
  <c r="R2677" i="5"/>
  <c r="Q2677" i="5"/>
  <c r="P2677" i="5"/>
  <c r="O2677" i="5"/>
  <c r="N2677" i="5"/>
  <c r="M2677" i="5"/>
  <c r="L2677" i="5"/>
  <c r="A2678" i="5" s="1"/>
  <c r="AD2676" i="5"/>
  <c r="AC2676" i="5"/>
  <c r="AB2676" i="5"/>
  <c r="AA2676" i="5"/>
  <c r="Z2676" i="5"/>
  <c r="Y2676" i="5"/>
  <c r="X2676" i="5"/>
  <c r="W2676" i="5"/>
  <c r="V2676" i="5"/>
  <c r="U2676" i="5"/>
  <c r="T2676" i="5"/>
  <c r="S2676" i="5"/>
  <c r="R2676" i="5"/>
  <c r="Q2676" i="5"/>
  <c r="P2676" i="5"/>
  <c r="O2676" i="5"/>
  <c r="N2676" i="5"/>
  <c r="M2676" i="5"/>
  <c r="L2676" i="5"/>
  <c r="A2677" i="5" s="1"/>
  <c r="AD2675" i="5"/>
  <c r="AC2675" i="5"/>
  <c r="AB2675" i="5"/>
  <c r="AA2675" i="5"/>
  <c r="Z2675" i="5"/>
  <c r="Y2675" i="5"/>
  <c r="X2675" i="5"/>
  <c r="W2675" i="5"/>
  <c r="V2675" i="5"/>
  <c r="U2675" i="5"/>
  <c r="T2675" i="5"/>
  <c r="S2675" i="5"/>
  <c r="R2675" i="5"/>
  <c r="Q2675" i="5"/>
  <c r="P2675" i="5"/>
  <c r="O2675" i="5"/>
  <c r="N2675" i="5"/>
  <c r="M2675" i="5"/>
  <c r="L2675" i="5"/>
  <c r="AD2674" i="5"/>
  <c r="AC2674" i="5"/>
  <c r="AB2674" i="5"/>
  <c r="AA2674" i="5"/>
  <c r="Z2674" i="5"/>
  <c r="Y2674" i="5"/>
  <c r="X2674" i="5"/>
  <c r="W2674" i="5"/>
  <c r="V2674" i="5"/>
  <c r="U2674" i="5"/>
  <c r="T2674" i="5"/>
  <c r="S2674" i="5"/>
  <c r="R2674" i="5"/>
  <c r="Q2674" i="5"/>
  <c r="P2674" i="5"/>
  <c r="O2674" i="5"/>
  <c r="N2674" i="5"/>
  <c r="M2674" i="5"/>
  <c r="L2674" i="5"/>
  <c r="AD2673" i="5"/>
  <c r="AC2673" i="5"/>
  <c r="AB2673" i="5"/>
  <c r="AA2673" i="5"/>
  <c r="Z2673" i="5"/>
  <c r="Y2673" i="5"/>
  <c r="X2673" i="5"/>
  <c r="W2673" i="5"/>
  <c r="V2673" i="5"/>
  <c r="U2673" i="5"/>
  <c r="T2673" i="5"/>
  <c r="S2673" i="5"/>
  <c r="R2673" i="5"/>
  <c r="Q2673" i="5"/>
  <c r="P2673" i="5"/>
  <c r="O2673" i="5"/>
  <c r="N2673" i="5"/>
  <c r="M2673" i="5"/>
  <c r="L2673" i="5"/>
  <c r="A2674" i="5" s="1"/>
  <c r="AD2672" i="5"/>
  <c r="AC2672" i="5"/>
  <c r="AB2672" i="5"/>
  <c r="AA2672" i="5"/>
  <c r="Z2672" i="5"/>
  <c r="Y2672" i="5"/>
  <c r="X2672" i="5"/>
  <c r="W2672" i="5"/>
  <c r="V2672" i="5"/>
  <c r="U2672" i="5"/>
  <c r="T2672" i="5"/>
  <c r="S2672" i="5"/>
  <c r="R2672" i="5"/>
  <c r="Q2672" i="5"/>
  <c r="P2672" i="5"/>
  <c r="O2672" i="5"/>
  <c r="N2672" i="5"/>
  <c r="M2672" i="5"/>
  <c r="L2672" i="5"/>
  <c r="AD2671" i="5"/>
  <c r="AC2671" i="5"/>
  <c r="AB2671" i="5"/>
  <c r="AA2671" i="5"/>
  <c r="Z2671" i="5"/>
  <c r="Y2671" i="5"/>
  <c r="X2671" i="5"/>
  <c r="W2671" i="5"/>
  <c r="V2671" i="5"/>
  <c r="U2671" i="5"/>
  <c r="T2671" i="5"/>
  <c r="S2671" i="5"/>
  <c r="R2671" i="5"/>
  <c r="Q2671" i="5"/>
  <c r="P2671" i="5"/>
  <c r="O2671" i="5"/>
  <c r="N2671" i="5"/>
  <c r="M2671" i="5"/>
  <c r="L2671" i="5"/>
  <c r="A2672" i="5" s="1"/>
  <c r="AD2670" i="5"/>
  <c r="AC2670" i="5"/>
  <c r="AB2670" i="5"/>
  <c r="AA2670" i="5"/>
  <c r="Z2670" i="5"/>
  <c r="Y2670" i="5"/>
  <c r="X2670" i="5"/>
  <c r="W2670" i="5"/>
  <c r="V2670" i="5"/>
  <c r="U2670" i="5"/>
  <c r="T2670" i="5"/>
  <c r="S2670" i="5"/>
  <c r="R2670" i="5"/>
  <c r="Q2670" i="5"/>
  <c r="P2670" i="5"/>
  <c r="O2670" i="5"/>
  <c r="N2670" i="5"/>
  <c r="M2670" i="5"/>
  <c r="L2670" i="5"/>
  <c r="A2671" i="5" s="1"/>
  <c r="AD2669" i="5"/>
  <c r="AC2669" i="5"/>
  <c r="AB2669" i="5"/>
  <c r="AA2669" i="5"/>
  <c r="Z2669" i="5"/>
  <c r="Y2669" i="5"/>
  <c r="X2669" i="5"/>
  <c r="W2669" i="5"/>
  <c r="V2669" i="5"/>
  <c r="U2669" i="5"/>
  <c r="T2669" i="5"/>
  <c r="S2669" i="5"/>
  <c r="R2669" i="5"/>
  <c r="Q2669" i="5"/>
  <c r="P2669" i="5"/>
  <c r="O2669" i="5"/>
  <c r="N2669" i="5"/>
  <c r="M2669" i="5"/>
  <c r="L2669" i="5"/>
  <c r="A2670" i="5" s="1"/>
  <c r="AD2668" i="5"/>
  <c r="AC2668" i="5"/>
  <c r="AB2668" i="5"/>
  <c r="AA2668" i="5"/>
  <c r="Z2668" i="5"/>
  <c r="Y2668" i="5"/>
  <c r="X2668" i="5"/>
  <c r="W2668" i="5"/>
  <c r="V2668" i="5"/>
  <c r="U2668" i="5"/>
  <c r="T2668" i="5"/>
  <c r="S2668" i="5"/>
  <c r="R2668" i="5"/>
  <c r="Q2668" i="5"/>
  <c r="P2668" i="5"/>
  <c r="O2668" i="5"/>
  <c r="N2668" i="5"/>
  <c r="M2668" i="5"/>
  <c r="L2668" i="5"/>
  <c r="A2669" i="5" s="1"/>
  <c r="AD2667" i="5"/>
  <c r="AC2667" i="5"/>
  <c r="AB2667" i="5"/>
  <c r="AA2667" i="5"/>
  <c r="Z2667" i="5"/>
  <c r="Y2667" i="5"/>
  <c r="X2667" i="5"/>
  <c r="W2667" i="5"/>
  <c r="V2667" i="5"/>
  <c r="U2667" i="5"/>
  <c r="T2667" i="5"/>
  <c r="S2667" i="5"/>
  <c r="R2667" i="5"/>
  <c r="Q2667" i="5"/>
  <c r="P2667" i="5"/>
  <c r="O2667" i="5"/>
  <c r="N2667" i="5"/>
  <c r="M2667" i="5"/>
  <c r="L2667" i="5"/>
  <c r="AD2666" i="5"/>
  <c r="AC2666" i="5"/>
  <c r="AB2666" i="5"/>
  <c r="AA2666" i="5"/>
  <c r="Z2666" i="5"/>
  <c r="Y2666" i="5"/>
  <c r="X2666" i="5"/>
  <c r="W2666" i="5"/>
  <c r="V2666" i="5"/>
  <c r="U2666" i="5"/>
  <c r="T2666" i="5"/>
  <c r="S2666" i="5"/>
  <c r="R2666" i="5"/>
  <c r="Q2666" i="5"/>
  <c r="P2666" i="5"/>
  <c r="O2666" i="5"/>
  <c r="N2666" i="5"/>
  <c r="M2666" i="5"/>
  <c r="L2666" i="5"/>
  <c r="AD2665" i="5"/>
  <c r="AC2665" i="5"/>
  <c r="AB2665" i="5"/>
  <c r="AA2665" i="5"/>
  <c r="Z2665" i="5"/>
  <c r="Y2665" i="5"/>
  <c r="X2665" i="5"/>
  <c r="W2665" i="5"/>
  <c r="V2665" i="5"/>
  <c r="U2665" i="5"/>
  <c r="T2665" i="5"/>
  <c r="S2665" i="5"/>
  <c r="R2665" i="5"/>
  <c r="Q2665" i="5"/>
  <c r="P2665" i="5"/>
  <c r="O2665" i="5"/>
  <c r="N2665" i="5"/>
  <c r="M2665" i="5"/>
  <c r="L2665" i="5"/>
  <c r="A2666" i="5" s="1"/>
  <c r="AD2664" i="5"/>
  <c r="AC2664" i="5"/>
  <c r="AB2664" i="5"/>
  <c r="AA2664" i="5"/>
  <c r="Z2664" i="5"/>
  <c r="Y2664" i="5"/>
  <c r="X2664" i="5"/>
  <c r="W2664" i="5"/>
  <c r="V2664" i="5"/>
  <c r="U2664" i="5"/>
  <c r="T2664" i="5"/>
  <c r="S2664" i="5"/>
  <c r="R2664" i="5"/>
  <c r="Q2664" i="5"/>
  <c r="P2664" i="5"/>
  <c r="O2664" i="5"/>
  <c r="N2664" i="5"/>
  <c r="M2664" i="5"/>
  <c r="L2664" i="5"/>
  <c r="AD2663" i="5"/>
  <c r="AC2663" i="5"/>
  <c r="AB2663" i="5"/>
  <c r="AA2663" i="5"/>
  <c r="Z2663" i="5"/>
  <c r="Y2663" i="5"/>
  <c r="X2663" i="5"/>
  <c r="W2663" i="5"/>
  <c r="V2663" i="5"/>
  <c r="U2663" i="5"/>
  <c r="T2663" i="5"/>
  <c r="S2663" i="5"/>
  <c r="R2663" i="5"/>
  <c r="Q2663" i="5"/>
  <c r="P2663" i="5"/>
  <c r="O2663" i="5"/>
  <c r="N2663" i="5"/>
  <c r="M2663" i="5"/>
  <c r="L2663" i="5"/>
  <c r="A2664" i="5" s="1"/>
  <c r="AD2662" i="5"/>
  <c r="AC2662" i="5"/>
  <c r="AB2662" i="5"/>
  <c r="AA2662" i="5"/>
  <c r="Z2662" i="5"/>
  <c r="Y2662" i="5"/>
  <c r="X2662" i="5"/>
  <c r="W2662" i="5"/>
  <c r="V2662" i="5"/>
  <c r="U2662" i="5"/>
  <c r="T2662" i="5"/>
  <c r="S2662" i="5"/>
  <c r="R2662" i="5"/>
  <c r="Q2662" i="5"/>
  <c r="P2662" i="5"/>
  <c r="O2662" i="5"/>
  <c r="N2662" i="5"/>
  <c r="M2662" i="5"/>
  <c r="L2662" i="5"/>
  <c r="A2663" i="5" s="1"/>
  <c r="AD2661" i="5"/>
  <c r="AC2661" i="5"/>
  <c r="AB2661" i="5"/>
  <c r="AA2661" i="5"/>
  <c r="Z2661" i="5"/>
  <c r="Y2661" i="5"/>
  <c r="X2661" i="5"/>
  <c r="W2661" i="5"/>
  <c r="V2661" i="5"/>
  <c r="U2661" i="5"/>
  <c r="T2661" i="5"/>
  <c r="S2661" i="5"/>
  <c r="R2661" i="5"/>
  <c r="Q2661" i="5"/>
  <c r="P2661" i="5"/>
  <c r="O2661" i="5"/>
  <c r="N2661" i="5"/>
  <c r="M2661" i="5"/>
  <c r="L2661" i="5"/>
  <c r="A2662" i="5" s="1"/>
  <c r="AD2660" i="5"/>
  <c r="AC2660" i="5"/>
  <c r="AB2660" i="5"/>
  <c r="AA2660" i="5"/>
  <c r="Z2660" i="5"/>
  <c r="Y2660" i="5"/>
  <c r="X2660" i="5"/>
  <c r="W2660" i="5"/>
  <c r="V2660" i="5"/>
  <c r="U2660" i="5"/>
  <c r="T2660" i="5"/>
  <c r="S2660" i="5"/>
  <c r="R2660" i="5"/>
  <c r="Q2660" i="5"/>
  <c r="P2660" i="5"/>
  <c r="O2660" i="5"/>
  <c r="N2660" i="5"/>
  <c r="M2660" i="5"/>
  <c r="L2660" i="5"/>
  <c r="A2661" i="5" s="1"/>
  <c r="AD2659" i="5"/>
  <c r="AC2659" i="5"/>
  <c r="AB2659" i="5"/>
  <c r="AA2659" i="5"/>
  <c r="Z2659" i="5"/>
  <c r="Y2659" i="5"/>
  <c r="X2659" i="5"/>
  <c r="W2659" i="5"/>
  <c r="V2659" i="5"/>
  <c r="U2659" i="5"/>
  <c r="T2659" i="5"/>
  <c r="S2659" i="5"/>
  <c r="R2659" i="5"/>
  <c r="Q2659" i="5"/>
  <c r="P2659" i="5"/>
  <c r="O2659" i="5"/>
  <c r="N2659" i="5"/>
  <c r="M2659" i="5"/>
  <c r="L2659" i="5"/>
  <c r="AD2658" i="5"/>
  <c r="AC2658" i="5"/>
  <c r="AB2658" i="5"/>
  <c r="AA2658" i="5"/>
  <c r="Z2658" i="5"/>
  <c r="Y2658" i="5"/>
  <c r="X2658" i="5"/>
  <c r="W2658" i="5"/>
  <c r="V2658" i="5"/>
  <c r="U2658" i="5"/>
  <c r="T2658" i="5"/>
  <c r="S2658" i="5"/>
  <c r="R2658" i="5"/>
  <c r="Q2658" i="5"/>
  <c r="P2658" i="5"/>
  <c r="O2658" i="5"/>
  <c r="N2658" i="5"/>
  <c r="M2658" i="5"/>
  <c r="L2658" i="5"/>
  <c r="AD2657" i="5"/>
  <c r="AC2657" i="5"/>
  <c r="AB2657" i="5"/>
  <c r="AA2657" i="5"/>
  <c r="Z2657" i="5"/>
  <c r="Y2657" i="5"/>
  <c r="X2657" i="5"/>
  <c r="W2657" i="5"/>
  <c r="V2657" i="5"/>
  <c r="U2657" i="5"/>
  <c r="T2657" i="5"/>
  <c r="S2657" i="5"/>
  <c r="R2657" i="5"/>
  <c r="Q2657" i="5"/>
  <c r="P2657" i="5"/>
  <c r="O2657" i="5"/>
  <c r="N2657" i="5"/>
  <c r="M2657" i="5"/>
  <c r="L2657" i="5"/>
  <c r="A2658" i="5" s="1"/>
  <c r="AD2656" i="5"/>
  <c r="AC2656" i="5"/>
  <c r="AB2656" i="5"/>
  <c r="AA2656" i="5"/>
  <c r="Z2656" i="5"/>
  <c r="Y2656" i="5"/>
  <c r="X2656" i="5"/>
  <c r="W2656" i="5"/>
  <c r="V2656" i="5"/>
  <c r="U2656" i="5"/>
  <c r="T2656" i="5"/>
  <c r="S2656" i="5"/>
  <c r="R2656" i="5"/>
  <c r="Q2656" i="5"/>
  <c r="P2656" i="5"/>
  <c r="O2656" i="5"/>
  <c r="N2656" i="5"/>
  <c r="M2656" i="5"/>
  <c r="L2656" i="5"/>
  <c r="AD2655" i="5"/>
  <c r="AC2655" i="5"/>
  <c r="AB2655" i="5"/>
  <c r="AA2655" i="5"/>
  <c r="Z2655" i="5"/>
  <c r="Y2655" i="5"/>
  <c r="X2655" i="5"/>
  <c r="W2655" i="5"/>
  <c r="V2655" i="5"/>
  <c r="U2655" i="5"/>
  <c r="T2655" i="5"/>
  <c r="S2655" i="5"/>
  <c r="R2655" i="5"/>
  <c r="Q2655" i="5"/>
  <c r="P2655" i="5"/>
  <c r="O2655" i="5"/>
  <c r="N2655" i="5"/>
  <c r="M2655" i="5"/>
  <c r="L2655" i="5"/>
  <c r="A2656" i="5" s="1"/>
  <c r="AD2654" i="5"/>
  <c r="AC2654" i="5"/>
  <c r="AB2654" i="5"/>
  <c r="AA2654" i="5"/>
  <c r="Z2654" i="5"/>
  <c r="Y2654" i="5"/>
  <c r="X2654" i="5"/>
  <c r="W2654" i="5"/>
  <c r="V2654" i="5"/>
  <c r="U2654" i="5"/>
  <c r="T2654" i="5"/>
  <c r="S2654" i="5"/>
  <c r="R2654" i="5"/>
  <c r="Q2654" i="5"/>
  <c r="P2654" i="5"/>
  <c r="O2654" i="5"/>
  <c r="N2654" i="5"/>
  <c r="M2654" i="5"/>
  <c r="L2654" i="5"/>
  <c r="A2655" i="5" s="1"/>
  <c r="AD2653" i="5"/>
  <c r="AC2653" i="5"/>
  <c r="AB2653" i="5"/>
  <c r="AA2653" i="5"/>
  <c r="Z2653" i="5"/>
  <c r="Y2653" i="5"/>
  <c r="X2653" i="5"/>
  <c r="W2653" i="5"/>
  <c r="V2653" i="5"/>
  <c r="U2653" i="5"/>
  <c r="T2653" i="5"/>
  <c r="S2653" i="5"/>
  <c r="R2653" i="5"/>
  <c r="Q2653" i="5"/>
  <c r="P2653" i="5"/>
  <c r="O2653" i="5"/>
  <c r="N2653" i="5"/>
  <c r="M2653" i="5"/>
  <c r="L2653" i="5"/>
  <c r="A2654" i="5" s="1"/>
  <c r="AD2652" i="5"/>
  <c r="AC2652" i="5"/>
  <c r="AB2652" i="5"/>
  <c r="AA2652" i="5"/>
  <c r="Z2652" i="5"/>
  <c r="Y2652" i="5"/>
  <c r="X2652" i="5"/>
  <c r="W2652" i="5"/>
  <c r="V2652" i="5"/>
  <c r="U2652" i="5"/>
  <c r="T2652" i="5"/>
  <c r="S2652" i="5"/>
  <c r="R2652" i="5"/>
  <c r="Q2652" i="5"/>
  <c r="P2652" i="5"/>
  <c r="O2652" i="5"/>
  <c r="N2652" i="5"/>
  <c r="M2652" i="5"/>
  <c r="L2652" i="5"/>
  <c r="A2653" i="5" s="1"/>
  <c r="AD2651" i="5"/>
  <c r="AC2651" i="5"/>
  <c r="AB2651" i="5"/>
  <c r="AA2651" i="5"/>
  <c r="Z2651" i="5"/>
  <c r="Y2651" i="5"/>
  <c r="X2651" i="5"/>
  <c r="W2651" i="5"/>
  <c r="V2651" i="5"/>
  <c r="U2651" i="5"/>
  <c r="T2651" i="5"/>
  <c r="S2651" i="5"/>
  <c r="R2651" i="5"/>
  <c r="Q2651" i="5"/>
  <c r="P2651" i="5"/>
  <c r="O2651" i="5"/>
  <c r="N2651" i="5"/>
  <c r="M2651" i="5"/>
  <c r="L2651" i="5"/>
  <c r="AD2650" i="5"/>
  <c r="AC2650" i="5"/>
  <c r="AB2650" i="5"/>
  <c r="AA2650" i="5"/>
  <c r="Z2650" i="5"/>
  <c r="Y2650" i="5"/>
  <c r="X2650" i="5"/>
  <c r="W2650" i="5"/>
  <c r="V2650" i="5"/>
  <c r="U2650" i="5"/>
  <c r="T2650" i="5"/>
  <c r="S2650" i="5"/>
  <c r="R2650" i="5"/>
  <c r="Q2650" i="5"/>
  <c r="P2650" i="5"/>
  <c r="O2650" i="5"/>
  <c r="N2650" i="5"/>
  <c r="M2650" i="5"/>
  <c r="L2650" i="5"/>
  <c r="AD2649" i="5"/>
  <c r="AC2649" i="5"/>
  <c r="AB2649" i="5"/>
  <c r="AA2649" i="5"/>
  <c r="Z2649" i="5"/>
  <c r="Y2649" i="5"/>
  <c r="X2649" i="5"/>
  <c r="W2649" i="5"/>
  <c r="V2649" i="5"/>
  <c r="U2649" i="5"/>
  <c r="T2649" i="5"/>
  <c r="S2649" i="5"/>
  <c r="R2649" i="5"/>
  <c r="Q2649" i="5"/>
  <c r="P2649" i="5"/>
  <c r="O2649" i="5"/>
  <c r="N2649" i="5"/>
  <c r="M2649" i="5"/>
  <c r="L2649" i="5"/>
  <c r="A2650" i="5" s="1"/>
  <c r="AD2648" i="5"/>
  <c r="AC2648" i="5"/>
  <c r="AB2648" i="5"/>
  <c r="AA2648" i="5"/>
  <c r="Z2648" i="5"/>
  <c r="Y2648" i="5"/>
  <c r="X2648" i="5"/>
  <c r="W2648" i="5"/>
  <c r="V2648" i="5"/>
  <c r="U2648" i="5"/>
  <c r="T2648" i="5"/>
  <c r="S2648" i="5"/>
  <c r="R2648" i="5"/>
  <c r="Q2648" i="5"/>
  <c r="P2648" i="5"/>
  <c r="O2648" i="5"/>
  <c r="N2648" i="5"/>
  <c r="M2648" i="5"/>
  <c r="L2648" i="5"/>
  <c r="AD2647" i="5"/>
  <c r="AC2647" i="5"/>
  <c r="AB2647" i="5"/>
  <c r="AA2647" i="5"/>
  <c r="Z2647" i="5"/>
  <c r="Y2647" i="5"/>
  <c r="X2647" i="5"/>
  <c r="W2647" i="5"/>
  <c r="V2647" i="5"/>
  <c r="U2647" i="5"/>
  <c r="T2647" i="5"/>
  <c r="S2647" i="5"/>
  <c r="R2647" i="5"/>
  <c r="Q2647" i="5"/>
  <c r="P2647" i="5"/>
  <c r="O2647" i="5"/>
  <c r="N2647" i="5"/>
  <c r="M2647" i="5"/>
  <c r="L2647" i="5"/>
  <c r="A2648" i="5" s="1"/>
  <c r="AD2646" i="5"/>
  <c r="AC2646" i="5"/>
  <c r="AB2646" i="5"/>
  <c r="AA2646" i="5"/>
  <c r="Z2646" i="5"/>
  <c r="Y2646" i="5"/>
  <c r="X2646" i="5"/>
  <c r="W2646" i="5"/>
  <c r="V2646" i="5"/>
  <c r="U2646" i="5"/>
  <c r="T2646" i="5"/>
  <c r="S2646" i="5"/>
  <c r="R2646" i="5"/>
  <c r="Q2646" i="5"/>
  <c r="P2646" i="5"/>
  <c r="O2646" i="5"/>
  <c r="N2646" i="5"/>
  <c r="M2646" i="5"/>
  <c r="L2646" i="5"/>
  <c r="A2647" i="5" s="1"/>
  <c r="AD2645" i="5"/>
  <c r="AC2645" i="5"/>
  <c r="AB2645" i="5"/>
  <c r="AA2645" i="5"/>
  <c r="Z2645" i="5"/>
  <c r="Y2645" i="5"/>
  <c r="X2645" i="5"/>
  <c r="W2645" i="5"/>
  <c r="V2645" i="5"/>
  <c r="U2645" i="5"/>
  <c r="T2645" i="5"/>
  <c r="S2645" i="5"/>
  <c r="R2645" i="5"/>
  <c r="Q2645" i="5"/>
  <c r="P2645" i="5"/>
  <c r="O2645" i="5"/>
  <c r="N2645" i="5"/>
  <c r="M2645" i="5"/>
  <c r="L2645" i="5"/>
  <c r="A2646" i="5" s="1"/>
  <c r="AD2644" i="5"/>
  <c r="AC2644" i="5"/>
  <c r="AB2644" i="5"/>
  <c r="AA2644" i="5"/>
  <c r="Z2644" i="5"/>
  <c r="Y2644" i="5"/>
  <c r="X2644" i="5"/>
  <c r="W2644" i="5"/>
  <c r="V2644" i="5"/>
  <c r="U2644" i="5"/>
  <c r="T2644" i="5"/>
  <c r="S2644" i="5"/>
  <c r="R2644" i="5"/>
  <c r="Q2644" i="5"/>
  <c r="P2644" i="5"/>
  <c r="O2644" i="5"/>
  <c r="N2644" i="5"/>
  <c r="M2644" i="5"/>
  <c r="L2644" i="5"/>
  <c r="A2645" i="5" s="1"/>
  <c r="AD2643" i="5"/>
  <c r="AC2643" i="5"/>
  <c r="AB2643" i="5"/>
  <c r="AA2643" i="5"/>
  <c r="Z2643" i="5"/>
  <c r="Y2643" i="5"/>
  <c r="X2643" i="5"/>
  <c r="W2643" i="5"/>
  <c r="V2643" i="5"/>
  <c r="U2643" i="5"/>
  <c r="T2643" i="5"/>
  <c r="S2643" i="5"/>
  <c r="R2643" i="5"/>
  <c r="Q2643" i="5"/>
  <c r="P2643" i="5"/>
  <c r="O2643" i="5"/>
  <c r="N2643" i="5"/>
  <c r="M2643" i="5"/>
  <c r="L2643" i="5"/>
  <c r="AD2642" i="5"/>
  <c r="AC2642" i="5"/>
  <c r="AB2642" i="5"/>
  <c r="AA2642" i="5"/>
  <c r="Z2642" i="5"/>
  <c r="Y2642" i="5"/>
  <c r="X2642" i="5"/>
  <c r="W2642" i="5"/>
  <c r="V2642" i="5"/>
  <c r="U2642" i="5"/>
  <c r="T2642" i="5"/>
  <c r="S2642" i="5"/>
  <c r="R2642" i="5"/>
  <c r="Q2642" i="5"/>
  <c r="P2642" i="5"/>
  <c r="O2642" i="5"/>
  <c r="N2642" i="5"/>
  <c r="M2642" i="5"/>
  <c r="L2642" i="5"/>
  <c r="AD2641" i="5"/>
  <c r="AC2641" i="5"/>
  <c r="AB2641" i="5"/>
  <c r="AA2641" i="5"/>
  <c r="Z2641" i="5"/>
  <c r="Y2641" i="5"/>
  <c r="X2641" i="5"/>
  <c r="W2641" i="5"/>
  <c r="V2641" i="5"/>
  <c r="U2641" i="5"/>
  <c r="T2641" i="5"/>
  <c r="S2641" i="5"/>
  <c r="R2641" i="5"/>
  <c r="Q2641" i="5"/>
  <c r="P2641" i="5"/>
  <c r="O2641" i="5"/>
  <c r="N2641" i="5"/>
  <c r="M2641" i="5"/>
  <c r="L2641" i="5"/>
  <c r="A2642" i="5" s="1"/>
  <c r="AD2640" i="5"/>
  <c r="AC2640" i="5"/>
  <c r="AB2640" i="5"/>
  <c r="AA2640" i="5"/>
  <c r="Z2640" i="5"/>
  <c r="Y2640" i="5"/>
  <c r="X2640" i="5"/>
  <c r="W2640" i="5"/>
  <c r="V2640" i="5"/>
  <c r="U2640" i="5"/>
  <c r="T2640" i="5"/>
  <c r="S2640" i="5"/>
  <c r="R2640" i="5"/>
  <c r="Q2640" i="5"/>
  <c r="P2640" i="5"/>
  <c r="O2640" i="5"/>
  <c r="N2640" i="5"/>
  <c r="M2640" i="5"/>
  <c r="L2640" i="5"/>
  <c r="AD2639" i="5"/>
  <c r="AC2639" i="5"/>
  <c r="AB2639" i="5"/>
  <c r="AA2639" i="5"/>
  <c r="Z2639" i="5"/>
  <c r="Y2639" i="5"/>
  <c r="X2639" i="5"/>
  <c r="W2639" i="5"/>
  <c r="V2639" i="5"/>
  <c r="U2639" i="5"/>
  <c r="T2639" i="5"/>
  <c r="S2639" i="5"/>
  <c r="R2639" i="5"/>
  <c r="Q2639" i="5"/>
  <c r="P2639" i="5"/>
  <c r="O2639" i="5"/>
  <c r="N2639" i="5"/>
  <c r="M2639" i="5"/>
  <c r="L2639" i="5"/>
  <c r="A2640" i="5" s="1"/>
  <c r="AD2638" i="5"/>
  <c r="AC2638" i="5"/>
  <c r="AB2638" i="5"/>
  <c r="AA2638" i="5"/>
  <c r="Z2638" i="5"/>
  <c r="Y2638" i="5"/>
  <c r="X2638" i="5"/>
  <c r="W2638" i="5"/>
  <c r="V2638" i="5"/>
  <c r="U2638" i="5"/>
  <c r="T2638" i="5"/>
  <c r="S2638" i="5"/>
  <c r="R2638" i="5"/>
  <c r="Q2638" i="5"/>
  <c r="P2638" i="5"/>
  <c r="O2638" i="5"/>
  <c r="N2638" i="5"/>
  <c r="M2638" i="5"/>
  <c r="L2638" i="5"/>
  <c r="A2639" i="5" s="1"/>
  <c r="AD2637" i="5"/>
  <c r="AC2637" i="5"/>
  <c r="AB2637" i="5"/>
  <c r="AA2637" i="5"/>
  <c r="Z2637" i="5"/>
  <c r="Y2637" i="5"/>
  <c r="X2637" i="5"/>
  <c r="W2637" i="5"/>
  <c r="V2637" i="5"/>
  <c r="U2637" i="5"/>
  <c r="T2637" i="5"/>
  <c r="S2637" i="5"/>
  <c r="R2637" i="5"/>
  <c r="Q2637" i="5"/>
  <c r="P2637" i="5"/>
  <c r="O2637" i="5"/>
  <c r="N2637" i="5"/>
  <c r="M2637" i="5"/>
  <c r="L2637" i="5"/>
  <c r="A2638" i="5" s="1"/>
  <c r="AD2636" i="5"/>
  <c r="AC2636" i="5"/>
  <c r="AB2636" i="5"/>
  <c r="AA2636" i="5"/>
  <c r="Z2636" i="5"/>
  <c r="Y2636" i="5"/>
  <c r="X2636" i="5"/>
  <c r="W2636" i="5"/>
  <c r="V2636" i="5"/>
  <c r="U2636" i="5"/>
  <c r="T2636" i="5"/>
  <c r="S2636" i="5"/>
  <c r="R2636" i="5"/>
  <c r="Q2636" i="5"/>
  <c r="P2636" i="5"/>
  <c r="O2636" i="5"/>
  <c r="N2636" i="5"/>
  <c r="M2636" i="5"/>
  <c r="L2636" i="5"/>
  <c r="A2637" i="5" s="1"/>
  <c r="AD2635" i="5"/>
  <c r="AC2635" i="5"/>
  <c r="AB2635" i="5"/>
  <c r="AA2635" i="5"/>
  <c r="Z2635" i="5"/>
  <c r="Y2635" i="5"/>
  <c r="X2635" i="5"/>
  <c r="W2635" i="5"/>
  <c r="V2635" i="5"/>
  <c r="U2635" i="5"/>
  <c r="T2635" i="5"/>
  <c r="S2635" i="5"/>
  <c r="R2635" i="5"/>
  <c r="Q2635" i="5"/>
  <c r="P2635" i="5"/>
  <c r="O2635" i="5"/>
  <c r="N2635" i="5"/>
  <c r="M2635" i="5"/>
  <c r="L2635" i="5"/>
  <c r="AD2634" i="5"/>
  <c r="AC2634" i="5"/>
  <c r="AB2634" i="5"/>
  <c r="AA2634" i="5"/>
  <c r="Z2634" i="5"/>
  <c r="Y2634" i="5"/>
  <c r="X2634" i="5"/>
  <c r="W2634" i="5"/>
  <c r="V2634" i="5"/>
  <c r="U2634" i="5"/>
  <c r="T2634" i="5"/>
  <c r="S2634" i="5"/>
  <c r="R2634" i="5"/>
  <c r="Q2634" i="5"/>
  <c r="P2634" i="5"/>
  <c r="O2634" i="5"/>
  <c r="N2634" i="5"/>
  <c r="M2634" i="5"/>
  <c r="L2634" i="5"/>
  <c r="AD2633" i="5"/>
  <c r="AC2633" i="5"/>
  <c r="AB2633" i="5"/>
  <c r="AA2633" i="5"/>
  <c r="Z2633" i="5"/>
  <c r="Y2633" i="5"/>
  <c r="X2633" i="5"/>
  <c r="W2633" i="5"/>
  <c r="V2633" i="5"/>
  <c r="U2633" i="5"/>
  <c r="T2633" i="5"/>
  <c r="S2633" i="5"/>
  <c r="R2633" i="5"/>
  <c r="Q2633" i="5"/>
  <c r="P2633" i="5"/>
  <c r="O2633" i="5"/>
  <c r="N2633" i="5"/>
  <c r="M2633" i="5"/>
  <c r="L2633" i="5"/>
  <c r="A2634" i="5" s="1"/>
  <c r="AD2632" i="5"/>
  <c r="AC2632" i="5"/>
  <c r="AB2632" i="5"/>
  <c r="AA2632" i="5"/>
  <c r="Z2632" i="5"/>
  <c r="Y2632" i="5"/>
  <c r="X2632" i="5"/>
  <c r="W2632" i="5"/>
  <c r="V2632" i="5"/>
  <c r="U2632" i="5"/>
  <c r="T2632" i="5"/>
  <c r="S2632" i="5"/>
  <c r="R2632" i="5"/>
  <c r="Q2632" i="5"/>
  <c r="P2632" i="5"/>
  <c r="O2632" i="5"/>
  <c r="N2632" i="5"/>
  <c r="M2632" i="5"/>
  <c r="L2632" i="5"/>
  <c r="AD2631" i="5"/>
  <c r="AC2631" i="5"/>
  <c r="AB2631" i="5"/>
  <c r="AA2631" i="5"/>
  <c r="Z2631" i="5"/>
  <c r="Y2631" i="5"/>
  <c r="X2631" i="5"/>
  <c r="W2631" i="5"/>
  <c r="V2631" i="5"/>
  <c r="U2631" i="5"/>
  <c r="T2631" i="5"/>
  <c r="S2631" i="5"/>
  <c r="R2631" i="5"/>
  <c r="Q2631" i="5"/>
  <c r="P2631" i="5"/>
  <c r="O2631" i="5"/>
  <c r="N2631" i="5"/>
  <c r="M2631" i="5"/>
  <c r="L2631" i="5"/>
  <c r="A2632" i="5" s="1"/>
  <c r="AD2630" i="5"/>
  <c r="AC2630" i="5"/>
  <c r="AB2630" i="5"/>
  <c r="AA2630" i="5"/>
  <c r="Z2630" i="5"/>
  <c r="Y2630" i="5"/>
  <c r="X2630" i="5"/>
  <c r="W2630" i="5"/>
  <c r="V2630" i="5"/>
  <c r="U2630" i="5"/>
  <c r="T2630" i="5"/>
  <c r="S2630" i="5"/>
  <c r="R2630" i="5"/>
  <c r="Q2630" i="5"/>
  <c r="P2630" i="5"/>
  <c r="O2630" i="5"/>
  <c r="N2630" i="5"/>
  <c r="M2630" i="5"/>
  <c r="L2630" i="5"/>
  <c r="A2631" i="5" s="1"/>
  <c r="AD2629" i="5"/>
  <c r="AC2629" i="5"/>
  <c r="AB2629" i="5"/>
  <c r="AA2629" i="5"/>
  <c r="Z2629" i="5"/>
  <c r="Y2629" i="5"/>
  <c r="X2629" i="5"/>
  <c r="W2629" i="5"/>
  <c r="V2629" i="5"/>
  <c r="U2629" i="5"/>
  <c r="T2629" i="5"/>
  <c r="S2629" i="5"/>
  <c r="R2629" i="5"/>
  <c r="Q2629" i="5"/>
  <c r="P2629" i="5"/>
  <c r="O2629" i="5"/>
  <c r="N2629" i="5"/>
  <c r="M2629" i="5"/>
  <c r="L2629" i="5"/>
  <c r="A2630" i="5" s="1"/>
  <c r="AD2628" i="5"/>
  <c r="AC2628" i="5"/>
  <c r="AB2628" i="5"/>
  <c r="AA2628" i="5"/>
  <c r="Z2628" i="5"/>
  <c r="Y2628" i="5"/>
  <c r="X2628" i="5"/>
  <c r="W2628" i="5"/>
  <c r="V2628" i="5"/>
  <c r="U2628" i="5"/>
  <c r="T2628" i="5"/>
  <c r="S2628" i="5"/>
  <c r="R2628" i="5"/>
  <c r="Q2628" i="5"/>
  <c r="P2628" i="5"/>
  <c r="O2628" i="5"/>
  <c r="N2628" i="5"/>
  <c r="M2628" i="5"/>
  <c r="L2628" i="5"/>
  <c r="A2629" i="5" s="1"/>
  <c r="A2624" i="5"/>
  <c r="A2621" i="5"/>
  <c r="A2620" i="5"/>
  <c r="A2616" i="5"/>
  <c r="A2613" i="5"/>
  <c r="A2611" i="5"/>
  <c r="A2607" i="5"/>
  <c r="A2605" i="5"/>
  <c r="A2603" i="5"/>
  <c r="A2599" i="5"/>
  <c r="A2597" i="5"/>
  <c r="A2595" i="5"/>
  <c r="A2591" i="5"/>
  <c r="A2589" i="5"/>
  <c r="A2587" i="5"/>
  <c r="A2583" i="5"/>
  <c r="A2581" i="5"/>
  <c r="A2579" i="5"/>
  <c r="A2575" i="5"/>
  <c r="A2573" i="5"/>
  <c r="A2571" i="5"/>
  <c r="A2567" i="5"/>
  <c r="A2565" i="5"/>
  <c r="A2563" i="5"/>
  <c r="A2559" i="5"/>
  <c r="A2557" i="5"/>
  <c r="A2555" i="5"/>
  <c r="A2551" i="5"/>
  <c r="A2549" i="5"/>
  <c r="A2547" i="5"/>
  <c r="A2543" i="5"/>
  <c r="A2541" i="5"/>
  <c r="A2539" i="5"/>
  <c r="A2535" i="5"/>
  <c r="A2533" i="5"/>
  <c r="A2531" i="5"/>
  <c r="A2527" i="5"/>
  <c r="A2525" i="5"/>
  <c r="A2523" i="5"/>
  <c r="A2519" i="5"/>
  <c r="A2517" i="5"/>
  <c r="A2515" i="5"/>
  <c r="A2511" i="5"/>
  <c r="A2509" i="5"/>
  <c r="A2507" i="5"/>
  <c r="A2503" i="5"/>
  <c r="A2501" i="5"/>
  <c r="A2499" i="5"/>
  <c r="A2495" i="5"/>
  <c r="A2493" i="5"/>
  <c r="A2491" i="5"/>
  <c r="A2487" i="5"/>
  <c r="A2485" i="5"/>
  <c r="A2483" i="5"/>
  <c r="A2479" i="5"/>
  <c r="A2477" i="5"/>
  <c r="A2475" i="5"/>
  <c r="A2471" i="5"/>
  <c r="A2469" i="5"/>
  <c r="A2463" i="5"/>
  <c r="A2461" i="5"/>
  <c r="A2455" i="5"/>
  <c r="A2453" i="5"/>
  <c r="A2447" i="5"/>
  <c r="A2445" i="5"/>
  <c r="A2439" i="5"/>
  <c r="A2437" i="5"/>
  <c r="A2431" i="5"/>
  <c r="A2429" i="5"/>
  <c r="M2627" i="5"/>
  <c r="L2627" i="5"/>
  <c r="M2626" i="5"/>
  <c r="L2626" i="5"/>
  <c r="A2627" i="5" s="1"/>
  <c r="M2625" i="5"/>
  <c r="L2625" i="5"/>
  <c r="A2626" i="5" s="1"/>
  <c r="M2624" i="5"/>
  <c r="L2624" i="5"/>
  <c r="A2625" i="5" s="1"/>
  <c r="M2623" i="5"/>
  <c r="L2623" i="5"/>
  <c r="M2622" i="5"/>
  <c r="L2622" i="5"/>
  <c r="A2623" i="5" s="1"/>
  <c r="M2621" i="5"/>
  <c r="L2621" i="5"/>
  <c r="A2622" i="5" s="1"/>
  <c r="M2620" i="5"/>
  <c r="L2620" i="5"/>
  <c r="M2619" i="5"/>
  <c r="L2619" i="5"/>
  <c r="M2618" i="5"/>
  <c r="L2618" i="5"/>
  <c r="A2619" i="5" s="1"/>
  <c r="M2617" i="5"/>
  <c r="L2617" i="5"/>
  <c r="A2618" i="5" s="1"/>
  <c r="M2616" i="5"/>
  <c r="L2616" i="5"/>
  <c r="A2617" i="5" s="1"/>
  <c r="M2615" i="5"/>
  <c r="L2615" i="5"/>
  <c r="M2614" i="5"/>
  <c r="L2614" i="5"/>
  <c r="A2615" i="5" s="1"/>
  <c r="M2613" i="5"/>
  <c r="L2613" i="5"/>
  <c r="A2614" i="5" s="1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A2612" i="5" s="1"/>
  <c r="M2610" i="5"/>
  <c r="L2610" i="5"/>
  <c r="M2609" i="5"/>
  <c r="L2609" i="5"/>
  <c r="A2610" i="5" s="1"/>
  <c r="M2608" i="5"/>
  <c r="L2608" i="5"/>
  <c r="A2609" i="5" s="1"/>
  <c r="M2607" i="5"/>
  <c r="L2607" i="5"/>
  <c r="A2608" i="5" s="1"/>
  <c r="M2606" i="5"/>
  <c r="L2606" i="5"/>
  <c r="M2605" i="5"/>
  <c r="L2605" i="5"/>
  <c r="A2606" i="5" s="1"/>
  <c r="M2604" i="5"/>
  <c r="L2604" i="5"/>
  <c r="M2603" i="5"/>
  <c r="L2603" i="5"/>
  <c r="A2604" i="5" s="1"/>
  <c r="M2602" i="5"/>
  <c r="L2602" i="5"/>
  <c r="M2601" i="5"/>
  <c r="L2601" i="5"/>
  <c r="A2602" i="5" s="1"/>
  <c r="M2600" i="5"/>
  <c r="L2600" i="5"/>
  <c r="A2601" i="5" s="1"/>
  <c r="M2599" i="5"/>
  <c r="L2599" i="5"/>
  <c r="A2600" i="5" s="1"/>
  <c r="M2598" i="5"/>
  <c r="L2598" i="5"/>
  <c r="M2597" i="5"/>
  <c r="L2597" i="5"/>
  <c r="A2598" i="5" s="1"/>
  <c r="M2596" i="5"/>
  <c r="L2596" i="5"/>
  <c r="M2595" i="5"/>
  <c r="L2595" i="5"/>
  <c r="A2596" i="5" s="1"/>
  <c r="M2594" i="5"/>
  <c r="L2594" i="5"/>
  <c r="M2593" i="5"/>
  <c r="L2593" i="5"/>
  <c r="A2594" i="5" s="1"/>
  <c r="M2592" i="5"/>
  <c r="L2592" i="5"/>
  <c r="A2593" i="5" s="1"/>
  <c r="M2591" i="5"/>
  <c r="L2591" i="5"/>
  <c r="A2592" i="5" s="1"/>
  <c r="M2590" i="5"/>
  <c r="L2590" i="5"/>
  <c r="M2589" i="5"/>
  <c r="L2589" i="5"/>
  <c r="A2590" i="5" s="1"/>
  <c r="M2588" i="5"/>
  <c r="L2588" i="5"/>
  <c r="M2587" i="5"/>
  <c r="L2587" i="5"/>
  <c r="A2588" i="5" s="1"/>
  <c r="M2586" i="5"/>
  <c r="L2586" i="5"/>
  <c r="M2585" i="5"/>
  <c r="L2585" i="5"/>
  <c r="A2586" i="5" s="1"/>
  <c r="M2584" i="5"/>
  <c r="L2584" i="5"/>
  <c r="A2585" i="5" s="1"/>
  <c r="M2583" i="5"/>
  <c r="L2583" i="5"/>
  <c r="A2584" i="5" s="1"/>
  <c r="M2582" i="5"/>
  <c r="L2582" i="5"/>
  <c r="M2581" i="5"/>
  <c r="L2581" i="5"/>
  <c r="A2582" i="5" s="1"/>
  <c r="M2580" i="5"/>
  <c r="L2580" i="5"/>
  <c r="M2579" i="5"/>
  <c r="L2579" i="5"/>
  <c r="A2580" i="5" s="1"/>
  <c r="M2578" i="5"/>
  <c r="L2578" i="5"/>
  <c r="M2577" i="5"/>
  <c r="L2577" i="5"/>
  <c r="A2578" i="5" s="1"/>
  <c r="M2576" i="5"/>
  <c r="L2576" i="5"/>
  <c r="A2577" i="5" s="1"/>
  <c r="M2575" i="5"/>
  <c r="L2575" i="5"/>
  <c r="A2576" i="5" s="1"/>
  <c r="M2574" i="5"/>
  <c r="L2574" i="5"/>
  <c r="M2573" i="5"/>
  <c r="L2573" i="5"/>
  <c r="A2574" i="5" s="1"/>
  <c r="M2572" i="5"/>
  <c r="L2572" i="5"/>
  <c r="M2571" i="5"/>
  <c r="L2571" i="5"/>
  <c r="A2572" i="5" s="1"/>
  <c r="M2570" i="5"/>
  <c r="L2570" i="5"/>
  <c r="M2569" i="5"/>
  <c r="L2569" i="5"/>
  <c r="A2570" i="5" s="1"/>
  <c r="M2568" i="5"/>
  <c r="L2568" i="5"/>
  <c r="A2569" i="5" s="1"/>
  <c r="M2567" i="5"/>
  <c r="L2567" i="5"/>
  <c r="A2568" i="5" s="1"/>
  <c r="M2566" i="5"/>
  <c r="L2566" i="5"/>
  <c r="M2565" i="5"/>
  <c r="L2565" i="5"/>
  <c r="A2566" i="5" s="1"/>
  <c r="M2564" i="5"/>
  <c r="L2564" i="5"/>
  <c r="M2563" i="5"/>
  <c r="L2563" i="5"/>
  <c r="A2564" i="5" s="1"/>
  <c r="M2562" i="5"/>
  <c r="L2562" i="5"/>
  <c r="M2561" i="5"/>
  <c r="L2561" i="5"/>
  <c r="A2562" i="5" s="1"/>
  <c r="M2560" i="5"/>
  <c r="L2560" i="5"/>
  <c r="A2561" i="5" s="1"/>
  <c r="M2559" i="5"/>
  <c r="L2559" i="5"/>
  <c r="A2560" i="5" s="1"/>
  <c r="M2558" i="5"/>
  <c r="L2558" i="5"/>
  <c r="M2557" i="5"/>
  <c r="L2557" i="5"/>
  <c r="A2558" i="5" s="1"/>
  <c r="M2556" i="5"/>
  <c r="L2556" i="5"/>
  <c r="M2555" i="5"/>
  <c r="L2555" i="5"/>
  <c r="A2556" i="5" s="1"/>
  <c r="M2554" i="5"/>
  <c r="L2554" i="5"/>
  <c r="M2553" i="5"/>
  <c r="L2553" i="5"/>
  <c r="A2554" i="5" s="1"/>
  <c r="M2552" i="5"/>
  <c r="L2552" i="5"/>
  <c r="A2553" i="5" s="1"/>
  <c r="M2551" i="5"/>
  <c r="L2551" i="5"/>
  <c r="A2552" i="5" s="1"/>
  <c r="M2550" i="5"/>
  <c r="L2550" i="5"/>
  <c r="M2549" i="5"/>
  <c r="L2549" i="5"/>
  <c r="A2550" i="5" s="1"/>
  <c r="M2548" i="5"/>
  <c r="L2548" i="5"/>
  <c r="M2547" i="5"/>
  <c r="L2547" i="5"/>
  <c r="A2548" i="5" s="1"/>
  <c r="M2546" i="5"/>
  <c r="L2546" i="5"/>
  <c r="M2545" i="5"/>
  <c r="L2545" i="5"/>
  <c r="A2546" i="5" s="1"/>
  <c r="M2544" i="5"/>
  <c r="L2544" i="5"/>
  <c r="A2545" i="5" s="1"/>
  <c r="M2543" i="5"/>
  <c r="L2543" i="5"/>
  <c r="A2544" i="5" s="1"/>
  <c r="M2542" i="5"/>
  <c r="L2542" i="5"/>
  <c r="M2541" i="5"/>
  <c r="L2541" i="5"/>
  <c r="A2542" i="5" s="1"/>
  <c r="M2540" i="5"/>
  <c r="L2540" i="5"/>
  <c r="M2539" i="5"/>
  <c r="L2539" i="5"/>
  <c r="A2540" i="5" s="1"/>
  <c r="M2538" i="5"/>
  <c r="L2538" i="5"/>
  <c r="M2537" i="5"/>
  <c r="L2537" i="5"/>
  <c r="A2538" i="5" s="1"/>
  <c r="M2536" i="5"/>
  <c r="L2536" i="5"/>
  <c r="A2537" i="5" s="1"/>
  <c r="M2535" i="5"/>
  <c r="L2535" i="5"/>
  <c r="A2536" i="5" s="1"/>
  <c r="M2534" i="5"/>
  <c r="L2534" i="5"/>
  <c r="M2533" i="5"/>
  <c r="L2533" i="5"/>
  <c r="A2534" i="5" s="1"/>
  <c r="M2532" i="5"/>
  <c r="L2532" i="5"/>
  <c r="M2531" i="5"/>
  <c r="L2531" i="5"/>
  <c r="A2532" i="5" s="1"/>
  <c r="M2530" i="5"/>
  <c r="L2530" i="5"/>
  <c r="M2529" i="5"/>
  <c r="L2529" i="5"/>
  <c r="A2530" i="5" s="1"/>
  <c r="M2528" i="5"/>
  <c r="L2528" i="5"/>
  <c r="A2529" i="5" s="1"/>
  <c r="M2527" i="5"/>
  <c r="L2527" i="5"/>
  <c r="A2528" i="5" s="1"/>
  <c r="M2526" i="5"/>
  <c r="L2526" i="5"/>
  <c r="M2525" i="5"/>
  <c r="L2525" i="5"/>
  <c r="A2526" i="5" s="1"/>
  <c r="M2524" i="5"/>
  <c r="L2524" i="5"/>
  <c r="M2523" i="5"/>
  <c r="L2523" i="5"/>
  <c r="A2524" i="5" s="1"/>
  <c r="M2522" i="5"/>
  <c r="L2522" i="5"/>
  <c r="M2521" i="5"/>
  <c r="L2521" i="5"/>
  <c r="A2522" i="5" s="1"/>
  <c r="M2520" i="5"/>
  <c r="L2520" i="5"/>
  <c r="A2521" i="5" s="1"/>
  <c r="M2519" i="5"/>
  <c r="L2519" i="5"/>
  <c r="A2520" i="5" s="1"/>
  <c r="M2518" i="5"/>
  <c r="L2518" i="5"/>
  <c r="M2517" i="5"/>
  <c r="L2517" i="5"/>
  <c r="A2518" i="5" s="1"/>
  <c r="M2516" i="5"/>
  <c r="L2516" i="5"/>
  <c r="M2515" i="5"/>
  <c r="L2515" i="5"/>
  <c r="A2516" i="5" s="1"/>
  <c r="M2514" i="5"/>
  <c r="L2514" i="5"/>
  <c r="M2513" i="5"/>
  <c r="L2513" i="5"/>
  <c r="A2514" i="5" s="1"/>
  <c r="M2512" i="5"/>
  <c r="L2512" i="5"/>
  <c r="A2513" i="5" s="1"/>
  <c r="M2511" i="5"/>
  <c r="L2511" i="5"/>
  <c r="A2512" i="5" s="1"/>
  <c r="M2510" i="5"/>
  <c r="L2510" i="5"/>
  <c r="M2509" i="5"/>
  <c r="L2509" i="5"/>
  <c r="A2510" i="5" s="1"/>
  <c r="M2508" i="5"/>
  <c r="L2508" i="5"/>
  <c r="M2507" i="5"/>
  <c r="L2507" i="5"/>
  <c r="A2508" i="5" s="1"/>
  <c r="M2506" i="5"/>
  <c r="L2506" i="5"/>
  <c r="M2505" i="5"/>
  <c r="L2505" i="5"/>
  <c r="A2506" i="5" s="1"/>
  <c r="M2504" i="5"/>
  <c r="L2504" i="5"/>
  <c r="A2505" i="5" s="1"/>
  <c r="M2503" i="5"/>
  <c r="L2503" i="5"/>
  <c r="A2504" i="5" s="1"/>
  <c r="M2502" i="5"/>
  <c r="L2502" i="5"/>
  <c r="M2501" i="5"/>
  <c r="L2501" i="5"/>
  <c r="A2502" i="5" s="1"/>
  <c r="M2500" i="5"/>
  <c r="L2500" i="5"/>
  <c r="M2499" i="5"/>
  <c r="L2499" i="5"/>
  <c r="A2500" i="5" s="1"/>
  <c r="M2498" i="5"/>
  <c r="L2498" i="5"/>
  <c r="M2497" i="5"/>
  <c r="L2497" i="5"/>
  <c r="A2498" i="5" s="1"/>
  <c r="M2496" i="5"/>
  <c r="L2496" i="5"/>
  <c r="A2497" i="5" s="1"/>
  <c r="M2495" i="5"/>
  <c r="L2495" i="5"/>
  <c r="A2496" i="5" s="1"/>
  <c r="M2494" i="5"/>
  <c r="L2494" i="5"/>
  <c r="M2493" i="5"/>
  <c r="L2493" i="5"/>
  <c r="A2494" i="5" s="1"/>
  <c r="M2492" i="5"/>
  <c r="L2492" i="5"/>
  <c r="M2491" i="5"/>
  <c r="L2491" i="5"/>
  <c r="A2492" i="5" s="1"/>
  <c r="M2490" i="5"/>
  <c r="L2490" i="5"/>
  <c r="M2489" i="5"/>
  <c r="L2489" i="5"/>
  <c r="A2490" i="5" s="1"/>
  <c r="M2488" i="5"/>
  <c r="L2488" i="5"/>
  <c r="A2489" i="5" s="1"/>
  <c r="M2487" i="5"/>
  <c r="L2487" i="5"/>
  <c r="A2488" i="5" s="1"/>
  <c r="M2486" i="5"/>
  <c r="L2486" i="5"/>
  <c r="M2485" i="5"/>
  <c r="L2485" i="5"/>
  <c r="A2486" i="5" s="1"/>
  <c r="M2484" i="5"/>
  <c r="L2484" i="5"/>
  <c r="M2483" i="5"/>
  <c r="L2483" i="5"/>
  <c r="A2484" i="5" s="1"/>
  <c r="M2482" i="5"/>
  <c r="L2482" i="5"/>
  <c r="M2481" i="5"/>
  <c r="L2481" i="5"/>
  <c r="A2482" i="5" s="1"/>
  <c r="M2480" i="5"/>
  <c r="L2480" i="5"/>
  <c r="A2481" i="5" s="1"/>
  <c r="M2479" i="5"/>
  <c r="L2479" i="5"/>
  <c r="A2480" i="5" s="1"/>
  <c r="M2478" i="5"/>
  <c r="L2478" i="5"/>
  <c r="M2477" i="5"/>
  <c r="L2477" i="5"/>
  <c r="A2478" i="5" s="1"/>
  <c r="M2476" i="5"/>
  <c r="L2476" i="5"/>
  <c r="M2475" i="5"/>
  <c r="L2475" i="5"/>
  <c r="A2476" i="5" s="1"/>
  <c r="M2474" i="5"/>
  <c r="L2474" i="5"/>
  <c r="M2473" i="5"/>
  <c r="L2473" i="5"/>
  <c r="A2474" i="5" s="1"/>
  <c r="M2472" i="5"/>
  <c r="L2472" i="5"/>
  <c r="A2473" i="5" s="1"/>
  <c r="M2471" i="5"/>
  <c r="L2471" i="5"/>
  <c r="A2472" i="5" s="1"/>
  <c r="M2470" i="5"/>
  <c r="L2470" i="5"/>
  <c r="M2469" i="5"/>
  <c r="L2469" i="5"/>
  <c r="A2470" i="5" s="1"/>
  <c r="M2468" i="5"/>
  <c r="L2468" i="5"/>
  <c r="M2467" i="5"/>
  <c r="L2467" i="5"/>
  <c r="A2468" i="5" s="1"/>
  <c r="M2466" i="5"/>
  <c r="L2466" i="5"/>
  <c r="A2467" i="5" s="1"/>
  <c r="M2465" i="5"/>
  <c r="L2465" i="5"/>
  <c r="A2466" i="5" s="1"/>
  <c r="M2464" i="5"/>
  <c r="L2464" i="5"/>
  <c r="A2465" i="5" s="1"/>
  <c r="M2463" i="5"/>
  <c r="L2463" i="5"/>
  <c r="A2464" i="5" s="1"/>
  <c r="M2462" i="5"/>
  <c r="L2462" i="5"/>
  <c r="M2461" i="5"/>
  <c r="L2461" i="5"/>
  <c r="A2462" i="5" s="1"/>
  <c r="M2460" i="5"/>
  <c r="L2460" i="5"/>
  <c r="M2459" i="5"/>
  <c r="L2459" i="5"/>
  <c r="A2460" i="5" s="1"/>
  <c r="M2458" i="5"/>
  <c r="L2458" i="5"/>
  <c r="A2459" i="5" s="1"/>
  <c r="M2457" i="5"/>
  <c r="L2457" i="5"/>
  <c r="A2458" i="5" s="1"/>
  <c r="M2456" i="5"/>
  <c r="L2456" i="5"/>
  <c r="A2457" i="5" s="1"/>
  <c r="M2455" i="5"/>
  <c r="L2455" i="5"/>
  <c r="A2456" i="5" s="1"/>
  <c r="M2454" i="5"/>
  <c r="L2454" i="5"/>
  <c r="M2453" i="5"/>
  <c r="L2453" i="5"/>
  <c r="A2454" i="5" s="1"/>
  <c r="M2452" i="5"/>
  <c r="L2452" i="5"/>
  <c r="M2451" i="5"/>
  <c r="L2451" i="5"/>
  <c r="A2452" i="5" s="1"/>
  <c r="M2450" i="5"/>
  <c r="L2450" i="5"/>
  <c r="A2451" i="5" s="1"/>
  <c r="M2449" i="5"/>
  <c r="L2449" i="5"/>
  <c r="A2450" i="5" s="1"/>
  <c r="M2448" i="5"/>
  <c r="L2448" i="5"/>
  <c r="A2449" i="5" s="1"/>
  <c r="M2447" i="5"/>
  <c r="L2447" i="5"/>
  <c r="A2448" i="5" s="1"/>
  <c r="M2446" i="5"/>
  <c r="L2446" i="5"/>
  <c r="M2445" i="5"/>
  <c r="L2445" i="5"/>
  <c r="A2446" i="5" s="1"/>
  <c r="M2444" i="5"/>
  <c r="L2444" i="5"/>
  <c r="M2443" i="5"/>
  <c r="L2443" i="5"/>
  <c r="A2444" i="5" s="1"/>
  <c r="M2442" i="5"/>
  <c r="L2442" i="5"/>
  <c r="A2443" i="5" s="1"/>
  <c r="M2441" i="5"/>
  <c r="L2441" i="5"/>
  <c r="A2442" i="5" s="1"/>
  <c r="M2440" i="5"/>
  <c r="L2440" i="5"/>
  <c r="A2441" i="5" s="1"/>
  <c r="M2439" i="5"/>
  <c r="L2439" i="5"/>
  <c r="A2440" i="5" s="1"/>
  <c r="M2438" i="5"/>
  <c r="L2438" i="5"/>
  <c r="M2437" i="5"/>
  <c r="L2437" i="5"/>
  <c r="A2438" i="5" s="1"/>
  <c r="M2436" i="5"/>
  <c r="L2436" i="5"/>
  <c r="M2435" i="5"/>
  <c r="L2435" i="5"/>
  <c r="A2436" i="5" s="1"/>
  <c r="M2434" i="5"/>
  <c r="L2434" i="5"/>
  <c r="A2435" i="5" s="1"/>
  <c r="M2433" i="5"/>
  <c r="L2433" i="5"/>
  <c r="A2434" i="5" s="1"/>
  <c r="M2432" i="5"/>
  <c r="L2432" i="5"/>
  <c r="A2433" i="5" s="1"/>
  <c r="M2431" i="5"/>
  <c r="L2431" i="5"/>
  <c r="A2432" i="5" s="1"/>
  <c r="M2430" i="5"/>
  <c r="L2430" i="5"/>
  <c r="M2429" i="5"/>
  <c r="L2429" i="5"/>
  <c r="A2430" i="5" s="1"/>
  <c r="M2428" i="5"/>
  <c r="L2428" i="5"/>
  <c r="M2427" i="5"/>
  <c r="L2427" i="5"/>
  <c r="A2428" i="5" s="1"/>
  <c r="AG51" i="12"/>
  <c r="AG50" i="12"/>
  <c r="AG52" i="12" s="1"/>
  <c r="A2426" i="5"/>
  <c r="A2425" i="5"/>
  <c r="A2421" i="5"/>
  <c r="A2418" i="5"/>
  <c r="A2417" i="5"/>
  <c r="A2413" i="5"/>
  <c r="A2410" i="5"/>
  <c r="A2409" i="5"/>
  <c r="A2405" i="5"/>
  <c r="A2402" i="5"/>
  <c r="A2401" i="5"/>
  <c r="A2397" i="5"/>
  <c r="A2394" i="5"/>
  <c r="A2393" i="5"/>
  <c r="A2389" i="5"/>
  <c r="A2386" i="5"/>
  <c r="A2385" i="5"/>
  <c r="A2381" i="5"/>
  <c r="A2378" i="5"/>
  <c r="A2377" i="5"/>
  <c r="A2373" i="5"/>
  <c r="A2370" i="5"/>
  <c r="A2369" i="5"/>
  <c r="A2365" i="5"/>
  <c r="A2362" i="5"/>
  <c r="A2361" i="5"/>
  <c r="A2357" i="5"/>
  <c r="A2354" i="5"/>
  <c r="A2353" i="5"/>
  <c r="A2349" i="5"/>
  <c r="A2346" i="5"/>
  <c r="A2345" i="5"/>
  <c r="A2341" i="5"/>
  <c r="A2338" i="5"/>
  <c r="A2337" i="5"/>
  <c r="A2333" i="5"/>
  <c r="A2330" i="5"/>
  <c r="A2329" i="5"/>
  <c r="A2325" i="5"/>
  <c r="A2322" i="5"/>
  <c r="A2321" i="5"/>
  <c r="A2317" i="5"/>
  <c r="A2314" i="5"/>
  <c r="A2313" i="5"/>
  <c r="A2309" i="5"/>
  <c r="A2306" i="5"/>
  <c r="A2305" i="5"/>
  <c r="A2301" i="5"/>
  <c r="A2298" i="5"/>
  <c r="A2297" i="5"/>
  <c r="A2293" i="5"/>
  <c r="A2290" i="5"/>
  <c r="A2289" i="5"/>
  <c r="A2285" i="5"/>
  <c r="A2282" i="5"/>
  <c r="A2281" i="5"/>
  <c r="A2277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A2427" i="5" s="1"/>
  <c r="M2425" i="5"/>
  <c r="L2425" i="5"/>
  <c r="M2424" i="5"/>
  <c r="L2424" i="5"/>
  <c r="M2423" i="5"/>
  <c r="L2423" i="5"/>
  <c r="A2424" i="5" s="1"/>
  <c r="M2422" i="5"/>
  <c r="L2422" i="5"/>
  <c r="A2423" i="5" s="1"/>
  <c r="M2421" i="5"/>
  <c r="L2421" i="5"/>
  <c r="A2422" i="5" s="1"/>
  <c r="M2420" i="5"/>
  <c r="L2420" i="5"/>
  <c r="M2419" i="5"/>
  <c r="L2419" i="5"/>
  <c r="A2420" i="5" s="1"/>
  <c r="M2418" i="5"/>
  <c r="L2418" i="5"/>
  <c r="A2419" i="5" s="1"/>
  <c r="M2417" i="5"/>
  <c r="L2417" i="5"/>
  <c r="M2416" i="5"/>
  <c r="L2416" i="5"/>
  <c r="M2415" i="5"/>
  <c r="L2415" i="5"/>
  <c r="A2416" i="5" s="1"/>
  <c r="M2414" i="5"/>
  <c r="L2414" i="5"/>
  <c r="A2415" i="5" s="1"/>
  <c r="M2413" i="5"/>
  <c r="L2413" i="5"/>
  <c r="A2414" i="5" s="1"/>
  <c r="M2412" i="5"/>
  <c r="L2412" i="5"/>
  <c r="M2411" i="5"/>
  <c r="L2411" i="5"/>
  <c r="A2412" i="5" s="1"/>
  <c r="M2410" i="5"/>
  <c r="L2410" i="5"/>
  <c r="A2411" i="5" s="1"/>
  <c r="M2409" i="5"/>
  <c r="L2409" i="5"/>
  <c r="M2408" i="5"/>
  <c r="L2408" i="5"/>
  <c r="M2407" i="5"/>
  <c r="L2407" i="5"/>
  <c r="A2408" i="5" s="1"/>
  <c r="M2406" i="5"/>
  <c r="L2406" i="5"/>
  <c r="A2407" i="5" s="1"/>
  <c r="M2405" i="5"/>
  <c r="L2405" i="5"/>
  <c r="A2406" i="5" s="1"/>
  <c r="M2404" i="5"/>
  <c r="L2404" i="5"/>
  <c r="M2403" i="5"/>
  <c r="L2403" i="5"/>
  <c r="A2404" i="5" s="1"/>
  <c r="M2402" i="5"/>
  <c r="L2402" i="5"/>
  <c r="A2403" i="5" s="1"/>
  <c r="M2401" i="5"/>
  <c r="L2401" i="5"/>
  <c r="M2400" i="5"/>
  <c r="L2400" i="5"/>
  <c r="M2399" i="5"/>
  <c r="L2399" i="5"/>
  <c r="A2400" i="5" s="1"/>
  <c r="M2398" i="5"/>
  <c r="L2398" i="5"/>
  <c r="A2399" i="5" s="1"/>
  <c r="M2397" i="5"/>
  <c r="L2397" i="5"/>
  <c r="A2398" i="5" s="1"/>
  <c r="M2396" i="5"/>
  <c r="L2396" i="5"/>
  <c r="M2395" i="5"/>
  <c r="L2395" i="5"/>
  <c r="A2396" i="5" s="1"/>
  <c r="M2394" i="5"/>
  <c r="L2394" i="5"/>
  <c r="A2395" i="5" s="1"/>
  <c r="M2393" i="5"/>
  <c r="L2393" i="5"/>
  <c r="M2392" i="5"/>
  <c r="L2392" i="5"/>
  <c r="M2391" i="5"/>
  <c r="L2391" i="5"/>
  <c r="A2392" i="5" s="1"/>
  <c r="M2390" i="5"/>
  <c r="L2390" i="5"/>
  <c r="A2391" i="5" s="1"/>
  <c r="M2389" i="5"/>
  <c r="L2389" i="5"/>
  <c r="A2390" i="5" s="1"/>
  <c r="M2388" i="5"/>
  <c r="L2388" i="5"/>
  <c r="M2387" i="5"/>
  <c r="L2387" i="5"/>
  <c r="A2388" i="5" s="1"/>
  <c r="M2386" i="5"/>
  <c r="L2386" i="5"/>
  <c r="A2387" i="5" s="1"/>
  <c r="M2385" i="5"/>
  <c r="L2385" i="5"/>
  <c r="M2384" i="5"/>
  <c r="L2384" i="5"/>
  <c r="M2383" i="5"/>
  <c r="L2383" i="5"/>
  <c r="A2384" i="5" s="1"/>
  <c r="M2382" i="5"/>
  <c r="L2382" i="5"/>
  <c r="A2383" i="5" s="1"/>
  <c r="M2381" i="5"/>
  <c r="L2381" i="5"/>
  <c r="A2382" i="5" s="1"/>
  <c r="M2380" i="5"/>
  <c r="L2380" i="5"/>
  <c r="M2379" i="5"/>
  <c r="L2379" i="5"/>
  <c r="A2380" i="5" s="1"/>
  <c r="M2378" i="5"/>
  <c r="L2378" i="5"/>
  <c r="A2379" i="5" s="1"/>
  <c r="M2377" i="5"/>
  <c r="L2377" i="5"/>
  <c r="M2376" i="5"/>
  <c r="L2376" i="5"/>
  <c r="M2375" i="5"/>
  <c r="L2375" i="5"/>
  <c r="A2376" i="5" s="1"/>
  <c r="M2374" i="5"/>
  <c r="L2374" i="5"/>
  <c r="A2375" i="5" s="1"/>
  <c r="M2373" i="5"/>
  <c r="L2373" i="5"/>
  <c r="A2374" i="5" s="1"/>
  <c r="M2372" i="5"/>
  <c r="L2372" i="5"/>
  <c r="M2371" i="5"/>
  <c r="L2371" i="5"/>
  <c r="A2372" i="5" s="1"/>
  <c r="M2370" i="5"/>
  <c r="L2370" i="5"/>
  <c r="A2371" i="5" s="1"/>
  <c r="M2369" i="5"/>
  <c r="L2369" i="5"/>
  <c r="M2368" i="5"/>
  <c r="L2368" i="5"/>
  <c r="M2367" i="5"/>
  <c r="L2367" i="5"/>
  <c r="A2368" i="5" s="1"/>
  <c r="M2366" i="5"/>
  <c r="L2366" i="5"/>
  <c r="A2367" i="5" s="1"/>
  <c r="M2365" i="5"/>
  <c r="L2365" i="5"/>
  <c r="A2366" i="5" s="1"/>
  <c r="M2364" i="5"/>
  <c r="L2364" i="5"/>
  <c r="M2363" i="5"/>
  <c r="L2363" i="5"/>
  <c r="A2364" i="5" s="1"/>
  <c r="M2362" i="5"/>
  <c r="L2362" i="5"/>
  <c r="A2363" i="5" s="1"/>
  <c r="M2361" i="5"/>
  <c r="L2361" i="5"/>
  <c r="M2360" i="5"/>
  <c r="L2360" i="5"/>
  <c r="M2359" i="5"/>
  <c r="L2359" i="5"/>
  <c r="A2360" i="5" s="1"/>
  <c r="M2358" i="5"/>
  <c r="L2358" i="5"/>
  <c r="A2359" i="5" s="1"/>
  <c r="M2357" i="5"/>
  <c r="L2357" i="5"/>
  <c r="A2358" i="5" s="1"/>
  <c r="M2356" i="5"/>
  <c r="L2356" i="5"/>
  <c r="M2355" i="5"/>
  <c r="L2355" i="5"/>
  <c r="A2356" i="5" s="1"/>
  <c r="M2354" i="5"/>
  <c r="L2354" i="5"/>
  <c r="A2355" i="5" s="1"/>
  <c r="M2353" i="5"/>
  <c r="L2353" i="5"/>
  <c r="M2352" i="5"/>
  <c r="L2352" i="5"/>
  <c r="M2351" i="5"/>
  <c r="L2351" i="5"/>
  <c r="A2352" i="5" s="1"/>
  <c r="M2350" i="5"/>
  <c r="L2350" i="5"/>
  <c r="A2351" i="5" s="1"/>
  <c r="M2349" i="5"/>
  <c r="L2349" i="5"/>
  <c r="A2350" i="5" s="1"/>
  <c r="M2348" i="5"/>
  <c r="L2348" i="5"/>
  <c r="M2347" i="5"/>
  <c r="L2347" i="5"/>
  <c r="A2348" i="5" s="1"/>
  <c r="M2346" i="5"/>
  <c r="L2346" i="5"/>
  <c r="A2347" i="5" s="1"/>
  <c r="M2345" i="5"/>
  <c r="L2345" i="5"/>
  <c r="M2344" i="5"/>
  <c r="L2344" i="5"/>
  <c r="M2343" i="5"/>
  <c r="L2343" i="5"/>
  <c r="A2344" i="5" s="1"/>
  <c r="M2342" i="5"/>
  <c r="L2342" i="5"/>
  <c r="A2343" i="5" s="1"/>
  <c r="M2341" i="5"/>
  <c r="L2341" i="5"/>
  <c r="A2342" i="5" s="1"/>
  <c r="M2340" i="5"/>
  <c r="L2340" i="5"/>
  <c r="M2339" i="5"/>
  <c r="L2339" i="5"/>
  <c r="A2340" i="5" s="1"/>
  <c r="M2338" i="5"/>
  <c r="L2338" i="5"/>
  <c r="A2339" i="5" s="1"/>
  <c r="M2337" i="5"/>
  <c r="L2337" i="5"/>
  <c r="M2336" i="5"/>
  <c r="L2336" i="5"/>
  <c r="M2335" i="5"/>
  <c r="L2335" i="5"/>
  <c r="A2336" i="5" s="1"/>
  <c r="M2334" i="5"/>
  <c r="L2334" i="5"/>
  <c r="A2335" i="5" s="1"/>
  <c r="M2333" i="5"/>
  <c r="L2333" i="5"/>
  <c r="A2334" i="5" s="1"/>
  <c r="M2332" i="5"/>
  <c r="L2332" i="5"/>
  <c r="M2331" i="5"/>
  <c r="L2331" i="5"/>
  <c r="A2332" i="5" s="1"/>
  <c r="M2330" i="5"/>
  <c r="L2330" i="5"/>
  <c r="A2331" i="5" s="1"/>
  <c r="M2329" i="5"/>
  <c r="L2329" i="5"/>
  <c r="M2328" i="5"/>
  <c r="L2328" i="5"/>
  <c r="M2327" i="5"/>
  <c r="L2327" i="5"/>
  <c r="A2328" i="5" s="1"/>
  <c r="M2326" i="5"/>
  <c r="L2326" i="5"/>
  <c r="A2327" i="5" s="1"/>
  <c r="M2325" i="5"/>
  <c r="L2325" i="5"/>
  <c r="A2326" i="5" s="1"/>
  <c r="M2324" i="5"/>
  <c r="L2324" i="5"/>
  <c r="M2323" i="5"/>
  <c r="L2323" i="5"/>
  <c r="A2324" i="5" s="1"/>
  <c r="M2322" i="5"/>
  <c r="L2322" i="5"/>
  <c r="A2323" i="5" s="1"/>
  <c r="M2321" i="5"/>
  <c r="L2321" i="5"/>
  <c r="M2320" i="5"/>
  <c r="L2320" i="5"/>
  <c r="M2319" i="5"/>
  <c r="L2319" i="5"/>
  <c r="A2320" i="5" s="1"/>
  <c r="M2318" i="5"/>
  <c r="L2318" i="5"/>
  <c r="A2319" i="5" s="1"/>
  <c r="M2317" i="5"/>
  <c r="L2317" i="5"/>
  <c r="A2318" i="5" s="1"/>
  <c r="M2316" i="5"/>
  <c r="L2316" i="5"/>
  <c r="M2315" i="5"/>
  <c r="L2315" i="5"/>
  <c r="A2316" i="5" s="1"/>
  <c r="M2314" i="5"/>
  <c r="L2314" i="5"/>
  <c r="A2315" i="5" s="1"/>
  <c r="M2313" i="5"/>
  <c r="L2313" i="5"/>
  <c r="M2312" i="5"/>
  <c r="L2312" i="5"/>
  <c r="M2311" i="5"/>
  <c r="L2311" i="5"/>
  <c r="A2312" i="5" s="1"/>
  <c r="M2310" i="5"/>
  <c r="L2310" i="5"/>
  <c r="A2311" i="5" s="1"/>
  <c r="M2309" i="5"/>
  <c r="L2309" i="5"/>
  <c r="A2310" i="5" s="1"/>
  <c r="M2308" i="5"/>
  <c r="L2308" i="5"/>
  <c r="M2307" i="5"/>
  <c r="L2307" i="5"/>
  <c r="A2308" i="5" s="1"/>
  <c r="M2306" i="5"/>
  <c r="L2306" i="5"/>
  <c r="A2307" i="5" s="1"/>
  <c r="M2305" i="5"/>
  <c r="L2305" i="5"/>
  <c r="M2304" i="5"/>
  <c r="L2304" i="5"/>
  <c r="M2303" i="5"/>
  <c r="L2303" i="5"/>
  <c r="A2304" i="5" s="1"/>
  <c r="M2302" i="5"/>
  <c r="L2302" i="5"/>
  <c r="A2303" i="5" s="1"/>
  <c r="M2301" i="5"/>
  <c r="L2301" i="5"/>
  <c r="A2302" i="5" s="1"/>
  <c r="M2300" i="5"/>
  <c r="L2300" i="5"/>
  <c r="M2299" i="5"/>
  <c r="L2299" i="5"/>
  <c r="A2300" i="5" s="1"/>
  <c r="M2298" i="5"/>
  <c r="L2298" i="5"/>
  <c r="A2299" i="5" s="1"/>
  <c r="M2297" i="5"/>
  <c r="L2297" i="5"/>
  <c r="M2296" i="5"/>
  <c r="L2296" i="5"/>
  <c r="M2295" i="5"/>
  <c r="L2295" i="5"/>
  <c r="A2296" i="5" s="1"/>
  <c r="M2294" i="5"/>
  <c r="L2294" i="5"/>
  <c r="A2295" i="5" s="1"/>
  <c r="M2293" i="5"/>
  <c r="L2293" i="5"/>
  <c r="A2294" i="5" s="1"/>
  <c r="M2292" i="5"/>
  <c r="L2292" i="5"/>
  <c r="M2291" i="5"/>
  <c r="L2291" i="5"/>
  <c r="A2292" i="5" s="1"/>
  <c r="M2290" i="5"/>
  <c r="L2290" i="5"/>
  <c r="A2291" i="5" s="1"/>
  <c r="M2289" i="5"/>
  <c r="L2289" i="5"/>
  <c r="M2288" i="5"/>
  <c r="L2288" i="5"/>
  <c r="M2287" i="5"/>
  <c r="L2287" i="5"/>
  <c r="A2288" i="5" s="1"/>
  <c r="M2286" i="5"/>
  <c r="L2286" i="5"/>
  <c r="A2287" i="5" s="1"/>
  <c r="M2285" i="5"/>
  <c r="L2285" i="5"/>
  <c r="A2286" i="5" s="1"/>
  <c r="M2284" i="5"/>
  <c r="L2284" i="5"/>
  <c r="M2283" i="5"/>
  <c r="L2283" i="5"/>
  <c r="A2284" i="5" s="1"/>
  <c r="M2282" i="5"/>
  <c r="L2282" i="5"/>
  <c r="A2283" i="5" s="1"/>
  <c r="M2281" i="5"/>
  <c r="L2281" i="5"/>
  <c r="M2280" i="5"/>
  <c r="L2280" i="5"/>
  <c r="M2279" i="5"/>
  <c r="L2279" i="5"/>
  <c r="A2280" i="5" s="1"/>
  <c r="M2278" i="5"/>
  <c r="L2278" i="5"/>
  <c r="A2279" i="5" s="1"/>
  <c r="M2277" i="5"/>
  <c r="L2277" i="5"/>
  <c r="A2278" i="5" s="1"/>
  <c r="M2276" i="5"/>
  <c r="L2276" i="5"/>
  <c r="M2275" i="5"/>
  <c r="L2275" i="5"/>
  <c r="A2276" i="5" s="1"/>
  <c r="M2274" i="5"/>
  <c r="L2274" i="5"/>
  <c r="A2275" i="5" s="1"/>
  <c r="A2269" i="5"/>
  <c r="A2268" i="5"/>
  <c r="A2263" i="5"/>
  <c r="A2261" i="5"/>
  <c r="A2260" i="5"/>
  <c r="A2255" i="5"/>
  <c r="A2253" i="5"/>
  <c r="A2252" i="5"/>
  <c r="A2247" i="5"/>
  <c r="A2245" i="5"/>
  <c r="A2244" i="5"/>
  <c r="A2239" i="5"/>
  <c r="A2237" i="5"/>
  <c r="A2236" i="5"/>
  <c r="A2231" i="5"/>
  <c r="A2229" i="5"/>
  <c r="A2228" i="5"/>
  <c r="A2223" i="5"/>
  <c r="A2221" i="5"/>
  <c r="A2220" i="5"/>
  <c r="A2215" i="5"/>
  <c r="A2213" i="5"/>
  <c r="A2212" i="5"/>
  <c r="A2207" i="5"/>
  <c r="A2205" i="5"/>
  <c r="A2204" i="5"/>
  <c r="A2199" i="5"/>
  <c r="A2197" i="5"/>
  <c r="A2196" i="5"/>
  <c r="A2191" i="5"/>
  <c r="A2188" i="5"/>
  <c r="A2187" i="5"/>
  <c r="A2183" i="5"/>
  <c r="A2181" i="5"/>
  <c r="A2180" i="5"/>
  <c r="A2175" i="5"/>
  <c r="A2173" i="5"/>
  <c r="A2172" i="5"/>
  <c r="A2167" i="5"/>
  <c r="A2165" i="5"/>
  <c r="A2164" i="5"/>
  <c r="A2159" i="5"/>
  <c r="A2157" i="5"/>
  <c r="A2156" i="5"/>
  <c r="A2151" i="5"/>
  <c r="A2149" i="5"/>
  <c r="A2148" i="5"/>
  <c r="A2143" i="5"/>
  <c r="A2141" i="5"/>
  <c r="A2140" i="5"/>
  <c r="A2135" i="5"/>
  <c r="A2133" i="5"/>
  <c r="A2132" i="5"/>
  <c r="A2127" i="5"/>
  <c r="A2125" i="5"/>
  <c r="A2124" i="5"/>
  <c r="A2119" i="5"/>
  <c r="A2117" i="5"/>
  <c r="A2116" i="5"/>
  <c r="A2111" i="5"/>
  <c r="A2109" i="5"/>
  <c r="A2108" i="5"/>
  <c r="A2103" i="5"/>
  <c r="A2101" i="5"/>
  <c r="A2100" i="5"/>
  <c r="A2095" i="5"/>
  <c r="A2093" i="5"/>
  <c r="A2092" i="5"/>
  <c r="A2087" i="5"/>
  <c r="A2085" i="5"/>
  <c r="A2084" i="5"/>
  <c r="A2079" i="5"/>
  <c r="A2077" i="5"/>
  <c r="A2076" i="5"/>
  <c r="A2071" i="5"/>
  <c r="A2069" i="5"/>
  <c r="A2068" i="5"/>
  <c r="A2063" i="5"/>
  <c r="A2061" i="5"/>
  <c r="A2060" i="5"/>
  <c r="A2055" i="5"/>
  <c r="A2053" i="5"/>
  <c r="A2047" i="5"/>
  <c r="A2045" i="5"/>
  <c r="A2039" i="5"/>
  <c r="A2037" i="5"/>
  <c r="A2031" i="5"/>
  <c r="A2029" i="5"/>
  <c r="A2023" i="5"/>
  <c r="A2021" i="5"/>
  <c r="A2015" i="5"/>
  <c r="A2013" i="5"/>
  <c r="A2007" i="5"/>
  <c r="A2005" i="5"/>
  <c r="A1999" i="5"/>
  <c r="A1997" i="5"/>
  <c r="A1991" i="5"/>
  <c r="A1989" i="5"/>
  <c r="A1983" i="5"/>
  <c r="A1981" i="5"/>
  <c r="A1975" i="5"/>
  <c r="A1973" i="5"/>
  <c r="A1967" i="5"/>
  <c r="A1965" i="5"/>
  <c r="A1959" i="5"/>
  <c r="A1957" i="5"/>
  <c r="A1951" i="5"/>
  <c r="A1949" i="5"/>
  <c r="A1943" i="5"/>
  <c r="A1941" i="5"/>
  <c r="A1935" i="5"/>
  <c r="A1933" i="5"/>
  <c r="A1927" i="5"/>
  <c r="A1925" i="5"/>
  <c r="A1919" i="5"/>
  <c r="A1917" i="5"/>
  <c r="A1911" i="5"/>
  <c r="A1909" i="5"/>
  <c r="A1903" i="5"/>
  <c r="A1901" i="5"/>
  <c r="A1895" i="5"/>
  <c r="A1893" i="5"/>
  <c r="A1887" i="5"/>
  <c r="A1885" i="5"/>
  <c r="A1879" i="5"/>
  <c r="A1877" i="5"/>
  <c r="A1871" i="5"/>
  <c r="A1869" i="5"/>
  <c r="A1863" i="5"/>
  <c r="A1861" i="5"/>
  <c r="A1855" i="5"/>
  <c r="A1853" i="5"/>
  <c r="A1847" i="5"/>
  <c r="A1845" i="5"/>
  <c r="A1839" i="5"/>
  <c r="A1837" i="5"/>
  <c r="A1831" i="5"/>
  <c r="A1829" i="5"/>
  <c r="A1823" i="5"/>
  <c r="A1821" i="5"/>
  <c r="A1815" i="5"/>
  <c r="A1813" i="5"/>
  <c r="A1807" i="5"/>
  <c r="A1805" i="5"/>
  <c r="A1799" i="5"/>
  <c r="A1797" i="5"/>
  <c r="A1791" i="5"/>
  <c r="A1789" i="5"/>
  <c r="A1783" i="5"/>
  <c r="A1781" i="5"/>
  <c r="A1775" i="5"/>
  <c r="A1773" i="5"/>
  <c r="M2273" i="5"/>
  <c r="L2273" i="5"/>
  <c r="M2272" i="5"/>
  <c r="L2272" i="5"/>
  <c r="A2273" i="5" s="1"/>
  <c r="M2271" i="5"/>
  <c r="L2271" i="5"/>
  <c r="A2272" i="5" s="1"/>
  <c r="M2270" i="5"/>
  <c r="L2270" i="5"/>
  <c r="A2271" i="5" s="1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2270" i="5" s="1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2267" i="5" s="1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2266" i="5" s="1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2265" i="5" s="1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2264" i="5" s="1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2262" i="5" s="1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2259" i="5" s="1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2258" i="5" s="1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2257" i="5" s="1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2256" i="5" s="1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2254" i="5" s="1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2251" i="5" s="1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2250" i="5" s="1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2249" i="5" s="1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2248" i="5" s="1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2246" i="5" s="1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2243" i="5" s="1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2242" i="5" s="1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2241" i="5" s="1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2240" i="5" s="1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2238" i="5" s="1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2235" i="5" s="1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2234" i="5" s="1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2233" i="5" s="1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2232" i="5" s="1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2230" i="5" s="1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2227" i="5" s="1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2226" i="5" s="1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2225" i="5" s="1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2224" i="5" s="1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2222" i="5" s="1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2219" i="5" s="1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2218" i="5" s="1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2217" i="5" s="1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2216" i="5" s="1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2214" i="5" s="1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2211" i="5" s="1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2210" i="5" s="1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2209" i="5" s="1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2208" i="5" s="1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2206" i="5" s="1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2203" i="5" s="1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2202" i="5" s="1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2201" i="5" s="1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2200" i="5" s="1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2198" i="5" s="1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2195" i="5" s="1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2194" i="5" s="1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2193" i="5" s="1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2192" i="5" s="1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A2190" i="5" s="1"/>
  <c r="M2188" i="5"/>
  <c r="L2188" i="5"/>
  <c r="A2189" i="5" s="1"/>
  <c r="M2187" i="5"/>
  <c r="L2187" i="5"/>
  <c r="M2186" i="5"/>
  <c r="L2186" i="5"/>
  <c r="M2185" i="5"/>
  <c r="L2185" i="5"/>
  <c r="A2186" i="5" s="1"/>
  <c r="M2184" i="5"/>
  <c r="L2184" i="5"/>
  <c r="A2185" i="5" s="1"/>
  <c r="M2183" i="5"/>
  <c r="L2183" i="5"/>
  <c r="A2184" i="5" s="1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2182" i="5" s="1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2179" i="5" s="1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2178" i="5" s="1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2177" i="5" s="1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2176" i="5" s="1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2174" i="5" s="1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2171" i="5" s="1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2170" i="5" s="1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2169" i="5" s="1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2168" i="5" s="1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2166" i="5" s="1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2163" i="5" s="1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2162" i="5" s="1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2161" i="5" s="1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2160" i="5" s="1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2158" i="5" s="1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2155" i="5" s="1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2154" i="5" s="1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2153" i="5" s="1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2152" i="5" s="1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2150" i="5" s="1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2147" i="5" s="1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2146" i="5" s="1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2145" i="5" s="1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2144" i="5" s="1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2142" i="5" s="1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2139" i="5" s="1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2138" i="5" s="1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2137" i="5" s="1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2136" i="5" s="1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2134" i="5" s="1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2131" i="5" s="1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2130" i="5" s="1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2129" i="5" s="1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2128" i="5" s="1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2126" i="5" s="1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2123" i="5" s="1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2122" i="5" s="1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2121" i="5" s="1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2120" i="5" s="1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2118" i="5" s="1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2115" i="5" s="1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2114" i="5" s="1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2113" i="5" s="1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2112" i="5" s="1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2110" i="5" s="1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2107" i="5" s="1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2106" i="5" s="1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2105" i="5" s="1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2104" i="5" s="1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2102" i="5" s="1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2099" i="5" s="1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2098" i="5" s="1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2097" i="5" s="1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2096" i="5" s="1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2094" i="5" s="1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2091" i="5" s="1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2090" i="5" s="1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2089" i="5" s="1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2088" i="5" s="1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2086" i="5" s="1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2083" i="5" s="1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2082" i="5" s="1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2081" i="5" s="1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2080" i="5" s="1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2078" i="5" s="1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2075" i="5" s="1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2074" i="5" s="1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2073" i="5" s="1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2072" i="5" s="1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2070" i="5" s="1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2067" i="5" s="1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2066" i="5" s="1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2065" i="5" s="1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2064" i="5" s="1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2062" i="5" s="1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2059" i="5" s="1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2058" i="5" s="1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2057" i="5" s="1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2056" i="5" s="1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2054" i="5" s="1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2052" i="5" s="1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2051" i="5" s="1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2050" i="5" s="1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2049" i="5" s="1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2048" i="5" s="1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2046" i="5" s="1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2044" i="5" s="1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2043" i="5" s="1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2042" i="5" s="1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2041" i="5" s="1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2040" i="5" s="1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2038" i="5" s="1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2036" i="5" s="1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2035" i="5" s="1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2034" i="5" s="1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2033" i="5" s="1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2032" i="5" s="1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2030" i="5" s="1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2028" i="5" s="1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2027" i="5" s="1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2026" i="5" s="1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2025" i="5" s="1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2024" i="5" s="1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2022" i="5" s="1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2020" i="5" s="1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2019" i="5" s="1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2018" i="5" s="1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2017" i="5" s="1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2016" i="5" s="1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2014" i="5" s="1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2012" i="5" s="1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2011" i="5" s="1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2010" i="5" s="1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2009" i="5" s="1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2008" i="5" s="1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2006" i="5" s="1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2004" i="5" s="1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2003" i="5" s="1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2002" i="5" s="1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2001" i="5" s="1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2000" i="5" s="1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1998" i="5" s="1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1996" i="5" s="1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1995" i="5" s="1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1994" i="5" s="1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1993" i="5" s="1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1992" i="5" s="1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1990" i="5" s="1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1988" i="5" s="1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1987" i="5" s="1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1986" i="5" s="1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1985" i="5" s="1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1984" i="5" s="1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1982" i="5" s="1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1980" i="5" s="1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1979" i="5" s="1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1978" i="5" s="1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1977" i="5" s="1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1976" i="5" s="1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1974" i="5" s="1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1972" i="5" s="1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1971" i="5" s="1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1970" i="5" s="1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1969" i="5" s="1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1968" i="5" s="1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1966" i="5" s="1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1964" i="5" s="1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1963" i="5" s="1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1962" i="5" s="1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1961" i="5" s="1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1960" i="5" s="1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1958" i="5" s="1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1956" i="5" s="1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1955" i="5" s="1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1954" i="5" s="1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1953" i="5" s="1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1952" i="5" s="1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1950" i="5" s="1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1948" i="5" s="1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1947" i="5" s="1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1946" i="5" s="1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1945" i="5" s="1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1944" i="5" s="1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1942" i="5" s="1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1940" i="5" s="1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1939" i="5" s="1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1938" i="5" s="1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1937" i="5" s="1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1936" i="5" s="1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1934" i="5" s="1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1932" i="5" s="1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1931" i="5" s="1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1930" i="5" s="1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1929" i="5" s="1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1928" i="5" s="1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1926" i="5" s="1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1924" i="5" s="1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1923" i="5" s="1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1922" i="5" s="1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1921" i="5" s="1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1920" i="5" s="1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1918" i="5" s="1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1916" i="5" s="1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1915" i="5" s="1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1914" i="5" s="1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1913" i="5" s="1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1912" i="5" s="1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1910" i="5" s="1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1908" i="5" s="1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1907" i="5" s="1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1906" i="5" s="1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1905" i="5" s="1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1904" i="5" s="1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1902" i="5" s="1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1900" i="5" s="1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1899" i="5" s="1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1898" i="5" s="1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1897" i="5" s="1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1896" i="5" s="1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1894" i="5" s="1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1892" i="5" s="1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1891" i="5" s="1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1890" i="5" s="1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1889" i="5" s="1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1888" i="5" s="1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1886" i="5" s="1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1884" i="5" s="1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1883" i="5" s="1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1882" i="5" s="1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1881" i="5" s="1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1880" i="5" s="1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1878" i="5" s="1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1876" i="5" s="1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1875" i="5" s="1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1874" i="5" s="1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1873" i="5" s="1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1872" i="5" s="1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1870" i="5" s="1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1868" i="5" s="1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1867" i="5" s="1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1866" i="5" s="1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1865" i="5" s="1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1864" i="5" s="1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1862" i="5" s="1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1860" i="5" s="1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1859" i="5" s="1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1858" i="5" s="1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1857" i="5" s="1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1856" i="5" s="1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1854" i="5" s="1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1852" i="5" s="1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1851" i="5" s="1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1850" i="5" s="1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1849" i="5" s="1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1848" i="5" s="1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1846" i="5" s="1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1844" i="5" s="1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1843" i="5" s="1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1842" i="5" s="1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1841" i="5" s="1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1840" i="5" s="1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1838" i="5" s="1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1836" i="5" s="1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1835" i="5" s="1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1834" i="5" s="1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1833" i="5" s="1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1832" i="5" s="1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1830" i="5" s="1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1828" i="5" s="1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1827" i="5" s="1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1826" i="5" s="1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1825" i="5" s="1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1824" i="5" s="1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1822" i="5" s="1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1820" i="5" s="1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1819" i="5" s="1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1818" i="5" s="1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1817" i="5" s="1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1816" i="5" s="1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1814" i="5" s="1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1812" i="5" s="1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1811" i="5" s="1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1810" i="5" s="1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1809" i="5" s="1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1808" i="5" s="1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1806" i="5" s="1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1804" i="5" s="1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1803" i="5" s="1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1802" i="5" s="1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1801" i="5" s="1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1800" i="5" s="1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1798" i="5" s="1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1796" i="5" s="1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1795" i="5" s="1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1794" i="5" s="1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1793" i="5" s="1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1792" i="5" s="1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1790" i="5" s="1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1788" i="5" s="1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1787" i="5" s="1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1786" i="5" s="1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1785" i="5" s="1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1784" i="5" s="1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1782" i="5" s="1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1780" i="5" s="1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1779" i="5" s="1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1778" i="5" s="1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1777" i="5" s="1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1776" i="5" s="1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A1774" i="5" s="1"/>
  <c r="B4" i="12"/>
  <c r="B5" i="12" s="1"/>
  <c r="A4" i="12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1588" i="5" s="1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1541" i="5" s="1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1516" i="5" s="1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1444" i="5" s="1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1437" i="5" s="1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1436" i="5" s="1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1400" i="5" s="1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1392" i="5" s="1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1380" i="5" s="1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1376" i="5" s="1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1372" i="5" s="1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1368" i="5" s="1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1360" i="5" s="1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1352" i="5" s="1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1349" i="5" s="1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1336" i="5" s="1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1328" i="5" s="1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1320" i="5" s="1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1317" i="5" s="1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1312" i="5" s="1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1301" i="5" s="1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1296" i="5" s="1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1292" i="5" s="1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1280" i="5" s="1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1277" i="5" s="1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1264" i="5" s="1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1252" i="5" s="1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1248" i="5" s="1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1240" i="5" s="1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1232" i="5" s="1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1224" i="5" s="1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1216" i="5" s="1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1205" i="5" s="1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1192" i="5" s="1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1184" i="5" s="1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1176" i="5" s="1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1173" i="5" s="1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1165" i="5" s="1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1159" i="5" s="1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1152" i="5" s="1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1151" i="5" s="1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1144" i="5" s="1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1141" i="5" s="1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1128" i="5" s="1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1125" i="5" s="1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1112" i="5" s="1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1104" i="5" s="1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1101" i="5" s="1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1088" i="5" s="1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1085" i="5" s="1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1080" i="5" s="1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1072" i="5" s="1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1068" i="5" s="1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1064" i="5" s="1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1056" i="5" s="1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1048" i="5" s="1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1040" i="5" s="1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1032" i="5" s="1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1029" i="5" s="1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1016" i="5" s="1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992" i="5" s="1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984" i="5" s="1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980" i="5" s="1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976" i="5" s="1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968" i="5" s="1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960" i="5" s="1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952" i="5" s="1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944" i="5" s="1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936" i="5" s="1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928" i="5" s="1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924" i="5" s="1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920" i="5" s="1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917" i="5" s="1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912" i="5" s="1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880" i="5" s="1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08" i="5"/>
  <c r="A1407" i="5"/>
  <c r="A1405" i="5"/>
  <c r="A1357" i="5"/>
  <c r="A1356" i="5"/>
  <c r="A1351" i="5"/>
  <c r="A1344" i="5"/>
  <c r="A1343" i="5"/>
  <c r="A1341" i="5"/>
  <c r="A1340" i="5"/>
  <c r="A1335" i="5"/>
  <c r="A1333" i="5"/>
  <c r="A1327" i="5"/>
  <c r="A1325" i="5"/>
  <c r="A1324" i="5"/>
  <c r="A1319" i="5"/>
  <c r="A1314" i="5"/>
  <c r="A1311" i="5"/>
  <c r="A1309" i="5"/>
  <c r="A1308" i="5"/>
  <c r="A1304" i="5"/>
  <c r="A1303" i="5"/>
  <c r="A1295" i="5"/>
  <c r="A1293" i="5"/>
  <c r="A1288" i="5"/>
  <c r="A1287" i="5"/>
  <c r="A1285" i="5"/>
  <c r="A1279" i="5"/>
  <c r="A1276" i="5"/>
  <c r="A1229" i="5"/>
  <c r="A1215" i="5"/>
  <c r="A1213" i="5"/>
  <c r="A1208" i="5"/>
  <c r="A1207" i="5"/>
  <c r="A1143" i="5"/>
  <c r="A1136" i="5"/>
  <c r="A1135" i="5"/>
  <c r="A1133" i="5"/>
  <c r="A1084" i="5"/>
  <c r="A1024" i="5"/>
  <c r="A1023" i="5"/>
  <c r="A100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616" i="5"/>
  <c r="A1200" i="5"/>
  <c r="A1079" i="5"/>
  <c r="A1077" i="5"/>
  <c r="A1199" i="5"/>
  <c r="A1039" i="5"/>
  <c r="A1015" i="5"/>
  <c r="A1472" i="5"/>
  <c r="A1397" i="5"/>
  <c r="A1272" i="5"/>
  <c r="A1615" i="5"/>
  <c r="A1471" i="5"/>
  <c r="A1592" i="5"/>
  <c r="A1591" i="5"/>
  <c r="A1271" i="5"/>
  <c r="A1269" i="5"/>
  <c r="A1267" i="5"/>
  <c r="A1266" i="5"/>
  <c r="A1263" i="5"/>
  <c r="A1261" i="5"/>
  <c r="A1259" i="5"/>
  <c r="A1256" i="5"/>
  <c r="A1500" i="5"/>
  <c r="A1391" i="5"/>
  <c r="A1255" i="5"/>
  <c r="A1389" i="5"/>
  <c r="A1253" i="5"/>
  <c r="A1525" i="5"/>
  <c r="A1469" i="5"/>
  <c r="A1544" i="5"/>
  <c r="A1467" i="5"/>
  <c r="A1223" i="5"/>
  <c r="A1605" i="5"/>
  <c r="A1432" i="5"/>
  <c r="A1157" i="5"/>
  <c r="A1655" i="5"/>
  <c r="A1589" i="5"/>
  <c r="A1431" i="5"/>
  <c r="A1691" i="5"/>
  <c r="A1653" i="5"/>
  <c r="A1197" i="5"/>
  <c r="A1195" i="5"/>
  <c r="A1359" i="5"/>
  <c r="A1191" i="5"/>
  <c r="A1123" i="5"/>
  <c r="A1189" i="5"/>
  <c r="A1120" i="5"/>
  <c r="A1071" i="5"/>
  <c r="A1183" i="5"/>
  <c r="A1119" i="5"/>
  <c r="A1221" i="5"/>
  <c r="A1181" i="5"/>
  <c r="A1384" i="5"/>
  <c r="A930" i="5"/>
  <c r="A1383" i="5"/>
  <c r="A1688" i="5"/>
  <c r="A1769" i="5"/>
  <c r="A1708" i="5"/>
  <c r="A1464" i="5"/>
  <c r="A1381" i="5"/>
  <c r="A1247" i="5"/>
  <c r="A1463" i="5"/>
  <c r="A1543" i="5"/>
  <c r="A1245" i="5"/>
  <c r="A1244" i="5"/>
  <c r="A1620" i="5"/>
  <c r="A1461" i="5"/>
  <c r="A1520" i="5"/>
  <c r="A1519" i="5"/>
  <c r="A1239" i="5"/>
  <c r="A1429" i="5"/>
  <c r="A1428" i="5"/>
  <c r="A1424" i="5"/>
  <c r="A1423" i="5"/>
  <c r="A1421" i="5"/>
  <c r="A1237" i="5"/>
  <c r="A1517" i="5"/>
  <c r="A1417" i="5"/>
  <c r="A1664" i="5"/>
  <c r="A1149" i="5"/>
  <c r="A1456" i="5"/>
  <c r="A1175" i="5"/>
  <c r="A1067" i="5"/>
  <c r="A1455" i="5"/>
  <c r="A1146" i="5"/>
  <c r="A1063" i="5"/>
  <c r="A1109" i="5"/>
  <c r="A1496" i="5"/>
  <c r="A1453" i="5"/>
  <c r="A1169" i="5"/>
  <c r="A1168" i="5"/>
  <c r="A1167" i="5"/>
  <c r="A1375" i="5"/>
  <c r="A1512" i="5"/>
  <c r="A1416" i="5"/>
  <c r="A1663" i="5"/>
  <c r="A1637" i="5"/>
  <c r="A1448" i="5"/>
  <c r="A1613" i="5"/>
  <c r="A1447" i="5"/>
  <c r="A1373" i="5"/>
  <c r="A989" i="5"/>
  <c r="A1584" i="5"/>
  <c r="A1367" i="5"/>
  <c r="A1365" i="5"/>
  <c r="A1750" i="5"/>
  <c r="A1693" i="5"/>
  <c r="A1680" i="5"/>
  <c r="A1661" i="5"/>
  <c r="A1709" i="5"/>
  <c r="A1096" i="5"/>
  <c r="A1095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0" i="5"/>
  <c r="A1413" i="5"/>
  <c r="A1008" i="5"/>
  <c r="A892" i="5"/>
  <c r="A1764" i="5"/>
  <c r="A1763" i="5"/>
  <c r="A1761" i="5"/>
  <c r="A935" i="5"/>
  <c r="A888" i="5"/>
  <c r="A1760" i="5"/>
  <c r="A967" i="5"/>
  <c r="A940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A448" i="5" s="1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AK1412" i="1" l="1"/>
  <c r="AL1412" i="1"/>
  <c r="AN1412" i="1"/>
  <c r="AH1412" i="1"/>
  <c r="AL1167" i="1"/>
  <c r="AJ1167" i="1"/>
  <c r="AD1412" i="1"/>
  <c r="AO1412" i="1"/>
  <c r="AD1167" i="1"/>
  <c r="AC1412" i="1"/>
  <c r="AP1412" i="1"/>
  <c r="AC1167" i="1"/>
  <c r="AG1412" i="1"/>
  <c r="AA1167" i="1"/>
  <c r="AN1167" i="1"/>
  <c r="AH1167" i="1"/>
  <c r="AB1167" i="1"/>
  <c r="AQ1412" i="1"/>
  <c r="AE1412" i="1"/>
  <c r="AK1167" i="1"/>
  <c r="AP1167" i="1"/>
  <c r="AF1167" i="1"/>
  <c r="AQ1167" i="1"/>
  <c r="AM1167" i="1"/>
  <c r="AB1412" i="1"/>
  <c r="AI1167" i="1"/>
  <c r="AA1412" i="1"/>
  <c r="AJ1412" i="1"/>
  <c r="AF1412" i="1"/>
  <c r="AC1165" i="1"/>
  <c r="AO1165" i="1"/>
  <c r="AK1165" i="1"/>
  <c r="AB1165" i="1"/>
  <c r="AD1165" i="1"/>
  <c r="AL1165" i="1"/>
  <c r="AI1165" i="1"/>
  <c r="AG1165" i="1"/>
  <c r="AH1165" i="1"/>
  <c r="AP1165" i="1"/>
  <c r="AQ1165" i="1"/>
  <c r="AN1165" i="1"/>
  <c r="AE1165" i="1"/>
  <c r="AF1165" i="1"/>
  <c r="AA1165" i="1"/>
  <c r="AM1165" i="1"/>
  <c r="AQ1108" i="1"/>
  <c r="AG1108" i="1"/>
  <c r="AN1108" i="1"/>
  <c r="AH1108" i="1"/>
  <c r="AA1108" i="1"/>
  <c r="AJ1108" i="1"/>
  <c r="AD1108" i="1"/>
  <c r="AL1108" i="1"/>
  <c r="AB1345" i="1"/>
  <c r="AA1250" i="1"/>
  <c r="AN1144" i="1"/>
  <c r="AM1144" i="1"/>
  <c r="AH1250" i="1"/>
  <c r="AL1250" i="1"/>
  <c r="AG1250" i="1"/>
  <c r="AD1250" i="1"/>
  <c r="AF1250" i="1"/>
  <c r="AJ1250" i="1"/>
  <c r="AC1250" i="1"/>
  <c r="AK1250" i="1"/>
  <c r="AQ1250" i="1"/>
  <c r="AO1250" i="1"/>
  <c r="AI1250" i="1"/>
  <c r="AC1345" i="1"/>
  <c r="AF1345" i="1"/>
  <c r="AE1345" i="1"/>
  <c r="AI1345" i="1"/>
  <c r="AQ1345" i="1"/>
  <c r="AH1345" i="1"/>
  <c r="AM1345" i="1"/>
  <c r="AL1345" i="1"/>
  <c r="AP1345" i="1"/>
  <c r="AG1345" i="1"/>
  <c r="AD1345" i="1"/>
  <c r="AJ1345" i="1"/>
  <c r="AF1225" i="1"/>
  <c r="AM1250" i="1"/>
  <c r="AN1250" i="1"/>
  <c r="AB1250" i="1"/>
  <c r="AE1250" i="1"/>
  <c r="AO1345" i="1"/>
  <c r="AK1345" i="1"/>
  <c r="AA1345" i="1"/>
  <c r="AG1126" i="1"/>
  <c r="AK1108" i="1"/>
  <c r="AP1108" i="1"/>
  <c r="AC1108" i="1"/>
  <c r="AP1228" i="1"/>
  <c r="AJ1228" i="1"/>
  <c r="AG1375" i="1"/>
  <c r="AP1225" i="1"/>
  <c r="AK1225" i="1"/>
  <c r="AN1228" i="1"/>
  <c r="AD1228" i="1"/>
  <c r="AN1225" i="1"/>
  <c r="AH1228" i="1"/>
  <c r="AL1228" i="1"/>
  <c r="AH1225" i="1"/>
  <c r="AA1228" i="1"/>
  <c r="AD1225" i="1"/>
  <c r="AF1228" i="1"/>
  <c r="AE1228" i="1"/>
  <c r="AO1228" i="1"/>
  <c r="AI1228" i="1"/>
  <c r="AL1225" i="1"/>
  <c r="AC1225" i="1"/>
  <c r="AO1225" i="1"/>
  <c r="AQ1228" i="1"/>
  <c r="AE1225" i="1"/>
  <c r="AB1225" i="1"/>
  <c r="AL1168" i="1"/>
  <c r="AA1168" i="1"/>
  <c r="AP1198" i="1"/>
  <c r="AL1375" i="1"/>
  <c r="AC1168" i="1"/>
  <c r="AI1168" i="1"/>
  <c r="AQ1168" i="1"/>
  <c r="AG1168" i="1"/>
  <c r="AE1168" i="1"/>
  <c r="AO1126" i="1"/>
  <c r="AM1168" i="1"/>
  <c r="AO1168" i="1"/>
  <c r="AQ1126" i="1"/>
  <c r="AD1168" i="1"/>
  <c r="AF1168" i="1"/>
  <c r="AK1126" i="1"/>
  <c r="AK1168" i="1"/>
  <c r="AJ1168" i="1"/>
  <c r="AH1168" i="1"/>
  <c r="AM1126" i="1"/>
  <c r="AB1168" i="1"/>
  <c r="AP1168" i="1"/>
  <c r="AN1126" i="1"/>
  <c r="AO1375" i="1"/>
  <c r="AD1375" i="1"/>
  <c r="AA1375" i="1"/>
  <c r="AN1375" i="1"/>
  <c r="AQ1375" i="1"/>
  <c r="AI1375" i="1"/>
  <c r="AQ1396" i="1"/>
  <c r="AB1375" i="1"/>
  <c r="AC1375" i="1"/>
  <c r="AH1375" i="1"/>
  <c r="AK1375" i="1"/>
  <c r="AB1104" i="1"/>
  <c r="AI1104" i="1"/>
  <c r="AF1375" i="1"/>
  <c r="AE1375" i="1"/>
  <c r="AJ1375" i="1"/>
  <c r="AP1375" i="1"/>
  <c r="AL1396" i="1"/>
  <c r="AG1198" i="1"/>
  <c r="AM1198" i="1"/>
  <c r="AI1198" i="1"/>
  <c r="AP1144" i="1"/>
  <c r="AJ1104" i="1"/>
  <c r="AM1396" i="1"/>
  <c r="AE1396" i="1"/>
  <c r="AB1198" i="1"/>
  <c r="AQ1198" i="1"/>
  <c r="AA1144" i="1"/>
  <c r="AC1104" i="1"/>
  <c r="AA1396" i="1"/>
  <c r="AN1396" i="1"/>
  <c r="AN1198" i="1"/>
  <c r="AD1198" i="1"/>
  <c r="AQ1144" i="1"/>
  <c r="AG1104" i="1"/>
  <c r="AK1104" i="1"/>
  <c r="AO1396" i="1"/>
  <c r="AH1396" i="1"/>
  <c r="AE1198" i="1"/>
  <c r="AL1198" i="1"/>
  <c r="AJ1144" i="1"/>
  <c r="AH1104" i="1"/>
  <c r="AD1104" i="1"/>
  <c r="AC1396" i="1"/>
  <c r="AP1396" i="1"/>
  <c r="AK1198" i="1"/>
  <c r="AF1198" i="1"/>
  <c r="AK1144" i="1"/>
  <c r="AO1104" i="1"/>
  <c r="AE1104" i="1"/>
  <c r="AD1396" i="1"/>
  <c r="AC1198" i="1"/>
  <c r="AH1198" i="1"/>
  <c r="AL1144" i="1"/>
  <c r="AP1104" i="1"/>
  <c r="AF1104" i="1"/>
  <c r="AJ1198" i="1"/>
  <c r="AA1198" i="1"/>
  <c r="AJ1135" i="1"/>
  <c r="AG1135" i="1"/>
  <c r="AQ1135" i="1"/>
  <c r="AF1135" i="1"/>
  <c r="AA1135" i="1"/>
  <c r="AE1135" i="1"/>
  <c r="AH1135" i="1"/>
  <c r="AM1135" i="1"/>
  <c r="AN1135" i="1"/>
  <c r="AE1126" i="1"/>
  <c r="AI1126" i="1"/>
  <c r="AD1126" i="1"/>
  <c r="AP1126" i="1"/>
  <c r="AL1126" i="1"/>
  <c r="AH1126" i="1"/>
  <c r="AC1126" i="1"/>
  <c r="AB1126" i="1"/>
  <c r="AF1126" i="1"/>
  <c r="AA1126" i="1"/>
  <c r="AO1135" i="1"/>
  <c r="AP1135" i="1"/>
  <c r="AI1135" i="1"/>
  <c r="AB1135" i="1"/>
  <c r="AE1144" i="1"/>
  <c r="AI1144" i="1"/>
  <c r="AD1144" i="1"/>
  <c r="AG1144" i="1"/>
  <c r="AC1144" i="1"/>
  <c r="AO1144" i="1"/>
  <c r="AF1144" i="1"/>
  <c r="AB1144" i="1"/>
  <c r="AH1144" i="1"/>
  <c r="AF1108" i="1"/>
  <c r="AB1108" i="1"/>
  <c r="AE1108" i="1"/>
  <c r="AI1108" i="1"/>
  <c r="AO1108" i="1"/>
  <c r="AM1104" i="1"/>
  <c r="AQ1104" i="1"/>
  <c r="AL1104" i="1"/>
  <c r="AA1104" i="1"/>
  <c r="AG1225" i="1"/>
  <c r="AA1225" i="1"/>
  <c r="AQ1225" i="1"/>
  <c r="AJ1225" i="1"/>
  <c r="AI1225" i="1"/>
  <c r="AD1135" i="1"/>
  <c r="AL1135" i="1"/>
  <c r="AK1135" i="1"/>
  <c r="AC1135" i="1"/>
  <c r="AM1228" i="1"/>
  <c r="AK1228" i="1"/>
  <c r="AG1228" i="1"/>
  <c r="AC1228" i="1"/>
  <c r="AI1396" i="1"/>
  <c r="AJ1396" i="1"/>
  <c r="AF1396" i="1"/>
  <c r="AK1396" i="1"/>
  <c r="AG1396" i="1"/>
  <c r="AL1252" i="1"/>
  <c r="AD1252" i="1"/>
  <c r="AJ1252" i="1"/>
  <c r="AB1252" i="1"/>
  <c r="AQ1252" i="1"/>
  <c r="AI1252" i="1"/>
  <c r="AA1252" i="1"/>
  <c r="AP1252" i="1"/>
  <c r="AH1252" i="1"/>
  <c r="AO1252" i="1"/>
  <c r="AN1252" i="1"/>
  <c r="AM1252" i="1"/>
  <c r="AK1252" i="1"/>
  <c r="AG1252" i="1"/>
  <c r="AF1252" i="1"/>
  <c r="AE1252" i="1"/>
  <c r="AC1252" i="1"/>
  <c r="AL1166" i="1"/>
  <c r="AD1166" i="1"/>
  <c r="AK1166" i="1"/>
  <c r="AC1166" i="1"/>
  <c r="AQ1166" i="1"/>
  <c r="AI1166" i="1"/>
  <c r="AA1166" i="1"/>
  <c r="AP1166" i="1"/>
  <c r="AH1166" i="1"/>
  <c r="AB1166" i="1"/>
  <c r="AO1166" i="1"/>
  <c r="AN1166" i="1"/>
  <c r="AM1166" i="1"/>
  <c r="AJ1166" i="1"/>
  <c r="AG1166" i="1"/>
  <c r="AF1166" i="1"/>
  <c r="AE1166" i="1"/>
  <c r="AQ1045" i="1"/>
  <c r="AI1045" i="1"/>
  <c r="AA1045" i="1"/>
  <c r="AP1045" i="1"/>
  <c r="AH1045" i="1"/>
  <c r="AM1045" i="1"/>
  <c r="AE1045" i="1"/>
  <c r="AD1045" i="1"/>
  <c r="AN1045" i="1"/>
  <c r="AB1045" i="1"/>
  <c r="AK1045" i="1"/>
  <c r="AC1045" i="1"/>
  <c r="AF1045" i="1"/>
  <c r="AO1045" i="1"/>
  <c r="AL1045" i="1"/>
  <c r="AJ1045" i="1"/>
  <c r="AG1045" i="1"/>
  <c r="AL1462" i="1"/>
  <c r="AD1462" i="1"/>
  <c r="AQ1462" i="1"/>
  <c r="AI1462" i="1"/>
  <c r="AA1462" i="1"/>
  <c r="AP1462" i="1"/>
  <c r="AH1462" i="1"/>
  <c r="AO1462" i="1"/>
  <c r="AC1462" i="1"/>
  <c r="AN1462" i="1"/>
  <c r="AB1462" i="1"/>
  <c r="AG1462" i="1"/>
  <c r="AF1462" i="1"/>
  <c r="AE1462" i="1"/>
  <c r="AK1462" i="1"/>
  <c r="AJ1462" i="1"/>
  <c r="AM1462" i="1"/>
  <c r="AP1414" i="1"/>
  <c r="AH1414" i="1"/>
  <c r="AK1414" i="1"/>
  <c r="AB1414" i="1"/>
  <c r="AN1414" i="1"/>
  <c r="AE1414" i="1"/>
  <c r="AG1414" i="1"/>
  <c r="AO1414" i="1"/>
  <c r="AC1414" i="1"/>
  <c r="AD1414" i="1"/>
  <c r="AQ1414" i="1"/>
  <c r="AM1414" i="1"/>
  <c r="AL1414" i="1"/>
  <c r="AI1414" i="1"/>
  <c r="AJ1414" i="1"/>
  <c r="AF1414" i="1"/>
  <c r="AA1414" i="1"/>
  <c r="AP1253" i="1"/>
  <c r="AH1253" i="1"/>
  <c r="AN1253" i="1"/>
  <c r="AF1253" i="1"/>
  <c r="AM1253" i="1"/>
  <c r="AE1253" i="1"/>
  <c r="AL1253" i="1"/>
  <c r="AD1253" i="1"/>
  <c r="AJ1253" i="1"/>
  <c r="AI1253" i="1"/>
  <c r="AG1253" i="1"/>
  <c r="AC1253" i="1"/>
  <c r="AB1253" i="1"/>
  <c r="AQ1253" i="1"/>
  <c r="AA1253" i="1"/>
  <c r="AO1253" i="1"/>
  <c r="AK1253" i="1"/>
  <c r="AP1418" i="1"/>
  <c r="AH1418" i="1"/>
  <c r="AM1418" i="1"/>
  <c r="AD1418" i="1"/>
  <c r="AQ1418" i="1"/>
  <c r="AG1418" i="1"/>
  <c r="AJ1418" i="1"/>
  <c r="AE1418" i="1"/>
  <c r="AL1418" i="1"/>
  <c r="AO1418" i="1"/>
  <c r="AN1418" i="1"/>
  <c r="AK1418" i="1"/>
  <c r="AF1418" i="1"/>
  <c r="AI1418" i="1"/>
  <c r="AC1418" i="1"/>
  <c r="AB1418" i="1"/>
  <c r="AA1418" i="1"/>
  <c r="AQ1053" i="1"/>
  <c r="AI1053" i="1"/>
  <c r="AA1053" i="1"/>
  <c r="AP1053" i="1"/>
  <c r="AH1053" i="1"/>
  <c r="AM1053" i="1"/>
  <c r="AE1053" i="1"/>
  <c r="AK1053" i="1"/>
  <c r="AG1053" i="1"/>
  <c r="AD1053" i="1"/>
  <c r="AO1053" i="1"/>
  <c r="AC1053" i="1"/>
  <c r="AN1053" i="1"/>
  <c r="AL1053" i="1"/>
  <c r="AJ1053" i="1"/>
  <c r="AF1053" i="1"/>
  <c r="AB1053" i="1"/>
  <c r="AP1173" i="1"/>
  <c r="AH1173" i="1"/>
  <c r="AM1173" i="1"/>
  <c r="AE1173" i="1"/>
  <c r="AL1173" i="1"/>
  <c r="AD1173" i="1"/>
  <c r="AG1173" i="1"/>
  <c r="AF1173" i="1"/>
  <c r="AO1173" i="1"/>
  <c r="AB1173" i="1"/>
  <c r="AN1173" i="1"/>
  <c r="AA1173" i="1"/>
  <c r="AC1173" i="1"/>
  <c r="AQ1173" i="1"/>
  <c r="AK1173" i="1"/>
  <c r="AJ1173" i="1"/>
  <c r="AI1173" i="1"/>
  <c r="Z988" i="1"/>
  <c r="Z985" i="1"/>
  <c r="Z989" i="1"/>
  <c r="Z979" i="1"/>
  <c r="Z983" i="1"/>
  <c r="Z955" i="1"/>
  <c r="Z966" i="1"/>
  <c r="Z974" i="1"/>
  <c r="Z987" i="1"/>
  <c r="Z964" i="1"/>
  <c r="Z968" i="1"/>
  <c r="Z972" i="1"/>
  <c r="Z976" i="1"/>
  <c r="Z980" i="1"/>
  <c r="Z957" i="1"/>
  <c r="Z977" i="1"/>
  <c r="Z963" i="1"/>
  <c r="Z967" i="1"/>
  <c r="Z975" i="1"/>
  <c r="Z984" i="1"/>
  <c r="Z969" i="1"/>
  <c r="Z973" i="1"/>
  <c r="Z978" i="1"/>
  <c r="Z962" i="1"/>
  <c r="Z965" i="1"/>
  <c r="Z958" i="1"/>
  <c r="AG958" i="1" s="1"/>
  <c r="Z961" i="1"/>
  <c r="AQ961" i="1" s="1"/>
  <c r="Z981" i="1"/>
  <c r="Z959" i="1"/>
  <c r="Z970" i="1"/>
  <c r="Z982" i="1"/>
  <c r="Z960" i="1"/>
  <c r="Z971" i="1"/>
  <c r="Z986" i="1"/>
  <c r="AQ986" i="1" s="1"/>
  <c r="Z990" i="1"/>
  <c r="AQ990" i="1" s="1"/>
  <c r="Z956" i="1"/>
  <c r="D3" i="12"/>
  <c r="AN3" i="12"/>
  <c r="S3" i="12"/>
  <c r="AQ3" i="12"/>
  <c r="Y3" i="12"/>
  <c r="AW3" i="12"/>
  <c r="X3" i="12"/>
  <c r="AB3" i="12"/>
  <c r="AE3" i="12"/>
  <c r="M3" i="12"/>
  <c r="J3" i="12"/>
  <c r="AH3" i="12"/>
  <c r="AK3" i="12"/>
  <c r="AP3" i="12"/>
  <c r="R3" i="12"/>
  <c r="P3" i="12"/>
  <c r="AM3" i="12"/>
  <c r="V3" i="12"/>
  <c r="AT3" i="12"/>
  <c r="I3" i="12"/>
  <c r="G3" i="12"/>
  <c r="AD3" i="12"/>
  <c r="A5" i="12"/>
  <c r="A879" i="5"/>
  <c r="AD1077" i="1" s="1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C3" i="12"/>
  <c r="BG3" i="12" l="1"/>
  <c r="AM965" i="1"/>
  <c r="AF963" i="1"/>
  <c r="AG1061" i="1"/>
  <c r="AK1214" i="1"/>
  <c r="AI1171" i="1"/>
  <c r="AO1251" i="1"/>
  <c r="AO1342" i="1"/>
  <c r="AH1400" i="1"/>
  <c r="AA1187" i="1"/>
  <c r="AD1254" i="1"/>
  <c r="AO1336" i="1"/>
  <c r="AD1452" i="1"/>
  <c r="AI1050" i="1"/>
  <c r="AA967" i="1"/>
  <c r="AB962" i="1"/>
  <c r="AO977" i="1"/>
  <c r="AO974" i="1"/>
  <c r="AG1055" i="1"/>
  <c r="AJ1061" i="1"/>
  <c r="AP1214" i="1"/>
  <c r="AL1171" i="1"/>
  <c r="AL1251" i="1"/>
  <c r="AI1342" i="1"/>
  <c r="AJ1465" i="1"/>
  <c r="AI1187" i="1"/>
  <c r="AJ1223" i="1"/>
  <c r="AJ1239" i="1"/>
  <c r="AL1071" i="1"/>
  <c r="AK971" i="1"/>
  <c r="AD1055" i="1"/>
  <c r="AB1061" i="1"/>
  <c r="AQ1214" i="1"/>
  <c r="AH1171" i="1"/>
  <c r="AF1251" i="1"/>
  <c r="AQ1443" i="1"/>
  <c r="AM1465" i="1"/>
  <c r="AG1186" i="1"/>
  <c r="AN1223" i="1"/>
  <c r="AA1416" i="1"/>
  <c r="AN1239" i="1"/>
  <c r="AE1071" i="1"/>
  <c r="AM960" i="1"/>
  <c r="AC1055" i="1"/>
  <c r="AE1061" i="1"/>
  <c r="AJ1214" i="1"/>
  <c r="AI1219" i="1"/>
  <c r="AC1190" i="1"/>
  <c r="AB1443" i="1"/>
  <c r="AJ1471" i="1"/>
  <c r="AO1186" i="1"/>
  <c r="AM1242" i="1"/>
  <c r="AC1416" i="1"/>
  <c r="AK1236" i="1"/>
  <c r="AL1077" i="1"/>
  <c r="AN959" i="1"/>
  <c r="AO969" i="1"/>
  <c r="AM976" i="1"/>
  <c r="AQ983" i="1"/>
  <c r="AF1055" i="1"/>
  <c r="AP1061" i="1"/>
  <c r="AA1219" i="1"/>
  <c r="AN1190" i="1"/>
  <c r="AF1440" i="1"/>
  <c r="AE1471" i="1"/>
  <c r="AG1222" i="1"/>
  <c r="AB1242" i="1"/>
  <c r="AF1457" i="1"/>
  <c r="AB1236" i="1"/>
  <c r="AC1042" i="1"/>
  <c r="AC1204" i="1"/>
  <c r="AK1474" i="1"/>
  <c r="AB1009" i="1"/>
  <c r="AN1022" i="1"/>
  <c r="AG1031" i="1"/>
  <c r="AO1003" i="1"/>
  <c r="AH1372" i="1"/>
  <c r="AC991" i="1"/>
  <c r="AC1040" i="1"/>
  <c r="AI1027" i="1"/>
  <c r="AJ1031" i="1"/>
  <c r="AD1394" i="1"/>
  <c r="AJ1286" i="1"/>
  <c r="AO991" i="1"/>
  <c r="AI1009" i="1"/>
  <c r="AM1022" i="1"/>
  <c r="AF1031" i="1"/>
  <c r="AP1368" i="1"/>
  <c r="AO1395" i="1"/>
  <c r="AB1018" i="1"/>
  <c r="AK1006" i="1"/>
  <c r="AA994" i="1"/>
  <c r="AF1033" i="1"/>
  <c r="AH1031" i="1"/>
  <c r="AL1286" i="1"/>
  <c r="AN1368" i="1"/>
  <c r="AF991" i="1"/>
  <c r="AB1020" i="1"/>
  <c r="AF1027" i="1"/>
  <c r="AL1031" i="1"/>
  <c r="AC1093" i="1"/>
  <c r="AM1346" i="1"/>
  <c r="AE1018" i="1"/>
  <c r="AN1006" i="1"/>
  <c r="AD1022" i="1"/>
  <c r="AP1042" i="1"/>
  <c r="AB1383" i="1"/>
  <c r="AK1031" i="1"/>
  <c r="AB1016" i="1"/>
  <c r="AJ1048" i="1"/>
  <c r="AA1131" i="1"/>
  <c r="AG1035" i="1"/>
  <c r="AE1146" i="1"/>
  <c r="AO1123" i="1"/>
  <c r="AG1158" i="1"/>
  <c r="AF1018" i="1"/>
  <c r="AC1078" i="1"/>
  <c r="AG1079" i="1"/>
  <c r="AK1105" i="1"/>
  <c r="AN1037" i="1"/>
  <c r="AF1093" i="1"/>
  <c r="AG1154" i="1"/>
  <c r="AI1117" i="1"/>
  <c r="AG1023" i="1"/>
  <c r="AB1078" i="1"/>
  <c r="AM1079" i="1"/>
  <c r="AD1105" i="1"/>
  <c r="AI1048" i="1"/>
  <c r="AM1093" i="1"/>
  <c r="AQ1158" i="1"/>
  <c r="AB1086" i="1"/>
  <c r="AQ1121" i="1"/>
  <c r="AD1018" i="1"/>
  <c r="AA1019" i="1"/>
  <c r="AJ1037" i="1"/>
  <c r="AN1270" i="1"/>
  <c r="AQ1047" i="1"/>
  <c r="AE1141" i="1"/>
  <c r="AL1158" i="1"/>
  <c r="AO1117" i="1"/>
  <c r="AJ1022" i="1"/>
  <c r="AE1044" i="1"/>
  <c r="AG1042" i="1"/>
  <c r="AL1270" i="1"/>
  <c r="AI1047" i="1"/>
  <c r="AK1227" i="1"/>
  <c r="AP1289" i="1"/>
  <c r="AE1134" i="1"/>
  <c r="AQ1299" i="1"/>
  <c r="AM1193" i="1"/>
  <c r="AN1475" i="1"/>
  <c r="AE1033" i="1"/>
  <c r="AE1021" i="1"/>
  <c r="AQ1105" i="1"/>
  <c r="AN1131" i="1"/>
  <c r="AO1073" i="1"/>
  <c r="AQ1154" i="1"/>
  <c r="AE1123" i="1"/>
  <c r="AL1093" i="1"/>
  <c r="AQ1475" i="1"/>
  <c r="AD1033" i="1"/>
  <c r="AA1021" i="1"/>
  <c r="AI1105" i="1"/>
  <c r="AF1131" i="1"/>
  <c r="AE1106" i="1"/>
  <c r="AF1146" i="1"/>
  <c r="AP1123" i="1"/>
  <c r="AH1148" i="1"/>
  <c r="AA1299" i="1"/>
  <c r="AH1268" i="1"/>
  <c r="AM1003" i="1"/>
  <c r="AN1299" i="1"/>
  <c r="AH1255" i="1"/>
  <c r="AF1335" i="1"/>
  <c r="AQ1314" i="1"/>
  <c r="AJ1390" i="1"/>
  <c r="AK1431" i="1"/>
  <c r="AO1464" i="1"/>
  <c r="AG1425" i="1"/>
  <c r="AO1130" i="1"/>
  <c r="AH1286" i="1"/>
  <c r="AG1331" i="1"/>
  <c r="AL1379" i="1"/>
  <c r="AH1383" i="1"/>
  <c r="AJ1449" i="1"/>
  <c r="AN1474" i="1"/>
  <c r="AE1476" i="1"/>
  <c r="AH1158" i="1"/>
  <c r="AO1184" i="1"/>
  <c r="AE1331" i="1"/>
  <c r="AK1379" i="1"/>
  <c r="AC1442" i="1"/>
  <c r="AQ1449" i="1"/>
  <c r="AA1464" i="1"/>
  <c r="AP1044" i="1"/>
  <c r="AO1218" i="1"/>
  <c r="AP1268" i="1"/>
  <c r="AE1335" i="1"/>
  <c r="AA1429" i="1"/>
  <c r="AG1386" i="1"/>
  <c r="AO1448" i="1"/>
  <c r="AA1478" i="1"/>
  <c r="AK1037" i="1"/>
  <c r="AK1204" i="1"/>
  <c r="AF1286" i="1"/>
  <c r="AO1295" i="1"/>
  <c r="AP1365" i="1"/>
  <c r="AB1442" i="1"/>
  <c r="AL1394" i="1"/>
  <c r="AP1436" i="1"/>
  <c r="AD1479" i="1"/>
  <c r="AA1154" i="1"/>
  <c r="AJ1234" i="1"/>
  <c r="AO1268" i="1"/>
  <c r="AD1365" i="1"/>
  <c r="AC1372" i="1"/>
  <c r="AC1150" i="1"/>
  <c r="AL1390" i="1"/>
  <c r="AK991" i="1"/>
  <c r="AK1040" i="1"/>
  <c r="AB1027" i="1"/>
  <c r="AC1031" i="1"/>
  <c r="AK1003" i="1"/>
  <c r="AP1291" i="1"/>
  <c r="AO1007" i="1"/>
  <c r="AH1040" i="1"/>
  <c r="AL1029" i="1"/>
  <c r="AF1001" i="1"/>
  <c r="AD1314" i="1"/>
  <c r="AI1431" i="1"/>
  <c r="AL991" i="1"/>
  <c r="AJ1040" i="1"/>
  <c r="AL1018" i="1"/>
  <c r="AB1031" i="1"/>
  <c r="AL994" i="1"/>
  <c r="AA1394" i="1"/>
  <c r="AN1018" i="1"/>
  <c r="AH1006" i="1"/>
  <c r="AE994" i="1"/>
  <c r="AB1033" i="1"/>
  <c r="AD1281" i="1"/>
  <c r="AA1431" i="1"/>
  <c r="AK1093" i="1"/>
  <c r="AB991" i="1"/>
  <c r="AD1040" i="1"/>
  <c r="AN1029" i="1"/>
  <c r="AH1042" i="1"/>
  <c r="AC1123" i="1"/>
  <c r="AK1454" i="1"/>
  <c r="AG1009" i="1"/>
  <c r="AC1022" i="1"/>
  <c r="AP1026" i="1"/>
  <c r="AN1218" i="1"/>
  <c r="AC1386" i="1"/>
  <c r="AA1001" i="1"/>
  <c r="AN1016" i="1"/>
  <c r="AD1067" i="1"/>
  <c r="AE1131" i="1"/>
  <c r="AI1059" i="1"/>
  <c r="AM1154" i="1"/>
  <c r="AB1146" i="1"/>
  <c r="AL1141" i="1"/>
  <c r="AM1040" i="1"/>
  <c r="AL1003" i="1"/>
  <c r="AA1035" i="1"/>
  <c r="AQ1270" i="1"/>
  <c r="AB1042" i="1"/>
  <c r="AG1141" i="1"/>
  <c r="AM1158" i="1"/>
  <c r="AE1118" i="1"/>
  <c r="AA1040" i="1"/>
  <c r="AD1003" i="1"/>
  <c r="AA1037" i="1"/>
  <c r="AH1270" i="1"/>
  <c r="AM1042" i="1"/>
  <c r="AF1141" i="1"/>
  <c r="AD1158" i="1"/>
  <c r="AP1117" i="1"/>
  <c r="AM1197" i="1"/>
  <c r="AC1029" i="1"/>
  <c r="AH1044" i="1"/>
  <c r="AP1073" i="1"/>
  <c r="AM1066" i="1"/>
  <c r="AC1047" i="1"/>
  <c r="AO1227" i="1"/>
  <c r="AA1289" i="1"/>
  <c r="AD1118" i="1"/>
  <c r="AQ1029" i="1"/>
  <c r="AF1044" i="1"/>
  <c r="AH1073" i="1"/>
  <c r="AE1066" i="1"/>
  <c r="AL1047" i="1"/>
  <c r="AM1130" i="1"/>
  <c r="AO1107" i="1"/>
  <c r="AA1148" i="1"/>
  <c r="AC1299" i="1"/>
  <c r="AL1281" i="1"/>
  <c r="AB1007" i="1"/>
  <c r="AI1078" i="1"/>
  <c r="AA1079" i="1"/>
  <c r="AF1105" i="1"/>
  <c r="AM1048" i="1"/>
  <c r="AE1059" i="1"/>
  <c r="AB1154" i="1"/>
  <c r="AL1086" i="1"/>
  <c r="AK1304" i="1"/>
  <c r="AA1007" i="1"/>
  <c r="AA1078" i="1"/>
  <c r="AP1079" i="1"/>
  <c r="AM1105" i="1"/>
  <c r="AE1048" i="1"/>
  <c r="AK1059" i="1"/>
  <c r="AI1154" i="1"/>
  <c r="AG1130" i="1"/>
  <c r="AG1118" i="1"/>
  <c r="AJ1299" i="1"/>
  <c r="AM1184" i="1"/>
  <c r="AK1079" i="1"/>
  <c r="AD1315" i="1"/>
  <c r="AH1281" i="1"/>
  <c r="AE1337" i="1"/>
  <c r="AN1429" i="1"/>
  <c r="AD1395" i="1"/>
  <c r="AL1448" i="1"/>
  <c r="AQ1476" i="1"/>
  <c r="AC1006" i="1"/>
  <c r="AG1218" i="1"/>
  <c r="AB1291" i="1"/>
  <c r="AG1335" i="1"/>
  <c r="AP1316" i="1"/>
  <c r="AG1390" i="1"/>
  <c r="AE1431" i="1"/>
  <c r="AI1464" i="1"/>
  <c r="AG1027" i="1"/>
  <c r="AF1218" i="1"/>
  <c r="AP1286" i="1"/>
  <c r="AO1335" i="1"/>
  <c r="AI1379" i="1"/>
  <c r="AN1383" i="1"/>
  <c r="AQ1431" i="1"/>
  <c r="AA1476" i="1"/>
  <c r="AG1073" i="1"/>
  <c r="AM1299" i="1"/>
  <c r="AG1286" i="1"/>
  <c r="AD1337" i="1"/>
  <c r="AF1372" i="1"/>
  <c r="AK1218" i="1"/>
  <c r="AF1383" i="1"/>
  <c r="AA991" i="1"/>
  <c r="AQ1040" i="1"/>
  <c r="AE1029" i="1"/>
  <c r="AN1001" i="1"/>
  <c r="AA1042" i="1"/>
  <c r="AM1390" i="1"/>
  <c r="AK1007" i="1"/>
  <c r="AG995" i="1"/>
  <c r="AA1029" i="1"/>
  <c r="AB1001" i="1"/>
  <c r="AE1281" i="1"/>
  <c r="AC1286" i="1"/>
  <c r="AG1007" i="1"/>
  <c r="AP1040" i="1"/>
  <c r="AD1029" i="1"/>
  <c r="AM1001" i="1"/>
  <c r="AF1291" i="1"/>
  <c r="AO1436" i="1"/>
  <c r="AH991" i="1"/>
  <c r="AH1009" i="1"/>
  <c r="AQ1026" i="1"/>
  <c r="AQ1078" i="1"/>
  <c r="AC1368" i="1"/>
  <c r="AB1395" i="1"/>
  <c r="AO1204" i="1"/>
  <c r="AM1007" i="1"/>
  <c r="AF1040" i="1"/>
  <c r="AJ1029" i="1"/>
  <c r="AE1218" i="1"/>
  <c r="AE1204" i="1"/>
  <c r="AC1464" i="1"/>
  <c r="AC1009" i="1"/>
  <c r="AO1022" i="1"/>
  <c r="AH1029" i="1"/>
  <c r="AH1118" i="1"/>
  <c r="AE991" i="1"/>
  <c r="AQ1033" i="1"/>
  <c r="AL1076" i="1"/>
  <c r="AP1105" i="1"/>
  <c r="AD1048" i="1"/>
  <c r="AB1093" i="1"/>
  <c r="AP1154" i="1"/>
  <c r="AC1086" i="1"/>
  <c r="AC1304" i="1"/>
  <c r="AO1006" i="1"/>
  <c r="AL1019" i="1"/>
  <c r="AB1076" i="1"/>
  <c r="AA1270" i="1"/>
  <c r="AE1047" i="1"/>
  <c r="AD1227" i="1"/>
  <c r="AJ1180" i="1"/>
  <c r="AI1118" i="1"/>
  <c r="AF1006" i="1"/>
  <c r="AB1019" i="1"/>
  <c r="AB1037" i="1"/>
  <c r="AO1270" i="1"/>
  <c r="AN1042" i="1"/>
  <c r="AI1227" i="1"/>
  <c r="AQ1289" i="1"/>
  <c r="AL1118" i="1"/>
  <c r="AB1218" i="1"/>
  <c r="AI1026" i="1"/>
  <c r="AJ1044" i="1"/>
  <c r="AB1073" i="1"/>
  <c r="AO1076" i="1"/>
  <c r="AE1116" i="1"/>
  <c r="AF1130" i="1"/>
  <c r="AO1059" i="1"/>
  <c r="AH1130" i="1"/>
  <c r="AH1026" i="1"/>
  <c r="AH1003" i="1"/>
  <c r="AL1073" i="1"/>
  <c r="AL1079" i="1"/>
  <c r="AD1116" i="1"/>
  <c r="AQ1130" i="1"/>
  <c r="AI1123" i="1"/>
  <c r="AB1148" i="1"/>
  <c r="AD1299" i="1"/>
  <c r="AE1286" i="1"/>
  <c r="AD1009" i="1"/>
  <c r="AF1078" i="1"/>
  <c r="AB1079" i="1"/>
  <c r="AE1270" i="1"/>
  <c r="AF1048" i="1"/>
  <c r="AH1093" i="1"/>
  <c r="AO1158" i="1"/>
  <c r="AA1086" i="1"/>
  <c r="AF1121" i="1"/>
  <c r="AJ1009" i="1"/>
  <c r="AN1003" i="1"/>
  <c r="AN1079" i="1"/>
  <c r="AK1270" i="1"/>
  <c r="AO1048" i="1"/>
  <c r="AO1093" i="1"/>
  <c r="AJ1154" i="1"/>
  <c r="AD1086" i="1"/>
  <c r="AQ1304" i="1"/>
  <c r="AC1315" i="1"/>
  <c r="AB1286" i="1"/>
  <c r="AB1270" i="1"/>
  <c r="AH1204" i="1"/>
  <c r="AL1306" i="1"/>
  <c r="AE1377" i="1"/>
  <c r="AO1372" i="1"/>
  <c r="AQ1395" i="1"/>
  <c r="AB1448" i="1"/>
  <c r="AD1478" i="1"/>
  <c r="AA1003" i="1"/>
  <c r="AH1299" i="1"/>
  <c r="AF1255" i="1"/>
  <c r="AP1335" i="1"/>
  <c r="AF1429" i="1"/>
  <c r="AP1395" i="1"/>
  <c r="AB1431" i="1"/>
  <c r="AI1476" i="1"/>
  <c r="AQ1044" i="1"/>
  <c r="AP1299" i="1"/>
  <c r="AH1291" i="1"/>
  <c r="AI1335" i="1"/>
  <c r="AO1316" i="1"/>
  <c r="AD1390" i="1"/>
  <c r="AC1431" i="1"/>
  <c r="AI1478" i="1"/>
  <c r="AP1066" i="1"/>
  <c r="AG1204" i="1"/>
  <c r="AO1255" i="1"/>
  <c r="AM1337" i="1"/>
  <c r="AI1442" i="1"/>
  <c r="AJ1425" i="1"/>
  <c r="AD1454" i="1"/>
  <c r="AL1479" i="1"/>
  <c r="AH1047" i="1"/>
  <c r="AK1299" i="1"/>
  <c r="AA1276" i="1"/>
  <c r="AL1335" i="1"/>
  <c r="AO1379" i="1"/>
  <c r="AP1390" i="1"/>
  <c r="AE1449" i="1"/>
  <c r="AI1454" i="1"/>
  <c r="AA1479" i="1"/>
  <c r="AM1148" i="1"/>
  <c r="AM1407" i="1"/>
  <c r="AD1335" i="1"/>
  <c r="AM1379" i="1"/>
  <c r="AH1390" i="1"/>
  <c r="AD1449" i="1"/>
  <c r="AF1474" i="1"/>
  <c r="AJ1033" i="1"/>
  <c r="AO1178" i="1"/>
  <c r="AJ1295" i="1"/>
  <c r="AN1295" i="1"/>
  <c r="AO1365" i="1"/>
  <c r="AE1383" i="1"/>
  <c r="AH1448" i="1"/>
  <c r="AO1478" i="1"/>
  <c r="AL1365" i="1"/>
  <c r="AC1295" i="1"/>
  <c r="AF1302" i="1"/>
  <c r="AD1379" i="1"/>
  <c r="AD1306" i="1"/>
  <c r="AL1478" i="1"/>
  <c r="AJ1442" i="1"/>
  <c r="AF1315" i="1"/>
  <c r="AN998" i="1"/>
  <c r="AI1470" i="1"/>
  <c r="AJ1094" i="1"/>
  <c r="AH1012" i="1"/>
  <c r="AF1282" i="1"/>
  <c r="AN1234" i="1"/>
  <c r="AB1390" i="1"/>
  <c r="AD1007" i="1"/>
  <c r="AP991" i="1"/>
  <c r="AI1029" i="1"/>
  <c r="AJ1001" i="1"/>
  <c r="AN1276" i="1"/>
  <c r="AF1306" i="1"/>
  <c r="AC1018" i="1"/>
  <c r="AQ995" i="1"/>
  <c r="AQ994" i="1"/>
  <c r="AG1033" i="1"/>
  <c r="AH1368" i="1"/>
  <c r="AH1316" i="1"/>
  <c r="AC1007" i="1"/>
  <c r="AN995" i="1"/>
  <c r="AQ1008" i="1"/>
  <c r="AN1268" i="1"/>
  <c r="AN1154" i="1"/>
  <c r="AM1474" i="1"/>
  <c r="AL1009" i="1"/>
  <c r="AA1022" i="1"/>
  <c r="AF1026" i="1"/>
  <c r="AO1078" i="1"/>
  <c r="AL1368" i="1"/>
  <c r="AK1042" i="1"/>
  <c r="AG1148" i="1"/>
  <c r="AQ1007" i="1"/>
  <c r="AD995" i="1"/>
  <c r="AK994" i="1"/>
  <c r="AO1118" i="1"/>
  <c r="AO1386" i="1"/>
  <c r="AM991" i="1"/>
  <c r="AN1020" i="1"/>
  <c r="AE1027" i="1"/>
  <c r="AD1031" i="1"/>
  <c r="AA1255" i="1"/>
  <c r="AP1018" i="1"/>
  <c r="AH1078" i="1"/>
  <c r="AO1079" i="1"/>
  <c r="AL1105" i="1"/>
  <c r="AF1037" i="1"/>
  <c r="AN1093" i="1"/>
  <c r="AE1158" i="1"/>
  <c r="AB1117" i="1"/>
  <c r="AP1197" i="1"/>
  <c r="AG1029" i="1"/>
  <c r="AA1044" i="1"/>
  <c r="AI1073" i="1"/>
  <c r="AK1047" i="1"/>
  <c r="AK1073" i="1"/>
  <c r="AD1121" i="1"/>
  <c r="AB1107" i="1"/>
  <c r="AJ1146" i="1"/>
  <c r="AM1029" i="1"/>
  <c r="AK1044" i="1"/>
  <c r="AA1073" i="1"/>
  <c r="AK1048" i="1"/>
  <c r="AO1047" i="1"/>
  <c r="AN1130" i="1"/>
  <c r="AC1059" i="1"/>
  <c r="AA1118" i="1"/>
  <c r="AC1218" i="1"/>
  <c r="AG1001" i="1"/>
  <c r="AA1016" i="1"/>
  <c r="AQ1067" i="1"/>
  <c r="AJ1073" i="1"/>
  <c r="AG1116" i="1"/>
  <c r="AB1130" i="1"/>
  <c r="AH1107" i="1"/>
  <c r="AI1148" i="1"/>
  <c r="AL1001" i="1"/>
  <c r="AP1016" i="1"/>
  <c r="AI1067" i="1"/>
  <c r="AJ1131" i="1"/>
  <c r="AE1159" i="1"/>
  <c r="AG1146" i="1"/>
  <c r="AM1123" i="1"/>
  <c r="AG1086" i="1"/>
  <c r="AL1204" i="1"/>
  <c r="AN1286" i="1"/>
  <c r="AL995" i="1"/>
  <c r="AQ1003" i="1"/>
  <c r="AF1042" i="1"/>
  <c r="AJ1270" i="1"/>
  <c r="AI1042" i="1"/>
  <c r="AC1121" i="1"/>
  <c r="AK1158" i="1"/>
  <c r="AM1117" i="1"/>
  <c r="AI1197" i="1"/>
  <c r="AJ995" i="1"/>
  <c r="AI1003" i="1"/>
  <c r="AD1047" i="1"/>
  <c r="AF1270" i="1"/>
  <c r="AO1042" i="1"/>
  <c r="AJ1141" i="1"/>
  <c r="AF1158" i="1"/>
  <c r="AF1102" i="1"/>
  <c r="AE1121" i="1"/>
  <c r="AQ1204" i="1"/>
  <c r="AI1291" i="1"/>
  <c r="AM1131" i="1"/>
  <c r="AA1234" i="1"/>
  <c r="AC1268" i="1"/>
  <c r="AA1377" i="1"/>
  <c r="AN1372" i="1"/>
  <c r="AH1386" i="1"/>
  <c r="AQ1436" i="1"/>
  <c r="AN1478" i="1"/>
  <c r="AC1048" i="1"/>
  <c r="AN1315" i="1"/>
  <c r="AP1281" i="1"/>
  <c r="AN1337" i="1"/>
  <c r="AG1372" i="1"/>
  <c r="AO1368" i="1"/>
  <c r="AD1448" i="1"/>
  <c r="AQ1478" i="1"/>
  <c r="AL1037" i="1"/>
  <c r="AA1150" i="1"/>
  <c r="AD1255" i="1"/>
  <c r="AQ1337" i="1"/>
  <c r="AL1429" i="1"/>
  <c r="AG1395" i="1"/>
  <c r="AQ1448" i="1"/>
  <c r="AQ1479" i="1"/>
  <c r="AD1042" i="1"/>
  <c r="AL1234" i="1"/>
  <c r="AO1281" i="1"/>
  <c r="AL1377" i="1"/>
  <c r="AK1442" i="1"/>
  <c r="AM1449" i="1"/>
  <c r="AP1474" i="1"/>
  <c r="AH1475" i="1"/>
  <c r="AG1093" i="1"/>
  <c r="AG1299" i="1"/>
  <c r="AQ1291" i="1"/>
  <c r="AN1335" i="1"/>
  <c r="AG1365" i="1"/>
  <c r="AC1390" i="1"/>
  <c r="AC1449" i="1"/>
  <c r="AH1474" i="1"/>
  <c r="AI1479" i="1"/>
  <c r="AA1121" i="1"/>
  <c r="AN1291" i="1"/>
  <c r="AC1335" i="1"/>
  <c r="AE1379" i="1"/>
  <c r="AN1390" i="1"/>
  <c r="AB1449" i="1"/>
  <c r="AN1464" i="1"/>
  <c r="AP1037" i="1"/>
  <c r="AJ1218" i="1"/>
  <c r="AI1268" i="1"/>
  <c r="AJ1335" i="1"/>
  <c r="AN1379" i="1"/>
  <c r="AO1390" i="1"/>
  <c r="AN1436" i="1"/>
  <c r="AG1479" i="1"/>
  <c r="AE1372" i="1"/>
  <c r="AO1377" i="1"/>
  <c r="AK1281" i="1"/>
  <c r="AD1431" i="1"/>
  <c r="AC1314" i="1"/>
  <c r="AJ1078" i="1"/>
  <c r="AL1395" i="1"/>
  <c r="AA1335" i="1"/>
  <c r="AH1181" i="1"/>
  <c r="AQ1272" i="1"/>
  <c r="AP1446" i="1"/>
  <c r="AM1261" i="1"/>
  <c r="AC1109" i="1"/>
  <c r="AQ1255" i="1"/>
  <c r="AF1395" i="1"/>
  <c r="AK1018" i="1"/>
  <c r="AB995" i="1"/>
  <c r="AB994" i="1"/>
  <c r="AO1033" i="1"/>
  <c r="AM1218" i="1"/>
  <c r="AN1395" i="1"/>
  <c r="AO1018" i="1"/>
  <c r="AA1006" i="1"/>
  <c r="AF994" i="1"/>
  <c r="AC1033" i="1"/>
  <c r="AA1368" i="1"/>
  <c r="AC1395" i="1"/>
  <c r="AJ1018" i="1"/>
  <c r="AA995" i="1"/>
  <c r="AI994" i="1"/>
  <c r="AH1033" i="1"/>
  <c r="AD1286" i="1"/>
  <c r="AG991" i="1"/>
  <c r="AA1009" i="1"/>
  <c r="AE1022" i="1"/>
  <c r="AM1031" i="1"/>
  <c r="AF1003" i="1"/>
  <c r="AD994" i="1"/>
  <c r="AD1107" i="1"/>
  <c r="AO1431" i="1"/>
  <c r="AI1018" i="1"/>
  <c r="AJ1006" i="1"/>
  <c r="AH994" i="1"/>
  <c r="AP1001" i="1"/>
  <c r="AO1383" i="1"/>
  <c r="AQ991" i="1"/>
  <c r="AI1040" i="1"/>
  <c r="AF1029" i="1"/>
  <c r="AO1001" i="1"/>
  <c r="AK1368" i="1"/>
  <c r="AL1040" i="1"/>
  <c r="AE1003" i="1"/>
  <c r="AJ1079" i="1"/>
  <c r="AI1270" i="1"/>
  <c r="AL1042" i="1"/>
  <c r="AP1141" i="1"/>
  <c r="AH1180" i="1"/>
  <c r="AM1118" i="1"/>
  <c r="AM1234" i="1"/>
  <c r="AP995" i="1"/>
  <c r="AN1044" i="1"/>
  <c r="AD1073" i="1"/>
  <c r="AI1072" i="1"/>
  <c r="AO1116" i="1"/>
  <c r="AC1130" i="1"/>
  <c r="AJ1123" i="1"/>
  <c r="AL1148" i="1"/>
  <c r="AK1026" i="1"/>
  <c r="AG1044" i="1"/>
  <c r="AN1073" i="1"/>
  <c r="AC1073" i="1"/>
  <c r="AN1116" i="1"/>
  <c r="AJ1130" i="1"/>
  <c r="AI1107" i="1"/>
  <c r="AQ1148" i="1"/>
  <c r="AO1394" i="1"/>
  <c r="AN1033" i="1"/>
  <c r="AE1016" i="1"/>
  <c r="AJ1105" i="1"/>
  <c r="AO1131" i="1"/>
  <c r="AG1067" i="1"/>
  <c r="AP1146" i="1"/>
  <c r="AQ1123" i="1"/>
  <c r="AK1148" i="1"/>
  <c r="AM1033" i="1"/>
  <c r="AH1019" i="1"/>
  <c r="AB1105" i="1"/>
  <c r="AG1131" i="1"/>
  <c r="AM1059" i="1"/>
  <c r="AC1146" i="1"/>
  <c r="AE1086" i="1"/>
  <c r="AM1304" i="1"/>
  <c r="AB1204" i="1"/>
  <c r="AJ1291" i="1"/>
  <c r="AP1022" i="1"/>
  <c r="AL1044" i="1"/>
  <c r="AF1047" i="1"/>
  <c r="AH1037" i="1"/>
  <c r="AA1047" i="1"/>
  <c r="AD1189" i="1"/>
  <c r="AF1289" i="1"/>
  <c r="AC1118" i="1"/>
  <c r="AG1150" i="1"/>
  <c r="AG1022" i="1"/>
  <c r="AD1044" i="1"/>
  <c r="AG1048" i="1"/>
  <c r="AD1037" i="1"/>
  <c r="AP1047" i="1"/>
  <c r="AJ1189" i="1"/>
  <c r="AB1158" i="1"/>
  <c r="AN1118" i="1"/>
  <c r="AG1197" i="1"/>
  <c r="AJ1204" i="1"/>
  <c r="AG1291" i="1"/>
  <c r="AJ1158" i="1"/>
  <c r="AN1302" i="1"/>
  <c r="AA1295" i="1"/>
  <c r="AF1314" i="1"/>
  <c r="AQ1372" i="1"/>
  <c r="AF1425" i="1"/>
  <c r="AL1436" i="1"/>
  <c r="AF1479" i="1"/>
  <c r="AD1270" i="1"/>
  <c r="AN1204" i="1"/>
  <c r="AJ1306" i="1"/>
  <c r="AN1377" i="1"/>
  <c r="AM1383" i="1"/>
  <c r="AM1386" i="1"/>
  <c r="AF1448" i="1"/>
  <c r="AF1478" i="1"/>
  <c r="AB1048" i="1"/>
  <c r="AM1204" i="1"/>
  <c r="AG1281" i="1"/>
  <c r="AB1377" i="1"/>
  <c r="AP1372" i="1"/>
  <c r="AG1368" i="1"/>
  <c r="AE1448" i="1"/>
  <c r="AE1479" i="1"/>
  <c r="AJ1093" i="1"/>
  <c r="AF1234" i="1"/>
  <c r="AM1268" i="1"/>
  <c r="AF1365" i="1"/>
  <c r="AD1383" i="1"/>
  <c r="AI1449" i="1"/>
  <c r="AJ1474" i="1"/>
  <c r="AB1478" i="1"/>
  <c r="AN1146" i="1"/>
  <c r="AD1204" i="1"/>
  <c r="AQ1281" i="1"/>
  <c r="AB1337" i="1"/>
  <c r="AI1429" i="1"/>
  <c r="AI1421" i="1"/>
  <c r="AP1431" i="1"/>
  <c r="AH1464" i="1"/>
  <c r="AQ1001" i="1"/>
  <c r="AD1218" i="1"/>
  <c r="AI1255" i="1"/>
  <c r="AH1337" i="1"/>
  <c r="AH1429" i="1"/>
  <c r="AE1421" i="1"/>
  <c r="AG1431" i="1"/>
  <c r="AB1475" i="1"/>
  <c r="AA1105" i="1"/>
  <c r="AO1299" i="1"/>
  <c r="AK1286" i="1"/>
  <c r="AF1368" i="1"/>
  <c r="AM1436" i="1"/>
  <c r="AH1018" i="1"/>
  <c r="AI1006" i="1"/>
  <c r="AN994" i="1"/>
  <c r="AK1033" i="1"/>
  <c r="AK1234" i="1"/>
  <c r="AF1436" i="1"/>
  <c r="AC1023" i="1"/>
  <c r="AE1006" i="1"/>
  <c r="AJ1026" i="1"/>
  <c r="AL1078" i="1"/>
  <c r="AD1372" i="1"/>
  <c r="AN1394" i="1"/>
  <c r="AG1018" i="1"/>
  <c r="AP1006" i="1"/>
  <c r="AM994" i="1"/>
  <c r="AP1031" i="1"/>
  <c r="AK1337" i="1"/>
  <c r="AD991" i="1"/>
  <c r="AB1040" i="1"/>
  <c r="AO1029" i="1"/>
  <c r="AQ1031" i="1"/>
  <c r="AB1003" i="1"/>
  <c r="AD1291" i="1"/>
  <c r="AP1118" i="1"/>
  <c r="AM1394" i="1"/>
  <c r="AM1018" i="1"/>
  <c r="AG1006" i="1"/>
  <c r="AD1006" i="1"/>
  <c r="AB1255" i="1"/>
  <c r="AI1365" i="1"/>
  <c r="AE1007" i="1"/>
  <c r="AN1040" i="1"/>
  <c r="AB1029" i="1"/>
  <c r="AK1001" i="1"/>
  <c r="AJ1372" i="1"/>
  <c r="AQ1006" i="1"/>
  <c r="AF1019" i="1"/>
  <c r="AN1067" i="1"/>
  <c r="AC1270" i="1"/>
  <c r="AM1047" i="1"/>
  <c r="AL1227" i="1"/>
  <c r="AL1289" i="1"/>
  <c r="AQ1118" i="1"/>
  <c r="AA1196" i="1"/>
  <c r="AI1031" i="1"/>
  <c r="AQ1016" i="1"/>
  <c r="AE1060" i="1"/>
  <c r="AP1131" i="1"/>
  <c r="AG1037" i="1"/>
  <c r="AA1146" i="1"/>
  <c r="AG1123" i="1"/>
  <c r="AK1146" i="1"/>
  <c r="AA1031" i="1"/>
  <c r="AI1016" i="1"/>
  <c r="AF1060" i="1"/>
  <c r="AB1067" i="1"/>
  <c r="AH1116" i="1"/>
  <c r="AH1146" i="1"/>
  <c r="AB1123" i="1"/>
  <c r="AC1148" i="1"/>
  <c r="AF1007" i="1"/>
  <c r="AM1078" i="1"/>
  <c r="AQ1079" i="1"/>
  <c r="AG1105" i="1"/>
  <c r="AD1131" i="1"/>
  <c r="AH1059" i="1"/>
  <c r="AL1146" i="1"/>
  <c r="AF1123" i="1"/>
  <c r="AL1007" i="1"/>
  <c r="AD1078" i="1"/>
  <c r="AI1079" i="1"/>
  <c r="AN1105" i="1"/>
  <c r="AC1131" i="1"/>
  <c r="AP1093" i="1"/>
  <c r="AK1154" i="1"/>
  <c r="AI1086" i="1"/>
  <c r="AP1121" i="1"/>
  <c r="AI1234" i="1"/>
  <c r="AP1255" i="1"/>
  <c r="AF1008" i="1"/>
  <c r="AC1044" i="1"/>
  <c r="AM1073" i="1"/>
  <c r="AA1066" i="1"/>
  <c r="AJ1047" i="1"/>
  <c r="AE1130" i="1"/>
  <c r="AB1091" i="1"/>
  <c r="AL1134" i="1"/>
  <c r="AA1218" i="1"/>
  <c r="AJ994" i="1"/>
  <c r="AB1044" i="1"/>
  <c r="AE1073" i="1"/>
  <c r="AG1066" i="1"/>
  <c r="AP1048" i="1"/>
  <c r="AL1059" i="1"/>
  <c r="AD1289" i="1"/>
  <c r="AJ1118" i="1"/>
  <c r="AP1150" i="1"/>
  <c r="AP1234" i="1"/>
  <c r="AN1255" i="1"/>
  <c r="AK1086" i="1"/>
  <c r="AA1184" i="1"/>
  <c r="AL1295" i="1"/>
  <c r="AJ1365" i="1"/>
  <c r="AF1442" i="1"/>
  <c r="AP1425" i="1"/>
  <c r="AQ1474" i="1"/>
  <c r="AB1479" i="1"/>
  <c r="AL1048" i="1"/>
  <c r="AH1234" i="1"/>
  <c r="AK1268" i="1"/>
  <c r="AQ1377" i="1"/>
  <c r="AK1390" i="1"/>
  <c r="AP1394" i="1"/>
  <c r="AI1436" i="1"/>
  <c r="AM1479" i="1"/>
  <c r="AQ1059" i="1"/>
  <c r="AG1234" i="1"/>
  <c r="AB1268" i="1"/>
  <c r="AP1377" i="1"/>
  <c r="AE1390" i="1"/>
  <c r="AD1386" i="1"/>
  <c r="AA1436" i="1"/>
  <c r="AP1475" i="1"/>
  <c r="AQ1146" i="1"/>
  <c r="AQ1302" i="1"/>
  <c r="AJ1268" i="1"/>
  <c r="AC1379" i="1"/>
  <c r="AI1390" i="1"/>
  <c r="AH1431" i="1"/>
  <c r="AP1464" i="1"/>
  <c r="AC1478" i="1"/>
  <c r="AD1093" i="1"/>
  <c r="AD1234" i="1"/>
  <c r="AF1281" i="1"/>
  <c r="AK1377" i="1"/>
  <c r="AL1372" i="1"/>
  <c r="AA1395" i="1"/>
  <c r="AJ1431" i="1"/>
  <c r="AK1476" i="1"/>
  <c r="AG1016" i="1"/>
  <c r="AB1299" i="1"/>
  <c r="AM1286" i="1"/>
  <c r="AC1377" i="1"/>
  <c r="AB1372" i="1"/>
  <c r="AM1395" i="1"/>
  <c r="AP1448" i="1"/>
  <c r="AH1478" i="1"/>
  <c r="AI1116" i="1"/>
  <c r="AK1315" i="1"/>
  <c r="AM1291" i="1"/>
  <c r="AF1337" i="1"/>
  <c r="AM1429" i="1"/>
  <c r="AI1395" i="1"/>
  <c r="AE1474" i="1"/>
  <c r="AL1475" i="1"/>
  <c r="AJ1479" i="1"/>
  <c r="AM1372" i="1"/>
  <c r="AE1454" i="1"/>
  <c r="AM1023" i="1"/>
  <c r="AM1006" i="1"/>
  <c r="AC1026" i="1"/>
  <c r="AE1078" i="1"/>
  <c r="AC1255" i="1"/>
  <c r="AC1475" i="1"/>
  <c r="AM1009" i="1"/>
  <c r="AQ1022" i="1"/>
  <c r="AG1026" i="1"/>
  <c r="AP1078" i="1"/>
  <c r="AK1291" i="1"/>
  <c r="AD1436" i="1"/>
  <c r="AQ1023" i="1"/>
  <c r="AP1007" i="1"/>
  <c r="AB1026" i="1"/>
  <c r="AM1281" i="1"/>
  <c r="AF1431" i="1"/>
  <c r="AN1007" i="1"/>
  <c r="AG1040" i="1"/>
  <c r="AK1029" i="1"/>
  <c r="AE1001" i="1"/>
  <c r="AM1044" i="1"/>
  <c r="AK1067" i="1"/>
  <c r="AC1281" i="1"/>
  <c r="AO1425" i="1"/>
  <c r="AO1009" i="1"/>
  <c r="AK1022" i="1"/>
  <c r="AA1026" i="1"/>
  <c r="AB1368" i="1"/>
  <c r="AJ1383" i="1"/>
  <c r="AI1007" i="1"/>
  <c r="AC995" i="1"/>
  <c r="AC994" i="1"/>
  <c r="AL1022" i="1"/>
  <c r="AO1291" i="1"/>
  <c r="AC1027" i="1"/>
  <c r="AI1044" i="1"/>
  <c r="AQ1073" i="1"/>
  <c r="AJ1042" i="1"/>
  <c r="AC1067" i="1"/>
  <c r="AK1130" i="1"/>
  <c r="AJ1107" i="1"/>
  <c r="AA1134" i="1"/>
  <c r="AE1365" i="1"/>
  <c r="AL1006" i="1"/>
  <c r="AF1016" i="1"/>
  <c r="AN1076" i="1"/>
  <c r="AL1131" i="1"/>
  <c r="AA1059" i="1"/>
  <c r="AM1146" i="1"/>
  <c r="AN1086" i="1"/>
  <c r="AM1365" i="1"/>
  <c r="AP1029" i="1"/>
  <c r="AM1016" i="1"/>
  <c r="AF1079" i="1"/>
  <c r="AH1131" i="1"/>
  <c r="AP1059" i="1"/>
  <c r="AD1146" i="1"/>
  <c r="AN1123" i="1"/>
  <c r="AF1059" i="1"/>
  <c r="AH1007" i="1"/>
  <c r="AN1078" i="1"/>
  <c r="AE1079" i="1"/>
  <c r="AC1105" i="1"/>
  <c r="AA1048" i="1"/>
  <c r="AA1093" i="1"/>
  <c r="AC1154" i="1"/>
  <c r="AM1086" i="1"/>
  <c r="AN1009" i="1"/>
  <c r="AK1078" i="1"/>
  <c r="AC1079" i="1"/>
  <c r="AM1270" i="1"/>
  <c r="AH1048" i="1"/>
  <c r="AK1117" i="1"/>
  <c r="AA1158" i="1"/>
  <c r="AN1117" i="1"/>
  <c r="AK1197" i="1"/>
  <c r="AO1234" i="1"/>
  <c r="AK1436" i="1"/>
  <c r="AM1026" i="1"/>
  <c r="AK1016" i="1"/>
  <c r="AD1079" i="1"/>
  <c r="AE1035" i="1"/>
  <c r="AC1116" i="1"/>
  <c r="AI1130" i="1"/>
  <c r="AG1107" i="1"/>
  <c r="AN1148" i="1"/>
  <c r="AI1299" i="1"/>
  <c r="AO1031" i="1"/>
  <c r="AC1016" i="1"/>
  <c r="AC1037" i="1"/>
  <c r="AE1037" i="1"/>
  <c r="AJ1116" i="1"/>
  <c r="AL1130" i="1"/>
  <c r="AN1091" i="1"/>
  <c r="AK1134" i="1"/>
  <c r="AF1178" i="1"/>
  <c r="AO1302" i="1"/>
  <c r="AB1281" i="1"/>
  <c r="AE1197" i="1"/>
  <c r="AQ1286" i="1"/>
  <c r="AH1331" i="1"/>
  <c r="AN1365" i="1"/>
  <c r="AH1442" i="1"/>
  <c r="AA1449" i="1"/>
  <c r="AC1474" i="1"/>
  <c r="AJ1475" i="1"/>
  <c r="AN1289" i="1"/>
  <c r="AK1302" i="1"/>
  <c r="AM1295" i="1"/>
  <c r="AE1314" i="1"/>
  <c r="AM1442" i="1"/>
  <c r="AL1425" i="1"/>
  <c r="AC1436" i="1"/>
  <c r="AN1476" i="1"/>
  <c r="AD1130" i="1"/>
  <c r="AH1302" i="1"/>
  <c r="AE1295" i="1"/>
  <c r="AK1314" i="1"/>
  <c r="AQ1442" i="1"/>
  <c r="AH1394" i="1"/>
  <c r="AA1474" i="1"/>
  <c r="AO1476" i="1"/>
  <c r="AB1118" i="1"/>
  <c r="AJ1281" i="1"/>
  <c r="AG1295" i="1"/>
  <c r="AA1379" i="1"/>
  <c r="AK1395" i="1"/>
  <c r="AL1431" i="1"/>
  <c r="AG1474" i="1"/>
  <c r="AE1031" i="1"/>
  <c r="AI1134" i="1"/>
  <c r="AE1234" i="1"/>
  <c r="AE1268" i="1"/>
  <c r="AI1377" i="1"/>
  <c r="AE1429" i="1"/>
  <c r="AD1368" i="1"/>
  <c r="AA1448" i="1"/>
  <c r="AP1478" i="1"/>
  <c r="AF1067" i="1"/>
  <c r="AE1299" i="1"/>
  <c r="AA1291" i="1"/>
  <c r="AH1377" i="1"/>
  <c r="AP1442" i="1"/>
  <c r="AJ1368" i="1"/>
  <c r="AP1444" i="1"/>
  <c r="AO1479" i="1"/>
  <c r="AH1227" i="1"/>
  <c r="AA1204" i="1"/>
  <c r="AA1281" i="1"/>
  <c r="AM1377" i="1"/>
  <c r="AI1372" i="1"/>
  <c r="AJ1394" i="1"/>
  <c r="AL1464" i="1"/>
  <c r="AC1291" i="1"/>
  <c r="AA1475" i="1"/>
  <c r="AF1009" i="1"/>
  <c r="AB1022" i="1"/>
  <c r="AO1026" i="1"/>
  <c r="AG1078" i="1"/>
  <c r="AE1368" i="1"/>
  <c r="AG1476" i="1"/>
  <c r="AQ1009" i="1"/>
  <c r="AF1022" i="1"/>
  <c r="AN1031" i="1"/>
  <c r="AG1003" i="1"/>
  <c r="AF1148" i="1"/>
  <c r="AF1475" i="1"/>
  <c r="AE1009" i="1"/>
  <c r="AI1022" i="1"/>
  <c r="AN1026" i="1"/>
  <c r="AQ1368" i="1"/>
  <c r="AH1335" i="1"/>
  <c r="AJ1007" i="1"/>
  <c r="AF995" i="1"/>
  <c r="AP1008" i="1"/>
  <c r="AI1001" i="1"/>
  <c r="AL1091" i="1"/>
  <c r="AF1303" i="1"/>
  <c r="AI1368" i="1"/>
  <c r="AM1478" i="1"/>
  <c r="AK1009" i="1"/>
  <c r="AH1022" i="1"/>
  <c r="AE1026" i="1"/>
  <c r="AK1372" i="1"/>
  <c r="AI1425" i="1"/>
  <c r="AA1018" i="1"/>
  <c r="AB1006" i="1"/>
  <c r="AO994" i="1"/>
  <c r="AL1033" i="1"/>
  <c r="AF1204" i="1"/>
  <c r="AG994" i="1"/>
  <c r="AO1044" i="1"/>
  <c r="AF1073" i="1"/>
  <c r="AC1066" i="1"/>
  <c r="AP1116" i="1"/>
  <c r="AI1146" i="1"/>
  <c r="AE1107" i="1"/>
  <c r="AD1148" i="1"/>
  <c r="AJ991" i="1"/>
  <c r="AI1033" i="1"/>
  <c r="AI1076" i="1"/>
  <c r="AH1105" i="1"/>
  <c r="AQ1048" i="1"/>
  <c r="AQ1093" i="1"/>
  <c r="AD1154" i="1"/>
  <c r="AJ1086" i="1"/>
  <c r="AI991" i="1"/>
  <c r="AA1033" i="1"/>
  <c r="AC1076" i="1"/>
  <c r="AO1105" i="1"/>
  <c r="AK1131" i="1"/>
  <c r="AI1093" i="1"/>
  <c r="AL1154" i="1"/>
  <c r="AF1086" i="1"/>
  <c r="AF1154" i="1"/>
  <c r="AO1040" i="1"/>
  <c r="AC1003" i="1"/>
  <c r="AI1037" i="1"/>
  <c r="AP1270" i="1"/>
  <c r="AE1042" i="1"/>
  <c r="AE1093" i="1"/>
  <c r="AI1158" i="1"/>
  <c r="AQ1086" i="1"/>
  <c r="AE1040" i="1"/>
  <c r="AJ1003" i="1"/>
  <c r="AQ1037" i="1"/>
  <c r="AG1270" i="1"/>
  <c r="AQ1042" i="1"/>
  <c r="AO1148" i="1"/>
  <c r="AC1158" i="1"/>
  <c r="AK1118" i="1"/>
  <c r="AI1218" i="1"/>
  <c r="AG1302" i="1"/>
  <c r="AF1464" i="1"/>
  <c r="AD1001" i="1"/>
  <c r="AH1016" i="1"/>
  <c r="AA1067" i="1"/>
  <c r="AB1131" i="1"/>
  <c r="AN1159" i="1"/>
  <c r="AO1146" i="1"/>
  <c r="AA1123" i="1"/>
  <c r="AJ1148" i="1"/>
  <c r="AL1299" i="1"/>
  <c r="AC1001" i="1"/>
  <c r="AO1016" i="1"/>
  <c r="AP1067" i="1"/>
  <c r="AQ1131" i="1"/>
  <c r="AA1159" i="1"/>
  <c r="AA1130" i="1"/>
  <c r="AN1107" i="1"/>
  <c r="AE1148" i="1"/>
  <c r="AP1218" i="1"/>
  <c r="AB1407" i="1"/>
  <c r="AD1016" i="1"/>
  <c r="AH1218" i="1"/>
  <c r="AL1291" i="1"/>
  <c r="AQ1335" i="1"/>
  <c r="AG1379" i="1"/>
  <c r="AQ1383" i="1"/>
  <c r="AM1431" i="1"/>
  <c r="AQ1464" i="1"/>
  <c r="AK1475" i="1"/>
  <c r="AB1102" i="1"/>
  <c r="AH1193" i="1"/>
  <c r="AB1295" i="1"/>
  <c r="AA1365" i="1"/>
  <c r="AE1442" i="1"/>
  <c r="AC1425" i="1"/>
  <c r="AI1474" i="1"/>
  <c r="AC1476" i="1"/>
  <c r="AF1118" i="1"/>
  <c r="AL1193" i="1"/>
  <c r="AF1296" i="1"/>
  <c r="AH1365" i="1"/>
  <c r="AD1442" i="1"/>
  <c r="AD1425" i="1"/>
  <c r="AB1474" i="1"/>
  <c r="AP994" i="1"/>
  <c r="AD1304" i="1"/>
  <c r="AK1193" i="1"/>
  <c r="AC1331" i="1"/>
  <c r="AN1316" i="1"/>
  <c r="AM1368" i="1"/>
  <c r="AI1448" i="1"/>
  <c r="AH1476" i="1"/>
  <c r="AJ1016" i="1"/>
  <c r="AI1304" i="1"/>
  <c r="AL1407" i="1"/>
  <c r="AA1268" i="1"/>
  <c r="AP1353" i="1"/>
  <c r="AA1442" i="1"/>
  <c r="AK1386" i="1"/>
  <c r="AK1448" i="1"/>
  <c r="AH1479" i="1"/>
  <c r="AA1141" i="1"/>
  <c r="AI1204" i="1"/>
  <c r="AI1281" i="1"/>
  <c r="AK1365" i="1"/>
  <c r="AN1442" i="1"/>
  <c r="AJ1386" i="1"/>
  <c r="AG1436" i="1"/>
  <c r="AK1479" i="1"/>
  <c r="AH1154" i="1"/>
  <c r="AK1150" i="1"/>
  <c r="AH1306" i="1"/>
  <c r="AF1377" i="1"/>
  <c r="AG1442" i="1"/>
  <c r="AQ1425" i="1"/>
  <c r="AB1464" i="1"/>
  <c r="AQ1234" i="1"/>
  <c r="AP1204" i="1"/>
  <c r="AI1394" i="1"/>
  <c r="AG1383" i="1"/>
  <c r="AI1383" i="1"/>
  <c r="AE1154" i="1"/>
  <c r="AJ1379" i="1"/>
  <c r="AG1475" i="1"/>
  <c r="AC1193" i="1"/>
  <c r="AP1383" i="1"/>
  <c r="AN1158" i="1"/>
  <c r="AN1425" i="1"/>
  <c r="AJ1436" i="1"/>
  <c r="AM1464" i="1"/>
  <c r="AO1312" i="1"/>
  <c r="AG1124" i="1"/>
  <c r="AC1341" i="1"/>
  <c r="AN1245" i="1"/>
  <c r="AO1319" i="1"/>
  <c r="AN1278" i="1"/>
  <c r="AP1081" i="1"/>
  <c r="AC1128" i="1"/>
  <c r="AL1159" i="1"/>
  <c r="AH995" i="1"/>
  <c r="AG1343" i="1"/>
  <c r="AK1357" i="1"/>
  <c r="AG1036" i="1"/>
  <c r="AA1157" i="1"/>
  <c r="AN1178" i="1"/>
  <c r="AO1197" i="1"/>
  <c r="AG1015" i="1"/>
  <c r="AN1359" i="1"/>
  <c r="AL1026" i="1"/>
  <c r="AI1147" i="1"/>
  <c r="AN1277" i="1"/>
  <c r="AA1398" i="1"/>
  <c r="AN1048" i="1"/>
  <c r="AI1248" i="1"/>
  <c r="AI996" i="1"/>
  <c r="AI1056" i="1"/>
  <c r="AD1376" i="1"/>
  <c r="AP1227" i="1"/>
  <c r="AQ1297" i="1"/>
  <c r="AO1099" i="1"/>
  <c r="AF1469" i="1"/>
  <c r="AJ1072" i="1"/>
  <c r="AP1130" i="1"/>
  <c r="AC1371" i="1"/>
  <c r="AP1096" i="1"/>
  <c r="AH1027" i="1"/>
  <c r="AJ1464" i="1"/>
  <c r="AQ1141" i="1"/>
  <c r="AG1315" i="1"/>
  <c r="AM1159" i="1"/>
  <c r="AC1107" i="1"/>
  <c r="AA1315" i="1"/>
  <c r="AL1421" i="1"/>
  <c r="AM1353" i="1"/>
  <c r="AJ1346" i="1"/>
  <c r="AF1150" i="1"/>
  <c r="AN1353" i="1"/>
  <c r="AM1476" i="1"/>
  <c r="AP1337" i="1"/>
  <c r="AP1107" i="1"/>
  <c r="AJ1314" i="1"/>
  <c r="AG993" i="1"/>
  <c r="AD1032" i="1"/>
  <c r="AF1032" i="1"/>
  <c r="AP1032" i="1"/>
  <c r="AG1032" i="1"/>
  <c r="AN1346" i="1"/>
  <c r="AL1315" i="1"/>
  <c r="AE992" i="1"/>
  <c r="AO1419" i="1"/>
  <c r="AG1109" i="1"/>
  <c r="AI1419" i="1"/>
  <c r="AM1282" i="1"/>
  <c r="AI1129" i="1"/>
  <c r="AE1109" i="1"/>
  <c r="AC1356" i="1"/>
  <c r="AK1098" i="1"/>
  <c r="AO1356" i="1"/>
  <c r="AQ1129" i="1"/>
  <c r="AM1356" i="1"/>
  <c r="AO1267" i="1"/>
  <c r="AC1017" i="1"/>
  <c r="AN1282" i="1"/>
  <c r="AI1109" i="1"/>
  <c r="AE1356" i="1"/>
  <c r="AF1109" i="1"/>
  <c r="AK1054" i="1"/>
  <c r="AM1469" i="1"/>
  <c r="AO1245" i="1"/>
  <c r="AG1469" i="1"/>
  <c r="AF1333" i="1"/>
  <c r="AQ1122" i="1"/>
  <c r="AQ1227" i="1"/>
  <c r="AJ1035" i="1"/>
  <c r="AH1023" i="1"/>
  <c r="AL1333" i="1"/>
  <c r="AE1259" i="1"/>
  <c r="AN1082" i="1"/>
  <c r="AG1008" i="1"/>
  <c r="AF1331" i="1"/>
  <c r="AJ1134" i="1"/>
  <c r="AN1035" i="1"/>
  <c r="AD1008" i="1"/>
  <c r="AD1469" i="1"/>
  <c r="AB1304" i="1"/>
  <c r="AI1054" i="1"/>
  <c r="AH1008" i="1"/>
  <c r="AK1469" i="1"/>
  <c r="AI1184" i="1"/>
  <c r="AH1054" i="1"/>
  <c r="AA1008" i="1"/>
  <c r="AL1054" i="1"/>
  <c r="AJ1023" i="1"/>
  <c r="AD1128" i="1"/>
  <c r="AA997" i="1"/>
  <c r="AM1210" i="1"/>
  <c r="AE997" i="1"/>
  <c r="AQ997" i="1"/>
  <c r="AF1163" i="1"/>
  <c r="AA1051" i="1"/>
  <c r="AF1367" i="1"/>
  <c r="AI1128" i="1"/>
  <c r="AI1245" i="1"/>
  <c r="AH1128" i="1"/>
  <c r="AO1210" i="1"/>
  <c r="AN1367" i="1"/>
  <c r="AP1157" i="1"/>
  <c r="AC1157" i="1"/>
  <c r="AL1454" i="1"/>
  <c r="AO1141" i="1"/>
  <c r="AM1157" i="1"/>
  <c r="AB1157" i="1"/>
  <c r="AD1359" i="1"/>
  <c r="AK1361" i="1"/>
  <c r="AM1445" i="1"/>
  <c r="AD1358" i="1"/>
  <c r="AB1393" i="1"/>
  <c r="AE1361" i="1"/>
  <c r="AO1027" i="1"/>
  <c r="AD1393" i="1"/>
  <c r="AL1325" i="1"/>
  <c r="AH1393" i="1"/>
  <c r="AG1005" i="1"/>
  <c r="AA1361" i="1"/>
  <c r="AK1092" i="1"/>
  <c r="AK1062" i="1"/>
  <c r="AH1056" i="1"/>
  <c r="AM1028" i="1"/>
  <c r="AB1116" i="1"/>
  <c r="AP1293" i="1"/>
  <c r="AB1293" i="1"/>
  <c r="AB1028" i="1"/>
  <c r="AQ1303" i="1"/>
  <c r="AJ1121" i="1"/>
  <c r="AC1363" i="1"/>
  <c r="AH1196" i="1"/>
  <c r="AE1102" i="1"/>
  <c r="AG1060" i="1"/>
  <c r="AI1020" i="1"/>
  <c r="AI1444" i="1"/>
  <c r="AQ1276" i="1"/>
  <c r="AP1160" i="1"/>
  <c r="AG1155" i="1"/>
  <c r="AD1276" i="1"/>
  <c r="AD1303" i="1"/>
  <c r="AJ1160" i="1"/>
  <c r="AG1072" i="1"/>
  <c r="AI1306" i="1"/>
  <c r="AH1436" i="1"/>
  <c r="AB1425" i="1"/>
  <c r="AB1394" i="1"/>
  <c r="AB1234" i="1"/>
  <c r="AL1442" i="1"/>
  <c r="AC1479" i="1"/>
  <c r="AB1365" i="1"/>
  <c r="AE1436" i="1"/>
  <c r="AB1309" i="1"/>
  <c r="AF1159" i="1"/>
  <c r="AD1464" i="1"/>
  <c r="AN1479" i="1"/>
  <c r="AG1466" i="1"/>
  <c r="AE1177" i="1"/>
  <c r="AF1089" i="1"/>
  <c r="AO997" i="1"/>
  <c r="AE1382" i="1"/>
  <c r="AN1405" i="1"/>
  <c r="AN1010" i="1"/>
  <c r="AO1355" i="1"/>
  <c r="AN1021" i="1"/>
  <c r="AH1449" i="1"/>
  <c r="AQ1256" i="1"/>
  <c r="AP1311" i="1"/>
  <c r="AJ1305" i="1"/>
  <c r="AO1013" i="1"/>
  <c r="AK1139" i="1"/>
  <c r="AO1066" i="1"/>
  <c r="AO1426" i="1"/>
  <c r="AI1393" i="1"/>
  <c r="AF1428" i="1"/>
  <c r="AL1075" i="1"/>
  <c r="AG1420" i="1"/>
  <c r="AB1397" i="1"/>
  <c r="AI1475" i="1"/>
  <c r="AE1145" i="1"/>
  <c r="AQ1260" i="1"/>
  <c r="AE1267" i="1"/>
  <c r="AN1023" i="1"/>
  <c r="AO1134" i="1"/>
  <c r="AL1200" i="1"/>
  <c r="AJ1038" i="1"/>
  <c r="AJ1333" i="1"/>
  <c r="AI1276" i="1"/>
  <c r="AP1033" i="1"/>
  <c r="AN1257" i="1"/>
  <c r="AQ1287" i="1"/>
  <c r="AG1255" i="1"/>
  <c r="AK1335" i="1"/>
  <c r="AO1454" i="1"/>
  <c r="AB1315" i="1"/>
  <c r="AP1314" i="1"/>
  <c r="AG1229" i="1"/>
  <c r="AJ1159" i="1"/>
  <c r="AB1353" i="1"/>
  <c r="AA1314" i="1"/>
  <c r="AI1346" i="1"/>
  <c r="AA1107" i="1"/>
  <c r="AL1353" i="1"/>
  <c r="AD1476" i="1"/>
  <c r="AA1229" i="1"/>
  <c r="AO1159" i="1"/>
  <c r="AL1107" i="1"/>
  <c r="AK1229" i="1"/>
  <c r="AK1032" i="1"/>
  <c r="AO992" i="1"/>
  <c r="AJ1032" i="1"/>
  <c r="AC1353" i="1"/>
  <c r="AK995" i="1"/>
  <c r="AD1088" i="1"/>
  <c r="AB1143" i="1"/>
  <c r="AJ1341" i="1"/>
  <c r="AP1143" i="1"/>
  <c r="AE1160" i="1"/>
  <c r="AD1017" i="1"/>
  <c r="AM1267" i="1"/>
  <c r="AO1056" i="1"/>
  <c r="AB1088" i="1"/>
  <c r="AH1419" i="1"/>
  <c r="AM1098" i="1"/>
  <c r="AJ1419" i="1"/>
  <c r="AP1267" i="1"/>
  <c r="AD1267" i="1"/>
  <c r="AL1267" i="1"/>
  <c r="AE1089" i="1"/>
  <c r="AC1419" i="1"/>
  <c r="AQ1109" i="1"/>
  <c r="AM1163" i="1"/>
  <c r="AD1210" i="1"/>
  <c r="AG1259" i="1"/>
  <c r="AG1333" i="1"/>
  <c r="AB1333" i="1"/>
  <c r="AJ1304" i="1"/>
  <c r="AE1227" i="1"/>
  <c r="AP1076" i="1"/>
  <c r="AK1023" i="1"/>
  <c r="AK1331" i="1"/>
  <c r="AB1134" i="1"/>
  <c r="AP1054" i="1"/>
  <c r="AJ1008" i="1"/>
  <c r="AD1331" i="1"/>
  <c r="AN1134" i="1"/>
  <c r="AG1054" i="1"/>
  <c r="AO1008" i="1"/>
  <c r="AM1316" i="1"/>
  <c r="AH1259" i="1"/>
  <c r="AF1035" i="1"/>
  <c r="AK1008" i="1"/>
  <c r="AE1469" i="1"/>
  <c r="AO1304" i="1"/>
  <c r="AD1054" i="1"/>
  <c r="AB1023" i="1"/>
  <c r="AM1035" i="1"/>
  <c r="AP997" i="1"/>
  <c r="AK1157" i="1"/>
  <c r="AL997" i="1"/>
  <c r="AJ1210" i="1"/>
  <c r="AI1163" i="1"/>
  <c r="AM997" i="1"/>
  <c r="AO1366" i="1"/>
  <c r="AA1128" i="1"/>
  <c r="AM1245" i="1"/>
  <c r="AJ997" i="1"/>
  <c r="AF1210" i="1"/>
  <c r="AQ1128" i="1"/>
  <c r="AQ1210" i="1"/>
  <c r="AJ1013" i="1"/>
  <c r="AL1013" i="1"/>
  <c r="AH1157" i="1"/>
  <c r="AQ1444" i="1"/>
  <c r="AH1013" i="1"/>
  <c r="AI1157" i="1"/>
  <c r="AG1157" i="1"/>
  <c r="AA1393" i="1"/>
  <c r="AK1188" i="1"/>
  <c r="AG1358" i="1"/>
  <c r="AO1361" i="1"/>
  <c r="AB1092" i="1"/>
  <c r="AI1092" i="1"/>
  <c r="AD1027" i="1"/>
  <c r="AC1005" i="1"/>
  <c r="AN1325" i="1"/>
  <c r="AG1393" i="1"/>
  <c r="AE1364" i="1"/>
  <c r="AO1143" i="1"/>
  <c r="AG1361" i="1"/>
  <c r="AL1062" i="1"/>
  <c r="AC1394" i="1"/>
  <c r="AK1028" i="1"/>
  <c r="AF1116" i="1"/>
  <c r="AI1293" i="1"/>
  <c r="AI1028" i="1"/>
  <c r="AJ1056" i="1"/>
  <c r="AE1306" i="1"/>
  <c r="AL1102" i="1"/>
  <c r="AE1303" i="1"/>
  <c r="AB1178" i="1"/>
  <c r="AG1139" i="1"/>
  <c r="AO1072" i="1"/>
  <c r="AG1285" i="1"/>
  <c r="AB1376" i="1"/>
  <c r="AK1285" i="1"/>
  <c r="AI1160" i="1"/>
  <c r="AA1106" i="1"/>
  <c r="AF1020" i="1"/>
  <c r="AJ1196" i="1"/>
  <c r="AJ1276" i="1"/>
  <c r="AJ1102" i="1"/>
  <c r="AQ1072" i="1"/>
  <c r="AP1479" i="1"/>
  <c r="AB1436" i="1"/>
  <c r="AK1425" i="1"/>
  <c r="AD1184" i="1"/>
  <c r="AK1383" i="1"/>
  <c r="AB1196" i="1"/>
  <c r="AC1383" i="1"/>
  <c r="AD1474" i="1"/>
  <c r="AE1291" i="1"/>
  <c r="AF1299" i="1"/>
  <c r="AG1478" i="1"/>
  <c r="AM1209" i="1"/>
  <c r="AN1327" i="1"/>
  <c r="AJ1433" i="1"/>
  <c r="AF1419" i="1"/>
  <c r="AJ1366" i="1"/>
  <c r="AE1119" i="1"/>
  <c r="AL1347" i="1"/>
  <c r="AO1087" i="1"/>
  <c r="AQ992" i="1"/>
  <c r="AQ1246" i="1"/>
  <c r="AG1337" i="1"/>
  <c r="AQ1275" i="1"/>
  <c r="AG1205" i="1"/>
  <c r="AP1439" i="1"/>
  <c r="AI1141" i="1"/>
  <c r="AG1106" i="1"/>
  <c r="AJ1351" i="1"/>
  <c r="AD1290" i="1"/>
  <c r="AO1005" i="1"/>
  <c r="AJ1459" i="1"/>
  <c r="AH1172" i="1"/>
  <c r="AJ1280" i="1"/>
  <c r="AO1060" i="1"/>
  <c r="AN1424" i="1"/>
  <c r="AA1298" i="1"/>
  <c r="AC1364" i="1"/>
  <c r="AQ1098" i="1"/>
  <c r="AA1193" i="1"/>
  <c r="AP1019" i="1"/>
  <c r="AI1244" i="1"/>
  <c r="AE1112" i="1"/>
  <c r="AK1122" i="1"/>
  <c r="AD1020" i="1"/>
  <c r="AK1478" i="1"/>
  <c r="AO1127" i="1"/>
  <c r="AB1358" i="1"/>
  <c r="AN1281" i="1"/>
  <c r="AQ1390" i="1"/>
  <c r="AD993" i="1"/>
  <c r="AD1159" i="1"/>
  <c r="AB1229" i="1"/>
  <c r="AH1421" i="1"/>
  <c r="AL993" i="1"/>
  <c r="AL1229" i="1"/>
  <c r="AH1150" i="1"/>
  <c r="AF1353" i="1"/>
  <c r="AI1159" i="1"/>
  <c r="AQ1229" i="1"/>
  <c r="AK1449" i="1"/>
  <c r="AH1229" i="1"/>
  <c r="AC1159" i="1"/>
  <c r="AJ1229" i="1"/>
  <c r="AQ993" i="1"/>
  <c r="AQ1032" i="1"/>
  <c r="AF992" i="1"/>
  <c r="AA1032" i="1"/>
  <c r="AI992" i="1"/>
  <c r="AJ1353" i="1"/>
  <c r="AO1150" i="1"/>
  <c r="AO995" i="1"/>
  <c r="AG1282" i="1"/>
  <c r="AJ1109" i="1"/>
  <c r="AP1282" i="1"/>
  <c r="AA1109" i="1"/>
  <c r="AB1109" i="1"/>
  <c r="AP1419" i="1"/>
  <c r="AO1098" i="1"/>
  <c r="AI1363" i="1"/>
  <c r="AF1088" i="1"/>
  <c r="AB1419" i="1"/>
  <c r="AH1109" i="1"/>
  <c r="AK1419" i="1"/>
  <c r="AH1098" i="1"/>
  <c r="AN1056" i="1"/>
  <c r="AC1282" i="1"/>
  <c r="AA1088" i="1"/>
  <c r="AP1341" i="1"/>
  <c r="AI1088" i="1"/>
  <c r="AI1367" i="1"/>
  <c r="AH1082" i="1"/>
  <c r="AO1163" i="1"/>
  <c r="AO1259" i="1"/>
  <c r="AD1333" i="1"/>
  <c r="AH1304" i="1"/>
  <c r="AO1082" i="1"/>
  <c r="AE1076" i="1"/>
  <c r="AO1023" i="1"/>
  <c r="AM1331" i="1"/>
  <c r="AF1134" i="1"/>
  <c r="AC1035" i="1"/>
  <c r="AD1023" i="1"/>
  <c r="AJ1193" i="1"/>
  <c r="AH1289" i="1"/>
  <c r="AO1090" i="1"/>
  <c r="AC1008" i="1"/>
  <c r="AM1333" i="1"/>
  <c r="AC1134" i="1"/>
  <c r="AG1076" i="1"/>
  <c r="AP1023" i="1"/>
  <c r="AL1376" i="1"/>
  <c r="AE1304" i="1"/>
  <c r="AL1035" i="1"/>
  <c r="AF1023" i="1"/>
  <c r="AD1035" i="1"/>
  <c r="AD997" i="1"/>
  <c r="AP1245" i="1"/>
  <c r="AF1366" i="1"/>
  <c r="AQ1163" i="1"/>
  <c r="AP1366" i="1"/>
  <c r="AK1245" i="1"/>
  <c r="AC1367" i="1"/>
  <c r="AF1128" i="1"/>
  <c r="AB1210" i="1"/>
  <c r="AN997" i="1"/>
  <c r="AC1210" i="1"/>
  <c r="AC1051" i="1"/>
  <c r="AB1163" i="1"/>
  <c r="AF1157" i="1"/>
  <c r="AQ1157" i="1"/>
  <c r="AN1141" i="1"/>
  <c r="AL1302" i="1"/>
  <c r="AA1013" i="1"/>
  <c r="AH1141" i="1"/>
  <c r="AH1139" i="1"/>
  <c r="AA1359" i="1"/>
  <c r="AN1188" i="1"/>
  <c r="AN1393" i="1"/>
  <c r="AO1359" i="1"/>
  <c r="AF1005" i="1"/>
  <c r="AI1325" i="1"/>
  <c r="AP1027" i="1"/>
  <c r="AQ1393" i="1"/>
  <c r="AG1325" i="1"/>
  <c r="AJ1005" i="1"/>
  <c r="AH1359" i="1"/>
  <c r="AC1092" i="1"/>
  <c r="AE1143" i="1"/>
  <c r="AM1062" i="1"/>
  <c r="AO1293" i="1"/>
  <c r="AC1056" i="1"/>
  <c r="AN1028" i="1"/>
  <c r="AP1028" i="1"/>
  <c r="AL1293" i="1"/>
  <c r="AN1293" i="1"/>
  <c r="AP1276" i="1"/>
  <c r="AN1139" i="1"/>
  <c r="AH1444" i="1"/>
  <c r="AB1306" i="1"/>
  <c r="AD1197" i="1"/>
  <c r="AJ1139" i="1"/>
  <c r="AK1066" i="1"/>
  <c r="AN1285" i="1"/>
  <c r="AK1429" i="1"/>
  <c r="AC1197" i="1"/>
  <c r="AH1121" i="1"/>
  <c r="AL1106" i="1"/>
  <c r="AQ1020" i="1"/>
  <c r="AH1066" i="1"/>
  <c r="AG1303" i="1"/>
  <c r="AN1102" i="1"/>
  <c r="AH1060" i="1"/>
  <c r="AM1037" i="1"/>
  <c r="AM1475" i="1"/>
  <c r="AM1448" i="1"/>
  <c r="AF1268" i="1"/>
  <c r="AP1421" i="1"/>
  <c r="AI1295" i="1"/>
  <c r="AP1386" i="1"/>
  <c r="AQ1184" i="1"/>
  <c r="AA1372" i="1"/>
  <c r="AL1268" i="1"/>
  <c r="AH1079" i="1"/>
  <c r="AA1083" i="1"/>
  <c r="AM1231" i="1"/>
  <c r="AP1369" i="1"/>
  <c r="AG1017" i="1"/>
  <c r="AO1367" i="1"/>
  <c r="AG999" i="1"/>
  <c r="AA1152" i="1"/>
  <c r="AC1318" i="1"/>
  <c r="AL1032" i="1"/>
  <c r="AC1421" i="1"/>
  <c r="AJ1476" i="1"/>
  <c r="AJ1149" i="1"/>
  <c r="AN1113" i="1"/>
  <c r="AG1409" i="1"/>
  <c r="AF1454" i="1"/>
  <c r="AJ1303" i="1"/>
  <c r="AE1175" i="1"/>
  <c r="AC1293" i="1"/>
  <c r="AL1116" i="1"/>
  <c r="AG1415" i="1"/>
  <c r="AA1095" i="1"/>
  <c r="AN1025" i="1"/>
  <c r="AK1196" i="1"/>
  <c r="AH1455" i="1"/>
  <c r="AF1164" i="1"/>
  <c r="AE1273" i="1"/>
  <c r="AJ1082" i="1"/>
  <c r="AB1090" i="1"/>
  <c r="AO1037" i="1"/>
  <c r="AH1279" i="1"/>
  <c r="AE1120" i="1"/>
  <c r="AE1030" i="1"/>
  <c r="AD1407" i="1"/>
  <c r="AJ1427" i="1"/>
  <c r="AB1224" i="1"/>
  <c r="AP1188" i="1"/>
  <c r="AB1059" i="1"/>
  <c r="AK1123" i="1"/>
  <c r="AQ1421" i="1"/>
  <c r="AB1421" i="1"/>
  <c r="AO1421" i="1"/>
  <c r="AD1421" i="1"/>
  <c r="AA1353" i="1"/>
  <c r="AQ1150" i="1"/>
  <c r="AL1476" i="1"/>
  <c r="AM1314" i="1"/>
  <c r="AE995" i="1"/>
  <c r="AM1229" i="1"/>
  <c r="AL1449" i="1"/>
  <c r="AB1150" i="1"/>
  <c r="AI995" i="1"/>
  <c r="AP1229" i="1"/>
  <c r="AO993" i="1"/>
  <c r="AM1032" i="1"/>
  <c r="AA992" i="1"/>
  <c r="AK993" i="1"/>
  <c r="AN1314" i="1"/>
  <c r="AA993" i="1"/>
  <c r="AH1341" i="1"/>
  <c r="AD1419" i="1"/>
  <c r="AM1143" i="1"/>
  <c r="AA1089" i="1"/>
  <c r="AQ1089" i="1"/>
  <c r="AQ1341" i="1"/>
  <c r="AG1098" i="1"/>
  <c r="AL1356" i="1"/>
  <c r="AD1056" i="1"/>
  <c r="AI1341" i="1"/>
  <c r="AJ1089" i="1"/>
  <c r="AM1341" i="1"/>
  <c r="AB1129" i="1"/>
  <c r="AP1356" i="1"/>
  <c r="AQ1160" i="1"/>
  <c r="AL1088" i="1"/>
  <c r="AL1341" i="1"/>
  <c r="AE1088" i="1"/>
  <c r="AA1366" i="1"/>
  <c r="AE1051" i="1"/>
  <c r="AG1051" i="1"/>
  <c r="AC1082" i="1"/>
  <c r="AI1331" i="1"/>
  <c r="AD1259" i="1"/>
  <c r="AM1082" i="1"/>
  <c r="AO1030" i="1"/>
  <c r="AC1316" i="1"/>
  <c r="AJ1331" i="1"/>
  <c r="AC1289" i="1"/>
  <c r="AB1035" i="1"/>
  <c r="AI1333" i="1"/>
  <c r="AH1184" i="1"/>
  <c r="AE1289" i="1"/>
  <c r="AH1076" i="1"/>
  <c r="AA1023" i="1"/>
  <c r="AO1331" i="1"/>
  <c r="AK1289" i="1"/>
  <c r="AL1090" i="1"/>
  <c r="AI1023" i="1"/>
  <c r="AN1333" i="1"/>
  <c r="AD1134" i="1"/>
  <c r="AQ1035" i="1"/>
  <c r="AB1054" i="1"/>
  <c r="AF1054" i="1"/>
  <c r="AD1367" i="1"/>
  <c r="AG1210" i="1"/>
  <c r="AJ1245" i="1"/>
  <c r="AP1163" i="1"/>
  <c r="AP1051" i="1"/>
  <c r="AG1366" i="1"/>
  <c r="AE1245" i="1"/>
  <c r="AB997" i="1"/>
  <c r="AA1210" i="1"/>
  <c r="AB1367" i="1"/>
  <c r="AI1210" i="1"/>
  <c r="AC997" i="1"/>
  <c r="AE1163" i="1"/>
  <c r="AK1013" i="1"/>
  <c r="AN1013" i="1"/>
  <c r="AB1141" i="1"/>
  <c r="AA1302" i="1"/>
  <c r="AE1013" i="1"/>
  <c r="AI1013" i="1"/>
  <c r="AM1141" i="1"/>
  <c r="AN1361" i="1"/>
  <c r="AJ1092" i="1"/>
  <c r="AM1393" i="1"/>
  <c r="AH1358" i="1"/>
  <c r="AB1361" i="1"/>
  <c r="AL1092" i="1"/>
  <c r="AA1027" i="1"/>
  <c r="AK1005" i="1"/>
  <c r="AH1325" i="1"/>
  <c r="AE1028" i="1"/>
  <c r="AF1393" i="1"/>
  <c r="AA1325" i="1"/>
  <c r="AA1092" i="1"/>
  <c r="AG1454" i="1"/>
  <c r="AG1188" i="1"/>
  <c r="AL1056" i="1"/>
  <c r="AG1056" i="1"/>
  <c r="AB1047" i="1"/>
  <c r="AC1188" i="1"/>
  <c r="AL1129" i="1"/>
  <c r="AJ1285" i="1"/>
  <c r="AA1091" i="1"/>
  <c r="AA1444" i="1"/>
  <c r="AM1306" i="1"/>
  <c r="AA1178" i="1"/>
  <c r="AM1091" i="1"/>
  <c r="AD1066" i="1"/>
  <c r="AQ1376" i="1"/>
  <c r="AD1429" i="1"/>
  <c r="AB1197" i="1"/>
  <c r="AQ1102" i="1"/>
  <c r="AA1072" i="1"/>
  <c r="AN1444" i="1"/>
  <c r="AJ1444" i="1"/>
  <c r="AM1285" i="1"/>
  <c r="AP1139" i="1"/>
  <c r="AM1060" i="1"/>
  <c r="AJ1066" i="1"/>
  <c r="AE1276" i="1"/>
  <c r="AI1121" i="1"/>
  <c r="AF1106" i="1"/>
  <c r="AO1444" i="1"/>
  <c r="AL1303" i="1"/>
  <c r="AL1218" i="1"/>
  <c r="AM1107" i="1"/>
  <c r="AP1454" i="1"/>
  <c r="AQ1295" i="1"/>
  <c r="AG1449" i="1"/>
  <c r="AO1337" i="1"/>
  <c r="AG1448" i="1"/>
  <c r="AI1286" i="1"/>
  <c r="AQ1018" i="1"/>
  <c r="AB1335" i="1"/>
  <c r="AD1141" i="1"/>
  <c r="AA1284" i="1"/>
  <c r="AQ1385" i="1"/>
  <c r="AG1216" i="1"/>
  <c r="AO1437" i="1"/>
  <c r="AJ1163" i="1"/>
  <c r="AE1473" i="1"/>
  <c r="AA1378" i="1"/>
  <c r="AM1138" i="1"/>
  <c r="AN1229" i="1"/>
  <c r="AL1150" i="1"/>
  <c r="AE1438" i="1"/>
  <c r="AD1374" i="1"/>
  <c r="AA1324" i="1"/>
  <c r="AN1161" i="1"/>
  <c r="AC1302" i="1"/>
  <c r="AG1306" i="1"/>
  <c r="AO1111" i="1"/>
  <c r="AO1028" i="1"/>
  <c r="AP1009" i="1"/>
  <c r="AO1288" i="1"/>
  <c r="AC1271" i="1"/>
  <c r="AF1386" i="1"/>
  <c r="AP1102" i="1"/>
  <c r="AQ1411" i="1"/>
  <c r="AK1085" i="1"/>
  <c r="AK1215" i="1"/>
  <c r="AG1316" i="1"/>
  <c r="AI1289" i="1"/>
  <c r="AC1422" i="1"/>
  <c r="AK1142" i="1"/>
  <c r="AI1362" i="1"/>
  <c r="AB1259" i="1"/>
  <c r="AO1189" i="1"/>
  <c r="AJ1380" i="1"/>
  <c r="AQ1137" i="1"/>
  <c r="AD1361" i="1"/>
  <c r="AQ1268" i="1"/>
  <c r="AP1003" i="1"/>
  <c r="AN1421" i="1"/>
  <c r="AI1353" i="1"/>
  <c r="AO1353" i="1"/>
  <c r="AP1346" i="1"/>
  <c r="AB1314" i="1"/>
  <c r="AI1315" i="1"/>
  <c r="AF1449" i="1"/>
  <c r="AA1337" i="1"/>
  <c r="AI1314" i="1"/>
  <c r="AG1159" i="1"/>
  <c r="AG1421" i="1"/>
  <c r="AJ1150" i="1"/>
  <c r="AM995" i="1"/>
  <c r="AF993" i="1"/>
  <c r="AN1088" i="1"/>
  <c r="AH1160" i="1"/>
  <c r="AB1032" i="1"/>
  <c r="AH1032" i="1"/>
  <c r="AF1229" i="1"/>
  <c r="AB1476" i="1"/>
  <c r="AC1337" i="1"/>
  <c r="AF1107" i="1"/>
  <c r="AG1353" i="1"/>
  <c r="AG1356" i="1"/>
  <c r="AE1341" i="1"/>
  <c r="AO1109" i="1"/>
  <c r="AI1356" i="1"/>
  <c r="AP1088" i="1"/>
  <c r="AO1282" i="1"/>
  <c r="AF1129" i="1"/>
  <c r="AC1267" i="1"/>
  <c r="AB1267" i="1"/>
  <c r="AK1341" i="1"/>
  <c r="AH1088" i="1"/>
  <c r="AB1341" i="1"/>
  <c r="AN1098" i="1"/>
  <c r="AQ1419" i="1"/>
  <c r="AN1143" i="1"/>
  <c r="AM1017" i="1"/>
  <c r="AA1267" i="1"/>
  <c r="AB1056" i="1"/>
  <c r="AA1469" i="1"/>
  <c r="AP1469" i="1"/>
  <c r="AC1245" i="1"/>
  <c r="AN1469" i="1"/>
  <c r="AA1331" i="1"/>
  <c r="AQ1134" i="1"/>
  <c r="AC1054" i="1"/>
  <c r="AJ1019" i="1"/>
  <c r="AA1316" i="1"/>
  <c r="AE1184" i="1"/>
  <c r="AJ1289" i="1"/>
  <c r="AF1076" i="1"/>
  <c r="AA1333" i="1"/>
  <c r="AA1304" i="1"/>
  <c r="AC1227" i="1"/>
  <c r="AH1035" i="1"/>
  <c r="AL1023" i="1"/>
  <c r="AL1331" i="1"/>
  <c r="AM1289" i="1"/>
  <c r="AA1076" i="1"/>
  <c r="AE1023" i="1"/>
  <c r="AP1331" i="1"/>
  <c r="AO1289" i="1"/>
  <c r="AQ1076" i="1"/>
  <c r="AM1114" i="1"/>
  <c r="AI1035" i="1"/>
  <c r="AH1367" i="1"/>
  <c r="AC1163" i="1"/>
  <c r="AQ1366" i="1"/>
  <c r="AH1051" i="1"/>
  <c r="AG1128" i="1"/>
  <c r="AP1367" i="1"/>
  <c r="AP1210" i="1"/>
  <c r="AF997" i="1"/>
  <c r="AA1163" i="1"/>
  <c r="AJ1367" i="1"/>
  <c r="AN1163" i="1"/>
  <c r="AG997" i="1"/>
  <c r="AL1051" i="1"/>
  <c r="AO1157" i="1"/>
  <c r="AQ1454" i="1"/>
  <c r="AD1013" i="1"/>
  <c r="AM1178" i="1"/>
  <c r="AJ1454" i="1"/>
  <c r="AM1013" i="1"/>
  <c r="AI1106" i="1"/>
  <c r="AC1361" i="1"/>
  <c r="AE1358" i="1"/>
  <c r="AI1080" i="1"/>
  <c r="AQ1361" i="1"/>
  <c r="AM1359" i="1"/>
  <c r="AQ1359" i="1"/>
  <c r="AL1027" i="1"/>
  <c r="AL1359" i="1"/>
  <c r="AO1325" i="1"/>
  <c r="AK1359" i="1"/>
  <c r="AK1393" i="1"/>
  <c r="AD1325" i="1"/>
  <c r="AA1367" i="1"/>
  <c r="AD1293" i="1"/>
  <c r="AP1129" i="1"/>
  <c r="AE1293" i="1"/>
  <c r="AE1056" i="1"/>
  <c r="AK1293" i="1"/>
  <c r="AD1129" i="1"/>
  <c r="AE1444" i="1"/>
  <c r="AF1197" i="1"/>
  <c r="AO1106" i="1"/>
  <c r="AI1376" i="1"/>
  <c r="AH1276" i="1"/>
  <c r="AG1160" i="1"/>
  <c r="AI1091" i="1"/>
  <c r="AC1060" i="1"/>
  <c r="AD1091" i="1"/>
  <c r="AO1193" i="1"/>
  <c r="AC1234" i="1"/>
  <c r="AE1475" i="1"/>
  <c r="AM1335" i="1"/>
  <c r="AN1431" i="1"/>
  <c r="AO1449" i="1"/>
  <c r="AD1475" i="1"/>
  <c r="AO1474" i="1"/>
  <c r="AQ1218" i="1"/>
  <c r="AG1314" i="1"/>
  <c r="AF1390" i="1"/>
  <c r="AN1373" i="1"/>
  <c r="AH1430" i="1"/>
  <c r="AF1100" i="1"/>
  <c r="AD1004" i="1"/>
  <c r="AL1052" i="1"/>
  <c r="AD1450" i="1"/>
  <c r="AQ1340" i="1"/>
  <c r="AG1328" i="1"/>
  <c r="AE993" i="1"/>
  <c r="AH1315" i="1"/>
  <c r="AP1453" i="1"/>
  <c r="AN1317" i="1"/>
  <c r="AG1074" i="1"/>
  <c r="AG1088" i="1"/>
  <c r="AA1247" i="1"/>
  <c r="AC1091" i="1"/>
  <c r="AL1136" i="1"/>
  <c r="AC1408" i="1"/>
  <c r="AN1047" i="1"/>
  <c r="AE1310" i="1"/>
  <c r="AB1133" i="1"/>
  <c r="AO1132" i="1"/>
  <c r="AJ1395" i="1"/>
  <c r="AG1283" i="1"/>
  <c r="AE1265" i="1"/>
  <c r="AD1011" i="1"/>
  <c r="AD1076" i="1"/>
  <c r="AB1184" i="1"/>
  <c r="AM1435" i="1"/>
  <c r="AL1387" i="1"/>
  <c r="AK1258" i="1"/>
  <c r="AO1054" i="1"/>
  <c r="AB1296" i="1"/>
  <c r="AH1389" i="1"/>
  <c r="AE1000" i="1"/>
  <c r="AF1092" i="1"/>
  <c r="AH1001" i="1"/>
  <c r="AQ1365" i="1"/>
  <c r="AK1346" i="1"/>
  <c r="AD1356" i="1"/>
  <c r="AP1315" i="1"/>
  <c r="AH1353" i="1"/>
  <c r="AK1107" i="1"/>
  <c r="AP1246" i="1"/>
  <c r="AP1449" i="1"/>
  <c r="AL1337" i="1"/>
  <c r="AB993" i="1"/>
  <c r="AK1159" i="1"/>
  <c r="AM1421" i="1"/>
  <c r="AO1315" i="1"/>
  <c r="AM993" i="1"/>
  <c r="AI1229" i="1"/>
  <c r="AH992" i="1"/>
  <c r="AM992" i="1"/>
  <c r="AD992" i="1"/>
  <c r="AP1476" i="1"/>
  <c r="AJ1337" i="1"/>
  <c r="AH1159" i="1"/>
  <c r="AQ1353" i="1"/>
  <c r="AI1161" i="1"/>
  <c r="AO1341" i="1"/>
  <c r="AG1089" i="1"/>
  <c r="AN1419" i="1"/>
  <c r="AG1419" i="1"/>
  <c r="AH1282" i="1"/>
  <c r="AJ1098" i="1"/>
  <c r="AF1267" i="1"/>
  <c r="AN1267" i="1"/>
  <c r="AI1282" i="1"/>
  <c r="AC1088" i="1"/>
  <c r="AQ1282" i="1"/>
  <c r="AP1109" i="1"/>
  <c r="AL1419" i="1"/>
  <c r="AC1129" i="1"/>
  <c r="AK1056" i="1"/>
  <c r="AG1143" i="1"/>
  <c r="AC1366" i="1"/>
  <c r="AP1333" i="1"/>
  <c r="AE1082" i="1"/>
  <c r="AA1245" i="1"/>
  <c r="AJ1259" i="1"/>
  <c r="AC1184" i="1"/>
  <c r="AM1134" i="1"/>
  <c r="AM1054" i="1"/>
  <c r="AN1019" i="1"/>
  <c r="AC1469" i="1"/>
  <c r="AK1184" i="1"/>
  <c r="AB1227" i="1"/>
  <c r="AA1030" i="1"/>
  <c r="AQ1469" i="1"/>
  <c r="AP1304" i="1"/>
  <c r="AF1227" i="1"/>
  <c r="AB1030" i="1"/>
  <c r="AQ1333" i="1"/>
  <c r="AD1193" i="1"/>
  <c r="AG1227" i="1"/>
  <c r="AC1030" i="1"/>
  <c r="AJ1316" i="1"/>
  <c r="AQ1193" i="1"/>
  <c r="AA1227" i="1"/>
  <c r="AI1019" i="1"/>
  <c r="AG1082" i="1"/>
  <c r="AQ1019" i="1"/>
  <c r="AH1245" i="1"/>
  <c r="AH1163" i="1"/>
  <c r="AI1366" i="1"/>
  <c r="AO1128" i="1"/>
  <c r="AM1128" i="1"/>
  <c r="AL1245" i="1"/>
  <c r="AK1163" i="1"/>
  <c r="AL1367" i="1"/>
  <c r="AD1163" i="1"/>
  <c r="AL1210" i="1"/>
  <c r="AL1163" i="1"/>
  <c r="AQ1367" i="1"/>
  <c r="AK1051" i="1"/>
  <c r="AG1013" i="1"/>
  <c r="AD1302" i="1"/>
  <c r="AC1454" i="1"/>
  <c r="AQ1178" i="1"/>
  <c r="AP1302" i="1"/>
  <c r="AA1454" i="1"/>
  <c r="AP1013" i="1"/>
  <c r="AO1092" i="1"/>
  <c r="AD1092" i="1"/>
  <c r="AH1361" i="1"/>
  <c r="AP1393" i="1"/>
  <c r="AJ1393" i="1"/>
  <c r="AJ1027" i="1"/>
  <c r="AQ1027" i="1"/>
  <c r="AC1393" i="1"/>
  <c r="AQ1325" i="1"/>
  <c r="AE1393" i="1"/>
  <c r="AB1005" i="1"/>
  <c r="AM1361" i="1"/>
  <c r="AP1062" i="1"/>
  <c r="AE1129" i="1"/>
  <c r="AJ1114" i="1"/>
  <c r="AM1188" i="1"/>
  <c r="AM1293" i="1"/>
  <c r="AQ1293" i="1"/>
  <c r="AN1129" i="1"/>
  <c r="AM1444" i="1"/>
  <c r="AG1196" i="1"/>
  <c r="AK1106" i="1"/>
  <c r="AC1429" i="1"/>
  <c r="AB1285" i="1"/>
  <c r="AA1160" i="1"/>
  <c r="AM1160" i="1"/>
  <c r="AD1060" i="1"/>
  <c r="AK1276" i="1"/>
  <c r="AK1363" i="1"/>
  <c r="AL1197" i="1"/>
  <c r="AO1139" i="1"/>
  <c r="AL1066" i="1"/>
  <c r="AH1303" i="1"/>
  <c r="AD1295" i="1"/>
  <c r="AN991" i="1"/>
  <c r="AO1314" i="1"/>
  <c r="AL1474" i="1"/>
  <c r="AE1105" i="1"/>
  <c r="AH1197" i="1"/>
  <c r="AJ1478" i="1"/>
  <c r="AQ1331" i="1"/>
  <c r="AG1429" i="1"/>
  <c r="AH1395" i="1"/>
  <c r="AM1370" i="1"/>
  <c r="AG1339" i="1"/>
  <c r="AP1325" i="1"/>
  <c r="AN1210" i="1"/>
  <c r="AO1068" i="1"/>
  <c r="AH1441" i="1"/>
  <c r="AH1207" i="1"/>
  <c r="AE1062" i="1"/>
  <c r="AC1346" i="1"/>
  <c r="AL1314" i="1"/>
  <c r="AK1434" i="1"/>
  <c r="AN1191" i="1"/>
  <c r="AO1002" i="1"/>
  <c r="AO1363" i="1"/>
  <c r="AG1125" i="1"/>
  <c r="AL1121" i="1"/>
  <c r="AE1263" i="1"/>
  <c r="AF1155" i="1"/>
  <c r="AQ1232" i="1"/>
  <c r="AJ1266" i="1"/>
  <c r="AM1063" i="1"/>
  <c r="AO1086" i="1"/>
  <c r="AO1154" i="1"/>
  <c r="AM1307" i="1"/>
  <c r="AJ1110" i="1"/>
  <c r="AA1356" i="1"/>
  <c r="AB1331" i="1"/>
  <c r="AI1008" i="1"/>
  <c r="AA1410" i="1"/>
  <c r="AE1269" i="1"/>
  <c r="AO1381" i="1"/>
  <c r="AA1046" i="1"/>
  <c r="AA1383" i="1"/>
  <c r="AA1292" i="1"/>
  <c r="AA1097" i="1"/>
  <c r="AG1445" i="1"/>
  <c r="AP1379" i="1"/>
  <c r="AH1454" i="1"/>
  <c r="AD1353" i="1"/>
  <c r="AE1315" i="1"/>
  <c r="AQ1159" i="1"/>
  <c r="AD1229" i="1"/>
  <c r="AD1150" i="1"/>
  <c r="AB1159" i="1"/>
  <c r="AA1421" i="1"/>
  <c r="AM1315" i="1"/>
  <c r="AA1346" i="1"/>
  <c r="AC993" i="1"/>
  <c r="AH1346" i="1"/>
  <c r="AJ1315" i="1"/>
  <c r="AF1476" i="1"/>
  <c r="AE1032" i="1"/>
  <c r="AN1032" i="1"/>
  <c r="AI1032" i="1"/>
  <c r="AG992" i="1"/>
  <c r="AN1449" i="1"/>
  <c r="AO1229" i="1"/>
  <c r="AO1032" i="1"/>
  <c r="AE1150" i="1"/>
  <c r="AJ1129" i="1"/>
  <c r="AJ1088" i="1"/>
  <c r="AM1419" i="1"/>
  <c r="AN1341" i="1"/>
  <c r="AG1341" i="1"/>
  <c r="AD1109" i="1"/>
  <c r="AQ1088" i="1"/>
  <c r="AJ1267" i="1"/>
  <c r="AM1056" i="1"/>
  <c r="AH1267" i="1"/>
  <c r="AQ1017" i="1"/>
  <c r="AE1282" i="1"/>
  <c r="AO1088" i="1"/>
  <c r="AF1341" i="1"/>
  <c r="AA1098" i="1"/>
  <c r="AC1143" i="1"/>
  <c r="AL1109" i="1"/>
  <c r="AN1150" i="1"/>
  <c r="AN1030" i="1"/>
  <c r="AO1333" i="1"/>
  <c r="AN1054" i="1"/>
  <c r="AL1469" i="1"/>
  <c r="AP1193" i="1"/>
  <c r="AB1289" i="1"/>
  <c r="AP1035" i="1"/>
  <c r="AN1008" i="1"/>
  <c r="AK1316" i="1"/>
  <c r="AL1304" i="1"/>
  <c r="AM1227" i="1"/>
  <c r="AC1019" i="1"/>
  <c r="AE1316" i="1"/>
  <c r="AG1134" i="1"/>
  <c r="AQ1082" i="1"/>
  <c r="AK1019" i="1"/>
  <c r="AN1331" i="1"/>
  <c r="AP1184" i="1"/>
  <c r="AN1227" i="1"/>
  <c r="AD1019" i="1"/>
  <c r="AB1316" i="1"/>
  <c r="AB1193" i="1"/>
  <c r="AJ1227" i="1"/>
  <c r="AE1019" i="1"/>
  <c r="AD1082" i="1"/>
  <c r="AM1019" i="1"/>
  <c r="AE1210" i="1"/>
  <c r="AM1051" i="1"/>
  <c r="AG1367" i="1"/>
  <c r="AE1128" i="1"/>
  <c r="AB1051" i="1"/>
  <c r="AK1210" i="1"/>
  <c r="AG1163" i="1"/>
  <c r="AH1366" i="1"/>
  <c r="AF1051" i="1"/>
  <c r="AE1367" i="1"/>
  <c r="AJ1051" i="1"/>
  <c r="AM1367" i="1"/>
  <c r="AB1128" i="1"/>
  <c r="AL1157" i="1"/>
  <c r="AB1302" i="1"/>
  <c r="AN1454" i="1"/>
  <c r="AD1157" i="1"/>
  <c r="AJ1302" i="1"/>
  <c r="AI1302" i="1"/>
  <c r="AC1013" i="1"/>
  <c r="AG1092" i="1"/>
  <c r="AQ1358" i="1"/>
  <c r="AC1028" i="1"/>
  <c r="AH1092" i="1"/>
  <c r="AP1092" i="1"/>
  <c r="AN1027" i="1"/>
  <c r="AM1027" i="1"/>
  <c r="AO1062" i="1"/>
  <c r="AE1359" i="1"/>
  <c r="AL1393" i="1"/>
  <c r="AD1143" i="1"/>
  <c r="AJ1361" i="1"/>
  <c r="AA1062" i="1"/>
  <c r="AQ1114" i="1"/>
  <c r="AQ1116" i="1"/>
  <c r="AA1129" i="1"/>
  <c r="AG1293" i="1"/>
  <c r="AH1293" i="1"/>
  <c r="AA1114" i="1"/>
  <c r="AP1429" i="1"/>
  <c r="AO1160" i="1"/>
  <c r="AB1072" i="1"/>
  <c r="AJ1429" i="1"/>
  <c r="AJ1197" i="1"/>
  <c r="AO1121" i="1"/>
  <c r="AP1106" i="1"/>
  <c r="AM1196" i="1"/>
  <c r="AP1303" i="1"/>
  <c r="AC1178" i="1"/>
  <c r="AF1091" i="1"/>
  <c r="AP1060" i="1"/>
  <c r="AK1376" i="1"/>
  <c r="AE1363" i="1"/>
  <c r="AE1178" i="1"/>
  <c r="AQ1106" i="1"/>
  <c r="AG1020" i="1"/>
  <c r="AD1363" i="1"/>
  <c r="AQ1196" i="1"/>
  <c r="AE1139" i="1"/>
  <c r="AB1060" i="1"/>
  <c r="AD1026" i="1"/>
  <c r="AM1276" i="1"/>
  <c r="AQ1379" i="1"/>
  <c r="AH1379" i="1"/>
  <c r="AH1123" i="1"/>
  <c r="AC1365" i="1"/>
  <c r="AO1475" i="1"/>
  <c r="AD1285" i="1"/>
  <c r="AD1377" i="1"/>
  <c r="AI1131" i="1"/>
  <c r="AO1442" i="1"/>
  <c r="AE1425" i="1"/>
  <c r="AN1448" i="1"/>
  <c r="AF1403" i="1"/>
  <c r="AA1212" i="1"/>
  <c r="AI1143" i="1"/>
  <c r="AO1051" i="1"/>
  <c r="AD1321" i="1"/>
  <c r="AK1467" i="1"/>
  <c r="AI1115" i="1"/>
  <c r="AN1103" i="1"/>
  <c r="AK1353" i="1"/>
  <c r="AQ1107" i="1"/>
  <c r="AB1348" i="1"/>
  <c r="AM1101" i="1"/>
  <c r="AH1058" i="1"/>
  <c r="AC1160" i="1"/>
  <c r="AK1444" i="1"/>
  <c r="AB1429" i="1"/>
  <c r="AO1156" i="1"/>
  <c r="AC1080" i="1"/>
  <c r="AP1158" i="1"/>
  <c r="AE1308" i="1"/>
  <c r="AM1384" i="1"/>
  <c r="AH1332" i="1"/>
  <c r="AL1016" i="1"/>
  <c r="AN1213" i="1"/>
  <c r="AD1140" i="1"/>
  <c r="AG1129" i="1"/>
  <c r="AO1035" i="1"/>
  <c r="AF1304" i="1"/>
  <c r="AE1391" i="1"/>
  <c r="AF1241" i="1"/>
  <c r="AK1114" i="1"/>
  <c r="AP1285" i="1"/>
  <c r="AQ1394" i="1"/>
  <c r="AP1182" i="1"/>
  <c r="AK1024" i="1"/>
  <c r="AG1309" i="1"/>
  <c r="AP1148" i="1"/>
  <c r="AM1302" i="1"/>
  <c r="AE1229" i="1"/>
  <c r="AP1159" i="1"/>
  <c r="AH1314" i="1"/>
  <c r="AI1150" i="1"/>
  <c r="AK1421" i="1"/>
  <c r="AH993" i="1"/>
  <c r="AF1421" i="1"/>
  <c r="AQ1315" i="1"/>
  <c r="AF1346" i="1"/>
  <c r="AC1229" i="1"/>
  <c r="AE1353" i="1"/>
  <c r="AC1246" i="1"/>
  <c r="AI1337" i="1"/>
  <c r="AI993" i="1"/>
  <c r="AK992" i="1"/>
  <c r="AJ992" i="1"/>
  <c r="AJ1421" i="1"/>
  <c r="AC1032" i="1"/>
  <c r="AA1419" i="1"/>
  <c r="AL1098" i="1"/>
  <c r="AK1109" i="1"/>
  <c r="AA1341" i="1"/>
  <c r="AA1143" i="1"/>
  <c r="AD1282" i="1"/>
  <c r="AN1109" i="1"/>
  <c r="AM1088" i="1"/>
  <c r="AO1129" i="1"/>
  <c r="AK1356" i="1"/>
  <c r="AJ1143" i="1"/>
  <c r="AE1419" i="1"/>
  <c r="AK1282" i="1"/>
  <c r="AK1088" i="1"/>
  <c r="AD1341" i="1"/>
  <c r="AM1109" i="1"/>
  <c r="AQ1267" i="1"/>
  <c r="AM1129" i="1"/>
  <c r="AM1150" i="1"/>
  <c r="AE1054" i="1"/>
  <c r="AE1333" i="1"/>
  <c r="AQ1054" i="1"/>
  <c r="AO1469" i="1"/>
  <c r="AL1184" i="1"/>
  <c r="AG1289" i="1"/>
  <c r="AK1035" i="1"/>
  <c r="AB1008" i="1"/>
  <c r="AK1333" i="1"/>
  <c r="AG1304" i="1"/>
  <c r="AI1082" i="1"/>
  <c r="AG1019" i="1"/>
  <c r="AC1333" i="1"/>
  <c r="AF1259" i="1"/>
  <c r="AA1054" i="1"/>
  <c r="AO1019" i="1"/>
  <c r="AH1134" i="1"/>
  <c r="AN1304" i="1"/>
  <c r="AB1082" i="1"/>
  <c r="AL1008" i="1"/>
  <c r="AP1134" i="1"/>
  <c r="AE1193" i="1"/>
  <c r="AK1082" i="1"/>
  <c r="AE1008" i="1"/>
  <c r="AJ1054" i="1"/>
  <c r="AM1008" i="1"/>
  <c r="AN1051" i="1"/>
  <c r="AL1128" i="1"/>
  <c r="AD1245" i="1"/>
  <c r="AI997" i="1"/>
  <c r="AH997" i="1"/>
  <c r="AH1210" i="1"/>
  <c r="AD1051" i="1"/>
  <c r="AK1367" i="1"/>
  <c r="AI1051" i="1"/>
  <c r="AF1245" i="1"/>
  <c r="AQ1051" i="1"/>
  <c r="AQ1245" i="1"/>
  <c r="AK997" i="1"/>
  <c r="AQ1013" i="1"/>
  <c r="AK1178" i="1"/>
  <c r="AM1454" i="1"/>
  <c r="AE1157" i="1"/>
  <c r="AN1157" i="1"/>
  <c r="AE1302" i="1"/>
  <c r="AN1005" i="1"/>
  <c r="AM1358" i="1"/>
  <c r="AF1359" i="1"/>
  <c r="AO1445" i="1"/>
  <c r="AA1005" i="1"/>
  <c r="AN1092" i="1"/>
  <c r="AK1027" i="1"/>
  <c r="AO1393" i="1"/>
  <c r="AM1005" i="1"/>
  <c r="AI1359" i="1"/>
  <c r="AQ1005" i="1"/>
  <c r="AK1325" i="1"/>
  <c r="AH1143" i="1"/>
  <c r="AD1062" i="1"/>
  <c r="AK1116" i="1"/>
  <c r="AM1116" i="1"/>
  <c r="AL1114" i="1"/>
  <c r="AH1028" i="1"/>
  <c r="AA1028" i="1"/>
  <c r="AA1116" i="1"/>
  <c r="AN1303" i="1"/>
  <c r="AL1160" i="1"/>
  <c r="AQ1066" i="1"/>
  <c r="AG1363" i="1"/>
  <c r="AE1196" i="1"/>
  <c r="AI1102" i="1"/>
  <c r="AC1306" i="1"/>
  <c r="AP1306" i="1"/>
  <c r="AD1178" i="1"/>
  <c r="AL1276" i="1"/>
  <c r="AC1196" i="1"/>
  <c r="AO1091" i="1"/>
  <c r="AC1020" i="1"/>
  <c r="AO1276" i="1"/>
  <c r="AM1139" i="1"/>
  <c r="AO1376" i="1"/>
  <c r="AQ1306" i="1"/>
  <c r="AF1160" i="1"/>
  <c r="AC1106" i="1"/>
  <c r="AF1444" i="1"/>
  <c r="AP1178" i="1"/>
  <c r="AA1020" i="1"/>
  <c r="AH1317" i="1"/>
  <c r="AP1332" i="1"/>
  <c r="AI1232" i="1"/>
  <c r="AQ1119" i="1"/>
  <c r="AJ1332" i="1"/>
  <c r="AO1413" i="1"/>
  <c r="AC1264" i="1"/>
  <c r="AK1437" i="1"/>
  <c r="AQ1437" i="1"/>
  <c r="AN1046" i="1"/>
  <c r="AB1332" i="1"/>
  <c r="AI1084" i="1"/>
  <c r="AG1084" i="1"/>
  <c r="AL1398" i="1"/>
  <c r="AI1397" i="1"/>
  <c r="AP1232" i="1"/>
  <c r="AO1247" i="1"/>
  <c r="AP1125" i="1"/>
  <c r="AI1125" i="1"/>
  <c r="AG1052" i="1"/>
  <c r="AK1052" i="1"/>
  <c r="AE1068" i="1"/>
  <c r="AF1068" i="1"/>
  <c r="AL1321" i="1"/>
  <c r="AC1319" i="1"/>
  <c r="AB1382" i="1"/>
  <c r="AP1119" i="1"/>
  <c r="AE999" i="1"/>
  <c r="AQ1473" i="1"/>
  <c r="AG1450" i="1"/>
  <c r="AN1384" i="1"/>
  <c r="AP1413" i="1"/>
  <c r="AH1328" i="1"/>
  <c r="AH1087" i="1"/>
  <c r="AC1455" i="1"/>
  <c r="AF1470" i="1"/>
  <c r="AG1137" i="1"/>
  <c r="AF1318" i="1"/>
  <c r="AB1434" i="1"/>
  <c r="AB1318" i="1"/>
  <c r="AC1305" i="1"/>
  <c r="AP1355" i="1"/>
  <c r="AH1247" i="1"/>
  <c r="AB1321" i="1"/>
  <c r="AK1382" i="1"/>
  <c r="AP999" i="1"/>
  <c r="AC1473" i="1"/>
  <c r="AO1450" i="1"/>
  <c r="AH1039" i="1"/>
  <c r="AQ1316" i="1"/>
  <c r="AK1355" i="1"/>
  <c r="AL1067" i="1"/>
  <c r="AL1039" i="1"/>
  <c r="AB1469" i="1"/>
  <c r="AM1232" i="1"/>
  <c r="AI1361" i="1"/>
  <c r="AO1397" i="1"/>
  <c r="AA1397" i="1"/>
  <c r="AN1470" i="1"/>
  <c r="AB1284" i="1"/>
  <c r="AH1305" i="1"/>
  <c r="AP1420" i="1"/>
  <c r="AP1455" i="1"/>
  <c r="AM1328" i="1"/>
  <c r="AI1188" i="1"/>
  <c r="AK1370" i="1"/>
  <c r="AL1424" i="1"/>
  <c r="AM1310" i="1"/>
  <c r="AM1004" i="1"/>
  <c r="AO1004" i="1"/>
  <c r="AC1000" i="1"/>
  <c r="AC1373" i="1"/>
  <c r="AO1441" i="1"/>
  <c r="AN1430" i="1"/>
  <c r="AQ1231" i="1"/>
  <c r="AA1455" i="1"/>
  <c r="AI1305" i="1"/>
  <c r="AJ1279" i="1"/>
  <c r="AI1466" i="1"/>
  <c r="AP1261" i="1"/>
  <c r="AJ1137" i="1"/>
  <c r="AE1478" i="1"/>
  <c r="AM1014" i="1"/>
  <c r="AE1459" i="1"/>
  <c r="AC1409" i="1"/>
  <c r="AM1351" i="1"/>
  <c r="AQ1280" i="1"/>
  <c r="AQ1142" i="1"/>
  <c r="AM1305" i="1"/>
  <c r="AL1272" i="1"/>
  <c r="AG1427" i="1"/>
  <c r="AO1261" i="1"/>
  <c r="AQ1000" i="1"/>
  <c r="AO1177" i="1"/>
  <c r="AP1175" i="1"/>
  <c r="AI1002" i="1"/>
  <c r="AB1177" i="1"/>
  <c r="AF1317" i="1"/>
  <c r="AM1408" i="1"/>
  <c r="AN1385" i="1"/>
  <c r="AI1310" i="1"/>
  <c r="AE1278" i="1"/>
  <c r="AJ1385" i="1"/>
  <c r="AH1381" i="1"/>
  <c r="AI1324" i="1"/>
  <c r="AL1177" i="1"/>
  <c r="AE1111" i="1"/>
  <c r="AL1459" i="1"/>
  <c r="AF1288" i="1"/>
  <c r="AP1466" i="1"/>
  <c r="AA1422" i="1"/>
  <c r="AL1271" i="1"/>
  <c r="AP1272" i="1"/>
  <c r="AF1193" i="1"/>
  <c r="AJ1297" i="1"/>
  <c r="AQ1446" i="1"/>
  <c r="AD1385" i="1"/>
  <c r="AM1283" i="1"/>
  <c r="AK1133" i="1"/>
  <c r="AB1433" i="1"/>
  <c r="AP1278" i="1"/>
  <c r="AP1258" i="1"/>
  <c r="AA1347" i="1"/>
  <c r="AJ1209" i="1"/>
  <c r="AQ1127" i="1"/>
  <c r="AE1015" i="1"/>
  <c r="AQ1433" i="1"/>
  <c r="AM1343" i="1"/>
  <c r="AI1258" i="1"/>
  <c r="AC1381" i="1"/>
  <c r="AD1096" i="1"/>
  <c r="AF1215" i="1"/>
  <c r="AO1200" i="1"/>
  <c r="AP1215" i="1"/>
  <c r="AB1258" i="1"/>
  <c r="AG1085" i="1"/>
  <c r="AL1409" i="1"/>
  <c r="AK1248" i="1"/>
  <c r="AN1381" i="1"/>
  <c r="AA1063" i="1"/>
  <c r="AI1455" i="1"/>
  <c r="AK1348" i="1"/>
  <c r="AO1264" i="1"/>
  <c r="AK1266" i="1"/>
  <c r="AI1278" i="1"/>
  <c r="AL1362" i="1"/>
  <c r="AP1196" i="1"/>
  <c r="AC1285" i="1"/>
  <c r="AG1091" i="1"/>
  <c r="AC1444" i="1"/>
  <c r="AG1178" i="1"/>
  <c r="AK1121" i="1"/>
  <c r="AE1285" i="1"/>
  <c r="AO1285" i="1"/>
  <c r="AI1139" i="1"/>
  <c r="AH1020" i="1"/>
  <c r="AH1376" i="1"/>
  <c r="AG1276" i="1"/>
  <c r="AN1121" i="1"/>
  <c r="AN1060" i="1"/>
  <c r="AA1306" i="1"/>
  <c r="AG1121" i="1"/>
  <c r="AP1004" i="1"/>
  <c r="AQ1382" i="1"/>
  <c r="AF1247" i="1"/>
  <c r="AB1119" i="1"/>
  <c r="AJ1423" i="1"/>
  <c r="AB1413" i="1"/>
  <c r="AB1264" i="1"/>
  <c r="AM1437" i="1"/>
  <c r="AG1437" i="1"/>
  <c r="AM1046" i="1"/>
  <c r="AF1332" i="1"/>
  <c r="AL1084" i="1"/>
  <c r="AN1084" i="1"/>
  <c r="AK1398" i="1"/>
  <c r="AK1397" i="1"/>
  <c r="AH1232" i="1"/>
  <c r="AE1247" i="1"/>
  <c r="AJ1125" i="1"/>
  <c r="AE1125" i="1"/>
  <c r="AA1052" i="1"/>
  <c r="AE1052" i="1"/>
  <c r="AK1068" i="1"/>
  <c r="AP1321" i="1"/>
  <c r="AQ1321" i="1"/>
  <c r="AM1319" i="1"/>
  <c r="AG1382" i="1"/>
  <c r="AH1119" i="1"/>
  <c r="AK999" i="1"/>
  <c r="AA1473" i="1"/>
  <c r="AL1450" i="1"/>
  <c r="AK1384" i="1"/>
  <c r="AD1360" i="1"/>
  <c r="AK1138" i="1"/>
  <c r="AI1420" i="1"/>
  <c r="AH1470" i="1"/>
  <c r="AB1470" i="1"/>
  <c r="AP1138" i="1"/>
  <c r="AN1138" i="1"/>
  <c r="AJ1318" i="1"/>
  <c r="AB1305" i="1"/>
  <c r="AF1378" i="1"/>
  <c r="AO1039" i="1"/>
  <c r="AC1247" i="1"/>
  <c r="AG1321" i="1"/>
  <c r="AI1382" i="1"/>
  <c r="AN999" i="1"/>
  <c r="AJ1473" i="1"/>
  <c r="AJ1450" i="1"/>
  <c r="AQ1151" i="1"/>
  <c r="AF1316" i="1"/>
  <c r="AG1039" i="1"/>
  <c r="AP1359" i="1"/>
  <c r="AC1039" i="1"/>
  <c r="AN1356" i="1"/>
  <c r="AF1325" i="1"/>
  <c r="AF1361" i="1"/>
  <c r="AP1318" i="1"/>
  <c r="AF1397" i="1"/>
  <c r="AD1470" i="1"/>
  <c r="AM1439" i="1"/>
  <c r="AA1390" i="1"/>
  <c r="AL1255" i="1"/>
  <c r="AG1384" i="1"/>
  <c r="AD1277" i="1"/>
  <c r="AF1111" i="1"/>
  <c r="AO1422" i="1"/>
  <c r="AK1420" i="1"/>
  <c r="AD1317" i="1"/>
  <c r="AI1004" i="1"/>
  <c r="AC1004" i="1"/>
  <c r="AD1351" i="1"/>
  <c r="AK1339" i="1"/>
  <c r="AM1360" i="1"/>
  <c r="AA1327" i="1"/>
  <c r="AB1439" i="1"/>
  <c r="AH1261" i="1"/>
  <c r="AB1137" i="1"/>
  <c r="AF1467" i="1"/>
  <c r="AO1280" i="1"/>
  <c r="AB1272" i="1"/>
  <c r="AB1271" i="1"/>
  <c r="AN1340" i="1"/>
  <c r="AK1455" i="1"/>
  <c r="AG1378" i="1"/>
  <c r="AP1340" i="1"/>
  <c r="AG1310" i="1"/>
  <c r="AI1062" i="1"/>
  <c r="AD1424" i="1"/>
  <c r="AF1224" i="1"/>
  <c r="AC1380" i="1"/>
  <c r="AO1271" i="1"/>
  <c r="AO1014" i="1"/>
  <c r="AJ1317" i="1"/>
  <c r="AP1459" i="1"/>
  <c r="AB1317" i="1"/>
  <c r="AA1385" i="1"/>
  <c r="AQ1371" i="1"/>
  <c r="AO1310" i="1"/>
  <c r="AD1099" i="1"/>
  <c r="AH1371" i="1"/>
  <c r="AD1177" i="1"/>
  <c r="AA1111" i="1"/>
  <c r="AH1385" i="1"/>
  <c r="AD1266" i="1"/>
  <c r="AI1111" i="1"/>
  <c r="AB1324" i="1"/>
  <c r="AA1317" i="1"/>
  <c r="AK1446" i="1"/>
  <c r="AK1385" i="1"/>
  <c r="AE1241" i="1"/>
  <c r="AC1224" i="1"/>
  <c r="AQ1197" i="1"/>
  <c r="AJ1248" i="1"/>
  <c r="AJ1455" i="1"/>
  <c r="AO1340" i="1"/>
  <c r="AQ1279" i="1"/>
  <c r="AM1112" i="1"/>
  <c r="AD1378" i="1"/>
  <c r="AO1136" i="1"/>
  <c r="AP1409" i="1"/>
  <c r="AH1265" i="1"/>
  <c r="AA1266" i="1"/>
  <c r="AI1097" i="1"/>
  <c r="AB1002" i="1"/>
  <c r="AF1362" i="1"/>
  <c r="AJ1324" i="1"/>
  <c r="AN1264" i="1"/>
  <c r="AC1215" i="1"/>
  <c r="AN1015" i="1"/>
  <c r="AM1409" i="1"/>
  <c r="AH1264" i="1"/>
  <c r="AD1152" i="1"/>
  <c r="AC1200" i="1"/>
  <c r="AE1152" i="1"/>
  <c r="AI1178" i="1"/>
  <c r="AK1091" i="1"/>
  <c r="AJ1091" i="1"/>
  <c r="AP1376" i="1"/>
  <c r="AL1178" i="1"/>
  <c r="AB1106" i="1"/>
  <c r="AC1376" i="1"/>
  <c r="AI1285" i="1"/>
  <c r="AH1091" i="1"/>
  <c r="AK1020" i="1"/>
  <c r="AQ1429" i="1"/>
  <c r="AH1285" i="1"/>
  <c r="AB1121" i="1"/>
  <c r="AJ1060" i="1"/>
  <c r="AM1376" i="1"/>
  <c r="AA1102" i="1"/>
  <c r="AF1285" i="1"/>
  <c r="AN1319" i="1"/>
  <c r="AQ1247" i="1"/>
  <c r="AA1319" i="1"/>
  <c r="AL1473" i="1"/>
  <c r="AB1423" i="1"/>
  <c r="AL1413" i="1"/>
  <c r="AC1014" i="1"/>
  <c r="AJ1437" i="1"/>
  <c r="AN1437" i="1"/>
  <c r="AL1046" i="1"/>
  <c r="AA1332" i="1"/>
  <c r="AA1084" i="1"/>
  <c r="AJ1084" i="1"/>
  <c r="AG1398" i="1"/>
  <c r="AL1397" i="1"/>
  <c r="AL1232" i="1"/>
  <c r="AL1247" i="1"/>
  <c r="AN1125" i="1"/>
  <c r="AL1125" i="1"/>
  <c r="AC1052" i="1"/>
  <c r="AL1068" i="1"/>
  <c r="AO1321" i="1"/>
  <c r="AQ1319" i="1"/>
  <c r="AP1319" i="1"/>
  <c r="AL1382" i="1"/>
  <c r="AO1119" i="1"/>
  <c r="AL999" i="1"/>
  <c r="AP1473" i="1"/>
  <c r="AF1450" i="1"/>
  <c r="AG1277" i="1"/>
  <c r="AO1360" i="1"/>
  <c r="AQ1099" i="1"/>
  <c r="AB1378" i="1"/>
  <c r="AC1470" i="1"/>
  <c r="AG1470" i="1"/>
  <c r="AJ1378" i="1"/>
  <c r="AM1434" i="1"/>
  <c r="AN1271" i="1"/>
  <c r="AP1271" i="1"/>
  <c r="AL1455" i="1"/>
  <c r="AP1039" i="1"/>
  <c r="AD1052" i="1"/>
  <c r="AP1068" i="1"/>
  <c r="AA1321" i="1"/>
  <c r="AL1119" i="1"/>
  <c r="AJ999" i="1"/>
  <c r="AB1473" i="1"/>
  <c r="AI1450" i="1"/>
  <c r="AL1151" i="1"/>
  <c r="AK1076" i="1"/>
  <c r="AN1039" i="1"/>
  <c r="AC1359" i="1"/>
  <c r="AQ1043" i="1"/>
  <c r="AJ1356" i="1"/>
  <c r="AJ1325" i="1"/>
  <c r="AM1092" i="1"/>
  <c r="AO1318" i="1"/>
  <c r="AP1361" i="1"/>
  <c r="AG1047" i="1"/>
  <c r="AD1370" i="1"/>
  <c r="AG1464" i="1"/>
  <c r="AC1175" i="1"/>
  <c r="AE1380" i="1"/>
  <c r="AE1255" i="1"/>
  <c r="AN1114" i="1"/>
  <c r="AC1328" i="1"/>
  <c r="AP1358" i="1"/>
  <c r="AD1188" i="1"/>
  <c r="AF1004" i="1"/>
  <c r="AL1004" i="1"/>
  <c r="AO1373" i="1"/>
  <c r="AA1280" i="1"/>
  <c r="AJ1284" i="1"/>
  <c r="AQ1339" i="1"/>
  <c r="AM1371" i="1"/>
  <c r="AG1455" i="1"/>
  <c r="AI1271" i="1"/>
  <c r="AP1103" i="1"/>
  <c r="AK1439" i="1"/>
  <c r="AE1280" i="1"/>
  <c r="AI1103" i="1"/>
  <c r="AP1280" i="1"/>
  <c r="AH1280" i="1"/>
  <c r="AL1439" i="1"/>
  <c r="AN1358" i="1"/>
  <c r="AH1277" i="1"/>
  <c r="AI1279" i="1"/>
  <c r="AJ1036" i="1"/>
  <c r="AQ1409" i="1"/>
  <c r="AL1142" i="1"/>
  <c r="AC1434" i="1"/>
  <c r="AH1459" i="1"/>
  <c r="AG1317" i="1"/>
  <c r="AK1408" i="1"/>
  <c r="AG1111" i="1"/>
  <c r="AI1127" i="1"/>
  <c r="AD1371" i="1"/>
  <c r="AQ1175" i="1"/>
  <c r="AJ1099" i="1"/>
  <c r="AN1371" i="1"/>
  <c r="AP1266" i="1"/>
  <c r="AA1151" i="1"/>
  <c r="AJ1371" i="1"/>
  <c r="AQ1310" i="1"/>
  <c r="AB1101" i="1"/>
  <c r="AL1385" i="1"/>
  <c r="AM1111" i="1"/>
  <c r="AE1455" i="1"/>
  <c r="AH1340" i="1"/>
  <c r="AP1209" i="1"/>
  <c r="AF1212" i="1"/>
  <c r="AQ1405" i="1"/>
  <c r="AG1256" i="1"/>
  <c r="AJ1434" i="1"/>
  <c r="AL1261" i="1"/>
  <c r="AB1256" i="1"/>
  <c r="AN1036" i="1"/>
  <c r="AH1348" i="1"/>
  <c r="AI1036" i="1"/>
  <c r="AD1308" i="1"/>
  <c r="AA1258" i="1"/>
  <c r="AG1287" i="1"/>
  <c r="AB1278" i="1"/>
  <c r="AE1011" i="1"/>
  <c r="AN1409" i="1"/>
  <c r="AN1308" i="1"/>
  <c r="AD1264" i="1"/>
  <c r="AH1215" i="1"/>
  <c r="AL1002" i="1"/>
  <c r="AO1409" i="1"/>
  <c r="AL1264" i="1"/>
  <c r="AI1011" i="1"/>
  <c r="AP1264" i="1"/>
  <c r="AP1011" i="1"/>
  <c r="AO1362" i="1"/>
  <c r="AE1266" i="1"/>
  <c r="AM1127" i="1"/>
  <c r="AO1124" i="1"/>
  <c r="AN1391" i="1"/>
  <c r="AE1385" i="1"/>
  <c r="AD1258" i="1"/>
  <c r="AC1287" i="1"/>
  <c r="AB1112" i="1"/>
  <c r="AH1405" i="1"/>
  <c r="AI1215" i="1"/>
  <c r="AA1441" i="1"/>
  <c r="AO1357" i="1"/>
  <c r="AF1283" i="1"/>
  <c r="AB1100" i="1"/>
  <c r="AP1427" i="1"/>
  <c r="AH1339" i="1"/>
  <c r="AD1106" i="1"/>
  <c r="AM1102" i="1"/>
  <c r="AF1376" i="1"/>
  <c r="AM1106" i="1"/>
  <c r="AK1303" i="1"/>
  <c r="AB1160" i="1"/>
  <c r="AH1072" i="1"/>
  <c r="AF1066" i="1"/>
  <c r="AO1196" i="1"/>
  <c r="AJ1106" i="1"/>
  <c r="AB1444" i="1"/>
  <c r="AO1429" i="1"/>
  <c r="AQ1285" i="1"/>
  <c r="AD1102" i="1"/>
  <c r="AN1072" i="1"/>
  <c r="AO1102" i="1"/>
  <c r="AB1139" i="1"/>
  <c r="AL1285" i="1"/>
  <c r="AC1232" i="1"/>
  <c r="AD1437" i="1"/>
  <c r="AF1119" i="1"/>
  <c r="AH1397" i="1"/>
  <c r="AF1301" i="1"/>
  <c r="AJ1413" i="1"/>
  <c r="AG1014" i="1"/>
  <c r="AI1437" i="1"/>
  <c r="AK1046" i="1"/>
  <c r="AO1046" i="1"/>
  <c r="AL1332" i="1"/>
  <c r="AD1084" i="1"/>
  <c r="AO1084" i="1"/>
  <c r="AB1398" i="1"/>
  <c r="AM1397" i="1"/>
  <c r="AN1232" i="1"/>
  <c r="AI1247" i="1"/>
  <c r="AB1125" i="1"/>
  <c r="AA1125" i="1"/>
  <c r="AF1052" i="1"/>
  <c r="AJ1068" i="1"/>
  <c r="AJ1321" i="1"/>
  <c r="AF1319" i="1"/>
  <c r="AJ1319" i="1"/>
  <c r="AJ1382" i="1"/>
  <c r="AG1119" i="1"/>
  <c r="AD999" i="1"/>
  <c r="AK1473" i="1"/>
  <c r="AE1450" i="1"/>
  <c r="AQ1277" i="1"/>
  <c r="AC1413" i="1"/>
  <c r="AG1446" i="1"/>
  <c r="AP1087" i="1"/>
  <c r="AH1466" i="1"/>
  <c r="AP1470" i="1"/>
  <c r="AG1318" i="1"/>
  <c r="AA1318" i="1"/>
  <c r="AQ1138" i="1"/>
  <c r="AO1263" i="1"/>
  <c r="AA1000" i="1"/>
  <c r="AD1397" i="1"/>
  <c r="AJ1052" i="1"/>
  <c r="AQ1068" i="1"/>
  <c r="AH1319" i="1"/>
  <c r="AC1119" i="1"/>
  <c r="AH999" i="1"/>
  <c r="AN1450" i="1"/>
  <c r="AG1232" i="1"/>
  <c r="AM1076" i="1"/>
  <c r="AM1039" i="1"/>
  <c r="AG1359" i="1"/>
  <c r="AC1043" i="1"/>
  <c r="AI1355" i="1"/>
  <c r="AB1325" i="1"/>
  <c r="AQ1092" i="1"/>
  <c r="AH1138" i="1"/>
  <c r="AB1087" i="1"/>
  <c r="AE1439" i="1"/>
  <c r="AI1328" i="1"/>
  <c r="AB1370" i="1"/>
  <c r="AQ1317" i="1"/>
  <c r="AQ1420" i="1"/>
  <c r="AQ1248" i="1"/>
  <c r="AQ1036" i="1"/>
  <c r="AM1273" i="1"/>
  <c r="AP1348" i="1"/>
  <c r="AE1272" i="1"/>
  <c r="AQ1004" i="1"/>
  <c r="AH1004" i="1"/>
  <c r="AI1224" i="1"/>
  <c r="AC1212" i="1"/>
  <c r="AF1137" i="1"/>
  <c r="AB1430" i="1"/>
  <c r="AQ1430" i="1"/>
  <c r="AL1328" i="1"/>
  <c r="AL1280" i="1"/>
  <c r="AC1137" i="1"/>
  <c r="AO1455" i="1"/>
  <c r="AJ1161" i="1"/>
  <c r="AJ1062" i="1"/>
  <c r="AM1280" i="1"/>
  <c r="AA1161" i="1"/>
  <c r="AM1455" i="1"/>
  <c r="AK1360" i="1"/>
  <c r="AJ1293" i="1"/>
  <c r="AQ1161" i="1"/>
  <c r="AF1014" i="1"/>
  <c r="AM1308" i="1"/>
  <c r="AN1014" i="1"/>
  <c r="AH1343" i="1"/>
  <c r="AN1137" i="1"/>
  <c r="AH1408" i="1"/>
  <c r="AL1317" i="1"/>
  <c r="AP1408" i="1"/>
  <c r="AK1191" i="1"/>
  <c r="AJ1155" i="1"/>
  <c r="AD1265" i="1"/>
  <c r="AI1317" i="1"/>
  <c r="AM1043" i="1"/>
  <c r="AN1265" i="1"/>
  <c r="AK1310" i="1"/>
  <c r="AO1151" i="1"/>
  <c r="AI1371" i="1"/>
  <c r="AL1310" i="1"/>
  <c r="AP1151" i="1"/>
  <c r="AL1371" i="1"/>
  <c r="AQ1111" i="1"/>
  <c r="AH1434" i="1"/>
  <c r="AQ1312" i="1"/>
  <c r="AK1284" i="1"/>
  <c r="AK1094" i="1"/>
  <c r="AE1362" i="1"/>
  <c r="AI1133" i="1"/>
  <c r="AI1434" i="1"/>
  <c r="AQ1271" i="1"/>
  <c r="AI1137" i="1"/>
  <c r="AL1139" i="1"/>
  <c r="AM1257" i="1"/>
  <c r="AG1268" i="1"/>
  <c r="AI1409" i="1"/>
  <c r="AB1209" i="1"/>
  <c r="AD1256" i="1"/>
  <c r="AF1112" i="1"/>
  <c r="AE1258" i="1"/>
  <c r="AA1409" i="1"/>
  <c r="AO1385" i="1"/>
  <c r="AG1265" i="1"/>
  <c r="AB1127" i="1"/>
  <c r="AA1011" i="1"/>
  <c r="AJ1409" i="1"/>
  <c r="AO1260" i="1"/>
  <c r="AF1011" i="1"/>
  <c r="AB1260" i="1"/>
  <c r="AQ1011" i="1"/>
  <c r="AN1411" i="1"/>
  <c r="AO1256" i="1"/>
  <c r="AH1212" i="1"/>
  <c r="AG1094" i="1"/>
  <c r="AN1434" i="1"/>
  <c r="AE1411" i="1"/>
  <c r="AI1264" i="1"/>
  <c r="AB1381" i="1"/>
  <c r="AQ1152" i="1"/>
  <c r="AD1391" i="1"/>
  <c r="AG1164" i="1"/>
  <c r="AE1441" i="1"/>
  <c r="AH1411" i="1"/>
  <c r="AP1283" i="1"/>
  <c r="AN1100" i="1"/>
  <c r="AL1427" i="1"/>
  <c r="AB1339" i="1"/>
  <c r="AP1036" i="1"/>
  <c r="AK1283" i="1"/>
  <c r="AP1433" i="1"/>
  <c r="AK1100" i="1"/>
  <c r="AA1411" i="1"/>
  <c r="AE1097" i="1"/>
  <c r="AC1038" i="1"/>
  <c r="AB1427" i="1"/>
  <c r="AL1269" i="1"/>
  <c r="AQ1091" i="1"/>
  <c r="AJ1376" i="1"/>
  <c r="AM1303" i="1"/>
  <c r="AM1121" i="1"/>
  <c r="AD1072" i="1"/>
  <c r="AL1444" i="1"/>
  <c r="AD1196" i="1"/>
  <c r="AN1106" i="1"/>
  <c r="AA1376" i="1"/>
  <c r="AF1363" i="1"/>
  <c r="AF1196" i="1"/>
  <c r="AF1139" i="1"/>
  <c r="AE1072" i="1"/>
  <c r="AB1276" i="1"/>
  <c r="AE1091" i="1"/>
  <c r="AH1102" i="1"/>
  <c r="AI1319" i="1"/>
  <c r="AH1063" i="1"/>
  <c r="AQ1450" i="1"/>
  <c r="AO1371" i="1"/>
  <c r="AE1301" i="1"/>
  <c r="AD1413" i="1"/>
  <c r="AE1437" i="1"/>
  <c r="AH1046" i="1"/>
  <c r="AQ1046" i="1"/>
  <c r="AN1332" i="1"/>
  <c r="AP1084" i="1"/>
  <c r="AF1084" i="1"/>
  <c r="AN1398" i="1"/>
  <c r="AN1397" i="1"/>
  <c r="AD1232" i="1"/>
  <c r="AD1247" i="1"/>
  <c r="AF1125" i="1"/>
  <c r="AO1125" i="1"/>
  <c r="AO1052" i="1"/>
  <c r="AD1068" i="1"/>
  <c r="AF1321" i="1"/>
  <c r="AG1319" i="1"/>
  <c r="AB1319" i="1"/>
  <c r="AC1382" i="1"/>
  <c r="AJ1119" i="1"/>
  <c r="AC999" i="1"/>
  <c r="AN1473" i="1"/>
  <c r="AA1450" i="1"/>
  <c r="AG1473" i="1"/>
  <c r="AI1277" i="1"/>
  <c r="AQ1084" i="1"/>
  <c r="AJ1420" i="1"/>
  <c r="AL1420" i="1"/>
  <c r="AL1470" i="1"/>
  <c r="AD1343" i="1"/>
  <c r="AL1318" i="1"/>
  <c r="AL1340" i="1"/>
  <c r="AG1087" i="1"/>
  <c r="AJ1138" i="1"/>
  <c r="AP1397" i="1"/>
  <c r="AH1052" i="1"/>
  <c r="AN1068" i="1"/>
  <c r="AK1319" i="1"/>
  <c r="AK1119" i="1"/>
  <c r="AF999" i="1"/>
  <c r="AC1397" i="1"/>
  <c r="AJ1076" i="1"/>
  <c r="AK1039" i="1"/>
  <c r="AI1441" i="1"/>
  <c r="AE1232" i="1"/>
  <c r="AF1275" i="1"/>
  <c r="AE1325" i="1"/>
  <c r="AE1092" i="1"/>
  <c r="AL1138" i="1"/>
  <c r="AJ1087" i="1"/>
  <c r="AN1370" i="1"/>
  <c r="AN1305" i="1"/>
  <c r="AA1305" i="1"/>
  <c r="AD1036" i="1"/>
  <c r="AC1358" i="1"/>
  <c r="AN1241" i="1"/>
  <c r="AL1358" i="1"/>
  <c r="AM1103" i="1"/>
  <c r="AO1328" i="1"/>
  <c r="AH1111" i="1"/>
  <c r="AN1004" i="1"/>
  <c r="AK1004" i="1"/>
  <c r="AH1014" i="1"/>
  <c r="AJ1074" i="1"/>
  <c r="AA1002" i="1"/>
  <c r="AF1327" i="1"/>
  <c r="AG1371" i="1"/>
  <c r="AD1340" i="1"/>
  <c r="AQ1244" i="1"/>
  <c r="AN1062" i="1"/>
  <c r="AD1328" i="1"/>
  <c r="AO1279" i="1"/>
  <c r="AE1014" i="1"/>
  <c r="AP1161" i="1"/>
  <c r="AA1272" i="1"/>
  <c r="AN1435" i="1"/>
  <c r="AD1348" i="1"/>
  <c r="AA1293" i="1"/>
  <c r="AF1161" i="1"/>
  <c r="AQ1014" i="1"/>
  <c r="AE1271" i="1"/>
  <c r="AB1014" i="1"/>
  <c r="AK1328" i="1"/>
  <c r="AM1272" i="1"/>
  <c r="AD1324" i="1"/>
  <c r="AH1177" i="1"/>
  <c r="AN1111" i="1"/>
  <c r="AK1415" i="1"/>
  <c r="AP1177" i="1"/>
  <c r="AI1155" i="1"/>
  <c r="AJ1278" i="1"/>
  <c r="AC1317" i="1"/>
  <c r="AQ1435" i="1"/>
  <c r="AA1310" i="1"/>
  <c r="AM1155" i="1"/>
  <c r="AB1288" i="1"/>
  <c r="AI1112" i="1"/>
  <c r="AE1151" i="1"/>
  <c r="AG1370" i="1"/>
  <c r="AF1265" i="1"/>
  <c r="AL1266" i="1"/>
  <c r="AN1136" i="1"/>
  <c r="AF1287" i="1"/>
  <c r="AK1063" i="1"/>
  <c r="AP1370" i="1"/>
  <c r="AO1257" i="1"/>
  <c r="AH1272" i="1"/>
  <c r="AL1466" i="1"/>
  <c r="AP1263" i="1"/>
  <c r="AC1303" i="1"/>
  <c r="AK1409" i="1"/>
  <c r="AJ1264" i="1"/>
  <c r="AL1381" i="1"/>
  <c r="AD1094" i="1"/>
  <c r="AG1264" i="1"/>
  <c r="AP1378" i="1"/>
  <c r="AM1347" i="1"/>
  <c r="AL1209" i="1"/>
  <c r="AG1278" i="1"/>
  <c r="AM1011" i="1"/>
  <c r="AM1362" i="1"/>
  <c r="AJ1381" i="1"/>
  <c r="AE1409" i="1"/>
  <c r="AK1164" i="1"/>
  <c r="AG1011" i="1"/>
  <c r="AJ1258" i="1"/>
  <c r="AM1020" i="1"/>
  <c r="AN1066" i="1"/>
  <c r="AL1363" i="1"/>
  <c r="AL1020" i="1"/>
  <c r="AN1306" i="1"/>
  <c r="AG1102" i="1"/>
  <c r="AK1060" i="1"/>
  <c r="AG1376" i="1"/>
  <c r="AJ1178" i="1"/>
  <c r="AK1072" i="1"/>
  <c r="AC1276" i="1"/>
  <c r="AB1303" i="1"/>
  <c r="AL1196" i="1"/>
  <c r="AQ1139" i="1"/>
  <c r="AI1066" i="1"/>
  <c r="AE1376" i="1"/>
  <c r="AM1072" i="1"/>
  <c r="AB1066" i="1"/>
  <c r="AD1332" i="1"/>
  <c r="AC1450" i="1"/>
  <c r="AF1437" i="1"/>
  <c r="AM1177" i="1"/>
  <c r="AI1034" i="1"/>
  <c r="AH1413" i="1"/>
  <c r="AA1437" i="1"/>
  <c r="AG1046" i="1"/>
  <c r="AI1332" i="1"/>
  <c r="AE1332" i="1"/>
  <c r="AK1084" i="1"/>
  <c r="AB1084" i="1"/>
  <c r="AD1398" i="1"/>
  <c r="AJ1232" i="1"/>
  <c r="AO1232" i="1"/>
  <c r="AG1247" i="1"/>
  <c r="AD1125" i="1"/>
  <c r="AH1125" i="1"/>
  <c r="AN1052" i="1"/>
  <c r="AG1068" i="1"/>
  <c r="AI1068" i="1"/>
  <c r="AN1321" i="1"/>
  <c r="AL1319" i="1"/>
  <c r="AP1382" i="1"/>
  <c r="AN1382" i="1"/>
  <c r="AN1119" i="1"/>
  <c r="AO999" i="1"/>
  <c r="AF1473" i="1"/>
  <c r="AP1450" i="1"/>
  <c r="AQ1384" i="1"/>
  <c r="AA1277" i="1"/>
  <c r="AH1068" i="1"/>
  <c r="AK1318" i="1"/>
  <c r="AC1420" i="1"/>
  <c r="AM1466" i="1"/>
  <c r="AI1318" i="1"/>
  <c r="AP1305" i="1"/>
  <c r="AD1261" i="1"/>
  <c r="AQ1318" i="1"/>
  <c r="AB1111" i="1"/>
  <c r="AL1346" i="1"/>
  <c r="AQ1397" i="1"/>
  <c r="AQ1052" i="1"/>
  <c r="AH1321" i="1"/>
  <c r="AA1382" i="1"/>
  <c r="AI1119" i="1"/>
  <c r="AB999" i="1"/>
  <c r="AC1398" i="1"/>
  <c r="AL1441" i="1"/>
  <c r="AF1232" i="1"/>
  <c r="AH1355" i="1"/>
  <c r="AA1358" i="1"/>
  <c r="AD1039" i="1"/>
  <c r="AK1143" i="1"/>
  <c r="AD1355" i="1"/>
  <c r="AM1355" i="1"/>
  <c r="AE1355" i="1"/>
  <c r="AM1433" i="1"/>
  <c r="AE1284" i="1"/>
  <c r="AH1439" i="1"/>
  <c r="AJ1255" i="1"/>
  <c r="AO1358" i="1"/>
  <c r="AF1188" i="1"/>
  <c r="AK1255" i="1"/>
  <c r="AK1014" i="1"/>
  <c r="AM1277" i="1"/>
  <c r="AH1114" i="1"/>
  <c r="AB1004" i="1"/>
  <c r="AM1284" i="1"/>
  <c r="AQ1386" i="1"/>
  <c r="AJ1014" i="1"/>
  <c r="AD1430" i="1"/>
  <c r="AD1339" i="1"/>
  <c r="AM1339" i="1"/>
  <c r="AG1062" i="1"/>
  <c r="AF1340" i="1"/>
  <c r="AM1161" i="1"/>
  <c r="AA1014" i="1"/>
  <c r="AA1279" i="1"/>
  <c r="AO1224" i="1"/>
  <c r="AJ1438" i="1"/>
  <c r="AK1324" i="1"/>
  <c r="AL1305" i="1"/>
  <c r="AC1272" i="1"/>
  <c r="AB1010" i="1"/>
  <c r="AI1280" i="1"/>
  <c r="AK1466" i="1"/>
  <c r="AP1328" i="1"/>
  <c r="AJ1224" i="1"/>
  <c r="AE1371" i="1"/>
  <c r="AJ1310" i="1"/>
  <c r="AJ1111" i="1"/>
  <c r="AP1324" i="1"/>
  <c r="AP1310" i="1"/>
  <c r="AA1099" i="1"/>
  <c r="AK1459" i="1"/>
  <c r="AP1111" i="1"/>
  <c r="AQ1408" i="1"/>
  <c r="AF1175" i="1"/>
  <c r="AK1099" i="1"/>
  <c r="AL1175" i="1"/>
  <c r="AL1099" i="1"/>
  <c r="AH1257" i="1"/>
  <c r="AJ1112" i="1"/>
  <c r="AG1348" i="1"/>
  <c r="AQ1261" i="1"/>
  <c r="AB1279" i="1"/>
  <c r="AN1074" i="1"/>
  <c r="AA1115" i="1"/>
  <c r="AD1268" i="1"/>
  <c r="AQ1378" i="1"/>
  <c r="AD1263" i="1"/>
  <c r="AE1127" i="1"/>
  <c r="AF1455" i="1"/>
  <c r="AH1266" i="1"/>
  <c r="AJ1215" i="1"/>
  <c r="AN1362" i="1"/>
  <c r="AP1257" i="1"/>
  <c r="AM1381" i="1"/>
  <c r="AI1083" i="1"/>
  <c r="AM1459" i="1"/>
  <c r="AB1362" i="1"/>
  <c r="AE1264" i="1"/>
  <c r="AQ1266" i="1"/>
  <c r="AN1112" i="1"/>
  <c r="AF1258" i="1"/>
  <c r="AQ1362" i="1"/>
  <c r="AI1381" i="1"/>
  <c r="AD1409" i="1"/>
  <c r="AP1381" i="1"/>
  <c r="AB1454" i="1"/>
  <c r="AA1264" i="1"/>
  <c r="AN1256" i="1"/>
  <c r="AM1278" i="1"/>
  <c r="AB1011" i="1"/>
  <c r="AC1378" i="1"/>
  <c r="AM1265" i="1"/>
  <c r="AK1264" i="1"/>
  <c r="AE1215" i="1"/>
  <c r="AH1115" i="1"/>
  <c r="AG1297" i="1"/>
  <c r="AF1381" i="1"/>
  <c r="AH1424" i="1"/>
  <c r="AL1351" i="1"/>
  <c r="AE1063" i="1"/>
  <c r="AQ1015" i="1"/>
  <c r="AL1433" i="1"/>
  <c r="AJ1283" i="1"/>
  <c r="AC1427" i="1"/>
  <c r="AI1411" i="1"/>
  <c r="AF1441" i="1"/>
  <c r="AL1411" i="1"/>
  <c r="AG1444" i="1"/>
  <c r="AL1060" i="1"/>
  <c r="AN1196" i="1"/>
  <c r="AJ1020" i="1"/>
  <c r="AF1276" i="1"/>
  <c r="AC1102" i="1"/>
  <c r="AM1363" i="1"/>
  <c r="AK1160" i="1"/>
  <c r="AL1072" i="1"/>
  <c r="AD1444" i="1"/>
  <c r="AI1303" i="1"/>
  <c r="AA1197" i="1"/>
  <c r="AP1091" i="1"/>
  <c r="AI1060" i="1"/>
  <c r="AO1306" i="1"/>
  <c r="AQ1060" i="1"/>
  <c r="AN1420" i="1"/>
  <c r="AQ1398" i="1"/>
  <c r="AH1437" i="1"/>
  <c r="AI1321" i="1"/>
  <c r="AI999" i="1"/>
  <c r="AJ1034" i="1"/>
  <c r="AM1413" i="1"/>
  <c r="AL1437" i="1"/>
  <c r="AB1437" i="1"/>
  <c r="AF1046" i="1"/>
  <c r="AC1332" i="1"/>
  <c r="AM1332" i="1"/>
  <c r="AH1084" i="1"/>
  <c r="AM1398" i="1"/>
  <c r="AJ1398" i="1"/>
  <c r="AK1232" i="1"/>
  <c r="AB1232" i="1"/>
  <c r="AP1247" i="1"/>
  <c r="AQ1125" i="1"/>
  <c r="AP1052" i="1"/>
  <c r="AB1052" i="1"/>
  <c r="AM1068" i="1"/>
  <c r="AA1068" i="1"/>
  <c r="AE1321" i="1"/>
  <c r="AE1319" i="1"/>
  <c r="AF1382" i="1"/>
  <c r="AD1382" i="1"/>
  <c r="AM999" i="1"/>
  <c r="AQ999" i="1"/>
  <c r="AH1473" i="1"/>
  <c r="AH1450" i="1"/>
  <c r="AP1384" i="1"/>
  <c r="AM1153" i="1"/>
  <c r="AM1084" i="1"/>
  <c r="AD1280" i="1"/>
  <c r="AD1420" i="1"/>
  <c r="AQ1466" i="1"/>
  <c r="AH1318" i="1"/>
  <c r="AK1256" i="1"/>
  <c r="AA1138" i="1"/>
  <c r="AA1434" i="1"/>
  <c r="AG1099" i="1"/>
  <c r="AE1156" i="1"/>
  <c r="AK1247" i="1"/>
  <c r="AK1321" i="1"/>
  <c r="AH1382" i="1"/>
  <c r="AM1119" i="1"/>
  <c r="AI1473" i="1"/>
  <c r="AK1450" i="1"/>
  <c r="AC1355" i="1"/>
  <c r="AL1391" i="1"/>
  <c r="AJ1067" i="1"/>
  <c r="AF1039" i="1"/>
  <c r="AI1358" i="1"/>
  <c r="AJ1039" i="1"/>
  <c r="AQ1143" i="1"/>
  <c r="AB1039" i="1"/>
  <c r="AI1039" i="1"/>
  <c r="AF1355" i="1"/>
  <c r="AA1328" i="1"/>
  <c r="AJ1328" i="1"/>
  <c r="AN1446" i="1"/>
  <c r="AA1446" i="1"/>
  <c r="AA1348" i="1"/>
  <c r="AM1175" i="1"/>
  <c r="AB1328" i="1"/>
  <c r="AI1446" i="1"/>
  <c r="AM1255" i="1"/>
  <c r="AE1004" i="1"/>
  <c r="AG1004" i="1"/>
  <c r="AM1279" i="1"/>
  <c r="AC1441" i="1"/>
  <c r="AI1386" i="1"/>
  <c r="AK1371" i="1"/>
  <c r="AK1430" i="1"/>
  <c r="AA1466" i="1"/>
  <c r="AD1271" i="1"/>
  <c r="AE1161" i="1"/>
  <c r="AK1074" i="1"/>
  <c r="AG1305" i="1"/>
  <c r="AH1310" i="1"/>
  <c r="AA1015" i="1"/>
  <c r="AO1161" i="1"/>
  <c r="AA1142" i="1"/>
  <c r="AD1434" i="1"/>
  <c r="AE1328" i="1"/>
  <c r="AK1373" i="1"/>
  <c r="AE1224" i="1"/>
  <c r="AN1439" i="1"/>
  <c r="AJ1273" i="1"/>
  <c r="AN1455" i="1"/>
  <c r="AK1340" i="1"/>
  <c r="AC1062" i="1"/>
  <c r="AC1209" i="1"/>
  <c r="AF1310" i="1"/>
  <c r="AH1155" i="1"/>
  <c r="AP1371" i="1"/>
  <c r="AN1310" i="1"/>
  <c r="AD1043" i="1"/>
  <c r="AN1438" i="1"/>
  <c r="AH1209" i="1"/>
  <c r="AN1151" i="1"/>
  <c r="AO1324" i="1"/>
  <c r="AO1317" i="1"/>
  <c r="AD1459" i="1"/>
  <c r="AP1317" i="1"/>
  <c r="AA1136" i="1"/>
  <c r="AB1310" i="1"/>
  <c r="AE1099" i="1"/>
  <c r="AO1378" i="1"/>
  <c r="AF1271" i="1"/>
  <c r="AD1381" i="1"/>
  <c r="AB1000" i="1"/>
  <c r="AL1348" i="1"/>
  <c r="AC1139" i="1"/>
  <c r="AO1348" i="1"/>
  <c r="AQ1284" i="1"/>
  <c r="AQ1224" i="1"/>
  <c r="AB1455" i="1"/>
  <c r="AJ1256" i="1"/>
  <c r="AL1011" i="1"/>
  <c r="AF1308" i="1"/>
  <c r="AL1263" i="1"/>
  <c r="AQ1215" i="1"/>
  <c r="AI1136" i="1"/>
  <c r="AD1455" i="1"/>
  <c r="AH1362" i="1"/>
  <c r="AO1258" i="1"/>
  <c r="AF1256" i="1"/>
  <c r="AH1152" i="1"/>
  <c r="AM1264" i="1"/>
  <c r="AE1347" i="1"/>
  <c r="AK1381" i="1"/>
  <c r="AC1362" i="1"/>
  <c r="AA1381" i="1"/>
  <c r="AB1346" i="1"/>
  <c r="AA1248" i="1"/>
  <c r="AM1256" i="1"/>
  <c r="AH1075" i="1"/>
  <c r="AJ1362" i="1"/>
  <c r="AF1409" i="1"/>
  <c r="AC1248" i="1"/>
  <c r="AH1200" i="1"/>
  <c r="AF1127" i="1"/>
  <c r="AP1002" i="1"/>
  <c r="AH1258" i="1"/>
  <c r="AO1215" i="1"/>
  <c r="AA1427" i="1"/>
  <c r="AA1312" i="1"/>
  <c r="AI1156" i="1"/>
  <c r="AN1441" i="1"/>
  <c r="AP1374" i="1"/>
  <c r="AH1363" i="1"/>
  <c r="AI1196" i="1"/>
  <c r="AO1303" i="1"/>
  <c r="AA1285" i="1"/>
  <c r="AA1139" i="1"/>
  <c r="AO1020" i="1"/>
  <c r="AA1303" i="1"/>
  <c r="AK1102" i="1"/>
  <c r="AA1060" i="1"/>
  <c r="AN1376" i="1"/>
  <c r="AK1306" i="1"/>
  <c r="AH1178" i="1"/>
  <c r="AH1106" i="1"/>
  <c r="AP1020" i="1"/>
  <c r="AN1197" i="1"/>
  <c r="AE1020" i="1"/>
  <c r="AL1408" i="1"/>
  <c r="AP1398" i="1"/>
  <c r="AN1247" i="1"/>
  <c r="AE1420" i="1"/>
  <c r="AG1413" i="1"/>
  <c r="AF1264" i="1"/>
  <c r="AC1437" i="1"/>
  <c r="AP1437" i="1"/>
  <c r="AC1046" i="1"/>
  <c r="AO1332" i="1"/>
  <c r="AE1084" i="1"/>
  <c r="AC1084" i="1"/>
  <c r="AH1398" i="1"/>
  <c r="AJ1397" i="1"/>
  <c r="AA1232" i="1"/>
  <c r="AM1247" i="1"/>
  <c r="AB1247" i="1"/>
  <c r="AM1125" i="1"/>
  <c r="AI1052" i="1"/>
  <c r="AM1052" i="1"/>
  <c r="AB1068" i="1"/>
  <c r="AC1068" i="1"/>
  <c r="AC1321" i="1"/>
  <c r="AD1319" i="1"/>
  <c r="AO1382" i="1"/>
  <c r="AA1119" i="1"/>
  <c r="AA999" i="1"/>
  <c r="AD1473" i="1"/>
  <c r="AM1473" i="1"/>
  <c r="AM1450" i="1"/>
  <c r="AH1384" i="1"/>
  <c r="AC1153" i="1"/>
  <c r="AA1420" i="1"/>
  <c r="AC1280" i="1"/>
  <c r="AP1133" i="1"/>
  <c r="AM1470" i="1"/>
  <c r="AK1177" i="1"/>
  <c r="AM1318" i="1"/>
  <c r="AI1439" i="1"/>
  <c r="AH1378" i="1"/>
  <c r="AL1100" i="1"/>
  <c r="AL1355" i="1"/>
  <c r="AJ1247" i="1"/>
  <c r="AM1321" i="1"/>
  <c r="AM1382" i="1"/>
  <c r="AD1119" i="1"/>
  <c r="AO1473" i="1"/>
  <c r="AB1450" i="1"/>
  <c r="AD1316" i="1"/>
  <c r="AG1355" i="1"/>
  <c r="AM1067" i="1"/>
  <c r="AE1039" i="1"/>
  <c r="AH1469" i="1"/>
  <c r="AE1397" i="1"/>
  <c r="AF1143" i="1"/>
  <c r="AQ1039" i="1"/>
  <c r="AG1397" i="1"/>
  <c r="AA1039" i="1"/>
  <c r="AE1305" i="1"/>
  <c r="AC1439" i="1"/>
  <c r="AO1420" i="1"/>
  <c r="AQ1439" i="1"/>
  <c r="AN1422" i="1"/>
  <c r="AK1317" i="1"/>
  <c r="AE1384" i="1"/>
  <c r="AG1439" i="1"/>
  <c r="AC1263" i="1"/>
  <c r="AA1004" i="1"/>
  <c r="AJ1004" i="1"/>
  <c r="AO1103" i="1"/>
  <c r="AA1269" i="1"/>
  <c r="AJ1470" i="1"/>
  <c r="AO1339" i="1"/>
  <c r="AQ1455" i="1"/>
  <c r="AF1305" i="1"/>
  <c r="AD1310" i="1"/>
  <c r="AP1014" i="1"/>
  <c r="AQ1305" i="1"/>
  <c r="AN1279" i="1"/>
  <c r="AF1439" i="1"/>
  <c r="AB1103" i="1"/>
  <c r="AI1014" i="1"/>
  <c r="AF1358" i="1"/>
  <c r="AF1328" i="1"/>
  <c r="AJ1277" i="1"/>
  <c r="AD1149" i="1"/>
  <c r="AQ1328" i="1"/>
  <c r="AG1161" i="1"/>
  <c r="AB1424" i="1"/>
  <c r="AN1328" i="1"/>
  <c r="AP1100" i="1"/>
  <c r="AQ1177" i="1"/>
  <c r="AK1175" i="1"/>
  <c r="AH1099" i="1"/>
  <c r="AC1177" i="1"/>
  <c r="AA1175" i="1"/>
  <c r="AI1408" i="1"/>
  <c r="AF1408" i="1"/>
  <c r="AJ1177" i="1"/>
  <c r="AK1155" i="1"/>
  <c r="AB1371" i="1"/>
  <c r="AM1317" i="1"/>
  <c r="AJ1408" i="1"/>
  <c r="AE1317" i="1"/>
  <c r="AJ1157" i="1"/>
  <c r="AC1310" i="1"/>
  <c r="AM1136" i="1"/>
  <c r="AQ1343" i="1"/>
  <c r="AP1248" i="1"/>
  <c r="AM1137" i="1"/>
  <c r="AD1015" i="1"/>
  <c r="AI1343" i="1"/>
  <c r="AD1466" i="1"/>
  <c r="AL1343" i="1"/>
  <c r="AO1266" i="1"/>
  <c r="AO1278" i="1"/>
  <c r="AP1434" i="1"/>
  <c r="AA1127" i="1"/>
  <c r="AM1258" i="1"/>
  <c r="AF1385" i="1"/>
  <c r="AM1241" i="1"/>
  <c r="AN1215" i="1"/>
  <c r="AC1096" i="1"/>
  <c r="AF1434" i="1"/>
  <c r="AF1348" i="1"/>
  <c r="AQ1209" i="1"/>
  <c r="AG1381" i="1"/>
  <c r="AQ1136" i="1"/>
  <c r="AA1215" i="1"/>
  <c r="AQ1258" i="1"/>
  <c r="AG1215" i="1"/>
  <c r="AG1362" i="1"/>
  <c r="AD1215" i="1"/>
  <c r="AH1409" i="1"/>
  <c r="AD1257" i="1"/>
  <c r="AQ1381" i="1"/>
  <c r="AQ1112" i="1"/>
  <c r="AD1346" i="1"/>
  <c r="AD1362" i="1"/>
  <c r="AE1200" i="1"/>
  <c r="AM1164" i="1"/>
  <c r="AH1085" i="1"/>
  <c r="AC1011" i="1"/>
  <c r="AL1258" i="1"/>
  <c r="AM1215" i="1"/>
  <c r="AD1427" i="1"/>
  <c r="AI1339" i="1"/>
  <c r="AQ1110" i="1"/>
  <c r="AA1430" i="1"/>
  <c r="AM1411" i="1"/>
  <c r="AF1110" i="1"/>
  <c r="AG1433" i="1"/>
  <c r="AH1164" i="1"/>
  <c r="AP1297" i="1"/>
  <c r="AB1409" i="1"/>
  <c r="AC1433" i="1"/>
  <c r="AC1430" i="1"/>
  <c r="AQ1096" i="1"/>
  <c r="AC1283" i="1"/>
  <c r="AH1433" i="1"/>
  <c r="AE1083" i="1"/>
  <c r="AN1466" i="1"/>
  <c r="AP1387" i="1"/>
  <c r="AA1100" i="1"/>
  <c r="AP1181" i="1"/>
  <c r="AG1352" i="1"/>
  <c r="AK1343" i="1"/>
  <c r="AL1248" i="1"/>
  <c r="AE1378" i="1"/>
  <c r="AN1115" i="1"/>
  <c r="AD1241" i="1"/>
  <c r="AM1133" i="1"/>
  <c r="AH1263" i="1"/>
  <c r="AM1441" i="1"/>
  <c r="AF1339" i="1"/>
  <c r="AD1384" i="1"/>
  <c r="AB1420" i="1"/>
  <c r="AK1275" i="1"/>
  <c r="AQ1298" i="1"/>
  <c r="AK1269" i="1"/>
  <c r="AF1422" i="1"/>
  <c r="AC1370" i="1"/>
  <c r="AL1284" i="1"/>
  <c r="AN1272" i="1"/>
  <c r="AF1279" i="1"/>
  <c r="AM1142" i="1"/>
  <c r="AL1224" i="1"/>
  <c r="AH1137" i="1"/>
  <c r="AA1271" i="1"/>
  <c r="AA1010" i="1"/>
  <c r="AQ1434" i="1"/>
  <c r="AD1209" i="1"/>
  <c r="AC1112" i="1"/>
  <c r="AF1466" i="1"/>
  <c r="AF1002" i="1"/>
  <c r="AK1209" i="1"/>
  <c r="AF1278" i="1"/>
  <c r="AF1379" i="1"/>
  <c r="AP1127" i="1"/>
  <c r="AJ1015" i="1"/>
  <c r="AD1287" i="1"/>
  <c r="AK1149" i="1"/>
  <c r="AN1140" i="1"/>
  <c r="AF1394" i="1"/>
  <c r="AA1424" i="1"/>
  <c r="AP1360" i="1"/>
  <c r="AO1347" i="1"/>
  <c r="AG1373" i="1"/>
  <c r="AA1164" i="1"/>
  <c r="AI1153" i="1"/>
  <c r="AJ1152" i="1"/>
  <c r="AA1057" i="1"/>
  <c r="AH1333" i="1"/>
  <c r="AG996" i="1"/>
  <c r="AM1424" i="1"/>
  <c r="AM1357" i="1"/>
  <c r="AB1347" i="1"/>
  <c r="AL1373" i="1"/>
  <c r="AH1275" i="1"/>
  <c r="AF1153" i="1"/>
  <c r="AH996" i="1"/>
  <c r="AJ1213" i="1"/>
  <c r="AI1140" i="1"/>
  <c r="AH1380" i="1"/>
  <c r="AF1351" i="1"/>
  <c r="AA1297" i="1"/>
  <c r="AA1182" i="1"/>
  <c r="AM1287" i="1"/>
  <c r="AG1149" i="1"/>
  <c r="AC1140" i="1"/>
  <c r="AK1428" i="1"/>
  <c r="AC1360" i="1"/>
  <c r="AI1347" i="1"/>
  <c r="AI1292" i="1"/>
  <c r="AM1181" i="1"/>
  <c r="AG1145" i="1"/>
  <c r="AK1083" i="1"/>
  <c r="AB1038" i="1"/>
  <c r="AD1357" i="1"/>
  <c r="AL1164" i="1"/>
  <c r="AC1145" i="1"/>
  <c r="AM996" i="1"/>
  <c r="AH1435" i="1"/>
  <c r="AP1296" i="1"/>
  <c r="AN1231" i="1"/>
  <c r="AK1189" i="1"/>
  <c r="AM1021" i="1"/>
  <c r="AF1013" i="1"/>
  <c r="AL1467" i="1"/>
  <c r="AF1407" i="1"/>
  <c r="AM1180" i="1"/>
  <c r="AF1021" i="1"/>
  <c r="AM1038" i="1"/>
  <c r="AP1110" i="1"/>
  <c r="AE1467" i="1"/>
  <c r="AP1407" i="1"/>
  <c r="AB1246" i="1"/>
  <c r="AG1110" i="1"/>
  <c r="AC1075" i="1"/>
  <c r="AK1021" i="1"/>
  <c r="AN1374" i="1"/>
  <c r="AD1327" i="1"/>
  <c r="AB1205" i="1"/>
  <c r="AP1189" i="1"/>
  <c r="AK1129" i="1"/>
  <c r="AJ1435" i="1"/>
  <c r="AN1296" i="1"/>
  <c r="AL1231" i="1"/>
  <c r="AC1180" i="1"/>
  <c r="AD1021" i="1"/>
  <c r="AO1074" i="1"/>
  <c r="AO1435" i="1"/>
  <c r="AD1296" i="1"/>
  <c r="AE1231" i="1"/>
  <c r="AC1189" i="1"/>
  <c r="AC1278" i="1"/>
  <c r="AK1296" i="1"/>
  <c r="AM1296" i="1"/>
  <c r="AG1180" i="1"/>
  <c r="AD1090" i="1"/>
  <c r="AK1015" i="1"/>
  <c r="AO1346" i="1"/>
  <c r="AC1453" i="1"/>
  <c r="AC1309" i="1"/>
  <c r="AK1216" i="1"/>
  <c r="AF1043" i="1"/>
  <c r="AA1425" i="1"/>
  <c r="AN1445" i="1"/>
  <c r="AD1426" i="1"/>
  <c r="AP1213" i="1"/>
  <c r="AL1081" i="1"/>
  <c r="AC1466" i="1"/>
  <c r="AL1366" i="1"/>
  <c r="AB1410" i="1"/>
  <c r="AD1309" i="1"/>
  <c r="AO1307" i="1"/>
  <c r="AQ1012" i="1"/>
  <c r="AJ1384" i="1"/>
  <c r="AI1423" i="1"/>
  <c r="AH1369" i="1"/>
  <c r="AE1453" i="1"/>
  <c r="AI1309" i="1"/>
  <c r="AQ1216" i="1"/>
  <c r="AF1012" i="1"/>
  <c r="AO1398" i="1"/>
  <c r="AE1445" i="1"/>
  <c r="AI1290" i="1"/>
  <c r="AG1012" i="1"/>
  <c r="AC1125" i="1"/>
  <c r="AM1369" i="1"/>
  <c r="AF1280" i="1"/>
  <c r="AI1025" i="1"/>
  <c r="AF1413" i="1"/>
  <c r="AF1122" i="1"/>
  <c r="AB1363" i="1"/>
  <c r="AL1364" i="1"/>
  <c r="AF1273" i="1"/>
  <c r="AF1352" i="1"/>
  <c r="AB1149" i="1"/>
  <c r="AL1215" i="1"/>
  <c r="AN1258" i="1"/>
  <c r="AQ1264" i="1"/>
  <c r="AJ1411" i="1"/>
  <c r="AP1424" i="1"/>
  <c r="AJ1100" i="1"/>
  <c r="AG1100" i="1"/>
  <c r="AE1433" i="1"/>
  <c r="AP1115" i="1"/>
  <c r="AE1470" i="1"/>
  <c r="AE1403" i="1"/>
  <c r="AM1100" i="1"/>
  <c r="AB1283" i="1"/>
  <c r="AK1352" i="1"/>
  <c r="AI1256" i="1"/>
  <c r="AH1248" i="1"/>
  <c r="AB1212" i="1"/>
  <c r="AO1115" i="1"/>
  <c r="AO1241" i="1"/>
  <c r="AO1063" i="1"/>
  <c r="AA1263" i="1"/>
  <c r="AQ1441" i="1"/>
  <c r="AJ1339" i="1"/>
  <c r="AC1384" i="1"/>
  <c r="AH1420" i="1"/>
  <c r="AI1149" i="1"/>
  <c r="AI1298" i="1"/>
  <c r="AM1269" i="1"/>
  <c r="AP1422" i="1"/>
  <c r="AO1370" i="1"/>
  <c r="AG1284" i="1"/>
  <c r="AI1272" i="1"/>
  <c r="AC1279" i="1"/>
  <c r="AJ1340" i="1"/>
  <c r="AK1224" i="1"/>
  <c r="AO1137" i="1"/>
  <c r="AJ1271" i="1"/>
  <c r="AK1010" i="1"/>
  <c r="AJ1348" i="1"/>
  <c r="AC1266" i="1"/>
  <c r="AF1099" i="1"/>
  <c r="AG1127" i="1"/>
  <c r="AE1395" i="1"/>
  <c r="AC1265" i="1"/>
  <c r="AD1278" i="1"/>
  <c r="AG1434" i="1"/>
  <c r="AN1087" i="1"/>
  <c r="AD1123" i="1"/>
  <c r="AO1287" i="1"/>
  <c r="AQ1145" i="1"/>
  <c r="AN996" i="1"/>
  <c r="AH1312" i="1"/>
  <c r="AJ1424" i="1"/>
  <c r="AQ1357" i="1"/>
  <c r="AM1312" i="1"/>
  <c r="AI1373" i="1"/>
  <c r="AP1275" i="1"/>
  <c r="AN1153" i="1"/>
  <c r="AF1152" i="1"/>
  <c r="AA1147" i="1"/>
  <c r="AC1277" i="1"/>
  <c r="AJ996" i="1"/>
  <c r="AI1391" i="1"/>
  <c r="AA1357" i="1"/>
  <c r="AF1312" i="1"/>
  <c r="AJ1298" i="1"/>
  <c r="AB1287" i="1"/>
  <c r="AA1085" i="1"/>
  <c r="AP1094" i="1"/>
  <c r="AK996" i="1"/>
  <c r="AN1181" i="1"/>
  <c r="AO1446" i="1"/>
  <c r="AG1387" i="1"/>
  <c r="AG1351" i="1"/>
  <c r="AJ1269" i="1"/>
  <c r="AE1181" i="1"/>
  <c r="AA1287" i="1"/>
  <c r="AO1145" i="1"/>
  <c r="AA1094" i="1"/>
  <c r="AP996" i="1"/>
  <c r="AC1405" i="1"/>
  <c r="AN1357" i="1"/>
  <c r="AD1347" i="1"/>
  <c r="AH1373" i="1"/>
  <c r="AN1172" i="1"/>
  <c r="AF1149" i="1"/>
  <c r="AM1145" i="1"/>
  <c r="AP1083" i="1"/>
  <c r="AE1312" i="1"/>
  <c r="AM1422" i="1"/>
  <c r="AE1275" i="1"/>
  <c r="AC1097" i="1"/>
  <c r="AO1038" i="1"/>
  <c r="AG1435" i="1"/>
  <c r="AB1327" i="1"/>
  <c r="AG1288" i="1"/>
  <c r="AL1189" i="1"/>
  <c r="AE1100" i="1"/>
  <c r="AB1013" i="1"/>
  <c r="AP1435" i="1"/>
  <c r="AH1296" i="1"/>
  <c r="AC1231" i="1"/>
  <c r="AA1180" i="1"/>
  <c r="AQ1083" i="1"/>
  <c r="AF1140" i="1"/>
  <c r="AQ1156" i="1"/>
  <c r="AI1435" i="1"/>
  <c r="AG1231" i="1"/>
  <c r="AB1180" i="1"/>
  <c r="AC1110" i="1"/>
  <c r="AI1085" i="1"/>
  <c r="AB1467" i="1"/>
  <c r="AH1374" i="1"/>
  <c r="AH1244" i="1"/>
  <c r="AH1205" i="1"/>
  <c r="AK1156" i="1"/>
  <c r="AH1129" i="1"/>
  <c r="AD1438" i="1"/>
  <c r="AQ1296" i="1"/>
  <c r="AN1288" i="1"/>
  <c r="AD1180" i="1"/>
  <c r="AP1224" i="1"/>
  <c r="AL1296" i="1"/>
  <c r="AE1435" i="1"/>
  <c r="AE1296" i="1"/>
  <c r="AD1288" i="1"/>
  <c r="AF1189" i="1"/>
  <c r="AA1278" i="1"/>
  <c r="AG1467" i="1"/>
  <c r="AK1327" i="1"/>
  <c r="AI1189" i="1"/>
  <c r="AC1021" i="1"/>
  <c r="AD1161" i="1"/>
  <c r="AL1316" i="1"/>
  <c r="AI1445" i="1"/>
  <c r="AL1426" i="1"/>
  <c r="AA1213" i="1"/>
  <c r="AD1080" i="1"/>
  <c r="AM1325" i="1"/>
  <c r="AG1245" i="1"/>
  <c r="AA1445" i="1"/>
  <c r="AN1426" i="1"/>
  <c r="AL1301" i="1"/>
  <c r="AJ1058" i="1"/>
  <c r="AB1384" i="1"/>
  <c r="AD1453" i="1"/>
  <c r="AH1410" i="1"/>
  <c r="AH1290" i="1"/>
  <c r="AH1216" i="1"/>
  <c r="AB1043" i="1"/>
  <c r="AC1141" i="1"/>
  <c r="AN1423" i="1"/>
  <c r="AK1369" i="1"/>
  <c r="AD1428" i="1"/>
  <c r="AG1426" i="1"/>
  <c r="AJ1080" i="1"/>
  <c r="AC1012" i="1"/>
  <c r="AE1398" i="1"/>
  <c r="AP1423" i="1"/>
  <c r="AM1309" i="1"/>
  <c r="AP1307" i="1"/>
  <c r="AK1012" i="1"/>
  <c r="AK1125" i="1"/>
  <c r="AO1309" i="1"/>
  <c r="AC1081" i="1"/>
  <c r="AG1280" i="1"/>
  <c r="AD1025" i="1"/>
  <c r="AE1413" i="1"/>
  <c r="AB1122" i="1"/>
  <c r="AO1085" i="1"/>
  <c r="AL1257" i="1"/>
  <c r="AP1200" i="1"/>
  <c r="AF1231" i="1"/>
  <c r="AF1433" i="1"/>
  <c r="AB1015" i="1"/>
  <c r="AC1100" i="1"/>
  <c r="AE1095" i="1"/>
  <c r="AK1411" i="1"/>
  <c r="AM1096" i="1"/>
  <c r="AQ1470" i="1"/>
  <c r="AB1411" i="1"/>
  <c r="AF1036" i="1"/>
  <c r="AG1140" i="1"/>
  <c r="AO1352" i="1"/>
  <c r="AE1256" i="1"/>
  <c r="AD1248" i="1"/>
  <c r="AK1212" i="1"/>
  <c r="AM1115" i="1"/>
  <c r="AC1241" i="1"/>
  <c r="AC1063" i="1"/>
  <c r="AN1263" i="1"/>
  <c r="AP1430" i="1"/>
  <c r="AE1339" i="1"/>
  <c r="AB1277" i="1"/>
  <c r="AF1420" i="1"/>
  <c r="AL1149" i="1"/>
  <c r="AB1351" i="1"/>
  <c r="AD1269" i="1"/>
  <c r="AH1422" i="1"/>
  <c r="AL1370" i="1"/>
  <c r="AC1284" i="1"/>
  <c r="AD1272" i="1"/>
  <c r="AD1279" i="1"/>
  <c r="AI1340" i="1"/>
  <c r="AD1224" i="1"/>
  <c r="AP1000" i="1"/>
  <c r="AG1271" i="1"/>
  <c r="AN1261" i="1"/>
  <c r="AN1348" i="1"/>
  <c r="AI1266" i="1"/>
  <c r="AJ1136" i="1"/>
  <c r="AM1087" i="1"/>
  <c r="AL1383" i="1"/>
  <c r="AE1209" i="1"/>
  <c r="AO1112" i="1"/>
  <c r="AC1426" i="1"/>
  <c r="AH1278" i="1"/>
  <c r="AL1123" i="1"/>
  <c r="AM1097" i="1"/>
  <c r="AB996" i="1"/>
  <c r="AP1380" i="1"/>
  <c r="AG1308" i="1"/>
  <c r="AB1369" i="1"/>
  <c r="AM1200" i="1"/>
  <c r="AP1085" i="1"/>
  <c r="AB1140" i="1"/>
  <c r="AC1161" i="1"/>
  <c r="AP1038" i="1"/>
  <c r="AL1380" i="1"/>
  <c r="AO1308" i="1"/>
  <c r="AP1298" i="1"/>
  <c r="AI1200" i="1"/>
  <c r="AL1287" i="1"/>
  <c r="AF1145" i="1"/>
  <c r="AM1094" i="1"/>
  <c r="AF1038" i="1"/>
  <c r="AI1172" i="1"/>
  <c r="AH1453" i="1"/>
  <c r="AK1387" i="1"/>
  <c r="AH1347" i="1"/>
  <c r="AN1298" i="1"/>
  <c r="AB1172" i="1"/>
  <c r="AJ1145" i="1"/>
  <c r="AN1094" i="1"/>
  <c r="AN1038" i="1"/>
  <c r="AF1424" i="1"/>
  <c r="AC1357" i="1"/>
  <c r="AP1312" i="1"/>
  <c r="AM1373" i="1"/>
  <c r="AP1095" i="1"/>
  <c r="AP1097" i="1"/>
  <c r="AG1057" i="1"/>
  <c r="AF1095" i="1"/>
  <c r="AA1351" i="1"/>
  <c r="AL1275" i="1"/>
  <c r="AN1085" i="1"/>
  <c r="AD1139" i="1"/>
  <c r="AL1438" i="1"/>
  <c r="AO1327" i="1"/>
  <c r="AP1288" i="1"/>
  <c r="AN1156" i="1"/>
  <c r="AI1100" i="1"/>
  <c r="AP993" i="1"/>
  <c r="AH1438" i="1"/>
  <c r="AP1327" i="1"/>
  <c r="AH1231" i="1"/>
  <c r="AM1113" i="1"/>
  <c r="AF1083" i="1"/>
  <c r="AO1140" i="1"/>
  <c r="AF1156" i="1"/>
  <c r="AB1438" i="1"/>
  <c r="AA1296" i="1"/>
  <c r="AP1231" i="1"/>
  <c r="AI1180" i="1"/>
  <c r="AQ1090" i="1"/>
  <c r="AM1085" i="1"/>
  <c r="AM1467" i="1"/>
  <c r="AK1374" i="1"/>
  <c r="AL1244" i="1"/>
  <c r="AG1246" i="1"/>
  <c r="AP1156" i="1"/>
  <c r="AG1090" i="1"/>
  <c r="AJ1415" i="1"/>
  <c r="AE1244" i="1"/>
  <c r="AE1288" i="1"/>
  <c r="AI1113" i="1"/>
  <c r="AN1224" i="1"/>
  <c r="AM1438" i="1"/>
  <c r="AI1327" i="1"/>
  <c r="AM1288" i="1"/>
  <c r="AD1156" i="1"/>
  <c r="AE1136" i="1"/>
  <c r="AQ1467" i="1"/>
  <c r="AJ1296" i="1"/>
  <c r="AG1189" i="1"/>
  <c r="AL1212" i="1"/>
  <c r="AB1379" i="1"/>
  <c r="AC1072" i="1"/>
  <c r="AN1428" i="1"/>
  <c r="AF1426" i="1"/>
  <c r="AH1213" i="1"/>
  <c r="AL1384" i="1"/>
  <c r="AB1245" i="1"/>
  <c r="AO1423" i="1"/>
  <c r="AD1369" i="1"/>
  <c r="AP1277" i="1"/>
  <c r="AC1428" i="1"/>
  <c r="AL1309" i="1"/>
  <c r="AK1058" i="1"/>
  <c r="AE1043" i="1"/>
  <c r="AK1141" i="1"/>
  <c r="AO1410" i="1"/>
  <c r="AN1311" i="1"/>
  <c r="AI1307" i="1"/>
  <c r="AE1132" i="1"/>
  <c r="AJ1428" i="1"/>
  <c r="AB1426" i="1"/>
  <c r="AE1213" i="1"/>
  <c r="AG1043" i="1"/>
  <c r="AI1398" i="1"/>
  <c r="AF1410" i="1"/>
  <c r="AQ1309" i="1"/>
  <c r="AJ1216" i="1"/>
  <c r="AK1043" i="1"/>
  <c r="AO1286" i="1"/>
  <c r="AF1290" i="1"/>
  <c r="AE998" i="1"/>
  <c r="AB1280" i="1"/>
  <c r="AC1025" i="1"/>
  <c r="AK1413" i="1"/>
  <c r="AE1122" i="1"/>
  <c r="AN1363" i="1"/>
  <c r="AD1389" i="1"/>
  <c r="AI1182" i="1"/>
  <c r="AM1352" i="1"/>
  <c r="AN1081" i="1"/>
  <c r="AB1081" i="1"/>
  <c r="AF1191" i="1"/>
  <c r="AC998" i="1"/>
  <c r="AL1389" i="1"/>
  <c r="AO1273" i="1"/>
  <c r="AK1101" i="1"/>
  <c r="AL1147" i="1"/>
  <c r="AF1075" i="1"/>
  <c r="AQ1113" i="1"/>
  <c r="AJ1010" i="1"/>
  <c r="AO1010" i="1"/>
  <c r="AN1152" i="1"/>
  <c r="AP1164" i="1"/>
  <c r="AH1287" i="1"/>
  <c r="AD1205" i="1"/>
  <c r="AG1411" i="1"/>
  <c r="AF1427" i="1"/>
  <c r="AC1015" i="1"/>
  <c r="AH1100" i="1"/>
  <c r="AN1339" i="1"/>
  <c r="AO1100" i="1"/>
  <c r="AK1424" i="1"/>
  <c r="AF1411" i="1"/>
  <c r="AC1036" i="1"/>
  <c r="AQ1100" i="1"/>
  <c r="AQ1352" i="1"/>
  <c r="AA1256" i="1"/>
  <c r="AN1248" i="1"/>
  <c r="AQ1212" i="1"/>
  <c r="AE1115" i="1"/>
  <c r="AP1241" i="1"/>
  <c r="AQ1063" i="1"/>
  <c r="AQ1263" i="1"/>
  <c r="AF1430" i="1"/>
  <c r="AC1352" i="1"/>
  <c r="AL1277" i="1"/>
  <c r="AN1275" i="1"/>
  <c r="AP1145" i="1"/>
  <c r="AN1351" i="1"/>
  <c r="AE1057" i="1"/>
  <c r="AK1422" i="1"/>
  <c r="AQ1370" i="1"/>
  <c r="AD1284" i="1"/>
  <c r="AG1272" i="1"/>
  <c r="AK1279" i="1"/>
  <c r="AG1340" i="1"/>
  <c r="AG1224" i="1"/>
  <c r="AH1000" i="1"/>
  <c r="AM1074" i="1"/>
  <c r="AF1261" i="1"/>
  <c r="AM1324" i="1"/>
  <c r="AN1127" i="1"/>
  <c r="AH1043" i="1"/>
  <c r="AI1087" i="1"/>
  <c r="AB1385" i="1"/>
  <c r="AF1266" i="1"/>
  <c r="AD1112" i="1"/>
  <c r="AF1324" i="1"/>
  <c r="AP1112" i="1"/>
  <c r="AA1387" i="1"/>
  <c r="AQ1097" i="1"/>
  <c r="AH1038" i="1"/>
  <c r="AJ1083" i="1"/>
  <c r="AN1380" i="1"/>
  <c r="AD1422" i="1"/>
  <c r="AF1298" i="1"/>
  <c r="AA1200" i="1"/>
  <c r="AK1287" i="1"/>
  <c r="AM1149" i="1"/>
  <c r="AO1094" i="1"/>
  <c r="AO1012" i="1"/>
  <c r="AJ1184" i="1"/>
  <c r="AC1446" i="1"/>
  <c r="AG1380" i="1"/>
  <c r="AQ1422" i="1"/>
  <c r="AM1298" i="1"/>
  <c r="AL1181" i="1"/>
  <c r="AJ1287" i="1"/>
  <c r="AB1145" i="1"/>
  <c r="AO1083" i="1"/>
  <c r="AI1038" i="1"/>
  <c r="AO1181" i="1"/>
  <c r="AI1405" i="1"/>
  <c r="AJ1360" i="1"/>
  <c r="AJ1347" i="1"/>
  <c r="AD1373" i="1"/>
  <c r="AL1172" i="1"/>
  <c r="AH1095" i="1"/>
  <c r="AH1097" i="1"/>
  <c r="AC1083" i="1"/>
  <c r="AQ1038" i="1"/>
  <c r="AJ1391" i="1"/>
  <c r="AK1308" i="1"/>
  <c r="AG1312" i="1"/>
  <c r="AF1269" i="1"/>
  <c r="AD1164" i="1"/>
  <c r="AB1153" i="1"/>
  <c r="AC1152" i="1"/>
  <c r="AF1147" i="1"/>
  <c r="AL1216" i="1"/>
  <c r="AK1347" i="1"/>
  <c r="AN1287" i="1"/>
  <c r="AJ1085" i="1"/>
  <c r="AL1180" i="1"/>
  <c r="AA1438" i="1"/>
  <c r="AB1244" i="1"/>
  <c r="AL1205" i="1"/>
  <c r="AB1110" i="1"/>
  <c r="AL1082" i="1"/>
  <c r="AN993" i="1"/>
  <c r="AI1438" i="1"/>
  <c r="AF1244" i="1"/>
  <c r="AJ1288" i="1"/>
  <c r="AQ1189" i="1"/>
  <c r="AJ1095" i="1"/>
  <c r="AF1062" i="1"/>
  <c r="AB1156" i="1"/>
  <c r="AQ1438" i="1"/>
  <c r="AJ1327" i="1"/>
  <c r="AK1288" i="1"/>
  <c r="AO1113" i="1"/>
  <c r="AF1090" i="1"/>
  <c r="AH1005" i="1"/>
  <c r="AA1435" i="1"/>
  <c r="AO1407" i="1"/>
  <c r="AJ1246" i="1"/>
  <c r="AH1110" i="1"/>
  <c r="AP1090" i="1"/>
  <c r="AL1415" i="1"/>
  <c r="AM1327" i="1"/>
  <c r="AO1205" i="1"/>
  <c r="AL1156" i="1"/>
  <c r="AL1137" i="1"/>
  <c r="AO1415" i="1"/>
  <c r="AE1327" i="1"/>
  <c r="AF1205" i="1"/>
  <c r="AJ1156" i="1"/>
  <c r="AP1136" i="1"/>
  <c r="AD1435" i="1"/>
  <c r="AQ1407" i="1"/>
  <c r="AM1156" i="1"/>
  <c r="AE1212" i="1"/>
  <c r="AE1346" i="1"/>
  <c r="AK1464" i="1"/>
  <c r="AL1445" i="1"/>
  <c r="AQ1369" i="1"/>
  <c r="AQ1081" i="1"/>
  <c r="AK1277" i="1"/>
  <c r="AG1193" i="1"/>
  <c r="AL1423" i="1"/>
  <c r="AN1369" i="1"/>
  <c r="AB1132" i="1"/>
  <c r="AL1161" i="1"/>
  <c r="AP1428" i="1"/>
  <c r="AD1213" i="1"/>
  <c r="AE1010" i="1"/>
  <c r="AL1453" i="1"/>
  <c r="AP1410" i="1"/>
  <c r="AK1290" i="1"/>
  <c r="AA1216" i="1"/>
  <c r="AE1012" i="1"/>
  <c r="AD1445" i="1"/>
  <c r="AG1369" i="1"/>
  <c r="AD1207" i="1"/>
  <c r="AK1081" i="1"/>
  <c r="AA1043" i="1"/>
  <c r="AF1398" i="1"/>
  <c r="AI1213" i="1"/>
  <c r="AO1080" i="1"/>
  <c r="AB1080" i="1"/>
  <c r="AA1286" i="1"/>
  <c r="AE1290" i="1"/>
  <c r="AQ1364" i="1"/>
  <c r="AP1025" i="1"/>
  <c r="AG1025" i="1"/>
  <c r="AQ1413" i="1"/>
  <c r="AI1122" i="1"/>
  <c r="AQ1363" i="1"/>
  <c r="AP1292" i="1"/>
  <c r="AL1207" i="1"/>
  <c r="AI1352" i="1"/>
  <c r="AK1115" i="1"/>
  <c r="AE1381" i="1"/>
  <c r="AQ1075" i="1"/>
  <c r="AK1182" i="1"/>
  <c r="AO1244" i="1"/>
  <c r="AD1433" i="1"/>
  <c r="AK1427" i="1"/>
  <c r="AA1470" i="1"/>
  <c r="AD1283" i="1"/>
  <c r="AD1100" i="1"/>
  <c r="AQ1427" i="1"/>
  <c r="AF1015" i="1"/>
  <c r="AH1352" i="1"/>
  <c r="AB1352" i="1"/>
  <c r="AC1256" i="1"/>
  <c r="AB1248" i="1"/>
  <c r="AF1124" i="1"/>
  <c r="AB1115" i="1"/>
  <c r="AK1241" i="1"/>
  <c r="AL1063" i="1"/>
  <c r="AF1263" i="1"/>
  <c r="AA1339" i="1"/>
  <c r="AD1352" i="1"/>
  <c r="AO1277" i="1"/>
  <c r="AI1275" i="1"/>
  <c r="AD1145" i="1"/>
  <c r="AC1351" i="1"/>
  <c r="AP1057" i="1"/>
  <c r="AE1373" i="1"/>
  <c r="AO1284" i="1"/>
  <c r="AO1272" i="1"/>
  <c r="AP1279" i="1"/>
  <c r="AJ1142" i="1"/>
  <c r="AE1340" i="1"/>
  <c r="AA1137" i="1"/>
  <c r="AD1000" i="1"/>
  <c r="AF1074" i="1"/>
  <c r="AA1261" i="1"/>
  <c r="AC1385" i="1"/>
  <c r="AJ1127" i="1"/>
  <c r="AI1015" i="1"/>
  <c r="AQ1278" i="1"/>
  <c r="AG1385" i="1"/>
  <c r="AB1266" i="1"/>
  <c r="AD1136" i="1"/>
  <c r="AI1385" i="1"/>
  <c r="AC1099" i="1"/>
  <c r="AF1357" i="1"/>
  <c r="AM1095" i="1"/>
  <c r="AM1083" i="1"/>
  <c r="AK1038" i="1"/>
  <c r="AE1446" i="1"/>
  <c r="AO1387" i="1"/>
  <c r="AB1422" i="1"/>
  <c r="AE1298" i="1"/>
  <c r="AF1213" i="1"/>
  <c r="AP1287" i="1"/>
  <c r="AN1145" i="1"/>
  <c r="AL1094" i="1"/>
  <c r="AO996" i="1"/>
  <c r="AF996" i="1"/>
  <c r="AL1446" i="1"/>
  <c r="AF1380" i="1"/>
  <c r="AJ1422" i="1"/>
  <c r="AM1297" i="1"/>
  <c r="AM1172" i="1"/>
  <c r="AK1172" i="1"/>
  <c r="AO1097" i="1"/>
  <c r="AN1057" i="1"/>
  <c r="AQ996" i="1"/>
  <c r="AG1307" i="1"/>
  <c r="AG1424" i="1"/>
  <c r="AB1357" i="1"/>
  <c r="AB1312" i="1"/>
  <c r="AB1373" i="1"/>
  <c r="AQ1164" i="1"/>
  <c r="AJ1153" i="1"/>
  <c r="AJ1057" i="1"/>
  <c r="AH1083" i="1"/>
  <c r="AN1184" i="1"/>
  <c r="AQ1410" i="1"/>
  <c r="AG1422" i="1"/>
  <c r="AH1298" i="1"/>
  <c r="AH1297" i="1"/>
  <c r="AD1275" i="1"/>
  <c r="AE1153" i="1"/>
  <c r="AP1152" i="1"/>
  <c r="AK1140" i="1"/>
  <c r="AP1140" i="1"/>
  <c r="AC1312" i="1"/>
  <c r="AL1152" i="1"/>
  <c r="AF1180" i="1"/>
  <c r="AC1415" i="1"/>
  <c r="AH1407" i="1"/>
  <c r="AN1246" i="1"/>
  <c r="AN1110" i="1"/>
  <c r="AA1082" i="1"/>
  <c r="AJ993" i="1"/>
  <c r="AM1415" i="1"/>
  <c r="AG1327" i="1"/>
  <c r="AH1288" i="1"/>
  <c r="AE1189" i="1"/>
  <c r="AG1095" i="1"/>
  <c r="AQ1062" i="1"/>
  <c r="AA1246" i="1"/>
  <c r="AQ1415" i="1"/>
  <c r="AQ1327" i="1"/>
  <c r="AI1288" i="1"/>
  <c r="AA1189" i="1"/>
  <c r="AB1021" i="1"/>
  <c r="AL1005" i="1"/>
  <c r="AK1438" i="1"/>
  <c r="AI1407" i="1"/>
  <c r="AN1180" i="1"/>
  <c r="AK1110" i="1"/>
  <c r="AN1090" i="1"/>
  <c r="AJ1374" i="1"/>
  <c r="AL1327" i="1"/>
  <c r="AP1205" i="1"/>
  <c r="AH1156" i="1"/>
  <c r="AD1137" i="1"/>
  <c r="AH1189" i="1"/>
  <c r="AL1374" i="1"/>
  <c r="AA1244" i="1"/>
  <c r="AM1246" i="1"/>
  <c r="AA1110" i="1"/>
  <c r="AQ1002" i="1"/>
  <c r="AC1438" i="1"/>
  <c r="AA1231" i="1"/>
  <c r="AA1156" i="1"/>
  <c r="AB1063" i="1"/>
  <c r="AQ1346" i="1"/>
  <c r="AF1072" i="1"/>
  <c r="AQ1445" i="1"/>
  <c r="AE1369" i="1"/>
  <c r="AC1301" i="1"/>
  <c r="AF1058" i="1"/>
  <c r="AK1161" i="1"/>
  <c r="AN1193" i="1"/>
  <c r="AN1410" i="1"/>
  <c r="AG1290" i="1"/>
  <c r="AL1307" i="1"/>
  <c r="AA1012" i="1"/>
  <c r="AM1366" i="1"/>
  <c r="AP1445" i="1"/>
  <c r="AA1426" i="1"/>
  <c r="AK1301" i="1"/>
  <c r="AA1058" i="1"/>
  <c r="AF1034" i="1"/>
  <c r="AO1428" i="1"/>
  <c r="AA1309" i="1"/>
  <c r="AF1080" i="1"/>
  <c r="AJ1012" i="1"/>
  <c r="AK1445" i="1"/>
  <c r="AI1369" i="1"/>
  <c r="AN1301" i="1"/>
  <c r="AM1058" i="1"/>
  <c r="AH1010" i="1"/>
  <c r="AN1453" i="1"/>
  <c r="AI1426" i="1"/>
  <c r="AM1213" i="1"/>
  <c r="AG1059" i="1"/>
  <c r="AF1453" i="1"/>
  <c r="AE1309" i="1"/>
  <c r="AN1364" i="1"/>
  <c r="AF1025" i="1"/>
  <c r="AQ1025" i="1"/>
  <c r="AL1282" i="1"/>
  <c r="AP1122" i="1"/>
  <c r="AJ1448" i="1"/>
  <c r="AG1405" i="1"/>
  <c r="AA1075" i="1"/>
  <c r="AC1094" i="1"/>
  <c r="AI1124" i="1"/>
  <c r="AP1172" i="1"/>
  <c r="AO1411" i="1"/>
  <c r="AN1427" i="1"/>
  <c r="AL1430" i="1"/>
  <c r="AE1036" i="1"/>
  <c r="AE1427" i="1"/>
  <c r="AQ1290" i="1"/>
  <c r="AH1427" i="1"/>
  <c r="AE1352" i="1"/>
  <c r="AJ1343" i="1"/>
  <c r="AP1256" i="1"/>
  <c r="AO1248" i="1"/>
  <c r="AL1124" i="1"/>
  <c r="AL1115" i="1"/>
  <c r="AH1241" i="1"/>
  <c r="AD1063" i="1"/>
  <c r="AM1263" i="1"/>
  <c r="AP1339" i="1"/>
  <c r="AP1352" i="1"/>
  <c r="AF1277" i="1"/>
  <c r="AA1275" i="1"/>
  <c r="AA1145" i="1"/>
  <c r="AL1360" i="1"/>
  <c r="AF1057" i="1"/>
  <c r="AQ1373" i="1"/>
  <c r="AI1284" i="1"/>
  <c r="AK1272" i="1"/>
  <c r="AE1279" i="1"/>
  <c r="AO1142" i="1"/>
  <c r="AA1224" i="1"/>
  <c r="AE1137" i="1"/>
  <c r="AO1000" i="1"/>
  <c r="AE1074" i="1"/>
  <c r="AE1261" i="1"/>
  <c r="AO1265" i="1"/>
  <c r="AE1087" i="1"/>
  <c r="AM1015" i="1"/>
  <c r="AL1278" i="1"/>
  <c r="AL1265" i="1"/>
  <c r="AH1127" i="1"/>
  <c r="AN1002" i="1"/>
  <c r="AO1209" i="1"/>
  <c r="AP1099" i="1"/>
  <c r="AI1312" i="1"/>
  <c r="AQ1095" i="1"/>
  <c r="AB1083" i="1"/>
  <c r="AE1394" i="1"/>
  <c r="AB1446" i="1"/>
  <c r="AH1387" i="1"/>
  <c r="AK1389" i="1"/>
  <c r="AE1297" i="1"/>
  <c r="AD1181" i="1"/>
  <c r="AJ1181" i="1"/>
  <c r="AI1145" i="1"/>
  <c r="AG1083" i="1"/>
  <c r="AC996" i="1"/>
  <c r="AG1172" i="1"/>
  <c r="AB1453" i="1"/>
  <c r="AQ1387" i="1"/>
  <c r="AQ1389" i="1"/>
  <c r="AH1269" i="1"/>
  <c r="AD1172" i="1"/>
  <c r="AP1153" i="1"/>
  <c r="AI1057" i="1"/>
  <c r="AM1387" i="1"/>
  <c r="AB1095" i="1"/>
  <c r="AK1391" i="1"/>
  <c r="AJ1357" i="1"/>
  <c r="AN1312" i="1"/>
  <c r="AK1297" i="1"/>
  <c r="AB1275" i="1"/>
  <c r="AO1153" i="1"/>
  <c r="AK1152" i="1"/>
  <c r="AD1057" i="1"/>
  <c r="AO1369" i="1"/>
  <c r="AQ1380" i="1"/>
  <c r="AL1422" i="1"/>
  <c r="AO1297" i="1"/>
  <c r="AD1200" i="1"/>
  <c r="AC1275" i="1"/>
  <c r="AF1085" i="1"/>
  <c r="AC1057" i="1"/>
  <c r="AE996" i="1"/>
  <c r="AC1424" i="1"/>
  <c r="AF1297" i="1"/>
  <c r="AE1180" i="1"/>
  <c r="AC1374" i="1"/>
  <c r="AG1407" i="1"/>
  <c r="AI1246" i="1"/>
  <c r="AA1090" i="1"/>
  <c r="AQ1332" i="1"/>
  <c r="AD1366" i="1"/>
  <c r="AE1374" i="1"/>
  <c r="AH1327" i="1"/>
  <c r="AA1205" i="1"/>
  <c r="AI1090" i="1"/>
  <c r="AJ1097" i="1"/>
  <c r="AB1062" i="1"/>
  <c r="AO1246" i="1"/>
  <c r="AI1415" i="1"/>
  <c r="AN1244" i="1"/>
  <c r="AN1205" i="1"/>
  <c r="AM1189" i="1"/>
  <c r="AI1152" i="1"/>
  <c r="AP1021" i="1"/>
  <c r="AH1415" i="1"/>
  <c r="AC1296" i="1"/>
  <c r="AD1231" i="1"/>
  <c r="AQ1180" i="1"/>
  <c r="AJ1021" i="1"/>
  <c r="AJ1090" i="1"/>
  <c r="AG1374" i="1"/>
  <c r="AP1244" i="1"/>
  <c r="AJ1231" i="1"/>
  <c r="AO1110" i="1"/>
  <c r="AJ1000" i="1"/>
  <c r="AB1189" i="1"/>
  <c r="AO1374" i="1"/>
  <c r="AA1407" i="1"/>
  <c r="AL1246" i="1"/>
  <c r="AE1110" i="1"/>
  <c r="AE1002" i="1"/>
  <c r="AA1288" i="1"/>
  <c r="AI1110" i="1"/>
  <c r="AP1063" i="1"/>
  <c r="AG1346" i="1"/>
  <c r="AE1464" i="1"/>
  <c r="AG1423" i="1"/>
  <c r="AP1290" i="1"/>
  <c r="AP1072" i="1"/>
  <c r="AI1193" i="1"/>
  <c r="AI1410" i="1"/>
  <c r="AF1309" i="1"/>
  <c r="AO1216" i="1"/>
  <c r="AL1043" i="1"/>
  <c r="AE1366" i="1"/>
  <c r="AJ1445" i="1"/>
  <c r="AH1426" i="1"/>
  <c r="AG1301" i="1"/>
  <c r="AL1361" i="1"/>
  <c r="AB1428" i="1"/>
  <c r="AL1213" i="1"/>
  <c r="AO1034" i="1"/>
  <c r="AC1423" i="1"/>
  <c r="AK1311" i="1"/>
  <c r="AI1301" i="1"/>
  <c r="AP1034" i="1"/>
  <c r="AM1453" i="1"/>
  <c r="AJ1426" i="1"/>
  <c r="AF1081" i="1"/>
  <c r="AN1059" i="1"/>
  <c r="AH1445" i="1"/>
  <c r="AJ1309" i="1"/>
  <c r="AB1364" i="1"/>
  <c r="AB1025" i="1"/>
  <c r="AM1025" i="1"/>
  <c r="AB1282" i="1"/>
  <c r="AD1122" i="1"/>
  <c r="AC1448" i="1"/>
  <c r="AM1403" i="1"/>
  <c r="AF1311" i="1"/>
  <c r="AQ1149" i="1"/>
  <c r="AG1081" i="1"/>
  <c r="AB1191" i="1"/>
  <c r="AG998" i="1"/>
  <c r="AH1403" i="1"/>
  <c r="AP1362" i="1"/>
  <c r="AL1434" i="1"/>
  <c r="AH1094" i="1"/>
  <c r="AJ1430" i="1"/>
  <c r="AE1140" i="1"/>
  <c r="AA1283" i="1"/>
  <c r="AP1411" i="1"/>
  <c r="AN1433" i="1"/>
  <c r="AM1427" i="1"/>
  <c r="AI1095" i="1"/>
  <c r="AB1036" i="1"/>
  <c r="AI1433" i="1"/>
  <c r="AK1181" i="1"/>
  <c r="AK1433" i="1"/>
  <c r="AN1352" i="1"/>
  <c r="AB1343" i="1"/>
  <c r="AL1256" i="1"/>
  <c r="AN1378" i="1"/>
  <c r="AK1124" i="1"/>
  <c r="AL1241" i="1"/>
  <c r="AO1133" i="1"/>
  <c r="AI1063" i="1"/>
  <c r="AG1263" i="1"/>
  <c r="AC1339" i="1"/>
  <c r="AF1384" i="1"/>
  <c r="AE1277" i="1"/>
  <c r="AM1275" i="1"/>
  <c r="AH1145" i="1"/>
  <c r="AG1360" i="1"/>
  <c r="AM1057" i="1"/>
  <c r="AA1373" i="1"/>
  <c r="AF1284" i="1"/>
  <c r="AF1272" i="1"/>
  <c r="AG1279" i="1"/>
  <c r="AG1142" i="1"/>
  <c r="AM1224" i="1"/>
  <c r="AK1137" i="1"/>
  <c r="AK1000" i="1"/>
  <c r="AL1074" i="1"/>
  <c r="AE1434" i="1"/>
  <c r="AP1265" i="1"/>
  <c r="AA1087" i="1"/>
  <c r="AM1002" i="1"/>
  <c r="AK1112" i="1"/>
  <c r="AJ1265" i="1"/>
  <c r="AF1087" i="1"/>
  <c r="AM1423" i="1"/>
  <c r="AN1309" i="1"/>
  <c r="AG1136" i="1"/>
  <c r="AA1181" i="1"/>
  <c r="AL1153" i="1"/>
  <c r="AH1057" i="1"/>
  <c r="AK1394" i="1"/>
  <c r="AD1446" i="1"/>
  <c r="AG1357" i="1"/>
  <c r="AE1351" i="1"/>
  <c r="AO1269" i="1"/>
  <c r="AJ1172" i="1"/>
  <c r="AN1097" i="1"/>
  <c r="AO1081" i="1"/>
  <c r="AE1038" i="1"/>
  <c r="AO1405" i="1"/>
  <c r="AB1387" i="1"/>
  <c r="AO1351" i="1"/>
  <c r="AQ1269" i="1"/>
  <c r="AI1164" i="1"/>
  <c r="AO1095" i="1"/>
  <c r="AB1152" i="1"/>
  <c r="AC1147" i="1"/>
  <c r="AN1387" i="1"/>
  <c r="AF1097" i="1"/>
  <c r="AB1380" i="1"/>
  <c r="AI1422" i="1"/>
  <c r="AG1298" i="1"/>
  <c r="AD1298" i="1"/>
  <c r="AJ1275" i="1"/>
  <c r="AE1085" i="1"/>
  <c r="AG1152" i="1"/>
  <c r="AQ1057" i="1"/>
  <c r="AG1453" i="1"/>
  <c r="AJ1387" i="1"/>
  <c r="AI1351" i="1"/>
  <c r="AI1297" i="1"/>
  <c r="AE1287" i="1"/>
  <c r="AB1085" i="1"/>
  <c r="AA996" i="1"/>
  <c r="AC1387" i="1"/>
  <c r="AJ1373" i="1"/>
  <c r="AD1097" i="1"/>
  <c r="AL1083" i="1"/>
  <c r="AI1467" i="1"/>
  <c r="AL1288" i="1"/>
  <c r="AK1180" i="1"/>
  <c r="AE1090" i="1"/>
  <c r="AG1332" i="1"/>
  <c r="AN1366" i="1"/>
  <c r="AM1374" i="1"/>
  <c r="AJ1244" i="1"/>
  <c r="AE1205" i="1"/>
  <c r="AM1090" i="1"/>
  <c r="AG1097" i="1"/>
  <c r="AH1062" i="1"/>
  <c r="AJ1467" i="1"/>
  <c r="AF1374" i="1"/>
  <c r="AD1244" i="1"/>
  <c r="AM1205" i="1"/>
  <c r="AC1156" i="1"/>
  <c r="AM1152" i="1"/>
  <c r="AH1021" i="1"/>
  <c r="AD1415" i="1"/>
  <c r="AI1296" i="1"/>
  <c r="AC1288" i="1"/>
  <c r="AP1113" i="1"/>
  <c r="AO1021" i="1"/>
  <c r="AO1467" i="1"/>
  <c r="AC1407" i="1"/>
  <c r="AK1246" i="1"/>
  <c r="AL1110" i="1"/>
  <c r="AF1000" i="1"/>
  <c r="AC1467" i="1"/>
  <c r="AN1407" i="1"/>
  <c r="AO1180" i="1"/>
  <c r="AK1090" i="1"/>
  <c r="AL1112" i="1"/>
  <c r="AD1113" i="1"/>
  <c r="AM1110" i="1"/>
  <c r="AG1063" i="1"/>
  <c r="AH1161" i="1"/>
  <c r="AF1184" i="1"/>
  <c r="AD1423" i="1"/>
  <c r="AM1290" i="1"/>
  <c r="AI1132" i="1"/>
  <c r="AH1425" i="1"/>
  <c r="AQ1453" i="1"/>
  <c r="AK1309" i="1"/>
  <c r="AE1080" i="1"/>
  <c r="AP1043" i="1"/>
  <c r="AB1366" i="1"/>
  <c r="AH1423" i="1"/>
  <c r="AF1369" i="1"/>
  <c r="AC1325" i="1"/>
  <c r="AC1445" i="1"/>
  <c r="AE1426" i="1"/>
  <c r="AM1301" i="1"/>
  <c r="AD1081" i="1"/>
  <c r="AK1453" i="1"/>
  <c r="AM1410" i="1"/>
  <c r="AA1290" i="1"/>
  <c r="AL1143" i="1"/>
  <c r="AQ1428" i="1"/>
  <c r="AJ1369" i="1"/>
  <c r="AO1301" i="1"/>
  <c r="AD1059" i="1"/>
  <c r="AK1426" i="1"/>
  <c r="AO1213" i="1"/>
  <c r="AF1364" i="1"/>
  <c r="AH1025" i="1"/>
  <c r="AN1413" i="1"/>
  <c r="AA1282" i="1"/>
  <c r="AC1122" i="1"/>
  <c r="AB1403" i="1"/>
  <c r="AJ1260" i="1"/>
  <c r="AB1120" i="1"/>
  <c r="AC1149" i="1"/>
  <c r="AE1081" i="1"/>
  <c r="AK1200" i="1"/>
  <c r="AH1324" i="1"/>
  <c r="AB1215" i="1"/>
  <c r="AO1433" i="1"/>
  <c r="AO1036" i="1"/>
  <c r="AD1115" i="1"/>
  <c r="AQ1283" i="1"/>
  <c r="AD1411" i="1"/>
  <c r="AM1380" i="1"/>
  <c r="AD1153" i="1"/>
  <c r="AL1015" i="1"/>
  <c r="AA1433" i="1"/>
  <c r="AE1283" i="1"/>
  <c r="AC1411" i="1"/>
  <c r="AA1352" i="1"/>
  <c r="AA1343" i="1"/>
  <c r="AH1256" i="1"/>
  <c r="AM1378" i="1"/>
  <c r="AJ1124" i="1"/>
  <c r="AB1241" i="1"/>
  <c r="AN1133" i="1"/>
  <c r="AJ1063" i="1"/>
  <c r="AL1352" i="1"/>
  <c r="AL1339" i="1"/>
  <c r="AO1384" i="1"/>
  <c r="AM1420" i="1"/>
  <c r="AG1275" i="1"/>
  <c r="AK1298" i="1"/>
  <c r="AE1360" i="1"/>
  <c r="AL1057" i="1"/>
  <c r="AF1373" i="1"/>
  <c r="AH1284" i="1"/>
  <c r="AJ1272" i="1"/>
  <c r="AL1279" i="1"/>
  <c r="AN1142" i="1"/>
  <c r="AH1224" i="1"/>
  <c r="AP1137" i="1"/>
  <c r="AN1000" i="1"/>
  <c r="AI1074" i="1"/>
  <c r="AO1434" i="1"/>
  <c r="AE1257" i="1"/>
  <c r="AK1278" i="1"/>
  <c r="AC1002" i="1"/>
  <c r="AK1136" i="1"/>
  <c r="AF1257" i="1"/>
  <c r="AQ1087" i="1"/>
  <c r="AB1161" i="1"/>
  <c r="AG1266" i="1"/>
  <c r="AD1038" i="1"/>
  <c r="AA1172" i="1"/>
  <c r="AE1216" i="1"/>
  <c r="AH1140" i="1"/>
  <c r="AG1394" i="1"/>
  <c r="AD1405" i="1"/>
  <c r="AQ1403" i="1"/>
  <c r="AC1347" i="1"/>
  <c r="AI1269" i="1"/>
  <c r="AQ1172" i="1"/>
  <c r="AN1095" i="1"/>
  <c r="AI1120" i="1"/>
  <c r="AB1057" i="1"/>
  <c r="AA1038" i="1"/>
  <c r="AB1097" i="1"/>
  <c r="AL1405" i="1"/>
  <c r="AA1360" i="1"/>
  <c r="AF1347" i="1"/>
  <c r="AP1373" i="1"/>
  <c r="AO1275" i="1"/>
  <c r="AA1153" i="1"/>
  <c r="AO1152" i="1"/>
  <c r="AJ1140" i="1"/>
  <c r="AH1357" i="1"/>
  <c r="AN1083" i="1"/>
  <c r="AO1380" i="1"/>
  <c r="AE1422" i="1"/>
  <c r="AD1297" i="1"/>
  <c r="AQ1200" i="1"/>
  <c r="AQ1085" i="1"/>
  <c r="AD1083" i="1"/>
  <c r="AD1147" i="1"/>
  <c r="AH1446" i="1"/>
  <c r="AD1387" i="1"/>
  <c r="AQ1351" i="1"/>
  <c r="AB1269" i="1"/>
  <c r="AG1181" i="1"/>
  <c r="AI1287" i="1"/>
  <c r="AH1149" i="1"/>
  <c r="AQ1094" i="1"/>
  <c r="AG1038" i="1"/>
  <c r="AI1360" i="1"/>
  <c r="AI1181" i="1"/>
  <c r="AK1153" i="1"/>
  <c r="AE1147" i="1"/>
  <c r="AD1467" i="1"/>
  <c r="AB1231" i="1"/>
  <c r="AP1180" i="1"/>
  <c r="AI1021" i="1"/>
  <c r="AK1332" i="1"/>
  <c r="AA1467" i="1"/>
  <c r="AJ1407" i="1"/>
  <c r="AE1246" i="1"/>
  <c r="AQ1021" i="1"/>
  <c r="AL1038" i="1"/>
  <c r="AD1110" i="1"/>
  <c r="AN1467" i="1"/>
  <c r="AB1374" i="1"/>
  <c r="AK1407" i="1"/>
  <c r="AF1246" i="1"/>
  <c r="AG1156" i="1"/>
  <c r="AE1075" i="1"/>
  <c r="AG1021" i="1"/>
  <c r="AC1327" i="1"/>
  <c r="AQ1288" i="1"/>
  <c r="AN1189" i="1"/>
  <c r="AG1296" i="1"/>
  <c r="AH1467" i="1"/>
  <c r="AE1407" i="1"/>
  <c r="AD1246" i="1"/>
  <c r="AC1090" i="1"/>
  <c r="AD1074" i="1"/>
  <c r="AP1467" i="1"/>
  <c r="AO1231" i="1"/>
  <c r="AB1113" i="1"/>
  <c r="AL1021" i="1"/>
  <c r="AA1112" i="1"/>
  <c r="AO1296" i="1"/>
  <c r="AH1246" i="1"/>
  <c r="AH1090" i="1"/>
  <c r="AO1015" i="1"/>
  <c r="AI1316" i="1"/>
  <c r="AG1184" i="1"/>
  <c r="AK1410" i="1"/>
  <c r="AP1309" i="1"/>
  <c r="AK1307" i="1"/>
  <c r="AP1012" i="1"/>
  <c r="AM1425" i="1"/>
  <c r="AH1428" i="1"/>
  <c r="AQ1213" i="1"/>
  <c r="AE1034" i="1"/>
  <c r="AK1366" i="1"/>
  <c r="AF1423" i="1"/>
  <c r="AC1369" i="1"/>
  <c r="AK1132" i="1"/>
  <c r="AF1293" i="1"/>
  <c r="AB1445" i="1"/>
  <c r="AP1426" i="1"/>
  <c r="AA1301" i="1"/>
  <c r="AL1058" i="1"/>
  <c r="AJ1453" i="1"/>
  <c r="AH1309" i="1"/>
  <c r="AJ1307" i="1"/>
  <c r="AF1132" i="1"/>
  <c r="AB1290" i="1"/>
  <c r="AF1445" i="1"/>
  <c r="AL1369" i="1"/>
  <c r="AQ1301" i="1"/>
  <c r="AJ1059" i="1"/>
  <c r="AA1369" i="1"/>
  <c r="AN1280" i="1"/>
  <c r="AE1025" i="1"/>
  <c r="AI1413" i="1"/>
  <c r="AJ1282" i="1"/>
  <c r="AJ1363" i="1"/>
  <c r="AI1364" i="1"/>
  <c r="AN1273" i="1"/>
  <c r="AO1025" i="1"/>
  <c r="AP1149" i="1"/>
  <c r="AA1081" i="1"/>
  <c r="AQ1292" i="1"/>
  <c r="AM1081" i="1"/>
  <c r="AO1191" i="1"/>
  <c r="AI998" i="1"/>
  <c r="AA1311" i="1"/>
  <c r="AQ1191" i="1"/>
  <c r="AO1147" i="1"/>
  <c r="AI1075" i="1"/>
  <c r="AF1113" i="1"/>
  <c r="AQ1010" i="1"/>
  <c r="AB1058" i="1"/>
  <c r="AK1358" i="1"/>
  <c r="AA1188" i="1"/>
  <c r="AB1114" i="1"/>
  <c r="AG1408" i="1"/>
  <c r="AQ1117" i="1"/>
  <c r="AD1030" i="1"/>
  <c r="AF1295" i="1"/>
  <c r="AM1024" i="1"/>
  <c r="AO1364" i="1"/>
  <c r="AG1292" i="1"/>
  <c r="AD1191" i="1"/>
  <c r="AF1101" i="1"/>
  <c r="AQ1207" i="1"/>
  <c r="AK1292" i="1"/>
  <c r="AA1207" i="1"/>
  <c r="AE1142" i="1"/>
  <c r="AQ1133" i="1"/>
  <c r="AB1096" i="1"/>
  <c r="AH1096" i="1"/>
  <c r="AF1138" i="1"/>
  <c r="AP1089" i="1"/>
  <c r="AH1089" i="1"/>
  <c r="AN1155" i="1"/>
  <c r="AA1155" i="1"/>
  <c r="AH1103" i="1"/>
  <c r="AE1017" i="1"/>
  <c r="AM1259" i="1"/>
  <c r="AI1259" i="1"/>
  <c r="AA1355" i="1"/>
  <c r="AO1120" i="1"/>
  <c r="AO1389" i="1"/>
  <c r="AQ1273" i="1"/>
  <c r="AK998" i="1"/>
  <c r="AK1280" i="1"/>
  <c r="AL1311" i="1"/>
  <c r="AP1101" i="1"/>
  <c r="AQ1307" i="1"/>
  <c r="AD1212" i="1"/>
  <c r="AM1124" i="1"/>
  <c r="AK1151" i="1"/>
  <c r="AD1151" i="1"/>
  <c r="AO1290" i="1"/>
  <c r="AH1301" i="1"/>
  <c r="AN1034" i="1"/>
  <c r="AH1132" i="1"/>
  <c r="AM1080" i="1"/>
  <c r="AQ1080" i="1"/>
  <c r="AC1311" i="1"/>
  <c r="AO1122" i="1"/>
  <c r="AP1216" i="1"/>
  <c r="AM1000" i="1"/>
  <c r="AA1074" i="1"/>
  <c r="AG1258" i="1"/>
  <c r="AA1056" i="1"/>
  <c r="AD1002" i="1"/>
  <c r="AB992" i="1"/>
  <c r="AO1043" i="1"/>
  <c r="AH1036" i="1"/>
  <c r="AF1094" i="1"/>
  <c r="AI1384" i="1"/>
  <c r="AO1067" i="1"/>
  <c r="AE1005" i="1"/>
  <c r="AN1386" i="1"/>
  <c r="AK1305" i="1"/>
  <c r="AN1160" i="1"/>
  <c r="AK1380" i="1"/>
  <c r="AN1149" i="1"/>
  <c r="AQ1257" i="1"/>
  <c r="AK1087" i="1"/>
  <c r="AC1213" i="1"/>
  <c r="AJ1207" i="1"/>
  <c r="AL998" i="1"/>
  <c r="AA1459" i="1"/>
  <c r="AO1391" i="1"/>
  <c r="AN1297" i="1"/>
  <c r="AB1200" i="1"/>
  <c r="AK1205" i="1"/>
  <c r="AP1074" i="1"/>
  <c r="AC1348" i="1"/>
  <c r="AO1292" i="1"/>
  <c r="AG1248" i="1"/>
  <c r="AK1312" i="1"/>
  <c r="AJ1175" i="1"/>
  <c r="AI1241" i="1"/>
  <c r="AK1441" i="1"/>
  <c r="AM1430" i="1"/>
  <c r="AA1370" i="1"/>
  <c r="AQ1374" i="1"/>
  <c r="AH1308" i="1"/>
  <c r="AL1101" i="1"/>
  <c r="AD1111" i="1"/>
  <c r="AO1058" i="1"/>
  <c r="AL1435" i="1"/>
  <c r="AA1371" i="1"/>
  <c r="AF1387" i="1"/>
  <c r="AO1164" i="1"/>
  <c r="AF1177" i="1"/>
  <c r="AK1263" i="1"/>
  <c r="AH1015" i="1"/>
  <c r="AC1343" i="1"/>
  <c r="AP1269" i="1"/>
  <c r="AG1260" i="1"/>
  <c r="AA1428" i="1"/>
  <c r="AE1410" i="1"/>
  <c r="AF1405" i="1"/>
  <c r="AP1347" i="1"/>
  <c r="AK1057" i="1"/>
  <c r="AK1097" i="1"/>
  <c r="AA1392" i="1"/>
  <c r="AN1392" i="1"/>
  <c r="AD1300" i="1"/>
  <c r="AQ1300" i="1"/>
  <c r="AE1179" i="1"/>
  <c r="AI1179" i="1"/>
  <c r="AM1402" i="1"/>
  <c r="AN1402" i="1"/>
  <c r="AQ1354" i="1"/>
  <c r="AM1354" i="1"/>
  <c r="AL1323" i="1"/>
  <c r="AJ1323" i="1"/>
  <c r="AH1323" i="1"/>
  <c r="AL1233" i="1"/>
  <c r="AO1233" i="1"/>
  <c r="AD1185" i="1"/>
  <c r="AN1185" i="1"/>
  <c r="AA1206" i="1"/>
  <c r="AB1206" i="1"/>
  <c r="AB1240" i="1"/>
  <c r="AF1240" i="1"/>
  <c r="AI1065" i="1"/>
  <c r="AK1065" i="1"/>
  <c r="AF1326" i="1"/>
  <c r="AL1326" i="1"/>
  <c r="AA1313" i="1"/>
  <c r="AM1313" i="1"/>
  <c r="AP1468" i="1"/>
  <c r="AO1468" i="1"/>
  <c r="AL1463" i="1"/>
  <c r="AN1463" i="1"/>
  <c r="AO1432" i="1"/>
  <c r="AK1432" i="1"/>
  <c r="AI1399" i="1"/>
  <c r="AJ1399" i="1"/>
  <c r="AH1338" i="1"/>
  <c r="AM1338" i="1"/>
  <c r="AP1334" i="1"/>
  <c r="AM1182" i="1"/>
  <c r="AJ1081" i="1"/>
  <c r="AI1191" i="1"/>
  <c r="AK1403" i="1"/>
  <c r="AN1260" i="1"/>
  <c r="AJ1147" i="1"/>
  <c r="AP1075" i="1"/>
  <c r="AC1113" i="1"/>
  <c r="AF1010" i="1"/>
  <c r="AC1058" i="1"/>
  <c r="AJ1358" i="1"/>
  <c r="AE1188" i="1"/>
  <c r="AE1114" i="1"/>
  <c r="AB1408" i="1"/>
  <c r="AF1117" i="1"/>
  <c r="AQ1030" i="1"/>
  <c r="AK1295" i="1"/>
  <c r="AI1024" i="1"/>
  <c r="AB1389" i="1"/>
  <c r="AH1260" i="1"/>
  <c r="AA1101" i="1"/>
  <c r="AP1403" i="1"/>
  <c r="AE1311" i="1"/>
  <c r="AP1207" i="1"/>
  <c r="AI1142" i="1"/>
  <c r="AF1133" i="1"/>
  <c r="AG1096" i="1"/>
  <c r="AN1096" i="1"/>
  <c r="AB1138" i="1"/>
  <c r="AL1089" i="1"/>
  <c r="AN1089" i="1"/>
  <c r="AD1155" i="1"/>
  <c r="AQ1155" i="1"/>
  <c r="AJ1103" i="1"/>
  <c r="AI1017" i="1"/>
  <c r="AC1259" i="1"/>
  <c r="AP1098" i="1"/>
  <c r="AJ1355" i="1"/>
  <c r="AN1120" i="1"/>
  <c r="AP1389" i="1"/>
  <c r="AF1182" i="1"/>
  <c r="AH1024" i="1"/>
  <c r="AH1017" i="1"/>
  <c r="AJ1311" i="1"/>
  <c r="AB1307" i="1"/>
  <c r="AO1212" i="1"/>
  <c r="AQ1124" i="1"/>
  <c r="AH1151" i="1"/>
  <c r="AJ1151" i="1"/>
  <c r="AQ1423" i="1"/>
  <c r="AB1301" i="1"/>
  <c r="AQ1034" i="1"/>
  <c r="AM1132" i="1"/>
  <c r="AA1080" i="1"/>
  <c r="AH1273" i="1"/>
  <c r="AP1120" i="1"/>
  <c r="AF1216" i="1"/>
  <c r="AG1000" i="1"/>
  <c r="AB1012" i="1"/>
  <c r="AH1011" i="1"/>
  <c r="AP1056" i="1"/>
  <c r="AP1046" i="1"/>
  <c r="AK1002" i="1"/>
  <c r="AN992" i="1"/>
  <c r="AI1043" i="1"/>
  <c r="AP1086" i="1"/>
  <c r="AB1094" i="1"/>
  <c r="AA1384" i="1"/>
  <c r="AH1067" i="1"/>
  <c r="AI1005" i="1"/>
  <c r="AL1386" i="1"/>
  <c r="AD1305" i="1"/>
  <c r="AD1160" i="1"/>
  <c r="AA1380" i="1"/>
  <c r="AI1257" i="1"/>
  <c r="AN1209" i="1"/>
  <c r="AD1087" i="1"/>
  <c r="AK1127" i="1"/>
  <c r="AI1207" i="1"/>
  <c r="AD998" i="1"/>
  <c r="AO1459" i="1"/>
  <c r="AH1391" i="1"/>
  <c r="AL1297" i="1"/>
  <c r="AN1266" i="1"/>
  <c r="AC1205" i="1"/>
  <c r="AC1074" i="1"/>
  <c r="AQ1348" i="1"/>
  <c r="AF1292" i="1"/>
  <c r="AE1248" i="1"/>
  <c r="AQ1360" i="1"/>
  <c r="AO1175" i="1"/>
  <c r="AA1241" i="1"/>
  <c r="AG1441" i="1"/>
  <c r="AG1430" i="1"/>
  <c r="AE1370" i="1"/>
  <c r="AI1374" i="1"/>
  <c r="AB1308" i="1"/>
  <c r="AD1101" i="1"/>
  <c r="AL1111" i="1"/>
  <c r="AO1438" i="1"/>
  <c r="AK1435" i="1"/>
  <c r="AF1371" i="1"/>
  <c r="AE1357" i="1"/>
  <c r="AE1164" i="1"/>
  <c r="AA1177" i="1"/>
  <c r="AJ1261" i="1"/>
  <c r="AO1427" i="1"/>
  <c r="AJ1075" i="1"/>
  <c r="AC1269" i="1"/>
  <c r="AK1260" i="1"/>
  <c r="AM1428" i="1"/>
  <c r="AC1410" i="1"/>
  <c r="AB1405" i="1"/>
  <c r="AL1145" i="1"/>
  <c r="AE1324" i="1"/>
  <c r="AL996" i="1"/>
  <c r="AO1392" i="1"/>
  <c r="AM1392" i="1"/>
  <c r="AG1300" i="1"/>
  <c r="AK1300" i="1"/>
  <c r="AL1179" i="1"/>
  <c r="AQ1179" i="1"/>
  <c r="AD1402" i="1"/>
  <c r="AK1402" i="1"/>
  <c r="AH1354" i="1"/>
  <c r="AC1354" i="1"/>
  <c r="AD1323" i="1"/>
  <c r="AA1323" i="1"/>
  <c r="AD1233" i="1"/>
  <c r="AB1233" i="1"/>
  <c r="AJ1185" i="1"/>
  <c r="AK1185" i="1"/>
  <c r="AP1206" i="1"/>
  <c r="AO1206" i="1"/>
  <c r="AQ1240" i="1"/>
  <c r="AE1240" i="1"/>
  <c r="AA1065" i="1"/>
  <c r="AG1065" i="1"/>
  <c r="AP1326" i="1"/>
  <c r="AN1326" i="1"/>
  <c r="AB1326" i="1"/>
  <c r="AN1313" i="1"/>
  <c r="AL1313" i="1"/>
  <c r="AH1468" i="1"/>
  <c r="AM1468" i="1"/>
  <c r="AD1463" i="1"/>
  <c r="AJ1463" i="1"/>
  <c r="AF1432" i="1"/>
  <c r="AH1432" i="1"/>
  <c r="AO1399" i="1"/>
  <c r="AF1399" i="1"/>
  <c r="AN1338" i="1"/>
  <c r="AC1338" i="1"/>
  <c r="AH1334" i="1"/>
  <c r="AB1334" i="1"/>
  <c r="AM1274" i="1"/>
  <c r="AI1274" i="1"/>
  <c r="AC1274" i="1"/>
  <c r="AN1294" i="1"/>
  <c r="AG1294" i="1"/>
  <c r="AL1249" i="1"/>
  <c r="AO1249" i="1"/>
  <c r="AD1183" i="1"/>
  <c r="AN1183" i="1"/>
  <c r="AQ1238" i="1"/>
  <c r="AN1238" i="1"/>
  <c r="AL1122" i="1"/>
  <c r="AH1081" i="1"/>
  <c r="AJ998" i="1"/>
  <c r="AK1364" i="1"/>
  <c r="AD1260" i="1"/>
  <c r="AH1122" i="1"/>
  <c r="AM1147" i="1"/>
  <c r="AM1075" i="1"/>
  <c r="AA1113" i="1"/>
  <c r="AC1010" i="1"/>
  <c r="AN1058" i="1"/>
  <c r="AO1188" i="1"/>
  <c r="AP1114" i="1"/>
  <c r="AI1114" i="1"/>
  <c r="AL1117" i="1"/>
  <c r="AA1117" i="1"/>
  <c r="AH1030" i="1"/>
  <c r="AL1024" i="1"/>
  <c r="AP1024" i="1"/>
  <c r="AM1389" i="1"/>
  <c r="AL1260" i="1"/>
  <c r="AD1120" i="1"/>
  <c r="AE1101" i="1"/>
  <c r="AI1403" i="1"/>
  <c r="AQ1311" i="1"/>
  <c r="AE1191" i="1"/>
  <c r="AD1142" i="1"/>
  <c r="AA1133" i="1"/>
  <c r="AE1096" i="1"/>
  <c r="AA1096" i="1"/>
  <c r="AG1138" i="1"/>
  <c r="AO1089" i="1"/>
  <c r="AJ1469" i="1"/>
  <c r="AC1155" i="1"/>
  <c r="AD1103" i="1"/>
  <c r="AG1103" i="1"/>
  <c r="AK1017" i="1"/>
  <c r="AL1259" i="1"/>
  <c r="AC1098" i="1"/>
  <c r="AN1355" i="1"/>
  <c r="AJ1120" i="1"/>
  <c r="AC1292" i="1"/>
  <c r="AN1207" i="1"/>
  <c r="AJ1025" i="1"/>
  <c r="AA1403" i="1"/>
  <c r="AI1260" i="1"/>
  <c r="AH1120" i="1"/>
  <c r="AA1307" i="1"/>
  <c r="AI1212" i="1"/>
  <c r="AE1124" i="1"/>
  <c r="AC1151" i="1"/>
  <c r="AQ1426" i="1"/>
  <c r="AE1423" i="1"/>
  <c r="AD1034" i="1"/>
  <c r="AM1034" i="1"/>
  <c r="AA1132" i="1"/>
  <c r="AP1080" i="1"/>
  <c r="AO1403" i="1"/>
  <c r="AD1273" i="1"/>
  <c r="AB1024" i="1"/>
  <c r="AD1216" i="1"/>
  <c r="AC1136" i="1"/>
  <c r="AN1012" i="1"/>
  <c r="AO1011" i="1"/>
  <c r="AB1359" i="1"/>
  <c r="AE1046" i="1"/>
  <c r="AH1002" i="1"/>
  <c r="AJ1046" i="1"/>
  <c r="AJ1043" i="1"/>
  <c r="AH1086" i="1"/>
  <c r="AE1094" i="1"/>
  <c r="AL1028" i="1"/>
  <c r="AE1067" i="1"/>
  <c r="AD1005" i="1"/>
  <c r="AK1267" i="1"/>
  <c r="AA1439" i="1"/>
  <c r="AO1424" i="1"/>
  <c r="AC1257" i="1"/>
  <c r="AG1209" i="1"/>
  <c r="AF1446" i="1"/>
  <c r="AL1127" i="1"/>
  <c r="AO1207" i="1"/>
  <c r="AM1271" i="1"/>
  <c r="AN1459" i="1"/>
  <c r="AP1391" i="1"/>
  <c r="AC1297" i="1"/>
  <c r="AM1266" i="1"/>
  <c r="AK1265" i="1"/>
  <c r="AL1012" i="1"/>
  <c r="AM1348" i="1"/>
  <c r="AO1182" i="1"/>
  <c r="AK1378" i="1"/>
  <c r="AF1360" i="1"/>
  <c r="AG1175" i="1"/>
  <c r="AL1133" i="1"/>
  <c r="AD1441" i="1"/>
  <c r="AE1430" i="1"/>
  <c r="AN1284" i="1"/>
  <c r="AA1374" i="1"/>
  <c r="AA1308" i="1"/>
  <c r="AC1101" i="1"/>
  <c r="AC1111" i="1"/>
  <c r="AG1438" i="1"/>
  <c r="AP1415" i="1"/>
  <c r="AL1357" i="1"/>
  <c r="AM1340" i="1"/>
  <c r="AN1164" i="1"/>
  <c r="AN1177" i="1"/>
  <c r="AI1261" i="1"/>
  <c r="AI1427" i="1"/>
  <c r="AG1075" i="1"/>
  <c r="AQ1153" i="1"/>
  <c r="AM1260" i="1"/>
  <c r="AA1453" i="1"/>
  <c r="AD1410" i="1"/>
  <c r="AA1405" i="1"/>
  <c r="AK1145" i="1"/>
  <c r="AQ1324" i="1"/>
  <c r="AD996" i="1"/>
  <c r="AD1392" i="1"/>
  <c r="AI1392" i="1"/>
  <c r="AP1300" i="1"/>
  <c r="AJ1300" i="1"/>
  <c r="AD1179" i="1"/>
  <c r="AK1179" i="1"/>
  <c r="AQ1402" i="1"/>
  <c r="AI1402" i="1"/>
  <c r="AN1354" i="1"/>
  <c r="AG1354" i="1"/>
  <c r="AO1323" i="1"/>
  <c r="AI1323" i="1"/>
  <c r="AP1233" i="1"/>
  <c r="AK1233" i="1"/>
  <c r="AA1233" i="1"/>
  <c r="AI1185" i="1"/>
  <c r="AG1185" i="1"/>
  <c r="AH1206" i="1"/>
  <c r="AN1206" i="1"/>
  <c r="AI1240" i="1"/>
  <c r="AC1240" i="1"/>
  <c r="AP1065" i="1"/>
  <c r="AP1191" i="1"/>
  <c r="AQ998" i="1"/>
  <c r="AG1364" i="1"/>
  <c r="AP1273" i="1"/>
  <c r="AC1120" i="1"/>
  <c r="AB1147" i="1"/>
  <c r="AO1075" i="1"/>
  <c r="AE1113" i="1"/>
  <c r="AM1010" i="1"/>
  <c r="AG1058" i="1"/>
  <c r="AH1188" i="1"/>
  <c r="AD1114" i="1"/>
  <c r="AE1408" i="1"/>
  <c r="AD1117" i="1"/>
  <c r="AE1117" i="1"/>
  <c r="AK1030" i="1"/>
  <c r="AJ1024" i="1"/>
  <c r="AO1024" i="1"/>
  <c r="AF1260" i="1"/>
  <c r="AB1273" i="1"/>
  <c r="AA998" i="1"/>
  <c r="AH1101" i="1"/>
  <c r="AL1403" i="1"/>
  <c r="AP1260" i="1"/>
  <c r="AN1101" i="1"/>
  <c r="AP1142" i="1"/>
  <c r="AE1133" i="1"/>
  <c r="AI1096" i="1"/>
  <c r="AG1122" i="1"/>
  <c r="AE1138" i="1"/>
  <c r="AC1089" i="1"/>
  <c r="AI1469" i="1"/>
  <c r="AL1155" i="1"/>
  <c r="AK1103" i="1"/>
  <c r="AQ1103" i="1"/>
  <c r="AO1017" i="1"/>
  <c r="AQ1259" i="1"/>
  <c r="AF1098" i="1"/>
  <c r="AB1355" i="1"/>
  <c r="AG1120" i="1"/>
  <c r="AE1260" i="1"/>
  <c r="AA1122" i="1"/>
  <c r="AO1283" i="1"/>
  <c r="AN1403" i="1"/>
  <c r="AG1273" i="1"/>
  <c r="AA1024" i="1"/>
  <c r="AH1307" i="1"/>
  <c r="AN1212" i="1"/>
  <c r="AA1124" i="1"/>
  <c r="AB1151" i="1"/>
  <c r="AM1426" i="1"/>
  <c r="AA1423" i="1"/>
  <c r="AC1034" i="1"/>
  <c r="AA1034" i="1"/>
  <c r="AL1132" i="1"/>
  <c r="AL1080" i="1"/>
  <c r="AG1403" i="1"/>
  <c r="AB1207" i="1"/>
  <c r="AL1025" i="1"/>
  <c r="AC1216" i="1"/>
  <c r="AH1136" i="1"/>
  <c r="AI1012" i="1"/>
  <c r="AK1011" i="1"/>
  <c r="AJ1359" i="1"/>
  <c r="AJ1115" i="1"/>
  <c r="AJ1002" i="1"/>
  <c r="AB1099" i="1"/>
  <c r="AB1046" i="1"/>
  <c r="AI1046" i="1"/>
  <c r="AI1094" i="1"/>
  <c r="AD1028" i="1"/>
  <c r="AK1128" i="1"/>
  <c r="AP1082" i="1"/>
  <c r="AI1267" i="1"/>
  <c r="AJ1439" i="1"/>
  <c r="AE1424" i="1"/>
  <c r="AA1257" i="1"/>
  <c r="AF1209" i="1"/>
  <c r="AM1446" i="1"/>
  <c r="AC1127" i="1"/>
  <c r="AG1207" i="1"/>
  <c r="AH1271" i="1"/>
  <c r="AI1459" i="1"/>
  <c r="AM1391" i="1"/>
  <c r="AB1297" i="1"/>
  <c r="AM1385" i="1"/>
  <c r="AA1265" i="1"/>
  <c r="AD1012" i="1"/>
  <c r="AI1348" i="1"/>
  <c r="AG1182" i="1"/>
  <c r="AI1378" i="1"/>
  <c r="AN1360" i="1"/>
  <c r="AL1113" i="1"/>
  <c r="AC1133" i="1"/>
  <c r="AB1441" i="1"/>
  <c r="AI1430" i="1"/>
  <c r="AP1284" i="1"/>
  <c r="AP1308" i="1"/>
  <c r="AL1308" i="1"/>
  <c r="AO1172" i="1"/>
  <c r="AN1063" i="1"/>
  <c r="AF1438" i="1"/>
  <c r="AA1415" i="1"/>
  <c r="AI1357" i="1"/>
  <c r="AA1340" i="1"/>
  <c r="AC1164" i="1"/>
  <c r="AG1177" i="1"/>
  <c r="AC1261" i="1"/>
  <c r="AF1343" i="1"/>
  <c r="AD1075" i="1"/>
  <c r="AH1153" i="1"/>
  <c r="AC1260" i="1"/>
  <c r="AO1453" i="1"/>
  <c r="AK1231" i="1"/>
  <c r="AP1405" i="1"/>
  <c r="AO1298" i="1"/>
  <c r="AC1324" i="1"/>
  <c r="AP1392" i="1"/>
  <c r="AE1392" i="1"/>
  <c r="AF1392" i="1"/>
  <c r="AC1300" i="1"/>
  <c r="AH1300" i="1"/>
  <c r="AO1179" i="1"/>
  <c r="AG1179" i="1"/>
  <c r="AF1402" i="1"/>
  <c r="AE1402" i="1"/>
  <c r="AF1354" i="1"/>
  <c r="AA1354" i="1"/>
  <c r="AF1323" i="1"/>
  <c r="AG1323" i="1"/>
  <c r="AH1233" i="1"/>
  <c r="AJ1233" i="1"/>
  <c r="AP1185" i="1"/>
  <c r="AF1185" i="1"/>
  <c r="AB1185" i="1"/>
  <c r="AM1206" i="1"/>
  <c r="AJ1206" i="1"/>
  <c r="AA1240" i="1"/>
  <c r="AO1240" i="1"/>
  <c r="AH1065" i="1"/>
  <c r="AC1065" i="1"/>
  <c r="AJ1326" i="1"/>
  <c r="AM1326" i="1"/>
  <c r="AC1313" i="1"/>
  <c r="AG1313" i="1"/>
  <c r="AL1468" i="1"/>
  <c r="AJ1468" i="1"/>
  <c r="AC1468" i="1"/>
  <c r="AG1463" i="1"/>
  <c r="AK1463" i="1"/>
  <c r="AE1432" i="1"/>
  <c r="AG1432" i="1"/>
  <c r="AK1399" i="1"/>
  <c r="AC1399" i="1"/>
  <c r="AI1338" i="1"/>
  <c r="AL1338" i="1"/>
  <c r="AF1334" i="1"/>
  <c r="AA1334" i="1"/>
  <c r="AN1274" i="1"/>
  <c r="AO1274" i="1"/>
  <c r="AE1294" i="1"/>
  <c r="AL1294" i="1"/>
  <c r="AP1249" i="1"/>
  <c r="AK1249" i="1"/>
  <c r="AA1249" i="1"/>
  <c r="AJ1183" i="1"/>
  <c r="AC1183" i="1"/>
  <c r="AA1238" i="1"/>
  <c r="AK1238" i="1"/>
  <c r="AP1202" i="1"/>
  <c r="AM1202" i="1"/>
  <c r="AJ1352" i="1"/>
  <c r="AC1191" i="1"/>
  <c r="AF998" i="1"/>
  <c r="AN1389" i="1"/>
  <c r="AB1182" i="1"/>
  <c r="AP998" i="1"/>
  <c r="AG1147" i="1"/>
  <c r="AK1075" i="1"/>
  <c r="AH1113" i="1"/>
  <c r="AI1010" i="1"/>
  <c r="AE1058" i="1"/>
  <c r="AL1188" i="1"/>
  <c r="AC1114" i="1"/>
  <c r="AD1408" i="1"/>
  <c r="AH1117" i="1"/>
  <c r="AL1030" i="1"/>
  <c r="AG1030" i="1"/>
  <c r="AG1024" i="1"/>
  <c r="AD1024" i="1"/>
  <c r="AJ1292" i="1"/>
  <c r="AA1273" i="1"/>
  <c r="AE1024" i="1"/>
  <c r="AJ1101" i="1"/>
  <c r="AD1364" i="1"/>
  <c r="AK1273" i="1"/>
  <c r="AC1142" i="1"/>
  <c r="AH1133" i="1"/>
  <c r="AL1096" i="1"/>
  <c r="AN1318" i="1"/>
  <c r="AI1138" i="1"/>
  <c r="AB1089" i="1"/>
  <c r="AB1356" i="1"/>
  <c r="AE1155" i="1"/>
  <c r="AL1103" i="1"/>
  <c r="AF1103" i="1"/>
  <c r="AJ1017" i="1"/>
  <c r="AP1259" i="1"/>
  <c r="AB1098" i="1"/>
  <c r="AQ1355" i="1"/>
  <c r="AM1120" i="1"/>
  <c r="AG1311" i="1"/>
  <c r="AH1191" i="1"/>
  <c r="AN1283" i="1"/>
  <c r="AA1364" i="1"/>
  <c r="AL1273" i="1"/>
  <c r="AK1025" i="1"/>
  <c r="AF1307" i="1"/>
  <c r="AP1212" i="1"/>
  <c r="AD1124" i="1"/>
  <c r="AG1151" i="1"/>
  <c r="AL1290" i="1"/>
  <c r="AK1423" i="1"/>
  <c r="AL1034" i="1"/>
  <c r="AH1034" i="1"/>
  <c r="AG1132" i="1"/>
  <c r="AN1080" i="1"/>
  <c r="AJ1364" i="1"/>
  <c r="AF1207" i="1"/>
  <c r="AB1216" i="1"/>
  <c r="AP1363" i="1"/>
  <c r="AF1136" i="1"/>
  <c r="AM1012" i="1"/>
  <c r="AN1011" i="1"/>
  <c r="AG1115" i="1"/>
  <c r="AG1002" i="1"/>
  <c r="AN1099" i="1"/>
  <c r="AL1036" i="1"/>
  <c r="AM1140" i="1"/>
  <c r="AJ1028" i="1"/>
  <c r="AP1128" i="1"/>
  <c r="AF1082" i="1"/>
  <c r="AG1267" i="1"/>
  <c r="AD1439" i="1"/>
  <c r="AQ1424" i="1"/>
  <c r="AK1257" i="1"/>
  <c r="AI1209" i="1"/>
  <c r="AJ1446" i="1"/>
  <c r="AD1127" i="1"/>
  <c r="AK1271" i="1"/>
  <c r="AG1459" i="1"/>
  <c r="AG1391" i="1"/>
  <c r="AG1200" i="1"/>
  <c r="AP1385" i="1"/>
  <c r="AB1265" i="1"/>
  <c r="AO1466" i="1"/>
  <c r="AE1348" i="1"/>
  <c r="AJ1182" i="1"/>
  <c r="AL1378" i="1"/>
  <c r="AH1360" i="1"/>
  <c r="AK1113" i="1"/>
  <c r="AD1133" i="1"/>
  <c r="AJ1441" i="1"/>
  <c r="AJ1370" i="1"/>
  <c r="AK1244" i="1"/>
  <c r="AI1308" i="1"/>
  <c r="AQ1181" i="1"/>
  <c r="AE1172" i="1"/>
  <c r="AF1063" i="1"/>
  <c r="AP1438" i="1"/>
  <c r="AN1415" i="1"/>
  <c r="AP1357" i="1"/>
  <c r="AB1340" i="1"/>
  <c r="AK1095" i="1"/>
  <c r="AI1177" i="1"/>
  <c r="AB1261" i="1"/>
  <c r="AE1343" i="1"/>
  <c r="AB1075" i="1"/>
  <c r="AG1153" i="1"/>
  <c r="AL1428" i="1"/>
  <c r="AI1453" i="1"/>
  <c r="AI1231" i="1"/>
  <c r="AE1405" i="1"/>
  <c r="AL1298" i="1"/>
  <c r="AN1324" i="1"/>
  <c r="AH1392" i="1"/>
  <c r="AJ1392" i="1"/>
  <c r="AM1300" i="1"/>
  <c r="AO1300" i="1"/>
  <c r="AF1300" i="1"/>
  <c r="AB1179" i="1"/>
  <c r="AF1179" i="1"/>
  <c r="AL1402" i="1"/>
  <c r="AC1402" i="1"/>
  <c r="AI1354" i="1"/>
  <c r="AL1354" i="1"/>
  <c r="AM1323" i="1"/>
  <c r="AE1323" i="1"/>
  <c r="AN1233" i="1"/>
  <c r="AI1233" i="1"/>
  <c r="AH1185" i="1"/>
  <c r="AQ1185" i="1"/>
  <c r="AL1206" i="1"/>
  <c r="AK1206" i="1"/>
  <c r="AE1206" i="1"/>
  <c r="AP1240" i="1"/>
  <c r="AN1240" i="1"/>
  <c r="AM1065" i="1"/>
  <c r="AO1065" i="1"/>
  <c r="AA1326" i="1"/>
  <c r="AK1326" i="1"/>
  <c r="AJ1313" i="1"/>
  <c r="AF1313" i="1"/>
  <c r="AD1468" i="1"/>
  <c r="AG1468" i="1"/>
  <c r="AP1463" i="1"/>
  <c r="AC1463" i="1"/>
  <c r="AF1463" i="1"/>
  <c r="AL1432" i="1"/>
  <c r="AP1432" i="1"/>
  <c r="AA1399" i="1"/>
  <c r="AB1399" i="1"/>
  <c r="AQ1338" i="1"/>
  <c r="AK1338" i="1"/>
  <c r="AQ1334" i="1"/>
  <c r="AD1334" i="1"/>
  <c r="AD1274" i="1"/>
  <c r="AL1274" i="1"/>
  <c r="AQ1294" i="1"/>
  <c r="AB1294" i="1"/>
  <c r="AE1149" i="1"/>
  <c r="AM1191" i="1"/>
  <c r="AO998" i="1"/>
  <c r="AH1311" i="1"/>
  <c r="AQ1182" i="1"/>
  <c r="AA1413" i="1"/>
  <c r="AQ1147" i="1"/>
  <c r="AH1175" i="1"/>
  <c r="AJ1113" i="1"/>
  <c r="AP1010" i="1"/>
  <c r="AQ1058" i="1"/>
  <c r="AB1188" i="1"/>
  <c r="AG1114" i="1"/>
  <c r="AA1408" i="1"/>
  <c r="AJ1117" i="1"/>
  <c r="AI1030" i="1"/>
  <c r="AJ1030" i="1"/>
  <c r="AQ1024" i="1"/>
  <c r="AJ1403" i="1"/>
  <c r="AM1292" i="1"/>
  <c r="AN1182" i="1"/>
  <c r="AH1364" i="1"/>
  <c r="AG1101" i="1"/>
  <c r="AA1389" i="1"/>
  <c r="AI1273" i="1"/>
  <c r="AB998" i="1"/>
  <c r="AH1142" i="1"/>
  <c r="AJ1133" i="1"/>
  <c r="AO1096" i="1"/>
  <c r="AE1318" i="1"/>
  <c r="AO1138" i="1"/>
  <c r="AM1089" i="1"/>
  <c r="AH1356" i="1"/>
  <c r="AP1155" i="1"/>
  <c r="AC1103" i="1"/>
  <c r="AF1017" i="1"/>
  <c r="AN1017" i="1"/>
  <c r="AK1259" i="1"/>
  <c r="AE1098" i="1"/>
  <c r="AL1120" i="1"/>
  <c r="AQ1120" i="1"/>
  <c r="AB1311" i="1"/>
  <c r="AO1101" i="1"/>
  <c r="AH1283" i="1"/>
  <c r="AF1389" i="1"/>
  <c r="AH1182" i="1"/>
  <c r="AD1307" i="1"/>
  <c r="AE1307" i="1"/>
  <c r="AM1212" i="1"/>
  <c r="AH1124" i="1"/>
  <c r="AM1151" i="1"/>
  <c r="AN1290" i="1"/>
  <c r="AP1301" i="1"/>
  <c r="AB1034" i="1"/>
  <c r="AD1132" i="1"/>
  <c r="AJ1132" i="1"/>
  <c r="AK1080" i="1"/>
  <c r="AG1389" i="1"/>
  <c r="AJ1122" i="1"/>
  <c r="AM1216" i="1"/>
  <c r="AD1046" i="1"/>
  <c r="AB1136" i="1"/>
  <c r="AK1362" i="1"/>
  <c r="AJ1011" i="1"/>
  <c r="AC1115" i="1"/>
  <c r="AL992" i="1"/>
  <c r="AI1099" i="1"/>
  <c r="AA1036" i="1"/>
  <c r="AQ1140" i="1"/>
  <c r="AG1028" i="1"/>
  <c r="AN1128" i="1"/>
  <c r="AE1386" i="1"/>
  <c r="AJ1377" i="1"/>
  <c r="AO1439" i="1"/>
  <c r="AI1424" i="1"/>
  <c r="AJ1257" i="1"/>
  <c r="AA1209" i="1"/>
  <c r="AK1213" i="1"/>
  <c r="AK1351" i="1"/>
  <c r="AC1459" i="1"/>
  <c r="AF1459" i="1"/>
  <c r="AF1391" i="1"/>
  <c r="AF1200" i="1"/>
  <c r="AQ1205" i="1"/>
  <c r="AI1265" i="1"/>
  <c r="AJ1466" i="1"/>
  <c r="AL1292" i="1"/>
  <c r="AC1182" i="1"/>
  <c r="AJ1312" i="1"/>
  <c r="AB1360" i="1"/>
  <c r="AG1241" i="1"/>
  <c r="AL1010" i="1"/>
  <c r="AO1470" i="1"/>
  <c r="AF1370" i="1"/>
  <c r="AG1244" i="1"/>
  <c r="AC1308" i="1"/>
  <c r="AF1181" i="1"/>
  <c r="AF1172" i="1"/>
  <c r="AH1112" i="1"/>
  <c r="AF1435" i="1"/>
  <c r="AF1415" i="1"/>
  <c r="AC1340" i="1"/>
  <c r="AD1095" i="1"/>
  <c r="AJ1263" i="1"/>
  <c r="AK1261" i="1"/>
  <c r="AP1343" i="1"/>
  <c r="AN1075" i="1"/>
  <c r="AL1085" i="1"/>
  <c r="AI1428" i="1"/>
  <c r="AJ1410" i="1"/>
  <c r="AM1405" i="1"/>
  <c r="AN1347" i="1"/>
  <c r="AC1298" i="1"/>
  <c r="AL1324" i="1"/>
  <c r="AL1392" i="1"/>
  <c r="AG1392" i="1"/>
  <c r="AE1300" i="1"/>
  <c r="AB1300" i="1"/>
  <c r="AP1179" i="1"/>
  <c r="AN1179" i="1"/>
  <c r="AC1179" i="1"/>
  <c r="AB1402" i="1"/>
  <c r="AJ1402" i="1"/>
  <c r="AE1354" i="1"/>
  <c r="AK1354" i="1"/>
  <c r="AC1323" i="1"/>
  <c r="AQ1323" i="1"/>
  <c r="AF1233" i="1"/>
  <c r="AG1233" i="1"/>
  <c r="AM1185" i="1"/>
  <c r="AC1185" i="1"/>
  <c r="AD1206" i="1"/>
  <c r="AG1206" i="1"/>
  <c r="AL1240" i="1"/>
  <c r="AH1240" i="1"/>
  <c r="AM1240" i="1"/>
  <c r="AE1065" i="1"/>
  <c r="AL1065" i="1"/>
  <c r="AQ1326" i="1"/>
  <c r="AI1326" i="1"/>
  <c r="AB1313" i="1"/>
  <c r="AD1313" i="1"/>
  <c r="AQ1468" i="1"/>
  <c r="AF1468" i="1"/>
  <c r="AH1463" i="1"/>
  <c r="AB1463" i="1"/>
  <c r="AQ1432" i="1"/>
  <c r="AC1432" i="1"/>
  <c r="AD1432" i="1"/>
  <c r="AG1399" i="1"/>
  <c r="AQ1399" i="1"/>
  <c r="AE1338" i="1"/>
  <c r="AJ1338" i="1"/>
  <c r="AE1334" i="1"/>
  <c r="AO1334" i="1"/>
  <c r="AK1274" i="1"/>
  <c r="AH1274" i="1"/>
  <c r="AI1294" i="1"/>
  <c r="AK1294" i="1"/>
  <c r="AN1249" i="1"/>
  <c r="AI1249" i="1"/>
  <c r="AH1183" i="1"/>
  <c r="AA1149" i="1"/>
  <c r="AA1191" i="1"/>
  <c r="AH998" i="1"/>
  <c r="AH1292" i="1"/>
  <c r="AM1207" i="1"/>
  <c r="AP1147" i="1"/>
  <c r="AN1147" i="1"/>
  <c r="AN1175" i="1"/>
  <c r="AG1113" i="1"/>
  <c r="AD1058" i="1"/>
  <c r="AQ1188" i="1"/>
  <c r="AO1114" i="1"/>
  <c r="AO1408" i="1"/>
  <c r="AG1117" i="1"/>
  <c r="AM1030" i="1"/>
  <c r="AF1030" i="1"/>
  <c r="AF1024" i="1"/>
  <c r="AD1403" i="1"/>
  <c r="AD1311" i="1"/>
  <c r="AD1182" i="1"/>
  <c r="AH1295" i="1"/>
  <c r="AE1207" i="1"/>
  <c r="AC1389" i="1"/>
  <c r="AE1182" i="1"/>
  <c r="AN1024" i="1"/>
  <c r="AF1142" i="1"/>
  <c r="AG1133" i="1"/>
  <c r="AK1096" i="1"/>
  <c r="AD1318" i="1"/>
  <c r="AD1138" i="1"/>
  <c r="AI1089" i="1"/>
  <c r="AQ1356" i="1"/>
  <c r="AB1155" i="1"/>
  <c r="AA1103" i="1"/>
  <c r="AB1017" i="1"/>
  <c r="AA1017" i="1"/>
  <c r="AA1259" i="1"/>
  <c r="AI1098" i="1"/>
  <c r="AA1120" i="1"/>
  <c r="AC1403" i="1"/>
  <c r="AA1260" i="1"/>
  <c r="AI1283" i="1"/>
  <c r="AI1389" i="1"/>
  <c r="AC1207" i="1"/>
  <c r="AC1307" i="1"/>
  <c r="AG1212" i="1"/>
  <c r="AP1124" i="1"/>
  <c r="AC1124" i="1"/>
  <c r="AF1151" i="1"/>
  <c r="AC1290" i="1"/>
  <c r="AD1301" i="1"/>
  <c r="AG1034" i="1"/>
  <c r="AP1132" i="1"/>
  <c r="AN1132" i="1"/>
  <c r="AG1080" i="1"/>
  <c r="AO1311" i="1"/>
  <c r="AJ1191" i="1"/>
  <c r="AI1216" i="1"/>
  <c r="AL1000" i="1"/>
  <c r="AQ1074" i="1"/>
  <c r="AA1362" i="1"/>
  <c r="AQ1056" i="1"/>
  <c r="AQ1115" i="1"/>
  <c r="AC992" i="1"/>
  <c r="AM1099" i="1"/>
  <c r="AM1036" i="1"/>
  <c r="AL1140" i="1"/>
  <c r="AQ1028" i="1"/>
  <c r="AJ1128" i="1"/>
  <c r="AB1386" i="1"/>
  <c r="AG1377" i="1"/>
  <c r="AL1014" i="1"/>
  <c r="AI1380" i="1"/>
  <c r="AG1257" i="1"/>
  <c r="AC1087" i="1"/>
  <c r="AB1213" i="1"/>
  <c r="AH1351" i="1"/>
  <c r="AB1459" i="1"/>
  <c r="AQ1391" i="1"/>
  <c r="AC1391" i="1"/>
  <c r="AJ1200" i="1"/>
  <c r="AJ1205" i="1"/>
  <c r="AQ1265" i="1"/>
  <c r="AE1466" i="1"/>
  <c r="AD1292" i="1"/>
  <c r="AM1248" i="1"/>
  <c r="AD1312" i="1"/>
  <c r="AI1175" i="1"/>
  <c r="AQ1241" i="1"/>
  <c r="AD1010" i="1"/>
  <c r="AK1470" i="1"/>
  <c r="AI1370" i="1"/>
  <c r="AC1244" i="1"/>
  <c r="AQ1308" i="1"/>
  <c r="AC1181" i="1"/>
  <c r="AC1172" i="1"/>
  <c r="AG1112" i="1"/>
  <c r="AC1435" i="1"/>
  <c r="AE1415" i="1"/>
  <c r="AE1387" i="1"/>
  <c r="AJ1164" i="1"/>
  <c r="AL1095" i="1"/>
  <c r="AI1263" i="1"/>
  <c r="AG1261" i="1"/>
  <c r="AN1343" i="1"/>
  <c r="AN1269" i="1"/>
  <c r="AD1085" i="1"/>
  <c r="AG1428" i="1"/>
  <c r="AL1410" i="1"/>
  <c r="AK1405" i="1"/>
  <c r="AG1347" i="1"/>
  <c r="AB1298" i="1"/>
  <c r="AG1324" i="1"/>
  <c r="AC1392" i="1"/>
  <c r="AB1392" i="1"/>
  <c r="AI1300" i="1"/>
  <c r="AL1300" i="1"/>
  <c r="AH1179" i="1"/>
  <c r="AA1179" i="1"/>
  <c r="AP1402" i="1"/>
  <c r="AO1402" i="1"/>
  <c r="AG1402" i="1"/>
  <c r="AP1354" i="1"/>
  <c r="AJ1354" i="1"/>
  <c r="AK1323" i="1"/>
  <c r="AP1323" i="1"/>
  <c r="AM1233" i="1"/>
  <c r="AC1233" i="1"/>
  <c r="AE1185" i="1"/>
  <c r="AA1185" i="1"/>
  <c r="AQ1206" i="1"/>
  <c r="AF1206" i="1"/>
  <c r="AD1240" i="1"/>
  <c r="AK1240" i="1"/>
  <c r="AN1065" i="1"/>
  <c r="AD1065" i="1"/>
  <c r="AG1326" i="1"/>
  <c r="AD1326" i="1"/>
  <c r="AQ1313" i="1"/>
  <c r="AP1313" i="1"/>
  <c r="AI1468" i="1"/>
  <c r="AN1468" i="1"/>
  <c r="AM1463" i="1"/>
  <c r="AQ1463" i="1"/>
  <c r="AI1432" i="1"/>
  <c r="AJ1432" i="1"/>
  <c r="AL1399" i="1"/>
  <c r="AN1399" i="1"/>
  <c r="AH1399" i="1"/>
  <c r="AO1338" i="1"/>
  <c r="AB1338" i="1"/>
  <c r="AM1334" i="1"/>
  <c r="AI1334" i="1"/>
  <c r="AB1274" i="1"/>
  <c r="AG1274" i="1"/>
  <c r="AA1294" i="1"/>
  <c r="AO1294" i="1"/>
  <c r="AF1249" i="1"/>
  <c r="AG1249" i="1"/>
  <c r="AM1183" i="1"/>
  <c r="AA1183" i="1"/>
  <c r="AD1238" i="1"/>
  <c r="AE1238" i="1"/>
  <c r="AL1202" i="1"/>
  <c r="AA1363" i="1"/>
  <c r="AJ1389" i="1"/>
  <c r="AI1081" i="1"/>
  <c r="AL1191" i="1"/>
  <c r="AM998" i="1"/>
  <c r="AE1292" i="1"/>
  <c r="AM1122" i="1"/>
  <c r="AK1147" i="1"/>
  <c r="AH1147" i="1"/>
  <c r="AD1175" i="1"/>
  <c r="AG1010" i="1"/>
  <c r="AI1058" i="1"/>
  <c r="AJ1188" i="1"/>
  <c r="AF1114" i="1"/>
  <c r="AN1408" i="1"/>
  <c r="AC1117" i="1"/>
  <c r="AP1030" i="1"/>
  <c r="AP1295" i="1"/>
  <c r="AC1024" i="1"/>
  <c r="AM1364" i="1"/>
  <c r="AI1311" i="1"/>
  <c r="AN1122" i="1"/>
  <c r="AQ1101" i="1"/>
  <c r="AK1207" i="1"/>
  <c r="AE1389" i="1"/>
  <c r="AL1182" i="1"/>
  <c r="AA1025" i="1"/>
  <c r="AB1142" i="1"/>
  <c r="AF1096" i="1"/>
  <c r="AJ1096" i="1"/>
  <c r="AC1138" i="1"/>
  <c r="AK1089" i="1"/>
  <c r="AD1089" i="1"/>
  <c r="AF1356" i="1"/>
  <c r="AO1155" i="1"/>
  <c r="AE1103" i="1"/>
  <c r="AP1017" i="1"/>
  <c r="AL1017" i="1"/>
  <c r="AN1259" i="1"/>
  <c r="AD1098" i="1"/>
  <c r="AK1120" i="1"/>
  <c r="AP1364" i="1"/>
  <c r="AC1273" i="1"/>
  <c r="AF1120" i="1"/>
  <c r="AL1283" i="1"/>
  <c r="AN1292" i="1"/>
  <c r="AG1191" i="1"/>
  <c r="AN1307" i="1"/>
  <c r="AJ1212" i="1"/>
  <c r="AN1124" i="1"/>
  <c r="AB1124" i="1"/>
  <c r="AI1151" i="1"/>
  <c r="AJ1290" i="1"/>
  <c r="AJ1301" i="1"/>
  <c r="AK1034" i="1"/>
  <c r="AC1132" i="1"/>
  <c r="AQ1132" i="1"/>
  <c r="AH1080" i="1"/>
  <c r="AM1311" i="1"/>
  <c r="AI1101" i="1"/>
  <c r="AN1216" i="1"/>
  <c r="AI1000" i="1"/>
  <c r="AH1074" i="1"/>
  <c r="AC1258" i="1"/>
  <c r="AF1056" i="1"/>
  <c r="AF1115" i="1"/>
  <c r="AP992" i="1"/>
  <c r="AN1043" i="1"/>
  <c r="AK1036" i="1"/>
  <c r="AA1140" i="1"/>
  <c r="AF1028" i="1"/>
  <c r="AP1005" i="1"/>
  <c r="AA1386" i="1"/>
  <c r="AO1305" i="1"/>
  <c r="AD1014" i="1"/>
  <c r="AD1380" i="1"/>
  <c r="AO1149" i="1"/>
  <c r="AB1257" i="1"/>
  <c r="AL1087" i="1"/>
  <c r="AG1213" i="1"/>
  <c r="AP1351" i="1"/>
  <c r="AQ1459" i="1"/>
  <c r="AB1391" i="1"/>
  <c r="AA1391" i="1"/>
  <c r="AN1200" i="1"/>
  <c r="AI1205" i="1"/>
  <c r="AB1074" i="1"/>
  <c r="AB1466" i="1"/>
  <c r="AB1292" i="1"/>
  <c r="AF1248" i="1"/>
  <c r="AL1312" i="1"/>
  <c r="AB1175" i="1"/>
  <c r="AJ1241" i="1"/>
  <c r="AP1441" i="1"/>
  <c r="AO1430" i="1"/>
  <c r="AH1370" i="1"/>
  <c r="AM1244" i="1"/>
  <c r="AJ1308" i="1"/>
  <c r="AB1181" i="1"/>
  <c r="AK1111" i="1"/>
  <c r="AP1058" i="1"/>
  <c r="AB1435" i="1"/>
  <c r="AB1415" i="1"/>
  <c r="AI1387" i="1"/>
  <c r="AB1164" i="1"/>
  <c r="AC1095" i="1"/>
  <c r="AB1263" i="1"/>
  <c r="AP1015" i="1"/>
  <c r="AO1343" i="1"/>
  <c r="AG1269" i="1"/>
  <c r="AC1085" i="1"/>
  <c r="AE1428" i="1"/>
  <c r="AG1410" i="1"/>
  <c r="AJ1405" i="1"/>
  <c r="AQ1347" i="1"/>
  <c r="AO1057" i="1"/>
  <c r="AL1097" i="1"/>
  <c r="AK1392" i="1"/>
  <c r="AQ1392" i="1"/>
  <c r="AN1300" i="1"/>
  <c r="AA1300" i="1"/>
  <c r="AM1179" i="1"/>
  <c r="AJ1179" i="1"/>
  <c r="AH1402" i="1"/>
  <c r="AA1402" i="1"/>
  <c r="AO1354" i="1"/>
  <c r="AD1354" i="1"/>
  <c r="AB1354" i="1"/>
  <c r="AB1323" i="1"/>
  <c r="AN1323" i="1"/>
  <c r="AE1233" i="1"/>
  <c r="AQ1233" i="1"/>
  <c r="AL1185" i="1"/>
  <c r="AO1185" i="1"/>
  <c r="AI1206" i="1"/>
  <c r="AC1206" i="1"/>
  <c r="AJ1240" i="1"/>
  <c r="AG1240" i="1"/>
  <c r="AQ1065" i="1"/>
  <c r="AB1065" i="1"/>
  <c r="AJ1065" i="1"/>
  <c r="AO1326" i="1"/>
  <c r="AC1326" i="1"/>
  <c r="AI1313" i="1"/>
  <c r="AO1313" i="1"/>
  <c r="AA1468" i="1"/>
  <c r="AB1468" i="1"/>
  <c r="AE1463" i="1"/>
  <c r="AA1463" i="1"/>
  <c r="AA1432" i="1"/>
  <c r="AB1432" i="1"/>
  <c r="AD1399" i="1"/>
  <c r="AM1399" i="1"/>
  <c r="AP1338" i="1"/>
  <c r="AD1338" i="1"/>
  <c r="AG1338" i="1"/>
  <c r="AC1334" i="1"/>
  <c r="AJ1334" i="1"/>
  <c r="AJ1274" i="1"/>
  <c r="AF1274" i="1"/>
  <c r="AP1294" i="1"/>
  <c r="AJ1294" i="1"/>
  <c r="AM1249" i="1"/>
  <c r="AC1249" i="1"/>
  <c r="AE1183" i="1"/>
  <c r="AQ1183" i="1"/>
  <c r="AJ1238" i="1"/>
  <c r="AC1238" i="1"/>
  <c r="AD1202" i="1"/>
  <c r="AN1202" i="1"/>
  <c r="AK1313" i="1"/>
  <c r="AM1432" i="1"/>
  <c r="AG1334" i="1"/>
  <c r="AH1294" i="1"/>
  <c r="AP1183" i="1"/>
  <c r="AL1238" i="1"/>
  <c r="AF1238" i="1"/>
  <c r="AK1202" i="1"/>
  <c r="AI1170" i="1"/>
  <c r="AK1170" i="1"/>
  <c r="AM1203" i="1"/>
  <c r="AO1203" i="1"/>
  <c r="AH1237" i="1"/>
  <c r="AG1237" i="1"/>
  <c r="AL1194" i="1"/>
  <c r="AG1194" i="1"/>
  <c r="AB1194" i="1"/>
  <c r="AL1041" i="1"/>
  <c r="AM1041" i="1"/>
  <c r="AH1460" i="1"/>
  <c r="AB1460" i="1"/>
  <c r="AD1211" i="1"/>
  <c r="AK1211" i="1"/>
  <c r="AF1406" i="1"/>
  <c r="AC1406" i="1"/>
  <c r="AO1417" i="1"/>
  <c r="AA1417" i="1"/>
  <c r="AD1401" i="1"/>
  <c r="AB1401" i="1"/>
  <c r="AP1322" i="1"/>
  <c r="AL1322" i="1"/>
  <c r="AJ1322" i="1"/>
  <c r="AC1350" i="1"/>
  <c r="AJ1350" i="1"/>
  <c r="AA1262" i="1"/>
  <c r="AE1262" i="1"/>
  <c r="AP1208" i="1"/>
  <c r="AB1208" i="1"/>
  <c r="AM1235" i="1"/>
  <c r="AK1235" i="1"/>
  <c r="AF1243" i="1"/>
  <c r="AC1243" i="1"/>
  <c r="AQ1162" i="1"/>
  <c r="AK1162" i="1"/>
  <c r="AE1064" i="1"/>
  <c r="AO1064" i="1"/>
  <c r="AP1217" i="1"/>
  <c r="AK1217" i="1"/>
  <c r="AB1217" i="1"/>
  <c r="AD1221" i="1"/>
  <c r="AJ1221" i="1"/>
  <c r="AA1070" i="1"/>
  <c r="AK1070" i="1"/>
  <c r="AD1461" i="1"/>
  <c r="AQ1461" i="1"/>
  <c r="AA1456" i="1"/>
  <c r="AM1456" i="1"/>
  <c r="AA1388" i="1"/>
  <c r="AN1388" i="1"/>
  <c r="AH1344" i="1"/>
  <c r="AD1344" i="1"/>
  <c r="AP1330" i="1"/>
  <c r="AG1330" i="1"/>
  <c r="AE1330" i="1"/>
  <c r="AC1349" i="1"/>
  <c r="AG1349" i="1"/>
  <c r="AJ1329" i="1"/>
  <c r="AO1329" i="1"/>
  <c r="AD1201" i="1"/>
  <c r="AG1201" i="1"/>
  <c r="AQ1226" i="1"/>
  <c r="AK1226" i="1"/>
  <c r="AE1199" i="1"/>
  <c r="AI1199" i="1"/>
  <c r="AM1195" i="1"/>
  <c r="AJ1195" i="1"/>
  <c r="AQ1069" i="1"/>
  <c r="AG1069" i="1"/>
  <c r="AL1069" i="1"/>
  <c r="AN1049" i="1"/>
  <c r="AD1049" i="1"/>
  <c r="AH1192" i="1"/>
  <c r="AG1192" i="1"/>
  <c r="AD1477" i="1"/>
  <c r="AA1477" i="1"/>
  <c r="AA1472" i="1"/>
  <c r="AK1472" i="1"/>
  <c r="AE1451" i="1"/>
  <c r="AK1451" i="1"/>
  <c r="AK1320" i="1"/>
  <c r="AN1320" i="1"/>
  <c r="AH1404" i="1"/>
  <c r="AF1404" i="1"/>
  <c r="AL1176" i="1"/>
  <c r="AJ1176" i="1"/>
  <c r="AM1176" i="1"/>
  <c r="AM1174" i="1"/>
  <c r="AJ1174" i="1"/>
  <c r="AA1230" i="1"/>
  <c r="AO1230" i="1"/>
  <c r="AM1077" i="1"/>
  <c r="AJ1077" i="1"/>
  <c r="AH1071" i="1"/>
  <c r="AN1071" i="1"/>
  <c r="AD1050" i="1"/>
  <c r="AO1050" i="1"/>
  <c r="AM1447" i="1"/>
  <c r="AQ1447" i="1"/>
  <c r="AD1236" i="1"/>
  <c r="AN1236" i="1"/>
  <c r="AP1239" i="1"/>
  <c r="AO1239" i="1"/>
  <c r="AA1239" i="1"/>
  <c r="AK1452" i="1"/>
  <c r="AN1452" i="1"/>
  <c r="AN1457" i="1"/>
  <c r="AQ1457" i="1"/>
  <c r="AB1416" i="1"/>
  <c r="AL1416" i="1"/>
  <c r="AF1336" i="1"/>
  <c r="AE1336" i="1"/>
  <c r="AM1169" i="1"/>
  <c r="AC1169" i="1"/>
  <c r="AD1242" i="1"/>
  <c r="AO1242" i="1"/>
  <c r="AP1223" i="1"/>
  <c r="AO1223" i="1"/>
  <c r="AA1223" i="1"/>
  <c r="AP1254" i="1"/>
  <c r="AK1254" i="1"/>
  <c r="AA1222" i="1"/>
  <c r="AF1222" i="1"/>
  <c r="AP1186" i="1"/>
  <c r="AE1186" i="1"/>
  <c r="AL1187" i="1"/>
  <c r="AJ1187" i="1"/>
  <c r="AQ1458" i="1"/>
  <c r="AE1458" i="1"/>
  <c r="AH1471" i="1"/>
  <c r="AA1471" i="1"/>
  <c r="AP1465" i="1"/>
  <c r="AN1465" i="1"/>
  <c r="AO1465" i="1"/>
  <c r="AA1400" i="1"/>
  <c r="AB1400" i="1"/>
  <c r="AP1440" i="1"/>
  <c r="AL1440" i="1"/>
  <c r="AD1443" i="1"/>
  <c r="AC1443" i="1"/>
  <c r="AK1342" i="1"/>
  <c r="AD1342" i="1"/>
  <c r="AB1220" i="1"/>
  <c r="AG1220" i="1"/>
  <c r="AQ1190" i="1"/>
  <c r="AF1190" i="1"/>
  <c r="AH1251" i="1"/>
  <c r="AQ1251" i="1"/>
  <c r="AP1219" i="1"/>
  <c r="AB1219" i="1"/>
  <c r="AO1219" i="1"/>
  <c r="AG1171" i="1"/>
  <c r="AF1171" i="1"/>
  <c r="AI1214" i="1"/>
  <c r="AG1214" i="1"/>
  <c r="AH1061" i="1"/>
  <c r="AO1061" i="1"/>
  <c r="AP1055" i="1"/>
  <c r="AN1055" i="1"/>
  <c r="AH1313" i="1"/>
  <c r="AE1399" i="1"/>
  <c r="AE1274" i="1"/>
  <c r="AD1294" i="1"/>
  <c r="AL1183" i="1"/>
  <c r="AB1238" i="1"/>
  <c r="AQ1202" i="1"/>
  <c r="AJ1202" i="1"/>
  <c r="AA1170" i="1"/>
  <c r="AJ1170" i="1"/>
  <c r="AE1203" i="1"/>
  <c r="AB1203" i="1"/>
  <c r="AN1237" i="1"/>
  <c r="AC1237" i="1"/>
  <c r="AD1194" i="1"/>
  <c r="AE1194" i="1"/>
  <c r="AP1041" i="1"/>
  <c r="AB1041" i="1"/>
  <c r="AC1041" i="1"/>
  <c r="AE1460" i="1"/>
  <c r="AJ1460" i="1"/>
  <c r="AO1211" i="1"/>
  <c r="AG1211" i="1"/>
  <c r="AI1406" i="1"/>
  <c r="AQ1406" i="1"/>
  <c r="AF1417" i="1"/>
  <c r="AQ1417" i="1"/>
  <c r="AO1401" i="1"/>
  <c r="AQ1401" i="1"/>
  <c r="AH1322" i="1"/>
  <c r="AC1322" i="1"/>
  <c r="AP1350" i="1"/>
  <c r="AL1350" i="1"/>
  <c r="AG1350" i="1"/>
  <c r="AP1262" i="1"/>
  <c r="AO1262" i="1"/>
  <c r="AH1208" i="1"/>
  <c r="AO1208" i="1"/>
  <c r="AE1235" i="1"/>
  <c r="AJ1235" i="1"/>
  <c r="AM1243" i="1"/>
  <c r="AB1243" i="1"/>
  <c r="AI1162" i="1"/>
  <c r="AJ1162" i="1"/>
  <c r="AL1064" i="1"/>
  <c r="AB1064" i="1"/>
  <c r="AH1217" i="1"/>
  <c r="AJ1217" i="1"/>
  <c r="AP1221" i="1"/>
  <c r="AI1221" i="1"/>
  <c r="AC1221" i="1"/>
  <c r="AP1070" i="1"/>
  <c r="AG1070" i="1"/>
  <c r="AJ1461" i="1"/>
  <c r="AN1461" i="1"/>
  <c r="AP1456" i="1"/>
  <c r="AJ1456" i="1"/>
  <c r="AI1388" i="1"/>
  <c r="AM1388" i="1"/>
  <c r="AN1344" i="1"/>
  <c r="AA1344" i="1"/>
  <c r="AH1330" i="1"/>
  <c r="AB1330" i="1"/>
  <c r="AL1349" i="1"/>
  <c r="AM1349" i="1"/>
  <c r="AO1349" i="1"/>
  <c r="AA1329" i="1"/>
  <c r="AM1329" i="1"/>
  <c r="AJ1201" i="1"/>
  <c r="AB1201" i="1"/>
  <c r="AI1226" i="1"/>
  <c r="AG1226" i="1"/>
  <c r="AL1199" i="1"/>
  <c r="AC1199" i="1"/>
  <c r="AE1195" i="1"/>
  <c r="AI1195" i="1"/>
  <c r="AI1069" i="1"/>
  <c r="AD1069" i="1"/>
  <c r="AQ1049" i="1"/>
  <c r="AB1049" i="1"/>
  <c r="AC1049" i="1"/>
  <c r="AK1192" i="1"/>
  <c r="AC1192" i="1"/>
  <c r="AJ1477" i="1"/>
  <c r="AB1477" i="1"/>
  <c r="AP1472" i="1"/>
  <c r="AN1472" i="1"/>
  <c r="AL1451" i="1"/>
  <c r="AI1451" i="1"/>
  <c r="AB1320" i="1"/>
  <c r="AM1320" i="1"/>
  <c r="AJ1404" i="1"/>
  <c r="AE1404" i="1"/>
  <c r="AD1176" i="1"/>
  <c r="AF1176" i="1"/>
  <c r="AL1174" i="1"/>
  <c r="AK1174" i="1"/>
  <c r="AE1174" i="1"/>
  <c r="AP1230" i="1"/>
  <c r="AN1230" i="1"/>
  <c r="AE1077" i="1"/>
  <c r="AF1077" i="1"/>
  <c r="AM1071" i="1"/>
  <c r="AB1071" i="1"/>
  <c r="AQ1050" i="1"/>
  <c r="AK1050" i="1"/>
  <c r="AE1447" i="1"/>
  <c r="AB1447" i="1"/>
  <c r="AJ1236" i="1"/>
  <c r="AM1236" i="1"/>
  <c r="AH1239" i="1"/>
  <c r="AK1239" i="1"/>
  <c r="AL1452" i="1"/>
  <c r="AJ1452" i="1"/>
  <c r="AM1452" i="1"/>
  <c r="AA1457" i="1"/>
  <c r="AI1457" i="1"/>
  <c r="AN1416" i="1"/>
  <c r="AM1416" i="1"/>
  <c r="AG1336" i="1"/>
  <c r="AQ1336" i="1"/>
  <c r="AE1169" i="1"/>
  <c r="AN1169" i="1"/>
  <c r="AJ1242" i="1"/>
  <c r="AN1242" i="1"/>
  <c r="AH1223" i="1"/>
  <c r="AK1223" i="1"/>
  <c r="AL1254" i="1"/>
  <c r="AH1254" i="1"/>
  <c r="AG1254" i="1"/>
  <c r="AP1222" i="1"/>
  <c r="AK1222" i="1"/>
  <c r="AH1186" i="1"/>
  <c r="AM1186" i="1"/>
  <c r="AD1187" i="1"/>
  <c r="AF1187" i="1"/>
  <c r="AI1458" i="1"/>
  <c r="AO1458" i="1"/>
  <c r="AM1471" i="1"/>
  <c r="AK1471" i="1"/>
  <c r="AH1465" i="1"/>
  <c r="AK1465" i="1"/>
  <c r="AP1400" i="1"/>
  <c r="AM1400" i="1"/>
  <c r="AO1400" i="1"/>
  <c r="AG1440" i="1"/>
  <c r="AH1440" i="1"/>
  <c r="AK1443" i="1"/>
  <c r="AA1443" i="1"/>
  <c r="AA1342" i="1"/>
  <c r="AC1342" i="1"/>
  <c r="AQ1220" i="1"/>
  <c r="AF1220" i="1"/>
  <c r="AI1190" i="1"/>
  <c r="AO1190" i="1"/>
  <c r="AN1251" i="1"/>
  <c r="AA1251" i="1"/>
  <c r="AH1219" i="1"/>
  <c r="AQ1219" i="1"/>
  <c r="AP1171" i="1"/>
  <c r="AQ1171" i="1"/>
  <c r="AA1171" i="1"/>
  <c r="AA1214" i="1"/>
  <c r="AC1214" i="1"/>
  <c r="AM1061" i="1"/>
  <c r="AL1061" i="1"/>
  <c r="AH1055" i="1"/>
  <c r="AB1055" i="1"/>
  <c r="AE1313" i="1"/>
  <c r="AP1399" i="1"/>
  <c r="AA1274" i="1"/>
  <c r="AH1249" i="1"/>
  <c r="AK1183" i="1"/>
  <c r="AI1238" i="1"/>
  <c r="AI1202" i="1"/>
  <c r="AG1202" i="1"/>
  <c r="AP1170" i="1"/>
  <c r="AM1170" i="1"/>
  <c r="AL1203" i="1"/>
  <c r="AN1203" i="1"/>
  <c r="AF1237" i="1"/>
  <c r="AB1237" i="1"/>
  <c r="AQ1194" i="1"/>
  <c r="AO1194" i="1"/>
  <c r="AH1041" i="1"/>
  <c r="AI1041" i="1"/>
  <c r="AL1460" i="1"/>
  <c r="AO1460" i="1"/>
  <c r="AF1460" i="1"/>
  <c r="AB1211" i="1"/>
  <c r="AF1211" i="1"/>
  <c r="AN1406" i="1"/>
  <c r="AK1406" i="1"/>
  <c r="AI1417" i="1"/>
  <c r="AM1417" i="1"/>
  <c r="AF1401" i="1"/>
  <c r="AJ1401" i="1"/>
  <c r="AQ1322" i="1"/>
  <c r="AK1322" i="1"/>
  <c r="AH1350" i="1"/>
  <c r="AB1350" i="1"/>
  <c r="AL1262" i="1"/>
  <c r="AH1262" i="1"/>
  <c r="AC1262" i="1"/>
  <c r="AK1208" i="1"/>
  <c r="AM1208" i="1"/>
  <c r="AL1235" i="1"/>
  <c r="AG1235" i="1"/>
  <c r="AE1243" i="1"/>
  <c r="AQ1243" i="1"/>
  <c r="AA1162" i="1"/>
  <c r="AG1162" i="1"/>
  <c r="AD1064" i="1"/>
  <c r="AN1064" i="1"/>
  <c r="AN1217" i="1"/>
  <c r="AG1217" i="1"/>
  <c r="AH1221" i="1"/>
  <c r="AG1221" i="1"/>
  <c r="AM1070" i="1"/>
  <c r="AC1070" i="1"/>
  <c r="AF1070" i="1"/>
  <c r="AI1461" i="1"/>
  <c r="AC1461" i="1"/>
  <c r="AH1456" i="1"/>
  <c r="AN1456" i="1"/>
  <c r="AO1388" i="1"/>
  <c r="AL1388" i="1"/>
  <c r="AF1344" i="1"/>
  <c r="AQ1344" i="1"/>
  <c r="AL1330" i="1"/>
  <c r="AN1330" i="1"/>
  <c r="AD1349" i="1"/>
  <c r="AA1349" i="1"/>
  <c r="AL1329" i="1"/>
  <c r="AI1329" i="1"/>
  <c r="AH1329" i="1"/>
  <c r="AI1201" i="1"/>
  <c r="AA1201" i="1"/>
  <c r="AA1226" i="1"/>
  <c r="AE1226" i="1"/>
  <c r="AD1199" i="1"/>
  <c r="AB1199" i="1"/>
  <c r="AL1195" i="1"/>
  <c r="AC1195" i="1"/>
  <c r="AA1069" i="1"/>
  <c r="AO1069" i="1"/>
  <c r="AI1049" i="1"/>
  <c r="AK1049" i="1"/>
  <c r="AL1192" i="1"/>
  <c r="AJ1192" i="1"/>
  <c r="AB1192" i="1"/>
  <c r="AI1477" i="1"/>
  <c r="AO1477" i="1"/>
  <c r="AH1472" i="1"/>
  <c r="AM1472" i="1"/>
  <c r="AD1451" i="1"/>
  <c r="AN1451" i="1"/>
  <c r="AI1320" i="1"/>
  <c r="AL1320" i="1"/>
  <c r="AA1404" i="1"/>
  <c r="AL1404" i="1"/>
  <c r="AQ1176" i="1"/>
  <c r="AE1176" i="1"/>
  <c r="AD1174" i="1"/>
  <c r="AG1174" i="1"/>
  <c r="AK1468" i="1"/>
  <c r="AF1338" i="1"/>
  <c r="AP1274" i="1"/>
  <c r="AE1249" i="1"/>
  <c r="AG1183" i="1"/>
  <c r="AP1238" i="1"/>
  <c r="AA1202" i="1"/>
  <c r="AF1202" i="1"/>
  <c r="AH1170" i="1"/>
  <c r="AG1170" i="1"/>
  <c r="AD1203" i="1"/>
  <c r="AK1203" i="1"/>
  <c r="AM1237" i="1"/>
  <c r="AQ1237" i="1"/>
  <c r="AI1194" i="1"/>
  <c r="AC1194" i="1"/>
  <c r="AN1041" i="1"/>
  <c r="AG1041" i="1"/>
  <c r="AD1460" i="1"/>
  <c r="AC1460" i="1"/>
  <c r="AP1211" i="1"/>
  <c r="AN1211" i="1"/>
  <c r="AC1211" i="1"/>
  <c r="AD1406" i="1"/>
  <c r="AE1406" i="1"/>
  <c r="AG1417" i="1"/>
  <c r="AP1417" i="1"/>
  <c r="AP1401" i="1"/>
  <c r="AG1401" i="1"/>
  <c r="AG1322" i="1"/>
  <c r="AI1322" i="1"/>
  <c r="AN1350" i="1"/>
  <c r="AK1350" i="1"/>
  <c r="AD1262" i="1"/>
  <c r="AN1262" i="1"/>
  <c r="AL1208" i="1"/>
  <c r="AJ1208" i="1"/>
  <c r="AN1208" i="1"/>
  <c r="AD1235" i="1"/>
  <c r="AC1235" i="1"/>
  <c r="AL1243" i="1"/>
  <c r="AO1243" i="1"/>
  <c r="AP1162" i="1"/>
  <c r="AF1162" i="1"/>
  <c r="AQ1064" i="1"/>
  <c r="AP1064" i="1"/>
  <c r="AF1217" i="1"/>
  <c r="AC1217" i="1"/>
  <c r="AN1221" i="1"/>
  <c r="AB1221" i="1"/>
  <c r="AE1070" i="1"/>
  <c r="AO1070" i="1"/>
  <c r="AP1461" i="1"/>
  <c r="AK1461" i="1"/>
  <c r="AA1461" i="1"/>
  <c r="AG1456" i="1"/>
  <c r="AK1456" i="1"/>
  <c r="AD1388" i="1"/>
  <c r="AK1388" i="1"/>
  <c r="AL1344" i="1"/>
  <c r="AO1344" i="1"/>
  <c r="AC1330" i="1"/>
  <c r="AM1330" i="1"/>
  <c r="AJ1349" i="1"/>
  <c r="AK1349" i="1"/>
  <c r="AD1329" i="1"/>
  <c r="AG1329" i="1"/>
  <c r="AP1201" i="1"/>
  <c r="AF1201" i="1"/>
  <c r="AO1201" i="1"/>
  <c r="AP1226" i="1"/>
  <c r="AC1226" i="1"/>
  <c r="AK1199" i="1"/>
  <c r="AA1199" i="1"/>
  <c r="AD1195" i="1"/>
  <c r="AQ1195" i="1"/>
  <c r="AP1069" i="1"/>
  <c r="AC1069" i="1"/>
  <c r="AA1049" i="1"/>
  <c r="AG1049" i="1"/>
  <c r="AD1192" i="1"/>
  <c r="AF1192" i="1"/>
  <c r="AP1477" i="1"/>
  <c r="AG1477" i="1"/>
  <c r="AK1477" i="1"/>
  <c r="AG1472" i="1"/>
  <c r="AJ1472" i="1"/>
  <c r="AF1451" i="1"/>
  <c r="AJ1451" i="1"/>
  <c r="AQ1320" i="1"/>
  <c r="AD1320" i="1"/>
  <c r="AG1404" i="1"/>
  <c r="AI1404" i="1"/>
  <c r="AI1176" i="1"/>
  <c r="AG1176" i="1"/>
  <c r="AQ1174" i="1"/>
  <c r="AF1174" i="1"/>
  <c r="AD1230" i="1"/>
  <c r="AM1230" i="1"/>
  <c r="AQ1077" i="1"/>
  <c r="AO1077" i="1"/>
  <c r="AG1077" i="1"/>
  <c r="AJ1071" i="1"/>
  <c r="AK1071" i="1"/>
  <c r="AA1050" i="1"/>
  <c r="AH1050" i="1"/>
  <c r="AD1447" i="1"/>
  <c r="AC1447" i="1"/>
  <c r="AQ1236" i="1"/>
  <c r="AG1236" i="1"/>
  <c r="AF1239" i="1"/>
  <c r="AI1239" i="1"/>
  <c r="AQ1452" i="1"/>
  <c r="AE1452" i="1"/>
  <c r="AH1457" i="1"/>
  <c r="AK1457" i="1"/>
  <c r="AP1416" i="1"/>
  <c r="AJ1416" i="1"/>
  <c r="AI1416" i="1"/>
  <c r="AD1336" i="1"/>
  <c r="AJ1336" i="1"/>
  <c r="AD1169" i="1"/>
  <c r="AG1169" i="1"/>
  <c r="AQ1242" i="1"/>
  <c r="AK1242" i="1"/>
  <c r="AF1223" i="1"/>
  <c r="AI1223" i="1"/>
  <c r="AJ1254" i="1"/>
  <c r="AE1254" i="1"/>
  <c r="AD1222" i="1"/>
  <c r="AE1222" i="1"/>
  <c r="AL1186" i="1"/>
  <c r="AC1186" i="1"/>
  <c r="AF1186" i="1"/>
  <c r="AG1187" i="1"/>
  <c r="AN1187" i="1"/>
  <c r="AP1458" i="1"/>
  <c r="AM1458" i="1"/>
  <c r="AL1471" i="1"/>
  <c r="AF1471" i="1"/>
  <c r="AE1465" i="1"/>
  <c r="AI1465" i="1"/>
  <c r="AQ1400" i="1"/>
  <c r="AE1400" i="1"/>
  <c r="AI1440" i="1"/>
  <c r="AE1440" i="1"/>
  <c r="AM1443" i="1"/>
  <c r="AI1443" i="1"/>
  <c r="AP1443" i="1"/>
  <c r="AG1342" i="1"/>
  <c r="AL1342" i="1"/>
  <c r="AA1220" i="1"/>
  <c r="AK1220" i="1"/>
  <c r="AP1190" i="1"/>
  <c r="AJ1190" i="1"/>
  <c r="AM1251" i="1"/>
  <c r="AK1251" i="1"/>
  <c r="AF1219" i="1"/>
  <c r="AK1219" i="1"/>
  <c r="AM1171" i="1"/>
  <c r="AO1171" i="1"/>
  <c r="AL1214" i="1"/>
  <c r="AH1214" i="1"/>
  <c r="AN1214" i="1"/>
  <c r="AD1061" i="1"/>
  <c r="AF1061" i="1"/>
  <c r="AE1055" i="1"/>
  <c r="AL1055" i="1"/>
  <c r="AJ1055" i="1"/>
  <c r="AE1342" i="1"/>
  <c r="AH1220" i="1"/>
  <c r="AM1190" i="1"/>
  <c r="AF1065" i="1"/>
  <c r="AE1468" i="1"/>
  <c r="AA1338" i="1"/>
  <c r="AQ1274" i="1"/>
  <c r="AD1249" i="1"/>
  <c r="AF1183" i="1"/>
  <c r="AH1238" i="1"/>
  <c r="AH1202" i="1"/>
  <c r="AE1202" i="1"/>
  <c r="AO1170" i="1"/>
  <c r="AF1170" i="1"/>
  <c r="AI1203" i="1"/>
  <c r="AJ1203" i="1"/>
  <c r="AE1237" i="1"/>
  <c r="AA1237" i="1"/>
  <c r="AA1194" i="1"/>
  <c r="AN1194" i="1"/>
  <c r="AF1041" i="1"/>
  <c r="AQ1041" i="1"/>
  <c r="AQ1460" i="1"/>
  <c r="AN1460" i="1"/>
  <c r="AH1211" i="1"/>
  <c r="AA1211" i="1"/>
  <c r="AM1406" i="1"/>
  <c r="AB1406" i="1"/>
  <c r="AN1417" i="1"/>
  <c r="AK1417" i="1"/>
  <c r="AE1401" i="1"/>
  <c r="AN1401" i="1"/>
  <c r="AN1322" i="1"/>
  <c r="AF1322" i="1"/>
  <c r="AF1350" i="1"/>
  <c r="AA1350" i="1"/>
  <c r="AJ1262" i="1"/>
  <c r="AM1262" i="1"/>
  <c r="AD1208" i="1"/>
  <c r="AF1208" i="1"/>
  <c r="AP1235" i="1"/>
  <c r="AB1235" i="1"/>
  <c r="AI1235" i="1"/>
  <c r="AD1243" i="1"/>
  <c r="AK1243" i="1"/>
  <c r="AH1162" i="1"/>
  <c r="AC1162" i="1"/>
  <c r="AI1064" i="1"/>
  <c r="AK1064" i="1"/>
  <c r="AM1217" i="1"/>
  <c r="AQ1217" i="1"/>
  <c r="AF1221" i="1"/>
  <c r="AQ1221" i="1"/>
  <c r="AL1070" i="1"/>
  <c r="AB1070" i="1"/>
  <c r="AH1461" i="1"/>
  <c r="AG1461" i="1"/>
  <c r="AL1456" i="1"/>
  <c r="AE1456" i="1"/>
  <c r="AF1456" i="1"/>
  <c r="AG1388" i="1"/>
  <c r="AC1388" i="1"/>
  <c r="AB1344" i="1"/>
  <c r="AM1344" i="1"/>
  <c r="AJ1330" i="1"/>
  <c r="AK1330" i="1"/>
  <c r="AB1349" i="1"/>
  <c r="AH1349" i="1"/>
  <c r="AN1329" i="1"/>
  <c r="AC1329" i="1"/>
  <c r="AH1201" i="1"/>
  <c r="AQ1201" i="1"/>
  <c r="AL1226" i="1"/>
  <c r="AH1226" i="1"/>
  <c r="AF1226" i="1"/>
  <c r="AJ1199" i="1"/>
  <c r="AO1199" i="1"/>
  <c r="AO1195" i="1"/>
  <c r="AK1195" i="1"/>
  <c r="AH1069" i="1"/>
  <c r="AJ1069" i="1"/>
  <c r="AP1049" i="1"/>
  <c r="AO1049" i="1"/>
  <c r="AQ1192" i="1"/>
  <c r="AE1192" i="1"/>
  <c r="AH1477" i="1"/>
  <c r="AF1477" i="1"/>
  <c r="AL1472" i="1"/>
  <c r="AF1472" i="1"/>
  <c r="AB1472" i="1"/>
  <c r="AQ1451" i="1"/>
  <c r="AG1451" i="1"/>
  <c r="AG1320" i="1"/>
  <c r="AJ1320" i="1"/>
  <c r="AN1404" i="1"/>
  <c r="AM1404" i="1"/>
  <c r="AA1176" i="1"/>
  <c r="AC1176" i="1"/>
  <c r="AI1174" i="1"/>
  <c r="AC1174" i="1"/>
  <c r="AJ1230" i="1"/>
  <c r="AK1230" i="1"/>
  <c r="AI1077" i="1"/>
  <c r="AC1077" i="1"/>
  <c r="AQ1071" i="1"/>
  <c r="AG1071" i="1"/>
  <c r="AD1071" i="1"/>
  <c r="AG1050" i="1"/>
  <c r="AF1050" i="1"/>
  <c r="AI1447" i="1"/>
  <c r="AA1447" i="1"/>
  <c r="AI1236" i="1"/>
  <c r="AF1236" i="1"/>
  <c r="AM1239" i="1"/>
  <c r="AG1239" i="1"/>
  <c r="AI1452" i="1"/>
  <c r="AO1452" i="1"/>
  <c r="AM1457" i="1"/>
  <c r="AJ1457" i="1"/>
  <c r="AH1416" i="1"/>
  <c r="AF1416" i="1"/>
  <c r="AM1336" i="1"/>
  <c r="AA1336" i="1"/>
  <c r="AJ1169" i="1"/>
  <c r="AB1169" i="1"/>
  <c r="AI1242" i="1"/>
  <c r="AG1242" i="1"/>
  <c r="AM1223" i="1"/>
  <c r="AG1223" i="1"/>
  <c r="AB1254" i="1"/>
  <c r="AC1254" i="1"/>
  <c r="AJ1222" i="1"/>
  <c r="AC1222" i="1"/>
  <c r="AD1186" i="1"/>
  <c r="AN1186" i="1"/>
  <c r="AP1187" i="1"/>
  <c r="AQ1187" i="1"/>
  <c r="AK1187" i="1"/>
  <c r="AH1458" i="1"/>
  <c r="AN1458" i="1"/>
  <c r="AD1471" i="1"/>
  <c r="AI1471" i="1"/>
  <c r="AL1465" i="1"/>
  <c r="AC1465" i="1"/>
  <c r="AG1400" i="1"/>
  <c r="AJ1400" i="1"/>
  <c r="AA1440" i="1"/>
  <c r="AD1440" i="1"/>
  <c r="AE1443" i="1"/>
  <c r="AL1443" i="1"/>
  <c r="AP1342" i="1"/>
  <c r="AQ1342" i="1"/>
  <c r="AB1342" i="1"/>
  <c r="AP1220" i="1"/>
  <c r="AE1220" i="1"/>
  <c r="AH1190" i="1"/>
  <c r="AE1190" i="1"/>
  <c r="AE1251" i="1"/>
  <c r="AJ1251" i="1"/>
  <c r="AM1219" i="1"/>
  <c r="AJ1219" i="1"/>
  <c r="AE1171" i="1"/>
  <c r="AB1171" i="1"/>
  <c r="AD1214" i="1"/>
  <c r="AM1214" i="1"/>
  <c r="AQ1061" i="1"/>
  <c r="AN1061" i="1"/>
  <c r="AC1061" i="1"/>
  <c r="AK1055" i="1"/>
  <c r="AL1220" i="1"/>
  <c r="AC1220" i="1"/>
  <c r="AI1463" i="1"/>
  <c r="AN1334" i="1"/>
  <c r="AM1294" i="1"/>
  <c r="AJ1249" i="1"/>
  <c r="AO1183" i="1"/>
  <c r="AO1238" i="1"/>
  <c r="AO1202" i="1"/>
  <c r="AL1170" i="1"/>
  <c r="AC1170" i="1"/>
  <c r="AE1170" i="1"/>
  <c r="AG1203" i="1"/>
  <c r="AF1203" i="1"/>
  <c r="AL1237" i="1"/>
  <c r="AO1237" i="1"/>
  <c r="AP1194" i="1"/>
  <c r="AM1194" i="1"/>
  <c r="AK1041" i="1"/>
  <c r="AE1041" i="1"/>
  <c r="AI1460" i="1"/>
  <c r="AM1460" i="1"/>
  <c r="AM1211" i="1"/>
  <c r="AJ1211" i="1"/>
  <c r="AP1406" i="1"/>
  <c r="AA1406" i="1"/>
  <c r="AL1406" i="1"/>
  <c r="AB1417" i="1"/>
  <c r="AJ1417" i="1"/>
  <c r="AK1401" i="1"/>
  <c r="AM1401" i="1"/>
  <c r="AE1322" i="1"/>
  <c r="AB1322" i="1"/>
  <c r="AQ1350" i="1"/>
  <c r="AI1350" i="1"/>
  <c r="AB1262" i="1"/>
  <c r="AK1262" i="1"/>
  <c r="AQ1208" i="1"/>
  <c r="AE1208" i="1"/>
  <c r="AH1235" i="1"/>
  <c r="AQ1235" i="1"/>
  <c r="AP1243" i="1"/>
  <c r="AJ1243" i="1"/>
  <c r="AA1243" i="1"/>
  <c r="AN1162" i="1"/>
  <c r="AO1162" i="1"/>
  <c r="AA1064" i="1"/>
  <c r="AJ1064" i="1"/>
  <c r="AE1217" i="1"/>
  <c r="AO1217" i="1"/>
  <c r="AM1221" i="1"/>
  <c r="AA1221" i="1"/>
  <c r="AD1070" i="1"/>
  <c r="AN1070" i="1"/>
  <c r="AM1461" i="1"/>
  <c r="AF1461" i="1"/>
  <c r="AD1456" i="1"/>
  <c r="AC1456" i="1"/>
  <c r="AP1388" i="1"/>
  <c r="AE1388" i="1"/>
  <c r="AF1388" i="1"/>
  <c r="AJ1344" i="1"/>
  <c r="AK1344" i="1"/>
  <c r="AA1330" i="1"/>
  <c r="AF1330" i="1"/>
  <c r="AP1349" i="1"/>
  <c r="AE1349" i="1"/>
  <c r="AE1329" i="1"/>
  <c r="AQ1329" i="1"/>
  <c r="AM1201" i="1"/>
  <c r="AC1201" i="1"/>
  <c r="AD1226" i="1"/>
  <c r="AO1226" i="1"/>
  <c r="AP1199" i="1"/>
  <c r="AG1199" i="1"/>
  <c r="AQ1199" i="1"/>
  <c r="AB1195" i="1"/>
  <c r="AF1195" i="1"/>
  <c r="AM1069" i="1"/>
  <c r="AF1069" i="1"/>
  <c r="AH1049" i="1"/>
  <c r="AL1049" i="1"/>
  <c r="AI1192" i="1"/>
  <c r="AO1192" i="1"/>
  <c r="AM1477" i="1"/>
  <c r="AQ1477" i="1"/>
  <c r="AD1472" i="1"/>
  <c r="AE1472" i="1"/>
  <c r="AP1451" i="1"/>
  <c r="AB1451" i="1"/>
  <c r="AC1451" i="1"/>
  <c r="AO1320" i="1"/>
  <c r="AE1320" i="1"/>
  <c r="AD1404" i="1"/>
  <c r="AK1404" i="1"/>
  <c r="AP1176" i="1"/>
  <c r="AB1176" i="1"/>
  <c r="AA1174" i="1"/>
  <c r="AB1174" i="1"/>
  <c r="AB1230" i="1"/>
  <c r="AG1230" i="1"/>
  <c r="AA1077" i="1"/>
  <c r="AN1077" i="1"/>
  <c r="AI1071" i="1"/>
  <c r="AF1071" i="1"/>
  <c r="AM1050" i="1"/>
  <c r="AP1050" i="1"/>
  <c r="AB1050" i="1"/>
  <c r="AK1447" i="1"/>
  <c r="AO1447" i="1"/>
  <c r="AA1236" i="1"/>
  <c r="AO1236" i="1"/>
  <c r="AE1239" i="1"/>
  <c r="AQ1239" i="1"/>
  <c r="AA1452" i="1"/>
  <c r="AB1452" i="1"/>
  <c r="AE1457" i="1"/>
  <c r="AG1457" i="1"/>
  <c r="AQ1416" i="1"/>
  <c r="AE1416" i="1"/>
  <c r="AP1336" i="1"/>
  <c r="AC1336" i="1"/>
  <c r="AI1336" i="1"/>
  <c r="AI1169" i="1"/>
  <c r="AA1169" i="1"/>
  <c r="AA1242" i="1"/>
  <c r="AF1242" i="1"/>
  <c r="AE1223" i="1"/>
  <c r="AQ1223" i="1"/>
  <c r="AQ1254" i="1"/>
  <c r="AO1254" i="1"/>
  <c r="AB1222" i="1"/>
  <c r="AO1222" i="1"/>
  <c r="AQ1186" i="1"/>
  <c r="AB1186" i="1"/>
  <c r="AH1187" i="1"/>
  <c r="AC1187" i="1"/>
  <c r="AF1458" i="1"/>
  <c r="AK1458" i="1"/>
  <c r="AO1471" i="1"/>
  <c r="AG1471" i="1"/>
  <c r="AD1465" i="1"/>
  <c r="AB1465" i="1"/>
  <c r="AN1400" i="1"/>
  <c r="AC1400" i="1"/>
  <c r="AK1440" i="1"/>
  <c r="AC1440" i="1"/>
  <c r="AO1443" i="1"/>
  <c r="AJ1443" i="1"/>
  <c r="AH1342" i="1"/>
  <c r="AH1326" i="1"/>
  <c r="AO1463" i="1"/>
  <c r="AL1334" i="1"/>
  <c r="AF1294" i="1"/>
  <c r="AQ1249" i="1"/>
  <c r="AI1183" i="1"/>
  <c r="AM1238" i="1"/>
  <c r="AC1202" i="1"/>
  <c r="AD1170" i="1"/>
  <c r="AN1170" i="1"/>
  <c r="AP1203" i="1"/>
  <c r="AQ1203" i="1"/>
  <c r="AA1203" i="1"/>
  <c r="AD1237" i="1"/>
  <c r="AK1237" i="1"/>
  <c r="AH1194" i="1"/>
  <c r="AK1194" i="1"/>
  <c r="AA1041" i="1"/>
  <c r="AO1041" i="1"/>
  <c r="AA1460" i="1"/>
  <c r="AK1460" i="1"/>
  <c r="AE1211" i="1"/>
  <c r="AI1211" i="1"/>
  <c r="AH1406" i="1"/>
  <c r="AJ1406" i="1"/>
  <c r="AL1417" i="1"/>
  <c r="AC1417" i="1"/>
  <c r="AH1417" i="1"/>
  <c r="AA1401" i="1"/>
  <c r="AI1401" i="1"/>
  <c r="AM1322" i="1"/>
  <c r="AO1322" i="1"/>
  <c r="AE1350" i="1"/>
  <c r="AD1350" i="1"/>
  <c r="AQ1262" i="1"/>
  <c r="AG1262" i="1"/>
  <c r="AI1208" i="1"/>
  <c r="AG1208" i="1"/>
  <c r="AN1235" i="1"/>
  <c r="AA1235" i="1"/>
  <c r="AH1243" i="1"/>
  <c r="AI1243" i="1"/>
  <c r="AL1162" i="1"/>
  <c r="AB1162" i="1"/>
  <c r="AE1162" i="1"/>
  <c r="AH1064" i="1"/>
  <c r="AG1064" i="1"/>
  <c r="AL1217" i="1"/>
  <c r="AI1217" i="1"/>
  <c r="AE1221" i="1"/>
  <c r="AO1221" i="1"/>
  <c r="AQ1070" i="1"/>
  <c r="AJ1070" i="1"/>
  <c r="AE1461" i="1"/>
  <c r="AB1461" i="1"/>
  <c r="AQ1456" i="1"/>
  <c r="AO1456" i="1"/>
  <c r="AH1388" i="1"/>
  <c r="AQ1388" i="1"/>
  <c r="AI1344" i="1"/>
  <c r="AE1344" i="1"/>
  <c r="AI1330" i="1"/>
  <c r="AD1330" i="1"/>
  <c r="AF1349" i="1"/>
  <c r="AQ1349" i="1"/>
  <c r="AK1329" i="1"/>
  <c r="AP1329" i="1"/>
  <c r="AE1201" i="1"/>
  <c r="AN1201" i="1"/>
  <c r="AJ1226" i="1"/>
  <c r="AN1226" i="1"/>
  <c r="AH1199" i="1"/>
  <c r="AF1199" i="1"/>
  <c r="AP1195" i="1"/>
  <c r="AN1195" i="1"/>
  <c r="AG1195" i="1"/>
  <c r="AE1069" i="1"/>
  <c r="AB1069" i="1"/>
  <c r="AM1049" i="1"/>
  <c r="AJ1049" i="1"/>
  <c r="AA1192" i="1"/>
  <c r="AN1192" i="1"/>
  <c r="AE1477" i="1"/>
  <c r="AC1477" i="1"/>
  <c r="AQ1472" i="1"/>
  <c r="AO1472" i="1"/>
  <c r="AH1451" i="1"/>
  <c r="AO1451" i="1"/>
  <c r="AP1320" i="1"/>
  <c r="AF1320" i="1"/>
  <c r="AA1320" i="1"/>
  <c r="AQ1404" i="1"/>
  <c r="AB1404" i="1"/>
  <c r="AH1176" i="1"/>
  <c r="AO1176" i="1"/>
  <c r="AP1174" i="1"/>
  <c r="AO1174" i="1"/>
  <c r="AQ1230" i="1"/>
  <c r="AF1230" i="1"/>
  <c r="AP1077" i="1"/>
  <c r="AB1077" i="1"/>
  <c r="AA1071" i="1"/>
  <c r="AO1071" i="1"/>
  <c r="AE1050" i="1"/>
  <c r="AC1050" i="1"/>
  <c r="AP1447" i="1"/>
  <c r="AJ1447" i="1"/>
  <c r="AN1447" i="1"/>
  <c r="AP1236" i="1"/>
  <c r="AE1236" i="1"/>
  <c r="AL1239" i="1"/>
  <c r="AC1239" i="1"/>
  <c r="AP1452" i="1"/>
  <c r="AF1452" i="1"/>
  <c r="AL1457" i="1"/>
  <c r="AC1457" i="1"/>
  <c r="AG1416" i="1"/>
  <c r="AD1416" i="1"/>
  <c r="AH1336" i="1"/>
  <c r="AL1336" i="1"/>
  <c r="AP1169" i="1"/>
  <c r="AF1169" i="1"/>
  <c r="AO1169" i="1"/>
  <c r="AP1242" i="1"/>
  <c r="AE1242" i="1"/>
  <c r="AL1223" i="1"/>
  <c r="AC1223" i="1"/>
  <c r="AI1254" i="1"/>
  <c r="AN1254" i="1"/>
  <c r="AQ1222" i="1"/>
  <c r="AN1222" i="1"/>
  <c r="AI1186" i="1"/>
  <c r="AK1186" i="1"/>
  <c r="AM1187" i="1"/>
  <c r="AO1187" i="1"/>
  <c r="AL1458" i="1"/>
  <c r="AJ1458" i="1"/>
  <c r="AC1458" i="1"/>
  <c r="AB1471" i="1"/>
  <c r="AC1471" i="1"/>
  <c r="AG1465" i="1"/>
  <c r="AQ1465" i="1"/>
  <c r="AD1400" i="1"/>
  <c r="AL1400" i="1"/>
  <c r="AB1440" i="1"/>
  <c r="AO1440" i="1"/>
  <c r="AF1443" i="1"/>
  <c r="AH1443" i="1"/>
  <c r="AN1342" i="1"/>
  <c r="AM1342" i="1"/>
  <c r="AD1220" i="1"/>
  <c r="AN1220" i="1"/>
  <c r="AL1190" i="1"/>
  <c r="AK1190" i="1"/>
  <c r="AB1190" i="1"/>
  <c r="AD1251" i="1"/>
  <c r="AG1251" i="1"/>
  <c r="AL1219" i="1"/>
  <c r="AG1219" i="1"/>
  <c r="AD1171" i="1"/>
  <c r="AK1171" i="1"/>
  <c r="AB1214" i="1"/>
  <c r="AF1214" i="1"/>
  <c r="AA1061" i="1"/>
  <c r="AK1061" i="1"/>
  <c r="AI1055" i="1"/>
  <c r="AO1055" i="1"/>
  <c r="AE1326" i="1"/>
  <c r="AN1432" i="1"/>
  <c r="AK1334" i="1"/>
  <c r="AC1294" i="1"/>
  <c r="AB1249" i="1"/>
  <c r="AB1183" i="1"/>
  <c r="AG1238" i="1"/>
  <c r="AB1202" i="1"/>
  <c r="AQ1170" i="1"/>
  <c r="AB1170" i="1"/>
  <c r="AH1203" i="1"/>
  <c r="AC1203" i="1"/>
  <c r="AP1237" i="1"/>
  <c r="AI1237" i="1"/>
  <c r="AJ1237" i="1"/>
  <c r="AJ1194" i="1"/>
  <c r="AF1194" i="1"/>
  <c r="AJ1041" i="1"/>
  <c r="AD1041" i="1"/>
  <c r="AP1460" i="1"/>
  <c r="AG1460" i="1"/>
  <c r="AL1211" i="1"/>
  <c r="AQ1211" i="1"/>
  <c r="AO1406" i="1"/>
  <c r="AG1406" i="1"/>
  <c r="AD1417" i="1"/>
  <c r="AE1417" i="1"/>
  <c r="AL1401" i="1"/>
  <c r="AH1401" i="1"/>
  <c r="AC1401" i="1"/>
  <c r="AD1322" i="1"/>
  <c r="AA1322" i="1"/>
  <c r="AM1350" i="1"/>
  <c r="AO1350" i="1"/>
  <c r="AI1262" i="1"/>
  <c r="AF1262" i="1"/>
  <c r="AA1208" i="1"/>
  <c r="AC1208" i="1"/>
  <c r="AF1235" i="1"/>
  <c r="AO1235" i="1"/>
  <c r="AN1243" i="1"/>
  <c r="AG1243" i="1"/>
  <c r="AD1162" i="1"/>
  <c r="AM1162" i="1"/>
  <c r="AM1064" i="1"/>
  <c r="AF1064" i="1"/>
  <c r="AC1064" i="1"/>
  <c r="AD1217" i="1"/>
  <c r="AA1217" i="1"/>
  <c r="AL1221" i="1"/>
  <c r="AK1221" i="1"/>
  <c r="AI1070" i="1"/>
  <c r="AH1070" i="1"/>
  <c r="AL1461" i="1"/>
  <c r="AO1461" i="1"/>
  <c r="AI1456" i="1"/>
  <c r="AB1456" i="1"/>
  <c r="AJ1388" i="1"/>
  <c r="AB1388" i="1"/>
  <c r="AP1344" i="1"/>
  <c r="AG1344" i="1"/>
  <c r="AC1344" i="1"/>
  <c r="AQ1330" i="1"/>
  <c r="AO1330" i="1"/>
  <c r="AN1349" i="1"/>
  <c r="AI1349" i="1"/>
  <c r="AB1329" i="1"/>
  <c r="AF1329" i="1"/>
  <c r="AL1201" i="1"/>
  <c r="AK1201" i="1"/>
  <c r="AB1226" i="1"/>
  <c r="AM1226" i="1"/>
  <c r="AM1199" i="1"/>
  <c r="AN1199" i="1"/>
  <c r="AH1195" i="1"/>
  <c r="AA1195" i="1"/>
  <c r="AK1069" i="1"/>
  <c r="AN1069" i="1"/>
  <c r="AE1049" i="1"/>
  <c r="AF1049" i="1"/>
  <c r="AP1192" i="1"/>
  <c r="AM1192" i="1"/>
  <c r="AL1477" i="1"/>
  <c r="AN1477" i="1"/>
  <c r="AI1472" i="1"/>
  <c r="AC1472" i="1"/>
  <c r="AM1451" i="1"/>
  <c r="AA1451" i="1"/>
  <c r="AH1320" i="1"/>
  <c r="AC1320" i="1"/>
  <c r="AP1404" i="1"/>
  <c r="AC1404" i="1"/>
  <c r="AO1404" i="1"/>
  <c r="AK1176" i="1"/>
  <c r="AN1176" i="1"/>
  <c r="AH1174" i="1"/>
  <c r="AN1174" i="1"/>
  <c r="AI1230" i="1"/>
  <c r="AE1230" i="1"/>
  <c r="AH1077" i="1"/>
  <c r="AK1077" i="1"/>
  <c r="AP1071" i="1"/>
  <c r="AC1071" i="1"/>
  <c r="AL1050" i="1"/>
  <c r="AN1050" i="1"/>
  <c r="AH1447" i="1"/>
  <c r="AF1447" i="1"/>
  <c r="AL1236" i="1"/>
  <c r="AH1236" i="1"/>
  <c r="AC1236" i="1"/>
  <c r="AD1239" i="1"/>
  <c r="AB1239" i="1"/>
  <c r="AH1452" i="1"/>
  <c r="AC1452" i="1"/>
  <c r="AD1457" i="1"/>
  <c r="AB1457" i="1"/>
  <c r="AK1416" i="1"/>
  <c r="AO1416" i="1"/>
  <c r="AN1336" i="1"/>
  <c r="AB1336" i="1"/>
  <c r="AH1169" i="1"/>
  <c r="AQ1169" i="1"/>
  <c r="AL1242" i="1"/>
  <c r="AH1242" i="1"/>
  <c r="AC1242" i="1"/>
  <c r="AD1223" i="1"/>
  <c r="AB1223" i="1"/>
  <c r="AA1254" i="1"/>
  <c r="AM1254" i="1"/>
  <c r="AI1222" i="1"/>
  <c r="AM1222" i="1"/>
  <c r="AA1186" i="1"/>
  <c r="AJ1186" i="1"/>
  <c r="AE1187" i="1"/>
  <c r="AB1187" i="1"/>
  <c r="AD1458" i="1"/>
  <c r="AG1458" i="1"/>
  <c r="AP1471" i="1"/>
  <c r="AN1471" i="1"/>
  <c r="AQ1471" i="1"/>
  <c r="AF1465" i="1"/>
  <c r="AA1465" i="1"/>
  <c r="AK1400" i="1"/>
  <c r="AI1400" i="1"/>
  <c r="AJ1440" i="1"/>
  <c r="AM1440" i="1"/>
  <c r="AN1443" i="1"/>
  <c r="AG1443" i="1"/>
  <c r="AF1342" i="1"/>
  <c r="AJ1342" i="1"/>
  <c r="AJ1220" i="1"/>
  <c r="AM1220" i="1"/>
  <c r="AD1190" i="1"/>
  <c r="AG1190" i="1"/>
  <c r="AP1251" i="1"/>
  <c r="AB1251" i="1"/>
  <c r="AC1251" i="1"/>
  <c r="AD1219" i="1"/>
  <c r="AC1219" i="1"/>
  <c r="AC981" i="1"/>
  <c r="AC984" i="1"/>
  <c r="AM1055" i="1"/>
  <c r="AI1061" i="1"/>
  <c r="AJ1171" i="1"/>
  <c r="AE1219" i="1"/>
  <c r="AA1190" i="1"/>
  <c r="AN1440" i="1"/>
  <c r="AB1458" i="1"/>
  <c r="AH1222" i="1"/>
  <c r="AK1169" i="1"/>
  <c r="AO1457" i="1"/>
  <c r="AG1447" i="1"/>
  <c r="AC1230" i="1"/>
  <c r="AA975" i="1"/>
  <c r="AA1055" i="1"/>
  <c r="AO1214" i="1"/>
  <c r="AN1171" i="1"/>
  <c r="AN1219" i="1"/>
  <c r="AO1220" i="1"/>
  <c r="AQ1440" i="1"/>
  <c r="AA1458" i="1"/>
  <c r="AL1222" i="1"/>
  <c r="AL1169" i="1"/>
  <c r="AP1457" i="1"/>
  <c r="AL1447" i="1"/>
  <c r="AH1230" i="1"/>
  <c r="AP964" i="1"/>
  <c r="AP985" i="1"/>
  <c r="AQ1055" i="1"/>
  <c r="AE1214" i="1"/>
  <c r="AC1171" i="1"/>
  <c r="AI1251" i="1"/>
  <c r="AI1220" i="1"/>
  <c r="AF1400" i="1"/>
  <c r="AF1254" i="1"/>
  <c r="AK1336" i="1"/>
  <c r="AG1452" i="1"/>
  <c r="AJ1050" i="1"/>
  <c r="AL1230" i="1"/>
  <c r="AB987" i="1"/>
  <c r="AK988" i="1"/>
  <c r="AI982" i="1"/>
  <c r="AD957" i="1"/>
  <c r="AE978" i="1"/>
  <c r="AM966" i="1"/>
  <c r="AI970" i="1"/>
  <c r="AQ973" i="1"/>
  <c r="AK980" i="1"/>
  <c r="AQ955" i="1"/>
  <c r="AP972" i="1"/>
  <c r="AK979" i="1"/>
  <c r="AA968" i="1"/>
  <c r="AC989" i="1"/>
  <c r="BM4" i="12"/>
  <c r="BN4" i="12"/>
  <c r="AI3" i="12"/>
  <c r="BJ3" i="12"/>
  <c r="BM3" i="12"/>
  <c r="BO4" i="12"/>
  <c r="BB4" i="12"/>
  <c r="AU3" i="12"/>
  <c r="BN3" i="12"/>
  <c r="BB3" i="12"/>
  <c r="BE3" i="12"/>
  <c r="AZ4" i="12"/>
  <c r="BA4" i="12"/>
  <c r="W3" i="12"/>
  <c r="BF3" i="12"/>
  <c r="N3" i="12"/>
  <c r="BC3" i="12"/>
  <c r="BL3" i="12"/>
  <c r="BD4" i="12"/>
  <c r="BC4" i="12"/>
  <c r="BI3" i="12"/>
  <c r="AZ3" i="12"/>
  <c r="BF4" i="12"/>
  <c r="BE4" i="12"/>
  <c r="Q3" i="12"/>
  <c r="BD3" i="12"/>
  <c r="AC3" i="12"/>
  <c r="BH3" i="12"/>
  <c r="BH4" i="12"/>
  <c r="BG4" i="12"/>
  <c r="BI4" i="12"/>
  <c r="BJ4" i="12"/>
  <c r="AX3" i="12"/>
  <c r="BO3" i="12"/>
  <c r="BK4" i="12"/>
  <c r="BL4" i="12"/>
  <c r="H3" i="12"/>
  <c r="BA3" i="12"/>
  <c r="AL3" i="12"/>
  <c r="BK3" i="12"/>
  <c r="AO989" i="1"/>
  <c r="AA988" i="1"/>
  <c r="AO988" i="1"/>
  <c r="AO984" i="1"/>
  <c r="AJ984" i="1"/>
  <c r="AE989" i="1"/>
  <c r="AF984" i="1"/>
  <c r="AG983" i="1"/>
  <c r="AM989" i="1"/>
  <c r="AF989" i="1"/>
  <c r="AL989" i="1"/>
  <c r="AQ989" i="1"/>
  <c r="AH989" i="1"/>
  <c r="AP989" i="1"/>
  <c r="AD989" i="1"/>
  <c r="AP984" i="1"/>
  <c r="AN989" i="1"/>
  <c r="AG989" i="1"/>
  <c r="AB984" i="1"/>
  <c r="AA989" i="1"/>
  <c r="AK989" i="1"/>
  <c r="AB989" i="1"/>
  <c r="AI989" i="1"/>
  <c r="AJ989" i="1"/>
  <c r="AI985" i="1"/>
  <c r="AG985" i="1"/>
  <c r="AC962" i="1"/>
  <c r="AJ983" i="1"/>
  <c r="AE984" i="1"/>
  <c r="AF983" i="1"/>
  <c r="AA983" i="1"/>
  <c r="AP983" i="1"/>
  <c r="AK984" i="1"/>
  <c r="AL983" i="1"/>
  <c r="AG984" i="1"/>
  <c r="AH983" i="1"/>
  <c r="AA984" i="1"/>
  <c r="AI983" i="1"/>
  <c r="AM984" i="1"/>
  <c r="AI984" i="1"/>
  <c r="AE983" i="1"/>
  <c r="AD984" i="1"/>
  <c r="AQ984" i="1"/>
  <c r="AH984" i="1"/>
  <c r="AM983" i="1"/>
  <c r="AN984" i="1"/>
  <c r="AO983" i="1"/>
  <c r="AQ979" i="1"/>
  <c r="AK985" i="1"/>
  <c r="AM985" i="1"/>
  <c r="AL985" i="1"/>
  <c r="AJ985" i="1"/>
  <c r="AD985" i="1"/>
  <c r="AH985" i="1"/>
  <c r="AN985" i="1"/>
  <c r="AK987" i="1"/>
  <c r="AQ985" i="1"/>
  <c r="AO985" i="1"/>
  <c r="AB985" i="1"/>
  <c r="AE985" i="1"/>
  <c r="AP962" i="1"/>
  <c r="AL958" i="1"/>
  <c r="AB964" i="1"/>
  <c r="AF964" i="1"/>
  <c r="AJ990" i="1"/>
  <c r="AC975" i="1"/>
  <c r="AH975" i="1"/>
  <c r="AG975" i="1"/>
  <c r="AD979" i="1"/>
  <c r="AN990" i="1"/>
  <c r="AI975" i="1"/>
  <c r="AE975" i="1"/>
  <c r="AP979" i="1"/>
  <c r="AO979" i="1"/>
  <c r="AI979" i="1"/>
  <c r="AM975" i="1"/>
  <c r="AG979" i="1"/>
  <c r="AF979" i="1"/>
  <c r="AJ979" i="1"/>
  <c r="AE979" i="1"/>
  <c r="AD975" i="1"/>
  <c r="AL975" i="1"/>
  <c r="AN979" i="1"/>
  <c r="AA979" i="1"/>
  <c r="AM979" i="1"/>
  <c r="AH979" i="1"/>
  <c r="AK975" i="1"/>
  <c r="AL979" i="1"/>
  <c r="AO975" i="1"/>
  <c r="AB975" i="1"/>
  <c r="AC979" i="1"/>
  <c r="AF975" i="1"/>
  <c r="AL964" i="1"/>
  <c r="AI964" i="1"/>
  <c r="AD964" i="1"/>
  <c r="AQ964" i="1"/>
  <c r="AG964" i="1"/>
  <c r="AP958" i="1"/>
  <c r="AM964" i="1"/>
  <c r="AH964" i="1"/>
  <c r="AE964" i="1"/>
  <c r="AJ964" i="1"/>
  <c r="AN964" i="1"/>
  <c r="AK964" i="1"/>
  <c r="AO964" i="1"/>
  <c r="AC964" i="1"/>
  <c r="AA964" i="1"/>
  <c r="AK967" i="1"/>
  <c r="K3" i="12"/>
  <c r="AC983" i="1"/>
  <c r="E3" i="12"/>
  <c r="AB967" i="1"/>
  <c r="AE969" i="1"/>
  <c r="AF955" i="1"/>
  <c r="AE976" i="1"/>
  <c r="AC976" i="1"/>
  <c r="AQ976" i="1"/>
  <c r="AC969" i="1"/>
  <c r="AN983" i="1"/>
  <c r="AD983" i="1"/>
  <c r="AP960" i="1"/>
  <c r="AQ960" i="1"/>
  <c r="AK983" i="1"/>
  <c r="AB983" i="1"/>
  <c r="AL986" i="1"/>
  <c r="AO965" i="1"/>
  <c r="AO986" i="1"/>
  <c r="AG982" i="1"/>
  <c r="AK990" i="1"/>
  <c r="AF990" i="1"/>
  <c r="AL962" i="1"/>
  <c r="AJ962" i="1"/>
  <c r="AD958" i="1"/>
  <c r="AA958" i="1"/>
  <c r="AF982" i="1"/>
  <c r="AC990" i="1"/>
  <c r="AO990" i="1"/>
  <c r="AM962" i="1"/>
  <c r="AA962" i="1"/>
  <c r="AM958" i="1"/>
  <c r="AI958" i="1"/>
  <c r="AJ982" i="1"/>
  <c r="AL990" i="1"/>
  <c r="AG990" i="1"/>
  <c r="AE962" i="1"/>
  <c r="AI962" i="1"/>
  <c r="AE958" i="1"/>
  <c r="AQ958" i="1"/>
  <c r="AL982" i="1"/>
  <c r="AB990" i="1"/>
  <c r="AP990" i="1"/>
  <c r="AN962" i="1"/>
  <c r="AQ962" i="1"/>
  <c r="AN958" i="1"/>
  <c r="AP977" i="1"/>
  <c r="AQ982" i="1"/>
  <c r="AD990" i="1"/>
  <c r="AA990" i="1"/>
  <c r="AF962" i="1"/>
  <c r="AJ958" i="1"/>
  <c r="AF958" i="1"/>
  <c r="AM990" i="1"/>
  <c r="AI990" i="1"/>
  <c r="AO962" i="1"/>
  <c r="AK958" i="1"/>
  <c r="AO958" i="1"/>
  <c r="AH990" i="1"/>
  <c r="AE990" i="1"/>
  <c r="AG962" i="1"/>
  <c r="AC958" i="1"/>
  <c r="AN982" i="1"/>
  <c r="AG986" i="1"/>
  <c r="AD986" i="1"/>
  <c r="AI963" i="1"/>
  <c r="AP986" i="1"/>
  <c r="AM986" i="1"/>
  <c r="AL961" i="1"/>
  <c r="AJ963" i="1"/>
  <c r="AH986" i="1"/>
  <c r="AE986" i="1"/>
  <c r="AO963" i="1"/>
  <c r="AJ986" i="1"/>
  <c r="AN986" i="1"/>
  <c r="AB986" i="1"/>
  <c r="AA986" i="1"/>
  <c r="AG987" i="1"/>
  <c r="AK986" i="1"/>
  <c r="AI986" i="1"/>
  <c r="AF986" i="1"/>
  <c r="AC986" i="1"/>
  <c r="AA955" i="1"/>
  <c r="AE955" i="1"/>
  <c r="AB976" i="1"/>
  <c r="AA976" i="1"/>
  <c r="AA969" i="1"/>
  <c r="AG969" i="1"/>
  <c r="AH982" i="1"/>
  <c r="AF965" i="1"/>
  <c r="AM955" i="1"/>
  <c r="AK976" i="1"/>
  <c r="AI976" i="1"/>
  <c r="AJ969" i="1"/>
  <c r="AP969" i="1"/>
  <c r="AD982" i="1"/>
  <c r="AB982" i="1"/>
  <c r="AN955" i="1"/>
  <c r="AN976" i="1"/>
  <c r="AL976" i="1"/>
  <c r="AH969" i="1"/>
  <c r="AL969" i="1"/>
  <c r="AM969" i="1"/>
  <c r="AM982" i="1"/>
  <c r="AK982" i="1"/>
  <c r="AB955" i="1"/>
  <c r="AG955" i="1"/>
  <c r="AF976" i="1"/>
  <c r="AG976" i="1"/>
  <c r="AQ969" i="1"/>
  <c r="AD969" i="1"/>
  <c r="AC955" i="1"/>
  <c r="AE982" i="1"/>
  <c r="AC982" i="1"/>
  <c r="AJ955" i="1"/>
  <c r="AO955" i="1"/>
  <c r="AO976" i="1"/>
  <c r="AP976" i="1"/>
  <c r="AI969" i="1"/>
  <c r="AN969" i="1"/>
  <c r="AD955" i="1"/>
  <c r="AH955" i="1"/>
  <c r="AH976" i="1"/>
  <c r="AD976" i="1"/>
  <c r="AB969" i="1"/>
  <c r="AF969" i="1"/>
  <c r="AL955" i="1"/>
  <c r="AP955" i="1"/>
  <c r="AJ976" i="1"/>
  <c r="AK969" i="1"/>
  <c r="AO970" i="1"/>
  <c r="AP970" i="1"/>
  <c r="AL970" i="1"/>
  <c r="AN970" i="1"/>
  <c r="AA970" i="1"/>
  <c r="AJ970" i="1"/>
  <c r="AI968" i="1"/>
  <c r="AB970" i="1"/>
  <c r="AC970" i="1"/>
  <c r="AD970" i="1"/>
  <c r="AF970" i="1"/>
  <c r="AM970" i="1"/>
  <c r="AG970" i="1"/>
  <c r="AE970" i="1"/>
  <c r="AO981" i="1"/>
  <c r="AO971" i="1"/>
  <c r="AD967" i="1"/>
  <c r="AK970" i="1"/>
  <c r="AQ970" i="1"/>
  <c r="AJ967" i="1"/>
  <c r="AG971" i="1"/>
  <c r="AB979" i="1"/>
  <c r="AQ977" i="1"/>
  <c r="AH970" i="1"/>
  <c r="AG988" i="1"/>
  <c r="AI988" i="1"/>
  <c r="AG965" i="1"/>
  <c r="AI977" i="1"/>
  <c r="AP988" i="1"/>
  <c r="AQ988" i="1"/>
  <c r="AC965" i="1"/>
  <c r="AJ977" i="1"/>
  <c r="AP959" i="1"/>
  <c r="AC988" i="1"/>
  <c r="AH988" i="1"/>
  <c r="AB977" i="1"/>
  <c r="AN988" i="1"/>
  <c r="AL988" i="1"/>
  <c r="AJ988" i="1"/>
  <c r="AK977" i="1"/>
  <c r="AD988" i="1"/>
  <c r="AE988" i="1"/>
  <c r="AL977" i="1"/>
  <c r="AM977" i="1"/>
  <c r="AM988" i="1"/>
  <c r="AB988" i="1"/>
  <c r="AN977" i="1"/>
  <c r="AF988" i="1"/>
  <c r="AE965" i="1"/>
  <c r="AD959" i="1"/>
  <c r="AJ981" i="1"/>
  <c r="AC974" i="1"/>
  <c r="AI965" i="1"/>
  <c r="AB974" i="1"/>
  <c r="AH957" i="1"/>
  <c r="AL974" i="1"/>
  <c r="AK974" i="1"/>
  <c r="AH971" i="1"/>
  <c r="AP971" i="1"/>
  <c r="AI957" i="1"/>
  <c r="AD974" i="1"/>
  <c r="AG974" i="1"/>
  <c r="AQ971" i="1"/>
  <c r="AC971" i="1"/>
  <c r="AE957" i="1"/>
  <c r="AP957" i="1"/>
  <c r="AM974" i="1"/>
  <c r="AP974" i="1"/>
  <c r="AI971" i="1"/>
  <c r="AL971" i="1"/>
  <c r="AQ965" i="1"/>
  <c r="AM957" i="1"/>
  <c r="AG957" i="1"/>
  <c r="AE974" i="1"/>
  <c r="AA974" i="1"/>
  <c r="AA971" i="1"/>
  <c r="AE971" i="1"/>
  <c r="AA965" i="1"/>
  <c r="AN974" i="1"/>
  <c r="AI974" i="1"/>
  <c r="AD971" i="1"/>
  <c r="AJ971" i="1"/>
  <c r="AM971" i="1"/>
  <c r="AK965" i="1"/>
  <c r="AH974" i="1"/>
  <c r="AF974" i="1"/>
  <c r="AQ974" i="1"/>
  <c r="AN971" i="1"/>
  <c r="AB971" i="1"/>
  <c r="AJ974" i="1"/>
  <c r="AF971" i="1"/>
  <c r="AD965" i="1"/>
  <c r="AB965" i="1"/>
  <c r="AP965" i="1"/>
  <c r="AL965" i="1"/>
  <c r="AH965" i="1"/>
  <c r="AN965" i="1"/>
  <c r="AF980" i="1"/>
  <c r="AM980" i="1"/>
  <c r="AL980" i="1"/>
  <c r="AI980" i="1"/>
  <c r="AB980" i="1"/>
  <c r="AG980" i="1"/>
  <c r="AE966" i="1"/>
  <c r="AB966" i="1"/>
  <c r="AH960" i="1"/>
  <c r="AA960" i="1"/>
  <c r="AH973" i="1"/>
  <c r="AD980" i="1"/>
  <c r="AC980" i="1"/>
  <c r="AQ980" i="1"/>
  <c r="AD962" i="1"/>
  <c r="AH962" i="1"/>
  <c r="AN966" i="1"/>
  <c r="AK966" i="1"/>
  <c r="AJ960" i="1"/>
  <c r="AI960" i="1"/>
  <c r="AC977" i="1"/>
  <c r="AA977" i="1"/>
  <c r="AJ965" i="1"/>
  <c r="AP966" i="1"/>
  <c r="AL966" i="1"/>
  <c r="AB960" i="1"/>
  <c r="AD977" i="1"/>
  <c r="AF977" i="1"/>
  <c r="AG966" i="1"/>
  <c r="AN980" i="1"/>
  <c r="AN973" i="1"/>
  <c r="AF966" i="1"/>
  <c r="AA966" i="1"/>
  <c r="AK960" i="1"/>
  <c r="AC966" i="1"/>
  <c r="AI973" i="1"/>
  <c r="AE980" i="1"/>
  <c r="AO966" i="1"/>
  <c r="AI966" i="1"/>
  <c r="AC960" i="1"/>
  <c r="AE973" i="1"/>
  <c r="AP973" i="1"/>
  <c r="AJ980" i="1"/>
  <c r="AH966" i="1"/>
  <c r="AQ966" i="1"/>
  <c r="AF960" i="1"/>
  <c r="AL960" i="1"/>
  <c r="AH977" i="1"/>
  <c r="AE977" i="1"/>
  <c r="AO980" i="1"/>
  <c r="AM973" i="1"/>
  <c r="AG973" i="1"/>
  <c r="AA980" i="1"/>
  <c r="AH980" i="1"/>
  <c r="AP980" i="1"/>
  <c r="AJ966" i="1"/>
  <c r="AO960" i="1"/>
  <c r="AB963" i="1"/>
  <c r="AG963" i="1"/>
  <c r="AI981" i="1"/>
  <c r="AH959" i="1"/>
  <c r="AO959" i="1"/>
  <c r="AP987" i="1"/>
  <c r="AC987" i="1"/>
  <c r="AK963" i="1"/>
  <c r="AP963" i="1"/>
  <c r="AA981" i="1"/>
  <c r="AQ959" i="1"/>
  <c r="AE959" i="1"/>
  <c r="AH987" i="1"/>
  <c r="AL987" i="1"/>
  <c r="AC963" i="1"/>
  <c r="AH963" i="1"/>
  <c r="AA959" i="1"/>
  <c r="AM959" i="1"/>
  <c r="AQ987" i="1"/>
  <c r="AE987" i="1"/>
  <c r="AA985" i="1"/>
  <c r="AF985" i="1"/>
  <c r="AL963" i="1"/>
  <c r="AQ963" i="1"/>
  <c r="AB981" i="1"/>
  <c r="AJ959" i="1"/>
  <c r="AD987" i="1"/>
  <c r="AI987" i="1"/>
  <c r="AM987" i="1"/>
  <c r="AD963" i="1"/>
  <c r="AE963" i="1"/>
  <c r="AL981" i="1"/>
  <c r="AB959" i="1"/>
  <c r="AN987" i="1"/>
  <c r="AA987" i="1"/>
  <c r="AN963" i="1"/>
  <c r="AM963" i="1"/>
  <c r="AE981" i="1"/>
  <c r="AK959" i="1"/>
  <c r="AF987" i="1"/>
  <c r="AJ987" i="1"/>
  <c r="AC985" i="1"/>
  <c r="AA963" i="1"/>
  <c r="AG959" i="1"/>
  <c r="AF981" i="1"/>
  <c r="AM981" i="1"/>
  <c r="AC959" i="1"/>
  <c r="AO987" i="1"/>
  <c r="AL973" i="1"/>
  <c r="AG977" i="1"/>
  <c r="AP982" i="1"/>
  <c r="AA982" i="1"/>
  <c r="AL957" i="1"/>
  <c r="AC973" i="1"/>
  <c r="AF973" i="1"/>
  <c r="AA973" i="1"/>
  <c r="AO973" i="1"/>
  <c r="AL959" i="1"/>
  <c r="AB973" i="1"/>
  <c r="AJ973" i="1"/>
  <c r="AO982" i="1"/>
  <c r="AF959" i="1"/>
  <c r="AA957" i="1"/>
  <c r="AB957" i="1"/>
  <c r="AN957" i="1"/>
  <c r="AO957" i="1"/>
  <c r="AC957" i="1"/>
  <c r="AF957" i="1"/>
  <c r="AJ957" i="1"/>
  <c r="AD966" i="1"/>
  <c r="AK957" i="1"/>
  <c r="AH981" i="1"/>
  <c r="AD981" i="1"/>
  <c r="AQ981" i="1"/>
  <c r="AN981" i="1"/>
  <c r="AK973" i="1"/>
  <c r="AQ957" i="1"/>
  <c r="AG981" i="1"/>
  <c r="AK981" i="1"/>
  <c r="AP981" i="1"/>
  <c r="AI955" i="1"/>
  <c r="AK955" i="1"/>
  <c r="AI959" i="1"/>
  <c r="AL984" i="1"/>
  <c r="AD973" i="1"/>
  <c r="AN967" i="1"/>
  <c r="AE967" i="1"/>
  <c r="AQ968" i="1"/>
  <c r="AG967" i="1"/>
  <c r="AM967" i="1"/>
  <c r="AP967" i="1"/>
  <c r="AC967" i="1"/>
  <c r="AH967" i="1"/>
  <c r="AB968" i="1"/>
  <c r="AK962" i="1"/>
  <c r="AL967" i="1"/>
  <c r="AQ967" i="1"/>
  <c r="AE968" i="1"/>
  <c r="AF967" i="1"/>
  <c r="AI967" i="1"/>
  <c r="AN968" i="1"/>
  <c r="AO967" i="1"/>
  <c r="AF968" i="1"/>
  <c r="AN975" i="1"/>
  <c r="AP975" i="1"/>
  <c r="AQ975" i="1"/>
  <c r="AJ975" i="1"/>
  <c r="AA972" i="1"/>
  <c r="AG972" i="1"/>
  <c r="AK972" i="1"/>
  <c r="AO972" i="1"/>
  <c r="AB972" i="1"/>
  <c r="AF972" i="1"/>
  <c r="AN972" i="1"/>
  <c r="AM972" i="1"/>
  <c r="AE972" i="1"/>
  <c r="AD972" i="1"/>
  <c r="AJ972" i="1"/>
  <c r="AL972" i="1"/>
  <c r="AQ972" i="1"/>
  <c r="AH972" i="1"/>
  <c r="AC972" i="1"/>
  <c r="AM961" i="1"/>
  <c r="AH961" i="1"/>
  <c r="AE961" i="1"/>
  <c r="AP961" i="1"/>
  <c r="AK961" i="1"/>
  <c r="AG961" i="1"/>
  <c r="AB961" i="1"/>
  <c r="AO961" i="1"/>
  <c r="AJ961" i="1"/>
  <c r="AF961" i="1"/>
  <c r="AA961" i="1"/>
  <c r="AN961" i="1"/>
  <c r="AI961" i="1"/>
  <c r="AD961" i="1"/>
  <c r="AC961" i="1"/>
  <c r="AI972" i="1"/>
  <c r="AK968" i="1"/>
  <c r="AO968" i="1"/>
  <c r="AD968" i="1"/>
  <c r="AG968" i="1"/>
  <c r="AM968" i="1"/>
  <c r="AP968" i="1"/>
  <c r="AC968" i="1"/>
  <c r="AH968" i="1"/>
  <c r="AJ968" i="1"/>
  <c r="AL968" i="1"/>
  <c r="AP978" i="1"/>
  <c r="AD960" i="1"/>
  <c r="AG960" i="1"/>
  <c r="AG978" i="1"/>
  <c r="AN978" i="1"/>
  <c r="AO978" i="1"/>
  <c r="AM978" i="1"/>
  <c r="AH978" i="1"/>
  <c r="AL978" i="1"/>
  <c r="AK978" i="1"/>
  <c r="AF978" i="1"/>
  <c r="AD978" i="1"/>
  <c r="AC978" i="1"/>
  <c r="AJ978" i="1"/>
  <c r="AA978" i="1"/>
  <c r="AI978" i="1"/>
  <c r="AB978" i="1"/>
  <c r="AQ978" i="1"/>
  <c r="AO3" i="12"/>
  <c r="T3" i="12"/>
  <c r="Z3" i="12"/>
  <c r="AF3" i="12"/>
  <c r="AN960" i="1"/>
  <c r="AE960" i="1"/>
  <c r="AH958" i="1"/>
  <c r="AB958" i="1"/>
  <c r="AL956" i="1"/>
  <c r="AD956" i="1"/>
  <c r="AK956" i="1"/>
  <c r="AC956" i="1"/>
  <c r="AJ956" i="1"/>
  <c r="AB956" i="1"/>
  <c r="AQ956" i="1"/>
  <c r="AI956" i="1"/>
  <c r="AA956" i="1"/>
  <c r="AP956" i="1"/>
  <c r="AH956" i="1"/>
  <c r="AN956" i="1"/>
  <c r="AF956" i="1"/>
  <c r="AM956" i="1"/>
  <c r="AG956" i="1"/>
  <c r="AE956" i="1"/>
  <c r="AO956" i="1"/>
  <c r="AR3" i="12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7" i="12"/>
  <c r="B7" i="12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BE5" i="12" l="1"/>
  <c r="BD5" i="12"/>
  <c r="AZ5" i="12"/>
  <c r="BJ5" i="12"/>
  <c r="BG5" i="12"/>
  <c r="BF5" i="12"/>
  <c r="BI5" i="12"/>
  <c r="BH5" i="12"/>
  <c r="BK5" i="12"/>
  <c r="BL5" i="12"/>
  <c r="BM5" i="12"/>
  <c r="BN5" i="12"/>
  <c r="BO5" i="12"/>
  <c r="BA5" i="12"/>
  <c r="BC5" i="12"/>
  <c r="BB5" i="12"/>
  <c r="Z5" i="12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BF6" i="12" l="1"/>
  <c r="BK6" i="12"/>
  <c r="BN6" i="12"/>
  <c r="BC6" i="12"/>
  <c r="BB6" i="12"/>
  <c r="AZ6" i="12"/>
  <c r="BA6" i="12"/>
  <c r="BE6" i="12"/>
  <c r="BD6" i="12"/>
  <c r="BG6" i="12"/>
  <c r="BO6" i="12"/>
  <c r="BI6" i="12"/>
  <c r="BH6" i="12"/>
  <c r="BJ6" i="12"/>
  <c r="BM6" i="12"/>
  <c r="BL6" i="12"/>
  <c r="Z6" i="12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BC7" i="12" l="1"/>
  <c r="BK7" i="12"/>
  <c r="BA7" i="12"/>
  <c r="BG7" i="12"/>
  <c r="BF7" i="12"/>
  <c r="BI7" i="12"/>
  <c r="BH7" i="12"/>
  <c r="BJ7" i="12"/>
  <c r="BM7" i="12"/>
  <c r="BL7" i="12"/>
  <c r="BO7" i="12"/>
  <c r="BN7" i="12"/>
  <c r="BB7" i="12"/>
  <c r="AZ7" i="12"/>
  <c r="BE7" i="12"/>
  <c r="BD7" i="12"/>
  <c r="AU7" i="12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AQ8" i="12"/>
  <c r="AK8" i="12"/>
  <c r="AE8" i="12"/>
  <c r="Y8" i="12"/>
  <c r="S8" i="12"/>
  <c r="P8" i="12"/>
  <c r="M8" i="12"/>
  <c r="AT8" i="12"/>
  <c r="AN8" i="12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BL8" i="12" l="1"/>
  <c r="BO8" i="12"/>
  <c r="BD8" i="12"/>
  <c r="BG8" i="12"/>
  <c r="BH8" i="12"/>
  <c r="BJ8" i="12"/>
  <c r="BK8" i="12"/>
  <c r="BM8" i="12"/>
  <c r="BN8" i="12"/>
  <c r="BC8" i="12"/>
  <c r="BA8" i="12"/>
  <c r="BB8" i="12"/>
  <c r="AZ8" i="12"/>
  <c r="BE8" i="12"/>
  <c r="BF8" i="12"/>
  <c r="BI8" i="12"/>
  <c r="W8" i="12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BJ9" i="12" l="1"/>
  <c r="AZ9" i="12"/>
  <c r="BC9" i="12"/>
  <c r="BH9" i="12"/>
  <c r="BI9" i="12"/>
  <c r="BK9" i="12"/>
  <c r="BL9" i="12"/>
  <c r="BN9" i="12"/>
  <c r="BB9" i="12"/>
  <c r="BA9" i="12"/>
  <c r="BD9" i="12"/>
  <c r="BF9" i="12"/>
  <c r="BE9" i="12"/>
  <c r="BG9" i="12"/>
  <c r="BM9" i="12"/>
  <c r="BO9" i="12"/>
  <c r="N9" i="12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AK10" i="12"/>
  <c r="AE10" i="12"/>
  <c r="Y10" i="12"/>
  <c r="S10" i="12"/>
  <c r="M10" i="12"/>
  <c r="G10" i="12"/>
  <c r="AT10" i="12"/>
  <c r="AN10" i="12"/>
  <c r="AH10" i="12"/>
  <c r="AB10" i="12"/>
  <c r="V10" i="12"/>
  <c r="P10" i="12"/>
  <c r="D10" i="12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BM10" i="12" l="1"/>
  <c r="BL10" i="12"/>
  <c r="AZ10" i="12"/>
  <c r="BD10" i="12"/>
  <c r="BE10" i="12"/>
  <c r="BH10" i="12"/>
  <c r="BJ10" i="12"/>
  <c r="BK10" i="12"/>
  <c r="BN10" i="12"/>
  <c r="BO10" i="12"/>
  <c r="BA10" i="12"/>
  <c r="BB10" i="12"/>
  <c r="BC10" i="12"/>
  <c r="BF10" i="12"/>
  <c r="BG10" i="12"/>
  <c r="BI10" i="12"/>
  <c r="E10" i="12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M11" i="12"/>
  <c r="AT11" i="12"/>
  <c r="AN11" i="12"/>
  <c r="AH11" i="12"/>
  <c r="AB11" i="12"/>
  <c r="V11" i="12"/>
  <c r="P11" i="12"/>
  <c r="D11" i="12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AZ11" i="12" l="1"/>
  <c r="BE11" i="12"/>
  <c r="BH11" i="12"/>
  <c r="BL11" i="12"/>
  <c r="BF11" i="12"/>
  <c r="BJ11" i="12"/>
  <c r="BM11" i="12"/>
  <c r="BO11" i="12"/>
  <c r="BA11" i="12"/>
  <c r="BN11" i="12"/>
  <c r="BC11" i="12"/>
  <c r="BB11" i="12"/>
  <c r="BD11" i="12"/>
  <c r="BG11" i="12"/>
  <c r="BI11" i="12"/>
  <c r="BK11" i="12"/>
  <c r="T11" i="12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BF12" i="12" l="1"/>
  <c r="BG12" i="12"/>
  <c r="BH12" i="12"/>
  <c r="BI12" i="12"/>
  <c r="BJ12" i="12"/>
  <c r="BB12" i="12"/>
  <c r="BN12" i="12"/>
  <c r="BO12" i="12"/>
  <c r="BC12" i="12"/>
  <c r="BA12" i="12"/>
  <c r="AZ12" i="12"/>
  <c r="BD12" i="12"/>
  <c r="BE12" i="12"/>
  <c r="BK12" i="12"/>
  <c r="BL12" i="12"/>
  <c r="BM12" i="12"/>
  <c r="H12" i="12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BL13" i="12" l="1"/>
  <c r="BM13" i="12"/>
  <c r="BJ13" i="12"/>
  <c r="BK13" i="12"/>
  <c r="BN13" i="12"/>
  <c r="BO13" i="12"/>
  <c r="BA13" i="12"/>
  <c r="BB13" i="12"/>
  <c r="AZ13" i="12"/>
  <c r="BC13" i="12"/>
  <c r="BD13" i="12"/>
  <c r="BE13" i="12"/>
  <c r="BF13" i="12"/>
  <c r="BG13" i="12"/>
  <c r="BH13" i="12"/>
  <c r="BI13" i="12"/>
  <c r="AU13" i="12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AE14" i="12"/>
  <c r="Y14" i="12"/>
  <c r="S14" i="12"/>
  <c r="G14" i="12"/>
  <c r="M14" i="12"/>
  <c r="AT14" i="12"/>
  <c r="AN14" i="12"/>
  <c r="AH14" i="12"/>
  <c r="AB14" i="12"/>
  <c r="V14" i="12"/>
  <c r="P14" i="12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BJ14" i="12" l="1"/>
  <c r="BK14" i="12"/>
  <c r="BD14" i="12"/>
  <c r="BL14" i="12"/>
  <c r="BC14" i="12"/>
  <c r="AZ14" i="12"/>
  <c r="BA14" i="12"/>
  <c r="BE14" i="12"/>
  <c r="BG14" i="12"/>
  <c r="BF14" i="12"/>
  <c r="AC14" i="12"/>
  <c r="BH14" i="12"/>
  <c r="BI14" i="12"/>
  <c r="BM14" i="12"/>
  <c r="BN14" i="12"/>
  <c r="BO14" i="12"/>
  <c r="BB14" i="12"/>
  <c r="N14" i="12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BB15" i="12" s="1"/>
  <c r="AW15" i="12"/>
  <c r="AQ15" i="12"/>
  <c r="AK15" i="12"/>
  <c r="AE15" i="12"/>
  <c r="Y15" i="12"/>
  <c r="S15" i="12"/>
  <c r="G15" i="12"/>
  <c r="M15" i="12"/>
  <c r="AT15" i="12"/>
  <c r="AN15" i="12"/>
  <c r="AH15" i="12"/>
  <c r="AB15" i="12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BH15" i="12" l="1"/>
  <c r="BI15" i="12"/>
  <c r="BD15" i="12"/>
  <c r="BF15" i="12"/>
  <c r="BN15" i="12"/>
  <c r="BJ15" i="12"/>
  <c r="BL15" i="12"/>
  <c r="BM15" i="12"/>
  <c r="BO15" i="12"/>
  <c r="BC15" i="12"/>
  <c r="AZ15" i="12"/>
  <c r="BA15" i="12"/>
  <c r="BE15" i="12"/>
  <c r="BG15" i="12"/>
  <c r="BK15" i="12"/>
  <c r="K15" i="12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AH16" i="12"/>
  <c r="Y16" i="12"/>
  <c r="V16" i="12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BL16" i="12" l="1"/>
  <c r="AZ16" i="12"/>
  <c r="BE16" i="12"/>
  <c r="BG16" i="12"/>
  <c r="BJ16" i="12"/>
  <c r="BM16" i="12"/>
  <c r="BO16" i="12"/>
  <c r="BA16" i="12"/>
  <c r="BN16" i="12"/>
  <c r="BC16" i="12"/>
  <c r="BB16" i="12"/>
  <c r="BD16" i="12"/>
  <c r="BH16" i="12"/>
  <c r="W16" i="12"/>
  <c r="BF16" i="12"/>
  <c r="BI16" i="12"/>
  <c r="BK16" i="12"/>
  <c r="AU16" i="12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AK17" i="12"/>
  <c r="AE17" i="12"/>
  <c r="Y17" i="12"/>
  <c r="S17" i="12"/>
  <c r="M17" i="12"/>
  <c r="G17" i="12"/>
  <c r="AT17" i="12"/>
  <c r="AN17" i="12"/>
  <c r="AH17" i="12"/>
  <c r="AB17" i="12"/>
  <c r="V17" i="12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BF17" i="12" l="1"/>
  <c r="BL17" i="12"/>
  <c r="BM17" i="12"/>
  <c r="BD17" i="12"/>
  <c r="BH17" i="12"/>
  <c r="AZ17" i="12"/>
  <c r="BO17" i="12"/>
  <c r="BA17" i="12"/>
  <c r="BB17" i="12"/>
  <c r="BC17" i="12"/>
  <c r="BE17" i="12"/>
  <c r="BG17" i="12"/>
  <c r="BI17" i="12"/>
  <c r="BJ17" i="12"/>
  <c r="BK17" i="12"/>
  <c r="BN17" i="12"/>
  <c r="H17" i="12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AK18" i="12"/>
  <c r="AE18" i="12"/>
  <c r="Y18" i="12"/>
  <c r="S18" i="12"/>
  <c r="G18" i="12"/>
  <c r="M18" i="12"/>
  <c r="AT18" i="12"/>
  <c r="AN18" i="12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BI18" i="12" l="1"/>
  <c r="BL18" i="12"/>
  <c r="BM18" i="12"/>
  <c r="BB18" i="12"/>
  <c r="BH18" i="12"/>
  <c r="BJ18" i="12"/>
  <c r="BK18" i="12"/>
  <c r="BN18" i="12"/>
  <c r="BO18" i="12"/>
  <c r="BC18" i="12"/>
  <c r="AZ18" i="12"/>
  <c r="BA18" i="12"/>
  <c r="BD18" i="12"/>
  <c r="BE18" i="12"/>
  <c r="BF18" i="12"/>
  <c r="BG18" i="12"/>
  <c r="E18" i="12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BL19" i="12" s="1"/>
  <c r="AH19" i="12"/>
  <c r="AB19" i="12"/>
  <c r="V19" i="12"/>
  <c r="P19" i="12"/>
  <c r="D19" i="12"/>
  <c r="AZ19" i="12" s="1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BD19" i="12" l="1"/>
  <c r="BC19" i="12"/>
  <c r="BG19" i="12"/>
  <c r="BN19" i="12"/>
  <c r="BO19" i="12"/>
  <c r="BB19" i="12"/>
  <c r="BA19" i="12"/>
  <c r="BE19" i="12"/>
  <c r="BF19" i="12"/>
  <c r="BH19" i="12"/>
  <c r="BI19" i="12"/>
  <c r="BJ19" i="12"/>
  <c r="BK19" i="12"/>
  <c r="BM19" i="12"/>
  <c r="AU19" i="12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BO20" i="12" s="1"/>
  <c r="AQ20" i="12"/>
  <c r="AK20" i="12"/>
  <c r="BK20" i="12" s="1"/>
  <c r="AE20" i="12"/>
  <c r="Y20" i="12"/>
  <c r="S20" i="12"/>
  <c r="G20" i="12"/>
  <c r="M20" i="12"/>
  <c r="AT20" i="12"/>
  <c r="AN20" i="12"/>
  <c r="AH20" i="12"/>
  <c r="AB20" i="12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BI20" i="12" l="1"/>
  <c r="BH20" i="12"/>
  <c r="BN20" i="12"/>
  <c r="BF20" i="12"/>
  <c r="BJ20" i="12"/>
  <c r="BL20" i="12"/>
  <c r="BM20" i="12"/>
  <c r="BB20" i="12"/>
  <c r="BC20" i="12"/>
  <c r="AZ20" i="12"/>
  <c r="BA20" i="12"/>
  <c r="BD20" i="12"/>
  <c r="BE20" i="12"/>
  <c r="BG20" i="12"/>
  <c r="AI20" i="12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V21" i="12"/>
  <c r="P21" i="12"/>
  <c r="D21" i="12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AZ21" i="12" l="1"/>
  <c r="BH21" i="12"/>
  <c r="BD21" i="12"/>
  <c r="BE21" i="12"/>
  <c r="BL21" i="12"/>
  <c r="BM21" i="12"/>
  <c r="BJ21" i="12"/>
  <c r="BK21" i="12"/>
  <c r="BO21" i="12"/>
  <c r="BN21" i="12"/>
  <c r="BB21" i="12"/>
  <c r="BA21" i="12"/>
  <c r="BC21" i="12"/>
  <c r="BF21" i="12"/>
  <c r="BG21" i="12"/>
  <c r="BI21" i="12"/>
  <c r="AU21" i="12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AK23" i="12"/>
  <c r="Y23" i="12"/>
  <c r="M23" i="12"/>
  <c r="AV23" i="12"/>
  <c r="AJ23" i="12"/>
  <c r="X23" i="12"/>
  <c r="L23" i="12"/>
  <c r="AT23" i="12"/>
  <c r="BN23" i="12" s="1"/>
  <c r="AH23" i="12"/>
  <c r="V23" i="12"/>
  <c r="J23" i="12"/>
  <c r="AS23" i="12"/>
  <c r="AG23" i="12"/>
  <c r="U23" i="12"/>
  <c r="I23" i="12"/>
  <c r="AQ23" i="12"/>
  <c r="AE23" i="12"/>
  <c r="S23" i="12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AW22" i="12"/>
  <c r="AQ22" i="12"/>
  <c r="AK22" i="12"/>
  <c r="AE22" i="12"/>
  <c r="Y22" i="12"/>
  <c r="S22" i="12"/>
  <c r="G22" i="12"/>
  <c r="M22" i="12"/>
  <c r="AT22" i="12"/>
  <c r="BN22" i="12" s="1"/>
  <c r="AN22" i="12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BG22" i="12" l="1"/>
  <c r="BL22" i="12"/>
  <c r="BF23" i="12"/>
  <c r="BE23" i="12"/>
  <c r="BG23" i="12"/>
  <c r="BM23" i="12"/>
  <c r="BO23" i="12"/>
  <c r="BB22" i="12"/>
  <c r="BI22" i="12"/>
  <c r="BL23" i="12"/>
  <c r="BM22" i="12"/>
  <c r="BF22" i="12"/>
  <c r="BJ22" i="12"/>
  <c r="BK22" i="12"/>
  <c r="BA23" i="12"/>
  <c r="BB23" i="12"/>
  <c r="BC23" i="12"/>
  <c r="BO22" i="12"/>
  <c r="BI23" i="12"/>
  <c r="BJ23" i="12"/>
  <c r="BK23" i="12"/>
  <c r="BC22" i="12"/>
  <c r="AZ22" i="12"/>
  <c r="BA22" i="12"/>
  <c r="AZ23" i="12"/>
  <c r="BD22" i="12"/>
  <c r="BE22" i="12"/>
  <c r="BD23" i="12"/>
  <c r="BH23" i="12"/>
  <c r="BH22" i="12"/>
  <c r="Z22" i="12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AV24" i="12"/>
  <c r="AJ24" i="12"/>
  <c r="X24" i="12"/>
  <c r="L24" i="12"/>
  <c r="AT24" i="12"/>
  <c r="AH24" i="12"/>
  <c r="V24" i="12"/>
  <c r="J24" i="12"/>
  <c r="AS24" i="12"/>
  <c r="AG24" i="12"/>
  <c r="U24" i="12"/>
  <c r="I24" i="12"/>
  <c r="AQ24" i="12"/>
  <c r="AE24" i="12"/>
  <c r="S24" i="12"/>
  <c r="G24" i="12"/>
  <c r="AN24" i="12"/>
  <c r="AB24" i="12"/>
  <c r="P24" i="12"/>
  <c r="D24" i="12"/>
  <c r="AP24" i="12"/>
  <c r="AM24" i="12"/>
  <c r="AD24" i="12"/>
  <c r="AA24" i="12"/>
  <c r="C24" i="12"/>
  <c r="R24" i="12"/>
  <c r="O24" i="12"/>
  <c r="F24" i="12"/>
  <c r="BB24" i="12" l="1"/>
  <c r="BD24" i="12"/>
  <c r="BC24" i="12"/>
  <c r="BH24" i="12"/>
  <c r="BI24" i="12"/>
  <c r="BA24" i="12"/>
  <c r="BE24" i="12"/>
  <c r="BF24" i="12"/>
  <c r="BG24" i="12"/>
  <c r="BJ24" i="12"/>
  <c r="BK24" i="12"/>
  <c r="BM24" i="12"/>
  <c r="BN24" i="12"/>
  <c r="BO24" i="12"/>
  <c r="AZ24" i="12"/>
  <c r="BL24" i="12"/>
  <c r="AU24" i="12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27" i="12" s="1"/>
  <c r="AW25" i="12"/>
  <c r="AK25" i="12"/>
  <c r="Y25" i="12"/>
  <c r="M25" i="12"/>
  <c r="AV25" i="12"/>
  <c r="AJ25" i="12"/>
  <c r="X25" i="12"/>
  <c r="L25" i="12"/>
  <c r="AT25" i="12"/>
  <c r="AH25" i="12"/>
  <c r="V25" i="12"/>
  <c r="J25" i="12"/>
  <c r="AS25" i="12"/>
  <c r="AG25" i="12"/>
  <c r="U25" i="12"/>
  <c r="I25" i="12"/>
  <c r="AQ25" i="12"/>
  <c r="AE25" i="12"/>
  <c r="S25" i="12"/>
  <c r="G25" i="12"/>
  <c r="AN25" i="12"/>
  <c r="AB25" i="12"/>
  <c r="P25" i="12"/>
  <c r="D25" i="12"/>
  <c r="AP25" i="12"/>
  <c r="AM25" i="12"/>
  <c r="AD25" i="12"/>
  <c r="AA25" i="12"/>
  <c r="R25" i="12"/>
  <c r="C25" i="12"/>
  <c r="O25" i="12"/>
  <c r="F25" i="12"/>
  <c r="BB25" i="12" l="1"/>
  <c r="BC25" i="12"/>
  <c r="BH25" i="12"/>
  <c r="BI25" i="12"/>
  <c r="BJ25" i="12"/>
  <c r="BK25" i="12"/>
  <c r="BD25" i="12"/>
  <c r="BA25" i="12"/>
  <c r="BL25" i="12"/>
  <c r="BE25" i="12"/>
  <c r="BF25" i="12"/>
  <c r="BG25" i="12"/>
  <c r="BN25" i="12"/>
  <c r="BO25" i="12"/>
  <c r="BM25" i="12"/>
  <c r="AZ25" i="12"/>
  <c r="AX25" i="12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P26" i="12"/>
  <c r="D26" i="12"/>
  <c r="AP26" i="12"/>
  <c r="AM26" i="12"/>
  <c r="AD26" i="12"/>
  <c r="AA26" i="12"/>
  <c r="R26" i="12"/>
  <c r="O26" i="12"/>
  <c r="F26" i="12"/>
  <c r="C26" i="12"/>
  <c r="BH26" i="12" l="1"/>
  <c r="BE26" i="12"/>
  <c r="BF26" i="12"/>
  <c r="BG26" i="12"/>
  <c r="BJ26" i="12"/>
  <c r="BK26" i="12"/>
  <c r="BM26" i="12"/>
  <c r="BN26" i="12"/>
  <c r="BO26" i="12"/>
  <c r="AZ26" i="12"/>
  <c r="BD26" i="12"/>
  <c r="BI26" i="12"/>
  <c r="BL26" i="12"/>
  <c r="BA26" i="12"/>
  <c r="BB26" i="12"/>
  <c r="BC26" i="12"/>
  <c r="K26" i="12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BO27" i="12" s="1"/>
  <c r="AK27" i="12"/>
  <c r="Y27" i="12"/>
  <c r="M27" i="12"/>
  <c r="AV27" i="12"/>
  <c r="AJ27" i="12"/>
  <c r="X27" i="12"/>
  <c r="L27" i="12"/>
  <c r="AT27" i="12"/>
  <c r="BN27" i="12" s="1"/>
  <c r="AH27" i="12"/>
  <c r="V27" i="12"/>
  <c r="J27" i="12"/>
  <c r="AS27" i="12"/>
  <c r="AG27" i="12"/>
  <c r="U27" i="12"/>
  <c r="I27" i="12"/>
  <c r="AQ27" i="12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BG27" i="12" l="1"/>
  <c r="BF27" i="12"/>
  <c r="BM27" i="12"/>
  <c r="AZ27" i="12"/>
  <c r="BH27" i="12"/>
  <c r="BI27" i="12"/>
  <c r="BD27" i="12"/>
  <c r="BL27" i="12"/>
  <c r="BA27" i="12"/>
  <c r="BB27" i="12"/>
  <c r="BC27" i="12"/>
  <c r="BE27" i="12"/>
  <c r="BJ27" i="12"/>
  <c r="BK27" i="12"/>
  <c r="K27" i="12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BI28" i="12" l="1"/>
  <c r="BC28" i="12"/>
  <c r="BJ28" i="12"/>
  <c r="BK28" i="12"/>
  <c r="BD28" i="12"/>
  <c r="BH28" i="12"/>
  <c r="BL28" i="12"/>
  <c r="BA28" i="12"/>
  <c r="BB28" i="12"/>
  <c r="BE28" i="12"/>
  <c r="BF28" i="12"/>
  <c r="BG28" i="12"/>
  <c r="BM28" i="12"/>
  <c r="BN28" i="12"/>
  <c r="BO28" i="12"/>
  <c r="AZ28" i="12"/>
  <c r="AU28" i="12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AK29" i="12"/>
  <c r="Y29" i="12"/>
  <c r="M29" i="12"/>
  <c r="AV29" i="12"/>
  <c r="AJ29" i="12"/>
  <c r="X29" i="12"/>
  <c r="L29" i="12"/>
  <c r="AT29" i="12"/>
  <c r="AH29" i="12"/>
  <c r="V29" i="12"/>
  <c r="J29" i="12"/>
  <c r="BB29" i="12" s="1"/>
  <c r="AS29" i="12"/>
  <c r="AG29" i="12"/>
  <c r="U29" i="12"/>
  <c r="I29" i="12"/>
  <c r="AQ29" i="12"/>
  <c r="AE29" i="12"/>
  <c r="S29" i="12"/>
  <c r="G29" i="12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BF29" i="12" l="1"/>
  <c r="BG29" i="12"/>
  <c r="BC29" i="12"/>
  <c r="BA29" i="12"/>
  <c r="BJ29" i="12"/>
  <c r="BN29" i="12"/>
  <c r="BO29" i="12"/>
  <c r="AZ29" i="12"/>
  <c r="BM29" i="12"/>
  <c r="BE29" i="12"/>
  <c r="BI29" i="12"/>
  <c r="BK29" i="12"/>
  <c r="BD29" i="12"/>
  <c r="BH29" i="12"/>
  <c r="BL29" i="12"/>
  <c r="AF29" i="12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AK30" i="12"/>
  <c r="Y30" i="12"/>
  <c r="M30" i="12"/>
  <c r="BC30" i="12" s="1"/>
  <c r="AV30" i="12"/>
  <c r="AJ30" i="12"/>
  <c r="X30" i="12"/>
  <c r="L30" i="12"/>
  <c r="AT30" i="12"/>
  <c r="AH30" i="12"/>
  <c r="V30" i="12"/>
  <c r="J30" i="12"/>
  <c r="BB30" i="12" s="1"/>
  <c r="AS30" i="12"/>
  <c r="AG30" i="12"/>
  <c r="U30" i="12"/>
  <c r="I30" i="12"/>
  <c r="AQ30" i="12"/>
  <c r="AE30" i="12"/>
  <c r="S30" i="12"/>
  <c r="G30" i="12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BJ30" i="12" l="1"/>
  <c r="BO30" i="12"/>
  <c r="BI30" i="12"/>
  <c r="BA30" i="12"/>
  <c r="BD30" i="12"/>
  <c r="BH30" i="12"/>
  <c r="BE30" i="12"/>
  <c r="BF30" i="12"/>
  <c r="BG30" i="12"/>
  <c r="BK30" i="12"/>
  <c r="BM30" i="12"/>
  <c r="BN30" i="12"/>
  <c r="AZ30" i="12"/>
  <c r="BL30" i="12"/>
  <c r="K30" i="12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Y31" i="12"/>
  <c r="M31" i="12"/>
  <c r="AV31" i="12"/>
  <c r="AJ31" i="12"/>
  <c r="X31" i="12"/>
  <c r="L31" i="12"/>
  <c r="AT31" i="12"/>
  <c r="AH31" i="12"/>
  <c r="BJ31" i="12" s="1"/>
  <c r="V31" i="12"/>
  <c r="J31" i="12"/>
  <c r="AS31" i="12"/>
  <c r="AG31" i="12"/>
  <c r="U31" i="12"/>
  <c r="I31" i="12"/>
  <c r="AQ31" i="12"/>
  <c r="AE31" i="12"/>
  <c r="S31" i="12"/>
  <c r="G31" i="12"/>
  <c r="AN31" i="12"/>
  <c r="AB31" i="12"/>
  <c r="P31" i="12"/>
  <c r="D31" i="12"/>
  <c r="AP31" i="12"/>
  <c r="C31" i="12"/>
  <c r="AM31" i="12"/>
  <c r="AD31" i="12"/>
  <c r="AA31" i="12"/>
  <c r="R31" i="12"/>
  <c r="O31" i="12"/>
  <c r="F31" i="12"/>
  <c r="BK31" i="12" l="1"/>
  <c r="BC31" i="12"/>
  <c r="BI31" i="12"/>
  <c r="BB31" i="12"/>
  <c r="BL31" i="12"/>
  <c r="BA31" i="12"/>
  <c r="BE31" i="12"/>
  <c r="BM31" i="12"/>
  <c r="BN31" i="12"/>
  <c r="BO31" i="12"/>
  <c r="BD31" i="12"/>
  <c r="BH31" i="12"/>
  <c r="BF31" i="12"/>
  <c r="BG31" i="12"/>
  <c r="AZ31" i="12"/>
  <c r="AC31" i="12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AV32" i="12"/>
  <c r="AJ32" i="12"/>
  <c r="X32" i="12"/>
  <c r="L32" i="12"/>
  <c r="AT32" i="12"/>
  <c r="AH32" i="12"/>
  <c r="V32" i="12"/>
  <c r="J32" i="12"/>
  <c r="AS32" i="12"/>
  <c r="AG32" i="12"/>
  <c r="U32" i="12"/>
  <c r="I32" i="12"/>
  <c r="AQ32" i="12"/>
  <c r="AE32" i="12"/>
  <c r="S32" i="12"/>
  <c r="G32" i="12"/>
  <c r="AN32" i="12"/>
  <c r="AB32" i="12"/>
  <c r="P32" i="12"/>
  <c r="D32" i="12"/>
  <c r="AP32" i="12"/>
  <c r="AM32" i="12"/>
  <c r="AD32" i="12"/>
  <c r="AA32" i="12"/>
  <c r="R32" i="12"/>
  <c r="O32" i="12"/>
  <c r="F32" i="12"/>
  <c r="C32" i="12"/>
  <c r="A33" i="12"/>
  <c r="B33" i="12"/>
  <c r="BB32" i="12" l="1"/>
  <c r="BC32" i="12"/>
  <c r="BD32" i="12"/>
  <c r="BH32" i="12"/>
  <c r="BL32" i="12"/>
  <c r="BI32" i="12"/>
  <c r="BA32" i="12"/>
  <c r="BE32" i="12"/>
  <c r="BF32" i="12"/>
  <c r="BG32" i="12"/>
  <c r="BK32" i="12"/>
  <c r="BN32" i="12"/>
  <c r="BJ32" i="12"/>
  <c r="BM32" i="12"/>
  <c r="BO32" i="12"/>
  <c r="AZ32" i="12"/>
  <c r="Q32" i="12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M33" i="12"/>
  <c r="AV33" i="12"/>
  <c r="AJ33" i="12"/>
  <c r="X33" i="12"/>
  <c r="L33" i="12"/>
  <c r="AT33" i="12"/>
  <c r="AH33" i="12"/>
  <c r="V33" i="12"/>
  <c r="J33" i="12"/>
  <c r="AS33" i="12"/>
  <c r="AG33" i="12"/>
  <c r="U33" i="12"/>
  <c r="I33" i="12"/>
  <c r="AQ33" i="12"/>
  <c r="AE33" i="12"/>
  <c r="S33" i="12"/>
  <c r="G33" i="12"/>
  <c r="AN33" i="12"/>
  <c r="AB33" i="12"/>
  <c r="P33" i="12"/>
  <c r="D33" i="12"/>
  <c r="AP33" i="12"/>
  <c r="AM33" i="12"/>
  <c r="AD33" i="12"/>
  <c r="AA33" i="12"/>
  <c r="C33" i="12"/>
  <c r="R33" i="12"/>
  <c r="O33" i="12"/>
  <c r="F33" i="12"/>
  <c r="BF33" i="12" l="1"/>
  <c r="BG33" i="12"/>
  <c r="BL33" i="12"/>
  <c r="BN33" i="12"/>
  <c r="BO33" i="12"/>
  <c r="BH33" i="12"/>
  <c r="BA33" i="12"/>
  <c r="BB33" i="12"/>
  <c r="BC33" i="12"/>
  <c r="BE33" i="12"/>
  <c r="BI33" i="12"/>
  <c r="BJ33" i="12"/>
  <c r="BK33" i="12"/>
  <c r="AZ33" i="12"/>
  <c r="BM33" i="12"/>
  <c r="BD33" i="12"/>
  <c r="K33" i="12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BI34" i="12" l="1"/>
  <c r="BN34" i="12"/>
  <c r="BO34" i="12"/>
  <c r="AZ34" i="12"/>
  <c r="BD34" i="12"/>
  <c r="BH34" i="12"/>
  <c r="BL34" i="12"/>
  <c r="BA34" i="12"/>
  <c r="BB34" i="12"/>
  <c r="BC34" i="12"/>
  <c r="BF34" i="12"/>
  <c r="BG34" i="12"/>
  <c r="BE34" i="12"/>
  <c r="BJ34" i="12"/>
  <c r="BK34" i="12"/>
  <c r="BM34" i="12"/>
  <c r="N34" i="12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AK35" i="12"/>
  <c r="Y35" i="12"/>
  <c r="M35" i="12"/>
  <c r="AV35" i="12"/>
  <c r="AJ35" i="12"/>
  <c r="X35" i="12"/>
  <c r="L35" i="12"/>
  <c r="AT35" i="12"/>
  <c r="AH35" i="12"/>
  <c r="V35" i="12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BF35" i="12" l="1"/>
  <c r="BG35" i="12"/>
  <c r="BN35" i="12"/>
  <c r="BO35" i="12"/>
  <c r="BH35" i="12"/>
  <c r="BL35" i="12"/>
  <c r="BA35" i="12"/>
  <c r="BB35" i="12"/>
  <c r="BC35" i="12"/>
  <c r="BE35" i="12"/>
  <c r="BI35" i="12"/>
  <c r="BJ35" i="12"/>
  <c r="BK35" i="12"/>
  <c r="AZ35" i="12"/>
  <c r="BM35" i="12"/>
  <c r="BD35" i="12"/>
  <c r="AI35" i="12"/>
  <c r="AL35" i="12"/>
  <c r="AF35" i="12"/>
  <c r="AF43" i="12" s="1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BG36" i="12" s="1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G36" i="12"/>
  <c r="AN36" i="12"/>
  <c r="AB36" i="12"/>
  <c r="P36" i="12"/>
  <c r="D36" i="12"/>
  <c r="AP36" i="12"/>
  <c r="AM36" i="12"/>
  <c r="AD36" i="12"/>
  <c r="AA36" i="12"/>
  <c r="R36" i="12"/>
  <c r="O36" i="12"/>
  <c r="C36" i="12"/>
  <c r="F36" i="12"/>
  <c r="AZ36" i="12" l="1"/>
  <c r="BE36" i="12"/>
  <c r="BD36" i="12"/>
  <c r="BH36" i="12"/>
  <c r="BL36" i="12"/>
  <c r="BA36" i="12"/>
  <c r="BB36" i="12"/>
  <c r="BC36" i="12"/>
  <c r="BJ36" i="12"/>
  <c r="BK36" i="12"/>
  <c r="BF36" i="12"/>
  <c r="BI36" i="12"/>
  <c r="BM36" i="12"/>
  <c r="BN36" i="12"/>
  <c r="BO36" i="12"/>
  <c r="W36" i="12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Y37" i="12"/>
  <c r="M37" i="12"/>
  <c r="AV37" i="12"/>
  <c r="AJ37" i="12"/>
  <c r="X37" i="12"/>
  <c r="L37" i="12"/>
  <c r="AT37" i="12"/>
  <c r="AH37" i="12"/>
  <c r="V37" i="12"/>
  <c r="J37" i="12"/>
  <c r="AS37" i="12"/>
  <c r="AG37" i="12"/>
  <c r="U37" i="12"/>
  <c r="I37" i="12"/>
  <c r="AQ37" i="12"/>
  <c r="AE37" i="12"/>
  <c r="S37" i="12"/>
  <c r="G37" i="12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BB37" i="12" l="1"/>
  <c r="BA37" i="12"/>
  <c r="BC37" i="12"/>
  <c r="BJ37" i="12"/>
  <c r="BK37" i="12"/>
  <c r="BI37" i="12"/>
  <c r="BO37" i="12"/>
  <c r="BN37" i="12"/>
  <c r="BH37" i="12"/>
  <c r="BL37" i="12"/>
  <c r="BE37" i="12"/>
  <c r="BF37" i="12"/>
  <c r="BG37" i="12"/>
  <c r="BM37" i="12"/>
  <c r="BD37" i="12"/>
  <c r="AZ37" i="12"/>
  <c r="Q37" i="12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P38" i="12"/>
  <c r="D38" i="12"/>
  <c r="AP38" i="12"/>
  <c r="AM38" i="12"/>
  <c r="AD38" i="12"/>
  <c r="AA38" i="12"/>
  <c r="R38" i="12"/>
  <c r="O38" i="12"/>
  <c r="F38" i="12"/>
  <c r="C38" i="12"/>
  <c r="BH38" i="12" l="1"/>
  <c r="BE38" i="12"/>
  <c r="BF38" i="12"/>
  <c r="BG38" i="12"/>
  <c r="BM38" i="12"/>
  <c r="BN38" i="12"/>
  <c r="BO38" i="12"/>
  <c r="AZ38" i="12"/>
  <c r="BD38" i="12"/>
  <c r="BL38" i="12"/>
  <c r="BA38" i="12"/>
  <c r="BB38" i="12"/>
  <c r="BC38" i="12"/>
  <c r="BJ38" i="12"/>
  <c r="BK38" i="12"/>
  <c r="BI38" i="12"/>
  <c r="AU38" i="12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AK39" i="12"/>
  <c r="Y39" i="12"/>
  <c r="M39" i="12"/>
  <c r="AV39" i="12"/>
  <c r="AJ39" i="12"/>
  <c r="X39" i="12"/>
  <c r="L39" i="12"/>
  <c r="AT39" i="12"/>
  <c r="AH39" i="12"/>
  <c r="V39" i="12"/>
  <c r="J39" i="12"/>
  <c r="AS39" i="12"/>
  <c r="AG39" i="12"/>
  <c r="U39" i="12"/>
  <c r="I39" i="12"/>
  <c r="AQ39" i="12"/>
  <c r="AE39" i="12"/>
  <c r="S39" i="12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BE39" i="12" l="1"/>
  <c r="BM39" i="12"/>
  <c r="BN39" i="12"/>
  <c r="BO39" i="12"/>
  <c r="BH39" i="12"/>
  <c r="AZ39" i="12"/>
  <c r="BD39" i="12"/>
  <c r="BL39" i="12"/>
  <c r="BC39" i="12"/>
  <c r="BB39" i="12"/>
  <c r="BF39" i="12"/>
  <c r="BG39" i="12"/>
  <c r="BA39" i="12"/>
  <c r="BI39" i="12"/>
  <c r="BJ39" i="12"/>
  <c r="BK39" i="12"/>
  <c r="T39" i="12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BL40" i="12" l="1"/>
  <c r="BC40" i="12"/>
  <c r="BI40" i="12"/>
  <c r="BJ40" i="12"/>
  <c r="BK40" i="12"/>
  <c r="BM40" i="12"/>
  <c r="BN40" i="12"/>
  <c r="BO40" i="12"/>
  <c r="AZ40" i="12"/>
  <c r="BD40" i="12"/>
  <c r="BH40" i="12"/>
  <c r="BA40" i="12"/>
  <c r="BB40" i="12"/>
  <c r="BE40" i="12"/>
  <c r="BF40" i="12"/>
  <c r="BG40" i="12"/>
  <c r="AO40" i="12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V41" i="12"/>
  <c r="J41" i="12"/>
  <c r="AS41" i="12"/>
  <c r="AG41" i="12"/>
  <c r="U41" i="12"/>
  <c r="I41" i="12"/>
  <c r="AQ41" i="12"/>
  <c r="AE41" i="12"/>
  <c r="S41" i="12"/>
  <c r="G41" i="12"/>
  <c r="AN41" i="12"/>
  <c r="AB41" i="12"/>
  <c r="P41" i="12"/>
  <c r="D41" i="12"/>
  <c r="AP41" i="12"/>
  <c r="AM41" i="12"/>
  <c r="AD41" i="12"/>
  <c r="AA41" i="12"/>
  <c r="C41" i="12"/>
  <c r="R41" i="12"/>
  <c r="O41" i="12"/>
  <c r="F41" i="12"/>
  <c r="BJ41" i="12" l="1"/>
  <c r="BL41" i="12"/>
  <c r="AZ41" i="12"/>
  <c r="BC41" i="12"/>
  <c r="BK41" i="12"/>
  <c r="BD41" i="12"/>
  <c r="BH41" i="12"/>
  <c r="BB41" i="12"/>
  <c r="BE41" i="12"/>
  <c r="BF41" i="12"/>
  <c r="BG41" i="12"/>
  <c r="BA41" i="12"/>
  <c r="BI41" i="12"/>
  <c r="BM41" i="12"/>
  <c r="BN41" i="12"/>
  <c r="BO41" i="12"/>
  <c r="AI41" i="12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AK42" i="12"/>
  <c r="Y42" i="12"/>
  <c r="M42" i="12"/>
  <c r="AV42" i="12"/>
  <c r="AJ42" i="12"/>
  <c r="X42" i="12"/>
  <c r="L42" i="12"/>
  <c r="AT42" i="12"/>
  <c r="AH42" i="12"/>
  <c r="V42" i="12"/>
  <c r="J42" i="12"/>
  <c r="AS42" i="12"/>
  <c r="AG42" i="12"/>
  <c r="U42" i="12"/>
  <c r="I42" i="12"/>
  <c r="AQ42" i="12"/>
  <c r="AE42" i="12"/>
  <c r="S42" i="12"/>
  <c r="G42" i="12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BB42" i="12" l="1"/>
  <c r="BB1" i="12" s="1"/>
  <c r="BC42" i="12"/>
  <c r="BC1" i="12" s="1"/>
  <c r="BE42" i="12"/>
  <c r="BE1" i="12" s="1"/>
  <c r="BN42" i="12"/>
  <c r="BN1" i="12" s="1"/>
  <c r="BO42" i="12"/>
  <c r="BO1" i="12" s="1"/>
  <c r="BA42" i="12"/>
  <c r="BA1" i="12" s="1"/>
  <c r="BD42" i="12"/>
  <c r="BD1" i="12" s="1"/>
  <c r="BL42" i="12"/>
  <c r="BL1" i="12" s="1"/>
  <c r="BG42" i="12"/>
  <c r="BG1" i="12" s="1"/>
  <c r="BF42" i="12"/>
  <c r="BF1" i="12" s="1"/>
  <c r="BI42" i="12"/>
  <c r="BI1" i="12" s="1"/>
  <c r="BJ42" i="12"/>
  <c r="BJ1" i="12" s="1"/>
  <c r="BK42" i="12"/>
  <c r="BK1" i="12" s="1"/>
  <c r="BM42" i="12"/>
  <c r="BM1" i="12" s="1"/>
  <c r="AZ42" i="12"/>
  <c r="AZ1" i="12" s="1"/>
  <c r="BH42" i="12"/>
  <c r="BH1" i="12" s="1"/>
  <c r="AU42" i="12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  <c r="AY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<sst xmlns="http://schemas.openxmlformats.org/spreadsheetml/2006/main" count="73576" uniqueCount="7838">
  <si>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</si>
  <si>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</si>
  <si>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</si>
  <si>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</si>
  <si>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</si>
  <si>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</si>
  <si>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</si>
  <si>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</si>
  <si>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</si>
  <si>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</si>
  <si>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</si>
  <si>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</si>
  <si>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</si>
  <si>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</si>
  <si>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</si>
  <si>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</si>
  <si>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</si>
  <si>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</si>
  <si>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</si>
  <si>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</si>
  <si>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</si>
  <si>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</si>
  <si>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</si>
  <si>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</si>
  <si>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</si>
  <si>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</si>
  <si>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</si>
  <si>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</si>
  <si>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</si>
  <si>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</si>
  <si>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</si>
  <si>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</si>
  <si>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</si>
  <si>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</si>
  <si>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</si>
  <si>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</si>
  <si>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</si>
  <si>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</si>
  <si>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</si>
  <si>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</si>
  <si>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</si>
  <si>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</si>
  <si>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</si>
  <si>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</si>
  <si>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</si>
  <si>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</si>
  <si>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</si>
  <si>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</si>
  <si>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</si>
  <si>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</si>
  <si>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</si>
  <si>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</si>
  <si>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</si>
  <si>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</si>
  <si>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</si>
  <si>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</si>
  <si>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</si>
  <si>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</si>
  <si>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</si>
  <si>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</si>
  <si>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</si>
  <si>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</si>
  <si>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</si>
  <si>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</si>
  <si>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</si>
  <si>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</si>
  <si>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</si>
  <si>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</si>
  <si>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</si>
  <si>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</si>
  <si>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</si>
  <si>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</si>
  <si>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</si>
  <si>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</si>
  <si>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</si>
  <si>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</si>
  <si>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</si>
  <si>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</si>
  <si>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</si>
  <si>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</si>
  <si>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</si>
  <si>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</si>
  <si>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</si>
  <si>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</si>
  <si>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</si>
  <si>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</si>
  <si>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</si>
  <si>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</si>
  <si>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</si>
  <si>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</si>
  <si>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</si>
  <si>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</si>
  <si>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</si>
  <si>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</si>
  <si>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</si>
  <si>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</si>
  <si>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</si>
  <si>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</si>
  <si>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</si>
  <si>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</si>
  <si>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</si>
  <si>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</si>
  <si>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</si>
  <si>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</si>
  <si>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</si>
  <si>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</si>
  <si>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</si>
  <si>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</si>
  <si>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</si>
  <si>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</si>
  <si>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</si>
  <si>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</si>
  <si>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</si>
  <si>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</si>
  <si>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</si>
  <si>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</si>
  <si>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</si>
  <si>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</si>
  <si>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</si>
  <si>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</si>
  <si>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</si>
  <si>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</si>
  <si>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</si>
  <si>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</si>
  <si>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</si>
  <si>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</si>
  <si>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</si>
  <si>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</si>
  <si>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</si>
  <si>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</si>
  <si>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</si>
  <si>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</si>
  <si>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</si>
  <si>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</si>
  <si>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</si>
  <si>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</si>
  <si>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</si>
  <si>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</si>
  <si>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</si>
  <si>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</si>
  <si>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</si>
  <si>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</si>
  <si>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</si>
  <si>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</si>
  <si>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</si>
  <si>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</si>
  <si>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</si>
  <si>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</si>
  <si>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</si>
  <si>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</si>
  <si>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</si>
  <si>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</si>
  <si>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</si>
  <si>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</si>
  <si>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</si>
  <si>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</si>
  <si>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</si>
  <si>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</si>
  <si>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</si>
  <si>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</si>
  <si>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</si>
  <si>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</si>
  <si>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</si>
  <si>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</si>
  <si>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</si>
  <si>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</si>
  <si>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</si>
  <si>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</si>
  <si>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</si>
  <si>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</si>
  <si>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</si>
  <si>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</si>
  <si>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</si>
  <si>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</si>
  <si>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</si>
  <si>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</si>
  <si>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</si>
  <si>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</si>
  <si>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</si>
  <si>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</si>
  <si>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</si>
  <si>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</si>
  <si>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</si>
  <si>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</si>
  <si>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</si>
  <si>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</si>
  <si>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</si>
  <si>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</si>
  <si>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</si>
  <si>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</si>
  <si>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</si>
  <si>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</si>
  <si>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</si>
  <si>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</si>
  <si>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</si>
  <si>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</si>
  <si>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</si>
  <si>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</si>
  <si>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</si>
  <si>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</si>
  <si>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</si>
  <si>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</si>
  <si>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</si>
  <si>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</si>
  <si>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</si>
  <si>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</si>
  <si>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</si>
  <si>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</si>
  <si>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</si>
  <si>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</si>
  <si>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</si>
  <si>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</si>
  <si>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</si>
  <si>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</si>
  <si>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</si>
  <si>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</si>
  <si>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</si>
  <si>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</si>
  <si>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</si>
  <si>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</si>
  <si>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</si>
  <si>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</si>
  <si>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</si>
  <si>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</si>
  <si>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</si>
  <si>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</si>
  <si>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</si>
  <si>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</si>
  <si>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</si>
  <si>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</si>
  <si>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</si>
  <si>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</si>
  <si>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</si>
  <si>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</si>
  <si>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</si>
  <si>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</si>
  <si>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</si>
  <si>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</si>
  <si>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</si>
  <si>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</si>
  <si>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</si>
  <si>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</si>
  <si>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</si>
  <si>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</si>
  <si>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</si>
  <si>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</si>
  <si>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</si>
  <si>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</si>
  <si>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</si>
  <si>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</si>
  <si>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</si>
  <si>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</si>
  <si>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</si>
  <si>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</si>
  <si>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</si>
  <si>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</si>
  <si>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</si>
  <si>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</si>
  <si>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</si>
  <si>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</si>
  <si>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</si>
  <si>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</si>
  <si>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</si>
  <si>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</si>
  <si>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</si>
  <si>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</si>
  <si>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</si>
  <si>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</si>
  <si>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</si>
  <si>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</si>
  <si>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</si>
  <si>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</si>
  <si>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</si>
  <si>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</si>
  <si>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</si>
  <si>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</si>
  <si>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</si>
  <si>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</si>
  <si>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</si>
  <si>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</si>
  <si>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</si>
  <si>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</si>
  <si>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</si>
  <si>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</si>
  <si>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</si>
  <si>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</si>
  <si>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</si>
  <si>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</si>
  <si>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</si>
  <si>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</si>
  <si>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</si>
  <si>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</si>
  <si>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</si>
  <si>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</si>
  <si>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</si>
  <si>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</si>
  <si>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</si>
  <si>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</si>
  <si>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</si>
  <si>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</si>
  <si>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</si>
  <si>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</si>
  <si>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</si>
  <si>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</si>
  <si>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</si>
  <si>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</si>
  <si>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</si>
  <si>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</si>
  <si>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</si>
  <si>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</si>
  <si>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</si>
  <si>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</si>
  <si>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</si>
  <si>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</si>
  <si>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</si>
  <si>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</si>
  <si>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</si>
  <si>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</si>
  <si>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</si>
  <si>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</si>
  <si>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</si>
  <si>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</si>
  <si>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</si>
  <si>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</si>
  <si>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</si>
  <si>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</si>
  <si>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</si>
  <si>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</si>
  <si>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</si>
  <si>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</si>
  <si>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</si>
  <si>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</si>
  <si>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</si>
  <si>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</si>
  <si>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</si>
  <si>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</si>
  <si>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</si>
  <si>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</si>
  <si>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</si>
  <si>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</si>
  <si>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</si>
  <si>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</si>
  <si>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</si>
  <si>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</si>
  <si>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</si>
  <si>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</si>
  <si>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</si>
  <si>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</si>
  <si>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</si>
  <si>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</si>
  <si>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</si>
  <si>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</si>
  <si>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</si>
  <si>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</si>
  <si>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</si>
  <si>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</si>
  <si>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</si>
  <si>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</si>
  <si>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</si>
  <si>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</si>
  <si>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</si>
  <si>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</si>
  <si>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</si>
  <si>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</si>
  <si>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</si>
  <si>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</si>
  <si>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</si>
  <si>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</si>
  <si>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</si>
  <si>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</si>
  <si>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</si>
  <si>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</si>
  <si>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</si>
  <si>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</si>
  <si>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</si>
  <si>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</si>
  <si>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</si>
  <si>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</si>
  <si>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</si>
  <si>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</si>
  <si>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</si>
  <si>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</si>
  <si>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</si>
  <si>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</si>
  <si>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</si>
  <si>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</si>
  <si>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</si>
  <si>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</si>
  <si>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</si>
  <si>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</si>
  <si>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</si>
  <si>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</si>
  <si>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</si>
  <si>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</si>
  <si>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</si>
  <si>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</si>
  <si>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</si>
  <si>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</si>
  <si>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</si>
  <si>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</si>
  <si>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</si>
  <si>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</si>
  <si>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</si>
  <si>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</si>
  <si>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</si>
  <si>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</si>
  <si>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</si>
  <si>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</si>
  <si>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</si>
  <si>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</si>
  <si>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</si>
  <si>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</si>
  <si>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</si>
  <si>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</si>
  <si>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</si>
  <si>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</si>
  <si>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</si>
  <si>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</si>
  <si>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</si>
  <si>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</si>
  <si>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</si>
  <si>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</si>
  <si>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</si>
  <si>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</si>
  <si>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</si>
  <si>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</si>
  <si>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</si>
  <si>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</si>
  <si>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</si>
  <si>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</si>
  <si>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</si>
  <si>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</si>
  <si>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</si>
  <si>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</si>
  <si>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</si>
  <si>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</si>
  <si>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</si>
  <si>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</si>
  <si>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</si>
  <si>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</si>
  <si>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</si>
  <si>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</si>
  <si>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</si>
  <si>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</si>
  <si>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</si>
  <si>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</si>
  <si>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</si>
  <si>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</si>
  <si>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</si>
  <si>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</si>
  <si>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</si>
  <si>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</si>
  <si>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</si>
  <si>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</si>
  <si>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</si>
  <si>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</si>
  <si>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</si>
  <si>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</si>
  <si>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</si>
  <si>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</si>
  <si>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</si>
  <si>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</si>
  <si>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</si>
  <si>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</si>
  <si>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</si>
  <si>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</si>
  <si>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</si>
  <si>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</si>
  <si>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</si>
  <si>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</si>
  <si>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</si>
  <si>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</si>
  <si>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</si>
  <si>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</si>
  <si>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</si>
  <si>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</si>
  <si>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</si>
  <si>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</si>
  <si>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</si>
  <si>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</si>
  <si>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</si>
  <si>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</si>
  <si>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</si>
  <si>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</si>
  <si>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</si>
  <si>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</si>
  <si>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</si>
  <si>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</si>
  <si>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</si>
  <si>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</si>
  <si>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</si>
  <si>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</si>
  <si>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</si>
  <si>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</si>
  <si>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</si>
  <si>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</si>
  <si>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</si>
  <si>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</si>
  <si>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</si>
  <si>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</si>
  <si>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</si>
  <si>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</si>
  <si>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</si>
  <si>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</si>
  <si>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</si>
  <si>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</si>
  <si>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</si>
  <si>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</si>
  <si>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</si>
  <si>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</si>
  <si>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</si>
  <si>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</si>
  <si>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</si>
  <si>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</si>
  <si>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</si>
  <si>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</si>
  <si>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</si>
  <si>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</si>
  <si>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</si>
  <si>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</si>
  <si>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</si>
  <si>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</si>
  <si>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</si>
  <si>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</si>
  <si>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</si>
  <si>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</si>
  <si>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</si>
  <si>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</si>
  <si>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</si>
  <si>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</si>
  <si>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</si>
  <si>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</si>
  <si>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</si>
  <si>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</si>
  <si>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</si>
  <si>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</si>
  <si>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</si>
  <si>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</si>
  <si>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</si>
  <si>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</si>
  <si>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</si>
  <si>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</si>
  <si>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</si>
  <si>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</si>
  <si>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</si>
  <si>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</si>
  <si>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</si>
  <si>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</si>
  <si>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</si>
  <si>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</si>
  <si>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</si>
  <si>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</si>
  <si>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</si>
  <si>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</si>
  <si>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</si>
  <si>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</si>
  <si>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</si>
  <si>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</si>
  <si>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</si>
  <si>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</si>
  <si>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</si>
  <si>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</si>
  <si>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</si>
  <si>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</si>
  <si>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</si>
  <si>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</si>
  <si>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</si>
  <si>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</si>
  <si>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</si>
  <si>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</si>
  <si>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</si>
  <si>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</si>
  <si>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</si>
  <si>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</si>
  <si>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</si>
  <si>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</si>
  <si>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</si>
  <si>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</si>
  <si>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</si>
  <si>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</si>
  <si>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</si>
  <si>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</si>
  <si>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</si>
  <si>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</si>
  <si>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</si>
  <si>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</si>
  <si>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</si>
  <si>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</si>
  <si>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</si>
  <si>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</si>
  <si>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</si>
  <si>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</si>
  <si>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</si>
  <si>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</si>
  <si>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</si>
  <si>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</si>
  <si>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</si>
  <si>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</si>
  <si>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</si>
  <si>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</si>
  <si>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</si>
  <si>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</si>
  <si>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</si>
  <si>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</si>
  <si>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</si>
  <si>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</si>
  <si>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</si>
  <si>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</si>
  <si>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</si>
  <si>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</si>
  <si>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</si>
  <si>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</si>
  <si>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</si>
  <si>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</si>
  <si>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</si>
  <si>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</si>
  <si>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</si>
  <si>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</si>
  <si>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</si>
  <si>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</si>
  <si>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</si>
  <si>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</si>
  <si>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</si>
  <si>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</si>
  <si>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</si>
  <si>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</si>
  <si>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</si>
  <si>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</si>
  <si>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</si>
  <si>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</si>
  <si>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</si>
  <si>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</si>
  <si>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</si>
  <si>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</si>
  <si>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</si>
  <si>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</si>
  <si>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</si>
  <si>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</si>
  <si>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</si>
  <si>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</si>
  <si>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</si>
  <si>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</si>
  <si>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</si>
  <si>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</si>
  <si>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</si>
  <si>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</si>
  <si>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</si>
  <si>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</si>
  <si>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</si>
  <si>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</si>
  <si>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</si>
  <si>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</si>
  <si>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</si>
  <si>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</si>
  <si>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</si>
  <si>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</si>
  <si>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</si>
  <si>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</si>
  <si>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</si>
  <si>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</si>
  <si>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</si>
  <si>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</si>
  <si>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</si>
  <si>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</si>
  <si>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</si>
  <si>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</si>
  <si>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</si>
  <si>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</si>
  <si>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</si>
  <si>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</si>
  <si>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</si>
  <si>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</si>
  <si>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</si>
  <si>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</si>
  <si>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</si>
  <si>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</si>
  <si>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</si>
  <si>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</si>
  <si>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</si>
  <si>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</si>
  <si>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</si>
  <si>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</si>
  <si>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</si>
  <si>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</si>
  <si>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</si>
  <si>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</si>
  <si>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</si>
  <si>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</si>
  <si>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</si>
  <si>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</si>
  <si>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</si>
  <si>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</si>
  <si>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</si>
  <si>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</si>
  <si>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</si>
  <si>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</si>
  <si>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</si>
  <si>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</si>
  <si>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</si>
  <si>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</si>
  <si>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</si>
  <si>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</si>
  <si>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</si>
  <si>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</si>
  <si>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</si>
  <si>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</si>
  <si>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</si>
  <si>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</si>
  <si>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</si>
  <si>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</si>
  <si>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</si>
  <si>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</si>
  <si>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</si>
  <si>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</si>
  <si>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</si>
  <si>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</si>
  <si>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</si>
  <si>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</si>
  <si>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</si>
  <si>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</si>
  <si>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</si>
  <si>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</si>
  <si>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</si>
  <si>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</si>
  <si>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</si>
  <si>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</si>
  <si>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</si>
  <si>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</si>
  <si>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</si>
  <si>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</si>
  <si>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</si>
  <si>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</si>
  <si>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</si>
  <si>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</si>
  <si>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</si>
  <si>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</si>
  <si>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</si>
  <si>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</si>
  <si>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</si>
  <si>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</si>
  <si>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</si>
  <si>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</si>
  <si>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</si>
  <si>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</si>
  <si>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</si>
  <si>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</si>
  <si>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</si>
  <si>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</si>
  <si>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</si>
  <si>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</si>
  <si>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</si>
  <si>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</si>
  <si>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</si>
  <si>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</si>
  <si>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</si>
  <si>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</si>
  <si>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</si>
  <si>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</si>
  <si>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</si>
  <si>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</si>
  <si>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</si>
  <si>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</si>
  <si>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</si>
  <si>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</si>
  <si>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</si>
  <si>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</si>
  <si>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</si>
  <si>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</si>
  <si>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</si>
  <si>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</si>
  <si>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</si>
  <si>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</si>
  <si>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</si>
  <si>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</si>
  <si>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</si>
  <si>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</si>
  <si>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</si>
  <si>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</si>
  <si>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</si>
  <si>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</si>
  <si>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</si>
  <si>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</si>
  <si>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</si>
  <si>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</si>
  <si>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</si>
  <si>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</si>
  <si>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</si>
  <si>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</si>
  <si>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</si>
  <si>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</si>
  <si>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</si>
  <si>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</si>
  <si>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</si>
  <si>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</si>
  <si>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</si>
  <si>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</si>
  <si>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</si>
  <si>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</si>
  <si>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</si>
  <si>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</si>
  <si>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</si>
  <si>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</si>
  <si>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</si>
  <si>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</si>
  <si>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</si>
  <si>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</si>
  <si>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</si>
  <si>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</si>
  <si>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</si>
  <si>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</si>
  <si>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</si>
  <si>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</si>
  <si>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</si>
  <si>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</si>
  <si>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</si>
  <si>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</si>
  <si>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</si>
  <si>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</si>
  <si>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</si>
  <si>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</si>
  <si>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</si>
  <si>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</si>
  <si>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</si>
  <si>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</si>
  <si>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</si>
  <si>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</si>
  <si>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</si>
  <si>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</si>
  <si>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</si>
  <si>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</si>
  <si>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</si>
  <si>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</si>
  <si>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</si>
  <si>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</si>
  <si>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</si>
  <si>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</si>
  <si>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</si>
  <si>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</si>
  <si>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</si>
  <si>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</si>
  <si>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</si>
  <si>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</si>
  <si>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</si>
  <si>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</si>
  <si>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</si>
  <si>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</si>
  <si>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</si>
  <si>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</si>
  <si>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</si>
  <si>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</si>
  <si>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</si>
  <si>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</si>
  <si>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</si>
  <si>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</si>
  <si>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</si>
  <si>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</si>
  <si>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</si>
  <si>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</si>
  <si>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</si>
  <si>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</si>
  <si>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</si>
  <si>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</si>
  <si>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</si>
  <si>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</si>
  <si>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</si>
  <si>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</si>
  <si>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</si>
  <si>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</si>
  <si>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</si>
  <si>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</si>
  <si>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</si>
  <si>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</si>
  <si>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</si>
  <si>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</si>
  <si>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</si>
  <si>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</si>
  <si>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</si>
  <si>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</si>
  <si>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</si>
  <si>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</si>
  <si>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</si>
  <si>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</si>
  <si>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</si>
  <si>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</si>
  <si>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</si>
  <si>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</si>
  <si>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</si>
  <si>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</si>
  <si>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</si>
  <si>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</si>
  <si>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</si>
  <si>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</si>
  <si>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</si>
  <si>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</si>
  <si>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</si>
  <si>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</si>
  <si>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</si>
  <si>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</si>
  <si>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</si>
  <si>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</si>
  <si>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</si>
  <si>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</si>
  <si>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</si>
  <si>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</si>
  <si>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</si>
  <si>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</si>
  <si>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</si>
  <si>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</si>
  <si>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</si>
  <si>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</si>
  <si>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</si>
  <si>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</si>
  <si>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</si>
  <si>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</si>
  <si>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</si>
  <si>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</si>
  <si>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</si>
  <si>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</si>
  <si>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</si>
  <si>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</si>
  <si>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</si>
  <si>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</si>
  <si>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</si>
  <si>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</si>
  <si>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</si>
  <si>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</si>
  <si>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</si>
  <si>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</si>
  <si>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</si>
  <si>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</si>
  <si>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</si>
  <si>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</si>
  <si>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</si>
  <si>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</si>
  <si>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</si>
  <si>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</si>
  <si>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</si>
  <si>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</si>
  <si>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</si>
  <si>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</si>
  <si>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</si>
  <si>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</si>
  <si>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</si>
  <si>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</si>
  <si>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</si>
  <si>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</si>
  <si>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</si>
  <si>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</si>
  <si>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</si>
  <si>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</si>
  <si>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</si>
  <si>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</si>
  <si>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</si>
  <si>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</si>
  <si>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</si>
  <si>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</si>
  <si>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</si>
  <si>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</si>
  <si>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</si>
  <si>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</si>
  <si>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</si>
  <si>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</si>
  <si>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</si>
  <si>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</si>
  <si>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</si>
  <si>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</si>
  <si>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</si>
  <si>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</si>
  <si>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</si>
  <si>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</si>
  <si>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</si>
  <si>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</si>
  <si>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</si>
  <si>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</si>
  <si>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</si>
  <si>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</si>
  <si>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</si>
  <si>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</si>
  <si>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</si>
  <si>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</si>
  <si>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</si>
  <si>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</si>
  <si>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</si>
  <si>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</si>
  <si>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</si>
  <si>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</si>
  <si>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</si>
  <si>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</si>
  <si>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</si>
  <si>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</si>
  <si>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</si>
  <si>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</si>
  <si>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</si>
  <si>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</si>
  <si>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</si>
  <si>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</si>
  <si>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</si>
  <si>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</si>
  <si>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</si>
  <si>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</si>
  <si>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</si>
  <si>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</si>
  <si>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</si>
  <si>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</si>
  <si>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</si>
  <si>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</si>
  <si>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</si>
  <si>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</si>
  <si>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</si>
  <si>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</si>
  <si>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</si>
  <si>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</si>
  <si>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</si>
  <si>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</si>
  <si>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</si>
  <si>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</si>
  <si>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</si>
  <si>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</si>
  <si>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</si>
  <si>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</si>
  <si>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</si>
  <si>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</si>
  <si>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</si>
  <si>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</si>
  <si>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</si>
  <si>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</si>
  <si>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</si>
  <si>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</si>
  <si>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</si>
  <si>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</si>
  <si>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</si>
  <si>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</si>
  <si>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</si>
  <si>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</si>
  <si>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</si>
  <si>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</si>
  <si>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</si>
  <si>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</si>
  <si>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</si>
  <si>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</si>
  <si>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</si>
  <si>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</si>
  <si>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</si>
  <si>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</si>
  <si>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</si>
  <si>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</si>
  <si>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</si>
  <si>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</si>
  <si>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</si>
  <si>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</si>
  <si>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</si>
  <si>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</si>
  <si>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</si>
  <si>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</si>
  <si>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</si>
  <si>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</si>
  <si>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</si>
  <si>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</si>
  <si>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</si>
  <si>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</si>
  <si>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</si>
  <si>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</si>
  <si>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</si>
  <si>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</si>
  <si>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</si>
  <si>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</si>
  <si>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</si>
  <si>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</si>
  <si>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</si>
  <si>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</si>
  <si>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</si>
  <si>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</si>
  <si>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</si>
  <si>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</si>
  <si>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</si>
  <si>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</si>
  <si>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</si>
  <si>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</si>
  <si>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</si>
  <si>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</si>
  <si>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</si>
  <si>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</si>
  <si>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</si>
  <si>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</si>
  <si>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</si>
  <si>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</si>
  <si>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</si>
  <si>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</si>
  <si>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</si>
  <si>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</si>
  <si>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</si>
  <si>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</si>
  <si>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</si>
  <si>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</si>
  <si>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</si>
  <si>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</si>
  <si>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</si>
  <si>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</si>
  <si>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</si>
  <si>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</si>
  <si>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</si>
  <si>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</si>
  <si>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</si>
  <si>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</si>
  <si>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</si>
  <si>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</si>
  <si>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</si>
  <si>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</si>
  <si>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</si>
  <si>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</si>
  <si>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</si>
  <si>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</si>
  <si>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</si>
  <si>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</si>
  <si>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</si>
  <si>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</si>
  <si>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</si>
  <si>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</si>
  <si>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</si>
  <si>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</si>
  <si>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</si>
  <si>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</si>
  <si>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</si>
  <si>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</si>
  <si>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</si>
  <si>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</si>
  <si>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</si>
  <si>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</si>
  <si>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</si>
  <si>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</si>
  <si>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</si>
  <si>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</si>
  <si>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</si>
  <si>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</si>
  <si>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</si>
  <si>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</si>
  <si>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</si>
  <si>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</si>
  <si>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</si>
  <si>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</si>
  <si>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</si>
  <si>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</si>
  <si>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</si>
  <si>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</si>
  <si>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</si>
  <si>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</si>
  <si>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</si>
  <si>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</si>
  <si>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</si>
  <si>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</si>
  <si>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</si>
  <si>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</si>
  <si>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</si>
  <si>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</si>
  <si>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</si>
  <si>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</si>
  <si>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</si>
  <si>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</si>
  <si>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</si>
  <si>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</si>
  <si>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</si>
  <si>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</si>
  <si>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</si>
  <si>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</si>
  <si>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</si>
  <si>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</si>
  <si>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</si>
  <si>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</si>
  <si>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</si>
  <si>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</si>
  <si>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</si>
  <si>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</si>
  <si>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</si>
  <si>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</si>
  <si>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</si>
  <si>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</si>
  <si>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</si>
  <si>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</si>
  <si>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</si>
  <si>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</si>
  <si>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</si>
  <si>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</si>
  <si>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</si>
  <si>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</si>
  <si>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</si>
  <si>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</si>
  <si>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</si>
  <si>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</si>
  <si>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</si>
  <si>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</si>
  <si>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</si>
  <si>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</si>
  <si>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</si>
  <si>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</si>
  <si>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</si>
  <si>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</si>
  <si>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</si>
  <si>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</si>
  <si>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</si>
  <si>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</si>
  <si>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</si>
  <si>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</si>
  <si>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</si>
  <si>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</si>
  <si>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</si>
  <si>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</si>
  <si>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</si>
  <si>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</si>
  <si>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</si>
  <si>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</si>
  <si>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</si>
  <si>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</si>
  <si>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</si>
  <si>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</si>
  <si>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</si>
  <si>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</si>
  <si>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</si>
  <si>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</si>
  <si>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</si>
  <si>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</si>
  <si>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</si>
  <si>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</si>
  <si>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</si>
  <si>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</si>
  <si>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</si>
  <si>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</si>
  <si>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</si>
  <si>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</si>
  <si>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</si>
  <si>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</si>
  <si>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</si>
  <si>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</si>
  <si>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</si>
  <si>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</si>
  <si>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</si>
  <si>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</si>
  <si>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</si>
  <si>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</si>
  <si>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</si>
  <si>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</si>
  <si>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</si>
  <si>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</si>
  <si>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</si>
  <si>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</si>
  <si>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</si>
  <si>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</si>
  <si>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</si>
  <si>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</si>
  <si>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</si>
  <si>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</si>
  <si>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</si>
  <si>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</si>
  <si>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</si>
  <si>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</si>
  <si>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</si>
  <si>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</si>
  <si>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</si>
  <si>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</si>
  <si>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</si>
  <si>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</si>
  <si>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</si>
  <si>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</si>
  <si>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</si>
  <si>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</si>
  <si>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</si>
  <si>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</si>
  <si>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</si>
  <si>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</si>
  <si>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</si>
  <si>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</si>
  <si>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</si>
  <si>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</si>
  <si>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</si>
  <si>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</si>
  <si>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</si>
  <si>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</si>
  <si>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</si>
  <si>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</si>
  <si>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</si>
  <si>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</si>
  <si>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</si>
  <si>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</si>
  <si>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</si>
  <si>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</si>
  <si>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</si>
  <si>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</si>
  <si>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</si>
  <si>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</si>
  <si>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</si>
  <si>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</si>
  <si>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</si>
  <si>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</si>
  <si>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</si>
  <si>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</si>
  <si>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</si>
  <si>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</si>
  <si>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</si>
  <si>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</si>
  <si>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</si>
  <si>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</si>
  <si>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</si>
  <si>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</si>
  <si>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</si>
  <si>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</si>
  <si>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</si>
  <si>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</si>
  <si>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</si>
  <si>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</si>
  <si>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</si>
  <si>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</si>
  <si>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</si>
  <si>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</si>
  <si>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</si>
  <si>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</si>
  <si>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</si>
  <si>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</si>
  <si>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</si>
  <si>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</si>
  <si>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</si>
  <si>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</si>
  <si>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</si>
  <si>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</si>
  <si>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</si>
  <si>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</si>
  <si>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</si>
  <si>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</si>
  <si>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</si>
  <si>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</si>
  <si>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</si>
  <si>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</si>
  <si>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</si>
  <si>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</si>
  <si>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</si>
  <si>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</si>
  <si>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</si>
  <si>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</si>
  <si>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</si>
  <si>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</si>
  <si>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</si>
  <si>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</si>
  <si>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</si>
  <si>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</si>
  <si>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</si>
  <si>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</si>
  <si>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</si>
  <si>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</si>
  <si>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</si>
  <si>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</si>
  <si>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</si>
  <si>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</si>
  <si>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</si>
  <si>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</si>
  <si>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</si>
  <si>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</si>
  <si>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</si>
  <si>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</si>
  <si>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</si>
  <si>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</si>
  <si>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</si>
  <si>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</si>
  <si>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</si>
  <si>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</si>
  <si>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</si>
  <si>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</si>
  <si>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</si>
  <si>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</si>
  <si>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</si>
  <si>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</si>
  <si>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</si>
  <si>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</si>
  <si>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</si>
  <si>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</si>
  <si>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</si>
  <si>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</si>
  <si>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</si>
  <si>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</si>
  <si>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</si>
  <si>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</si>
  <si>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</si>
  <si>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</si>
  <si>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</si>
  <si>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</si>
  <si>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</si>
  <si>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</si>
  <si>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</si>
  <si>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</si>
  <si>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</si>
  <si>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</si>
  <si>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</si>
  <si>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</si>
  <si>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</si>
  <si>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</si>
  <si>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</si>
  <si>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</si>
  <si>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</si>
  <si>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</si>
  <si>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</si>
  <si>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</si>
  <si>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</si>
  <si>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</si>
  <si>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</si>
  <si>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</si>
  <si>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</si>
  <si>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</si>
  <si>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</si>
  <si>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</si>
  <si>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</si>
  <si>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</si>
  <si>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</si>
  <si>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</si>
  <si>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</si>
  <si>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</si>
  <si>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</si>
  <si>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</si>
  <si>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</si>
  <si>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</si>
  <si>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</si>
  <si>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</si>
  <si>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</si>
  <si>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</si>
  <si>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</si>
  <si>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</si>
  <si>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</si>
  <si>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</si>
  <si>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</si>
  <si>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</si>
  <si>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</si>
  <si>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</si>
  <si>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</si>
  <si>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</si>
  <si>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</si>
  <si>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</si>
  <si>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</si>
  <si>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</si>
  <si>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</si>
  <si>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</si>
  <si>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</si>
  <si>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</si>
  <si>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</si>
  <si>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</si>
  <si>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</si>
  <si>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</si>
  <si>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</si>
  <si>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</si>
  <si>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</si>
  <si>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</si>
  <si>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</si>
  <si>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</si>
  <si>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</si>
  <si>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</si>
  <si>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</si>
  <si>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</si>
  <si>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</si>
  <si>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</si>
  <si>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</si>
  <si>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</si>
  <si>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</si>
  <si>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</si>
  <si>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</si>
  <si>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</si>
  <si>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</si>
  <si>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</si>
  <si>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</si>
  <si>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</si>
  <si>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</si>
  <si>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</si>
  <si>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</si>
  <si>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</si>
  <si>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</si>
  <si>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</si>
  <si>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</si>
  <si>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</si>
  <si>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</si>
  <si>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</si>
  <si>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</si>
  <si>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</si>
  <si>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</si>
  <si>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</si>
  <si>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</si>
  <si>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</si>
  <si>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</si>
  <si>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</si>
  <si>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</si>
  <si>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</si>
  <si>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</si>
  <si>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</si>
  <si>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</si>
  <si>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</si>
  <si>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</si>
  <si>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</si>
  <si>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</si>
  <si>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</si>
  <si>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</si>
  <si>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</si>
  <si>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</si>
  <si>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</si>
  <si>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</si>
  <si>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</si>
  <si>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</si>
  <si>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</si>
  <si>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</si>
  <si>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</si>
  <si>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</si>
  <si>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</si>
  <si>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</si>
  <si>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</si>
  <si>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</si>
  <si>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</si>
  <si>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</si>
  <si>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</si>
  <si>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</si>
  <si>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</si>
  <si>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</si>
  <si>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</si>
  <si>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</si>
  <si>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</si>
  <si>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</si>
  <si>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</si>
  <si>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</si>
  <si>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</si>
  <si>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</si>
  <si>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</si>
  <si>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</si>
  <si>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</si>
  <si>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</si>
  <si>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</si>
  <si>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</si>
  <si>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</si>
  <si>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</si>
  <si>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</si>
  <si>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</si>
  <si>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</si>
  <si>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</si>
  <si>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</si>
  <si>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</si>
  <si>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</si>
  <si>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</si>
  <si>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</si>
  <si>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</si>
  <si>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</si>
  <si>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</si>
  <si>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</si>
  <si>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</si>
  <si>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</si>
  <si>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</si>
  <si>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</si>
  <si>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</si>
  <si>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</si>
  <si>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</si>
  <si>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</si>
  <si>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</si>
  <si>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</si>
  <si>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</si>
  <si>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</si>
  <si>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</si>
  <si>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</si>
  <si>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</si>
  <si>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</si>
  <si>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</si>
  <si>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</si>
  <si>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</si>
  <si>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</si>
  <si>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</si>
  <si>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</si>
  <si>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</si>
  <si>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</si>
  <si>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</si>
  <si>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</si>
  <si>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</si>
  <si>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</si>
  <si>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</si>
  <si>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</si>
  <si>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</si>
  <si>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</si>
  <si>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</si>
  <si>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</si>
  <si>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</si>
  <si>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</si>
  <si>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</si>
  <si>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</si>
  <si>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</si>
  <si>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</si>
  <si>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</si>
  <si>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</si>
  <si>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</si>
  <si>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</si>
  <si>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</si>
  <si>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</si>
  <si>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</si>
  <si>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</si>
  <si>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</si>
  <si>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</si>
  <si>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</si>
  <si>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</si>
  <si>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</si>
  <si>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</si>
  <si>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</si>
  <si>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</si>
  <si>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</si>
  <si>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</si>
  <si>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</si>
  <si>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</si>
  <si>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</si>
  <si>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</si>
  <si>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</si>
  <si>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</si>
  <si>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</si>
  <si>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</si>
  <si>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</si>
  <si>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</si>
  <si>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</si>
  <si>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</si>
  <si>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</si>
  <si>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</si>
  <si>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</si>
  <si>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</si>
  <si>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</si>
  <si>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</si>
  <si>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</si>
  <si>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</si>
  <si>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</si>
  <si>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</si>
  <si>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</si>
  <si>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</si>
  <si>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</si>
  <si>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</si>
  <si>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</si>
  <si>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</si>
  <si>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</si>
  <si>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</si>
  <si>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</si>
  <si>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</si>
  <si>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</si>
  <si>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</si>
  <si>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</si>
  <si>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</si>
  <si>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</si>
  <si>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</si>
  <si>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</si>
  <si>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</si>
  <si>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</si>
  <si>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</si>
  <si>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</si>
  <si>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</si>
  <si>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</si>
  <si>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</si>
  <si>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</si>
  <si>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</si>
  <si>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</si>
  <si>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</si>
  <si>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</si>
  <si>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</si>
  <si>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</si>
  <si>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</si>
  <si>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</si>
  <si>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</si>
  <si>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</si>
  <si>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</si>
  <si>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</si>
  <si>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</si>
  <si>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</si>
  <si>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</si>
  <si>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</si>
  <si>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</si>
  <si>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</si>
  <si>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</si>
  <si>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</si>
  <si>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</si>
  <si>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</si>
  <si>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</si>
  <si>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</si>
  <si>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</si>
  <si>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</si>
  <si>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</si>
  <si>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</si>
  <si>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</si>
  <si>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</si>
  <si>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</si>
  <si>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</si>
  <si>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</si>
  <si>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</si>
  <si>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</si>
  <si>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</si>
  <si>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</si>
  <si>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</si>
  <si>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</si>
  <si>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</si>
  <si>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</si>
  <si>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</si>
  <si>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</si>
  <si>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</si>
  <si>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</si>
  <si>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</si>
  <si>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</si>
  <si>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</si>
  <si>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</si>
  <si>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</si>
  <si>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</si>
  <si>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</si>
  <si>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</si>
  <si>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</si>
  <si>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</si>
  <si>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</si>
  <si>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</si>
  <si>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</si>
  <si>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</si>
  <si>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</si>
  <si>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</si>
  <si>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</si>
  <si>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</si>
  <si>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</si>
  <si>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</si>
  <si>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</si>
  <si>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</si>
  <si>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</si>
  <si>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</si>
  <si>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</si>
  <si>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</si>
  <si>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</si>
  <si>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</si>
  <si>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</si>
  <si>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</si>
  <si>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</si>
  <si>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</si>
  <si>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</si>
  <si>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</si>
  <si>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</si>
  <si>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</si>
  <si>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</si>
  <si>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</si>
  <si>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</si>
  <si>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</si>
  <si>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</si>
  <si>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</si>
  <si>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</si>
  <si>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</si>
  <si>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</si>
  <si>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</si>
  <si>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</si>
  <si>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</si>
  <si>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</si>
  <si>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</si>
  <si>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</si>
  <si>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</si>
  <si>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</si>
  <si>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</si>
  <si>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</si>
  <si>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</si>
  <si>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</si>
  <si>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</si>
  <si>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</si>
  <si>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</si>
  <si>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</si>
  <si>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</si>
  <si>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</si>
  <si>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</si>
  <si>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</si>
  <si>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</si>
  <si>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</si>
  <si>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</si>
  <si>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</si>
  <si>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</si>
  <si>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</si>
  <si>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</si>
  <si>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</si>
  <si>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</si>
  <si>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</si>
  <si>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</si>
  <si>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</si>
  <si>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</si>
  <si>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</si>
  <si>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</si>
  <si>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</si>
  <si>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</si>
  <si>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</si>
  <si>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</si>
  <si>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</si>
  <si>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</si>
  <si>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</si>
  <si>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</si>
  <si>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</si>
  <si>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</si>
  <si>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</si>
  <si>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</si>
  <si>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</si>
  <si>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</si>
  <si>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</si>
  <si>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</si>
  <si>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</si>
  <si>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</si>
  <si>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</si>
  <si>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</si>
  <si>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</si>
  <si>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</si>
  <si>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</si>
  <si>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</si>
  <si>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</si>
  <si>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</si>
  <si>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</si>
  <si>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</si>
  <si>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</si>
  <si>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</si>
  <si>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</si>
  <si>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</si>
  <si>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</si>
  <si>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</si>
  <si>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</si>
  <si>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</si>
  <si>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</si>
  <si>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</si>
  <si>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</si>
  <si>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</si>
  <si>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</si>
  <si>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</si>
  <si>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</si>
  <si>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</si>
  <si>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</si>
  <si>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</si>
  <si>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</si>
  <si>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</si>
  <si>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</si>
  <si>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</si>
  <si>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</si>
  <si>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</si>
  <si>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</si>
  <si>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</si>
  <si>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</si>
  <si>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</si>
  <si>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</si>
  <si>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</si>
  <si>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</si>
  <si>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</si>
  <si>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</si>
  <si>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</si>
  <si>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</si>
  <si>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</si>
  <si>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</si>
  <si>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</si>
  <si>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</si>
  <si>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</si>
  <si>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</si>
  <si>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</si>
  <si>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</si>
  <si>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</si>
  <si>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</si>
  <si>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</si>
  <si>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</si>
  <si>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</si>
  <si>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</si>
  <si>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</si>
  <si>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</si>
  <si>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</si>
  <si>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</si>
  <si>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</si>
  <si>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</si>
  <si>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</si>
  <si>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</si>
  <si>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</si>
  <si>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</si>
  <si>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</si>
  <si>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</si>
  <si>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</si>
  <si>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</si>
  <si>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</si>
  <si>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</si>
  <si>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</si>
  <si>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</si>
  <si>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</si>
  <si>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</si>
  <si>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</si>
  <si>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</si>
  <si>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</si>
  <si>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</si>
  <si>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</si>
  <si>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</si>
  <si>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</si>
  <si>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</si>
  <si>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</si>
  <si>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</si>
  <si>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</si>
  <si>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</si>
  <si>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</si>
  <si>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</si>
  <si>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</si>
  <si>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</si>
  <si>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</si>
  <si>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</si>
  <si>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</si>
  <si>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</si>
  <si>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</si>
  <si>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</si>
  <si>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</si>
  <si>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</si>
  <si>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</si>
  <si>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</si>
  <si>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</si>
  <si>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</si>
  <si>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</si>
  <si>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</si>
  <si>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</si>
  <si>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</si>
  <si>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</si>
  <si>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</si>
  <si>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</si>
  <si>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</si>
  <si>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</si>
  <si>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</si>
  <si>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</si>
  <si>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</si>
  <si>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</si>
  <si>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</si>
  <si>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</si>
  <si>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</si>
  <si>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</si>
  <si>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</si>
  <si>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</si>
  <si>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</si>
  <si>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</si>
  <si>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</si>
  <si>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</si>
  <si>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</si>
  <si>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</si>
  <si>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</si>
  <si>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</si>
  <si>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</si>
  <si>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</si>
  <si>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</si>
  <si>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</si>
  <si>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</si>
  <si>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</si>
  <si>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</si>
  <si>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</si>
  <si>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</si>
  <si>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</si>
  <si>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</si>
  <si>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</si>
  <si>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</si>
  <si>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</si>
  <si>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</si>
  <si>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</si>
  <si>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</si>
  <si>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</si>
  <si>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</si>
  <si>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</si>
  <si>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</si>
  <si>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</si>
  <si>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</si>
  <si>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</si>
  <si>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</si>
  <si>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</si>
  <si>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</si>
  <si>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</si>
  <si>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</si>
  <si>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</si>
  <si>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</si>
  <si>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</si>
  <si>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</si>
  <si>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</si>
  <si>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</si>
  <si>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</si>
  <si>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</si>
  <si>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</si>
  <si>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</si>
  <si>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</si>
  <si>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</si>
  <si>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</si>
  <si>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</si>
  <si>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</si>
  <si>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</si>
  <si>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</si>
  <si>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</si>
  <si>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</si>
  <si>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</si>
  <si>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</si>
  <si>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</si>
  <si>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</si>
  <si>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</si>
  <si>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</si>
  <si>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</si>
  <si>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</si>
  <si>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</si>
  <si>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</si>
  <si>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</si>
  <si>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</si>
  <si>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</si>
  <si>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</si>
  <si>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</si>
  <si>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</si>
  <si>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</si>
  <si>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</si>
  <si>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</si>
  <si>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</si>
  <si>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</si>
  <si>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</si>
  <si>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</si>
  <si>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</si>
  <si>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</si>
  <si>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</si>
  <si>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</si>
  <si>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</si>
  <si>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</si>
  <si>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</si>
  <si>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</si>
  <si>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</si>
  <si>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</si>
  <si>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</si>
  <si>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</si>
  <si>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</si>
  <si>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</si>
  <si>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</si>
  <si>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</si>
  <si>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</si>
  <si>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</si>
  <si>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</si>
  <si>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</si>
  <si>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</si>
  <si>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</si>
  <si>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</si>
  <si>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</si>
  <si>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</si>
  <si>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</si>
  <si>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</si>
  <si>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</si>
  <si>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</si>
  <si>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</si>
  <si>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</si>
  <si>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</si>
  <si>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</si>
  <si>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</si>
  <si>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</si>
  <si>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</si>
  <si>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</si>
  <si>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</si>
  <si>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</si>
  <si>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</si>
  <si>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</si>
  <si>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</si>
  <si>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</si>
  <si>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</si>
  <si>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</si>
  <si>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</si>
  <si>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</si>
  <si>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</si>
  <si>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</si>
  <si>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</si>
  <si>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</si>
  <si>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</si>
  <si>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</si>
  <si>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</si>
  <si>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</si>
  <si>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</si>
  <si>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</si>
  <si>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</si>
  <si>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</si>
  <si>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</si>
  <si>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</si>
  <si>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</si>
  <si>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</si>
  <si>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</si>
  <si>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</si>
  <si>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</si>
  <si>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</si>
  <si>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</si>
  <si>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</si>
  <si>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</si>
  <si>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</si>
  <si>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</si>
  <si>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</si>
  <si>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</si>
  <si>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</si>
  <si>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</si>
  <si>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</si>
  <si>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</si>
  <si>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</si>
  <si>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</si>
  <si>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</si>
  <si>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</si>
  <si>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</si>
  <si>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</si>
  <si>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</si>
  <si>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</si>
  <si>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</si>
  <si>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</si>
  <si>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</si>
  <si>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</si>
  <si>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</si>
  <si>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</si>
  <si>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</si>
  <si>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</si>
  <si>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</si>
  <si>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</si>
  <si>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</si>
  <si>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</si>
  <si>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</si>
  <si>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</si>
  <si>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</si>
  <si>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</si>
  <si>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</si>
  <si>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</si>
  <si>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</si>
  <si>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</si>
  <si>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</si>
  <si>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</si>
  <si>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</si>
  <si>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</si>
  <si>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</si>
  <si>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</si>
  <si>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</si>
  <si>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</si>
  <si>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</si>
  <si>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</si>
  <si>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</si>
  <si>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</si>
  <si>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</si>
  <si>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</si>
  <si>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</si>
  <si>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</si>
  <si>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</si>
  <si>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</si>
  <si>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</si>
  <si>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</si>
  <si>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</si>
  <si>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</si>
  <si>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</si>
  <si>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</si>
  <si>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</si>
  <si>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</si>
  <si>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</si>
  <si>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</si>
  <si>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</si>
  <si>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</si>
  <si>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</si>
  <si>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</si>
  <si>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</si>
  <si>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</si>
  <si>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</si>
  <si>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</si>
  <si>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</si>
  <si>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</si>
  <si>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</si>
  <si>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</si>
  <si>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</si>
  <si>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</si>
  <si>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</si>
  <si>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</si>
  <si>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</si>
  <si>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</si>
  <si>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</si>
  <si>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</si>
  <si>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</si>
  <si>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</si>
  <si>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</si>
  <si>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</si>
  <si>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</si>
  <si>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</si>
  <si>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</si>
  <si>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</si>
  <si>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</si>
  <si>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</si>
  <si>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</si>
  <si>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</si>
  <si>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</si>
  <si>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</si>
  <si>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</si>
  <si>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</si>
  <si>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</si>
  <si>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</si>
  <si>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</si>
  <si>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</si>
  <si>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</si>
  <si>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</si>
  <si>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</si>
  <si>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</si>
  <si>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</si>
  <si>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</si>
  <si>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</si>
  <si>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</si>
  <si>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</si>
  <si>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</si>
  <si>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</si>
  <si>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</si>
  <si>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</si>
  <si>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</si>
  <si>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</si>
  <si>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</si>
  <si>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</si>
  <si>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</si>
  <si>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</si>
  <si>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</si>
  <si>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</si>
  <si>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</si>
  <si>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</si>
  <si>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</si>
  <si>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</si>
  <si>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</si>
  <si>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</si>
  <si>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</si>
  <si>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</si>
  <si>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</si>
  <si>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</si>
  <si>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</si>
  <si>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</si>
  <si>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</si>
  <si>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</si>
  <si>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</si>
  <si>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</si>
  <si>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</si>
  <si>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</si>
  <si>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</si>
  <si>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</si>
  <si>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</si>
  <si>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</si>
  <si>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</si>
  <si>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</si>
  <si>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</si>
  <si>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</si>
  <si>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</si>
  <si>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</si>
  <si>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</si>
  <si>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</si>
  <si>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</si>
  <si>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</si>
  <si>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</si>
  <si>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</si>
  <si>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</si>
  <si>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</si>
  <si>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</si>
  <si>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</si>
  <si>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</si>
  <si>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</si>
  <si>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</si>
  <si>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</si>
  <si>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</si>
  <si>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</si>
  <si>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</si>
  <si>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</si>
  <si>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</si>
  <si>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</si>
  <si>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</si>
  <si>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</si>
  <si>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</si>
  <si>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</si>
  <si>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</si>
  <si>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</si>
  <si>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</si>
  <si>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</si>
  <si>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</si>
  <si>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</si>
  <si>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</si>
  <si>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</si>
  <si>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</si>
  <si>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</si>
  <si>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</si>
  <si>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</si>
  <si>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</si>
  <si>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</si>
  <si>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</si>
  <si>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</si>
  <si>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</si>
  <si>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</si>
  <si>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</si>
  <si>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</si>
  <si>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</si>
  <si>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</si>
  <si>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</si>
  <si>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</si>
  <si>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</si>
  <si>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</si>
  <si>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</si>
  <si>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</si>
  <si>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</si>
  <si>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</si>
  <si>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</si>
  <si>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</si>
  <si>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</si>
  <si>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</si>
  <si>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</si>
  <si>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</si>
  <si>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</si>
  <si>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</si>
  <si>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</si>
  <si>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</si>
  <si>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</si>
  <si>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</si>
  <si>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</si>
  <si>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</si>
  <si>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</si>
  <si>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</si>
  <si>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</si>
  <si>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</si>
  <si>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</si>
  <si>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</si>
  <si>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</si>
  <si>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</si>
  <si>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</si>
  <si>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</si>
  <si>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</si>
  <si>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</si>
  <si>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</si>
  <si>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</si>
  <si>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</si>
  <si>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</si>
  <si>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</si>
  <si>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</si>
  <si>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</si>
  <si>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</si>
  <si>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</si>
  <si>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</si>
  <si>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</si>
  <si>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</si>
  <si>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</si>
  <si>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</si>
  <si>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</si>
  <si>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</si>
  <si>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</si>
  <si>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</si>
  <si>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</si>
  <si>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</si>
  <si>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</si>
  <si>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</si>
  <si>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</si>
  <si>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</si>
  <si>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</si>
  <si>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</si>
  <si>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</si>
  <si>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</si>
  <si>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</si>
  <si>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</si>
  <si>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</si>
  <si>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</si>
  <si>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</si>
  <si>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</si>
  <si>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</si>
  <si>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</si>
  <si>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</si>
  <si>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</si>
  <si>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</si>
  <si>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</si>
  <si>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</si>
  <si>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</si>
  <si>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</si>
  <si>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</si>
  <si>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</si>
  <si>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</si>
  <si>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</si>
  <si>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</si>
  <si>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</si>
  <si>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</si>
  <si>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</si>
  <si>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</si>
  <si>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</si>
  <si>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</si>
  <si>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</si>
  <si>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</si>
  <si>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</si>
  <si>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</si>
  <si>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</si>
  <si>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</si>
  <si>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</si>
  <si>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</si>
  <si>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</si>
  <si>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</si>
  <si>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</si>
  <si>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</si>
  <si>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</si>
  <si>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</si>
  <si>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</si>
  <si>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</si>
  <si>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</si>
  <si>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</si>
  <si>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</si>
  <si>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</si>
  <si>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</si>
  <si>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</si>
  <si>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</si>
  <si>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</si>
  <si>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</si>
  <si>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</si>
  <si>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</si>
  <si>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</si>
  <si>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</si>
  <si>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</si>
  <si>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</si>
  <si>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</si>
  <si>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</si>
  <si>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</si>
  <si>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</si>
  <si>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</si>
  <si>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</si>
  <si>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</si>
  <si>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</si>
  <si>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</si>
  <si>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</si>
  <si>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</si>
  <si>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</si>
  <si>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</si>
  <si>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</si>
  <si>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</si>
  <si>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</si>
  <si>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</si>
  <si>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</si>
  <si>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</si>
  <si>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</si>
  <si>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</si>
  <si>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</si>
  <si>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</si>
  <si>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</si>
  <si>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</si>
  <si>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</si>
  <si>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</si>
  <si>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</si>
  <si>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</si>
  <si>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</si>
  <si>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</si>
  <si>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</si>
  <si>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</si>
  <si>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</si>
  <si>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</si>
  <si>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</si>
  <si>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</si>
  <si>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</si>
  <si>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</si>
  <si>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</si>
  <si>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</si>
  <si>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</si>
  <si>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</si>
  <si>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</si>
  <si>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</si>
  <si>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</si>
  <si>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</si>
  <si>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</si>
  <si>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</si>
  <si>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</si>
  <si>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</si>
  <si>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</si>
  <si>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</si>
  <si>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</si>
  <si>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</si>
  <si>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</si>
  <si>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</si>
  <si>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</si>
  <si>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</si>
  <si>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</si>
  <si>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</si>
  <si>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</si>
  <si>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</si>
  <si>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</si>
  <si>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</si>
  <si>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</si>
  <si>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</si>
  <si>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</si>
  <si>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</si>
  <si>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</si>
  <si>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</si>
  <si>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</si>
  <si>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</si>
  <si>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</si>
  <si>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</si>
  <si>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</si>
  <si>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</si>
  <si>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</si>
  <si>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</si>
  <si>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</si>
  <si>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</si>
  <si>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</si>
  <si>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</si>
  <si>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</si>
  <si>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</si>
  <si>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</si>
  <si>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</si>
  <si>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</si>
  <si>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</si>
  <si>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</si>
  <si>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</si>
  <si>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</si>
  <si>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</si>
  <si>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</si>
  <si>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</si>
  <si>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</si>
  <si>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</si>
  <si>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</si>
  <si>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</si>
  <si>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</si>
  <si>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</si>
  <si>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</si>
  <si>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</si>
  <si>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</si>
  <si>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</si>
  <si>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</si>
  <si>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</si>
  <si>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</si>
  <si>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</si>
  <si>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</si>
  <si>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</si>
  <si>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</si>
  <si>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</si>
  <si>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</si>
  <si>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</si>
  <si>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</si>
  <si>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</si>
  <si>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</si>
  <si>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</si>
  <si>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</si>
  <si>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</si>
  <si>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</si>
  <si>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</si>
  <si>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</si>
  <si>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</si>
  <si>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</si>
  <si>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</si>
  <si>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</si>
  <si>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</si>
  <si>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</si>
  <si>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</si>
  <si>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</si>
  <si>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</si>
  <si>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</si>
  <si>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</si>
  <si>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</si>
  <si>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</si>
  <si>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</si>
  <si>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</si>
  <si>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</si>
  <si>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</si>
  <si>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</si>
  <si>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</si>
  <si>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</si>
  <si>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</si>
  <si>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</si>
  <si>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</si>
  <si>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</si>
  <si>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</si>
  <si>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</si>
  <si>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</si>
  <si>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</si>
  <si>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</si>
  <si>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</si>
  <si>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</si>
  <si>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</si>
  <si>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</si>
  <si>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</si>
  <si>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</si>
  <si>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</si>
  <si>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</si>
  <si>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</si>
  <si>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</si>
  <si>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</si>
  <si>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</si>
  <si>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</si>
  <si>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</si>
  <si>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</si>
  <si>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</si>
  <si>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</si>
  <si>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</si>
  <si>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</si>
  <si>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</si>
  <si>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</si>
  <si>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</si>
  <si>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</si>
  <si>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</si>
  <si>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</si>
  <si>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</si>
  <si>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</si>
  <si>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</si>
  <si>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</si>
  <si>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</si>
  <si>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</si>
  <si>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</si>
  <si>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</si>
  <si>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</si>
  <si>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</si>
  <si>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</si>
  <si>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</si>
  <si>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</si>
  <si>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</si>
  <si>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</si>
  <si>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</si>
  <si>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</si>
  <si>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</si>
  <si>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</si>
  <si>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</si>
  <si>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</si>
  <si>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</si>
  <si>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</si>
  <si>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</si>
  <si>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</si>
  <si>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</si>
  <si>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</si>
  <si>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</si>
  <si>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</si>
  <si>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</si>
  <si>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</si>
  <si>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</si>
  <si>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</si>
  <si>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</si>
  <si>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</si>
  <si>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</si>
  <si>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</si>
  <si>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</si>
  <si>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</si>
  <si>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</si>
  <si>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</si>
  <si>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</si>
  <si>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</si>
  <si>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</si>
  <si>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</si>
  <si>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</si>
  <si>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</si>
  <si>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</si>
  <si>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</si>
  <si>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</si>
  <si>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</si>
  <si>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</si>
  <si>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</si>
  <si>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</si>
  <si>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</si>
  <si>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</si>
  <si>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</si>
  <si>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</si>
  <si>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</si>
  <si>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</si>
  <si>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</si>
  <si>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</si>
  <si>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</si>
  <si>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</si>
  <si>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</si>
  <si>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</si>
  <si>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</si>
  <si>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</si>
  <si>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</si>
  <si>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</si>
  <si>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</si>
  <si>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</si>
  <si>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</si>
  <si>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</si>
  <si>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</si>
  <si>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</si>
  <si>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</si>
  <si>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</si>
  <si>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</si>
  <si>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</si>
  <si>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</si>
  <si>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</si>
  <si>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</si>
  <si>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</si>
  <si>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</si>
  <si>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</si>
  <si>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</si>
  <si>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</si>
  <si>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</si>
  <si>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</si>
  <si>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</si>
  <si>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</si>
  <si>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</si>
  <si>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</si>
  <si>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</si>
  <si>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</si>
  <si>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</si>
  <si>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</si>
  <si>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</si>
  <si>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</si>
  <si>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</si>
  <si>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</si>
  <si>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</si>
  <si>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</si>
  <si>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</si>
  <si>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</si>
  <si>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</si>
  <si>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</si>
  <si>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</si>
  <si>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</si>
  <si>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</si>
  <si>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</si>
  <si>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</si>
  <si>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</si>
  <si>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</si>
  <si>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</si>
  <si>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</si>
  <si>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</si>
  <si>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</si>
  <si>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</si>
  <si>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</si>
  <si>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</si>
  <si>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</si>
  <si>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</si>
  <si>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</si>
  <si>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</si>
  <si>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</si>
  <si>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</si>
  <si>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</si>
  <si>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</si>
  <si>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</si>
  <si>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</si>
  <si>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</si>
  <si>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</si>
  <si>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</si>
  <si>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</si>
  <si>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</si>
  <si>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</si>
  <si>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</si>
  <si>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</si>
  <si>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</si>
  <si>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</si>
  <si>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</si>
  <si>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</si>
  <si>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</si>
  <si>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</si>
  <si>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</si>
  <si>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</si>
  <si>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</si>
  <si>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</si>
  <si>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</si>
  <si>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</si>
  <si>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</si>
  <si>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</si>
  <si>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</si>
  <si>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</si>
  <si>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</si>
  <si>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</si>
  <si>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</si>
  <si>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</si>
  <si>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</si>
  <si>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</si>
  <si>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</si>
  <si>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</si>
  <si>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</si>
  <si>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</si>
  <si>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</si>
  <si>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</si>
  <si>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</si>
  <si>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</si>
  <si>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</si>
  <si>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</si>
  <si>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</si>
  <si>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</si>
  <si>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</si>
  <si>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</si>
  <si>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</si>
  <si>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</si>
  <si>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</si>
  <si>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</si>
  <si>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</si>
  <si>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</si>
  <si>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</si>
  <si>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</si>
  <si>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</si>
  <si>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</si>
  <si>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</si>
  <si>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</si>
  <si>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</si>
  <si>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</si>
  <si>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</si>
  <si>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</si>
  <si>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</si>
  <si>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</si>
  <si>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</si>
  <si>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</si>
  <si>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</si>
  <si>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</si>
  <si>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</si>
  <si>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</si>
  <si>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</si>
  <si>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</si>
  <si>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</si>
  <si>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</si>
  <si>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</si>
  <si>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</si>
  <si>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</si>
  <si>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</si>
  <si>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</si>
  <si>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</si>
  <si>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</si>
  <si>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</si>
  <si>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</si>
  <si>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</si>
  <si>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</si>
  <si>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</si>
  <si>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</si>
  <si>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</si>
  <si>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</si>
  <si>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</si>
  <si>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</si>
  <si>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</si>
  <si>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</si>
  <si>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</si>
  <si>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</si>
  <si>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</si>
  <si>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</si>
  <si>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</si>
  <si>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</si>
  <si>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</si>
  <si>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</si>
  <si>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</si>
  <si>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</si>
  <si>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</si>
  <si>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</si>
  <si>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</si>
  <si>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</si>
  <si>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</si>
  <si>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</si>
  <si>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</si>
  <si>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</si>
  <si>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</si>
  <si>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</si>
  <si>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</si>
  <si>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</si>
  <si>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</si>
  <si>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</si>
  <si>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</si>
  <si>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</si>
  <si>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</si>
  <si>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</si>
  <si>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</si>
  <si>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</si>
  <si>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</si>
  <si>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</si>
  <si>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</si>
  <si>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</si>
  <si>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</si>
  <si>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</si>
  <si>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</si>
  <si>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</si>
  <si>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</si>
  <si>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</si>
  <si>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</si>
  <si>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</si>
  <si>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</si>
  <si>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</si>
  <si>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</si>
  <si>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</si>
  <si>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</si>
  <si>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</si>
  <si>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</si>
  <si>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</si>
  <si>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</si>
  <si>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</si>
  <si>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</si>
  <si>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</si>
  <si>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</si>
  <si>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</si>
  <si>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</si>
  <si>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</si>
  <si>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</si>
  <si>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</si>
  <si>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</si>
  <si>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</si>
  <si>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</si>
  <si>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</si>
  <si>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</si>
  <si>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</si>
  <si>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</si>
  <si>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</si>
  <si>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</si>
  <si>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</si>
  <si>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</si>
  <si>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</si>
  <si>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</si>
  <si>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</si>
  <si>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</si>
  <si>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</si>
  <si>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</si>
  <si>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</si>
  <si>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</si>
  <si>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</si>
  <si>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</si>
  <si>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</si>
  <si>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</si>
  <si>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</si>
  <si>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</si>
  <si>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</si>
  <si>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</si>
  <si>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</si>
  <si>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</si>
  <si>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</si>
  <si>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</si>
  <si>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</si>
  <si>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</si>
  <si>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</si>
  <si>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</si>
  <si>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</si>
  <si>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</si>
  <si>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</si>
  <si>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</si>
  <si>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</si>
  <si>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</si>
  <si>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</si>
  <si>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</si>
  <si>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</si>
  <si>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</si>
  <si>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</si>
  <si>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</si>
  <si>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</si>
  <si>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</si>
  <si>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</si>
  <si>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</si>
  <si>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</si>
  <si>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</si>
  <si>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</si>
  <si>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</si>
  <si>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</si>
  <si>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</si>
  <si>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</si>
  <si>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</si>
  <si>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</si>
  <si>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</si>
  <si>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</si>
  <si>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</si>
  <si>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</si>
  <si>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</si>
  <si>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</si>
  <si>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</si>
  <si>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</si>
  <si>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</si>
  <si>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</si>
  <si>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</si>
  <si>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</si>
  <si>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</si>
  <si>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</si>
  <si>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</si>
  <si>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</si>
  <si>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</si>
  <si>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</si>
  <si>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</si>
  <si>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</si>
  <si>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</si>
  <si>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</si>
  <si>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</si>
  <si>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</si>
  <si>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</si>
  <si>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</si>
  <si>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</si>
  <si>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</si>
  <si>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</si>
  <si>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</si>
  <si>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</si>
  <si>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</si>
  <si>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</si>
  <si>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</si>
  <si>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</si>
  <si>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</si>
  <si>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</si>
  <si>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</si>
  <si>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</si>
  <si>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</si>
  <si>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</si>
  <si>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</si>
  <si>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</si>
  <si>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</si>
  <si>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</si>
  <si>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</si>
  <si>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</si>
  <si>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</si>
  <si>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</si>
  <si>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</si>
  <si>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</si>
  <si>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</si>
  <si>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</si>
  <si>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</si>
  <si>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</si>
  <si>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</si>
  <si>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</si>
  <si>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</si>
  <si>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</si>
  <si>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</si>
  <si>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</si>
  <si>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</si>
  <si>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</si>
  <si>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</si>
  <si>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</si>
  <si>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</si>
  <si>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</si>
  <si>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</si>
  <si>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</si>
  <si>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</si>
  <si>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</si>
  <si>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</si>
  <si>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</si>
  <si>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</si>
  <si>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</si>
  <si>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</si>
  <si>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</si>
  <si>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</si>
  <si>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</si>
  <si>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</si>
  <si>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</si>
  <si>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</si>
  <si>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</si>
  <si>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</si>
  <si>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</si>
  <si>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</si>
  <si>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</si>
  <si>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</si>
  <si>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</si>
  <si>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</si>
  <si>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</si>
  <si>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</si>
  <si>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</si>
  <si>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</si>
  <si>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</si>
  <si>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</si>
  <si>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</si>
  <si>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</si>
  <si>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</si>
  <si>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</si>
  <si>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</si>
  <si>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</si>
  <si>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</si>
  <si>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</si>
  <si>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</si>
  <si>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</si>
  <si>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</si>
  <si>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</si>
  <si>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</si>
  <si>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</si>
  <si>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</si>
  <si>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</si>
  <si>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</si>
  <si>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</si>
  <si>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</si>
  <si>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</si>
  <si>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</si>
  <si>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</si>
  <si>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</si>
  <si>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</si>
  <si>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</si>
  <si>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</si>
  <si>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</si>
  <si>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</si>
  <si>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</si>
  <si>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</si>
  <si>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</si>
  <si>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</si>
  <si>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</si>
  <si>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</si>
  <si>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</si>
  <si>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</si>
  <si>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</si>
  <si>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</si>
  <si>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</si>
  <si>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</si>
  <si>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</si>
  <si>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</si>
  <si>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</si>
  <si>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</si>
  <si>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</si>
  <si>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</si>
  <si>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</si>
  <si>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</si>
  <si>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</si>
  <si>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</si>
  <si>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</si>
  <si>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</si>
  <si>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</si>
  <si>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</si>
  <si>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</si>
  <si>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</si>
  <si>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</si>
  <si>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</si>
  <si>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</si>
  <si>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</si>
  <si>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</si>
  <si>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</si>
  <si>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</si>
  <si>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</si>
  <si>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</si>
  <si>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</si>
  <si>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</si>
  <si>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</si>
  <si>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</si>
  <si>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</si>
  <si>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</si>
  <si>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</si>
  <si>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</si>
  <si>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</si>
  <si>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</si>
  <si>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</si>
  <si>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</si>
  <si>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</si>
  <si>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</si>
  <si>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</si>
  <si>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</si>
  <si>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</si>
  <si>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</si>
  <si>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</si>
  <si>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</si>
  <si>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</si>
  <si>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</si>
  <si>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</si>
  <si>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</si>
  <si>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</si>
  <si>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</si>
  <si>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</si>
  <si>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</si>
  <si>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</si>
  <si>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</si>
  <si>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</si>
  <si>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</si>
  <si>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</si>
  <si>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</si>
  <si>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</si>
  <si>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</si>
  <si>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</si>
  <si>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</si>
  <si>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</si>
  <si>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</si>
  <si>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</si>
  <si>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</si>
  <si>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</si>
  <si>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</si>
  <si>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</si>
  <si>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</si>
  <si>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</si>
  <si>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</si>
  <si>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</si>
  <si>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</si>
  <si>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</si>
  <si>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</si>
  <si>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</si>
  <si>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</si>
  <si>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</si>
  <si>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</si>
  <si>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</si>
  <si>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</si>
  <si>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</si>
  <si>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</si>
  <si>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</si>
  <si>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</si>
  <si>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</si>
  <si>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</si>
  <si>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</si>
  <si>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</si>
  <si>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</si>
  <si>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</si>
  <si>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</si>
  <si>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</si>
  <si>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</si>
  <si>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</si>
  <si>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</si>
  <si>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</si>
  <si>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</si>
  <si>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</si>
  <si>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</si>
  <si>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</si>
  <si>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</si>
  <si>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</si>
  <si>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</si>
  <si>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</si>
  <si>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</si>
  <si>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</si>
  <si>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</si>
  <si>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</si>
  <si>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</si>
  <si>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</si>
  <si>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</si>
  <si>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</si>
  <si>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</si>
  <si>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</si>
  <si>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</si>
  <si>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</si>
  <si>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</si>
  <si>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</si>
  <si>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</si>
  <si>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</si>
  <si>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</si>
  <si>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</si>
  <si>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</si>
  <si>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</si>
  <si>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</si>
  <si>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</si>
  <si>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</si>
  <si>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</si>
  <si>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</si>
  <si>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</si>
  <si>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</si>
  <si>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</si>
  <si>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</si>
  <si>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</si>
  <si>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</si>
  <si>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</si>
  <si>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</si>
  <si>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</si>
  <si>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</si>
  <si>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</si>
  <si>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</si>
  <si>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</si>
  <si>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</si>
  <si>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</si>
  <si>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</si>
  <si>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</si>
  <si>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</si>
  <si>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</si>
  <si>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</si>
  <si>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</si>
  <si>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</si>
  <si>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</si>
  <si>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</si>
  <si>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</si>
  <si>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</si>
  <si>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</si>
  <si>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</si>
  <si>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</si>
  <si>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</si>
  <si>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</si>
  <si>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</si>
  <si>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</si>
  <si>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</si>
  <si>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</si>
  <si>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</si>
  <si>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</si>
  <si>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</si>
  <si>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</si>
  <si>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</si>
  <si>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</si>
  <si>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</si>
  <si>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</si>
  <si>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</si>
  <si>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</si>
  <si>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</si>
  <si>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</si>
  <si>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</si>
  <si>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</si>
  <si>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</si>
  <si>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</si>
  <si>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</si>
  <si>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</si>
  <si>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</si>
  <si>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</si>
  <si>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</si>
  <si>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</si>
  <si>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</si>
  <si>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</si>
  <si>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</si>
  <si>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</si>
  <si>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</si>
  <si>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</si>
  <si>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</si>
  <si>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</si>
  <si>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</si>
  <si>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</si>
  <si>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</si>
  <si>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</si>
  <si>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</si>
  <si>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</si>
  <si>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</si>
  <si>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</si>
  <si>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</si>
  <si>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</si>
  <si>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</si>
  <si>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</si>
  <si>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</si>
  <si>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</si>
  <si>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</si>
  <si>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</si>
  <si>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</si>
  <si>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</si>
  <si>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</si>
  <si>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</si>
  <si>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</si>
  <si>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</si>
  <si>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</si>
  <si>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</si>
  <si>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</si>
  <si>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</si>
  <si>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</si>
  <si>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</si>
  <si>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</si>
  <si>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</si>
  <si>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</si>
  <si>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</si>
  <si>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</si>
  <si>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</si>
  <si>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</si>
  <si>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</si>
  <si>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</si>
  <si>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</si>
  <si>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</si>
  <si>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</si>
  <si>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</si>
  <si>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</si>
  <si>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</si>
  <si>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</si>
  <si>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</si>
  <si>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</si>
  <si>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</si>
  <si>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</si>
  <si>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</si>
  <si>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</si>
  <si>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</si>
  <si>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</si>
  <si>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</si>
  <si>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</si>
  <si>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</si>
  <si>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</si>
  <si>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</si>
  <si>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</si>
  <si>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</si>
  <si>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</si>
  <si>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</si>
  <si>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</si>
  <si>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</si>
  <si>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</si>
  <si>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</si>
  <si>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</si>
  <si>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</si>
  <si>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</si>
  <si>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</si>
  <si>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</si>
  <si>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</si>
  <si>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</si>
  <si>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</si>
  <si>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</si>
  <si>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</si>
  <si>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</si>
  <si>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</si>
  <si>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</si>
  <si>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</si>
  <si>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</si>
  <si>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</si>
  <si>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</si>
  <si>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</si>
  <si>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</si>
  <si>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</si>
  <si>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</si>
  <si>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</si>
  <si>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</si>
  <si>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</si>
  <si>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</si>
  <si>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</si>
  <si>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</si>
  <si>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</si>
  <si>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</si>
  <si>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</si>
  <si>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</si>
  <si>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</si>
  <si>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</si>
  <si>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</si>
  <si>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</si>
  <si>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</si>
  <si>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</si>
  <si>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</si>
  <si>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</si>
  <si>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</si>
  <si>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</si>
  <si>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</si>
  <si>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</si>
  <si>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</si>
  <si>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</si>
  <si>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</si>
  <si>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</si>
  <si>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</si>
  <si>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</si>
  <si>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</si>
  <si>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</si>
  <si>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</si>
  <si>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</si>
  <si>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</si>
  <si>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</si>
  <si>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</si>
  <si>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</si>
  <si>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</si>
  <si>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</si>
  <si>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</si>
  <si>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</si>
  <si>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</si>
  <si>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</si>
  <si>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</si>
  <si>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</si>
  <si>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</si>
  <si>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</si>
  <si>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</si>
  <si>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</si>
  <si>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</si>
  <si>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</si>
  <si>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</si>
  <si>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</si>
  <si>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</si>
  <si>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</si>
  <si>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</si>
  <si>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</si>
  <si>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</si>
  <si>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</si>
  <si>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</si>
  <si>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</si>
  <si>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</si>
  <si>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</si>
  <si>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</si>
  <si>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</si>
  <si>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</si>
  <si>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</si>
  <si>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</si>
  <si>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</si>
  <si>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</si>
  <si>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</si>
  <si>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</si>
  <si>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</si>
  <si>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</si>
  <si>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</si>
  <si>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</si>
  <si>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</si>
  <si>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</si>
  <si>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</si>
  <si>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</si>
  <si>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</si>
  <si>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</si>
  <si>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</si>
  <si>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</si>
  <si>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</si>
  <si>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</si>
  <si>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</si>
  <si>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</si>
  <si>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</si>
  <si>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</si>
  <si>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</si>
  <si>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</si>
  <si>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</si>
  <si>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</si>
  <si>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</si>
  <si>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</si>
  <si>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</si>
  <si>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</si>
  <si>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</si>
  <si>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</si>
  <si>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</si>
  <si>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</si>
  <si>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</si>
  <si>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</si>
  <si>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</si>
  <si>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</si>
  <si>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</si>
  <si>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</si>
  <si>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</si>
  <si>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</si>
  <si>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</si>
  <si>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</si>
  <si>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</si>
  <si>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</si>
  <si>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</si>
  <si>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</si>
  <si>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</si>
  <si>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</si>
  <si>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</si>
  <si>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</si>
  <si>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</si>
  <si>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</si>
  <si>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</si>
  <si>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</si>
  <si>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</si>
  <si>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</si>
  <si>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</si>
  <si>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</si>
  <si>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</si>
  <si>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</si>
  <si>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</si>
  <si>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</si>
  <si>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</si>
  <si>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</si>
  <si>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</si>
  <si>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</si>
  <si>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</si>
  <si>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</si>
  <si>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</si>
  <si>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</si>
  <si>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</si>
  <si>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</si>
  <si>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</si>
  <si>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</si>
  <si>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</si>
  <si>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</si>
  <si>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</si>
  <si>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</si>
  <si>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</si>
  <si>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</si>
  <si>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</si>
  <si>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</si>
  <si>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</si>
  <si>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</si>
  <si>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</si>
  <si>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</si>
  <si>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</si>
  <si>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</si>
  <si>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</si>
  <si>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</si>
  <si>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</si>
  <si>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</si>
  <si>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</si>
  <si>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</si>
  <si>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</si>
  <si>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</si>
  <si>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</si>
  <si>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</si>
  <si>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</si>
  <si>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</si>
  <si>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</si>
  <si>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</si>
  <si>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</si>
  <si>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</si>
  <si>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</si>
  <si>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</si>
  <si>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</si>
  <si>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</si>
  <si>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</si>
  <si>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</si>
  <si>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</si>
  <si>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</si>
  <si>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</si>
  <si>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</si>
  <si>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</si>
  <si>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</si>
  <si>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</si>
  <si>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</si>
  <si>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</si>
  <si>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</si>
  <si>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</si>
  <si>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</si>
  <si>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</si>
  <si>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</si>
  <si>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</si>
  <si>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</si>
  <si>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</si>
  <si>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</si>
  <si>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</si>
  <si>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</si>
  <si>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</si>
  <si>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</si>
  <si>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</si>
  <si>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</si>
  <si>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</si>
  <si>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</si>
  <si>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</si>
  <si>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</si>
  <si>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</si>
  <si>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</si>
  <si>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</si>
  <si>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</si>
  <si>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</si>
  <si>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</si>
  <si>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</si>
  <si>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</si>
  <si>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</si>
  <si>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</si>
  <si>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</si>
  <si>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</si>
  <si>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</si>
  <si>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</si>
  <si>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</si>
  <si>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</si>
  <si>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</si>
  <si>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</si>
  <si>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</si>
  <si>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</si>
  <si>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</si>
  <si>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</si>
  <si>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</si>
  <si>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</si>
  <si>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</si>
  <si>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</si>
  <si>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</si>
  <si>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</si>
  <si>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</si>
  <si>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</si>
  <si>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</si>
  <si>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</si>
  <si>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</si>
  <si>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</si>
  <si>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</si>
  <si>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</si>
  <si>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</si>
  <si>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</si>
  <si>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</si>
  <si>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</si>
  <si>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</si>
  <si>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</si>
  <si>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</si>
  <si>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</si>
  <si>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</si>
  <si>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</si>
  <si>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</si>
  <si>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</si>
  <si>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</si>
  <si>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</si>
  <si>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</si>
  <si>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</si>
  <si>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</si>
  <si>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</si>
  <si>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</si>
  <si>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</si>
  <si>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</si>
  <si>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</si>
  <si>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</si>
  <si>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</si>
  <si>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</si>
  <si>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</si>
  <si>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</si>
  <si>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</si>
  <si>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</si>
  <si>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</si>
  <si>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</si>
  <si>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</si>
  <si>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</si>
  <si>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</si>
  <si>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</si>
  <si>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</si>
  <si>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</si>
  <si>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</si>
  <si>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</si>
  <si>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</si>
  <si>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</si>
  <si>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</si>
  <si>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</si>
  <si>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</si>
  <si>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</si>
  <si>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</si>
  <si>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</si>
  <si>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</si>
  <si>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</si>
  <si>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</si>
  <si>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</si>
  <si>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</si>
  <si>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</si>
  <si>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</si>
  <si>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</si>
  <si>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</si>
  <si>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</si>
  <si>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</si>
  <si>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</si>
  <si>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</si>
  <si>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</si>
  <si>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</si>
  <si>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</si>
  <si>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</si>
  <si>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</si>
  <si>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</si>
  <si>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</si>
  <si>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</si>
  <si>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</si>
  <si>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</si>
  <si>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</si>
  <si>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</si>
  <si>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</si>
  <si>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</si>
  <si>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</si>
  <si>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</si>
  <si>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</si>
  <si>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</si>
  <si>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</si>
  <si>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</si>
  <si>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</si>
  <si>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</si>
  <si>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</si>
  <si>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</si>
  <si>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</si>
  <si>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</si>
  <si>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</si>
  <si>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</si>
  <si>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</si>
  <si>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</si>
  <si>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</si>
  <si>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</si>
  <si>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</si>
  <si>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</si>
  <si>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</si>
  <si>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</si>
  <si>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</si>
  <si>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</si>
  <si>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</si>
  <si>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</si>
  <si>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</si>
  <si>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</si>
  <si>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</si>
  <si>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</si>
  <si>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</si>
  <si>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</si>
  <si>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</si>
  <si>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</si>
  <si>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</si>
  <si>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</si>
  <si>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</si>
  <si>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</si>
  <si>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</si>
  <si>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</si>
  <si>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</si>
  <si>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</si>
  <si>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</si>
  <si>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</si>
  <si>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</si>
  <si>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</si>
  <si>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</si>
  <si>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</si>
  <si>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</si>
  <si>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</si>
  <si>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</si>
  <si>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</si>
  <si>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</si>
  <si>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</si>
  <si>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</si>
  <si>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</si>
  <si>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</si>
  <si>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</si>
  <si>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</si>
  <si>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</si>
  <si>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</si>
  <si>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</si>
  <si>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</si>
  <si>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</si>
  <si>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</si>
  <si>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</si>
  <si>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</si>
  <si>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</si>
  <si>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</si>
  <si>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</si>
  <si>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</si>
  <si>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</si>
  <si>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</si>
  <si>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</si>
  <si>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</si>
  <si>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</si>
  <si>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</si>
  <si>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</si>
  <si>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</si>
  <si>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</si>
  <si>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</si>
  <si>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</si>
  <si>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</si>
  <si>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</si>
  <si>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</si>
  <si>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</si>
  <si>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</si>
  <si>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</si>
  <si>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</si>
  <si>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</si>
  <si>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</si>
  <si>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</si>
  <si>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</si>
  <si>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</si>
  <si>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</si>
  <si>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</si>
  <si>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</si>
  <si>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</si>
  <si>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</si>
  <si>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</si>
  <si>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</si>
  <si>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</si>
  <si>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</si>
  <si>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</si>
  <si>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</si>
  <si>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</si>
  <si>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</si>
  <si>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</si>
  <si>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</si>
  <si>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</si>
  <si>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</si>
  <si>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</si>
  <si>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</si>
  <si>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</si>
  <si>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</si>
  <si>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</si>
  <si>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</si>
  <si>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</si>
  <si>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</si>
  <si>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</si>
  <si>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</si>
  <si>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</si>
  <si>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</si>
  <si>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</si>
  <si>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</si>
  <si>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</si>
  <si>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</si>
  <si>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</si>
  <si>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</si>
  <si>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</si>
  <si>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</si>
  <si>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</si>
  <si>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</si>
  <si>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</si>
  <si>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</si>
  <si>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</si>
  <si>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</si>
  <si>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</si>
  <si>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</si>
  <si>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</si>
  <si>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</si>
  <si>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</si>
  <si>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</si>
  <si>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</si>
  <si>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</si>
  <si>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</si>
  <si>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</si>
  <si>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</si>
  <si>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</si>
  <si>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</si>
  <si>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</si>
  <si>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</si>
  <si>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</si>
  <si>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</si>
  <si>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</si>
  <si>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</si>
  <si>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</si>
  <si>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</si>
  <si>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</si>
  <si>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</si>
  <si>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</si>
  <si>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</si>
  <si>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</si>
  <si>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</si>
  <si>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</si>
  <si>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</si>
  <si>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</si>
  <si>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</si>
  <si>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</si>
  <si>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</si>
  <si>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</si>
  <si>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</si>
  <si>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</si>
  <si>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</si>
  <si>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</si>
  <si>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</si>
  <si>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</si>
  <si>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</si>
  <si>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</si>
  <si>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</si>
  <si>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</si>
  <si>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</si>
  <si>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</si>
  <si>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</si>
  <si>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</si>
  <si>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</si>
  <si>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</si>
  <si>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</si>
  <si>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</si>
  <si>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</si>
  <si>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</si>
  <si>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</si>
  <si>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</si>
  <si>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</si>
  <si>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</si>
  <si>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</si>
  <si>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</si>
  <si>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</si>
  <si>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</si>
  <si>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</si>
  <si>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</si>
  <si>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</si>
  <si>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</si>
  <si>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</si>
  <si>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</si>
  <si>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</si>
  <si>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</si>
  <si>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</si>
  <si>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</si>
  <si>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</si>
  <si>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</si>
  <si>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</si>
  <si>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</si>
  <si>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</si>
  <si>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</si>
  <si>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</si>
  <si>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</si>
  <si>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</si>
  <si>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</si>
  <si>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</si>
  <si>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</si>
  <si>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</si>
  <si>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</si>
  <si>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</si>
  <si>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</si>
  <si>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</si>
  <si>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</si>
  <si>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</si>
  <si>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</si>
  <si>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</si>
  <si>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</si>
  <si>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</si>
  <si>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</si>
  <si>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</si>
  <si>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</si>
  <si>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</si>
  <si>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</si>
  <si>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</si>
  <si>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</si>
  <si>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</si>
  <si>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</si>
  <si>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</si>
  <si>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</si>
  <si>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</si>
  <si>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</si>
  <si>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</si>
  <si>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</si>
  <si>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</si>
  <si>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</si>
  <si>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</si>
  <si>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</si>
  <si>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</si>
  <si>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</si>
  <si>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</si>
  <si>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</si>
  <si>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</si>
  <si>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</si>
  <si>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</si>
  <si>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</si>
  <si>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</si>
  <si>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</si>
  <si>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</si>
  <si>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</si>
  <si>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</si>
  <si>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</si>
  <si>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</si>
  <si>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</si>
  <si>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</si>
  <si>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</si>
  <si>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</si>
  <si>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</si>
  <si>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</si>
  <si>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</si>
  <si>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</si>
  <si>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</si>
  <si>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</si>
  <si>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</si>
  <si>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</si>
  <si>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</si>
  <si>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</si>
  <si>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</si>
  <si>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</si>
  <si>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</si>
  <si>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</si>
  <si>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</si>
  <si>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</si>
  <si>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</si>
  <si>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</si>
  <si>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</si>
  <si>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</si>
  <si>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</si>
  <si>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</si>
  <si>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</si>
  <si>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</si>
  <si>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</si>
  <si>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</si>
  <si>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</si>
  <si>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</si>
  <si>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</si>
  <si>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</si>
  <si>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</si>
  <si>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</si>
  <si>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</si>
  <si>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</si>
  <si>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</si>
  <si>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</si>
  <si>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</si>
  <si>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</si>
  <si>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</si>
  <si>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</si>
  <si>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</si>
  <si>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</si>
  <si>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</si>
  <si>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</si>
  <si>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</si>
  <si>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</si>
  <si>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</si>
  <si>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</si>
  <si>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</si>
  <si>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</si>
  <si>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</si>
  <si>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</si>
  <si>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</si>
  <si>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</si>
  <si>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</si>
  <si>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</si>
  <si>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</si>
  <si>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</si>
  <si>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</si>
  <si>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</si>
  <si>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</si>
  <si>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</si>
  <si>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</si>
  <si>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</si>
  <si>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</si>
  <si>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</si>
  <si>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</si>
  <si>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</si>
  <si>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</si>
  <si>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</si>
  <si>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</si>
  <si>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</si>
  <si>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</si>
  <si>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</si>
  <si>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</si>
  <si>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</si>
  <si>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</si>
  <si>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</si>
  <si>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</si>
  <si>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</si>
  <si>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</si>
  <si>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</si>
  <si>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</si>
  <si>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</si>
  <si>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</si>
  <si>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</si>
  <si>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</si>
  <si>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</si>
  <si>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</si>
  <si>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</si>
  <si>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</si>
  <si>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</si>
  <si>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</si>
  <si>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</si>
  <si>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</si>
  <si>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</si>
  <si>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</si>
  <si>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</si>
  <si>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</si>
  <si>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</si>
  <si>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</si>
  <si>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</si>
  <si>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</si>
  <si>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</si>
  <si>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</si>
  <si>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</si>
  <si>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</si>
  <si>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</si>
  <si>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</si>
  <si>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</si>
  <si>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</si>
  <si>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</si>
  <si>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</si>
  <si>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</si>
  <si>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</si>
  <si>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</si>
  <si>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</si>
  <si>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</si>
  <si>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</si>
  <si>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</si>
  <si>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</si>
  <si>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</si>
  <si>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</si>
  <si>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</si>
  <si>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</si>
  <si>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</si>
  <si>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</si>
  <si>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</si>
  <si>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</si>
  <si>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</si>
  <si>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</si>
  <si>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</si>
  <si>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</si>
  <si>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</si>
  <si>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</si>
  <si>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</si>
  <si>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</si>
  <si>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</si>
  <si>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</si>
  <si>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</si>
  <si>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</si>
  <si>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</si>
  <si>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</si>
  <si>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</si>
  <si>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</si>
  <si>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</si>
  <si>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</si>
  <si>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</si>
  <si>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</si>
  <si>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</si>
  <si>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</si>
  <si>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</si>
  <si>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</si>
  <si>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</si>
  <si>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</si>
  <si>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</si>
  <si>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</si>
  <si>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</si>
  <si>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</si>
  <si>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</si>
  <si>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</si>
  <si>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</si>
  <si>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</si>
  <si>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</si>
  <si>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</si>
  <si>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</si>
  <si>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</si>
  <si>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</si>
  <si>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</si>
  <si>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</si>
  <si>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</si>
  <si>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</si>
  <si>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</si>
  <si>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</si>
  <si>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</si>
  <si>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</si>
  <si>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</si>
  <si>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</si>
  <si>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</si>
  <si>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</si>
  <si>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</si>
  <si>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</si>
  <si>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</si>
  <si>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</si>
  <si>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</si>
  <si>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</si>
  <si>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</si>
  <si>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</si>
  <si>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</si>
  <si>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</si>
  <si>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</si>
  <si>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</si>
  <si>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</si>
  <si>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</si>
  <si>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</si>
  <si>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</si>
  <si>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</si>
  <si>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</si>
  <si>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</si>
  <si>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</si>
  <si>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</si>
  <si>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</si>
  <si>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</si>
  <si>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</si>
  <si>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</si>
  <si>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</si>
  <si>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</si>
  <si>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</si>
  <si>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</si>
  <si>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</si>
  <si>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</si>
  <si>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</si>
  <si>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</si>
  <si>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</si>
  <si>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</si>
  <si>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</si>
  <si>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</si>
  <si>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</si>
  <si>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</si>
  <si>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</si>
  <si>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</si>
  <si>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</si>
  <si>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</si>
  <si>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</si>
  <si>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</si>
  <si>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</si>
  <si>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</si>
  <si>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</si>
  <si>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</si>
  <si>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</si>
  <si>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</si>
  <si>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</si>
  <si>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</si>
  <si>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</si>
  <si>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</si>
  <si>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</si>
  <si>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</si>
  <si>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</si>
  <si>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</si>
  <si>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</si>
  <si>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</si>
  <si>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</si>
  <si>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</si>
  <si>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</si>
  <si>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</si>
  <si>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</si>
  <si>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</si>
  <si>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</si>
  <si>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</si>
  <si>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</si>
  <si>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</si>
  <si>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</si>
  <si>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</si>
  <si>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</si>
  <si>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</si>
  <si>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</si>
  <si>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</si>
  <si>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</si>
  <si>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</si>
  <si>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</si>
  <si>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</si>
  <si>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</si>
  <si>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</si>
  <si>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</si>
  <si>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</si>
  <si>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</si>
  <si>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</si>
  <si>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</si>
  <si>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</si>
  <si>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</si>
  <si>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</si>
  <si>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</si>
  <si>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</si>
  <si>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</si>
  <si>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</si>
  <si>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</si>
  <si>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</si>
  <si>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</si>
  <si>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</si>
  <si>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</si>
  <si>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</si>
  <si>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</si>
  <si>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</si>
  <si>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</si>
  <si>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</si>
  <si>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</si>
  <si>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</si>
  <si>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</si>
  <si>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</si>
  <si>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</si>
  <si>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</si>
  <si>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</si>
  <si>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</si>
  <si>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</si>
  <si>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</si>
  <si>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</si>
  <si>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</si>
  <si>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</si>
  <si>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</si>
  <si>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</si>
  <si>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</si>
  <si>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</si>
  <si>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</si>
  <si>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</si>
  <si>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</si>
  <si>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</si>
  <si>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</si>
  <si>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</si>
  <si>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</si>
  <si>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</si>
  <si>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</si>
  <si>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</si>
  <si>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</si>
  <si>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</si>
  <si>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</si>
  <si>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</si>
  <si>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</si>
  <si>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</si>
  <si>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</si>
  <si>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</si>
  <si>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</si>
  <si>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</si>
  <si>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</si>
  <si>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</si>
  <si>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</si>
  <si>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</si>
  <si>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</si>
  <si>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</si>
  <si>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</si>
  <si>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</si>
  <si>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</si>
  <si>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</si>
  <si>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</si>
  <si>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</si>
  <si>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</si>
  <si>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</si>
  <si>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</si>
  <si>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</si>
  <si>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</si>
  <si>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</si>
  <si>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</si>
  <si>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</si>
  <si>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</si>
  <si>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</si>
  <si>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</si>
  <si>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</si>
  <si>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</si>
  <si>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</si>
  <si>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</si>
  <si>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</si>
  <si>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</si>
  <si>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</si>
  <si>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</si>
  <si>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</si>
  <si>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</si>
  <si>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</si>
  <si>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</si>
  <si>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</si>
  <si>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</si>
  <si>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</si>
  <si>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</si>
  <si>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</si>
  <si>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</si>
  <si>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</si>
  <si>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</si>
  <si>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</si>
  <si>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</si>
  <si>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</si>
  <si>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</si>
  <si>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</si>
  <si>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</si>
  <si>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</si>
  <si>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</si>
  <si>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</si>
  <si>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</si>
  <si>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</si>
  <si>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</si>
  <si>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</si>
  <si>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</si>
  <si>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</si>
  <si>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</si>
  <si>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</si>
  <si>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</si>
  <si>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</si>
  <si>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</si>
  <si>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</si>
  <si>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</si>
  <si>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</si>
  <si>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</si>
  <si>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</si>
  <si>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</si>
  <si>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</si>
  <si>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</si>
  <si>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</si>
  <si>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</si>
  <si>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</si>
  <si>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</si>
  <si>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</si>
  <si>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</si>
  <si>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</si>
  <si>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</si>
  <si>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</si>
  <si>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</si>
  <si>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</si>
  <si>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</si>
  <si>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</si>
  <si>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</si>
  <si>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</si>
  <si>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</si>
  <si>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</si>
  <si>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</si>
  <si>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</si>
  <si>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</si>
  <si>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</si>
  <si>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</si>
  <si>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</si>
  <si>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</si>
  <si>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</si>
  <si>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</si>
  <si>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</si>
  <si>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</si>
  <si>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</si>
  <si>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</si>
  <si>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</si>
  <si>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</si>
  <si>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</si>
  <si>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</si>
  <si>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</si>
  <si>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</si>
  <si>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</si>
  <si>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</si>
  <si>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</si>
  <si>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</si>
  <si>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</si>
  <si>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</si>
  <si>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</si>
  <si>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</si>
  <si>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</si>
  <si>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</si>
  <si>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</si>
  <si>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</si>
  <si>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</si>
  <si>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</si>
  <si>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</si>
  <si>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</si>
  <si>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</si>
  <si>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</si>
  <si>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</si>
  <si>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</si>
  <si>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</si>
  <si>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</si>
  <si>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</si>
  <si>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</si>
  <si>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</si>
  <si>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</si>
  <si>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</si>
  <si>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</si>
  <si>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</si>
  <si>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</si>
  <si>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</si>
  <si>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</si>
  <si>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</si>
  <si>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</si>
  <si>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</si>
  <si>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</si>
  <si>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</si>
  <si>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</si>
  <si>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</si>
  <si>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</si>
  <si>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</si>
  <si>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</si>
  <si>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</si>
  <si>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</si>
  <si>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</si>
  <si>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</si>
  <si>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</si>
  <si>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</si>
  <si>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</si>
  <si>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</si>
  <si>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</si>
  <si>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</si>
  <si>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</si>
  <si>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</si>
  <si>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</si>
  <si>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</si>
  <si>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</si>
  <si>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</si>
  <si>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</si>
  <si>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</si>
  <si>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</si>
  <si>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</si>
  <si>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</si>
  <si>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</si>
  <si>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</si>
  <si>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</si>
  <si>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</si>
  <si>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</si>
  <si>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</si>
  <si>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</si>
  <si>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</si>
  <si>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</si>
  <si>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</si>
  <si>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</si>
  <si>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</si>
  <si>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</si>
  <si>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</si>
  <si>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</si>
  <si>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</si>
  <si>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</si>
  <si>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</si>
  <si>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</si>
  <si>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</si>
  <si>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</si>
  <si>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</si>
  <si>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</si>
  <si>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</si>
  <si>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</si>
  <si>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</si>
  <si>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</si>
  <si>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</si>
  <si>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</si>
  <si>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</si>
  <si>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</si>
  <si>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</si>
  <si>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</si>
  <si>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</si>
  <si>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</si>
  <si>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</si>
  <si>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</si>
  <si>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</si>
  <si>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</si>
  <si>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</si>
  <si>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</si>
  <si>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</si>
  <si>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</si>
  <si>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</si>
  <si>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</si>
  <si>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</si>
  <si>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</si>
  <si>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</si>
  <si>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</si>
  <si>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</si>
  <si>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</si>
  <si>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</si>
  <si>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</si>
  <si>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</si>
  <si>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</si>
  <si>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</si>
  <si>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</si>
  <si>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</si>
  <si>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</si>
  <si>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</si>
  <si>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</si>
  <si>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</si>
  <si>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</si>
  <si>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</si>
  <si>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</si>
  <si>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</si>
  <si>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</si>
  <si>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</si>
  <si>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</si>
  <si>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</si>
  <si>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</si>
  <si>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</si>
  <si>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</si>
  <si>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</si>
  <si>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</si>
  <si>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</si>
  <si>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</si>
  <si>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</si>
  <si>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</si>
  <si>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</si>
  <si>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</si>
  <si>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</si>
  <si>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</si>
  <si>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</si>
  <si>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</si>
  <si>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</si>
  <si>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</si>
  <si>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</si>
  <si>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</si>
  <si>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</si>
  <si>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</si>
  <si>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</si>
  <si>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</si>
  <si>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</si>
  <si>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</si>
  <si>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</si>
  <si>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</si>
  <si>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</si>
  <si>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</si>
  <si>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</si>
  <si>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</si>
  <si>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</si>
  <si>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</si>
  <si>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</si>
  <si>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</si>
  <si>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</si>
  <si>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</si>
  <si>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</si>
  <si>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</si>
  <si>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</si>
  <si>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</si>
  <si>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</si>
  <si>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</si>
  <si>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</si>
  <si>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</si>
  <si>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</si>
  <si>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</si>
  <si>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</si>
  <si>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</si>
  <si>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</si>
  <si>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</si>
  <si>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</si>
  <si>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</si>
  <si>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</si>
  <si>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</si>
  <si>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</si>
  <si>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</si>
  <si>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</si>
  <si>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</si>
  <si>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</si>
  <si>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</si>
  <si>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</si>
  <si>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</si>
  <si>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</si>
  <si>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</si>
  <si>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</si>
  <si>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</si>
  <si>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</si>
  <si>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</si>
  <si>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</si>
  <si>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</si>
  <si>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</si>
  <si>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</si>
  <si>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</si>
  <si>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</si>
  <si>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</si>
  <si>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</si>
  <si>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</si>
  <si>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</si>
  <si>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</si>
  <si>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</si>
  <si>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</si>
  <si>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</si>
  <si>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</si>
  <si>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</si>
  <si>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</si>
  <si>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</si>
  <si>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</si>
  <si>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</si>
  <si>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</si>
  <si>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</si>
  <si>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</si>
  <si>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</si>
  <si>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</si>
  <si>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</si>
  <si>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</si>
  <si>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</si>
  <si>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</si>
  <si>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</si>
  <si>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</si>
  <si>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</si>
  <si>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</si>
  <si>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</si>
  <si>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</si>
  <si>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</si>
  <si>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</si>
  <si>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</si>
  <si>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</si>
  <si>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</si>
  <si>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</si>
  <si>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</si>
  <si>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</si>
  <si>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</si>
  <si>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</si>
  <si>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</si>
  <si>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</si>
  <si>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</si>
  <si>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</si>
  <si>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</si>
  <si>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</si>
  <si>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</si>
  <si>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</si>
  <si>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</si>
  <si>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</si>
  <si>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</si>
  <si>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</si>
  <si>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</si>
  <si>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</si>
  <si>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</si>
  <si>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</si>
  <si>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</si>
  <si>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</si>
  <si>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</si>
  <si>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</si>
  <si>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</si>
  <si>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</si>
  <si>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</si>
  <si>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</si>
  <si>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</si>
  <si>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</si>
  <si>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</si>
  <si>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</si>
  <si>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</si>
  <si>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</si>
  <si>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</si>
  <si>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</si>
  <si>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</si>
  <si>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</si>
  <si>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</si>
  <si>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</si>
  <si>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</si>
  <si>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</si>
  <si>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</si>
  <si>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</si>
  <si>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</si>
  <si>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</si>
  <si>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</si>
  <si>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</si>
  <si>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</si>
  <si>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</si>
  <si>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</si>
  <si>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</si>
  <si>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</si>
  <si>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</si>
  <si>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</si>
  <si>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</si>
  <si>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</si>
  <si>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</si>
  <si>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</si>
  <si>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</si>
  <si>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</si>
  <si>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</si>
  <si>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</si>
  <si>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</si>
  <si>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</si>
  <si>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</si>
  <si>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</si>
  <si>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</si>
  <si>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</si>
  <si>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</si>
  <si>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</si>
  <si>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</si>
  <si>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</si>
  <si>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</si>
  <si>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</si>
  <si>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</si>
  <si>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</si>
  <si>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</si>
  <si>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</si>
  <si>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</si>
  <si>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</si>
  <si>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</si>
  <si>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</si>
  <si>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</si>
  <si>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</si>
  <si>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</si>
  <si>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</si>
  <si>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</si>
  <si>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</si>
  <si>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</si>
  <si>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</si>
  <si>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</si>
  <si>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</si>
  <si>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</si>
  <si>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</si>
  <si>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</si>
  <si>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</si>
  <si>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</si>
  <si>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</si>
  <si>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</si>
  <si>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</si>
  <si>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</si>
  <si>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</si>
  <si>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</si>
  <si>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</si>
  <si>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</si>
  <si>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</si>
  <si>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</si>
  <si>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</si>
  <si>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</si>
  <si>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</si>
  <si>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</si>
  <si>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</si>
  <si>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</si>
  <si>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</si>
  <si>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</si>
  <si>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</si>
  <si>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</si>
  <si>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</si>
  <si>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</si>
  <si>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</si>
  <si>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</si>
  <si>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</si>
  <si>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</si>
  <si>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</si>
  <si>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</si>
  <si>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</si>
  <si>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</si>
  <si>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</si>
  <si>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</si>
  <si>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</si>
  <si>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</si>
  <si>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</si>
  <si>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</si>
  <si>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</si>
  <si>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</si>
  <si>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</si>
  <si>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</si>
  <si>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</si>
  <si>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</si>
  <si>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</si>
  <si>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</si>
  <si>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</si>
  <si>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</si>
  <si>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</si>
  <si>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</si>
  <si>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</si>
  <si>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</si>
  <si>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</si>
  <si>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</si>
  <si>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</si>
  <si>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</si>
  <si>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</si>
  <si>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</si>
  <si>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</si>
  <si>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</si>
  <si>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</si>
  <si>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</si>
  <si>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</si>
  <si>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</si>
  <si>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</si>
  <si>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</si>
  <si>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</si>
  <si>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</si>
  <si>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</si>
  <si>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</si>
  <si>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</si>
  <si>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</si>
  <si>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</si>
  <si>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</si>
  <si>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</si>
  <si>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</si>
  <si>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</si>
  <si>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</si>
  <si>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</si>
  <si>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</si>
  <si>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</si>
  <si>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</si>
  <si>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</si>
  <si>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</si>
  <si>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</si>
  <si>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</si>
  <si>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</si>
  <si>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</si>
  <si>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</si>
  <si>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</si>
  <si>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</si>
  <si>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</si>
  <si>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</si>
  <si>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</si>
  <si>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</si>
  <si>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</si>
  <si>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</si>
  <si>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</si>
  <si>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</si>
  <si>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</si>
  <si>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</si>
  <si>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</si>
  <si>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</si>
  <si>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</si>
  <si>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</si>
  <si>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</si>
  <si>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</si>
  <si>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</si>
  <si>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</si>
  <si>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</si>
  <si>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</si>
  <si>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</si>
  <si>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</si>
  <si>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</si>
  <si>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</si>
  <si>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</si>
  <si>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</si>
  <si>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</si>
  <si>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</si>
  <si>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</si>
  <si>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</si>
  <si>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</si>
  <si>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</si>
  <si>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</si>
  <si>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</si>
  <si>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</si>
  <si>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</si>
  <si>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</si>
  <si>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</si>
  <si>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</si>
  <si>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</si>
  <si>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</si>
  <si>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</si>
  <si>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</si>
  <si>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</si>
  <si>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</si>
  <si>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</si>
  <si>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</si>
  <si>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</si>
  <si>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</si>
  <si>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</si>
  <si>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</si>
  <si>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</si>
  <si>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</si>
  <si>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</si>
  <si>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</si>
  <si>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</si>
  <si>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</si>
  <si>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</si>
  <si>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</si>
  <si>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</si>
  <si>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</si>
  <si>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</si>
  <si>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</si>
  <si>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</si>
  <si>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</si>
  <si>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</si>
  <si>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</si>
  <si>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</si>
  <si>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</si>
  <si>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</si>
  <si>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</si>
  <si>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</si>
  <si>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</si>
  <si>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</si>
  <si>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</si>
  <si>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</si>
  <si>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</si>
  <si>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</si>
  <si>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</si>
  <si>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</si>
  <si>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</si>
  <si>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</si>
  <si>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</si>
  <si>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</si>
  <si>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</si>
  <si>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</si>
  <si>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</si>
  <si>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</si>
  <si>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</si>
  <si>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</si>
  <si>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</si>
  <si>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</si>
  <si>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</si>
  <si>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</si>
  <si>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</si>
  <si>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</si>
  <si>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</si>
  <si>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</si>
  <si>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</si>
  <si>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</si>
  <si>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</si>
  <si>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</si>
  <si>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</si>
  <si>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</si>
  <si>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</si>
  <si>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</si>
  <si>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</si>
  <si>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</si>
  <si>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</si>
  <si>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</si>
  <si>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</si>
  <si>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</si>
  <si>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</si>
  <si>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</si>
  <si>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</si>
  <si>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</si>
  <si>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</si>
  <si>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</si>
  <si>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</si>
  <si>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</si>
  <si>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</si>
  <si>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</si>
  <si>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</si>
  <si>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</si>
  <si>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</si>
  <si>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</si>
  <si>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</si>
  <si>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</si>
  <si>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</si>
  <si>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</si>
  <si>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</si>
  <si>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</si>
  <si>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</si>
  <si>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</si>
  <si>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</si>
  <si>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</si>
  <si>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</si>
  <si>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</si>
  <si>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</si>
  <si>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</si>
  <si>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</si>
  <si>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</si>
  <si>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</si>
  <si>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</si>
  <si>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</si>
  <si>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</si>
  <si>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</si>
  <si>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</si>
  <si>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</si>
  <si>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</si>
  <si>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</si>
  <si>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</si>
  <si>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</si>
  <si>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</si>
  <si>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</si>
  <si>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</si>
  <si>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</si>
  <si>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</si>
  <si>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</si>
  <si>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</si>
  <si>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</si>
  <si>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</si>
  <si>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</si>
  <si>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</si>
  <si>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</si>
  <si>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</si>
  <si>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</si>
  <si>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</si>
  <si>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</si>
  <si>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</si>
  <si>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</si>
  <si>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</si>
  <si>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</si>
  <si>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</si>
  <si>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</si>
  <si>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</si>
  <si>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</si>
  <si>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</si>
  <si>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</si>
  <si>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</si>
  <si>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</si>
  <si>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</si>
  <si>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</si>
  <si>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</si>
  <si>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</si>
  <si>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</si>
  <si>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</si>
  <si>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</si>
  <si>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</si>
  <si>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</si>
  <si>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</si>
  <si>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</si>
  <si>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</si>
  <si>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</si>
  <si>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</si>
  <si>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</si>
  <si>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</si>
  <si>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</si>
  <si>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</si>
  <si>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</si>
  <si>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</si>
  <si>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</si>
  <si>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</si>
  <si>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</si>
  <si>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</si>
  <si>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</si>
  <si>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</si>
  <si>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</si>
  <si>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</si>
  <si>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</si>
  <si>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</si>
  <si>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</si>
  <si>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</si>
  <si>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</si>
  <si>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</si>
  <si>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</si>
  <si>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</si>
  <si>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</si>
  <si>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</si>
  <si>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</si>
  <si>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</si>
  <si>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</si>
  <si>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</si>
  <si>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</si>
  <si>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</si>
  <si>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</si>
  <si>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</si>
  <si>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</si>
  <si>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</si>
  <si>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</si>
  <si>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</si>
  <si>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</si>
  <si>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</si>
  <si>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</si>
  <si>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</si>
  <si>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</si>
  <si>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</si>
  <si>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</si>
  <si>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</si>
  <si>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</si>
  <si>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</si>
  <si>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</si>
  <si>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</si>
  <si>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</si>
  <si>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</si>
  <si>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</si>
  <si>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</si>
  <si>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</si>
  <si>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</si>
  <si>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</si>
  <si>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</si>
  <si>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</si>
  <si>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</si>
  <si>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</si>
  <si>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</si>
  <si>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</si>
  <si>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</si>
  <si>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</si>
  <si>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</si>
  <si>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</si>
  <si>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</si>
  <si>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</si>
  <si>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</si>
  <si>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</si>
  <si>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</si>
  <si>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</si>
  <si>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</si>
  <si>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</si>
  <si>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</si>
  <si>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</si>
  <si>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</si>
  <si>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</si>
  <si>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</si>
  <si>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</si>
  <si>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</si>
  <si>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</si>
  <si>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</si>
  <si>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</si>
  <si>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</si>
  <si>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</si>
  <si>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</si>
  <si>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</si>
  <si>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</si>
  <si>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</si>
  <si>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</si>
  <si>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</si>
  <si>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</si>
  <si>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</si>
  <si>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</si>
  <si>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</si>
  <si>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</si>
  <si>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</si>
  <si>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</si>
  <si>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</si>
  <si>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</si>
  <si>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</si>
  <si>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</si>
  <si>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</si>
  <si>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</si>
  <si>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</si>
  <si>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</si>
  <si>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</si>
  <si>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</si>
  <si>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</si>
  <si>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</si>
  <si>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</si>
  <si>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</si>
  <si>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</si>
  <si>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</si>
  <si>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</si>
  <si>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</si>
  <si>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</si>
  <si>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</si>
  <si>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</si>
  <si>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</si>
  <si>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</si>
  <si>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</si>
  <si>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</si>
  <si>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</si>
  <si>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</si>
  <si>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</si>
  <si>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</si>
  <si>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</si>
  <si>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</si>
  <si>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</si>
  <si>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</si>
  <si>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</si>
  <si>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</si>
  <si>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</si>
  <si>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</si>
  <si>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</si>
  <si>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</si>
  <si>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</si>
  <si>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</si>
  <si>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</si>
  <si>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</si>
  <si>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</si>
  <si>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</si>
  <si>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</si>
  <si>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</si>
  <si>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</si>
  <si>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</si>
  <si>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</si>
  <si>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</si>
  <si>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</si>
  <si>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</si>
  <si>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</si>
  <si>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</si>
  <si>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</si>
  <si>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</si>
  <si>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</si>
  <si>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</si>
  <si>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</si>
  <si>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</si>
  <si>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</si>
  <si>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</si>
  <si>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</si>
  <si>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</si>
  <si>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</si>
  <si>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</si>
  <si>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</si>
  <si>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</si>
  <si>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</si>
  <si>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</si>
  <si>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</si>
  <si>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</si>
  <si>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</si>
  <si>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</si>
  <si>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</si>
  <si>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</si>
  <si>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</si>
  <si>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</si>
  <si>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</si>
  <si>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</si>
  <si>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</si>
  <si>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</si>
  <si>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</si>
  <si>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</si>
  <si>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</si>
  <si>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</si>
  <si>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</si>
  <si>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</si>
  <si>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</si>
  <si>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</si>
  <si>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</si>
  <si>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</si>
  <si>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</si>
  <si>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</si>
  <si>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</si>
  <si>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</si>
  <si>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</si>
  <si>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</si>
  <si>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</si>
  <si>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</si>
  <si>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</si>
  <si>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</si>
  <si>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</si>
  <si>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</si>
  <si>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</si>
  <si>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</si>
  <si>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</si>
  <si>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</si>
  <si>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</si>
  <si>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</si>
  <si>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</si>
  <si>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</si>
  <si>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</si>
  <si>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</si>
  <si>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</si>
  <si>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</si>
  <si>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</si>
  <si>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</si>
  <si>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</si>
  <si>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</si>
  <si>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</si>
  <si>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</si>
  <si>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</si>
  <si>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</si>
  <si>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</si>
  <si>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</si>
  <si>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</si>
  <si>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</si>
  <si>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</si>
  <si>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</si>
  <si>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</si>
  <si>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</si>
  <si>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</si>
  <si>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</si>
  <si>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</si>
  <si>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</si>
  <si>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</si>
  <si>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</si>
  <si>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</si>
  <si>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</si>
  <si>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</si>
  <si>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</si>
  <si>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</si>
  <si>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</si>
  <si>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</si>
  <si>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</si>
  <si>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</si>
  <si>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</si>
  <si>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</si>
  <si>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</si>
  <si>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</si>
  <si>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</si>
  <si>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</si>
  <si>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</si>
  <si>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</si>
  <si>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</si>
  <si>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</si>
  <si>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</si>
  <si>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</si>
  <si>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</si>
  <si>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</si>
  <si>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</si>
  <si>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</si>
  <si>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</si>
  <si>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</si>
  <si>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</si>
  <si>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</si>
  <si>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</si>
  <si>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</si>
  <si>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</si>
  <si>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</si>
  <si>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</si>
  <si>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</si>
  <si>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</si>
  <si>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</si>
  <si>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</si>
  <si>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</si>
  <si>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</si>
  <si>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</si>
  <si>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</si>
  <si>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</si>
  <si>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</si>
  <si>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</si>
  <si>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</si>
  <si>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</si>
  <si>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</si>
  <si>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</si>
  <si>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</si>
  <si>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</si>
  <si>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</si>
  <si>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</si>
  <si>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</si>
  <si>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</si>
  <si>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</si>
  <si>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</si>
  <si>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</si>
  <si>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</si>
  <si>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</si>
  <si>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</si>
  <si>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</si>
  <si>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</si>
  <si>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</si>
  <si>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</si>
  <si>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</si>
  <si>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</si>
  <si>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</si>
  <si>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</si>
  <si>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</si>
  <si>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</si>
  <si>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</si>
  <si>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</si>
  <si>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</si>
  <si>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</si>
  <si>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</si>
  <si>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</si>
  <si>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</si>
  <si>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</si>
  <si>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</si>
  <si>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</si>
  <si>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</si>
  <si>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</si>
  <si>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</si>
  <si>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</si>
  <si>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</si>
  <si>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</si>
  <si>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</si>
  <si>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</si>
  <si>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</si>
  <si>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</si>
  <si>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</si>
  <si>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</si>
  <si>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</si>
  <si>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</si>
  <si>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</si>
  <si>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</si>
  <si>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</si>
  <si>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</si>
  <si>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</si>
  <si>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</si>
  <si>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</si>
  <si>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</si>
  <si>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</si>
  <si>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</si>
  <si>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</si>
  <si>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</si>
  <si>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</si>
  <si>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</si>
  <si>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</si>
  <si>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</si>
  <si>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</si>
  <si>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</si>
  <si>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</si>
  <si>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</si>
  <si>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</si>
  <si>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</si>
  <si>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</si>
  <si>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</si>
  <si>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</si>
  <si>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</si>
  <si>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</si>
  <si>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</si>
  <si>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</si>
  <si>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</si>
  <si>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</si>
  <si>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</si>
  <si>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</si>
  <si>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</si>
  <si>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</si>
  <si>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</si>
  <si>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</si>
  <si>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</si>
  <si>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</si>
  <si>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</si>
  <si>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</si>
  <si>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</si>
  <si>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</si>
  <si>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</si>
  <si>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</si>
  <si>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</si>
  <si>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</si>
  <si>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</si>
  <si>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</si>
  <si>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</si>
  <si>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</si>
  <si>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</si>
  <si>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</si>
  <si>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</si>
  <si>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</si>
  <si>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</si>
  <si>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</si>
  <si>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</si>
  <si>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</si>
  <si>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</si>
  <si>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</si>
  <si>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</si>
  <si>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</si>
  <si>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</si>
  <si>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</si>
  <si>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</si>
  <si>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</si>
  <si>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</si>
  <si>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</si>
  <si>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</si>
  <si>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</si>
  <si>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</si>
  <si>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</si>
  <si>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</si>
  <si>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</si>
  <si>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</si>
  <si>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</si>
  <si>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</si>
  <si>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</si>
  <si>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</si>
  <si>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</si>
  <si>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</si>
  <si>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</si>
  <si>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</si>
  <si>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</si>
  <si>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</si>
  <si>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</si>
  <si>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</si>
  <si>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</si>
  <si>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</si>
  <si>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</si>
  <si>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</si>
  <si>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</si>
  <si>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</si>
  <si>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</si>
  <si>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</si>
  <si>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</si>
  <si>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</si>
  <si>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</si>
  <si>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</si>
  <si>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</si>
  <si>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</si>
  <si>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</si>
  <si>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</si>
  <si>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</si>
  <si>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</si>
  <si>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</si>
  <si>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</si>
  <si>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</si>
  <si>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</si>
  <si>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</si>
  <si>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</si>
  <si>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</si>
  <si>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</si>
  <si>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</si>
  <si>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</si>
  <si>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</si>
  <si>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</si>
  <si>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</si>
  <si>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</si>
  <si>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</si>
  <si>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</si>
  <si>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</si>
  <si>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</si>
  <si>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</si>
  <si>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</si>
  <si>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</si>
  <si>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</si>
  <si>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</si>
  <si>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</si>
  <si>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</si>
  <si>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</si>
  <si>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</si>
  <si>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</si>
  <si>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</si>
  <si>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</si>
  <si>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</si>
  <si>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</si>
  <si>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</si>
  <si>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</si>
  <si>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</si>
  <si>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</si>
  <si>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</si>
  <si>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</si>
  <si>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</si>
  <si>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</si>
  <si>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</si>
  <si>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</si>
  <si>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</si>
  <si>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</si>
  <si>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</si>
  <si>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</si>
  <si>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</si>
  <si>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</si>
  <si>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</si>
  <si>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</si>
  <si>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</si>
  <si>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</si>
  <si>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</si>
  <si>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</si>
  <si>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</si>
  <si>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</si>
  <si>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</si>
  <si>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</si>
  <si>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</si>
  <si>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</si>
  <si>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</si>
  <si>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</si>
  <si>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</si>
  <si>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</si>
  <si>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</si>
  <si>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</si>
  <si>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</si>
  <si>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</si>
  <si>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</si>
  <si>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</si>
  <si>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</si>
  <si>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</si>
  <si>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</si>
  <si>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</si>
  <si>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</si>
  <si>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</si>
  <si>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</si>
  <si>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</si>
  <si>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</si>
  <si>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</si>
  <si>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</si>
  <si>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</si>
  <si>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</si>
  <si>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</si>
  <si>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</si>
  <si>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</si>
  <si>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</si>
  <si>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</si>
  <si>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</si>
  <si>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</si>
  <si>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</si>
  <si>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</si>
  <si>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</si>
  <si>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</si>
  <si>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</si>
  <si>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</si>
  <si>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</si>
  <si>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</si>
  <si>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</si>
  <si>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</si>
  <si>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</si>
  <si>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</si>
  <si>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</si>
  <si>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</si>
  <si>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</si>
  <si>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</si>
  <si>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</si>
  <si>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</si>
  <si>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</si>
  <si>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</si>
  <si>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</si>
  <si>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</si>
  <si>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</si>
  <si>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</si>
  <si>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</si>
  <si>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</si>
  <si>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</si>
  <si>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</si>
  <si>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</si>
  <si>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</si>
  <si>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</si>
  <si>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</si>
  <si>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</si>
  <si>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</si>
  <si>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</si>
  <si>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</si>
  <si>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</si>
  <si>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</si>
  <si>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</si>
  <si>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</si>
  <si>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</si>
  <si>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</si>
  <si>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</si>
  <si>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</si>
  <si>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</si>
  <si>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</si>
  <si>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</si>
  <si>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</si>
  <si>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</si>
  <si>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</si>
  <si>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</si>
  <si>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</si>
  <si>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</si>
  <si>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</si>
  <si>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</si>
  <si>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</si>
  <si>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</si>
  <si>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</si>
  <si>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</si>
  <si>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</si>
  <si>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</si>
  <si>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</si>
  <si>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</si>
  <si>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</si>
  <si>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</si>
  <si>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</si>
  <si>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</si>
  <si>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</si>
  <si>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</si>
  <si>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</si>
  <si>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</si>
  <si>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</si>
  <si>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</si>
  <si>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</si>
  <si>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</si>
  <si>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</si>
  <si>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</si>
  <si>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</si>
  <si>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</si>
  <si>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</si>
  <si>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</si>
  <si>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</si>
  <si>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</si>
  <si>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</si>
  <si>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</si>
  <si>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</si>
  <si>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</si>
  <si>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</si>
  <si>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</si>
  <si>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</si>
  <si>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</si>
  <si>
    <t>04/08/2026</t>
  </si>
  <si>
    <t>Trujillanos</t>
  </si>
  <si>
    <t>UCV</t>
  </si>
  <si>
    <t>Monagas SC</t>
  </si>
  <si>
    <t>Deportivo Táchira</t>
  </si>
  <si>
    <t>05/08/2026</t>
  </si>
  <si>
    <t>KR Reykjavik</t>
  </si>
  <si>
    <t>Deportivo La Guaira</t>
  </si>
  <si>
    <t>Dep. Metropolitano</t>
  </si>
  <si>
    <t>06/08/2026</t>
  </si>
  <si>
    <t>07/08/2026</t>
  </si>
  <si>
    <t>Japão 1. J-League</t>
  </si>
  <si>
    <t>Yokohama F. Marinos</t>
  </si>
  <si>
    <t>Kashima Antlers</t>
  </si>
  <si>
    <t>Gamba Osaka</t>
  </si>
  <si>
    <t>Urawa Red Diamonds</t>
  </si>
  <si>
    <t>Slavia Mozyr</t>
  </si>
  <si>
    <t>Kristianstad FC</t>
  </si>
  <si>
    <t>Fremantle City U23</t>
  </si>
  <si>
    <t>Sorrento U23</t>
  </si>
  <si>
    <t>Queensland Lions U23</t>
  </si>
  <si>
    <t>Peninsula Power U23</t>
  </si>
  <si>
    <t>Brisbane Wolves U23</t>
  </si>
  <si>
    <t>Brisbane City U23</t>
  </si>
  <si>
    <t>Holland Park Hawks</t>
  </si>
  <si>
    <t>Robina City</t>
  </si>
  <si>
    <t>Rochedale Rovers U23</t>
  </si>
  <si>
    <t>Eastern Suburbs Brisbane U23</t>
  </si>
  <si>
    <t>Glenorchy Knights</t>
  </si>
  <si>
    <t>Ashfield SC</t>
  </si>
  <si>
    <t>Central Coast United</t>
  </si>
  <si>
    <t>East Perth</t>
  </si>
  <si>
    <t>Wembley Downs</t>
  </si>
  <si>
    <t>Balga SC</t>
  </si>
  <si>
    <t>Morley Windmills</t>
  </si>
  <si>
    <t>Gosnells City</t>
  </si>
  <si>
    <t>North Beach</t>
  </si>
  <si>
    <t>Forrestfield United</t>
  </si>
  <si>
    <t>Shamrock Rovers Perth</t>
  </si>
  <si>
    <t>Rockingham City</t>
  </si>
  <si>
    <t>ACS Dumbravita</t>
  </si>
  <si>
    <t>CSM Satu Mare</t>
  </si>
  <si>
    <t>AFC Hermannstadt</t>
  </si>
  <si>
    <t>ACS FC Bacau</t>
  </si>
  <si>
    <t>CS Stefanesti</t>
  </si>
  <si>
    <t>AD Alcorcon</t>
  </si>
  <si>
    <t>Getafe B</t>
  </si>
  <si>
    <t>Bihor Oradea</t>
  </si>
  <si>
    <t>FC Unirea Slobozia</t>
  </si>
  <si>
    <t>Cetate Suceava</t>
  </si>
  <si>
    <t>CS Concordia Chiajna</t>
  </si>
  <si>
    <t>CS Afumati</t>
  </si>
  <si>
    <t>CS Dinamo</t>
  </si>
  <si>
    <t>CSM Ramnicu Valcea</t>
  </si>
  <si>
    <t>Gloria Popesti Leordeni</t>
  </si>
  <si>
    <t>Gloria Progresul Bistrita</t>
  </si>
  <si>
    <t>ACS Viitorul Selimbar</t>
  </si>
  <si>
    <t>Metaloglobus Bucuresti</t>
  </si>
  <si>
    <t>AFC Metalul Buzau</t>
  </si>
  <si>
    <t>NK Lucko</t>
  </si>
  <si>
    <t>Redlands United</t>
  </si>
  <si>
    <t>Caboolture FC</t>
  </si>
  <si>
    <t>Scolar Resita</t>
  </si>
  <si>
    <t>ASA Targu Mures</t>
  </si>
  <si>
    <t>Sunshine Coast</t>
  </si>
  <si>
    <t>ABC Branik</t>
  </si>
  <si>
    <t>Meteor Praha</t>
  </si>
  <si>
    <t>FC Slavia HK</t>
  </si>
  <si>
    <t>Trutnov</t>
  </si>
  <si>
    <t>SK Petrin Plzen</t>
  </si>
  <si>
    <t>Komarov</t>
  </si>
  <si>
    <t>SK Vejprnice</t>
  </si>
  <si>
    <t>SK Senco Doubravka</t>
  </si>
  <si>
    <t>FK Okula Nyrsko</t>
  </si>
  <si>
    <t>Krimice</t>
  </si>
  <si>
    <t>FK Prepere</t>
  </si>
  <si>
    <t>Velke Hamry</t>
  </si>
  <si>
    <t>NMSK 1922</t>
  </si>
  <si>
    <t>Dunajska Luzna</t>
  </si>
  <si>
    <t>TJ Svitavy</t>
  </si>
  <si>
    <t>Babelsberg 03 U19</t>
  </si>
  <si>
    <t>Viktoria Koln U19</t>
  </si>
  <si>
    <t>Borussia Dortmund U19</t>
  </si>
  <si>
    <t>Holstein Kiel U19</t>
  </si>
  <si>
    <t>Fortuna Koln U19</t>
  </si>
  <si>
    <t>Freiburg U19</t>
  </si>
  <si>
    <t>Merida UD</t>
  </si>
  <si>
    <t>Real Betis B</t>
  </si>
  <si>
    <t>NK Koprivnica</t>
  </si>
  <si>
    <t>SD Logrones</t>
  </si>
  <si>
    <t>Osasuna B</t>
  </si>
  <si>
    <t>CD Leonesa</t>
  </si>
  <si>
    <t>Barakaldo</t>
  </si>
  <si>
    <t>CD Mirandes</t>
  </si>
  <si>
    <t>Chemik Bydgoszcz</t>
  </si>
  <si>
    <t>ZKS Kluczevia Stargard</t>
  </si>
  <si>
    <t>FC Iliria</t>
  </si>
  <si>
    <t>Lindo FF</t>
  </si>
  <si>
    <t>FC Tokyo</t>
  </si>
  <si>
    <t>Grom Nowy Staw</t>
  </si>
  <si>
    <t>Unia Swarzedz</t>
  </si>
  <si>
    <t>Kryvbas Kryvyi Rih</t>
  </si>
  <si>
    <t>Karpaty Lviv</t>
  </si>
  <si>
    <t>Kubikenborgs IF</t>
  </si>
  <si>
    <t>Skelleftea FF</t>
  </si>
  <si>
    <t>Lubeck U19</t>
  </si>
  <si>
    <t>Hoffenheim U19</t>
  </si>
  <si>
    <t>Unterrath U19</t>
  </si>
  <si>
    <t>Hertha BSC U19</t>
  </si>
  <si>
    <t>Wisla Krakow II</t>
  </si>
  <si>
    <t>Star Starachowice</t>
  </si>
  <si>
    <t>Zaglebie Lubin II</t>
  </si>
  <si>
    <t>BKS Sparta Katowice</t>
  </si>
  <si>
    <t>Angelholms</t>
  </si>
  <si>
    <t>Ariana FC</t>
  </si>
  <si>
    <t>FK Sirijus</t>
  </si>
  <si>
    <t>Dainava Alytus II</t>
  </si>
  <si>
    <t>FK Suduva Marijampole II</t>
  </si>
  <si>
    <t>FK Silute</t>
  </si>
  <si>
    <t>Holbaek</t>
  </si>
  <si>
    <t>Frem</t>
  </si>
  <si>
    <t>IFK Lidingo</t>
  </si>
  <si>
    <t>Angby IF</t>
  </si>
  <si>
    <t>IFK Lulea</t>
  </si>
  <si>
    <t>IFK Ostersund</t>
  </si>
  <si>
    <t>Linero IF</t>
  </si>
  <si>
    <t>Osterlen FF</t>
  </si>
  <si>
    <t>Northeast United FC</t>
  </si>
  <si>
    <t>Bodoland FC</t>
  </si>
  <si>
    <t>SGV Freiberg U19</t>
  </si>
  <si>
    <t>Wolfsburg U19</t>
  </si>
  <si>
    <t>Smedby AIS</t>
  </si>
  <si>
    <t>Taftea IK</t>
  </si>
  <si>
    <t>Gottne IF</t>
  </si>
  <si>
    <t>Torslanda</t>
  </si>
  <si>
    <t>Galtabacks BK</t>
  </si>
  <si>
    <t>TSV Havelse U19</t>
  </si>
  <si>
    <t>Energie Cottbus U19</t>
  </si>
  <si>
    <t>Tvaakers IF</t>
  </si>
  <si>
    <t>Vanersborgs IF</t>
  </si>
  <si>
    <t>Motala AIF</t>
  </si>
  <si>
    <t>Sheffield Wednesday</t>
  </si>
  <si>
    <t>Annagh United</t>
  </si>
  <si>
    <t>Ballymena United</t>
  </si>
  <si>
    <t>Emmelshausen-Karbach</t>
  </si>
  <si>
    <t>Sportfreunde Eisbachtal</t>
  </si>
  <si>
    <t>Oss</t>
  </si>
  <si>
    <t>Man City</t>
  </si>
  <si>
    <t>NB Bornholm</t>
  </si>
  <si>
    <t>Nakskov BK</t>
  </si>
  <si>
    <t>Wehen Wiesbaden U19</t>
  </si>
  <si>
    <t>Sandhausen U19</t>
  </si>
  <si>
    <t>B. Monchengladbach II</t>
  </si>
  <si>
    <t>Rodinghausen</t>
  </si>
  <si>
    <t>Skive</t>
  </si>
  <si>
    <t>Carshalton Athletic</t>
  </si>
  <si>
    <t>Union Berlin</t>
  </si>
  <si>
    <t>Eckernforder SV</t>
  </si>
  <si>
    <t>Lubeck II</t>
  </si>
  <si>
    <t>FC Cologne II</t>
  </si>
  <si>
    <t>SC Wiedenbruck</t>
  </si>
  <si>
    <t>FK Pirmasens</t>
  </si>
  <si>
    <t>Hertha Wiesbach</t>
  </si>
  <si>
    <t>Hannover 96</t>
  </si>
  <si>
    <t>Hannoverscher SC</t>
  </si>
  <si>
    <t>Kickers Emden</t>
  </si>
  <si>
    <t>Heider SV</t>
  </si>
  <si>
    <t>SC Rapid Lubeck</t>
  </si>
  <si>
    <t>HIK</t>
  </si>
  <si>
    <t>Horsholm Usserod</t>
  </si>
  <si>
    <t>Holstebro BK</t>
  </si>
  <si>
    <t>IF Fuglafjordur</t>
  </si>
  <si>
    <t>EB/Streymur II</t>
  </si>
  <si>
    <t>Kaltenkirchener TS</t>
  </si>
  <si>
    <t>FC Kilia Kiel</t>
  </si>
  <si>
    <t>KS Stilon Gorzow</t>
  </si>
  <si>
    <t>Sleza Wroclaw</t>
  </si>
  <si>
    <t>KSV Hessen Kassel</t>
  </si>
  <si>
    <t>Lubeck</t>
  </si>
  <si>
    <t>Weiche Flensburg</t>
  </si>
  <si>
    <t>Middelfart</t>
  </si>
  <si>
    <t>Thisted FC</t>
  </si>
  <si>
    <t>Naesby BK</t>
  </si>
  <si>
    <t>Pitea IF</t>
  </si>
  <si>
    <t>Gefle</t>
  </si>
  <si>
    <t>Hitchin Town</t>
  </si>
  <si>
    <t>SC Paderborn 07 II</t>
  </si>
  <si>
    <t>SF BG Marburg</t>
  </si>
  <si>
    <t>Sokol Pencin</t>
  </si>
  <si>
    <t>Pencin Turnov</t>
  </si>
  <si>
    <t>Sportfreunde Lotte</t>
  </si>
  <si>
    <t>Gutersloh</t>
  </si>
  <si>
    <t>STPS Savonlinna</t>
  </si>
  <si>
    <t>SV Eichede</t>
  </si>
  <si>
    <t>Holstein Kiel II</t>
  </si>
  <si>
    <t>SV Elversberg II</t>
  </si>
  <si>
    <t>SV Westfalia Rhynern</t>
  </si>
  <si>
    <t>TSB Flensburg</t>
  </si>
  <si>
    <t>Oldenburger SV</t>
  </si>
  <si>
    <t>TUS Rotenhof</t>
  </si>
  <si>
    <t>MTSV Hohenwestedt</t>
  </si>
  <si>
    <t>VfL Bochum II</t>
  </si>
  <si>
    <t>Borussia Dortmund II</t>
  </si>
  <si>
    <t>Villan Pojat</t>
  </si>
  <si>
    <t xml:space="preserve">Rollon Pojat </t>
  </si>
  <si>
    <t>Leipzig U19</t>
  </si>
  <si>
    <t>Kaiserslautern U19</t>
  </si>
  <si>
    <t>Auersmacher</t>
  </si>
  <si>
    <t>TSV 1881 Gau-Odernheim</t>
  </si>
  <si>
    <t>Blava Jaslovske Bohunice</t>
  </si>
  <si>
    <t>Matador Puchov</t>
  </si>
  <si>
    <t>Veres Rivne</t>
  </si>
  <si>
    <t>HB Torshavn II</t>
  </si>
  <si>
    <t>TB Tvoroyri</t>
  </si>
  <si>
    <t>ASA Aarhus</t>
  </si>
  <si>
    <t>Ringsted IF</t>
  </si>
  <si>
    <t>Atlantis II</t>
  </si>
  <si>
    <t>B 71 Sandoy</t>
  </si>
  <si>
    <t>NSI Runavik II</t>
  </si>
  <si>
    <t>Blekitni Stargard Szczecinski</t>
  </si>
  <si>
    <t>WDA Swiecie</t>
  </si>
  <si>
    <t>FC Monheim</t>
  </si>
  <si>
    <t>SpVg Frechen 20</t>
  </si>
  <si>
    <t>FK Sveikata</t>
  </si>
  <si>
    <t>Utenis Utena</t>
  </si>
  <si>
    <t>Golden Arrows</t>
  </si>
  <si>
    <t>Chippa United</t>
  </si>
  <si>
    <t>Heerenveen</t>
  </si>
  <si>
    <t>Letterkenny Rovers</t>
  </si>
  <si>
    <t>Milford FC</t>
  </si>
  <si>
    <t>Preusen Munster</t>
  </si>
  <si>
    <t>SC Phonix II</t>
  </si>
  <si>
    <t>TSV Nordmark Satrup</t>
  </si>
  <si>
    <t>Spartakas</t>
  </si>
  <si>
    <t>FM Klaipedos</t>
  </si>
  <si>
    <t>SSV Jeddeloh</t>
  </si>
  <si>
    <t>FSV Schoningen</t>
  </si>
  <si>
    <t>Stellenbosch FC</t>
  </si>
  <si>
    <t>SV 1960 Hummetroth</t>
  </si>
  <si>
    <t>Turk Gucu Friedberg</t>
  </si>
  <si>
    <t>TJ Lovca</t>
  </si>
  <si>
    <t>Slovenska Lupca</t>
  </si>
  <si>
    <t>Victoria Wrzesnia</t>
  </si>
  <si>
    <t>Lech Poznan II</t>
  </si>
  <si>
    <t>Afan Lido</t>
  </si>
  <si>
    <t>Aberystwyth Town</t>
  </si>
  <si>
    <t>Hannover 96 II</t>
  </si>
  <si>
    <t>Brickfield Rangers</t>
  </si>
  <si>
    <t>Llanuwchllyn</t>
  </si>
  <si>
    <t>Buckley Town</t>
  </si>
  <si>
    <t>Denbigh Town</t>
  </si>
  <si>
    <t>Holywell Town</t>
  </si>
  <si>
    <t>Carmarthen Town</t>
  </si>
  <si>
    <t>Caerau Ely</t>
  </si>
  <si>
    <t>Engers</t>
  </si>
  <si>
    <t>FV Diefflen</t>
  </si>
  <si>
    <t>Airbus UK Broughton</t>
  </si>
  <si>
    <t>Llantwit Major</t>
  </si>
  <si>
    <t>Swansea University</t>
  </si>
  <si>
    <t>Mold Alexandra</t>
  </si>
  <si>
    <t>Caersws FC</t>
  </si>
  <si>
    <t>Penrhyncoch</t>
  </si>
  <si>
    <t>Porthmadog</t>
  </si>
  <si>
    <t>Rhyl FC</t>
  </si>
  <si>
    <t>Guilsfield Athletic</t>
  </si>
  <si>
    <t>Treowen Stars</t>
  </si>
  <si>
    <t>Pontypridd United</t>
  </si>
  <si>
    <t>Ynyshir Albions</t>
  </si>
  <si>
    <t>Cardiff Draconians</t>
  </si>
  <si>
    <t>AFC Totton</t>
  </si>
  <si>
    <t>Skovde AIK</t>
  </si>
  <si>
    <t>BKMA Yerevan</t>
  </si>
  <si>
    <t>Shirak</t>
  </si>
  <si>
    <t>Cheltenham Town</t>
  </si>
  <si>
    <t>Dunston UTS</t>
  </si>
  <si>
    <t>Elana Torun</t>
  </si>
  <si>
    <t>KS Lipno Steszew</t>
  </si>
  <si>
    <t>Bath City</t>
  </si>
  <si>
    <t>Assyriska FF</t>
  </si>
  <si>
    <t>FC Jarfalla</t>
  </si>
  <si>
    <t>Basel II</t>
  </si>
  <si>
    <t>FC Suduroy</t>
  </si>
  <si>
    <t>B36 Torshavn II</t>
  </si>
  <si>
    <t>Weymouth</t>
  </si>
  <si>
    <t>Kungsangens IF</t>
  </si>
  <si>
    <t>Atvidaberg</t>
  </si>
  <si>
    <t>Hednesford Town</t>
  </si>
  <si>
    <t>Helmond Sport</t>
  </si>
  <si>
    <t>Hestrafors IF</t>
  </si>
  <si>
    <t>Astorps FF</t>
  </si>
  <si>
    <t>Horny Hricov</t>
  </si>
  <si>
    <t>TJ Tatran Krasno</t>
  </si>
  <si>
    <t>JK Narva Trans II</t>
  </si>
  <si>
    <t>Karlsruher SC U19</t>
  </si>
  <si>
    <t>SSV Ulm 1846 U19</t>
  </si>
  <si>
    <t>Korsnas IF FK</t>
  </si>
  <si>
    <t>Helges IF</t>
  </si>
  <si>
    <t>Lowestoft Town</t>
  </si>
  <si>
    <t>Lucksta IF</t>
  </si>
  <si>
    <t>Bodens BK</t>
  </si>
  <si>
    <t>Bootle FC</t>
  </si>
  <si>
    <t>Middlesbrough</t>
  </si>
  <si>
    <t>MKP Carina Gubin</t>
  </si>
  <si>
    <t>Miedz Legnica ll</t>
  </si>
  <si>
    <t>Plymouth Parkway</t>
  </si>
  <si>
    <t>Pogon Sokol Lubaczow</t>
  </si>
  <si>
    <t>CKS Chelmianka Chelm</t>
  </si>
  <si>
    <t>Redcar Athletic</t>
  </si>
  <si>
    <t>Morpeth Town AFC</t>
  </si>
  <si>
    <t>SC Cham</t>
  </si>
  <si>
    <t>Breitenrain</t>
  </si>
  <si>
    <t>Shaftesbury</t>
  </si>
  <si>
    <t>Shepshed Dynamo</t>
  </si>
  <si>
    <t>Skiljebo SK</t>
  </si>
  <si>
    <t>Falu FK</t>
  </si>
  <si>
    <t>Gosport Borough</t>
  </si>
  <si>
    <t>England</t>
  </si>
  <si>
    <t>League Cup</t>
  </si>
  <si>
    <t>Tranmere Rovers</t>
  </si>
  <si>
    <t>Amkar Perm</t>
  </si>
  <si>
    <t>1. FC Bocholt</t>
  </si>
  <si>
    <t>Vikingur Gota II</t>
  </si>
  <si>
    <t>Giza/Hoyvik</t>
  </si>
  <si>
    <t>Notts County</t>
  </si>
  <si>
    <t>Guisborough Town</t>
  </si>
  <si>
    <t>Worcester City</t>
  </si>
  <si>
    <t>Sheffield United U21</t>
  </si>
  <si>
    <t>YF Juventus</t>
  </si>
  <si>
    <t>Pistoiese</t>
  </si>
  <si>
    <t>Viktoria Aschaffenburg</t>
  </si>
  <si>
    <t>Baltyk Koszalin</t>
  </si>
  <si>
    <t>Polonia Sroda Wielkopolska</t>
  </si>
  <si>
    <t>Bansko</t>
  </si>
  <si>
    <t>Chavdar Etropole</t>
  </si>
  <si>
    <t>Cechie Vykan</t>
  </si>
  <si>
    <t>Zenit Caslav</t>
  </si>
  <si>
    <t>Druzstevnik Opatova Nad Vahom</t>
  </si>
  <si>
    <t>Trencianske Stankovce</t>
  </si>
  <si>
    <t>FC Floresti</t>
  </si>
  <si>
    <t>FC Falesti</t>
  </si>
  <si>
    <t>FC Nadszeg</t>
  </si>
  <si>
    <t>FC Jelka</t>
  </si>
  <si>
    <t>FC Stauceni</t>
  </si>
  <si>
    <t>CFR Ialoveni</t>
  </si>
  <si>
    <t>FCM Ungheni</t>
  </si>
  <si>
    <t>Vulturii Cutezatori</t>
  </si>
  <si>
    <t>FK 05 Levoca</t>
  </si>
  <si>
    <t>MFK Gelnica</t>
  </si>
  <si>
    <t>FK Hermanuv Mestec</t>
  </si>
  <si>
    <t>FK Iskra Hnusta</t>
  </si>
  <si>
    <t>FK Brezno</t>
  </si>
  <si>
    <t>Horni Redice</t>
  </si>
  <si>
    <t>FK Kosicka Nova Ves</t>
  </si>
  <si>
    <t>Cana</t>
  </si>
  <si>
    <t>FK Melcice-Lieskove</t>
  </si>
  <si>
    <t>PFK Piestany</t>
  </si>
  <si>
    <t>FK Olcnava</t>
  </si>
  <si>
    <t>MSK Spisske Podhradie</t>
  </si>
  <si>
    <t>FK Salkova</t>
  </si>
  <si>
    <t>OFK 1950 Priechod</t>
  </si>
  <si>
    <t>FK Slovan Kupele Sliac</t>
  </si>
  <si>
    <t>Banik Kalinovo</t>
  </si>
  <si>
    <t>FK Slovan Trstena</t>
  </si>
  <si>
    <t>Oravan Oravska Jasenica</t>
  </si>
  <si>
    <t>FK Strumska Slava</t>
  </si>
  <si>
    <t>Balkan Botevgrad</t>
  </si>
  <si>
    <t>FK Vechec</t>
  </si>
  <si>
    <t>OFK SIM Raslavice</t>
  </si>
  <si>
    <t>Grand-Saconnex</t>
  </si>
  <si>
    <t>Amical Saint-Prex</t>
  </si>
  <si>
    <t>Hvezda Cheb</t>
  </si>
  <si>
    <t>Banik Sokolov</t>
  </si>
  <si>
    <t>Junior Kanianka</t>
  </si>
  <si>
    <t>Banik Horna Nitra</t>
  </si>
  <si>
    <t>Kolinany</t>
  </si>
  <si>
    <t>FC Nitra</t>
  </si>
  <si>
    <t>Kosmonosy</t>
  </si>
  <si>
    <t>Kotwica Kornik</t>
  </si>
  <si>
    <t>GOSRiT Luzino</t>
  </si>
  <si>
    <t>Lednicke Rovne</t>
  </si>
  <si>
    <t>TJ Kovo Belusa</t>
  </si>
  <si>
    <t>Leixoes</t>
  </si>
  <si>
    <t>Casa Pia AC</t>
  </si>
  <si>
    <t>Livorno</t>
  </si>
  <si>
    <t>Cittadella Vis Modena</t>
  </si>
  <si>
    <t>Mfk Tahanovce</t>
  </si>
  <si>
    <t>FK Geca 73</t>
  </si>
  <si>
    <t>MFK Vrbove</t>
  </si>
  <si>
    <t>OFK Trebatice</t>
  </si>
  <si>
    <t>Minyor Pernik</t>
  </si>
  <si>
    <t>Natsional Sofia</t>
  </si>
  <si>
    <t>Oborishte Panagyurishte</t>
  </si>
  <si>
    <t>CSKA Sofia III</t>
  </si>
  <si>
    <t>OFC Vikartovce</t>
  </si>
  <si>
    <t>FK Hranovnica</t>
  </si>
  <si>
    <t>OFK Hlinik Nad Hronom</t>
  </si>
  <si>
    <t>SK Pramen Kovacova</t>
  </si>
  <si>
    <t>OSK Radzovce</t>
  </si>
  <si>
    <t>TDJ Pribelce</t>
  </si>
  <si>
    <t>OSK Renop Liptovska Tepla</t>
  </si>
  <si>
    <t>SK Zavazna Poruba</t>
  </si>
  <si>
    <t>OSK Svaty Peter</t>
  </si>
  <si>
    <t>FK Kolarovo</t>
  </si>
  <si>
    <t>Oud-Heverlee Leuven</t>
  </si>
  <si>
    <t>Pirin Razlog</t>
  </si>
  <si>
    <t>PFC Belasitsa Petrich</t>
  </si>
  <si>
    <t>Rapid Psary</t>
  </si>
  <si>
    <t>RSM Hodonin Sardice</t>
  </si>
  <si>
    <t>Slovacko II</t>
  </si>
  <si>
    <t>Rusovce</t>
  </si>
  <si>
    <t>SK 1923 Gabcikovbo</t>
  </si>
  <si>
    <t>Septemvri Simitli</t>
  </si>
  <si>
    <t>OFK Kostinbrod</t>
  </si>
  <si>
    <t>Sitno Banska Stiavnica</t>
  </si>
  <si>
    <t>FK Podkonice</t>
  </si>
  <si>
    <t>SK Harichovce</t>
  </si>
  <si>
    <t>MFK Kezmarok</t>
  </si>
  <si>
    <t>SK Javornik Makov</t>
  </si>
  <si>
    <t>OSK Rosina</t>
  </si>
  <si>
    <t>SK Lozorno</t>
  </si>
  <si>
    <t>FK Raca</t>
  </si>
  <si>
    <t>SK Milenium</t>
  </si>
  <si>
    <t>Gerlachov</t>
  </si>
  <si>
    <t>SK Mondi Steti</t>
  </si>
  <si>
    <t>Varnsdorf</t>
  </si>
  <si>
    <t>SK Senkvice</t>
  </si>
  <si>
    <t>PSC Pezinok</t>
  </si>
  <si>
    <t>SK Slany</t>
  </si>
  <si>
    <t>SK Sokol Brozany</t>
  </si>
  <si>
    <t>SK Spartak Pribram</t>
  </si>
  <si>
    <t>SK St Johann</t>
  </si>
  <si>
    <t>SK Strakonice</t>
  </si>
  <si>
    <t>FC Milevsko</t>
  </si>
  <si>
    <t>SK Surany</t>
  </si>
  <si>
    <t>FK Nove Zamky</t>
  </si>
  <si>
    <t>Slavia II</t>
  </si>
  <si>
    <t>Levski II</t>
  </si>
  <si>
    <t>Slavia Lackovce</t>
  </si>
  <si>
    <t>MSK Tesla Stropkov</t>
  </si>
  <si>
    <t>Slovan Hlohovec</t>
  </si>
  <si>
    <t>SK Soporna</t>
  </si>
  <si>
    <t>Slovan Velvary</t>
  </si>
  <si>
    <t>FK Brandys nad Labem</t>
  </si>
  <si>
    <t>Sokol Brezovica</t>
  </si>
  <si>
    <t>SK Odeva Lipany</t>
  </si>
  <si>
    <t>Spartak Rychnov</t>
  </si>
  <si>
    <t>FK Chlumec N.C</t>
  </si>
  <si>
    <t>FC Marchfeld Donauauen</t>
  </si>
  <si>
    <t>Syrianska FC</t>
  </si>
  <si>
    <t>IF Eker Orebro</t>
  </si>
  <si>
    <t>Tempo PR</t>
  </si>
  <si>
    <t>Loko Vltavin</t>
  </si>
  <si>
    <t>TJ Druzstevnik Mala Ida</t>
  </si>
  <si>
    <t>FC Lokomotiva Kosice</t>
  </si>
  <si>
    <t>TJ Horne Saliby</t>
  </si>
  <si>
    <t>Slovan Duslo Sala</t>
  </si>
  <si>
    <t>TJ Jasenov</t>
  </si>
  <si>
    <t>MFK Snina</t>
  </si>
  <si>
    <t>TJ Kopcany</t>
  </si>
  <si>
    <t>Tj Iskra-Horne Oresany</t>
  </si>
  <si>
    <t>TJ Kostolne Kracany</t>
  </si>
  <si>
    <t>SK Cifer 1929</t>
  </si>
  <si>
    <t>TJ Partizan Domaniza</t>
  </si>
  <si>
    <t>MSK Fomat Martin</t>
  </si>
  <si>
    <t>TJ Pokrok Stara Bystrica</t>
  </si>
  <si>
    <t>Kysucke Nove Mesto</t>
  </si>
  <si>
    <t>TJ Salka</t>
  </si>
  <si>
    <t>Tj Druzstevnik Velke Ludince</t>
  </si>
  <si>
    <t xml:space="preserve">TJ Slavoj Boleraz </t>
  </si>
  <si>
    <t>OK Castkovce</t>
  </si>
  <si>
    <t>TJ Slovan Tomasovce</t>
  </si>
  <si>
    <t>FK Jesenske</t>
  </si>
  <si>
    <t>TJ Sokol Zubrohlava</t>
  </si>
  <si>
    <t>TJ Tatran Oravske Vesele</t>
  </si>
  <si>
    <t>Tj Velke Levare</t>
  </si>
  <si>
    <t>FC Rohoznik</t>
  </si>
  <si>
    <t>Velbazhd Kyustendil</t>
  </si>
  <si>
    <t>Slivnishki Geroy</t>
  </si>
  <si>
    <t>Velka Lomnica</t>
  </si>
  <si>
    <t>FK Stary Smokovec</t>
  </si>
  <si>
    <t>MKS Karkonosze JG</t>
  </si>
  <si>
    <t>Zaglebie Sosnowiec</t>
  </si>
  <si>
    <t>Jaroslaw</t>
  </si>
  <si>
    <t>Sokol Kolbuszowa Dolna</t>
  </si>
  <si>
    <t>KS Naprzod Jedrzejow</t>
  </si>
  <si>
    <t>Korona Kielce II</t>
  </si>
  <si>
    <t>Nestos Chrisoupolis</t>
  </si>
  <si>
    <t>Panthrakikos</t>
  </si>
  <si>
    <t>Sekhukhune United</t>
  </si>
  <si>
    <t>Durban City</t>
  </si>
  <si>
    <t>TJ Druzstevnik Bitarova</t>
  </si>
  <si>
    <t>TJ Visnove</t>
  </si>
  <si>
    <t>TJ Jarovce Bratislava</t>
  </si>
  <si>
    <t>SK Tomasov</t>
  </si>
  <si>
    <t>ZKS Olimpia Zambrow</t>
  </si>
  <si>
    <t>MKS Zabkovia Zabki</t>
  </si>
  <si>
    <t>Academia Deportiva Cantolao</t>
  </si>
  <si>
    <t>Barycz Sulow</t>
  </si>
  <si>
    <t>Kluczbork</t>
  </si>
  <si>
    <t>Chateauroux</t>
  </si>
  <si>
    <t>Bourges</t>
  </si>
  <si>
    <t>Eloxal SC Munster</t>
  </si>
  <si>
    <t>SV Kematen</t>
  </si>
  <si>
    <t>Spezia</t>
  </si>
  <si>
    <t>Energetyk Row Rybnik</t>
  </si>
  <si>
    <t xml:space="preserve">Gorzow Wielkopolski </t>
  </si>
  <si>
    <t>FC Wiltz 71</t>
  </si>
  <si>
    <t>Etzella Ettelbruck</t>
  </si>
  <si>
    <t>FK Zeljeznicar Sarajevo</t>
  </si>
  <si>
    <t>Flota Swinoujscie</t>
  </si>
  <si>
    <t>KKS 1925 Kalisz</t>
  </si>
  <si>
    <t>Gandzasar Kapan</t>
  </si>
  <si>
    <t>Kasimpasa</t>
  </si>
  <si>
    <t>Levadia Tallinn II</t>
  </si>
  <si>
    <t>Marumo Gallants</t>
  </si>
  <si>
    <t>MKS Polonia Lidzbark Warminski</t>
  </si>
  <si>
    <t>Swit Nowy Dwor Mazowiecki</t>
  </si>
  <si>
    <t>Maardu Starbunker</t>
  </si>
  <si>
    <t>Pelikan Lowicz</t>
  </si>
  <si>
    <t>LKS Lomza</t>
  </si>
  <si>
    <t>Real Madrid</t>
  </si>
  <si>
    <t>SV Absam</t>
  </si>
  <si>
    <t>Innsbrucker AC</t>
  </si>
  <si>
    <t>SV Lochau</t>
  </si>
  <si>
    <t>Warta Sieradz</t>
  </si>
  <si>
    <t>MKS Mlawianka Mlawa</t>
  </si>
  <si>
    <t>Atletico Baleares</t>
  </si>
  <si>
    <t>CD Santanyi</t>
  </si>
  <si>
    <t>Bellinzona</t>
  </si>
  <si>
    <t>FC Natters</t>
  </si>
  <si>
    <t>SV Worgl</t>
  </si>
  <si>
    <t>UD Barbastro</t>
  </si>
  <si>
    <t>Club Portugalete</t>
  </si>
  <si>
    <t>Espanyol B</t>
  </si>
  <si>
    <t>UE Sant Andreu</t>
  </si>
  <si>
    <t>Estrela Amadora</t>
  </si>
  <si>
    <t>Al Nasr Riyadh</t>
  </si>
  <si>
    <t>Teleoptik Zemun</t>
  </si>
  <si>
    <t>Linares Deportivo</t>
  </si>
  <si>
    <t>Real Union De Irun</t>
  </si>
  <si>
    <t>Progres Niedercorn</t>
  </si>
  <si>
    <t>Jeunesse Esch</t>
  </si>
  <si>
    <t>Ontinyent</t>
  </si>
  <si>
    <t>Yeclano Deportivo</t>
  </si>
  <si>
    <t>Reus Reddis</t>
  </si>
  <si>
    <t>SD Tenisca</t>
  </si>
  <si>
    <t>CD Atletico Paso</t>
  </si>
  <si>
    <t>UB Conquense</t>
  </si>
  <si>
    <t>Rayo Majadahonda</t>
  </si>
  <si>
    <t>Andrezieux</t>
  </si>
  <si>
    <t>Arosa</t>
  </si>
  <si>
    <t>Pontevedra</t>
  </si>
  <si>
    <t>Real Avila</t>
  </si>
  <si>
    <t>CD Llacuabamba</t>
  </si>
  <si>
    <t>Clube de Regatas Brasil U20</t>
  </si>
  <si>
    <t>Coruxo</t>
  </si>
  <si>
    <t>UD Ourense</t>
  </si>
  <si>
    <t>FC Vozdovac</t>
  </si>
  <si>
    <t>Dinamo Jug</t>
  </si>
  <si>
    <t>Arsenal</t>
  </si>
  <si>
    <t>Veranopolis RS</t>
  </si>
  <si>
    <t>Inter AL U20</t>
  </si>
  <si>
    <t>Jedinstvo UB</t>
  </si>
  <si>
    <t>Kruger United</t>
  </si>
  <si>
    <t>Kaizer Chiefs</t>
  </si>
  <si>
    <t>OFK Petrovac</t>
  </si>
  <si>
    <t>FK Bokelj</t>
  </si>
  <si>
    <t>Santa Cruz RS</t>
  </si>
  <si>
    <t>Gloria RS</t>
  </si>
  <si>
    <t>Ucam Murcia</t>
  </si>
  <si>
    <t>Hercules CF</t>
  </si>
  <si>
    <t>Fossombrone</t>
  </si>
  <si>
    <t>MKS Odra Bytom Odrzanski</t>
  </si>
  <si>
    <t>SKRA Czestochowa</t>
  </si>
  <si>
    <t>Polonia Nysa</t>
  </si>
  <si>
    <t>AD Municipal Santa Ana</t>
  </si>
  <si>
    <t>AD Aserri</t>
  </si>
  <si>
    <t>CE Bento Goncalves</t>
  </si>
  <si>
    <t>Guarani RS</t>
  </si>
  <si>
    <t>Copa do Brasil</t>
  </si>
  <si>
    <t>San Marcos FC</t>
  </si>
  <si>
    <t>Managua FC</t>
  </si>
  <si>
    <t>Policia Nacional</t>
  </si>
  <si>
    <t>Choloma</t>
  </si>
  <si>
    <t>Consultants Moravia</t>
  </si>
  <si>
    <t>Guadelupe FC</t>
  </si>
  <si>
    <t>Rancho Santana</t>
  </si>
  <si>
    <t>Export Sebaco</t>
  </si>
  <si>
    <t>Queensland State Team U23</t>
  </si>
  <si>
    <t>Moreton City U23</t>
  </si>
  <si>
    <t>Magic United U23</t>
  </si>
  <si>
    <t>Olympic FC U23</t>
  </si>
  <si>
    <t>Brisbane Roar U21</t>
  </si>
  <si>
    <t>Hobart Zebras</t>
  </si>
  <si>
    <t>Olympic FC</t>
  </si>
  <si>
    <t>St. George Willawong FC</t>
  </si>
  <si>
    <t>Brisbane Strikers</t>
  </si>
  <si>
    <t>Al Draih</t>
  </si>
  <si>
    <t>Fastav Zlin II</t>
  </si>
  <si>
    <t>SK Unicov</t>
  </si>
  <si>
    <t>MFK Karvina II</t>
  </si>
  <si>
    <t>Mainz 05 U19</t>
  </si>
  <si>
    <t>Augsburg U19</t>
  </si>
  <si>
    <t>Preusen Munster U19</t>
  </si>
  <si>
    <t>Magdeburg U19</t>
  </si>
  <si>
    <t>Rodinghausen U19</t>
  </si>
  <si>
    <t>Schalke 04 U19</t>
  </si>
  <si>
    <t>VfL Bochum U19</t>
  </si>
  <si>
    <t>FC Cologne U19</t>
  </si>
  <si>
    <t>Academico de Viseu</t>
  </si>
  <si>
    <t>Chaves</t>
  </si>
  <si>
    <t>Chernomorets Odessa</t>
  </si>
  <si>
    <t>Dynamo Dresden U19</t>
  </si>
  <si>
    <t>Hannover 96 U19</t>
  </si>
  <si>
    <t>Nurnberg U19</t>
  </si>
  <si>
    <t>Hamburger SV U19</t>
  </si>
  <si>
    <t>Qviding FIF</t>
  </si>
  <si>
    <t>BK Astrio</t>
  </si>
  <si>
    <t>TuS Koblenz U19</t>
  </si>
  <si>
    <t>Werder Bremen U19</t>
  </si>
  <si>
    <t>Widzew Lodz II</t>
  </si>
  <si>
    <t>CK Troszyn</t>
  </si>
  <si>
    <t>Bonner SC U19</t>
  </si>
  <si>
    <t>St. Pauli U19</t>
  </si>
  <si>
    <t>Enskede IK</t>
  </si>
  <si>
    <t>Taby IS FK</t>
  </si>
  <si>
    <t>SV Schermbeck</t>
  </si>
  <si>
    <t>Bollstanas SK</t>
  </si>
  <si>
    <t>IK Franke</t>
  </si>
  <si>
    <t>Atlas Delmenhorst</t>
  </si>
  <si>
    <t>Dynamo Vologda</t>
  </si>
  <si>
    <t>Fittja IF</t>
  </si>
  <si>
    <t>Hennef 05</t>
  </si>
  <si>
    <t>Go Ahead Eagles</t>
  </si>
  <si>
    <t>SV Todesfelde</t>
  </si>
  <si>
    <t>Ahrweiler BC</t>
  </si>
  <si>
    <t>TSV Schott Mainz</t>
  </si>
  <si>
    <t>Eintracht Trier</t>
  </si>
  <si>
    <t>Dunaivtsi</t>
  </si>
  <si>
    <t>Obolon Brovar Kiev</t>
  </si>
  <si>
    <t>FC Gareji</t>
  </si>
  <si>
    <t>Utrecht</t>
  </si>
  <si>
    <t>Volendam</t>
  </si>
  <si>
    <t>Wattens II</t>
  </si>
  <si>
    <t>AFC United</t>
  </si>
  <si>
    <t>BK Forward</t>
  </si>
  <si>
    <t>Nykopings BIS</t>
  </si>
  <si>
    <t>CSA Steaua</t>
  </si>
  <si>
    <t>CSM Slatina</t>
  </si>
  <si>
    <t>CSC 03 Kassel</t>
  </si>
  <si>
    <t>SV Darmstadt 98 II</t>
  </si>
  <si>
    <t>FC Eddersheim</t>
  </si>
  <si>
    <t>FC Tuba Pohlheim</t>
  </si>
  <si>
    <t>Hanauer 1960</t>
  </si>
  <si>
    <t>Hunfelder SV</t>
  </si>
  <si>
    <t>TSG Neustrelitz</t>
  </si>
  <si>
    <t>IFK Berga</t>
  </si>
  <si>
    <t>IFK Trelleborg</t>
  </si>
  <si>
    <t>Richards Bay FC</t>
  </si>
  <si>
    <t>Polokwane City</t>
  </si>
  <si>
    <t>Sotra SÐš</t>
  </si>
  <si>
    <t>SSVg Velbert</t>
  </si>
  <si>
    <t>Eintracht Hohkeppel</t>
  </si>
  <si>
    <t>SV Gonsenheim</t>
  </si>
  <si>
    <t>Rot-Weiss Wittlich</t>
  </si>
  <si>
    <t>Gap Connah's Quay</t>
  </si>
  <si>
    <t>Caernarfon Town</t>
  </si>
  <si>
    <t>Gresford Athletic</t>
  </si>
  <si>
    <t>Newtown AFC</t>
  </si>
  <si>
    <t>Penybont</t>
  </si>
  <si>
    <t>Rot-Weiss Walldorf</t>
  </si>
  <si>
    <t>SV Unter-Flockenbach</t>
  </si>
  <si>
    <t>EB/Streymur</t>
  </si>
  <si>
    <t xml:space="preserve">Vikingur Gota </t>
  </si>
  <si>
    <t>Schaffhausen</t>
  </si>
  <si>
    <t>FC Rosengaard</t>
  </si>
  <si>
    <t>FC Zurich II</t>
  </si>
  <si>
    <t>Biel-Bienne</t>
  </si>
  <si>
    <t>IK Sleipner</t>
  </si>
  <si>
    <t>Karlslunds IF</t>
  </si>
  <si>
    <t>Lilla Torg FF</t>
  </si>
  <si>
    <t>Lugano II</t>
  </si>
  <si>
    <t>FC Bulle</t>
  </si>
  <si>
    <t>MFK Revuca</t>
  </si>
  <si>
    <t>FK LAFC Lucenec</t>
  </si>
  <si>
    <t>Racing FC Union Luxembourg</t>
  </si>
  <si>
    <t>UN Kaerjeng 97</t>
  </si>
  <si>
    <t>Residence Walferdange</t>
  </si>
  <si>
    <t>US Hostert</t>
  </si>
  <si>
    <t>Trelleborg FF</t>
  </si>
  <si>
    <t>US Mondorf-Les-bains</t>
  </si>
  <si>
    <t>Differdange 03</t>
  </si>
  <si>
    <t>US Rumelange</t>
  </si>
  <si>
    <t>Swift Hesperange</t>
  </si>
  <si>
    <t>Volga Tver</t>
  </si>
  <si>
    <t>FK Viltis Vilnius</t>
  </si>
  <si>
    <t>Neptunas Klaipeda II</t>
  </si>
  <si>
    <t>Botev Ihtiman</t>
  </si>
  <si>
    <t>FK Septemvri Sofia II</t>
  </si>
  <si>
    <t>Czarni Polaniec</t>
  </si>
  <si>
    <t>KS Wieczysta Krakow II</t>
  </si>
  <si>
    <t>Druzstevnik Latky</t>
  </si>
  <si>
    <t>Rimavska Sobota</t>
  </si>
  <si>
    <t>Dvur Kralove</t>
  </si>
  <si>
    <t>Police nad Metuji</t>
  </si>
  <si>
    <t>FC Syunik</t>
  </si>
  <si>
    <t>Sigma Olomouc II</t>
  </si>
  <si>
    <t>FC Wolfurt</t>
  </si>
  <si>
    <t>SCR Altach II</t>
  </si>
  <si>
    <t>Karlovy Vary</t>
  </si>
  <si>
    <t>Chomutov</t>
  </si>
  <si>
    <t>KS Hetman Zamosc</t>
  </si>
  <si>
    <t>Siarka Tarnobrzeg</t>
  </si>
  <si>
    <t>MKS Busko Zdroj</t>
  </si>
  <si>
    <t>Wisloka Debica</t>
  </si>
  <si>
    <t>Moravia Morawica</t>
  </si>
  <si>
    <t>Wislanie Jaskowice</t>
  </si>
  <si>
    <t>Artis Brno II</t>
  </si>
  <si>
    <t>SC Launsdorf</t>
  </si>
  <si>
    <t>St. Michael/Lavanttal</t>
  </si>
  <si>
    <t>SC Rothis</t>
  </si>
  <si>
    <t>Letohrad</t>
  </si>
  <si>
    <t>SV Telfs</t>
  </si>
  <si>
    <t>SV Haiming</t>
  </si>
  <si>
    <t>TJ Dvorniky - Vcelare</t>
  </si>
  <si>
    <t>MFK Spartak Medzev</t>
  </si>
  <si>
    <t>TJ Slovan Magura Vavrecka</t>
  </si>
  <si>
    <t>Dolny Kubin</t>
  </si>
  <si>
    <t>AC Calvina Sport</t>
  </si>
  <si>
    <t>Parma U20</t>
  </si>
  <si>
    <t>Siwelele FC</t>
  </si>
  <si>
    <t>TS Galaxy FC</t>
  </si>
  <si>
    <t>SV Seeboden</t>
  </si>
  <si>
    <t>WR Nussdorf/Debant</t>
  </si>
  <si>
    <t>KSZO Ostrowiec</t>
  </si>
  <si>
    <t>MKS Podlasie Biala Podlaska</t>
  </si>
  <si>
    <t>Landvetter IS</t>
  </si>
  <si>
    <t>Dalstorps IF</t>
  </si>
  <si>
    <t>UE Tona</t>
  </si>
  <si>
    <t>Barcelona B</t>
  </si>
  <si>
    <t>Wigry Suwalki</t>
  </si>
  <si>
    <t>LKS Lodz II</t>
  </si>
  <si>
    <t>Vestur Sorvagur</t>
  </si>
  <si>
    <t>Onze Bravos</t>
  </si>
  <si>
    <t>Wiliete SC</t>
  </si>
  <si>
    <t>AD Sarchi</t>
  </si>
  <si>
    <t>AD Cofutpa</t>
  </si>
  <si>
    <t>CSD Chiquimulilla</t>
  </si>
  <si>
    <t>Nueva Santa Rosa</t>
  </si>
  <si>
    <t>Sunnersta AIF</t>
  </si>
  <si>
    <t>Viggbyholms IK FF</t>
  </si>
  <si>
    <t>Urartu</t>
  </si>
  <si>
    <t xml:space="preserve">Brasil De Farroupilha </t>
  </si>
  <si>
    <t>CE Aimore</t>
  </si>
  <si>
    <t>Gaucho RS</t>
  </si>
  <si>
    <t>FK Decic</t>
  </si>
  <si>
    <t>FK Jezero</t>
  </si>
  <si>
    <t>FK Mornar</t>
  </si>
  <si>
    <t>OFK Mladost DG</t>
  </si>
  <si>
    <t>Passo Fundo RS</t>
  </si>
  <si>
    <t>APAFUT</t>
  </si>
  <si>
    <t>Quepos Cambute FC</t>
  </si>
  <si>
    <t>PFA Antioquia</t>
  </si>
  <si>
    <t>Uniao RS</t>
  </si>
  <si>
    <t>GE Bage</t>
  </si>
  <si>
    <t>Deportivo Amatitlan</t>
  </si>
  <si>
    <t>AA Iguacu</t>
  </si>
  <si>
    <t>CE Lajeadense</t>
  </si>
  <si>
    <t>EC Pelotas</t>
  </si>
  <si>
    <t>Club Cipolletti</t>
  </si>
  <si>
    <t>Uniao PR</t>
  </si>
  <si>
    <t>Cariari Pococi</t>
  </si>
  <si>
    <t>Pitbulls Santa Barbara</t>
  </si>
  <si>
    <t>Tiangua</t>
  </si>
  <si>
    <t>Atletico Avila</t>
  </si>
  <si>
    <t>CS Uruguay de Coronado</t>
  </si>
  <si>
    <t>AD Carmelita</t>
  </si>
  <si>
    <t>Chichicasteco</t>
  </si>
  <si>
    <t>Juticalpa</t>
  </si>
  <si>
    <t>Zamora FC</t>
  </si>
  <si>
    <t>Deportivo Rayo Zuliano</t>
  </si>
  <si>
    <t>Metropolitanos FC</t>
  </si>
  <si>
    <t>Academia Puerto Cabello</t>
  </si>
  <si>
    <t>Estrella Roja de Arauli</t>
  </si>
  <si>
    <t>Olancho</t>
  </si>
  <si>
    <t>CD Walter Ferreti</t>
  </si>
  <si>
    <t>Deportivo Matagalpa</t>
  </si>
  <si>
    <t>Lobos UPNFM</t>
  </si>
  <si>
    <t>BSS SC</t>
  </si>
  <si>
    <t>East Bengal II</t>
  </si>
  <si>
    <t>Prime Bangkok</t>
  </si>
  <si>
    <t>Terengganu FA</t>
  </si>
  <si>
    <t>Bukovyna Chernivtsi</t>
  </si>
  <si>
    <t>Shirak II</t>
  </si>
  <si>
    <t>Sardarapat II</t>
  </si>
  <si>
    <t>BKMA Yerevan II</t>
  </si>
  <si>
    <t>FC Artsakh</t>
  </si>
  <si>
    <t>Olympia Yerevan</t>
  </si>
  <si>
    <t>Urartu II</t>
  </si>
  <si>
    <t>Ararati Araks</t>
  </si>
  <si>
    <t>Ararat Yerevan II</t>
  </si>
  <si>
    <t>FK Kudrivka</t>
  </si>
  <si>
    <t>Gandzasar II</t>
  </si>
  <si>
    <t>Andranik</t>
  </si>
  <si>
    <t>Kakkonen Play-offs</t>
  </si>
  <si>
    <t>Vtora Liga</t>
  </si>
  <si>
    <t>Ararat Yerevan</t>
  </si>
  <si>
    <t>Parnu JK Vaprus II</t>
  </si>
  <si>
    <t>Levadia Tallinn U19</t>
  </si>
  <si>
    <t>FK Kvik</t>
  </si>
  <si>
    <t>Torns IF</t>
  </si>
  <si>
    <t>Staffanstorp United FC</t>
  </si>
  <si>
    <t>Hammarby Talang</t>
  </si>
  <si>
    <t>FK Buducnost Podgorica</t>
  </si>
  <si>
    <t>Defensores Puerto Vilelas</t>
  </si>
  <si>
    <t>Estudiantes de Merida</t>
  </si>
  <si>
    <t>Primera A Apertura</t>
  </si>
  <si>
    <t>CA Independiente Siguatepeque</t>
  </si>
  <si>
    <t>Costa Rica</t>
  </si>
  <si>
    <t>31/07/2026Club MercedesEstrella del Sur</t>
  </si>
  <si>
    <t>31/07/2026Club The StrongestClub Aurora</t>
  </si>
  <si>
    <t>31/07/2026Defensores de CambaceresCA Lugano</t>
  </si>
  <si>
    <t>01/08/2026Adamstown RosebudValentine Phoenix</t>
  </si>
  <si>
    <t>01/08/2026South HobartLaunceston City</t>
  </si>
  <si>
    <t>01/08/2026Hume CityMelbourne City Reserves</t>
  </si>
  <si>
    <t>01/08/2026Canberra OlympicTuggeranong United</t>
  </si>
  <si>
    <t>01/08/2026Kingborough Lions UnitedLaunceston United</t>
  </si>
  <si>
    <t>01/08/2026South East United FCRiverside Olympic</t>
  </si>
  <si>
    <t>01/08/2026Avondale HeightsHeidelberg United</t>
  </si>
  <si>
    <t>01/08/2026Queanbeyan City FCBrindabella Blues FC</t>
  </si>
  <si>
    <t>01/08/2026Western Sydney Wanderers U21UNSW</t>
  </si>
  <si>
    <t>01/08/2026Gold Coast UnitedGold Coast Knights</t>
  </si>
  <si>
    <t>01/08/2026Altona MagicSunshine George Cross</t>
  </si>
  <si>
    <t>01/08/2026Playford CityWest Torrens Birkalla</t>
  </si>
  <si>
    <t>01/08/2026Sturt LionsAdelaide Comets</t>
  </si>
  <si>
    <t>01/08/2026West AdelaidePara Hills Knights</t>
  </si>
  <si>
    <t>01/08/2026Sutherland SharksWollongong Wolves</t>
  </si>
  <si>
    <t>01/08/2026Belconnen UnitedCooma</t>
  </si>
  <si>
    <t>01/08/2026Glenorchy KnightsDevonport City</t>
  </si>
  <si>
    <t>01/08/2026Dandenong ThunderDandenong City</t>
  </si>
  <si>
    <t>01/08/2026White CityCroydon Kings</t>
  </si>
  <si>
    <t>01/08/2026Monaro PanthersO'Connor Knights</t>
  </si>
  <si>
    <t>01/08/2026Queensland LionsPeninsula Power</t>
  </si>
  <si>
    <t>01/08/2026Xian RonghaiBeijing Institute of Technology</t>
  </si>
  <si>
    <t>01/08/2026St GeorgeSD Raiders FC</t>
  </si>
  <si>
    <t>01/08/2026North Eastern MetroStarsAdelaide United U21</t>
  </si>
  <si>
    <t>01/08/2026Yanbian LongdingNanjing City</t>
  </si>
  <si>
    <t>01/08/2026Garliava KaunasNeptunas Klaipeda</t>
  </si>
  <si>
    <t>01/08/2026Qingdao Red LionsRizhao Yuqi</t>
  </si>
  <si>
    <t>01/08/2026GangwonBucheon 1995</t>
  </si>
  <si>
    <t>01/08/2026Jeonbuk Hyundai MotorsFC Seoul</t>
  </si>
  <si>
    <t>01/08/2026Pohang SteelersSangju Sangmu</t>
  </si>
  <si>
    <t>01/08/2026Cheonan CityYongin FC</t>
  </si>
  <si>
    <t>01/08/2026Chungbuk CheongjuSuwon Samsung Bluewings</t>
  </si>
  <si>
    <t>01/08/2026Ansan PoliceSeongnam</t>
  </si>
  <si>
    <t>01/08/2026HwaseongDaegu</t>
  </si>
  <si>
    <t>01/08/2026Tianjin TedaYunnan Yukun</t>
  </si>
  <si>
    <t>01/08/2026Dalian Kun CityShaanxi Union FC</t>
  </si>
  <si>
    <t>01/08/2026Ningbo ProfessionalGuangxi Hengchen</t>
  </si>
  <si>
    <t>01/08/2026Dalian Yingbo ReservesShanghai Port Reserves</t>
  </si>
  <si>
    <t>01/08/2026Valmieras FKRigas Futbola Skola II</t>
  </si>
  <si>
    <t>01/08/2026Kauno Zalgiris IIFK Atmosfera</t>
  </si>
  <si>
    <t>01/08/2026OstersundsOsters IF</t>
  </si>
  <si>
    <t>01/08/2026AngelholmsAriana FC</t>
  </si>
  <si>
    <t>01/08/2026Tvaakers IFUtsiktens BK</t>
  </si>
  <si>
    <t>01/08/2026Guandong GZ-Power FCFoshan Nanshi</t>
  </si>
  <si>
    <t>01/08/2026Nantong ZhiyunJiangxi Dingnan United</t>
  </si>
  <si>
    <t>01/08/2026Ganzhou RuishiLangfang Glory City</t>
  </si>
  <si>
    <t>01/08/2026Guizhou ZhichengShenzhen 2028</t>
  </si>
  <si>
    <t>01/08/2026Wuhan Chufeng HeliGuangdong Mingtu</t>
  </si>
  <si>
    <t>01/08/2026Beijing GuoanZhejiang</t>
  </si>
  <si>
    <t>01/08/2026Shanghai PortShandong Luneng Taishan</t>
  </si>
  <si>
    <t>01/08/2026Irtysh PavlodarFK Kaspyi Aktau</t>
  </si>
  <si>
    <t>01/08/2026Chengdu QianbaoWuhan Three Towns</t>
  </si>
  <si>
    <t>01/08/2026Turku PSIFK Mariehamn</t>
  </si>
  <si>
    <t>01/08/2026Skanstes SKMarupes SC</t>
  </si>
  <si>
    <t>01/08/2026Pitea IFGefle</t>
  </si>
  <si>
    <t>01/08/2026BFC DaugavpilsJelgava</t>
  </si>
  <si>
    <t>01/08/2026HackenKalmar</t>
  </si>
  <si>
    <t>01/08/2026SandvikensSundsvall</t>
  </si>
  <si>
    <t>01/08/2026Varbergs BoISFalkenberg</t>
  </si>
  <si>
    <t>01/08/2026Huracan DPAUruguay Montevideo</t>
  </si>
  <si>
    <t>01/08/2026BaranovichiIsloch</t>
  </si>
  <si>
    <t>01/08/2026FK KyzylzharAktobe</t>
  </si>
  <si>
    <t>01/08/2026IBV VestmannaeyjarFram Reykjavik</t>
  </si>
  <si>
    <t>01/08/2026FredrikstadSandefjord</t>
  </si>
  <si>
    <t>01/08/2026FBK KarlstadAssyriska FF</t>
  </si>
  <si>
    <t>01/08/2026FC JarfallaFC Stockholm Internazionale</t>
  </si>
  <si>
    <t>01/08/2026IFK StocksundKarlbergs BK</t>
  </si>
  <si>
    <t>01/08/2026BK OlympicSkovde AIK</t>
  </si>
  <si>
    <t>01/08/2026Hassleholms IFAtvidaberg</t>
  </si>
  <si>
    <t>01/08/2026Laholms FKFC Trollhattan</t>
  </si>
  <si>
    <t>01/08/2026AtyrauFC Zhetysu</t>
  </si>
  <si>
    <t>01/08/2026FC LahtiFF Jaro</t>
  </si>
  <si>
    <t>01/08/2026BryneStromsgodset</t>
  </si>
  <si>
    <t>01/08/2026NorrkopingHelsingborg</t>
  </si>
  <si>
    <t>01/08/2026IK BrageLandskrona</t>
  </si>
  <si>
    <t>01/08/2026Albion FCDanubio</t>
  </si>
  <si>
    <t>01/08/2026FC GomelFC Vitebsk</t>
  </si>
  <si>
    <t>01/08/2026Levadia Tallinn IIElva</t>
  </si>
  <si>
    <t>01/08/2026FC TallinnFlora Tallinn II</t>
  </si>
  <si>
    <t>01/08/2026Nomme Kalju IIMaardu Starbunker</t>
  </si>
  <si>
    <t>01/08/2026JK Nomme United U21Jk Welco Elekter</t>
  </si>
  <si>
    <t>01/08/2026IF GnistanKuopio PS</t>
  </si>
  <si>
    <t>01/08/2026Riga FC IIFS Metta/LU Riga</t>
  </si>
  <si>
    <t>01/08/2026Leevon PPKRezeknes BJSS</t>
  </si>
  <si>
    <t>01/08/2026EkranasVMFD Zalgiris Vilnius II</t>
  </si>
  <si>
    <t>01/08/2026IK StartViking</t>
  </si>
  <si>
    <t>01/08/2026La LuzCA Rentistas</t>
  </si>
  <si>
    <t>01/08/2026CobresalUnion La Calera</t>
  </si>
  <si>
    <t>01/08/2026FK Arsenal DzyarzhynskFC Minsk</t>
  </si>
  <si>
    <t>01/08/2026FC MilsamiReal Sireti</t>
  </si>
  <si>
    <t>01/08/2026Club Atletico AcassusoClub Atletico Colon</t>
  </si>
  <si>
    <t>01/08/2026CA ColegialesGimnasia Jujuy</t>
  </si>
  <si>
    <t>01/08/2026Defensores de BelgranoEstudiantes de BA</t>
  </si>
  <si>
    <t>01/08/2026Ferro Carril OesteGodoy Cruz</t>
  </si>
  <si>
    <t>01/08/2026Nueva ChicagoSan Martin de Tucuman</t>
  </si>
  <si>
    <t>01/08/2026Argentino MerloDeportivo Laferrere</t>
  </si>
  <si>
    <t>01/08/2026El PorvenirCA Fenix</t>
  </si>
  <si>
    <t>01/08/2026FC CajamarcaSport Huancayo</t>
  </si>
  <si>
    <t>01/08/2026Deportivo MaldonadoCA Juventud</t>
  </si>
  <si>
    <t>01/08/2026Estudiantes Rio CuartoBanfield</t>
  </si>
  <si>
    <t>01/08/2026Gimnasia MendozaUnion de Santa Fe</t>
  </si>
  <si>
    <t>01/08/2026San Martin de San JuanAtletico de Rafaela</t>
  </si>
  <si>
    <t>01/08/2026Real OruroIndependiente Petrolero</t>
  </si>
  <si>
    <t>01/08/2026Everton de VinaColo Colo</t>
  </si>
  <si>
    <t>01/08/2026Deportes AntofagastaUnion San Felipe</t>
  </si>
  <si>
    <t>01/08/2026Deportivo PastoAguilas Pereira</t>
  </si>
  <si>
    <t>01/08/2026Manta FCMushuc Runa</t>
  </si>
  <si>
    <t>01/08/2026Club Sportivo AmelianoCS 2 de Mayo</t>
  </si>
  <si>
    <t>01/08/2026All BoysCentral Norte</t>
  </si>
  <si>
    <t>01/08/2026Sportivo ItalianoAtletico Camioneros</t>
  </si>
  <si>
    <t>01/08/2026CSD LiniersClub Comunicaciones</t>
  </si>
  <si>
    <t>01/08/2026Real PilarDefensores Unidos</t>
  </si>
  <si>
    <t>01/08/2026Villa DalmineFlandria</t>
  </si>
  <si>
    <t>01/08/2026Atletico GrauSport Boys</t>
  </si>
  <si>
    <t>01/08/2026BelgranoArgentinos Juniors</t>
  </si>
  <si>
    <t>01/08/2026Estudiantes de La PlataDefensa Y Justicia</t>
  </si>
  <si>
    <t>01/08/2026Universitario PopayanTigres FC</t>
  </si>
  <si>
    <t>01/08/2026Alianza ValleduparDeportes Tolima</t>
  </si>
  <si>
    <t>01/08/2026SA Bulo BuloClub Blooming</t>
  </si>
  <si>
    <t>01/08/2026PalestinoCoquimbo Unido</t>
  </si>
  <si>
    <t>01/08/2026Curico UnidoCobreloa</t>
  </si>
  <si>
    <t>01/08/2026CD Uni Catolica del EcuadorTecnico Universitario</t>
  </si>
  <si>
    <t>01/08/2026Cerro PortenoSportivo Luqueno</t>
  </si>
  <si>
    <t>01/08/2026CA PenarolCerro Largo</t>
  </si>
  <si>
    <t>01/08/2026Vancouver LangleyAtletico Ottawa</t>
  </si>
  <si>
    <t>01/08/2026Lexington SCMonterey Bay</t>
  </si>
  <si>
    <t>01/08/2026Loudoun UnitedHartford Athletic</t>
  </si>
  <si>
    <t>01/08/2026Connecticut UnitedOrlando City II</t>
  </si>
  <si>
    <t>01/08/2026New York City IIPhiladelphia Union II</t>
  </si>
  <si>
    <t>01/08/2026Cusco FCUTC Cajamarca</t>
  </si>
  <si>
    <t>01/08/2026Independiente MedellinDeportivo Cali</t>
  </si>
  <si>
    <t>01/08/2026Sporting San MiguelitoPlaza Amador</t>
  </si>
  <si>
    <t>01/08/2026Racing AvellanedaClub Atletico Tigre</t>
  </si>
  <si>
    <t>01/08/2026Montreal ImpactNew England Revolution</t>
  </si>
  <si>
    <t>01/08/2026DC UnitedNashville FC</t>
  </si>
  <si>
    <t>01/08/2026FC CincinnatiSan Jose Earthquakes</t>
  </si>
  <si>
    <t>01/08/2026Inter Miami CFColumbus Crew</t>
  </si>
  <si>
    <t>01/08/2026New York Red BullsOrlando City</t>
  </si>
  <si>
    <t>01/08/2026Philadelphia UnionAtlanta United</t>
  </si>
  <si>
    <t>01/08/2026Vancouver WhitecapsLos Angeles FC</t>
  </si>
  <si>
    <t>01/08/2026Miami FCDetroit City FC</t>
  </si>
  <si>
    <t>01/08/2026Plaza ColoniaMiramar Misiones</t>
  </si>
  <si>
    <t>01/08/2026Deportes LimacheNublense</t>
  </si>
  <si>
    <t>01/08/2026EmelecSD Aucas</t>
  </si>
  <si>
    <t>01/08/2026Charleston BatteryBrooklyn FC</t>
  </si>
  <si>
    <t>01/08/2026Huntsville CityCrown Legacy</t>
  </si>
  <si>
    <t>01/08/2026Chicago FireCharlotte FC</t>
  </si>
  <si>
    <t>01/08/2026Minnesota UnitedSan Diego FC</t>
  </si>
  <si>
    <t>01/08/2026Sporting Kansas CityHouston Dynamo</t>
  </si>
  <si>
    <t>01/08/2026Saint Louis CityReal Salt Lake</t>
  </si>
  <si>
    <t>01/08/2026Cavalry FCYork 9 FC</t>
  </si>
  <si>
    <t>01/08/2026Junior FCMillonarios FC</t>
  </si>
  <si>
    <t>01/08/2026Colorado RapidsAustin FC</t>
  </si>
  <si>
    <t>01/08/2026Tampa Bay RowdiesLouisville City FC</t>
  </si>
  <si>
    <t>5 - 4</t>
  </si>
  <si>
    <t>01/08/2026Tauro FCUMECIT</t>
  </si>
  <si>
    <t>01/08/2026Alianza LimaAlianza Atletico</t>
  </si>
  <si>
    <t>01/08/2026New MexicoColorado Switchbacks</t>
  </si>
  <si>
    <t>01/08/2026Oakland RootsPittsburgh Riverhounds</t>
  </si>
  <si>
    <t>01/08/2026Tacoma DefianceVancouver Whitecaps II</t>
  </si>
  <si>
    <t>01/08/2026LA GalaxyDallas</t>
  </si>
  <si>
    <t>01/08/2026Portland TimbersSeattle Sounders FC</t>
  </si>
  <si>
    <t>01/08/2026Orange County BluesEl Paso Locomotive</t>
  </si>
  <si>
    <t>01/08/2026Edgeworth Eagles ReservesBelmont Swansea United SC Reserves</t>
  </si>
  <si>
    <t>01/08/2026Yichun Grand TigerJiangxi Liansheng FC</t>
  </si>
  <si>
    <t>01/08/2026Club AlmagroFerrocarril Midland</t>
  </si>
  <si>
    <t>01/08/2026UAI UrquizaArgentino Quilmes</t>
  </si>
  <si>
    <t>01/08/2026Club Atletico PatronatoQuilmes</t>
  </si>
  <si>
    <t>02/08/2026Chacarita JuniorsAgropecuario</t>
  </si>
  <si>
    <t>03/08/2026YupanquiCanuelas FC</t>
  </si>
  <si>
    <t>02/08/2026TacuaremboCA River Plate</t>
  </si>
  <si>
    <t>02/08/2026CA Villa San CarlosSportivo Dock Sud</t>
  </si>
  <si>
    <t>02/08/2026San Martin De BurzacoDeportivo Merlo</t>
  </si>
  <si>
    <t>02/08/2026Birmingham LegionRhode Island</t>
  </si>
  <si>
    <t>02/08/2026Sacramento RepublicSporting Jacksonville</t>
  </si>
  <si>
    <t>02/08/2026Sydney OlympicAPIA Leichhardt Tigers</t>
  </si>
  <si>
    <t>02/08/2026Sydney United 58Spirit FC</t>
  </si>
  <si>
    <t>02/08/2026Brisbane Roar U21Moreton City Excelsior</t>
  </si>
  <si>
    <t>02/08/2026Magic UnitedOlympic FC</t>
  </si>
  <si>
    <t>02/08/2026Hobart ZebrasUlverstone</t>
  </si>
  <si>
    <t>02/08/2026CanberraGungahlin Juventus</t>
  </si>
  <si>
    <t>02/08/2026Blacktown CitySydney U21</t>
  </si>
  <si>
    <t>02/08/2026Marconi StallionsSt George City</t>
  </si>
  <si>
    <t>02/08/2026Rockdale City SunsManly United</t>
  </si>
  <si>
    <t>02/08/2026South Melbourne FCSt Albans Saints</t>
  </si>
  <si>
    <t>02/08/2026Shanghai SegendaChangchun Xidu</t>
  </si>
  <si>
    <t>02/08/2026Qingdao KangtineQingdao Jonoon</t>
  </si>
  <si>
    <t>02/08/2026Daejeon CitizenGwangju</t>
  </si>
  <si>
    <t>02/08/2026Ulsan HyundaiAnyang</t>
  </si>
  <si>
    <t>02/08/2026Ansan Greeners FCGimhae City</t>
  </si>
  <si>
    <t>02/08/2026Busan IParkSeoul E-Land</t>
  </si>
  <si>
    <t>02/08/2026Gimpo FCGyeongnam</t>
  </si>
  <si>
    <t>02/08/2026Jeonnam DragonsPaju Frontier</t>
  </si>
  <si>
    <t>02/08/2026Changchun YataiHebei KungFu</t>
  </si>
  <si>
    <t>02/08/2026Shenzhen JuniorsWuxi Wugou</t>
  </si>
  <si>
    <t>02/08/2026Suzhou DongwuMeizhou Hakka</t>
  </si>
  <si>
    <t>02/08/2026Guangzhou Dandelion AlphaWuhan Three Towns Reserves</t>
  </si>
  <si>
    <t>02/08/2026Shandong Luneng Taishan ReservesDalian Kewei</t>
  </si>
  <si>
    <t>02/08/2026Nantong Haimen CodionTaian Tiankuang</t>
  </si>
  <si>
    <t>02/08/2026Liaoning TierenShanghai Greenland Shenhua</t>
  </si>
  <si>
    <t>02/08/2026Chengdu Qianbao ReservesXiamen Feilu</t>
  </si>
  <si>
    <t>02/08/2026Ulytau FCAstana</t>
  </si>
  <si>
    <t>02/08/2026OkzhetpesAltay Semey</t>
  </si>
  <si>
    <t>02/08/2026Shenzhen Peng CityChongqing Tonglianglong</t>
  </si>
  <si>
    <t>02/08/2026Vaasa PSInter Turku</t>
  </si>
  <si>
    <t>02/08/2026VentspilsFK Smiltene</t>
  </si>
  <si>
    <t>02/08/2026BrommapojkarnaMalmo</t>
  </si>
  <si>
    <t>02/08/2026IFK GoteborgDegerfors IF</t>
  </si>
  <si>
    <t>02/08/2026FC ZhenisElimai FC</t>
  </si>
  <si>
    <t>02/08/2026FK Tukums 2000FK Liepaja</t>
  </si>
  <si>
    <t xml:space="preserve">02/08/2026Assyriska United IKLjungskille </t>
  </si>
  <si>
    <t>02/08/2026AFC UnitedUmea FC</t>
  </si>
  <si>
    <t>02/08/2026Nomme KaljuTartu JK Tammeka</t>
  </si>
  <si>
    <t>02/08/2026Paide LinnameeskondKuressaare</t>
  </si>
  <si>
    <t>02/08/2026AC OuluIlves</t>
  </si>
  <si>
    <t>02/08/2026AB ArgirSkala IF</t>
  </si>
  <si>
    <t xml:space="preserve">02/08/2026EB/StreymurVikingur Gota </t>
  </si>
  <si>
    <t>02/08/2026KI KlaksvikB36 Torshavn</t>
  </si>
  <si>
    <t>02/08/2026Dainava AlytusFK Tauras</t>
  </si>
  <si>
    <t>02/08/2026FC Siauliai IIFK Vilnus BFA</t>
  </si>
  <si>
    <t>02/08/2026Karlstad BKEnkopings SK</t>
  </si>
  <si>
    <t>02/08/2026FC RosengaardJonkopings Sodra</t>
  </si>
  <si>
    <t>02/08/2026Trelleborg FFLunds BK</t>
  </si>
  <si>
    <t>02/08/2026AIKOrgryte IS</t>
  </si>
  <si>
    <t>02/08/2026Dinamo BrestBelshina Bobruisk</t>
  </si>
  <si>
    <t>02/08/2026FC OrdabasyFC Tobol</t>
  </si>
  <si>
    <t>02/08/2026Riga FCSC Grobinas</t>
  </si>
  <si>
    <t>02/08/2026AalesundsTromso</t>
  </si>
  <si>
    <t>2 - 6</t>
  </si>
  <si>
    <t>02/08/2026KFUM OsloKristiansund BK</t>
  </si>
  <si>
    <t>02/08/2026MoldeSarpsborg 08</t>
  </si>
  <si>
    <t>02/08/2026EgersundSandnes Ulf</t>
  </si>
  <si>
    <t>02/08/2026HoddMoss</t>
  </si>
  <si>
    <t>02/08/2026KongsvingerStrommen</t>
  </si>
  <si>
    <t>02/08/2026LynSogndal</t>
  </si>
  <si>
    <t>02/08/2026Odd BKAsane</t>
  </si>
  <si>
    <t>02/08/2026RaufossStabaek</t>
  </si>
  <si>
    <t>02/08/2026Racing Club MontevideoBoston River</t>
  </si>
  <si>
    <t>03/08/2026CA AtenasColon Montevideo</t>
  </si>
  <si>
    <t>02/08/2026VMFD ZalgirisKauno Zalgiris</t>
  </si>
  <si>
    <t>02/08/2026Flora TallinnHarju Jalgpallikool</t>
  </si>
  <si>
    <t>02/08/2026Parnu JK VaprusLevadia Tallinn</t>
  </si>
  <si>
    <t>02/08/2026Hegelmann LitauenFK Transinvest</t>
  </si>
  <si>
    <t>02/08/2026Sporting CristalJuan Pablo II</t>
  </si>
  <si>
    <t>02/08/2026B68 ToftirVestur Sorvagur</t>
  </si>
  <si>
    <t>02/08/2026Deportes ConcepcionCD Uni Catolica Santiago</t>
  </si>
  <si>
    <t>02/08/2026CD MagallanesUnion Espanola</t>
  </si>
  <si>
    <t>02/08/2026The TownAustin FC II</t>
  </si>
  <si>
    <t>02/08/2026Rigas Futbola SkolaSK Super Nova</t>
  </si>
  <si>
    <t>02/08/2026CS PetrocubFC Politehnica Chisinau</t>
  </si>
  <si>
    <t>02/08/2026Dacia-2 BuiucaniFC Zimbru</t>
  </si>
  <si>
    <t>02/08/2026FC Zaria BaltiFC Sheriff Tiraspol</t>
  </si>
  <si>
    <t>02/08/2026BrannRosenborg</t>
  </si>
  <si>
    <t>02/08/2026AldosiviGimnasia La Plata</t>
  </si>
  <si>
    <t>02/08/2026Deportivo RiestraBarracas Central</t>
  </si>
  <si>
    <t>02/08/2026Club Almirante BrownRacing de Cordoba</t>
  </si>
  <si>
    <t>02/08/2026Ciudad de BolivarClub Atletico Mitre</t>
  </si>
  <si>
    <t>02/08/2026San TelmoCA San Miguel</t>
  </si>
  <si>
    <t>02/08/2026Independiente del ValleDeportivo Cuenca</t>
  </si>
  <si>
    <t>02/08/2026BohemianGalway FC</t>
  </si>
  <si>
    <t>02/08/2026Central EspanolLiverpool Montevideo</t>
  </si>
  <si>
    <t>02/08/2026CerritoCentro AtlÃ©tico FÃ©nix</t>
  </si>
  <si>
    <t>02/08/2026AD TarmaDeportivo Garcilaso</t>
  </si>
  <si>
    <t>02/08/2026Deportivo MaipuCA Atlanta</t>
  </si>
  <si>
    <t>02/08/2026CA TemperleyGimnasia y Tiro</t>
  </si>
  <si>
    <t>02/08/2026CA Chaco For EverDeportivo Moron</t>
  </si>
  <si>
    <t>03/08/2026CA GuemesCSD Tristan Suarez</t>
  </si>
  <si>
    <t>02/08/2026Deportivo MadrynAll Boys</t>
  </si>
  <si>
    <t>02/08/2026Real PotosiClub Deportivo San Jose</t>
  </si>
  <si>
    <t>02/08/2026CD La SerenaCD OHiggins</t>
  </si>
  <si>
    <t>02/08/2026Deportes RecoletaCD Puerto Montt</t>
  </si>
  <si>
    <t>02/08/2026Club OlimpiaRubio Nu</t>
  </si>
  <si>
    <t>02/08/2026Central NorteLos Andes</t>
  </si>
  <si>
    <t>02/08/2026Newell's Old BoysBoca Juniors</t>
  </si>
  <si>
    <t>02/08/2026Chicago Fire IIFC Cincinnati II</t>
  </si>
  <si>
    <t>7 - 2</t>
  </si>
  <si>
    <t>02/08/2026CSD MacaraGuayaquil City FC</t>
  </si>
  <si>
    <t>02/08/2026UCV MoqueguaFBC Melgar</t>
  </si>
  <si>
    <t>02/08/2026Jaguares de CordobaAtletico Nacional</t>
  </si>
  <si>
    <t>02/08/2026Real SoachaReal Cartagena</t>
  </si>
  <si>
    <t>02/08/2026Union CocleSan Francisco FC</t>
  </si>
  <si>
    <t>02/08/2026Always ReadyClub Bolivar</t>
  </si>
  <si>
    <t>02/08/2026Universidad de ChileHuachipato</t>
  </si>
  <si>
    <t>02/08/2026Deportes Santa CruzSantiago Wanderers</t>
  </si>
  <si>
    <t>02/08/2026Guarani AsuncionClub Libertad</t>
  </si>
  <si>
    <t>02/08/2026Nacional De FootballClub Atletico Progreso</t>
  </si>
  <si>
    <t>02/08/2026HFX WanderersForge FC</t>
  </si>
  <si>
    <t>02/08/2026BarranquillaAtletico Cali</t>
  </si>
  <si>
    <t>02/08/2026Internacional FC PalmiraBogota</t>
  </si>
  <si>
    <t>02/08/2026River PlateRosario Central</t>
  </si>
  <si>
    <t>02/08/2026America de CaliBoyaca Chico</t>
  </si>
  <si>
    <t>7 - 0</t>
  </si>
  <si>
    <t>02/08/2026New York Red Bulls IINew England Revolution II</t>
  </si>
  <si>
    <t>02/08/2026Saint Louis City IIReal Monarchs SLC</t>
  </si>
  <si>
    <t>02/08/2026CD Leones Del NorteBarcelona SC</t>
  </si>
  <si>
    <t>02/08/2026Veraguas CDUnion Deportivo Universitario</t>
  </si>
  <si>
    <t>02/08/2026Oriente PetroleroNacional Potosi</t>
  </si>
  <si>
    <t>02/08/2026CiencianoUniversitario de Deportes</t>
  </si>
  <si>
    <t>02/08/2026LanusInstituto de Cordoba</t>
  </si>
  <si>
    <t>02/08/2026Independiente Santa FeOnce Caldas</t>
  </si>
  <si>
    <t>03/08/2026IF VestriGrotta Seltjarnarnes</t>
  </si>
  <si>
    <t>03/08/2026FK AudaOgre United</t>
  </si>
  <si>
    <t>03/08/2026FK Transinvest IIFK Babrungas</t>
  </si>
  <si>
    <t>03/08/2026FK Tukums 2000 IIDSVK Tractors</t>
  </si>
  <si>
    <t>03/08/2026FA SiauliaiBanga Gargzdai</t>
  </si>
  <si>
    <t>03/08/2026Viimsi JKJK Tallinna Kalev</t>
  </si>
  <si>
    <t>03/08/2026Seinajoen JKHJK Helsinki</t>
  </si>
  <si>
    <t>03/08/2026Cork CityAthlone Town</t>
  </si>
  <si>
    <t>03/08/2026Kerry FCCobh Ramblers</t>
  </si>
  <si>
    <t>03/08/2026Longford TownFinn Harps</t>
  </si>
  <si>
    <t>03/08/2026UC DublinTreaty United</t>
  </si>
  <si>
    <t>03/08/2026Wexford YouthsBray Wanderers</t>
  </si>
  <si>
    <t>03/08/2026FK PanevezysFK Dziugas Telsiai</t>
  </si>
  <si>
    <t>03/08/2026RanheimHaugesund</t>
  </si>
  <si>
    <t>03/08/2026Djurgardens IFVasteras SK</t>
  </si>
  <si>
    <t>03/08/2026HalmstadIK Sirius</t>
  </si>
  <si>
    <t>03/08/2026Vasalunds IFSollentuna FF</t>
  </si>
  <si>
    <t>03/08/2026OrebroIFK Varnamo</t>
  </si>
  <si>
    <t>03/08/2026HB TorshavnNSI Runavik</t>
  </si>
  <si>
    <t>03/08/2026Hammarby TalangArlanda</t>
  </si>
  <si>
    <t>03/08/2026Sportivo TrinidenseSportivo San Lorenzo</t>
  </si>
  <si>
    <t>03/08/2026SarmientoIndependiente Rivadavia</t>
  </si>
  <si>
    <t>03/08/2026Independiente Valle Del CaucaEnvigado</t>
  </si>
  <si>
    <t>03/08/2026CD RecoletaClub Nacional</t>
  </si>
  <si>
    <t>03/08/2026CA PlatenseTalleres de Cordoba</t>
  </si>
  <si>
    <t>03/08/2026Velez SarsfieldAtletico Independiente</t>
  </si>
  <si>
    <t>03/08/2026Defensor SportingCA Cerro</t>
  </si>
  <si>
    <t>03/08/2026Paysandu FCClub Oriental De Football</t>
  </si>
  <si>
    <t>03/08/2026Leones FCDeportes Quindio</t>
  </si>
  <si>
    <t>03/08/2026CaracasEstudiantes de Merida</t>
  </si>
  <si>
    <t>03/08/2026Deportes TemucoDeportes Copiapo</t>
  </si>
  <si>
    <t>03/08/2026LDU QuitoDelfin SC</t>
  </si>
  <si>
    <t>03/08/2026Central Cordoba SDESan Lorenzo</t>
  </si>
  <si>
    <t>03/08/2026Atletico HuracanAtletico Tucuman</t>
  </si>
  <si>
    <t>03/08/2026Atletico BucaramangaCucuta Deportivo</t>
  </si>
  <si>
    <t>03/08/2026Independiente La ChorreraHerrera FC</t>
  </si>
  <si>
    <t>All</t>
  </si>
  <si>
    <t>Categoría Primera A</t>
  </si>
  <si>
    <t>Bolivian Primera División</t>
  </si>
  <si>
    <t>K League 2</t>
  </si>
  <si>
    <t>Eliteserien</t>
  </si>
  <si>
    <t>UEFA Conference League</t>
  </si>
  <si>
    <t>Chinese Super League</t>
  </si>
  <si>
    <t>Venezuelan Primera División</t>
  </si>
  <si>
    <t>Brasileirão Série B</t>
  </si>
  <si>
    <t>Primera Nacional</t>
  </si>
  <si>
    <t>K League 1</t>
  </si>
  <si>
    <t>Liga MX</t>
  </si>
  <si>
    <t>Brasileirão Série A</t>
  </si>
  <si>
    <t>Uruguayan Primera División</t>
  </si>
  <si>
    <t>USL League One</t>
  </si>
  <si>
    <t>NWSL</t>
  </si>
  <si>
    <t>USL Championship</t>
  </si>
  <si>
    <t>Eredivisie</t>
  </si>
  <si>
    <t>Liga de Primera</t>
  </si>
  <si>
    <t>LigaPro Serie A</t>
  </si>
  <si>
    <t>Ekstraklasa</t>
  </si>
  <si>
    <t>OBOS-ligaen</t>
  </si>
  <si>
    <t>Besta deild karla</t>
  </si>
  <si>
    <t>efbet Liga</t>
  </si>
  <si>
    <t>Danish Superliga</t>
  </si>
  <si>
    <t>China League One</t>
  </si>
  <si>
    <t>Virslīga</t>
  </si>
  <si>
    <t>Ukrainian Premier League</t>
  </si>
  <si>
    <t>Primera B (Chile)</t>
  </si>
  <si>
    <t>League of Ireland Premier Division</t>
  </si>
  <si>
    <t>Primeira Liga</t>
  </si>
  <si>
    <t>Scotland League Cup</t>
  </si>
  <si>
    <t>ÖFB Cup</t>
  </si>
  <si>
    <t>Niké liga</t>
  </si>
  <si>
    <t>Categoría Primera B</t>
  </si>
  <si>
    <t>2. Bundesliga</t>
  </si>
  <si>
    <t>Kazakhstan Premier League</t>
  </si>
  <si>
    <t>NB I</t>
  </si>
  <si>
    <t>Copa Libertadores</t>
  </si>
  <si>
    <t>Scottish Premiership</t>
  </si>
  <si>
    <t>SuperLiga</t>
  </si>
  <si>
    <t>Serbian SuperLiga</t>
  </si>
  <si>
    <t>Brasileirão Série C</t>
  </si>
  <si>
    <t>Slovenia PrvaLiga</t>
  </si>
  <si>
    <t>LaLiga</t>
  </si>
  <si>
    <t>Swiss Super League</t>
  </si>
  <si>
    <t>Ligue 2</t>
  </si>
  <si>
    <t>Belgium Pro League</t>
  </si>
  <si>
    <t>Liga Nacional de Guatemala</t>
  </si>
  <si>
    <t>Australia Cup</t>
  </si>
  <si>
    <t>Eerste Divisie</t>
  </si>
  <si>
    <t>Liga FPD</t>
  </si>
  <si>
    <t>Uzbekistan Super League</t>
  </si>
  <si>
    <t>A Lyga</t>
  </si>
  <si>
    <t>Austria Bundesliga</t>
  </si>
  <si>
    <t>ASEAN Championship</t>
  </si>
  <si>
    <t>Prva Liga</t>
  </si>
  <si>
    <t>J1 League</t>
  </si>
  <si>
    <t>National League</t>
  </si>
  <si>
    <t>Chance Liga</t>
  </si>
  <si>
    <t>TFF Süper Kupa</t>
  </si>
  <si>
    <t>Saudi Pro League</t>
  </si>
  <si>
    <t>Premium Liiga</t>
  </si>
  <si>
    <t>J2 League</t>
  </si>
  <si>
    <t>LaLiga2</t>
  </si>
  <si>
    <t>Süper Lig</t>
  </si>
  <si>
    <t>EFL Championship</t>
  </si>
  <si>
    <t>Bundesliga</t>
  </si>
  <si>
    <t>Ligue 1</t>
  </si>
  <si>
    <t>Liga Profesional de Fútbol</t>
  </si>
  <si>
    <t>EFL CUP</t>
  </si>
  <si>
    <t>Coppa Italia</t>
  </si>
  <si>
    <t>League One</t>
  </si>
  <si>
    <t>King Cup</t>
  </si>
  <si>
    <t>Scottish Cup</t>
  </si>
  <si>
    <t>Turkey 1. Lig</t>
  </si>
  <si>
    <t>Polymarket</t>
  </si>
  <si>
    <t>No</t>
  </si>
  <si>
    <t>Yes</t>
  </si>
  <si>
    <t>21/07/2026Gungahlin JuventusCanberra</t>
  </si>
  <si>
    <t>22/07/2026Newcastle Olympic ReservesBelmont Swansea United SC</t>
  </si>
  <si>
    <t>24/07/2026FK TaurasKauno Zalgiris II</t>
  </si>
  <si>
    <t>24/07/2026FF JaroSeinajoen JK</t>
  </si>
  <si>
    <t>24/07/2026FA SiauliaiHegelmann Litauen</t>
  </si>
  <si>
    <t>24/07/2026Vasteras SKOrgryte IS</t>
  </si>
  <si>
    <t>24/07/2026Club AuroraABB</t>
  </si>
  <si>
    <t>24/07/2026Birmingham LegionNew Mexico</t>
  </si>
  <si>
    <t>25/07/2026Centro AtlÃ©tico FÃ©nixYupanqui</t>
  </si>
  <si>
    <t>26/07/2026SantosCA Atlas</t>
  </si>
  <si>
    <t>26/07/2026Guangdong MingtuChengdu Qianbao Reserves</t>
  </si>
  <si>
    <t>26/07/2026BSG Chemie LeipzigBabelsberg 03</t>
  </si>
  <si>
    <t>26/07/2026Carl Zeiss JenaZwickau</t>
  </si>
  <si>
    <t>26/07/2026Greifswalder FCHallescher</t>
  </si>
  <si>
    <t>26/07/2026SonderjyskeFC Midtjylland</t>
  </si>
  <si>
    <t>26/07/2026Hobro IKAarhus Fremad</t>
  </si>
  <si>
    <t>26/07/2026Probiy GorodenkaFC Ingulets</t>
  </si>
  <si>
    <t>26/07/2026FC KulykivFC Kharkiv</t>
  </si>
  <si>
    <t>26/07/2026Kolos Kovalivka U21FC Prykarpattya</t>
  </si>
  <si>
    <t>26/07/2026Termalica BB NiecieczaRuch Chorzow</t>
  </si>
  <si>
    <t>26/07/2026Rakow CzestochowaWisla Plock</t>
  </si>
  <si>
    <t>26/07/2026Vasas SCGyori ETO</t>
  </si>
  <si>
    <t>26/07/2026CopenhagenLyngby</t>
  </si>
  <si>
    <t>26/07/2026Unia SkierniewiceStal Mielec</t>
  </si>
  <si>
    <t>26/07/2026JelgavaFK Liepaja</t>
  </si>
  <si>
    <t>26/07/2026Widzew LodzMotor Lublin</t>
  </si>
  <si>
    <t>26/07/2026AC HorsensFC Nordsjaelland</t>
  </si>
  <si>
    <t>26/07/2026NK BravoND Lendava</t>
  </si>
  <si>
    <t>26/07/2026Debreceni VSCPuskas Academia</t>
  </si>
  <si>
    <t>26/07/2026Rubin Kazan IIKDV Tomsk</t>
  </si>
  <si>
    <t>26/07/2026Puszcza NiepolomicePolonia Warsaw</t>
  </si>
  <si>
    <t>26/07/2026Csikszereda Miercurea CiucFCSB</t>
  </si>
  <si>
    <t>26/07/2026Paksi SEFerencvarosi TC</t>
  </si>
  <si>
    <t>26/07/2026KoperNK Radomlje</t>
  </si>
  <si>
    <t>26/07/2026Wisla KrakowGKS Katowice</t>
  </si>
  <si>
    <t>26/07/2026Tecnico UniversitarioManta FC</t>
  </si>
  <si>
    <t>26/07/2026Alianza ValleduparFortaleza EC</t>
  </si>
  <si>
    <t>26/07/2026PachucaQueretaro</t>
  </si>
  <si>
    <t>27/07/2026Randers FCSilkeborg IF</t>
  </si>
  <si>
    <t>27/07/2026Zaglebie LubinPiast Gliwice</t>
  </si>
  <si>
    <t>27/07/2026Miedz LegnicaPodbeskidzie Bielsko Biala</t>
  </si>
  <si>
    <t>27/07/2026Centro AtlÃ©tico FÃ©nixYupanqui</t>
  </si>
  <si>
    <t>27/07/2026CSKABotev Plovdiv</t>
  </si>
  <si>
    <t>29/07/2026Atletico MineiroRed Bull Bragantino</t>
  </si>
  <si>
    <t>29/07/2026Botafogo RJGremio RS</t>
  </si>
  <si>
    <t>29/07/2026ChapecoenseVasco Da Gama RJ</t>
  </si>
  <si>
    <t>29/07/2026Sao PauloSantos</t>
  </si>
  <si>
    <t>29/07/2026Nacional De FootballClub Olimpia</t>
  </si>
  <si>
    <t>30/07/2026Deportivo MunizCA Atlas</t>
  </si>
  <si>
    <t>31/07/2026BohemianGalway FC</t>
  </si>
  <si>
    <t>31/07/2026St Patrick's AthleticDerry City</t>
  </si>
  <si>
    <t>31/07/2026Waterford UnitedShelbourne</t>
  </si>
  <si>
    <t>Measures Club</t>
  </si>
  <si>
    <t>Peerless SC</t>
  </si>
  <si>
    <t>Jamshedpur</t>
  </si>
  <si>
    <t>Sporting Delhi</t>
  </si>
  <si>
    <t>Pyunik Yerevan II</t>
  </si>
  <si>
    <t>Ararat Armenia II</t>
  </si>
  <si>
    <t>Akron Tolyatti</t>
  </si>
  <si>
    <t>FC Noah II</t>
  </si>
  <si>
    <t>FC Mika</t>
  </si>
  <si>
    <t>Povazska Sokol</t>
  </si>
  <si>
    <t>Slavia TU Kosice</t>
  </si>
  <si>
    <t>S.S. Teramo Calcio</t>
  </si>
  <si>
    <t>Dynamo Makhachkala</t>
  </si>
  <si>
    <t>Krylia Sovetov</t>
  </si>
  <si>
    <t>Rodina</t>
  </si>
  <si>
    <t>Rubin Kazan</t>
  </si>
  <si>
    <t>Danish Cup</t>
  </si>
  <si>
    <t>Bredballe IF</t>
  </si>
  <si>
    <t>FC Rudersdal</t>
  </si>
  <si>
    <t>GVI</t>
  </si>
  <si>
    <t>Handelsstandens Boldklub</t>
  </si>
  <si>
    <t>Koge Nord FC</t>
  </si>
  <si>
    <t>Maribo BK</t>
  </si>
  <si>
    <t>BK Skjold</t>
  </si>
  <si>
    <t>Munkebo BK</t>
  </si>
  <si>
    <t>Morud IF</t>
  </si>
  <si>
    <t>Oure-skolerne</t>
  </si>
  <si>
    <t>Skjold Birkerod</t>
  </si>
  <si>
    <t>Allerod FK</t>
  </si>
  <si>
    <t>Sydkysten</t>
  </si>
  <si>
    <t>TST Fodbold</t>
  </si>
  <si>
    <t>Vallensbaek IF</t>
  </si>
  <si>
    <t>Viby IF</t>
  </si>
  <si>
    <t>Kolding BK</t>
  </si>
  <si>
    <t>SPC Helfort 15</t>
  </si>
  <si>
    <t>Al Rayyan</t>
  </si>
  <si>
    <t>Villarreal B</t>
  </si>
  <si>
    <t>IF Lyseng</t>
  </si>
  <si>
    <t>Vejgaard B</t>
  </si>
  <si>
    <t>Ringkobing</t>
  </si>
  <si>
    <t>UD Tamaraceite</t>
  </si>
  <si>
    <t>CSKA Moscow</t>
  </si>
  <si>
    <t>F91 Dudelange</t>
  </si>
  <si>
    <t>Noordwijk</t>
  </si>
  <si>
    <t>Rijnsburgse Boys</t>
  </si>
  <si>
    <t>SS Reyes</t>
  </si>
  <si>
    <t>Zamora CF</t>
  </si>
  <si>
    <t>FC Victoria Rosport</t>
  </si>
  <si>
    <t>Tottenham Hotspur U21</t>
  </si>
  <si>
    <t>Tavistock</t>
  </si>
  <si>
    <t>UD Socuellamos</t>
  </si>
  <si>
    <t>Calvo Sotelo Puertollano</t>
  </si>
  <si>
    <t>UD Tomares</t>
  </si>
  <si>
    <t>Bracknell Town</t>
  </si>
  <si>
    <t>Raynes Park Vale</t>
  </si>
  <si>
    <t>Portmore United</t>
  </si>
  <si>
    <t>Salcedo FC</t>
  </si>
  <si>
    <t>Chile Cup</t>
  </si>
  <si>
    <t>Violette AC</t>
  </si>
  <si>
    <t>Defence Force FC</t>
  </si>
  <si>
    <t>Real Esteli</t>
  </si>
  <si>
    <t>CD Toledo</t>
  </si>
  <si>
    <t>CDA Navalcarnero</t>
  </si>
  <si>
    <t>Mazarron</t>
  </si>
  <si>
    <t>UD Ibiza</t>
  </si>
  <si>
    <t>Elche B</t>
  </si>
  <si>
    <t>Ratchaburi</t>
  </si>
  <si>
    <t>Team K-League</t>
  </si>
  <si>
    <t>Costa Do Sol</t>
  </si>
  <si>
    <t>Ferroviario Nacala</t>
  </si>
  <si>
    <t>Belarus</t>
  </si>
  <si>
    <t>GKS Jastrzebie</t>
  </si>
  <si>
    <t>Viitorul Onesti</t>
  </si>
  <si>
    <t>Ceahlaul Piatra Neamt</t>
  </si>
  <si>
    <t>CS Tunari</t>
  </si>
  <si>
    <t>CS Sanatatea Cluj</t>
  </si>
  <si>
    <t>Unirea Alba Iulia</t>
  </si>
  <si>
    <t>Agricola Borcea</t>
  </si>
  <si>
    <t>ACS KSE Targu Secuiesc</t>
  </si>
  <si>
    <t>CSM Sighetul Marmatiei</t>
  </si>
  <si>
    <t>FCM Baia Mare</t>
  </si>
  <si>
    <t>Cetatea Turnu Magurele</t>
  </si>
  <si>
    <t>CS Sporting Liesti</t>
  </si>
  <si>
    <t>FC Zalau</t>
  </si>
  <si>
    <t>ASD Pineto Calcio</t>
  </si>
  <si>
    <t>San Nicolo</t>
  </si>
  <si>
    <t>Al Shahaniya</t>
  </si>
  <si>
    <t>Fakel Voronezh</t>
  </si>
  <si>
    <t>Dynamo Moscow</t>
  </si>
  <si>
    <t>Jedinstvo Putevi</t>
  </si>
  <si>
    <t>FK Brodarac</t>
  </si>
  <si>
    <t>Spartak Moscow</t>
  </si>
  <si>
    <t>US Pianese</t>
  </si>
  <si>
    <t>Montevarchi</t>
  </si>
  <si>
    <t>Calcio Lecco</t>
  </si>
  <si>
    <t>Conegliano 1907</t>
  </si>
  <si>
    <t>Treviso FBC</t>
  </si>
  <si>
    <t>Hedensted IF</t>
  </si>
  <si>
    <t>Marienlyst</t>
  </si>
  <si>
    <t>Ostia Mare Lido Calcio</t>
  </si>
  <si>
    <t>Odder IGF</t>
  </si>
  <si>
    <t>Saue JK</t>
  </si>
  <si>
    <t>Harju Jalgpallikool II</t>
  </si>
  <si>
    <t>Stade Briochin</t>
  </si>
  <si>
    <t>Varde IF</t>
  </si>
  <si>
    <t>Odense Kammeraternes SK</t>
  </si>
  <si>
    <t>Vinder Vatanspor</t>
  </si>
  <si>
    <t>Norresundby</t>
  </si>
  <si>
    <t>Tarup-Paarup</t>
  </si>
  <si>
    <t>FC Santa Claus</t>
  </si>
  <si>
    <t>JS Hercules II</t>
  </si>
  <si>
    <t>Antequera</t>
  </si>
  <si>
    <t>Racing Santander B</t>
  </si>
  <si>
    <t>Gimnastica Segoviana CF</t>
  </si>
  <si>
    <t>SC Victoria Hamburg</t>
  </si>
  <si>
    <t>NTNUI</t>
  </si>
  <si>
    <t>Slagelse BI</t>
  </si>
  <si>
    <t>HSV Hoek</t>
  </si>
  <si>
    <t>KSV Roeselare</t>
  </si>
  <si>
    <t>La Nucia</t>
  </si>
  <si>
    <t>CF Intercity</t>
  </si>
  <si>
    <t>Rumori Calcio</t>
  </si>
  <si>
    <t>Siero</t>
  </si>
  <si>
    <t>Caudal Deportivo</t>
  </si>
  <si>
    <t>SV Sonsbeck</t>
  </si>
  <si>
    <t>DJK Adler Union Frintrop</t>
  </si>
  <si>
    <t>Zenit St Petersburg</t>
  </si>
  <si>
    <t>Baltika Kaliningrad</t>
  </si>
  <si>
    <t>Campeonato Gaucho 2</t>
  </si>
  <si>
    <t>CD Guadalajara</t>
  </si>
  <si>
    <t>Badajoz</t>
  </si>
  <si>
    <t>CD Cieza</t>
  </si>
  <si>
    <t>PSG</t>
  </si>
  <si>
    <t>Union Cocle U19</t>
  </si>
  <si>
    <t>UDELAS</t>
  </si>
  <si>
    <t>Costa Del Este</t>
  </si>
  <si>
    <t>San Martin</t>
  </si>
  <si>
    <t>Cibao FC</t>
  </si>
  <si>
    <t>Cavalier</t>
  </si>
  <si>
    <t>Prachuap FC</t>
  </si>
  <si>
    <t>Vilankulo FC</t>
  </si>
  <si>
    <t>Gaddafi</t>
  </si>
  <si>
    <t>NEC Bugolobi</t>
  </si>
  <si>
    <t>Langsning SC</t>
  </si>
  <si>
    <t>FC Masr</t>
  </si>
  <si>
    <t>Al Muharraq</t>
  </si>
  <si>
    <t>Aris Limassol</t>
  </si>
  <si>
    <t>Levadiakos FC</t>
  </si>
  <si>
    <t>Panetolikos</t>
  </si>
  <si>
    <t>AEL Limassol</t>
  </si>
  <si>
    <t>Atromitos</t>
  </si>
  <si>
    <t>Bogense G&amp;IF</t>
  </si>
  <si>
    <t>Kjellerup IF</t>
  </si>
  <si>
    <t>Bronderslev IF</t>
  </si>
  <si>
    <t>Uganda Police</t>
  </si>
  <si>
    <t>Airtel Kitara FC</t>
  </si>
  <si>
    <t>US Pergolettese</t>
  </si>
  <si>
    <t>Club Milano SSD</t>
  </si>
  <si>
    <t>Aabenraa BK</t>
  </si>
  <si>
    <t>Saedding/Guldager</t>
  </si>
  <si>
    <t>Legnago Salus</t>
  </si>
  <si>
    <t>Mantova</t>
  </si>
  <si>
    <t>Elbasani</t>
  </si>
  <si>
    <t>Partizani Tirana</t>
  </si>
  <si>
    <t>SD Navarro</t>
  </si>
  <si>
    <t>El San Martin</t>
  </si>
  <si>
    <t>Mostoles</t>
  </si>
  <si>
    <t>CD Guijuelo</t>
  </si>
  <si>
    <t>UD Lanzarote</t>
  </si>
  <si>
    <t>Arenas Club de Getxo</t>
  </si>
  <si>
    <t>CD Villacanas</t>
  </si>
  <si>
    <t>Talavera</t>
  </si>
  <si>
    <t>CF Lorca Deportiva</t>
  </si>
  <si>
    <t>CA Antoniano</t>
  </si>
  <si>
    <t>Tre Fiori</t>
  </si>
  <si>
    <t>Chorrillo</t>
  </si>
  <si>
    <t>Alianza U19</t>
  </si>
  <si>
    <t>Club Sando</t>
  </si>
  <si>
    <t>SV Broki</t>
  </si>
  <si>
    <t>Champions Academy</t>
  </si>
  <si>
    <t>Sporting SM U19</t>
  </si>
  <si>
    <t>Veraguas U19</t>
  </si>
  <si>
    <t>La Familia</t>
  </si>
  <si>
    <t>08/08/2026</t>
  </si>
  <si>
    <t>Weston Workers FC</t>
  </si>
  <si>
    <t>Eskilsminne IF</t>
  </si>
  <si>
    <t>Geórgia 1. Erovnuli Liga</t>
  </si>
  <si>
    <t>FC Iberia 1999</t>
  </si>
  <si>
    <t>Samgurali</t>
  </si>
  <si>
    <t>09/08/2026</t>
  </si>
  <si>
    <t>Valur Reykjavik</t>
  </si>
  <si>
    <t>Academia Anzoategui FC</t>
  </si>
  <si>
    <t>Zamora</t>
  </si>
  <si>
    <t>10/08/2026</t>
  </si>
  <si>
    <t>04/08/2026CA AtlasSacachispas</t>
  </si>
  <si>
    <t>04/08/2026BerazateguiCentral Cordoba de Rosario</t>
  </si>
  <si>
    <t>04/08/2026Centro EspanolLeones de Rosario</t>
  </si>
  <si>
    <t>04/08/2026CA ClaypoleJuventud Unida San Miguel</t>
  </si>
  <si>
    <t>04/08/2026Deportivo ParaguayoCentral Ballester</t>
  </si>
  <si>
    <t>04/08/2026El PorvenirCA Fenix</t>
  </si>
  <si>
    <t>04/08/2026Estrella del SurClub Lujan</t>
  </si>
  <si>
    <t>04/08/2026Thor AkureyriBreidablik</t>
  </si>
  <si>
    <t>04/08/2026ABBReal Oruro</t>
  </si>
  <si>
    <t>04/08/2026CaraboboTrujillanos</t>
  </si>
  <si>
    <t>04/08/2026LlanerosFortaleza FC</t>
  </si>
  <si>
    <t>04/08/2026Independiente PetroleroClub Aurora</t>
  </si>
  <si>
    <t>04/08/2026Universidad Central de VenezuelaMonagas SC</t>
  </si>
  <si>
    <t>04/08/2026Deportivo TachiraPortuguesa FC</t>
  </si>
  <si>
    <t>04/08/2026Deportes TolimaIndependiente Medellin</t>
  </si>
  <si>
    <t>04/08/2026GuabiraCD Real Tomayapo</t>
  </si>
  <si>
    <t>04/08/2026Millonarios FCDeportivo Pasto</t>
  </si>
  <si>
    <t>05/08/2026Shanghai Port ReservesXian Ronghai</t>
  </si>
  <si>
    <t>05/08/2026Changchun XiduDalian Yingbo Reserves</t>
  </si>
  <si>
    <t>05/08/2026Queanbeyan City FCTuggeranong United</t>
  </si>
  <si>
    <t>05/08/2026Wuhan Chufeng HeliJiangxi Liansheng FC</t>
  </si>
  <si>
    <t>05/08/2026Rizhao YuqiBeijing Institute of Technology</t>
  </si>
  <si>
    <t>05/08/2026Yichun Grand TigerGuizhou Zhicheng</t>
  </si>
  <si>
    <t>05/08/2026Club AlmagroGimnasia y Tiro</t>
  </si>
  <si>
    <t>05/08/2026KeflavikKA Akureyri</t>
  </si>
  <si>
    <t>05/08/2026Club Deportivo San JoseSA Bulo Bulo</t>
  </si>
  <si>
    <t>05/08/2026HafnarfjordurKR Reykjavik</t>
  </si>
  <si>
    <t>05/08/2026Deportivo La GuairaMetropolitanos FC</t>
  </si>
  <si>
    <t>05/08/2026Boca JuniorsEstudiantes de La Plata</t>
  </si>
  <si>
    <t>05/08/2026Nacional PotosiClub The Strongest</t>
  </si>
  <si>
    <t>05/08/2026QuilmesGimnasia Jujuy</t>
  </si>
  <si>
    <t>05/08/2026CA PenarolMontevideo Wanderers</t>
  </si>
  <si>
    <t>05/08/2026Inter BogotaJaguares de Cordoba</t>
  </si>
  <si>
    <t>05/08/2026Club BolivarOriente Petrolero</t>
  </si>
  <si>
    <t>05/08/2026Club Atletico TigreBelgrano</t>
  </si>
  <si>
    <t>05/08/2026Tulsa RoughnecksSacramento Republic</t>
  </si>
  <si>
    <t>05/08/2026El Paso LocomotiveMonterey Bay</t>
  </si>
  <si>
    <t>05/08/2026Once CaldasAmerica de Cali</t>
  </si>
  <si>
    <t>05/08/2026Las Vegas LightsOakland Roots</t>
  </si>
  <si>
    <t>06/08/2026Universidad De VintoReal Potosi</t>
  </si>
  <si>
    <t>06/08/2026Real SoachaUniversitario Popayan</t>
  </si>
  <si>
    <t>06/08/2026IR ReykjavikAegir Thorlakshofn</t>
  </si>
  <si>
    <t>06/08/2026Alianza AtleticoCienciano</t>
  </si>
  <si>
    <t>06/08/2026Atletico CaliReal Santander</t>
  </si>
  <si>
    <t>06/08/2026Union de Santa FeLanus</t>
  </si>
  <si>
    <t>06/08/2026BogotaLeones FC</t>
  </si>
  <si>
    <t>06/08/2026Club BloomingAlways Ready</t>
  </si>
  <si>
    <t>06/08/2026Real CartagenaIndependiente Valle Del Cauca</t>
  </si>
  <si>
    <t>O0.5 HT</t>
  </si>
  <si>
    <t>O1.5</t>
  </si>
  <si>
    <t>O2.5</t>
  </si>
  <si>
    <t>U3.5</t>
  </si>
  <si>
    <t>U2.5</t>
  </si>
  <si>
    <t>U2.5, BTTS-No</t>
  </si>
  <si>
    <t>BTTS-Yes</t>
  </si>
  <si>
    <t>BTTS-No</t>
  </si>
  <si>
    <t>O2.5, BTTS-Y</t>
  </si>
  <si>
    <t>Nada</t>
  </si>
  <si>
    <t>Calcutta Customs</t>
  </si>
  <si>
    <t>Railway FC</t>
  </si>
  <si>
    <t>Mohun Bagan AC II</t>
  </si>
  <si>
    <t>Bhawanipore</t>
  </si>
  <si>
    <t>Yokohama F Marinos</t>
  </si>
  <si>
    <t>Erzgebirge Aue U19</t>
  </si>
  <si>
    <t>Western Australia State League 2</t>
  </si>
  <si>
    <t>CD Maxaquene</t>
  </si>
  <si>
    <t>Ferroviario de Nampula</t>
  </si>
  <si>
    <t>HCB Songo</t>
  </si>
  <si>
    <t>Plaza Amador U19</t>
  </si>
  <si>
    <t>Tauro U19</t>
  </si>
  <si>
    <t>Nevezis</t>
  </si>
  <si>
    <t>Haskovo</t>
  </si>
  <si>
    <t>Gigant Saedinenie</t>
  </si>
  <si>
    <t>NK Rudar Velenje</t>
  </si>
  <si>
    <t>Teplice II</t>
  </si>
  <si>
    <t>BUL FC</t>
  </si>
  <si>
    <t>Kampala Capital City Authority</t>
  </si>
  <si>
    <t>Bohemians 1905 II</t>
  </si>
  <si>
    <t>Nurnberg II</t>
  </si>
  <si>
    <t>Buchbach</t>
  </si>
  <si>
    <t>Rot Weiss Erfurt U19</t>
  </si>
  <si>
    <t>TSV Schwaben Augsburg</t>
  </si>
  <si>
    <t>VfB Eichstatt</t>
  </si>
  <si>
    <t>Bad Ischl</t>
  </si>
  <si>
    <t>Union Weisskirchen</t>
  </si>
  <si>
    <t>Solvesborgs GOIF</t>
  </si>
  <si>
    <t>SK Senec</t>
  </si>
  <si>
    <t>TSV Landsberg</t>
  </si>
  <si>
    <t>Illertissen</t>
  </si>
  <si>
    <t>SV Grohn</t>
  </si>
  <si>
    <t>SG Aumund-Vegesack</t>
  </si>
  <si>
    <t>Bayreuth</t>
  </si>
  <si>
    <t>Memmingen</t>
  </si>
  <si>
    <t>CD Alfaro</t>
  </si>
  <si>
    <t>CD Tudelano</t>
  </si>
  <si>
    <t>FC Puch</t>
  </si>
  <si>
    <t>USC Eugendorf</t>
  </si>
  <si>
    <t>Germania Halberstadt</t>
  </si>
  <si>
    <t>FC Einheit Wernigerode</t>
  </si>
  <si>
    <t>Hamburger SV II</t>
  </si>
  <si>
    <t>Kristianstads</t>
  </si>
  <si>
    <t>KVK Tienen</t>
  </si>
  <si>
    <t>Molenbeek</t>
  </si>
  <si>
    <t>Pinkafeld</t>
  </si>
  <si>
    <t>ASK Kohfidisch</t>
  </si>
  <si>
    <t>SSV Reutlingen</t>
  </si>
  <si>
    <t>FC Nottingen</t>
  </si>
  <si>
    <t>Sv Friedburg</t>
  </si>
  <si>
    <t>SV GmÃ¼nden</t>
  </si>
  <si>
    <t>08 Villingen</t>
  </si>
  <si>
    <t>TSV 1860 Munich</t>
  </si>
  <si>
    <t>Augsburg II</t>
  </si>
  <si>
    <t>TSV Aubstadt</t>
  </si>
  <si>
    <t>Wacker Burghausen</t>
  </si>
  <si>
    <t>SpVgg Horsthausen</t>
  </si>
  <si>
    <t>SC Verl II</t>
  </si>
  <si>
    <t>ASK St.Valentin</t>
  </si>
  <si>
    <t>SPG Pregarten</t>
  </si>
  <si>
    <t>GrÃ¼n Weiss Micheldorf</t>
  </si>
  <si>
    <t>Union Mondsee</t>
  </si>
  <si>
    <t>SCU Ardagger</t>
  </si>
  <si>
    <t>Admira Wacker Modling II</t>
  </si>
  <si>
    <t>SpG Edelserpentin</t>
  </si>
  <si>
    <t>SV Oberachern</t>
  </si>
  <si>
    <t>Karlsruher SC II</t>
  </si>
  <si>
    <t>SV Strasswalchen</t>
  </si>
  <si>
    <t>ATSV Salzburg</t>
  </si>
  <si>
    <t>Tennis Borussia Berlin</t>
  </si>
  <si>
    <t>FC Lok Stendal</t>
  </si>
  <si>
    <t>TuS Bersenbruck</t>
  </si>
  <si>
    <t>Schwarz-Weiss Rehden</t>
  </si>
  <si>
    <t>Union Ostermiething</t>
  </si>
  <si>
    <t>Union Gschwandt</t>
  </si>
  <si>
    <t>Zwettl</t>
  </si>
  <si>
    <t>St. Peter</t>
  </si>
  <si>
    <t>SC Retz</t>
  </si>
  <si>
    <t>Atletico Central</t>
  </si>
  <si>
    <t>Algeciras</t>
  </si>
  <si>
    <t>Netherlands</t>
  </si>
  <si>
    <t>Dordrecht</t>
  </si>
  <si>
    <t>Ajax Youth</t>
  </si>
  <si>
    <t>DSG Union Perg</t>
  </si>
  <si>
    <t>Union Vocklamarkt</t>
  </si>
  <si>
    <t>BSK Banja Luka</t>
  </si>
  <si>
    <t>UD Mutilvera</t>
  </si>
  <si>
    <t>CD Arnedo</t>
  </si>
  <si>
    <t>USV 1960 Berndorf</t>
  </si>
  <si>
    <t>SAK 1914</t>
  </si>
  <si>
    <t>Vitesse</t>
  </si>
  <si>
    <t>RKC Waalwijk</t>
  </si>
  <si>
    <t>Xerez Deportivo</t>
  </si>
  <si>
    <t>Boluspor</t>
  </si>
  <si>
    <t>Manisa BBSK</t>
  </si>
  <si>
    <t>Pontardawe Town</t>
  </si>
  <si>
    <t>UD Llanera</t>
  </si>
  <si>
    <t>CD Lealtad</t>
  </si>
  <si>
    <t>CD Pedroneras</t>
  </si>
  <si>
    <t>Thionville Lusitanos</t>
  </si>
  <si>
    <t>Velay FC</t>
  </si>
  <si>
    <t>Villefranche</t>
  </si>
  <si>
    <t>Cliftonville</t>
  </si>
  <si>
    <t>Strabane Athletic</t>
  </si>
  <si>
    <t>Institute</t>
  </si>
  <si>
    <t>USC Paredes</t>
  </si>
  <si>
    <t>Vitoria Guimaraes B</t>
  </si>
  <si>
    <t>San Francisco FC U19</t>
  </si>
  <si>
    <t>Independiente La Chorrera U19</t>
  </si>
  <si>
    <t>CA Alvarado</t>
  </si>
  <si>
    <t>07/08/2026Queensland LionsBrisbane Roar U21</t>
  </si>
  <si>
    <t>07/08/2026West Torrens BirkallaWest Adelaide</t>
  </si>
  <si>
    <t>07/08/2026Ansan PoliceAnsan Greeners FC</t>
  </si>
  <si>
    <t>07/08/2026Gimpo FCChungbuk Cheongju</t>
  </si>
  <si>
    <t>07/08/2026GyeongnamDaegu</t>
  </si>
  <si>
    <t>07/08/2026HwaseongSeoul E-Land</t>
  </si>
  <si>
    <t>07/08/2026Suwon Samsung BluewingsGimhae City</t>
  </si>
  <si>
    <t>07/08/2026Yongin FCBusan IPark</t>
  </si>
  <si>
    <t>07/08/2026Beijing GuoanShenzhen Peng City</t>
  </si>
  <si>
    <t>07/08/2026Naftan NovopolotskFK Arsenal Dzyarzhynsk</t>
  </si>
  <si>
    <t>07/08/2026HakaJippo</t>
  </si>
  <si>
    <t>07/08/2026JaPSMikkelin Palloilijat</t>
  </si>
  <si>
    <t>07/08/2026KuressaareHarju Jalgpallikool</t>
  </si>
  <si>
    <t>07/08/2026Seinajoen JKIF Gnistan</t>
  </si>
  <si>
    <t>07/08/2026Hegelmann Litauen IIGarliava Kaunas</t>
  </si>
  <si>
    <t>07/08/2026Lietava JonavaEkranas</t>
  </si>
  <si>
    <t>07/08/2026FC Slavia MozyrDnepr Mogilev</t>
  </si>
  <si>
    <t>07/08/2026SandefjordKFUM Oslo</t>
  </si>
  <si>
    <t>07/08/2026OstersundsSundsvall</t>
  </si>
  <si>
    <t>07/08/2026KristianstadsAngelholms</t>
  </si>
  <si>
    <t>07/08/2026Vestur SorvagurEB/Streymur</t>
  </si>
  <si>
    <t>07/08/2026Enkopings SKKarlbergs BK</t>
  </si>
  <si>
    <t>07/08/2026Sport HuancayoCSD Santa Rosa</t>
  </si>
  <si>
    <t>07/08/2026Derry CitySligo FC</t>
  </si>
  <si>
    <t>07/08/2026Galway FCDrogheda United</t>
  </si>
  <si>
    <t>07/08/2026Athlone TownLongford Town</t>
  </si>
  <si>
    <t>07/08/2026Bray WanderersFinn Harps</t>
  </si>
  <si>
    <t>07/08/2026Cobh RamblersTreaty United</t>
  </si>
  <si>
    <t>07/08/2026Cork CityKerry FC</t>
  </si>
  <si>
    <t>07/08/2026UC DublinWexford Youths</t>
  </si>
  <si>
    <t>07/08/2026Shamrock RoversDundalk</t>
  </si>
  <si>
    <t>07/08/2026AftureldingGrindavik</t>
  </si>
  <si>
    <t>07/08/2026Leiknir ReykjavikFylkir</t>
  </si>
  <si>
    <t>07/08/2026Comerciantes UnidosCusco FC</t>
  </si>
  <si>
    <t>07/08/2026ABBGuabira</t>
  </si>
  <si>
    <t>07/08/2026Rosario CentralAldosivi</t>
  </si>
  <si>
    <t>07/08/2026Operario PRSao Bernardo FC SP</t>
  </si>
  <si>
    <t>07/08/2026Forge FCVancouver Langley</t>
  </si>
  <si>
    <t>07/08/2026CD Real TomayapoReal Oruro</t>
  </si>
  <si>
    <t>07/08/2026CearaPonte Preta</t>
  </si>
  <si>
    <t>07/08/2026CD Uni Catolica SantiagoCobresal</t>
  </si>
  <si>
    <t>07/08/2026Deportes QuindioInternacional FC Palmira</t>
  </si>
  <si>
    <t>07/08/2026Independiente RivadaviaEstudiantes Rio Cuarto</t>
  </si>
  <si>
    <t>07/08/2026Universitario de DeportesSporting Cristal</t>
  </si>
  <si>
    <t>07/08/2026San Francisco FCHerrera FC</t>
  </si>
  <si>
    <t>Jogos:</t>
  </si>
  <si>
    <t>Continuar aqui</t>
  </si>
  <si>
    <t>Pontian Eagles Reserves</t>
  </si>
  <si>
    <t>Consadole Sapporo</t>
  </si>
  <si>
    <t>Tokushima Vortis</t>
  </si>
  <si>
    <t>Banik Ostrava U19</t>
  </si>
  <si>
    <t>Fastav Zlin U19</t>
  </si>
  <si>
    <t>Illescas</t>
  </si>
  <si>
    <t>CD Leganes B</t>
  </si>
  <si>
    <t>UD Casetas</t>
  </si>
  <si>
    <t>Dukla Prague U19</t>
  </si>
  <si>
    <t>Teplice U19</t>
  </si>
  <si>
    <t>Mlada Boleslav II</t>
  </si>
  <si>
    <t>MFK Chrudim</t>
  </si>
  <si>
    <t>SK Benesov</t>
  </si>
  <si>
    <t>Slavia Prague III</t>
  </si>
  <si>
    <t>Pribram II</t>
  </si>
  <si>
    <t>USD Castellanzese</t>
  </si>
  <si>
    <t>Lumezzane</t>
  </si>
  <si>
    <t>A.C. Crema 1908</t>
  </si>
  <si>
    <t>RSD Alcala</t>
  </si>
  <si>
    <t>Orihuela CF</t>
  </si>
  <si>
    <t>Viktoria Plzen U19</t>
  </si>
  <si>
    <t>Opava U19</t>
  </si>
  <si>
    <t>AC Nagano Parceiro</t>
  </si>
  <si>
    <t>Renofa Yamaguchi</t>
  </si>
  <si>
    <t>Arka Gdynia U19</t>
  </si>
  <si>
    <t>Slask Wroclaw U19</t>
  </si>
  <si>
    <t>Atalanta II</t>
  </si>
  <si>
    <t>Dynamo Ceske Budejovice U19</t>
  </si>
  <si>
    <t>Mlada Boleslav U19</t>
  </si>
  <si>
    <t>FC Schwarzach</t>
  </si>
  <si>
    <t>Union Henndorf</t>
  </si>
  <si>
    <t>Atletico Madrid B</t>
  </si>
  <si>
    <t>MFK Karvina U19</t>
  </si>
  <si>
    <t>Slovacko U19</t>
  </si>
  <si>
    <t>Pardubice U19</t>
  </si>
  <si>
    <t>Zbrojovka Brno U19</t>
  </si>
  <si>
    <t>SC Sagamihara</t>
  </si>
  <si>
    <t>Roasso Kumamoto</t>
  </si>
  <si>
    <t>CD Derio</t>
  </si>
  <si>
    <t>Fujieda MYFC</t>
  </si>
  <si>
    <t>Vegalta Sendai</t>
  </si>
  <si>
    <t>Mohammedan SC II</t>
  </si>
  <si>
    <t>Calcutta Police</t>
  </si>
  <si>
    <t>Eintracht Frankfurt U19</t>
  </si>
  <si>
    <t>The Muslim Inst Wari AC</t>
  </si>
  <si>
    <t>Techno Aryan</t>
  </si>
  <si>
    <t>Vanraure Hachinohe</t>
  </si>
  <si>
    <t>Kataller Toyama</t>
  </si>
  <si>
    <t>Avispa Fukuoka</t>
  </si>
  <si>
    <t>Vissel Kobe</t>
  </si>
  <si>
    <t>FC Ingolstadt U19</t>
  </si>
  <si>
    <t>Jahn Regensburg U19</t>
  </si>
  <si>
    <t>Machida Zelvia</t>
  </si>
  <si>
    <t>Gainare Tottori</t>
  </si>
  <si>
    <t>FC Osaka</t>
  </si>
  <si>
    <t>Jagiellonia Bialystok U19</t>
  </si>
  <si>
    <t>Legia U19</t>
  </si>
  <si>
    <t>Jong Genk</t>
  </si>
  <si>
    <t>KVV Zelzate</t>
  </si>
  <si>
    <t>Jubilo Iwata</t>
  </si>
  <si>
    <t>Blaublitz Akita</t>
  </si>
  <si>
    <t>Kagoshima United</t>
  </si>
  <si>
    <t>Thespakusatsu Gunma</t>
  </si>
  <si>
    <t>Kashiwa Reysol</t>
  </si>
  <si>
    <t>Mito Hollyhock</t>
  </si>
  <si>
    <t>Kochi United SC</t>
  </si>
  <si>
    <t>Lech Poznan U19</t>
  </si>
  <si>
    <t>Polonia Warsaw U19</t>
  </si>
  <si>
    <t>Nagoya Grampus</t>
  </si>
  <si>
    <t>Shimizu S-Pulse</t>
  </si>
  <si>
    <t>Oita Trinita</t>
  </si>
  <si>
    <t>Shonan Bellmare</t>
  </si>
  <si>
    <t>Oliveirense</t>
  </si>
  <si>
    <t>Louletano</t>
  </si>
  <si>
    <t>Omiya Ardija</t>
  </si>
  <si>
    <t>Albirex Niigata</t>
  </si>
  <si>
    <t>Rot-Weiss Oberhausen U19</t>
  </si>
  <si>
    <t>Tegevajaro Miyazaki</t>
  </si>
  <si>
    <t>Yokohama FC</t>
  </si>
  <si>
    <t>Sanfrecce Hiroshima</t>
  </si>
  <si>
    <t>JEF United Chiba</t>
  </si>
  <si>
    <t>Brondby U19</t>
  </si>
  <si>
    <t>Midtjylland U19</t>
  </si>
  <si>
    <t>HB Koge U19</t>
  </si>
  <si>
    <t>Copenhagen U19</t>
  </si>
  <si>
    <t>Sagan Tosu</t>
  </si>
  <si>
    <t>Viborg U19</t>
  </si>
  <si>
    <t>AGF Aarhus U19</t>
  </si>
  <si>
    <t>Brinkumer SV</t>
  </si>
  <si>
    <t>SV Hemelingen</t>
  </si>
  <si>
    <t>BTS Neustadt</t>
  </si>
  <si>
    <t>OSC Bremerhaven</t>
  </si>
  <si>
    <t>Meppen U19</t>
  </si>
  <si>
    <t>Stuttgarter Kickers U19</t>
  </si>
  <si>
    <t>SC Paderborn 07 U19</t>
  </si>
  <si>
    <t>SV Lichtenberg 47</t>
  </si>
  <si>
    <t>Umea FC Academy</t>
  </si>
  <si>
    <t>Friska Viljor FC</t>
  </si>
  <si>
    <t>Nordsjaelland U19</t>
  </si>
  <si>
    <t>AC Horsens U19</t>
  </si>
  <si>
    <t>08 Homburg</t>
  </si>
  <si>
    <t>Anker Wismar</t>
  </si>
  <si>
    <t>Hertha Zehlendorf</t>
  </si>
  <si>
    <t>Bayern Munich II</t>
  </si>
  <si>
    <t>Schweinfurt 05</t>
  </si>
  <si>
    <t>DJK Vilzing</t>
  </si>
  <si>
    <t>Greuther Furth II</t>
  </si>
  <si>
    <t>Eintracht Braunschweig U19</t>
  </si>
  <si>
    <t>FC Holzhausen</t>
  </si>
  <si>
    <t>Pforzheim</t>
  </si>
  <si>
    <t>FSV Frankfurt</t>
  </si>
  <si>
    <t>VfR Mannheim</t>
  </si>
  <si>
    <t>Gornik Zabrze U19</t>
  </si>
  <si>
    <t>Stal Rzeszow U19</t>
  </si>
  <si>
    <t>Wurzburger Kickers</t>
  </si>
  <si>
    <t>Kaiserslautern II</t>
  </si>
  <si>
    <t>SGV Freiberg</t>
  </si>
  <si>
    <t>Astoria Walldorf</t>
  </si>
  <si>
    <t>Eintracht Frankfurt II</t>
  </si>
  <si>
    <t>Mecklenburg Schwerin</t>
  </si>
  <si>
    <t>TuS Makkabi Berlin</t>
  </si>
  <si>
    <t>Normannia Gmund</t>
  </si>
  <si>
    <t>FC Teningen</t>
  </si>
  <si>
    <t>Optik Rathenow</t>
  </si>
  <si>
    <t>Berliner AK</t>
  </si>
  <si>
    <t>Sandhausen</t>
  </si>
  <si>
    <t>SpVgg Unterhaching</t>
  </si>
  <si>
    <t>SC Eltersdorf</t>
  </si>
  <si>
    <t>SV Siedenbollentin</t>
  </si>
  <si>
    <t>BSV Eintracht Mahlsdorf</t>
  </si>
  <si>
    <t>TSG Backnang</t>
  </si>
  <si>
    <t>FC Muhlhausen</t>
  </si>
  <si>
    <t>TSV 1860 Munich U19</t>
  </si>
  <si>
    <t>Stuttgart U19</t>
  </si>
  <si>
    <t>TSV Havelse</t>
  </si>
  <si>
    <t>Viktoria KÃ¶ln</t>
  </si>
  <si>
    <t>Eimsbutteler TV</t>
  </si>
  <si>
    <t>IJsselmeervogels</t>
  </si>
  <si>
    <t>Korona Kielce U19</t>
  </si>
  <si>
    <t>Zaglebie Lubin U19</t>
  </si>
  <si>
    <t>SC Genemuiden</t>
  </si>
  <si>
    <t>HHC Hardenberg</t>
  </si>
  <si>
    <t>TSG Sprockhovel</t>
  </si>
  <si>
    <t>Arminia Bielefeld II</t>
  </si>
  <si>
    <t>VV Capelle</t>
  </si>
  <si>
    <t>Rakow Czestochowa U19</t>
  </si>
  <si>
    <t>Escola Varsovia U19</t>
  </si>
  <si>
    <t>FC Black Stars</t>
  </si>
  <si>
    <t>SR Delemont</t>
  </si>
  <si>
    <t>FC Sion II</t>
  </si>
  <si>
    <t>Prishtina Bern</t>
  </si>
  <si>
    <t>Nova Iguacu U20</t>
  </si>
  <si>
    <t>Fluminense U20</t>
  </si>
  <si>
    <t>Oberneuland</t>
  </si>
  <si>
    <t>TS Woltmershausen</t>
  </si>
  <si>
    <t>Penafiel</t>
  </si>
  <si>
    <t>Flamengo RJ U20</t>
  </si>
  <si>
    <t>SV Burmoos</t>
  </si>
  <si>
    <t>Anif / Salzburg II</t>
  </si>
  <si>
    <t>Bahlinger SC</t>
  </si>
  <si>
    <t>FV Ravensburg</t>
  </si>
  <si>
    <t>Karbi Anglong Morning Star</t>
  </si>
  <si>
    <t>UFC Siezenheim</t>
  </si>
  <si>
    <t>TSV Neumarkt</t>
  </si>
  <si>
    <t>Armagh City</t>
  </si>
  <si>
    <t>Queens University Belfast</t>
  </si>
  <si>
    <t>Lancaster City</t>
  </si>
  <si>
    <t>Baden</t>
  </si>
  <si>
    <t>Winterthur II</t>
  </si>
  <si>
    <t>Ballinamallard United</t>
  </si>
  <si>
    <t>Bandirmaspor</t>
  </si>
  <si>
    <t>Istanbulspor</t>
  </si>
  <si>
    <t>Carrick Rangers</t>
  </si>
  <si>
    <t>Portadown</t>
  </si>
  <si>
    <t>Poole Town</t>
  </si>
  <si>
    <t>Coffrane</t>
  </si>
  <si>
    <t>FC Monthey</t>
  </si>
  <si>
    <t>Maldon &amp; Tiptree</t>
  </si>
  <si>
    <t>Moyola Park</t>
  </si>
  <si>
    <t>FC Kosova</t>
  </si>
  <si>
    <t>FC Mendrisio</t>
  </si>
  <si>
    <t>FC Thalwil</t>
  </si>
  <si>
    <t>Collina d'Oro</t>
  </si>
  <si>
    <t>Chesterfield</t>
  </si>
  <si>
    <t>Workington AFC</t>
  </si>
  <si>
    <t>Ards</t>
  </si>
  <si>
    <t>Glentoran</t>
  </si>
  <si>
    <t>Hanworth Villa</t>
  </si>
  <si>
    <t>Harland and Wolff Welders</t>
  </si>
  <si>
    <t>Warrenpoint Town</t>
  </si>
  <si>
    <t>KaPa Kajaani</t>
  </si>
  <si>
    <t>Ilkeston Town</t>
  </si>
  <si>
    <t>Kajaanin Haka</t>
  </si>
  <si>
    <t>KePS</t>
  </si>
  <si>
    <t>King's Lynn Town</t>
  </si>
  <si>
    <t>Lidkoping</t>
  </si>
  <si>
    <t>Ramsgate</t>
  </si>
  <si>
    <t>Rathfriland Rangers</t>
  </si>
  <si>
    <t>Rio de Janeiro U20</t>
  </si>
  <si>
    <t>SC Hemmingen-Westerfeld</t>
  </si>
  <si>
    <t>Heeslinger SC</t>
  </si>
  <si>
    <t>Schotz FC</t>
  </si>
  <si>
    <t>SC Buochs</t>
  </si>
  <si>
    <t>Storfors AIK</t>
  </si>
  <si>
    <t>Team TG FF</t>
  </si>
  <si>
    <t>SV Muttenz</t>
  </si>
  <si>
    <t>FC Muri-Gumligen</t>
  </si>
  <si>
    <t>UMECIT U19</t>
  </si>
  <si>
    <t>Arabe Unido U19</t>
  </si>
  <si>
    <t>Den Bosch</t>
  </si>
  <si>
    <t>Almere City</t>
  </si>
  <si>
    <t>Maritimo</t>
  </si>
  <si>
    <t>Levyy Bereg</t>
  </si>
  <si>
    <t>Atletik Kuklen</t>
  </si>
  <si>
    <t>Sekirovo</t>
  </si>
  <si>
    <t>Dimitrovgrad 1947</t>
  </si>
  <si>
    <t>Maritsa Milevo</t>
  </si>
  <si>
    <t>MFK Vranov nad Toplou</t>
  </si>
  <si>
    <t>Sarisapi BSE</t>
  </si>
  <si>
    <t>Kraluv Dvur</t>
  </si>
  <si>
    <t>Viktoria Plzen II</t>
  </si>
  <si>
    <t>Levski Karlovo</t>
  </si>
  <si>
    <t>FC Krumovgrad</t>
  </si>
  <si>
    <t>Maritsa</t>
  </si>
  <si>
    <t>Zagorets Nova Zagora</t>
  </si>
  <si>
    <t>MFK Stara Lubovna</t>
  </si>
  <si>
    <t>Slovan Sabinov</t>
  </si>
  <si>
    <t>Neftochimic Burgas</t>
  </si>
  <si>
    <t>Botev Plovdiv II</t>
  </si>
  <si>
    <t>Brentford</t>
  </si>
  <si>
    <t>Rozova Dolina Kazanlak</t>
  </si>
  <si>
    <t>Yambol 1915</t>
  </si>
  <si>
    <t>Spartak Plovdiv</t>
  </si>
  <si>
    <t>FC Sozopol</t>
  </si>
  <si>
    <t>TJ Jiskra Domazlice</t>
  </si>
  <si>
    <t>Sokol Medzibrod</t>
  </si>
  <si>
    <t>Slovan Liberec U21</t>
  </si>
  <si>
    <t>Vitoria Guimaraes U19</t>
  </si>
  <si>
    <t>Vizela U19</t>
  </si>
  <si>
    <t>ASK Bau Pochhacker Ybbs</t>
  </si>
  <si>
    <t>SC Ortmann</t>
  </si>
  <si>
    <t>Bassano Virtus</t>
  </si>
  <si>
    <t>Dorogi</t>
  </si>
  <si>
    <t>FC Andorf</t>
  </si>
  <si>
    <t>Union Edelweiss</t>
  </si>
  <si>
    <t>Mosonmagyarovari</t>
  </si>
  <si>
    <t>NK Bilje</t>
  </si>
  <si>
    <t>NK Brezice</t>
  </si>
  <si>
    <t>Tabor Sezana</t>
  </si>
  <si>
    <t>NK Krsko</t>
  </si>
  <si>
    <t>Radnicki Pirot</t>
  </si>
  <si>
    <t>AS Sambiase</t>
  </si>
  <si>
    <t>SC Rust</t>
  </si>
  <si>
    <t>St. Margarethen/Burgenland</t>
  </si>
  <si>
    <t>St Polten II</t>
  </si>
  <si>
    <t>ASK Ebreichsdorf</t>
  </si>
  <si>
    <t>Szolnoki MAV</t>
  </si>
  <si>
    <t>US Gavorrano</t>
  </si>
  <si>
    <t>Vevey Sports 05</t>
  </si>
  <si>
    <t>FC Meyrin</t>
  </si>
  <si>
    <t>AC Taverne</t>
  </si>
  <si>
    <t>USV Eschen/Mauren</t>
  </si>
  <si>
    <t>AS Bari</t>
  </si>
  <si>
    <t>FBC Gravina</t>
  </si>
  <si>
    <t>ASD Atletico Ascoli</t>
  </si>
  <si>
    <t>Bratstvo Gracanica</t>
  </si>
  <si>
    <t>CD Mafra U19</t>
  </si>
  <si>
    <t>Oriental U19</t>
  </si>
  <si>
    <t>Chenois</t>
  </si>
  <si>
    <t>FC Oberwallis Naters</t>
  </si>
  <si>
    <t>Luparense San Paolo</t>
  </si>
  <si>
    <t>FC Wettswil-Bonstetten</t>
  </si>
  <si>
    <t>Farense U19</t>
  </si>
  <si>
    <t>Uniao Torreense U19</t>
  </si>
  <si>
    <t>Zug 94</t>
  </si>
  <si>
    <t>KF Gjilani</t>
  </si>
  <si>
    <t>KF Prishtina e Re</t>
  </si>
  <si>
    <t>Lusitano GC Evora</t>
  </si>
  <si>
    <t>Atletico CP</t>
  </si>
  <si>
    <t>NK Jadran</t>
  </si>
  <si>
    <t>ND Slovan</t>
  </si>
  <si>
    <t>Porto U19</t>
  </si>
  <si>
    <t>Feirense U19</t>
  </si>
  <si>
    <t>Rio Ave U19</t>
  </si>
  <si>
    <t>Academico de Viseu U19</t>
  </si>
  <si>
    <t>Saumur Olympique</t>
  </si>
  <si>
    <t>SC Covilha</t>
  </si>
  <si>
    <t>Sivasspor</t>
  </si>
  <si>
    <t>Kasimpasa Erokspor</t>
  </si>
  <si>
    <t>Sporting CP U19</t>
  </si>
  <si>
    <t>Casa Pia AC U19</t>
  </si>
  <si>
    <t>Umraniyespor</t>
  </si>
  <si>
    <t>Mardin BB</t>
  </si>
  <si>
    <t>Vierzon</t>
  </si>
  <si>
    <t>Caldas SC</t>
  </si>
  <si>
    <t>Coventry City</t>
  </si>
  <si>
    <t>AC Torrellano</t>
  </si>
  <si>
    <t>FK Poprad</t>
  </si>
  <si>
    <t>SV Lackenbach</t>
  </si>
  <si>
    <t>SC Oberpullendorf</t>
  </si>
  <si>
    <t>Tuggen</t>
  </si>
  <si>
    <t>FC Widnau</t>
  </si>
  <si>
    <t>Kallithea</t>
  </si>
  <si>
    <t>Panserraikos</t>
  </si>
  <si>
    <t>Amarante</t>
  </si>
  <si>
    <t>FC Lancy</t>
  </si>
  <si>
    <t>Team Vaud U21</t>
  </si>
  <si>
    <t>FC Locarno</t>
  </si>
  <si>
    <t>St Gallen II</t>
  </si>
  <si>
    <t>SC Bad Sauerbrunn</t>
  </si>
  <si>
    <t>USV Halbturn</t>
  </si>
  <si>
    <t>Numancia</t>
  </si>
  <si>
    <t>Teuta Durres</t>
  </si>
  <si>
    <t>TSU Bramberg</t>
  </si>
  <si>
    <t>SC Golling</t>
  </si>
  <si>
    <t>Atletic Lleida CE</t>
  </si>
  <si>
    <t>Atletico Astorga</t>
  </si>
  <si>
    <t>Deportivo La Coruna B</t>
  </si>
  <si>
    <t>Deutschkreutz</t>
  </si>
  <si>
    <t>ASV Neudorf/Parndorf</t>
  </si>
  <si>
    <t>CD Alcoyano</t>
  </si>
  <si>
    <t>UE Cornella</t>
  </si>
  <si>
    <t>Cerdanyola del Valles</t>
  </si>
  <si>
    <t>ASV Hohenau</t>
  </si>
  <si>
    <t>Korneuburg Marathon</t>
  </si>
  <si>
    <t>Atletico Mancha Real</t>
  </si>
  <si>
    <t>Bassecourt</t>
  </si>
  <si>
    <t>Grasshoppers II</t>
  </si>
  <si>
    <t>Boavista RJ U20</t>
  </si>
  <si>
    <t>Botafogo RJ U20</t>
  </si>
  <si>
    <t>FC Portalban Gletterens</t>
  </si>
  <si>
    <t>USI Azzurri</t>
  </si>
  <si>
    <t>Madureira EC U20</t>
  </si>
  <si>
    <t>Volta Redonda U20</t>
  </si>
  <si>
    <t>Stade Payerne</t>
  </si>
  <si>
    <t>FC La Chaux De Fonds</t>
  </si>
  <si>
    <t>Italy</t>
  </si>
  <si>
    <t>Catania</t>
  </si>
  <si>
    <t>Antalyaspor</t>
  </si>
  <si>
    <t>Keciorengucu</t>
  </si>
  <si>
    <t>Forli</t>
  </si>
  <si>
    <t>Samas PR</t>
  </si>
  <si>
    <t>Villarrubia CF</t>
  </si>
  <si>
    <t>Manchego</t>
  </si>
  <si>
    <t>CD Mafra</t>
  </si>
  <si>
    <t>GD Vitoria de Sernache</t>
  </si>
  <si>
    <t>FK Sarajevo</t>
  </si>
  <si>
    <t>FK Radnik Bijeljina</t>
  </si>
  <si>
    <t>NK Siroki Brijeg</t>
  </si>
  <si>
    <t>Sloga Doboj</t>
  </si>
  <si>
    <t>AC Colina</t>
  </si>
  <si>
    <t>Deportes Rengo</t>
  </si>
  <si>
    <t>Lota Schwager</t>
  </si>
  <si>
    <t>Provincial Osorno</t>
  </si>
  <si>
    <t>Concon National</t>
  </si>
  <si>
    <t>Champs Academy Guatemala</t>
  </si>
  <si>
    <t>Herrera FC U19</t>
  </si>
  <si>
    <t>CD Bocas Juniors</t>
  </si>
  <si>
    <t>Mario Mendez</t>
  </si>
  <si>
    <t>Union Deportivo Universitario U19</t>
  </si>
  <si>
    <t>ART Municipal Jalapa</t>
  </si>
  <si>
    <t>Panama City</t>
  </si>
  <si>
    <t>Academia Costa Del Este</t>
  </si>
  <si>
    <t>AD Grecia</t>
  </si>
  <si>
    <t>Lae City Dwellers FC</t>
  </si>
  <si>
    <t>Tupapa Maraerenga</t>
  </si>
  <si>
    <t>ABM Galaxy</t>
  </si>
  <si>
    <t>Rewa FC</t>
  </si>
  <si>
    <t>South Cardiff Reserves</t>
  </si>
  <si>
    <t>08/08/2026South HobartRiverside Olympic</t>
  </si>
  <si>
    <t>08/08/2026Canberra OlympicCooma</t>
  </si>
  <si>
    <t>08/08/2026Devonport CityLaunceston City</t>
  </si>
  <si>
    <t>08/08/2026Glenorchy KnightsLaunceston United</t>
  </si>
  <si>
    <t>08/08/2026Kingborough Lions UnitedHobart Zebras</t>
  </si>
  <si>
    <t>08/08/2026UlverstoneSouth East United FC</t>
  </si>
  <si>
    <t>08/08/2026Croydon KingsSturt Lions</t>
  </si>
  <si>
    <t>08/08/2026UNSWSydney Olympic</t>
  </si>
  <si>
    <t>08/08/2026Adelaide United U21Para Hills Knights</t>
  </si>
  <si>
    <t>08/08/2026Adamstown RosebudCooks Hill United</t>
  </si>
  <si>
    <t>08/08/2026Belmont Swansea United SCLambton Jaffas</t>
  </si>
  <si>
    <t>08/08/2026Manly UnitedMarconi Stallions</t>
  </si>
  <si>
    <t>08/08/2026SD Raiders FCWestern Sydney Wanderers U21</t>
  </si>
  <si>
    <t>08/08/2026CanberraO'Connor Knights</t>
  </si>
  <si>
    <t>08/08/2026Spirit FCBlacktown City</t>
  </si>
  <si>
    <t>08/08/2026Sutherland SharksSydney U21</t>
  </si>
  <si>
    <t>08/08/2026Monaro PanthersBelconnen United</t>
  </si>
  <si>
    <t>08/08/2026Brisbane CityGold Coast United</t>
  </si>
  <si>
    <t>08/08/2026Eastern SuburbsBrisbane Wolves</t>
  </si>
  <si>
    <t>08/08/2026Gold Coast KnightsPeninsula Power</t>
  </si>
  <si>
    <t>08/08/2026Magic UnitedRochedale Rovers</t>
  </si>
  <si>
    <t>08/08/2026Olympic FCMoreton City Excelsior</t>
  </si>
  <si>
    <t>08/08/2026St GeorgeAPIA Leichhardt Tigers</t>
  </si>
  <si>
    <t>08/08/2026Shanghai Port ReservesShandong Luneng Taishan Reserves</t>
  </si>
  <si>
    <t>08/08/2026St George CityRockdale City Suns</t>
  </si>
  <si>
    <t>08/08/2026Bucheon 1995Gwangju</t>
  </si>
  <si>
    <t>08/08/2026AnyangDaejeon Citizen</t>
  </si>
  <si>
    <t>08/08/2026Sangju SangmuFC Seoul</t>
  </si>
  <si>
    <t>08/08/2026Pohang SteelersUlsan Hyundai</t>
  </si>
  <si>
    <t>08/08/2026Paju FrontierSuwon FC</t>
  </si>
  <si>
    <t>08/08/2026SeongnamCheonan City</t>
  </si>
  <si>
    <t>08/08/2026Skanstes SKRezeknes BJSS</t>
  </si>
  <si>
    <t>08/08/2026Qingdao JonoonShanghai Greenland Shenhua</t>
  </si>
  <si>
    <t>08/08/2026Suzhou DongwuChangchun Yatai</t>
  </si>
  <si>
    <t>08/08/2026Beijing Institute of TechnologyShanghai Segenda</t>
  </si>
  <si>
    <t>08/08/2026Taian TiankuangDalian Yingbo Reserves</t>
  </si>
  <si>
    <t>08/08/2026FK TaurasNeptunas Klaipeda</t>
  </si>
  <si>
    <t>08/08/2026FalkenbergAssyriska United IK</t>
  </si>
  <si>
    <t>08/08/2026Ljungskille Oddevold</t>
  </si>
  <si>
    <t>08/08/2026Ariana FCTrelleborg FF</t>
  </si>
  <si>
    <t>08/08/2026Utsiktens BKHassleholms IF</t>
  </si>
  <si>
    <t>08/08/2026Meizhou HakkaFoshan Nanshi</t>
  </si>
  <si>
    <t>08/08/2026Nanjing CityNantong Zhiyun</t>
  </si>
  <si>
    <t>08/08/2026Hebei KungFuShaanxi Union FC</t>
  </si>
  <si>
    <t>08/08/2026Chengdu Qianbao ReservesWuhan Chufeng Heli</t>
  </si>
  <si>
    <t>08/08/2026Shenzhen 2028Ganzhou Ruishi</t>
  </si>
  <si>
    <t>08/08/2026Wuhan Three Towns ReservesJiangxi Liansheng FC</t>
  </si>
  <si>
    <t>08/08/2026Xiamen FeiluGuangzhou Dandelion Alpha</t>
  </si>
  <si>
    <t>08/08/2026Dalian Young BoyLiaoning Tieren</t>
  </si>
  <si>
    <t>08/08/2026Altay SemeyFK Kyzylzhar</t>
  </si>
  <si>
    <t>08/08/2026Yunnan YukunChengdu Qianbao</t>
  </si>
  <si>
    <t>08/08/2026Jiangxi Dingnan UnitedDalian Kun City</t>
  </si>
  <si>
    <t>08/08/2026ElvaJk Welco Elekter</t>
  </si>
  <si>
    <t>08/08/2026JK Tallinna KalevFC Tallinn</t>
  </si>
  <si>
    <t>08/08/2026Maardu StarbunkerViimsi JK</t>
  </si>
  <si>
    <t>08/08/2026FK AtmosferaFC Siauliai II</t>
  </si>
  <si>
    <t>08/08/2026FK Vilnus BFAFK Transinvest II</t>
  </si>
  <si>
    <t>08/08/2026ValerengaBodo/Glimt</t>
  </si>
  <si>
    <t>08/08/2026FC ZhetysuFC Ordabasy</t>
  </si>
  <si>
    <t>08/08/2026BFC DaugavpilsFK Tukums 2000</t>
  </si>
  <si>
    <t>08/08/2026Orgryte ISAIK</t>
  </si>
  <si>
    <t>08/08/2026Osters IFLandskrona</t>
  </si>
  <si>
    <t>08/08/2026Uruguay MontevideoPaysandu FC</t>
  </si>
  <si>
    <t xml:space="preserve">08/08/2026Grotta SeltjarnarnesThrottur </t>
  </si>
  <si>
    <t>08/08/2026UMF NjardvikIF Vestri</t>
  </si>
  <si>
    <t>08/08/2026KFA AustfjardaHaukar</t>
  </si>
  <si>
    <t>08/08/2026Fjolnir KFG Gardabaer</t>
  </si>
  <si>
    <t>08/08/2026VikingSarpsborg 08</t>
  </si>
  <si>
    <t>08/08/2026StabaekLyn</t>
  </si>
  <si>
    <t>08/08/2026FC JarfallaKarlstad BK</t>
  </si>
  <si>
    <t>08/08/2026IFK StocksundGefle</t>
  </si>
  <si>
    <t>08/08/2026FC TrollhattanLaholms FK</t>
  </si>
  <si>
    <t>08/08/2026Skovde AIKLunds BK</t>
  </si>
  <si>
    <t>08/08/2026Tvaakers IFAtvidaberg</t>
  </si>
  <si>
    <t>08/08/2026Central EspanolClub Atletico Progreso</t>
  </si>
  <si>
    <t>08/08/2026FK Kaspyi AktauUlytau FC</t>
  </si>
  <si>
    <t>08/08/2026Kapylan PalloEIF</t>
  </si>
  <si>
    <t>08/08/2026Seinajoen JK IIPK-35 VJS</t>
  </si>
  <si>
    <t>08/08/2026FK SmilteneValmieras FK</t>
  </si>
  <si>
    <t>08/08/2026VentspilsSK Super Nova II</t>
  </si>
  <si>
    <t>08/08/2026FS Metta/LU RigaRigas Futbola Skola II</t>
  </si>
  <si>
    <t>12 - 1</t>
  </si>
  <si>
    <t>08/08/2026Dainava AlytusFK Babrungas</t>
  </si>
  <si>
    <t>08/08/2026FK Minija KretingaNFA Kaunas</t>
  </si>
  <si>
    <t>08/08/2026FC Politehnica ChisinauFC Milsami</t>
  </si>
  <si>
    <t>08/08/2026NorrkopingIK Brage</t>
  </si>
  <si>
    <t>08/08/2026DSVK TractorsRiga FC II</t>
  </si>
  <si>
    <t>08/08/2026MjallbyElfsborg</t>
  </si>
  <si>
    <t>08/08/2026Philadelphia Union IIFC Cincinnati II</t>
  </si>
  <si>
    <t>08/08/2026JK Trans NarvaNomme Kalju</t>
  </si>
  <si>
    <t>08/08/2026JK Nomme United U21Levadia Tallinn II</t>
  </si>
  <si>
    <t>08/08/2026FF JaroVaasa PS</t>
  </si>
  <si>
    <t>08/08/2026Dalvik/ReynirKari</t>
  </si>
  <si>
    <t>08/08/2026Hviti RiddarinnMagni</t>
  </si>
  <si>
    <t>08/08/2026Kauno ZalgirisHegelmann Litauen</t>
  </si>
  <si>
    <t>08/08/2026IK StartFredrikstad</t>
  </si>
  <si>
    <t>08/08/2026Union San FelipeDeportes Recoleta</t>
  </si>
  <si>
    <t>08/08/2026Atletico OttawaHFX Wanderers</t>
  </si>
  <si>
    <t>08/08/2026Real SiretiFC Zaria Balti</t>
  </si>
  <si>
    <t>08/08/2026Atletico TucumanSarmiento</t>
  </si>
  <si>
    <t>08/08/2026Deportivo RiestraEstudiantes de La Plata</t>
  </si>
  <si>
    <t>08/08/2026AgropecuarioCA Guemes</t>
  </si>
  <si>
    <t>08/08/2026Club Almirante BrownCiudad de Bolivar</t>
  </si>
  <si>
    <t>08/08/2026Atletico de RafaelaChacarita Juniors</t>
  </si>
  <si>
    <t>08/08/2026Estudiantes de BADeportivo Madryn</t>
  </si>
  <si>
    <t>08/08/2026Argentino QuilmesReal Pilar</t>
  </si>
  <si>
    <t>08/08/2026Club AtlÃ©tico BrownExcursionistas</t>
  </si>
  <si>
    <t>08/08/2026Defensores UnidosCSD Liniers</t>
  </si>
  <si>
    <t>08/08/2026Deportivo ArmenioVilla Dalmine</t>
  </si>
  <si>
    <t>08/08/2026FlandriaUAI Urquiza</t>
  </si>
  <si>
    <t>08/08/2026Talleres EscaladaArgentino Merlo</t>
  </si>
  <si>
    <t>08/08/2026Atletico ArgentinoClub Mercedes</t>
  </si>
  <si>
    <t>08/08/2026BerazateguiCentro Espanol</t>
  </si>
  <si>
    <t>08/08/2026Defensores de CambaceresLeandro N. Alem</t>
  </si>
  <si>
    <t>08/08/2026El PorvenirYupanqui</t>
  </si>
  <si>
    <t>08/08/2026Estrella del SurJJ Urquiza</t>
  </si>
  <si>
    <t>08/08/2026UTC CajamarcaAD Tarma</t>
  </si>
  <si>
    <t>08/08/2026Liverpool MontevideoAlbion FC</t>
  </si>
  <si>
    <t>08/08/2026SA Bulo BuloNacional Potosi</t>
  </si>
  <si>
    <t>08/08/2026Gremio RSSao Paulo</t>
  </si>
  <si>
    <t>08/08/2026Vila Nova GOSport Recife</t>
  </si>
  <si>
    <t>08/08/2026Nacional AMABC</t>
  </si>
  <si>
    <t>08/08/2026HuachipatoEverton de Vina</t>
  </si>
  <si>
    <t>08/08/2026Santiago WanderersSan Marcos De Arica</t>
  </si>
  <si>
    <t>08/08/2026Independiente Santa FeBoyaca Chico</t>
  </si>
  <si>
    <t>08/08/2026Club Sportivo AmelianoCerro Porteno</t>
  </si>
  <si>
    <t>08/08/2026Colon MontevideoCerrito</t>
  </si>
  <si>
    <t>08/08/2026Club Atletico TigreRiver Plate</t>
  </si>
  <si>
    <t>08/08/2026Botafogo PBSanta Cruz</t>
  </si>
  <si>
    <t>08/08/2026FigueirenseFerroviaria SP</t>
  </si>
  <si>
    <t>08/08/2026Sao Jose RSGama DF</t>
  </si>
  <si>
    <t>08/08/2026Uberlandia MGCS Alagoano</t>
  </si>
  <si>
    <t>08/08/2026Portland Timbers IILos Angeles FC II</t>
  </si>
  <si>
    <t>08/08/2026Monagas SCCarabobo</t>
  </si>
  <si>
    <t>08/08/2026New England RevolutionHouston Dynamo</t>
  </si>
  <si>
    <t>08/08/2026Juan Pablo IIAtletico Grau</t>
  </si>
  <si>
    <t>08/08/2026Pacific FC LangfordYork 9 FC</t>
  </si>
  <si>
    <t>08/08/2026Club The StrongestIndependiente Petrolero</t>
  </si>
  <si>
    <t>08/08/2026Clube Do RemoAtletico Mineiro</t>
  </si>
  <si>
    <t>08/08/2026Botafogo SPAmerica Mineiro</t>
  </si>
  <si>
    <t>08/08/2026Goiatuba ECASA</t>
  </si>
  <si>
    <t>08/08/2026Coquimbo UnidoCD La Serena</t>
  </si>
  <si>
    <t>08/08/2026CobreloaDeportes Iquique</t>
  </si>
  <si>
    <t>08/08/2026SD AucasCD Leones Del Norte</t>
  </si>
  <si>
    <t>08/08/2026CS 2 de MayoClub Olimpia</t>
  </si>
  <si>
    <t>08/08/2026TorqueCA Penarol</t>
  </si>
  <si>
    <t>08/08/2026Deportivo MerloSportivo Italiano</t>
  </si>
  <si>
    <t>08/08/2026Columbus Crew IINew York Red Bulls II</t>
  </si>
  <si>
    <t>08/08/2026Boca JuniorsVelez Sarsfield</t>
  </si>
  <si>
    <t>08/08/2026Inter de LimeiraVolta Redonda</t>
  </si>
  <si>
    <t>08/08/2026ItuanoBarra FC</t>
  </si>
  <si>
    <t>08/08/2026Lexington SCPhoenix Rising FC</t>
  </si>
  <si>
    <t>08/08/2026Loudoun UnitedCharleston Battery</t>
  </si>
  <si>
    <t>08/08/2026Miami FCLas Vegas Lights</t>
  </si>
  <si>
    <t>08/08/2026Pittsburgh RiverhoundsSacramento Republic</t>
  </si>
  <si>
    <t>08/08/2026Chattanooga FCAtlanta United II</t>
  </si>
  <si>
    <t>08/08/2026Houston Dynamo IIReal Monarchs SLC</t>
  </si>
  <si>
    <t>08/08/2026Plaza AmadorTauro FC</t>
  </si>
  <si>
    <t>08/08/2026Deportes TolimaInter Bogota</t>
  </si>
  <si>
    <t>08/08/2026Club AuroraClub Bolivar</t>
  </si>
  <si>
    <t>08/08/2026Coritiba PRChapecoense</t>
  </si>
  <si>
    <t>08/08/2026Rhode IslandColorado Switchbacks</t>
  </si>
  <si>
    <t>08/08/2026Carolina CoreHuntsville City</t>
  </si>
  <si>
    <t>08/08/2026Botafogo RJFluminense</t>
  </si>
  <si>
    <t>08/08/2026Supra du QuebecCavalry FC</t>
  </si>
  <si>
    <t>08/08/2026Deportes TemucoCD Magallanes</t>
  </si>
  <si>
    <t>08/08/2026Barcelona SCCSD Macara</t>
  </si>
  <si>
    <t>08/08/2026Louisville City FCSan Antonio FC</t>
  </si>
  <si>
    <t>08/08/2026Minnesota United IIThe Town</t>
  </si>
  <si>
    <t>08/08/2026Atletico IndependienteCA Platense</t>
  </si>
  <si>
    <t>08/08/2026Instituto de CordobaGimnasia Mendoza</t>
  </si>
  <si>
    <t>08/08/2026Tulsa RoughnecksDetroit City FC</t>
  </si>
  <si>
    <t>08/08/2026North Texas SCTacoma Defiance</t>
  </si>
  <si>
    <t>08/08/2026El Paso LocomotiveOakland Roots</t>
  </si>
  <si>
    <t>08/08/2026Colorado Rapids IISaint Louis City II</t>
  </si>
  <si>
    <t>08/08/2026Sport BoysAlianza Lima</t>
  </si>
  <si>
    <t>08/08/2026Deportivo PastoDeportivo Cali</t>
  </si>
  <si>
    <t>08/08/2026UMECITArabe Unido</t>
  </si>
  <si>
    <t>08/08/2026Monterey BayNew Mexico</t>
  </si>
  <si>
    <t>08/08/2026Orange County BluesTampa Bay Rowdies</t>
  </si>
  <si>
    <t>Results</t>
  </si>
  <si>
    <t>Types</t>
  </si>
  <si>
    <t>Unit</t>
  </si>
  <si>
    <t>Saved</t>
  </si>
  <si>
    <t>U3.5,U2.5,BTTS-No</t>
  </si>
  <si>
    <t>11/08/2026</t>
  </si>
  <si>
    <t>12/08/2026</t>
  </si>
  <si>
    <t>O2.5,BTTS-Y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</si>
</sst>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9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Calibri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3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7">
    <xf numFmtId="0" fontId="0" fillId="0" borderId="0"/>
    <xf numFmtId="0" fontId="7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2" applyNumberFormat="0" applyFill="0" applyAlignment="0" applyProtection="0"/>
    <xf numFmtId="0" fontId="15" fillId="0" borderId="13" applyNumberFormat="0" applyFill="0" applyAlignment="0" applyProtection="0"/>
    <xf numFmtId="0" fontId="16" fillId="0" borderId="14" applyNumberFormat="0" applyFill="0" applyAlignment="0" applyProtection="0"/>
    <xf numFmtId="0" fontId="16" fillId="0" borderId="0" applyNumberFormat="0" applyFill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9" fillId="13" borderId="0" applyNumberFormat="0" applyBorder="0" applyAlignment="0" applyProtection="0"/>
    <xf numFmtId="0" fontId="20" fillId="14" borderId="15" applyNumberFormat="0" applyAlignment="0" applyProtection="0"/>
    <xf numFmtId="0" fontId="21" fillId="15" borderId="16" applyNumberFormat="0" applyAlignment="0" applyProtection="0"/>
    <xf numFmtId="0" fontId="22" fillId="15" borderId="15" applyNumberFormat="0" applyAlignment="0" applyProtection="0"/>
    <xf numFmtId="0" fontId="23" fillId="0" borderId="17" applyNumberFormat="0" applyFill="0" applyAlignment="0" applyProtection="0"/>
    <xf numFmtId="0" fontId="24" fillId="16" borderId="1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" fillId="0" borderId="20" applyNumberFormat="0" applyFill="0" applyAlignment="0" applyProtection="0"/>
    <xf numFmtId="0" fontId="2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7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7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19" applyNumberFormat="0" applyFont="0" applyAlignment="0" applyProtection="0"/>
    <xf numFmtId="44" fontId="28" fillId="0" borderId="0" applyFont="0" applyFill="0" applyBorder="0" applyAlignment="0" applyProtection="0"/>
  </cellStyleXfs>
  <cellXfs count="75">
    <xf numFmtId="0" fontId="0" fillId="0" borderId="0" xfId="0"/>
    <xf numFmtId="0" fontId="7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8" fillId="2" borderId="0" xfId="1" applyFont="1" applyFill="1"/>
    <xf numFmtId="0" fontId="8" fillId="2" borderId="2" xfId="1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4" borderId="5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49" fontId="10" fillId="2" borderId="2" xfId="0" applyNumberFormat="1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20" fontId="9" fillId="4" borderId="4" xfId="0" applyNumberFormat="1" applyFont="1" applyFill="1" applyBorder="1"/>
    <xf numFmtId="49" fontId="9" fillId="4" borderId="4" xfId="0" applyNumberFormat="1" applyFont="1" applyFill="1" applyBorder="1"/>
    <xf numFmtId="0" fontId="9" fillId="3" borderId="5" xfId="0" applyFont="1" applyFill="1" applyBorder="1"/>
    <xf numFmtId="20" fontId="9" fillId="3" borderId="1" xfId="0" applyNumberFormat="1" applyFont="1" applyFill="1" applyBorder="1"/>
    <xf numFmtId="49" fontId="9" fillId="3" borderId="1" xfId="0" applyNumberFormat="1" applyFont="1" applyFill="1" applyBorder="1"/>
    <xf numFmtId="20" fontId="9" fillId="4" borderId="1" xfId="0" applyNumberFormat="1" applyFont="1" applyFill="1" applyBorder="1"/>
    <xf numFmtId="49" fontId="9" fillId="4" borderId="1" xfId="0" applyNumberFormat="1" applyFont="1" applyFill="1" applyBorder="1"/>
    <xf numFmtId="0" fontId="6" fillId="3" borderId="0" xfId="1" applyFont="1" applyFill="1"/>
    <xf numFmtId="21" fontId="6" fillId="3" borderId="0" xfId="1" applyNumberFormat="1" applyFont="1" applyFill="1"/>
    <xf numFmtId="0" fontId="5" fillId="0" borderId="0" xfId="1" applyFont="1"/>
    <xf numFmtId="20" fontId="0" fillId="0" borderId="0" xfId="0" applyNumberFormat="1"/>
    <xf numFmtId="0" fontId="10" fillId="5" borderId="2" xfId="0" applyFont="1" applyFill="1" applyBorder="1"/>
    <xf numFmtId="49" fontId="10" fillId="5" borderId="2" xfId="0" applyNumberFormat="1" applyFont="1" applyFill="1" applyBorder="1"/>
    <xf numFmtId="0" fontId="12" fillId="0" borderId="0" xfId="0" applyFont="1"/>
    <xf numFmtId="0" fontId="4" fillId="3" borderId="0" xfId="1" applyFont="1" applyFill="1"/>
    <xf numFmtId="0" fontId="6" fillId="6" borderId="0" xfId="1" applyFont="1" applyFill="1"/>
    <xf numFmtId="21" fontId="6" fillId="6" borderId="0" xfId="1" applyNumberFormat="1" applyFont="1" applyFill="1"/>
    <xf numFmtId="9" fontId="0" fillId="0" borderId="0" xfId="3" applyFont="1"/>
    <xf numFmtId="0" fontId="12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2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6" fillId="3" borderId="2" xfId="1" applyFont="1" applyFill="1" applyBorder="1"/>
    <xf numFmtId="21" fontId="6" fillId="3" borderId="2" xfId="1" applyNumberFormat="1" applyFont="1" applyFill="1" applyBorder="1"/>
    <xf numFmtId="49" fontId="10" fillId="5" borderId="0" xfId="0" applyNumberFormat="1" applyFont="1" applyFill="1"/>
    <xf numFmtId="0" fontId="10" fillId="5" borderId="0" xfId="0" applyFont="1" applyFill="1"/>
    <xf numFmtId="0" fontId="11" fillId="0" borderId="0" xfId="0" applyFont="1"/>
    <xf numFmtId="0" fontId="10" fillId="5" borderId="6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3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2" fillId="0" borderId="0" xfId="44"/>
    <xf numFmtId="14" fontId="2" fillId="0" borderId="0" xfId="44" applyNumberFormat="1"/>
    <xf numFmtId="21" fontId="2" fillId="0" borderId="0" xfId="44" applyNumberFormat="1"/>
    <xf numFmtId="0" fontId="1" fillId="6" borderId="0" xfId="1" applyFont="1" applyFill="1"/>
    <xf numFmtId="43" fontId="0" fillId="0" borderId="0" xfId="0" applyNumberFormat="1"/>
    <xf numFmtId="0" fontId="1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0" fillId="5" borderId="0" xfId="0" applyFont="1" applyFill="1" applyBorder="1"/>
    <xf numFmtId="44" fontId="0" fillId="0" borderId="0" xfId="46" applyFont="1"/>
    <xf numFmtId="44" fontId="10" fillId="5" borderId="0" xfId="0" applyNumberFormat="1" applyFont="1" applyFill="1" applyBorder="1"/>
    <xf numFmtId="0" fontId="10" fillId="5" borderId="21" xfId="0" applyFont="1" applyFill="1" applyBorder="1"/>
    <xf numFmtId="44" fontId="0" fillId="0" borderId="22" xfId="46" applyFont="1" applyBorder="1"/>
  </cellXfs>
  <cellStyles count="47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Currency" xfId="46" builtinId="4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5</c:v>
                </c:pt>
                <c:pt idx="9">
                  <c:v>8</c:v>
                </c:pt>
                <c:pt idx="10">
                  <c:v>15</c:v>
                </c:pt>
                <c:pt idx="11">
                  <c:v>28</c:v>
                </c:pt>
                <c:pt idx="12">
                  <c:v>27</c:v>
                </c:pt>
                <c:pt idx="13">
                  <c:v>33</c:v>
                </c:pt>
                <c:pt idx="14">
                  <c:v>33</c:v>
                </c:pt>
                <c:pt idx="15">
                  <c:v>40</c:v>
                </c:pt>
                <c:pt idx="16">
                  <c:v>42</c:v>
                </c:pt>
                <c:pt idx="17">
                  <c:v>56</c:v>
                </c:pt>
                <c:pt idx="18">
                  <c:v>57</c:v>
                </c:pt>
                <c:pt idx="19">
                  <c:v>70</c:v>
                </c:pt>
                <c:pt idx="20">
                  <c:v>75</c:v>
                </c:pt>
                <c:pt idx="21">
                  <c:v>79</c:v>
                </c:pt>
                <c:pt idx="22">
                  <c:v>91</c:v>
                </c:pt>
                <c:pt idx="23">
                  <c:v>90</c:v>
                </c:pt>
                <c:pt idx="24">
                  <c:v>61</c:v>
                </c:pt>
                <c:pt idx="25">
                  <c:v>66</c:v>
                </c:pt>
                <c:pt idx="26">
                  <c:v>53</c:v>
                </c:pt>
                <c:pt idx="27">
                  <c:v>53</c:v>
                </c:pt>
                <c:pt idx="28">
                  <c:v>56</c:v>
                </c:pt>
                <c:pt idx="29">
                  <c:v>47</c:v>
                </c:pt>
                <c:pt idx="30">
                  <c:v>39</c:v>
                </c:pt>
                <c:pt idx="31">
                  <c:v>26</c:v>
                </c:pt>
                <c:pt idx="32">
                  <c:v>13</c:v>
                </c:pt>
                <c:pt idx="33">
                  <c:v>10</c:v>
                </c:pt>
                <c:pt idx="34">
                  <c:v>3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8</c:v>
                </c:pt>
                <c:pt idx="11">
                  <c:v>16</c:v>
                </c:pt>
                <c:pt idx="12">
                  <c:v>14</c:v>
                </c:pt>
                <c:pt idx="13">
                  <c:v>18</c:v>
                </c:pt>
                <c:pt idx="14">
                  <c:v>27</c:v>
                </c:pt>
                <c:pt idx="15">
                  <c:v>27</c:v>
                </c:pt>
                <c:pt idx="16">
                  <c:v>30</c:v>
                </c:pt>
                <c:pt idx="17">
                  <c:v>34</c:v>
                </c:pt>
                <c:pt idx="18">
                  <c:v>40</c:v>
                </c:pt>
                <c:pt idx="19">
                  <c:v>42</c:v>
                </c:pt>
                <c:pt idx="20">
                  <c:v>58</c:v>
                </c:pt>
                <c:pt idx="21">
                  <c:v>55</c:v>
                </c:pt>
                <c:pt idx="22">
                  <c:v>61</c:v>
                </c:pt>
                <c:pt idx="23">
                  <c:v>65</c:v>
                </c:pt>
                <c:pt idx="24">
                  <c:v>50</c:v>
                </c:pt>
                <c:pt idx="25">
                  <c:v>52</c:v>
                </c:pt>
                <c:pt idx="26">
                  <c:v>41</c:v>
                </c:pt>
                <c:pt idx="27">
                  <c:v>40</c:v>
                </c:pt>
                <c:pt idx="28">
                  <c:v>47</c:v>
                </c:pt>
                <c:pt idx="29">
                  <c:v>40</c:v>
                </c:pt>
                <c:pt idx="30">
                  <c:v>32</c:v>
                </c:pt>
                <c:pt idx="31">
                  <c:v>22</c:v>
                </c:pt>
                <c:pt idx="32">
                  <c:v>13</c:v>
                </c:pt>
                <c:pt idx="33">
                  <c:v>9</c:v>
                </c:pt>
                <c:pt idx="34">
                  <c:v>3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8</c:v>
                </c:pt>
                <c:pt idx="12">
                  <c:v>15</c:v>
                </c:pt>
                <c:pt idx="13">
                  <c:v>27</c:v>
                </c:pt>
                <c:pt idx="14">
                  <c:v>37</c:v>
                </c:pt>
                <c:pt idx="15">
                  <c:v>48</c:v>
                </c:pt>
                <c:pt idx="16">
                  <c:v>61</c:v>
                </c:pt>
                <c:pt idx="17">
                  <c:v>71</c:v>
                </c:pt>
                <c:pt idx="18">
                  <c:v>71</c:v>
                </c:pt>
                <c:pt idx="19">
                  <c:v>78</c:v>
                </c:pt>
                <c:pt idx="20">
                  <c:v>102</c:v>
                </c:pt>
                <c:pt idx="21">
                  <c:v>110</c:v>
                </c:pt>
                <c:pt idx="22">
                  <c:v>95</c:v>
                </c:pt>
                <c:pt idx="23">
                  <c:v>89</c:v>
                </c:pt>
                <c:pt idx="24">
                  <c:v>94</c:v>
                </c:pt>
                <c:pt idx="25">
                  <c:v>58</c:v>
                </c:pt>
                <c:pt idx="26">
                  <c:v>57</c:v>
                </c:pt>
                <c:pt idx="27">
                  <c:v>48</c:v>
                </c:pt>
                <c:pt idx="28">
                  <c:v>40</c:v>
                </c:pt>
                <c:pt idx="29">
                  <c:v>27</c:v>
                </c:pt>
                <c:pt idx="30">
                  <c:v>26</c:v>
                </c:pt>
                <c:pt idx="31">
                  <c:v>8</c:v>
                </c:pt>
                <c:pt idx="32">
                  <c:v>4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  <c:pt idx="13">
                  <c:v>14</c:v>
                </c:pt>
                <c:pt idx="14">
                  <c:v>15</c:v>
                </c:pt>
                <c:pt idx="15">
                  <c:v>22</c:v>
                </c:pt>
                <c:pt idx="16">
                  <c:v>31</c:v>
                </c:pt>
                <c:pt idx="17">
                  <c:v>38</c:v>
                </c:pt>
                <c:pt idx="18">
                  <c:v>34</c:v>
                </c:pt>
                <c:pt idx="19">
                  <c:v>30</c:v>
                </c:pt>
                <c:pt idx="20">
                  <c:v>54</c:v>
                </c:pt>
                <c:pt idx="21">
                  <c:v>68</c:v>
                </c:pt>
                <c:pt idx="22">
                  <c:v>47</c:v>
                </c:pt>
                <c:pt idx="23">
                  <c:v>48</c:v>
                </c:pt>
                <c:pt idx="24">
                  <c:v>49</c:v>
                </c:pt>
                <c:pt idx="25">
                  <c:v>37</c:v>
                </c:pt>
                <c:pt idx="26">
                  <c:v>31</c:v>
                </c:pt>
                <c:pt idx="27">
                  <c:v>27</c:v>
                </c:pt>
                <c:pt idx="28">
                  <c:v>25</c:v>
                </c:pt>
                <c:pt idx="29">
                  <c:v>16</c:v>
                </c:pt>
                <c:pt idx="30">
                  <c:v>16</c:v>
                </c:pt>
                <c:pt idx="31">
                  <c:v>5</c:v>
                </c:pt>
                <c:pt idx="32">
                  <c:v>3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8</c:v>
                </c:pt>
                <c:pt idx="9">
                  <c:v>26</c:v>
                </c:pt>
                <c:pt idx="10">
                  <c:v>27</c:v>
                </c:pt>
                <c:pt idx="11">
                  <c:v>42</c:v>
                </c:pt>
                <c:pt idx="12">
                  <c:v>48</c:v>
                </c:pt>
                <c:pt idx="13">
                  <c:v>58</c:v>
                </c:pt>
                <c:pt idx="14">
                  <c:v>59</c:v>
                </c:pt>
                <c:pt idx="15">
                  <c:v>93</c:v>
                </c:pt>
                <c:pt idx="16">
                  <c:v>90</c:v>
                </c:pt>
                <c:pt idx="17">
                  <c:v>95</c:v>
                </c:pt>
                <c:pt idx="18">
                  <c:v>108</c:v>
                </c:pt>
                <c:pt idx="19">
                  <c:v>103</c:v>
                </c:pt>
                <c:pt idx="20">
                  <c:v>79</c:v>
                </c:pt>
                <c:pt idx="21">
                  <c:v>71</c:v>
                </c:pt>
                <c:pt idx="22">
                  <c:v>71</c:v>
                </c:pt>
                <c:pt idx="23">
                  <c:v>59</c:v>
                </c:pt>
                <c:pt idx="24">
                  <c:v>46</c:v>
                </c:pt>
                <c:pt idx="25">
                  <c:v>37</c:v>
                </c:pt>
                <c:pt idx="26">
                  <c:v>27</c:v>
                </c:pt>
                <c:pt idx="27">
                  <c:v>15</c:v>
                </c:pt>
                <c:pt idx="28">
                  <c:v>8</c:v>
                </c:pt>
                <c:pt idx="29">
                  <c:v>4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10</c:v>
                </c:pt>
                <c:pt idx="10">
                  <c:v>11</c:v>
                </c:pt>
                <c:pt idx="11">
                  <c:v>16</c:v>
                </c:pt>
                <c:pt idx="12">
                  <c:v>21</c:v>
                </c:pt>
                <c:pt idx="13">
                  <c:v>25</c:v>
                </c:pt>
                <c:pt idx="14">
                  <c:v>23</c:v>
                </c:pt>
                <c:pt idx="15">
                  <c:v>44</c:v>
                </c:pt>
                <c:pt idx="16">
                  <c:v>43</c:v>
                </c:pt>
                <c:pt idx="17">
                  <c:v>46</c:v>
                </c:pt>
                <c:pt idx="18">
                  <c:v>42</c:v>
                </c:pt>
                <c:pt idx="19">
                  <c:v>49</c:v>
                </c:pt>
                <c:pt idx="20">
                  <c:v>46</c:v>
                </c:pt>
                <c:pt idx="21">
                  <c:v>39</c:v>
                </c:pt>
                <c:pt idx="22">
                  <c:v>33</c:v>
                </c:pt>
                <c:pt idx="23">
                  <c:v>30</c:v>
                </c:pt>
                <c:pt idx="24">
                  <c:v>24</c:v>
                </c:pt>
                <c:pt idx="25">
                  <c:v>22</c:v>
                </c:pt>
                <c:pt idx="26">
                  <c:v>13</c:v>
                </c:pt>
                <c:pt idx="27">
                  <c:v>8</c:v>
                </c:pt>
                <c:pt idx="28">
                  <c:v>6</c:v>
                </c:pt>
                <c:pt idx="29">
                  <c:v>4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4</c:v>
                </c:pt>
                <c:pt idx="6">
                  <c:v>6</c:v>
                </c:pt>
                <c:pt idx="7">
                  <c:v>11</c:v>
                </c:pt>
                <c:pt idx="8">
                  <c:v>18</c:v>
                </c:pt>
                <c:pt idx="9">
                  <c:v>32</c:v>
                </c:pt>
                <c:pt idx="10">
                  <c:v>28</c:v>
                </c:pt>
                <c:pt idx="11">
                  <c:v>35</c:v>
                </c:pt>
                <c:pt idx="12">
                  <c:v>32</c:v>
                </c:pt>
                <c:pt idx="13">
                  <c:v>50</c:v>
                </c:pt>
                <c:pt idx="14">
                  <c:v>50</c:v>
                </c:pt>
                <c:pt idx="15">
                  <c:v>66</c:v>
                </c:pt>
                <c:pt idx="16">
                  <c:v>50</c:v>
                </c:pt>
                <c:pt idx="17">
                  <c:v>73</c:v>
                </c:pt>
                <c:pt idx="18">
                  <c:v>77</c:v>
                </c:pt>
                <c:pt idx="19">
                  <c:v>78</c:v>
                </c:pt>
                <c:pt idx="20">
                  <c:v>93</c:v>
                </c:pt>
                <c:pt idx="21">
                  <c:v>68</c:v>
                </c:pt>
                <c:pt idx="22">
                  <c:v>63</c:v>
                </c:pt>
                <c:pt idx="23">
                  <c:v>62</c:v>
                </c:pt>
                <c:pt idx="24">
                  <c:v>49</c:v>
                </c:pt>
                <c:pt idx="25">
                  <c:v>47</c:v>
                </c:pt>
                <c:pt idx="26">
                  <c:v>47</c:v>
                </c:pt>
                <c:pt idx="27">
                  <c:v>48</c:v>
                </c:pt>
                <c:pt idx="28">
                  <c:v>33</c:v>
                </c:pt>
                <c:pt idx="29">
                  <c:v>24</c:v>
                </c:pt>
                <c:pt idx="30">
                  <c:v>19</c:v>
                </c:pt>
                <c:pt idx="31">
                  <c:v>10</c:v>
                </c:pt>
                <c:pt idx="32">
                  <c:v>6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10</c:v>
                </c:pt>
                <c:pt idx="10">
                  <c:v>7</c:v>
                </c:pt>
                <c:pt idx="11">
                  <c:v>13</c:v>
                </c:pt>
                <c:pt idx="12">
                  <c:v>16</c:v>
                </c:pt>
                <c:pt idx="13">
                  <c:v>21</c:v>
                </c:pt>
                <c:pt idx="14">
                  <c:v>21</c:v>
                </c:pt>
                <c:pt idx="15">
                  <c:v>25</c:v>
                </c:pt>
                <c:pt idx="16">
                  <c:v>25</c:v>
                </c:pt>
                <c:pt idx="17">
                  <c:v>38</c:v>
                </c:pt>
                <c:pt idx="18">
                  <c:v>46</c:v>
                </c:pt>
                <c:pt idx="19">
                  <c:v>36</c:v>
                </c:pt>
                <c:pt idx="20">
                  <c:v>45</c:v>
                </c:pt>
                <c:pt idx="21">
                  <c:v>29</c:v>
                </c:pt>
                <c:pt idx="22">
                  <c:v>38</c:v>
                </c:pt>
                <c:pt idx="23">
                  <c:v>37</c:v>
                </c:pt>
                <c:pt idx="24">
                  <c:v>31</c:v>
                </c:pt>
                <c:pt idx="25">
                  <c:v>23</c:v>
                </c:pt>
                <c:pt idx="26">
                  <c:v>30</c:v>
                </c:pt>
                <c:pt idx="27">
                  <c:v>24</c:v>
                </c:pt>
                <c:pt idx="28">
                  <c:v>22</c:v>
                </c:pt>
                <c:pt idx="29">
                  <c:v>16</c:v>
                </c:pt>
                <c:pt idx="30">
                  <c:v>15</c:v>
                </c:pt>
                <c:pt idx="31">
                  <c:v>9</c:v>
                </c:pt>
                <c:pt idx="32">
                  <c:v>4</c:v>
                </c:pt>
                <c:pt idx="33">
                  <c:v>1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7</c:v>
                </c:pt>
                <c:pt idx="18">
                  <c:v>7</c:v>
                </c:pt>
                <c:pt idx="19">
                  <c:v>16</c:v>
                </c:pt>
                <c:pt idx="20">
                  <c:v>36</c:v>
                </c:pt>
                <c:pt idx="21">
                  <c:v>53</c:v>
                </c:pt>
                <c:pt idx="22">
                  <c:v>57</c:v>
                </c:pt>
                <c:pt idx="23">
                  <c:v>62</c:v>
                </c:pt>
                <c:pt idx="24">
                  <c:v>92</c:v>
                </c:pt>
                <c:pt idx="25">
                  <c:v>95</c:v>
                </c:pt>
                <c:pt idx="26">
                  <c:v>105</c:v>
                </c:pt>
                <c:pt idx="27">
                  <c:v>126</c:v>
                </c:pt>
                <c:pt idx="28">
                  <c:v>106</c:v>
                </c:pt>
                <c:pt idx="29">
                  <c:v>116</c:v>
                </c:pt>
                <c:pt idx="30">
                  <c:v>87</c:v>
                </c:pt>
                <c:pt idx="31">
                  <c:v>71</c:v>
                </c:pt>
                <c:pt idx="32">
                  <c:v>58</c:v>
                </c:pt>
                <c:pt idx="33">
                  <c:v>47</c:v>
                </c:pt>
                <c:pt idx="34">
                  <c:v>14</c:v>
                </c:pt>
                <c:pt idx="35">
                  <c:v>4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5</c:v>
                </c:pt>
                <c:pt idx="18">
                  <c:v>4</c:v>
                </c:pt>
                <c:pt idx="19">
                  <c:v>9</c:v>
                </c:pt>
                <c:pt idx="20">
                  <c:v>19</c:v>
                </c:pt>
                <c:pt idx="21">
                  <c:v>33</c:v>
                </c:pt>
                <c:pt idx="22">
                  <c:v>32</c:v>
                </c:pt>
                <c:pt idx="23">
                  <c:v>36</c:v>
                </c:pt>
                <c:pt idx="24">
                  <c:v>59</c:v>
                </c:pt>
                <c:pt idx="25">
                  <c:v>60</c:v>
                </c:pt>
                <c:pt idx="26">
                  <c:v>74</c:v>
                </c:pt>
                <c:pt idx="27">
                  <c:v>84</c:v>
                </c:pt>
                <c:pt idx="28">
                  <c:v>74</c:v>
                </c:pt>
                <c:pt idx="29">
                  <c:v>78</c:v>
                </c:pt>
                <c:pt idx="30">
                  <c:v>62</c:v>
                </c:pt>
                <c:pt idx="31">
                  <c:v>58</c:v>
                </c:pt>
                <c:pt idx="32">
                  <c:v>45</c:v>
                </c:pt>
                <c:pt idx="33">
                  <c:v>33</c:v>
                </c:pt>
                <c:pt idx="34">
                  <c:v>11</c:v>
                </c:pt>
                <c:pt idx="35">
                  <c:v>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7</c:v>
                </c:pt>
                <c:pt idx="19">
                  <c:v>6</c:v>
                </c:pt>
                <c:pt idx="20">
                  <c:v>15</c:v>
                </c:pt>
                <c:pt idx="21">
                  <c:v>21</c:v>
                </c:pt>
                <c:pt idx="22">
                  <c:v>28</c:v>
                </c:pt>
                <c:pt idx="23">
                  <c:v>46</c:v>
                </c:pt>
                <c:pt idx="24">
                  <c:v>45</c:v>
                </c:pt>
                <c:pt idx="25">
                  <c:v>51</c:v>
                </c:pt>
                <c:pt idx="26">
                  <c:v>56</c:v>
                </c:pt>
                <c:pt idx="27">
                  <c:v>71</c:v>
                </c:pt>
                <c:pt idx="28">
                  <c:v>74</c:v>
                </c:pt>
                <c:pt idx="29">
                  <c:v>104</c:v>
                </c:pt>
                <c:pt idx="30">
                  <c:v>115</c:v>
                </c:pt>
                <c:pt idx="31">
                  <c:v>114</c:v>
                </c:pt>
                <c:pt idx="32">
                  <c:v>90</c:v>
                </c:pt>
                <c:pt idx="33">
                  <c:v>98</c:v>
                </c:pt>
                <c:pt idx="34">
                  <c:v>82</c:v>
                </c:pt>
                <c:pt idx="35">
                  <c:v>63</c:v>
                </c:pt>
                <c:pt idx="36">
                  <c:v>60</c:v>
                </c:pt>
                <c:pt idx="37">
                  <c:v>23</c:v>
                </c:pt>
                <c:pt idx="38">
                  <c:v>7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1</c:v>
                </c:pt>
                <c:pt idx="18">
                  <c:v>5</c:v>
                </c:pt>
                <c:pt idx="19">
                  <c:v>3</c:v>
                </c:pt>
                <c:pt idx="20">
                  <c:v>8</c:v>
                </c:pt>
                <c:pt idx="21">
                  <c:v>11</c:v>
                </c:pt>
                <c:pt idx="22">
                  <c:v>14</c:v>
                </c:pt>
                <c:pt idx="23">
                  <c:v>34</c:v>
                </c:pt>
                <c:pt idx="24">
                  <c:v>28</c:v>
                </c:pt>
                <c:pt idx="25">
                  <c:v>35</c:v>
                </c:pt>
                <c:pt idx="26">
                  <c:v>38</c:v>
                </c:pt>
                <c:pt idx="27">
                  <c:v>46</c:v>
                </c:pt>
                <c:pt idx="28">
                  <c:v>48</c:v>
                </c:pt>
                <c:pt idx="29">
                  <c:v>72</c:v>
                </c:pt>
                <c:pt idx="30">
                  <c:v>87</c:v>
                </c:pt>
                <c:pt idx="31">
                  <c:v>77</c:v>
                </c:pt>
                <c:pt idx="32">
                  <c:v>68</c:v>
                </c:pt>
                <c:pt idx="33">
                  <c:v>78</c:v>
                </c:pt>
                <c:pt idx="34">
                  <c:v>67</c:v>
                </c:pt>
                <c:pt idx="35">
                  <c:v>47</c:v>
                </c:pt>
                <c:pt idx="36">
                  <c:v>51</c:v>
                </c:pt>
                <c:pt idx="37">
                  <c:v>21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Home Win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Dashboard!$C$2</c:f>
              <c:strCache>
                <c:ptCount val="1"/>
                <c:pt idx="0">
                  <c:v>Home-Plan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Dashboard!$C$3:$C$42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5</c:v>
                </c:pt>
                <c:pt idx="7">
                  <c:v>10</c:v>
                </c:pt>
                <c:pt idx="8">
                  <c:v>26</c:v>
                </c:pt>
                <c:pt idx="9">
                  <c:v>19</c:v>
                </c:pt>
                <c:pt idx="10">
                  <c:v>28</c:v>
                </c:pt>
                <c:pt idx="11">
                  <c:v>35</c:v>
                </c:pt>
                <c:pt idx="12">
                  <c:v>63</c:v>
                </c:pt>
                <c:pt idx="13">
                  <c:v>64</c:v>
                </c:pt>
                <c:pt idx="14">
                  <c:v>85</c:v>
                </c:pt>
                <c:pt idx="15">
                  <c:v>101</c:v>
                </c:pt>
                <c:pt idx="16">
                  <c:v>105</c:v>
                </c:pt>
                <c:pt idx="17">
                  <c:v>127</c:v>
                </c:pt>
                <c:pt idx="18">
                  <c:v>114</c:v>
                </c:pt>
                <c:pt idx="19">
                  <c:v>98</c:v>
                </c:pt>
                <c:pt idx="20">
                  <c:v>71</c:v>
                </c:pt>
                <c:pt idx="21">
                  <c:v>73</c:v>
                </c:pt>
                <c:pt idx="22">
                  <c:v>48</c:v>
                </c:pt>
                <c:pt idx="23">
                  <c:v>32</c:v>
                </c:pt>
                <c:pt idx="24">
                  <c:v>27</c:v>
                </c:pt>
                <c:pt idx="25">
                  <c:v>23</c:v>
                </c:pt>
                <c:pt idx="26">
                  <c:v>15</c:v>
                </c:pt>
                <c:pt idx="27">
                  <c:v>5</c:v>
                </c:pt>
                <c:pt idx="28">
                  <c:v>5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A-47E0-B2A7-BBD6F732E2E9}"/>
            </c:ext>
          </c:extLst>
        </c:ser>
        <c:ser>
          <c:idx val="1"/>
          <c:order val="1"/>
          <c:tx>
            <c:strRef>
              <c:f>Dashboard!$D$2</c:f>
              <c:strCache>
                <c:ptCount val="1"/>
                <c:pt idx="0">
                  <c:v>Home-Real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Dashboard!$D$3:$D$42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8</c:v>
                </c:pt>
                <c:pt idx="9">
                  <c:v>4</c:v>
                </c:pt>
                <c:pt idx="10">
                  <c:v>4</c:v>
                </c:pt>
                <c:pt idx="11">
                  <c:v>15</c:v>
                </c:pt>
                <c:pt idx="12">
                  <c:v>20</c:v>
                </c:pt>
                <c:pt idx="13">
                  <c:v>19</c:v>
                </c:pt>
                <c:pt idx="14">
                  <c:v>30</c:v>
                </c:pt>
                <c:pt idx="15">
                  <c:v>44</c:v>
                </c:pt>
                <c:pt idx="16">
                  <c:v>41</c:v>
                </c:pt>
                <c:pt idx="17">
                  <c:v>55</c:v>
                </c:pt>
                <c:pt idx="18">
                  <c:v>62</c:v>
                </c:pt>
                <c:pt idx="19">
                  <c:v>48</c:v>
                </c:pt>
                <c:pt idx="20">
                  <c:v>35</c:v>
                </c:pt>
                <c:pt idx="21">
                  <c:v>37</c:v>
                </c:pt>
                <c:pt idx="22">
                  <c:v>30</c:v>
                </c:pt>
                <c:pt idx="23">
                  <c:v>21</c:v>
                </c:pt>
                <c:pt idx="24">
                  <c:v>19</c:v>
                </c:pt>
                <c:pt idx="25">
                  <c:v>14</c:v>
                </c:pt>
                <c:pt idx="26">
                  <c:v>13</c:v>
                </c:pt>
                <c:pt idx="27">
                  <c:v>4</c:v>
                </c:pt>
                <c:pt idx="28">
                  <c:v>5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9A-47E0-B2A7-BBD6F732E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271296"/>
        <c:axId val="1530119424"/>
      </c:scatterChart>
      <c:valAx>
        <c:axId val="16052712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119424"/>
        <c:crosses val="autoZero"/>
        <c:crossBetween val="midCat"/>
        <c:majorUnit val="10"/>
      </c:valAx>
      <c:valAx>
        <c:axId val="15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27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Dashboard!$L$2</c:f>
              <c:strCache>
                <c:ptCount val="1"/>
                <c:pt idx="0">
                  <c:v>1X-Plan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Dashboard!$L$3:$L$42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4</c:v>
                </c:pt>
                <c:pt idx="18">
                  <c:v>6</c:v>
                </c:pt>
                <c:pt idx="19">
                  <c:v>13</c:v>
                </c:pt>
                <c:pt idx="20">
                  <c:v>16</c:v>
                </c:pt>
                <c:pt idx="21">
                  <c:v>20</c:v>
                </c:pt>
                <c:pt idx="22">
                  <c:v>28</c:v>
                </c:pt>
                <c:pt idx="23">
                  <c:v>34</c:v>
                </c:pt>
                <c:pt idx="24">
                  <c:v>63</c:v>
                </c:pt>
                <c:pt idx="25">
                  <c:v>64</c:v>
                </c:pt>
                <c:pt idx="26">
                  <c:v>91</c:v>
                </c:pt>
                <c:pt idx="27">
                  <c:v>107</c:v>
                </c:pt>
                <c:pt idx="28">
                  <c:v>155</c:v>
                </c:pt>
                <c:pt idx="29">
                  <c:v>141</c:v>
                </c:pt>
                <c:pt idx="30">
                  <c:v>128</c:v>
                </c:pt>
                <c:pt idx="31">
                  <c:v>108</c:v>
                </c:pt>
                <c:pt idx="32">
                  <c:v>82</c:v>
                </c:pt>
                <c:pt idx="33">
                  <c:v>52</c:v>
                </c:pt>
                <c:pt idx="34">
                  <c:v>37</c:v>
                </c:pt>
                <c:pt idx="35">
                  <c:v>18</c:v>
                </c:pt>
                <c:pt idx="36">
                  <c:v>10</c:v>
                </c:pt>
                <c:pt idx="37">
                  <c:v>3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C-49C6-8C2C-6F9568E26A29}"/>
            </c:ext>
          </c:extLst>
        </c:ser>
        <c:ser>
          <c:idx val="1"/>
          <c:order val="1"/>
          <c:tx>
            <c:strRef>
              <c:f>Dashboard!$M$2</c:f>
              <c:strCache>
                <c:ptCount val="1"/>
                <c:pt idx="0">
                  <c:v>1X-Real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Dashboard!$M$3:$M$42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8</c:v>
                </c:pt>
                <c:pt idx="20">
                  <c:v>5</c:v>
                </c:pt>
                <c:pt idx="21">
                  <c:v>12</c:v>
                </c:pt>
                <c:pt idx="22">
                  <c:v>21</c:v>
                </c:pt>
                <c:pt idx="23">
                  <c:v>23</c:v>
                </c:pt>
                <c:pt idx="24">
                  <c:v>39</c:v>
                </c:pt>
                <c:pt idx="25">
                  <c:v>45</c:v>
                </c:pt>
                <c:pt idx="26">
                  <c:v>56</c:v>
                </c:pt>
                <c:pt idx="27">
                  <c:v>77</c:v>
                </c:pt>
                <c:pt idx="28">
                  <c:v>105</c:v>
                </c:pt>
                <c:pt idx="29">
                  <c:v>101</c:v>
                </c:pt>
                <c:pt idx="30">
                  <c:v>97</c:v>
                </c:pt>
                <c:pt idx="31">
                  <c:v>91</c:v>
                </c:pt>
                <c:pt idx="32">
                  <c:v>67</c:v>
                </c:pt>
                <c:pt idx="33">
                  <c:v>41</c:v>
                </c:pt>
                <c:pt idx="34">
                  <c:v>37</c:v>
                </c:pt>
                <c:pt idx="35">
                  <c:v>15</c:v>
                </c:pt>
                <c:pt idx="36">
                  <c:v>10</c:v>
                </c:pt>
                <c:pt idx="37">
                  <c:v>3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C-49C6-8C2C-6F9568E2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33072"/>
        <c:axId val="131029056"/>
      </c:scatterChart>
      <c:valAx>
        <c:axId val="29223307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29056"/>
        <c:crosses val="autoZero"/>
        <c:crossBetween val="midCat"/>
        <c:majorUnit val="10"/>
      </c:valAx>
      <c:valAx>
        <c:axId val="131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3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O2.5 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Dashboard!$AJ$2</c:f>
              <c:strCache>
                <c:ptCount val="1"/>
                <c:pt idx="0">
                  <c:v>O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Dashboard!$AJ$3:$AJ$42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6</c:v>
                </c:pt>
                <c:pt idx="8">
                  <c:v>10</c:v>
                </c:pt>
                <c:pt idx="9">
                  <c:v>19</c:v>
                </c:pt>
                <c:pt idx="10">
                  <c:v>25</c:v>
                </c:pt>
                <c:pt idx="11">
                  <c:v>34</c:v>
                </c:pt>
                <c:pt idx="12">
                  <c:v>47</c:v>
                </c:pt>
                <c:pt idx="13">
                  <c:v>49</c:v>
                </c:pt>
                <c:pt idx="14">
                  <c:v>46</c:v>
                </c:pt>
                <c:pt idx="15">
                  <c:v>48</c:v>
                </c:pt>
                <c:pt idx="16">
                  <c:v>65</c:v>
                </c:pt>
                <c:pt idx="17">
                  <c:v>60</c:v>
                </c:pt>
                <c:pt idx="18">
                  <c:v>71</c:v>
                </c:pt>
                <c:pt idx="19">
                  <c:v>91</c:v>
                </c:pt>
                <c:pt idx="20">
                  <c:v>77</c:v>
                </c:pt>
                <c:pt idx="21">
                  <c:v>81</c:v>
                </c:pt>
                <c:pt idx="22">
                  <c:v>70</c:v>
                </c:pt>
                <c:pt idx="23">
                  <c:v>53</c:v>
                </c:pt>
                <c:pt idx="24">
                  <c:v>62</c:v>
                </c:pt>
                <c:pt idx="25">
                  <c:v>51</c:v>
                </c:pt>
                <c:pt idx="26">
                  <c:v>49</c:v>
                </c:pt>
                <c:pt idx="27">
                  <c:v>32</c:v>
                </c:pt>
                <c:pt idx="28">
                  <c:v>35</c:v>
                </c:pt>
                <c:pt idx="29">
                  <c:v>28</c:v>
                </c:pt>
                <c:pt idx="30">
                  <c:v>32</c:v>
                </c:pt>
                <c:pt idx="31">
                  <c:v>18</c:v>
                </c:pt>
                <c:pt idx="32">
                  <c:v>11</c:v>
                </c:pt>
                <c:pt idx="33">
                  <c:v>5</c:v>
                </c:pt>
                <c:pt idx="34">
                  <c:v>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E-45F2-9E0E-DBD9633B09B3}"/>
            </c:ext>
          </c:extLst>
        </c:ser>
        <c:ser>
          <c:idx val="1"/>
          <c:order val="1"/>
          <c:tx>
            <c:strRef>
              <c:f>Dashboard!$AK$2</c:f>
              <c:strCache>
                <c:ptCount val="1"/>
                <c:pt idx="0">
                  <c:v>O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Dashboard!$AK$3:$AK$42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8</c:v>
                </c:pt>
                <c:pt idx="11">
                  <c:v>12</c:v>
                </c:pt>
                <c:pt idx="12">
                  <c:v>24</c:v>
                </c:pt>
                <c:pt idx="13">
                  <c:v>17</c:v>
                </c:pt>
                <c:pt idx="14">
                  <c:v>23</c:v>
                </c:pt>
                <c:pt idx="15">
                  <c:v>19</c:v>
                </c:pt>
                <c:pt idx="16">
                  <c:v>25</c:v>
                </c:pt>
                <c:pt idx="17">
                  <c:v>24</c:v>
                </c:pt>
                <c:pt idx="18">
                  <c:v>41</c:v>
                </c:pt>
                <c:pt idx="19">
                  <c:v>47</c:v>
                </c:pt>
                <c:pt idx="20">
                  <c:v>42</c:v>
                </c:pt>
                <c:pt idx="21">
                  <c:v>32</c:v>
                </c:pt>
                <c:pt idx="22">
                  <c:v>34</c:v>
                </c:pt>
                <c:pt idx="23">
                  <c:v>29</c:v>
                </c:pt>
                <c:pt idx="24">
                  <c:v>37</c:v>
                </c:pt>
                <c:pt idx="25">
                  <c:v>30</c:v>
                </c:pt>
                <c:pt idx="26">
                  <c:v>28</c:v>
                </c:pt>
                <c:pt idx="27">
                  <c:v>16</c:v>
                </c:pt>
                <c:pt idx="28">
                  <c:v>22</c:v>
                </c:pt>
                <c:pt idx="29">
                  <c:v>20</c:v>
                </c:pt>
                <c:pt idx="30">
                  <c:v>22</c:v>
                </c:pt>
                <c:pt idx="31">
                  <c:v>13</c:v>
                </c:pt>
                <c:pt idx="32">
                  <c:v>9</c:v>
                </c:pt>
                <c:pt idx="33">
                  <c:v>4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E-45F2-9E0E-DBD9633B0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339951"/>
        <c:axId val="611774719"/>
      </c:scatterChart>
      <c:valAx>
        <c:axId val="1068339951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74719"/>
        <c:crosses val="autoZero"/>
        <c:crossBetween val="midCat"/>
        <c:majorUnit val="10"/>
      </c:valAx>
      <c:valAx>
        <c:axId val="61177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33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468841</xdr:colOff>
      <xdr:row>30</xdr:row>
      <xdr:rowOff>76200</xdr:rowOff>
    </xdr:from>
    <xdr:to>
      <xdr:col>23</xdr:col>
      <xdr:colOff>164041</xdr:colOff>
      <xdr:row>44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211666</xdr:colOff>
      <xdr:row>30</xdr:row>
      <xdr:rowOff>84667</xdr:rowOff>
    </xdr:from>
    <xdr:to>
      <xdr:col>7</xdr:col>
      <xdr:colOff>516466</xdr:colOff>
      <xdr:row>45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2C126E-A363-4102-B95D-0A7E98F5D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30</xdr:row>
      <xdr:rowOff>67734</xdr:rowOff>
    </xdr:from>
    <xdr:to>
      <xdr:col>15</xdr:col>
      <xdr:colOff>304800</xdr:colOff>
      <xdr:row>45</xdr:row>
      <xdr:rowOff>16934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09C785-1806-4630-A3D5-D18273CC1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414866</xdr:colOff>
      <xdr:row>0</xdr:row>
      <xdr:rowOff>76200</xdr:rowOff>
    </xdr:from>
    <xdr:to>
      <xdr:col>23</xdr:col>
      <xdr:colOff>152399</xdr:colOff>
      <xdr:row>14</xdr:row>
      <xdr:rowOff>135467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18E8A9-91BF-4B67-A3AF-726955C97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S1496"/>
  <sheetViews>
    <sheetView tabSelected="1" topLeftCell="B1" workbookViewId="0">
      <pane ySplit="3" topLeftCell="A1480" activePane="bottomLeft" state="frozen"/>
      <selection pane="bottomLeft" activeCell="D1482" sqref="D1482"/>
    </sheetView>
  </sheetViews>
  <sheetFormatPr defaultColWidth="8.88671875" defaultRowHeight="14.4" outlineLevelCol="1" x14ac:dyDescent="0.3"/>
  <cols>
    <col min="1" max="1" width="10" bestFit="1" customWidth="1"/>
    <col min="2" max="2" width="44.109375" bestFit="1" customWidth="1"/>
    <col min="3" max="3" width="10.5546875" bestFit="1" customWidth="1"/>
    <col min="4" max="4" width="9.44140625" bestFit="1" customWidth="1"/>
    <col min="5" max="5" width="20.44140625" customWidth="1"/>
    <col min="6" max="6" width="22.44140625" customWidth="1"/>
    <col min="7" max="7" width="8.33203125" style="4" hidden="1" customWidth="1" outlineLevel="1"/>
    <col min="8" max="10" width="5" hidden="1" customWidth="1" outlineLevel="1"/>
    <col min="11" max="12" width="5.33203125" hidden="1" customWidth="1" outlineLevel="1"/>
    <col min="13" max="13" width="5.21875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5.5546875" customWidth="1" collapsed="1"/>
    <col min="18" max="18" width="12.77734375" customWidth="1"/>
    <col min="19" max="19" width="12.77734375" bestFit="1" customWidth="1"/>
    <col min="20" max="21" width="14.5546875" bestFit="1" customWidth="1"/>
    <col min="22" max="22" width="10.6640625" bestFit="1" customWidth="1"/>
    <col min="23" max="23" width="11" bestFit="1" customWidth="1"/>
    <col min="24" max="24" width="30" hidden="1" customWidth="1" outlineLevel="1"/>
    <col min="25" max="25" width="32" hidden="1" customWidth="1" outlineLevel="1"/>
    <col min="26" max="26" width="64.44140625" hidden="1" customWidth="1" outlineLevel="1"/>
    <col min="27" max="27" width="8.33203125" hidden="1" customWidth="1" outlineLevel="1"/>
    <col min="28" max="33" width="5.88671875" hidden="1" customWidth="1" outlineLevel="1"/>
    <col min="34" max="34" width="6.88671875" hidden="1" customWidth="1" outlineLevel="1"/>
    <col min="35" max="35" width="7" hidden="1" customWidth="1" outlineLevel="1"/>
    <col min="36" max="36" width="6.88671875" hidden="1" customWidth="1" outlineLevel="1"/>
    <col min="37" max="37" width="10.21875" hidden="1" customWidth="1" outlineLevel="1"/>
    <col min="38" max="41" width="7.5546875" hidden="1" customWidth="1" outlineLevel="1"/>
    <col min="42" max="42" width="10.6640625" hidden="1" customWidth="1" outlineLevel="1"/>
    <col min="43" max="43" width="11" hidden="1" customWidth="1" outlineLevel="1"/>
    <col min="44" max="44" width="12.88671875" bestFit="1" customWidth="1" collapsed="1"/>
    <col min="45" max="45" width="13.44140625" bestFit="1" customWidth="1"/>
  </cols>
  <sheetData>
    <row r="2" spans="1:45" x14ac:dyDescent="0.3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5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  <c r="AR3" s="26" t="s">
        <v>6817</v>
      </c>
      <c r="AS3" s="26" t="s">
        <v>7830</v>
      </c>
    </row>
    <row r="4" spans="1:45" ht="15" hidden="1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">
        <v>297</v>
      </c>
      <c r="Y4" t="s">
        <v>296</v>
      </c>
      <c r="Z4" t="s">
        <v>2114</v>
      </c>
      <c r="AA4" t="s">
        <v>2115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2117</v>
      </c>
      <c r="AM4" t="s">
        <v>2117</v>
      </c>
      <c r="AN4" t="s">
        <v>2116</v>
      </c>
      <c r="AO4" t="s">
        <v>2116</v>
      </c>
      <c r="AP4" t="s">
        <v>2117</v>
      </c>
      <c r="AQ4" t="s">
        <v>2116</v>
      </c>
    </row>
    <row r="5" spans="1:45" hidden="1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">
        <v>291</v>
      </c>
      <c r="Y5" t="s">
        <v>290</v>
      </c>
      <c r="Z5" t="s">
        <v>2118</v>
      </c>
      <c r="AA5" t="s">
        <v>456</v>
      </c>
      <c r="AB5" t="s">
        <v>2116</v>
      </c>
      <c r="AC5" t="s">
        <v>2116</v>
      </c>
      <c r="AD5" t="s">
        <v>2117</v>
      </c>
      <c r="AE5" t="s">
        <v>2116</v>
      </c>
      <c r="AF5" t="s">
        <v>2117</v>
      </c>
      <c r="AG5" t="s">
        <v>2117</v>
      </c>
      <c r="AH5" t="s">
        <v>2116</v>
      </c>
      <c r="AI5" t="s">
        <v>2116</v>
      </c>
      <c r="AJ5" t="s">
        <v>2117</v>
      </c>
      <c r="AK5" t="s">
        <v>2117</v>
      </c>
      <c r="AL5" t="s">
        <v>2116</v>
      </c>
      <c r="AM5" t="s">
        <v>2116</v>
      </c>
      <c r="AN5" t="s">
        <v>2117</v>
      </c>
      <c r="AO5" t="s">
        <v>2117</v>
      </c>
      <c r="AP5" t="s">
        <v>2116</v>
      </c>
      <c r="AQ5" t="s">
        <v>2117</v>
      </c>
    </row>
    <row r="6" spans="1:45" hidden="1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">
        <v>247</v>
      </c>
      <c r="Y6" t="s">
        <v>282</v>
      </c>
      <c r="Z6" t="s">
        <v>2119</v>
      </c>
      <c r="AA6" t="s">
        <v>2120</v>
      </c>
      <c r="AB6" t="s">
        <v>2116</v>
      </c>
      <c r="AC6" t="s">
        <v>2117</v>
      </c>
      <c r="AD6" t="s">
        <v>2116</v>
      </c>
      <c r="AE6" t="s">
        <v>2117</v>
      </c>
      <c r="AF6" t="s">
        <v>2117</v>
      </c>
      <c r="AG6" t="s">
        <v>2116</v>
      </c>
      <c r="AH6" t="s">
        <v>2116</v>
      </c>
      <c r="AI6" t="s">
        <v>2117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5" hidden="1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">
        <v>283</v>
      </c>
      <c r="Y7" t="s">
        <v>144</v>
      </c>
      <c r="Z7" t="s">
        <v>2121</v>
      </c>
      <c r="AA7" t="s">
        <v>2122</v>
      </c>
      <c r="AB7" t="s">
        <v>2117</v>
      </c>
      <c r="AC7" t="s">
        <v>2116</v>
      </c>
      <c r="AD7" t="s">
        <v>2116</v>
      </c>
      <c r="AE7" t="s">
        <v>2117</v>
      </c>
      <c r="AF7" t="s">
        <v>2116</v>
      </c>
      <c r="AG7" t="s">
        <v>2117</v>
      </c>
      <c r="AH7" t="s">
        <v>2117</v>
      </c>
      <c r="AI7" t="s">
        <v>2116</v>
      </c>
      <c r="AJ7" t="s">
        <v>2116</v>
      </c>
      <c r="AK7" t="s">
        <v>2117</v>
      </c>
      <c r="AL7" t="s">
        <v>2117</v>
      </c>
      <c r="AM7" t="s">
        <v>2117</v>
      </c>
      <c r="AN7" t="s">
        <v>2116</v>
      </c>
      <c r="AO7" t="s">
        <v>2116</v>
      </c>
      <c r="AP7" t="s">
        <v>2117</v>
      </c>
      <c r="AQ7" t="s">
        <v>2116</v>
      </c>
    </row>
    <row r="8" spans="1:45" hidden="1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">
        <v>250</v>
      </c>
      <c r="Y8" t="s">
        <v>251</v>
      </c>
      <c r="Z8" t="s">
        <v>2123</v>
      </c>
      <c r="AA8" t="s">
        <v>449</v>
      </c>
      <c r="AB8" t="s">
        <v>2116</v>
      </c>
      <c r="AC8" t="s">
        <v>2116</v>
      </c>
      <c r="AD8" t="s">
        <v>2117</v>
      </c>
      <c r="AE8" t="s">
        <v>2116</v>
      </c>
      <c r="AF8" t="s">
        <v>2117</v>
      </c>
      <c r="AG8" t="s">
        <v>2117</v>
      </c>
      <c r="AH8" t="s">
        <v>2116</v>
      </c>
      <c r="AI8" t="s">
        <v>2116</v>
      </c>
      <c r="AJ8" t="s">
        <v>2117</v>
      </c>
      <c r="AK8" t="s">
        <v>2117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5" hidden="1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">
        <v>252</v>
      </c>
      <c r="Y9" t="s">
        <v>253</v>
      </c>
      <c r="Z9" t="s">
        <v>2124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5" hidden="1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">
        <v>289</v>
      </c>
      <c r="Y10" t="s">
        <v>288</v>
      </c>
      <c r="Z10" t="s">
        <v>2126</v>
      </c>
      <c r="AA10" t="s">
        <v>2125</v>
      </c>
      <c r="AB10" t="s">
        <v>2117</v>
      </c>
      <c r="AC10" t="s">
        <v>2116</v>
      </c>
      <c r="AD10" t="s">
        <v>2116</v>
      </c>
      <c r="AE10" t="s">
        <v>2117</v>
      </c>
      <c r="AF10" t="s">
        <v>2116</v>
      </c>
      <c r="AG10" t="s">
        <v>2117</v>
      </c>
      <c r="AH10" t="s">
        <v>2116</v>
      </c>
      <c r="AI10" t="s">
        <v>2117</v>
      </c>
      <c r="AJ10" t="s">
        <v>2116</v>
      </c>
      <c r="AK10" t="s">
        <v>2116</v>
      </c>
      <c r="AL10" t="s">
        <v>2117</v>
      </c>
      <c r="AM10" t="s">
        <v>2116</v>
      </c>
      <c r="AN10" t="s">
        <v>2117</v>
      </c>
      <c r="AO10" t="s">
        <v>2117</v>
      </c>
      <c r="AP10" t="s">
        <v>2116</v>
      </c>
      <c r="AQ10" t="s">
        <v>2117</v>
      </c>
    </row>
    <row r="11" spans="1:45" hidden="1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">
        <v>341</v>
      </c>
      <c r="Y11" t="s">
        <v>340</v>
      </c>
      <c r="Z11" t="s">
        <v>2127</v>
      </c>
      <c r="AA11" t="s">
        <v>2120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2117</v>
      </c>
      <c r="AI11" t="s">
        <v>2116</v>
      </c>
      <c r="AJ11" t="s">
        <v>2116</v>
      </c>
      <c r="AK11" t="s">
        <v>2117</v>
      </c>
      <c r="AL11" t="s">
        <v>2117</v>
      </c>
      <c r="AM11" t="s">
        <v>2117</v>
      </c>
      <c r="AN11" t="s">
        <v>2116</v>
      </c>
      <c r="AO11" t="s">
        <v>2116</v>
      </c>
      <c r="AP11" t="s">
        <v>2117</v>
      </c>
      <c r="AQ11" t="s">
        <v>2116</v>
      </c>
    </row>
    <row r="12" spans="1:45" hidden="1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">
        <v>146</v>
      </c>
      <c r="Y12" t="s">
        <v>258</v>
      </c>
      <c r="Z12" t="s">
        <v>2128</v>
      </c>
      <c r="AA12" t="s">
        <v>447</v>
      </c>
      <c r="AB12" t="s">
        <v>2116</v>
      </c>
      <c r="AC12" t="s">
        <v>2117</v>
      </c>
      <c r="AD12" t="s">
        <v>2116</v>
      </c>
      <c r="AE12" t="s">
        <v>2117</v>
      </c>
      <c r="AF12" t="s">
        <v>2117</v>
      </c>
      <c r="AG12" t="s">
        <v>2116</v>
      </c>
      <c r="AH12" t="s">
        <v>2116</v>
      </c>
      <c r="AI12" t="s">
        <v>2117</v>
      </c>
      <c r="AJ12" t="s">
        <v>2116</v>
      </c>
      <c r="AK12" t="s">
        <v>2116</v>
      </c>
      <c r="AL12" t="s">
        <v>2116</v>
      </c>
      <c r="AM12" t="s">
        <v>2116</v>
      </c>
      <c r="AN12" t="s">
        <v>2117</v>
      </c>
      <c r="AO12" t="s">
        <v>2117</v>
      </c>
      <c r="AP12" t="s">
        <v>2116</v>
      </c>
      <c r="AQ12" t="s">
        <v>2117</v>
      </c>
    </row>
    <row r="13" spans="1:45" hidden="1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">
        <v>269</v>
      </c>
      <c r="Y13" t="s">
        <v>268</v>
      </c>
      <c r="Z13" t="s">
        <v>2129</v>
      </c>
      <c r="AA13" t="s">
        <v>2130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2116</v>
      </c>
      <c r="AL13" t="s">
        <v>2117</v>
      </c>
      <c r="AM13" t="s">
        <v>2117</v>
      </c>
      <c r="AN13" t="s">
        <v>2116</v>
      </c>
      <c r="AO13" t="s">
        <v>2116</v>
      </c>
      <c r="AP13" t="s">
        <v>2117</v>
      </c>
      <c r="AQ13" t="s">
        <v>2116</v>
      </c>
    </row>
    <row r="14" spans="1:45" hidden="1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">
        <v>311</v>
      </c>
      <c r="Y14" t="s">
        <v>310</v>
      </c>
      <c r="Z14" t="s">
        <v>2131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5" hidden="1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">
        <v>117</v>
      </c>
      <c r="Y15" t="s">
        <v>300</v>
      </c>
      <c r="Z15" t="s">
        <v>2132</v>
      </c>
      <c r="AA15" t="s">
        <v>462</v>
      </c>
      <c r="AB15" t="s">
        <v>2117</v>
      </c>
      <c r="AC15" t="s">
        <v>2116</v>
      </c>
      <c r="AD15" t="s">
        <v>2116</v>
      </c>
      <c r="AE15" t="s">
        <v>2117</v>
      </c>
      <c r="AF15" t="s">
        <v>2116</v>
      </c>
      <c r="AG15" t="s">
        <v>2117</v>
      </c>
      <c r="AH15" t="s">
        <v>2116</v>
      </c>
      <c r="AI15" t="s">
        <v>2117</v>
      </c>
      <c r="AJ15" t="s">
        <v>2116</v>
      </c>
      <c r="AK15" t="s">
        <v>2117</v>
      </c>
      <c r="AL15" t="s">
        <v>2117</v>
      </c>
      <c r="AM15" t="s">
        <v>2117</v>
      </c>
      <c r="AN15" t="s">
        <v>2116</v>
      </c>
      <c r="AO15" t="s">
        <v>2117</v>
      </c>
      <c r="AP15" t="s">
        <v>2117</v>
      </c>
      <c r="AQ15" t="s">
        <v>2116</v>
      </c>
    </row>
    <row r="16" spans="1:45" hidden="1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">
        <v>293</v>
      </c>
      <c r="Y16" t="s">
        <v>263</v>
      </c>
      <c r="Z16" t="s">
        <v>2133</v>
      </c>
      <c r="AA16" t="s">
        <v>447</v>
      </c>
      <c r="AB16" t="s">
        <v>2116</v>
      </c>
      <c r="AC16" t="s">
        <v>2117</v>
      </c>
      <c r="AD16" t="s">
        <v>2116</v>
      </c>
      <c r="AE16" t="s">
        <v>2117</v>
      </c>
      <c r="AF16" t="s">
        <v>2117</v>
      </c>
      <c r="AG16" t="s">
        <v>2116</v>
      </c>
      <c r="AH16" t="s">
        <v>2116</v>
      </c>
      <c r="AI16" t="s">
        <v>2117</v>
      </c>
      <c r="AJ16" t="s">
        <v>2116</v>
      </c>
      <c r="AK16" t="s">
        <v>2116</v>
      </c>
      <c r="AL16" t="s">
        <v>2116</v>
      </c>
      <c r="AM16" t="s">
        <v>2116</v>
      </c>
      <c r="AN16" t="s">
        <v>2117</v>
      </c>
      <c r="AO16" t="s">
        <v>2117</v>
      </c>
      <c r="AP16" t="s">
        <v>2116</v>
      </c>
      <c r="AQ16" t="s">
        <v>2117</v>
      </c>
    </row>
    <row r="17" spans="2:43" hidden="1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v>#N/A</v>
      </c>
      <c r="Y17" t="s">
        <v>264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</row>
    <row r="18" spans="2:43" hidden="1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v>#N/A</v>
      </c>
      <c r="Y18" t="s">
        <v>265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</row>
    <row r="19" spans="2:43" hidden="1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">
        <v>309</v>
      </c>
      <c r="Y19" t="s">
        <v>267</v>
      </c>
      <c r="Z19" t="s">
        <v>2138</v>
      </c>
      <c r="AA19" t="s">
        <v>2139</v>
      </c>
      <c r="AB19" t="s">
        <v>2116</v>
      </c>
      <c r="AC19" t="s">
        <v>2116</v>
      </c>
      <c r="AD19" t="s">
        <v>2117</v>
      </c>
      <c r="AE19" t="s">
        <v>2116</v>
      </c>
      <c r="AF19" t="s">
        <v>2117</v>
      </c>
      <c r="AG19" t="s">
        <v>2117</v>
      </c>
      <c r="AH19" t="s">
        <v>2116</v>
      </c>
      <c r="AI19" t="s">
        <v>2116</v>
      </c>
      <c r="AJ19" t="s">
        <v>2117</v>
      </c>
      <c r="AK19" t="s">
        <v>2117</v>
      </c>
      <c r="AL19" t="s">
        <v>2117</v>
      </c>
      <c r="AM19" t="s">
        <v>2117</v>
      </c>
      <c r="AN19" t="s">
        <v>2116</v>
      </c>
      <c r="AO19" t="s">
        <v>2116</v>
      </c>
      <c r="AP19" t="s">
        <v>2117</v>
      </c>
      <c r="AQ19" t="s">
        <v>2116</v>
      </c>
    </row>
    <row r="20" spans="2:43" hidden="1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">
        <v>382</v>
      </c>
      <c r="Y20" t="s">
        <v>383</v>
      </c>
      <c r="Z20" t="s">
        <v>6820</v>
      </c>
      <c r="AA20" t="s">
        <v>458</v>
      </c>
      <c r="AB20" t="s">
        <v>2116</v>
      </c>
      <c r="AC20" t="s">
        <v>2116</v>
      </c>
      <c r="AD20" t="s">
        <v>2117</v>
      </c>
      <c r="AE20" t="s">
        <v>2116</v>
      </c>
      <c r="AF20" t="s">
        <v>2117</v>
      </c>
      <c r="AG20" t="s">
        <v>2117</v>
      </c>
      <c r="AH20" t="s">
        <v>2116</v>
      </c>
      <c r="AI20" t="s">
        <v>2116</v>
      </c>
      <c r="AJ20" t="s">
        <v>2117</v>
      </c>
      <c r="AK20" t="s">
        <v>2117</v>
      </c>
      <c r="AL20" t="s">
        <v>2117</v>
      </c>
      <c r="AM20" t="s">
        <v>2117</v>
      </c>
      <c r="AN20" t="s">
        <v>2116</v>
      </c>
      <c r="AO20" t="s">
        <v>2116</v>
      </c>
      <c r="AP20" t="s">
        <v>2117</v>
      </c>
      <c r="AQ20" t="s">
        <v>2116</v>
      </c>
    </row>
    <row r="21" spans="2:43" hidden="1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">
        <v>216</v>
      </c>
      <c r="Y21" t="s">
        <v>1413</v>
      </c>
      <c r="Z21" t="s">
        <v>2141</v>
      </c>
      <c r="AA21" t="s">
        <v>459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2117</v>
      </c>
      <c r="AL21" t="s">
        <v>2117</v>
      </c>
      <c r="AM21" t="s">
        <v>2116</v>
      </c>
      <c r="AN21" t="s">
        <v>2117</v>
      </c>
      <c r="AO21" t="s">
        <v>2117</v>
      </c>
      <c r="AP21" t="s">
        <v>2117</v>
      </c>
      <c r="AQ21" t="s">
        <v>2116</v>
      </c>
    </row>
    <row r="22" spans="2:43" hidden="1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">
        <v>1414</v>
      </c>
      <c r="Y22" t="s">
        <v>1415</v>
      </c>
      <c r="Z22" t="s">
        <v>2142</v>
      </c>
      <c r="AA22" t="s">
        <v>447</v>
      </c>
      <c r="AB22" t="s">
        <v>2116</v>
      </c>
      <c r="AC22" t="s">
        <v>2117</v>
      </c>
      <c r="AD22" t="s">
        <v>2116</v>
      </c>
      <c r="AE22" t="s">
        <v>2117</v>
      </c>
      <c r="AF22" t="s">
        <v>2117</v>
      </c>
      <c r="AG22" t="s">
        <v>2116</v>
      </c>
      <c r="AH22" t="s">
        <v>2116</v>
      </c>
      <c r="AI22" t="s">
        <v>2117</v>
      </c>
      <c r="AJ22" t="s">
        <v>2116</v>
      </c>
      <c r="AK22" t="s">
        <v>2116</v>
      </c>
      <c r="AL22" t="s">
        <v>2116</v>
      </c>
      <c r="AM22" t="s">
        <v>2116</v>
      </c>
      <c r="AN22" t="s">
        <v>2117</v>
      </c>
      <c r="AO22" t="s">
        <v>2117</v>
      </c>
      <c r="AP22" t="s">
        <v>2116</v>
      </c>
      <c r="AQ22" t="s">
        <v>2117</v>
      </c>
    </row>
    <row r="23" spans="2:43" hidden="1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">
        <v>1416</v>
      </c>
      <c r="Y23" t="s">
        <v>1417</v>
      </c>
      <c r="Z23" t="s">
        <v>2143</v>
      </c>
      <c r="AA23" t="s">
        <v>460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2117</v>
      </c>
      <c r="AJ23" t="s">
        <v>2116</v>
      </c>
      <c r="AK23" t="s">
        <v>2117</v>
      </c>
      <c r="AL23" t="s">
        <v>2117</v>
      </c>
      <c r="AM23" t="s">
        <v>2117</v>
      </c>
      <c r="AN23" t="s">
        <v>2116</v>
      </c>
      <c r="AO23" t="s">
        <v>2117</v>
      </c>
      <c r="AP23" t="s">
        <v>2117</v>
      </c>
      <c r="AQ23" t="s">
        <v>2116</v>
      </c>
    </row>
    <row r="24" spans="2:43" hidden="1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">
        <v>1343</v>
      </c>
      <c r="Y24" t="s">
        <v>1344</v>
      </c>
      <c r="Z24" t="s">
        <v>2144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hidden="1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">
        <v>1368</v>
      </c>
      <c r="Y25" t="s">
        <v>1369</v>
      </c>
      <c r="Z25" t="s">
        <v>2145</v>
      </c>
      <c r="AA25" t="s">
        <v>449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2116</v>
      </c>
      <c r="AN25" t="s">
        <v>2117</v>
      </c>
      <c r="AO25" t="s">
        <v>2117</v>
      </c>
      <c r="AP25" t="s">
        <v>2116</v>
      </c>
      <c r="AQ25" t="s">
        <v>2117</v>
      </c>
    </row>
    <row r="26" spans="2:43" hidden="1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">
        <v>1418</v>
      </c>
      <c r="Y26" t="s">
        <v>227</v>
      </c>
      <c r="Z26" t="s">
        <v>2146</v>
      </c>
      <c r="AA26" t="s">
        <v>461</v>
      </c>
      <c r="AB26" t="s">
        <v>2116</v>
      </c>
      <c r="AC26" t="s">
        <v>2116</v>
      </c>
      <c r="AD26" t="s">
        <v>2117</v>
      </c>
      <c r="AE26" t="s">
        <v>2116</v>
      </c>
      <c r="AF26" t="s">
        <v>2117</v>
      </c>
      <c r="AG26" t="s">
        <v>2117</v>
      </c>
      <c r="AH26" t="s">
        <v>2116</v>
      </c>
      <c r="AI26" t="s">
        <v>2116</v>
      </c>
      <c r="AJ26" t="s">
        <v>2117</v>
      </c>
      <c r="AK26" t="s">
        <v>2117</v>
      </c>
      <c r="AL26" t="s">
        <v>2117</v>
      </c>
      <c r="AM26" t="s">
        <v>2117</v>
      </c>
      <c r="AN26" t="s">
        <v>2116</v>
      </c>
      <c r="AO26" t="s">
        <v>2116</v>
      </c>
      <c r="AP26" t="s">
        <v>2117</v>
      </c>
      <c r="AQ26" t="s">
        <v>2116</v>
      </c>
    </row>
    <row r="27" spans="2:43" hidden="1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">
        <v>429</v>
      </c>
      <c r="Y27" t="s">
        <v>430</v>
      </c>
      <c r="Z27" t="s">
        <v>2147</v>
      </c>
      <c r="AA27" t="s">
        <v>453</v>
      </c>
      <c r="AB27" t="s">
        <v>2117</v>
      </c>
      <c r="AC27" t="s">
        <v>2116</v>
      </c>
      <c r="AD27" t="s">
        <v>2116</v>
      </c>
      <c r="AE27" t="s">
        <v>2117</v>
      </c>
      <c r="AF27" t="s">
        <v>2116</v>
      </c>
      <c r="AG27" t="s">
        <v>2117</v>
      </c>
      <c r="AH27" t="s">
        <v>2116</v>
      </c>
      <c r="AI27" t="s">
        <v>2117</v>
      </c>
      <c r="AJ27" t="s">
        <v>2116</v>
      </c>
      <c r="AK27" t="s">
        <v>2116</v>
      </c>
      <c r="AL27" t="s">
        <v>2116</v>
      </c>
      <c r="AM27" t="s">
        <v>2116</v>
      </c>
      <c r="AN27" t="s">
        <v>2117</v>
      </c>
      <c r="AO27" t="s">
        <v>2117</v>
      </c>
      <c r="AP27" t="s">
        <v>2116</v>
      </c>
      <c r="AQ27" t="s">
        <v>2117</v>
      </c>
    </row>
    <row r="28" spans="2:43" hidden="1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">
        <v>373</v>
      </c>
      <c r="Y28" t="s">
        <v>231</v>
      </c>
      <c r="Z28" t="s">
        <v>2148</v>
      </c>
      <c r="AA28" t="s">
        <v>459</v>
      </c>
      <c r="AB28" t="s">
        <v>2116</v>
      </c>
      <c r="AC28" t="s">
        <v>2117</v>
      </c>
      <c r="AD28" t="s">
        <v>2116</v>
      </c>
      <c r="AE28" t="s">
        <v>2117</v>
      </c>
      <c r="AF28" t="s">
        <v>2117</v>
      </c>
      <c r="AG28" t="s">
        <v>2116</v>
      </c>
      <c r="AH28" t="s">
        <v>2117</v>
      </c>
      <c r="AI28" t="s">
        <v>2116</v>
      </c>
      <c r="AJ28" t="s">
        <v>2116</v>
      </c>
      <c r="AK28" t="s">
        <v>2117</v>
      </c>
      <c r="AL28" t="s">
        <v>2117</v>
      </c>
      <c r="AM28" t="s">
        <v>2116</v>
      </c>
      <c r="AN28" t="s">
        <v>2117</v>
      </c>
      <c r="AO28" t="s">
        <v>2117</v>
      </c>
      <c r="AP28" t="s">
        <v>2117</v>
      </c>
      <c r="AQ28" t="s">
        <v>2116</v>
      </c>
    </row>
    <row r="29" spans="2:43" hidden="1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">
        <v>396</v>
      </c>
      <c r="Y29" t="s">
        <v>397</v>
      </c>
      <c r="Z29" t="s">
        <v>2149</v>
      </c>
      <c r="AA29" t="s">
        <v>462</v>
      </c>
      <c r="AB29" t="s">
        <v>2117</v>
      </c>
      <c r="AC29" t="s">
        <v>2116</v>
      </c>
      <c r="AD29" t="s">
        <v>2116</v>
      </c>
      <c r="AE29" t="s">
        <v>2117</v>
      </c>
      <c r="AF29" t="s">
        <v>2116</v>
      </c>
      <c r="AG29" t="s">
        <v>2117</v>
      </c>
      <c r="AH29" t="s">
        <v>2116</v>
      </c>
      <c r="AI29" t="s">
        <v>2116</v>
      </c>
      <c r="AJ29" t="s">
        <v>2117</v>
      </c>
      <c r="AK29" t="s">
        <v>2117</v>
      </c>
      <c r="AL29" t="s">
        <v>2117</v>
      </c>
      <c r="AM29" t="s">
        <v>2117</v>
      </c>
      <c r="AN29" t="s">
        <v>2116</v>
      </c>
      <c r="AO29" t="s">
        <v>2117</v>
      </c>
      <c r="AP29" t="s">
        <v>2117</v>
      </c>
      <c r="AQ29" t="s">
        <v>2116</v>
      </c>
    </row>
    <row r="30" spans="2:43" hidden="1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">
        <v>398</v>
      </c>
      <c r="Y30" t="s">
        <v>399</v>
      </c>
      <c r="Z30" t="s">
        <v>2150</v>
      </c>
      <c r="AA30" t="s">
        <v>456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2116</v>
      </c>
      <c r="AL30" t="s">
        <v>2116</v>
      </c>
      <c r="AM30" t="s">
        <v>2116</v>
      </c>
      <c r="AN30" t="s">
        <v>2117</v>
      </c>
      <c r="AO30" t="s">
        <v>2117</v>
      </c>
      <c r="AP30" t="s">
        <v>2116</v>
      </c>
      <c r="AQ30" t="s">
        <v>2117</v>
      </c>
    </row>
    <row r="31" spans="2:43" hidden="1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">
        <v>236</v>
      </c>
      <c r="Y31" t="s">
        <v>395</v>
      </c>
      <c r="Z31" t="s">
        <v>2151</v>
      </c>
      <c r="AA31" t="s">
        <v>460</v>
      </c>
      <c r="AB31" t="s">
        <v>2116</v>
      </c>
      <c r="AC31" t="s">
        <v>2116</v>
      </c>
      <c r="AD31" t="s">
        <v>2117</v>
      </c>
      <c r="AE31" t="s">
        <v>2116</v>
      </c>
      <c r="AF31" t="s">
        <v>2117</v>
      </c>
      <c r="AG31" t="s">
        <v>2117</v>
      </c>
      <c r="AH31" t="s">
        <v>2116</v>
      </c>
      <c r="AI31" t="s">
        <v>2117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hidden="1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">
        <v>431</v>
      </c>
      <c r="Y32" t="s">
        <v>432</v>
      </c>
      <c r="Z32" t="s">
        <v>2152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hidden="1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">
        <v>400</v>
      </c>
      <c r="Y33" t="s">
        <v>401</v>
      </c>
      <c r="Z33" t="s">
        <v>2153</v>
      </c>
      <c r="AA33" t="s">
        <v>462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2117</v>
      </c>
      <c r="AP33" t="s">
        <v>2117</v>
      </c>
      <c r="AQ33" t="s">
        <v>2116</v>
      </c>
    </row>
    <row r="34" spans="2:43" hidden="1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">
        <v>386</v>
      </c>
      <c r="Y34" t="s">
        <v>19</v>
      </c>
      <c r="Z34" t="s">
        <v>6821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</row>
    <row r="35" spans="2:43" hidden="1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">
        <v>892</v>
      </c>
      <c r="Y35" t="s">
        <v>22</v>
      </c>
      <c r="Z35" t="s">
        <v>2155</v>
      </c>
      <c r="AA35" t="s">
        <v>462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2116</v>
      </c>
      <c r="AI35" t="s">
        <v>2117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2117</v>
      </c>
      <c r="AP35" t="s">
        <v>2117</v>
      </c>
      <c r="AQ35" t="s">
        <v>2116</v>
      </c>
    </row>
    <row r="36" spans="2:43" hidden="1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">
        <v>23</v>
      </c>
      <c r="Y36" t="s">
        <v>24</v>
      </c>
      <c r="Z36" t="s">
        <v>2156</v>
      </c>
      <c r="AA36" t="s">
        <v>2157</v>
      </c>
      <c r="AB36" t="s">
        <v>2117</v>
      </c>
      <c r="AC36" t="s">
        <v>2116</v>
      </c>
      <c r="AD36" t="s">
        <v>2116</v>
      </c>
      <c r="AE36" t="s">
        <v>2117</v>
      </c>
      <c r="AF36" t="s">
        <v>2116</v>
      </c>
      <c r="AG36" t="s">
        <v>2117</v>
      </c>
      <c r="AH36" t="s">
        <v>2117</v>
      </c>
      <c r="AI36" t="s">
        <v>2116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hidden="1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">
        <v>1596</v>
      </c>
      <c r="Y37" t="s">
        <v>1597</v>
      </c>
      <c r="Z37" t="s">
        <v>2158</v>
      </c>
      <c r="AA37" t="s">
        <v>461</v>
      </c>
      <c r="AB37" t="s">
        <v>2116</v>
      </c>
      <c r="AC37" t="s">
        <v>2116</v>
      </c>
      <c r="AD37" t="s">
        <v>2117</v>
      </c>
      <c r="AE37" t="s">
        <v>2116</v>
      </c>
      <c r="AF37" t="s">
        <v>2117</v>
      </c>
      <c r="AG37" t="s">
        <v>2117</v>
      </c>
      <c r="AH37" t="s">
        <v>2116</v>
      </c>
      <c r="AI37" t="s">
        <v>2117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hidden="1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">
        <v>27</v>
      </c>
      <c r="Y38" t="s">
        <v>28</v>
      </c>
      <c r="Z38" t="s">
        <v>2159</v>
      </c>
      <c r="AA38" t="s">
        <v>2130</v>
      </c>
      <c r="AB38" t="s">
        <v>2117</v>
      </c>
      <c r="AC38" t="s">
        <v>2116</v>
      </c>
      <c r="AD38" t="s">
        <v>2116</v>
      </c>
      <c r="AE38" t="s">
        <v>2117</v>
      </c>
      <c r="AF38" t="s">
        <v>2116</v>
      </c>
      <c r="AG38" t="s">
        <v>2117</v>
      </c>
      <c r="AH38" t="s">
        <v>2117</v>
      </c>
      <c r="AI38" t="s">
        <v>2116</v>
      </c>
      <c r="AJ38" t="s">
        <v>2116</v>
      </c>
      <c r="AK38" t="s">
        <v>2117</v>
      </c>
      <c r="AL38" t="s">
        <v>2117</v>
      </c>
      <c r="AM38" t="s">
        <v>2117</v>
      </c>
      <c r="AN38" t="s">
        <v>2116</v>
      </c>
      <c r="AO38" t="s">
        <v>2116</v>
      </c>
      <c r="AP38" t="s">
        <v>2117</v>
      </c>
      <c r="AQ38" t="s">
        <v>2116</v>
      </c>
    </row>
    <row r="39" spans="2:43" hidden="1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">
        <v>1598</v>
      </c>
      <c r="Y39" t="s">
        <v>1599</v>
      </c>
      <c r="Z39" t="s">
        <v>2160</v>
      </c>
      <c r="AA39" t="s">
        <v>459</v>
      </c>
      <c r="AB39" t="s">
        <v>2116</v>
      </c>
      <c r="AC39" t="s">
        <v>2117</v>
      </c>
      <c r="AD39" t="s">
        <v>2116</v>
      </c>
      <c r="AE39" t="s">
        <v>2117</v>
      </c>
      <c r="AF39" t="s">
        <v>2117</v>
      </c>
      <c r="AG39" t="s">
        <v>2116</v>
      </c>
      <c r="AH39" t="s">
        <v>2116</v>
      </c>
      <c r="AI39" t="s">
        <v>2117</v>
      </c>
      <c r="AJ39" t="s">
        <v>2116</v>
      </c>
      <c r="AK39" t="s">
        <v>2117</v>
      </c>
      <c r="AL39" t="s">
        <v>2117</v>
      </c>
      <c r="AM39" t="s">
        <v>2116</v>
      </c>
      <c r="AN39" t="s">
        <v>2117</v>
      </c>
      <c r="AO39" t="s">
        <v>2117</v>
      </c>
      <c r="AP39" t="s">
        <v>2117</v>
      </c>
      <c r="AQ39" t="s">
        <v>2116</v>
      </c>
    </row>
    <row r="40" spans="2:43" hidden="1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">
        <v>31</v>
      </c>
      <c r="Y40" t="s">
        <v>1754</v>
      </c>
      <c r="Z40" t="s">
        <v>2161</v>
      </c>
      <c r="AA40" t="s">
        <v>2162</v>
      </c>
      <c r="AB40" t="s">
        <v>2117</v>
      </c>
      <c r="AC40" t="s">
        <v>2116</v>
      </c>
      <c r="AD40" t="s">
        <v>2116</v>
      </c>
      <c r="AE40" t="s">
        <v>2117</v>
      </c>
      <c r="AF40" t="s">
        <v>2116</v>
      </c>
      <c r="AG40" t="s">
        <v>2117</v>
      </c>
      <c r="AH40" t="s">
        <v>2117</v>
      </c>
      <c r="AI40" t="s">
        <v>2116</v>
      </c>
      <c r="AJ40" t="s">
        <v>2116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2116</v>
      </c>
      <c r="AQ40" t="s">
        <v>2117</v>
      </c>
    </row>
    <row r="41" spans="2:43" hidden="1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">
        <v>33</v>
      </c>
      <c r="Y41" t="s">
        <v>1753</v>
      </c>
      <c r="Z41" t="s">
        <v>2163</v>
      </c>
      <c r="AA41" t="s">
        <v>460</v>
      </c>
      <c r="AB41" t="s">
        <v>2116</v>
      </c>
      <c r="AC41" t="s">
        <v>2116</v>
      </c>
      <c r="AD41" t="s">
        <v>2117</v>
      </c>
      <c r="AE41" t="s">
        <v>2116</v>
      </c>
      <c r="AF41" t="s">
        <v>2117</v>
      </c>
      <c r="AG41" t="s">
        <v>2117</v>
      </c>
      <c r="AH41" t="s">
        <v>2116</v>
      </c>
      <c r="AI41" t="s">
        <v>2116</v>
      </c>
      <c r="AJ41" t="s">
        <v>2117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2117</v>
      </c>
      <c r="AQ41" t="s">
        <v>2116</v>
      </c>
    </row>
    <row r="42" spans="2:43" hidden="1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">
        <v>1840</v>
      </c>
      <c r="Y42" t="s">
        <v>1841</v>
      </c>
      <c r="Z42" t="s">
        <v>2164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hidden="1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">
        <v>37</v>
      </c>
      <c r="Y43" t="s">
        <v>38</v>
      </c>
      <c r="Z43" t="s">
        <v>2165</v>
      </c>
      <c r="AA43" t="s">
        <v>2162</v>
      </c>
      <c r="AB43" t="s">
        <v>2117</v>
      </c>
      <c r="AC43" t="s">
        <v>2116</v>
      </c>
      <c r="AD43" t="s">
        <v>2116</v>
      </c>
      <c r="AE43" t="s">
        <v>2117</v>
      </c>
      <c r="AF43" t="s">
        <v>2116</v>
      </c>
      <c r="AG43" t="s">
        <v>2117</v>
      </c>
      <c r="AH43" t="s">
        <v>2117</v>
      </c>
      <c r="AI43" t="s">
        <v>2116</v>
      </c>
      <c r="AJ43" t="s">
        <v>2116</v>
      </c>
      <c r="AK43" t="s">
        <v>2117</v>
      </c>
      <c r="AL43" t="s">
        <v>2117</v>
      </c>
      <c r="AM43" t="s">
        <v>2117</v>
      </c>
      <c r="AN43" t="s">
        <v>2116</v>
      </c>
      <c r="AO43" t="s">
        <v>2117</v>
      </c>
      <c r="AP43" t="s">
        <v>2116</v>
      </c>
      <c r="AQ43" t="s">
        <v>2117</v>
      </c>
    </row>
    <row r="44" spans="2:43" hidden="1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">
        <v>875</v>
      </c>
      <c r="Y44" t="s">
        <v>40</v>
      </c>
      <c r="Z44" t="s">
        <v>2166</v>
      </c>
      <c r="AA44" t="s">
        <v>2115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2117</v>
      </c>
      <c r="AM44" t="s">
        <v>2117</v>
      </c>
      <c r="AN44" t="s">
        <v>2116</v>
      </c>
      <c r="AO44" t="s">
        <v>2116</v>
      </c>
      <c r="AP44" t="s">
        <v>2117</v>
      </c>
      <c r="AQ44" t="s">
        <v>2116</v>
      </c>
    </row>
    <row r="45" spans="2:43" hidden="1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">
        <v>912</v>
      </c>
      <c r="Y45" t="s">
        <v>913</v>
      </c>
      <c r="Z45" t="s">
        <v>2167</v>
      </c>
      <c r="AA45" t="s">
        <v>456</v>
      </c>
      <c r="AB45" t="s">
        <v>2116</v>
      </c>
      <c r="AC45" t="s">
        <v>2116</v>
      </c>
      <c r="AD45" t="s">
        <v>2117</v>
      </c>
      <c r="AE45" t="s">
        <v>2116</v>
      </c>
      <c r="AF45" t="s">
        <v>2117</v>
      </c>
      <c r="AG45" t="s">
        <v>2117</v>
      </c>
      <c r="AH45" t="s">
        <v>2116</v>
      </c>
      <c r="AI45" t="s">
        <v>2116</v>
      </c>
      <c r="AJ45" t="s">
        <v>2117</v>
      </c>
      <c r="AK45" t="s">
        <v>2117</v>
      </c>
      <c r="AL45" t="s">
        <v>2116</v>
      </c>
      <c r="AM45" t="s">
        <v>2116</v>
      </c>
      <c r="AN45" t="s">
        <v>2117</v>
      </c>
      <c r="AO45" t="s">
        <v>2117</v>
      </c>
      <c r="AP45" t="s">
        <v>2116</v>
      </c>
      <c r="AQ45" t="s">
        <v>2117</v>
      </c>
    </row>
    <row r="46" spans="2:43" hidden="1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">
        <v>914</v>
      </c>
      <c r="Y46" t="s">
        <v>44</v>
      </c>
      <c r="Z46" t="s">
        <v>2168</v>
      </c>
      <c r="AA46" t="s">
        <v>2169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2116</v>
      </c>
      <c r="AI46" t="s">
        <v>2117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2117</v>
      </c>
      <c r="AQ46" t="s">
        <v>2116</v>
      </c>
    </row>
    <row r="47" spans="2:43" hidden="1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">
        <v>1870</v>
      </c>
      <c r="Y47" t="s">
        <v>1871</v>
      </c>
      <c r="Z47" t="s">
        <v>2170</v>
      </c>
      <c r="AA47" t="s">
        <v>2171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2117</v>
      </c>
      <c r="AI47" t="s">
        <v>2116</v>
      </c>
      <c r="AJ47" t="s">
        <v>2116</v>
      </c>
      <c r="AK47" t="s">
        <v>2117</v>
      </c>
      <c r="AL47" t="s">
        <v>2117</v>
      </c>
      <c r="AM47" t="s">
        <v>2117</v>
      </c>
      <c r="AN47" t="s">
        <v>2116</v>
      </c>
      <c r="AO47" t="s">
        <v>2116</v>
      </c>
      <c r="AP47" t="s">
        <v>2116</v>
      </c>
      <c r="AQ47" t="s">
        <v>2117</v>
      </c>
    </row>
    <row r="48" spans="2:43" hidden="1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">
        <v>47</v>
      </c>
      <c r="Y48" t="s">
        <v>48</v>
      </c>
      <c r="Z48" t="s">
        <v>2172</v>
      </c>
      <c r="AA48" t="s">
        <v>2125</v>
      </c>
      <c r="AB48" t="s">
        <v>2117</v>
      </c>
      <c r="AC48" t="s">
        <v>2116</v>
      </c>
      <c r="AD48" t="s">
        <v>2116</v>
      </c>
      <c r="AE48" t="s">
        <v>2117</v>
      </c>
      <c r="AF48" t="s">
        <v>2116</v>
      </c>
      <c r="AG48" t="s">
        <v>2117</v>
      </c>
      <c r="AH48" t="s">
        <v>2116</v>
      </c>
      <c r="AI48" t="s">
        <v>2117</v>
      </c>
      <c r="AJ48" t="s">
        <v>2116</v>
      </c>
      <c r="AK48" t="s">
        <v>2116</v>
      </c>
      <c r="AL48" t="s">
        <v>2117</v>
      </c>
      <c r="AM48" t="s">
        <v>2116</v>
      </c>
      <c r="AN48" t="s">
        <v>2117</v>
      </c>
      <c r="AO48" t="s">
        <v>2117</v>
      </c>
      <c r="AP48" t="s">
        <v>2116</v>
      </c>
      <c r="AQ48" t="s">
        <v>2117</v>
      </c>
    </row>
    <row r="49" spans="2:43" hidden="1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">
        <v>915</v>
      </c>
      <c r="Y49" t="s">
        <v>50</v>
      </c>
      <c r="Z49" t="s">
        <v>2173</v>
      </c>
      <c r="AA49" t="s">
        <v>459</v>
      </c>
      <c r="AB49" t="s">
        <v>2116</v>
      </c>
      <c r="AC49" t="s">
        <v>2117</v>
      </c>
      <c r="AD49" t="s">
        <v>2116</v>
      </c>
      <c r="AE49" t="s">
        <v>2117</v>
      </c>
      <c r="AF49" t="s">
        <v>2117</v>
      </c>
      <c r="AG49" t="s">
        <v>2116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2116</v>
      </c>
      <c r="AN49" t="s">
        <v>2117</v>
      </c>
      <c r="AO49" t="s">
        <v>2117</v>
      </c>
      <c r="AP49" t="s">
        <v>2117</v>
      </c>
      <c r="AQ49" t="s">
        <v>2116</v>
      </c>
    </row>
    <row r="50" spans="2:43" hidden="1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">
        <v>860</v>
      </c>
      <c r="Y50" t="s">
        <v>861</v>
      </c>
      <c r="Z50" t="s">
        <v>2174</v>
      </c>
      <c r="AA50" t="s">
        <v>460</v>
      </c>
      <c r="AB50" t="s">
        <v>2116</v>
      </c>
      <c r="AC50" t="s">
        <v>2116</v>
      </c>
      <c r="AD50" t="s">
        <v>2117</v>
      </c>
      <c r="AE50" t="s">
        <v>2116</v>
      </c>
      <c r="AF50" t="s">
        <v>2117</v>
      </c>
      <c r="AG50" t="s">
        <v>2117</v>
      </c>
      <c r="AH50" t="s">
        <v>2116</v>
      </c>
      <c r="AI50" t="s">
        <v>2116</v>
      </c>
      <c r="AJ50" t="s">
        <v>2117</v>
      </c>
      <c r="AK50" t="s">
        <v>2117</v>
      </c>
      <c r="AL50" t="s">
        <v>2117</v>
      </c>
      <c r="AM50" t="s">
        <v>2117</v>
      </c>
      <c r="AN50" t="s">
        <v>2116</v>
      </c>
      <c r="AO50" t="s">
        <v>2117</v>
      </c>
      <c r="AP50" t="s">
        <v>2117</v>
      </c>
      <c r="AQ50" t="s">
        <v>2116</v>
      </c>
    </row>
    <row r="51" spans="2:43" hidden="1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">
        <v>53</v>
      </c>
      <c r="Y51" t="s">
        <v>54</v>
      </c>
      <c r="Z51" t="s">
        <v>2175</v>
      </c>
      <c r="AA51" t="s">
        <v>2176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2117</v>
      </c>
      <c r="AI51" t="s">
        <v>2116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hidden="1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">
        <v>55</v>
      </c>
      <c r="Y52" t="s">
        <v>56</v>
      </c>
      <c r="Z52" t="s">
        <v>2177</v>
      </c>
      <c r="AA52" t="s">
        <v>2169</v>
      </c>
      <c r="AB52" t="s">
        <v>2117</v>
      </c>
      <c r="AC52" t="s">
        <v>2116</v>
      </c>
      <c r="AD52" t="s">
        <v>2116</v>
      </c>
      <c r="AE52" t="s">
        <v>2117</v>
      </c>
      <c r="AF52" t="s">
        <v>2116</v>
      </c>
      <c r="AG52" t="s">
        <v>2117</v>
      </c>
      <c r="AH52" t="s">
        <v>2116</v>
      </c>
      <c r="AI52" t="s">
        <v>2117</v>
      </c>
      <c r="AJ52" t="s">
        <v>2116</v>
      </c>
      <c r="AK52" t="s">
        <v>2117</v>
      </c>
      <c r="AL52" t="s">
        <v>2117</v>
      </c>
      <c r="AM52" t="s">
        <v>2117</v>
      </c>
      <c r="AN52" t="s">
        <v>2116</v>
      </c>
      <c r="AO52" t="s">
        <v>2116</v>
      </c>
      <c r="AP52" t="s">
        <v>2117</v>
      </c>
      <c r="AQ52" t="s">
        <v>2116</v>
      </c>
    </row>
    <row r="53" spans="2:43" hidden="1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">
        <v>57</v>
      </c>
      <c r="Y53" t="s">
        <v>58</v>
      </c>
      <c r="Z53" t="s">
        <v>2178</v>
      </c>
      <c r="AA53" t="s">
        <v>447</v>
      </c>
      <c r="AB53" t="s">
        <v>2116</v>
      </c>
      <c r="AC53" t="s">
        <v>2117</v>
      </c>
      <c r="AD53" t="s">
        <v>2116</v>
      </c>
      <c r="AE53" t="s">
        <v>2117</v>
      </c>
      <c r="AF53" t="s">
        <v>2117</v>
      </c>
      <c r="AG53" t="s">
        <v>2116</v>
      </c>
      <c r="AH53" t="s">
        <v>2116</v>
      </c>
      <c r="AI53" t="s">
        <v>2117</v>
      </c>
      <c r="AJ53" t="s">
        <v>2116</v>
      </c>
      <c r="AK53" t="s">
        <v>2116</v>
      </c>
      <c r="AL53" t="s">
        <v>2116</v>
      </c>
      <c r="AM53" t="s">
        <v>2116</v>
      </c>
      <c r="AN53" t="s">
        <v>2117</v>
      </c>
      <c r="AO53" t="s">
        <v>2117</v>
      </c>
      <c r="AP53" t="s">
        <v>2116</v>
      </c>
      <c r="AQ53" t="s">
        <v>2117</v>
      </c>
    </row>
    <row r="54" spans="2:43" hidden="1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">
        <v>59</v>
      </c>
      <c r="Y54" t="s">
        <v>60</v>
      </c>
      <c r="Z54" t="s">
        <v>2179</v>
      </c>
      <c r="AA54" t="s">
        <v>2130</v>
      </c>
      <c r="AB54" t="s">
        <v>2117</v>
      </c>
      <c r="AC54" t="s">
        <v>2116</v>
      </c>
      <c r="AD54" t="s">
        <v>2116</v>
      </c>
      <c r="AE54" t="s">
        <v>2117</v>
      </c>
      <c r="AF54" t="s">
        <v>2116</v>
      </c>
      <c r="AG54" t="s">
        <v>2117</v>
      </c>
      <c r="AH54" t="s">
        <v>2116</v>
      </c>
      <c r="AI54" t="s">
        <v>2117</v>
      </c>
      <c r="AJ54" t="s">
        <v>2116</v>
      </c>
      <c r="AK54" t="s">
        <v>2117</v>
      </c>
      <c r="AL54" t="s">
        <v>2117</v>
      </c>
      <c r="AM54" t="s">
        <v>2117</v>
      </c>
      <c r="AN54" t="s">
        <v>2116</v>
      </c>
      <c r="AO54" t="s">
        <v>2116</v>
      </c>
      <c r="AP54" t="s">
        <v>2117</v>
      </c>
      <c r="AQ54" t="s">
        <v>2116</v>
      </c>
    </row>
    <row r="55" spans="2:43" hidden="1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">
        <v>61</v>
      </c>
      <c r="Y55" t="s">
        <v>62</v>
      </c>
      <c r="Z55" t="s">
        <v>2180</v>
      </c>
      <c r="AA55" t="s">
        <v>459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2116</v>
      </c>
      <c r="AI55" t="s">
        <v>2116</v>
      </c>
      <c r="AJ55" t="s">
        <v>2117</v>
      </c>
      <c r="AK55" t="s">
        <v>2117</v>
      </c>
      <c r="AL55" t="s">
        <v>2117</v>
      </c>
      <c r="AM55" t="s">
        <v>2116</v>
      </c>
      <c r="AN55" t="s">
        <v>2117</v>
      </c>
      <c r="AO55" t="s">
        <v>2117</v>
      </c>
      <c r="AP55" t="s">
        <v>2117</v>
      </c>
      <c r="AQ55" t="s">
        <v>2116</v>
      </c>
    </row>
    <row r="56" spans="2:43" hidden="1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">
        <v>63</v>
      </c>
      <c r="Y56" t="s">
        <v>862</v>
      </c>
      <c r="Z56" t="s">
        <v>2181</v>
      </c>
      <c r="AA56" t="s">
        <v>2120</v>
      </c>
      <c r="AB56" t="s">
        <v>2116</v>
      </c>
      <c r="AC56" t="s">
        <v>2117</v>
      </c>
      <c r="AD56" t="s">
        <v>2116</v>
      </c>
      <c r="AE56" t="s">
        <v>2117</v>
      </c>
      <c r="AF56" t="s">
        <v>2117</v>
      </c>
      <c r="AG56" t="s">
        <v>2116</v>
      </c>
      <c r="AH56" t="s">
        <v>2117</v>
      </c>
      <c r="AI56" t="s">
        <v>2116</v>
      </c>
      <c r="AJ56" t="s">
        <v>2116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2117</v>
      </c>
      <c r="AQ56" t="s">
        <v>2116</v>
      </c>
    </row>
    <row r="57" spans="2:43" hidden="1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">
        <v>65</v>
      </c>
      <c r="Y57" t="s">
        <v>876</v>
      </c>
      <c r="Z57" t="s">
        <v>2182</v>
      </c>
      <c r="AA57" t="s">
        <v>2183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2116</v>
      </c>
      <c r="AP57" t="s">
        <v>2116</v>
      </c>
      <c r="AQ57" t="s">
        <v>2117</v>
      </c>
    </row>
    <row r="58" spans="2:43" hidden="1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">
        <v>67</v>
      </c>
      <c r="Y58" t="s">
        <v>68</v>
      </c>
      <c r="Z58" t="s">
        <v>2184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2116</v>
      </c>
      <c r="AI58" t="s">
        <v>2116</v>
      </c>
      <c r="AJ58" t="s">
        <v>2117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hidden="1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">
        <v>877</v>
      </c>
      <c r="Y59" t="s">
        <v>878</v>
      </c>
      <c r="Z59" t="s">
        <v>2185</v>
      </c>
      <c r="AA59" t="s">
        <v>460</v>
      </c>
      <c r="AB59" t="s">
        <v>2116</v>
      </c>
      <c r="AC59" t="s">
        <v>2116</v>
      </c>
      <c r="AD59" t="s">
        <v>2117</v>
      </c>
      <c r="AE59" t="s">
        <v>2116</v>
      </c>
      <c r="AF59" t="s">
        <v>2117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hidden="1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">
        <v>71</v>
      </c>
      <c r="Y60" t="s">
        <v>916</v>
      </c>
      <c r="Z60" t="s">
        <v>2186</v>
      </c>
      <c r="AA60" t="s">
        <v>462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2117</v>
      </c>
      <c r="AI60" t="s">
        <v>2116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2117</v>
      </c>
      <c r="AP60" t="s">
        <v>2117</v>
      </c>
      <c r="AQ60" t="s">
        <v>2116</v>
      </c>
    </row>
    <row r="61" spans="2:43" hidden="1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">
        <v>73</v>
      </c>
      <c r="Y61" t="s">
        <v>74</v>
      </c>
      <c r="Z61" t="s">
        <v>2187</v>
      </c>
      <c r="AA61" t="s">
        <v>2130</v>
      </c>
      <c r="AB61" t="s">
        <v>2117</v>
      </c>
      <c r="AC61" t="s">
        <v>2116</v>
      </c>
      <c r="AD61" t="s">
        <v>2116</v>
      </c>
      <c r="AE61" t="s">
        <v>2117</v>
      </c>
      <c r="AF61" t="s">
        <v>2116</v>
      </c>
      <c r="AG61" t="s">
        <v>2117</v>
      </c>
      <c r="AH61" t="s">
        <v>2116</v>
      </c>
      <c r="AI61" t="s">
        <v>2117</v>
      </c>
      <c r="AJ61" t="s">
        <v>2116</v>
      </c>
      <c r="AK61" t="s">
        <v>2117</v>
      </c>
      <c r="AL61" t="s">
        <v>2117</v>
      </c>
      <c r="AM61" t="s">
        <v>2117</v>
      </c>
      <c r="AN61" t="s">
        <v>2116</v>
      </c>
      <c r="AO61" t="s">
        <v>2116</v>
      </c>
      <c r="AP61" t="s">
        <v>2117</v>
      </c>
      <c r="AQ61" t="s">
        <v>2116</v>
      </c>
    </row>
    <row r="62" spans="2:43" hidden="1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">
        <v>75</v>
      </c>
      <c r="Y62" t="s">
        <v>76</v>
      </c>
      <c r="Z62" t="s">
        <v>2188</v>
      </c>
      <c r="AA62" t="s">
        <v>459</v>
      </c>
      <c r="AB62" t="s">
        <v>2116</v>
      </c>
      <c r="AC62" t="s">
        <v>2117</v>
      </c>
      <c r="AD62" t="s">
        <v>2116</v>
      </c>
      <c r="AE62" t="s">
        <v>2117</v>
      </c>
      <c r="AF62" t="s">
        <v>2117</v>
      </c>
      <c r="AG62" t="s">
        <v>2116</v>
      </c>
      <c r="AH62" t="s">
        <v>2117</v>
      </c>
      <c r="AI62" t="s">
        <v>2116</v>
      </c>
      <c r="AJ62" t="s">
        <v>2116</v>
      </c>
      <c r="AK62" t="s">
        <v>2117</v>
      </c>
      <c r="AL62" t="s">
        <v>2117</v>
      </c>
      <c r="AM62" t="s">
        <v>2116</v>
      </c>
      <c r="AN62" t="s">
        <v>2117</v>
      </c>
      <c r="AO62" t="s">
        <v>2117</v>
      </c>
      <c r="AP62" t="s">
        <v>2117</v>
      </c>
      <c r="AQ62" t="s">
        <v>2116</v>
      </c>
    </row>
    <row r="63" spans="2:43" hidden="1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">
        <v>863</v>
      </c>
      <c r="Y63" t="s">
        <v>864</v>
      </c>
      <c r="Z63" t="s">
        <v>2189</v>
      </c>
      <c r="AA63" t="s">
        <v>453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2116</v>
      </c>
      <c r="AI63" t="s">
        <v>2117</v>
      </c>
      <c r="AJ63" t="s">
        <v>2116</v>
      </c>
      <c r="AK63" t="s">
        <v>2116</v>
      </c>
      <c r="AL63" t="s">
        <v>2116</v>
      </c>
      <c r="AM63" t="s">
        <v>2116</v>
      </c>
      <c r="AN63" t="s">
        <v>2117</v>
      </c>
      <c r="AO63" t="s">
        <v>2117</v>
      </c>
      <c r="AP63" t="s">
        <v>2116</v>
      </c>
      <c r="AQ63" t="s">
        <v>2117</v>
      </c>
    </row>
    <row r="64" spans="2:43" hidden="1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">
        <v>79</v>
      </c>
      <c r="Y64" t="s">
        <v>865</v>
      </c>
      <c r="Z64" t="s">
        <v>2190</v>
      </c>
      <c r="AA64" t="s">
        <v>462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2117</v>
      </c>
      <c r="AI64" t="s">
        <v>2116</v>
      </c>
      <c r="AJ64" t="s">
        <v>2116</v>
      </c>
      <c r="AK64" t="s">
        <v>2117</v>
      </c>
      <c r="AL64" t="s">
        <v>2117</v>
      </c>
      <c r="AM64" t="s">
        <v>2117</v>
      </c>
      <c r="AN64" t="s">
        <v>2116</v>
      </c>
      <c r="AO64" t="s">
        <v>2117</v>
      </c>
      <c r="AP64" t="s">
        <v>2117</v>
      </c>
      <c r="AQ64" t="s">
        <v>2116</v>
      </c>
    </row>
    <row r="65" spans="2:43" hidden="1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">
        <v>1882</v>
      </c>
      <c r="Y65" t="s">
        <v>82</v>
      </c>
      <c r="Z65" t="s">
        <v>2191</v>
      </c>
      <c r="AA65" t="s">
        <v>2125</v>
      </c>
      <c r="AB65" t="s">
        <v>2117</v>
      </c>
      <c r="AC65" t="s">
        <v>2116</v>
      </c>
      <c r="AD65" t="s">
        <v>2116</v>
      </c>
      <c r="AE65" t="s">
        <v>2117</v>
      </c>
      <c r="AF65" t="s">
        <v>2116</v>
      </c>
      <c r="AG65" t="s">
        <v>2117</v>
      </c>
      <c r="AH65" t="s">
        <v>2116</v>
      </c>
      <c r="AI65" t="s">
        <v>2117</v>
      </c>
      <c r="AJ65" t="s">
        <v>2116</v>
      </c>
      <c r="AK65" t="s">
        <v>2116</v>
      </c>
      <c r="AL65" t="s">
        <v>2117</v>
      </c>
      <c r="AM65" t="s">
        <v>2116</v>
      </c>
      <c r="AN65" t="s">
        <v>2117</v>
      </c>
      <c r="AO65" t="s">
        <v>2117</v>
      </c>
      <c r="AP65" t="s">
        <v>2116</v>
      </c>
      <c r="AQ65" t="s">
        <v>2117</v>
      </c>
    </row>
    <row r="66" spans="2:43" hidden="1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">
        <v>83</v>
      </c>
      <c r="Y66" t="s">
        <v>84</v>
      </c>
      <c r="Z66" t="s">
        <v>2192</v>
      </c>
      <c r="AA66" t="s">
        <v>2183</v>
      </c>
      <c r="AB66" t="s">
        <v>2116</v>
      </c>
      <c r="AC66" t="s">
        <v>2116</v>
      </c>
      <c r="AD66" t="s">
        <v>2117</v>
      </c>
      <c r="AE66" t="s">
        <v>2116</v>
      </c>
      <c r="AF66" t="s">
        <v>2117</v>
      </c>
      <c r="AG66" t="s">
        <v>2117</v>
      </c>
      <c r="AH66" t="s">
        <v>2116</v>
      </c>
      <c r="AI66" t="s">
        <v>2116</v>
      </c>
      <c r="AJ66" t="s">
        <v>2117</v>
      </c>
      <c r="AK66" t="s">
        <v>2117</v>
      </c>
      <c r="AL66" t="s">
        <v>2117</v>
      </c>
      <c r="AM66" t="s">
        <v>2117</v>
      </c>
      <c r="AN66" t="s">
        <v>2116</v>
      </c>
      <c r="AO66" t="s">
        <v>2116</v>
      </c>
      <c r="AP66" t="s">
        <v>2116</v>
      </c>
      <c r="AQ66" t="s">
        <v>2117</v>
      </c>
    </row>
    <row r="67" spans="2:43" hidden="1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">
        <v>85</v>
      </c>
      <c r="Y67" t="s">
        <v>86</v>
      </c>
      <c r="Z67" t="s">
        <v>2193</v>
      </c>
      <c r="AA67" t="s">
        <v>453</v>
      </c>
      <c r="AB67" t="s">
        <v>2117</v>
      </c>
      <c r="AC67" t="s">
        <v>2116</v>
      </c>
      <c r="AD67" t="s">
        <v>2116</v>
      </c>
      <c r="AE67" t="s">
        <v>2117</v>
      </c>
      <c r="AF67" t="s">
        <v>2116</v>
      </c>
      <c r="AG67" t="s">
        <v>2117</v>
      </c>
      <c r="AH67" t="s">
        <v>2116</v>
      </c>
      <c r="AI67" t="s">
        <v>2117</v>
      </c>
      <c r="AJ67" t="s">
        <v>2116</v>
      </c>
      <c r="AK67" t="s">
        <v>2116</v>
      </c>
      <c r="AL67" t="s">
        <v>2116</v>
      </c>
      <c r="AM67" t="s">
        <v>2116</v>
      </c>
      <c r="AN67" t="s">
        <v>2117</v>
      </c>
      <c r="AO67" t="s">
        <v>2117</v>
      </c>
      <c r="AP67" t="s">
        <v>2116</v>
      </c>
      <c r="AQ67" t="s">
        <v>2117</v>
      </c>
    </row>
    <row r="68" spans="2:43" hidden="1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">
        <v>87</v>
      </c>
      <c r="Y68" t="s">
        <v>866</v>
      </c>
      <c r="Z68" t="s">
        <v>2194</v>
      </c>
      <c r="AA68" t="s">
        <v>2115</v>
      </c>
      <c r="AB68" t="s">
        <v>2116</v>
      </c>
      <c r="AC68" t="s">
        <v>2116</v>
      </c>
      <c r="AD68" t="s">
        <v>2117</v>
      </c>
      <c r="AE68" t="s">
        <v>2116</v>
      </c>
      <c r="AF68" t="s">
        <v>2117</v>
      </c>
      <c r="AG68" t="s">
        <v>2117</v>
      </c>
      <c r="AH68" t="s">
        <v>2116</v>
      </c>
      <c r="AI68" t="s">
        <v>2116</v>
      </c>
      <c r="AJ68" t="s">
        <v>2117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hidden="1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">
        <v>89</v>
      </c>
      <c r="Y69" t="s">
        <v>90</v>
      </c>
      <c r="Z69" t="s">
        <v>2195</v>
      </c>
      <c r="AA69" t="s">
        <v>2130</v>
      </c>
      <c r="AB69" t="s">
        <v>2117</v>
      </c>
      <c r="AC69" t="s">
        <v>2116</v>
      </c>
      <c r="AD69" t="s">
        <v>2116</v>
      </c>
      <c r="AE69" t="s">
        <v>2117</v>
      </c>
      <c r="AF69" t="s">
        <v>2116</v>
      </c>
      <c r="AG69" t="s">
        <v>2117</v>
      </c>
      <c r="AH69" t="s">
        <v>2117</v>
      </c>
      <c r="AI69" t="s">
        <v>2116</v>
      </c>
      <c r="AJ69" t="s">
        <v>2116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hidden="1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">
        <v>91</v>
      </c>
      <c r="Y70" t="s">
        <v>867</v>
      </c>
      <c r="Z70" t="s">
        <v>2196</v>
      </c>
      <c r="AA70" t="s">
        <v>2120</v>
      </c>
      <c r="AB70" t="s">
        <v>2116</v>
      </c>
      <c r="AC70" t="s">
        <v>2117</v>
      </c>
      <c r="AD70" t="s">
        <v>2116</v>
      </c>
      <c r="AE70" t="s">
        <v>2117</v>
      </c>
      <c r="AF70" t="s">
        <v>2117</v>
      </c>
      <c r="AG70" t="s">
        <v>2116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2117</v>
      </c>
      <c r="AQ70" t="s">
        <v>2116</v>
      </c>
    </row>
    <row r="71" spans="2:43" hidden="1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">
        <v>93</v>
      </c>
      <c r="Y71" t="s">
        <v>868</v>
      </c>
      <c r="Z71" t="s">
        <v>2197</v>
      </c>
      <c r="AA71" t="s">
        <v>2183</v>
      </c>
      <c r="AB71" t="s">
        <v>2116</v>
      </c>
      <c r="AC71" t="s">
        <v>2116</v>
      </c>
      <c r="AD71" t="s">
        <v>2117</v>
      </c>
      <c r="AE71" t="s">
        <v>2116</v>
      </c>
      <c r="AF71" t="s">
        <v>2117</v>
      </c>
      <c r="AG71" t="s">
        <v>2117</v>
      </c>
      <c r="AH71" t="s">
        <v>2116</v>
      </c>
      <c r="AI71" t="s">
        <v>2116</v>
      </c>
      <c r="AJ71" t="s">
        <v>2117</v>
      </c>
      <c r="AK71" t="s">
        <v>2117</v>
      </c>
      <c r="AL71" t="s">
        <v>2117</v>
      </c>
      <c r="AM71" t="s">
        <v>2117</v>
      </c>
      <c r="AN71" t="s">
        <v>2116</v>
      </c>
      <c r="AO71" t="s">
        <v>2116</v>
      </c>
      <c r="AP71" t="s">
        <v>2116</v>
      </c>
      <c r="AQ71" t="s">
        <v>2117</v>
      </c>
    </row>
    <row r="72" spans="2:43" hidden="1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">
        <v>96</v>
      </c>
      <c r="Y72" t="s">
        <v>2071</v>
      </c>
      <c r="Z72" t="s">
        <v>2198</v>
      </c>
      <c r="AA72" t="s">
        <v>2162</v>
      </c>
      <c r="AB72" t="s">
        <v>2117</v>
      </c>
      <c r="AC72" t="s">
        <v>2116</v>
      </c>
      <c r="AD72" t="s">
        <v>2116</v>
      </c>
      <c r="AE72" t="s">
        <v>2117</v>
      </c>
      <c r="AF72" t="s">
        <v>2116</v>
      </c>
      <c r="AG72" t="s">
        <v>2117</v>
      </c>
      <c r="AH72" t="s">
        <v>2117</v>
      </c>
      <c r="AI72" t="s">
        <v>2116</v>
      </c>
      <c r="AJ72" t="s">
        <v>2116</v>
      </c>
      <c r="AK72" t="s">
        <v>2117</v>
      </c>
      <c r="AL72" t="s">
        <v>2117</v>
      </c>
      <c r="AM72" t="s">
        <v>2117</v>
      </c>
      <c r="AN72" t="s">
        <v>2116</v>
      </c>
      <c r="AO72" t="s">
        <v>2117</v>
      </c>
      <c r="AP72" t="s">
        <v>2116</v>
      </c>
      <c r="AQ72" t="s">
        <v>2117</v>
      </c>
    </row>
    <row r="73" spans="2:43" hidden="1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">
        <v>98</v>
      </c>
      <c r="Y73" t="s">
        <v>2045</v>
      </c>
      <c r="Z73" t="s">
        <v>2199</v>
      </c>
      <c r="AA73" t="s">
        <v>2200</v>
      </c>
      <c r="AB73" t="s">
        <v>2116</v>
      </c>
      <c r="AC73" t="s">
        <v>2116</v>
      </c>
      <c r="AD73" t="s">
        <v>2117</v>
      </c>
      <c r="AE73" t="s">
        <v>2116</v>
      </c>
      <c r="AF73" t="s">
        <v>2117</v>
      </c>
      <c r="AG73" t="s">
        <v>2117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2117</v>
      </c>
      <c r="AN73" t="s">
        <v>2116</v>
      </c>
      <c r="AO73" t="s">
        <v>2116</v>
      </c>
      <c r="AP73" t="s">
        <v>2117</v>
      </c>
      <c r="AQ73" t="s">
        <v>2116</v>
      </c>
    </row>
    <row r="74" spans="2:43" hidden="1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">
        <v>2000</v>
      </c>
      <c r="Y74" t="s">
        <v>101</v>
      </c>
      <c r="Z74" t="s">
        <v>2201</v>
      </c>
      <c r="AA74" t="s">
        <v>459</v>
      </c>
      <c r="AB74" t="s">
        <v>2116</v>
      </c>
      <c r="AC74" t="s">
        <v>2117</v>
      </c>
      <c r="AD74" t="s">
        <v>2116</v>
      </c>
      <c r="AE74" t="s">
        <v>2117</v>
      </c>
      <c r="AF74" t="s">
        <v>2117</v>
      </c>
      <c r="AG74" t="s">
        <v>2116</v>
      </c>
      <c r="AH74" t="s">
        <v>2116</v>
      </c>
      <c r="AI74" t="s">
        <v>2116</v>
      </c>
      <c r="AJ74" t="s">
        <v>2117</v>
      </c>
      <c r="AK74" t="s">
        <v>2117</v>
      </c>
      <c r="AL74" t="s">
        <v>2117</v>
      </c>
      <c r="AM74" t="s">
        <v>2116</v>
      </c>
      <c r="AN74" t="s">
        <v>2117</v>
      </c>
      <c r="AO74" t="s">
        <v>2117</v>
      </c>
      <c r="AP74" t="s">
        <v>2117</v>
      </c>
      <c r="AQ74" t="s">
        <v>2116</v>
      </c>
    </row>
    <row r="75" spans="2:43" hidden="1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">
        <v>300</v>
      </c>
      <c r="Y75" t="s">
        <v>2001</v>
      </c>
      <c r="Z75" t="s">
        <v>2202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2116</v>
      </c>
      <c r="AI75" t="s">
        <v>2117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hidden="1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">
        <v>1973</v>
      </c>
      <c r="Y76" t="s">
        <v>105</v>
      </c>
      <c r="Z76" t="s">
        <v>2203</v>
      </c>
      <c r="AA76" t="s">
        <v>462</v>
      </c>
      <c r="AB76" t="s">
        <v>2117</v>
      </c>
      <c r="AC76" t="s">
        <v>2116</v>
      </c>
      <c r="AD76" t="s">
        <v>2116</v>
      </c>
      <c r="AE76" t="s">
        <v>2117</v>
      </c>
      <c r="AF76" t="s">
        <v>2116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2117</v>
      </c>
      <c r="AP76" t="s">
        <v>2117</v>
      </c>
      <c r="AQ76" t="s">
        <v>2116</v>
      </c>
    </row>
    <row r="77" spans="2:43" hidden="1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">
        <v>1974</v>
      </c>
      <c r="Y77" t="s">
        <v>107</v>
      </c>
      <c r="Z77" t="s">
        <v>2204</v>
      </c>
      <c r="AA77" t="s">
        <v>461</v>
      </c>
      <c r="AB77" t="s">
        <v>2116</v>
      </c>
      <c r="AC77" t="s">
        <v>2116</v>
      </c>
      <c r="AD77" t="s">
        <v>2117</v>
      </c>
      <c r="AE77" t="s">
        <v>2116</v>
      </c>
      <c r="AF77" t="s">
        <v>2117</v>
      </c>
      <c r="AG77" t="s">
        <v>2117</v>
      </c>
      <c r="AH77" t="s">
        <v>2117</v>
      </c>
      <c r="AI77" t="s">
        <v>2116</v>
      </c>
      <c r="AJ77" t="s">
        <v>2116</v>
      </c>
      <c r="AK77" t="s">
        <v>2117</v>
      </c>
      <c r="AL77" t="s">
        <v>2117</v>
      </c>
      <c r="AM77" t="s">
        <v>2117</v>
      </c>
      <c r="AN77" t="s">
        <v>2116</v>
      </c>
      <c r="AO77" t="s">
        <v>2116</v>
      </c>
      <c r="AP77" t="s">
        <v>2117</v>
      </c>
      <c r="AQ77" t="s">
        <v>2116</v>
      </c>
    </row>
    <row r="78" spans="2:43" hidden="1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">
        <v>1971</v>
      </c>
      <c r="Y78" t="s">
        <v>1972</v>
      </c>
      <c r="Z78" t="s">
        <v>2205</v>
      </c>
      <c r="AA78" t="s">
        <v>447</v>
      </c>
      <c r="AB78" t="s">
        <v>2116</v>
      </c>
      <c r="AC78" t="s">
        <v>2117</v>
      </c>
      <c r="AD78" t="s">
        <v>2116</v>
      </c>
      <c r="AE78" t="s">
        <v>2117</v>
      </c>
      <c r="AF78" t="s">
        <v>2117</v>
      </c>
      <c r="AG78" t="s">
        <v>2116</v>
      </c>
      <c r="AH78" t="s">
        <v>2116</v>
      </c>
      <c r="AI78" t="s">
        <v>2117</v>
      </c>
      <c r="AJ78" t="s">
        <v>2116</v>
      </c>
      <c r="AK78" t="s">
        <v>2116</v>
      </c>
      <c r="AL78" t="s">
        <v>2116</v>
      </c>
      <c r="AM78" t="s">
        <v>2116</v>
      </c>
      <c r="AN78" t="s">
        <v>2117</v>
      </c>
      <c r="AO78" t="s">
        <v>2117</v>
      </c>
      <c r="AP78" t="s">
        <v>2116</v>
      </c>
      <c r="AQ78" t="s">
        <v>2117</v>
      </c>
    </row>
    <row r="79" spans="2:43" hidden="1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">
        <v>110</v>
      </c>
      <c r="Y79" t="s">
        <v>1970</v>
      </c>
      <c r="Z79" t="s">
        <v>2206</v>
      </c>
      <c r="AA79" t="s">
        <v>2162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2117</v>
      </c>
      <c r="AI79" t="s">
        <v>2116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2116</v>
      </c>
      <c r="AQ79" t="s">
        <v>2117</v>
      </c>
    </row>
    <row r="80" spans="2:43" hidden="1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">
        <v>1981</v>
      </c>
      <c r="Y80" t="s">
        <v>1982</v>
      </c>
      <c r="Z80" t="s">
        <v>2207</v>
      </c>
      <c r="AA80" t="s">
        <v>462</v>
      </c>
      <c r="AB80" t="s">
        <v>2117</v>
      </c>
      <c r="AC80" t="s">
        <v>2116</v>
      </c>
      <c r="AD80" t="s">
        <v>2116</v>
      </c>
      <c r="AE80" t="s">
        <v>2117</v>
      </c>
      <c r="AF80" t="s">
        <v>2116</v>
      </c>
      <c r="AG80" t="s">
        <v>2117</v>
      </c>
      <c r="AH80" t="s">
        <v>2116</v>
      </c>
      <c r="AI80" t="s">
        <v>2117</v>
      </c>
      <c r="AJ80" t="s">
        <v>2116</v>
      </c>
      <c r="AK80" t="s">
        <v>2117</v>
      </c>
      <c r="AL80" t="s">
        <v>2117</v>
      </c>
      <c r="AM80" t="s">
        <v>2117</v>
      </c>
      <c r="AN80" t="s">
        <v>2116</v>
      </c>
      <c r="AO80" t="s">
        <v>2117</v>
      </c>
      <c r="AP80" t="s">
        <v>2117</v>
      </c>
      <c r="AQ80" t="s">
        <v>2116</v>
      </c>
    </row>
    <row r="81" spans="2:43" hidden="1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">
        <v>1983</v>
      </c>
      <c r="Y81" t="s">
        <v>1984</v>
      </c>
      <c r="Z81" t="s">
        <v>2208</v>
      </c>
      <c r="AA81" t="s">
        <v>456</v>
      </c>
      <c r="AB81" t="s">
        <v>2116</v>
      </c>
      <c r="AC81" t="s">
        <v>2116</v>
      </c>
      <c r="AD81" t="s">
        <v>2117</v>
      </c>
      <c r="AE81" t="s">
        <v>2116</v>
      </c>
      <c r="AF81" t="s">
        <v>2117</v>
      </c>
      <c r="AG81" t="s">
        <v>2117</v>
      </c>
      <c r="AH81" t="s">
        <v>2116</v>
      </c>
      <c r="AI81" t="s">
        <v>2117</v>
      </c>
      <c r="AJ81" t="s">
        <v>2116</v>
      </c>
      <c r="AK81" t="s">
        <v>2116</v>
      </c>
      <c r="AL81" t="s">
        <v>2116</v>
      </c>
      <c r="AM81" t="s">
        <v>2116</v>
      </c>
      <c r="AN81" t="s">
        <v>2117</v>
      </c>
      <c r="AO81" t="s">
        <v>2117</v>
      </c>
      <c r="AP81" t="s">
        <v>2116</v>
      </c>
      <c r="AQ81" t="s">
        <v>2117</v>
      </c>
    </row>
    <row r="82" spans="2:43" hidden="1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">
        <v>116</v>
      </c>
      <c r="Y82" t="s">
        <v>117</v>
      </c>
      <c r="Z82" t="s">
        <v>2209</v>
      </c>
      <c r="AA82" t="s">
        <v>459</v>
      </c>
      <c r="AB82" t="s">
        <v>2116</v>
      </c>
      <c r="AC82" t="s">
        <v>2117</v>
      </c>
      <c r="AD82" t="s">
        <v>2116</v>
      </c>
      <c r="AE82" t="s">
        <v>2117</v>
      </c>
      <c r="AF82" t="s">
        <v>2117</v>
      </c>
      <c r="AG82" t="s">
        <v>2116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2116</v>
      </c>
      <c r="AN82" t="s">
        <v>2117</v>
      </c>
      <c r="AO82" t="s">
        <v>2117</v>
      </c>
      <c r="AP82" t="s">
        <v>2117</v>
      </c>
      <c r="AQ82" t="s">
        <v>2116</v>
      </c>
    </row>
    <row r="83" spans="2:43" hidden="1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">
        <v>118</v>
      </c>
      <c r="Y83" t="s">
        <v>1985</v>
      </c>
      <c r="Z83" t="s">
        <v>2210</v>
      </c>
      <c r="AA83" t="s">
        <v>2157</v>
      </c>
      <c r="AB83" t="s">
        <v>2117</v>
      </c>
      <c r="AC83" t="s">
        <v>2116</v>
      </c>
      <c r="AD83" t="s">
        <v>2116</v>
      </c>
      <c r="AE83" t="s">
        <v>2117</v>
      </c>
      <c r="AF83" t="s">
        <v>2116</v>
      </c>
      <c r="AG83" t="s">
        <v>2117</v>
      </c>
      <c r="AH83" t="s">
        <v>2117</v>
      </c>
      <c r="AI83" t="s">
        <v>2116</v>
      </c>
      <c r="AJ83" t="s">
        <v>2116</v>
      </c>
      <c r="AK83" t="s">
        <v>2117</v>
      </c>
      <c r="AL83" t="s">
        <v>2117</v>
      </c>
      <c r="AM83" t="s">
        <v>2117</v>
      </c>
      <c r="AN83" t="s">
        <v>2116</v>
      </c>
      <c r="AO83" t="s">
        <v>2116</v>
      </c>
      <c r="AP83" t="s">
        <v>2117</v>
      </c>
      <c r="AQ83" t="s">
        <v>2116</v>
      </c>
    </row>
    <row r="84" spans="2:43" hidden="1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">
        <v>1975</v>
      </c>
      <c r="Y84" t="s">
        <v>121</v>
      </c>
      <c r="Z84" t="s">
        <v>2211</v>
      </c>
      <c r="AA84" t="s">
        <v>459</v>
      </c>
      <c r="AB84" t="s">
        <v>2116</v>
      </c>
      <c r="AC84" t="s">
        <v>2117</v>
      </c>
      <c r="AD84" t="s">
        <v>2116</v>
      </c>
      <c r="AE84" t="s">
        <v>2117</v>
      </c>
      <c r="AF84" t="s">
        <v>2117</v>
      </c>
      <c r="AG84" t="s">
        <v>2116</v>
      </c>
      <c r="AH84" t="s">
        <v>2116</v>
      </c>
      <c r="AI84" t="s">
        <v>2117</v>
      </c>
      <c r="AJ84" t="s">
        <v>2116</v>
      </c>
      <c r="AK84" t="s">
        <v>2117</v>
      </c>
      <c r="AL84" t="s">
        <v>2117</v>
      </c>
      <c r="AM84" t="s">
        <v>2116</v>
      </c>
      <c r="AN84" t="s">
        <v>2117</v>
      </c>
      <c r="AO84" t="s">
        <v>2117</v>
      </c>
      <c r="AP84" t="s">
        <v>2117</v>
      </c>
      <c r="AQ84" t="s">
        <v>2116</v>
      </c>
    </row>
    <row r="85" spans="2:43" hidden="1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">
        <v>2243</v>
      </c>
      <c r="Y85" t="s">
        <v>124</v>
      </c>
      <c r="Z85" t="s">
        <v>2711</v>
      </c>
      <c r="AA85" t="s">
        <v>2171</v>
      </c>
      <c r="AB85" t="s">
        <v>2117</v>
      </c>
      <c r="AC85" t="s">
        <v>2116</v>
      </c>
      <c r="AD85" t="s">
        <v>2116</v>
      </c>
      <c r="AE85" t="s">
        <v>2117</v>
      </c>
      <c r="AF85" t="s">
        <v>2116</v>
      </c>
      <c r="AG85" t="s">
        <v>2117</v>
      </c>
      <c r="AH85" t="s">
        <v>2117</v>
      </c>
      <c r="AI85" t="s">
        <v>2116</v>
      </c>
      <c r="AJ85" t="s">
        <v>2116</v>
      </c>
      <c r="AK85" t="s">
        <v>2117</v>
      </c>
      <c r="AL85" t="s">
        <v>2117</v>
      </c>
      <c r="AM85" t="s">
        <v>2117</v>
      </c>
      <c r="AN85" t="s">
        <v>2116</v>
      </c>
      <c r="AO85" t="s">
        <v>2116</v>
      </c>
      <c r="AP85" t="s">
        <v>2116</v>
      </c>
      <c r="AQ85" t="s">
        <v>2117</v>
      </c>
    </row>
    <row r="86" spans="2:43" hidden="1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">
        <v>2245</v>
      </c>
      <c r="Y86" t="s">
        <v>126</v>
      </c>
      <c r="Z86" t="s">
        <v>2712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hidden="1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">
        <v>392</v>
      </c>
      <c r="Y87" t="s">
        <v>2246</v>
      </c>
      <c r="Z87" t="s">
        <v>2713</v>
      </c>
      <c r="AA87" t="s">
        <v>447</v>
      </c>
      <c r="AB87" t="s">
        <v>2116</v>
      </c>
      <c r="AC87" t="s">
        <v>2117</v>
      </c>
      <c r="AD87" t="s">
        <v>2116</v>
      </c>
      <c r="AE87" t="s">
        <v>2117</v>
      </c>
      <c r="AF87" t="s">
        <v>2117</v>
      </c>
      <c r="AG87" t="s">
        <v>2116</v>
      </c>
      <c r="AH87" t="s">
        <v>2116</v>
      </c>
      <c r="AI87" t="s">
        <v>2117</v>
      </c>
      <c r="AJ87" t="s">
        <v>2116</v>
      </c>
      <c r="AK87" t="s">
        <v>2116</v>
      </c>
      <c r="AL87" t="s">
        <v>2116</v>
      </c>
      <c r="AM87" t="s">
        <v>2116</v>
      </c>
      <c r="AN87" t="s">
        <v>2117</v>
      </c>
      <c r="AO87" t="s">
        <v>2117</v>
      </c>
      <c r="AP87" t="s">
        <v>2116</v>
      </c>
      <c r="AQ87" t="s">
        <v>2117</v>
      </c>
    </row>
    <row r="88" spans="2:43" hidden="1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">
        <v>129</v>
      </c>
      <c r="Y88" t="s">
        <v>130</v>
      </c>
      <c r="Z88" t="s">
        <v>2714</v>
      </c>
      <c r="AA88" t="s">
        <v>2169</v>
      </c>
      <c r="AB88" t="s">
        <v>2117</v>
      </c>
      <c r="AC88" t="s">
        <v>2116</v>
      </c>
      <c r="AD88" t="s">
        <v>2116</v>
      </c>
      <c r="AE88" t="s">
        <v>2117</v>
      </c>
      <c r="AF88" t="s">
        <v>2116</v>
      </c>
      <c r="AG88" t="s">
        <v>2117</v>
      </c>
      <c r="AH88" t="s">
        <v>2117</v>
      </c>
      <c r="AI88" t="s">
        <v>2116</v>
      </c>
      <c r="AJ88" t="s">
        <v>2116</v>
      </c>
      <c r="AK88" t="s">
        <v>2117</v>
      </c>
      <c r="AL88" t="s">
        <v>2117</v>
      </c>
      <c r="AM88" t="s">
        <v>2117</v>
      </c>
      <c r="AN88" t="s">
        <v>2116</v>
      </c>
      <c r="AO88" t="s">
        <v>2116</v>
      </c>
      <c r="AP88" t="s">
        <v>2117</v>
      </c>
      <c r="AQ88" t="s">
        <v>2116</v>
      </c>
    </row>
    <row r="89" spans="2:43" hidden="1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">
        <v>131</v>
      </c>
      <c r="Y89" t="s">
        <v>2247</v>
      </c>
      <c r="Z89" t="s">
        <v>2715</v>
      </c>
      <c r="AA89" t="s">
        <v>460</v>
      </c>
      <c r="AB89" t="s">
        <v>2116</v>
      </c>
      <c r="AC89" t="s">
        <v>2116</v>
      </c>
      <c r="AD89" t="s">
        <v>2117</v>
      </c>
      <c r="AE89" t="s">
        <v>2116</v>
      </c>
      <c r="AF89" t="s">
        <v>2117</v>
      </c>
      <c r="AG89" t="s">
        <v>2117</v>
      </c>
      <c r="AH89" t="s">
        <v>2116</v>
      </c>
      <c r="AI89" t="s">
        <v>2117</v>
      </c>
      <c r="AJ89" t="s">
        <v>2116</v>
      </c>
      <c r="AK89" t="s">
        <v>2116</v>
      </c>
      <c r="AL89" t="s">
        <v>2117</v>
      </c>
      <c r="AM89" t="s">
        <v>2117</v>
      </c>
      <c r="AN89" t="s">
        <v>2116</v>
      </c>
      <c r="AO89" t="s">
        <v>2117</v>
      </c>
      <c r="AP89" t="s">
        <v>2117</v>
      </c>
      <c r="AQ89" t="s">
        <v>2116</v>
      </c>
    </row>
    <row r="90" spans="2:43" hidden="1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">
        <v>133</v>
      </c>
      <c r="Y90" t="s">
        <v>134</v>
      </c>
      <c r="Z90" t="s">
        <v>2716</v>
      </c>
      <c r="AA90" t="s">
        <v>453</v>
      </c>
      <c r="AB90" t="s">
        <v>2117</v>
      </c>
      <c r="AC90" t="s">
        <v>2116</v>
      </c>
      <c r="AD90" t="s">
        <v>2116</v>
      </c>
      <c r="AE90" t="s">
        <v>2117</v>
      </c>
      <c r="AF90" t="s">
        <v>2116</v>
      </c>
      <c r="AG90" t="s">
        <v>2117</v>
      </c>
      <c r="AH90" t="s">
        <v>2117</v>
      </c>
      <c r="AI90" t="s">
        <v>2116</v>
      </c>
      <c r="AJ90" t="s">
        <v>2116</v>
      </c>
      <c r="AK90" t="s">
        <v>2117</v>
      </c>
      <c r="AL90" t="s">
        <v>2116</v>
      </c>
      <c r="AM90" t="s">
        <v>2116</v>
      </c>
      <c r="AN90" t="s">
        <v>2117</v>
      </c>
      <c r="AO90" t="s">
        <v>2117</v>
      </c>
      <c r="AP90" t="s">
        <v>2116</v>
      </c>
      <c r="AQ90" t="s">
        <v>2117</v>
      </c>
    </row>
    <row r="91" spans="2:43" hidden="1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">
        <v>2581</v>
      </c>
      <c r="Y91" t="s">
        <v>136</v>
      </c>
      <c r="Z91" t="s">
        <v>2717</v>
      </c>
      <c r="AA91" t="s">
        <v>459</v>
      </c>
      <c r="AB91" t="s">
        <v>2116</v>
      </c>
      <c r="AC91" t="s">
        <v>2117</v>
      </c>
      <c r="AD91" t="s">
        <v>2116</v>
      </c>
      <c r="AE91" t="s">
        <v>2117</v>
      </c>
      <c r="AF91" t="s">
        <v>2117</v>
      </c>
      <c r="AG91" t="s">
        <v>2116</v>
      </c>
      <c r="AH91" t="s">
        <v>2116</v>
      </c>
      <c r="AI91" t="s">
        <v>2117</v>
      </c>
      <c r="AJ91" t="s">
        <v>2116</v>
      </c>
      <c r="AK91" t="s">
        <v>2116</v>
      </c>
      <c r="AL91" t="s">
        <v>2117</v>
      </c>
      <c r="AM91" t="s">
        <v>2116</v>
      </c>
      <c r="AN91" t="s">
        <v>2117</v>
      </c>
      <c r="AO91" t="s">
        <v>2117</v>
      </c>
      <c r="AP91" t="s">
        <v>2117</v>
      </c>
      <c r="AQ91" t="s">
        <v>2116</v>
      </c>
    </row>
    <row r="92" spans="2:43" hidden="1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">
        <v>2582</v>
      </c>
      <c r="Y92" t="s">
        <v>138</v>
      </c>
      <c r="Z92" t="s">
        <v>2718</v>
      </c>
      <c r="AA92" t="s">
        <v>2176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2116</v>
      </c>
      <c r="AI92" t="s">
        <v>2117</v>
      </c>
      <c r="AJ92" t="s">
        <v>2116</v>
      </c>
      <c r="AK92" t="s">
        <v>2117</v>
      </c>
      <c r="AL92" t="s">
        <v>2117</v>
      </c>
      <c r="AM92" t="s">
        <v>2117</v>
      </c>
      <c r="AN92" t="s">
        <v>2116</v>
      </c>
      <c r="AO92" t="s">
        <v>2116</v>
      </c>
      <c r="AP92" t="s">
        <v>2117</v>
      </c>
      <c r="AQ92" t="s">
        <v>2116</v>
      </c>
    </row>
    <row r="93" spans="2:43" hidden="1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">
        <v>139</v>
      </c>
      <c r="Y93" t="s">
        <v>2504</v>
      </c>
      <c r="Z93" t="s">
        <v>6822</v>
      </c>
      <c r="AA93" t="s">
        <v>2157</v>
      </c>
      <c r="AB93" t="s">
        <v>2117</v>
      </c>
      <c r="AC93" t="s">
        <v>2116</v>
      </c>
      <c r="AD93" t="s">
        <v>2116</v>
      </c>
      <c r="AE93" t="s">
        <v>2117</v>
      </c>
      <c r="AF93" t="s">
        <v>2116</v>
      </c>
      <c r="AG93" t="s">
        <v>2117</v>
      </c>
      <c r="AH93" t="s">
        <v>2116</v>
      </c>
      <c r="AI93" t="s">
        <v>2116</v>
      </c>
      <c r="AJ93" t="s">
        <v>2117</v>
      </c>
      <c r="AK93" t="s">
        <v>2117</v>
      </c>
      <c r="AL93" t="s">
        <v>2117</v>
      </c>
      <c r="AM93" t="s">
        <v>2117</v>
      </c>
      <c r="AN93" t="s">
        <v>2116</v>
      </c>
      <c r="AO93" t="s">
        <v>2116</v>
      </c>
      <c r="AP93" t="s">
        <v>2117</v>
      </c>
      <c r="AQ93" t="s">
        <v>2116</v>
      </c>
    </row>
    <row r="94" spans="2:43" hidden="1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">
        <v>141</v>
      </c>
      <c r="Y94" t="s">
        <v>2418</v>
      </c>
      <c r="Z94" t="s">
        <v>6823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hidden="1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">
        <v>2503</v>
      </c>
      <c r="Y95" t="s">
        <v>144</v>
      </c>
      <c r="Z95" t="s">
        <v>6824</v>
      </c>
      <c r="AA95" t="s">
        <v>449</v>
      </c>
      <c r="AB95" t="s">
        <v>2116</v>
      </c>
      <c r="AC95" t="s">
        <v>2116</v>
      </c>
      <c r="AD95" t="s">
        <v>2117</v>
      </c>
      <c r="AE95" t="s">
        <v>2116</v>
      </c>
      <c r="AF95" t="s">
        <v>2117</v>
      </c>
      <c r="AG95" t="s">
        <v>2117</v>
      </c>
      <c r="AH95" t="s">
        <v>2116</v>
      </c>
      <c r="AI95" t="s">
        <v>2116</v>
      </c>
      <c r="AJ95" t="s">
        <v>2117</v>
      </c>
      <c r="AK95" t="s">
        <v>2117</v>
      </c>
      <c r="AL95" t="s">
        <v>2117</v>
      </c>
      <c r="AM95" t="s">
        <v>2116</v>
      </c>
      <c r="AN95" t="s">
        <v>2117</v>
      </c>
      <c r="AO95" t="s">
        <v>2117</v>
      </c>
      <c r="AP95" t="s">
        <v>2116</v>
      </c>
      <c r="AQ95" t="s">
        <v>2117</v>
      </c>
    </row>
    <row r="96" spans="2:43" hidden="1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">
        <v>145</v>
      </c>
      <c r="Y96" t="s">
        <v>146</v>
      </c>
      <c r="Z96" t="s">
        <v>6825</v>
      </c>
      <c r="AA96" t="s">
        <v>2125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2117</v>
      </c>
      <c r="AI96" t="s">
        <v>2116</v>
      </c>
      <c r="AJ96" t="s">
        <v>2116</v>
      </c>
      <c r="AK96" t="s">
        <v>2117</v>
      </c>
      <c r="AL96" t="s">
        <v>2117</v>
      </c>
      <c r="AM96" t="s">
        <v>2116</v>
      </c>
      <c r="AN96" t="s">
        <v>2117</v>
      </c>
      <c r="AO96" t="s">
        <v>2117</v>
      </c>
      <c r="AP96" t="s">
        <v>2116</v>
      </c>
      <c r="AQ96" t="s">
        <v>2117</v>
      </c>
    </row>
    <row r="97" spans="2:43" hidden="1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">
        <v>147</v>
      </c>
      <c r="Y97" t="s">
        <v>148</v>
      </c>
      <c r="Z97" t="s">
        <v>2719</v>
      </c>
      <c r="AA97" t="s">
        <v>2125</v>
      </c>
      <c r="AB97" t="s">
        <v>2117</v>
      </c>
      <c r="AC97" t="s">
        <v>2116</v>
      </c>
      <c r="AD97" t="s">
        <v>2116</v>
      </c>
      <c r="AE97" t="s">
        <v>2117</v>
      </c>
      <c r="AF97" t="s">
        <v>2116</v>
      </c>
      <c r="AG97" t="s">
        <v>2117</v>
      </c>
      <c r="AH97" t="s">
        <v>2117</v>
      </c>
      <c r="AI97" t="s">
        <v>2116</v>
      </c>
      <c r="AJ97" t="s">
        <v>2116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2116</v>
      </c>
      <c r="AQ97" t="s">
        <v>2117</v>
      </c>
    </row>
    <row r="98" spans="2:43" hidden="1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">
        <v>149</v>
      </c>
      <c r="Y98" t="s">
        <v>2491</v>
      </c>
      <c r="Z98" t="s">
        <v>2720</v>
      </c>
      <c r="AA98" t="s">
        <v>460</v>
      </c>
      <c r="AB98" t="s">
        <v>2116</v>
      </c>
      <c r="AC98" t="s">
        <v>2116</v>
      </c>
      <c r="AD98" t="s">
        <v>2117</v>
      </c>
      <c r="AE98" t="s">
        <v>2116</v>
      </c>
      <c r="AF98" t="s">
        <v>2117</v>
      </c>
      <c r="AG98" t="s">
        <v>2117</v>
      </c>
      <c r="AH98" t="s">
        <v>2116</v>
      </c>
      <c r="AI98" t="s">
        <v>2117</v>
      </c>
      <c r="AJ98" t="s">
        <v>2116</v>
      </c>
      <c r="AK98" t="s">
        <v>2117</v>
      </c>
      <c r="AL98" t="s">
        <v>2117</v>
      </c>
      <c r="AM98" t="s">
        <v>2117</v>
      </c>
      <c r="AN98" t="s">
        <v>2116</v>
      </c>
      <c r="AO98" t="s">
        <v>2117</v>
      </c>
      <c r="AP98" t="s">
        <v>2117</v>
      </c>
      <c r="AQ98" t="s">
        <v>2116</v>
      </c>
    </row>
    <row r="99" spans="2:43" hidden="1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">
        <v>151</v>
      </c>
      <c r="Y99" t="s">
        <v>152</v>
      </c>
      <c r="Z99" t="s">
        <v>2721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hidden="1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">
        <v>2492</v>
      </c>
      <c r="Y100" t="s">
        <v>154</v>
      </c>
      <c r="Z100" t="s">
        <v>2722</v>
      </c>
      <c r="AA100" t="s">
        <v>462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2117</v>
      </c>
      <c r="AI100" t="s">
        <v>2116</v>
      </c>
      <c r="AJ100" t="s">
        <v>2116</v>
      </c>
      <c r="AK100" t="s">
        <v>2117</v>
      </c>
      <c r="AL100" t="s">
        <v>2117</v>
      </c>
      <c r="AM100" t="s">
        <v>2117</v>
      </c>
      <c r="AN100" t="s">
        <v>2116</v>
      </c>
      <c r="AO100" t="s">
        <v>2117</v>
      </c>
      <c r="AP100" t="s">
        <v>2117</v>
      </c>
      <c r="AQ100" t="s">
        <v>2116</v>
      </c>
    </row>
    <row r="101" spans="2:43" hidden="1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">
        <v>2493</v>
      </c>
      <c r="Y101" t="s">
        <v>2494</v>
      </c>
      <c r="Z101" t="s">
        <v>2723</v>
      </c>
      <c r="AA101" t="s">
        <v>2135</v>
      </c>
      <c r="AB101" t="s">
        <v>2117</v>
      </c>
      <c r="AC101" t="s">
        <v>2116</v>
      </c>
      <c r="AD101" t="s">
        <v>2116</v>
      </c>
      <c r="AE101" t="s">
        <v>2117</v>
      </c>
      <c r="AF101" t="s">
        <v>2116</v>
      </c>
      <c r="AG101" t="s">
        <v>2117</v>
      </c>
      <c r="AH101" t="s">
        <v>2116</v>
      </c>
      <c r="AI101" t="s">
        <v>2117</v>
      </c>
      <c r="AJ101" t="s">
        <v>2116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hidden="1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">
        <v>2490</v>
      </c>
      <c r="Y102" t="s">
        <v>158</v>
      </c>
      <c r="Z102" t="s">
        <v>2724</v>
      </c>
      <c r="AA102" t="s">
        <v>459</v>
      </c>
      <c r="AB102" t="s">
        <v>2116</v>
      </c>
      <c r="AC102" t="s">
        <v>2117</v>
      </c>
      <c r="AD102" t="s">
        <v>2116</v>
      </c>
      <c r="AE102" t="s">
        <v>2117</v>
      </c>
      <c r="AF102" t="s">
        <v>2117</v>
      </c>
      <c r="AG102" t="s">
        <v>2116</v>
      </c>
      <c r="AH102" t="s">
        <v>2116</v>
      </c>
      <c r="AI102" t="s">
        <v>2116</v>
      </c>
      <c r="AJ102" t="s">
        <v>2117</v>
      </c>
      <c r="AK102" t="s">
        <v>2117</v>
      </c>
      <c r="AL102" t="s">
        <v>2117</v>
      </c>
      <c r="AM102" t="s">
        <v>2116</v>
      </c>
      <c r="AN102" t="s">
        <v>2117</v>
      </c>
      <c r="AO102" t="s">
        <v>2117</v>
      </c>
      <c r="AP102" t="s">
        <v>2117</v>
      </c>
      <c r="AQ102" t="s">
        <v>2116</v>
      </c>
    </row>
    <row r="103" spans="2:43" hidden="1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">
        <v>2535</v>
      </c>
      <c r="Y103" t="s">
        <v>160</v>
      </c>
      <c r="Z103" t="s">
        <v>2725</v>
      </c>
      <c r="AA103" t="s">
        <v>453</v>
      </c>
      <c r="AB103" t="s">
        <v>2117</v>
      </c>
      <c r="AC103" t="s">
        <v>2116</v>
      </c>
      <c r="AD103" t="s">
        <v>2116</v>
      </c>
      <c r="AE103" t="s">
        <v>2117</v>
      </c>
      <c r="AF103" t="s">
        <v>2116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hidden="1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">
        <v>2481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</row>
    <row r="105" spans="2:43" hidden="1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">
        <v>2482</v>
      </c>
      <c r="Y105" t="s">
        <v>164</v>
      </c>
      <c r="Z105" t="s">
        <v>2726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2117</v>
      </c>
      <c r="AI105" t="s">
        <v>2116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hidden="1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">
        <v>2223</v>
      </c>
      <c r="Y106" t="s">
        <v>2224</v>
      </c>
      <c r="Z106" t="s">
        <v>2727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2116</v>
      </c>
      <c r="AK106" t="s">
        <v>2116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hidden="1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</row>
    <row r="108" spans="2:43" hidden="1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">
        <v>169</v>
      </c>
      <c r="Y108" t="s">
        <v>170</v>
      </c>
      <c r="Z108" t="s">
        <v>2728</v>
      </c>
      <c r="AA108" t="s">
        <v>2115</v>
      </c>
      <c r="AB108" t="s">
        <v>2116</v>
      </c>
      <c r="AC108" t="s">
        <v>2116</v>
      </c>
      <c r="AD108" t="s">
        <v>2117</v>
      </c>
      <c r="AE108" t="s">
        <v>2116</v>
      </c>
      <c r="AF108" t="s">
        <v>2117</v>
      </c>
      <c r="AG108" t="s">
        <v>2117</v>
      </c>
      <c r="AH108" t="s">
        <v>2116</v>
      </c>
      <c r="AI108" t="s">
        <v>2116</v>
      </c>
      <c r="AJ108" t="s">
        <v>2117</v>
      </c>
      <c r="AK108" t="s">
        <v>2117</v>
      </c>
      <c r="AL108" t="s">
        <v>2117</v>
      </c>
      <c r="AM108" t="s">
        <v>2117</v>
      </c>
      <c r="AN108" t="s">
        <v>2116</v>
      </c>
      <c r="AO108" t="s">
        <v>2116</v>
      </c>
      <c r="AP108" t="s">
        <v>2117</v>
      </c>
      <c r="AQ108" t="s">
        <v>2116</v>
      </c>
    </row>
    <row r="109" spans="2:43" hidden="1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">
        <v>171</v>
      </c>
      <c r="Y109" t="s">
        <v>2538</v>
      </c>
      <c r="Z109" t="s">
        <v>2729</v>
      </c>
      <c r="AA109" t="s">
        <v>2130</v>
      </c>
      <c r="AB109" t="s">
        <v>2117</v>
      </c>
      <c r="AC109" t="s">
        <v>2116</v>
      </c>
      <c r="AD109" t="s">
        <v>2116</v>
      </c>
      <c r="AE109" t="s">
        <v>2117</v>
      </c>
      <c r="AF109" t="s">
        <v>2116</v>
      </c>
      <c r="AG109" t="s">
        <v>2117</v>
      </c>
      <c r="AH109" t="s">
        <v>2117</v>
      </c>
      <c r="AI109" t="s">
        <v>2116</v>
      </c>
      <c r="AJ109" t="s">
        <v>2116</v>
      </c>
      <c r="AK109" t="s">
        <v>2117</v>
      </c>
      <c r="AL109" t="s">
        <v>2117</v>
      </c>
      <c r="AM109" t="s">
        <v>2117</v>
      </c>
      <c r="AN109" t="s">
        <v>2116</v>
      </c>
      <c r="AO109" t="s">
        <v>2116</v>
      </c>
      <c r="AP109" t="s">
        <v>2117</v>
      </c>
      <c r="AQ109" t="s">
        <v>2116</v>
      </c>
    </row>
    <row r="110" spans="2:43" hidden="1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">
        <v>420</v>
      </c>
      <c r="Y110" t="s">
        <v>2389</v>
      </c>
      <c r="Z110" t="s">
        <v>2730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2117</v>
      </c>
      <c r="AJ110" t="s">
        <v>2116</v>
      </c>
      <c r="AK110" t="s">
        <v>2116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hidden="1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">
        <v>2536</v>
      </c>
      <c r="Y111" t="s">
        <v>176</v>
      </c>
      <c r="Z111" t="s">
        <v>2731</v>
      </c>
      <c r="AA111" t="s">
        <v>460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2117</v>
      </c>
      <c r="AI111" t="s">
        <v>2116</v>
      </c>
      <c r="AJ111" t="s">
        <v>2116</v>
      </c>
      <c r="AK111" t="s">
        <v>2117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2117</v>
      </c>
      <c r="AQ111" t="s">
        <v>2116</v>
      </c>
    </row>
    <row r="112" spans="2:43" hidden="1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">
        <v>2225</v>
      </c>
      <c r="Y112" t="s">
        <v>178</v>
      </c>
      <c r="Z112" t="s">
        <v>2732</v>
      </c>
      <c r="AA112" t="s">
        <v>462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2117</v>
      </c>
      <c r="AM112" t="s">
        <v>2117</v>
      </c>
      <c r="AN112" t="s">
        <v>2116</v>
      </c>
      <c r="AO112" t="s">
        <v>2117</v>
      </c>
      <c r="AP112" t="s">
        <v>2117</v>
      </c>
      <c r="AQ112" t="s">
        <v>2116</v>
      </c>
    </row>
    <row r="113" spans="2:43" hidden="1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">
        <v>2226</v>
      </c>
      <c r="Y113" t="s">
        <v>2227</v>
      </c>
      <c r="Z113" t="s">
        <v>2733</v>
      </c>
      <c r="AA113" t="s">
        <v>453</v>
      </c>
      <c r="AB113" t="s">
        <v>2117</v>
      </c>
      <c r="AC113" t="s">
        <v>2116</v>
      </c>
      <c r="AD113" t="s">
        <v>2116</v>
      </c>
      <c r="AE113" t="s">
        <v>2117</v>
      </c>
      <c r="AF113" t="s">
        <v>2116</v>
      </c>
      <c r="AG113" t="s">
        <v>2117</v>
      </c>
      <c r="AH113" t="s">
        <v>2117</v>
      </c>
      <c r="AI113" t="s">
        <v>2116</v>
      </c>
      <c r="AJ113" t="s">
        <v>2116</v>
      </c>
      <c r="AK113" t="s">
        <v>2117</v>
      </c>
      <c r="AL113" t="s">
        <v>2116</v>
      </c>
      <c r="AM113" t="s">
        <v>2116</v>
      </c>
      <c r="AN113" t="s">
        <v>2117</v>
      </c>
      <c r="AO113" t="s">
        <v>2117</v>
      </c>
      <c r="AP113" t="s">
        <v>2116</v>
      </c>
      <c r="AQ113" t="s">
        <v>2117</v>
      </c>
    </row>
    <row r="114" spans="2:43" hidden="1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">
        <v>181</v>
      </c>
      <c r="Y114" t="s">
        <v>182</v>
      </c>
      <c r="Z114" t="s">
        <v>2734</v>
      </c>
      <c r="AA114" t="s">
        <v>461</v>
      </c>
      <c r="AB114" t="s">
        <v>2116</v>
      </c>
      <c r="AC114" t="s">
        <v>2116</v>
      </c>
      <c r="AD114" t="s">
        <v>2117</v>
      </c>
      <c r="AE114" t="s">
        <v>2116</v>
      </c>
      <c r="AF114" t="s">
        <v>2117</v>
      </c>
      <c r="AG114" t="s">
        <v>2117</v>
      </c>
      <c r="AH114" t="s">
        <v>2117</v>
      </c>
      <c r="AI114" t="s">
        <v>2116</v>
      </c>
      <c r="AJ114" t="s">
        <v>2116</v>
      </c>
      <c r="AK114" t="s">
        <v>2117</v>
      </c>
      <c r="AL114" t="s">
        <v>2117</v>
      </c>
      <c r="AM114" t="s">
        <v>2117</v>
      </c>
      <c r="AN114" t="s">
        <v>2116</v>
      </c>
      <c r="AO114" t="s">
        <v>2116</v>
      </c>
      <c r="AP114" t="s">
        <v>2117</v>
      </c>
      <c r="AQ114" t="s">
        <v>2116</v>
      </c>
    </row>
    <row r="115" spans="2:43" hidden="1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">
        <v>2384</v>
      </c>
      <c r="Y115" t="s">
        <v>2385</v>
      </c>
      <c r="Z115" t="s">
        <v>2735</v>
      </c>
      <c r="AA115" t="s">
        <v>2736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2116</v>
      </c>
      <c r="AI115" t="s">
        <v>2117</v>
      </c>
      <c r="AJ115" t="s">
        <v>2116</v>
      </c>
      <c r="AK115" t="s">
        <v>2116</v>
      </c>
      <c r="AL115" t="s">
        <v>2116</v>
      </c>
      <c r="AM115" t="s">
        <v>2116</v>
      </c>
      <c r="AN115" t="s">
        <v>2117</v>
      </c>
      <c r="AO115" t="s">
        <v>2117</v>
      </c>
      <c r="AP115" t="s">
        <v>2116</v>
      </c>
      <c r="AQ115" t="s">
        <v>2117</v>
      </c>
    </row>
    <row r="116" spans="2:43" hidden="1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">
        <v>1323</v>
      </c>
      <c r="Y116" t="s">
        <v>2607</v>
      </c>
      <c r="Z116" t="s">
        <v>2737</v>
      </c>
      <c r="AA116" t="s">
        <v>2736</v>
      </c>
      <c r="AB116" t="s">
        <v>2116</v>
      </c>
      <c r="AC116" t="s">
        <v>2117</v>
      </c>
      <c r="AD116" t="s">
        <v>2116</v>
      </c>
      <c r="AE116" t="s">
        <v>2117</v>
      </c>
      <c r="AF116" t="s">
        <v>2117</v>
      </c>
      <c r="AG116" t="s">
        <v>2116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2116</v>
      </c>
      <c r="AM116" t="s">
        <v>2116</v>
      </c>
      <c r="AN116" t="s">
        <v>2117</v>
      </c>
      <c r="AO116" t="s">
        <v>2117</v>
      </c>
      <c r="AP116" t="s">
        <v>2116</v>
      </c>
      <c r="AQ116" t="s">
        <v>2117</v>
      </c>
    </row>
    <row r="117" spans="2:43" hidden="1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">
        <v>2350</v>
      </c>
      <c r="Y117" t="s">
        <v>310</v>
      </c>
      <c r="Z117" t="s">
        <v>6826</v>
      </c>
      <c r="AA117" t="s">
        <v>2169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2117</v>
      </c>
      <c r="AM117" t="s">
        <v>2117</v>
      </c>
      <c r="AN117" t="s">
        <v>2116</v>
      </c>
      <c r="AO117" t="s">
        <v>2116</v>
      </c>
      <c r="AP117" t="s">
        <v>2117</v>
      </c>
      <c r="AQ117" t="s">
        <v>2116</v>
      </c>
    </row>
    <row r="118" spans="2:43" hidden="1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">
        <v>189</v>
      </c>
      <c r="Y118" t="s">
        <v>100</v>
      </c>
      <c r="Z118" t="s">
        <v>2738</v>
      </c>
      <c r="AA118" t="s">
        <v>456</v>
      </c>
      <c r="AB118" t="s">
        <v>2116</v>
      </c>
      <c r="AC118" t="s">
        <v>2116</v>
      </c>
      <c r="AD118" t="s">
        <v>2117</v>
      </c>
      <c r="AE118" t="s">
        <v>2116</v>
      </c>
      <c r="AF118" t="s">
        <v>2117</v>
      </c>
      <c r="AG118" t="s">
        <v>2117</v>
      </c>
      <c r="AH118" t="s">
        <v>2116</v>
      </c>
      <c r="AI118" t="s">
        <v>2116</v>
      </c>
      <c r="AJ118" t="s">
        <v>2117</v>
      </c>
      <c r="AK118" t="s">
        <v>2117</v>
      </c>
      <c r="AL118" t="s">
        <v>2116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hidden="1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">
        <v>191</v>
      </c>
      <c r="Y119" t="s">
        <v>192</v>
      </c>
      <c r="Z119" t="s">
        <v>2739</v>
      </c>
      <c r="AA119" t="s">
        <v>2740</v>
      </c>
      <c r="AB119" t="s">
        <v>2116</v>
      </c>
      <c r="AC119" t="s">
        <v>2116</v>
      </c>
      <c r="AD119" t="s">
        <v>2117</v>
      </c>
      <c r="AE119" t="s">
        <v>2116</v>
      </c>
      <c r="AF119" t="s">
        <v>2117</v>
      </c>
      <c r="AG119" t="s">
        <v>2117</v>
      </c>
      <c r="AH119" t="s">
        <v>2116</v>
      </c>
      <c r="AI119" t="s">
        <v>2117</v>
      </c>
      <c r="AJ119" t="s">
        <v>2116</v>
      </c>
      <c r="AK119" t="s">
        <v>2116</v>
      </c>
      <c r="AL119" t="s">
        <v>2117</v>
      </c>
      <c r="AM119" t="s">
        <v>2117</v>
      </c>
      <c r="AN119" t="s">
        <v>2116</v>
      </c>
      <c r="AO119" t="s">
        <v>2117</v>
      </c>
      <c r="AP119" t="s">
        <v>2116</v>
      </c>
      <c r="AQ119" t="s">
        <v>2117</v>
      </c>
    </row>
    <row r="120" spans="2:43" hidden="1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">
        <v>193</v>
      </c>
      <c r="Y120" t="s">
        <v>194</v>
      </c>
      <c r="Z120" t="s">
        <v>2741</v>
      </c>
      <c r="AA120" t="s">
        <v>453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2116</v>
      </c>
      <c r="AL120" t="s">
        <v>2116</v>
      </c>
      <c r="AM120" t="s">
        <v>2116</v>
      </c>
      <c r="AN120" t="s">
        <v>2117</v>
      </c>
      <c r="AO120" t="s">
        <v>2117</v>
      </c>
      <c r="AP120" t="s">
        <v>2116</v>
      </c>
      <c r="AQ120" t="s">
        <v>2117</v>
      </c>
    </row>
    <row r="121" spans="2:43" hidden="1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">
        <v>3684</v>
      </c>
      <c r="Y121" t="s">
        <v>3685</v>
      </c>
      <c r="Z121" t="s">
        <v>6827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</row>
    <row r="122" spans="2:43" hidden="1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">
        <v>2228</v>
      </c>
      <c r="Y122" t="s">
        <v>198</v>
      </c>
      <c r="Z122" t="s">
        <v>2742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hidden="1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">
        <v>2229</v>
      </c>
      <c r="Y123" t="s">
        <v>2230</v>
      </c>
      <c r="Z123" t="s">
        <v>2743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2117</v>
      </c>
      <c r="AI123" t="s">
        <v>2116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hidden="1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">
        <v>201</v>
      </c>
      <c r="Y124" t="s">
        <v>202</v>
      </c>
      <c r="Z124" t="s">
        <v>2744</v>
      </c>
      <c r="AA124" t="s">
        <v>2130</v>
      </c>
      <c r="AB124" t="s">
        <v>2117</v>
      </c>
      <c r="AC124" t="s">
        <v>2116</v>
      </c>
      <c r="AD124" t="s">
        <v>2116</v>
      </c>
      <c r="AE124" t="s">
        <v>2117</v>
      </c>
      <c r="AF124" t="s">
        <v>2116</v>
      </c>
      <c r="AG124" t="s">
        <v>2117</v>
      </c>
      <c r="AH124" t="s">
        <v>2116</v>
      </c>
      <c r="AI124" t="s">
        <v>2117</v>
      </c>
      <c r="AJ124" t="s">
        <v>2116</v>
      </c>
      <c r="AK124" t="s">
        <v>2116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2117</v>
      </c>
      <c r="AQ124" t="s">
        <v>2116</v>
      </c>
    </row>
    <row r="125" spans="2:43" hidden="1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">
        <v>203</v>
      </c>
      <c r="Y125" t="s">
        <v>204</v>
      </c>
      <c r="Z125" t="s">
        <v>2745</v>
      </c>
      <c r="AA125" t="s">
        <v>453</v>
      </c>
      <c r="AB125" t="s">
        <v>2117</v>
      </c>
      <c r="AC125" t="s">
        <v>2116</v>
      </c>
      <c r="AD125" t="s">
        <v>2116</v>
      </c>
      <c r="AE125" t="s">
        <v>2117</v>
      </c>
      <c r="AF125" t="s">
        <v>2116</v>
      </c>
      <c r="AG125" t="s">
        <v>2117</v>
      </c>
      <c r="AH125" t="s">
        <v>2117</v>
      </c>
      <c r="AI125" t="s">
        <v>2116</v>
      </c>
      <c r="AJ125" t="s">
        <v>2116</v>
      </c>
      <c r="AK125" t="s">
        <v>2117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hidden="1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">
        <v>205</v>
      </c>
      <c r="Y126" t="s">
        <v>2388</v>
      </c>
      <c r="Z126" t="s">
        <v>2746</v>
      </c>
      <c r="AA126" t="s">
        <v>2125</v>
      </c>
      <c r="AB126" t="s">
        <v>2117</v>
      </c>
      <c r="AC126" t="s">
        <v>2116</v>
      </c>
      <c r="AD126" t="s">
        <v>2116</v>
      </c>
      <c r="AE126" t="s">
        <v>2117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2116</v>
      </c>
      <c r="AK126" t="s">
        <v>2116</v>
      </c>
      <c r="AL126" t="s">
        <v>2117</v>
      </c>
      <c r="AM126" t="s">
        <v>2116</v>
      </c>
      <c r="AN126" t="s">
        <v>2117</v>
      </c>
      <c r="AO126" t="s">
        <v>2117</v>
      </c>
      <c r="AP126" t="s">
        <v>2116</v>
      </c>
      <c r="AQ126" t="s">
        <v>2117</v>
      </c>
    </row>
    <row r="127" spans="2:43" hidden="1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">
        <v>2534</v>
      </c>
      <c r="Y127" t="s">
        <v>208</v>
      </c>
      <c r="Z127" t="s">
        <v>2747</v>
      </c>
      <c r="AA127" t="s">
        <v>2120</v>
      </c>
      <c r="AB127" t="s">
        <v>2116</v>
      </c>
      <c r="AC127" t="s">
        <v>2117</v>
      </c>
      <c r="AD127" t="s">
        <v>2116</v>
      </c>
      <c r="AE127" t="s">
        <v>2117</v>
      </c>
      <c r="AF127" t="s">
        <v>2117</v>
      </c>
      <c r="AG127" t="s">
        <v>2116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2117</v>
      </c>
      <c r="AM127" t="s">
        <v>2117</v>
      </c>
      <c r="AN127" t="s">
        <v>2116</v>
      </c>
      <c r="AO127" t="s">
        <v>2116</v>
      </c>
      <c r="AP127" t="s">
        <v>2117</v>
      </c>
      <c r="AQ127" t="s">
        <v>2116</v>
      </c>
    </row>
    <row r="128" spans="2:43" hidden="1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">
        <v>209</v>
      </c>
      <c r="Y128" t="s">
        <v>210</v>
      </c>
      <c r="Z128" t="s">
        <v>2748</v>
      </c>
      <c r="AA128" t="s">
        <v>462</v>
      </c>
      <c r="AB128" t="s">
        <v>2117</v>
      </c>
      <c r="AC128" t="s">
        <v>2116</v>
      </c>
      <c r="AD128" t="s">
        <v>2116</v>
      </c>
      <c r="AE128" t="s">
        <v>2117</v>
      </c>
      <c r="AF128" t="s">
        <v>2116</v>
      </c>
      <c r="AG128" t="s">
        <v>2117</v>
      </c>
      <c r="AH128" t="s">
        <v>2117</v>
      </c>
      <c r="AI128" t="s">
        <v>2116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2117</v>
      </c>
      <c r="AP128" t="s">
        <v>2117</v>
      </c>
      <c r="AQ128" t="s">
        <v>2116</v>
      </c>
    </row>
    <row r="129" spans="2:43" hidden="1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">
        <v>2383</v>
      </c>
      <c r="Y129" t="s">
        <v>212</v>
      </c>
      <c r="Z129" t="s">
        <v>2749</v>
      </c>
      <c r="AA129" t="s">
        <v>453</v>
      </c>
      <c r="AB129" t="s">
        <v>2117</v>
      </c>
      <c r="AC129" t="s">
        <v>2116</v>
      </c>
      <c r="AD129" t="s">
        <v>2116</v>
      </c>
      <c r="AE129" t="s">
        <v>2117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2116</v>
      </c>
      <c r="AK129" t="s">
        <v>2116</v>
      </c>
      <c r="AL129" t="s">
        <v>2116</v>
      </c>
      <c r="AM129" t="s">
        <v>2116</v>
      </c>
      <c r="AN129" t="s">
        <v>2117</v>
      </c>
      <c r="AO129" t="s">
        <v>2117</v>
      </c>
      <c r="AP129" t="s">
        <v>2116</v>
      </c>
      <c r="AQ129" t="s">
        <v>2117</v>
      </c>
    </row>
    <row r="130" spans="2:43" hidden="1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">
        <v>491</v>
      </c>
      <c r="Y130" t="s">
        <v>492</v>
      </c>
      <c r="Z130" t="s">
        <v>4011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2116</v>
      </c>
      <c r="AI130" t="s">
        <v>2117</v>
      </c>
      <c r="AJ130" t="s">
        <v>2116</v>
      </c>
      <c r="AK130" t="s">
        <v>2116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hidden="1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">
        <v>493</v>
      </c>
      <c r="Y131" t="s">
        <v>2785</v>
      </c>
      <c r="Z131" t="s">
        <v>4012</v>
      </c>
      <c r="AA131" t="s">
        <v>2120</v>
      </c>
      <c r="AB131" t="s">
        <v>2116</v>
      </c>
      <c r="AC131" t="s">
        <v>2117</v>
      </c>
      <c r="AD131" t="s">
        <v>2116</v>
      </c>
      <c r="AE131" t="s">
        <v>2117</v>
      </c>
      <c r="AF131" t="s">
        <v>2117</v>
      </c>
      <c r="AG131" t="s">
        <v>2116</v>
      </c>
      <c r="AH131" t="s">
        <v>2116</v>
      </c>
      <c r="AI131" t="s">
        <v>2117</v>
      </c>
      <c r="AJ131" t="s">
        <v>2116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hidden="1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">
        <v>24</v>
      </c>
      <c r="Y132" t="s">
        <v>495</v>
      </c>
      <c r="Z132" t="s">
        <v>4013</v>
      </c>
      <c r="AA132" t="s">
        <v>4014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2116</v>
      </c>
      <c r="AI132" t="s">
        <v>2116</v>
      </c>
      <c r="AJ132" t="s">
        <v>2117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2116</v>
      </c>
      <c r="AQ132" t="s">
        <v>2117</v>
      </c>
    </row>
    <row r="133" spans="2:43" hidden="1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">
        <v>496</v>
      </c>
      <c r="Y133" t="s">
        <v>23</v>
      </c>
      <c r="Z133" t="s">
        <v>4015</v>
      </c>
      <c r="AA133" t="s">
        <v>447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2116</v>
      </c>
      <c r="AI133" t="s">
        <v>2117</v>
      </c>
      <c r="AJ133" t="s">
        <v>2116</v>
      </c>
      <c r="AK133" t="s">
        <v>2116</v>
      </c>
      <c r="AL133" t="s">
        <v>2116</v>
      </c>
      <c r="AM133" t="s">
        <v>2116</v>
      </c>
      <c r="AN133" t="s">
        <v>2117</v>
      </c>
      <c r="AO133" t="s">
        <v>2117</v>
      </c>
      <c r="AP133" t="s">
        <v>2116</v>
      </c>
      <c r="AQ133" t="s">
        <v>2117</v>
      </c>
    </row>
    <row r="134" spans="2:43" hidden="1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">
        <v>497</v>
      </c>
      <c r="Y134" t="s">
        <v>22</v>
      </c>
      <c r="Z134" t="s">
        <v>4016</v>
      </c>
      <c r="AA134" t="s">
        <v>460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2116</v>
      </c>
      <c r="AJ134" t="s">
        <v>2117</v>
      </c>
      <c r="AK134" t="s">
        <v>2117</v>
      </c>
      <c r="AL134" t="s">
        <v>2117</v>
      </c>
      <c r="AM134" t="s">
        <v>2117</v>
      </c>
      <c r="AN134" t="s">
        <v>2116</v>
      </c>
      <c r="AO134" t="s">
        <v>2117</v>
      </c>
      <c r="AP134" t="s">
        <v>2117</v>
      </c>
      <c r="AQ134" t="s">
        <v>2116</v>
      </c>
    </row>
    <row r="135" spans="2:43" hidden="1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">
        <v>499</v>
      </c>
      <c r="Y135" t="s">
        <v>500</v>
      </c>
      <c r="Z135" t="s">
        <v>4017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2117</v>
      </c>
      <c r="AI135" t="s">
        <v>2116</v>
      </c>
      <c r="AJ135" t="s">
        <v>2116</v>
      </c>
      <c r="AK135" t="s">
        <v>2117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hidden="1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">
        <v>2798</v>
      </c>
      <c r="Y136" t="s">
        <v>502</v>
      </c>
      <c r="Z136" t="s">
        <v>4018</v>
      </c>
      <c r="AA136" t="s">
        <v>2120</v>
      </c>
      <c r="AB136" t="s">
        <v>2116</v>
      </c>
      <c r="AC136" t="s">
        <v>2117</v>
      </c>
      <c r="AD136" t="s">
        <v>2116</v>
      </c>
      <c r="AE136" t="s">
        <v>2117</v>
      </c>
      <c r="AF136" t="s">
        <v>2117</v>
      </c>
      <c r="AG136" t="s">
        <v>2116</v>
      </c>
      <c r="AH136" t="s">
        <v>2116</v>
      </c>
      <c r="AI136" t="s">
        <v>2117</v>
      </c>
      <c r="AJ136" t="s">
        <v>2116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2116</v>
      </c>
      <c r="AP136" t="s">
        <v>2117</v>
      </c>
      <c r="AQ136" t="s">
        <v>2116</v>
      </c>
    </row>
    <row r="137" spans="2:43" hidden="1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">
        <v>2802</v>
      </c>
      <c r="Y137" t="s">
        <v>2803</v>
      </c>
      <c r="Z137" t="s">
        <v>4019</v>
      </c>
      <c r="AA137" t="s">
        <v>461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2117</v>
      </c>
      <c r="AI137" t="s">
        <v>2116</v>
      </c>
      <c r="AJ137" t="s">
        <v>2116</v>
      </c>
      <c r="AK137" t="s">
        <v>2117</v>
      </c>
      <c r="AL137" t="s">
        <v>2117</v>
      </c>
      <c r="AM137" t="s">
        <v>2117</v>
      </c>
      <c r="AN137" t="s">
        <v>2116</v>
      </c>
      <c r="AO137" t="s">
        <v>2116</v>
      </c>
      <c r="AP137" t="s">
        <v>2117</v>
      </c>
      <c r="AQ137" t="s">
        <v>2116</v>
      </c>
    </row>
    <row r="138" spans="2:43" hidden="1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">
        <v>505</v>
      </c>
      <c r="Y138" t="s">
        <v>2799</v>
      </c>
      <c r="Z138" t="s">
        <v>4020</v>
      </c>
      <c r="AA138" t="s">
        <v>453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2116</v>
      </c>
      <c r="AM138" t="s">
        <v>2116</v>
      </c>
      <c r="AN138" t="s">
        <v>2117</v>
      </c>
      <c r="AO138" t="s">
        <v>2117</v>
      </c>
      <c r="AP138" t="s">
        <v>2116</v>
      </c>
      <c r="AQ138" t="s">
        <v>2117</v>
      </c>
    </row>
    <row r="139" spans="2:43" hidden="1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">
        <v>2800</v>
      </c>
      <c r="Y139" t="s">
        <v>508</v>
      </c>
      <c r="Z139" t="s">
        <v>4021</v>
      </c>
      <c r="AA139" t="s">
        <v>461</v>
      </c>
      <c r="AB139" t="s">
        <v>2116</v>
      </c>
      <c r="AC139" t="s">
        <v>2116</v>
      </c>
      <c r="AD139" t="s">
        <v>2117</v>
      </c>
      <c r="AE139" t="s">
        <v>2116</v>
      </c>
      <c r="AF139" t="s">
        <v>2117</v>
      </c>
      <c r="AG139" t="s">
        <v>2117</v>
      </c>
      <c r="AH139" t="s">
        <v>2116</v>
      </c>
      <c r="AI139" t="s">
        <v>2116</v>
      </c>
      <c r="AJ139" t="s">
        <v>2117</v>
      </c>
      <c r="AK139" t="s">
        <v>2117</v>
      </c>
      <c r="AL139" t="s">
        <v>2117</v>
      </c>
      <c r="AM139" t="s">
        <v>2117</v>
      </c>
      <c r="AN139" t="s">
        <v>2116</v>
      </c>
      <c r="AO139" t="s">
        <v>2116</v>
      </c>
      <c r="AP139" t="s">
        <v>2117</v>
      </c>
      <c r="AQ139" t="s">
        <v>2116</v>
      </c>
    </row>
    <row r="140" spans="2:43" hidden="1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">
        <v>509</v>
      </c>
      <c r="Y140" t="s">
        <v>1287</v>
      </c>
      <c r="Z140" t="s">
        <v>4022</v>
      </c>
      <c r="AA140" t="s">
        <v>4023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2117</v>
      </c>
      <c r="AI140" t="s">
        <v>2116</v>
      </c>
      <c r="AJ140" t="s">
        <v>2116</v>
      </c>
      <c r="AK140" t="s">
        <v>2117</v>
      </c>
      <c r="AL140" t="s">
        <v>2117</v>
      </c>
      <c r="AM140" t="s">
        <v>2117</v>
      </c>
      <c r="AN140" t="s">
        <v>2116</v>
      </c>
      <c r="AO140" t="s">
        <v>2116</v>
      </c>
      <c r="AP140" t="s">
        <v>2117</v>
      </c>
      <c r="AQ140" t="s">
        <v>2116</v>
      </c>
    </row>
    <row r="141" spans="2:43" hidden="1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">
        <v>511</v>
      </c>
      <c r="Y141" t="s">
        <v>512</v>
      </c>
      <c r="Z141" t="s">
        <v>4024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2117</v>
      </c>
      <c r="AI141" t="s">
        <v>2116</v>
      </c>
      <c r="AJ141" t="s">
        <v>2116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hidden="1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">
        <v>513</v>
      </c>
      <c r="Y142" t="s">
        <v>514</v>
      </c>
      <c r="Z142" t="s">
        <v>4025</v>
      </c>
      <c r="AA142" t="s">
        <v>456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2116</v>
      </c>
      <c r="AM142" t="s">
        <v>2116</v>
      </c>
      <c r="AN142" t="s">
        <v>2117</v>
      </c>
      <c r="AO142" t="s">
        <v>2117</v>
      </c>
      <c r="AP142" t="s">
        <v>2116</v>
      </c>
      <c r="AQ142" t="s">
        <v>2117</v>
      </c>
    </row>
    <row r="143" spans="2:43" hidden="1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">
        <v>515</v>
      </c>
      <c r="Y143" t="s">
        <v>2795</v>
      </c>
      <c r="Z143" t="s">
        <v>4026</v>
      </c>
      <c r="AA143" t="s">
        <v>453</v>
      </c>
      <c r="AB143" t="s">
        <v>2117</v>
      </c>
      <c r="AC143" t="s">
        <v>2116</v>
      </c>
      <c r="AD143" t="s">
        <v>2116</v>
      </c>
      <c r="AE143" t="s">
        <v>2117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2116</v>
      </c>
      <c r="AK143" t="s">
        <v>2116</v>
      </c>
      <c r="AL143" t="s">
        <v>2116</v>
      </c>
      <c r="AM143" t="s">
        <v>2116</v>
      </c>
      <c r="AN143" t="s">
        <v>2117</v>
      </c>
      <c r="AO143" t="s">
        <v>2117</v>
      </c>
      <c r="AP143" t="s">
        <v>2116</v>
      </c>
      <c r="AQ143" t="s">
        <v>2117</v>
      </c>
    </row>
    <row r="144" spans="2:43" hidden="1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">
        <v>2786</v>
      </c>
      <c r="Y144" t="s">
        <v>518</v>
      </c>
      <c r="Z144" t="s">
        <v>4027</v>
      </c>
      <c r="AA144" t="s">
        <v>462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2116</v>
      </c>
      <c r="AI144" t="s">
        <v>2116</v>
      </c>
      <c r="AJ144" t="s">
        <v>2117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2117</v>
      </c>
      <c r="AP144" t="s">
        <v>2117</v>
      </c>
      <c r="AQ144" t="s">
        <v>2116</v>
      </c>
    </row>
    <row r="145" spans="2:43" hidden="1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">
        <v>519</v>
      </c>
      <c r="Y145" t="s">
        <v>520</v>
      </c>
      <c r="Z145" t="s">
        <v>4028</v>
      </c>
      <c r="AA145" t="s">
        <v>449</v>
      </c>
      <c r="AB145" t="s">
        <v>2116</v>
      </c>
      <c r="AC145" t="s">
        <v>2116</v>
      </c>
      <c r="AD145" t="s">
        <v>2117</v>
      </c>
      <c r="AE145" t="s">
        <v>2116</v>
      </c>
      <c r="AF145" t="s">
        <v>2117</v>
      </c>
      <c r="AG145" t="s">
        <v>2117</v>
      </c>
      <c r="AH145" t="s">
        <v>2116</v>
      </c>
      <c r="AI145" t="s">
        <v>2117</v>
      </c>
      <c r="AJ145" t="s">
        <v>2116</v>
      </c>
      <c r="AK145" t="s">
        <v>2116</v>
      </c>
      <c r="AL145" t="s">
        <v>2117</v>
      </c>
      <c r="AM145" t="s">
        <v>2116</v>
      </c>
      <c r="AN145" t="s">
        <v>2117</v>
      </c>
      <c r="AO145" t="s">
        <v>2117</v>
      </c>
      <c r="AP145" t="s">
        <v>2116</v>
      </c>
      <c r="AQ145" t="s">
        <v>2117</v>
      </c>
    </row>
    <row r="146" spans="2:43" hidden="1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">
        <v>522</v>
      </c>
      <c r="Y146" t="s">
        <v>523</v>
      </c>
      <c r="Z146" t="s">
        <v>4029</v>
      </c>
      <c r="AA146" t="s">
        <v>2171</v>
      </c>
      <c r="AB146" t="s">
        <v>2117</v>
      </c>
      <c r="AC146" t="s">
        <v>2116</v>
      </c>
      <c r="AD146" t="s">
        <v>2116</v>
      </c>
      <c r="AE146" t="s">
        <v>2117</v>
      </c>
      <c r="AF146" t="s">
        <v>2116</v>
      </c>
      <c r="AG146" t="s">
        <v>2117</v>
      </c>
      <c r="AH146" t="s">
        <v>2117</v>
      </c>
      <c r="AI146" t="s">
        <v>2116</v>
      </c>
      <c r="AJ146" t="s">
        <v>2116</v>
      </c>
      <c r="AK146" t="s">
        <v>2117</v>
      </c>
      <c r="AL146" t="s">
        <v>2117</v>
      </c>
      <c r="AM146" t="s">
        <v>2117</v>
      </c>
      <c r="AN146" t="s">
        <v>2116</v>
      </c>
      <c r="AO146" t="s">
        <v>2116</v>
      </c>
      <c r="AP146" t="s">
        <v>2116</v>
      </c>
      <c r="AQ146" t="s">
        <v>2117</v>
      </c>
    </row>
    <row r="147" spans="2:43" hidden="1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">
        <v>2804</v>
      </c>
      <c r="Y147" t="s">
        <v>525</v>
      </c>
      <c r="Z147" t="s">
        <v>4030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hidden="1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">
        <v>2805</v>
      </c>
      <c r="Y148" t="s">
        <v>393</v>
      </c>
      <c r="Z148" t="s">
        <v>4031</v>
      </c>
      <c r="AA148" t="s">
        <v>449</v>
      </c>
      <c r="AB148" t="s">
        <v>2116</v>
      </c>
      <c r="AC148" t="s">
        <v>2116</v>
      </c>
      <c r="AD148" t="s">
        <v>2117</v>
      </c>
      <c r="AE148" t="s">
        <v>2116</v>
      </c>
      <c r="AF148" t="s">
        <v>2117</v>
      </c>
      <c r="AG148" t="s">
        <v>2117</v>
      </c>
      <c r="AH148" t="s">
        <v>2116</v>
      </c>
      <c r="AI148" t="s">
        <v>2116</v>
      </c>
      <c r="AJ148" t="s">
        <v>2117</v>
      </c>
      <c r="AK148" t="s">
        <v>2117</v>
      </c>
      <c r="AL148" t="s">
        <v>2117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hidden="1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">
        <v>2807</v>
      </c>
      <c r="Y149" t="s">
        <v>528</v>
      </c>
      <c r="Z149" t="s">
        <v>4032</v>
      </c>
      <c r="AA149" t="s">
        <v>459</v>
      </c>
      <c r="AB149" t="s">
        <v>2116</v>
      </c>
      <c r="AC149" t="s">
        <v>2117</v>
      </c>
      <c r="AD149" t="s">
        <v>2116</v>
      </c>
      <c r="AE149" t="s">
        <v>2117</v>
      </c>
      <c r="AF149" t="s">
        <v>2117</v>
      </c>
      <c r="AG149" t="s">
        <v>2116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2117</v>
      </c>
      <c r="AQ149" t="s">
        <v>2116</v>
      </c>
    </row>
    <row r="150" spans="2:43" hidden="1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">
        <v>529</v>
      </c>
      <c r="Y150" t="s">
        <v>2808</v>
      </c>
      <c r="Z150" t="s">
        <v>4033</v>
      </c>
      <c r="AA150" t="s">
        <v>460</v>
      </c>
      <c r="AB150" t="s">
        <v>2116</v>
      </c>
      <c r="AC150" t="s">
        <v>2116</v>
      </c>
      <c r="AD150" t="s">
        <v>2117</v>
      </c>
      <c r="AE150" t="s">
        <v>2116</v>
      </c>
      <c r="AF150" t="s">
        <v>2117</v>
      </c>
      <c r="AG150" t="s">
        <v>2117</v>
      </c>
      <c r="AH150" t="s">
        <v>2116</v>
      </c>
      <c r="AI150" t="s">
        <v>2117</v>
      </c>
      <c r="AJ150" t="s">
        <v>2116</v>
      </c>
      <c r="AK150" t="s">
        <v>2116</v>
      </c>
      <c r="AL150" t="s">
        <v>2117</v>
      </c>
      <c r="AM150" t="s">
        <v>2117</v>
      </c>
      <c r="AN150" t="s">
        <v>2116</v>
      </c>
      <c r="AO150" t="s">
        <v>2117</v>
      </c>
      <c r="AP150" t="s">
        <v>2117</v>
      </c>
      <c r="AQ150" t="s">
        <v>2116</v>
      </c>
    </row>
    <row r="151" spans="2:43" hidden="1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">
        <v>2787</v>
      </c>
      <c r="Y151" t="s">
        <v>532</v>
      </c>
      <c r="Z151" t="s">
        <v>4034</v>
      </c>
      <c r="AA151" t="s">
        <v>2183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2116</v>
      </c>
      <c r="AQ151" t="s">
        <v>2117</v>
      </c>
    </row>
    <row r="152" spans="2:43" hidden="1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">
        <v>903</v>
      </c>
      <c r="Y152" t="s">
        <v>892</v>
      </c>
      <c r="Z152" t="s">
        <v>4035</v>
      </c>
      <c r="AA152" t="s">
        <v>4036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hidden="1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">
        <v>2788</v>
      </c>
      <c r="Y153" t="s">
        <v>2789</v>
      </c>
      <c r="Z153" t="s">
        <v>4037</v>
      </c>
      <c r="AA153" t="s">
        <v>4036</v>
      </c>
      <c r="AB153" t="s">
        <v>2117</v>
      </c>
      <c r="AC153" t="s">
        <v>2116</v>
      </c>
      <c r="AD153" t="s">
        <v>2116</v>
      </c>
      <c r="AE153" t="s">
        <v>2117</v>
      </c>
      <c r="AF153" t="s">
        <v>2116</v>
      </c>
      <c r="AG153" t="s">
        <v>2117</v>
      </c>
      <c r="AH153" t="s">
        <v>2117</v>
      </c>
      <c r="AI153" t="s">
        <v>2116</v>
      </c>
      <c r="AJ153" t="s">
        <v>2116</v>
      </c>
      <c r="AK153" t="s">
        <v>2117</v>
      </c>
      <c r="AL153" t="s">
        <v>2117</v>
      </c>
      <c r="AM153" t="s">
        <v>2117</v>
      </c>
      <c r="AN153" t="s">
        <v>2116</v>
      </c>
      <c r="AO153" t="s">
        <v>2116</v>
      </c>
      <c r="AP153" t="s">
        <v>2117</v>
      </c>
      <c r="AQ153" t="s">
        <v>2116</v>
      </c>
    </row>
    <row r="154" spans="2:43" hidden="1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">
        <v>537</v>
      </c>
      <c r="Y154" t="s">
        <v>2797</v>
      </c>
      <c r="Z154" t="s">
        <v>4038</v>
      </c>
      <c r="AA154" t="s">
        <v>459</v>
      </c>
      <c r="AB154" t="s">
        <v>2116</v>
      </c>
      <c r="AC154" t="s">
        <v>2117</v>
      </c>
      <c r="AD154" t="s">
        <v>2116</v>
      </c>
      <c r="AE154" t="s">
        <v>2117</v>
      </c>
      <c r="AF154" t="s">
        <v>2117</v>
      </c>
      <c r="AG154" t="s">
        <v>2116</v>
      </c>
      <c r="AH154" t="s">
        <v>2116</v>
      </c>
      <c r="AI154" t="s">
        <v>2117</v>
      </c>
      <c r="AJ154" t="s">
        <v>2116</v>
      </c>
      <c r="AK154" t="s">
        <v>2116</v>
      </c>
      <c r="AL154" t="s">
        <v>2117</v>
      </c>
      <c r="AM154" t="s">
        <v>2116</v>
      </c>
      <c r="AN154" t="s">
        <v>2117</v>
      </c>
      <c r="AO154" t="s">
        <v>2117</v>
      </c>
      <c r="AP154" t="s">
        <v>2117</v>
      </c>
      <c r="AQ154" t="s">
        <v>2116</v>
      </c>
    </row>
    <row r="155" spans="2:43" hidden="1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">
        <v>2790</v>
      </c>
      <c r="Y155" t="s">
        <v>2791</v>
      </c>
      <c r="Z155" t="s">
        <v>4039</v>
      </c>
      <c r="AA155" t="s">
        <v>447</v>
      </c>
      <c r="AB155" t="s">
        <v>2116</v>
      </c>
      <c r="AC155" t="s">
        <v>2117</v>
      </c>
      <c r="AD155" t="s">
        <v>2116</v>
      </c>
      <c r="AE155" t="s">
        <v>2117</v>
      </c>
      <c r="AF155" t="s">
        <v>2117</v>
      </c>
      <c r="AG155" t="s">
        <v>2116</v>
      </c>
      <c r="AH155" t="s">
        <v>2116</v>
      </c>
      <c r="AI155" t="s">
        <v>2117</v>
      </c>
      <c r="AJ155" t="s">
        <v>2116</v>
      </c>
      <c r="AK155" t="s">
        <v>2116</v>
      </c>
      <c r="AL155" t="s">
        <v>2116</v>
      </c>
      <c r="AM155" t="s">
        <v>2116</v>
      </c>
      <c r="AN155" t="s">
        <v>2117</v>
      </c>
      <c r="AO155" t="s">
        <v>2117</v>
      </c>
      <c r="AP155" t="s">
        <v>2116</v>
      </c>
      <c r="AQ155" t="s">
        <v>2117</v>
      </c>
    </row>
    <row r="156" spans="2:43" hidden="1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">
        <v>2792</v>
      </c>
      <c r="Y156" t="s">
        <v>542</v>
      </c>
      <c r="Z156" t="s">
        <v>4040</v>
      </c>
      <c r="AA156" t="s">
        <v>453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2116</v>
      </c>
      <c r="AI156" t="s">
        <v>2117</v>
      </c>
      <c r="AJ156" t="s">
        <v>2116</v>
      </c>
      <c r="AK156" t="s">
        <v>2116</v>
      </c>
      <c r="AL156" t="s">
        <v>2116</v>
      </c>
      <c r="AM156" t="s">
        <v>2116</v>
      </c>
      <c r="AN156" t="s">
        <v>2117</v>
      </c>
      <c r="AO156" t="s">
        <v>2117</v>
      </c>
      <c r="AP156" t="s">
        <v>2116</v>
      </c>
      <c r="AQ156" t="s">
        <v>2117</v>
      </c>
    </row>
    <row r="157" spans="2:43" hidden="1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">
        <v>409</v>
      </c>
      <c r="Y157" t="s">
        <v>3117</v>
      </c>
      <c r="Z157" t="s">
        <v>4041</v>
      </c>
      <c r="AA157" t="s">
        <v>449</v>
      </c>
      <c r="AB157" t="s">
        <v>2116</v>
      </c>
      <c r="AC157" t="s">
        <v>2116</v>
      </c>
      <c r="AD157" t="s">
        <v>2117</v>
      </c>
      <c r="AE157" t="s">
        <v>2116</v>
      </c>
      <c r="AF157" t="s">
        <v>2117</v>
      </c>
      <c r="AG157" t="s">
        <v>2117</v>
      </c>
      <c r="AH157" t="s">
        <v>2116</v>
      </c>
      <c r="AI157" t="s">
        <v>2116</v>
      </c>
      <c r="AJ157" t="s">
        <v>2117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2116</v>
      </c>
      <c r="AQ157" t="s">
        <v>2117</v>
      </c>
    </row>
    <row r="158" spans="2:43" hidden="1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">
        <v>402</v>
      </c>
      <c r="Y158" t="s">
        <v>3123</v>
      </c>
      <c r="Z158" t="s">
        <v>4042</v>
      </c>
      <c r="AA158" t="s">
        <v>2125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2116</v>
      </c>
      <c r="AN158" t="s">
        <v>2117</v>
      </c>
      <c r="AO158" t="s">
        <v>2117</v>
      </c>
      <c r="AP158" t="s">
        <v>2116</v>
      </c>
      <c r="AQ158" t="s">
        <v>2117</v>
      </c>
    </row>
    <row r="159" spans="2:43" hidden="1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">
        <v>2801</v>
      </c>
      <c r="Y159" t="s">
        <v>549</v>
      </c>
      <c r="Z159" t="s">
        <v>4043</v>
      </c>
      <c r="AA159" t="s">
        <v>2115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2116</v>
      </c>
      <c r="AJ159" t="s">
        <v>2117</v>
      </c>
      <c r="AK159" t="s">
        <v>2117</v>
      </c>
      <c r="AL159" t="s">
        <v>2117</v>
      </c>
      <c r="AM159" t="s">
        <v>2117</v>
      </c>
      <c r="AN159" t="s">
        <v>2116</v>
      </c>
      <c r="AO159" t="s">
        <v>2116</v>
      </c>
      <c r="AP159" t="s">
        <v>2117</v>
      </c>
      <c r="AQ159" t="s">
        <v>2116</v>
      </c>
    </row>
    <row r="160" spans="2:43" hidden="1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">
        <v>1599</v>
      </c>
      <c r="Y160" t="s">
        <v>1415</v>
      </c>
      <c r="Z160" t="s">
        <v>4044</v>
      </c>
      <c r="AA160" t="s">
        <v>2169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2116</v>
      </c>
      <c r="AP160" t="s">
        <v>2117</v>
      </c>
      <c r="AQ160" t="s">
        <v>2116</v>
      </c>
    </row>
    <row r="161" spans="2:43" hidden="1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">
        <v>28</v>
      </c>
      <c r="Y161" t="s">
        <v>1414</v>
      </c>
      <c r="Z161" t="s">
        <v>4045</v>
      </c>
      <c r="AA161" t="s">
        <v>449</v>
      </c>
      <c r="AB161" t="s">
        <v>2116</v>
      </c>
      <c r="AC161" t="s">
        <v>2116</v>
      </c>
      <c r="AD161" t="s">
        <v>2117</v>
      </c>
      <c r="AE161" t="s">
        <v>2116</v>
      </c>
      <c r="AF161" t="s">
        <v>2117</v>
      </c>
      <c r="AG161" t="s">
        <v>2117</v>
      </c>
      <c r="AH161" t="s">
        <v>2116</v>
      </c>
      <c r="AI161" t="s">
        <v>2116</v>
      </c>
      <c r="AJ161" t="s">
        <v>2117</v>
      </c>
      <c r="AK161" t="s">
        <v>2117</v>
      </c>
      <c r="AL161" t="s">
        <v>2117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hidden="1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">
        <v>3629</v>
      </c>
      <c r="Y162" t="s">
        <v>3630</v>
      </c>
      <c r="Z162" t="s">
        <v>4046</v>
      </c>
      <c r="AA162" t="s">
        <v>2139</v>
      </c>
      <c r="AB162" t="s">
        <v>2116</v>
      </c>
      <c r="AC162" t="s">
        <v>2116</v>
      </c>
      <c r="AD162" t="s">
        <v>2117</v>
      </c>
      <c r="AE162" t="s">
        <v>2116</v>
      </c>
      <c r="AF162" t="s">
        <v>2117</v>
      </c>
      <c r="AG162" t="s">
        <v>2117</v>
      </c>
      <c r="AH162" t="s">
        <v>2116</v>
      </c>
      <c r="AI162" t="s">
        <v>2117</v>
      </c>
      <c r="AJ162" t="s">
        <v>2116</v>
      </c>
      <c r="AK162" t="s">
        <v>2117</v>
      </c>
      <c r="AL162" t="s">
        <v>2117</v>
      </c>
      <c r="AM162" t="s">
        <v>2117</v>
      </c>
      <c r="AN162" t="s">
        <v>2116</v>
      </c>
      <c r="AO162" t="s">
        <v>2116</v>
      </c>
      <c r="AP162" t="s">
        <v>2117</v>
      </c>
      <c r="AQ162" t="s">
        <v>2116</v>
      </c>
    </row>
    <row r="163" spans="2:43" hidden="1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">
        <v>3631</v>
      </c>
      <c r="Y163" t="s">
        <v>553</v>
      </c>
      <c r="Z163" t="s">
        <v>4047</v>
      </c>
      <c r="AA163" t="s">
        <v>460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2117</v>
      </c>
      <c r="AP163" t="s">
        <v>2117</v>
      </c>
      <c r="AQ163" t="s">
        <v>2116</v>
      </c>
    </row>
    <row r="164" spans="2:43" hidden="1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">
        <v>3632</v>
      </c>
      <c r="Y164" t="s">
        <v>3633</v>
      </c>
      <c r="Z164" t="s">
        <v>4048</v>
      </c>
      <c r="AA164" t="s">
        <v>2169</v>
      </c>
      <c r="AB164" t="s">
        <v>2117</v>
      </c>
      <c r="AC164" t="s">
        <v>2116</v>
      </c>
      <c r="AD164" t="s">
        <v>2116</v>
      </c>
      <c r="AE164" t="s">
        <v>2117</v>
      </c>
      <c r="AF164" t="s">
        <v>2116</v>
      </c>
      <c r="AG164" t="s">
        <v>2117</v>
      </c>
      <c r="AH164" t="s">
        <v>2117</v>
      </c>
      <c r="AI164" t="s">
        <v>2116</v>
      </c>
      <c r="AJ164" t="s">
        <v>2116</v>
      </c>
      <c r="AK164" t="s">
        <v>2117</v>
      </c>
      <c r="AL164" t="s">
        <v>2117</v>
      </c>
      <c r="AM164" t="s">
        <v>2117</v>
      </c>
      <c r="AN164" t="s">
        <v>2116</v>
      </c>
      <c r="AO164" t="s">
        <v>2116</v>
      </c>
      <c r="AP164" t="s">
        <v>2117</v>
      </c>
      <c r="AQ164" t="s">
        <v>2116</v>
      </c>
    </row>
    <row r="165" spans="2:43" hidden="1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">
        <v>556</v>
      </c>
      <c r="Y165" t="s">
        <v>3634</v>
      </c>
      <c r="Z165" t="s">
        <v>4049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2117</v>
      </c>
      <c r="AI165" t="s">
        <v>2116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hidden="1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">
        <v>559</v>
      </c>
      <c r="Y166" t="s">
        <v>560</v>
      </c>
      <c r="Z166" t="s">
        <v>4050</v>
      </c>
      <c r="AA166" t="s">
        <v>462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2117</v>
      </c>
      <c r="AQ166" t="s">
        <v>2116</v>
      </c>
    </row>
    <row r="167" spans="2:43" hidden="1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">
        <v>3119</v>
      </c>
      <c r="Y167" t="s">
        <v>3120</v>
      </c>
      <c r="Z167" t="s">
        <v>4051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hidden="1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">
        <v>1601</v>
      </c>
      <c r="Y168" t="s">
        <v>564</v>
      </c>
      <c r="Z168" t="s">
        <v>4052</v>
      </c>
      <c r="AA168" t="s">
        <v>2162</v>
      </c>
      <c r="AB168" t="s">
        <v>2117</v>
      </c>
      <c r="AC168" t="s">
        <v>2116</v>
      </c>
      <c r="AD168" t="s">
        <v>2116</v>
      </c>
      <c r="AE168" t="s">
        <v>2117</v>
      </c>
      <c r="AF168" t="s">
        <v>2116</v>
      </c>
      <c r="AG168" t="s">
        <v>2117</v>
      </c>
      <c r="AH168" t="s">
        <v>2117</v>
      </c>
      <c r="AI168" t="s">
        <v>2116</v>
      </c>
      <c r="AJ168" t="s">
        <v>2116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2117</v>
      </c>
      <c r="AP168" t="s">
        <v>2116</v>
      </c>
      <c r="AQ168" t="s">
        <v>2117</v>
      </c>
    </row>
    <row r="169" spans="2:43" hidden="1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">
        <v>3124</v>
      </c>
      <c r="Y169" t="s">
        <v>3125</v>
      </c>
      <c r="Z169" t="s">
        <v>4053</v>
      </c>
      <c r="AA169" t="s">
        <v>447</v>
      </c>
      <c r="AB169" t="s">
        <v>2116</v>
      </c>
      <c r="AC169" t="s">
        <v>2117</v>
      </c>
      <c r="AD169" t="s">
        <v>2116</v>
      </c>
      <c r="AE169" t="s">
        <v>2117</v>
      </c>
      <c r="AF169" t="s">
        <v>2117</v>
      </c>
      <c r="AG169" t="s">
        <v>2116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hidden="1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">
        <v>3126</v>
      </c>
      <c r="Y170" t="s">
        <v>568</v>
      </c>
      <c r="Z170" t="s">
        <v>4054</v>
      </c>
      <c r="AA170" t="s">
        <v>459</v>
      </c>
      <c r="AB170" t="s">
        <v>2116</v>
      </c>
      <c r="AC170" t="s">
        <v>2117</v>
      </c>
      <c r="AD170" t="s">
        <v>2116</v>
      </c>
      <c r="AE170" t="s">
        <v>2117</v>
      </c>
      <c r="AF170" t="s">
        <v>2117</v>
      </c>
      <c r="AG170" t="s">
        <v>2116</v>
      </c>
      <c r="AH170" t="s">
        <v>2116</v>
      </c>
      <c r="AI170" t="s">
        <v>2117</v>
      </c>
      <c r="AJ170" t="s">
        <v>2116</v>
      </c>
      <c r="AK170" t="s">
        <v>2116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2117</v>
      </c>
      <c r="AQ170" t="s">
        <v>2116</v>
      </c>
    </row>
    <row r="171" spans="2:43" hidden="1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">
        <v>3380</v>
      </c>
      <c r="Y171" t="s">
        <v>288</v>
      </c>
      <c r="Z171" t="s">
        <v>4055</v>
      </c>
      <c r="AA171" t="s">
        <v>4056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2116</v>
      </c>
      <c r="AP171" t="s">
        <v>2117</v>
      </c>
      <c r="AQ171" t="s">
        <v>2116</v>
      </c>
    </row>
    <row r="172" spans="2:43" hidden="1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">
        <v>571</v>
      </c>
      <c r="Y172" t="s">
        <v>3121</v>
      </c>
      <c r="Z172" t="s">
        <v>4057</v>
      </c>
      <c r="AA172" t="s">
        <v>449</v>
      </c>
      <c r="AB172" t="s">
        <v>2116</v>
      </c>
      <c r="AC172" t="s">
        <v>2116</v>
      </c>
      <c r="AD172" t="s">
        <v>2117</v>
      </c>
      <c r="AE172" t="s">
        <v>2116</v>
      </c>
      <c r="AF172" t="s">
        <v>2117</v>
      </c>
      <c r="AG172" t="s">
        <v>2117</v>
      </c>
      <c r="AH172" t="s">
        <v>2116</v>
      </c>
      <c r="AI172" t="s">
        <v>2117</v>
      </c>
      <c r="AJ172" t="s">
        <v>2116</v>
      </c>
      <c r="AK172" t="s">
        <v>2116</v>
      </c>
      <c r="AL172" t="s">
        <v>2117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hidden="1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">
        <v>3122</v>
      </c>
      <c r="Y173" t="s">
        <v>574</v>
      </c>
      <c r="Z173" t="s">
        <v>4058</v>
      </c>
      <c r="AA173" t="s">
        <v>459</v>
      </c>
      <c r="AB173" t="s">
        <v>2116</v>
      </c>
      <c r="AC173" t="s">
        <v>2117</v>
      </c>
      <c r="AD173" t="s">
        <v>2116</v>
      </c>
      <c r="AE173" t="s">
        <v>2117</v>
      </c>
      <c r="AF173" t="s">
        <v>2117</v>
      </c>
      <c r="AG173" t="s">
        <v>2116</v>
      </c>
      <c r="AH173" t="s">
        <v>2116</v>
      </c>
      <c r="AI173" t="s">
        <v>2117</v>
      </c>
      <c r="AJ173" t="s">
        <v>2116</v>
      </c>
      <c r="AK173" t="s">
        <v>2117</v>
      </c>
      <c r="AL173" t="s">
        <v>2117</v>
      </c>
      <c r="AM173" t="s">
        <v>2116</v>
      </c>
      <c r="AN173" t="s">
        <v>2117</v>
      </c>
      <c r="AO173" t="s">
        <v>2117</v>
      </c>
      <c r="AP173" t="s">
        <v>2117</v>
      </c>
      <c r="AQ173" t="s">
        <v>2116</v>
      </c>
    </row>
    <row r="174" spans="2:43" hidden="1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">
        <v>3127</v>
      </c>
      <c r="Y174" t="s">
        <v>576</v>
      </c>
      <c r="Z174" t="s">
        <v>4059</v>
      </c>
      <c r="AA174" t="s">
        <v>2162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2117</v>
      </c>
      <c r="AP174" t="s">
        <v>2116</v>
      </c>
      <c r="AQ174" t="s">
        <v>2117</v>
      </c>
    </row>
    <row r="175" spans="2:43" hidden="1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">
        <v>3128</v>
      </c>
      <c r="Y175" t="s">
        <v>578</v>
      </c>
      <c r="Z175" t="s">
        <v>4060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hidden="1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">
        <v>1600</v>
      </c>
      <c r="Y176" t="s">
        <v>580</v>
      </c>
      <c r="Z176" t="s">
        <v>4061</v>
      </c>
      <c r="AA176" t="s">
        <v>2120</v>
      </c>
      <c r="AB176" t="s">
        <v>2116</v>
      </c>
      <c r="AC176" t="s">
        <v>2117</v>
      </c>
      <c r="AD176" t="s">
        <v>2116</v>
      </c>
      <c r="AE176" t="s">
        <v>2117</v>
      </c>
      <c r="AF176" t="s">
        <v>2117</v>
      </c>
      <c r="AG176" t="s">
        <v>2116</v>
      </c>
      <c r="AH176" t="s">
        <v>2116</v>
      </c>
      <c r="AI176" t="s">
        <v>2116</v>
      </c>
      <c r="AJ176" t="s">
        <v>2117</v>
      </c>
      <c r="AK176" t="s">
        <v>2117</v>
      </c>
      <c r="AL176" t="s">
        <v>2117</v>
      </c>
      <c r="AM176" t="s">
        <v>2117</v>
      </c>
      <c r="AN176" t="s">
        <v>2116</v>
      </c>
      <c r="AO176" t="s">
        <v>2116</v>
      </c>
      <c r="AP176" t="s">
        <v>2117</v>
      </c>
      <c r="AQ176" t="s">
        <v>2116</v>
      </c>
    </row>
    <row r="177" spans="2:43" hidden="1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">
        <v>3118</v>
      </c>
      <c r="Y177" t="s">
        <v>407</v>
      </c>
      <c r="Z177" t="s">
        <v>4062</v>
      </c>
      <c r="AA177" t="s">
        <v>456</v>
      </c>
      <c r="AB177" t="s">
        <v>2116</v>
      </c>
      <c r="AC177" t="s">
        <v>2116</v>
      </c>
      <c r="AD177" t="s">
        <v>2117</v>
      </c>
      <c r="AE177" t="s">
        <v>2116</v>
      </c>
      <c r="AF177" t="s">
        <v>2117</v>
      </c>
      <c r="AG177" t="s">
        <v>2117</v>
      </c>
      <c r="AH177" t="s">
        <v>2116</v>
      </c>
      <c r="AI177" t="s">
        <v>2117</v>
      </c>
      <c r="AJ177" t="s">
        <v>2116</v>
      </c>
      <c r="AK177" t="s">
        <v>2116</v>
      </c>
      <c r="AL177" t="s">
        <v>2116</v>
      </c>
      <c r="AM177" t="s">
        <v>2116</v>
      </c>
      <c r="AN177" t="s">
        <v>2117</v>
      </c>
      <c r="AO177" t="s">
        <v>2117</v>
      </c>
      <c r="AP177" t="s">
        <v>2116</v>
      </c>
      <c r="AQ177" t="s">
        <v>2117</v>
      </c>
    </row>
    <row r="178" spans="2:43" hidden="1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">
        <v>404</v>
      </c>
      <c r="Y178" t="s">
        <v>408</v>
      </c>
      <c r="Z178" t="s">
        <v>4063</v>
      </c>
      <c r="AA178" t="s">
        <v>2125</v>
      </c>
      <c r="AB178" t="s">
        <v>2117</v>
      </c>
      <c r="AC178" t="s">
        <v>2116</v>
      </c>
      <c r="AD178" t="s">
        <v>2116</v>
      </c>
      <c r="AE178" t="s">
        <v>2117</v>
      </c>
      <c r="AF178" t="s">
        <v>2116</v>
      </c>
      <c r="AG178" t="s">
        <v>2117</v>
      </c>
      <c r="AH178" t="s">
        <v>2117</v>
      </c>
      <c r="AI178" t="s">
        <v>2116</v>
      </c>
      <c r="AJ178" t="s">
        <v>2116</v>
      </c>
      <c r="AK178" t="s">
        <v>2117</v>
      </c>
      <c r="AL178" t="s">
        <v>2117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hidden="1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">
        <v>3377</v>
      </c>
      <c r="Y179" t="s">
        <v>586</v>
      </c>
      <c r="Z179" t="s">
        <v>4064</v>
      </c>
      <c r="AA179" t="s">
        <v>460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  <c r="AG179" t="s">
        <v>2117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2117</v>
      </c>
      <c r="AN179" t="s">
        <v>2116</v>
      </c>
      <c r="AO179" t="s">
        <v>2117</v>
      </c>
      <c r="AP179" t="s">
        <v>2117</v>
      </c>
      <c r="AQ179" t="s">
        <v>2116</v>
      </c>
    </row>
    <row r="180" spans="2:43" hidden="1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">
        <v>410</v>
      </c>
      <c r="Y180" t="s">
        <v>406</v>
      </c>
      <c r="Z180" t="s">
        <v>4065</v>
      </c>
      <c r="AA180" t="s">
        <v>453</v>
      </c>
      <c r="AB180" t="s">
        <v>2117</v>
      </c>
      <c r="AC180" t="s">
        <v>2116</v>
      </c>
      <c r="AD180" t="s">
        <v>2116</v>
      </c>
      <c r="AE180" t="s">
        <v>2117</v>
      </c>
      <c r="AF180" t="s">
        <v>2116</v>
      </c>
      <c r="AG180" t="s">
        <v>2117</v>
      </c>
      <c r="AH180" t="s">
        <v>2117</v>
      </c>
      <c r="AI180" t="s">
        <v>2116</v>
      </c>
      <c r="AJ180" t="s">
        <v>2116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hidden="1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">
        <v>3205</v>
      </c>
      <c r="Y181" t="s">
        <v>1343</v>
      </c>
      <c r="Z181" t="s">
        <v>4066</v>
      </c>
      <c r="AA181" t="s">
        <v>2130</v>
      </c>
      <c r="AB181" t="s">
        <v>2117</v>
      </c>
      <c r="AC181" t="s">
        <v>2116</v>
      </c>
      <c r="AD181" t="s">
        <v>2116</v>
      </c>
      <c r="AE181" t="s">
        <v>2117</v>
      </c>
      <c r="AF181" t="s">
        <v>2116</v>
      </c>
      <c r="AG181" t="s">
        <v>2117</v>
      </c>
      <c r="AH181" t="s">
        <v>2117</v>
      </c>
      <c r="AI181" t="s">
        <v>2116</v>
      </c>
      <c r="AJ181" t="s">
        <v>2116</v>
      </c>
      <c r="AK181" t="s">
        <v>2117</v>
      </c>
      <c r="AL181" t="s">
        <v>2117</v>
      </c>
      <c r="AM181" t="s">
        <v>2117</v>
      </c>
      <c r="AN181" t="s">
        <v>2116</v>
      </c>
      <c r="AO181" t="s">
        <v>2116</v>
      </c>
      <c r="AP181" t="s">
        <v>2117</v>
      </c>
      <c r="AQ181" t="s">
        <v>2116</v>
      </c>
    </row>
    <row r="182" spans="2:43" hidden="1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">
        <v>588</v>
      </c>
      <c r="Y182" t="s">
        <v>1368</v>
      </c>
      <c r="Z182" t="s">
        <v>4067</v>
      </c>
      <c r="AA182" t="s">
        <v>4036</v>
      </c>
      <c r="AB182" t="s">
        <v>2117</v>
      </c>
      <c r="AC182" t="s">
        <v>2116</v>
      </c>
      <c r="AD182" t="s">
        <v>2116</v>
      </c>
      <c r="AE182" t="s">
        <v>2117</v>
      </c>
      <c r="AF182" t="s">
        <v>2116</v>
      </c>
      <c r="AG182" t="s">
        <v>2117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2117</v>
      </c>
      <c r="AN182" t="s">
        <v>2116</v>
      </c>
      <c r="AO182" t="s">
        <v>2116</v>
      </c>
      <c r="AP182" t="s">
        <v>2117</v>
      </c>
      <c r="AQ182" t="s">
        <v>2116</v>
      </c>
    </row>
    <row r="183" spans="2:43" hidden="1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">
        <v>3376</v>
      </c>
      <c r="Y183" t="s">
        <v>590</v>
      </c>
      <c r="Z183" t="s">
        <v>4068</v>
      </c>
      <c r="AA183" t="s">
        <v>460</v>
      </c>
      <c r="AB183" t="s">
        <v>2116</v>
      </c>
      <c r="AC183" t="s">
        <v>2116</v>
      </c>
      <c r="AD183" t="s">
        <v>2117</v>
      </c>
      <c r="AE183" t="s">
        <v>2116</v>
      </c>
      <c r="AF183" t="s">
        <v>2117</v>
      </c>
      <c r="AG183" t="s">
        <v>2117</v>
      </c>
      <c r="AH183" t="s">
        <v>2116</v>
      </c>
      <c r="AI183" t="s">
        <v>2117</v>
      </c>
      <c r="AJ183" t="s">
        <v>2116</v>
      </c>
      <c r="AK183" t="s">
        <v>2116</v>
      </c>
      <c r="AL183" t="s">
        <v>2117</v>
      </c>
      <c r="AM183" t="s">
        <v>2117</v>
      </c>
      <c r="AN183" t="s">
        <v>2116</v>
      </c>
      <c r="AO183" t="s">
        <v>2117</v>
      </c>
      <c r="AP183" t="s">
        <v>2117</v>
      </c>
      <c r="AQ183" t="s">
        <v>2116</v>
      </c>
    </row>
    <row r="184" spans="2:43" hidden="1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">
        <v>591</v>
      </c>
      <c r="Y184" t="s">
        <v>1344</v>
      </c>
      <c r="Z184" t="s">
        <v>4069</v>
      </c>
      <c r="AA184" t="s">
        <v>2125</v>
      </c>
      <c r="AB184" t="s">
        <v>2117</v>
      </c>
      <c r="AC184" t="s">
        <v>2116</v>
      </c>
      <c r="AD184" t="s">
        <v>2116</v>
      </c>
      <c r="AE184" t="s">
        <v>2117</v>
      </c>
      <c r="AF184" t="s">
        <v>2116</v>
      </c>
      <c r="AG184" t="s">
        <v>2117</v>
      </c>
      <c r="AH184" t="s">
        <v>2117</v>
      </c>
      <c r="AI184" t="s">
        <v>2116</v>
      </c>
      <c r="AJ184" t="s">
        <v>2116</v>
      </c>
      <c r="AK184" t="s">
        <v>2117</v>
      </c>
      <c r="AL184" t="s">
        <v>2117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hidden="1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">
        <v>3206</v>
      </c>
      <c r="Y185" t="s">
        <v>593</v>
      </c>
      <c r="Z185" t="s">
        <v>4070</v>
      </c>
      <c r="AA185" t="s">
        <v>4071</v>
      </c>
      <c r="AB185" t="s">
        <v>2116</v>
      </c>
      <c r="AC185" t="s">
        <v>2117</v>
      </c>
      <c r="AD185" t="s">
        <v>2116</v>
      </c>
      <c r="AE185" t="s">
        <v>2117</v>
      </c>
      <c r="AF185" t="s">
        <v>2117</v>
      </c>
      <c r="AG185" t="s">
        <v>2116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2117</v>
      </c>
      <c r="AN185" t="s">
        <v>2116</v>
      </c>
      <c r="AO185" t="s">
        <v>2116</v>
      </c>
      <c r="AP185" t="s">
        <v>2117</v>
      </c>
      <c r="AQ185" t="s">
        <v>2116</v>
      </c>
    </row>
    <row r="186" spans="2:43" hidden="1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">
        <v>3207</v>
      </c>
      <c r="Y186" t="s">
        <v>3208</v>
      </c>
      <c r="Z186" t="s">
        <v>4072</v>
      </c>
      <c r="AA186" t="s">
        <v>447</v>
      </c>
      <c r="AB186" t="s">
        <v>2116</v>
      </c>
      <c r="AC186" t="s">
        <v>2117</v>
      </c>
      <c r="AD186" t="s">
        <v>2116</v>
      </c>
      <c r="AE186" t="s">
        <v>2117</v>
      </c>
      <c r="AF186" t="s">
        <v>2117</v>
      </c>
      <c r="AG186" t="s">
        <v>2116</v>
      </c>
      <c r="AH186" t="s">
        <v>2116</v>
      </c>
      <c r="AI186" t="s">
        <v>2117</v>
      </c>
      <c r="AJ186" t="s">
        <v>2116</v>
      </c>
      <c r="AK186" t="s">
        <v>2116</v>
      </c>
      <c r="AL186" t="s">
        <v>2116</v>
      </c>
      <c r="AM186" t="s">
        <v>2116</v>
      </c>
      <c r="AN186" t="s">
        <v>2117</v>
      </c>
      <c r="AO186" t="s">
        <v>2117</v>
      </c>
      <c r="AP186" t="s">
        <v>2116</v>
      </c>
      <c r="AQ186" t="s">
        <v>2117</v>
      </c>
    </row>
    <row r="187" spans="2:43" hidden="1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">
        <v>3381</v>
      </c>
      <c r="Y187" t="s">
        <v>597</v>
      </c>
      <c r="Z187" t="s">
        <v>4073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hidden="1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">
        <v>2750</v>
      </c>
      <c r="Y188" t="s">
        <v>258</v>
      </c>
      <c r="Z188" t="s">
        <v>4074</v>
      </c>
      <c r="AA188" t="s">
        <v>456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  <c r="AG188" t="s">
        <v>2117</v>
      </c>
      <c r="AH188" t="s">
        <v>2116</v>
      </c>
      <c r="AI188" t="s">
        <v>2116</v>
      </c>
      <c r="AJ188" t="s">
        <v>2117</v>
      </c>
      <c r="AK188" t="s">
        <v>2117</v>
      </c>
      <c r="AL188" t="s">
        <v>2116</v>
      </c>
      <c r="AM188" t="s">
        <v>2116</v>
      </c>
      <c r="AN188" t="s">
        <v>2117</v>
      </c>
      <c r="AO188" t="s">
        <v>2117</v>
      </c>
      <c r="AP188" t="s">
        <v>2116</v>
      </c>
      <c r="AQ188" t="s">
        <v>2117</v>
      </c>
    </row>
    <row r="189" spans="2:43" hidden="1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">
        <v>599</v>
      </c>
      <c r="Y189" t="s">
        <v>600</v>
      </c>
      <c r="Z189" t="s">
        <v>4075</v>
      </c>
      <c r="AA189" t="s">
        <v>447</v>
      </c>
      <c r="AB189" t="s">
        <v>2116</v>
      </c>
      <c r="AC189" t="s">
        <v>2117</v>
      </c>
      <c r="AD189" t="s">
        <v>2116</v>
      </c>
      <c r="AE189" t="s">
        <v>2117</v>
      </c>
      <c r="AF189" t="s">
        <v>2117</v>
      </c>
      <c r="AG189" t="s">
        <v>2116</v>
      </c>
      <c r="AH189" t="s">
        <v>2116</v>
      </c>
      <c r="AI189" t="s">
        <v>2117</v>
      </c>
      <c r="AJ189" t="s">
        <v>2116</v>
      </c>
      <c r="AK189" t="s">
        <v>2116</v>
      </c>
      <c r="AL189" t="s">
        <v>2116</v>
      </c>
      <c r="AM189" t="s">
        <v>2116</v>
      </c>
      <c r="AN189" t="s">
        <v>2117</v>
      </c>
      <c r="AO189" t="s">
        <v>2117</v>
      </c>
      <c r="AP189" t="s">
        <v>2116</v>
      </c>
      <c r="AQ189" t="s">
        <v>2117</v>
      </c>
    </row>
    <row r="190" spans="2:43" hidden="1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">
        <v>250</v>
      </c>
      <c r="Y190" t="s">
        <v>601</v>
      </c>
      <c r="Z190" t="s">
        <v>4076</v>
      </c>
      <c r="AA190" t="s">
        <v>459</v>
      </c>
      <c r="AB190" t="s">
        <v>2116</v>
      </c>
      <c r="AC190" t="s">
        <v>2117</v>
      </c>
      <c r="AD190" t="s">
        <v>2116</v>
      </c>
      <c r="AE190" t="s">
        <v>2117</v>
      </c>
      <c r="AF190" t="s">
        <v>2117</v>
      </c>
      <c r="AG190" t="s">
        <v>2116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2116</v>
      </c>
      <c r="AN190" t="s">
        <v>2117</v>
      </c>
      <c r="AO190" t="s">
        <v>2117</v>
      </c>
      <c r="AP190" t="s">
        <v>2117</v>
      </c>
      <c r="AQ190" t="s">
        <v>2116</v>
      </c>
    </row>
    <row r="191" spans="2:43" hidden="1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">
        <v>357</v>
      </c>
      <c r="Y191" t="s">
        <v>3204</v>
      </c>
      <c r="Z191" t="s">
        <v>4077</v>
      </c>
      <c r="AA191" t="s">
        <v>2130</v>
      </c>
      <c r="AB191" t="s">
        <v>2117</v>
      </c>
      <c r="AC191" t="s">
        <v>2116</v>
      </c>
      <c r="AD191" t="s">
        <v>2116</v>
      </c>
      <c r="AE191" t="s">
        <v>2117</v>
      </c>
      <c r="AF191" t="s">
        <v>2116</v>
      </c>
      <c r="AG191" t="s">
        <v>2117</v>
      </c>
      <c r="AH191" t="s">
        <v>2117</v>
      </c>
      <c r="AI191" t="s">
        <v>2116</v>
      </c>
      <c r="AJ191" t="s">
        <v>2116</v>
      </c>
      <c r="AK191" t="s">
        <v>2117</v>
      </c>
      <c r="AL191" t="s">
        <v>2117</v>
      </c>
      <c r="AM191" t="s">
        <v>2117</v>
      </c>
      <c r="AN191" t="s">
        <v>2116</v>
      </c>
      <c r="AO191" t="s">
        <v>2116</v>
      </c>
      <c r="AP191" t="s">
        <v>2117</v>
      </c>
      <c r="AQ191" t="s">
        <v>2116</v>
      </c>
    </row>
    <row r="192" spans="2:43" hidden="1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">
        <v>604</v>
      </c>
      <c r="Y192" t="s">
        <v>605</v>
      </c>
      <c r="Z192" t="s">
        <v>4078</v>
      </c>
      <c r="AA192" t="s">
        <v>2736</v>
      </c>
      <c r="AB192" t="s">
        <v>2116</v>
      </c>
      <c r="AC192" t="s">
        <v>2117</v>
      </c>
      <c r="AD192" t="s">
        <v>2116</v>
      </c>
      <c r="AE192" t="s">
        <v>2117</v>
      </c>
      <c r="AF192" t="s">
        <v>2117</v>
      </c>
      <c r="AG192" t="s">
        <v>2116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2116</v>
      </c>
      <c r="AM192" t="s">
        <v>2116</v>
      </c>
      <c r="AN192" t="s">
        <v>2117</v>
      </c>
      <c r="AO192" t="s">
        <v>2117</v>
      </c>
      <c r="AP192" t="s">
        <v>2116</v>
      </c>
      <c r="AQ192" t="s">
        <v>2117</v>
      </c>
    </row>
    <row r="193" spans="2:43" hidden="1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">
        <v>606</v>
      </c>
      <c r="Y193" t="s">
        <v>1361</v>
      </c>
      <c r="Z193" t="s">
        <v>4079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hidden="1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">
        <v>3341</v>
      </c>
      <c r="Y194" t="s">
        <v>3342</v>
      </c>
      <c r="Z194" t="s">
        <v>4080</v>
      </c>
      <c r="AA194" t="s">
        <v>2157</v>
      </c>
      <c r="AB194" t="s">
        <v>2117</v>
      </c>
      <c r="AC194" t="s">
        <v>2116</v>
      </c>
      <c r="AD194" t="s">
        <v>2116</v>
      </c>
      <c r="AE194" t="s">
        <v>2117</v>
      </c>
      <c r="AF194" t="s">
        <v>2116</v>
      </c>
      <c r="AG194" t="s">
        <v>2117</v>
      </c>
      <c r="AH194" t="s">
        <v>2116</v>
      </c>
      <c r="AI194" t="s">
        <v>2116</v>
      </c>
      <c r="AJ194" t="s">
        <v>2117</v>
      </c>
      <c r="AK194" t="s">
        <v>2117</v>
      </c>
      <c r="AL194" t="s">
        <v>2117</v>
      </c>
      <c r="AM194" t="s">
        <v>2117</v>
      </c>
      <c r="AN194" t="s">
        <v>2116</v>
      </c>
      <c r="AO194" t="s">
        <v>2116</v>
      </c>
      <c r="AP194" t="s">
        <v>2117</v>
      </c>
      <c r="AQ194" t="s">
        <v>2116</v>
      </c>
    </row>
    <row r="195" spans="2:43" hidden="1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">
        <v>3382</v>
      </c>
      <c r="Y195" t="s">
        <v>3383</v>
      </c>
      <c r="Z195" t="s">
        <v>4081</v>
      </c>
      <c r="AA195" t="s">
        <v>459</v>
      </c>
      <c r="AB195" t="s">
        <v>2116</v>
      </c>
      <c r="AC195" t="s">
        <v>2117</v>
      </c>
      <c r="AD195" t="s">
        <v>2116</v>
      </c>
      <c r="AE195" t="s">
        <v>2117</v>
      </c>
      <c r="AF195" t="s">
        <v>2117</v>
      </c>
      <c r="AG195" t="s">
        <v>2116</v>
      </c>
      <c r="AH195" t="s">
        <v>2116</v>
      </c>
      <c r="AI195" t="s">
        <v>2116</v>
      </c>
      <c r="AJ195" t="s">
        <v>2117</v>
      </c>
      <c r="AK195" t="s">
        <v>2117</v>
      </c>
      <c r="AL195" t="s">
        <v>2117</v>
      </c>
      <c r="AM195" t="s">
        <v>2116</v>
      </c>
      <c r="AN195" t="s">
        <v>2117</v>
      </c>
      <c r="AO195" t="s">
        <v>2117</v>
      </c>
      <c r="AP195" t="s">
        <v>2117</v>
      </c>
      <c r="AQ195" t="s">
        <v>2116</v>
      </c>
    </row>
    <row r="196" spans="2:43" hidden="1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">
        <v>282</v>
      </c>
      <c r="Y196" t="s">
        <v>3388</v>
      </c>
      <c r="Z196" t="s">
        <v>4082</v>
      </c>
      <c r="AA196" t="s">
        <v>462</v>
      </c>
      <c r="AB196" t="s">
        <v>2117</v>
      </c>
      <c r="AC196" t="s">
        <v>2116</v>
      </c>
      <c r="AD196" t="s">
        <v>2116</v>
      </c>
      <c r="AE196" t="s">
        <v>2117</v>
      </c>
      <c r="AF196" t="s">
        <v>2116</v>
      </c>
      <c r="AG196" t="s">
        <v>2117</v>
      </c>
      <c r="AH196" t="s">
        <v>2116</v>
      </c>
      <c r="AI196" t="s">
        <v>2117</v>
      </c>
      <c r="AJ196" t="s">
        <v>2116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2117</v>
      </c>
      <c r="AP196" t="s">
        <v>2117</v>
      </c>
      <c r="AQ196" t="s">
        <v>2116</v>
      </c>
    </row>
    <row r="197" spans="2:43" hidden="1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">
        <v>613</v>
      </c>
      <c r="Y197" t="s">
        <v>614</v>
      </c>
      <c r="Z197" t="s">
        <v>4083</v>
      </c>
      <c r="AA197" t="s">
        <v>460</v>
      </c>
      <c r="AB197" t="s">
        <v>2116</v>
      </c>
      <c r="AC197" t="s">
        <v>2116</v>
      </c>
      <c r="AD197" t="s">
        <v>2117</v>
      </c>
      <c r="AE197" t="s">
        <v>2116</v>
      </c>
      <c r="AF197" t="s">
        <v>2117</v>
      </c>
      <c r="AG197" t="s">
        <v>2117</v>
      </c>
      <c r="AH197" t="s">
        <v>2116</v>
      </c>
      <c r="AI197" t="s">
        <v>2117</v>
      </c>
      <c r="AJ197" t="s">
        <v>2116</v>
      </c>
      <c r="AK197" t="s">
        <v>2117</v>
      </c>
      <c r="AL197" t="s">
        <v>2117</v>
      </c>
      <c r="AM197" t="s">
        <v>2117</v>
      </c>
      <c r="AN197" t="s">
        <v>2116</v>
      </c>
      <c r="AO197" t="s">
        <v>2117</v>
      </c>
      <c r="AP197" t="s">
        <v>2117</v>
      </c>
      <c r="AQ197" t="s">
        <v>2116</v>
      </c>
    </row>
    <row r="198" spans="2:43" hidden="1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">
        <v>3378</v>
      </c>
      <c r="Y198" t="s">
        <v>3379</v>
      </c>
      <c r="Z198" t="s">
        <v>4084</v>
      </c>
      <c r="AA198" t="s">
        <v>462</v>
      </c>
      <c r="AB198" t="s">
        <v>2117</v>
      </c>
      <c r="AC198" t="s">
        <v>2116</v>
      </c>
      <c r="AD198" t="s">
        <v>2116</v>
      </c>
      <c r="AE198" t="s">
        <v>2117</v>
      </c>
      <c r="AF198" t="s">
        <v>2116</v>
      </c>
      <c r="AG198" t="s">
        <v>2117</v>
      </c>
      <c r="AH198" t="s">
        <v>2117</v>
      </c>
      <c r="AI198" t="s">
        <v>2116</v>
      </c>
      <c r="AJ198" t="s">
        <v>2116</v>
      </c>
      <c r="AK198" t="s">
        <v>2117</v>
      </c>
      <c r="AL198" t="s">
        <v>2117</v>
      </c>
      <c r="AM198" t="s">
        <v>2117</v>
      </c>
      <c r="AN198" t="s">
        <v>2116</v>
      </c>
      <c r="AO198" t="s">
        <v>2117</v>
      </c>
      <c r="AP198" t="s">
        <v>2117</v>
      </c>
      <c r="AQ198" t="s">
        <v>2116</v>
      </c>
    </row>
    <row r="199" spans="2:43" hidden="1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">
        <v>3209</v>
      </c>
      <c r="Y199" t="s">
        <v>618</v>
      </c>
      <c r="Z199" t="s">
        <v>4085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2116</v>
      </c>
      <c r="AJ199" t="s">
        <v>2117</v>
      </c>
      <c r="AK199" t="s">
        <v>2117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hidden="1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">
        <v>3384</v>
      </c>
      <c r="Y200" t="s">
        <v>620</v>
      </c>
      <c r="Z200" t="s">
        <v>4086</v>
      </c>
      <c r="AA200" t="s">
        <v>460</v>
      </c>
      <c r="AB200" t="s">
        <v>2116</v>
      </c>
      <c r="AC200" t="s">
        <v>2116</v>
      </c>
      <c r="AD200" t="s">
        <v>2117</v>
      </c>
      <c r="AE200" t="s">
        <v>2116</v>
      </c>
      <c r="AF200" t="s">
        <v>2117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2117</v>
      </c>
      <c r="AM200" t="s">
        <v>2117</v>
      </c>
      <c r="AN200" t="s">
        <v>2116</v>
      </c>
      <c r="AO200" t="s">
        <v>2117</v>
      </c>
      <c r="AP200" t="s">
        <v>2117</v>
      </c>
      <c r="AQ200" t="s">
        <v>2116</v>
      </c>
    </row>
    <row r="201" spans="2:43" hidden="1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">
        <v>621</v>
      </c>
      <c r="Y201" t="s">
        <v>3389</v>
      </c>
      <c r="Z201" t="s">
        <v>4087</v>
      </c>
      <c r="AA201" t="s">
        <v>2125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2117</v>
      </c>
      <c r="AI201" t="s">
        <v>2116</v>
      </c>
      <c r="AJ201" t="s">
        <v>2116</v>
      </c>
      <c r="AK201" t="s">
        <v>2117</v>
      </c>
      <c r="AL201" t="s">
        <v>2117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hidden="1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">
        <v>623</v>
      </c>
      <c r="Y202" t="s">
        <v>1320</v>
      </c>
      <c r="Z202" t="s">
        <v>4088</v>
      </c>
      <c r="AA202" t="s">
        <v>2736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2116</v>
      </c>
      <c r="AM202" t="s">
        <v>2116</v>
      </c>
      <c r="AN202" t="s">
        <v>2117</v>
      </c>
      <c r="AO202" t="s">
        <v>2117</v>
      </c>
      <c r="AP202" t="s">
        <v>2116</v>
      </c>
      <c r="AQ202" t="s">
        <v>2117</v>
      </c>
    </row>
    <row r="203" spans="2:43" hidden="1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">
        <v>341</v>
      </c>
      <c r="Y203" t="s">
        <v>355</v>
      </c>
      <c r="Z203" t="s">
        <v>4089</v>
      </c>
      <c r="AA203" t="s">
        <v>462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2116</v>
      </c>
      <c r="AI203" t="s">
        <v>2117</v>
      </c>
      <c r="AJ203" t="s">
        <v>2116</v>
      </c>
      <c r="AK203" t="s">
        <v>2117</v>
      </c>
      <c r="AL203" t="s">
        <v>2117</v>
      </c>
      <c r="AM203" t="s">
        <v>2117</v>
      </c>
      <c r="AN203" t="s">
        <v>2116</v>
      </c>
      <c r="AO203" t="s">
        <v>2117</v>
      </c>
      <c r="AP203" t="s">
        <v>2117</v>
      </c>
      <c r="AQ203" t="s">
        <v>2116</v>
      </c>
    </row>
    <row r="204" spans="2:43" hidden="1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">
        <v>3200</v>
      </c>
      <c r="Y204" t="s">
        <v>1672</v>
      </c>
      <c r="Z204" t="s">
        <v>4090</v>
      </c>
      <c r="AA204" t="s">
        <v>4091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2116</v>
      </c>
      <c r="AI204" t="s">
        <v>2116</v>
      </c>
      <c r="AJ204" t="s">
        <v>2117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2116</v>
      </c>
      <c r="AQ204" t="s">
        <v>2117</v>
      </c>
    </row>
    <row r="205" spans="2:43" hidden="1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">
        <v>3356</v>
      </c>
      <c r="Y205" t="s">
        <v>3357</v>
      </c>
      <c r="Z205" t="s">
        <v>4092</v>
      </c>
      <c r="AA205" t="s">
        <v>447</v>
      </c>
      <c r="AB205" t="s">
        <v>2116</v>
      </c>
      <c r="AC205" t="s">
        <v>2117</v>
      </c>
      <c r="AD205" t="s">
        <v>2116</v>
      </c>
      <c r="AE205" t="s">
        <v>2117</v>
      </c>
      <c r="AF205" t="s">
        <v>2117</v>
      </c>
      <c r="AG205" t="s">
        <v>2116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hidden="1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">
        <v>631</v>
      </c>
      <c r="Y206" t="s">
        <v>632</v>
      </c>
      <c r="Z206" t="s">
        <v>4093</v>
      </c>
      <c r="AA206" t="s">
        <v>456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2117</v>
      </c>
      <c r="AJ206" t="s">
        <v>2116</v>
      </c>
      <c r="AK206" t="s">
        <v>2116</v>
      </c>
      <c r="AL206" t="s">
        <v>2116</v>
      </c>
      <c r="AM206" t="s">
        <v>2116</v>
      </c>
      <c r="AN206" t="s">
        <v>2117</v>
      </c>
      <c r="AO206" t="s">
        <v>2117</v>
      </c>
      <c r="AP206" t="s">
        <v>2116</v>
      </c>
      <c r="AQ206" t="s">
        <v>2117</v>
      </c>
    </row>
    <row r="207" spans="2:43" hidden="1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">
        <v>3344</v>
      </c>
      <c r="Y207" t="s">
        <v>634</v>
      </c>
      <c r="Z207" t="s">
        <v>4094</v>
      </c>
      <c r="AA207" t="s">
        <v>459</v>
      </c>
      <c r="AB207" t="s">
        <v>2116</v>
      </c>
      <c r="AC207" t="s">
        <v>2117</v>
      </c>
      <c r="AD207" t="s">
        <v>2116</v>
      </c>
      <c r="AE207" t="s">
        <v>2117</v>
      </c>
      <c r="AF207" t="s">
        <v>2117</v>
      </c>
      <c r="AG207" t="s">
        <v>2116</v>
      </c>
      <c r="AH207" t="s">
        <v>2116</v>
      </c>
      <c r="AI207" t="s">
        <v>2117</v>
      </c>
      <c r="AJ207" t="s">
        <v>2116</v>
      </c>
      <c r="AK207" t="s">
        <v>2116</v>
      </c>
      <c r="AL207" t="s">
        <v>2117</v>
      </c>
      <c r="AM207" t="s">
        <v>2116</v>
      </c>
      <c r="AN207" t="s">
        <v>2117</v>
      </c>
      <c r="AO207" t="s">
        <v>2117</v>
      </c>
      <c r="AP207" t="s">
        <v>2117</v>
      </c>
      <c r="AQ207" t="s">
        <v>2116</v>
      </c>
    </row>
    <row r="208" spans="2:43" hidden="1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">
        <v>369</v>
      </c>
      <c r="Y208" t="s">
        <v>283</v>
      </c>
      <c r="Z208" t="s">
        <v>4095</v>
      </c>
      <c r="AA208" t="s">
        <v>2736</v>
      </c>
      <c r="AB208" t="s">
        <v>2116</v>
      </c>
      <c r="AC208" t="s">
        <v>2117</v>
      </c>
      <c r="AD208" t="s">
        <v>2116</v>
      </c>
      <c r="AE208" t="s">
        <v>2117</v>
      </c>
      <c r="AF208" t="s">
        <v>2117</v>
      </c>
      <c r="AG208" t="s">
        <v>2116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hidden="1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">
        <v>636</v>
      </c>
      <c r="Y209" t="s">
        <v>637</v>
      </c>
      <c r="Z209" t="s">
        <v>4096</v>
      </c>
      <c r="AA209" t="s">
        <v>453</v>
      </c>
      <c r="AB209" t="s">
        <v>2117</v>
      </c>
      <c r="AC209" t="s">
        <v>2116</v>
      </c>
      <c r="AD209" t="s">
        <v>2116</v>
      </c>
      <c r="AE209" t="s">
        <v>2117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2116</v>
      </c>
      <c r="AL209" t="s">
        <v>2116</v>
      </c>
      <c r="AM209" t="s">
        <v>2116</v>
      </c>
      <c r="AN209" t="s">
        <v>2117</v>
      </c>
      <c r="AO209" t="s">
        <v>2117</v>
      </c>
      <c r="AP209" t="s">
        <v>2116</v>
      </c>
      <c r="AQ209" t="s">
        <v>2117</v>
      </c>
    </row>
    <row r="210" spans="2:43" hidden="1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">
        <v>639</v>
      </c>
      <c r="Y210" t="s">
        <v>3436</v>
      </c>
      <c r="Z210" t="s">
        <v>4097</v>
      </c>
      <c r="AA210" t="s">
        <v>459</v>
      </c>
      <c r="AB210" t="s">
        <v>2116</v>
      </c>
      <c r="AC210" t="s">
        <v>2117</v>
      </c>
      <c r="AD210" t="s">
        <v>2116</v>
      </c>
      <c r="AE210" t="s">
        <v>2117</v>
      </c>
      <c r="AF210" t="s">
        <v>2117</v>
      </c>
      <c r="AG210" t="s">
        <v>2116</v>
      </c>
      <c r="AH210" t="s">
        <v>2116</v>
      </c>
      <c r="AI210" t="s">
        <v>2117</v>
      </c>
      <c r="AJ210" t="s">
        <v>2116</v>
      </c>
      <c r="AK210" t="s">
        <v>2116</v>
      </c>
      <c r="AL210" t="s">
        <v>2117</v>
      </c>
      <c r="AM210" t="s">
        <v>2116</v>
      </c>
      <c r="AN210" t="s">
        <v>2117</v>
      </c>
      <c r="AO210" t="s">
        <v>2117</v>
      </c>
      <c r="AP210" t="s">
        <v>2117</v>
      </c>
      <c r="AQ210" t="s">
        <v>2116</v>
      </c>
    </row>
    <row r="211" spans="2:43" hidden="1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">
        <v>641</v>
      </c>
      <c r="Y211" t="s">
        <v>642</v>
      </c>
      <c r="Z211" t="s">
        <v>4098</v>
      </c>
      <c r="AA211" t="s">
        <v>2125</v>
      </c>
      <c r="AB211" t="s">
        <v>2117</v>
      </c>
      <c r="AC211" t="s">
        <v>2116</v>
      </c>
      <c r="AD211" t="s">
        <v>2116</v>
      </c>
      <c r="AE211" t="s">
        <v>2117</v>
      </c>
      <c r="AF211" t="s">
        <v>2116</v>
      </c>
      <c r="AG211" t="s">
        <v>2117</v>
      </c>
      <c r="AH211" t="s">
        <v>2117</v>
      </c>
      <c r="AI211" t="s">
        <v>2116</v>
      </c>
      <c r="AJ211" t="s">
        <v>2116</v>
      </c>
      <c r="AK211" t="s">
        <v>2117</v>
      </c>
      <c r="AL211" t="s">
        <v>2117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hidden="1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">
        <v>643</v>
      </c>
      <c r="Y212" t="s">
        <v>3343</v>
      </c>
      <c r="Z212" t="s">
        <v>4099</v>
      </c>
      <c r="AA212" t="s">
        <v>458</v>
      </c>
      <c r="AB212" t="s">
        <v>2116</v>
      </c>
      <c r="AC212" t="s">
        <v>2116</v>
      </c>
      <c r="AD212" t="s">
        <v>2117</v>
      </c>
      <c r="AE212" t="s">
        <v>2116</v>
      </c>
      <c r="AF212" t="s">
        <v>2117</v>
      </c>
      <c r="AG212" t="s">
        <v>2117</v>
      </c>
      <c r="AH212" t="s">
        <v>2117</v>
      </c>
      <c r="AI212" t="s">
        <v>2116</v>
      </c>
      <c r="AJ212" t="s">
        <v>2116</v>
      </c>
      <c r="AK212" t="s">
        <v>2117</v>
      </c>
      <c r="AL212" t="s">
        <v>2117</v>
      </c>
      <c r="AM212" t="s">
        <v>2117</v>
      </c>
      <c r="AN212" t="s">
        <v>2116</v>
      </c>
      <c r="AO212" t="s">
        <v>2116</v>
      </c>
      <c r="AP212" t="s">
        <v>2117</v>
      </c>
      <c r="AQ212" t="s">
        <v>2116</v>
      </c>
    </row>
    <row r="213" spans="2:43" hidden="1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">
        <v>645</v>
      </c>
      <c r="Y213" t="s">
        <v>1324</v>
      </c>
      <c r="Z213" t="s">
        <v>4100</v>
      </c>
      <c r="AA213" t="s">
        <v>453</v>
      </c>
      <c r="AB213" t="s">
        <v>2117</v>
      </c>
      <c r="AC213" t="s">
        <v>2116</v>
      </c>
      <c r="AD213" t="s">
        <v>2116</v>
      </c>
      <c r="AE213" t="s">
        <v>2117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2116</v>
      </c>
      <c r="AL213" t="s">
        <v>2116</v>
      </c>
      <c r="AM213" t="s">
        <v>2116</v>
      </c>
      <c r="AN213" t="s">
        <v>2117</v>
      </c>
      <c r="AO213" t="s">
        <v>2117</v>
      </c>
      <c r="AP213" t="s">
        <v>2116</v>
      </c>
      <c r="AQ213" t="s">
        <v>2117</v>
      </c>
    </row>
    <row r="214" spans="2:43" hidden="1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">
        <v>2753</v>
      </c>
      <c r="Y214" t="s">
        <v>2754</v>
      </c>
      <c r="Z214" t="s">
        <v>4101</v>
      </c>
      <c r="AA214" t="s">
        <v>460</v>
      </c>
      <c r="AB214" t="s">
        <v>2116</v>
      </c>
      <c r="AC214" t="s">
        <v>2116</v>
      </c>
      <c r="AD214" t="s">
        <v>2117</v>
      </c>
      <c r="AE214" t="s">
        <v>2116</v>
      </c>
      <c r="AF214" t="s">
        <v>2117</v>
      </c>
      <c r="AG214" t="s">
        <v>2117</v>
      </c>
      <c r="AH214" t="s">
        <v>2116</v>
      </c>
      <c r="AI214" t="s">
        <v>2116</v>
      </c>
      <c r="AJ214" t="s">
        <v>2117</v>
      </c>
      <c r="AK214" t="s">
        <v>2117</v>
      </c>
      <c r="AL214" t="s">
        <v>2117</v>
      </c>
      <c r="AM214" t="s">
        <v>2117</v>
      </c>
      <c r="AN214" t="s">
        <v>2116</v>
      </c>
      <c r="AO214" t="s">
        <v>2117</v>
      </c>
      <c r="AP214" t="s">
        <v>2117</v>
      </c>
      <c r="AQ214" t="s">
        <v>2116</v>
      </c>
    </row>
    <row r="215" spans="2:43" hidden="1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s">
        <v>1976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hidden="1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">
        <v>319</v>
      </c>
      <c r="Y216" t="s">
        <v>2770</v>
      </c>
      <c r="Z216" t="s">
        <v>4102</v>
      </c>
      <c r="AA216" t="s">
        <v>456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2117</v>
      </c>
      <c r="AJ216" t="s">
        <v>2116</v>
      </c>
      <c r="AK216" t="s">
        <v>2116</v>
      </c>
      <c r="AL216" t="s">
        <v>2116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hidden="1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v>#N/A</v>
      </c>
      <c r="Y217" t="s">
        <v>656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</row>
    <row r="218" spans="2:43" hidden="1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">
        <v>321</v>
      </c>
      <c r="Y218" t="s">
        <v>657</v>
      </c>
      <c r="Z218" t="s">
        <v>4103</v>
      </c>
      <c r="AA218" t="s">
        <v>456</v>
      </c>
      <c r="AB218" t="s">
        <v>2116</v>
      </c>
      <c r="AC218" t="s">
        <v>2116</v>
      </c>
      <c r="AD218" t="s">
        <v>2117</v>
      </c>
      <c r="AE218" t="s">
        <v>2116</v>
      </c>
      <c r="AF218" t="s">
        <v>2117</v>
      </c>
      <c r="AG218" t="s">
        <v>2117</v>
      </c>
      <c r="AH218" t="s">
        <v>2116</v>
      </c>
      <c r="AI218" t="s">
        <v>2116</v>
      </c>
      <c r="AJ218" t="s">
        <v>2117</v>
      </c>
      <c r="AK218" t="s">
        <v>2117</v>
      </c>
      <c r="AL218" t="s">
        <v>2116</v>
      </c>
      <c r="AM218" t="s">
        <v>2116</v>
      </c>
      <c r="AN218" t="s">
        <v>2117</v>
      </c>
      <c r="AO218" t="s">
        <v>2117</v>
      </c>
      <c r="AP218" t="s">
        <v>2116</v>
      </c>
      <c r="AQ218" t="s">
        <v>2117</v>
      </c>
    </row>
    <row r="219" spans="2:43" hidden="1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">
        <v>2774</v>
      </c>
      <c r="Y219" t="s">
        <v>2775</v>
      </c>
      <c r="Z219" t="s">
        <v>4104</v>
      </c>
      <c r="AA219" t="s">
        <v>456</v>
      </c>
      <c r="AB219" t="s">
        <v>2116</v>
      </c>
      <c r="AC219" t="s">
        <v>2116</v>
      </c>
      <c r="AD219" t="s">
        <v>2117</v>
      </c>
      <c r="AE219" t="s">
        <v>2116</v>
      </c>
      <c r="AF219" t="s">
        <v>2117</v>
      </c>
      <c r="AG219" t="s">
        <v>2117</v>
      </c>
      <c r="AH219" t="s">
        <v>2116</v>
      </c>
      <c r="AI219" t="s">
        <v>2116</v>
      </c>
      <c r="AJ219" t="s">
        <v>2117</v>
      </c>
      <c r="AK219" t="s">
        <v>2117</v>
      </c>
      <c r="AL219" t="s">
        <v>2116</v>
      </c>
      <c r="AM219" t="s">
        <v>2116</v>
      </c>
      <c r="AN219" t="s">
        <v>2117</v>
      </c>
      <c r="AO219" t="s">
        <v>2117</v>
      </c>
      <c r="AP219" t="s">
        <v>2116</v>
      </c>
      <c r="AQ219" t="s">
        <v>2117</v>
      </c>
    </row>
    <row r="220" spans="2:43" hidden="1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">
        <v>313</v>
      </c>
      <c r="Y220" t="s">
        <v>315</v>
      </c>
      <c r="Z220" t="s">
        <v>4105</v>
      </c>
      <c r="AA220" t="s">
        <v>453</v>
      </c>
      <c r="AB220" t="s">
        <v>2117</v>
      </c>
      <c r="AC220" t="s">
        <v>2116</v>
      </c>
      <c r="AD220" t="s">
        <v>2116</v>
      </c>
      <c r="AE220" t="s">
        <v>2117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2116</v>
      </c>
      <c r="AL220" t="s">
        <v>2116</v>
      </c>
      <c r="AM220" t="s">
        <v>2116</v>
      </c>
      <c r="AN220" t="s">
        <v>2117</v>
      </c>
      <c r="AO220" t="s">
        <v>2117</v>
      </c>
      <c r="AP220" t="s">
        <v>2116</v>
      </c>
      <c r="AQ220" t="s">
        <v>2117</v>
      </c>
    </row>
    <row r="221" spans="2:43" hidden="1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">
        <v>4502</v>
      </c>
      <c r="Y221" t="s">
        <v>662</v>
      </c>
      <c r="Z221" t="s">
        <v>6828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</row>
    <row r="222" spans="2:43" hidden="1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</row>
    <row r="223" spans="2:43" hidden="1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v>#N/A</v>
      </c>
      <c r="Y223" t="s">
        <v>4578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</row>
    <row r="224" spans="2:43" hidden="1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">
        <v>316</v>
      </c>
      <c r="Y224" t="s">
        <v>320</v>
      </c>
      <c r="Z224" t="s">
        <v>4106</v>
      </c>
      <c r="AA224" t="s">
        <v>449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2116</v>
      </c>
      <c r="AN224" t="s">
        <v>2117</v>
      </c>
      <c r="AO224" t="s">
        <v>2117</v>
      </c>
      <c r="AP224" t="s">
        <v>2116</v>
      </c>
      <c r="AQ224" t="s">
        <v>2117</v>
      </c>
    </row>
    <row r="225" spans="2:43" hidden="1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">
        <v>2771</v>
      </c>
      <c r="Y225" t="s">
        <v>317</v>
      </c>
      <c r="Z225" t="s">
        <v>4107</v>
      </c>
      <c r="AA225" t="s">
        <v>453</v>
      </c>
      <c r="AB225" t="s">
        <v>2117</v>
      </c>
      <c r="AC225" t="s">
        <v>2116</v>
      </c>
      <c r="AD225" t="s">
        <v>2116</v>
      </c>
      <c r="AE225" t="s">
        <v>2117</v>
      </c>
      <c r="AF225" t="s">
        <v>2116</v>
      </c>
      <c r="AG225" t="s">
        <v>2117</v>
      </c>
      <c r="AH225" t="s">
        <v>2116</v>
      </c>
      <c r="AI225" t="s">
        <v>2117</v>
      </c>
      <c r="AJ225" t="s">
        <v>2116</v>
      </c>
      <c r="AK225" t="s">
        <v>2116</v>
      </c>
      <c r="AL225" t="s">
        <v>2116</v>
      </c>
      <c r="AM225" t="s">
        <v>2116</v>
      </c>
      <c r="AN225" t="s">
        <v>2117</v>
      </c>
      <c r="AO225" t="s">
        <v>2117</v>
      </c>
      <c r="AP225" t="s">
        <v>2116</v>
      </c>
      <c r="AQ225" t="s">
        <v>2117</v>
      </c>
    </row>
    <row r="226" spans="2:43" hidden="1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</row>
    <row r="227" spans="2:43" hidden="1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</row>
    <row r="228" spans="2:43" hidden="1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v>#N/A</v>
      </c>
      <c r="Y228" t="s">
        <v>2773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</row>
    <row r="229" spans="2:43" hidden="1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">
        <v>672</v>
      </c>
      <c r="Y229" t="s">
        <v>673</v>
      </c>
      <c r="Z229" t="s">
        <v>4108</v>
      </c>
      <c r="AA229" t="s">
        <v>460</v>
      </c>
      <c r="AB229" t="s">
        <v>2116</v>
      </c>
      <c r="AC229" t="s">
        <v>2116</v>
      </c>
      <c r="AD229" t="s">
        <v>2117</v>
      </c>
      <c r="AE229" t="s">
        <v>2116</v>
      </c>
      <c r="AF229" t="s">
        <v>2117</v>
      </c>
      <c r="AG229" t="s">
        <v>2117</v>
      </c>
      <c r="AH229" t="s">
        <v>2117</v>
      </c>
      <c r="AI229" t="s">
        <v>2116</v>
      </c>
      <c r="AJ229" t="s">
        <v>2116</v>
      </c>
      <c r="AK229" t="s">
        <v>2117</v>
      </c>
      <c r="AL229" t="s">
        <v>2117</v>
      </c>
      <c r="AM229" t="s">
        <v>2117</v>
      </c>
      <c r="AN229" t="s">
        <v>2116</v>
      </c>
      <c r="AO229" t="s">
        <v>2117</v>
      </c>
      <c r="AP229" t="s">
        <v>2117</v>
      </c>
      <c r="AQ229" t="s">
        <v>2116</v>
      </c>
    </row>
    <row r="230" spans="2:43" hidden="1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">
        <v>674</v>
      </c>
      <c r="Y230" t="s">
        <v>675</v>
      </c>
      <c r="Z230" t="s">
        <v>4109</v>
      </c>
      <c r="AA230" t="s">
        <v>2125</v>
      </c>
      <c r="AB230" t="s">
        <v>2117</v>
      </c>
      <c r="AC230" t="s">
        <v>2116</v>
      </c>
      <c r="AD230" t="s">
        <v>2116</v>
      </c>
      <c r="AE230" t="s">
        <v>2117</v>
      </c>
      <c r="AF230" t="s">
        <v>2116</v>
      </c>
      <c r="AG230" t="s">
        <v>2117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2117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hidden="1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">
        <v>676</v>
      </c>
      <c r="Y231" t="s">
        <v>3677</v>
      </c>
      <c r="Z231" t="s">
        <v>4110</v>
      </c>
      <c r="AA231" t="s">
        <v>2736</v>
      </c>
      <c r="AB231" t="s">
        <v>2116</v>
      </c>
      <c r="AC231" t="s">
        <v>2117</v>
      </c>
      <c r="AD231" t="s">
        <v>2116</v>
      </c>
      <c r="AE231" t="s">
        <v>2117</v>
      </c>
      <c r="AF231" t="s">
        <v>2117</v>
      </c>
      <c r="AG231" t="s">
        <v>2116</v>
      </c>
      <c r="AH231" t="s">
        <v>2116</v>
      </c>
      <c r="AI231" t="s">
        <v>2117</v>
      </c>
      <c r="AJ231" t="s">
        <v>2116</v>
      </c>
      <c r="AK231" t="s">
        <v>2116</v>
      </c>
      <c r="AL231" t="s">
        <v>2116</v>
      </c>
      <c r="AM231" t="s">
        <v>2116</v>
      </c>
      <c r="AN231" t="s">
        <v>2117</v>
      </c>
      <c r="AO231" t="s">
        <v>2117</v>
      </c>
      <c r="AP231" t="s">
        <v>2116</v>
      </c>
      <c r="AQ231" t="s">
        <v>2117</v>
      </c>
    </row>
    <row r="232" spans="2:43" hidden="1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">
        <v>678</v>
      </c>
      <c r="Y232" t="s">
        <v>3359</v>
      </c>
      <c r="Z232" t="s">
        <v>4111</v>
      </c>
      <c r="AA232" t="s">
        <v>460</v>
      </c>
      <c r="AB232" t="s">
        <v>2116</v>
      </c>
      <c r="AC232" t="s">
        <v>2116</v>
      </c>
      <c r="AD232" t="s">
        <v>2117</v>
      </c>
      <c r="AE232" t="s">
        <v>2116</v>
      </c>
      <c r="AF232" t="s">
        <v>2117</v>
      </c>
      <c r="AG232" t="s">
        <v>2117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2117</v>
      </c>
      <c r="AN232" t="s">
        <v>2116</v>
      </c>
      <c r="AO232" t="s">
        <v>2117</v>
      </c>
      <c r="AP232" t="s">
        <v>2117</v>
      </c>
      <c r="AQ232" t="s">
        <v>2116</v>
      </c>
    </row>
    <row r="233" spans="2:43" hidden="1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">
        <v>3358</v>
      </c>
      <c r="Y233" t="s">
        <v>681</v>
      </c>
      <c r="Z233" t="s">
        <v>4112</v>
      </c>
      <c r="AA233" t="s">
        <v>2120</v>
      </c>
      <c r="AB233" t="s">
        <v>2116</v>
      </c>
      <c r="AC233" t="s">
        <v>2117</v>
      </c>
      <c r="AD233" t="s">
        <v>2116</v>
      </c>
      <c r="AE233" t="s">
        <v>2117</v>
      </c>
      <c r="AF233" t="s">
        <v>2117</v>
      </c>
      <c r="AG233" t="s">
        <v>2116</v>
      </c>
      <c r="AH233" t="s">
        <v>2117</v>
      </c>
      <c r="AI233" t="s">
        <v>2116</v>
      </c>
      <c r="AJ233" t="s">
        <v>2116</v>
      </c>
      <c r="AK233" t="s">
        <v>2117</v>
      </c>
      <c r="AL233" t="s">
        <v>2117</v>
      </c>
      <c r="AM233" t="s">
        <v>2117</v>
      </c>
      <c r="AN233" t="s">
        <v>2116</v>
      </c>
      <c r="AO233" t="s">
        <v>2116</v>
      </c>
      <c r="AP233" t="s">
        <v>2117</v>
      </c>
      <c r="AQ233" t="s">
        <v>2116</v>
      </c>
    </row>
    <row r="234" spans="2:43" hidden="1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">
        <v>2755</v>
      </c>
      <c r="Y234" t="s">
        <v>683</v>
      </c>
      <c r="Z234" t="s">
        <v>4113</v>
      </c>
      <c r="AA234" t="s">
        <v>453</v>
      </c>
      <c r="AB234" t="s">
        <v>2117</v>
      </c>
      <c r="AC234" t="s">
        <v>2116</v>
      </c>
      <c r="AD234" t="s">
        <v>2116</v>
      </c>
      <c r="AE234" t="s">
        <v>2117</v>
      </c>
      <c r="AF234" t="s">
        <v>2116</v>
      </c>
      <c r="AG234" t="s">
        <v>2117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hidden="1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">
        <v>684</v>
      </c>
      <c r="Y235" t="s">
        <v>311</v>
      </c>
      <c r="Z235" t="s">
        <v>4114</v>
      </c>
      <c r="AA235" t="s">
        <v>2130</v>
      </c>
      <c r="AB235" t="s">
        <v>2117</v>
      </c>
      <c r="AC235" t="s">
        <v>2116</v>
      </c>
      <c r="AD235" t="s">
        <v>2116</v>
      </c>
      <c r="AE235" t="s">
        <v>2117</v>
      </c>
      <c r="AF235" t="s">
        <v>2116</v>
      </c>
      <c r="AG235" t="s">
        <v>2117</v>
      </c>
      <c r="AH235" t="s">
        <v>2117</v>
      </c>
      <c r="AI235" t="s">
        <v>2116</v>
      </c>
      <c r="AJ235" t="s">
        <v>2116</v>
      </c>
      <c r="AK235" t="s">
        <v>2117</v>
      </c>
      <c r="AL235" t="s">
        <v>2117</v>
      </c>
      <c r="AM235" t="s">
        <v>2117</v>
      </c>
      <c r="AN235" t="s">
        <v>2116</v>
      </c>
      <c r="AO235" t="s">
        <v>2116</v>
      </c>
      <c r="AP235" t="s">
        <v>2117</v>
      </c>
      <c r="AQ235" t="s">
        <v>2116</v>
      </c>
    </row>
    <row r="236" spans="2:43" hidden="1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">
        <v>686</v>
      </c>
      <c r="Y236" t="s">
        <v>3042</v>
      </c>
      <c r="Z236" t="s">
        <v>4115</v>
      </c>
      <c r="AA236" t="s">
        <v>459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2117</v>
      </c>
      <c r="AL236" t="s">
        <v>2117</v>
      </c>
      <c r="AM236" t="s">
        <v>2116</v>
      </c>
      <c r="AN236" t="s">
        <v>2117</v>
      </c>
      <c r="AO236" t="s">
        <v>2117</v>
      </c>
      <c r="AP236" t="s">
        <v>2117</v>
      </c>
      <c r="AQ236" t="s">
        <v>2116</v>
      </c>
    </row>
    <row r="237" spans="2:43" hidden="1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">
        <v>3043</v>
      </c>
      <c r="Y237" t="s">
        <v>3044</v>
      </c>
      <c r="Z237" t="s">
        <v>4116</v>
      </c>
      <c r="AA237" t="s">
        <v>453</v>
      </c>
      <c r="AB237" t="s">
        <v>2117</v>
      </c>
      <c r="AC237" t="s">
        <v>2116</v>
      </c>
      <c r="AD237" t="s">
        <v>2116</v>
      </c>
      <c r="AE237" t="s">
        <v>2117</v>
      </c>
      <c r="AF237" t="s">
        <v>2116</v>
      </c>
      <c r="AG237" t="s">
        <v>2117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hidden="1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">
        <v>690</v>
      </c>
      <c r="Y238" t="s">
        <v>3106</v>
      </c>
      <c r="Z238" t="s">
        <v>4117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hidden="1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">
        <v>692</v>
      </c>
      <c r="Y239" t="s">
        <v>3109</v>
      </c>
      <c r="Z239" t="s">
        <v>4118</v>
      </c>
      <c r="AA239" t="s">
        <v>460</v>
      </c>
      <c r="AB239" t="s">
        <v>2116</v>
      </c>
      <c r="AC239" t="s">
        <v>2116</v>
      </c>
      <c r="AD239" t="s">
        <v>2117</v>
      </c>
      <c r="AE239" t="s">
        <v>2116</v>
      </c>
      <c r="AF239" t="s">
        <v>2117</v>
      </c>
      <c r="AG239" t="s">
        <v>2117</v>
      </c>
      <c r="AH239" t="s">
        <v>2116</v>
      </c>
      <c r="AI239" t="s">
        <v>2116</v>
      </c>
      <c r="AJ239" t="s">
        <v>2117</v>
      </c>
      <c r="AK239" t="s">
        <v>2117</v>
      </c>
      <c r="AL239" t="s">
        <v>2117</v>
      </c>
      <c r="AM239" t="s">
        <v>2117</v>
      </c>
      <c r="AN239" t="s">
        <v>2116</v>
      </c>
      <c r="AO239" t="s">
        <v>2117</v>
      </c>
      <c r="AP239" t="s">
        <v>2117</v>
      </c>
      <c r="AQ239" t="s">
        <v>2116</v>
      </c>
    </row>
    <row r="240" spans="2:43" hidden="1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">
        <v>3508</v>
      </c>
      <c r="Y240" t="s">
        <v>695</v>
      </c>
      <c r="Z240" t="s">
        <v>4119</v>
      </c>
      <c r="AA240" t="s">
        <v>459</v>
      </c>
      <c r="AB240" t="s">
        <v>2116</v>
      </c>
      <c r="AC240" t="s">
        <v>2117</v>
      </c>
      <c r="AD240" t="s">
        <v>2116</v>
      </c>
      <c r="AE240" t="s">
        <v>2117</v>
      </c>
      <c r="AF240" t="s">
        <v>2117</v>
      </c>
      <c r="AG240" t="s">
        <v>2116</v>
      </c>
      <c r="AH240" t="s">
        <v>2116</v>
      </c>
      <c r="AI240" t="s">
        <v>2116</v>
      </c>
      <c r="AJ240" t="s">
        <v>2117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2117</v>
      </c>
      <c r="AQ240" t="s">
        <v>2116</v>
      </c>
    </row>
    <row r="241" spans="2:43" hidden="1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">
        <v>696</v>
      </c>
      <c r="Y241" t="s">
        <v>2752</v>
      </c>
      <c r="Z241" t="s">
        <v>4120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2116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hidden="1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">
        <v>337</v>
      </c>
      <c r="Y242" t="s">
        <v>2757</v>
      </c>
      <c r="Z242" t="s">
        <v>4121</v>
      </c>
      <c r="AA242" t="s">
        <v>2736</v>
      </c>
      <c r="AB242" t="s">
        <v>2116</v>
      </c>
      <c r="AC242" t="s">
        <v>2117</v>
      </c>
      <c r="AD242" t="s">
        <v>2116</v>
      </c>
      <c r="AE242" t="s">
        <v>2117</v>
      </c>
      <c r="AF242" t="s">
        <v>2117</v>
      </c>
      <c r="AG242" t="s">
        <v>2116</v>
      </c>
      <c r="AH242" t="s">
        <v>2116</v>
      </c>
      <c r="AI242" t="s">
        <v>2117</v>
      </c>
      <c r="AJ242" t="s">
        <v>2116</v>
      </c>
      <c r="AK242" t="s">
        <v>2116</v>
      </c>
      <c r="AL242" t="s">
        <v>2116</v>
      </c>
      <c r="AM242" t="s">
        <v>2116</v>
      </c>
      <c r="AN242" t="s">
        <v>2117</v>
      </c>
      <c r="AO242" t="s">
        <v>2117</v>
      </c>
      <c r="AP242" t="s">
        <v>2116</v>
      </c>
      <c r="AQ242" t="s">
        <v>2117</v>
      </c>
    </row>
    <row r="243" spans="2:43" hidden="1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">
        <v>374</v>
      </c>
      <c r="Y243" t="s">
        <v>330</v>
      </c>
      <c r="Z243" t="s">
        <v>4122</v>
      </c>
      <c r="AA243" t="s">
        <v>2736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2116</v>
      </c>
      <c r="AI243" t="s">
        <v>2117</v>
      </c>
      <c r="AJ243" t="s">
        <v>2116</v>
      </c>
      <c r="AK243" t="s">
        <v>2116</v>
      </c>
      <c r="AL243" t="s">
        <v>2116</v>
      </c>
      <c r="AM243" t="s">
        <v>2116</v>
      </c>
      <c r="AN243" t="s">
        <v>2117</v>
      </c>
      <c r="AO243" t="s">
        <v>2117</v>
      </c>
      <c r="AP243" t="s">
        <v>2116</v>
      </c>
      <c r="AQ243" t="s">
        <v>2117</v>
      </c>
    </row>
    <row r="244" spans="2:43" hidden="1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">
        <v>328</v>
      </c>
      <c r="Y244" t="s">
        <v>374</v>
      </c>
      <c r="Z244" t="s">
        <v>4123</v>
      </c>
      <c r="AA244" t="s">
        <v>2736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hidden="1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">
        <v>683</v>
      </c>
      <c r="Y245" t="s">
        <v>703</v>
      </c>
      <c r="Z245" t="s">
        <v>4124</v>
      </c>
      <c r="AA245" t="s">
        <v>2736</v>
      </c>
      <c r="AB245" t="s">
        <v>2116</v>
      </c>
      <c r="AC245" t="s">
        <v>2117</v>
      </c>
      <c r="AD245" t="s">
        <v>2116</v>
      </c>
      <c r="AE245" t="s">
        <v>2117</v>
      </c>
      <c r="AF245" t="s">
        <v>2117</v>
      </c>
      <c r="AG245" t="s">
        <v>2116</v>
      </c>
      <c r="AH245" t="s">
        <v>2116</v>
      </c>
      <c r="AI245" t="s">
        <v>2117</v>
      </c>
      <c r="AJ245" t="s">
        <v>2116</v>
      </c>
      <c r="AK245" t="s">
        <v>2116</v>
      </c>
      <c r="AL245" t="s">
        <v>2116</v>
      </c>
      <c r="AM245" t="s">
        <v>2116</v>
      </c>
      <c r="AN245" t="s">
        <v>2117</v>
      </c>
      <c r="AO245" t="s">
        <v>2117</v>
      </c>
      <c r="AP245" t="s">
        <v>2116</v>
      </c>
      <c r="AQ245" t="s">
        <v>2117</v>
      </c>
    </row>
    <row r="246" spans="2:43" hidden="1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">
        <v>333</v>
      </c>
      <c r="Y246" t="s">
        <v>2755</v>
      </c>
      <c r="Z246" t="s">
        <v>4125</v>
      </c>
      <c r="AA246" t="s">
        <v>2736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2117</v>
      </c>
      <c r="AJ246" t="s">
        <v>2116</v>
      </c>
      <c r="AK246" t="s">
        <v>2116</v>
      </c>
      <c r="AL246" t="s">
        <v>2116</v>
      </c>
      <c r="AM246" t="s">
        <v>2116</v>
      </c>
      <c r="AN246" t="s">
        <v>2117</v>
      </c>
      <c r="AO246" t="s">
        <v>2117</v>
      </c>
      <c r="AP246" t="s">
        <v>2116</v>
      </c>
      <c r="AQ246" t="s">
        <v>2117</v>
      </c>
    </row>
    <row r="247" spans="2:43" hidden="1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">
        <v>706</v>
      </c>
      <c r="Y247" t="s">
        <v>2763</v>
      </c>
      <c r="Z247" t="s">
        <v>4126</v>
      </c>
      <c r="AA247" t="s">
        <v>447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2116</v>
      </c>
      <c r="AI247" t="s">
        <v>2117</v>
      </c>
      <c r="AJ247" t="s">
        <v>2116</v>
      </c>
      <c r="AK247" t="s">
        <v>2116</v>
      </c>
      <c r="AL247" t="s">
        <v>2116</v>
      </c>
      <c r="AM247" t="s">
        <v>2116</v>
      </c>
      <c r="AN247" t="s">
        <v>2117</v>
      </c>
      <c r="AO247" t="s">
        <v>2117</v>
      </c>
      <c r="AP247" t="s">
        <v>2116</v>
      </c>
      <c r="AQ247" t="s">
        <v>2117</v>
      </c>
    </row>
    <row r="248" spans="2:43" hidden="1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">
        <v>708</v>
      </c>
      <c r="Y248" t="s">
        <v>2764</v>
      </c>
      <c r="Z248" t="s">
        <v>4127</v>
      </c>
      <c r="AA248" t="s">
        <v>2125</v>
      </c>
      <c r="AB248" t="s">
        <v>2117</v>
      </c>
      <c r="AC248" t="s">
        <v>2116</v>
      </c>
      <c r="AD248" t="s">
        <v>2116</v>
      </c>
      <c r="AE248" t="s">
        <v>2117</v>
      </c>
      <c r="AF248" t="s">
        <v>2116</v>
      </c>
      <c r="AG248" t="s">
        <v>2117</v>
      </c>
      <c r="AH248" t="s">
        <v>2117</v>
      </c>
      <c r="AI248" t="s">
        <v>2116</v>
      </c>
      <c r="AJ248" t="s">
        <v>2116</v>
      </c>
      <c r="AK248" t="s">
        <v>2117</v>
      </c>
      <c r="AL248" t="s">
        <v>2117</v>
      </c>
      <c r="AM248" t="s">
        <v>2116</v>
      </c>
      <c r="AN248" t="s">
        <v>2117</v>
      </c>
      <c r="AO248" t="s">
        <v>2117</v>
      </c>
      <c r="AP248" t="s">
        <v>2116</v>
      </c>
      <c r="AQ248" t="s">
        <v>2117</v>
      </c>
    </row>
    <row r="249" spans="2:43" hidden="1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">
        <v>2765</v>
      </c>
      <c r="Y249" t="s">
        <v>711</v>
      </c>
      <c r="Z249" t="s">
        <v>4128</v>
      </c>
      <c r="AA249" t="s">
        <v>453</v>
      </c>
      <c r="AB249" t="s">
        <v>2117</v>
      </c>
      <c r="AC249" t="s">
        <v>2116</v>
      </c>
      <c r="AD249" t="s">
        <v>2116</v>
      </c>
      <c r="AE249" t="s">
        <v>2117</v>
      </c>
      <c r="AF249" t="s">
        <v>2116</v>
      </c>
      <c r="AG249" t="s">
        <v>2117</v>
      </c>
      <c r="AH249" t="s">
        <v>2117</v>
      </c>
      <c r="AI249" t="s">
        <v>2116</v>
      </c>
      <c r="AJ249" t="s">
        <v>2116</v>
      </c>
      <c r="AK249" t="s">
        <v>2117</v>
      </c>
      <c r="AL249" t="s">
        <v>2116</v>
      </c>
      <c r="AM249" t="s">
        <v>2116</v>
      </c>
      <c r="AN249" t="s">
        <v>2117</v>
      </c>
      <c r="AO249" t="s">
        <v>2117</v>
      </c>
      <c r="AP249" t="s">
        <v>2116</v>
      </c>
      <c r="AQ249" t="s">
        <v>2117</v>
      </c>
    </row>
    <row r="250" spans="2:43" hidden="1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">
        <v>2766</v>
      </c>
      <c r="Y250" t="s">
        <v>713</v>
      </c>
      <c r="Z250" t="s">
        <v>4129</v>
      </c>
      <c r="AA250" t="s">
        <v>460</v>
      </c>
      <c r="AB250" t="s">
        <v>2116</v>
      </c>
      <c r="AC250" t="s">
        <v>2116</v>
      </c>
      <c r="AD250" t="s">
        <v>2117</v>
      </c>
      <c r="AE250" t="s">
        <v>2116</v>
      </c>
      <c r="AF250" t="s">
        <v>2117</v>
      </c>
      <c r="AG250" t="s">
        <v>2117</v>
      </c>
      <c r="AH250" t="s">
        <v>2116</v>
      </c>
      <c r="AI250" t="s">
        <v>2117</v>
      </c>
      <c r="AJ250" t="s">
        <v>2116</v>
      </c>
      <c r="AK250" t="s">
        <v>2117</v>
      </c>
      <c r="AL250" t="s">
        <v>2117</v>
      </c>
      <c r="AM250" t="s">
        <v>2117</v>
      </c>
      <c r="AN250" t="s">
        <v>2116</v>
      </c>
      <c r="AO250" t="s">
        <v>2117</v>
      </c>
      <c r="AP250" t="s">
        <v>2117</v>
      </c>
      <c r="AQ250" t="s">
        <v>2116</v>
      </c>
    </row>
    <row r="251" spans="2:43" hidden="1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">
        <v>714</v>
      </c>
      <c r="Y251" t="s">
        <v>715</v>
      </c>
      <c r="Z251" t="s">
        <v>4130</v>
      </c>
      <c r="AA251" t="s">
        <v>459</v>
      </c>
      <c r="AB251" t="s">
        <v>2116</v>
      </c>
      <c r="AC251" t="s">
        <v>2117</v>
      </c>
      <c r="AD251" t="s">
        <v>2116</v>
      </c>
      <c r="AE251" t="s">
        <v>2117</v>
      </c>
      <c r="AF251" t="s">
        <v>2117</v>
      </c>
      <c r="AG251" t="s">
        <v>2116</v>
      </c>
      <c r="AH251" t="s">
        <v>2117</v>
      </c>
      <c r="AI251" t="s">
        <v>2116</v>
      </c>
      <c r="AJ251" t="s">
        <v>2116</v>
      </c>
      <c r="AK251" t="s">
        <v>2117</v>
      </c>
      <c r="AL251" t="s">
        <v>2117</v>
      </c>
      <c r="AM251" t="s">
        <v>2116</v>
      </c>
      <c r="AN251" t="s">
        <v>2117</v>
      </c>
      <c r="AO251" t="s">
        <v>2117</v>
      </c>
      <c r="AP251" t="s">
        <v>2117</v>
      </c>
      <c r="AQ251" t="s">
        <v>2116</v>
      </c>
    </row>
    <row r="252" spans="2:43" hidden="1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">
        <v>716</v>
      </c>
      <c r="Y252" t="s">
        <v>2767</v>
      </c>
      <c r="Z252" t="s">
        <v>4131</v>
      </c>
      <c r="AA252" t="s">
        <v>447</v>
      </c>
      <c r="AB252" t="s">
        <v>2116</v>
      </c>
      <c r="AC252" t="s">
        <v>2117</v>
      </c>
      <c r="AD252" t="s">
        <v>2116</v>
      </c>
      <c r="AE252" t="s">
        <v>2117</v>
      </c>
      <c r="AF252" t="s">
        <v>2117</v>
      </c>
      <c r="AG252" t="s">
        <v>2116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2116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hidden="1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s">
        <v>718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</row>
    <row r="254" spans="2:43" hidden="1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">
        <v>2759</v>
      </c>
      <c r="Y254" t="s">
        <v>2760</v>
      </c>
      <c r="Z254" t="s">
        <v>4132</v>
      </c>
      <c r="AA254" t="s">
        <v>459</v>
      </c>
      <c r="AB254" t="s">
        <v>2116</v>
      </c>
      <c r="AC254" t="s">
        <v>2117</v>
      </c>
      <c r="AD254" t="s">
        <v>2116</v>
      </c>
      <c r="AE254" t="s">
        <v>2117</v>
      </c>
      <c r="AF254" t="s">
        <v>2117</v>
      </c>
      <c r="AG254" t="s">
        <v>2116</v>
      </c>
      <c r="AH254" t="s">
        <v>2116</v>
      </c>
      <c r="AI254" t="s">
        <v>2116</v>
      </c>
      <c r="AJ254" t="s">
        <v>2117</v>
      </c>
      <c r="AK254" t="s">
        <v>2117</v>
      </c>
      <c r="AL254" t="s">
        <v>2117</v>
      </c>
      <c r="AM254" t="s">
        <v>2116</v>
      </c>
      <c r="AN254" t="s">
        <v>2117</v>
      </c>
      <c r="AO254" t="s">
        <v>2117</v>
      </c>
      <c r="AP254" t="s">
        <v>2117</v>
      </c>
      <c r="AQ254" t="s">
        <v>2116</v>
      </c>
    </row>
    <row r="255" spans="2:43" hidden="1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">
        <v>722</v>
      </c>
      <c r="Y255" t="s">
        <v>723</v>
      </c>
      <c r="Z255" t="s">
        <v>4133</v>
      </c>
      <c r="AA255" t="s">
        <v>459</v>
      </c>
      <c r="AB255" t="s">
        <v>2116</v>
      </c>
      <c r="AC255" t="s">
        <v>2117</v>
      </c>
      <c r="AD255" t="s">
        <v>2116</v>
      </c>
      <c r="AE255" t="s">
        <v>2117</v>
      </c>
      <c r="AF255" t="s">
        <v>2117</v>
      </c>
      <c r="AG255" t="s">
        <v>2116</v>
      </c>
      <c r="AH255" t="s">
        <v>2117</v>
      </c>
      <c r="AI255" t="s">
        <v>2116</v>
      </c>
      <c r="AJ255" t="s">
        <v>2116</v>
      </c>
      <c r="AK255" t="s">
        <v>2117</v>
      </c>
      <c r="AL255" t="s">
        <v>2117</v>
      </c>
      <c r="AM255" t="s">
        <v>2116</v>
      </c>
      <c r="AN255" t="s">
        <v>2117</v>
      </c>
      <c r="AO255" t="s">
        <v>2117</v>
      </c>
      <c r="AP255" t="s">
        <v>2117</v>
      </c>
      <c r="AQ255" t="s">
        <v>2116</v>
      </c>
    </row>
    <row r="256" spans="2:43" hidden="1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v>#N/A</v>
      </c>
      <c r="Y256" t="s">
        <v>2762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</row>
    <row r="257" spans="2:43" hidden="1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">
        <v>2768</v>
      </c>
      <c r="Y257" t="s">
        <v>2769</v>
      </c>
      <c r="Z257" t="s">
        <v>4134</v>
      </c>
      <c r="AA257" t="s">
        <v>460</v>
      </c>
      <c r="AB257" t="s">
        <v>2116</v>
      </c>
      <c r="AC257" t="s">
        <v>2116</v>
      </c>
      <c r="AD257" t="s">
        <v>2117</v>
      </c>
      <c r="AE257" t="s">
        <v>2116</v>
      </c>
      <c r="AF257" t="s">
        <v>2117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2117</v>
      </c>
      <c r="AP257" t="s">
        <v>2117</v>
      </c>
      <c r="AQ257" t="s">
        <v>2116</v>
      </c>
    </row>
    <row r="258" spans="2:43" hidden="1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">
        <v>3037</v>
      </c>
      <c r="Y258" t="s">
        <v>3038</v>
      </c>
      <c r="Z258" t="s">
        <v>4135</v>
      </c>
      <c r="AA258" t="s">
        <v>447</v>
      </c>
      <c r="AB258" t="s">
        <v>2116</v>
      </c>
      <c r="AC258" t="s">
        <v>2117</v>
      </c>
      <c r="AD258" t="s">
        <v>2116</v>
      </c>
      <c r="AE258" t="s">
        <v>2117</v>
      </c>
      <c r="AF258" t="s">
        <v>2117</v>
      </c>
      <c r="AG258" t="s">
        <v>2116</v>
      </c>
      <c r="AH258" t="s">
        <v>2116</v>
      </c>
      <c r="AI258" t="s">
        <v>2117</v>
      </c>
      <c r="AJ258" t="s">
        <v>2116</v>
      </c>
      <c r="AK258" t="s">
        <v>2116</v>
      </c>
      <c r="AL258" t="s">
        <v>2116</v>
      </c>
      <c r="AM258" t="s">
        <v>2116</v>
      </c>
      <c r="AN258" t="s">
        <v>2117</v>
      </c>
      <c r="AO258" t="s">
        <v>2117</v>
      </c>
      <c r="AP258" t="s">
        <v>2116</v>
      </c>
      <c r="AQ258" t="s">
        <v>2117</v>
      </c>
    </row>
    <row r="259" spans="2:43" hidden="1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">
        <v>731</v>
      </c>
      <c r="Y259" t="s">
        <v>732</v>
      </c>
      <c r="Z259" t="s">
        <v>4136</v>
      </c>
      <c r="AA259" t="s">
        <v>456</v>
      </c>
      <c r="AB259" t="s">
        <v>2116</v>
      </c>
      <c r="AC259" t="s">
        <v>2116</v>
      </c>
      <c r="AD259" t="s">
        <v>2117</v>
      </c>
      <c r="AE259" t="s">
        <v>2116</v>
      </c>
      <c r="AF259" t="s">
        <v>2117</v>
      </c>
      <c r="AG259" t="s">
        <v>2117</v>
      </c>
      <c r="AH259" t="s">
        <v>2116</v>
      </c>
      <c r="AI259" t="s">
        <v>2116</v>
      </c>
      <c r="AJ259" t="s">
        <v>2117</v>
      </c>
      <c r="AK259" t="s">
        <v>2117</v>
      </c>
      <c r="AL259" t="s">
        <v>2116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hidden="1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">
        <v>3515</v>
      </c>
      <c r="Y260" t="s">
        <v>734</v>
      </c>
      <c r="Z260" t="s">
        <v>4137</v>
      </c>
      <c r="AA260" t="s">
        <v>2125</v>
      </c>
      <c r="AB260" t="s">
        <v>2117</v>
      </c>
      <c r="AC260" t="s">
        <v>2116</v>
      </c>
      <c r="AD260" t="s">
        <v>2116</v>
      </c>
      <c r="AE260" t="s">
        <v>2117</v>
      </c>
      <c r="AF260" t="s">
        <v>2116</v>
      </c>
      <c r="AG260" t="s">
        <v>2117</v>
      </c>
      <c r="AH260" t="s">
        <v>2116</v>
      </c>
      <c r="AI260" t="s">
        <v>2117</v>
      </c>
      <c r="AJ260" t="s">
        <v>2116</v>
      </c>
      <c r="AK260" t="s">
        <v>2116</v>
      </c>
      <c r="AL260" t="s">
        <v>2117</v>
      </c>
      <c r="AM260" t="s">
        <v>2116</v>
      </c>
      <c r="AN260" t="s">
        <v>2117</v>
      </c>
      <c r="AO260" t="s">
        <v>2117</v>
      </c>
      <c r="AP260" t="s">
        <v>2116</v>
      </c>
      <c r="AQ260" t="s">
        <v>2117</v>
      </c>
    </row>
    <row r="261" spans="2:43" hidden="1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">
        <v>3129</v>
      </c>
      <c r="Y261" t="s">
        <v>416</v>
      </c>
      <c r="Z261" t="s">
        <v>4138</v>
      </c>
      <c r="AA261" t="s">
        <v>2736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2117</v>
      </c>
      <c r="AJ261" t="s">
        <v>2116</v>
      </c>
      <c r="AK261" t="s">
        <v>2116</v>
      </c>
      <c r="AL261" t="s">
        <v>2116</v>
      </c>
      <c r="AM261" t="s">
        <v>2116</v>
      </c>
      <c r="AN261" t="s">
        <v>2117</v>
      </c>
      <c r="AO261" t="s">
        <v>2117</v>
      </c>
      <c r="AP261" t="s">
        <v>2116</v>
      </c>
      <c r="AQ261" t="s">
        <v>2117</v>
      </c>
    </row>
    <row r="262" spans="2:43" hidden="1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">
        <v>424</v>
      </c>
      <c r="Y262" t="s">
        <v>422</v>
      </c>
      <c r="Z262" t="s">
        <v>4139</v>
      </c>
      <c r="AA262" t="s">
        <v>453</v>
      </c>
      <c r="AB262" t="s">
        <v>2117</v>
      </c>
      <c r="AC262" t="s">
        <v>2116</v>
      </c>
      <c r="AD262" t="s">
        <v>2116</v>
      </c>
      <c r="AE262" t="s">
        <v>2117</v>
      </c>
      <c r="AF262" t="s">
        <v>2116</v>
      </c>
      <c r="AG262" t="s">
        <v>2117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2116</v>
      </c>
      <c r="AM262" t="s">
        <v>2116</v>
      </c>
      <c r="AN262" t="s">
        <v>2117</v>
      </c>
      <c r="AO262" t="s">
        <v>2117</v>
      </c>
      <c r="AP262" t="s">
        <v>2116</v>
      </c>
      <c r="AQ262" t="s">
        <v>2117</v>
      </c>
    </row>
    <row r="263" spans="2:43" hidden="1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">
        <v>1871</v>
      </c>
      <c r="Y263" t="s">
        <v>739</v>
      </c>
      <c r="Z263" t="s">
        <v>4140</v>
      </c>
      <c r="AA263" t="s">
        <v>462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2117</v>
      </c>
      <c r="AP263" t="s">
        <v>2117</v>
      </c>
      <c r="AQ263" t="s">
        <v>2116</v>
      </c>
    </row>
    <row r="264" spans="2:43" hidden="1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">
        <v>740</v>
      </c>
      <c r="Y264" t="s">
        <v>3678</v>
      </c>
      <c r="Z264" t="s">
        <v>4141</v>
      </c>
      <c r="AA264" t="s">
        <v>2736</v>
      </c>
      <c r="AB264" t="s">
        <v>2116</v>
      </c>
      <c r="AC264" t="s">
        <v>2117</v>
      </c>
      <c r="AD264" t="s">
        <v>2116</v>
      </c>
      <c r="AE264" t="s">
        <v>2117</v>
      </c>
      <c r="AF264" t="s">
        <v>2117</v>
      </c>
      <c r="AG264" t="s">
        <v>2116</v>
      </c>
      <c r="AH264" t="s">
        <v>2116</v>
      </c>
      <c r="AI264" t="s">
        <v>2117</v>
      </c>
      <c r="AJ264" t="s">
        <v>2116</v>
      </c>
      <c r="AK264" t="s">
        <v>2116</v>
      </c>
      <c r="AL264" t="s">
        <v>2116</v>
      </c>
      <c r="AM264" t="s">
        <v>2116</v>
      </c>
      <c r="AN264" t="s">
        <v>2117</v>
      </c>
      <c r="AO264" t="s">
        <v>2117</v>
      </c>
      <c r="AP264" t="s">
        <v>2116</v>
      </c>
      <c r="AQ264" t="s">
        <v>2117</v>
      </c>
    </row>
    <row r="265" spans="2:43" hidden="1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">
        <v>1860</v>
      </c>
      <c r="Y265" t="s">
        <v>423</v>
      </c>
      <c r="Z265" t="s">
        <v>4142</v>
      </c>
      <c r="AA265" t="s">
        <v>2169</v>
      </c>
      <c r="AB265" t="s">
        <v>2117</v>
      </c>
      <c r="AC265" t="s">
        <v>2116</v>
      </c>
      <c r="AD265" t="s">
        <v>2116</v>
      </c>
      <c r="AE265" t="s">
        <v>2117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2116</v>
      </c>
      <c r="AP265" t="s">
        <v>2117</v>
      </c>
      <c r="AQ265" t="s">
        <v>2116</v>
      </c>
    </row>
    <row r="266" spans="2:43" hidden="1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">
        <v>3036</v>
      </c>
      <c r="Y266" t="s">
        <v>267</v>
      </c>
      <c r="Z266" t="s">
        <v>4143</v>
      </c>
      <c r="AA266" t="s">
        <v>4036</v>
      </c>
      <c r="AB266" t="s">
        <v>2117</v>
      </c>
      <c r="AC266" t="s">
        <v>2116</v>
      </c>
      <c r="AD266" t="s">
        <v>2116</v>
      </c>
      <c r="AE266" t="s">
        <v>2117</v>
      </c>
      <c r="AF266" t="s">
        <v>2116</v>
      </c>
      <c r="AG266" t="s">
        <v>2117</v>
      </c>
      <c r="AH266" t="s">
        <v>2117</v>
      </c>
      <c r="AI266" t="s">
        <v>2116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hidden="1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">
        <v>878</v>
      </c>
      <c r="Y267" t="s">
        <v>67</v>
      </c>
      <c r="Z267" t="s">
        <v>4144</v>
      </c>
      <c r="AA267" t="s">
        <v>2125</v>
      </c>
      <c r="AB267" t="s">
        <v>2117</v>
      </c>
      <c r="AC267" t="s">
        <v>2116</v>
      </c>
      <c r="AD267" t="s">
        <v>2116</v>
      </c>
      <c r="AE267" t="s">
        <v>2117</v>
      </c>
      <c r="AF267" t="s">
        <v>2116</v>
      </c>
      <c r="AG267" t="s">
        <v>2117</v>
      </c>
      <c r="AH267" t="s">
        <v>2117</v>
      </c>
      <c r="AI267" t="s">
        <v>2116</v>
      </c>
      <c r="AJ267" t="s">
        <v>2116</v>
      </c>
      <c r="AK267" t="s">
        <v>2117</v>
      </c>
      <c r="AL267" t="s">
        <v>2117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hidden="1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">
        <v>744</v>
      </c>
      <c r="Y268" t="s">
        <v>65</v>
      </c>
      <c r="Z268" t="s">
        <v>4145</v>
      </c>
      <c r="AA268" t="s">
        <v>2120</v>
      </c>
      <c r="AB268" t="s">
        <v>2116</v>
      </c>
      <c r="AC268" t="s">
        <v>2117</v>
      </c>
      <c r="AD268" t="s">
        <v>2116</v>
      </c>
      <c r="AE268" t="s">
        <v>2117</v>
      </c>
      <c r="AF268" t="s">
        <v>2117</v>
      </c>
      <c r="AG268" t="s">
        <v>2116</v>
      </c>
      <c r="AH268" t="s">
        <v>2117</v>
      </c>
      <c r="AI268" t="s">
        <v>2116</v>
      </c>
      <c r="AJ268" t="s">
        <v>2116</v>
      </c>
      <c r="AK268" t="s">
        <v>2117</v>
      </c>
      <c r="AL268" t="s">
        <v>2117</v>
      </c>
      <c r="AM268" t="s">
        <v>2117</v>
      </c>
      <c r="AN268" t="s">
        <v>2116</v>
      </c>
      <c r="AO268" t="s">
        <v>2116</v>
      </c>
      <c r="AP268" t="s">
        <v>2117</v>
      </c>
      <c r="AQ268" t="s">
        <v>2116</v>
      </c>
    </row>
    <row r="269" spans="2:43" hidden="1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">
        <v>3039</v>
      </c>
      <c r="Y269" t="s">
        <v>3040</v>
      </c>
      <c r="Z269" t="s">
        <v>4146</v>
      </c>
      <c r="AA269" t="s">
        <v>459</v>
      </c>
      <c r="AB269" t="s">
        <v>2116</v>
      </c>
      <c r="AC269" t="s">
        <v>2117</v>
      </c>
      <c r="AD269" t="s">
        <v>2116</v>
      </c>
      <c r="AE269" t="s">
        <v>2117</v>
      </c>
      <c r="AF269" t="s">
        <v>2117</v>
      </c>
      <c r="AG269" t="s">
        <v>2116</v>
      </c>
      <c r="AH269" t="s">
        <v>2116</v>
      </c>
      <c r="AI269" t="s">
        <v>2116</v>
      </c>
      <c r="AJ269" t="s">
        <v>2117</v>
      </c>
      <c r="AK269" t="s">
        <v>2117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2117</v>
      </c>
      <c r="AQ269" t="s">
        <v>2116</v>
      </c>
    </row>
    <row r="270" spans="2:43" hidden="1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">
        <v>747</v>
      </c>
      <c r="Y270" t="s">
        <v>748</v>
      </c>
      <c r="Z270" t="s">
        <v>4147</v>
      </c>
      <c r="AA270" t="s">
        <v>4071</v>
      </c>
      <c r="AB270" t="s">
        <v>2116</v>
      </c>
      <c r="AC270" t="s">
        <v>2117</v>
      </c>
      <c r="AD270" t="s">
        <v>2116</v>
      </c>
      <c r="AE270" t="s">
        <v>2117</v>
      </c>
      <c r="AF270" t="s">
        <v>2117</v>
      </c>
      <c r="AG270" t="s">
        <v>2116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2116</v>
      </c>
      <c r="AP270" t="s">
        <v>2117</v>
      </c>
      <c r="AQ270" t="s">
        <v>2116</v>
      </c>
    </row>
    <row r="271" spans="2:43" hidden="1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">
        <v>749</v>
      </c>
      <c r="Y271" t="s">
        <v>3110</v>
      </c>
      <c r="Z271" t="s">
        <v>4148</v>
      </c>
      <c r="AA271" t="s">
        <v>2157</v>
      </c>
      <c r="AB271" t="s">
        <v>2117</v>
      </c>
      <c r="AC271" t="s">
        <v>2116</v>
      </c>
      <c r="AD271" t="s">
        <v>2116</v>
      </c>
      <c r="AE271" t="s">
        <v>2117</v>
      </c>
      <c r="AF271" t="s">
        <v>2116</v>
      </c>
      <c r="AG271" t="s">
        <v>2117</v>
      </c>
      <c r="AH271" t="s">
        <v>2117</v>
      </c>
      <c r="AI271" t="s">
        <v>2116</v>
      </c>
      <c r="AJ271" t="s">
        <v>2116</v>
      </c>
      <c r="AK271" t="s">
        <v>2117</v>
      </c>
      <c r="AL271" t="s">
        <v>2117</v>
      </c>
      <c r="AM271" t="s">
        <v>2117</v>
      </c>
      <c r="AN271" t="s">
        <v>2116</v>
      </c>
      <c r="AO271" t="s">
        <v>2116</v>
      </c>
      <c r="AP271" t="s">
        <v>2117</v>
      </c>
      <c r="AQ271" t="s">
        <v>2116</v>
      </c>
    </row>
    <row r="272" spans="2:43" hidden="1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">
        <v>3509</v>
      </c>
      <c r="Y272" t="s">
        <v>1323</v>
      </c>
      <c r="Z272" t="s">
        <v>4149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</row>
    <row r="273" spans="2:43" hidden="1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">
        <v>703</v>
      </c>
      <c r="Y273" t="s">
        <v>2756</v>
      </c>
      <c r="Z273" t="s">
        <v>4150</v>
      </c>
      <c r="AA273" t="s">
        <v>460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2116</v>
      </c>
      <c r="AJ273" t="s">
        <v>2117</v>
      </c>
      <c r="AK273" t="s">
        <v>2117</v>
      </c>
      <c r="AL273" t="s">
        <v>2117</v>
      </c>
      <c r="AM273" t="s">
        <v>2117</v>
      </c>
      <c r="AN273" t="s">
        <v>2116</v>
      </c>
      <c r="AO273" t="s">
        <v>2117</v>
      </c>
      <c r="AP273" t="s">
        <v>2117</v>
      </c>
      <c r="AQ273" t="s">
        <v>2116</v>
      </c>
    </row>
    <row r="274" spans="2:43" hidden="1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">
        <v>308</v>
      </c>
      <c r="Y274" t="s">
        <v>3041</v>
      </c>
      <c r="Z274" t="s">
        <v>4151</v>
      </c>
      <c r="AA274" t="s">
        <v>2139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hidden="1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">
        <v>754</v>
      </c>
      <c r="Y275" t="s">
        <v>755</v>
      </c>
      <c r="Z275" t="s">
        <v>4152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2116</v>
      </c>
      <c r="AJ275" t="s">
        <v>2117</v>
      </c>
      <c r="AK275" t="s">
        <v>2117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hidden="1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">
        <v>60</v>
      </c>
      <c r="Y276" t="s">
        <v>63</v>
      </c>
      <c r="Z276" t="s">
        <v>4153</v>
      </c>
      <c r="AA276" t="s">
        <v>449</v>
      </c>
      <c r="AB276" t="s">
        <v>2116</v>
      </c>
      <c r="AC276" t="s">
        <v>2116</v>
      </c>
      <c r="AD276" t="s">
        <v>2117</v>
      </c>
      <c r="AE276" t="s">
        <v>2116</v>
      </c>
      <c r="AF276" t="s">
        <v>2117</v>
      </c>
      <c r="AG276" t="s">
        <v>2117</v>
      </c>
      <c r="AH276" t="s">
        <v>2116</v>
      </c>
      <c r="AI276" t="s">
        <v>2116</v>
      </c>
      <c r="AJ276" t="s">
        <v>2117</v>
      </c>
      <c r="AK276" t="s">
        <v>2117</v>
      </c>
      <c r="AL276" t="s">
        <v>2117</v>
      </c>
      <c r="AM276" t="s">
        <v>2116</v>
      </c>
      <c r="AN276" t="s">
        <v>2117</v>
      </c>
      <c r="AO276" t="s">
        <v>2117</v>
      </c>
      <c r="AP276" t="s">
        <v>2116</v>
      </c>
      <c r="AQ276" t="s">
        <v>2117</v>
      </c>
    </row>
    <row r="277" spans="2:43" hidden="1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">
        <v>756</v>
      </c>
      <c r="Y277" t="s">
        <v>757</v>
      </c>
      <c r="Z277" t="s">
        <v>4154</v>
      </c>
      <c r="AA277" t="s">
        <v>2125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2116</v>
      </c>
      <c r="AN277" t="s">
        <v>2117</v>
      </c>
      <c r="AO277" t="s">
        <v>2117</v>
      </c>
      <c r="AP277" t="s">
        <v>2116</v>
      </c>
      <c r="AQ277" t="s">
        <v>2117</v>
      </c>
    </row>
    <row r="278" spans="2:43" hidden="1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">
        <v>860</v>
      </c>
      <c r="Y278" t="s">
        <v>53</v>
      </c>
      <c r="Z278" t="s">
        <v>4155</v>
      </c>
      <c r="AA278" t="s">
        <v>462</v>
      </c>
      <c r="AB278" t="s">
        <v>2117</v>
      </c>
      <c r="AC278" t="s">
        <v>2116</v>
      </c>
      <c r="AD278" t="s">
        <v>2116</v>
      </c>
      <c r="AE278" t="s">
        <v>2117</v>
      </c>
      <c r="AF278" t="s">
        <v>2116</v>
      </c>
      <c r="AG278" t="s">
        <v>2117</v>
      </c>
      <c r="AH278" t="s">
        <v>2117</v>
      </c>
      <c r="AI278" t="s">
        <v>2116</v>
      </c>
      <c r="AJ278" t="s">
        <v>2116</v>
      </c>
      <c r="AK278" t="s">
        <v>2117</v>
      </c>
      <c r="AL278" t="s">
        <v>2117</v>
      </c>
      <c r="AM278" t="s">
        <v>2117</v>
      </c>
      <c r="AN278" t="s">
        <v>2116</v>
      </c>
      <c r="AO278" t="s">
        <v>2117</v>
      </c>
      <c r="AP278" t="s">
        <v>2117</v>
      </c>
      <c r="AQ278" t="s">
        <v>2116</v>
      </c>
    </row>
    <row r="279" spans="2:43" hidden="1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">
        <v>758</v>
      </c>
      <c r="Y279" t="s">
        <v>759</v>
      </c>
      <c r="Z279" t="s">
        <v>4156</v>
      </c>
      <c r="AA279" t="s">
        <v>456</v>
      </c>
      <c r="AB279" t="s">
        <v>2116</v>
      </c>
      <c r="AC279" t="s">
        <v>2116</v>
      </c>
      <c r="AD279" t="s">
        <v>2117</v>
      </c>
      <c r="AE279" t="s">
        <v>2116</v>
      </c>
      <c r="AF279" t="s">
        <v>2117</v>
      </c>
      <c r="AG279" t="s">
        <v>2117</v>
      </c>
      <c r="AH279" t="s">
        <v>2116</v>
      </c>
      <c r="AI279" t="s">
        <v>2116</v>
      </c>
      <c r="AJ279" t="s">
        <v>2117</v>
      </c>
      <c r="AK279" t="s">
        <v>2117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hidden="1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">
        <v>760</v>
      </c>
      <c r="Y280" t="s">
        <v>3686</v>
      </c>
      <c r="Z280" t="s">
        <v>4157</v>
      </c>
      <c r="AA280" t="s">
        <v>456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2116</v>
      </c>
      <c r="AM280" t="s">
        <v>2116</v>
      </c>
      <c r="AN280" t="s">
        <v>2117</v>
      </c>
      <c r="AO280" t="s">
        <v>2117</v>
      </c>
      <c r="AP280" t="s">
        <v>2116</v>
      </c>
      <c r="AQ280" t="s">
        <v>2117</v>
      </c>
    </row>
    <row r="281" spans="2:43" hidden="1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">
        <v>762</v>
      </c>
      <c r="Y281" t="s">
        <v>3687</v>
      </c>
      <c r="Z281" t="s">
        <v>4158</v>
      </c>
      <c r="AA281" t="s">
        <v>456</v>
      </c>
      <c r="AB281" t="s">
        <v>2116</v>
      </c>
      <c r="AC281" t="s">
        <v>2116</v>
      </c>
      <c r="AD281" t="s">
        <v>2117</v>
      </c>
      <c r="AE281" t="s">
        <v>2116</v>
      </c>
      <c r="AF281" t="s">
        <v>2117</v>
      </c>
      <c r="AG281" t="s">
        <v>2117</v>
      </c>
      <c r="AH281" t="s">
        <v>2116</v>
      </c>
      <c r="AI281" t="s">
        <v>2117</v>
      </c>
      <c r="AJ281" t="s">
        <v>2116</v>
      </c>
      <c r="AK281" t="s">
        <v>2116</v>
      </c>
      <c r="AL281" t="s">
        <v>2116</v>
      </c>
      <c r="AM281" t="s">
        <v>2116</v>
      </c>
      <c r="AN281" t="s">
        <v>2117</v>
      </c>
      <c r="AO281" t="s">
        <v>2117</v>
      </c>
      <c r="AP281" t="s">
        <v>2116</v>
      </c>
      <c r="AQ281" t="s">
        <v>2117</v>
      </c>
    </row>
    <row r="282" spans="2:43" hidden="1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">
        <v>82</v>
      </c>
      <c r="Y282" t="s">
        <v>764</v>
      </c>
      <c r="Z282" t="s">
        <v>4159</v>
      </c>
      <c r="AA282" t="s">
        <v>461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2116</v>
      </c>
      <c r="AJ282" t="s">
        <v>2117</v>
      </c>
      <c r="AK282" t="s">
        <v>2117</v>
      </c>
      <c r="AL282" t="s">
        <v>2117</v>
      </c>
      <c r="AM282" t="s">
        <v>2117</v>
      </c>
      <c r="AN282" t="s">
        <v>2116</v>
      </c>
      <c r="AO282" t="s">
        <v>2116</v>
      </c>
      <c r="AP282" t="s">
        <v>2117</v>
      </c>
      <c r="AQ282" t="s">
        <v>2116</v>
      </c>
    </row>
    <row r="283" spans="2:43" hidden="1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">
        <v>765</v>
      </c>
      <c r="Y283" t="s">
        <v>3688</v>
      </c>
      <c r="Z283" t="s">
        <v>4160</v>
      </c>
      <c r="AA283" t="s">
        <v>456</v>
      </c>
      <c r="AB283" t="s">
        <v>2116</v>
      </c>
      <c r="AC283" t="s">
        <v>2116</v>
      </c>
      <c r="AD283" t="s">
        <v>2117</v>
      </c>
      <c r="AE283" t="s">
        <v>2116</v>
      </c>
      <c r="AF283" t="s">
        <v>2117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2116</v>
      </c>
      <c r="AL283" t="s">
        <v>2116</v>
      </c>
      <c r="AM283" t="s">
        <v>2116</v>
      </c>
      <c r="AN283" t="s">
        <v>2117</v>
      </c>
      <c r="AO283" t="s">
        <v>2117</v>
      </c>
      <c r="AP283" t="s">
        <v>2116</v>
      </c>
      <c r="AQ283" t="s">
        <v>2117</v>
      </c>
    </row>
    <row r="284" spans="2:43" hidden="1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">
        <v>767</v>
      </c>
      <c r="Y284" t="s">
        <v>768</v>
      </c>
      <c r="Z284" t="s">
        <v>4161</v>
      </c>
      <c r="AA284" t="s">
        <v>2171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2116</v>
      </c>
      <c r="AQ284" t="s">
        <v>2117</v>
      </c>
    </row>
    <row r="285" spans="2:43" hidden="1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">
        <v>3706</v>
      </c>
      <c r="Y285" t="s">
        <v>770</v>
      </c>
      <c r="Z285" t="s">
        <v>4162</v>
      </c>
      <c r="AA285" t="s">
        <v>2162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2116</v>
      </c>
      <c r="AI285" t="s">
        <v>2117</v>
      </c>
      <c r="AJ285" t="s">
        <v>2116</v>
      </c>
      <c r="AK285" t="s">
        <v>2116</v>
      </c>
      <c r="AL285" t="s">
        <v>2117</v>
      </c>
      <c r="AM285" t="s">
        <v>2117</v>
      </c>
      <c r="AN285" t="s">
        <v>2116</v>
      </c>
      <c r="AO285" t="s">
        <v>2117</v>
      </c>
      <c r="AP285" t="s">
        <v>2116</v>
      </c>
      <c r="AQ285" t="s">
        <v>2117</v>
      </c>
    </row>
    <row r="286" spans="2:43" hidden="1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">
        <v>3130</v>
      </c>
      <c r="Y286" t="s">
        <v>3131</v>
      </c>
      <c r="Z286" t="s">
        <v>4163</v>
      </c>
      <c r="AA286" t="s">
        <v>456</v>
      </c>
      <c r="AB286" t="s">
        <v>2116</v>
      </c>
      <c r="AC286" t="s">
        <v>2116</v>
      </c>
      <c r="AD286" t="s">
        <v>2117</v>
      </c>
      <c r="AE286" t="s">
        <v>2116</v>
      </c>
      <c r="AF286" t="s">
        <v>2117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hidden="1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">
        <v>1212</v>
      </c>
      <c r="Y287" t="s">
        <v>774</v>
      </c>
      <c r="Z287" t="s">
        <v>4164</v>
      </c>
      <c r="AA287" t="s">
        <v>447</v>
      </c>
      <c r="AB287" t="s">
        <v>2116</v>
      </c>
      <c r="AC287" t="s">
        <v>2117</v>
      </c>
      <c r="AD287" t="s">
        <v>2116</v>
      </c>
      <c r="AE287" t="s">
        <v>2117</v>
      </c>
      <c r="AF287" t="s">
        <v>2117</v>
      </c>
      <c r="AG287" t="s">
        <v>2116</v>
      </c>
      <c r="AH287" t="s">
        <v>2116</v>
      </c>
      <c r="AI287" t="s">
        <v>2117</v>
      </c>
      <c r="AJ287" t="s">
        <v>2116</v>
      </c>
      <c r="AK287" t="s">
        <v>2116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hidden="1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">
        <v>236</v>
      </c>
      <c r="Y288" t="s">
        <v>775</v>
      </c>
      <c r="Z288" t="s">
        <v>4165</v>
      </c>
      <c r="AA288" t="s">
        <v>460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2117</v>
      </c>
      <c r="AP288" t="s">
        <v>2117</v>
      </c>
      <c r="AQ288" t="s">
        <v>2116</v>
      </c>
    </row>
    <row r="289" spans="2:43" hidden="1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">
        <v>1861</v>
      </c>
      <c r="Y289" t="s">
        <v>2751</v>
      </c>
      <c r="Z289" t="s">
        <v>4166</v>
      </c>
      <c r="AA289" t="s">
        <v>459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2116</v>
      </c>
      <c r="AI289" t="s">
        <v>2116</v>
      </c>
      <c r="AJ289" t="s">
        <v>2117</v>
      </c>
      <c r="AK289" t="s">
        <v>2117</v>
      </c>
      <c r="AL289" t="s">
        <v>2117</v>
      </c>
      <c r="AM289" t="s">
        <v>2116</v>
      </c>
      <c r="AN289" t="s">
        <v>2117</v>
      </c>
      <c r="AO289" t="s">
        <v>2117</v>
      </c>
      <c r="AP289" t="s">
        <v>2117</v>
      </c>
      <c r="AQ289" t="s">
        <v>2116</v>
      </c>
    </row>
    <row r="290" spans="2:43" hidden="1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">
        <v>864</v>
      </c>
      <c r="Y290" t="s">
        <v>55</v>
      </c>
      <c r="Z290" t="s">
        <v>4167</v>
      </c>
      <c r="AA290" t="s">
        <v>456</v>
      </c>
      <c r="AB290" t="s">
        <v>2116</v>
      </c>
      <c r="AC290" t="s">
        <v>2116</v>
      </c>
      <c r="AD290" t="s">
        <v>2117</v>
      </c>
      <c r="AE290" t="s">
        <v>2116</v>
      </c>
      <c r="AF290" t="s">
        <v>2117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2116</v>
      </c>
      <c r="AL290" t="s">
        <v>2116</v>
      </c>
      <c r="AM290" t="s">
        <v>2116</v>
      </c>
      <c r="AN290" t="s">
        <v>2117</v>
      </c>
      <c r="AO290" t="s">
        <v>2117</v>
      </c>
      <c r="AP290" t="s">
        <v>2116</v>
      </c>
      <c r="AQ290" t="s">
        <v>2117</v>
      </c>
    </row>
    <row r="291" spans="2:43" hidden="1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">
        <v>76</v>
      </c>
      <c r="Y291" t="s">
        <v>58</v>
      </c>
      <c r="Z291" t="s">
        <v>4168</v>
      </c>
      <c r="AA291" t="s">
        <v>462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2117</v>
      </c>
      <c r="AI291" t="s">
        <v>2116</v>
      </c>
      <c r="AJ291" t="s">
        <v>2116</v>
      </c>
      <c r="AK291" t="s">
        <v>2117</v>
      </c>
      <c r="AL291" t="s">
        <v>2117</v>
      </c>
      <c r="AM291" t="s">
        <v>2117</v>
      </c>
      <c r="AN291" t="s">
        <v>2116</v>
      </c>
      <c r="AO291" t="s">
        <v>2117</v>
      </c>
      <c r="AP291" t="s">
        <v>2117</v>
      </c>
      <c r="AQ291" t="s">
        <v>2116</v>
      </c>
    </row>
    <row r="292" spans="2:43" hidden="1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">
        <v>57</v>
      </c>
      <c r="Y292" t="s">
        <v>862</v>
      </c>
      <c r="Z292" t="s">
        <v>4169</v>
      </c>
      <c r="AA292" t="s">
        <v>4036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2117</v>
      </c>
      <c r="AI292" t="s">
        <v>2116</v>
      </c>
      <c r="AJ292" t="s">
        <v>2116</v>
      </c>
      <c r="AK292" t="s">
        <v>2117</v>
      </c>
      <c r="AL292" t="s">
        <v>2117</v>
      </c>
      <c r="AM292" t="s">
        <v>2117</v>
      </c>
      <c r="AN292" t="s">
        <v>2116</v>
      </c>
      <c r="AO292" t="s">
        <v>2116</v>
      </c>
      <c r="AP292" t="s">
        <v>2117</v>
      </c>
      <c r="AQ292" t="s">
        <v>2116</v>
      </c>
    </row>
    <row r="293" spans="2:43" hidden="1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">
        <v>861</v>
      </c>
      <c r="Y293" t="s">
        <v>56</v>
      </c>
      <c r="Z293" t="s">
        <v>4170</v>
      </c>
      <c r="AA293" t="s">
        <v>2130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2116</v>
      </c>
      <c r="AP293" t="s">
        <v>2117</v>
      </c>
      <c r="AQ293" t="s">
        <v>2116</v>
      </c>
    </row>
    <row r="294" spans="2:43" hidden="1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">
        <v>868</v>
      </c>
      <c r="Y294" t="s">
        <v>863</v>
      </c>
      <c r="Z294" t="s">
        <v>4171</v>
      </c>
      <c r="AA294" t="s">
        <v>453</v>
      </c>
      <c r="AB294" t="s">
        <v>2117</v>
      </c>
      <c r="AC294" t="s">
        <v>2116</v>
      </c>
      <c r="AD294" t="s">
        <v>2116</v>
      </c>
      <c r="AE294" t="s">
        <v>2117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hidden="1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">
        <v>59</v>
      </c>
      <c r="Y295" t="s">
        <v>74</v>
      </c>
      <c r="Z295" t="s">
        <v>4172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2117</v>
      </c>
      <c r="AI295" t="s">
        <v>2116</v>
      </c>
      <c r="AJ295" t="s">
        <v>2116</v>
      </c>
      <c r="AK295" t="s">
        <v>2117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hidden="1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">
        <v>1870</v>
      </c>
      <c r="Y296" t="s">
        <v>778</v>
      </c>
      <c r="Z296" t="s">
        <v>4173</v>
      </c>
      <c r="AA296" t="s">
        <v>2200</v>
      </c>
      <c r="AB296" t="s">
        <v>2116</v>
      </c>
      <c r="AC296" t="s">
        <v>2116</v>
      </c>
      <c r="AD296" t="s">
        <v>2117</v>
      </c>
      <c r="AE296" t="s">
        <v>2116</v>
      </c>
      <c r="AF296" t="s">
        <v>2117</v>
      </c>
      <c r="AG296" t="s">
        <v>2117</v>
      </c>
      <c r="AH296" t="s">
        <v>2116</v>
      </c>
      <c r="AI296" t="s">
        <v>2116</v>
      </c>
      <c r="AJ296" t="s">
        <v>2117</v>
      </c>
      <c r="AK296" t="s">
        <v>2117</v>
      </c>
      <c r="AL296" t="s">
        <v>2117</v>
      </c>
      <c r="AM296" t="s">
        <v>2117</v>
      </c>
      <c r="AN296" t="s">
        <v>2116</v>
      </c>
      <c r="AO296" t="s">
        <v>2116</v>
      </c>
      <c r="AP296" t="s">
        <v>2117</v>
      </c>
      <c r="AQ296" t="s">
        <v>2116</v>
      </c>
    </row>
    <row r="297" spans="2:43" hidden="1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">
        <v>3107</v>
      </c>
      <c r="Y297" t="s">
        <v>3108</v>
      </c>
      <c r="Z297" t="s">
        <v>4174</v>
      </c>
      <c r="AA297" t="s">
        <v>4071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2117</v>
      </c>
      <c r="AI297" t="s">
        <v>2116</v>
      </c>
      <c r="AJ297" t="s">
        <v>2116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hidden="1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">
        <v>428</v>
      </c>
      <c r="Y298" t="s">
        <v>781</v>
      </c>
      <c r="Z298" t="s">
        <v>4175</v>
      </c>
      <c r="AA298" t="s">
        <v>2122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2117</v>
      </c>
      <c r="AI298" t="s">
        <v>2116</v>
      </c>
      <c r="AJ298" t="s">
        <v>2116</v>
      </c>
      <c r="AK298" t="s">
        <v>2117</v>
      </c>
      <c r="AL298" t="s">
        <v>2117</v>
      </c>
      <c r="AM298" t="s">
        <v>2117</v>
      </c>
      <c r="AN298" t="s">
        <v>2116</v>
      </c>
      <c r="AO298" t="s">
        <v>2116</v>
      </c>
      <c r="AP298" t="s">
        <v>2117</v>
      </c>
      <c r="AQ298" t="s">
        <v>2116</v>
      </c>
    </row>
    <row r="299" spans="2:43" hidden="1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">
        <v>38</v>
      </c>
      <c r="Y299" t="s">
        <v>61</v>
      </c>
      <c r="Z299" t="s">
        <v>4176</v>
      </c>
      <c r="AA299" t="s">
        <v>453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2116</v>
      </c>
      <c r="AI299" t="s">
        <v>2117</v>
      </c>
      <c r="AJ299" t="s">
        <v>2116</v>
      </c>
      <c r="AK299" t="s">
        <v>2116</v>
      </c>
      <c r="AL299" t="s">
        <v>2116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hidden="1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">
        <v>1878</v>
      </c>
      <c r="Y300" t="s">
        <v>783</v>
      </c>
      <c r="Z300" t="s">
        <v>4177</v>
      </c>
      <c r="AA300" t="s">
        <v>453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2116</v>
      </c>
      <c r="AL300" t="s">
        <v>2116</v>
      </c>
      <c r="AM300" t="s">
        <v>2116</v>
      </c>
      <c r="AN300" t="s">
        <v>2117</v>
      </c>
      <c r="AO300" t="s">
        <v>2117</v>
      </c>
      <c r="AP300" t="s">
        <v>2116</v>
      </c>
      <c r="AQ300" t="s">
        <v>2117</v>
      </c>
    </row>
    <row r="301" spans="2:43" hidden="1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">
        <v>75</v>
      </c>
      <c r="Y301" t="s">
        <v>73</v>
      </c>
      <c r="Z301" t="s">
        <v>4178</v>
      </c>
      <c r="AA301" t="s">
        <v>2162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2116</v>
      </c>
      <c r="AQ301" t="s">
        <v>2117</v>
      </c>
    </row>
    <row r="302" spans="2:43" hidden="1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">
        <v>865</v>
      </c>
      <c r="Y302" t="s">
        <v>54</v>
      </c>
      <c r="Z302" t="s">
        <v>4179</v>
      </c>
      <c r="AA302" t="s">
        <v>447</v>
      </c>
      <c r="AB302" t="s">
        <v>2116</v>
      </c>
      <c r="AC302" t="s">
        <v>2117</v>
      </c>
      <c r="AD302" t="s">
        <v>2116</v>
      </c>
      <c r="AE302" t="s">
        <v>2117</v>
      </c>
      <c r="AF302" t="s">
        <v>2117</v>
      </c>
      <c r="AG302" t="s">
        <v>2116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hidden="1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">
        <v>866</v>
      </c>
      <c r="Y303" t="s">
        <v>85</v>
      </c>
      <c r="Z303" t="s">
        <v>4180</v>
      </c>
      <c r="AA303" t="s">
        <v>453</v>
      </c>
      <c r="AB303" t="s">
        <v>2117</v>
      </c>
      <c r="AC303" t="s">
        <v>2116</v>
      </c>
      <c r="AD303" t="s">
        <v>2116</v>
      </c>
      <c r="AE303" t="s">
        <v>2117</v>
      </c>
      <c r="AF303" t="s">
        <v>2116</v>
      </c>
      <c r="AG303" t="s">
        <v>2117</v>
      </c>
      <c r="AH303" t="s">
        <v>2116</v>
      </c>
      <c r="AI303" t="s">
        <v>2117</v>
      </c>
      <c r="AJ303" t="s">
        <v>2116</v>
      </c>
      <c r="AK303" t="s">
        <v>2116</v>
      </c>
      <c r="AL303" t="s">
        <v>2116</v>
      </c>
      <c r="AM303" t="s">
        <v>2116</v>
      </c>
      <c r="AN303" t="s">
        <v>2117</v>
      </c>
      <c r="AO303" t="s">
        <v>2117</v>
      </c>
      <c r="AP303" t="s">
        <v>2116</v>
      </c>
      <c r="AQ303" t="s">
        <v>2117</v>
      </c>
    </row>
    <row r="304" spans="2:43" hidden="1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">
        <v>3689</v>
      </c>
      <c r="Y304" t="s">
        <v>47</v>
      </c>
      <c r="Z304" t="s">
        <v>4181</v>
      </c>
      <c r="AA304" t="s">
        <v>447</v>
      </c>
      <c r="AB304" t="s">
        <v>2116</v>
      </c>
      <c r="AC304" t="s">
        <v>2117</v>
      </c>
      <c r="AD304" t="s">
        <v>2116</v>
      </c>
      <c r="AE304" t="s">
        <v>2117</v>
      </c>
      <c r="AF304" t="s">
        <v>2117</v>
      </c>
      <c r="AG304" t="s">
        <v>2116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2116</v>
      </c>
      <c r="AM304" t="s">
        <v>2116</v>
      </c>
      <c r="AN304" t="s">
        <v>2117</v>
      </c>
      <c r="AO304" t="s">
        <v>2117</v>
      </c>
      <c r="AP304" t="s">
        <v>2116</v>
      </c>
      <c r="AQ304" t="s">
        <v>2117</v>
      </c>
    </row>
    <row r="305" spans="2:43" hidden="1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">
        <v>785</v>
      </c>
      <c r="Y305" t="s">
        <v>786</v>
      </c>
      <c r="Z305" t="s">
        <v>4182</v>
      </c>
      <c r="AA305" t="s">
        <v>2120</v>
      </c>
      <c r="AB305" t="s">
        <v>2116</v>
      </c>
      <c r="AC305" t="s">
        <v>2117</v>
      </c>
      <c r="AD305" t="s">
        <v>2116</v>
      </c>
      <c r="AE305" t="s">
        <v>2117</v>
      </c>
      <c r="AF305" t="s">
        <v>2117</v>
      </c>
      <c r="AG305" t="s">
        <v>2116</v>
      </c>
      <c r="AH305" t="s">
        <v>2116</v>
      </c>
      <c r="AI305" t="s">
        <v>2116</v>
      </c>
      <c r="AJ305" t="s">
        <v>2117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hidden="1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">
        <v>1882</v>
      </c>
      <c r="Y306" t="s">
        <v>787</v>
      </c>
      <c r="Z306" t="s">
        <v>4183</v>
      </c>
      <c r="AA306" t="s">
        <v>462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2116</v>
      </c>
      <c r="AL306" t="s">
        <v>2117</v>
      </c>
      <c r="AM306" t="s">
        <v>2117</v>
      </c>
      <c r="AN306" t="s">
        <v>2116</v>
      </c>
      <c r="AO306" t="s">
        <v>2117</v>
      </c>
      <c r="AP306" t="s">
        <v>2117</v>
      </c>
      <c r="AQ306" t="s">
        <v>2116</v>
      </c>
    </row>
    <row r="307" spans="2:43" hidden="1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">
        <v>3690</v>
      </c>
      <c r="Y307" t="s">
        <v>3691</v>
      </c>
      <c r="Z307" t="s">
        <v>4184</v>
      </c>
      <c r="AA307" t="s">
        <v>2125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2117</v>
      </c>
      <c r="AI307" t="s">
        <v>2116</v>
      </c>
      <c r="AJ307" t="s">
        <v>2116</v>
      </c>
      <c r="AK307" t="s">
        <v>2117</v>
      </c>
      <c r="AL307" t="s">
        <v>2117</v>
      </c>
      <c r="AM307" t="s">
        <v>2116</v>
      </c>
      <c r="AN307" t="s">
        <v>2117</v>
      </c>
      <c r="AO307" t="s">
        <v>2117</v>
      </c>
      <c r="AP307" t="s">
        <v>2116</v>
      </c>
      <c r="AQ307" t="s">
        <v>2117</v>
      </c>
    </row>
    <row r="308" spans="2:43" hidden="1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">
        <v>3516</v>
      </c>
      <c r="Y308" t="s">
        <v>791</v>
      </c>
      <c r="Z308" t="s">
        <v>4185</v>
      </c>
      <c r="AA308" t="s">
        <v>462</v>
      </c>
      <c r="AB308" t="s">
        <v>2117</v>
      </c>
      <c r="AC308" t="s">
        <v>2116</v>
      </c>
      <c r="AD308" t="s">
        <v>2116</v>
      </c>
      <c r="AE308" t="s">
        <v>2117</v>
      </c>
      <c r="AF308" t="s">
        <v>2116</v>
      </c>
      <c r="AG308" t="s">
        <v>2117</v>
      </c>
      <c r="AH308" t="s">
        <v>2117</v>
      </c>
      <c r="AI308" t="s">
        <v>2116</v>
      </c>
      <c r="AJ308" t="s">
        <v>2116</v>
      </c>
      <c r="AK308" t="s">
        <v>2117</v>
      </c>
      <c r="AL308" t="s">
        <v>2117</v>
      </c>
      <c r="AM308" t="s">
        <v>2117</v>
      </c>
      <c r="AN308" t="s">
        <v>2116</v>
      </c>
      <c r="AO308" t="s">
        <v>2117</v>
      </c>
      <c r="AP308" t="s">
        <v>2117</v>
      </c>
      <c r="AQ308" t="s">
        <v>2116</v>
      </c>
    </row>
    <row r="309" spans="2:43" hidden="1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">
        <v>419</v>
      </c>
      <c r="Y309" t="s">
        <v>1880</v>
      </c>
      <c r="Z309" t="s">
        <v>4186</v>
      </c>
      <c r="AA309" t="s">
        <v>462</v>
      </c>
      <c r="AB309" t="s">
        <v>2117</v>
      </c>
      <c r="AC309" t="s">
        <v>2116</v>
      </c>
      <c r="AD309" t="s">
        <v>2116</v>
      </c>
      <c r="AE309" t="s">
        <v>2117</v>
      </c>
      <c r="AF309" t="s">
        <v>2116</v>
      </c>
      <c r="AG309" t="s">
        <v>2117</v>
      </c>
      <c r="AH309" t="s">
        <v>2117</v>
      </c>
      <c r="AI309" t="s">
        <v>2116</v>
      </c>
      <c r="AJ309" t="s">
        <v>2116</v>
      </c>
      <c r="AK309" t="s">
        <v>2117</v>
      </c>
      <c r="AL309" t="s">
        <v>2117</v>
      </c>
      <c r="AM309" t="s">
        <v>2117</v>
      </c>
      <c r="AN309" t="s">
        <v>2116</v>
      </c>
      <c r="AO309" t="s">
        <v>2117</v>
      </c>
      <c r="AP309" t="s">
        <v>2117</v>
      </c>
      <c r="AQ309" t="s">
        <v>2116</v>
      </c>
    </row>
    <row r="310" spans="2:43" hidden="1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">
        <v>86</v>
      </c>
      <c r="Y310" t="s">
        <v>867</v>
      </c>
      <c r="Z310" t="s">
        <v>4187</v>
      </c>
      <c r="AA310" t="s">
        <v>453</v>
      </c>
      <c r="AB310" t="s">
        <v>2117</v>
      </c>
      <c r="AC310" t="s">
        <v>2116</v>
      </c>
      <c r="AD310" t="s">
        <v>2116</v>
      </c>
      <c r="AE310" t="s">
        <v>2117</v>
      </c>
      <c r="AF310" t="s">
        <v>2116</v>
      </c>
      <c r="AG310" t="s">
        <v>2117</v>
      </c>
      <c r="AH310" t="s">
        <v>2116</v>
      </c>
      <c r="AI310" t="s">
        <v>2117</v>
      </c>
      <c r="AJ310" t="s">
        <v>2116</v>
      </c>
      <c r="AK310" t="s">
        <v>2116</v>
      </c>
      <c r="AL310" t="s">
        <v>2116</v>
      </c>
      <c r="AM310" t="s">
        <v>2116</v>
      </c>
      <c r="AN310" t="s">
        <v>2117</v>
      </c>
      <c r="AO310" t="s">
        <v>2117</v>
      </c>
      <c r="AP310" t="s">
        <v>2116</v>
      </c>
      <c r="AQ310" t="s">
        <v>2117</v>
      </c>
    </row>
    <row r="311" spans="2:43" hidden="1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">
        <v>3507</v>
      </c>
      <c r="Y311" t="s">
        <v>794</v>
      </c>
      <c r="Z311" t="s">
        <v>4188</v>
      </c>
      <c r="AA311" t="s">
        <v>460</v>
      </c>
      <c r="AB311" t="s">
        <v>2116</v>
      </c>
      <c r="AC311" t="s">
        <v>2116</v>
      </c>
      <c r="AD311" t="s">
        <v>2117</v>
      </c>
      <c r="AE311" t="s">
        <v>2116</v>
      </c>
      <c r="AF311" t="s">
        <v>2117</v>
      </c>
      <c r="AG311" t="s">
        <v>2117</v>
      </c>
      <c r="AH311" t="s">
        <v>2116</v>
      </c>
      <c r="AI311" t="s">
        <v>2116</v>
      </c>
      <c r="AJ311" t="s">
        <v>2117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2117</v>
      </c>
      <c r="AP311" t="s">
        <v>2117</v>
      </c>
      <c r="AQ311" t="s">
        <v>2116</v>
      </c>
    </row>
    <row r="312" spans="2:43" hidden="1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">
        <v>3692</v>
      </c>
      <c r="Y312" t="s">
        <v>3693</v>
      </c>
      <c r="Z312" t="s">
        <v>4189</v>
      </c>
      <c r="AA312" t="s">
        <v>460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2116</v>
      </c>
      <c r="AL312" t="s">
        <v>2117</v>
      </c>
      <c r="AM312" t="s">
        <v>2117</v>
      </c>
      <c r="AN312" t="s">
        <v>2116</v>
      </c>
      <c r="AO312" t="s">
        <v>2117</v>
      </c>
      <c r="AP312" t="s">
        <v>2117</v>
      </c>
      <c r="AQ312" t="s">
        <v>2116</v>
      </c>
    </row>
    <row r="313" spans="2:43" hidden="1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">
        <v>48</v>
      </c>
      <c r="Y313" t="s">
        <v>3694</v>
      </c>
      <c r="Z313" t="s">
        <v>4190</v>
      </c>
      <c r="AA313" t="s">
        <v>2115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2117</v>
      </c>
      <c r="AJ313" t="s">
        <v>2116</v>
      </c>
      <c r="AK313" t="s">
        <v>2117</v>
      </c>
      <c r="AL313" t="s">
        <v>2117</v>
      </c>
      <c r="AM313" t="s">
        <v>2117</v>
      </c>
      <c r="AN313" t="s">
        <v>2116</v>
      </c>
      <c r="AO313" t="s">
        <v>2116</v>
      </c>
      <c r="AP313" t="s">
        <v>2117</v>
      </c>
      <c r="AQ313" t="s">
        <v>2116</v>
      </c>
    </row>
    <row r="314" spans="2:43" hidden="1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">
        <v>89</v>
      </c>
      <c r="Y314" t="s">
        <v>79</v>
      </c>
      <c r="Z314" t="s">
        <v>4191</v>
      </c>
      <c r="AA314" t="s">
        <v>2171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2116</v>
      </c>
      <c r="AQ314" t="s">
        <v>2117</v>
      </c>
    </row>
    <row r="315" spans="2:43" hidden="1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">
        <v>91</v>
      </c>
      <c r="Y315" t="s">
        <v>90</v>
      </c>
      <c r="Z315" t="s">
        <v>4192</v>
      </c>
      <c r="AA315" t="s">
        <v>462</v>
      </c>
      <c r="AB315" t="s">
        <v>2117</v>
      </c>
      <c r="AC315" t="s">
        <v>2116</v>
      </c>
      <c r="AD315" t="s">
        <v>2116</v>
      </c>
      <c r="AE315" t="s">
        <v>2117</v>
      </c>
      <c r="AF315" t="s">
        <v>2116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2117</v>
      </c>
      <c r="AQ315" t="s">
        <v>2116</v>
      </c>
    </row>
    <row r="316" spans="2:43" hidden="1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">
        <v>93</v>
      </c>
      <c r="Y316" t="s">
        <v>87</v>
      </c>
      <c r="Z316" t="s">
        <v>4193</v>
      </c>
      <c r="AA316" t="s">
        <v>459</v>
      </c>
      <c r="AB316" t="s">
        <v>2116</v>
      </c>
      <c r="AC316" t="s">
        <v>2117</v>
      </c>
      <c r="AD316" t="s">
        <v>2116</v>
      </c>
      <c r="AE316" t="s">
        <v>2117</v>
      </c>
      <c r="AF316" t="s">
        <v>2117</v>
      </c>
      <c r="AG316" t="s">
        <v>2116</v>
      </c>
      <c r="AH316" t="s">
        <v>2116</v>
      </c>
      <c r="AI316" t="s">
        <v>2116</v>
      </c>
      <c r="AJ316" t="s">
        <v>2117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2117</v>
      </c>
      <c r="AQ316" t="s">
        <v>2116</v>
      </c>
    </row>
    <row r="317" spans="2:43" hidden="1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">
        <v>798</v>
      </c>
      <c r="Y317" t="s">
        <v>799</v>
      </c>
      <c r="Z317" t="s">
        <v>4194</v>
      </c>
      <c r="AA317" t="s">
        <v>447</v>
      </c>
      <c r="AB317" t="s">
        <v>2116</v>
      </c>
      <c r="AC317" t="s">
        <v>2117</v>
      </c>
      <c r="AD317" t="s">
        <v>2116</v>
      </c>
      <c r="AE317" t="s">
        <v>2117</v>
      </c>
      <c r="AF317" t="s">
        <v>2117</v>
      </c>
      <c r="AG317" t="s">
        <v>2116</v>
      </c>
      <c r="AH317" t="s">
        <v>2116</v>
      </c>
      <c r="AI317" t="s">
        <v>2117</v>
      </c>
      <c r="AJ317" t="s">
        <v>2116</v>
      </c>
      <c r="AK317" t="s">
        <v>2116</v>
      </c>
      <c r="AL317" t="s">
        <v>2116</v>
      </c>
      <c r="AM317" t="s">
        <v>2116</v>
      </c>
      <c r="AN317" t="s">
        <v>2117</v>
      </c>
      <c r="AO317" t="s">
        <v>2117</v>
      </c>
      <c r="AP317" t="s">
        <v>2116</v>
      </c>
      <c r="AQ317" t="s">
        <v>2117</v>
      </c>
    </row>
    <row r="318" spans="2:43" hidden="1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">
        <v>896</v>
      </c>
      <c r="Y318" t="s">
        <v>386</v>
      </c>
      <c r="Z318" t="s">
        <v>4849</v>
      </c>
      <c r="AA318" t="s">
        <v>4091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2116</v>
      </c>
      <c r="AJ318" t="s">
        <v>2117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2116</v>
      </c>
      <c r="AQ318" t="s">
        <v>2117</v>
      </c>
    </row>
    <row r="319" spans="2:43" hidden="1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">
        <v>744</v>
      </c>
      <c r="Y319" t="s">
        <v>319</v>
      </c>
      <c r="Z319" t="s">
        <v>6829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</row>
    <row r="320" spans="2:43" hidden="1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">
        <v>933</v>
      </c>
      <c r="Y320" t="s">
        <v>3402</v>
      </c>
      <c r="Z320" t="s">
        <v>4850</v>
      </c>
      <c r="AA320" t="s">
        <v>2120</v>
      </c>
      <c r="AB320" t="s">
        <v>2116</v>
      </c>
      <c r="AC320" t="s">
        <v>2117</v>
      </c>
      <c r="AD320" t="s">
        <v>2116</v>
      </c>
      <c r="AE320" t="s">
        <v>2117</v>
      </c>
      <c r="AF320" t="s">
        <v>2117</v>
      </c>
      <c r="AG320" t="s">
        <v>2116</v>
      </c>
      <c r="AH320" t="s">
        <v>2116</v>
      </c>
      <c r="AI320" t="s">
        <v>2117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2116</v>
      </c>
      <c r="AP320" t="s">
        <v>2117</v>
      </c>
      <c r="AQ320" t="s">
        <v>2116</v>
      </c>
    </row>
    <row r="321" spans="2:43" hidden="1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">
        <v>4245</v>
      </c>
      <c r="Y321" t="s">
        <v>936</v>
      </c>
      <c r="Z321" t="s">
        <v>4851</v>
      </c>
      <c r="AA321" t="s">
        <v>2115</v>
      </c>
      <c r="AB321" t="s">
        <v>2116</v>
      </c>
      <c r="AC321" t="s">
        <v>2116</v>
      </c>
      <c r="AD321" t="s">
        <v>2117</v>
      </c>
      <c r="AE321" t="s">
        <v>2116</v>
      </c>
      <c r="AF321" t="s">
        <v>2117</v>
      </c>
      <c r="AG321" t="s">
        <v>2117</v>
      </c>
      <c r="AH321" t="s">
        <v>2116</v>
      </c>
      <c r="AI321" t="s">
        <v>2117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2116</v>
      </c>
      <c r="AP321" t="s">
        <v>2117</v>
      </c>
      <c r="AQ321" t="s">
        <v>2116</v>
      </c>
    </row>
    <row r="322" spans="2:43" hidden="1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">
        <v>937</v>
      </c>
      <c r="Y322" t="s">
        <v>938</v>
      </c>
      <c r="Z322" t="s">
        <v>4852</v>
      </c>
      <c r="AA322" t="s">
        <v>449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2116</v>
      </c>
      <c r="AN322" t="s">
        <v>2117</v>
      </c>
      <c r="AO322" t="s">
        <v>2117</v>
      </c>
      <c r="AP322" t="s">
        <v>2116</v>
      </c>
      <c r="AQ322" t="s">
        <v>2117</v>
      </c>
    </row>
    <row r="323" spans="2:43" hidden="1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">
        <v>939</v>
      </c>
      <c r="Y323" t="s">
        <v>19</v>
      </c>
      <c r="Z323" t="s">
        <v>4853</v>
      </c>
      <c r="AA323" t="s">
        <v>2130</v>
      </c>
      <c r="AB323" t="s">
        <v>2117</v>
      </c>
      <c r="AC323" t="s">
        <v>2116</v>
      </c>
      <c r="AD323" t="s">
        <v>2116</v>
      </c>
      <c r="AE323" t="s">
        <v>2117</v>
      </c>
      <c r="AF323" t="s">
        <v>2116</v>
      </c>
      <c r="AG323" t="s">
        <v>2117</v>
      </c>
      <c r="AH323" t="s">
        <v>2117</v>
      </c>
      <c r="AI323" t="s">
        <v>2116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2116</v>
      </c>
      <c r="AP323" t="s">
        <v>2117</v>
      </c>
      <c r="AQ323" t="s">
        <v>2116</v>
      </c>
    </row>
    <row r="324" spans="2:43" hidden="1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">
        <v>382</v>
      </c>
      <c r="Y324" t="s">
        <v>940</v>
      </c>
      <c r="Z324" t="s">
        <v>4854</v>
      </c>
      <c r="AA324" t="s">
        <v>2740</v>
      </c>
      <c r="AB324" t="s">
        <v>2116</v>
      </c>
      <c r="AC324" t="s">
        <v>2116</v>
      </c>
      <c r="AD324" t="s">
        <v>2117</v>
      </c>
      <c r="AE324" t="s">
        <v>2116</v>
      </c>
      <c r="AF324" t="s">
        <v>2117</v>
      </c>
      <c r="AG324" t="s">
        <v>2117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2117</v>
      </c>
      <c r="AN324" t="s">
        <v>2116</v>
      </c>
      <c r="AO324" t="s">
        <v>2117</v>
      </c>
      <c r="AP324" t="s">
        <v>2116</v>
      </c>
      <c r="AQ324" t="s">
        <v>2117</v>
      </c>
    </row>
    <row r="325" spans="2:43" hidden="1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">
        <v>4261</v>
      </c>
      <c r="Y325" t="s">
        <v>942</v>
      </c>
      <c r="Z325" t="s">
        <v>4855</v>
      </c>
      <c r="AA325" t="s">
        <v>2125</v>
      </c>
      <c r="AB325" t="s">
        <v>2117</v>
      </c>
      <c r="AC325" t="s">
        <v>2116</v>
      </c>
      <c r="AD325" t="s">
        <v>2116</v>
      </c>
      <c r="AE325" t="s">
        <v>2117</v>
      </c>
      <c r="AF325" t="s">
        <v>2116</v>
      </c>
      <c r="AG325" t="s">
        <v>2117</v>
      </c>
      <c r="AH325" t="s">
        <v>2117</v>
      </c>
      <c r="AI325" t="s">
        <v>2116</v>
      </c>
      <c r="AJ325" t="s">
        <v>2116</v>
      </c>
      <c r="AK325" t="s">
        <v>2117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2116</v>
      </c>
      <c r="AQ325" t="s">
        <v>2117</v>
      </c>
    </row>
    <row r="326" spans="2:43" hidden="1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">
        <v>943</v>
      </c>
      <c r="Y326" t="s">
        <v>4260</v>
      </c>
      <c r="Z326" t="s">
        <v>4856</v>
      </c>
      <c r="AA326" t="s">
        <v>460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2117</v>
      </c>
      <c r="AI326" t="s">
        <v>2116</v>
      </c>
      <c r="AJ326" t="s">
        <v>2116</v>
      </c>
      <c r="AK326" t="s">
        <v>2117</v>
      </c>
      <c r="AL326" t="s">
        <v>2117</v>
      </c>
      <c r="AM326" t="s">
        <v>2117</v>
      </c>
      <c r="AN326" t="s">
        <v>2116</v>
      </c>
      <c r="AO326" t="s">
        <v>2117</v>
      </c>
      <c r="AP326" t="s">
        <v>2117</v>
      </c>
      <c r="AQ326" t="s">
        <v>2116</v>
      </c>
    </row>
    <row r="327" spans="2:43" hidden="1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">
        <v>945</v>
      </c>
      <c r="Y327" t="s">
        <v>4270</v>
      </c>
      <c r="Z327" t="s">
        <v>4857</v>
      </c>
      <c r="AA327" t="s">
        <v>461</v>
      </c>
      <c r="AB327" t="s">
        <v>2116</v>
      </c>
      <c r="AC327" t="s">
        <v>2116</v>
      </c>
      <c r="AD327" t="s">
        <v>2117</v>
      </c>
      <c r="AE327" t="s">
        <v>2116</v>
      </c>
      <c r="AF327" t="s">
        <v>2117</v>
      </c>
      <c r="AG327" t="s">
        <v>2117</v>
      </c>
      <c r="AH327" t="s">
        <v>2116</v>
      </c>
      <c r="AI327" t="s">
        <v>2117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hidden="1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">
        <v>948</v>
      </c>
      <c r="Y328" t="s">
        <v>949</v>
      </c>
      <c r="Z328" t="s">
        <v>4858</v>
      </c>
      <c r="AA328" t="s">
        <v>4036</v>
      </c>
      <c r="AB328" t="s">
        <v>2117</v>
      </c>
      <c r="AC328" t="s">
        <v>2116</v>
      </c>
      <c r="AD328" t="s">
        <v>2116</v>
      </c>
      <c r="AE328" t="s">
        <v>2117</v>
      </c>
      <c r="AF328" t="s">
        <v>2116</v>
      </c>
      <c r="AG328" t="s">
        <v>2117</v>
      </c>
      <c r="AH328" t="s">
        <v>2117</v>
      </c>
      <c r="AI328" t="s">
        <v>2116</v>
      </c>
      <c r="AJ328" t="s">
        <v>2116</v>
      </c>
      <c r="AK328" t="s">
        <v>2117</v>
      </c>
      <c r="AL328" t="s">
        <v>2117</v>
      </c>
      <c r="AM328" t="s">
        <v>2117</v>
      </c>
      <c r="AN328" t="s">
        <v>2116</v>
      </c>
      <c r="AO328" t="s">
        <v>2116</v>
      </c>
      <c r="AP328" t="s">
        <v>2117</v>
      </c>
      <c r="AQ328" t="s">
        <v>2116</v>
      </c>
    </row>
    <row r="329" spans="2:43" hidden="1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">
        <v>950</v>
      </c>
      <c r="Y329" t="s">
        <v>951</v>
      </c>
      <c r="Z329" t="s">
        <v>4859</v>
      </c>
      <c r="AA329" t="s">
        <v>462</v>
      </c>
      <c r="AB329" t="s">
        <v>2117</v>
      </c>
      <c r="AC329" t="s">
        <v>2116</v>
      </c>
      <c r="AD329" t="s">
        <v>2116</v>
      </c>
      <c r="AE329" t="s">
        <v>2117</v>
      </c>
      <c r="AF329" t="s">
        <v>2116</v>
      </c>
      <c r="AG329" t="s">
        <v>2117</v>
      </c>
      <c r="AH329" t="s">
        <v>2117</v>
      </c>
      <c r="AI329" t="s">
        <v>2116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hidden="1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">
        <v>1597</v>
      </c>
      <c r="Y330" t="s">
        <v>1413</v>
      </c>
      <c r="Z330" t="s">
        <v>4860</v>
      </c>
      <c r="AA330" t="s">
        <v>462</v>
      </c>
      <c r="AB330" t="s">
        <v>2117</v>
      </c>
      <c r="AC330" t="s">
        <v>2116</v>
      </c>
      <c r="AD330" t="s">
        <v>2116</v>
      </c>
      <c r="AE330" t="s">
        <v>2117</v>
      </c>
      <c r="AF330" t="s">
        <v>2116</v>
      </c>
      <c r="AG330" t="s">
        <v>2117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2117</v>
      </c>
      <c r="AP330" t="s">
        <v>2117</v>
      </c>
      <c r="AQ330" t="s">
        <v>2116</v>
      </c>
    </row>
    <row r="331" spans="2:43" hidden="1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">
        <v>27</v>
      </c>
      <c r="Y331" t="s">
        <v>1416</v>
      </c>
      <c r="Z331" t="s">
        <v>4861</v>
      </c>
      <c r="AA331" t="s">
        <v>2115</v>
      </c>
      <c r="AB331" t="s">
        <v>2116</v>
      </c>
      <c r="AC331" t="s">
        <v>2116</v>
      </c>
      <c r="AD331" t="s">
        <v>2117</v>
      </c>
      <c r="AE331" t="s">
        <v>2116</v>
      </c>
      <c r="AF331" t="s">
        <v>2117</v>
      </c>
      <c r="AG331" t="s">
        <v>2117</v>
      </c>
      <c r="AH331" t="s">
        <v>2116</v>
      </c>
      <c r="AI331" t="s">
        <v>2116</v>
      </c>
      <c r="AJ331" t="s">
        <v>2117</v>
      </c>
      <c r="AK331" t="s">
        <v>2117</v>
      </c>
      <c r="AL331" t="s">
        <v>2117</v>
      </c>
      <c r="AM331" t="s">
        <v>2117</v>
      </c>
      <c r="AN331" t="s">
        <v>2116</v>
      </c>
      <c r="AO331" t="s">
        <v>2116</v>
      </c>
      <c r="AP331" t="s">
        <v>2117</v>
      </c>
      <c r="AQ331" t="s">
        <v>2116</v>
      </c>
    </row>
    <row r="332" spans="2:43" hidden="1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">
        <v>1598</v>
      </c>
      <c r="Y332" t="s">
        <v>216</v>
      </c>
      <c r="Z332" t="s">
        <v>4862</v>
      </c>
      <c r="AA332" t="s">
        <v>460</v>
      </c>
      <c r="AB332" t="s">
        <v>2116</v>
      </c>
      <c r="AC332" t="s">
        <v>2116</v>
      </c>
      <c r="AD332" t="s">
        <v>2117</v>
      </c>
      <c r="AE332" t="s">
        <v>2116</v>
      </c>
      <c r="AF332" t="s">
        <v>2117</v>
      </c>
      <c r="AG332" t="s">
        <v>2117</v>
      </c>
      <c r="AH332" t="s">
        <v>2116</v>
      </c>
      <c r="AI332" t="s">
        <v>2117</v>
      </c>
      <c r="AJ332" t="s">
        <v>2116</v>
      </c>
      <c r="AK332" t="s">
        <v>2117</v>
      </c>
      <c r="AL332" t="s">
        <v>2117</v>
      </c>
      <c r="AM332" t="s">
        <v>2117</v>
      </c>
      <c r="AN332" t="s">
        <v>2116</v>
      </c>
      <c r="AO332" t="s">
        <v>2117</v>
      </c>
      <c r="AP332" t="s">
        <v>2117</v>
      </c>
      <c r="AQ332" t="s">
        <v>2116</v>
      </c>
    </row>
    <row r="333" spans="2:43" hidden="1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">
        <v>1417</v>
      </c>
      <c r="Y333" t="s">
        <v>1596</v>
      </c>
      <c r="Z333" t="s">
        <v>4863</v>
      </c>
      <c r="AA333" t="s">
        <v>459</v>
      </c>
      <c r="AB333" t="s">
        <v>2116</v>
      </c>
      <c r="AC333" t="s">
        <v>2117</v>
      </c>
      <c r="AD333" t="s">
        <v>2116</v>
      </c>
      <c r="AE333" t="s">
        <v>2117</v>
      </c>
      <c r="AF333" t="s">
        <v>2117</v>
      </c>
      <c r="AG333" t="s">
        <v>2116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2116</v>
      </c>
      <c r="AN333" t="s">
        <v>2117</v>
      </c>
      <c r="AO333" t="s">
        <v>2117</v>
      </c>
      <c r="AP333" t="s">
        <v>2117</v>
      </c>
      <c r="AQ333" t="s">
        <v>2116</v>
      </c>
    </row>
    <row r="334" spans="2:43" hidden="1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">
        <v>952</v>
      </c>
      <c r="Y334" t="s">
        <v>953</v>
      </c>
      <c r="Z334" t="s">
        <v>4864</v>
      </c>
      <c r="AA334" t="s">
        <v>459</v>
      </c>
      <c r="AB334" t="s">
        <v>2116</v>
      </c>
      <c r="AC334" t="s">
        <v>2117</v>
      </c>
      <c r="AD334" t="s">
        <v>2116</v>
      </c>
      <c r="AE334" t="s">
        <v>2117</v>
      </c>
      <c r="AF334" t="s">
        <v>2117</v>
      </c>
      <c r="AG334" t="s">
        <v>2116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2117</v>
      </c>
      <c r="AM334" t="s">
        <v>2116</v>
      </c>
      <c r="AN334" t="s">
        <v>2117</v>
      </c>
      <c r="AO334" t="s">
        <v>2117</v>
      </c>
      <c r="AP334" t="s">
        <v>2117</v>
      </c>
      <c r="AQ334" t="s">
        <v>2116</v>
      </c>
    </row>
    <row r="335" spans="2:43" hidden="1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">
        <v>4318</v>
      </c>
      <c r="Y335" t="s">
        <v>955</v>
      </c>
      <c r="Z335" t="s">
        <v>4865</v>
      </c>
      <c r="AA335" t="s">
        <v>456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  <c r="AG335" t="s">
        <v>2117</v>
      </c>
      <c r="AH335" t="s">
        <v>2116</v>
      </c>
      <c r="AI335" t="s">
        <v>2117</v>
      </c>
      <c r="AJ335" t="s">
        <v>2116</v>
      </c>
      <c r="AK335" t="s">
        <v>2116</v>
      </c>
      <c r="AL335" t="s">
        <v>2116</v>
      </c>
      <c r="AM335" t="s">
        <v>2116</v>
      </c>
      <c r="AN335" t="s">
        <v>2117</v>
      </c>
      <c r="AO335" t="s">
        <v>2117</v>
      </c>
      <c r="AP335" t="s">
        <v>2116</v>
      </c>
      <c r="AQ335" t="s">
        <v>2117</v>
      </c>
    </row>
    <row r="336" spans="2:43" hidden="1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">
        <v>414</v>
      </c>
      <c r="Y336" t="s">
        <v>405</v>
      </c>
      <c r="Z336" t="s">
        <v>4866</v>
      </c>
      <c r="AA336" t="s">
        <v>2176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hidden="1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">
        <v>4319</v>
      </c>
      <c r="Y337" t="s">
        <v>958</v>
      </c>
      <c r="Z337" t="s">
        <v>4867</v>
      </c>
      <c r="AA337" t="s">
        <v>447</v>
      </c>
      <c r="AB337" t="s">
        <v>2116</v>
      </c>
      <c r="AC337" t="s">
        <v>2117</v>
      </c>
      <c r="AD337" t="s">
        <v>2116</v>
      </c>
      <c r="AE337" t="s">
        <v>2117</v>
      </c>
      <c r="AF337" t="s">
        <v>2117</v>
      </c>
      <c r="AG337" t="s">
        <v>2116</v>
      </c>
      <c r="AH337" t="s">
        <v>2116</v>
      </c>
      <c r="AI337" t="s">
        <v>2117</v>
      </c>
      <c r="AJ337" t="s">
        <v>2116</v>
      </c>
      <c r="AK337" t="s">
        <v>2116</v>
      </c>
      <c r="AL337" t="s">
        <v>2116</v>
      </c>
      <c r="AM337" t="s">
        <v>2116</v>
      </c>
      <c r="AN337" t="s">
        <v>2117</v>
      </c>
      <c r="AO337" t="s">
        <v>2117</v>
      </c>
      <c r="AP337" t="s">
        <v>2116</v>
      </c>
      <c r="AQ337" t="s">
        <v>2117</v>
      </c>
    </row>
    <row r="338" spans="2:43" hidden="1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">
        <v>268</v>
      </c>
      <c r="Y338" t="s">
        <v>1418</v>
      </c>
      <c r="Z338" t="s">
        <v>4868</v>
      </c>
      <c r="AA338" t="s">
        <v>460</v>
      </c>
      <c r="AB338" t="s">
        <v>2116</v>
      </c>
      <c r="AC338" t="s">
        <v>2116</v>
      </c>
      <c r="AD338" t="s">
        <v>2117</v>
      </c>
      <c r="AE338" t="s">
        <v>2116</v>
      </c>
      <c r="AF338" t="s">
        <v>2117</v>
      </c>
      <c r="AG338" t="s">
        <v>2117</v>
      </c>
      <c r="AH338" t="s">
        <v>2116</v>
      </c>
      <c r="AI338" t="s">
        <v>2117</v>
      </c>
      <c r="AJ338" t="s">
        <v>2116</v>
      </c>
      <c r="AK338" t="s">
        <v>2117</v>
      </c>
      <c r="AL338" t="s">
        <v>2117</v>
      </c>
      <c r="AM338" t="s">
        <v>2117</v>
      </c>
      <c r="AN338" t="s">
        <v>2116</v>
      </c>
      <c r="AO338" t="s">
        <v>2117</v>
      </c>
      <c r="AP338" t="s">
        <v>2117</v>
      </c>
      <c r="AQ338" t="s">
        <v>2116</v>
      </c>
    </row>
    <row r="339" spans="2:43" hidden="1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">
        <v>959</v>
      </c>
      <c r="Y339" t="s">
        <v>4331</v>
      </c>
      <c r="Z339" t="s">
        <v>4869</v>
      </c>
      <c r="AA339" t="s">
        <v>4870</v>
      </c>
      <c r="AB339" t="s">
        <v>2116</v>
      </c>
      <c r="AC339" t="s">
        <v>2117</v>
      </c>
      <c r="AD339" t="s">
        <v>2116</v>
      </c>
      <c r="AE339" t="s">
        <v>2117</v>
      </c>
      <c r="AF339" t="s">
        <v>2117</v>
      </c>
      <c r="AG339" t="s">
        <v>2116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hidden="1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 t="s">
        <v>961</v>
      </c>
      <c r="Y340" t="s">
        <v>4719</v>
      </c>
      <c r="Z340" t="s">
        <v>6830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</row>
    <row r="341" spans="2:43" hidden="1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">
        <v>4332</v>
      </c>
      <c r="Y341" t="s">
        <v>964</v>
      </c>
      <c r="Z341" t="s">
        <v>4871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2117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hidden="1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</row>
    <row r="343" spans="2:43" hidden="1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">
        <v>415</v>
      </c>
      <c r="Y343" t="s">
        <v>403</v>
      </c>
      <c r="Z343" t="s">
        <v>4872</v>
      </c>
      <c r="AA343" t="s">
        <v>2120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2117</v>
      </c>
      <c r="AM343" t="s">
        <v>2117</v>
      </c>
      <c r="AN343" t="s">
        <v>2116</v>
      </c>
      <c r="AO343" t="s">
        <v>2116</v>
      </c>
      <c r="AP343" t="s">
        <v>2117</v>
      </c>
      <c r="AQ343" t="s">
        <v>2116</v>
      </c>
    </row>
    <row r="344" spans="2:43" hidden="1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">
        <v>411</v>
      </c>
      <c r="Y344" t="s">
        <v>412</v>
      </c>
      <c r="Z344" t="s">
        <v>4873</v>
      </c>
      <c r="AA344" t="s">
        <v>460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2117</v>
      </c>
      <c r="AP344" t="s">
        <v>2117</v>
      </c>
      <c r="AQ344" t="s">
        <v>2116</v>
      </c>
    </row>
    <row r="345" spans="2:43" hidden="1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">
        <v>973</v>
      </c>
      <c r="Y345" t="s">
        <v>974</v>
      </c>
      <c r="Z345" t="s">
        <v>6831</v>
      </c>
      <c r="AA345" t="s">
        <v>449</v>
      </c>
      <c r="AB345" t="s">
        <v>2116</v>
      </c>
      <c r="AC345" t="s">
        <v>2116</v>
      </c>
      <c r="AD345" t="s">
        <v>2117</v>
      </c>
      <c r="AE345" t="s">
        <v>2116</v>
      </c>
      <c r="AF345" t="s">
        <v>2117</v>
      </c>
      <c r="AG345" t="s">
        <v>2117</v>
      </c>
      <c r="AH345" t="s">
        <v>2116</v>
      </c>
      <c r="AI345" t="s">
        <v>2117</v>
      </c>
      <c r="AJ345" t="s">
        <v>2116</v>
      </c>
      <c r="AK345" t="s">
        <v>2116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2116</v>
      </c>
      <c r="AQ345" t="s">
        <v>2117</v>
      </c>
    </row>
    <row r="346" spans="2:43" hidden="1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">
        <v>975</v>
      </c>
      <c r="Y346" t="s">
        <v>976</v>
      </c>
      <c r="Z346" t="s">
        <v>6832</v>
      </c>
      <c r="AA346" t="s">
        <v>460</v>
      </c>
      <c r="AB346" t="s">
        <v>2116</v>
      </c>
      <c r="AC346" t="s">
        <v>2116</v>
      </c>
      <c r="AD346" t="s">
        <v>2117</v>
      </c>
      <c r="AE346" t="s">
        <v>2116</v>
      </c>
      <c r="AF346" t="s">
        <v>2117</v>
      </c>
      <c r="AG346" t="s">
        <v>2117</v>
      </c>
      <c r="AH346" t="s">
        <v>2116</v>
      </c>
      <c r="AI346" t="s">
        <v>2117</v>
      </c>
      <c r="AJ346" t="s">
        <v>2116</v>
      </c>
      <c r="AK346" t="s">
        <v>2117</v>
      </c>
      <c r="AL346" t="s">
        <v>2117</v>
      </c>
      <c r="AM346" t="s">
        <v>2117</v>
      </c>
      <c r="AN346" t="s">
        <v>2116</v>
      </c>
      <c r="AO346" t="s">
        <v>2117</v>
      </c>
      <c r="AP346" t="s">
        <v>2117</v>
      </c>
      <c r="AQ346" t="s">
        <v>2116</v>
      </c>
    </row>
    <row r="347" spans="2:43" hidden="1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">
        <v>4340</v>
      </c>
      <c r="Y347" t="s">
        <v>978</v>
      </c>
      <c r="Z347" t="s">
        <v>6833</v>
      </c>
      <c r="AA347" t="s">
        <v>2120</v>
      </c>
      <c r="AB347" t="s">
        <v>2116</v>
      </c>
      <c r="AC347" t="s">
        <v>2117</v>
      </c>
      <c r="AD347" t="s">
        <v>2116</v>
      </c>
      <c r="AE347" t="s">
        <v>2117</v>
      </c>
      <c r="AF347" t="s">
        <v>2117</v>
      </c>
      <c r="AG347" t="s">
        <v>2116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2116</v>
      </c>
      <c r="AP347" t="s">
        <v>2117</v>
      </c>
      <c r="AQ347" t="s">
        <v>2116</v>
      </c>
    </row>
    <row r="348" spans="2:43" hidden="1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">
        <v>1913</v>
      </c>
      <c r="Y348" t="s">
        <v>4402</v>
      </c>
      <c r="Z348" t="s">
        <v>4874</v>
      </c>
      <c r="AA348" t="s">
        <v>453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2116</v>
      </c>
      <c r="AM348" t="s">
        <v>2116</v>
      </c>
      <c r="AN348" t="s">
        <v>2117</v>
      </c>
      <c r="AO348" t="s">
        <v>2117</v>
      </c>
      <c r="AP348" t="s">
        <v>2116</v>
      </c>
      <c r="AQ348" t="s">
        <v>2117</v>
      </c>
    </row>
    <row r="349" spans="2:43" hidden="1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">
        <v>981</v>
      </c>
      <c r="Y349" t="s">
        <v>413</v>
      </c>
      <c r="Z349" t="s">
        <v>4875</v>
      </c>
      <c r="AA349" t="s">
        <v>2169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2116</v>
      </c>
      <c r="AP349" t="s">
        <v>2117</v>
      </c>
      <c r="AQ349" t="s">
        <v>2116</v>
      </c>
    </row>
    <row r="350" spans="2:43" hidden="1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983</v>
      </c>
      <c r="Y350" t="s">
        <v>984</v>
      </c>
      <c r="Z350" t="s">
        <v>6834</v>
      </c>
      <c r="AA350" t="s">
        <v>461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2117</v>
      </c>
      <c r="AL350" t="s">
        <v>2117</v>
      </c>
      <c r="AM350" t="s">
        <v>2117</v>
      </c>
      <c r="AN350" t="s">
        <v>2116</v>
      </c>
      <c r="AO350" t="s">
        <v>2116</v>
      </c>
      <c r="AP350" t="s">
        <v>2117</v>
      </c>
      <c r="AQ350" t="s">
        <v>2116</v>
      </c>
    </row>
    <row r="351" spans="2:43" hidden="1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">
        <v>986</v>
      </c>
      <c r="Y351" t="s">
        <v>987</v>
      </c>
      <c r="Z351" t="s">
        <v>6835</v>
      </c>
      <c r="AA351" t="s">
        <v>460</v>
      </c>
      <c r="AB351" t="s">
        <v>2116</v>
      </c>
      <c r="AC351" t="s">
        <v>2116</v>
      </c>
      <c r="AD351" t="s">
        <v>2117</v>
      </c>
      <c r="AE351" t="s">
        <v>2116</v>
      </c>
      <c r="AF351" t="s">
        <v>2117</v>
      </c>
      <c r="AG351" t="s">
        <v>2117</v>
      </c>
      <c r="AH351" t="s">
        <v>2116</v>
      </c>
      <c r="AI351" t="s">
        <v>2116</v>
      </c>
      <c r="AJ351" t="s">
        <v>2117</v>
      </c>
      <c r="AK351" t="s">
        <v>2117</v>
      </c>
      <c r="AL351" t="s">
        <v>2117</v>
      </c>
      <c r="AM351" t="s">
        <v>2117</v>
      </c>
      <c r="AN351" t="s">
        <v>2116</v>
      </c>
      <c r="AO351" t="s">
        <v>2117</v>
      </c>
      <c r="AP351" t="s">
        <v>2117</v>
      </c>
      <c r="AQ351" t="s">
        <v>2116</v>
      </c>
    </row>
    <row r="352" spans="2:43" hidden="1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">
        <v>296</v>
      </c>
      <c r="Y352" t="s">
        <v>251</v>
      </c>
      <c r="Z352" t="s">
        <v>4876</v>
      </c>
      <c r="AA352" t="s">
        <v>453</v>
      </c>
      <c r="AB352" t="s">
        <v>2117</v>
      </c>
      <c r="AC352" t="s">
        <v>2116</v>
      </c>
      <c r="AD352" t="s">
        <v>2116</v>
      </c>
      <c r="AE352" t="s">
        <v>2117</v>
      </c>
      <c r="AF352" t="s">
        <v>2116</v>
      </c>
      <c r="AG352" t="s">
        <v>2117</v>
      </c>
      <c r="AH352" t="s">
        <v>2117</v>
      </c>
      <c r="AI352" t="s">
        <v>2116</v>
      </c>
      <c r="AJ352" t="s">
        <v>2116</v>
      </c>
      <c r="AK352" t="s">
        <v>2117</v>
      </c>
      <c r="AL352" t="s">
        <v>2116</v>
      </c>
      <c r="AM352" t="s">
        <v>2116</v>
      </c>
      <c r="AN352" t="s">
        <v>2117</v>
      </c>
      <c r="AO352" t="s">
        <v>2117</v>
      </c>
      <c r="AP352" t="s">
        <v>2116</v>
      </c>
      <c r="AQ352" t="s">
        <v>2117</v>
      </c>
    </row>
    <row r="353" spans="2:43" hidden="1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">
        <v>1777</v>
      </c>
      <c r="Y353" t="s">
        <v>989</v>
      </c>
      <c r="Z353" t="s">
        <v>4877</v>
      </c>
      <c r="AA353" t="s">
        <v>460</v>
      </c>
      <c r="AB353" t="s">
        <v>2116</v>
      </c>
      <c r="AC353" t="s">
        <v>2116</v>
      </c>
      <c r="AD353" t="s">
        <v>2117</v>
      </c>
      <c r="AE353" t="s">
        <v>2116</v>
      </c>
      <c r="AF353" t="s">
        <v>2117</v>
      </c>
      <c r="AG353" t="s">
        <v>2117</v>
      </c>
      <c r="AH353" t="s">
        <v>2116</v>
      </c>
      <c r="AI353" t="s">
        <v>2116</v>
      </c>
      <c r="AJ353" t="s">
        <v>2117</v>
      </c>
      <c r="AK353" t="s">
        <v>2117</v>
      </c>
      <c r="AL353" t="s">
        <v>2117</v>
      </c>
      <c r="AM353" t="s">
        <v>2117</v>
      </c>
      <c r="AN353" t="s">
        <v>2116</v>
      </c>
      <c r="AO353" t="s">
        <v>2117</v>
      </c>
      <c r="AP353" t="s">
        <v>2117</v>
      </c>
      <c r="AQ353" t="s">
        <v>2116</v>
      </c>
    </row>
    <row r="354" spans="2:43" hidden="1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">
        <v>252</v>
      </c>
      <c r="Y354" t="s">
        <v>991</v>
      </c>
      <c r="Z354" t="s">
        <v>4878</v>
      </c>
      <c r="AA354" t="s">
        <v>2736</v>
      </c>
      <c r="AB354" t="s">
        <v>2116</v>
      </c>
      <c r="AC354" t="s">
        <v>2117</v>
      </c>
      <c r="AD354" t="s">
        <v>2116</v>
      </c>
      <c r="AE354" t="s">
        <v>2117</v>
      </c>
      <c r="AF354" t="s">
        <v>2117</v>
      </c>
      <c r="AG354" t="s">
        <v>2116</v>
      </c>
      <c r="AH354" t="s">
        <v>2116</v>
      </c>
      <c r="AI354" t="s">
        <v>2117</v>
      </c>
      <c r="AJ354" t="s">
        <v>2116</v>
      </c>
      <c r="AK354" t="s">
        <v>2116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hidden="1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">
        <v>4342</v>
      </c>
      <c r="Y355" t="s">
        <v>4343</v>
      </c>
      <c r="Z355" t="s">
        <v>4879</v>
      </c>
      <c r="AA355" t="s">
        <v>2130</v>
      </c>
      <c r="AB355" t="s">
        <v>2117</v>
      </c>
      <c r="AC355" t="s">
        <v>2116</v>
      </c>
      <c r="AD355" t="s">
        <v>2116</v>
      </c>
      <c r="AE355" t="s">
        <v>2117</v>
      </c>
      <c r="AF355" t="s">
        <v>2116</v>
      </c>
      <c r="AG355" t="s">
        <v>2117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2117</v>
      </c>
      <c r="AM355" t="s">
        <v>2117</v>
      </c>
      <c r="AN355" t="s">
        <v>2116</v>
      </c>
      <c r="AO355" t="s">
        <v>2116</v>
      </c>
      <c r="AP355" t="s">
        <v>2117</v>
      </c>
      <c r="AQ355" t="s">
        <v>2116</v>
      </c>
    </row>
    <row r="356" spans="2:43" hidden="1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">
        <v>4440</v>
      </c>
      <c r="Y356" t="s">
        <v>270</v>
      </c>
      <c r="Z356" t="s">
        <v>4880</v>
      </c>
      <c r="AA356" t="s">
        <v>453</v>
      </c>
      <c r="AB356" t="s">
        <v>2117</v>
      </c>
      <c r="AC356" t="s">
        <v>2116</v>
      </c>
      <c r="AD356" t="s">
        <v>2116</v>
      </c>
      <c r="AE356" t="s">
        <v>2117</v>
      </c>
      <c r="AF356" t="s">
        <v>2116</v>
      </c>
      <c r="AG356" t="s">
        <v>2117</v>
      </c>
      <c r="AH356" t="s">
        <v>2117</v>
      </c>
      <c r="AI356" t="s">
        <v>2116</v>
      </c>
      <c r="AJ356" t="s">
        <v>2116</v>
      </c>
      <c r="AK356" t="s">
        <v>2117</v>
      </c>
      <c r="AL356" t="s">
        <v>2116</v>
      </c>
      <c r="AM356" t="s">
        <v>2116</v>
      </c>
      <c r="AN356" t="s">
        <v>2117</v>
      </c>
      <c r="AO356" t="s">
        <v>2117</v>
      </c>
      <c r="AP356" t="s">
        <v>2116</v>
      </c>
      <c r="AQ356" t="s">
        <v>2117</v>
      </c>
    </row>
    <row r="357" spans="2:43" hidden="1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">
        <v>996</v>
      </c>
      <c r="Y357" t="s">
        <v>1897</v>
      </c>
      <c r="Z357" t="s">
        <v>4881</v>
      </c>
      <c r="AA357" t="s">
        <v>459</v>
      </c>
      <c r="AB357" t="s">
        <v>2116</v>
      </c>
      <c r="AC357" t="s">
        <v>2117</v>
      </c>
      <c r="AD357" t="s">
        <v>2116</v>
      </c>
      <c r="AE357" t="s">
        <v>2117</v>
      </c>
      <c r="AF357" t="s">
        <v>2117</v>
      </c>
      <c r="AG357" t="s">
        <v>2116</v>
      </c>
      <c r="AH357" t="s">
        <v>2116</v>
      </c>
      <c r="AI357" t="s">
        <v>2117</v>
      </c>
      <c r="AJ357" t="s">
        <v>2116</v>
      </c>
      <c r="AK357" t="s">
        <v>2116</v>
      </c>
      <c r="AL357" t="s">
        <v>2117</v>
      </c>
      <c r="AM357" t="s">
        <v>2116</v>
      </c>
      <c r="AN357" t="s">
        <v>2117</v>
      </c>
      <c r="AO357" t="s">
        <v>2117</v>
      </c>
      <c r="AP357" t="s">
        <v>2117</v>
      </c>
      <c r="AQ357" t="s">
        <v>2116</v>
      </c>
    </row>
    <row r="358" spans="2:43" hidden="1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">
        <v>4333</v>
      </c>
      <c r="Y358" t="s">
        <v>1327</v>
      </c>
      <c r="Z358" t="s">
        <v>4882</v>
      </c>
      <c r="AA358" t="s">
        <v>4036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hidden="1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">
        <v>4326</v>
      </c>
      <c r="Y359" t="s">
        <v>4327</v>
      </c>
      <c r="Z359" t="s">
        <v>6836</v>
      </c>
      <c r="AA359" t="s">
        <v>2120</v>
      </c>
      <c r="AB359" t="s">
        <v>2116</v>
      </c>
      <c r="AC359" t="s">
        <v>2117</v>
      </c>
      <c r="AD359" t="s">
        <v>2116</v>
      </c>
      <c r="AE359" t="s">
        <v>2117</v>
      </c>
      <c r="AF359" t="s">
        <v>2117</v>
      </c>
      <c r="AG359" t="s">
        <v>2116</v>
      </c>
      <c r="AH359" t="s">
        <v>2116</v>
      </c>
      <c r="AI359" t="s">
        <v>2117</v>
      </c>
      <c r="AJ359" t="s">
        <v>2116</v>
      </c>
      <c r="AK359" t="s">
        <v>2116</v>
      </c>
      <c r="AL359" t="s">
        <v>2117</v>
      </c>
      <c r="AM359" t="s">
        <v>2117</v>
      </c>
      <c r="AN359" t="s">
        <v>2116</v>
      </c>
      <c r="AO359" t="s">
        <v>2116</v>
      </c>
      <c r="AP359" t="s">
        <v>2117</v>
      </c>
      <c r="AQ359" t="s">
        <v>2116</v>
      </c>
    </row>
    <row r="360" spans="2:43" hidden="1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">
        <v>4414</v>
      </c>
      <c r="Y360" t="s">
        <v>4415</v>
      </c>
      <c r="Z360" t="s">
        <v>6837</v>
      </c>
      <c r="AA360" t="s">
        <v>462</v>
      </c>
      <c r="AB360" t="s">
        <v>2117</v>
      </c>
      <c r="AC360" t="s">
        <v>2116</v>
      </c>
      <c r="AD360" t="s">
        <v>2116</v>
      </c>
      <c r="AE360" t="s">
        <v>2117</v>
      </c>
      <c r="AF360" t="s">
        <v>2116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2116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2117</v>
      </c>
      <c r="AQ360" t="s">
        <v>2116</v>
      </c>
    </row>
    <row r="361" spans="2:43" hidden="1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4295</v>
      </c>
      <c r="Y361" t="s">
        <v>4296</v>
      </c>
      <c r="Z361" t="s">
        <v>6838</v>
      </c>
      <c r="AA361" t="s">
        <v>453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2116</v>
      </c>
      <c r="AK361" t="s">
        <v>2116</v>
      </c>
      <c r="AL361" t="s">
        <v>2116</v>
      </c>
      <c r="AM361" t="s">
        <v>2116</v>
      </c>
      <c r="AN361" t="s">
        <v>2117</v>
      </c>
      <c r="AO361" t="s">
        <v>2117</v>
      </c>
      <c r="AP361" t="s">
        <v>2116</v>
      </c>
      <c r="AQ361" t="s">
        <v>2117</v>
      </c>
    </row>
    <row r="362" spans="2:43" hidden="1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">
        <v>1008</v>
      </c>
      <c r="Y362" t="s">
        <v>1009</v>
      </c>
      <c r="Z362" t="s">
        <v>4883</v>
      </c>
      <c r="AA362" t="s">
        <v>2736</v>
      </c>
      <c r="AB362" t="s">
        <v>2116</v>
      </c>
      <c r="AC362" t="s">
        <v>2117</v>
      </c>
      <c r="AD362" t="s">
        <v>2116</v>
      </c>
      <c r="AE362" t="s">
        <v>2117</v>
      </c>
      <c r="AF362" t="s">
        <v>2117</v>
      </c>
      <c r="AG362" t="s">
        <v>2116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hidden="1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">
        <v>1938</v>
      </c>
      <c r="Y363" t="s">
        <v>1011</v>
      </c>
      <c r="Z363" t="s">
        <v>4884</v>
      </c>
      <c r="AA363" t="s">
        <v>461</v>
      </c>
      <c r="AB363" t="s">
        <v>2116</v>
      </c>
      <c r="AC363" t="s">
        <v>2116</v>
      </c>
      <c r="AD363" t="s">
        <v>2117</v>
      </c>
      <c r="AE363" t="s">
        <v>2116</v>
      </c>
      <c r="AF363" t="s">
        <v>2117</v>
      </c>
      <c r="AG363" t="s">
        <v>2117</v>
      </c>
      <c r="AH363" t="s">
        <v>2116</v>
      </c>
      <c r="AI363" t="s">
        <v>2116</v>
      </c>
      <c r="AJ363" t="s">
        <v>2117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hidden="1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">
        <v>4386</v>
      </c>
      <c r="Y364" t="s">
        <v>1014</v>
      </c>
      <c r="Z364" t="s">
        <v>6839</v>
      </c>
      <c r="AA364" t="s">
        <v>2125</v>
      </c>
      <c r="AB364" t="s">
        <v>2117</v>
      </c>
      <c r="AC364" t="s">
        <v>2116</v>
      </c>
      <c r="AD364" t="s">
        <v>2116</v>
      </c>
      <c r="AE364" t="s">
        <v>2117</v>
      </c>
      <c r="AF364" t="s">
        <v>2116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2116</v>
      </c>
      <c r="AL364" t="s">
        <v>2117</v>
      </c>
      <c r="AM364" t="s">
        <v>2116</v>
      </c>
      <c r="AN364" t="s">
        <v>2117</v>
      </c>
      <c r="AO364" t="s">
        <v>2117</v>
      </c>
      <c r="AP364" t="s">
        <v>2116</v>
      </c>
      <c r="AQ364" t="s">
        <v>2117</v>
      </c>
    </row>
    <row r="365" spans="2:43" hidden="1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">
        <v>1016</v>
      </c>
      <c r="Y365" t="s">
        <v>1017</v>
      </c>
      <c r="Z365" t="s">
        <v>6840</v>
      </c>
      <c r="AA365" t="s">
        <v>460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2117</v>
      </c>
      <c r="AP365" t="s">
        <v>2117</v>
      </c>
      <c r="AQ365" t="s">
        <v>2116</v>
      </c>
    </row>
    <row r="366" spans="2:43" hidden="1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">
        <v>4433</v>
      </c>
      <c r="Y366" t="s">
        <v>4434</v>
      </c>
      <c r="Z366" t="s">
        <v>4885</v>
      </c>
      <c r="AA366" t="s">
        <v>459</v>
      </c>
      <c r="AB366" t="s">
        <v>2116</v>
      </c>
      <c r="AC366" t="s">
        <v>2117</v>
      </c>
      <c r="AD366" t="s">
        <v>2116</v>
      </c>
      <c r="AE366" t="s">
        <v>2117</v>
      </c>
      <c r="AF366" t="s">
        <v>2117</v>
      </c>
      <c r="AG366" t="s">
        <v>2116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2116</v>
      </c>
      <c r="AN366" t="s">
        <v>2117</v>
      </c>
      <c r="AO366" t="s">
        <v>2117</v>
      </c>
      <c r="AP366" t="s">
        <v>2117</v>
      </c>
      <c r="AQ366" t="s">
        <v>2116</v>
      </c>
    </row>
    <row r="367" spans="2:43" hidden="1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">
        <v>1020</v>
      </c>
      <c r="Y367" t="s">
        <v>4407</v>
      </c>
      <c r="Z367" t="s">
        <v>4886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hidden="1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">
        <v>4412</v>
      </c>
      <c r="Y368" t="s">
        <v>4413</v>
      </c>
      <c r="Z368" t="s">
        <v>4887</v>
      </c>
      <c r="AA368" t="s">
        <v>462</v>
      </c>
      <c r="AB368" t="s">
        <v>2117</v>
      </c>
      <c r="AC368" t="s">
        <v>2116</v>
      </c>
      <c r="AD368" t="s">
        <v>2116</v>
      </c>
      <c r="AE368" t="s">
        <v>2117</v>
      </c>
      <c r="AF368" t="s">
        <v>2116</v>
      </c>
      <c r="AG368" t="s">
        <v>2117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2117</v>
      </c>
      <c r="AP368" t="s">
        <v>2117</v>
      </c>
      <c r="AQ368" t="s">
        <v>2116</v>
      </c>
    </row>
    <row r="369" spans="2:43" hidden="1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">
        <v>1025</v>
      </c>
      <c r="Y369" t="s">
        <v>1026</v>
      </c>
      <c r="Z369" t="s">
        <v>6841</v>
      </c>
      <c r="AA369" t="s">
        <v>2120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2117</v>
      </c>
      <c r="AM369" t="s">
        <v>2117</v>
      </c>
      <c r="AN369" t="s">
        <v>2116</v>
      </c>
      <c r="AO369" t="s">
        <v>2116</v>
      </c>
      <c r="AP369" t="s">
        <v>2117</v>
      </c>
      <c r="AQ369" t="s">
        <v>2116</v>
      </c>
    </row>
    <row r="370" spans="2:43" hidden="1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">
        <v>4431</v>
      </c>
      <c r="Y370" t="s">
        <v>4432</v>
      </c>
      <c r="Z370" t="s">
        <v>4888</v>
      </c>
      <c r="AA370" t="s">
        <v>4036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2117</v>
      </c>
      <c r="AI370" t="s">
        <v>2116</v>
      </c>
      <c r="AJ370" t="s">
        <v>2116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2116</v>
      </c>
      <c r="AP370" t="s">
        <v>2117</v>
      </c>
      <c r="AQ370" t="s">
        <v>2116</v>
      </c>
    </row>
    <row r="371" spans="2:43" hidden="1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">
        <v>870</v>
      </c>
      <c r="Y371" t="s">
        <v>4435</v>
      </c>
      <c r="Z371" t="s">
        <v>4889</v>
      </c>
      <c r="AA371" t="s">
        <v>462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2117</v>
      </c>
      <c r="AI371" t="s">
        <v>2116</v>
      </c>
      <c r="AJ371" t="s">
        <v>2116</v>
      </c>
      <c r="AK371" t="s">
        <v>2117</v>
      </c>
      <c r="AL371" t="s">
        <v>2117</v>
      </c>
      <c r="AM371" t="s">
        <v>2117</v>
      </c>
      <c r="AN371" t="s">
        <v>2116</v>
      </c>
      <c r="AO371" t="s">
        <v>2117</v>
      </c>
      <c r="AP371" t="s">
        <v>2117</v>
      </c>
      <c r="AQ371" t="s">
        <v>2116</v>
      </c>
    </row>
    <row r="372" spans="2:43" hidden="1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">
        <v>1942</v>
      </c>
      <c r="Y372" t="s">
        <v>1032</v>
      </c>
      <c r="Z372" t="s">
        <v>6842</v>
      </c>
      <c r="AA372" t="s">
        <v>2169</v>
      </c>
      <c r="AB372" t="s">
        <v>2117</v>
      </c>
      <c r="AC372" t="s">
        <v>2116</v>
      </c>
      <c r="AD372" t="s">
        <v>2116</v>
      </c>
      <c r="AE372" t="s">
        <v>2117</v>
      </c>
      <c r="AF372" t="s">
        <v>2116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2117</v>
      </c>
      <c r="AQ372" t="s">
        <v>2116</v>
      </c>
    </row>
    <row r="373" spans="2:43" hidden="1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">
        <v>1409</v>
      </c>
      <c r="Y373" t="s">
        <v>1035</v>
      </c>
      <c r="Z373" t="s">
        <v>4890</v>
      </c>
      <c r="AA373" t="s">
        <v>456</v>
      </c>
      <c r="AB373" t="s">
        <v>2116</v>
      </c>
      <c r="AC373" t="s">
        <v>2116</v>
      </c>
      <c r="AD373" t="s">
        <v>2117</v>
      </c>
      <c r="AE373" t="s">
        <v>2116</v>
      </c>
      <c r="AF373" t="s">
        <v>2117</v>
      </c>
      <c r="AG373" t="s">
        <v>2117</v>
      </c>
      <c r="AH373" t="s">
        <v>2116</v>
      </c>
      <c r="AI373" t="s">
        <v>2117</v>
      </c>
      <c r="AJ373" t="s">
        <v>2116</v>
      </c>
      <c r="AK373" t="s">
        <v>2116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hidden="1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">
        <v>1036</v>
      </c>
      <c r="Y374" t="s">
        <v>297</v>
      </c>
      <c r="Z374" t="s">
        <v>4891</v>
      </c>
      <c r="AA374" t="s">
        <v>453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hidden="1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</row>
    <row r="376" spans="2:43" hidden="1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">
        <v>1039</v>
      </c>
      <c r="Y376" t="s">
        <v>1040</v>
      </c>
      <c r="Z376" t="s">
        <v>4892</v>
      </c>
      <c r="AA376" t="s">
        <v>459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2116</v>
      </c>
      <c r="AJ376" t="s">
        <v>2117</v>
      </c>
      <c r="AK376" t="s">
        <v>2117</v>
      </c>
      <c r="AL376" t="s">
        <v>2117</v>
      </c>
      <c r="AM376" t="s">
        <v>2116</v>
      </c>
      <c r="AN376" t="s">
        <v>2117</v>
      </c>
      <c r="AO376" t="s">
        <v>2117</v>
      </c>
      <c r="AP376" t="s">
        <v>2117</v>
      </c>
      <c r="AQ376" t="s">
        <v>2116</v>
      </c>
    </row>
    <row r="377" spans="2:43" hidden="1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">
        <v>4443</v>
      </c>
      <c r="Y377" t="s">
        <v>1042</v>
      </c>
      <c r="Z377" t="s">
        <v>4893</v>
      </c>
      <c r="AA377" t="s">
        <v>2736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hidden="1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">
        <v>272</v>
      </c>
      <c r="Y378" t="s">
        <v>1045</v>
      </c>
      <c r="Z378" t="s">
        <v>4894</v>
      </c>
      <c r="AA378" t="s">
        <v>453</v>
      </c>
      <c r="AB378" t="s">
        <v>2117</v>
      </c>
      <c r="AC378" t="s">
        <v>2116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hidden="1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">
        <v>1935</v>
      </c>
      <c r="Y379" t="s">
        <v>1047</v>
      </c>
      <c r="Z379" t="s">
        <v>4895</v>
      </c>
      <c r="AA379" t="s">
        <v>459</v>
      </c>
      <c r="AB379" t="s">
        <v>2116</v>
      </c>
      <c r="AC379" t="s">
        <v>2117</v>
      </c>
      <c r="AD379" t="s">
        <v>2116</v>
      </c>
      <c r="AE379" t="s">
        <v>2117</v>
      </c>
      <c r="AF379" t="s">
        <v>2117</v>
      </c>
      <c r="AG379" t="s">
        <v>2116</v>
      </c>
      <c r="AH379" t="s">
        <v>2116</v>
      </c>
      <c r="AI379" t="s">
        <v>2117</v>
      </c>
      <c r="AJ379" t="s">
        <v>2116</v>
      </c>
      <c r="AK379" t="s">
        <v>2116</v>
      </c>
      <c r="AL379" t="s">
        <v>2117</v>
      </c>
      <c r="AM379" t="s">
        <v>2116</v>
      </c>
      <c r="AN379" t="s">
        <v>2117</v>
      </c>
      <c r="AO379" t="s">
        <v>2117</v>
      </c>
      <c r="AP379" t="s">
        <v>2117</v>
      </c>
      <c r="AQ379" t="s">
        <v>2116</v>
      </c>
    </row>
    <row r="380" spans="2:43" hidden="1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">
        <v>340</v>
      </c>
      <c r="Y380" t="s">
        <v>1048</v>
      </c>
      <c r="Z380" t="s">
        <v>4896</v>
      </c>
      <c r="AA380" t="s">
        <v>460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2117</v>
      </c>
      <c r="AP380" t="s">
        <v>2117</v>
      </c>
      <c r="AQ380" t="s">
        <v>2116</v>
      </c>
    </row>
    <row r="381" spans="2:43" hidden="1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">
        <v>1049</v>
      </c>
      <c r="Y381" t="s">
        <v>4485</v>
      </c>
      <c r="Z381" t="s">
        <v>4897</v>
      </c>
      <c r="AA381" t="s">
        <v>2169</v>
      </c>
      <c r="AB381" t="s">
        <v>2117</v>
      </c>
      <c r="AC381" t="s">
        <v>2116</v>
      </c>
      <c r="AD381" t="s">
        <v>2116</v>
      </c>
      <c r="AE381" t="s">
        <v>2117</v>
      </c>
      <c r="AF381" t="s">
        <v>2116</v>
      </c>
      <c r="AG381" t="s">
        <v>2117</v>
      </c>
      <c r="AH381" t="s">
        <v>2117</v>
      </c>
      <c r="AI381" t="s">
        <v>2116</v>
      </c>
      <c r="AJ381" t="s">
        <v>2116</v>
      </c>
      <c r="AK381" t="s">
        <v>2117</v>
      </c>
      <c r="AL381" t="s">
        <v>2117</v>
      </c>
      <c r="AM381" t="s">
        <v>2117</v>
      </c>
      <c r="AN381" t="s">
        <v>2116</v>
      </c>
      <c r="AO381" t="s">
        <v>2116</v>
      </c>
      <c r="AP381" t="s">
        <v>2117</v>
      </c>
      <c r="AQ381" t="s">
        <v>2116</v>
      </c>
    </row>
    <row r="382" spans="2:43" hidden="1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">
        <v>4503</v>
      </c>
      <c r="Y382" t="s">
        <v>2071</v>
      </c>
      <c r="Z382" t="s">
        <v>4898</v>
      </c>
      <c r="AA382" t="s">
        <v>2169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2117</v>
      </c>
      <c r="AI382" t="s">
        <v>2116</v>
      </c>
      <c r="AJ382" t="s">
        <v>2116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2116</v>
      </c>
      <c r="AP382" t="s">
        <v>2117</v>
      </c>
      <c r="AQ382" t="s">
        <v>2116</v>
      </c>
    </row>
    <row r="383" spans="2:43" hidden="1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">
        <v>1053</v>
      </c>
      <c r="Y383" t="s">
        <v>1933</v>
      </c>
      <c r="Z383" t="s">
        <v>4899</v>
      </c>
      <c r="AA383" t="s">
        <v>449</v>
      </c>
      <c r="AB383" t="s">
        <v>2116</v>
      </c>
      <c r="AC383" t="s">
        <v>2116</v>
      </c>
      <c r="AD383" t="s">
        <v>2117</v>
      </c>
      <c r="AE383" t="s">
        <v>2116</v>
      </c>
      <c r="AF383" t="s">
        <v>2117</v>
      </c>
      <c r="AG383" t="s">
        <v>2117</v>
      </c>
      <c r="AH383" t="s">
        <v>2116</v>
      </c>
      <c r="AI383" t="s">
        <v>2116</v>
      </c>
      <c r="AJ383" t="s">
        <v>2117</v>
      </c>
      <c r="AK383" t="s">
        <v>2117</v>
      </c>
      <c r="AL383" t="s">
        <v>2117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hidden="1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">
        <v>4490</v>
      </c>
      <c r="Y384" t="s">
        <v>1056</v>
      </c>
      <c r="Z384" t="s">
        <v>4900</v>
      </c>
      <c r="AA384" t="s">
        <v>4023</v>
      </c>
      <c r="AB384" t="s">
        <v>2116</v>
      </c>
      <c r="AC384" t="s">
        <v>2116</v>
      </c>
      <c r="AD384" t="s">
        <v>2117</v>
      </c>
      <c r="AE384" t="s">
        <v>2116</v>
      </c>
      <c r="AF384" t="s">
        <v>2117</v>
      </c>
      <c r="AG384" t="s">
        <v>2117</v>
      </c>
      <c r="AH384" t="s">
        <v>2116</v>
      </c>
      <c r="AI384" t="s">
        <v>2117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2117</v>
      </c>
      <c r="AQ384" t="s">
        <v>2116</v>
      </c>
    </row>
    <row r="385" spans="2:43" hidden="1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">
        <v>1057</v>
      </c>
      <c r="Y385" t="s">
        <v>31</v>
      </c>
      <c r="Z385" t="s">
        <v>4901</v>
      </c>
      <c r="AA385" t="s">
        <v>2740</v>
      </c>
      <c r="AB385" t="s">
        <v>2116</v>
      </c>
      <c r="AC385" t="s">
        <v>2116</v>
      </c>
      <c r="AD385" t="s">
        <v>2117</v>
      </c>
      <c r="AE385" t="s">
        <v>2116</v>
      </c>
      <c r="AF385" t="s">
        <v>2117</v>
      </c>
      <c r="AG385" t="s">
        <v>2117</v>
      </c>
      <c r="AH385" t="s">
        <v>2116</v>
      </c>
      <c r="AI385" t="s">
        <v>2116</v>
      </c>
      <c r="AJ385" t="s">
        <v>2117</v>
      </c>
      <c r="AK385" t="s">
        <v>2117</v>
      </c>
      <c r="AL385" t="s">
        <v>2117</v>
      </c>
      <c r="AM385" t="s">
        <v>2117</v>
      </c>
      <c r="AN385" t="s">
        <v>2116</v>
      </c>
      <c r="AO385" t="s">
        <v>2117</v>
      </c>
      <c r="AP385" t="s">
        <v>2116</v>
      </c>
      <c r="AQ385" t="s">
        <v>2117</v>
      </c>
    </row>
    <row r="386" spans="2:43" hidden="1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">
        <v>4491</v>
      </c>
      <c r="Y386" t="s">
        <v>1754</v>
      </c>
      <c r="Z386" t="s">
        <v>4902</v>
      </c>
      <c r="AA386" t="s">
        <v>453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2116</v>
      </c>
      <c r="AM386" t="s">
        <v>2116</v>
      </c>
      <c r="AN386" t="s">
        <v>2117</v>
      </c>
      <c r="AO386" t="s">
        <v>2117</v>
      </c>
      <c r="AP386" t="s">
        <v>2116</v>
      </c>
      <c r="AQ386" t="s">
        <v>2117</v>
      </c>
    </row>
    <row r="387" spans="2:43" hidden="1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">
        <v>1059</v>
      </c>
      <c r="Y387" t="s">
        <v>1060</v>
      </c>
      <c r="Z387" t="s">
        <v>4903</v>
      </c>
      <c r="AA387" t="s">
        <v>4071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2117</v>
      </c>
      <c r="AI387" t="s">
        <v>2116</v>
      </c>
      <c r="AJ387" t="s">
        <v>2116</v>
      </c>
      <c r="AK387" t="s">
        <v>2117</v>
      </c>
      <c r="AL387" t="s">
        <v>2117</v>
      </c>
      <c r="AM387" t="s">
        <v>2117</v>
      </c>
      <c r="AN387" t="s">
        <v>2116</v>
      </c>
      <c r="AO387" t="s">
        <v>2116</v>
      </c>
      <c r="AP387" t="s">
        <v>2117</v>
      </c>
      <c r="AQ387" t="s">
        <v>2116</v>
      </c>
    </row>
    <row r="388" spans="2:43" hidden="1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">
        <v>1061</v>
      </c>
      <c r="Y388" t="s">
        <v>1062</v>
      </c>
      <c r="Z388" t="s">
        <v>4904</v>
      </c>
      <c r="AA388" t="s">
        <v>460</v>
      </c>
      <c r="AB388" t="s">
        <v>2116</v>
      </c>
      <c r="AC388" t="s">
        <v>2116</v>
      </c>
      <c r="AD388" t="s">
        <v>2117</v>
      </c>
      <c r="AE388" t="s">
        <v>2116</v>
      </c>
      <c r="AF388" t="s">
        <v>2117</v>
      </c>
      <c r="AG388" t="s">
        <v>2117</v>
      </c>
      <c r="AH388" t="s">
        <v>2116</v>
      </c>
      <c r="AI388" t="s">
        <v>2117</v>
      </c>
      <c r="AJ388" t="s">
        <v>2116</v>
      </c>
      <c r="AK388" t="s">
        <v>2117</v>
      </c>
      <c r="AL388" t="s">
        <v>2117</v>
      </c>
      <c r="AM388" t="s">
        <v>2117</v>
      </c>
      <c r="AN388" t="s">
        <v>2116</v>
      </c>
      <c r="AO388" t="s">
        <v>2117</v>
      </c>
      <c r="AP388" t="s">
        <v>2117</v>
      </c>
      <c r="AQ388" t="s">
        <v>2116</v>
      </c>
    </row>
    <row r="389" spans="2:43" hidden="1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">
        <v>1063</v>
      </c>
      <c r="Y389" t="s">
        <v>1064</v>
      </c>
      <c r="Z389" t="s">
        <v>4905</v>
      </c>
      <c r="AA389" t="s">
        <v>4906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2116</v>
      </c>
      <c r="AJ389" t="s">
        <v>2117</v>
      </c>
      <c r="AK389" t="s">
        <v>2117</v>
      </c>
      <c r="AL389" t="s">
        <v>2117</v>
      </c>
      <c r="AM389" t="s">
        <v>2117</v>
      </c>
      <c r="AN389" t="s">
        <v>2116</v>
      </c>
      <c r="AO389" t="s">
        <v>2116</v>
      </c>
      <c r="AP389" t="s">
        <v>2117</v>
      </c>
      <c r="AQ389" t="s">
        <v>2116</v>
      </c>
    </row>
    <row r="390" spans="2:43" hidden="1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">
        <v>1065</v>
      </c>
      <c r="Y390" t="s">
        <v>1066</v>
      </c>
      <c r="Z390" t="s">
        <v>4907</v>
      </c>
      <c r="AA390" t="s">
        <v>2169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2117</v>
      </c>
      <c r="AM390" t="s">
        <v>2117</v>
      </c>
      <c r="AN390" t="s">
        <v>2116</v>
      </c>
      <c r="AO390" t="s">
        <v>2116</v>
      </c>
      <c r="AP390" t="s">
        <v>2117</v>
      </c>
      <c r="AQ390" t="s">
        <v>2116</v>
      </c>
    </row>
    <row r="391" spans="2:43" hidden="1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">
        <v>1067</v>
      </c>
      <c r="Y391" t="s">
        <v>4492</v>
      </c>
      <c r="Z391" t="s">
        <v>4908</v>
      </c>
      <c r="AA391" t="s">
        <v>447</v>
      </c>
      <c r="AB391" t="s">
        <v>2116</v>
      </c>
      <c r="AC391" t="s">
        <v>2117</v>
      </c>
      <c r="AD391" t="s">
        <v>2116</v>
      </c>
      <c r="AE391" t="s">
        <v>2117</v>
      </c>
      <c r="AF391" t="s">
        <v>2117</v>
      </c>
      <c r="AG391" t="s">
        <v>2116</v>
      </c>
      <c r="AH391" t="s">
        <v>2116</v>
      </c>
      <c r="AI391" t="s">
        <v>2117</v>
      </c>
      <c r="AJ391" t="s">
        <v>2116</v>
      </c>
      <c r="AK391" t="s">
        <v>2116</v>
      </c>
      <c r="AL391" t="s">
        <v>2116</v>
      </c>
      <c r="AM391" t="s">
        <v>2116</v>
      </c>
      <c r="AN391" t="s">
        <v>2117</v>
      </c>
      <c r="AO391" t="s">
        <v>2117</v>
      </c>
      <c r="AP391" t="s">
        <v>2116</v>
      </c>
      <c r="AQ391" t="s">
        <v>2117</v>
      </c>
    </row>
    <row r="392" spans="2:43" hidden="1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">
        <v>1069</v>
      </c>
      <c r="Y392" t="s">
        <v>1070</v>
      </c>
      <c r="Z392" t="s">
        <v>6843</v>
      </c>
      <c r="AA392" t="s">
        <v>460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2116</v>
      </c>
      <c r="AJ392" t="s">
        <v>2117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2117</v>
      </c>
      <c r="AP392" t="s">
        <v>2117</v>
      </c>
      <c r="AQ392" t="s">
        <v>2116</v>
      </c>
    </row>
    <row r="393" spans="2:43" hidden="1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">
        <v>4493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</row>
    <row r="394" spans="2:43" hidden="1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">
        <v>269</v>
      </c>
      <c r="Y394" t="s">
        <v>4501</v>
      </c>
      <c r="Z394" t="s">
        <v>4909</v>
      </c>
      <c r="AA394" t="s">
        <v>2120</v>
      </c>
      <c r="AB394" t="s">
        <v>2116</v>
      </c>
      <c r="AC394" t="s">
        <v>2117</v>
      </c>
      <c r="AD394" t="s">
        <v>2116</v>
      </c>
      <c r="AE394" t="s">
        <v>2117</v>
      </c>
      <c r="AF394" t="s">
        <v>2117</v>
      </c>
      <c r="AG394" t="s">
        <v>2116</v>
      </c>
      <c r="AH394" t="s">
        <v>2117</v>
      </c>
      <c r="AI394" t="s">
        <v>2116</v>
      </c>
      <c r="AJ394" t="s">
        <v>2116</v>
      </c>
      <c r="AK394" t="s">
        <v>2117</v>
      </c>
      <c r="AL394" t="s">
        <v>2117</v>
      </c>
      <c r="AM394" t="s">
        <v>2117</v>
      </c>
      <c r="AN394" t="s">
        <v>2116</v>
      </c>
      <c r="AO394" t="s">
        <v>2116</v>
      </c>
      <c r="AP394" t="s">
        <v>2117</v>
      </c>
      <c r="AQ394" t="s">
        <v>2116</v>
      </c>
    </row>
    <row r="395" spans="2:43" hidden="1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">
        <v>1074</v>
      </c>
      <c r="Y395" t="s">
        <v>3679</v>
      </c>
      <c r="Z395" t="s">
        <v>4910</v>
      </c>
      <c r="AA395" t="s">
        <v>2736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hidden="1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">
        <v>4502</v>
      </c>
      <c r="Y396" t="s">
        <v>1074</v>
      </c>
      <c r="Z396" t="s">
        <v>4911</v>
      </c>
      <c r="AA396" t="s">
        <v>453</v>
      </c>
      <c r="AB396" t="s">
        <v>2117</v>
      </c>
      <c r="AC396" t="s">
        <v>2116</v>
      </c>
      <c r="AD396" t="s">
        <v>2116</v>
      </c>
      <c r="AE396" t="s">
        <v>2117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hidden="1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">
        <v>291</v>
      </c>
      <c r="Y397" t="s">
        <v>1076</v>
      </c>
      <c r="Z397" t="s">
        <v>6844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</row>
    <row r="398" spans="2:43" hidden="1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">
        <v>1077</v>
      </c>
      <c r="Y398" t="s">
        <v>1078</v>
      </c>
      <c r="Z398" t="s">
        <v>6845</v>
      </c>
      <c r="AA398" t="s">
        <v>2120</v>
      </c>
      <c r="AB398" t="s">
        <v>2116</v>
      </c>
      <c r="AC398" t="s">
        <v>2117</v>
      </c>
      <c r="AD398" t="s">
        <v>2116</v>
      </c>
      <c r="AE398" t="s">
        <v>2117</v>
      </c>
      <c r="AF398" t="s">
        <v>2117</v>
      </c>
      <c r="AG398" t="s">
        <v>2116</v>
      </c>
      <c r="AH398" t="s">
        <v>2117</v>
      </c>
      <c r="AI398" t="s">
        <v>2116</v>
      </c>
      <c r="AJ398" t="s">
        <v>2116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2116</v>
      </c>
      <c r="AP398" t="s">
        <v>2117</v>
      </c>
      <c r="AQ398" t="s">
        <v>2116</v>
      </c>
    </row>
    <row r="399" spans="2:43" hidden="1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">
        <v>1079</v>
      </c>
      <c r="Y399" t="s">
        <v>1080</v>
      </c>
      <c r="Z399" t="s">
        <v>4912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hidden="1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">
        <v>4531</v>
      </c>
      <c r="Y400" t="s">
        <v>1083</v>
      </c>
      <c r="Z400" t="s">
        <v>4913</v>
      </c>
      <c r="AA400" t="s">
        <v>2740</v>
      </c>
      <c r="AB400" t="s">
        <v>2116</v>
      </c>
      <c r="AC400" t="s">
        <v>2116</v>
      </c>
      <c r="AD400" t="s">
        <v>2117</v>
      </c>
      <c r="AE400" t="s">
        <v>2116</v>
      </c>
      <c r="AF400" t="s">
        <v>2117</v>
      </c>
      <c r="AG400" t="s">
        <v>2117</v>
      </c>
      <c r="AH400" t="s">
        <v>2116</v>
      </c>
      <c r="AI400" t="s">
        <v>2116</v>
      </c>
      <c r="AJ400" t="s">
        <v>2117</v>
      </c>
      <c r="AK400" t="s">
        <v>2117</v>
      </c>
      <c r="AL400" t="s">
        <v>2117</v>
      </c>
      <c r="AM400" t="s">
        <v>2117</v>
      </c>
      <c r="AN400" t="s">
        <v>2116</v>
      </c>
      <c r="AO400" t="s">
        <v>2117</v>
      </c>
      <c r="AP400" t="s">
        <v>2116</v>
      </c>
      <c r="AQ400" t="s">
        <v>2117</v>
      </c>
    </row>
    <row r="401" spans="2:43" hidden="1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">
        <v>1084</v>
      </c>
      <c r="Y401" t="s">
        <v>1085</v>
      </c>
      <c r="Z401" t="s">
        <v>6846</v>
      </c>
      <c r="AA401" t="s">
        <v>459</v>
      </c>
      <c r="AB401" t="s">
        <v>2116</v>
      </c>
      <c r="AC401" t="s">
        <v>2117</v>
      </c>
      <c r="AD401" t="s">
        <v>2116</v>
      </c>
      <c r="AE401" t="s">
        <v>2117</v>
      </c>
      <c r="AF401" t="s">
        <v>2117</v>
      </c>
      <c r="AG401" t="s">
        <v>2116</v>
      </c>
      <c r="AH401" t="s">
        <v>2116</v>
      </c>
      <c r="AI401" t="s">
        <v>2117</v>
      </c>
      <c r="AJ401" t="s">
        <v>2116</v>
      </c>
      <c r="AK401" t="s">
        <v>2117</v>
      </c>
      <c r="AL401" t="s">
        <v>2117</v>
      </c>
      <c r="AM401" t="s">
        <v>2116</v>
      </c>
      <c r="AN401" t="s">
        <v>2117</v>
      </c>
      <c r="AO401" t="s">
        <v>2117</v>
      </c>
      <c r="AP401" t="s">
        <v>2117</v>
      </c>
      <c r="AQ401" t="s">
        <v>2116</v>
      </c>
    </row>
    <row r="402" spans="2:43" hidden="1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">
        <v>1087</v>
      </c>
      <c r="Y402" t="s">
        <v>4539</v>
      </c>
      <c r="Z402" t="s">
        <v>6847</v>
      </c>
      <c r="AA402" t="s">
        <v>2740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  <c r="AG402" t="s">
        <v>2117</v>
      </c>
      <c r="AH402" t="s">
        <v>2116</v>
      </c>
      <c r="AI402" t="s">
        <v>2116</v>
      </c>
      <c r="AJ402" t="s">
        <v>2117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2116</v>
      </c>
      <c r="AQ402" t="s">
        <v>2117</v>
      </c>
    </row>
    <row r="403" spans="2:43" hidden="1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">
        <v>1089</v>
      </c>
      <c r="Y403" t="s">
        <v>4532</v>
      </c>
      <c r="Z403" t="s">
        <v>6848</v>
      </c>
      <c r="AA403" t="s">
        <v>449</v>
      </c>
      <c r="AB403" t="s">
        <v>2116</v>
      </c>
      <c r="AC403" t="s">
        <v>2116</v>
      </c>
      <c r="AD403" t="s">
        <v>2117</v>
      </c>
      <c r="AE403" t="s">
        <v>2116</v>
      </c>
      <c r="AF403" t="s">
        <v>2117</v>
      </c>
      <c r="AG403" t="s">
        <v>2117</v>
      </c>
      <c r="AH403" t="s">
        <v>2116</v>
      </c>
      <c r="AI403" t="s">
        <v>2116</v>
      </c>
      <c r="AJ403" t="s">
        <v>2117</v>
      </c>
      <c r="AK403" t="s">
        <v>2117</v>
      </c>
      <c r="AL403" t="s">
        <v>2117</v>
      </c>
      <c r="AM403" t="s">
        <v>2116</v>
      </c>
      <c r="AN403" t="s">
        <v>2117</v>
      </c>
      <c r="AO403" t="s">
        <v>2117</v>
      </c>
      <c r="AP403" t="s">
        <v>2116</v>
      </c>
      <c r="AQ403" t="s">
        <v>2117</v>
      </c>
    </row>
    <row r="404" spans="2:43" hidden="1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">
        <v>1091</v>
      </c>
      <c r="Y404" t="s">
        <v>1092</v>
      </c>
      <c r="Z404" t="s">
        <v>4914</v>
      </c>
      <c r="AA404" t="s">
        <v>453</v>
      </c>
      <c r="AB404" t="s">
        <v>2117</v>
      </c>
      <c r="AC404" t="s">
        <v>2116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2116</v>
      </c>
      <c r="AM404" t="s">
        <v>2116</v>
      </c>
      <c r="AN404" t="s">
        <v>2117</v>
      </c>
      <c r="AO404" t="s">
        <v>2117</v>
      </c>
      <c r="AP404" t="s">
        <v>2116</v>
      </c>
      <c r="AQ404" t="s">
        <v>2117</v>
      </c>
    </row>
    <row r="405" spans="2:43" hidden="1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">
        <v>1093</v>
      </c>
      <c r="Y405" t="s">
        <v>1912</v>
      </c>
      <c r="Z405" t="s">
        <v>4915</v>
      </c>
      <c r="AA405" t="s">
        <v>2736</v>
      </c>
      <c r="AB405" t="s">
        <v>2116</v>
      </c>
      <c r="AC405" t="s">
        <v>2117</v>
      </c>
      <c r="AD405" t="s">
        <v>2116</v>
      </c>
      <c r="AE405" t="s">
        <v>2117</v>
      </c>
      <c r="AF405" t="s">
        <v>2117</v>
      </c>
      <c r="AG405" t="s">
        <v>2116</v>
      </c>
      <c r="AH405" t="s">
        <v>2116</v>
      </c>
      <c r="AI405" t="s">
        <v>2117</v>
      </c>
      <c r="AJ405" t="s">
        <v>2116</v>
      </c>
      <c r="AK405" t="s">
        <v>2116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hidden="1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">
        <v>4547</v>
      </c>
      <c r="Y406" t="s">
        <v>4548</v>
      </c>
      <c r="Z406" t="s">
        <v>4916</v>
      </c>
      <c r="AA406" t="s">
        <v>2169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2116</v>
      </c>
      <c r="AP406" t="s">
        <v>2117</v>
      </c>
      <c r="AQ406" t="s">
        <v>2116</v>
      </c>
    </row>
    <row r="407" spans="2:43" hidden="1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">
        <v>4549</v>
      </c>
      <c r="Y407" t="s">
        <v>1098</v>
      </c>
      <c r="Z407" t="s">
        <v>4917</v>
      </c>
      <c r="AA407" t="s">
        <v>447</v>
      </c>
      <c r="AB407" t="s">
        <v>2116</v>
      </c>
      <c r="AC407" t="s">
        <v>2117</v>
      </c>
      <c r="AD407" t="s">
        <v>2116</v>
      </c>
      <c r="AE407" t="s">
        <v>2117</v>
      </c>
      <c r="AF407" t="s">
        <v>2117</v>
      </c>
      <c r="AG407" t="s">
        <v>2116</v>
      </c>
      <c r="AH407" t="s">
        <v>2116</v>
      </c>
      <c r="AI407" t="s">
        <v>2117</v>
      </c>
      <c r="AJ407" t="s">
        <v>2116</v>
      </c>
      <c r="AK407" t="s">
        <v>2116</v>
      </c>
      <c r="AL407" t="s">
        <v>2116</v>
      </c>
      <c r="AM407" t="s">
        <v>2116</v>
      </c>
      <c r="AN407" t="s">
        <v>2117</v>
      </c>
      <c r="AO407" t="s">
        <v>2117</v>
      </c>
      <c r="AP407" t="s">
        <v>2116</v>
      </c>
      <c r="AQ407" t="s">
        <v>2117</v>
      </c>
    </row>
    <row r="408" spans="2:43" hidden="1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">
        <v>4410</v>
      </c>
      <c r="Y408" t="s">
        <v>4411</v>
      </c>
      <c r="Z408" t="s">
        <v>6849</v>
      </c>
      <c r="AA408" t="s">
        <v>460</v>
      </c>
      <c r="AB408" t="s">
        <v>2116</v>
      </c>
      <c r="AC408" t="s">
        <v>2116</v>
      </c>
      <c r="AD408" t="s">
        <v>2117</v>
      </c>
      <c r="AE408" t="s">
        <v>2116</v>
      </c>
      <c r="AF408" t="s">
        <v>2117</v>
      </c>
      <c r="AG408" t="s">
        <v>2117</v>
      </c>
      <c r="AH408" t="s">
        <v>2116</v>
      </c>
      <c r="AI408" t="s">
        <v>2117</v>
      </c>
      <c r="AJ408" t="s">
        <v>2116</v>
      </c>
      <c r="AK408" t="s">
        <v>2116</v>
      </c>
      <c r="AL408" t="s">
        <v>2117</v>
      </c>
      <c r="AM408" t="s">
        <v>2117</v>
      </c>
      <c r="AN408" t="s">
        <v>2116</v>
      </c>
      <c r="AO408" t="s">
        <v>2117</v>
      </c>
      <c r="AP408" t="s">
        <v>2117</v>
      </c>
      <c r="AQ408" t="s">
        <v>2116</v>
      </c>
    </row>
    <row r="409" spans="2:43" hidden="1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">
        <v>4569</v>
      </c>
      <c r="Y409" t="s">
        <v>1102</v>
      </c>
      <c r="Z409" t="s">
        <v>4918</v>
      </c>
      <c r="AA409" t="s">
        <v>447</v>
      </c>
      <c r="AB409" t="s">
        <v>2116</v>
      </c>
      <c r="AC409" t="s">
        <v>2117</v>
      </c>
      <c r="AD409" t="s">
        <v>2116</v>
      </c>
      <c r="AE409" t="s">
        <v>2117</v>
      </c>
      <c r="AF409" t="s">
        <v>2117</v>
      </c>
      <c r="AG409" t="s">
        <v>2116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hidden="1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">
        <v>1895</v>
      </c>
      <c r="Y410" t="s">
        <v>1104</v>
      </c>
      <c r="Z410" t="s">
        <v>4919</v>
      </c>
      <c r="AA410" t="s">
        <v>447</v>
      </c>
      <c r="AB410" t="s">
        <v>2116</v>
      </c>
      <c r="AC410" t="s">
        <v>2117</v>
      </c>
      <c r="AD410" t="s">
        <v>2116</v>
      </c>
      <c r="AE410" t="s">
        <v>2117</v>
      </c>
      <c r="AF410" t="s">
        <v>2117</v>
      </c>
      <c r="AG410" t="s">
        <v>2116</v>
      </c>
      <c r="AH410" t="s">
        <v>2116</v>
      </c>
      <c r="AI410" t="s">
        <v>2117</v>
      </c>
      <c r="AJ410" t="s">
        <v>2116</v>
      </c>
      <c r="AK410" t="s">
        <v>2116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hidden="1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">
        <v>371</v>
      </c>
      <c r="Y411" t="s">
        <v>1106</v>
      </c>
      <c r="Z411" t="s">
        <v>4920</v>
      </c>
      <c r="AA411" t="s">
        <v>2130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2117</v>
      </c>
      <c r="AI411" t="s">
        <v>2116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hidden="1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">
        <v>4572</v>
      </c>
      <c r="Y412" t="s">
        <v>1753</v>
      </c>
      <c r="Z412" t="s">
        <v>4921</v>
      </c>
      <c r="AA412" t="s">
        <v>459</v>
      </c>
      <c r="AB412" t="s">
        <v>2116</v>
      </c>
      <c r="AC412" t="s">
        <v>2117</v>
      </c>
      <c r="AD412" t="s">
        <v>2116</v>
      </c>
      <c r="AE412" t="s">
        <v>2117</v>
      </c>
      <c r="AF412" t="s">
        <v>2117</v>
      </c>
      <c r="AG412" t="s">
        <v>2116</v>
      </c>
      <c r="AH412" t="s">
        <v>2116</v>
      </c>
      <c r="AI412" t="s">
        <v>2116</v>
      </c>
      <c r="AJ412" t="s">
        <v>2117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2117</v>
      </c>
      <c r="AQ412" t="s">
        <v>2116</v>
      </c>
    </row>
    <row r="413" spans="2:43" hidden="1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">
        <v>1108</v>
      </c>
      <c r="Y413" t="s">
        <v>1109</v>
      </c>
      <c r="Z413" t="s">
        <v>6850</v>
      </c>
      <c r="AA413" t="s">
        <v>456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2116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hidden="1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">
        <v>274</v>
      </c>
      <c r="Y414" t="s">
        <v>1111</v>
      </c>
      <c r="Z414" t="s">
        <v>6851</v>
      </c>
      <c r="AA414" t="s">
        <v>449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2116</v>
      </c>
      <c r="AJ414" t="s">
        <v>2117</v>
      </c>
      <c r="AK414" t="s">
        <v>2117</v>
      </c>
      <c r="AL414" t="s">
        <v>2117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hidden="1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">
        <v>4575</v>
      </c>
      <c r="Y415" t="s">
        <v>381</v>
      </c>
      <c r="Z415" t="s">
        <v>4922</v>
      </c>
      <c r="AA415" t="s">
        <v>447</v>
      </c>
      <c r="AB415" t="s">
        <v>2116</v>
      </c>
      <c r="AC415" t="s">
        <v>2117</v>
      </c>
      <c r="AD415" t="s">
        <v>2116</v>
      </c>
      <c r="AE415" t="s">
        <v>2117</v>
      </c>
      <c r="AF415" t="s">
        <v>2117</v>
      </c>
      <c r="AG415" t="s">
        <v>2116</v>
      </c>
      <c r="AH415" t="s">
        <v>2116</v>
      </c>
      <c r="AI415" t="s">
        <v>2117</v>
      </c>
      <c r="AJ415" t="s">
        <v>2116</v>
      </c>
      <c r="AK415" t="s">
        <v>2116</v>
      </c>
      <c r="AL415" t="s">
        <v>2116</v>
      </c>
      <c r="AM415" t="s">
        <v>2116</v>
      </c>
      <c r="AN415" t="s">
        <v>2117</v>
      </c>
      <c r="AO415" t="s">
        <v>2117</v>
      </c>
      <c r="AP415" t="s">
        <v>2116</v>
      </c>
      <c r="AQ415" t="s">
        <v>2117</v>
      </c>
    </row>
    <row r="416" spans="2:43" hidden="1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">
        <v>1113</v>
      </c>
      <c r="Y416" t="s">
        <v>333</v>
      </c>
      <c r="Z416" t="s">
        <v>4923</v>
      </c>
      <c r="AA416" t="s">
        <v>462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2116</v>
      </c>
      <c r="AJ416" t="s">
        <v>2117</v>
      </c>
      <c r="AK416" t="s">
        <v>2117</v>
      </c>
      <c r="AL416" t="s">
        <v>2117</v>
      </c>
      <c r="AM416" t="s">
        <v>2117</v>
      </c>
      <c r="AN416" t="s">
        <v>2116</v>
      </c>
      <c r="AO416" t="s">
        <v>2117</v>
      </c>
      <c r="AP416" t="s">
        <v>2117</v>
      </c>
      <c r="AQ416" t="s">
        <v>2116</v>
      </c>
    </row>
    <row r="417" spans="2:43" hidden="1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">
        <v>1114</v>
      </c>
      <c r="Y417" t="s">
        <v>335</v>
      </c>
      <c r="Z417" t="s">
        <v>4924</v>
      </c>
      <c r="AA417" t="s">
        <v>447</v>
      </c>
      <c r="AB417" t="s">
        <v>2116</v>
      </c>
      <c r="AC417" t="s">
        <v>2117</v>
      </c>
      <c r="AD417" t="s">
        <v>2116</v>
      </c>
      <c r="AE417" t="s">
        <v>2117</v>
      </c>
      <c r="AF417" t="s">
        <v>2117</v>
      </c>
      <c r="AG417" t="s">
        <v>2116</v>
      </c>
      <c r="AH417" t="s">
        <v>2116</v>
      </c>
      <c r="AI417" t="s">
        <v>2117</v>
      </c>
      <c r="AJ417" t="s">
        <v>2116</v>
      </c>
      <c r="AK417" t="s">
        <v>2116</v>
      </c>
      <c r="AL417" t="s">
        <v>2116</v>
      </c>
      <c r="AM417" t="s">
        <v>2116</v>
      </c>
      <c r="AN417" t="s">
        <v>2117</v>
      </c>
      <c r="AO417" t="s">
        <v>2117</v>
      </c>
      <c r="AP417" t="s">
        <v>2116</v>
      </c>
      <c r="AQ417" t="s">
        <v>2117</v>
      </c>
    </row>
    <row r="418" spans="2:43" hidden="1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">
        <v>322</v>
      </c>
      <c r="Y418" t="s">
        <v>1116</v>
      </c>
      <c r="Z418" t="s">
        <v>4925</v>
      </c>
      <c r="AA418" t="s">
        <v>2171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2116</v>
      </c>
      <c r="AP418" t="s">
        <v>2116</v>
      </c>
      <c r="AQ418" t="s">
        <v>2117</v>
      </c>
    </row>
    <row r="419" spans="2:43" hidden="1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">
        <v>334</v>
      </c>
      <c r="Y419" t="s">
        <v>376</v>
      </c>
      <c r="Z419" t="s">
        <v>4926</v>
      </c>
      <c r="AA419" t="s">
        <v>447</v>
      </c>
      <c r="AB419" t="s">
        <v>2116</v>
      </c>
      <c r="AC419" t="s">
        <v>2117</v>
      </c>
      <c r="AD419" t="s">
        <v>2116</v>
      </c>
      <c r="AE419" t="s">
        <v>2117</v>
      </c>
      <c r="AF419" t="s">
        <v>2117</v>
      </c>
      <c r="AG419" t="s">
        <v>2116</v>
      </c>
      <c r="AH419" t="s">
        <v>2116</v>
      </c>
      <c r="AI419" t="s">
        <v>2117</v>
      </c>
      <c r="AJ419" t="s">
        <v>2116</v>
      </c>
      <c r="AK419" t="s">
        <v>2116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hidden="1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s">
        <v>718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</row>
    <row r="421" spans="2:43" hidden="1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v>#N/A</v>
      </c>
      <c r="Y421" t="s">
        <v>4578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</row>
    <row r="422" spans="2:43" hidden="1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">
        <v>1117</v>
      </c>
      <c r="Y422" t="s">
        <v>4615</v>
      </c>
      <c r="Z422" t="s">
        <v>4927</v>
      </c>
      <c r="AA422" t="s">
        <v>2169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2117</v>
      </c>
      <c r="AM422" t="s">
        <v>2117</v>
      </c>
      <c r="AN422" t="s">
        <v>2116</v>
      </c>
      <c r="AO422" t="s">
        <v>2116</v>
      </c>
      <c r="AP422" t="s">
        <v>2117</v>
      </c>
      <c r="AQ422" t="s">
        <v>2116</v>
      </c>
    </row>
    <row r="423" spans="2:43" hidden="1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">
        <v>1946</v>
      </c>
      <c r="Y423" t="s">
        <v>1120</v>
      </c>
      <c r="Z423" t="s">
        <v>6852</v>
      </c>
      <c r="AA423" t="s">
        <v>2157</v>
      </c>
      <c r="AB423" t="s">
        <v>2117</v>
      </c>
      <c r="AC423" t="s">
        <v>2116</v>
      </c>
      <c r="AD423" t="s">
        <v>2116</v>
      </c>
      <c r="AE423" t="s">
        <v>2117</v>
      </c>
      <c r="AF423" t="s">
        <v>2116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2117</v>
      </c>
      <c r="AL423" t="s">
        <v>2117</v>
      </c>
      <c r="AM423" t="s">
        <v>2117</v>
      </c>
      <c r="AN423" t="s">
        <v>2116</v>
      </c>
      <c r="AO423" t="s">
        <v>2116</v>
      </c>
      <c r="AP423" t="s">
        <v>2117</v>
      </c>
      <c r="AQ423" t="s">
        <v>2116</v>
      </c>
    </row>
    <row r="424" spans="2:43" hidden="1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">
        <v>4619</v>
      </c>
      <c r="Y424" t="s">
        <v>4620</v>
      </c>
      <c r="Z424" t="s">
        <v>4928</v>
      </c>
      <c r="AA424" t="s">
        <v>447</v>
      </c>
      <c r="AB424" t="s">
        <v>2116</v>
      </c>
      <c r="AC424" t="s">
        <v>2117</v>
      </c>
      <c r="AD424" t="s">
        <v>2116</v>
      </c>
      <c r="AE424" t="s">
        <v>2117</v>
      </c>
      <c r="AF424" t="s">
        <v>2117</v>
      </c>
      <c r="AG424" t="s">
        <v>2116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hidden="1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">
        <v>1123</v>
      </c>
      <c r="Y425" t="s">
        <v>1315</v>
      </c>
      <c r="Z425" t="s">
        <v>4929</v>
      </c>
      <c r="AA425" t="s">
        <v>2736</v>
      </c>
      <c r="AB425" t="s">
        <v>2116</v>
      </c>
      <c r="AC425" t="s">
        <v>2117</v>
      </c>
      <c r="AD425" t="s">
        <v>2116</v>
      </c>
      <c r="AE425" t="s">
        <v>2117</v>
      </c>
      <c r="AF425" t="s">
        <v>2117</v>
      </c>
      <c r="AG425" t="s">
        <v>2116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2116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hidden="1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">
        <v>3677</v>
      </c>
      <c r="Y426" t="s">
        <v>4443</v>
      </c>
      <c r="Z426" t="s">
        <v>4930</v>
      </c>
      <c r="AA426" t="s">
        <v>453</v>
      </c>
      <c r="AB426" t="s">
        <v>2117</v>
      </c>
      <c r="AC426" t="s">
        <v>2116</v>
      </c>
      <c r="AD426" t="s">
        <v>2116</v>
      </c>
      <c r="AE426" t="s">
        <v>2117</v>
      </c>
      <c r="AF426" t="s">
        <v>2116</v>
      </c>
      <c r="AG426" t="s">
        <v>2117</v>
      </c>
      <c r="AH426" t="s">
        <v>2117</v>
      </c>
      <c r="AI426" t="s">
        <v>2116</v>
      </c>
      <c r="AJ426" t="s">
        <v>2116</v>
      </c>
      <c r="AK426" t="s">
        <v>2117</v>
      </c>
      <c r="AL426" t="s">
        <v>2116</v>
      </c>
      <c r="AM426" t="s">
        <v>2116</v>
      </c>
      <c r="AN426" t="s">
        <v>2117</v>
      </c>
      <c r="AO426" t="s">
        <v>2117</v>
      </c>
      <c r="AP426" t="s">
        <v>2116</v>
      </c>
      <c r="AQ426" t="s">
        <v>2117</v>
      </c>
    </row>
    <row r="427" spans="2:43" hidden="1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">
        <v>1125</v>
      </c>
      <c r="Y427" t="s">
        <v>4502</v>
      </c>
      <c r="Z427" t="s">
        <v>4931</v>
      </c>
      <c r="AA427" t="s">
        <v>2736</v>
      </c>
      <c r="AB427" t="s">
        <v>2116</v>
      </c>
      <c r="AC427" t="s">
        <v>2117</v>
      </c>
      <c r="AD427" t="s">
        <v>2116</v>
      </c>
      <c r="AE427" t="s">
        <v>2117</v>
      </c>
      <c r="AF427" t="s">
        <v>2117</v>
      </c>
      <c r="AG427" t="s">
        <v>2116</v>
      </c>
      <c r="AH427" t="s">
        <v>2116</v>
      </c>
      <c r="AI427" t="s">
        <v>2117</v>
      </c>
      <c r="AJ427" t="s">
        <v>2116</v>
      </c>
      <c r="AK427" t="s">
        <v>2116</v>
      </c>
      <c r="AL427" t="s">
        <v>2116</v>
      </c>
      <c r="AM427" t="s">
        <v>2116</v>
      </c>
      <c r="AN427" t="s">
        <v>2117</v>
      </c>
      <c r="AO427" t="s">
        <v>2117</v>
      </c>
      <c r="AP427" t="s">
        <v>2116</v>
      </c>
      <c r="AQ427" t="s">
        <v>2117</v>
      </c>
    </row>
    <row r="428" spans="2:43" hidden="1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">
        <v>1126</v>
      </c>
      <c r="Y428" t="s">
        <v>4622</v>
      </c>
      <c r="Z428" t="s">
        <v>4932</v>
      </c>
      <c r="AA428" t="s">
        <v>462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2117</v>
      </c>
      <c r="AL428" t="s">
        <v>2117</v>
      </c>
      <c r="AM428" t="s">
        <v>2117</v>
      </c>
      <c r="AN428" t="s">
        <v>2116</v>
      </c>
      <c r="AO428" t="s">
        <v>2117</v>
      </c>
      <c r="AP428" t="s">
        <v>2117</v>
      </c>
      <c r="AQ428" t="s">
        <v>2116</v>
      </c>
    </row>
    <row r="429" spans="2:43" hidden="1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">
        <v>2001</v>
      </c>
      <c r="Y429" t="s">
        <v>1840</v>
      </c>
      <c r="Z429" t="s">
        <v>4933</v>
      </c>
      <c r="AA429" t="s">
        <v>2139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hidden="1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">
        <v>430</v>
      </c>
      <c r="Y430" t="s">
        <v>2000</v>
      </c>
      <c r="Z430" t="s">
        <v>4934</v>
      </c>
      <c r="AA430" t="s">
        <v>456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2116</v>
      </c>
      <c r="AI430" t="s">
        <v>2117</v>
      </c>
      <c r="AJ430" t="s">
        <v>2116</v>
      </c>
      <c r="AK430" t="s">
        <v>2116</v>
      </c>
      <c r="AL430" t="s">
        <v>2116</v>
      </c>
      <c r="AM430" t="s">
        <v>2116</v>
      </c>
      <c r="AN430" t="s">
        <v>2117</v>
      </c>
      <c r="AO430" t="s">
        <v>2117</v>
      </c>
      <c r="AP430" t="s">
        <v>2116</v>
      </c>
      <c r="AQ430" t="s">
        <v>2117</v>
      </c>
    </row>
    <row r="431" spans="2:43" hidden="1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">
        <v>1963</v>
      </c>
      <c r="Y431" t="s">
        <v>1129</v>
      </c>
      <c r="Z431" t="s">
        <v>6853</v>
      </c>
      <c r="AA431" t="s">
        <v>2120</v>
      </c>
      <c r="AB431" t="s">
        <v>2116</v>
      </c>
      <c r="AC431" t="s">
        <v>2117</v>
      </c>
      <c r="AD431" t="s">
        <v>2116</v>
      </c>
      <c r="AE431" t="s">
        <v>2117</v>
      </c>
      <c r="AF431" t="s">
        <v>2117</v>
      </c>
      <c r="AG431" t="s">
        <v>2116</v>
      </c>
      <c r="AH431" t="s">
        <v>2116</v>
      </c>
      <c r="AI431" t="s">
        <v>2116</v>
      </c>
      <c r="AJ431" t="s">
        <v>2117</v>
      </c>
      <c r="AK431" t="s">
        <v>2117</v>
      </c>
      <c r="AL431" t="s">
        <v>2117</v>
      </c>
      <c r="AM431" t="s">
        <v>2117</v>
      </c>
      <c r="AN431" t="s">
        <v>2116</v>
      </c>
      <c r="AO431" t="s">
        <v>2116</v>
      </c>
      <c r="AP431" t="s">
        <v>2117</v>
      </c>
      <c r="AQ431" t="s">
        <v>2116</v>
      </c>
    </row>
    <row r="432" spans="2:43" hidden="1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">
        <v>1130</v>
      </c>
      <c r="Y432" t="s">
        <v>1956</v>
      </c>
      <c r="Z432" t="s">
        <v>6854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hidden="1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">
        <v>2757</v>
      </c>
      <c r="Y433" t="s">
        <v>325</v>
      </c>
      <c r="Z433" t="s">
        <v>4935</v>
      </c>
      <c r="AA433" t="s">
        <v>456</v>
      </c>
      <c r="AB433" t="s">
        <v>2116</v>
      </c>
      <c r="AC433" t="s">
        <v>2116</v>
      </c>
      <c r="AD433" t="s">
        <v>2117</v>
      </c>
      <c r="AE433" t="s">
        <v>2116</v>
      </c>
      <c r="AF433" t="s">
        <v>2117</v>
      </c>
      <c r="AG433" t="s">
        <v>2117</v>
      </c>
      <c r="AH433" t="s">
        <v>2116</v>
      </c>
      <c r="AI433" t="s">
        <v>2116</v>
      </c>
      <c r="AJ433" t="s">
        <v>2117</v>
      </c>
      <c r="AK433" t="s">
        <v>2117</v>
      </c>
      <c r="AL433" t="s">
        <v>2116</v>
      </c>
      <c r="AM433" t="s">
        <v>2116</v>
      </c>
      <c r="AN433" t="s">
        <v>2117</v>
      </c>
      <c r="AO433" t="s">
        <v>2117</v>
      </c>
      <c r="AP433" t="s">
        <v>2116</v>
      </c>
      <c r="AQ433" t="s">
        <v>2117</v>
      </c>
    </row>
    <row r="434" spans="2:43" hidden="1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">
        <v>324</v>
      </c>
      <c r="Y434" t="s">
        <v>337</v>
      </c>
      <c r="Z434" t="s">
        <v>4936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hidden="1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">
        <v>4636</v>
      </c>
      <c r="Y435" t="s">
        <v>1134</v>
      </c>
      <c r="Z435" t="s">
        <v>4937</v>
      </c>
      <c r="AA435" t="s">
        <v>2736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2116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</row>
    <row r="436" spans="2:43" hidden="1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">
        <v>1135</v>
      </c>
      <c r="Y436" t="s">
        <v>4635</v>
      </c>
      <c r="Z436" t="s">
        <v>4938</v>
      </c>
      <c r="AA436" t="s">
        <v>447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2116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hidden="1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">
        <v>326</v>
      </c>
      <c r="Y437" t="s">
        <v>338</v>
      </c>
      <c r="Z437" t="s">
        <v>4939</v>
      </c>
      <c r="AA437" t="s">
        <v>462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2116</v>
      </c>
      <c r="AJ437" t="s">
        <v>2117</v>
      </c>
      <c r="AK437" t="s">
        <v>2117</v>
      </c>
      <c r="AL437" t="s">
        <v>2117</v>
      </c>
      <c r="AM437" t="s">
        <v>2117</v>
      </c>
      <c r="AN437" t="s">
        <v>2116</v>
      </c>
      <c r="AO437" t="s">
        <v>2117</v>
      </c>
      <c r="AP437" t="s">
        <v>2117</v>
      </c>
      <c r="AQ437" t="s">
        <v>2116</v>
      </c>
    </row>
    <row r="438" spans="2:43" hidden="1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">
        <v>330</v>
      </c>
      <c r="Y438" t="s">
        <v>329</v>
      </c>
      <c r="Z438" t="s">
        <v>4940</v>
      </c>
      <c r="AA438" t="s">
        <v>453</v>
      </c>
      <c r="AB438" t="s">
        <v>2117</v>
      </c>
      <c r="AC438" t="s">
        <v>2116</v>
      </c>
      <c r="AD438" t="s">
        <v>2116</v>
      </c>
      <c r="AE438" t="s">
        <v>2117</v>
      </c>
      <c r="AF438" t="s">
        <v>2116</v>
      </c>
      <c r="AG438" t="s">
        <v>2117</v>
      </c>
      <c r="AH438" t="s">
        <v>2116</v>
      </c>
      <c r="AI438" t="s">
        <v>2117</v>
      </c>
      <c r="AJ438" t="s">
        <v>2116</v>
      </c>
      <c r="AK438" t="s">
        <v>2116</v>
      </c>
      <c r="AL438" t="s">
        <v>2116</v>
      </c>
      <c r="AM438" t="s">
        <v>2116</v>
      </c>
      <c r="AN438" t="s">
        <v>2117</v>
      </c>
      <c r="AO438" t="s">
        <v>2117</v>
      </c>
      <c r="AP438" t="s">
        <v>2116</v>
      </c>
      <c r="AQ438" t="s">
        <v>2117</v>
      </c>
    </row>
    <row r="439" spans="2:43" hidden="1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">
        <v>4639</v>
      </c>
      <c r="Y439" t="s">
        <v>4640</v>
      </c>
      <c r="Z439" t="s">
        <v>4941</v>
      </c>
      <c r="AA439" t="s">
        <v>447</v>
      </c>
      <c r="AB439" t="s">
        <v>2116</v>
      </c>
      <c r="AC439" t="s">
        <v>2117</v>
      </c>
      <c r="AD439" t="s">
        <v>2116</v>
      </c>
      <c r="AE439" t="s">
        <v>2117</v>
      </c>
      <c r="AF439" t="s">
        <v>2117</v>
      </c>
      <c r="AG439" t="s">
        <v>2116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hidden="1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">
        <v>327</v>
      </c>
      <c r="Y440" t="s">
        <v>331</v>
      </c>
      <c r="Z440" t="s">
        <v>4942</v>
      </c>
      <c r="AA440" t="s">
        <v>456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2117</v>
      </c>
      <c r="AJ440" t="s">
        <v>2116</v>
      </c>
      <c r="AK440" t="s">
        <v>2116</v>
      </c>
      <c r="AL440" t="s">
        <v>2116</v>
      </c>
      <c r="AM440" t="s">
        <v>2116</v>
      </c>
      <c r="AN440" t="s">
        <v>2117</v>
      </c>
      <c r="AO440" t="s">
        <v>2117</v>
      </c>
      <c r="AP440" t="s">
        <v>2116</v>
      </c>
      <c r="AQ440" t="s">
        <v>2117</v>
      </c>
    </row>
    <row r="441" spans="2:43" hidden="1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">
        <v>1142</v>
      </c>
      <c r="Y441" t="s">
        <v>336</v>
      </c>
      <c r="Z441" t="s">
        <v>4943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hidden="1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">
        <v>309</v>
      </c>
      <c r="Y442" t="s">
        <v>4704</v>
      </c>
      <c r="Z442" t="s">
        <v>4944</v>
      </c>
      <c r="AA442" t="s">
        <v>4036</v>
      </c>
      <c r="AB442" t="s">
        <v>2117</v>
      </c>
      <c r="AC442" t="s">
        <v>2116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2117</v>
      </c>
      <c r="AL442" t="s">
        <v>2117</v>
      </c>
      <c r="AM442" t="s">
        <v>2117</v>
      </c>
      <c r="AN442" t="s">
        <v>2116</v>
      </c>
      <c r="AO442" t="s">
        <v>2116</v>
      </c>
      <c r="AP442" t="s">
        <v>2117</v>
      </c>
      <c r="AQ442" t="s">
        <v>2116</v>
      </c>
    </row>
    <row r="443" spans="2:43" hidden="1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">
        <v>231</v>
      </c>
      <c r="Y443" t="s">
        <v>110</v>
      </c>
      <c r="Z443" t="s">
        <v>4945</v>
      </c>
      <c r="AA443" t="s">
        <v>459</v>
      </c>
      <c r="AB443" t="s">
        <v>2116</v>
      </c>
      <c r="AC443" t="s">
        <v>2117</v>
      </c>
      <c r="AD443" t="s">
        <v>2116</v>
      </c>
      <c r="AE443" t="s">
        <v>2117</v>
      </c>
      <c r="AF443" t="s">
        <v>2117</v>
      </c>
      <c r="AG443" t="s">
        <v>2116</v>
      </c>
      <c r="AH443" t="s">
        <v>2116</v>
      </c>
      <c r="AI443" t="s">
        <v>2117</v>
      </c>
      <c r="AJ443" t="s">
        <v>2116</v>
      </c>
      <c r="AK443" t="s">
        <v>2117</v>
      </c>
      <c r="AL443" t="s">
        <v>2117</v>
      </c>
      <c r="AM443" t="s">
        <v>2116</v>
      </c>
      <c r="AN443" t="s">
        <v>2117</v>
      </c>
      <c r="AO443" t="s">
        <v>2117</v>
      </c>
      <c r="AP443" t="s">
        <v>2117</v>
      </c>
      <c r="AQ443" t="s">
        <v>2116</v>
      </c>
    </row>
    <row r="444" spans="2:43" hidden="1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">
        <v>68</v>
      </c>
      <c r="Y444" t="s">
        <v>1971</v>
      </c>
      <c r="Z444" t="s">
        <v>4946</v>
      </c>
      <c r="AA444" t="s">
        <v>456</v>
      </c>
      <c r="AB444" t="s">
        <v>2116</v>
      </c>
      <c r="AC444" t="s">
        <v>2116</v>
      </c>
      <c r="AD444" t="s">
        <v>2117</v>
      </c>
      <c r="AE444" t="s">
        <v>2116</v>
      </c>
      <c r="AF444" t="s">
        <v>2117</v>
      </c>
      <c r="AG444" t="s">
        <v>2117</v>
      </c>
      <c r="AH444" t="s">
        <v>2116</v>
      </c>
      <c r="AI444" t="s">
        <v>2116</v>
      </c>
      <c r="AJ444" t="s">
        <v>2117</v>
      </c>
      <c r="AK444" t="s">
        <v>2117</v>
      </c>
      <c r="AL444" t="s">
        <v>2116</v>
      </c>
      <c r="AM444" t="s">
        <v>2116</v>
      </c>
      <c r="AN444" t="s">
        <v>2117</v>
      </c>
      <c r="AO444" t="s">
        <v>2117</v>
      </c>
      <c r="AP444" t="s">
        <v>2116</v>
      </c>
      <c r="AQ444" t="s">
        <v>2117</v>
      </c>
    </row>
    <row r="445" spans="2:43" hidden="1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">
        <v>399</v>
      </c>
      <c r="Y445" t="s">
        <v>71</v>
      </c>
      <c r="Z445" t="s">
        <v>4947</v>
      </c>
      <c r="AA445" t="s">
        <v>447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2116</v>
      </c>
      <c r="AL445" t="s">
        <v>2116</v>
      </c>
      <c r="AM445" t="s">
        <v>2116</v>
      </c>
      <c r="AN445" t="s">
        <v>2117</v>
      </c>
      <c r="AO445" t="s">
        <v>2117</v>
      </c>
      <c r="AP445" t="s">
        <v>2116</v>
      </c>
      <c r="AQ445" t="s">
        <v>2117</v>
      </c>
    </row>
    <row r="446" spans="2:43" hidden="1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">
        <v>1982</v>
      </c>
      <c r="Y446" t="s">
        <v>912</v>
      </c>
      <c r="Z446" t="s">
        <v>4948</v>
      </c>
      <c r="AA446" t="s">
        <v>4949</v>
      </c>
      <c r="AB446" t="s">
        <v>2116</v>
      </c>
      <c r="AC446" t="s">
        <v>2116</v>
      </c>
      <c r="AD446" t="s">
        <v>2117</v>
      </c>
      <c r="AE446" t="s">
        <v>2116</v>
      </c>
      <c r="AF446" t="s">
        <v>2117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2116</v>
      </c>
      <c r="AP446" t="s">
        <v>2117</v>
      </c>
      <c r="AQ446" t="s">
        <v>2116</v>
      </c>
    </row>
    <row r="447" spans="2:43" hidden="1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">
        <v>4647</v>
      </c>
      <c r="Y447" t="s">
        <v>1145</v>
      </c>
      <c r="Z447" t="s">
        <v>4950</v>
      </c>
      <c r="AA447" t="s">
        <v>453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2117</v>
      </c>
      <c r="AI447" t="s">
        <v>2116</v>
      </c>
      <c r="AJ447" t="s">
        <v>2116</v>
      </c>
      <c r="AK447" t="s">
        <v>2117</v>
      </c>
      <c r="AL447" t="s">
        <v>2116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hidden="1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">
        <v>4648</v>
      </c>
      <c r="Y448" t="s">
        <v>1147</v>
      </c>
      <c r="Z448" t="s">
        <v>4951</v>
      </c>
      <c r="AA448" t="s">
        <v>453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2116</v>
      </c>
      <c r="AL448" t="s">
        <v>2116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hidden="1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">
        <v>4649</v>
      </c>
      <c r="Y449" t="s">
        <v>4650</v>
      </c>
      <c r="Z449" t="s">
        <v>4952</v>
      </c>
      <c r="AA449" t="s">
        <v>462</v>
      </c>
      <c r="AB449" t="s">
        <v>2117</v>
      </c>
      <c r="AC449" t="s">
        <v>2116</v>
      </c>
      <c r="AD449" t="s">
        <v>2116</v>
      </c>
      <c r="AE449" t="s">
        <v>2117</v>
      </c>
      <c r="AF449" t="s">
        <v>2116</v>
      </c>
      <c r="AG449" t="s">
        <v>2117</v>
      </c>
      <c r="AH449" t="s">
        <v>2117</v>
      </c>
      <c r="AI449" t="s">
        <v>2116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2117</v>
      </c>
      <c r="AP449" t="s">
        <v>2117</v>
      </c>
      <c r="AQ449" t="s">
        <v>2116</v>
      </c>
    </row>
    <row r="450" spans="2:43" hidden="1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">
        <v>4651</v>
      </c>
      <c r="Y450" t="s">
        <v>4652</v>
      </c>
      <c r="Z450" t="s">
        <v>4953</v>
      </c>
      <c r="AA450" t="s">
        <v>2169</v>
      </c>
      <c r="AB450" t="s">
        <v>2117</v>
      </c>
      <c r="AC450" t="s">
        <v>2116</v>
      </c>
      <c r="AD450" t="s">
        <v>2116</v>
      </c>
      <c r="AE450" t="s">
        <v>2117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2116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hidden="1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">
        <v>1152</v>
      </c>
      <c r="Y451" t="s">
        <v>1153</v>
      </c>
      <c r="Z451" t="s">
        <v>4954</v>
      </c>
      <c r="AA451" t="s">
        <v>2125</v>
      </c>
      <c r="AB451" t="s">
        <v>2117</v>
      </c>
      <c r="AC451" t="s">
        <v>2116</v>
      </c>
      <c r="AD451" t="s">
        <v>2116</v>
      </c>
      <c r="AE451" t="s">
        <v>2117</v>
      </c>
      <c r="AF451" t="s">
        <v>2116</v>
      </c>
      <c r="AG451" t="s">
        <v>2117</v>
      </c>
      <c r="AH451" t="s">
        <v>2117</v>
      </c>
      <c r="AI451" t="s">
        <v>2116</v>
      </c>
      <c r="AJ451" t="s">
        <v>2116</v>
      </c>
      <c r="AK451" t="s">
        <v>2117</v>
      </c>
      <c r="AL451" t="s">
        <v>2117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hidden="1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">
        <v>417</v>
      </c>
      <c r="Y452" t="s">
        <v>427</v>
      </c>
      <c r="Z452" t="s">
        <v>4955</v>
      </c>
      <c r="AA452" t="s">
        <v>449</v>
      </c>
      <c r="AB452" t="s">
        <v>2116</v>
      </c>
      <c r="AC452" t="s">
        <v>2116</v>
      </c>
      <c r="AD452" t="s">
        <v>2117</v>
      </c>
      <c r="AE452" t="s">
        <v>2116</v>
      </c>
      <c r="AF452" t="s">
        <v>2117</v>
      </c>
      <c r="AG452" t="s">
        <v>2117</v>
      </c>
      <c r="AH452" t="s">
        <v>2116</v>
      </c>
      <c r="AI452" t="s">
        <v>2117</v>
      </c>
      <c r="AJ452" t="s">
        <v>2116</v>
      </c>
      <c r="AK452" t="s">
        <v>2116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2116</v>
      </c>
      <c r="AQ452" t="s">
        <v>2117</v>
      </c>
    </row>
    <row r="453" spans="2:43" hidden="1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">
        <v>4659</v>
      </c>
      <c r="Y453" t="s">
        <v>4660</v>
      </c>
      <c r="Z453" t="s">
        <v>4956</v>
      </c>
      <c r="AA453" t="s">
        <v>456</v>
      </c>
      <c r="AB453" t="s">
        <v>2116</v>
      </c>
      <c r="AC453" t="s">
        <v>2116</v>
      </c>
      <c r="AD453" t="s">
        <v>2117</v>
      </c>
      <c r="AE453" t="s">
        <v>2116</v>
      </c>
      <c r="AF453" t="s">
        <v>2117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2116</v>
      </c>
      <c r="AM453" t="s">
        <v>2116</v>
      </c>
      <c r="AN453" t="s">
        <v>2117</v>
      </c>
      <c r="AO453" t="s">
        <v>2117</v>
      </c>
      <c r="AP453" t="s">
        <v>2116</v>
      </c>
      <c r="AQ453" t="s">
        <v>2117</v>
      </c>
    </row>
    <row r="454" spans="2:43" hidden="1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">
        <v>1158</v>
      </c>
      <c r="Y454" t="s">
        <v>1159</v>
      </c>
      <c r="Z454" t="s">
        <v>4957</v>
      </c>
      <c r="AA454" t="s">
        <v>2115</v>
      </c>
      <c r="AB454" t="s">
        <v>2116</v>
      </c>
      <c r="AC454" t="s">
        <v>2116</v>
      </c>
      <c r="AD454" t="s">
        <v>2117</v>
      </c>
      <c r="AE454" t="s">
        <v>2116</v>
      </c>
      <c r="AF454" t="s">
        <v>2117</v>
      </c>
      <c r="AG454" t="s">
        <v>2117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2117</v>
      </c>
      <c r="AN454" t="s">
        <v>2116</v>
      </c>
      <c r="AO454" t="s">
        <v>2116</v>
      </c>
      <c r="AP454" t="s">
        <v>2117</v>
      </c>
      <c r="AQ454" t="s">
        <v>2116</v>
      </c>
    </row>
    <row r="455" spans="2:43" hidden="1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">
        <v>1160</v>
      </c>
      <c r="Y455" t="s">
        <v>293</v>
      </c>
      <c r="Z455" t="s">
        <v>4958</v>
      </c>
      <c r="AA455" t="s">
        <v>447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2116</v>
      </c>
      <c r="AI455" t="s">
        <v>2117</v>
      </c>
      <c r="AJ455" t="s">
        <v>2116</v>
      </c>
      <c r="AK455" t="s">
        <v>2116</v>
      </c>
      <c r="AL455" t="s">
        <v>2116</v>
      </c>
      <c r="AM455" t="s">
        <v>2116</v>
      </c>
      <c r="AN455" t="s">
        <v>2117</v>
      </c>
      <c r="AO455" t="s">
        <v>2117</v>
      </c>
      <c r="AP455" t="s">
        <v>2116</v>
      </c>
      <c r="AQ455" t="s">
        <v>2117</v>
      </c>
    </row>
    <row r="456" spans="2:43" hidden="1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">
        <v>264</v>
      </c>
      <c r="Y456" t="s">
        <v>1967</v>
      </c>
      <c r="Z456" t="s">
        <v>4959</v>
      </c>
      <c r="AA456" t="s">
        <v>2122</v>
      </c>
      <c r="AB456" t="s">
        <v>2117</v>
      </c>
      <c r="AC456" t="s">
        <v>2116</v>
      </c>
      <c r="AD456" t="s">
        <v>2116</v>
      </c>
      <c r="AE456" t="s">
        <v>2117</v>
      </c>
      <c r="AF456" t="s">
        <v>2116</v>
      </c>
      <c r="AG456" t="s">
        <v>2117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2117</v>
      </c>
      <c r="AN456" t="s">
        <v>2116</v>
      </c>
      <c r="AO456" t="s">
        <v>2116</v>
      </c>
      <c r="AP456" t="s">
        <v>2117</v>
      </c>
      <c r="AQ456" t="s">
        <v>2116</v>
      </c>
    </row>
    <row r="457" spans="2:43" hidden="1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">
        <v>377</v>
      </c>
      <c r="Y457" t="s">
        <v>323</v>
      </c>
      <c r="Z457" t="s">
        <v>4960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2117</v>
      </c>
      <c r="AI457" t="s">
        <v>2116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hidden="1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">
        <v>1163</v>
      </c>
      <c r="Y458" t="s">
        <v>1164</v>
      </c>
      <c r="Z458" t="s">
        <v>4961</v>
      </c>
      <c r="AA458" t="s">
        <v>4036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2116</v>
      </c>
      <c r="AP458" t="s">
        <v>2117</v>
      </c>
      <c r="AQ458" t="s">
        <v>2116</v>
      </c>
    </row>
    <row r="459" spans="2:43" hidden="1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">
        <v>1165</v>
      </c>
      <c r="Y459" t="s">
        <v>4665</v>
      </c>
      <c r="Z459" t="s">
        <v>4962</v>
      </c>
      <c r="AA459" t="s">
        <v>2122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2117</v>
      </c>
      <c r="AN459" t="s">
        <v>2116</v>
      </c>
      <c r="AO459" t="s">
        <v>2116</v>
      </c>
      <c r="AP459" t="s">
        <v>2117</v>
      </c>
      <c r="AQ459" t="s">
        <v>2116</v>
      </c>
    </row>
    <row r="460" spans="2:43" hidden="1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">
        <v>4666</v>
      </c>
      <c r="Y460" t="s">
        <v>4667</v>
      </c>
      <c r="Z460" t="s">
        <v>4963</v>
      </c>
      <c r="AA460" t="s">
        <v>460</v>
      </c>
      <c r="AB460" t="s">
        <v>2116</v>
      </c>
      <c r="AC460" t="s">
        <v>2116</v>
      </c>
      <c r="AD460" t="s">
        <v>2117</v>
      </c>
      <c r="AE460" t="s">
        <v>2116</v>
      </c>
      <c r="AF460" t="s">
        <v>2117</v>
      </c>
      <c r="AG460" t="s">
        <v>2117</v>
      </c>
      <c r="AH460" t="s">
        <v>2116</v>
      </c>
      <c r="AI460" t="s">
        <v>2117</v>
      </c>
      <c r="AJ460" t="s">
        <v>2116</v>
      </c>
      <c r="AK460" t="s">
        <v>2116</v>
      </c>
      <c r="AL460" t="s">
        <v>2117</v>
      </c>
      <c r="AM460" t="s">
        <v>2117</v>
      </c>
      <c r="AN460" t="s">
        <v>2116</v>
      </c>
      <c r="AO460" t="s">
        <v>2117</v>
      </c>
      <c r="AP460" t="s">
        <v>2117</v>
      </c>
      <c r="AQ460" t="s">
        <v>2116</v>
      </c>
    </row>
    <row r="461" spans="2:43" hidden="1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">
        <v>4668</v>
      </c>
      <c r="Y461" t="s">
        <v>4669</v>
      </c>
      <c r="Z461" t="s">
        <v>4964</v>
      </c>
      <c r="AA461" t="s">
        <v>453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2116</v>
      </c>
      <c r="AM461" t="s">
        <v>2116</v>
      </c>
      <c r="AN461" t="s">
        <v>2117</v>
      </c>
      <c r="AO461" t="s">
        <v>2117</v>
      </c>
      <c r="AP461" t="s">
        <v>2116</v>
      </c>
      <c r="AQ461" t="s">
        <v>2117</v>
      </c>
    </row>
    <row r="462" spans="2:43" hidden="1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">
        <v>432</v>
      </c>
      <c r="Y462" t="s">
        <v>62</v>
      </c>
      <c r="Z462" t="s">
        <v>4965</v>
      </c>
      <c r="AA462" t="s">
        <v>456</v>
      </c>
      <c r="AB462" t="s">
        <v>2116</v>
      </c>
      <c r="AC462" t="s">
        <v>2116</v>
      </c>
      <c r="AD462" t="s">
        <v>2117</v>
      </c>
      <c r="AE462" t="s">
        <v>2116</v>
      </c>
      <c r="AF462" t="s">
        <v>2117</v>
      </c>
      <c r="AG462" t="s">
        <v>2117</v>
      </c>
      <c r="AH462" t="s">
        <v>2116</v>
      </c>
      <c r="AI462" t="s">
        <v>2117</v>
      </c>
      <c r="AJ462" t="s">
        <v>2116</v>
      </c>
      <c r="AK462" t="s">
        <v>2116</v>
      </c>
      <c r="AL462" t="s">
        <v>2116</v>
      </c>
      <c r="AM462" t="s">
        <v>2116</v>
      </c>
      <c r="AN462" t="s">
        <v>2117</v>
      </c>
      <c r="AO462" t="s">
        <v>2117</v>
      </c>
      <c r="AP462" t="s">
        <v>2116</v>
      </c>
      <c r="AQ462" t="s">
        <v>2117</v>
      </c>
    </row>
    <row r="463" spans="2:43" hidden="1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">
        <v>38</v>
      </c>
      <c r="Y463" t="s">
        <v>61</v>
      </c>
      <c r="Z463" t="s">
        <v>6855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</row>
    <row r="464" spans="2:43" hidden="1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">
        <v>4672</v>
      </c>
      <c r="Y464" t="s">
        <v>1172</v>
      </c>
      <c r="Z464" t="s">
        <v>4966</v>
      </c>
      <c r="AA464" t="s">
        <v>453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2116</v>
      </c>
      <c r="AL464" t="s">
        <v>2116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</row>
    <row r="465" spans="2:43" hidden="1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">
        <v>380</v>
      </c>
      <c r="Y465" t="s">
        <v>4675</v>
      </c>
      <c r="Z465" t="s">
        <v>4967</v>
      </c>
      <c r="AA465" t="s">
        <v>449</v>
      </c>
      <c r="AB465" t="s">
        <v>2116</v>
      </c>
      <c r="AC465" t="s">
        <v>2116</v>
      </c>
      <c r="AD465" t="s">
        <v>2117</v>
      </c>
      <c r="AE465" t="s">
        <v>2116</v>
      </c>
      <c r="AF465" t="s">
        <v>2117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2117</v>
      </c>
      <c r="AM465" t="s">
        <v>2116</v>
      </c>
      <c r="AN465" t="s">
        <v>2117</v>
      </c>
      <c r="AO465" t="s">
        <v>2117</v>
      </c>
      <c r="AP465" t="s">
        <v>2116</v>
      </c>
      <c r="AQ465" t="s">
        <v>2117</v>
      </c>
    </row>
    <row r="466" spans="2:43" hidden="1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">
        <v>1175</v>
      </c>
      <c r="Y466" t="s">
        <v>1176</v>
      </c>
      <c r="Z466" t="s">
        <v>4968</v>
      </c>
      <c r="AA466" t="s">
        <v>2120</v>
      </c>
      <c r="AB466" t="s">
        <v>2116</v>
      </c>
      <c r="AC466" t="s">
        <v>2117</v>
      </c>
      <c r="AD466" t="s">
        <v>2116</v>
      </c>
      <c r="AE466" t="s">
        <v>2117</v>
      </c>
      <c r="AF466" t="s">
        <v>2117</v>
      </c>
      <c r="AG466" t="s">
        <v>2116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hidden="1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">
        <v>300</v>
      </c>
      <c r="Y467" t="s">
        <v>37</v>
      </c>
      <c r="Z467" t="s">
        <v>4969</v>
      </c>
      <c r="AA467" t="s">
        <v>461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2116</v>
      </c>
      <c r="AP467" t="s">
        <v>2117</v>
      </c>
      <c r="AQ467" t="s">
        <v>2116</v>
      </c>
    </row>
    <row r="468" spans="2:43" hidden="1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">
        <v>375</v>
      </c>
      <c r="Y468" t="s">
        <v>1177</v>
      </c>
      <c r="Z468" t="s">
        <v>4970</v>
      </c>
      <c r="AA468" t="s">
        <v>453</v>
      </c>
      <c r="AB468" t="s">
        <v>2117</v>
      </c>
      <c r="AC468" t="s">
        <v>2116</v>
      </c>
      <c r="AD468" t="s">
        <v>2116</v>
      </c>
      <c r="AE468" t="s">
        <v>2117</v>
      </c>
      <c r="AF468" t="s">
        <v>2116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2116</v>
      </c>
      <c r="AM468" t="s">
        <v>2116</v>
      </c>
      <c r="AN468" t="s">
        <v>2117</v>
      </c>
      <c r="AO468" t="s">
        <v>2117</v>
      </c>
      <c r="AP468" t="s">
        <v>2116</v>
      </c>
      <c r="AQ468" t="s">
        <v>2117</v>
      </c>
    </row>
    <row r="469" spans="2:43" hidden="1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">
        <v>4677</v>
      </c>
      <c r="Y469" t="s">
        <v>1179</v>
      </c>
      <c r="Z469" t="s">
        <v>4971</v>
      </c>
      <c r="AA469" t="s">
        <v>2115</v>
      </c>
      <c r="AB469" t="s">
        <v>2116</v>
      </c>
      <c r="AC469" t="s">
        <v>2116</v>
      </c>
      <c r="AD469" t="s">
        <v>2117</v>
      </c>
      <c r="AE469" t="s">
        <v>2116</v>
      </c>
      <c r="AF469" t="s">
        <v>2117</v>
      </c>
      <c r="AG469" t="s">
        <v>2117</v>
      </c>
      <c r="AH469" t="s">
        <v>2116</v>
      </c>
      <c r="AI469" t="s">
        <v>2117</v>
      </c>
      <c r="AJ469" t="s">
        <v>2116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hidden="1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">
        <v>4678</v>
      </c>
      <c r="Y470" t="s">
        <v>418</v>
      </c>
      <c r="Z470" t="s">
        <v>4972</v>
      </c>
      <c r="AA470" t="s">
        <v>2130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2116</v>
      </c>
      <c r="AI470" t="s">
        <v>2116</v>
      </c>
      <c r="AJ470" t="s">
        <v>2117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2117</v>
      </c>
      <c r="AQ470" t="s">
        <v>2116</v>
      </c>
    </row>
    <row r="471" spans="2:43" hidden="1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">
        <v>1182</v>
      </c>
      <c r="Y471" t="s">
        <v>1183</v>
      </c>
      <c r="Z471" t="s">
        <v>4973</v>
      </c>
      <c r="AA471" t="s">
        <v>453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2116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hidden="1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">
        <v>4685</v>
      </c>
      <c r="Y472" t="s">
        <v>421</v>
      </c>
      <c r="Z472" t="s">
        <v>4974</v>
      </c>
      <c r="AA472" t="s">
        <v>462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2117</v>
      </c>
      <c r="AM472" t="s">
        <v>2117</v>
      </c>
      <c r="AN472" t="s">
        <v>2116</v>
      </c>
      <c r="AO472" t="s">
        <v>2117</v>
      </c>
      <c r="AP472" t="s">
        <v>2117</v>
      </c>
      <c r="AQ472" t="s">
        <v>2116</v>
      </c>
    </row>
    <row r="473" spans="2:43" hidden="1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">
        <v>1885</v>
      </c>
      <c r="Y473" t="s">
        <v>395</v>
      </c>
      <c r="Z473" t="s">
        <v>4975</v>
      </c>
      <c r="AA473" t="s">
        <v>462</v>
      </c>
      <c r="AB473" t="s">
        <v>2117</v>
      </c>
      <c r="AC473" t="s">
        <v>2116</v>
      </c>
      <c r="AD473" t="s">
        <v>2116</v>
      </c>
      <c r="AE473" t="s">
        <v>2117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2116</v>
      </c>
      <c r="AK473" t="s">
        <v>2117</v>
      </c>
      <c r="AL473" t="s">
        <v>2117</v>
      </c>
      <c r="AM473" t="s">
        <v>2117</v>
      </c>
      <c r="AN473" t="s">
        <v>2116</v>
      </c>
      <c r="AO473" t="s">
        <v>2117</v>
      </c>
      <c r="AP473" t="s">
        <v>2117</v>
      </c>
      <c r="AQ473" t="s">
        <v>2116</v>
      </c>
    </row>
    <row r="474" spans="2:43" hidden="1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">
        <v>1879</v>
      </c>
      <c r="Y474" t="s">
        <v>875</v>
      </c>
      <c r="Z474" t="s">
        <v>4976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hidden="1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">
        <v>876</v>
      </c>
      <c r="Y475" t="s">
        <v>877</v>
      </c>
      <c r="Z475" t="s">
        <v>4977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hidden="1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">
        <v>1886</v>
      </c>
      <c r="Y476" t="s">
        <v>1188</v>
      </c>
      <c r="Z476" t="s">
        <v>4978</v>
      </c>
      <c r="AA476" t="s">
        <v>459</v>
      </c>
      <c r="AB476" t="s">
        <v>2116</v>
      </c>
      <c r="AC476" t="s">
        <v>2117</v>
      </c>
      <c r="AD476" t="s">
        <v>2116</v>
      </c>
      <c r="AE476" t="s">
        <v>2117</v>
      </c>
      <c r="AF476" t="s">
        <v>2117</v>
      </c>
      <c r="AG476" t="s">
        <v>2116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2116</v>
      </c>
      <c r="AN476" t="s">
        <v>2117</v>
      </c>
      <c r="AO476" t="s">
        <v>2117</v>
      </c>
      <c r="AP476" t="s">
        <v>2117</v>
      </c>
      <c r="AQ476" t="s">
        <v>2116</v>
      </c>
    </row>
    <row r="477" spans="2:43" hidden="1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">
        <v>397</v>
      </c>
      <c r="Y477" t="s">
        <v>915</v>
      </c>
      <c r="Z477" t="s">
        <v>4979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hidden="1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">
        <v>916</v>
      </c>
      <c r="Y478" t="s">
        <v>398</v>
      </c>
      <c r="Z478" t="s">
        <v>4980</v>
      </c>
      <c r="AA478" t="s">
        <v>2139</v>
      </c>
      <c r="AB478" t="s">
        <v>2116</v>
      </c>
      <c r="AC478" t="s">
        <v>2116</v>
      </c>
      <c r="AD478" t="s">
        <v>2117</v>
      </c>
      <c r="AE478" t="s">
        <v>2116</v>
      </c>
      <c r="AF478" t="s">
        <v>2117</v>
      </c>
      <c r="AG478" t="s">
        <v>2117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2117</v>
      </c>
      <c r="AN478" t="s">
        <v>2116</v>
      </c>
      <c r="AO478" t="s">
        <v>2116</v>
      </c>
      <c r="AP478" t="s">
        <v>2117</v>
      </c>
      <c r="AQ478" t="s">
        <v>2116</v>
      </c>
    </row>
    <row r="479" spans="2:43" hidden="1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">
        <v>4686</v>
      </c>
      <c r="Y479" t="s">
        <v>4687</v>
      </c>
      <c r="Z479" t="s">
        <v>4981</v>
      </c>
      <c r="AA479" t="s">
        <v>460</v>
      </c>
      <c r="AB479" t="s">
        <v>2116</v>
      </c>
      <c r="AC479" t="s">
        <v>2116</v>
      </c>
      <c r="AD479" t="s">
        <v>2117</v>
      </c>
      <c r="AE479" t="s">
        <v>2116</v>
      </c>
      <c r="AF479" t="s">
        <v>2117</v>
      </c>
      <c r="AG479" t="s">
        <v>2117</v>
      </c>
      <c r="AH479" t="s">
        <v>2117</v>
      </c>
      <c r="AI479" t="s">
        <v>2116</v>
      </c>
      <c r="AJ479" t="s">
        <v>2116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hidden="1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">
        <v>1191</v>
      </c>
      <c r="Y480" t="s">
        <v>1192</v>
      </c>
      <c r="Z480" t="s">
        <v>4982</v>
      </c>
      <c r="AA480" t="s">
        <v>460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2116</v>
      </c>
      <c r="AJ480" t="s">
        <v>2117</v>
      </c>
      <c r="AK480" t="s">
        <v>2117</v>
      </c>
      <c r="AL480" t="s">
        <v>2117</v>
      </c>
      <c r="AM480" t="s">
        <v>2117</v>
      </c>
      <c r="AN480" t="s">
        <v>2116</v>
      </c>
      <c r="AO480" t="s">
        <v>2117</v>
      </c>
      <c r="AP480" t="s">
        <v>2117</v>
      </c>
      <c r="AQ480" t="s">
        <v>2116</v>
      </c>
    </row>
    <row r="481" spans="2:43" hidden="1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">
        <v>1193</v>
      </c>
      <c r="Y481" t="s">
        <v>4688</v>
      </c>
      <c r="Z481" t="s">
        <v>4983</v>
      </c>
      <c r="AA481" t="s">
        <v>2125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2117</v>
      </c>
      <c r="AI481" t="s">
        <v>2116</v>
      </c>
      <c r="AJ481" t="s">
        <v>2116</v>
      </c>
      <c r="AK481" t="s">
        <v>2117</v>
      </c>
      <c r="AL481" t="s">
        <v>2117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hidden="1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">
        <v>4689</v>
      </c>
      <c r="Y482" t="s">
        <v>4690</v>
      </c>
      <c r="Z482" t="s">
        <v>4984</v>
      </c>
      <c r="AA482" t="s">
        <v>460</v>
      </c>
      <c r="AB482" t="s">
        <v>2116</v>
      </c>
      <c r="AC482" t="s">
        <v>2116</v>
      </c>
      <c r="AD482" t="s">
        <v>2117</v>
      </c>
      <c r="AE482" t="s">
        <v>2116</v>
      </c>
      <c r="AF482" t="s">
        <v>2117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2117</v>
      </c>
      <c r="AM482" t="s">
        <v>2117</v>
      </c>
      <c r="AN482" t="s">
        <v>2116</v>
      </c>
      <c r="AO482" t="s">
        <v>2117</v>
      </c>
      <c r="AP482" t="s">
        <v>2117</v>
      </c>
      <c r="AQ482" t="s">
        <v>2116</v>
      </c>
    </row>
    <row r="483" spans="2:43" hidden="1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">
        <v>4692</v>
      </c>
      <c r="Y483" t="s">
        <v>1881</v>
      </c>
      <c r="Z483" t="s">
        <v>4985</v>
      </c>
      <c r="AA483" t="s">
        <v>453</v>
      </c>
      <c r="AB483" t="s">
        <v>2117</v>
      </c>
      <c r="AC483" t="s">
        <v>2116</v>
      </c>
      <c r="AD483" t="s">
        <v>2116</v>
      </c>
      <c r="AE483" t="s">
        <v>2117</v>
      </c>
      <c r="AF483" t="s">
        <v>2116</v>
      </c>
      <c r="AG483" t="s">
        <v>2117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hidden="1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">
        <v>4693</v>
      </c>
      <c r="Y484" t="s">
        <v>1200</v>
      </c>
      <c r="Z484" t="s">
        <v>4986</v>
      </c>
      <c r="AA484" t="s">
        <v>462</v>
      </c>
      <c r="AB484" t="s">
        <v>2117</v>
      </c>
      <c r="AC484" t="s">
        <v>2116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2116</v>
      </c>
      <c r="AI484" t="s">
        <v>2117</v>
      </c>
      <c r="AJ484" t="s">
        <v>2116</v>
      </c>
      <c r="AK484" t="s">
        <v>2117</v>
      </c>
      <c r="AL484" t="s">
        <v>2117</v>
      </c>
      <c r="AM484" t="s">
        <v>2117</v>
      </c>
      <c r="AN484" t="s">
        <v>2116</v>
      </c>
      <c r="AO484" t="s">
        <v>2117</v>
      </c>
      <c r="AP484" t="s">
        <v>2117</v>
      </c>
      <c r="AQ484" t="s">
        <v>2116</v>
      </c>
    </row>
    <row r="485" spans="2:43" hidden="1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">
        <v>1201</v>
      </c>
      <c r="Y485" t="s">
        <v>96</v>
      </c>
      <c r="Z485" t="s">
        <v>4987</v>
      </c>
      <c r="AA485" t="s">
        <v>2120</v>
      </c>
      <c r="AB485" t="s">
        <v>2116</v>
      </c>
      <c r="AC485" t="s">
        <v>2117</v>
      </c>
      <c r="AD485" t="s">
        <v>2116</v>
      </c>
      <c r="AE485" t="s">
        <v>2117</v>
      </c>
      <c r="AF485" t="s">
        <v>2117</v>
      </c>
      <c r="AG485" t="s">
        <v>2116</v>
      </c>
      <c r="AH485" t="s">
        <v>2116</v>
      </c>
      <c r="AI485" t="s">
        <v>2117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hidden="1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">
        <v>1202</v>
      </c>
      <c r="Y486" t="s">
        <v>1203</v>
      </c>
      <c r="Z486" t="s">
        <v>4988</v>
      </c>
      <c r="AA486" t="s">
        <v>2162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2117</v>
      </c>
      <c r="AN486" t="s">
        <v>2116</v>
      </c>
      <c r="AO486" t="s">
        <v>2117</v>
      </c>
      <c r="AP486" t="s">
        <v>2116</v>
      </c>
      <c r="AQ486" t="s">
        <v>2117</v>
      </c>
    </row>
    <row r="487" spans="2:43" hidden="1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">
        <v>40</v>
      </c>
      <c r="Y487" t="s">
        <v>373</v>
      </c>
      <c r="Z487" t="s">
        <v>4989</v>
      </c>
      <c r="AA487" t="s">
        <v>460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  <c r="AG487" t="s">
        <v>2117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2117</v>
      </c>
      <c r="AN487" t="s">
        <v>2116</v>
      </c>
      <c r="AO487" t="s">
        <v>2117</v>
      </c>
      <c r="AP487" t="s">
        <v>2117</v>
      </c>
      <c r="AQ487" t="s">
        <v>2116</v>
      </c>
    </row>
    <row r="488" spans="2:43" hidden="1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">
        <v>1970</v>
      </c>
      <c r="Y488" t="s">
        <v>1972</v>
      </c>
      <c r="Z488" t="s">
        <v>4990</v>
      </c>
      <c r="AA488" t="s">
        <v>2125</v>
      </c>
      <c r="AB488" t="s">
        <v>2117</v>
      </c>
      <c r="AC488" t="s">
        <v>2116</v>
      </c>
      <c r="AD488" t="s">
        <v>2116</v>
      </c>
      <c r="AE488" t="s">
        <v>2117</v>
      </c>
      <c r="AF488" t="s">
        <v>2116</v>
      </c>
      <c r="AG488" t="s">
        <v>2117</v>
      </c>
      <c r="AH488" t="s">
        <v>2117</v>
      </c>
      <c r="AI488" t="s">
        <v>2116</v>
      </c>
      <c r="AJ488" t="s">
        <v>2116</v>
      </c>
      <c r="AK488" t="s">
        <v>2117</v>
      </c>
      <c r="AL488" t="s">
        <v>2117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hidden="1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">
        <v>1204</v>
      </c>
      <c r="Y489" t="s">
        <v>1205</v>
      </c>
      <c r="Z489" t="s">
        <v>4991</v>
      </c>
      <c r="AA489" t="s">
        <v>456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2117</v>
      </c>
      <c r="AJ489" t="s">
        <v>2116</v>
      </c>
      <c r="AK489" t="s">
        <v>2116</v>
      </c>
      <c r="AL489" t="s">
        <v>2116</v>
      </c>
      <c r="AM489" t="s">
        <v>2116</v>
      </c>
      <c r="AN489" t="s">
        <v>2117</v>
      </c>
      <c r="AO489" t="s">
        <v>2117</v>
      </c>
      <c r="AP489" t="s">
        <v>2116</v>
      </c>
      <c r="AQ489" t="s">
        <v>2117</v>
      </c>
    </row>
    <row r="490" spans="2:43" hidden="1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">
        <v>1206</v>
      </c>
      <c r="Y490" t="s">
        <v>84</v>
      </c>
      <c r="Z490" t="s">
        <v>4992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2117</v>
      </c>
      <c r="AI490" t="s">
        <v>2116</v>
      </c>
      <c r="AJ490" t="s">
        <v>2116</v>
      </c>
      <c r="AK490" t="s">
        <v>2117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hidden="1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">
        <v>1207</v>
      </c>
      <c r="Y491" t="s">
        <v>1208</v>
      </c>
      <c r="Z491" t="s">
        <v>4993</v>
      </c>
      <c r="AA491" t="s">
        <v>456</v>
      </c>
      <c r="AB491" t="s">
        <v>2116</v>
      </c>
      <c r="AC491" t="s">
        <v>2116</v>
      </c>
      <c r="AD491" t="s">
        <v>2117</v>
      </c>
      <c r="AE491" t="s">
        <v>2116</v>
      </c>
      <c r="AF491" t="s">
        <v>2117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2116</v>
      </c>
      <c r="AL491" t="s">
        <v>2116</v>
      </c>
      <c r="AM491" t="s">
        <v>2116</v>
      </c>
      <c r="AN491" t="s">
        <v>2117</v>
      </c>
      <c r="AO491" t="s">
        <v>2117</v>
      </c>
      <c r="AP491" t="s">
        <v>2116</v>
      </c>
      <c r="AQ491" t="s">
        <v>2117</v>
      </c>
    </row>
    <row r="492" spans="2:43" hidden="1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">
        <v>4700</v>
      </c>
      <c r="Y492" t="s">
        <v>83</v>
      </c>
      <c r="Z492" t="s">
        <v>4994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2117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hidden="1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">
        <v>1210</v>
      </c>
      <c r="Y493" t="s">
        <v>1211</v>
      </c>
      <c r="Z493" t="s">
        <v>4995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hidden="1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">
        <v>4701</v>
      </c>
      <c r="Y494" t="s">
        <v>401</v>
      </c>
      <c r="Z494" t="s">
        <v>6856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</row>
    <row r="495" spans="2:43" hidden="1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">
        <v>1213</v>
      </c>
      <c r="Y495" t="s">
        <v>4703</v>
      </c>
      <c r="Z495" t="s">
        <v>4997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2117</v>
      </c>
      <c r="AI495" t="s">
        <v>2116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hidden="1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">
        <v>4645</v>
      </c>
      <c r="Y496" t="s">
        <v>4646</v>
      </c>
      <c r="Z496" t="s">
        <v>4998</v>
      </c>
      <c r="AA496" t="s">
        <v>459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2116</v>
      </c>
      <c r="AN496" t="s">
        <v>2117</v>
      </c>
      <c r="AO496" t="s">
        <v>2117</v>
      </c>
      <c r="AP496" t="s">
        <v>2117</v>
      </c>
      <c r="AQ496" t="s">
        <v>2116</v>
      </c>
    </row>
    <row r="497" spans="2:43" hidden="1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">
        <v>4705</v>
      </c>
      <c r="Y497" t="s">
        <v>4706</v>
      </c>
      <c r="Z497" t="s">
        <v>4999</v>
      </c>
      <c r="AA497" t="s">
        <v>462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2116</v>
      </c>
      <c r="AI497" t="s">
        <v>2117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2117</v>
      </c>
      <c r="AP497" t="s">
        <v>2117</v>
      </c>
      <c r="AQ497" t="s">
        <v>2116</v>
      </c>
    </row>
    <row r="498" spans="2:43" hidden="1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</row>
    <row r="499" spans="2:43" hidden="1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">
        <v>1222</v>
      </c>
      <c r="Y499" t="s">
        <v>1223</v>
      </c>
      <c r="Z499" t="s">
        <v>5000</v>
      </c>
      <c r="AA499" t="s">
        <v>462</v>
      </c>
      <c r="AB499" t="s">
        <v>2117</v>
      </c>
      <c r="AC499" t="s">
        <v>2116</v>
      </c>
      <c r="AD499" t="s">
        <v>2116</v>
      </c>
      <c r="AE499" t="s">
        <v>2117</v>
      </c>
      <c r="AF499" t="s">
        <v>2116</v>
      </c>
      <c r="AG499" t="s">
        <v>2117</v>
      </c>
      <c r="AH499" t="s">
        <v>2117</v>
      </c>
      <c r="AI499" t="s">
        <v>2116</v>
      </c>
      <c r="AJ499" t="s">
        <v>2116</v>
      </c>
      <c r="AK499" t="s">
        <v>2117</v>
      </c>
      <c r="AL499" t="s">
        <v>2117</v>
      </c>
      <c r="AM499" t="s">
        <v>2117</v>
      </c>
      <c r="AN499" t="s">
        <v>2116</v>
      </c>
      <c r="AO499" t="s">
        <v>2117</v>
      </c>
      <c r="AP499" t="s">
        <v>2117</v>
      </c>
      <c r="AQ499" t="s">
        <v>2116</v>
      </c>
    </row>
    <row r="500" spans="2:43" hidden="1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">
        <v>1224</v>
      </c>
      <c r="Y500" t="s">
        <v>1887</v>
      </c>
      <c r="Z500" t="s">
        <v>5001</v>
      </c>
      <c r="AA500" t="s">
        <v>2125</v>
      </c>
      <c r="AB500" t="s">
        <v>2117</v>
      </c>
      <c r="AC500" t="s">
        <v>2116</v>
      </c>
      <c r="AD500" t="s">
        <v>2116</v>
      </c>
      <c r="AE500" t="s">
        <v>2117</v>
      </c>
      <c r="AF500" t="s">
        <v>2116</v>
      </c>
      <c r="AG500" t="s">
        <v>2117</v>
      </c>
      <c r="AH500" t="s">
        <v>2117</v>
      </c>
      <c r="AI500" t="s">
        <v>2116</v>
      </c>
      <c r="AJ500" t="s">
        <v>2116</v>
      </c>
      <c r="AK500" t="s">
        <v>2117</v>
      </c>
      <c r="AL500" t="s">
        <v>2117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hidden="1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">
        <v>1226</v>
      </c>
      <c r="Y501" t="s">
        <v>4707</v>
      </c>
      <c r="Z501" t="s">
        <v>6857</v>
      </c>
      <c r="AA501" t="s">
        <v>460</v>
      </c>
      <c r="AB501" t="s">
        <v>2116</v>
      </c>
      <c r="AC501" t="s">
        <v>2116</v>
      </c>
      <c r="AD501" t="s">
        <v>2117</v>
      </c>
      <c r="AE501" t="s">
        <v>2116</v>
      </c>
      <c r="AF501" t="s">
        <v>2117</v>
      </c>
      <c r="AG501" t="s">
        <v>2117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2117</v>
      </c>
      <c r="AN501" t="s">
        <v>2116</v>
      </c>
      <c r="AO501" t="s">
        <v>2117</v>
      </c>
      <c r="AP501" t="s">
        <v>2117</v>
      </c>
      <c r="AQ501" t="s">
        <v>2116</v>
      </c>
    </row>
    <row r="502" spans="2:43" hidden="1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">
        <v>425</v>
      </c>
      <c r="Y502" t="s">
        <v>4710</v>
      </c>
      <c r="Z502" t="s">
        <v>5002</v>
      </c>
      <c r="AA502" t="s">
        <v>2122</v>
      </c>
      <c r="AB502" t="s">
        <v>2117</v>
      </c>
      <c r="AC502" t="s">
        <v>2116</v>
      </c>
      <c r="AD502" t="s">
        <v>2116</v>
      </c>
      <c r="AE502" t="s">
        <v>2117</v>
      </c>
      <c r="AF502" t="s">
        <v>2116</v>
      </c>
      <c r="AG502" t="s">
        <v>2117</v>
      </c>
      <c r="AH502" t="s">
        <v>2117</v>
      </c>
      <c r="AI502" t="s">
        <v>2116</v>
      </c>
      <c r="AJ502" t="s">
        <v>2116</v>
      </c>
      <c r="AK502" t="s">
        <v>2117</v>
      </c>
      <c r="AL502" t="s">
        <v>2117</v>
      </c>
      <c r="AM502" t="s">
        <v>2117</v>
      </c>
      <c r="AN502" t="s">
        <v>2116</v>
      </c>
      <c r="AO502" t="s">
        <v>2116</v>
      </c>
      <c r="AP502" t="s">
        <v>2117</v>
      </c>
      <c r="AQ502" t="s">
        <v>2116</v>
      </c>
    </row>
    <row r="503" spans="2:43" hidden="1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">
        <v>1229</v>
      </c>
      <c r="Y503" t="s">
        <v>1230</v>
      </c>
      <c r="Z503" t="s">
        <v>5003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hidden="1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">
        <v>1232</v>
      </c>
      <c r="Y504" t="s">
        <v>4717</v>
      </c>
      <c r="Z504" t="s">
        <v>5004</v>
      </c>
      <c r="AA504" t="s">
        <v>5005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2117</v>
      </c>
      <c r="AI504" t="s">
        <v>2116</v>
      </c>
      <c r="AJ504" t="s">
        <v>2116</v>
      </c>
      <c r="AK504" t="s">
        <v>2117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hidden="1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">
        <v>4732</v>
      </c>
      <c r="Y505" t="s">
        <v>290</v>
      </c>
      <c r="Z505" t="s">
        <v>5006</v>
      </c>
      <c r="AA505" t="s">
        <v>456</v>
      </c>
      <c r="AB505" t="s">
        <v>2116</v>
      </c>
      <c r="AC505" t="s">
        <v>2116</v>
      </c>
      <c r="AD505" t="s">
        <v>2117</v>
      </c>
      <c r="AE505" t="s">
        <v>2116</v>
      </c>
      <c r="AF505" t="s">
        <v>2117</v>
      </c>
      <c r="AG505" t="s">
        <v>2117</v>
      </c>
      <c r="AH505" t="s">
        <v>2116</v>
      </c>
      <c r="AI505" t="s">
        <v>2116</v>
      </c>
      <c r="AJ505" t="s">
        <v>2117</v>
      </c>
      <c r="AK505" t="s">
        <v>2117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hidden="1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">
        <v>4733</v>
      </c>
      <c r="Y506" t="s">
        <v>1236</v>
      </c>
      <c r="Z506" t="s">
        <v>5007</v>
      </c>
      <c r="AA506" t="s">
        <v>2162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2117</v>
      </c>
      <c r="AI506" t="s">
        <v>2116</v>
      </c>
      <c r="AJ506" t="s">
        <v>2116</v>
      </c>
      <c r="AK506" t="s">
        <v>2117</v>
      </c>
      <c r="AL506" t="s">
        <v>2117</v>
      </c>
      <c r="AM506" t="s">
        <v>2117</v>
      </c>
      <c r="AN506" t="s">
        <v>2116</v>
      </c>
      <c r="AO506" t="s">
        <v>2117</v>
      </c>
      <c r="AP506" t="s">
        <v>2116</v>
      </c>
      <c r="AQ506" t="s">
        <v>2117</v>
      </c>
    </row>
    <row r="507" spans="2:43" hidden="1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">
        <v>1910</v>
      </c>
      <c r="Y507" t="s">
        <v>4738</v>
      </c>
      <c r="Z507" t="s">
        <v>5008</v>
      </c>
      <c r="AA507" t="s">
        <v>5009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2116</v>
      </c>
      <c r="AP507" t="s">
        <v>2116</v>
      </c>
      <c r="AQ507" t="s">
        <v>2117</v>
      </c>
    </row>
    <row r="508" spans="2:43" hidden="1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">
        <v>144</v>
      </c>
      <c r="Y508" t="s">
        <v>1930</v>
      </c>
      <c r="Z508" t="s">
        <v>5010</v>
      </c>
      <c r="AA508" t="s">
        <v>461</v>
      </c>
      <c r="AB508" t="s">
        <v>2116</v>
      </c>
      <c r="AC508" t="s">
        <v>2116</v>
      </c>
      <c r="AD508" t="s">
        <v>2117</v>
      </c>
      <c r="AE508" t="s">
        <v>2116</v>
      </c>
      <c r="AF508" t="s">
        <v>2117</v>
      </c>
      <c r="AG508" t="s">
        <v>2117</v>
      </c>
      <c r="AH508" t="s">
        <v>2116</v>
      </c>
      <c r="AI508" t="s">
        <v>2117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2116</v>
      </c>
      <c r="AP508" t="s">
        <v>2117</v>
      </c>
      <c r="AQ508" t="s">
        <v>2116</v>
      </c>
    </row>
    <row r="509" spans="2:43" hidden="1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">
        <v>4740</v>
      </c>
      <c r="Y509" t="s">
        <v>1951</v>
      </c>
      <c r="Z509" t="s">
        <v>5011</v>
      </c>
      <c r="AA509" t="s">
        <v>449</v>
      </c>
      <c r="AB509" t="s">
        <v>2116</v>
      </c>
      <c r="AC509" t="s">
        <v>2116</v>
      </c>
      <c r="AD509" t="s">
        <v>2117</v>
      </c>
      <c r="AE509" t="s">
        <v>2116</v>
      </c>
      <c r="AF509" t="s">
        <v>2117</v>
      </c>
      <c r="AG509" t="s">
        <v>2117</v>
      </c>
      <c r="AH509" t="s">
        <v>2116</v>
      </c>
      <c r="AI509" t="s">
        <v>2116</v>
      </c>
      <c r="AJ509" t="s">
        <v>2117</v>
      </c>
      <c r="AK509" t="s">
        <v>2117</v>
      </c>
      <c r="AL509" t="s">
        <v>2117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hidden="1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">
        <v>4744</v>
      </c>
      <c r="Y510" t="s">
        <v>1243</v>
      </c>
      <c r="Z510" t="s">
        <v>5012</v>
      </c>
      <c r="AA510" t="s">
        <v>2740</v>
      </c>
      <c r="AB510" t="s">
        <v>2116</v>
      </c>
      <c r="AC510" t="s">
        <v>2116</v>
      </c>
      <c r="AD510" t="s">
        <v>2117</v>
      </c>
      <c r="AE510" t="s">
        <v>2116</v>
      </c>
      <c r="AF510" t="s">
        <v>2117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2117</v>
      </c>
      <c r="AM510" t="s">
        <v>2117</v>
      </c>
      <c r="AN510" t="s">
        <v>2116</v>
      </c>
      <c r="AO510" t="s">
        <v>2117</v>
      </c>
      <c r="AP510" t="s">
        <v>2116</v>
      </c>
      <c r="AQ510" t="s">
        <v>2117</v>
      </c>
    </row>
    <row r="511" spans="2:43" hidden="1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">
        <v>253</v>
      </c>
      <c r="Y511" t="s">
        <v>1244</v>
      </c>
      <c r="Z511" t="s">
        <v>5013</v>
      </c>
      <c r="AA511" t="s">
        <v>2120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2116</v>
      </c>
      <c r="AJ511" t="s">
        <v>2117</v>
      </c>
      <c r="AK511" t="s">
        <v>2117</v>
      </c>
      <c r="AL511" t="s">
        <v>2117</v>
      </c>
      <c r="AM511" t="s">
        <v>2117</v>
      </c>
      <c r="AN511" t="s">
        <v>2116</v>
      </c>
      <c r="AO511" t="s">
        <v>2116</v>
      </c>
      <c r="AP511" t="s">
        <v>2117</v>
      </c>
      <c r="AQ511" t="s">
        <v>2116</v>
      </c>
    </row>
    <row r="512" spans="2:43" hidden="1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">
        <v>4748</v>
      </c>
      <c r="Y512" t="s">
        <v>289</v>
      </c>
      <c r="Z512" t="s">
        <v>5014</v>
      </c>
      <c r="AA512" t="s">
        <v>5015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2116</v>
      </c>
      <c r="AP512" t="s">
        <v>2116</v>
      </c>
      <c r="AQ512" t="s">
        <v>2117</v>
      </c>
    </row>
    <row r="513" spans="2:43" hidden="1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">
        <v>1246</v>
      </c>
      <c r="Y513" t="s">
        <v>1247</v>
      </c>
      <c r="Z513" t="s">
        <v>6858</v>
      </c>
      <c r="AA513" t="s">
        <v>459</v>
      </c>
      <c r="AB513" t="s">
        <v>2116</v>
      </c>
      <c r="AC513" t="s">
        <v>2117</v>
      </c>
      <c r="AD513" t="s">
        <v>2116</v>
      </c>
      <c r="AE513" t="s">
        <v>2117</v>
      </c>
      <c r="AF513" t="s">
        <v>2117</v>
      </c>
      <c r="AG513" t="s">
        <v>2116</v>
      </c>
      <c r="AH513" t="s">
        <v>2116</v>
      </c>
      <c r="AI513" t="s">
        <v>2117</v>
      </c>
      <c r="AJ513" t="s">
        <v>2116</v>
      </c>
      <c r="AK513" t="s">
        <v>2117</v>
      </c>
      <c r="AL513" t="s">
        <v>2117</v>
      </c>
      <c r="AM513" t="s">
        <v>2116</v>
      </c>
      <c r="AN513" t="s">
        <v>2117</v>
      </c>
      <c r="AO513" t="s">
        <v>2117</v>
      </c>
      <c r="AP513" t="s">
        <v>2117</v>
      </c>
      <c r="AQ513" t="s">
        <v>2116</v>
      </c>
    </row>
    <row r="514" spans="2:43" hidden="1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">
        <v>1248</v>
      </c>
      <c r="Y514" t="s">
        <v>1249</v>
      </c>
      <c r="Z514" t="s">
        <v>5016</v>
      </c>
      <c r="AA514" t="s">
        <v>2171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2116</v>
      </c>
      <c r="AQ514" t="s">
        <v>2117</v>
      </c>
    </row>
    <row r="515" spans="2:43" hidden="1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">
        <v>1250</v>
      </c>
      <c r="Y515" t="s">
        <v>1251</v>
      </c>
      <c r="Z515" t="s">
        <v>5017</v>
      </c>
      <c r="AA515" t="s">
        <v>5018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2116</v>
      </c>
      <c r="AP515" t="s">
        <v>2116</v>
      </c>
      <c r="AQ515" t="s">
        <v>2117</v>
      </c>
    </row>
    <row r="516" spans="2:43" hidden="1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">
        <v>1252</v>
      </c>
      <c r="Y516" t="s">
        <v>1253</v>
      </c>
      <c r="Z516" t="s">
        <v>6859</v>
      </c>
      <c r="AA516" t="s">
        <v>2125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2116</v>
      </c>
      <c r="AI516" t="s">
        <v>2117</v>
      </c>
      <c r="AJ516" t="s">
        <v>2116</v>
      </c>
      <c r="AK516" t="s">
        <v>2116</v>
      </c>
      <c r="AL516" t="s">
        <v>2117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hidden="1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">
        <v>1254</v>
      </c>
      <c r="Y517" t="s">
        <v>4774</v>
      </c>
      <c r="Z517" t="s">
        <v>6860</v>
      </c>
      <c r="AA517" t="s">
        <v>459</v>
      </c>
      <c r="AB517" t="s">
        <v>2116</v>
      </c>
      <c r="AC517" t="s">
        <v>2117</v>
      </c>
      <c r="AD517" t="s">
        <v>2116</v>
      </c>
      <c r="AE517" t="s">
        <v>2117</v>
      </c>
      <c r="AF517" t="s">
        <v>2117</v>
      </c>
      <c r="AG517" t="s">
        <v>2116</v>
      </c>
      <c r="AH517" t="s">
        <v>2116</v>
      </c>
      <c r="AI517" t="s">
        <v>2116</v>
      </c>
      <c r="AJ517" t="s">
        <v>2117</v>
      </c>
      <c r="AK517" t="s">
        <v>2117</v>
      </c>
      <c r="AL517" t="s">
        <v>2117</v>
      </c>
      <c r="AM517" t="s">
        <v>2116</v>
      </c>
      <c r="AN517" t="s">
        <v>2117</v>
      </c>
      <c r="AO517" t="s">
        <v>2117</v>
      </c>
      <c r="AP517" t="s">
        <v>2117</v>
      </c>
      <c r="AQ517" t="s">
        <v>2116</v>
      </c>
    </row>
    <row r="518" spans="2:43" hidden="1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">
        <v>4775</v>
      </c>
      <c r="Y518" t="s">
        <v>271</v>
      </c>
      <c r="Z518" t="s">
        <v>5019</v>
      </c>
      <c r="AA518" t="s">
        <v>449</v>
      </c>
      <c r="AB518" t="s">
        <v>2116</v>
      </c>
      <c r="AC518" t="s">
        <v>2116</v>
      </c>
      <c r="AD518" t="s">
        <v>2117</v>
      </c>
      <c r="AE518" t="s">
        <v>2116</v>
      </c>
      <c r="AF518" t="s">
        <v>2117</v>
      </c>
      <c r="AG518" t="s">
        <v>2117</v>
      </c>
      <c r="AH518" t="s">
        <v>2116</v>
      </c>
      <c r="AI518" t="s">
        <v>2116</v>
      </c>
      <c r="AJ518" t="s">
        <v>2117</v>
      </c>
      <c r="AK518" t="s">
        <v>2117</v>
      </c>
      <c r="AL518" t="s">
        <v>2117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hidden="1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">
        <v>4755</v>
      </c>
      <c r="Y519" t="s">
        <v>1258</v>
      </c>
      <c r="Z519" t="s">
        <v>5020</v>
      </c>
      <c r="AA519" t="s">
        <v>447</v>
      </c>
      <c r="AB519" t="s">
        <v>2116</v>
      </c>
      <c r="AC519" t="s">
        <v>2117</v>
      </c>
      <c r="AD519" t="s">
        <v>2116</v>
      </c>
      <c r="AE519" t="s">
        <v>2117</v>
      </c>
      <c r="AF519" t="s">
        <v>2117</v>
      </c>
      <c r="AG519" t="s">
        <v>2116</v>
      </c>
      <c r="AH519" t="s">
        <v>2116</v>
      </c>
      <c r="AI519" t="s">
        <v>2117</v>
      </c>
      <c r="AJ519" t="s">
        <v>2116</v>
      </c>
      <c r="AK519" t="s">
        <v>2116</v>
      </c>
      <c r="AL519" t="s">
        <v>2116</v>
      </c>
      <c r="AM519" t="s">
        <v>2116</v>
      </c>
      <c r="AN519" t="s">
        <v>2117</v>
      </c>
      <c r="AO519" t="s">
        <v>2117</v>
      </c>
      <c r="AP519" t="s">
        <v>2116</v>
      </c>
      <c r="AQ519" t="s">
        <v>2117</v>
      </c>
    </row>
    <row r="520" spans="2:43" hidden="1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">
        <v>4776</v>
      </c>
      <c r="Y520" t="s">
        <v>4777</v>
      </c>
      <c r="Z520" t="s">
        <v>5021</v>
      </c>
      <c r="AA520" t="s">
        <v>447</v>
      </c>
      <c r="AB520" t="s">
        <v>2116</v>
      </c>
      <c r="AC520" t="s">
        <v>2117</v>
      </c>
      <c r="AD520" t="s">
        <v>2116</v>
      </c>
      <c r="AE520" t="s">
        <v>2117</v>
      </c>
      <c r="AF520" t="s">
        <v>2117</v>
      </c>
      <c r="AG520" t="s">
        <v>2116</v>
      </c>
      <c r="AH520" t="s">
        <v>2116</v>
      </c>
      <c r="AI520" t="s">
        <v>2117</v>
      </c>
      <c r="AJ520" t="s">
        <v>2116</v>
      </c>
      <c r="AK520" t="s">
        <v>2116</v>
      </c>
      <c r="AL520" t="s">
        <v>2116</v>
      </c>
      <c r="AM520" t="s">
        <v>2116</v>
      </c>
      <c r="AN520" t="s">
        <v>2117</v>
      </c>
      <c r="AO520" t="s">
        <v>2117</v>
      </c>
      <c r="AP520" t="s">
        <v>2116</v>
      </c>
      <c r="AQ520" t="s">
        <v>2117</v>
      </c>
    </row>
    <row r="521" spans="2:43" hidden="1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">
        <v>1261</v>
      </c>
      <c r="Y521" t="s">
        <v>4782</v>
      </c>
      <c r="Z521" t="s">
        <v>5022</v>
      </c>
      <c r="AA521" t="s">
        <v>2162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2117</v>
      </c>
      <c r="AM521" t="s">
        <v>2117</v>
      </c>
      <c r="AN521" t="s">
        <v>2116</v>
      </c>
      <c r="AO521" t="s">
        <v>2117</v>
      </c>
      <c r="AP521" t="s">
        <v>2116</v>
      </c>
      <c r="AQ521" t="s">
        <v>2117</v>
      </c>
    </row>
    <row r="522" spans="2:43" hidden="1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v>#N/A</v>
      </c>
      <c r="Y522" t="s">
        <v>656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</row>
    <row r="523" spans="2:43" hidden="1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">
        <v>4502</v>
      </c>
      <c r="Y523" t="s">
        <v>662</v>
      </c>
      <c r="Z523" t="s">
        <v>6861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</row>
    <row r="524" spans="2:43" hidden="1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</row>
    <row r="525" spans="2:43" hidden="1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">
        <v>263</v>
      </c>
      <c r="Y525" t="s">
        <v>1263</v>
      </c>
      <c r="Z525" t="s">
        <v>5023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hidden="1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">
        <v>303</v>
      </c>
      <c r="Y526" t="s">
        <v>302</v>
      </c>
      <c r="Z526" t="s">
        <v>6862</v>
      </c>
      <c r="AA526" t="s">
        <v>2169</v>
      </c>
      <c r="AB526" t="s">
        <v>2117</v>
      </c>
      <c r="AC526" t="s">
        <v>2116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2116</v>
      </c>
      <c r="AI526" t="s">
        <v>2117</v>
      </c>
      <c r="AJ526" t="s">
        <v>2116</v>
      </c>
      <c r="AK526" t="s">
        <v>2117</v>
      </c>
      <c r="AL526" t="s">
        <v>2117</v>
      </c>
      <c r="AM526" t="s">
        <v>2117</v>
      </c>
      <c r="AN526" t="s">
        <v>2116</v>
      </c>
      <c r="AO526" t="s">
        <v>2116</v>
      </c>
      <c r="AP526" t="s">
        <v>2117</v>
      </c>
      <c r="AQ526" t="s">
        <v>2116</v>
      </c>
    </row>
    <row r="527" spans="2:43" hidden="1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">
        <v>4792</v>
      </c>
      <c r="Y527" t="s">
        <v>273</v>
      </c>
      <c r="Z527" t="s">
        <v>5024</v>
      </c>
      <c r="AA527" t="s">
        <v>459</v>
      </c>
      <c r="AB527" t="s">
        <v>2116</v>
      </c>
      <c r="AC527" t="s">
        <v>2117</v>
      </c>
      <c r="AD527" t="s">
        <v>2116</v>
      </c>
      <c r="AE527" t="s">
        <v>2117</v>
      </c>
      <c r="AF527" t="s">
        <v>2117</v>
      </c>
      <c r="AG527" t="s">
        <v>2116</v>
      </c>
      <c r="AH527" t="s">
        <v>2116</v>
      </c>
      <c r="AI527" t="s">
        <v>2116</v>
      </c>
      <c r="AJ527" t="s">
        <v>2117</v>
      </c>
      <c r="AK527" t="s">
        <v>2117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2117</v>
      </c>
      <c r="AQ527" t="s">
        <v>2116</v>
      </c>
    </row>
    <row r="528" spans="2:43" hidden="1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">
        <v>4793</v>
      </c>
      <c r="Y528" t="s">
        <v>4794</v>
      </c>
      <c r="Z528" t="s">
        <v>5025</v>
      </c>
      <c r="AA528" t="s">
        <v>462</v>
      </c>
      <c r="AB528" t="s">
        <v>2117</v>
      </c>
      <c r="AC528" t="s">
        <v>2116</v>
      </c>
      <c r="AD528" t="s">
        <v>2116</v>
      </c>
      <c r="AE528" t="s">
        <v>2117</v>
      </c>
      <c r="AF528" t="s">
        <v>2116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2117</v>
      </c>
      <c r="AM528" t="s">
        <v>2117</v>
      </c>
      <c r="AN528" t="s">
        <v>2116</v>
      </c>
      <c r="AO528" t="s">
        <v>2117</v>
      </c>
      <c r="AP528" t="s">
        <v>2117</v>
      </c>
      <c r="AQ528" t="s">
        <v>2116</v>
      </c>
    </row>
    <row r="529" spans="2:43" hidden="1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">
        <v>117</v>
      </c>
      <c r="Y529" t="s">
        <v>429</v>
      </c>
      <c r="Z529" t="s">
        <v>5026</v>
      </c>
      <c r="AA529" t="s">
        <v>449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2116</v>
      </c>
      <c r="AL529" t="s">
        <v>2117</v>
      </c>
      <c r="AM529" t="s">
        <v>2116</v>
      </c>
      <c r="AN529" t="s">
        <v>2117</v>
      </c>
      <c r="AO529" t="s">
        <v>2117</v>
      </c>
      <c r="AP529" t="s">
        <v>2116</v>
      </c>
      <c r="AQ529" t="s">
        <v>2117</v>
      </c>
    </row>
    <row r="530" spans="2:43" hidden="1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">
        <v>1268</v>
      </c>
      <c r="Y530" t="s">
        <v>1269</v>
      </c>
      <c r="Z530" t="s">
        <v>5027</v>
      </c>
      <c r="AA530" t="s">
        <v>447</v>
      </c>
      <c r="AB530" t="s">
        <v>2116</v>
      </c>
      <c r="AC530" t="s">
        <v>2117</v>
      </c>
      <c r="AD530" t="s">
        <v>2116</v>
      </c>
      <c r="AE530" t="s">
        <v>2117</v>
      </c>
      <c r="AF530" t="s">
        <v>2117</v>
      </c>
      <c r="AG530" t="s">
        <v>2116</v>
      </c>
      <c r="AH530" t="s">
        <v>2116</v>
      </c>
      <c r="AI530" t="s">
        <v>2117</v>
      </c>
      <c r="AJ530" t="s">
        <v>2116</v>
      </c>
      <c r="AK530" t="s">
        <v>2116</v>
      </c>
      <c r="AL530" t="s">
        <v>2116</v>
      </c>
      <c r="AM530" t="s">
        <v>2116</v>
      </c>
      <c r="AN530" t="s">
        <v>2117</v>
      </c>
      <c r="AO530" t="s">
        <v>2117</v>
      </c>
      <c r="AP530" t="s">
        <v>2116</v>
      </c>
      <c r="AQ530" t="s">
        <v>2117</v>
      </c>
    </row>
    <row r="531" spans="2:43" hidden="1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">
        <v>426</v>
      </c>
      <c r="Y531" t="s">
        <v>4796</v>
      </c>
      <c r="Z531" t="s">
        <v>5028</v>
      </c>
      <c r="AA531" t="s">
        <v>453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hidden="1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">
        <v>101</v>
      </c>
      <c r="Y532" t="s">
        <v>431</v>
      </c>
      <c r="Z532" t="s">
        <v>5029</v>
      </c>
      <c r="AA532" t="s">
        <v>447</v>
      </c>
      <c r="AB532" t="s">
        <v>2116</v>
      </c>
      <c r="AC532" t="s">
        <v>2117</v>
      </c>
      <c r="AD532" t="s">
        <v>2116</v>
      </c>
      <c r="AE532" t="s">
        <v>2117</v>
      </c>
      <c r="AF532" t="s">
        <v>2117</v>
      </c>
      <c r="AG532" t="s">
        <v>2116</v>
      </c>
      <c r="AH532" t="s">
        <v>2116</v>
      </c>
      <c r="AI532" t="s">
        <v>2117</v>
      </c>
      <c r="AJ532" t="s">
        <v>2116</v>
      </c>
      <c r="AK532" t="s">
        <v>2116</v>
      </c>
      <c r="AL532" t="s">
        <v>2116</v>
      </c>
      <c r="AM532" t="s">
        <v>2116</v>
      </c>
      <c r="AN532" t="s">
        <v>2117</v>
      </c>
      <c r="AO532" t="s">
        <v>2117</v>
      </c>
      <c r="AP532" t="s">
        <v>2116</v>
      </c>
      <c r="AQ532" t="s">
        <v>2117</v>
      </c>
    </row>
    <row r="533" spans="2:43" hidden="1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">
        <v>1271</v>
      </c>
      <c r="Y533" t="s">
        <v>4800</v>
      </c>
      <c r="Z533" t="s">
        <v>5030</v>
      </c>
      <c r="AA533" t="s">
        <v>2736</v>
      </c>
      <c r="AB533" t="s">
        <v>2116</v>
      </c>
      <c r="AC533" t="s">
        <v>2117</v>
      </c>
      <c r="AD533" t="s">
        <v>2116</v>
      </c>
      <c r="AE533" t="s">
        <v>2117</v>
      </c>
      <c r="AF533" t="s">
        <v>2117</v>
      </c>
      <c r="AG533" t="s">
        <v>2116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hidden="1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">
        <v>1984</v>
      </c>
      <c r="Y534" t="s">
        <v>914</v>
      </c>
      <c r="Z534" t="s">
        <v>5031</v>
      </c>
      <c r="AA534" t="s">
        <v>2130</v>
      </c>
      <c r="AB534" t="s">
        <v>2117</v>
      </c>
      <c r="AC534" t="s">
        <v>2116</v>
      </c>
      <c r="AD534" t="s">
        <v>2116</v>
      </c>
      <c r="AE534" t="s">
        <v>2117</v>
      </c>
      <c r="AF534" t="s">
        <v>2116</v>
      </c>
      <c r="AG534" t="s">
        <v>2117</v>
      </c>
      <c r="AH534" t="s">
        <v>2117</v>
      </c>
      <c r="AI534" t="s">
        <v>2116</v>
      </c>
      <c r="AJ534" t="s">
        <v>2116</v>
      </c>
      <c r="AK534" t="s">
        <v>2117</v>
      </c>
      <c r="AL534" t="s">
        <v>2117</v>
      </c>
      <c r="AM534" t="s">
        <v>2117</v>
      </c>
      <c r="AN534" t="s">
        <v>2116</v>
      </c>
      <c r="AO534" t="s">
        <v>2116</v>
      </c>
      <c r="AP534" t="s">
        <v>2117</v>
      </c>
      <c r="AQ534" t="s">
        <v>2116</v>
      </c>
    </row>
    <row r="535" spans="2:43" hidden="1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">
        <v>913</v>
      </c>
      <c r="Y535" t="s">
        <v>400</v>
      </c>
      <c r="Z535" t="s">
        <v>5032</v>
      </c>
      <c r="AA535" t="s">
        <v>2125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2117</v>
      </c>
      <c r="AI535" t="s">
        <v>2116</v>
      </c>
      <c r="AJ535" t="s">
        <v>2116</v>
      </c>
      <c r="AK535" t="s">
        <v>2117</v>
      </c>
      <c r="AL535" t="s">
        <v>2117</v>
      </c>
      <c r="AM535" t="s">
        <v>2116</v>
      </c>
      <c r="AN535" t="s">
        <v>2117</v>
      </c>
      <c r="AO535" t="s">
        <v>2117</v>
      </c>
      <c r="AP535" t="s">
        <v>2116</v>
      </c>
      <c r="AQ535" t="s">
        <v>2117</v>
      </c>
    </row>
    <row r="536" spans="2:43" hidden="1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">
        <v>50</v>
      </c>
      <c r="Y536" t="s">
        <v>1983</v>
      </c>
      <c r="Z536" t="s">
        <v>5033</v>
      </c>
      <c r="AA536" t="s">
        <v>459</v>
      </c>
      <c r="AB536" t="s">
        <v>2116</v>
      </c>
      <c r="AC536" t="s">
        <v>2117</v>
      </c>
      <c r="AD536" t="s">
        <v>2116</v>
      </c>
      <c r="AE536" t="s">
        <v>2117</v>
      </c>
      <c r="AF536" t="s">
        <v>2117</v>
      </c>
      <c r="AG536" t="s">
        <v>2116</v>
      </c>
      <c r="AH536" t="s">
        <v>2116</v>
      </c>
      <c r="AI536" t="s">
        <v>2117</v>
      </c>
      <c r="AJ536" t="s">
        <v>2116</v>
      </c>
      <c r="AK536" t="s">
        <v>2116</v>
      </c>
      <c r="AL536" t="s">
        <v>2117</v>
      </c>
      <c r="AM536" t="s">
        <v>2116</v>
      </c>
      <c r="AN536" t="s">
        <v>2117</v>
      </c>
      <c r="AO536" t="s">
        <v>2117</v>
      </c>
      <c r="AP536" t="s">
        <v>2117</v>
      </c>
      <c r="AQ536" t="s">
        <v>2116</v>
      </c>
    </row>
    <row r="537" spans="2:43" hidden="1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">
        <v>1314</v>
      </c>
      <c r="Y537" t="s">
        <v>4803</v>
      </c>
      <c r="Z537" t="s">
        <v>5034</v>
      </c>
      <c r="AA537" t="s">
        <v>2736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2116</v>
      </c>
      <c r="AI537" t="s">
        <v>2117</v>
      </c>
      <c r="AJ537" t="s">
        <v>2116</v>
      </c>
      <c r="AK537" t="s">
        <v>2116</v>
      </c>
      <c r="AL537" t="s">
        <v>2116</v>
      </c>
      <c r="AM537" t="s">
        <v>2116</v>
      </c>
      <c r="AN537" t="s">
        <v>2117</v>
      </c>
      <c r="AO537" t="s">
        <v>2117</v>
      </c>
      <c r="AP537" t="s">
        <v>2116</v>
      </c>
      <c r="AQ537" t="s">
        <v>2117</v>
      </c>
    </row>
    <row r="538" spans="2:43" hidden="1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">
        <v>328</v>
      </c>
      <c r="Y538" t="s">
        <v>374</v>
      </c>
      <c r="Z538" t="s">
        <v>5035</v>
      </c>
      <c r="AA538" t="s">
        <v>2115</v>
      </c>
      <c r="AB538" t="s">
        <v>2116</v>
      </c>
      <c r="AC538" t="s">
        <v>2116</v>
      </c>
      <c r="AD538" t="s">
        <v>2117</v>
      </c>
      <c r="AE538" t="s">
        <v>2116</v>
      </c>
      <c r="AF538" t="s">
        <v>2117</v>
      </c>
      <c r="AG538" t="s">
        <v>2117</v>
      </c>
      <c r="AH538" t="s">
        <v>2116</v>
      </c>
      <c r="AI538" t="s">
        <v>2116</v>
      </c>
      <c r="AJ538" t="s">
        <v>2117</v>
      </c>
      <c r="AK538" t="s">
        <v>2117</v>
      </c>
      <c r="AL538" t="s">
        <v>2117</v>
      </c>
      <c r="AM538" t="s">
        <v>2117</v>
      </c>
      <c r="AN538" t="s">
        <v>2116</v>
      </c>
      <c r="AO538" t="s">
        <v>2116</v>
      </c>
      <c r="AP538" t="s">
        <v>2117</v>
      </c>
      <c r="AQ538" t="s">
        <v>2116</v>
      </c>
    </row>
    <row r="539" spans="2:43" hidden="1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">
        <v>4805</v>
      </c>
      <c r="Y539" t="s">
        <v>4806</v>
      </c>
      <c r="Z539" t="s">
        <v>5036</v>
      </c>
      <c r="AA539" t="s">
        <v>459</v>
      </c>
      <c r="AB539" t="s">
        <v>2116</v>
      </c>
      <c r="AC539" t="s">
        <v>2117</v>
      </c>
      <c r="AD539" t="s">
        <v>2116</v>
      </c>
      <c r="AE539" t="s">
        <v>2117</v>
      </c>
      <c r="AF539" t="s">
        <v>2117</v>
      </c>
      <c r="AG539" t="s">
        <v>2116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2117</v>
      </c>
      <c r="AQ539" t="s">
        <v>2116</v>
      </c>
    </row>
    <row r="540" spans="2:43" hidden="1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">
        <v>4807</v>
      </c>
      <c r="Y540" t="s">
        <v>1278</v>
      </c>
      <c r="Z540" t="s">
        <v>5037</v>
      </c>
      <c r="AA540" t="s">
        <v>2130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2117</v>
      </c>
      <c r="AM540" t="s">
        <v>2117</v>
      </c>
      <c r="AN540" t="s">
        <v>2116</v>
      </c>
      <c r="AO540" t="s">
        <v>2116</v>
      </c>
      <c r="AP540" t="s">
        <v>2117</v>
      </c>
      <c r="AQ540" t="s">
        <v>2116</v>
      </c>
    </row>
    <row r="541" spans="2:43" hidden="1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">
        <v>2384</v>
      </c>
      <c r="Y541" t="s">
        <v>2385</v>
      </c>
      <c r="Z541" t="s">
        <v>5038</v>
      </c>
      <c r="AA541" t="s">
        <v>459</v>
      </c>
      <c r="AB541" t="s">
        <v>2116</v>
      </c>
      <c r="AC541" t="s">
        <v>2117</v>
      </c>
      <c r="AD541" t="s">
        <v>2116</v>
      </c>
      <c r="AE541" t="s">
        <v>2117</v>
      </c>
      <c r="AF541" t="s">
        <v>2117</v>
      </c>
      <c r="AG541" t="s">
        <v>2116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2117</v>
      </c>
      <c r="AM541" t="s">
        <v>2116</v>
      </c>
      <c r="AN541" t="s">
        <v>2117</v>
      </c>
      <c r="AO541" t="s">
        <v>2117</v>
      </c>
      <c r="AP541" t="s">
        <v>2117</v>
      </c>
      <c r="AQ541" t="s">
        <v>2116</v>
      </c>
    </row>
    <row r="542" spans="2:43" hidden="1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">
        <v>4809</v>
      </c>
      <c r="Y542" t="s">
        <v>1280</v>
      </c>
      <c r="Z542" t="s">
        <v>5039</v>
      </c>
      <c r="AA542" t="s">
        <v>462</v>
      </c>
      <c r="AB542" t="s">
        <v>2117</v>
      </c>
      <c r="AC542" t="s">
        <v>2116</v>
      </c>
      <c r="AD542" t="s">
        <v>2116</v>
      </c>
      <c r="AE542" t="s">
        <v>2117</v>
      </c>
      <c r="AF542" t="s">
        <v>2116</v>
      </c>
      <c r="AG542" t="s">
        <v>2117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2117</v>
      </c>
      <c r="AN542" t="s">
        <v>2116</v>
      </c>
      <c r="AO542" t="s">
        <v>2117</v>
      </c>
      <c r="AP542" t="s">
        <v>2117</v>
      </c>
      <c r="AQ542" t="s">
        <v>2116</v>
      </c>
    </row>
    <row r="543" spans="2:43" hidden="1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">
        <v>1841</v>
      </c>
      <c r="Y543" t="s">
        <v>116</v>
      </c>
      <c r="Z543" t="s">
        <v>5040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hidden="1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">
        <v>4811</v>
      </c>
      <c r="Y544" t="s">
        <v>4812</v>
      </c>
      <c r="Z544" t="s">
        <v>5041</v>
      </c>
      <c r="AA544" t="s">
        <v>449</v>
      </c>
      <c r="AB544" t="s">
        <v>2116</v>
      </c>
      <c r="AC544" t="s">
        <v>2116</v>
      </c>
      <c r="AD544" t="s">
        <v>2117</v>
      </c>
      <c r="AE544" t="s">
        <v>2116</v>
      </c>
      <c r="AF544" t="s">
        <v>2117</v>
      </c>
      <c r="AG544" t="s">
        <v>2117</v>
      </c>
      <c r="AH544" t="s">
        <v>2116</v>
      </c>
      <c r="AI544" t="s">
        <v>2116</v>
      </c>
      <c r="AJ544" t="s">
        <v>2117</v>
      </c>
      <c r="AK544" t="s">
        <v>2117</v>
      </c>
      <c r="AL544" t="s">
        <v>2117</v>
      </c>
      <c r="AM544" t="s">
        <v>2116</v>
      </c>
      <c r="AN544" t="s">
        <v>2117</v>
      </c>
      <c r="AO544" t="s">
        <v>2117</v>
      </c>
      <c r="AP544" t="s">
        <v>2116</v>
      </c>
      <c r="AQ544" t="s">
        <v>2117</v>
      </c>
    </row>
    <row r="545" spans="2:43" hidden="1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">
        <v>1283</v>
      </c>
      <c r="Y545" t="s">
        <v>1284</v>
      </c>
      <c r="Z545" t="s">
        <v>5042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hidden="1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">
        <v>5053</v>
      </c>
      <c r="Y546" t="s">
        <v>247</v>
      </c>
      <c r="Z546" t="s">
        <v>5131</v>
      </c>
      <c r="AA546" t="s">
        <v>2130</v>
      </c>
      <c r="AB546" t="s">
        <v>2117</v>
      </c>
      <c r="AC546" t="s">
        <v>2116</v>
      </c>
      <c r="AD546" t="s">
        <v>2116</v>
      </c>
      <c r="AE546" t="s">
        <v>2117</v>
      </c>
      <c r="AF546" t="s">
        <v>2116</v>
      </c>
      <c r="AG546" t="s">
        <v>2117</v>
      </c>
      <c r="AH546" t="s">
        <v>2117</v>
      </c>
      <c r="AI546" t="s">
        <v>2116</v>
      </c>
      <c r="AJ546" t="s">
        <v>2116</v>
      </c>
      <c r="AK546" t="s">
        <v>2117</v>
      </c>
      <c r="AL546" t="s">
        <v>2117</v>
      </c>
      <c r="AM546" t="s">
        <v>2117</v>
      </c>
      <c r="AN546" t="s">
        <v>2116</v>
      </c>
      <c r="AO546" t="s">
        <v>2116</v>
      </c>
      <c r="AP546" t="s">
        <v>2117</v>
      </c>
      <c r="AQ546" t="s">
        <v>2116</v>
      </c>
    </row>
    <row r="547" spans="2:43" hidden="1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">
        <v>1369</v>
      </c>
      <c r="Y547" t="s">
        <v>5065</v>
      </c>
      <c r="Z547" t="s">
        <v>5132</v>
      </c>
      <c r="AA547" t="s">
        <v>453</v>
      </c>
      <c r="AB547" t="s">
        <v>2117</v>
      </c>
      <c r="AC547" t="s">
        <v>2116</v>
      </c>
      <c r="AD547" t="s">
        <v>2116</v>
      </c>
      <c r="AE547" t="s">
        <v>2117</v>
      </c>
      <c r="AF547" t="s">
        <v>2116</v>
      </c>
      <c r="AG547" t="s">
        <v>2117</v>
      </c>
      <c r="AH547" t="s">
        <v>2117</v>
      </c>
      <c r="AI547" t="s">
        <v>2116</v>
      </c>
      <c r="AJ547" t="s">
        <v>2116</v>
      </c>
      <c r="AK547" t="s">
        <v>2117</v>
      </c>
      <c r="AL547" t="s">
        <v>2116</v>
      </c>
      <c r="AM547" t="s">
        <v>2116</v>
      </c>
      <c r="AN547" t="s">
        <v>2117</v>
      </c>
      <c r="AO547" t="s">
        <v>2117</v>
      </c>
      <c r="AP547" t="s">
        <v>2116</v>
      </c>
      <c r="AQ547" t="s">
        <v>2117</v>
      </c>
    </row>
    <row r="548" spans="2:43" hidden="1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">
        <v>227</v>
      </c>
      <c r="Y548" t="s">
        <v>5071</v>
      </c>
      <c r="Z548" t="s">
        <v>5133</v>
      </c>
      <c r="AA548" t="s">
        <v>459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2117</v>
      </c>
      <c r="AJ548" t="s">
        <v>2116</v>
      </c>
      <c r="AK548" t="s">
        <v>2116</v>
      </c>
      <c r="AL548" t="s">
        <v>2117</v>
      </c>
      <c r="AM548" t="s">
        <v>2116</v>
      </c>
      <c r="AN548" t="s">
        <v>2117</v>
      </c>
      <c r="AO548" t="s">
        <v>2117</v>
      </c>
      <c r="AP548" t="s">
        <v>2117</v>
      </c>
      <c r="AQ548" t="s">
        <v>2116</v>
      </c>
    </row>
    <row r="549" spans="2:43" hidden="1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">
        <v>5072</v>
      </c>
      <c r="Y549" t="s">
        <v>5073</v>
      </c>
      <c r="Z549" t="s">
        <v>5134</v>
      </c>
      <c r="AA549" t="s">
        <v>456</v>
      </c>
      <c r="AB549" t="s">
        <v>2116</v>
      </c>
      <c r="AC549" t="s">
        <v>2116</v>
      </c>
      <c r="AD549" t="s">
        <v>2117</v>
      </c>
      <c r="AE549" t="s">
        <v>2116</v>
      </c>
      <c r="AF549" t="s">
        <v>2117</v>
      </c>
      <c r="AG549" t="s">
        <v>2117</v>
      </c>
      <c r="AH549" t="s">
        <v>2116</v>
      </c>
      <c r="AI549" t="s">
        <v>2116</v>
      </c>
      <c r="AJ549" t="s">
        <v>2117</v>
      </c>
      <c r="AK549" t="s">
        <v>2117</v>
      </c>
      <c r="AL549" t="s">
        <v>2116</v>
      </c>
      <c r="AM549" t="s">
        <v>2116</v>
      </c>
      <c r="AN549" t="s">
        <v>2117</v>
      </c>
      <c r="AO549" t="s">
        <v>2117</v>
      </c>
      <c r="AP549" t="s">
        <v>2116</v>
      </c>
      <c r="AQ549" t="s">
        <v>2117</v>
      </c>
    </row>
    <row r="550" spans="2:43" hidden="1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">
        <v>160</v>
      </c>
      <c r="Y550" t="s">
        <v>3509</v>
      </c>
      <c r="Z550" t="s">
        <v>5135</v>
      </c>
      <c r="AA550" t="s">
        <v>459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2117</v>
      </c>
      <c r="AI550" t="s">
        <v>2116</v>
      </c>
      <c r="AJ550" t="s">
        <v>2116</v>
      </c>
      <c r="AK550" t="s">
        <v>2117</v>
      </c>
      <c r="AL550" t="s">
        <v>2117</v>
      </c>
      <c r="AM550" t="s">
        <v>2116</v>
      </c>
      <c r="AN550" t="s">
        <v>2117</v>
      </c>
      <c r="AO550" t="s">
        <v>2117</v>
      </c>
      <c r="AP550" t="s">
        <v>2117</v>
      </c>
      <c r="AQ550" t="s">
        <v>2116</v>
      </c>
    </row>
    <row r="551" spans="2:43" hidden="1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">
        <v>5121</v>
      </c>
      <c r="Y551" t="s">
        <v>2481</v>
      </c>
      <c r="Z551" t="s">
        <v>5136</v>
      </c>
      <c r="AA551" t="s">
        <v>456</v>
      </c>
      <c r="AB551" t="s">
        <v>2116</v>
      </c>
      <c r="AC551" t="s">
        <v>2116</v>
      </c>
      <c r="AD551" t="s">
        <v>2117</v>
      </c>
      <c r="AE551" t="s">
        <v>2116</v>
      </c>
      <c r="AF551" t="s">
        <v>2117</v>
      </c>
      <c r="AG551" t="s">
        <v>2117</v>
      </c>
      <c r="AH551" t="s">
        <v>2116</v>
      </c>
      <c r="AI551" t="s">
        <v>2116</v>
      </c>
      <c r="AJ551" t="s">
        <v>2117</v>
      </c>
      <c r="AK551" t="s">
        <v>2117</v>
      </c>
      <c r="AL551" t="s">
        <v>2116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hidden="1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">
        <v>2535</v>
      </c>
      <c r="Y552" t="s">
        <v>2536</v>
      </c>
      <c r="Z552" t="s">
        <v>5137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2117</v>
      </c>
      <c r="AI552" t="s">
        <v>2116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hidden="1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">
        <v>198</v>
      </c>
      <c r="Y553" t="s">
        <v>1974</v>
      </c>
      <c r="Z553" t="s">
        <v>5138</v>
      </c>
      <c r="AA553" t="s">
        <v>2169</v>
      </c>
      <c r="AB553" t="s">
        <v>2117</v>
      </c>
      <c r="AC553" t="s">
        <v>2116</v>
      </c>
      <c r="AD553" t="s">
        <v>2116</v>
      </c>
      <c r="AE553" t="s">
        <v>2117</v>
      </c>
      <c r="AF553" t="s">
        <v>2116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2117</v>
      </c>
      <c r="AN553" t="s">
        <v>2116</v>
      </c>
      <c r="AO553" t="s">
        <v>2116</v>
      </c>
      <c r="AP553" t="s">
        <v>2117</v>
      </c>
      <c r="AQ553" t="s">
        <v>2116</v>
      </c>
    </row>
    <row r="554" spans="2:43" hidden="1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">
        <v>783</v>
      </c>
      <c r="Y554" t="s">
        <v>2223</v>
      </c>
      <c r="Z554" t="s">
        <v>5139</v>
      </c>
      <c r="AA554" t="s">
        <v>453</v>
      </c>
      <c r="AB554" t="s">
        <v>2117</v>
      </c>
      <c r="AC554" t="s">
        <v>2116</v>
      </c>
      <c r="AD554" t="s">
        <v>2116</v>
      </c>
      <c r="AE554" t="s">
        <v>2117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2116</v>
      </c>
      <c r="AK554" t="s">
        <v>2116</v>
      </c>
      <c r="AL554" t="s">
        <v>2116</v>
      </c>
      <c r="AM554" t="s">
        <v>2116</v>
      </c>
      <c r="AN554" t="s">
        <v>2117</v>
      </c>
      <c r="AO554" t="s">
        <v>2117</v>
      </c>
      <c r="AP554" t="s">
        <v>2116</v>
      </c>
      <c r="AQ554" t="s">
        <v>2117</v>
      </c>
    </row>
    <row r="555" spans="2:43" hidden="1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">
        <v>1985</v>
      </c>
      <c r="Y555" t="s">
        <v>396</v>
      </c>
      <c r="Z555" t="s">
        <v>5140</v>
      </c>
      <c r="AA555" t="s">
        <v>453</v>
      </c>
      <c r="AB555" t="s">
        <v>2117</v>
      </c>
      <c r="AC555" t="s">
        <v>2116</v>
      </c>
      <c r="AD555" t="s">
        <v>2116</v>
      </c>
      <c r="AE555" t="s">
        <v>2117</v>
      </c>
      <c r="AF555" t="s">
        <v>2116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2116</v>
      </c>
      <c r="AL555" t="s">
        <v>2116</v>
      </c>
      <c r="AM555" t="s">
        <v>2116</v>
      </c>
      <c r="AN555" t="s">
        <v>2117</v>
      </c>
      <c r="AO555" t="s">
        <v>2117</v>
      </c>
      <c r="AP555" t="s">
        <v>2116</v>
      </c>
      <c r="AQ555" t="s">
        <v>2117</v>
      </c>
    </row>
    <row r="556" spans="2:43" hidden="1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">
        <v>44</v>
      </c>
      <c r="Y556" t="s">
        <v>1981</v>
      </c>
      <c r="Z556" t="s">
        <v>5141</v>
      </c>
      <c r="AA556" t="s">
        <v>459</v>
      </c>
      <c r="AB556" t="s">
        <v>2116</v>
      </c>
      <c r="AC556" t="s">
        <v>2117</v>
      </c>
      <c r="AD556" t="s">
        <v>2116</v>
      </c>
      <c r="AE556" t="s">
        <v>2117</v>
      </c>
      <c r="AF556" t="s">
        <v>2117</v>
      </c>
      <c r="AG556" t="s">
        <v>2116</v>
      </c>
      <c r="AH556" t="s">
        <v>2117</v>
      </c>
      <c r="AI556" t="s">
        <v>2116</v>
      </c>
      <c r="AJ556" t="s">
        <v>2116</v>
      </c>
      <c r="AK556" t="s">
        <v>2117</v>
      </c>
      <c r="AL556" t="s">
        <v>2117</v>
      </c>
      <c r="AM556" t="s">
        <v>2116</v>
      </c>
      <c r="AN556" t="s">
        <v>2117</v>
      </c>
      <c r="AO556" t="s">
        <v>2117</v>
      </c>
      <c r="AP556" t="s">
        <v>2117</v>
      </c>
      <c r="AQ556" t="s">
        <v>2116</v>
      </c>
    </row>
    <row r="557" spans="2:43" hidden="1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">
        <v>107</v>
      </c>
      <c r="Y557" t="s">
        <v>645</v>
      </c>
      <c r="Z557" t="s">
        <v>5142</v>
      </c>
      <c r="AA557" t="s">
        <v>2162</v>
      </c>
      <c r="AB557" t="s">
        <v>2117</v>
      </c>
      <c r="AC557" t="s">
        <v>2116</v>
      </c>
      <c r="AD557" t="s">
        <v>2116</v>
      </c>
      <c r="AE557" t="s">
        <v>2117</v>
      </c>
      <c r="AF557" t="s">
        <v>2116</v>
      </c>
      <c r="AG557" t="s">
        <v>2117</v>
      </c>
      <c r="AH557" t="s">
        <v>2117</v>
      </c>
      <c r="AI557" t="s">
        <v>2116</v>
      </c>
      <c r="AJ557" t="s">
        <v>2116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2117</v>
      </c>
      <c r="AP557" t="s">
        <v>2116</v>
      </c>
      <c r="AQ557" t="s">
        <v>2117</v>
      </c>
    </row>
    <row r="558" spans="2:43" hidden="1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">
        <v>105</v>
      </c>
      <c r="Y558" t="s">
        <v>2225</v>
      </c>
      <c r="Z558" t="s">
        <v>5143</v>
      </c>
      <c r="AA558" t="s">
        <v>447</v>
      </c>
      <c r="AB558" t="s">
        <v>2116</v>
      </c>
      <c r="AC558" t="s">
        <v>2117</v>
      </c>
      <c r="AD558" t="s">
        <v>2116</v>
      </c>
      <c r="AE558" t="s">
        <v>2117</v>
      </c>
      <c r="AF558" t="s">
        <v>2117</v>
      </c>
      <c r="AG558" t="s">
        <v>2116</v>
      </c>
      <c r="AH558" t="s">
        <v>2116</v>
      </c>
      <c r="AI558" t="s">
        <v>2117</v>
      </c>
      <c r="AJ558" t="s">
        <v>2116</v>
      </c>
      <c r="AK558" t="s">
        <v>2116</v>
      </c>
      <c r="AL558" t="s">
        <v>2116</v>
      </c>
      <c r="AM558" t="s">
        <v>2116</v>
      </c>
      <c r="AN558" t="s">
        <v>2117</v>
      </c>
      <c r="AO558" t="s">
        <v>2117</v>
      </c>
      <c r="AP558" t="s">
        <v>2116</v>
      </c>
      <c r="AQ558" t="s">
        <v>2117</v>
      </c>
    </row>
    <row r="559" spans="2:43" hidden="1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">
        <v>401</v>
      </c>
      <c r="Y559" t="s">
        <v>118</v>
      </c>
      <c r="Z559" t="s">
        <v>5144</v>
      </c>
      <c r="AA559" t="s">
        <v>453</v>
      </c>
      <c r="AB559" t="s">
        <v>2117</v>
      </c>
      <c r="AC559" t="s">
        <v>2116</v>
      </c>
      <c r="AD559" t="s">
        <v>2116</v>
      </c>
      <c r="AE559" t="s">
        <v>2117</v>
      </c>
      <c r="AF559" t="s">
        <v>2116</v>
      </c>
      <c r="AG559" t="s">
        <v>2117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hidden="1" x14ac:dyDescent="0.3">
      <c r="B560" t="s">
        <v>445</v>
      </c>
      <c r="C560" t="s">
        <v>4009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">
        <v>497</v>
      </c>
      <c r="Y560" t="s">
        <v>2785</v>
      </c>
      <c r="Z560" t="s">
        <v>5293</v>
      </c>
      <c r="AA560" t="s">
        <v>2125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2117</v>
      </c>
      <c r="AI560" t="s">
        <v>2116</v>
      </c>
      <c r="AJ560" t="s">
        <v>2116</v>
      </c>
      <c r="AK560" t="s">
        <v>2117</v>
      </c>
      <c r="AL560" t="s">
        <v>2117</v>
      </c>
      <c r="AM560" t="s">
        <v>2116</v>
      </c>
      <c r="AN560" t="s">
        <v>2117</v>
      </c>
      <c r="AO560" t="s">
        <v>2117</v>
      </c>
      <c r="AP560" t="s">
        <v>2116</v>
      </c>
      <c r="AQ560" t="s">
        <v>2117</v>
      </c>
    </row>
    <row r="561" spans="2:43" hidden="1" x14ac:dyDescent="0.3">
      <c r="B561" t="s">
        <v>448</v>
      </c>
      <c r="C561" t="s">
        <v>4009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">
        <v>3206</v>
      </c>
      <c r="Y561" t="s">
        <v>1343</v>
      </c>
      <c r="Z561" t="s">
        <v>5294</v>
      </c>
      <c r="AA561" t="s">
        <v>462</v>
      </c>
      <c r="AB561" t="s">
        <v>2117</v>
      </c>
      <c r="AC561" t="s">
        <v>2116</v>
      </c>
      <c r="AD561" t="s">
        <v>2116</v>
      </c>
      <c r="AE561" t="s">
        <v>2117</v>
      </c>
      <c r="AF561" t="s">
        <v>2116</v>
      </c>
      <c r="AG561" t="s">
        <v>2117</v>
      </c>
      <c r="AH561" t="s">
        <v>2117</v>
      </c>
      <c r="AI561" t="s">
        <v>2116</v>
      </c>
      <c r="AJ561" t="s">
        <v>2116</v>
      </c>
      <c r="AK561" t="s">
        <v>2117</v>
      </c>
      <c r="AL561" t="s">
        <v>2117</v>
      </c>
      <c r="AM561" t="s">
        <v>2117</v>
      </c>
      <c r="AN561" t="s">
        <v>2116</v>
      </c>
      <c r="AO561" t="s">
        <v>2117</v>
      </c>
      <c r="AP561" t="s">
        <v>2117</v>
      </c>
      <c r="AQ561" t="s">
        <v>2116</v>
      </c>
    </row>
    <row r="562" spans="2:43" hidden="1" x14ac:dyDescent="0.3">
      <c r="B562" t="s">
        <v>470</v>
      </c>
      <c r="C562" t="s">
        <v>4009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">
        <v>755</v>
      </c>
      <c r="Y562" t="s">
        <v>121</v>
      </c>
      <c r="Z562" t="s">
        <v>5295</v>
      </c>
      <c r="AA562" t="s">
        <v>453</v>
      </c>
      <c r="AB562" t="s">
        <v>2117</v>
      </c>
      <c r="AC562" t="s">
        <v>2116</v>
      </c>
      <c r="AD562" t="s">
        <v>2116</v>
      </c>
      <c r="AE562" t="s">
        <v>2117</v>
      </c>
      <c r="AF562" t="s">
        <v>2116</v>
      </c>
      <c r="AG562" t="s">
        <v>2117</v>
      </c>
      <c r="AH562" t="s">
        <v>2117</v>
      </c>
      <c r="AI562" t="s">
        <v>2116</v>
      </c>
      <c r="AJ562" t="s">
        <v>2116</v>
      </c>
      <c r="AK562" t="s">
        <v>2117</v>
      </c>
      <c r="AL562" t="s">
        <v>2116</v>
      </c>
      <c r="AM562" t="s">
        <v>2116</v>
      </c>
      <c r="AN562" t="s">
        <v>2117</v>
      </c>
      <c r="AO562" t="s">
        <v>2117</v>
      </c>
      <c r="AP562" t="s">
        <v>2116</v>
      </c>
      <c r="AQ562" t="s">
        <v>2117</v>
      </c>
    </row>
    <row r="563" spans="2:43" hidden="1" x14ac:dyDescent="0.3">
      <c r="B563" t="s">
        <v>469</v>
      </c>
      <c r="C563" t="s">
        <v>4009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">
        <v>1361</v>
      </c>
      <c r="Y563" t="s">
        <v>147</v>
      </c>
      <c r="Z563" t="s">
        <v>5296</v>
      </c>
      <c r="AA563" t="s">
        <v>2130</v>
      </c>
      <c r="AB563" t="s">
        <v>2117</v>
      </c>
      <c r="AC563" t="s">
        <v>2116</v>
      </c>
      <c r="AD563" t="s">
        <v>2116</v>
      </c>
      <c r="AE563" t="s">
        <v>2117</v>
      </c>
      <c r="AF563" t="s">
        <v>2116</v>
      </c>
      <c r="AG563" t="s">
        <v>2117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2117</v>
      </c>
      <c r="AM563" t="s">
        <v>2117</v>
      </c>
      <c r="AN563" t="s">
        <v>2116</v>
      </c>
      <c r="AO563" t="s">
        <v>2116</v>
      </c>
      <c r="AP563" t="s">
        <v>2117</v>
      </c>
      <c r="AQ563" t="s">
        <v>2116</v>
      </c>
    </row>
    <row r="564" spans="2:43" hidden="1" x14ac:dyDescent="0.3">
      <c r="B564" t="s">
        <v>480</v>
      </c>
      <c r="C564" t="s">
        <v>4009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">
        <v>3344</v>
      </c>
      <c r="Y564" t="s">
        <v>3341</v>
      </c>
      <c r="Z564" t="s">
        <v>5297</v>
      </c>
      <c r="AA564" t="s">
        <v>2162</v>
      </c>
      <c r="AB564" t="s">
        <v>2117</v>
      </c>
      <c r="AC564" t="s">
        <v>2116</v>
      </c>
      <c r="AD564" t="s">
        <v>2116</v>
      </c>
      <c r="AE564" t="s">
        <v>2117</v>
      </c>
      <c r="AF564" t="s">
        <v>2116</v>
      </c>
      <c r="AG564" t="s">
        <v>2117</v>
      </c>
      <c r="AH564" t="s">
        <v>2117</v>
      </c>
      <c r="AI564" t="s">
        <v>2116</v>
      </c>
      <c r="AJ564" t="s">
        <v>2116</v>
      </c>
      <c r="AK564" t="s">
        <v>2117</v>
      </c>
      <c r="AL564" t="s">
        <v>2117</v>
      </c>
      <c r="AM564" t="s">
        <v>2117</v>
      </c>
      <c r="AN564" t="s">
        <v>2116</v>
      </c>
      <c r="AO564" t="s">
        <v>2117</v>
      </c>
      <c r="AP564" t="s">
        <v>2116</v>
      </c>
      <c r="AQ564" t="s">
        <v>2117</v>
      </c>
    </row>
    <row r="565" spans="2:43" hidden="1" x14ac:dyDescent="0.3">
      <c r="B565" t="s">
        <v>480</v>
      </c>
      <c r="C565" t="s">
        <v>4009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">
        <v>3343</v>
      </c>
      <c r="Y565" t="s">
        <v>631</v>
      </c>
      <c r="Z565" t="s">
        <v>5298</v>
      </c>
      <c r="AA565" t="s">
        <v>462</v>
      </c>
      <c r="AB565" t="s">
        <v>2117</v>
      </c>
      <c r="AC565" t="s">
        <v>2116</v>
      </c>
      <c r="AD565" t="s">
        <v>2116</v>
      </c>
      <c r="AE565" t="s">
        <v>2117</v>
      </c>
      <c r="AF565" t="s">
        <v>2116</v>
      </c>
      <c r="AG565" t="s">
        <v>2117</v>
      </c>
      <c r="AH565" t="s">
        <v>2117</v>
      </c>
      <c r="AI565" t="s">
        <v>2116</v>
      </c>
      <c r="AJ565" t="s">
        <v>2116</v>
      </c>
      <c r="AK565" t="s">
        <v>2117</v>
      </c>
      <c r="AL565" t="s">
        <v>2117</v>
      </c>
      <c r="AM565" t="s">
        <v>2117</v>
      </c>
      <c r="AN565" t="s">
        <v>2116</v>
      </c>
      <c r="AO565" t="s">
        <v>2117</v>
      </c>
      <c r="AP565" t="s">
        <v>2117</v>
      </c>
      <c r="AQ565" t="s">
        <v>2116</v>
      </c>
    </row>
    <row r="566" spans="2:43" hidden="1" x14ac:dyDescent="0.3">
      <c r="B566" t="s">
        <v>479</v>
      </c>
      <c r="C566" t="s">
        <v>4009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">
        <v>4690</v>
      </c>
      <c r="Y566" t="s">
        <v>176</v>
      </c>
      <c r="Z566" t="s">
        <v>5299</v>
      </c>
      <c r="AA566" t="s">
        <v>2139</v>
      </c>
      <c r="AB566" t="s">
        <v>2116</v>
      </c>
      <c r="AC566" t="s">
        <v>2116</v>
      </c>
      <c r="AD566" t="s">
        <v>2117</v>
      </c>
      <c r="AE566" t="s">
        <v>2116</v>
      </c>
      <c r="AF566" t="s">
        <v>2117</v>
      </c>
      <c r="AG566" t="s">
        <v>2117</v>
      </c>
      <c r="AH566" t="s">
        <v>2116</v>
      </c>
      <c r="AI566" t="s">
        <v>2117</v>
      </c>
      <c r="AJ566" t="s">
        <v>2116</v>
      </c>
      <c r="AK566" t="s">
        <v>2116</v>
      </c>
      <c r="AL566" t="s">
        <v>2117</v>
      </c>
      <c r="AM566" t="s">
        <v>2117</v>
      </c>
      <c r="AN566" t="s">
        <v>2116</v>
      </c>
      <c r="AO566" t="s">
        <v>2116</v>
      </c>
      <c r="AP566" t="s">
        <v>2117</v>
      </c>
      <c r="AQ566" t="s">
        <v>2116</v>
      </c>
    </row>
    <row r="567" spans="2:43" hidden="1" x14ac:dyDescent="0.3">
      <c r="B567" t="s">
        <v>469</v>
      </c>
      <c r="C567" t="s">
        <v>4009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">
        <v>148</v>
      </c>
      <c r="Y567" t="s">
        <v>98</v>
      </c>
      <c r="Z567" t="s">
        <v>5300</v>
      </c>
      <c r="AA567" t="s">
        <v>453</v>
      </c>
      <c r="AB567" t="s">
        <v>2117</v>
      </c>
      <c r="AC567" t="s">
        <v>2116</v>
      </c>
      <c r="AD567" t="s">
        <v>2116</v>
      </c>
      <c r="AE567" t="s">
        <v>2117</v>
      </c>
      <c r="AF567" t="s">
        <v>2116</v>
      </c>
      <c r="AG567" t="s">
        <v>2117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hidden="1" x14ac:dyDescent="0.3">
      <c r="B568" t="s">
        <v>469</v>
      </c>
      <c r="C568" t="s">
        <v>4009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">
        <v>2045</v>
      </c>
      <c r="Y568" t="s">
        <v>604</v>
      </c>
      <c r="Z568" t="s">
        <v>5301</v>
      </c>
      <c r="AA568" t="s">
        <v>4036</v>
      </c>
      <c r="AB568" t="s">
        <v>2117</v>
      </c>
      <c r="AC568" t="s">
        <v>2116</v>
      </c>
      <c r="AD568" t="s">
        <v>2116</v>
      </c>
      <c r="AE568" t="s">
        <v>2117</v>
      </c>
      <c r="AF568" t="s">
        <v>2116</v>
      </c>
      <c r="AG568" t="s">
        <v>2117</v>
      </c>
      <c r="AH568" t="s">
        <v>2117</v>
      </c>
      <c r="AI568" t="s">
        <v>2116</v>
      </c>
      <c r="AJ568" t="s">
        <v>2116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2117</v>
      </c>
      <c r="AQ568" t="s">
        <v>2116</v>
      </c>
    </row>
    <row r="569" spans="2:43" hidden="1" x14ac:dyDescent="0.3">
      <c r="B569" t="s">
        <v>480</v>
      </c>
      <c r="C569" t="s">
        <v>4009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">
        <v>164</v>
      </c>
      <c r="Y569" t="s">
        <v>634</v>
      </c>
      <c r="Z569" t="s">
        <v>5302</v>
      </c>
      <c r="AA569" t="s">
        <v>462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2117</v>
      </c>
      <c r="AM569" t="s">
        <v>2117</v>
      </c>
      <c r="AN569" t="s">
        <v>2116</v>
      </c>
      <c r="AO569" t="s">
        <v>2117</v>
      </c>
      <c r="AP569" t="s">
        <v>2117</v>
      </c>
      <c r="AQ569" t="s">
        <v>2116</v>
      </c>
    </row>
    <row r="570" spans="2:43" hidden="1" x14ac:dyDescent="0.3">
      <c r="B570" t="s">
        <v>480</v>
      </c>
      <c r="C570" t="s">
        <v>4009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">
        <v>170</v>
      </c>
      <c r="Y570" t="s">
        <v>643</v>
      </c>
      <c r="Z570" t="s">
        <v>5303</v>
      </c>
      <c r="AA570" t="s">
        <v>459</v>
      </c>
      <c r="AB570" t="s">
        <v>2116</v>
      </c>
      <c r="AC570" t="s">
        <v>2117</v>
      </c>
      <c r="AD570" t="s">
        <v>2116</v>
      </c>
      <c r="AE570" t="s">
        <v>2117</v>
      </c>
      <c r="AF570" t="s">
        <v>2117</v>
      </c>
      <c r="AG570" t="s">
        <v>2116</v>
      </c>
      <c r="AH570" t="s">
        <v>2116</v>
      </c>
      <c r="AI570" t="s">
        <v>2116</v>
      </c>
      <c r="AJ570" t="s">
        <v>2117</v>
      </c>
      <c r="AK570" t="s">
        <v>2117</v>
      </c>
      <c r="AL570" t="s">
        <v>2117</v>
      </c>
      <c r="AM570" t="s">
        <v>2116</v>
      </c>
      <c r="AN570" t="s">
        <v>2117</v>
      </c>
      <c r="AO570" t="s">
        <v>2117</v>
      </c>
      <c r="AP570" t="s">
        <v>2117</v>
      </c>
      <c r="AQ570" t="s">
        <v>2116</v>
      </c>
    </row>
    <row r="571" spans="2:43" hidden="1" x14ac:dyDescent="0.3">
      <c r="B571" t="s">
        <v>480</v>
      </c>
      <c r="C571" t="s">
        <v>4009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">
        <v>3342</v>
      </c>
      <c r="Y571" t="s">
        <v>169</v>
      </c>
      <c r="Z571" t="s">
        <v>5304</v>
      </c>
      <c r="AA571" t="s">
        <v>2130</v>
      </c>
      <c r="AB571" t="s">
        <v>2117</v>
      </c>
      <c r="AC571" t="s">
        <v>2116</v>
      </c>
      <c r="AD571" t="s">
        <v>2116</v>
      </c>
      <c r="AE571" t="s">
        <v>2117</v>
      </c>
      <c r="AF571" t="s">
        <v>2116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2117</v>
      </c>
      <c r="AM571" t="s">
        <v>2117</v>
      </c>
      <c r="AN571" t="s">
        <v>2116</v>
      </c>
      <c r="AO571" t="s">
        <v>2116</v>
      </c>
      <c r="AP571" t="s">
        <v>2117</v>
      </c>
      <c r="AQ571" t="s">
        <v>2116</v>
      </c>
    </row>
    <row r="572" spans="2:43" hidden="1" x14ac:dyDescent="0.3">
      <c r="B572" t="s">
        <v>480</v>
      </c>
      <c r="C572" t="s">
        <v>4009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">
        <v>632</v>
      </c>
      <c r="Y572" t="s">
        <v>2482</v>
      </c>
      <c r="Z572" t="s">
        <v>5305</v>
      </c>
      <c r="AA572" t="s">
        <v>2120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2116</v>
      </c>
      <c r="AJ572" t="s">
        <v>2117</v>
      </c>
      <c r="AK572" t="s">
        <v>2117</v>
      </c>
      <c r="AL572" t="s">
        <v>2117</v>
      </c>
      <c r="AM572" t="s">
        <v>2117</v>
      </c>
      <c r="AN572" t="s">
        <v>2116</v>
      </c>
      <c r="AO572" t="s">
        <v>2116</v>
      </c>
      <c r="AP572" t="s">
        <v>2117</v>
      </c>
      <c r="AQ572" t="s">
        <v>2116</v>
      </c>
    </row>
    <row r="573" spans="2:43" hidden="1" x14ac:dyDescent="0.3">
      <c r="B573" t="s">
        <v>470</v>
      </c>
      <c r="C573" t="s">
        <v>4009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">
        <v>1975</v>
      </c>
      <c r="Y573" t="s">
        <v>1202</v>
      </c>
      <c r="Z573" t="s">
        <v>5306</v>
      </c>
      <c r="AA573" t="s">
        <v>462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2117</v>
      </c>
      <c r="AP573" t="s">
        <v>2117</v>
      </c>
      <c r="AQ573" t="s">
        <v>2116</v>
      </c>
    </row>
    <row r="574" spans="2:43" hidden="1" x14ac:dyDescent="0.3">
      <c r="B574" t="s">
        <v>454</v>
      </c>
      <c r="C574" t="s">
        <v>4009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">
        <v>373</v>
      </c>
      <c r="Y574" t="s">
        <v>1879</v>
      </c>
      <c r="Z574" t="s">
        <v>6863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</row>
    <row r="575" spans="2:43" hidden="1" x14ac:dyDescent="0.3">
      <c r="B575" t="s">
        <v>454</v>
      </c>
      <c r="C575" t="s">
        <v>4009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">
        <v>1971</v>
      </c>
      <c r="Y575" t="s">
        <v>1886</v>
      </c>
      <c r="Z575" t="s">
        <v>6864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</row>
    <row r="576" spans="2:43" hidden="1" x14ac:dyDescent="0.3">
      <c r="B576" t="s">
        <v>454</v>
      </c>
      <c r="C576" t="s">
        <v>4009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">
        <v>65</v>
      </c>
      <c r="Y576" t="s">
        <v>1861</v>
      </c>
      <c r="Z576" t="s">
        <v>6865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</row>
    <row r="577" spans="2:43" hidden="1" x14ac:dyDescent="0.3">
      <c r="B577" t="s">
        <v>454</v>
      </c>
      <c r="C577" t="s">
        <v>4009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">
        <v>877</v>
      </c>
      <c r="Y577" t="s">
        <v>744</v>
      </c>
      <c r="Z577" t="s">
        <v>6866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</row>
    <row r="578" spans="2:43" hidden="1" x14ac:dyDescent="0.3">
      <c r="B578" t="s">
        <v>479</v>
      </c>
      <c r="C578" t="s">
        <v>4009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">
        <v>1323</v>
      </c>
      <c r="Y578" t="s">
        <v>4659</v>
      </c>
      <c r="Z578" t="s">
        <v>6867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</row>
    <row r="579" spans="2:43" hidden="1" x14ac:dyDescent="0.3">
      <c r="B579" t="s">
        <v>470</v>
      </c>
      <c r="C579" t="s">
        <v>4009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">
        <v>178</v>
      </c>
      <c r="Y579" t="s">
        <v>754</v>
      </c>
      <c r="Z579" t="s">
        <v>5307</v>
      </c>
      <c r="AA579" t="s">
        <v>453</v>
      </c>
      <c r="AB579" t="s">
        <v>2117</v>
      </c>
      <c r="AC579" t="s">
        <v>2116</v>
      </c>
      <c r="AD579" t="s">
        <v>2116</v>
      </c>
      <c r="AE579" t="s">
        <v>2117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2116</v>
      </c>
      <c r="AK579" t="s">
        <v>2116</v>
      </c>
      <c r="AL579" t="s">
        <v>2116</v>
      </c>
      <c r="AM579" t="s">
        <v>2116</v>
      </c>
      <c r="AN579" t="s">
        <v>2117</v>
      </c>
      <c r="AO579" t="s">
        <v>2117</v>
      </c>
      <c r="AP579" t="s">
        <v>2116</v>
      </c>
      <c r="AQ579" t="s">
        <v>2117</v>
      </c>
    </row>
    <row r="580" spans="2:43" hidden="1" x14ac:dyDescent="0.3">
      <c r="B580" t="s">
        <v>454</v>
      </c>
      <c r="C580" t="s">
        <v>4009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">
        <v>67</v>
      </c>
      <c r="Y580" t="s">
        <v>876</v>
      </c>
      <c r="Z580" t="s">
        <v>5308</v>
      </c>
      <c r="AA580" t="s">
        <v>459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2116</v>
      </c>
      <c r="AN580" t="s">
        <v>2117</v>
      </c>
      <c r="AO580" t="s">
        <v>2117</v>
      </c>
      <c r="AP580" t="s">
        <v>2117</v>
      </c>
      <c r="AQ580" t="s">
        <v>2116</v>
      </c>
    </row>
    <row r="581" spans="2:43" hidden="1" x14ac:dyDescent="0.3">
      <c r="B581" t="s">
        <v>454</v>
      </c>
      <c r="C581" t="s">
        <v>4009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">
        <v>2751</v>
      </c>
      <c r="Y581" t="s">
        <v>1970</v>
      </c>
      <c r="Z581" t="s">
        <v>5309</v>
      </c>
      <c r="AA581" t="s">
        <v>462</v>
      </c>
      <c r="AB581" t="s">
        <v>2117</v>
      </c>
      <c r="AC581" t="s">
        <v>2116</v>
      </c>
      <c r="AD581" t="s">
        <v>2116</v>
      </c>
      <c r="AE581" t="s">
        <v>2117</v>
      </c>
      <c r="AF581" t="s">
        <v>2116</v>
      </c>
      <c r="AG581" t="s">
        <v>2117</v>
      </c>
      <c r="AH581" t="s">
        <v>2116</v>
      </c>
      <c r="AI581" t="s">
        <v>2117</v>
      </c>
      <c r="AJ581" t="s">
        <v>2116</v>
      </c>
      <c r="AK581" t="s">
        <v>2117</v>
      </c>
      <c r="AL581" t="s">
        <v>2117</v>
      </c>
      <c r="AM581" t="s">
        <v>2117</v>
      </c>
      <c r="AN581" t="s">
        <v>2116</v>
      </c>
      <c r="AO581" t="s">
        <v>2117</v>
      </c>
      <c r="AP581" t="s">
        <v>2117</v>
      </c>
      <c r="AQ581" t="s">
        <v>2116</v>
      </c>
    </row>
    <row r="582" spans="2:43" hidden="1" x14ac:dyDescent="0.3">
      <c r="B582" t="s">
        <v>467</v>
      </c>
      <c r="C582" t="s">
        <v>4009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">
        <v>765</v>
      </c>
      <c r="Y582" t="s">
        <v>3689</v>
      </c>
      <c r="Z582" t="s">
        <v>5310</v>
      </c>
      <c r="AA582" t="s">
        <v>456</v>
      </c>
      <c r="AB582" t="s">
        <v>2116</v>
      </c>
      <c r="AC582" t="s">
        <v>2116</v>
      </c>
      <c r="AD582" t="s">
        <v>2117</v>
      </c>
      <c r="AE582" t="s">
        <v>2116</v>
      </c>
      <c r="AF582" t="s">
        <v>2117</v>
      </c>
      <c r="AG582" t="s">
        <v>2117</v>
      </c>
      <c r="AH582" t="s">
        <v>2116</v>
      </c>
      <c r="AI582" t="s">
        <v>2116</v>
      </c>
      <c r="AJ582" t="s">
        <v>2117</v>
      </c>
      <c r="AK582" t="s">
        <v>2117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hidden="1" x14ac:dyDescent="0.3">
      <c r="B583" t="s">
        <v>467</v>
      </c>
      <c r="C583" t="s">
        <v>4009</v>
      </c>
      <c r="D583" s="25">
        <v>0.85416666666666663</v>
      </c>
      <c r="E583" t="s">
        <v>4010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">
        <v>4010</v>
      </c>
      <c r="Y583" t="s">
        <v>3684</v>
      </c>
      <c r="Z583" t="s">
        <v>5311</v>
      </c>
      <c r="AA583" t="s">
        <v>462</v>
      </c>
      <c r="AB583" t="s">
        <v>2117</v>
      </c>
      <c r="AC583" t="s">
        <v>2116</v>
      </c>
      <c r="AD583" t="s">
        <v>2116</v>
      </c>
      <c r="AE583" t="s">
        <v>2117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2117</v>
      </c>
      <c r="AN583" t="s">
        <v>2116</v>
      </c>
      <c r="AO583" t="s">
        <v>2117</v>
      </c>
      <c r="AP583" t="s">
        <v>2117</v>
      </c>
      <c r="AQ583" t="s">
        <v>2116</v>
      </c>
    </row>
    <row r="584" spans="2:43" hidden="1" x14ac:dyDescent="0.3">
      <c r="B584" t="s">
        <v>470</v>
      </c>
      <c r="C584" t="s">
        <v>4009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">
        <v>2227</v>
      </c>
      <c r="Y584" t="s">
        <v>2229</v>
      </c>
      <c r="Z584" t="s">
        <v>5312</v>
      </c>
      <c r="AA584" t="s">
        <v>462</v>
      </c>
      <c r="AB584" t="s">
        <v>2117</v>
      </c>
      <c r="AC584" t="s">
        <v>2116</v>
      </c>
      <c r="AD584" t="s">
        <v>2116</v>
      </c>
      <c r="AE584" t="s">
        <v>2117</v>
      </c>
      <c r="AF584" t="s">
        <v>2116</v>
      </c>
      <c r="AG584" t="s">
        <v>2117</v>
      </c>
      <c r="AH584" t="s">
        <v>2117</v>
      </c>
      <c r="AI584" t="s">
        <v>2116</v>
      </c>
      <c r="AJ584" t="s">
        <v>2116</v>
      </c>
      <c r="AK584" t="s">
        <v>2117</v>
      </c>
      <c r="AL584" t="s">
        <v>2117</v>
      </c>
      <c r="AM584" t="s">
        <v>2117</v>
      </c>
      <c r="AN584" t="s">
        <v>2116</v>
      </c>
      <c r="AO584" t="s">
        <v>2117</v>
      </c>
      <c r="AP584" t="s">
        <v>2117</v>
      </c>
      <c r="AQ584" t="s">
        <v>2116</v>
      </c>
    </row>
    <row r="585" spans="2:43" hidden="1" x14ac:dyDescent="0.3">
      <c r="B585" t="s">
        <v>454</v>
      </c>
      <c r="C585" t="s">
        <v>4009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">
        <v>1188</v>
      </c>
      <c r="Y585" t="s">
        <v>231</v>
      </c>
      <c r="Z585" t="s">
        <v>5313</v>
      </c>
      <c r="AA585" t="s">
        <v>447</v>
      </c>
      <c r="AB585" t="s">
        <v>2116</v>
      </c>
      <c r="AC585" t="s">
        <v>2117</v>
      </c>
      <c r="AD585" t="s">
        <v>2116</v>
      </c>
      <c r="AE585" t="s">
        <v>2117</v>
      </c>
      <c r="AF585" t="s">
        <v>2117</v>
      </c>
      <c r="AG585" t="s">
        <v>2116</v>
      </c>
      <c r="AH585" t="s">
        <v>2116</v>
      </c>
      <c r="AI585" t="s">
        <v>2117</v>
      </c>
      <c r="AJ585" t="s">
        <v>2116</v>
      </c>
      <c r="AK585" t="s">
        <v>2116</v>
      </c>
      <c r="AL585" t="s">
        <v>2116</v>
      </c>
      <c r="AM585" t="s">
        <v>2116</v>
      </c>
      <c r="AN585" t="s">
        <v>2117</v>
      </c>
      <c r="AO585" t="s">
        <v>2117</v>
      </c>
      <c r="AP585" t="s">
        <v>2116</v>
      </c>
      <c r="AQ585" t="s">
        <v>2117</v>
      </c>
    </row>
    <row r="586" spans="2:43" hidden="1" x14ac:dyDescent="0.3">
      <c r="B586" t="s">
        <v>454</v>
      </c>
      <c r="C586" t="s">
        <v>4009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">
        <v>1972</v>
      </c>
      <c r="Y586" t="s">
        <v>40</v>
      </c>
      <c r="Z586" t="s">
        <v>5314</v>
      </c>
      <c r="AA586" t="s">
        <v>2183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2116</v>
      </c>
      <c r="AJ586" t="s">
        <v>2117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2116</v>
      </c>
      <c r="AP586" t="s">
        <v>2116</v>
      </c>
      <c r="AQ586" t="s">
        <v>2117</v>
      </c>
    </row>
    <row r="587" spans="2:43" hidden="1" x14ac:dyDescent="0.3">
      <c r="B587" t="s">
        <v>448</v>
      </c>
      <c r="C587" t="s">
        <v>4228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">
        <v>618</v>
      </c>
      <c r="Y587" t="s">
        <v>591</v>
      </c>
      <c r="Z587" t="s">
        <v>5351</v>
      </c>
      <c r="AA587" t="s">
        <v>453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2116</v>
      </c>
      <c r="AL587" t="s">
        <v>2116</v>
      </c>
      <c r="AM587" t="s">
        <v>2116</v>
      </c>
      <c r="AN587" t="s">
        <v>2117</v>
      </c>
      <c r="AO587" t="s">
        <v>2117</v>
      </c>
      <c r="AP587" t="s">
        <v>2116</v>
      </c>
      <c r="AQ587" t="s">
        <v>2117</v>
      </c>
    </row>
    <row r="588" spans="2:43" hidden="1" x14ac:dyDescent="0.3">
      <c r="B588" t="s">
        <v>479</v>
      </c>
      <c r="C588" t="s">
        <v>4228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">
        <v>695</v>
      </c>
      <c r="Y588" t="s">
        <v>4689</v>
      </c>
      <c r="Z588" t="s">
        <v>5352</v>
      </c>
      <c r="AA588" t="s">
        <v>456</v>
      </c>
      <c r="AB588" t="s">
        <v>2116</v>
      </c>
      <c r="AC588" t="s">
        <v>2116</v>
      </c>
      <c r="AD588" t="s">
        <v>2117</v>
      </c>
      <c r="AE588" t="s">
        <v>2116</v>
      </c>
      <c r="AF588" t="s">
        <v>2117</v>
      </c>
      <c r="AG588" t="s">
        <v>2117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2116</v>
      </c>
      <c r="AM588" t="s">
        <v>2116</v>
      </c>
      <c r="AN588" t="s">
        <v>2117</v>
      </c>
      <c r="AO588" t="s">
        <v>2117</v>
      </c>
      <c r="AP588" t="s">
        <v>2116</v>
      </c>
      <c r="AQ588" t="s">
        <v>2117</v>
      </c>
    </row>
    <row r="589" spans="2:43" hidden="1" x14ac:dyDescent="0.3">
      <c r="B589" t="s">
        <v>479</v>
      </c>
      <c r="C589" t="s">
        <v>4228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">
        <v>4660</v>
      </c>
      <c r="Y589" t="s">
        <v>3508</v>
      </c>
      <c r="Z589" t="s">
        <v>5353</v>
      </c>
      <c r="AA589" t="s">
        <v>4036</v>
      </c>
      <c r="AB589" t="s">
        <v>2117</v>
      </c>
      <c r="AC589" t="s">
        <v>2116</v>
      </c>
      <c r="AD589" t="s">
        <v>2116</v>
      </c>
      <c r="AE589" t="s">
        <v>2117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2116</v>
      </c>
      <c r="AK589" t="s">
        <v>2117</v>
      </c>
      <c r="AL589" t="s">
        <v>2117</v>
      </c>
      <c r="AM589" t="s">
        <v>2117</v>
      </c>
      <c r="AN589" t="s">
        <v>2116</v>
      </c>
      <c r="AO589" t="s">
        <v>2116</v>
      </c>
      <c r="AP589" t="s">
        <v>2117</v>
      </c>
      <c r="AQ589" t="s">
        <v>2116</v>
      </c>
    </row>
    <row r="590" spans="2:43" hidden="1" x14ac:dyDescent="0.3">
      <c r="B590" t="s">
        <v>470</v>
      </c>
      <c r="C590" t="s">
        <v>4228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">
        <v>381</v>
      </c>
      <c r="Y590" t="s">
        <v>2228</v>
      </c>
      <c r="Z590" t="s">
        <v>5354</v>
      </c>
      <c r="AA590" t="s">
        <v>462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2117</v>
      </c>
      <c r="AP590" t="s">
        <v>2117</v>
      </c>
      <c r="AQ590" t="s">
        <v>2116</v>
      </c>
    </row>
    <row r="591" spans="2:43" hidden="1" x14ac:dyDescent="0.3">
      <c r="B591" t="s">
        <v>470</v>
      </c>
      <c r="C591" t="s">
        <v>4228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">
        <v>2752</v>
      </c>
      <c r="Y591" t="s">
        <v>2226</v>
      </c>
      <c r="Z591" t="s">
        <v>5355</v>
      </c>
      <c r="AA591" t="s">
        <v>2115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2117</v>
      </c>
      <c r="AJ591" t="s">
        <v>2116</v>
      </c>
      <c r="AK591" t="s">
        <v>2117</v>
      </c>
      <c r="AL591" t="s">
        <v>2117</v>
      </c>
      <c r="AM591" t="s">
        <v>2117</v>
      </c>
      <c r="AN591" t="s">
        <v>2116</v>
      </c>
      <c r="AO591" t="s">
        <v>2116</v>
      </c>
      <c r="AP591" t="s">
        <v>2117</v>
      </c>
      <c r="AQ591" t="s">
        <v>2116</v>
      </c>
    </row>
    <row r="592" spans="2:43" hidden="1" x14ac:dyDescent="0.3">
      <c r="B592" t="s">
        <v>454</v>
      </c>
      <c r="C592" t="s">
        <v>4228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">
        <v>110</v>
      </c>
      <c r="Y592" t="s">
        <v>878</v>
      </c>
      <c r="Z592" t="s">
        <v>5356</v>
      </c>
      <c r="AA592" t="s">
        <v>447</v>
      </c>
      <c r="AB592" t="s">
        <v>2116</v>
      </c>
      <c r="AC592" t="s">
        <v>2117</v>
      </c>
      <c r="AD592" t="s">
        <v>2116</v>
      </c>
      <c r="AE592" t="s">
        <v>2117</v>
      </c>
      <c r="AF592" t="s">
        <v>2117</v>
      </c>
      <c r="AG592" t="s">
        <v>2116</v>
      </c>
      <c r="AH592" t="s">
        <v>2116</v>
      </c>
      <c r="AI592" t="s">
        <v>2117</v>
      </c>
      <c r="AJ592" t="s">
        <v>2116</v>
      </c>
      <c r="AK592" t="s">
        <v>2116</v>
      </c>
      <c r="AL592" t="s">
        <v>2116</v>
      </c>
      <c r="AM592" t="s">
        <v>2116</v>
      </c>
      <c r="AN592" t="s">
        <v>2117</v>
      </c>
      <c r="AO592" t="s">
        <v>2117</v>
      </c>
      <c r="AP592" t="s">
        <v>2116</v>
      </c>
      <c r="AQ592" t="s">
        <v>2117</v>
      </c>
    </row>
    <row r="593" spans="2:43" hidden="1" x14ac:dyDescent="0.3">
      <c r="B593" t="s">
        <v>470</v>
      </c>
      <c r="C593" t="s">
        <v>4228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">
        <v>2224</v>
      </c>
      <c r="Y593" t="s">
        <v>4575</v>
      </c>
      <c r="Z593" t="s">
        <v>5357</v>
      </c>
      <c r="AA593" t="s">
        <v>449</v>
      </c>
      <c r="AB593" t="s">
        <v>2116</v>
      </c>
      <c r="AC593" t="s">
        <v>2116</v>
      </c>
      <c r="AD593" t="s">
        <v>2117</v>
      </c>
      <c r="AE593" t="s">
        <v>2116</v>
      </c>
      <c r="AF593" t="s">
        <v>2117</v>
      </c>
      <c r="AG593" t="s">
        <v>2117</v>
      </c>
      <c r="AH593" t="s">
        <v>2116</v>
      </c>
      <c r="AI593" t="s">
        <v>2117</v>
      </c>
      <c r="AJ593" t="s">
        <v>2116</v>
      </c>
      <c r="AK593" t="s">
        <v>2116</v>
      </c>
      <c r="AL593" t="s">
        <v>2117</v>
      </c>
      <c r="AM593" t="s">
        <v>2116</v>
      </c>
      <c r="AN593" t="s">
        <v>2117</v>
      </c>
      <c r="AO593" t="s">
        <v>2117</v>
      </c>
      <c r="AP593" t="s">
        <v>2116</v>
      </c>
      <c r="AQ593" t="s">
        <v>2117</v>
      </c>
    </row>
    <row r="594" spans="2:43" hidden="1" x14ac:dyDescent="0.3">
      <c r="B594" t="s">
        <v>470</v>
      </c>
      <c r="C594" t="s">
        <v>4228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">
        <v>4675</v>
      </c>
      <c r="Y594" t="s">
        <v>696</v>
      </c>
      <c r="Z594" t="s">
        <v>5358</v>
      </c>
      <c r="AA594" t="s">
        <v>453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2116</v>
      </c>
      <c r="AM594" t="s">
        <v>2116</v>
      </c>
      <c r="AN594" t="s">
        <v>2117</v>
      </c>
      <c r="AO594" t="s">
        <v>2117</v>
      </c>
      <c r="AP594" t="s">
        <v>2116</v>
      </c>
      <c r="AQ594" t="s">
        <v>2117</v>
      </c>
    </row>
    <row r="595" spans="2:43" hidden="1" x14ac:dyDescent="0.3">
      <c r="B595" t="s">
        <v>454</v>
      </c>
      <c r="C595" t="s">
        <v>4228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">
        <v>875</v>
      </c>
      <c r="Y595" t="s">
        <v>68</v>
      </c>
      <c r="Z595" t="s">
        <v>5359</v>
      </c>
      <c r="AA595" t="s">
        <v>456</v>
      </c>
      <c r="AB595" t="s">
        <v>2116</v>
      </c>
      <c r="AC595" t="s">
        <v>2116</v>
      </c>
      <c r="AD595" t="s">
        <v>2117</v>
      </c>
      <c r="AE595" t="s">
        <v>2116</v>
      </c>
      <c r="AF595" t="s">
        <v>2117</v>
      </c>
      <c r="AG595" t="s">
        <v>2117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2116</v>
      </c>
      <c r="AM595" t="s">
        <v>2116</v>
      </c>
      <c r="AN595" t="s">
        <v>2117</v>
      </c>
      <c r="AO595" t="s">
        <v>2117</v>
      </c>
      <c r="AP595" t="s">
        <v>2116</v>
      </c>
      <c r="AQ595" t="s">
        <v>2117</v>
      </c>
    </row>
    <row r="596" spans="2:43" hidden="1" x14ac:dyDescent="0.3">
      <c r="B596" t="s">
        <v>487</v>
      </c>
      <c r="C596" t="s">
        <v>4228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">
        <v>3131</v>
      </c>
      <c r="Y596" t="s">
        <v>193</v>
      </c>
      <c r="Z596" t="s">
        <v>5360</v>
      </c>
      <c r="AA596" t="s">
        <v>459</v>
      </c>
      <c r="AB596" t="s">
        <v>2116</v>
      </c>
      <c r="AC596" t="s">
        <v>2117</v>
      </c>
      <c r="AD596" t="s">
        <v>2116</v>
      </c>
      <c r="AE596" t="s">
        <v>2117</v>
      </c>
      <c r="AF596" t="s">
        <v>2117</v>
      </c>
      <c r="AG596" t="s">
        <v>2116</v>
      </c>
      <c r="AH596" t="s">
        <v>2116</v>
      </c>
      <c r="AI596" t="s">
        <v>2117</v>
      </c>
      <c r="AJ596" t="s">
        <v>2116</v>
      </c>
      <c r="AK596" t="s">
        <v>2116</v>
      </c>
      <c r="AL596" t="s">
        <v>2117</v>
      </c>
      <c r="AM596" t="s">
        <v>2116</v>
      </c>
      <c r="AN596" t="s">
        <v>2117</v>
      </c>
      <c r="AO596" t="s">
        <v>2117</v>
      </c>
      <c r="AP596" t="s">
        <v>2117</v>
      </c>
      <c r="AQ596" t="s">
        <v>2116</v>
      </c>
    </row>
    <row r="597" spans="2:43" hidden="1" x14ac:dyDescent="0.3">
      <c r="B597" t="s">
        <v>536</v>
      </c>
      <c r="C597" t="s">
        <v>4229</v>
      </c>
      <c r="D597" s="25">
        <v>0.27083333333333331</v>
      </c>
      <c r="E597" t="s">
        <v>4230</v>
      </c>
      <c r="F597" t="s">
        <v>4231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s">
        <v>4230</v>
      </c>
      <c r="Y597" t="s">
        <v>4231</v>
      </c>
      <c r="Z597" t="s">
        <v>5534</v>
      </c>
      <c r="AA597" t="s">
        <v>462</v>
      </c>
      <c r="AB597" t="s">
        <v>2117</v>
      </c>
      <c r="AC597" t="s">
        <v>2116</v>
      </c>
      <c r="AD597" t="s">
        <v>2116</v>
      </c>
      <c r="AE597" t="s">
        <v>2117</v>
      </c>
      <c r="AF597" t="s">
        <v>2116</v>
      </c>
      <c r="AG597" t="s">
        <v>2117</v>
      </c>
      <c r="AH597" t="s">
        <v>2117</v>
      </c>
      <c r="AI597" t="s">
        <v>2116</v>
      </c>
      <c r="AJ597" t="s">
        <v>2116</v>
      </c>
      <c r="AK597" t="s">
        <v>2117</v>
      </c>
      <c r="AL597" t="s">
        <v>2117</v>
      </c>
      <c r="AM597" t="s">
        <v>2117</v>
      </c>
      <c r="AN597" t="s">
        <v>2116</v>
      </c>
      <c r="AO597" t="s">
        <v>2117</v>
      </c>
      <c r="AP597" t="s">
        <v>2117</v>
      </c>
      <c r="AQ597" t="s">
        <v>2116</v>
      </c>
    </row>
    <row r="598" spans="2:43" hidden="1" x14ac:dyDescent="0.3">
      <c r="B598" t="s">
        <v>536</v>
      </c>
      <c r="C598" t="s">
        <v>4229</v>
      </c>
      <c r="D598" s="25">
        <v>0.27083333333333331</v>
      </c>
      <c r="E598" t="s">
        <v>4232</v>
      </c>
      <c r="F598" t="s">
        <v>4233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s">
        <v>5367</v>
      </c>
      <c r="Y598" t="s">
        <v>4233</v>
      </c>
      <c r="Z598" t="s">
        <v>5535</v>
      </c>
      <c r="AA598" t="s">
        <v>2135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hidden="1" x14ac:dyDescent="0.3">
      <c r="B599" t="s">
        <v>472</v>
      </c>
      <c r="C599" t="s">
        <v>4229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">
        <v>134</v>
      </c>
      <c r="Y599" t="s">
        <v>131</v>
      </c>
      <c r="Z599" t="s">
        <v>5536</v>
      </c>
      <c r="AA599" t="s">
        <v>447</v>
      </c>
      <c r="AB599" t="s">
        <v>2116</v>
      </c>
      <c r="AC599" t="s">
        <v>2117</v>
      </c>
      <c r="AD599" t="s">
        <v>2116</v>
      </c>
      <c r="AE599" t="s">
        <v>2117</v>
      </c>
      <c r="AF599" t="s">
        <v>2117</v>
      </c>
      <c r="AG599" t="s">
        <v>2116</v>
      </c>
      <c r="AH599" t="s">
        <v>2116</v>
      </c>
      <c r="AI599" t="s">
        <v>2117</v>
      </c>
      <c r="AJ599" t="s">
        <v>2116</v>
      </c>
      <c r="AK599" t="s">
        <v>2116</v>
      </c>
      <c r="AL599" t="s">
        <v>2116</v>
      </c>
      <c r="AM599" t="s">
        <v>2116</v>
      </c>
      <c r="AN599" t="s">
        <v>2117</v>
      </c>
      <c r="AO599" t="s">
        <v>2117</v>
      </c>
      <c r="AP599" t="s">
        <v>2116</v>
      </c>
      <c r="AQ599" t="s">
        <v>2117</v>
      </c>
    </row>
    <row r="600" spans="2:43" hidden="1" x14ac:dyDescent="0.3">
      <c r="B600" t="s">
        <v>463</v>
      </c>
      <c r="C600" t="s">
        <v>4229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">
        <v>491</v>
      </c>
      <c r="Y600" t="s">
        <v>514</v>
      </c>
      <c r="Z600" t="s">
        <v>5537</v>
      </c>
      <c r="AA600" t="s">
        <v>456</v>
      </c>
      <c r="AB600" t="s">
        <v>2116</v>
      </c>
      <c r="AC600" t="s">
        <v>2116</v>
      </c>
      <c r="AD600" t="s">
        <v>2117</v>
      </c>
      <c r="AE600" t="s">
        <v>2116</v>
      </c>
      <c r="AF600" t="s">
        <v>2117</v>
      </c>
      <c r="AG600" t="s">
        <v>2117</v>
      </c>
      <c r="AH600" t="s">
        <v>2116</v>
      </c>
      <c r="AI600" t="s">
        <v>2117</v>
      </c>
      <c r="AJ600" t="s">
        <v>2116</v>
      </c>
      <c r="AK600" t="s">
        <v>2116</v>
      </c>
      <c r="AL600" t="s">
        <v>2116</v>
      </c>
      <c r="AM600" t="s">
        <v>2116</v>
      </c>
      <c r="AN600" t="s">
        <v>2117</v>
      </c>
      <c r="AO600" t="s">
        <v>2117</v>
      </c>
      <c r="AP600" t="s">
        <v>2116</v>
      </c>
      <c r="AQ600" t="s">
        <v>2117</v>
      </c>
    </row>
    <row r="601" spans="2:43" hidden="1" x14ac:dyDescent="0.3">
      <c r="B601" t="s">
        <v>498</v>
      </c>
      <c r="C601" t="s">
        <v>4229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">
        <v>502</v>
      </c>
      <c r="Y601" t="s">
        <v>499</v>
      </c>
      <c r="Z601" t="s">
        <v>5538</v>
      </c>
      <c r="AA601" t="s">
        <v>2183</v>
      </c>
      <c r="AB601" t="s">
        <v>2116</v>
      </c>
      <c r="AC601" t="s">
        <v>2116</v>
      </c>
      <c r="AD601" t="s">
        <v>2117</v>
      </c>
      <c r="AE601" t="s">
        <v>2116</v>
      </c>
      <c r="AF601" t="s">
        <v>2117</v>
      </c>
      <c r="AG601" t="s">
        <v>2117</v>
      </c>
      <c r="AH601" t="s">
        <v>2116</v>
      </c>
      <c r="AI601" t="s">
        <v>2116</v>
      </c>
      <c r="AJ601" t="s">
        <v>2117</v>
      </c>
      <c r="AK601" t="s">
        <v>2117</v>
      </c>
      <c r="AL601" t="s">
        <v>2117</v>
      </c>
      <c r="AM601" t="s">
        <v>2117</v>
      </c>
      <c r="AN601" t="s">
        <v>2116</v>
      </c>
      <c r="AO601" t="s">
        <v>2116</v>
      </c>
      <c r="AP601" t="s">
        <v>2116</v>
      </c>
      <c r="AQ601" t="s">
        <v>2117</v>
      </c>
    </row>
    <row r="602" spans="2:43" hidden="1" x14ac:dyDescent="0.3">
      <c r="B602" t="s">
        <v>472</v>
      </c>
      <c r="C602" t="s">
        <v>4229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">
        <v>133</v>
      </c>
      <c r="Y602" t="s">
        <v>2245</v>
      </c>
      <c r="Z602" t="s">
        <v>5539</v>
      </c>
      <c r="AA602" t="s">
        <v>2120</v>
      </c>
      <c r="AB602" t="s">
        <v>2116</v>
      </c>
      <c r="AC602" t="s">
        <v>2117</v>
      </c>
      <c r="AD602" t="s">
        <v>2116</v>
      </c>
      <c r="AE602" t="s">
        <v>2117</v>
      </c>
      <c r="AF602" t="s">
        <v>2117</v>
      </c>
      <c r="AG602" t="s">
        <v>2116</v>
      </c>
      <c r="AH602" t="s">
        <v>2116</v>
      </c>
      <c r="AI602" t="s">
        <v>2116</v>
      </c>
      <c r="AJ602" t="s">
        <v>2117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2116</v>
      </c>
      <c r="AP602" t="s">
        <v>2117</v>
      </c>
      <c r="AQ602" t="s">
        <v>2116</v>
      </c>
    </row>
    <row r="603" spans="2:43" hidden="1" x14ac:dyDescent="0.3">
      <c r="B603" t="s">
        <v>543</v>
      </c>
      <c r="C603" t="s">
        <v>4229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">
        <v>412</v>
      </c>
      <c r="Y603" t="s">
        <v>413</v>
      </c>
      <c r="Z603" t="s">
        <v>5540</v>
      </c>
      <c r="AA603" t="s">
        <v>459</v>
      </c>
      <c r="AB603" t="s">
        <v>2116</v>
      </c>
      <c r="AC603" t="s">
        <v>2117</v>
      </c>
      <c r="AD603" t="s">
        <v>2116</v>
      </c>
      <c r="AE603" t="s">
        <v>2117</v>
      </c>
      <c r="AF603" t="s">
        <v>2117</v>
      </c>
      <c r="AG603" t="s">
        <v>2116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2117</v>
      </c>
      <c r="AQ603" t="s">
        <v>2116</v>
      </c>
    </row>
    <row r="604" spans="2:43" hidden="1" x14ac:dyDescent="0.3">
      <c r="B604" t="s">
        <v>4234</v>
      </c>
      <c r="C604" t="s">
        <v>4229</v>
      </c>
      <c r="D604" s="25">
        <v>0.5</v>
      </c>
      <c r="E604" t="s">
        <v>3035</v>
      </c>
      <c r="F604" t="s">
        <v>4235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s">
        <v>3035</v>
      </c>
      <c r="Y604" t="s">
        <v>4235</v>
      </c>
      <c r="Z604" t="s">
        <v>5541</v>
      </c>
      <c r="AA604" t="s">
        <v>4071</v>
      </c>
      <c r="AB604" t="s">
        <v>2116</v>
      </c>
      <c r="AC604" t="s">
        <v>2117</v>
      </c>
      <c r="AD604" t="s">
        <v>2116</v>
      </c>
      <c r="AE604" t="s">
        <v>2117</v>
      </c>
      <c r="AF604" t="s">
        <v>2117</v>
      </c>
      <c r="AG604" t="s">
        <v>2116</v>
      </c>
      <c r="AH604" t="s">
        <v>2116</v>
      </c>
      <c r="AI604" t="s">
        <v>2117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hidden="1" x14ac:dyDescent="0.3">
      <c r="B605" t="s">
        <v>448</v>
      </c>
      <c r="C605" t="s">
        <v>4229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">
        <v>3208</v>
      </c>
      <c r="Y605" t="s">
        <v>1344</v>
      </c>
      <c r="Z605" t="s">
        <v>5542</v>
      </c>
      <c r="AA605" t="s">
        <v>2125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2117</v>
      </c>
      <c r="AI605" t="s">
        <v>2116</v>
      </c>
      <c r="AJ605" t="s">
        <v>2116</v>
      </c>
      <c r="AK605" t="s">
        <v>2117</v>
      </c>
      <c r="AL605" t="s">
        <v>2117</v>
      </c>
      <c r="AM605" t="s">
        <v>2116</v>
      </c>
      <c r="AN605" t="s">
        <v>2117</v>
      </c>
      <c r="AO605" t="s">
        <v>2117</v>
      </c>
      <c r="AP605" t="s">
        <v>2116</v>
      </c>
      <c r="AQ605" t="s">
        <v>2117</v>
      </c>
    </row>
    <row r="606" spans="2:43" hidden="1" x14ac:dyDescent="0.3">
      <c r="B606" t="s">
        <v>448</v>
      </c>
      <c r="C606" t="s">
        <v>4229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">
        <v>593</v>
      </c>
      <c r="Y606" t="s">
        <v>3207</v>
      </c>
      <c r="Z606" t="s">
        <v>5543</v>
      </c>
      <c r="AA606" t="s">
        <v>462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2116</v>
      </c>
      <c r="AI606" t="s">
        <v>2117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2117</v>
      </c>
      <c r="AQ606" t="s">
        <v>2116</v>
      </c>
    </row>
    <row r="607" spans="2:43" hidden="1" x14ac:dyDescent="0.3">
      <c r="B607" t="s">
        <v>450</v>
      </c>
      <c r="C607" t="s">
        <v>4229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">
        <v>4343</v>
      </c>
      <c r="Y607" t="s">
        <v>636</v>
      </c>
      <c r="Z607" t="s">
        <v>5544</v>
      </c>
      <c r="AA607" t="s">
        <v>449</v>
      </c>
      <c r="AB607" t="s">
        <v>2116</v>
      </c>
      <c r="AC607" t="s">
        <v>2116</v>
      </c>
      <c r="AD607" t="s">
        <v>2117</v>
      </c>
      <c r="AE607" t="s">
        <v>2116</v>
      </c>
      <c r="AF607" t="s">
        <v>2117</v>
      </c>
      <c r="AG607" t="s">
        <v>2117</v>
      </c>
      <c r="AH607" t="s">
        <v>2116</v>
      </c>
      <c r="AI607" t="s">
        <v>2117</v>
      </c>
      <c r="AJ607" t="s">
        <v>2116</v>
      </c>
      <c r="AK607" t="s">
        <v>2116</v>
      </c>
      <c r="AL607" t="s">
        <v>2117</v>
      </c>
      <c r="AM607" t="s">
        <v>2116</v>
      </c>
      <c r="AN607" t="s">
        <v>2117</v>
      </c>
      <c r="AO607" t="s">
        <v>2117</v>
      </c>
      <c r="AP607" t="s">
        <v>2116</v>
      </c>
      <c r="AQ607" t="s">
        <v>2117</v>
      </c>
    </row>
    <row r="608" spans="2:43" hidden="1" x14ac:dyDescent="0.3">
      <c r="B608" t="s">
        <v>4236</v>
      </c>
      <c r="C608" t="s">
        <v>4229</v>
      </c>
      <c r="D608" s="25">
        <v>0.54166666666666663</v>
      </c>
      <c r="E608" t="s">
        <v>4237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s">
        <v>2007</v>
      </c>
      <c r="Y608" t="s">
        <v>1671</v>
      </c>
      <c r="Z608" t="s">
        <v>5545</v>
      </c>
      <c r="AA608" t="s">
        <v>460</v>
      </c>
      <c r="AB608" t="s">
        <v>2116</v>
      </c>
      <c r="AC608" t="s">
        <v>2116</v>
      </c>
      <c r="AD608" t="s">
        <v>2117</v>
      </c>
      <c r="AE608" t="s">
        <v>2116</v>
      </c>
      <c r="AF608" t="s">
        <v>2117</v>
      </c>
      <c r="AG608" t="s">
        <v>2117</v>
      </c>
      <c r="AH608" t="s">
        <v>2116</v>
      </c>
      <c r="AI608" t="s">
        <v>2116</v>
      </c>
      <c r="AJ608" t="s">
        <v>2117</v>
      </c>
      <c r="AK608" t="s">
        <v>2117</v>
      </c>
      <c r="AL608" t="s">
        <v>2117</v>
      </c>
      <c r="AM608" t="s">
        <v>2117</v>
      </c>
      <c r="AN608" t="s">
        <v>2116</v>
      </c>
      <c r="AO608" t="s">
        <v>2117</v>
      </c>
      <c r="AP608" t="s">
        <v>2117</v>
      </c>
      <c r="AQ608" t="s">
        <v>2116</v>
      </c>
    </row>
    <row r="609" spans="2:43" hidden="1" x14ac:dyDescent="0.3">
      <c r="B609" t="s">
        <v>448</v>
      </c>
      <c r="C609" t="s">
        <v>4229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">
        <v>3209</v>
      </c>
      <c r="Y609" t="s">
        <v>3205</v>
      </c>
      <c r="Z609" t="s">
        <v>5546</v>
      </c>
      <c r="AA609" t="s">
        <v>2139</v>
      </c>
      <c r="AB609" t="s">
        <v>2116</v>
      </c>
      <c r="AC609" t="s">
        <v>2116</v>
      </c>
      <c r="AD609" t="s">
        <v>2117</v>
      </c>
      <c r="AE609" t="s">
        <v>2116</v>
      </c>
      <c r="AF609" t="s">
        <v>2117</v>
      </c>
      <c r="AG609" t="s">
        <v>2117</v>
      </c>
      <c r="AH609" t="s">
        <v>2116</v>
      </c>
      <c r="AI609" t="s">
        <v>2116</v>
      </c>
      <c r="AJ609" t="s">
        <v>2117</v>
      </c>
      <c r="AK609" t="s">
        <v>2117</v>
      </c>
      <c r="AL609" t="s">
        <v>2117</v>
      </c>
      <c r="AM609" t="s">
        <v>2117</v>
      </c>
      <c r="AN609" t="s">
        <v>2116</v>
      </c>
      <c r="AO609" t="s">
        <v>2116</v>
      </c>
      <c r="AP609" t="s">
        <v>2117</v>
      </c>
      <c r="AQ609" t="s">
        <v>2116</v>
      </c>
    </row>
    <row r="610" spans="2:43" hidden="1" x14ac:dyDescent="0.3">
      <c r="B610" t="s">
        <v>569</v>
      </c>
      <c r="C610" t="s">
        <v>4229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">
        <v>597</v>
      </c>
      <c r="Y610" t="s">
        <v>3382</v>
      </c>
      <c r="Z610" t="s">
        <v>5547</v>
      </c>
      <c r="AA610" t="s">
        <v>2740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2116</v>
      </c>
      <c r="AJ610" t="s">
        <v>2117</v>
      </c>
      <c r="AK610" t="s">
        <v>2117</v>
      </c>
      <c r="AL610" t="s">
        <v>2117</v>
      </c>
      <c r="AM610" t="s">
        <v>2117</v>
      </c>
      <c r="AN610" t="s">
        <v>2116</v>
      </c>
      <c r="AO610" t="s">
        <v>2117</v>
      </c>
      <c r="AP610" t="s">
        <v>2116</v>
      </c>
      <c r="AQ610" t="s">
        <v>2117</v>
      </c>
    </row>
    <row r="611" spans="2:43" hidden="1" x14ac:dyDescent="0.3">
      <c r="B611" t="s">
        <v>450</v>
      </c>
      <c r="C611" t="s">
        <v>4229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">
        <v>1368</v>
      </c>
      <c r="Y611" t="s">
        <v>5065</v>
      </c>
      <c r="Z611" t="s">
        <v>5548</v>
      </c>
      <c r="AA611" t="s">
        <v>2183</v>
      </c>
      <c r="AB611" t="s">
        <v>2116</v>
      </c>
      <c r="AC611" t="s">
        <v>2116</v>
      </c>
      <c r="AD611" t="s">
        <v>2117</v>
      </c>
      <c r="AE611" t="s">
        <v>2116</v>
      </c>
      <c r="AF611" t="s">
        <v>2117</v>
      </c>
      <c r="AG611" t="s">
        <v>2117</v>
      </c>
      <c r="AH611" t="s">
        <v>2116</v>
      </c>
      <c r="AI611" t="s">
        <v>2116</v>
      </c>
      <c r="AJ611" t="s">
        <v>2117</v>
      </c>
      <c r="AK611" t="s">
        <v>2117</v>
      </c>
      <c r="AL611" t="s">
        <v>2117</v>
      </c>
      <c r="AM611" t="s">
        <v>2117</v>
      </c>
      <c r="AN611" t="s">
        <v>2116</v>
      </c>
      <c r="AO611" t="s">
        <v>2116</v>
      </c>
      <c r="AP611" t="s">
        <v>2116</v>
      </c>
      <c r="AQ611" t="s">
        <v>2117</v>
      </c>
    </row>
    <row r="612" spans="2:43" hidden="1" x14ac:dyDescent="0.3">
      <c r="B612" t="s">
        <v>465</v>
      </c>
      <c r="C612" t="s">
        <v>4229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">
        <v>1011</v>
      </c>
      <c r="Y612" t="s">
        <v>1754</v>
      </c>
      <c r="Z612" t="s">
        <v>5549</v>
      </c>
      <c r="AA612" t="s">
        <v>2740</v>
      </c>
      <c r="AB612" t="s">
        <v>2116</v>
      </c>
      <c r="AC612" t="s">
        <v>2116</v>
      </c>
      <c r="AD612" t="s">
        <v>2117</v>
      </c>
      <c r="AE612" t="s">
        <v>2116</v>
      </c>
      <c r="AF612" t="s">
        <v>2117</v>
      </c>
      <c r="AG612" t="s">
        <v>2117</v>
      </c>
      <c r="AH612" t="s">
        <v>2116</v>
      </c>
      <c r="AI612" t="s">
        <v>2116</v>
      </c>
      <c r="AJ612" t="s">
        <v>2117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2116</v>
      </c>
      <c r="AQ612" t="s">
        <v>2117</v>
      </c>
    </row>
    <row r="613" spans="2:43" hidden="1" x14ac:dyDescent="0.3">
      <c r="B613" t="s">
        <v>451</v>
      </c>
      <c r="C613" t="s">
        <v>4229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">
        <v>4777</v>
      </c>
      <c r="Y613" t="s">
        <v>269</v>
      </c>
      <c r="Z613" t="s">
        <v>5550</v>
      </c>
      <c r="AA613" t="s">
        <v>447</v>
      </c>
      <c r="AB613" t="s">
        <v>2116</v>
      </c>
      <c r="AC613" t="s">
        <v>2117</v>
      </c>
      <c r="AD613" t="s">
        <v>2116</v>
      </c>
      <c r="AE613" t="s">
        <v>2117</v>
      </c>
      <c r="AF613" t="s">
        <v>2117</v>
      </c>
      <c r="AG613" t="s">
        <v>2116</v>
      </c>
      <c r="AH613" t="s">
        <v>2116</v>
      </c>
      <c r="AI613" t="s">
        <v>2117</v>
      </c>
      <c r="AJ613" t="s">
        <v>2116</v>
      </c>
      <c r="AK613" t="s">
        <v>2116</v>
      </c>
      <c r="AL613" t="s">
        <v>2116</v>
      </c>
      <c r="AM613" t="s">
        <v>2116</v>
      </c>
      <c r="AN613" t="s">
        <v>2117</v>
      </c>
      <c r="AO613" t="s">
        <v>2117</v>
      </c>
      <c r="AP613" t="s">
        <v>2116</v>
      </c>
      <c r="AQ613" t="s">
        <v>2117</v>
      </c>
    </row>
    <row r="614" spans="2:43" hidden="1" x14ac:dyDescent="0.3">
      <c r="B614" t="s">
        <v>650</v>
      </c>
      <c r="C614" t="s">
        <v>4228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">
        <v>2775</v>
      </c>
      <c r="Y614" t="s">
        <v>319</v>
      </c>
      <c r="Z614" t="s">
        <v>6868</v>
      </c>
      <c r="AA614" t="s">
        <v>459</v>
      </c>
      <c r="AB614" t="s">
        <v>2116</v>
      </c>
      <c r="AC614" t="s">
        <v>2117</v>
      </c>
      <c r="AD614" t="s">
        <v>2116</v>
      </c>
      <c r="AE614" t="s">
        <v>2117</v>
      </c>
      <c r="AF614" t="s">
        <v>2117</v>
      </c>
      <c r="AG614" t="s">
        <v>2116</v>
      </c>
      <c r="AH614" t="s">
        <v>2116</v>
      </c>
      <c r="AI614" t="s">
        <v>2117</v>
      </c>
      <c r="AJ614" t="s">
        <v>2116</v>
      </c>
      <c r="AK614" t="s">
        <v>2117</v>
      </c>
      <c r="AL614" t="s">
        <v>2117</v>
      </c>
      <c r="AM614" t="s">
        <v>2116</v>
      </c>
      <c r="AN614" t="s">
        <v>2117</v>
      </c>
      <c r="AO614" t="s">
        <v>2117</v>
      </c>
      <c r="AP614" t="s">
        <v>2117</v>
      </c>
      <c r="AQ614" t="s">
        <v>2116</v>
      </c>
    </row>
    <row r="615" spans="2:43" hidden="1" x14ac:dyDescent="0.3">
      <c r="B615" t="s">
        <v>650</v>
      </c>
      <c r="C615" t="s">
        <v>4229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">
        <v>315</v>
      </c>
      <c r="Y615" t="s">
        <v>1976</v>
      </c>
      <c r="Z615" t="s">
        <v>5551</v>
      </c>
      <c r="AA615" t="s">
        <v>462</v>
      </c>
      <c r="AB615" t="s">
        <v>2117</v>
      </c>
      <c r="AC615" t="s">
        <v>2116</v>
      </c>
      <c r="AD615" t="s">
        <v>2116</v>
      </c>
      <c r="AE615" t="s">
        <v>2117</v>
      </c>
      <c r="AF615" t="s">
        <v>2116</v>
      </c>
      <c r="AG615" t="s">
        <v>2117</v>
      </c>
      <c r="AH615" t="s">
        <v>2116</v>
      </c>
      <c r="AI615" t="s">
        <v>2117</v>
      </c>
      <c r="AJ615" t="s">
        <v>2116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hidden="1" x14ac:dyDescent="0.3">
      <c r="B616" t="s">
        <v>650</v>
      </c>
      <c r="C616" t="s">
        <v>4229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s">
        <v>2773</v>
      </c>
      <c r="Y616" t="s">
        <v>321</v>
      </c>
      <c r="Z616" t="s">
        <v>5552</v>
      </c>
      <c r="AA616" t="s">
        <v>447</v>
      </c>
      <c r="AB616" t="s">
        <v>2116</v>
      </c>
      <c r="AC616" t="s">
        <v>2117</v>
      </c>
      <c r="AD616" t="s">
        <v>2116</v>
      </c>
      <c r="AE616" t="s">
        <v>2117</v>
      </c>
      <c r="AF616" t="s">
        <v>2117</v>
      </c>
      <c r="AG616" t="s">
        <v>2116</v>
      </c>
      <c r="AH616" t="s">
        <v>2116</v>
      </c>
      <c r="AI616" t="s">
        <v>2117</v>
      </c>
      <c r="AJ616" t="s">
        <v>2116</v>
      </c>
      <c r="AK616" t="s">
        <v>2116</v>
      </c>
      <c r="AL616" t="s">
        <v>2116</v>
      </c>
      <c r="AM616" t="s">
        <v>2116</v>
      </c>
      <c r="AN616" t="s">
        <v>2117</v>
      </c>
      <c r="AO616" t="s">
        <v>2117</v>
      </c>
      <c r="AP616" t="s">
        <v>2116</v>
      </c>
      <c r="AQ616" t="s">
        <v>2117</v>
      </c>
    </row>
    <row r="617" spans="2:43" hidden="1" x14ac:dyDescent="0.3">
      <c r="B617" t="s">
        <v>478</v>
      </c>
      <c r="C617" t="s">
        <v>4229</v>
      </c>
      <c r="D617" s="25">
        <v>0.65625</v>
      </c>
      <c r="E617" t="s">
        <v>4238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s">
        <v>1747</v>
      </c>
      <c r="Y617" t="s">
        <v>3356</v>
      </c>
      <c r="Z617" t="s">
        <v>6869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</row>
    <row r="618" spans="2:43" hidden="1" x14ac:dyDescent="0.3">
      <c r="B618" t="s">
        <v>478</v>
      </c>
      <c r="C618" t="s">
        <v>4229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">
        <v>681</v>
      </c>
      <c r="Y618" t="s">
        <v>354</v>
      </c>
      <c r="Z618" t="s">
        <v>5553</v>
      </c>
      <c r="AA618" t="s">
        <v>447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2116</v>
      </c>
      <c r="AI618" t="s">
        <v>2117</v>
      </c>
      <c r="AJ618" t="s">
        <v>2116</v>
      </c>
      <c r="AK618" t="s">
        <v>2116</v>
      </c>
      <c r="AL618" t="s">
        <v>2116</v>
      </c>
      <c r="AM618" t="s">
        <v>2116</v>
      </c>
      <c r="AN618" t="s">
        <v>2117</v>
      </c>
      <c r="AO618" t="s">
        <v>2117</v>
      </c>
      <c r="AP618" t="s">
        <v>2116</v>
      </c>
      <c r="AQ618" t="s">
        <v>2117</v>
      </c>
    </row>
    <row r="619" spans="2:43" hidden="1" x14ac:dyDescent="0.3">
      <c r="B619" t="s">
        <v>478</v>
      </c>
      <c r="C619" t="s">
        <v>4229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">
        <v>158</v>
      </c>
      <c r="Y619" t="s">
        <v>3358</v>
      </c>
      <c r="Z619" t="s">
        <v>5554</v>
      </c>
      <c r="AA619" t="s">
        <v>459</v>
      </c>
      <c r="AB619" t="s">
        <v>2116</v>
      </c>
      <c r="AC619" t="s">
        <v>2117</v>
      </c>
      <c r="AD619" t="s">
        <v>2116</v>
      </c>
      <c r="AE619" t="s">
        <v>2117</v>
      </c>
      <c r="AF619" t="s">
        <v>2117</v>
      </c>
      <c r="AG619" t="s">
        <v>2116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2117</v>
      </c>
      <c r="AM619" t="s">
        <v>2116</v>
      </c>
      <c r="AN619" t="s">
        <v>2117</v>
      </c>
      <c r="AO619" t="s">
        <v>2117</v>
      </c>
      <c r="AP619" t="s">
        <v>2117</v>
      </c>
      <c r="AQ619" t="s">
        <v>2116</v>
      </c>
    </row>
    <row r="620" spans="2:43" hidden="1" x14ac:dyDescent="0.3">
      <c r="B620" t="s">
        <v>478</v>
      </c>
      <c r="C620" t="s">
        <v>4229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">
        <v>2490</v>
      </c>
      <c r="Y620" t="s">
        <v>1958</v>
      </c>
      <c r="Z620" t="s">
        <v>6870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</row>
    <row r="621" spans="2:43" hidden="1" x14ac:dyDescent="0.3">
      <c r="B621" t="s">
        <v>478</v>
      </c>
      <c r="C621" t="s">
        <v>4229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">
        <v>3357</v>
      </c>
      <c r="Y621" t="s">
        <v>1964</v>
      </c>
      <c r="Z621" t="s">
        <v>6871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</row>
    <row r="622" spans="2:43" hidden="1" x14ac:dyDescent="0.3">
      <c r="B622" t="s">
        <v>477</v>
      </c>
      <c r="C622" t="s">
        <v>4229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">
        <v>154</v>
      </c>
      <c r="Y622" t="s">
        <v>2493</v>
      </c>
      <c r="Z622" t="s">
        <v>5555</v>
      </c>
      <c r="AA622" t="s">
        <v>447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2116</v>
      </c>
      <c r="AM622" t="s">
        <v>2116</v>
      </c>
      <c r="AN622" t="s">
        <v>2117</v>
      </c>
      <c r="AO622" t="s">
        <v>2117</v>
      </c>
      <c r="AP622" t="s">
        <v>2116</v>
      </c>
      <c r="AQ622" t="s">
        <v>2117</v>
      </c>
    </row>
    <row r="623" spans="2:43" hidden="1" x14ac:dyDescent="0.3">
      <c r="B623" t="s">
        <v>477</v>
      </c>
      <c r="C623" t="s">
        <v>4229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">
        <v>2491</v>
      </c>
      <c r="Y623" t="s">
        <v>151</v>
      </c>
      <c r="Z623" t="s">
        <v>5556</v>
      </c>
      <c r="AA623" t="s">
        <v>2183</v>
      </c>
      <c r="AB623" t="s">
        <v>2116</v>
      </c>
      <c r="AC623" t="s">
        <v>2116</v>
      </c>
      <c r="AD623" t="s">
        <v>2117</v>
      </c>
      <c r="AE623" t="s">
        <v>2116</v>
      </c>
      <c r="AF623" t="s">
        <v>2117</v>
      </c>
      <c r="AG623" t="s">
        <v>2117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2117</v>
      </c>
      <c r="AN623" t="s">
        <v>2116</v>
      </c>
      <c r="AO623" t="s">
        <v>2116</v>
      </c>
      <c r="AP623" t="s">
        <v>2116</v>
      </c>
      <c r="AQ623" t="s">
        <v>2117</v>
      </c>
    </row>
    <row r="624" spans="2:43" hidden="1" x14ac:dyDescent="0.3">
      <c r="B624" t="s">
        <v>477</v>
      </c>
      <c r="C624" t="s">
        <v>4229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">
        <v>149</v>
      </c>
      <c r="Y624" t="s">
        <v>3359</v>
      </c>
      <c r="Z624" t="s">
        <v>5557</v>
      </c>
      <c r="AA624" t="s">
        <v>453</v>
      </c>
      <c r="AB624" t="s">
        <v>2117</v>
      </c>
      <c r="AC624" t="s">
        <v>2116</v>
      </c>
      <c r="AD624" t="s">
        <v>2116</v>
      </c>
      <c r="AE624" t="s">
        <v>2117</v>
      </c>
      <c r="AF624" t="s">
        <v>2116</v>
      </c>
      <c r="AG624" t="s">
        <v>2117</v>
      </c>
      <c r="AH624" t="s">
        <v>2117</v>
      </c>
      <c r="AI624" t="s">
        <v>2116</v>
      </c>
      <c r="AJ624" t="s">
        <v>2116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hidden="1" x14ac:dyDescent="0.3">
      <c r="B625" t="s">
        <v>477</v>
      </c>
      <c r="C625" t="s">
        <v>4229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">
        <v>152</v>
      </c>
      <c r="Y625" t="s">
        <v>2494</v>
      </c>
      <c r="Z625" t="s">
        <v>5558</v>
      </c>
      <c r="AA625" t="s">
        <v>2740</v>
      </c>
      <c r="AB625" t="s">
        <v>2116</v>
      </c>
      <c r="AC625" t="s">
        <v>2116</v>
      </c>
      <c r="AD625" t="s">
        <v>2117</v>
      </c>
      <c r="AE625" t="s">
        <v>2116</v>
      </c>
      <c r="AF625" t="s">
        <v>2117</v>
      </c>
      <c r="AG625" t="s">
        <v>2117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2117</v>
      </c>
      <c r="AM625" t="s">
        <v>2117</v>
      </c>
      <c r="AN625" t="s">
        <v>2116</v>
      </c>
      <c r="AO625" t="s">
        <v>2117</v>
      </c>
      <c r="AP625" t="s">
        <v>2116</v>
      </c>
      <c r="AQ625" t="s">
        <v>2117</v>
      </c>
    </row>
    <row r="626" spans="2:43" hidden="1" x14ac:dyDescent="0.3">
      <c r="B626" t="s">
        <v>477</v>
      </c>
      <c r="C626" t="s">
        <v>4229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">
        <v>2492</v>
      </c>
      <c r="Y626" t="s">
        <v>678</v>
      </c>
      <c r="Z626" t="s">
        <v>5559</v>
      </c>
      <c r="AA626" t="s">
        <v>456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2116</v>
      </c>
      <c r="AM626" t="s">
        <v>2116</v>
      </c>
      <c r="AN626" t="s">
        <v>2117</v>
      </c>
      <c r="AO626" t="s">
        <v>2117</v>
      </c>
      <c r="AP626" t="s">
        <v>2116</v>
      </c>
      <c r="AQ626" t="s">
        <v>2117</v>
      </c>
    </row>
    <row r="627" spans="2:43" hidden="1" x14ac:dyDescent="0.3">
      <c r="B627" t="s">
        <v>457</v>
      </c>
      <c r="C627" t="s">
        <v>4229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">
        <v>4794</v>
      </c>
      <c r="Y627" t="s">
        <v>3036</v>
      </c>
      <c r="Z627" t="s">
        <v>5560</v>
      </c>
      <c r="AA627" t="s">
        <v>459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2117</v>
      </c>
      <c r="AL627" t="s">
        <v>2117</v>
      </c>
      <c r="AM627" t="s">
        <v>2116</v>
      </c>
      <c r="AN627" t="s">
        <v>2117</v>
      </c>
      <c r="AO627" t="s">
        <v>2117</v>
      </c>
      <c r="AP627" t="s">
        <v>2117</v>
      </c>
      <c r="AQ627" t="s">
        <v>2116</v>
      </c>
    </row>
    <row r="628" spans="2:43" hidden="1" x14ac:dyDescent="0.3">
      <c r="B628" t="s">
        <v>465</v>
      </c>
      <c r="C628" t="s">
        <v>4229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">
        <v>31</v>
      </c>
      <c r="Y628" t="s">
        <v>33</v>
      </c>
      <c r="Z628" t="s">
        <v>5561</v>
      </c>
      <c r="AA628" t="s">
        <v>2171</v>
      </c>
      <c r="AB628" t="s">
        <v>2117</v>
      </c>
      <c r="AC628" t="s">
        <v>2116</v>
      </c>
      <c r="AD628" t="s">
        <v>2116</v>
      </c>
      <c r="AE628" t="s">
        <v>2117</v>
      </c>
      <c r="AF628" t="s">
        <v>2116</v>
      </c>
      <c r="AG628" t="s">
        <v>2117</v>
      </c>
      <c r="AH628" t="s">
        <v>2117</v>
      </c>
      <c r="AI628" t="s">
        <v>2116</v>
      </c>
      <c r="AJ628" t="s">
        <v>2116</v>
      </c>
      <c r="AK628" t="s">
        <v>2117</v>
      </c>
      <c r="AL628" t="s">
        <v>2117</v>
      </c>
      <c r="AM628" t="s">
        <v>2117</v>
      </c>
      <c r="AN628" t="s">
        <v>2116</v>
      </c>
      <c r="AO628" t="s">
        <v>2116</v>
      </c>
      <c r="AP628" t="s">
        <v>2116</v>
      </c>
      <c r="AQ628" t="s">
        <v>2117</v>
      </c>
    </row>
    <row r="629" spans="2:43" hidden="1" x14ac:dyDescent="0.3">
      <c r="B629" t="s">
        <v>483</v>
      </c>
      <c r="C629" t="s">
        <v>4229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">
        <v>781</v>
      </c>
      <c r="Y629" t="s">
        <v>4678</v>
      </c>
      <c r="Z629" t="s">
        <v>5562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2116</v>
      </c>
      <c r="AJ629" t="s">
        <v>2117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hidden="1" x14ac:dyDescent="0.3">
      <c r="B630" t="s">
        <v>482</v>
      </c>
      <c r="C630" t="s">
        <v>4229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">
        <v>2538</v>
      </c>
      <c r="Y630" t="s">
        <v>1175</v>
      </c>
      <c r="Z630" t="s">
        <v>5563</v>
      </c>
      <c r="AA630" t="s">
        <v>2169</v>
      </c>
      <c r="AB630" t="s">
        <v>2117</v>
      </c>
      <c r="AC630" t="s">
        <v>2116</v>
      </c>
      <c r="AD630" t="s">
        <v>2116</v>
      </c>
      <c r="AE630" t="s">
        <v>2117</v>
      </c>
      <c r="AF630" t="s">
        <v>2116</v>
      </c>
      <c r="AG630" t="s">
        <v>2117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hidden="1" x14ac:dyDescent="0.3">
      <c r="B631" t="s">
        <v>488</v>
      </c>
      <c r="C631" t="s">
        <v>4229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">
        <v>3109</v>
      </c>
      <c r="Y631" t="s">
        <v>4549</v>
      </c>
      <c r="Z631" t="s">
        <v>5564</v>
      </c>
      <c r="AA631" t="s">
        <v>459</v>
      </c>
      <c r="AB631" t="s">
        <v>2116</v>
      </c>
      <c r="AC631" t="s">
        <v>2117</v>
      </c>
      <c r="AD631" t="s">
        <v>2116</v>
      </c>
      <c r="AE631" t="s">
        <v>2117</v>
      </c>
      <c r="AF631" t="s">
        <v>2117</v>
      </c>
      <c r="AG631" t="s">
        <v>2116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2117</v>
      </c>
      <c r="AQ631" t="s">
        <v>2116</v>
      </c>
    </row>
    <row r="632" spans="2:43" hidden="1" x14ac:dyDescent="0.3">
      <c r="B632" t="s">
        <v>486</v>
      </c>
      <c r="C632" t="s">
        <v>4229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">
        <v>1314</v>
      </c>
      <c r="Y632" t="s">
        <v>4803</v>
      </c>
      <c r="Z632" t="s">
        <v>5565</v>
      </c>
      <c r="AA632" t="s">
        <v>449</v>
      </c>
      <c r="AB632" t="s">
        <v>2116</v>
      </c>
      <c r="AC632" t="s">
        <v>2116</v>
      </c>
      <c r="AD632" t="s">
        <v>2117</v>
      </c>
      <c r="AE632" t="s">
        <v>2116</v>
      </c>
      <c r="AF632" t="s">
        <v>2117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2116</v>
      </c>
      <c r="AL632" t="s">
        <v>2117</v>
      </c>
      <c r="AM632" t="s">
        <v>2116</v>
      </c>
      <c r="AN632" t="s">
        <v>2117</v>
      </c>
      <c r="AO632" t="s">
        <v>2117</v>
      </c>
      <c r="AP632" t="s">
        <v>2116</v>
      </c>
      <c r="AQ632" t="s">
        <v>2117</v>
      </c>
    </row>
    <row r="633" spans="2:43" hidden="1" x14ac:dyDescent="0.3">
      <c r="B633" t="s">
        <v>483</v>
      </c>
      <c r="C633" t="s">
        <v>4229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">
        <v>422</v>
      </c>
      <c r="Y633" t="s">
        <v>4692</v>
      </c>
      <c r="Z633" t="s">
        <v>5566</v>
      </c>
      <c r="AA633" t="s">
        <v>447</v>
      </c>
      <c r="AB633" t="s">
        <v>2116</v>
      </c>
      <c r="AC633" t="s">
        <v>2117</v>
      </c>
      <c r="AD633" t="s">
        <v>2116</v>
      </c>
      <c r="AE633" t="s">
        <v>2117</v>
      </c>
      <c r="AF633" t="s">
        <v>2117</v>
      </c>
      <c r="AG633" t="s">
        <v>2116</v>
      </c>
      <c r="AH633" t="s">
        <v>2116</v>
      </c>
      <c r="AI633" t="s">
        <v>2117</v>
      </c>
      <c r="AJ633" t="s">
        <v>2116</v>
      </c>
      <c r="AK633" t="s">
        <v>2116</v>
      </c>
      <c r="AL633" t="s">
        <v>2116</v>
      </c>
      <c r="AM633" t="s">
        <v>2116</v>
      </c>
      <c r="AN633" t="s">
        <v>2117</v>
      </c>
      <c r="AO633" t="s">
        <v>2117</v>
      </c>
      <c r="AP633" t="s">
        <v>2116</v>
      </c>
      <c r="AQ633" t="s">
        <v>2117</v>
      </c>
    </row>
    <row r="634" spans="2:43" hidden="1" x14ac:dyDescent="0.3">
      <c r="B634" t="s">
        <v>457</v>
      </c>
      <c r="C634" t="s">
        <v>4229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">
        <v>4704</v>
      </c>
      <c r="Y634" t="s">
        <v>310</v>
      </c>
      <c r="Z634" t="s">
        <v>5567</v>
      </c>
      <c r="AA634" t="s">
        <v>459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2116</v>
      </c>
      <c r="AI634" t="s">
        <v>2116</v>
      </c>
      <c r="AJ634" t="s">
        <v>2117</v>
      </c>
      <c r="AK634" t="s">
        <v>2117</v>
      </c>
      <c r="AL634" t="s">
        <v>2117</v>
      </c>
      <c r="AM634" t="s">
        <v>2116</v>
      </c>
      <c r="AN634" t="s">
        <v>2117</v>
      </c>
      <c r="AO634" t="s">
        <v>2117</v>
      </c>
      <c r="AP634" t="s">
        <v>2117</v>
      </c>
      <c r="AQ634" t="s">
        <v>2116</v>
      </c>
    </row>
    <row r="635" spans="2:43" hidden="1" x14ac:dyDescent="0.3">
      <c r="B635" t="s">
        <v>466</v>
      </c>
      <c r="C635" t="s">
        <v>4229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">
        <v>4503</v>
      </c>
      <c r="Y635" t="s">
        <v>1870</v>
      </c>
      <c r="Z635" t="s">
        <v>5568</v>
      </c>
      <c r="AA635" t="s">
        <v>4071</v>
      </c>
      <c r="AB635" t="s">
        <v>2116</v>
      </c>
      <c r="AC635" t="s">
        <v>2117</v>
      </c>
      <c r="AD635" t="s">
        <v>2116</v>
      </c>
      <c r="AE635" t="s">
        <v>2117</v>
      </c>
      <c r="AF635" t="s">
        <v>2117</v>
      </c>
      <c r="AG635" t="s">
        <v>2116</v>
      </c>
      <c r="AH635" t="s">
        <v>2117</v>
      </c>
      <c r="AI635" t="s">
        <v>2116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hidden="1" x14ac:dyDescent="0.3">
      <c r="B636" t="s">
        <v>466</v>
      </c>
      <c r="C636" t="s">
        <v>4229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">
        <v>1871</v>
      </c>
      <c r="Y636" t="s">
        <v>767</v>
      </c>
      <c r="Z636" t="s">
        <v>5569</v>
      </c>
      <c r="AA636" t="s">
        <v>456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2116</v>
      </c>
      <c r="AI636" t="s">
        <v>2116</v>
      </c>
      <c r="AJ636" t="s">
        <v>2117</v>
      </c>
      <c r="AK636" t="s">
        <v>2117</v>
      </c>
      <c r="AL636" t="s">
        <v>2116</v>
      </c>
      <c r="AM636" t="s">
        <v>2116</v>
      </c>
      <c r="AN636" t="s">
        <v>2117</v>
      </c>
      <c r="AO636" t="s">
        <v>2117</v>
      </c>
      <c r="AP636" t="s">
        <v>2116</v>
      </c>
      <c r="AQ636" t="s">
        <v>2117</v>
      </c>
    </row>
    <row r="637" spans="2:43" hidden="1" x14ac:dyDescent="0.3">
      <c r="B637" t="s">
        <v>466</v>
      </c>
      <c r="C637" t="s">
        <v>4229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">
        <v>739</v>
      </c>
      <c r="Y637" t="s">
        <v>1200</v>
      </c>
      <c r="Z637" t="s">
        <v>5570</v>
      </c>
      <c r="AA637" t="s">
        <v>447</v>
      </c>
      <c r="AB637" t="s">
        <v>2116</v>
      </c>
      <c r="AC637" t="s">
        <v>2117</v>
      </c>
      <c r="AD637" t="s">
        <v>2116</v>
      </c>
      <c r="AE637" t="s">
        <v>2117</v>
      </c>
      <c r="AF637" t="s">
        <v>2117</v>
      </c>
      <c r="AG637" t="s">
        <v>2116</v>
      </c>
      <c r="AH637" t="s">
        <v>2116</v>
      </c>
      <c r="AI637" t="s">
        <v>2117</v>
      </c>
      <c r="AJ637" t="s">
        <v>2116</v>
      </c>
      <c r="AK637" t="s">
        <v>2116</v>
      </c>
      <c r="AL637" t="s">
        <v>2116</v>
      </c>
      <c r="AM637" t="s">
        <v>2116</v>
      </c>
      <c r="AN637" t="s">
        <v>2117</v>
      </c>
      <c r="AO637" t="s">
        <v>2117</v>
      </c>
      <c r="AP637" t="s">
        <v>2116</v>
      </c>
      <c r="AQ637" t="s">
        <v>2117</v>
      </c>
    </row>
    <row r="638" spans="2:43" hidden="1" x14ac:dyDescent="0.3">
      <c r="B638" t="s">
        <v>468</v>
      </c>
      <c r="C638" t="s">
        <v>4229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">
        <v>861</v>
      </c>
      <c r="Y638" t="s">
        <v>58</v>
      </c>
      <c r="Z638" t="s">
        <v>5571</v>
      </c>
      <c r="AA638" t="s">
        <v>459</v>
      </c>
      <c r="AB638" t="s">
        <v>2116</v>
      </c>
      <c r="AC638" t="s">
        <v>2117</v>
      </c>
      <c r="AD638" t="s">
        <v>2116</v>
      </c>
      <c r="AE638" t="s">
        <v>2117</v>
      </c>
      <c r="AF638" t="s">
        <v>2117</v>
      </c>
      <c r="AG638" t="s">
        <v>2116</v>
      </c>
      <c r="AH638" t="s">
        <v>2116</v>
      </c>
      <c r="AI638" t="s">
        <v>2117</v>
      </c>
      <c r="AJ638" t="s">
        <v>2116</v>
      </c>
      <c r="AK638" t="s">
        <v>2117</v>
      </c>
      <c r="AL638" t="s">
        <v>2117</v>
      </c>
      <c r="AM638" t="s">
        <v>2116</v>
      </c>
      <c r="AN638" t="s">
        <v>2117</v>
      </c>
      <c r="AO638" t="s">
        <v>2117</v>
      </c>
      <c r="AP638" t="s">
        <v>2117</v>
      </c>
      <c r="AQ638" t="s">
        <v>2116</v>
      </c>
    </row>
    <row r="639" spans="2:43" hidden="1" x14ac:dyDescent="0.3">
      <c r="B639" t="s">
        <v>485</v>
      </c>
      <c r="C639" t="s">
        <v>4229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">
        <v>3106</v>
      </c>
      <c r="Y639" t="s">
        <v>1191</v>
      </c>
      <c r="Z639" t="s">
        <v>5572</v>
      </c>
      <c r="AA639" t="s">
        <v>456</v>
      </c>
      <c r="AB639" t="s">
        <v>2116</v>
      </c>
      <c r="AC639" t="s">
        <v>2116</v>
      </c>
      <c r="AD639" t="s">
        <v>2117</v>
      </c>
      <c r="AE639" t="s">
        <v>2116</v>
      </c>
      <c r="AF639" t="s">
        <v>2117</v>
      </c>
      <c r="AG639" t="s">
        <v>2117</v>
      </c>
      <c r="AH639" t="s">
        <v>2116</v>
      </c>
      <c r="AI639" t="s">
        <v>2116</v>
      </c>
      <c r="AJ639" t="s">
        <v>2117</v>
      </c>
      <c r="AK639" t="s">
        <v>2117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hidden="1" x14ac:dyDescent="0.3">
      <c r="B640" t="s">
        <v>452</v>
      </c>
      <c r="C640" t="s">
        <v>4229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">
        <v>429</v>
      </c>
      <c r="Y640" t="s">
        <v>300</v>
      </c>
      <c r="Z640" t="s">
        <v>5573</v>
      </c>
      <c r="AA640" t="s">
        <v>2162</v>
      </c>
      <c r="AB640" t="s">
        <v>2117</v>
      </c>
      <c r="AC640" t="s">
        <v>2116</v>
      </c>
      <c r="AD640" t="s">
        <v>2116</v>
      </c>
      <c r="AE640" t="s">
        <v>2117</v>
      </c>
      <c r="AF640" t="s">
        <v>2116</v>
      </c>
      <c r="AG640" t="s">
        <v>2117</v>
      </c>
      <c r="AH640" t="s">
        <v>2117</v>
      </c>
      <c r="AI640" t="s">
        <v>2116</v>
      </c>
      <c r="AJ640" t="s">
        <v>2116</v>
      </c>
      <c r="AK640" t="s">
        <v>2117</v>
      </c>
      <c r="AL640" t="s">
        <v>2117</v>
      </c>
      <c r="AM640" t="s">
        <v>2117</v>
      </c>
      <c r="AN640" t="s">
        <v>2116</v>
      </c>
      <c r="AO640" t="s">
        <v>2117</v>
      </c>
      <c r="AP640" t="s">
        <v>2116</v>
      </c>
      <c r="AQ640" t="s">
        <v>2117</v>
      </c>
    </row>
    <row r="641" spans="2:43" hidden="1" x14ac:dyDescent="0.3">
      <c r="B641" t="s">
        <v>466</v>
      </c>
      <c r="C641" t="s">
        <v>4229</v>
      </c>
      <c r="D641" s="25">
        <v>0.875</v>
      </c>
      <c r="E641" t="s">
        <v>4239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s">
        <v>5528</v>
      </c>
      <c r="Y641" t="s">
        <v>4672</v>
      </c>
      <c r="Z641" t="s">
        <v>5574</v>
      </c>
      <c r="AA641" t="s">
        <v>460</v>
      </c>
      <c r="AB641" t="s">
        <v>2116</v>
      </c>
      <c r="AC641" t="s">
        <v>2116</v>
      </c>
      <c r="AD641" t="s">
        <v>2117</v>
      </c>
      <c r="AE641" t="s">
        <v>2116</v>
      </c>
      <c r="AF641" t="s">
        <v>2117</v>
      </c>
      <c r="AG641" t="s">
        <v>2117</v>
      </c>
      <c r="AH641" t="s">
        <v>2116</v>
      </c>
      <c r="AI641" t="s">
        <v>2117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2117</v>
      </c>
      <c r="AP641" t="s">
        <v>2117</v>
      </c>
      <c r="AQ641" t="s">
        <v>2116</v>
      </c>
    </row>
    <row r="642" spans="2:43" hidden="1" x14ac:dyDescent="0.3">
      <c r="B642" t="s">
        <v>466</v>
      </c>
      <c r="C642" t="s">
        <v>4229</v>
      </c>
      <c r="D642" s="25">
        <v>0.875</v>
      </c>
      <c r="E642" t="s">
        <v>4240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s">
        <v>4240</v>
      </c>
      <c r="Y642" t="s">
        <v>1206</v>
      </c>
      <c r="Z642" t="s">
        <v>5575</v>
      </c>
      <c r="AA642" t="s">
        <v>2169</v>
      </c>
      <c r="AB642" t="s">
        <v>2117</v>
      </c>
      <c r="AC642" t="s">
        <v>2116</v>
      </c>
      <c r="AD642" t="s">
        <v>2116</v>
      </c>
      <c r="AE642" t="s">
        <v>2117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2116</v>
      </c>
      <c r="AK642" t="s">
        <v>2117</v>
      </c>
      <c r="AL642" t="s">
        <v>2117</v>
      </c>
      <c r="AM642" t="s">
        <v>2117</v>
      </c>
      <c r="AN642" t="s">
        <v>2116</v>
      </c>
      <c r="AO642" t="s">
        <v>2116</v>
      </c>
      <c r="AP642" t="s">
        <v>2117</v>
      </c>
      <c r="AQ642" t="s">
        <v>2116</v>
      </c>
    </row>
    <row r="643" spans="2:43" hidden="1" x14ac:dyDescent="0.3">
      <c r="B643" t="s">
        <v>488</v>
      </c>
      <c r="C643" t="s">
        <v>4229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">
        <v>1193</v>
      </c>
      <c r="Y643" t="s">
        <v>203</v>
      </c>
      <c r="Z643" t="s">
        <v>5576</v>
      </c>
      <c r="AA643" t="s">
        <v>459</v>
      </c>
      <c r="AB643" t="s">
        <v>2116</v>
      </c>
      <c r="AC643" t="s">
        <v>2117</v>
      </c>
      <c r="AD643" t="s">
        <v>2116</v>
      </c>
      <c r="AE643" t="s">
        <v>2117</v>
      </c>
      <c r="AF643" t="s">
        <v>2117</v>
      </c>
      <c r="AG643" t="s">
        <v>2116</v>
      </c>
      <c r="AH643" t="s">
        <v>2116</v>
      </c>
      <c r="AI643" t="s">
        <v>2117</v>
      </c>
      <c r="AJ643" t="s">
        <v>2116</v>
      </c>
      <c r="AK643" t="s">
        <v>2116</v>
      </c>
      <c r="AL643" t="s">
        <v>2117</v>
      </c>
      <c r="AM643" t="s">
        <v>2116</v>
      </c>
      <c r="AN643" t="s">
        <v>2117</v>
      </c>
      <c r="AO643" t="s">
        <v>2117</v>
      </c>
      <c r="AP643" t="s">
        <v>2117</v>
      </c>
      <c r="AQ643" t="s">
        <v>2116</v>
      </c>
    </row>
    <row r="644" spans="2:43" hidden="1" x14ac:dyDescent="0.3">
      <c r="B644" t="s">
        <v>487</v>
      </c>
      <c r="C644" t="s">
        <v>4229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">
        <v>4702</v>
      </c>
      <c r="Y644" t="s">
        <v>194</v>
      </c>
      <c r="Z644" t="s">
        <v>5577</v>
      </c>
      <c r="AA644" t="s">
        <v>447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2116</v>
      </c>
      <c r="AM644" t="s">
        <v>2116</v>
      </c>
      <c r="AN644" t="s">
        <v>2117</v>
      </c>
      <c r="AO644" t="s">
        <v>2117</v>
      </c>
      <c r="AP644" t="s">
        <v>2116</v>
      </c>
      <c r="AQ644" t="s">
        <v>2117</v>
      </c>
    </row>
    <row r="645" spans="2:43" hidden="1" x14ac:dyDescent="0.3">
      <c r="B645" t="s">
        <v>467</v>
      </c>
      <c r="C645" t="s">
        <v>4229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">
        <v>759</v>
      </c>
      <c r="Y645" t="s">
        <v>762</v>
      </c>
      <c r="Z645" t="s">
        <v>5578</v>
      </c>
      <c r="AA645" t="s">
        <v>2130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2117</v>
      </c>
      <c r="AI645" t="s">
        <v>2116</v>
      </c>
      <c r="AJ645" t="s">
        <v>2116</v>
      </c>
      <c r="AK645" t="s">
        <v>2117</v>
      </c>
      <c r="AL645" t="s">
        <v>2117</v>
      </c>
      <c r="AM645" t="s">
        <v>2117</v>
      </c>
      <c r="AN645" t="s">
        <v>2116</v>
      </c>
      <c r="AO645" t="s">
        <v>2116</v>
      </c>
      <c r="AP645" t="s">
        <v>2117</v>
      </c>
      <c r="AQ645" t="s">
        <v>2116</v>
      </c>
    </row>
    <row r="646" spans="2:43" hidden="1" x14ac:dyDescent="0.3">
      <c r="B646" t="s">
        <v>489</v>
      </c>
      <c r="C646" t="s">
        <v>4229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">
        <v>2534</v>
      </c>
      <c r="Y646" t="s">
        <v>1212</v>
      </c>
      <c r="Z646" t="s">
        <v>5579</v>
      </c>
      <c r="AA646" t="s">
        <v>456</v>
      </c>
      <c r="AB646" t="s">
        <v>2116</v>
      </c>
      <c r="AC646" t="s">
        <v>2116</v>
      </c>
      <c r="AD646" t="s">
        <v>2117</v>
      </c>
      <c r="AE646" t="s">
        <v>2116</v>
      </c>
      <c r="AF646" t="s">
        <v>2117</v>
      </c>
      <c r="AG646" t="s">
        <v>2117</v>
      </c>
      <c r="AH646" t="s">
        <v>2116</v>
      </c>
      <c r="AI646" t="s">
        <v>2116</v>
      </c>
      <c r="AJ646" t="s">
        <v>2117</v>
      </c>
      <c r="AK646" t="s">
        <v>2117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hidden="1" x14ac:dyDescent="0.3">
      <c r="B647" t="s">
        <v>484</v>
      </c>
      <c r="C647" t="s">
        <v>4229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">
        <v>4615</v>
      </c>
      <c r="Y647" t="s">
        <v>182</v>
      </c>
      <c r="Z647" t="s">
        <v>5580</v>
      </c>
      <c r="AA647" t="s">
        <v>460</v>
      </c>
      <c r="AB647" t="s">
        <v>2116</v>
      </c>
      <c r="AC647" t="s">
        <v>2116</v>
      </c>
      <c r="AD647" t="s">
        <v>2117</v>
      </c>
      <c r="AE647" t="s">
        <v>2116</v>
      </c>
      <c r="AF647" t="s">
        <v>2117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hidden="1" x14ac:dyDescent="0.3">
      <c r="B648" t="s">
        <v>466</v>
      </c>
      <c r="C648" t="s">
        <v>4229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">
        <v>3706</v>
      </c>
      <c r="Y648" t="s">
        <v>785</v>
      </c>
      <c r="Z648" t="s">
        <v>5581</v>
      </c>
      <c r="AA648" t="s">
        <v>5005</v>
      </c>
      <c r="AB648" t="s">
        <v>2117</v>
      </c>
      <c r="AC648" t="s">
        <v>2116</v>
      </c>
      <c r="AD648" t="s">
        <v>2116</v>
      </c>
      <c r="AE648" t="s">
        <v>2117</v>
      </c>
      <c r="AF648" t="s">
        <v>2116</v>
      </c>
      <c r="AG648" t="s">
        <v>2117</v>
      </c>
      <c r="AH648" t="s">
        <v>2117</v>
      </c>
      <c r="AI648" t="s">
        <v>2116</v>
      </c>
      <c r="AJ648" t="s">
        <v>2116</v>
      </c>
      <c r="AK648" t="s">
        <v>2117</v>
      </c>
      <c r="AL648" t="s">
        <v>2117</v>
      </c>
      <c r="AM648" t="s">
        <v>2117</v>
      </c>
      <c r="AN648" t="s">
        <v>2116</v>
      </c>
      <c r="AO648" t="s">
        <v>2116</v>
      </c>
      <c r="AP648" t="s">
        <v>2117</v>
      </c>
      <c r="AQ648" t="s">
        <v>2116</v>
      </c>
    </row>
    <row r="649" spans="2:43" hidden="1" x14ac:dyDescent="0.3">
      <c r="B649" t="s">
        <v>466</v>
      </c>
      <c r="C649" t="s">
        <v>4229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">
        <v>786</v>
      </c>
      <c r="Y649" t="s">
        <v>1230</v>
      </c>
      <c r="Z649" t="s">
        <v>5582</v>
      </c>
      <c r="AA649" t="s">
        <v>2162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2117</v>
      </c>
      <c r="AI649" t="s">
        <v>2116</v>
      </c>
      <c r="AJ649" t="s">
        <v>2116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2117</v>
      </c>
      <c r="AP649" t="s">
        <v>2116</v>
      </c>
      <c r="AQ649" t="s">
        <v>2117</v>
      </c>
    </row>
    <row r="650" spans="2:43" hidden="1" x14ac:dyDescent="0.3">
      <c r="B650" t="s">
        <v>463</v>
      </c>
      <c r="C650" t="s">
        <v>4815</v>
      </c>
      <c r="D650" s="25">
        <v>4.1666666666666664E-2</v>
      </c>
      <c r="E650" t="s">
        <v>2794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t="s">
        <v>2794</v>
      </c>
      <c r="Y650" t="s">
        <v>515</v>
      </c>
      <c r="Z650" t="s">
        <v>6405</v>
      </c>
      <c r="AA650" t="s">
        <v>462</v>
      </c>
      <c r="AB650" t="s">
        <v>2117</v>
      </c>
      <c r="AC650" t="s">
        <v>2116</v>
      </c>
      <c r="AD650" t="s">
        <v>2116</v>
      </c>
      <c r="AE650" t="s">
        <v>2117</v>
      </c>
      <c r="AF650" t="s">
        <v>2116</v>
      </c>
      <c r="AG650" t="s">
        <v>2117</v>
      </c>
      <c r="AH650" t="s">
        <v>2116</v>
      </c>
      <c r="AI650" t="s">
        <v>2116</v>
      </c>
      <c r="AJ650" t="s">
        <v>2117</v>
      </c>
      <c r="AK650" t="s">
        <v>2117</v>
      </c>
      <c r="AL650" t="s">
        <v>2117</v>
      </c>
      <c r="AM650" t="s">
        <v>2117</v>
      </c>
      <c r="AN650" t="s">
        <v>2116</v>
      </c>
      <c r="AO650" t="s">
        <v>2117</v>
      </c>
      <c r="AP650" t="s">
        <v>2117</v>
      </c>
      <c r="AQ650" t="s">
        <v>2116</v>
      </c>
    </row>
    <row r="651" spans="2:43" hidden="1" x14ac:dyDescent="0.3">
      <c r="B651" t="s">
        <v>464</v>
      </c>
      <c r="C651" t="s">
        <v>4815</v>
      </c>
      <c r="D651" s="25">
        <v>4.1666666666666664E-2</v>
      </c>
      <c r="E651" t="s">
        <v>4816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t="s">
        <v>4816</v>
      </c>
      <c r="Y651" t="s">
        <v>23</v>
      </c>
      <c r="Z651" t="s">
        <v>6406</v>
      </c>
      <c r="AA651" t="s">
        <v>2130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2116</v>
      </c>
      <c r="AP651" t="s">
        <v>2117</v>
      </c>
      <c r="AQ651" t="s">
        <v>2116</v>
      </c>
    </row>
    <row r="652" spans="2:43" hidden="1" x14ac:dyDescent="0.3">
      <c r="B652" t="s">
        <v>472</v>
      </c>
      <c r="C652" t="s">
        <v>4815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t="s">
        <v>130</v>
      </c>
      <c r="Y652" t="s">
        <v>2802</v>
      </c>
      <c r="Z652" t="s">
        <v>6407</v>
      </c>
      <c r="AA652" t="s">
        <v>453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2116</v>
      </c>
      <c r="AK652" t="s">
        <v>2116</v>
      </c>
      <c r="AL652" t="s">
        <v>2116</v>
      </c>
      <c r="AM652" t="s">
        <v>2116</v>
      </c>
      <c r="AN652" t="s">
        <v>2117</v>
      </c>
      <c r="AO652" t="s">
        <v>2117</v>
      </c>
      <c r="AP652" t="s">
        <v>2116</v>
      </c>
      <c r="AQ652" t="s">
        <v>2117</v>
      </c>
    </row>
    <row r="653" spans="2:43" hidden="1" x14ac:dyDescent="0.3">
      <c r="B653" t="s">
        <v>445</v>
      </c>
      <c r="C653" t="s">
        <v>4815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t="s">
        <v>493</v>
      </c>
      <c r="Y653" t="s">
        <v>892</v>
      </c>
      <c r="Z653" t="s">
        <v>6408</v>
      </c>
      <c r="AA653" t="s">
        <v>460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2117</v>
      </c>
      <c r="AJ653" t="s">
        <v>2116</v>
      </c>
      <c r="AK653" t="s">
        <v>2117</v>
      </c>
      <c r="AL653" t="s">
        <v>2117</v>
      </c>
      <c r="AM653" t="s">
        <v>2117</v>
      </c>
      <c r="AN653" t="s">
        <v>2116</v>
      </c>
      <c r="AO653" t="s">
        <v>2117</v>
      </c>
      <c r="AP653" t="s">
        <v>2117</v>
      </c>
      <c r="AQ653" t="s">
        <v>2116</v>
      </c>
    </row>
    <row r="654" spans="2:43" hidden="1" x14ac:dyDescent="0.3">
      <c r="B654" t="s">
        <v>464</v>
      </c>
      <c r="C654" t="s">
        <v>4815</v>
      </c>
      <c r="D654" s="25">
        <v>6.25E-2</v>
      </c>
      <c r="E654" t="s">
        <v>4817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t="s">
        <v>4256</v>
      </c>
      <c r="Y654" t="s">
        <v>24</v>
      </c>
      <c r="Z654" t="s">
        <v>6409</v>
      </c>
      <c r="AA654" t="s">
        <v>2125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2116</v>
      </c>
      <c r="AN654" t="s">
        <v>2117</v>
      </c>
      <c r="AO654" t="s">
        <v>2117</v>
      </c>
      <c r="AP654" t="s">
        <v>2116</v>
      </c>
      <c r="AQ654" t="s">
        <v>2117</v>
      </c>
    </row>
    <row r="655" spans="2:43" hidden="1" x14ac:dyDescent="0.3">
      <c r="B655" t="s">
        <v>464</v>
      </c>
      <c r="C655" t="s">
        <v>4815</v>
      </c>
      <c r="D655" s="25">
        <v>6.25E-2</v>
      </c>
      <c r="E655" t="s">
        <v>4818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t="s">
        <v>4818</v>
      </c>
      <c r="Y655" t="s">
        <v>496</v>
      </c>
      <c r="Z655" t="s">
        <v>6410</v>
      </c>
      <c r="AA655" t="s">
        <v>2130</v>
      </c>
      <c r="AB655" t="s">
        <v>2117</v>
      </c>
      <c r="AC655" t="s">
        <v>2116</v>
      </c>
      <c r="AD655" t="s">
        <v>2116</v>
      </c>
      <c r="AE655" t="s">
        <v>2117</v>
      </c>
      <c r="AF655" t="s">
        <v>2116</v>
      </c>
      <c r="AG655" t="s">
        <v>2117</v>
      </c>
      <c r="AH655" t="s">
        <v>2117</v>
      </c>
      <c r="AI655" t="s">
        <v>2116</v>
      </c>
      <c r="AJ655" t="s">
        <v>2116</v>
      </c>
      <c r="AK655" t="s">
        <v>2117</v>
      </c>
      <c r="AL655" t="s">
        <v>2117</v>
      </c>
      <c r="AM655" t="s">
        <v>2117</v>
      </c>
      <c r="AN655" t="s">
        <v>2116</v>
      </c>
      <c r="AO655" t="s">
        <v>2116</v>
      </c>
      <c r="AP655" t="s">
        <v>2117</v>
      </c>
      <c r="AQ655" t="s">
        <v>2116</v>
      </c>
    </row>
    <row r="656" spans="2:43" hidden="1" x14ac:dyDescent="0.3">
      <c r="B656" t="s">
        <v>472</v>
      </c>
      <c r="C656" t="s">
        <v>4815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t="s">
        <v>2803</v>
      </c>
      <c r="Y656" t="s">
        <v>392</v>
      </c>
      <c r="Z656" t="s">
        <v>6411</v>
      </c>
      <c r="AA656" t="s">
        <v>462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2117</v>
      </c>
      <c r="AP656" t="s">
        <v>2117</v>
      </c>
      <c r="AQ656" t="s">
        <v>2116</v>
      </c>
    </row>
    <row r="657" spans="2:43" hidden="1" x14ac:dyDescent="0.3">
      <c r="B657" t="s">
        <v>445</v>
      </c>
      <c r="C657" t="s">
        <v>4815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t="s">
        <v>2785</v>
      </c>
      <c r="Y657" t="s">
        <v>497</v>
      </c>
      <c r="Z657" t="s">
        <v>6412</v>
      </c>
      <c r="AA657" t="s">
        <v>2162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2116</v>
      </c>
      <c r="AQ657" t="s">
        <v>2117</v>
      </c>
    </row>
    <row r="658" spans="2:43" hidden="1" x14ac:dyDescent="0.3">
      <c r="B658" t="s">
        <v>471</v>
      </c>
      <c r="C658" t="s">
        <v>4815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t="s">
        <v>532</v>
      </c>
      <c r="Y658" t="s">
        <v>2789</v>
      </c>
      <c r="Z658" t="s">
        <v>6413</v>
      </c>
      <c r="AA658" t="s">
        <v>462</v>
      </c>
      <c r="AB658" t="s">
        <v>2117</v>
      </c>
      <c r="AC658" t="s">
        <v>2116</v>
      </c>
      <c r="AD658" t="s">
        <v>2116</v>
      </c>
      <c r="AE658" t="s">
        <v>2117</v>
      </c>
      <c r="AF658" t="s">
        <v>2116</v>
      </c>
      <c r="AG658" t="s">
        <v>2117</v>
      </c>
      <c r="AH658" t="s">
        <v>2117</v>
      </c>
      <c r="AI658" t="s">
        <v>2116</v>
      </c>
      <c r="AJ658" t="s">
        <v>2116</v>
      </c>
      <c r="AK658" t="s">
        <v>2117</v>
      </c>
      <c r="AL658" t="s">
        <v>2117</v>
      </c>
      <c r="AM658" t="s">
        <v>2117</v>
      </c>
      <c r="AN658" t="s">
        <v>2116</v>
      </c>
      <c r="AO658" t="s">
        <v>2117</v>
      </c>
      <c r="AP658" t="s">
        <v>2117</v>
      </c>
      <c r="AQ658" t="s">
        <v>2116</v>
      </c>
    </row>
    <row r="659" spans="2:43" hidden="1" x14ac:dyDescent="0.3">
      <c r="B659" t="s">
        <v>536</v>
      </c>
      <c r="C659" t="s">
        <v>4815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t="s">
        <v>2797</v>
      </c>
      <c r="Y659" t="s">
        <v>537</v>
      </c>
      <c r="Z659" t="s">
        <v>6414</v>
      </c>
      <c r="AA659" t="s">
        <v>453</v>
      </c>
      <c r="AB659" t="s">
        <v>2117</v>
      </c>
      <c r="AC659" t="s">
        <v>2116</v>
      </c>
      <c r="AD659" t="s">
        <v>2116</v>
      </c>
      <c r="AE659" t="s">
        <v>2117</v>
      </c>
      <c r="AF659" t="s">
        <v>2116</v>
      </c>
      <c r="AG659" t="s">
        <v>2117</v>
      </c>
      <c r="AH659" t="s">
        <v>2117</v>
      </c>
      <c r="AI659" t="s">
        <v>2116</v>
      </c>
      <c r="AJ659" t="s">
        <v>2116</v>
      </c>
      <c r="AK659" t="s">
        <v>2117</v>
      </c>
      <c r="AL659" t="s">
        <v>2116</v>
      </c>
      <c r="AM659" t="s">
        <v>2116</v>
      </c>
      <c r="AN659" t="s">
        <v>2117</v>
      </c>
      <c r="AO659" t="s">
        <v>2117</v>
      </c>
      <c r="AP659" t="s">
        <v>2116</v>
      </c>
      <c r="AQ659" t="s">
        <v>2117</v>
      </c>
    </row>
    <row r="660" spans="2:43" hidden="1" x14ac:dyDescent="0.3">
      <c r="B660" t="s">
        <v>472</v>
      </c>
      <c r="C660" t="s">
        <v>4815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t="s">
        <v>520</v>
      </c>
      <c r="Y660" t="s">
        <v>2246</v>
      </c>
      <c r="Z660" t="s">
        <v>6415</v>
      </c>
      <c r="AA660" t="s">
        <v>459</v>
      </c>
      <c r="AB660" t="s">
        <v>2116</v>
      </c>
      <c r="AC660" t="s">
        <v>2117</v>
      </c>
      <c r="AD660" t="s">
        <v>2116</v>
      </c>
      <c r="AE660" t="s">
        <v>2117</v>
      </c>
      <c r="AF660" t="s">
        <v>2117</v>
      </c>
      <c r="AG660" t="s">
        <v>2116</v>
      </c>
      <c r="AH660" t="s">
        <v>2116</v>
      </c>
      <c r="AI660" t="s">
        <v>2117</v>
      </c>
      <c r="AJ660" t="s">
        <v>2116</v>
      </c>
      <c r="AK660" t="s">
        <v>2116</v>
      </c>
      <c r="AL660" t="s">
        <v>2117</v>
      </c>
      <c r="AM660" t="s">
        <v>2116</v>
      </c>
      <c r="AN660" t="s">
        <v>2117</v>
      </c>
      <c r="AO660" t="s">
        <v>2117</v>
      </c>
      <c r="AP660" t="s">
        <v>2117</v>
      </c>
      <c r="AQ660" t="s">
        <v>2116</v>
      </c>
    </row>
    <row r="661" spans="2:43" hidden="1" x14ac:dyDescent="0.3">
      <c r="B661" t="s">
        <v>498</v>
      </c>
      <c r="C661" t="s">
        <v>4815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t="s">
        <v>1287</v>
      </c>
      <c r="Y661" t="s">
        <v>500</v>
      </c>
      <c r="Z661" t="s">
        <v>6416</v>
      </c>
      <c r="AA661" t="s">
        <v>456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2117</v>
      </c>
      <c r="AJ661" t="s">
        <v>2116</v>
      </c>
      <c r="AK661" t="s">
        <v>2116</v>
      </c>
      <c r="AL661" t="s">
        <v>2116</v>
      </c>
      <c r="AM661" t="s">
        <v>2116</v>
      </c>
      <c r="AN661" t="s">
        <v>2117</v>
      </c>
      <c r="AO661" t="s">
        <v>2117</v>
      </c>
      <c r="AP661" t="s">
        <v>2116</v>
      </c>
      <c r="AQ661" t="s">
        <v>2117</v>
      </c>
    </row>
    <row r="662" spans="2:43" hidden="1" x14ac:dyDescent="0.3">
      <c r="B662" t="s">
        <v>498</v>
      </c>
      <c r="C662" t="s">
        <v>4815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t="s">
        <v>508</v>
      </c>
      <c r="Y662" t="s">
        <v>505</v>
      </c>
      <c r="Z662" t="s">
        <v>6417</v>
      </c>
      <c r="AA662" t="s">
        <v>447</v>
      </c>
      <c r="AB662" t="s">
        <v>2116</v>
      </c>
      <c r="AC662" t="s">
        <v>2117</v>
      </c>
      <c r="AD662" t="s">
        <v>2116</v>
      </c>
      <c r="AE662" t="s">
        <v>2117</v>
      </c>
      <c r="AF662" t="s">
        <v>2117</v>
      </c>
      <c r="AG662" t="s">
        <v>2116</v>
      </c>
      <c r="AH662" t="s">
        <v>2116</v>
      </c>
      <c r="AI662" t="s">
        <v>2117</v>
      </c>
      <c r="AJ662" t="s">
        <v>2116</v>
      </c>
      <c r="AK662" t="s">
        <v>2116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hidden="1" x14ac:dyDescent="0.3">
      <c r="B663" t="s">
        <v>498</v>
      </c>
      <c r="C663" t="s">
        <v>4815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t="s">
        <v>549</v>
      </c>
      <c r="Y663" t="s">
        <v>509</v>
      </c>
      <c r="Z663" t="s">
        <v>6418</v>
      </c>
      <c r="AA663" t="s">
        <v>462</v>
      </c>
      <c r="AB663" t="s">
        <v>2117</v>
      </c>
      <c r="AC663" t="s">
        <v>2116</v>
      </c>
      <c r="AD663" t="s">
        <v>2116</v>
      </c>
      <c r="AE663" t="s">
        <v>2117</v>
      </c>
      <c r="AF663" t="s">
        <v>2116</v>
      </c>
      <c r="AG663" t="s">
        <v>2117</v>
      </c>
      <c r="AH663" t="s">
        <v>2117</v>
      </c>
      <c r="AI663" t="s">
        <v>2116</v>
      </c>
      <c r="AJ663" t="s">
        <v>2116</v>
      </c>
      <c r="AK663" t="s">
        <v>2117</v>
      </c>
      <c r="AL663" t="s">
        <v>2117</v>
      </c>
      <c r="AM663" t="s">
        <v>2117</v>
      </c>
      <c r="AN663" t="s">
        <v>2116</v>
      </c>
      <c r="AO663" t="s">
        <v>2117</v>
      </c>
      <c r="AP663" t="s">
        <v>2117</v>
      </c>
      <c r="AQ663" t="s">
        <v>2116</v>
      </c>
    </row>
    <row r="664" spans="2:43" hidden="1" x14ac:dyDescent="0.3">
      <c r="B664" t="s">
        <v>471</v>
      </c>
      <c r="C664" t="s">
        <v>4815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t="s">
        <v>936</v>
      </c>
      <c r="Y664" t="s">
        <v>937</v>
      </c>
      <c r="Z664" t="s">
        <v>6419</v>
      </c>
      <c r="AA664" t="s">
        <v>462</v>
      </c>
      <c r="AB664" t="s">
        <v>2117</v>
      </c>
      <c r="AC664" t="s">
        <v>2116</v>
      </c>
      <c r="AD664" t="s">
        <v>2116</v>
      </c>
      <c r="AE664" t="s">
        <v>2117</v>
      </c>
      <c r="AF664" t="s">
        <v>2116</v>
      </c>
      <c r="AG664" t="s">
        <v>2117</v>
      </c>
      <c r="AH664" t="s">
        <v>2117</v>
      </c>
      <c r="AI664" t="s">
        <v>2116</v>
      </c>
      <c r="AJ664" t="s">
        <v>2116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2117</v>
      </c>
      <c r="AP664" t="s">
        <v>2117</v>
      </c>
      <c r="AQ664" t="s">
        <v>2116</v>
      </c>
    </row>
    <row r="665" spans="2:43" hidden="1" x14ac:dyDescent="0.3">
      <c r="B665" t="s">
        <v>445</v>
      </c>
      <c r="C665" t="s">
        <v>4815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t="s">
        <v>511</v>
      </c>
      <c r="Y665" t="s">
        <v>903</v>
      </c>
      <c r="Z665" t="s">
        <v>6420</v>
      </c>
      <c r="AA665" t="s">
        <v>456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2117</v>
      </c>
      <c r="AJ665" t="s">
        <v>2116</v>
      </c>
      <c r="AK665" t="s">
        <v>2116</v>
      </c>
      <c r="AL665" t="s">
        <v>2116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hidden="1" x14ac:dyDescent="0.3">
      <c r="B666" t="s">
        <v>464</v>
      </c>
      <c r="C666" t="s">
        <v>4815</v>
      </c>
      <c r="D666" s="25">
        <v>0.15625</v>
      </c>
      <c r="E666" t="s">
        <v>4819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t="s">
        <v>5611</v>
      </c>
      <c r="Y666" t="s">
        <v>495</v>
      </c>
      <c r="Z666" t="s">
        <v>6421</v>
      </c>
      <c r="AA666" t="s">
        <v>460</v>
      </c>
      <c r="AB666" t="s">
        <v>2116</v>
      </c>
      <c r="AC666" t="s">
        <v>2116</v>
      </c>
      <c r="AD666" t="s">
        <v>2117</v>
      </c>
      <c r="AE666" t="s">
        <v>2116</v>
      </c>
      <c r="AF666" t="s">
        <v>2117</v>
      </c>
      <c r="AG666" t="s">
        <v>2117</v>
      </c>
      <c r="AH666" t="s">
        <v>2116</v>
      </c>
      <c r="AI666" t="s">
        <v>2116</v>
      </c>
      <c r="AJ666" t="s">
        <v>2117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2117</v>
      </c>
      <c r="AP666" t="s">
        <v>2117</v>
      </c>
      <c r="AQ666" t="s">
        <v>2116</v>
      </c>
    </row>
    <row r="667" spans="2:43" hidden="1" x14ac:dyDescent="0.3">
      <c r="B667" t="s">
        <v>472</v>
      </c>
      <c r="C667" t="s">
        <v>4815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t="s">
        <v>519</v>
      </c>
      <c r="Y667" t="s">
        <v>126</v>
      </c>
      <c r="Z667" t="s">
        <v>6422</v>
      </c>
      <c r="AA667" t="s">
        <v>2740</v>
      </c>
      <c r="AB667" t="s">
        <v>2116</v>
      </c>
      <c r="AC667" t="s">
        <v>2116</v>
      </c>
      <c r="AD667" t="s">
        <v>2117</v>
      </c>
      <c r="AE667" t="s">
        <v>2116</v>
      </c>
      <c r="AF667" t="s">
        <v>2117</v>
      </c>
      <c r="AG667" t="s">
        <v>2117</v>
      </c>
      <c r="AH667" t="s">
        <v>2116</v>
      </c>
      <c r="AI667" t="s">
        <v>2116</v>
      </c>
      <c r="AJ667" t="s">
        <v>2117</v>
      </c>
      <c r="AK667" t="s">
        <v>2117</v>
      </c>
      <c r="AL667" t="s">
        <v>2117</v>
      </c>
      <c r="AM667" t="s">
        <v>2117</v>
      </c>
      <c r="AN667" t="s">
        <v>2116</v>
      </c>
      <c r="AO667" t="s">
        <v>2117</v>
      </c>
      <c r="AP667" t="s">
        <v>2116</v>
      </c>
      <c r="AQ667" t="s">
        <v>2117</v>
      </c>
    </row>
    <row r="668" spans="2:43" hidden="1" x14ac:dyDescent="0.3">
      <c r="B668" t="s">
        <v>498</v>
      </c>
      <c r="C668" t="s">
        <v>4815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t="s">
        <v>2799</v>
      </c>
      <c r="Y668" t="s">
        <v>2798</v>
      </c>
      <c r="Z668" t="s">
        <v>6423</v>
      </c>
      <c r="AA668" t="s">
        <v>2176</v>
      </c>
      <c r="AB668" t="s">
        <v>2117</v>
      </c>
      <c r="AC668" t="s">
        <v>2116</v>
      </c>
      <c r="AD668" t="s">
        <v>2116</v>
      </c>
      <c r="AE668" t="s">
        <v>2117</v>
      </c>
      <c r="AF668" t="s">
        <v>2116</v>
      </c>
      <c r="AG668" t="s">
        <v>2117</v>
      </c>
      <c r="AH668" t="s">
        <v>2116</v>
      </c>
      <c r="AI668" t="s">
        <v>2116</v>
      </c>
      <c r="AJ668" t="s">
        <v>2117</v>
      </c>
      <c r="AK668" t="s">
        <v>2117</v>
      </c>
      <c r="AL668" t="s">
        <v>2117</v>
      </c>
      <c r="AM668" t="s">
        <v>2117</v>
      </c>
      <c r="AN668" t="s">
        <v>2116</v>
      </c>
      <c r="AO668" t="s">
        <v>2116</v>
      </c>
      <c r="AP668" t="s">
        <v>2117</v>
      </c>
      <c r="AQ668" t="s">
        <v>2116</v>
      </c>
    </row>
    <row r="669" spans="2:43" hidden="1" x14ac:dyDescent="0.3">
      <c r="B669" t="s">
        <v>445</v>
      </c>
      <c r="C669" t="s">
        <v>4815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t="s">
        <v>940</v>
      </c>
      <c r="Y669" t="s">
        <v>512</v>
      </c>
      <c r="Z669" t="s">
        <v>6424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hidden="1" x14ac:dyDescent="0.3">
      <c r="B670" t="s">
        <v>536</v>
      </c>
      <c r="C670" t="s">
        <v>4815</v>
      </c>
      <c r="D670" s="25">
        <v>0.20833333333333334</v>
      </c>
      <c r="E670" t="s">
        <v>389</v>
      </c>
      <c r="F670" t="s">
        <v>4820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t="s">
        <v>389</v>
      </c>
      <c r="Y670" t="s">
        <v>4820</v>
      </c>
      <c r="Z670" t="s">
        <v>6425</v>
      </c>
      <c r="AA670" t="s">
        <v>453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2116</v>
      </c>
      <c r="AL670" t="s">
        <v>2116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hidden="1" x14ac:dyDescent="0.3">
      <c r="B671" t="s">
        <v>546</v>
      </c>
      <c r="C671" t="s">
        <v>4815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t="s">
        <v>4261</v>
      </c>
      <c r="Y671" t="s">
        <v>4717</v>
      </c>
      <c r="Z671" t="s">
        <v>6426</v>
      </c>
      <c r="AA671" t="s">
        <v>2125</v>
      </c>
      <c r="AB671" t="s">
        <v>2117</v>
      </c>
      <c r="AC671" t="s">
        <v>2116</v>
      </c>
      <c r="AD671" t="s">
        <v>2116</v>
      </c>
      <c r="AE671" t="s">
        <v>2117</v>
      </c>
      <c r="AF671" t="s">
        <v>2116</v>
      </c>
      <c r="AG671" t="s">
        <v>2117</v>
      </c>
      <c r="AH671" t="s">
        <v>2117</v>
      </c>
      <c r="AI671" t="s">
        <v>2116</v>
      </c>
      <c r="AJ671" t="s">
        <v>2116</v>
      </c>
      <c r="AK671" t="s">
        <v>2117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hidden="1" x14ac:dyDescent="0.3">
      <c r="B672" t="s">
        <v>471</v>
      </c>
      <c r="C672" t="s">
        <v>4815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t="s">
        <v>2790</v>
      </c>
      <c r="Y672" t="s">
        <v>2786</v>
      </c>
      <c r="Z672" t="s">
        <v>6427</v>
      </c>
      <c r="AA672" t="s">
        <v>461</v>
      </c>
      <c r="AB672" t="s">
        <v>2116</v>
      </c>
      <c r="AC672" t="s">
        <v>2116</v>
      </c>
      <c r="AD672" t="s">
        <v>2117</v>
      </c>
      <c r="AE672" t="s">
        <v>2116</v>
      </c>
      <c r="AF672" t="s">
        <v>2117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2117</v>
      </c>
      <c r="AN672" t="s">
        <v>2116</v>
      </c>
      <c r="AO672" t="s">
        <v>2116</v>
      </c>
      <c r="AP672" t="s">
        <v>2117</v>
      </c>
      <c r="AQ672" t="s">
        <v>2116</v>
      </c>
    </row>
    <row r="673" spans="2:43" hidden="1" x14ac:dyDescent="0.3">
      <c r="B673" t="s">
        <v>498</v>
      </c>
      <c r="C673" t="s">
        <v>4815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t="s">
        <v>2801</v>
      </c>
      <c r="Y673" t="s">
        <v>2800</v>
      </c>
      <c r="Z673" t="s">
        <v>6428</v>
      </c>
      <c r="AA673" t="s">
        <v>459</v>
      </c>
      <c r="AB673" t="s">
        <v>2116</v>
      </c>
      <c r="AC673" t="s">
        <v>2117</v>
      </c>
      <c r="AD673" t="s">
        <v>2116</v>
      </c>
      <c r="AE673" t="s">
        <v>2117</v>
      </c>
      <c r="AF673" t="s">
        <v>2117</v>
      </c>
      <c r="AG673" t="s">
        <v>2116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2116</v>
      </c>
      <c r="AN673" t="s">
        <v>2117</v>
      </c>
      <c r="AO673" t="s">
        <v>2117</v>
      </c>
      <c r="AP673" t="s">
        <v>2117</v>
      </c>
      <c r="AQ673" t="s">
        <v>2116</v>
      </c>
    </row>
    <row r="674" spans="2:43" hidden="1" x14ac:dyDescent="0.3">
      <c r="B674" t="s">
        <v>558</v>
      </c>
      <c r="C674" t="s">
        <v>4815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t="s">
        <v>950</v>
      </c>
      <c r="Y674" t="s">
        <v>560</v>
      </c>
      <c r="Z674" t="s">
        <v>6429</v>
      </c>
      <c r="AA674" t="s">
        <v>459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2116</v>
      </c>
      <c r="AN674" t="s">
        <v>2117</v>
      </c>
      <c r="AO674" t="s">
        <v>2117</v>
      </c>
      <c r="AP674" t="s">
        <v>2117</v>
      </c>
      <c r="AQ674" t="s">
        <v>2116</v>
      </c>
    </row>
    <row r="675" spans="2:43" hidden="1" x14ac:dyDescent="0.3">
      <c r="B675" t="s">
        <v>450</v>
      </c>
      <c r="C675" t="s">
        <v>4815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t="s">
        <v>637</v>
      </c>
      <c r="Y675" t="s">
        <v>282</v>
      </c>
      <c r="Z675" t="s">
        <v>6430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hidden="1" x14ac:dyDescent="0.3">
      <c r="B676" t="s">
        <v>546</v>
      </c>
      <c r="C676" t="s">
        <v>4815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t="s">
        <v>1232</v>
      </c>
      <c r="Y676" t="s">
        <v>1600</v>
      </c>
      <c r="Z676" t="s">
        <v>6431</v>
      </c>
      <c r="AA676" t="s">
        <v>447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2116</v>
      </c>
      <c r="AM676" t="s">
        <v>2116</v>
      </c>
      <c r="AN676" t="s">
        <v>2117</v>
      </c>
      <c r="AO676" t="s">
        <v>2117</v>
      </c>
      <c r="AP676" t="s">
        <v>2116</v>
      </c>
      <c r="AQ676" t="s">
        <v>2117</v>
      </c>
    </row>
    <row r="677" spans="2:43" hidden="1" x14ac:dyDescent="0.3">
      <c r="B677" t="s">
        <v>446</v>
      </c>
      <c r="C677" t="s">
        <v>4815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t="s">
        <v>1413</v>
      </c>
      <c r="Y677" t="s">
        <v>1596</v>
      </c>
      <c r="Z677" t="s">
        <v>6432</v>
      </c>
      <c r="AA677" t="s">
        <v>2740</v>
      </c>
      <c r="AB677" t="s">
        <v>2116</v>
      </c>
      <c r="AC677" t="s">
        <v>2116</v>
      </c>
      <c r="AD677" t="s">
        <v>2117</v>
      </c>
      <c r="AE677" t="s">
        <v>2116</v>
      </c>
      <c r="AF677" t="s">
        <v>2117</v>
      </c>
      <c r="AG677" t="s">
        <v>2117</v>
      </c>
      <c r="AH677" t="s">
        <v>2116</v>
      </c>
      <c r="AI677" t="s">
        <v>2116</v>
      </c>
      <c r="AJ677" t="s">
        <v>2117</v>
      </c>
      <c r="AK677" t="s">
        <v>2117</v>
      </c>
      <c r="AL677" t="s">
        <v>2117</v>
      </c>
      <c r="AM677" t="s">
        <v>2117</v>
      </c>
      <c r="AN677" t="s">
        <v>2116</v>
      </c>
      <c r="AO677" t="s">
        <v>2117</v>
      </c>
      <c r="AP677" t="s">
        <v>2116</v>
      </c>
      <c r="AQ677" t="s">
        <v>2117</v>
      </c>
    </row>
    <row r="678" spans="2:43" hidden="1" x14ac:dyDescent="0.3">
      <c r="B678" t="s">
        <v>446</v>
      </c>
      <c r="C678" t="s">
        <v>4815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t="s">
        <v>1414</v>
      </c>
      <c r="Y678" t="s">
        <v>27</v>
      </c>
      <c r="Z678" t="s">
        <v>6433</v>
      </c>
      <c r="AA678" t="s">
        <v>447</v>
      </c>
      <c r="AB678" t="s">
        <v>2116</v>
      </c>
      <c r="AC678" t="s">
        <v>2117</v>
      </c>
      <c r="AD678" t="s">
        <v>2116</v>
      </c>
      <c r="AE678" t="s">
        <v>2117</v>
      </c>
      <c r="AF678" t="s">
        <v>2117</v>
      </c>
      <c r="AG678" t="s">
        <v>2116</v>
      </c>
      <c r="AH678" t="s">
        <v>2116</v>
      </c>
      <c r="AI678" t="s">
        <v>2117</v>
      </c>
      <c r="AJ678" t="s">
        <v>2116</v>
      </c>
      <c r="AK678" t="s">
        <v>2116</v>
      </c>
      <c r="AL678" t="s">
        <v>2116</v>
      </c>
      <c r="AM678" t="s">
        <v>2116</v>
      </c>
      <c r="AN678" t="s">
        <v>2117</v>
      </c>
      <c r="AO678" t="s">
        <v>2117</v>
      </c>
      <c r="AP678" t="s">
        <v>2116</v>
      </c>
      <c r="AQ678" t="s">
        <v>2117</v>
      </c>
    </row>
    <row r="679" spans="2:43" hidden="1" x14ac:dyDescent="0.3">
      <c r="B679" t="s">
        <v>446</v>
      </c>
      <c r="C679" t="s">
        <v>4815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t="s">
        <v>28</v>
      </c>
      <c r="Y679" t="s">
        <v>1599</v>
      </c>
      <c r="Z679" t="s">
        <v>6434</v>
      </c>
      <c r="AA679" t="s">
        <v>456</v>
      </c>
      <c r="AB679" t="s">
        <v>2116</v>
      </c>
      <c r="AC679" t="s">
        <v>2116</v>
      </c>
      <c r="AD679" t="s">
        <v>2117</v>
      </c>
      <c r="AE679" t="s">
        <v>2116</v>
      </c>
      <c r="AF679" t="s">
        <v>2117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2116</v>
      </c>
      <c r="AL679" t="s">
        <v>2116</v>
      </c>
      <c r="AM679" t="s">
        <v>2116</v>
      </c>
      <c r="AN679" t="s">
        <v>2117</v>
      </c>
      <c r="AO679" t="s">
        <v>2117</v>
      </c>
      <c r="AP679" t="s">
        <v>2116</v>
      </c>
      <c r="AQ679" t="s">
        <v>2117</v>
      </c>
    </row>
    <row r="680" spans="2:43" hidden="1" x14ac:dyDescent="0.3">
      <c r="B680" t="s">
        <v>473</v>
      </c>
      <c r="C680" t="s">
        <v>4815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t="s">
        <v>138</v>
      </c>
      <c r="Y680" t="s">
        <v>953</v>
      </c>
      <c r="Z680" t="s">
        <v>6435</v>
      </c>
      <c r="AA680" t="s">
        <v>2120</v>
      </c>
      <c r="AB680" t="s">
        <v>2116</v>
      </c>
      <c r="AC680" t="s">
        <v>2117</v>
      </c>
      <c r="AD680" t="s">
        <v>2116</v>
      </c>
      <c r="AE680" t="s">
        <v>2117</v>
      </c>
      <c r="AF680" t="s">
        <v>2117</v>
      </c>
      <c r="AG680" t="s">
        <v>2116</v>
      </c>
      <c r="AH680" t="s">
        <v>2116</v>
      </c>
      <c r="AI680" t="s">
        <v>2117</v>
      </c>
      <c r="AJ680" t="s">
        <v>2116</v>
      </c>
      <c r="AK680" t="s">
        <v>2117</v>
      </c>
      <c r="AL680" t="s">
        <v>2117</v>
      </c>
      <c r="AM680" t="s">
        <v>2117</v>
      </c>
      <c r="AN680" t="s">
        <v>2116</v>
      </c>
      <c r="AO680" t="s">
        <v>2116</v>
      </c>
      <c r="AP680" t="s">
        <v>2117</v>
      </c>
      <c r="AQ680" t="s">
        <v>2116</v>
      </c>
    </row>
    <row r="681" spans="2:43" hidden="1" x14ac:dyDescent="0.3">
      <c r="B681" t="s">
        <v>473</v>
      </c>
      <c r="C681" t="s">
        <v>4815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t="s">
        <v>136</v>
      </c>
      <c r="Y681" t="s">
        <v>3630</v>
      </c>
      <c r="Z681" t="s">
        <v>6436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hidden="1" x14ac:dyDescent="0.3">
      <c r="B682" t="s">
        <v>473</v>
      </c>
      <c r="C682" t="s">
        <v>4815</v>
      </c>
      <c r="D682" s="25">
        <v>0.3125</v>
      </c>
      <c r="E682" t="s">
        <v>555</v>
      </c>
      <c r="F682" t="s">
        <v>4821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t="s">
        <v>3633</v>
      </c>
      <c r="Y682" t="s">
        <v>5179</v>
      </c>
      <c r="Z682" t="s">
        <v>6437</v>
      </c>
      <c r="AA682" t="s">
        <v>2125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2116</v>
      </c>
      <c r="AL682" t="s">
        <v>2117</v>
      </c>
      <c r="AM682" t="s">
        <v>2116</v>
      </c>
      <c r="AN682" t="s">
        <v>2117</v>
      </c>
      <c r="AO682" t="s">
        <v>2117</v>
      </c>
      <c r="AP682" t="s">
        <v>2116</v>
      </c>
      <c r="AQ682" t="s">
        <v>2117</v>
      </c>
    </row>
    <row r="683" spans="2:43" hidden="1" x14ac:dyDescent="0.3">
      <c r="B683" t="s">
        <v>473</v>
      </c>
      <c r="C683" t="s">
        <v>4815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t="s">
        <v>3632</v>
      </c>
      <c r="Y683" t="s">
        <v>3631</v>
      </c>
      <c r="Z683" t="s">
        <v>6438</v>
      </c>
      <c r="AA683" t="s">
        <v>2122</v>
      </c>
      <c r="AB683" t="s">
        <v>2117</v>
      </c>
      <c r="AC683" t="s">
        <v>2116</v>
      </c>
      <c r="AD683" t="s">
        <v>2116</v>
      </c>
      <c r="AE683" t="s">
        <v>2117</v>
      </c>
      <c r="AF683" t="s">
        <v>2116</v>
      </c>
      <c r="AG683" t="s">
        <v>2117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2117</v>
      </c>
      <c r="AN683" t="s">
        <v>2116</v>
      </c>
      <c r="AO683" t="s">
        <v>2116</v>
      </c>
      <c r="AP683" t="s">
        <v>2117</v>
      </c>
      <c r="AQ683" t="s">
        <v>2116</v>
      </c>
    </row>
    <row r="684" spans="2:43" hidden="1" x14ac:dyDescent="0.3">
      <c r="B684" t="s">
        <v>543</v>
      </c>
      <c r="C684" t="s">
        <v>4815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t="s">
        <v>3117</v>
      </c>
      <c r="Y684" t="s">
        <v>414</v>
      </c>
      <c r="Z684" t="s">
        <v>6439</v>
      </c>
      <c r="AA684" t="s">
        <v>2169</v>
      </c>
      <c r="AB684" t="s">
        <v>2117</v>
      </c>
      <c r="AC684" t="s">
        <v>2116</v>
      </c>
      <c r="AD684" t="s">
        <v>2116</v>
      </c>
      <c r="AE684" t="s">
        <v>2117</v>
      </c>
      <c r="AF684" t="s">
        <v>2116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2116</v>
      </c>
      <c r="AP684" t="s">
        <v>2117</v>
      </c>
      <c r="AQ684" t="s">
        <v>2116</v>
      </c>
    </row>
    <row r="685" spans="2:43" hidden="1" x14ac:dyDescent="0.3">
      <c r="B685" t="s">
        <v>558</v>
      </c>
      <c r="C685" t="s">
        <v>4815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t="s">
        <v>4319</v>
      </c>
      <c r="Y685" t="s">
        <v>1601</v>
      </c>
      <c r="Z685" t="s">
        <v>6440</v>
      </c>
      <c r="AA685" t="s">
        <v>2120</v>
      </c>
      <c r="AB685" t="s">
        <v>2116</v>
      </c>
      <c r="AC685" t="s">
        <v>2117</v>
      </c>
      <c r="AD685" t="s">
        <v>2116</v>
      </c>
      <c r="AE685" t="s">
        <v>2117</v>
      </c>
      <c r="AF685" t="s">
        <v>2117</v>
      </c>
      <c r="AG685" t="s">
        <v>2116</v>
      </c>
      <c r="AH685" t="s">
        <v>2117</v>
      </c>
      <c r="AI685" t="s">
        <v>2116</v>
      </c>
      <c r="AJ685" t="s">
        <v>2116</v>
      </c>
      <c r="AK685" t="s">
        <v>2117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hidden="1" x14ac:dyDescent="0.3">
      <c r="B686" t="s">
        <v>558</v>
      </c>
      <c r="C686" t="s">
        <v>4815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t="s">
        <v>3119</v>
      </c>
      <c r="Y686" t="s">
        <v>959</v>
      </c>
      <c r="Z686" t="s">
        <v>6441</v>
      </c>
      <c r="AA686" t="s">
        <v>4023</v>
      </c>
      <c r="AB686" t="s">
        <v>2116</v>
      </c>
      <c r="AC686" t="s">
        <v>2116</v>
      </c>
      <c r="AD686" t="s">
        <v>2117</v>
      </c>
      <c r="AE686" t="s">
        <v>2116</v>
      </c>
      <c r="AF686" t="s">
        <v>2117</v>
      </c>
      <c r="AG686" t="s">
        <v>2117</v>
      </c>
      <c r="AH686" t="s">
        <v>2116</v>
      </c>
      <c r="AI686" t="s">
        <v>2117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2117</v>
      </c>
      <c r="AQ686" t="s">
        <v>2116</v>
      </c>
    </row>
    <row r="687" spans="2:43" hidden="1" x14ac:dyDescent="0.3">
      <c r="B687" t="s">
        <v>546</v>
      </c>
      <c r="C687" t="s">
        <v>4815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t="s">
        <v>3123</v>
      </c>
      <c r="Y687" t="s">
        <v>945</v>
      </c>
      <c r="Z687" t="s">
        <v>6442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2117</v>
      </c>
      <c r="AI687" t="s">
        <v>2116</v>
      </c>
      <c r="AJ687" t="s">
        <v>2116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hidden="1" x14ac:dyDescent="0.3">
      <c r="B688" t="s">
        <v>569</v>
      </c>
      <c r="C688" t="s">
        <v>4815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t="s">
        <v>4733</v>
      </c>
      <c r="Y688" t="s">
        <v>288</v>
      </c>
      <c r="Z688" t="s">
        <v>6443</v>
      </c>
      <c r="AA688" t="s">
        <v>462</v>
      </c>
      <c r="AB688" t="s">
        <v>2117</v>
      </c>
      <c r="AC688" t="s">
        <v>2116</v>
      </c>
      <c r="AD688" t="s">
        <v>2116</v>
      </c>
      <c r="AE688" t="s">
        <v>2117</v>
      </c>
      <c r="AF688" t="s">
        <v>2116</v>
      </c>
      <c r="AG688" t="s">
        <v>2117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2117</v>
      </c>
      <c r="AP688" t="s">
        <v>2117</v>
      </c>
      <c r="AQ688" t="s">
        <v>2116</v>
      </c>
    </row>
    <row r="689" spans="2:43" hidden="1" x14ac:dyDescent="0.3">
      <c r="B689" t="s">
        <v>450</v>
      </c>
      <c r="C689" t="s">
        <v>4815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t="s">
        <v>2504</v>
      </c>
      <c r="Y689" t="s">
        <v>588</v>
      </c>
      <c r="Z689" t="s">
        <v>6444</v>
      </c>
      <c r="AA689" t="s">
        <v>2130</v>
      </c>
      <c r="AB689" t="s">
        <v>2117</v>
      </c>
      <c r="AC689" t="s">
        <v>2116</v>
      </c>
      <c r="AD689" t="s">
        <v>2116</v>
      </c>
      <c r="AE689" t="s">
        <v>2117</v>
      </c>
      <c r="AF689" t="s">
        <v>2116</v>
      </c>
      <c r="AG689" t="s">
        <v>2117</v>
      </c>
      <c r="AH689" t="s">
        <v>2116</v>
      </c>
      <c r="AI689" t="s">
        <v>2116</v>
      </c>
      <c r="AJ689" t="s">
        <v>2117</v>
      </c>
      <c r="AK689" t="s">
        <v>2117</v>
      </c>
      <c r="AL689" t="s">
        <v>2117</v>
      </c>
      <c r="AM689" t="s">
        <v>2117</v>
      </c>
      <c r="AN689" t="s">
        <v>2116</v>
      </c>
      <c r="AO689" t="s">
        <v>2116</v>
      </c>
      <c r="AP689" t="s">
        <v>2117</v>
      </c>
      <c r="AQ689" t="s">
        <v>2116</v>
      </c>
    </row>
    <row r="690" spans="2:43" hidden="1" x14ac:dyDescent="0.3">
      <c r="B690" t="s">
        <v>451</v>
      </c>
      <c r="C690" t="s">
        <v>4815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t="s">
        <v>4501</v>
      </c>
      <c r="Y690" t="s">
        <v>1261</v>
      </c>
      <c r="Z690" t="s">
        <v>6445</v>
      </c>
      <c r="AA690" t="s">
        <v>453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2116</v>
      </c>
      <c r="AM690" t="s">
        <v>2116</v>
      </c>
      <c r="AN690" t="s">
        <v>2117</v>
      </c>
      <c r="AO690" t="s">
        <v>2117</v>
      </c>
      <c r="AP690" t="s">
        <v>2116</v>
      </c>
      <c r="AQ690" t="s">
        <v>2117</v>
      </c>
    </row>
    <row r="691" spans="2:43" hidden="1" x14ac:dyDescent="0.3">
      <c r="B691" t="s">
        <v>4822</v>
      </c>
      <c r="C691" t="s">
        <v>4815</v>
      </c>
      <c r="D691" s="25">
        <v>0.33333333333333331</v>
      </c>
      <c r="E691" t="s">
        <v>4823</v>
      </c>
      <c r="F691" t="s">
        <v>4824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t="s">
        <v>5696</v>
      </c>
      <c r="Y691" t="s">
        <v>5697</v>
      </c>
      <c r="Z691" t="s">
        <v>6446</v>
      </c>
      <c r="AA691" t="s">
        <v>2120</v>
      </c>
      <c r="AB691" t="s">
        <v>2116</v>
      </c>
      <c r="AC691" t="s">
        <v>2117</v>
      </c>
      <c r="AD691" t="s">
        <v>2116</v>
      </c>
      <c r="AE691" t="s">
        <v>2117</v>
      </c>
      <c r="AF691" t="s">
        <v>2117</v>
      </c>
      <c r="AG691" t="s">
        <v>2116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2116</v>
      </c>
      <c r="AP691" t="s">
        <v>2117</v>
      </c>
      <c r="AQ691" t="s">
        <v>2116</v>
      </c>
    </row>
    <row r="692" spans="2:43" hidden="1" x14ac:dyDescent="0.3">
      <c r="B692" t="s">
        <v>4822</v>
      </c>
      <c r="C692" t="s">
        <v>4815</v>
      </c>
      <c r="D692" s="25">
        <v>0.33333333333333331</v>
      </c>
      <c r="E692" t="s">
        <v>4825</v>
      </c>
      <c r="F692" t="s">
        <v>4826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t="s">
        <v>5721</v>
      </c>
      <c r="Y692" t="s">
        <v>4826</v>
      </c>
      <c r="Z692" t="s">
        <v>6447</v>
      </c>
      <c r="AA692" t="s">
        <v>2120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2117</v>
      </c>
      <c r="AI692" t="s">
        <v>2116</v>
      </c>
      <c r="AJ692" t="s">
        <v>2116</v>
      </c>
      <c r="AK692" t="s">
        <v>2117</v>
      </c>
      <c r="AL692" t="s">
        <v>2117</v>
      </c>
      <c r="AM692" t="s">
        <v>2117</v>
      </c>
      <c r="AN692" t="s">
        <v>2116</v>
      </c>
      <c r="AO692" t="s">
        <v>2116</v>
      </c>
      <c r="AP692" t="s">
        <v>2117</v>
      </c>
      <c r="AQ692" t="s">
        <v>2116</v>
      </c>
    </row>
    <row r="693" spans="2:43" hidden="1" x14ac:dyDescent="0.3">
      <c r="B693" t="s">
        <v>558</v>
      </c>
      <c r="C693" t="s">
        <v>4815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t="s">
        <v>3120</v>
      </c>
      <c r="Y693" t="s">
        <v>571</v>
      </c>
      <c r="Z693" t="s">
        <v>6448</v>
      </c>
      <c r="AA693" t="s">
        <v>459</v>
      </c>
      <c r="AB693" t="s">
        <v>2116</v>
      </c>
      <c r="AC693" t="s">
        <v>2117</v>
      </c>
      <c r="AD693" t="s">
        <v>2116</v>
      </c>
      <c r="AE693" t="s">
        <v>2117</v>
      </c>
      <c r="AF693" t="s">
        <v>2117</v>
      </c>
      <c r="AG693" t="s">
        <v>2116</v>
      </c>
      <c r="AH693" t="s">
        <v>2117</v>
      </c>
      <c r="AI693" t="s">
        <v>2116</v>
      </c>
      <c r="AJ693" t="s">
        <v>2116</v>
      </c>
      <c r="AK693" t="s">
        <v>2117</v>
      </c>
      <c r="AL693" t="s">
        <v>2117</v>
      </c>
      <c r="AM693" t="s">
        <v>2116</v>
      </c>
      <c r="AN693" t="s">
        <v>2117</v>
      </c>
      <c r="AO693" t="s">
        <v>2117</v>
      </c>
      <c r="AP693" t="s">
        <v>2117</v>
      </c>
      <c r="AQ693" t="s">
        <v>2116</v>
      </c>
    </row>
    <row r="694" spans="2:43" hidden="1" x14ac:dyDescent="0.3">
      <c r="B694" t="s">
        <v>558</v>
      </c>
      <c r="C694" t="s">
        <v>4815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t="s">
        <v>574</v>
      </c>
      <c r="Y694" t="s">
        <v>4331</v>
      </c>
      <c r="Z694" t="s">
        <v>6449</v>
      </c>
      <c r="AA694" t="s">
        <v>2122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2117</v>
      </c>
      <c r="AI694" t="s">
        <v>2116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2116</v>
      </c>
      <c r="AP694" t="s">
        <v>2117</v>
      </c>
      <c r="AQ694" t="s">
        <v>2116</v>
      </c>
    </row>
    <row r="695" spans="2:43" hidden="1" x14ac:dyDescent="0.3">
      <c r="B695" t="s">
        <v>546</v>
      </c>
      <c r="C695" t="s">
        <v>4815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t="s">
        <v>576</v>
      </c>
      <c r="Y695" t="s">
        <v>4260</v>
      </c>
      <c r="Z695" t="s">
        <v>6450</v>
      </c>
      <c r="AA695" t="s">
        <v>459</v>
      </c>
      <c r="AB695" t="s">
        <v>2116</v>
      </c>
      <c r="AC695" t="s">
        <v>2117</v>
      </c>
      <c r="AD695" t="s">
        <v>2116</v>
      </c>
      <c r="AE695" t="s">
        <v>2117</v>
      </c>
      <c r="AF695" t="s">
        <v>2117</v>
      </c>
      <c r="AG695" t="s">
        <v>2116</v>
      </c>
      <c r="AH695" t="s">
        <v>2116</v>
      </c>
      <c r="AI695" t="s">
        <v>2117</v>
      </c>
      <c r="AJ695" t="s">
        <v>2116</v>
      </c>
      <c r="AK695" t="s">
        <v>2116</v>
      </c>
      <c r="AL695" t="s">
        <v>2117</v>
      </c>
      <c r="AM695" t="s">
        <v>2116</v>
      </c>
      <c r="AN695" t="s">
        <v>2117</v>
      </c>
      <c r="AO695" t="s">
        <v>2117</v>
      </c>
      <c r="AP695" t="s">
        <v>2117</v>
      </c>
      <c r="AQ695" t="s">
        <v>2116</v>
      </c>
    </row>
    <row r="696" spans="2:43" hidden="1" x14ac:dyDescent="0.3">
      <c r="B696" t="s">
        <v>546</v>
      </c>
      <c r="C696" t="s">
        <v>4815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t="s">
        <v>3127</v>
      </c>
      <c r="Y696" t="s">
        <v>578</v>
      </c>
      <c r="Z696" t="s">
        <v>6451</v>
      </c>
      <c r="AA696" t="s">
        <v>453</v>
      </c>
      <c r="AB696" t="s">
        <v>2117</v>
      </c>
      <c r="AC696" t="s">
        <v>2116</v>
      </c>
      <c r="AD696" t="s">
        <v>2116</v>
      </c>
      <c r="AE696" t="s">
        <v>2117</v>
      </c>
      <c r="AF696" t="s">
        <v>2116</v>
      </c>
      <c r="AG696" t="s">
        <v>2117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hidden="1" x14ac:dyDescent="0.3">
      <c r="B697" t="s">
        <v>546</v>
      </c>
      <c r="C697" t="s">
        <v>4815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t="s">
        <v>4332</v>
      </c>
      <c r="Y697" t="s">
        <v>961</v>
      </c>
      <c r="Z697" t="s">
        <v>6452</v>
      </c>
      <c r="AA697" t="s">
        <v>447</v>
      </c>
      <c r="AB697" t="s">
        <v>2116</v>
      </c>
      <c r="AC697" t="s">
        <v>2117</v>
      </c>
      <c r="AD697" t="s">
        <v>2116</v>
      </c>
      <c r="AE697" t="s">
        <v>2117</v>
      </c>
      <c r="AF697" t="s">
        <v>2117</v>
      </c>
      <c r="AG697" t="s">
        <v>2116</v>
      </c>
      <c r="AH697" t="s">
        <v>2116</v>
      </c>
      <c r="AI697" t="s">
        <v>2117</v>
      </c>
      <c r="AJ697" t="s">
        <v>2116</v>
      </c>
      <c r="AK697" t="s">
        <v>2116</v>
      </c>
      <c r="AL697" t="s">
        <v>2116</v>
      </c>
      <c r="AM697" t="s">
        <v>2116</v>
      </c>
      <c r="AN697" t="s">
        <v>2117</v>
      </c>
      <c r="AO697" t="s">
        <v>2117</v>
      </c>
      <c r="AP697" t="s">
        <v>2116</v>
      </c>
      <c r="AQ697" t="s">
        <v>2117</v>
      </c>
    </row>
    <row r="698" spans="2:43" hidden="1" x14ac:dyDescent="0.3">
      <c r="B698" t="s">
        <v>543</v>
      </c>
      <c r="C698" t="s">
        <v>4815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t="s">
        <v>403</v>
      </c>
      <c r="Y698" t="s">
        <v>981</v>
      </c>
      <c r="Z698" t="s">
        <v>6453</v>
      </c>
      <c r="AA698" t="s">
        <v>462</v>
      </c>
      <c r="AB698" t="s">
        <v>2117</v>
      </c>
      <c r="AC698" t="s">
        <v>2116</v>
      </c>
      <c r="AD698" t="s">
        <v>2116</v>
      </c>
      <c r="AE698" t="s">
        <v>2117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2116</v>
      </c>
      <c r="AK698" t="s">
        <v>2117</v>
      </c>
      <c r="AL698" t="s">
        <v>2117</v>
      </c>
      <c r="AM698" t="s">
        <v>2117</v>
      </c>
      <c r="AN698" t="s">
        <v>2116</v>
      </c>
      <c r="AO698" t="s">
        <v>2117</v>
      </c>
      <c r="AP698" t="s">
        <v>2117</v>
      </c>
      <c r="AQ698" t="s">
        <v>2116</v>
      </c>
    </row>
    <row r="699" spans="2:43" hidden="1" x14ac:dyDescent="0.3">
      <c r="B699" t="s">
        <v>543</v>
      </c>
      <c r="C699" t="s">
        <v>4815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t="s">
        <v>404</v>
      </c>
      <c r="Y699" t="s">
        <v>411</v>
      </c>
      <c r="Z699" t="s">
        <v>6454</v>
      </c>
      <c r="AA699" t="s">
        <v>456</v>
      </c>
      <c r="AB699" t="s">
        <v>2116</v>
      </c>
      <c r="AC699" t="s">
        <v>2116</v>
      </c>
      <c r="AD699" t="s">
        <v>2117</v>
      </c>
      <c r="AE699" t="s">
        <v>2116</v>
      </c>
      <c r="AF699" t="s">
        <v>2117</v>
      </c>
      <c r="AG699" t="s">
        <v>2117</v>
      </c>
      <c r="AH699" t="s">
        <v>2116</v>
      </c>
      <c r="AI699" t="s">
        <v>2116</v>
      </c>
      <c r="AJ699" t="s">
        <v>2117</v>
      </c>
      <c r="AK699" t="s">
        <v>2117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hidden="1" x14ac:dyDescent="0.3">
      <c r="B700" t="s">
        <v>584</v>
      </c>
      <c r="C700" t="s">
        <v>4815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t="s">
        <v>586</v>
      </c>
      <c r="Y700" t="s">
        <v>1049</v>
      </c>
      <c r="Z700" t="s">
        <v>6455</v>
      </c>
      <c r="AA700" t="s">
        <v>2169</v>
      </c>
      <c r="AB700" t="s">
        <v>2117</v>
      </c>
      <c r="AC700" t="s">
        <v>2116</v>
      </c>
      <c r="AD700" t="s">
        <v>2116</v>
      </c>
      <c r="AE700" t="s">
        <v>2117</v>
      </c>
      <c r="AF700" t="s">
        <v>2116</v>
      </c>
      <c r="AG700" t="s">
        <v>2117</v>
      </c>
      <c r="AH700" t="s">
        <v>2116</v>
      </c>
      <c r="AI700" t="s">
        <v>2116</v>
      </c>
      <c r="AJ700" t="s">
        <v>2117</v>
      </c>
      <c r="AK700" t="s">
        <v>2117</v>
      </c>
      <c r="AL700" t="s">
        <v>2117</v>
      </c>
      <c r="AM700" t="s">
        <v>2117</v>
      </c>
      <c r="AN700" t="s">
        <v>2116</v>
      </c>
      <c r="AO700" t="s">
        <v>2116</v>
      </c>
      <c r="AP700" t="s">
        <v>2117</v>
      </c>
      <c r="AQ700" t="s">
        <v>2116</v>
      </c>
    </row>
    <row r="701" spans="2:43" hidden="1" x14ac:dyDescent="0.3">
      <c r="B701" t="s">
        <v>543</v>
      </c>
      <c r="C701" t="s">
        <v>4815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t="s">
        <v>415</v>
      </c>
      <c r="Y701" t="s">
        <v>410</v>
      </c>
      <c r="Z701" t="s">
        <v>6456</v>
      </c>
      <c r="AA701" t="s">
        <v>459</v>
      </c>
      <c r="AB701" t="s">
        <v>2116</v>
      </c>
      <c r="AC701" t="s">
        <v>2117</v>
      </c>
      <c r="AD701" t="s">
        <v>2116</v>
      </c>
      <c r="AE701" t="s">
        <v>2117</v>
      </c>
      <c r="AF701" t="s">
        <v>2117</v>
      </c>
      <c r="AG701" t="s">
        <v>2116</v>
      </c>
      <c r="AH701" t="s">
        <v>2116</v>
      </c>
      <c r="AI701" t="s">
        <v>2117</v>
      </c>
      <c r="AJ701" t="s">
        <v>2116</v>
      </c>
      <c r="AK701" t="s">
        <v>2116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2117</v>
      </c>
      <c r="AQ701" t="s">
        <v>2116</v>
      </c>
    </row>
    <row r="702" spans="2:43" hidden="1" x14ac:dyDescent="0.3">
      <c r="B702" t="s">
        <v>474</v>
      </c>
      <c r="C702" t="s">
        <v>4815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t="s">
        <v>297</v>
      </c>
      <c r="Y702" t="s">
        <v>250</v>
      </c>
      <c r="Z702" t="s">
        <v>6457</v>
      </c>
      <c r="AA702" t="s">
        <v>2162</v>
      </c>
      <c r="AB702" t="s">
        <v>2117</v>
      </c>
      <c r="AC702" t="s">
        <v>2116</v>
      </c>
      <c r="AD702" t="s">
        <v>2116</v>
      </c>
      <c r="AE702" t="s">
        <v>2117</v>
      </c>
      <c r="AF702" t="s">
        <v>2116</v>
      </c>
      <c r="AG702" t="s">
        <v>2117</v>
      </c>
      <c r="AH702" t="s">
        <v>2117</v>
      </c>
      <c r="AI702" t="s">
        <v>2116</v>
      </c>
      <c r="AJ702" t="s">
        <v>2116</v>
      </c>
      <c r="AK702" t="s">
        <v>2117</v>
      </c>
      <c r="AL702" t="s">
        <v>2117</v>
      </c>
      <c r="AM702" t="s">
        <v>2117</v>
      </c>
      <c r="AN702" t="s">
        <v>2116</v>
      </c>
      <c r="AO702" t="s">
        <v>2117</v>
      </c>
      <c r="AP702" t="s">
        <v>2116</v>
      </c>
      <c r="AQ702" t="s">
        <v>2117</v>
      </c>
    </row>
    <row r="703" spans="2:43" hidden="1" x14ac:dyDescent="0.3">
      <c r="B703" t="s">
        <v>569</v>
      </c>
      <c r="C703" t="s">
        <v>4815</v>
      </c>
      <c r="D703" s="25">
        <v>0.375</v>
      </c>
      <c r="E703" t="s">
        <v>3386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t="s">
        <v>3386</v>
      </c>
      <c r="Y703" t="s">
        <v>620</v>
      </c>
      <c r="Z703" t="s">
        <v>6458</v>
      </c>
      <c r="AA703" t="s">
        <v>2157</v>
      </c>
      <c r="AB703" t="s">
        <v>2117</v>
      </c>
      <c r="AC703" t="s">
        <v>2116</v>
      </c>
      <c r="AD703" t="s">
        <v>2116</v>
      </c>
      <c r="AE703" t="s">
        <v>2117</v>
      </c>
      <c r="AF703" t="s">
        <v>2116</v>
      </c>
      <c r="AG703" t="s">
        <v>2117</v>
      </c>
      <c r="AH703" t="s">
        <v>2117</v>
      </c>
      <c r="AI703" t="s">
        <v>2116</v>
      </c>
      <c r="AJ703" t="s">
        <v>2116</v>
      </c>
      <c r="AK703" t="s">
        <v>2117</v>
      </c>
      <c r="AL703" t="s">
        <v>2117</v>
      </c>
      <c r="AM703" t="s">
        <v>2117</v>
      </c>
      <c r="AN703" t="s">
        <v>2116</v>
      </c>
      <c r="AO703" t="s">
        <v>2116</v>
      </c>
      <c r="AP703" t="s">
        <v>2117</v>
      </c>
      <c r="AQ703" t="s">
        <v>2116</v>
      </c>
    </row>
    <row r="704" spans="2:43" hidden="1" x14ac:dyDescent="0.3">
      <c r="B704" t="s">
        <v>4827</v>
      </c>
      <c r="C704" t="s">
        <v>4815</v>
      </c>
      <c r="D704" s="25">
        <v>0.375</v>
      </c>
      <c r="E704" t="s">
        <v>4828</v>
      </c>
      <c r="F704" t="s">
        <v>4829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t="s">
        <v>5766</v>
      </c>
      <c r="Y704" t="s">
        <v>5767</v>
      </c>
      <c r="Z704" t="s">
        <v>6459</v>
      </c>
      <c r="AA704" t="s">
        <v>449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2116</v>
      </c>
      <c r="AJ704" t="s">
        <v>2117</v>
      </c>
      <c r="AK704" t="s">
        <v>2117</v>
      </c>
      <c r="AL704" t="s">
        <v>2117</v>
      </c>
      <c r="AM704" t="s">
        <v>2116</v>
      </c>
      <c r="AN704" t="s">
        <v>2117</v>
      </c>
      <c r="AO704" t="s">
        <v>2117</v>
      </c>
      <c r="AP704" t="s">
        <v>2116</v>
      </c>
      <c r="AQ704" t="s">
        <v>2117</v>
      </c>
    </row>
    <row r="705" spans="2:43" hidden="1" x14ac:dyDescent="0.3">
      <c r="B705" t="s">
        <v>990</v>
      </c>
      <c r="C705" t="s">
        <v>4815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t="s">
        <v>1092</v>
      </c>
      <c r="Y705" t="s">
        <v>291</v>
      </c>
      <c r="Z705" t="s">
        <v>6460</v>
      </c>
      <c r="AA705" t="s">
        <v>462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2117</v>
      </c>
      <c r="AP705" t="s">
        <v>2117</v>
      </c>
      <c r="AQ705" t="s">
        <v>2116</v>
      </c>
    </row>
    <row r="706" spans="2:43" hidden="1" x14ac:dyDescent="0.3">
      <c r="B706" t="s">
        <v>476</v>
      </c>
      <c r="C706" t="s">
        <v>4815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t="s">
        <v>4755</v>
      </c>
      <c r="Y706" t="s">
        <v>341</v>
      </c>
      <c r="Z706" t="s">
        <v>6461</v>
      </c>
      <c r="AA706" t="s">
        <v>459</v>
      </c>
      <c r="AB706" t="s">
        <v>2116</v>
      </c>
      <c r="AC706" t="s">
        <v>2117</v>
      </c>
      <c r="AD706" t="s">
        <v>2116</v>
      </c>
      <c r="AE706" t="s">
        <v>2117</v>
      </c>
      <c r="AF706" t="s">
        <v>2117</v>
      </c>
      <c r="AG706" t="s">
        <v>2116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2116</v>
      </c>
      <c r="AN706" t="s">
        <v>2117</v>
      </c>
      <c r="AO706" t="s">
        <v>2117</v>
      </c>
      <c r="AP706" t="s">
        <v>2117</v>
      </c>
      <c r="AQ706" t="s">
        <v>2116</v>
      </c>
    </row>
    <row r="707" spans="2:43" hidden="1" x14ac:dyDescent="0.3">
      <c r="B707" t="s">
        <v>451</v>
      </c>
      <c r="C707" t="s">
        <v>4815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t="s">
        <v>4413</v>
      </c>
      <c r="Y707" t="s">
        <v>268</v>
      </c>
      <c r="Z707" t="s">
        <v>6462</v>
      </c>
      <c r="AA707" t="s">
        <v>5009</v>
      </c>
      <c r="AB707" t="s">
        <v>2117</v>
      </c>
      <c r="AC707" t="s">
        <v>2116</v>
      </c>
      <c r="AD707" t="s">
        <v>2116</v>
      </c>
      <c r="AE707" t="s">
        <v>2117</v>
      </c>
      <c r="AF707" t="s">
        <v>2116</v>
      </c>
      <c r="AG707" t="s">
        <v>2117</v>
      </c>
      <c r="AH707" t="s">
        <v>2117</v>
      </c>
      <c r="AI707" t="s">
        <v>2116</v>
      </c>
      <c r="AJ707" t="s">
        <v>2116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2116</v>
      </c>
      <c r="AP707" t="s">
        <v>2116</v>
      </c>
      <c r="AQ707" t="s">
        <v>2117</v>
      </c>
    </row>
    <row r="708" spans="2:43" hidden="1" x14ac:dyDescent="0.3">
      <c r="B708" t="s">
        <v>451</v>
      </c>
      <c r="C708" t="s">
        <v>4815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t="s">
        <v>4782</v>
      </c>
      <c r="Y708" t="s">
        <v>1418</v>
      </c>
      <c r="Z708" t="s">
        <v>6463</v>
      </c>
      <c r="AA708" t="s">
        <v>462</v>
      </c>
      <c r="AB708" t="s">
        <v>2117</v>
      </c>
      <c r="AC708" t="s">
        <v>2116</v>
      </c>
      <c r="AD708" t="s">
        <v>2116</v>
      </c>
      <c r="AE708" t="s">
        <v>2117</v>
      </c>
      <c r="AF708" t="s">
        <v>2116</v>
      </c>
      <c r="AG708" t="s">
        <v>2117</v>
      </c>
      <c r="AH708" t="s">
        <v>2117</v>
      </c>
      <c r="AI708" t="s">
        <v>2116</v>
      </c>
      <c r="AJ708" t="s">
        <v>2116</v>
      </c>
      <c r="AK708" t="s">
        <v>2117</v>
      </c>
      <c r="AL708" t="s">
        <v>2117</v>
      </c>
      <c r="AM708" t="s">
        <v>2117</v>
      </c>
      <c r="AN708" t="s">
        <v>2116</v>
      </c>
      <c r="AO708" t="s">
        <v>2117</v>
      </c>
      <c r="AP708" t="s">
        <v>2117</v>
      </c>
      <c r="AQ708" t="s">
        <v>2116</v>
      </c>
    </row>
    <row r="709" spans="2:43" hidden="1" x14ac:dyDescent="0.3">
      <c r="B709" t="s">
        <v>1007</v>
      </c>
      <c r="C709" t="s">
        <v>4815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t="s">
        <v>1008</v>
      </c>
      <c r="Y709" t="s">
        <v>1009</v>
      </c>
      <c r="Z709" t="s">
        <v>6464</v>
      </c>
      <c r="AA709" t="s">
        <v>2115</v>
      </c>
      <c r="AB709" t="s">
        <v>2116</v>
      </c>
      <c r="AC709" t="s">
        <v>2116</v>
      </c>
      <c r="AD709" t="s">
        <v>2117</v>
      </c>
      <c r="AE709" t="s">
        <v>2116</v>
      </c>
      <c r="AF709" t="s">
        <v>2117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2117</v>
      </c>
      <c r="AM709" t="s">
        <v>2117</v>
      </c>
      <c r="AN709" t="s">
        <v>2116</v>
      </c>
      <c r="AO709" t="s">
        <v>2116</v>
      </c>
      <c r="AP709" t="s">
        <v>2117</v>
      </c>
      <c r="AQ709" t="s">
        <v>2116</v>
      </c>
    </row>
    <row r="710" spans="2:43" hidden="1" x14ac:dyDescent="0.3">
      <c r="B710" t="s">
        <v>4234</v>
      </c>
      <c r="C710" t="s">
        <v>4815</v>
      </c>
      <c r="D710" s="25">
        <v>0.4236111111111111</v>
      </c>
      <c r="E710" t="s">
        <v>4830</v>
      </c>
      <c r="F710" t="s">
        <v>3030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t="s">
        <v>3031</v>
      </c>
      <c r="Y710" t="s">
        <v>3030</v>
      </c>
      <c r="Z710" t="s">
        <v>6465</v>
      </c>
      <c r="AA710" t="s">
        <v>4949</v>
      </c>
      <c r="AB710" t="s">
        <v>2116</v>
      </c>
      <c r="AC710" t="s">
        <v>2116</v>
      </c>
      <c r="AD710" t="s">
        <v>2117</v>
      </c>
      <c r="AE710" t="s">
        <v>2116</v>
      </c>
      <c r="AF710" t="s">
        <v>2117</v>
      </c>
      <c r="AG710" t="s">
        <v>2117</v>
      </c>
      <c r="AH710" t="s">
        <v>2116</v>
      </c>
      <c r="AI710" t="s">
        <v>2117</v>
      </c>
      <c r="AJ710" t="s">
        <v>2116</v>
      </c>
      <c r="AK710" t="s">
        <v>2117</v>
      </c>
      <c r="AL710" t="s">
        <v>2117</v>
      </c>
      <c r="AM710" t="s">
        <v>2117</v>
      </c>
      <c r="AN710" t="s">
        <v>2116</v>
      </c>
      <c r="AO710" t="s">
        <v>2116</v>
      </c>
      <c r="AP710" t="s">
        <v>2117</v>
      </c>
      <c r="AQ710" t="s">
        <v>2116</v>
      </c>
    </row>
    <row r="711" spans="2:43" hidden="1" x14ac:dyDescent="0.3">
      <c r="B711" t="s">
        <v>584</v>
      </c>
      <c r="C711" t="s">
        <v>4815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t="s">
        <v>590</v>
      </c>
      <c r="Y711" t="s">
        <v>3378</v>
      </c>
      <c r="Z711" t="s">
        <v>6466</v>
      </c>
      <c r="AA711" t="s">
        <v>2130</v>
      </c>
      <c r="AB711" t="s">
        <v>2117</v>
      </c>
      <c r="AC711" t="s">
        <v>2116</v>
      </c>
      <c r="AD711" t="s">
        <v>2116</v>
      </c>
      <c r="AE711" t="s">
        <v>2117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2116</v>
      </c>
      <c r="AK711" t="s">
        <v>2117</v>
      </c>
      <c r="AL711" t="s">
        <v>2117</v>
      </c>
      <c r="AM711" t="s">
        <v>2117</v>
      </c>
      <c r="AN711" t="s">
        <v>2116</v>
      </c>
      <c r="AO711" t="s">
        <v>2116</v>
      </c>
      <c r="AP711" t="s">
        <v>2117</v>
      </c>
      <c r="AQ711" t="s">
        <v>2116</v>
      </c>
    </row>
    <row r="712" spans="2:43" hidden="1" x14ac:dyDescent="0.3">
      <c r="B712" t="s">
        <v>481</v>
      </c>
      <c r="C712" t="s">
        <v>4815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t="s">
        <v>1263</v>
      </c>
      <c r="Y712" t="s">
        <v>1160</v>
      </c>
      <c r="Z712" t="s">
        <v>6467</v>
      </c>
      <c r="AA712" t="s">
        <v>460</v>
      </c>
      <c r="AB712" t="s">
        <v>2116</v>
      </c>
      <c r="AC712" t="s">
        <v>2116</v>
      </c>
      <c r="AD712" t="s">
        <v>2117</v>
      </c>
      <c r="AE712" t="s">
        <v>2116</v>
      </c>
      <c r="AF712" t="s">
        <v>2117</v>
      </c>
      <c r="AG712" t="s">
        <v>2117</v>
      </c>
      <c r="AH712" t="s">
        <v>2116</v>
      </c>
      <c r="AI712" t="s">
        <v>2116</v>
      </c>
      <c r="AJ712" t="s">
        <v>2117</v>
      </c>
      <c r="AK712" t="s">
        <v>2117</v>
      </c>
      <c r="AL712" t="s">
        <v>2117</v>
      </c>
      <c r="AM712" t="s">
        <v>2117</v>
      </c>
      <c r="AN712" t="s">
        <v>2116</v>
      </c>
      <c r="AO712" t="s">
        <v>2117</v>
      </c>
      <c r="AP712" t="s">
        <v>2117</v>
      </c>
      <c r="AQ712" t="s">
        <v>2116</v>
      </c>
    </row>
    <row r="713" spans="2:43" hidden="1" x14ac:dyDescent="0.3">
      <c r="B713" t="s">
        <v>465</v>
      </c>
      <c r="C713" t="s">
        <v>4815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t="s">
        <v>1249</v>
      </c>
      <c r="Y713" t="s">
        <v>1057</v>
      </c>
      <c r="Z713" t="s">
        <v>6468</v>
      </c>
      <c r="AA713" t="s">
        <v>453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2116</v>
      </c>
      <c r="AM713" t="s">
        <v>2116</v>
      </c>
      <c r="AN713" t="s">
        <v>2117</v>
      </c>
      <c r="AO713" t="s">
        <v>2117</v>
      </c>
      <c r="AP713" t="s">
        <v>2116</v>
      </c>
      <c r="AQ713" t="s">
        <v>2117</v>
      </c>
    </row>
    <row r="714" spans="2:43" hidden="1" x14ac:dyDescent="0.3">
      <c r="B714" t="s">
        <v>4827</v>
      </c>
      <c r="C714" t="s">
        <v>4815</v>
      </c>
      <c r="D714" s="25">
        <v>0.45833333333333331</v>
      </c>
      <c r="E714" t="s">
        <v>4831</v>
      </c>
      <c r="F714" t="s">
        <v>4832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t="s">
        <v>4831</v>
      </c>
      <c r="Y714" t="s">
        <v>5861</v>
      </c>
      <c r="Z714" t="s">
        <v>6469</v>
      </c>
      <c r="AA714" t="s">
        <v>449</v>
      </c>
      <c r="AB714" t="s">
        <v>2116</v>
      </c>
      <c r="AC714" t="s">
        <v>2116</v>
      </c>
      <c r="AD714" t="s">
        <v>2117</v>
      </c>
      <c r="AE714" t="s">
        <v>2116</v>
      </c>
      <c r="AF714" t="s">
        <v>2117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2116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2116</v>
      </c>
      <c r="AQ714" t="s">
        <v>2117</v>
      </c>
    </row>
    <row r="715" spans="2:43" hidden="1" x14ac:dyDescent="0.3">
      <c r="B715" t="s">
        <v>4827</v>
      </c>
      <c r="C715" t="s">
        <v>4815</v>
      </c>
      <c r="D715" s="25">
        <v>0.45833333333333331</v>
      </c>
      <c r="E715" t="s">
        <v>4833</v>
      </c>
      <c r="F715" t="s">
        <v>4834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t="s">
        <v>5862</v>
      </c>
      <c r="Y715" t="s">
        <v>4834</v>
      </c>
      <c r="Z715" t="s">
        <v>6470</v>
      </c>
      <c r="AA715" t="s">
        <v>2183</v>
      </c>
      <c r="AB715" t="s">
        <v>2116</v>
      </c>
      <c r="AC715" t="s">
        <v>2116</v>
      </c>
      <c r="AD715" t="s">
        <v>2117</v>
      </c>
      <c r="AE715" t="s">
        <v>2116</v>
      </c>
      <c r="AF715" t="s">
        <v>2117</v>
      </c>
      <c r="AG715" t="s">
        <v>2117</v>
      </c>
      <c r="AH715" t="s">
        <v>2116</v>
      </c>
      <c r="AI715" t="s">
        <v>2116</v>
      </c>
      <c r="AJ715" t="s">
        <v>2117</v>
      </c>
      <c r="AK715" t="s">
        <v>2117</v>
      </c>
      <c r="AL715" t="s">
        <v>2117</v>
      </c>
      <c r="AM715" t="s">
        <v>2117</v>
      </c>
      <c r="AN715" t="s">
        <v>2116</v>
      </c>
      <c r="AO715" t="s">
        <v>2116</v>
      </c>
      <c r="AP715" t="s">
        <v>2116</v>
      </c>
      <c r="AQ715" t="s">
        <v>2117</v>
      </c>
    </row>
    <row r="716" spans="2:43" hidden="1" x14ac:dyDescent="0.3">
      <c r="B716" t="s">
        <v>4827</v>
      </c>
      <c r="C716" t="s">
        <v>4815</v>
      </c>
      <c r="D716" s="25">
        <v>0.45833333333333331</v>
      </c>
      <c r="E716" t="s">
        <v>3906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t="s">
        <v>3906</v>
      </c>
      <c r="Y716" t="s">
        <v>1458</v>
      </c>
      <c r="Z716" t="s">
        <v>6471</v>
      </c>
      <c r="AA716" t="s">
        <v>449</v>
      </c>
      <c r="AB716" t="s">
        <v>2116</v>
      </c>
      <c r="AC716" t="s">
        <v>2116</v>
      </c>
      <c r="AD716" t="s">
        <v>2117</v>
      </c>
      <c r="AE716" t="s">
        <v>2116</v>
      </c>
      <c r="AF716" t="s">
        <v>2117</v>
      </c>
      <c r="AG716" t="s">
        <v>2117</v>
      </c>
      <c r="AH716" t="s">
        <v>2116</v>
      </c>
      <c r="AI716" t="s">
        <v>2116</v>
      </c>
      <c r="AJ716" t="s">
        <v>2117</v>
      </c>
      <c r="AK716" t="s">
        <v>2117</v>
      </c>
      <c r="AL716" t="s">
        <v>2117</v>
      </c>
      <c r="AM716" t="s">
        <v>2116</v>
      </c>
      <c r="AN716" t="s">
        <v>2117</v>
      </c>
      <c r="AO716" t="s">
        <v>2117</v>
      </c>
      <c r="AP716" t="s">
        <v>2116</v>
      </c>
      <c r="AQ716" t="s">
        <v>2117</v>
      </c>
    </row>
    <row r="717" spans="2:43" hidden="1" x14ac:dyDescent="0.3">
      <c r="B717" t="s">
        <v>4822</v>
      </c>
      <c r="C717" t="s">
        <v>4815</v>
      </c>
      <c r="D717" s="25">
        <v>0.45833333333333331</v>
      </c>
      <c r="E717" t="s">
        <v>3771</v>
      </c>
      <c r="F717" t="s">
        <v>4835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t="s">
        <v>3771</v>
      </c>
      <c r="Y717" t="s">
        <v>5853</v>
      </c>
      <c r="Z717" t="s">
        <v>6472</v>
      </c>
      <c r="AA717" t="s">
        <v>2130</v>
      </c>
      <c r="AB717" t="s">
        <v>2117</v>
      </c>
      <c r="AC717" t="s">
        <v>2116</v>
      </c>
      <c r="AD717" t="s">
        <v>2116</v>
      </c>
      <c r="AE717" t="s">
        <v>2117</v>
      </c>
      <c r="AF717" t="s">
        <v>2116</v>
      </c>
      <c r="AG717" t="s">
        <v>2117</v>
      </c>
      <c r="AH717" t="s">
        <v>2117</v>
      </c>
      <c r="AI717" t="s">
        <v>2116</v>
      </c>
      <c r="AJ717" t="s">
        <v>2116</v>
      </c>
      <c r="AK717" t="s">
        <v>2117</v>
      </c>
      <c r="AL717" t="s">
        <v>2117</v>
      </c>
      <c r="AM717" t="s">
        <v>2117</v>
      </c>
      <c r="AN717" t="s">
        <v>2116</v>
      </c>
      <c r="AO717" t="s">
        <v>2116</v>
      </c>
      <c r="AP717" t="s">
        <v>2117</v>
      </c>
      <c r="AQ717" t="s">
        <v>2116</v>
      </c>
    </row>
    <row r="718" spans="2:43" hidden="1" x14ac:dyDescent="0.3">
      <c r="B718" t="s">
        <v>4822</v>
      </c>
      <c r="C718" t="s">
        <v>4815</v>
      </c>
      <c r="D718" s="25">
        <v>0.45833333333333331</v>
      </c>
      <c r="E718" t="s">
        <v>4836</v>
      </c>
      <c r="F718" t="s">
        <v>4837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t="s">
        <v>3770</v>
      </c>
      <c r="Y718" t="s">
        <v>5868</v>
      </c>
      <c r="Z718" t="s">
        <v>6473</v>
      </c>
      <c r="AA718" t="s">
        <v>2125</v>
      </c>
      <c r="AB718" t="s">
        <v>2117</v>
      </c>
      <c r="AC718" t="s">
        <v>2116</v>
      </c>
      <c r="AD718" t="s">
        <v>2116</v>
      </c>
      <c r="AE718" t="s">
        <v>2117</v>
      </c>
      <c r="AF718" t="s">
        <v>2116</v>
      </c>
      <c r="AG718" t="s">
        <v>2117</v>
      </c>
      <c r="AH718" t="s">
        <v>2117</v>
      </c>
      <c r="AI718" t="s">
        <v>2116</v>
      </c>
      <c r="AJ718" t="s">
        <v>2116</v>
      </c>
      <c r="AK718" t="s">
        <v>2117</v>
      </c>
      <c r="AL718" t="s">
        <v>2117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hidden="1" x14ac:dyDescent="0.3">
      <c r="B719" t="s">
        <v>4822</v>
      </c>
      <c r="C719" t="s">
        <v>4815</v>
      </c>
      <c r="D719" s="25">
        <v>0.45833333333333331</v>
      </c>
      <c r="E719" t="s">
        <v>4838</v>
      </c>
      <c r="F719" t="s">
        <v>4839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t="s">
        <v>4838</v>
      </c>
      <c r="Y719" t="s">
        <v>4839</v>
      </c>
      <c r="Z719" t="s">
        <v>6474</v>
      </c>
      <c r="AA719" t="s">
        <v>456</v>
      </c>
      <c r="AB719" t="s">
        <v>2116</v>
      </c>
      <c r="AC719" t="s">
        <v>2116</v>
      </c>
      <c r="AD719" t="s">
        <v>2117</v>
      </c>
      <c r="AE719" t="s">
        <v>2116</v>
      </c>
      <c r="AF719" t="s">
        <v>2117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2116</v>
      </c>
      <c r="AL719" t="s">
        <v>2116</v>
      </c>
      <c r="AM719" t="s">
        <v>2116</v>
      </c>
      <c r="AN719" t="s">
        <v>2117</v>
      </c>
      <c r="AO719" t="s">
        <v>2117</v>
      </c>
      <c r="AP719" t="s">
        <v>2116</v>
      </c>
      <c r="AQ719" t="s">
        <v>2117</v>
      </c>
    </row>
    <row r="720" spans="2:43" hidden="1" x14ac:dyDescent="0.3">
      <c r="B720" t="s">
        <v>584</v>
      </c>
      <c r="C720" t="s">
        <v>4815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t="s">
        <v>4402</v>
      </c>
      <c r="Y720" t="s">
        <v>3376</v>
      </c>
      <c r="Z720" t="s">
        <v>6475</v>
      </c>
      <c r="AA720" t="s">
        <v>459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2117</v>
      </c>
      <c r="AI720" t="s">
        <v>2116</v>
      </c>
      <c r="AJ720" t="s">
        <v>2116</v>
      </c>
      <c r="AK720" t="s">
        <v>2117</v>
      </c>
      <c r="AL720" t="s">
        <v>2117</v>
      </c>
      <c r="AM720" t="s">
        <v>2116</v>
      </c>
      <c r="AN720" t="s">
        <v>2117</v>
      </c>
      <c r="AO720" t="s">
        <v>2117</v>
      </c>
      <c r="AP720" t="s">
        <v>2117</v>
      </c>
      <c r="AQ720" t="s">
        <v>2116</v>
      </c>
    </row>
    <row r="721" spans="2:43" hidden="1" x14ac:dyDescent="0.3">
      <c r="B721" t="s">
        <v>474</v>
      </c>
      <c r="C721" t="s">
        <v>4815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t="s">
        <v>251</v>
      </c>
      <c r="Y721" t="s">
        <v>141</v>
      </c>
      <c r="Z721" t="s">
        <v>6476</v>
      </c>
      <c r="AA721" t="s">
        <v>2125</v>
      </c>
      <c r="AB721" t="s">
        <v>2117</v>
      </c>
      <c r="AC721" t="s">
        <v>2116</v>
      </c>
      <c r="AD721" t="s">
        <v>2116</v>
      </c>
      <c r="AE721" t="s">
        <v>2117</v>
      </c>
      <c r="AF721" t="s">
        <v>2116</v>
      </c>
      <c r="AG721" t="s">
        <v>2117</v>
      </c>
      <c r="AH721" t="s">
        <v>2117</v>
      </c>
      <c r="AI721" t="s">
        <v>2116</v>
      </c>
      <c r="AJ721" t="s">
        <v>2116</v>
      </c>
      <c r="AK721" t="s">
        <v>2117</v>
      </c>
      <c r="AL721" t="s">
        <v>2117</v>
      </c>
      <c r="AM721" t="s">
        <v>2116</v>
      </c>
      <c r="AN721" t="s">
        <v>2117</v>
      </c>
      <c r="AO721" t="s">
        <v>2117</v>
      </c>
      <c r="AP721" t="s">
        <v>2116</v>
      </c>
      <c r="AQ721" t="s">
        <v>2117</v>
      </c>
    </row>
    <row r="722" spans="2:43" hidden="1" x14ac:dyDescent="0.3">
      <c r="B722" t="s">
        <v>638</v>
      </c>
      <c r="C722" t="s">
        <v>4815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t="s">
        <v>673</v>
      </c>
      <c r="Y722" t="s">
        <v>639</v>
      </c>
      <c r="Z722" t="s">
        <v>6477</v>
      </c>
      <c r="AA722" t="s">
        <v>449</v>
      </c>
      <c r="AB722" t="s">
        <v>2116</v>
      </c>
      <c r="AC722" t="s">
        <v>2116</v>
      </c>
      <c r="AD722" t="s">
        <v>2117</v>
      </c>
      <c r="AE722" t="s">
        <v>2116</v>
      </c>
      <c r="AF722" t="s">
        <v>2117</v>
      </c>
      <c r="AG722" t="s">
        <v>2117</v>
      </c>
      <c r="AH722" t="s">
        <v>2116</v>
      </c>
      <c r="AI722" t="s">
        <v>2117</v>
      </c>
      <c r="AJ722" t="s">
        <v>2116</v>
      </c>
      <c r="AK722" t="s">
        <v>2116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hidden="1" x14ac:dyDescent="0.3">
      <c r="B723" t="s">
        <v>451</v>
      </c>
      <c r="C723" t="s">
        <v>4815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t="s">
        <v>5073</v>
      </c>
      <c r="Y723" t="s">
        <v>227</v>
      </c>
      <c r="Z723" t="s">
        <v>6478</v>
      </c>
      <c r="AA723" t="s">
        <v>2125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2117</v>
      </c>
      <c r="AI723" t="s">
        <v>2116</v>
      </c>
      <c r="AJ723" t="s">
        <v>2116</v>
      </c>
      <c r="AK723" t="s">
        <v>2117</v>
      </c>
      <c r="AL723" t="s">
        <v>2117</v>
      </c>
      <c r="AM723" t="s">
        <v>2116</v>
      </c>
      <c r="AN723" t="s">
        <v>2117</v>
      </c>
      <c r="AO723" t="s">
        <v>2117</v>
      </c>
      <c r="AP723" t="s">
        <v>2116</v>
      </c>
      <c r="AQ723" t="s">
        <v>2117</v>
      </c>
    </row>
    <row r="724" spans="2:43" hidden="1" x14ac:dyDescent="0.3">
      <c r="B724" t="s">
        <v>451</v>
      </c>
      <c r="C724" t="s">
        <v>4815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t="s">
        <v>600</v>
      </c>
      <c r="Y724" t="s">
        <v>5072</v>
      </c>
      <c r="Z724" t="s">
        <v>6479</v>
      </c>
      <c r="AA724" t="s">
        <v>462</v>
      </c>
      <c r="AB724" t="s">
        <v>2117</v>
      </c>
      <c r="AC724" t="s">
        <v>2116</v>
      </c>
      <c r="AD724" t="s">
        <v>2116</v>
      </c>
      <c r="AE724" t="s">
        <v>2117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2117</v>
      </c>
      <c r="AM724" t="s">
        <v>2117</v>
      </c>
      <c r="AN724" t="s">
        <v>2116</v>
      </c>
      <c r="AO724" t="s">
        <v>2117</v>
      </c>
      <c r="AP724" t="s">
        <v>2117</v>
      </c>
      <c r="AQ724" t="s">
        <v>2116</v>
      </c>
    </row>
    <row r="725" spans="2:43" hidden="1" x14ac:dyDescent="0.3">
      <c r="B725" t="s">
        <v>486</v>
      </c>
      <c r="C725" t="s">
        <v>4815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t="s">
        <v>1123</v>
      </c>
      <c r="Y725" t="s">
        <v>1315</v>
      </c>
      <c r="Z725" t="s">
        <v>6480</v>
      </c>
      <c r="AA725" t="s">
        <v>2120</v>
      </c>
      <c r="AB725" t="s">
        <v>2116</v>
      </c>
      <c r="AC725" t="s">
        <v>2117</v>
      </c>
      <c r="AD725" t="s">
        <v>2116</v>
      </c>
      <c r="AE725" t="s">
        <v>2117</v>
      </c>
      <c r="AF725" t="s">
        <v>2117</v>
      </c>
      <c r="AG725" t="s">
        <v>2116</v>
      </c>
      <c r="AH725" t="s">
        <v>2116</v>
      </c>
      <c r="AI725" t="s">
        <v>2116</v>
      </c>
      <c r="AJ725" t="s">
        <v>2117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2117</v>
      </c>
      <c r="AQ725" t="s">
        <v>2116</v>
      </c>
    </row>
    <row r="726" spans="2:43" hidden="1" x14ac:dyDescent="0.3">
      <c r="B726" t="s">
        <v>4234</v>
      </c>
      <c r="C726" t="s">
        <v>4815</v>
      </c>
      <c r="D726" s="25">
        <v>0.50694444444444442</v>
      </c>
      <c r="E726" t="s">
        <v>4840</v>
      </c>
      <c r="F726" t="s">
        <v>3033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t="s">
        <v>3032</v>
      </c>
      <c r="Y726" t="s">
        <v>3033</v>
      </c>
      <c r="Z726" t="s">
        <v>6481</v>
      </c>
      <c r="AA726" t="s">
        <v>456</v>
      </c>
      <c r="AB726" t="s">
        <v>2116</v>
      </c>
      <c r="AC726" t="s">
        <v>2116</v>
      </c>
      <c r="AD726" t="s">
        <v>2117</v>
      </c>
      <c r="AE726" t="s">
        <v>2116</v>
      </c>
      <c r="AF726" t="s">
        <v>2117</v>
      </c>
      <c r="AG726" t="s">
        <v>2117</v>
      </c>
      <c r="AH726" t="s">
        <v>2116</v>
      </c>
      <c r="AI726" t="s">
        <v>2116</v>
      </c>
      <c r="AJ726" t="s">
        <v>2117</v>
      </c>
      <c r="AK726" t="s">
        <v>2117</v>
      </c>
      <c r="AL726" t="s">
        <v>2116</v>
      </c>
      <c r="AM726" t="s">
        <v>2116</v>
      </c>
      <c r="AN726" t="s">
        <v>2117</v>
      </c>
      <c r="AO726" t="s">
        <v>2117</v>
      </c>
      <c r="AP726" t="s">
        <v>2116</v>
      </c>
      <c r="AQ726" t="s">
        <v>2117</v>
      </c>
    </row>
    <row r="727" spans="2:43" hidden="1" x14ac:dyDescent="0.3">
      <c r="B727" t="s">
        <v>626</v>
      </c>
      <c r="C727" t="s">
        <v>4815</v>
      </c>
      <c r="D727" s="25">
        <v>0.54166666666666663</v>
      </c>
      <c r="E727" t="s">
        <v>4841</v>
      </c>
      <c r="F727" t="s">
        <v>4842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t="s">
        <v>6096</v>
      </c>
      <c r="Y727" t="s">
        <v>1676</v>
      </c>
      <c r="Z727" t="s">
        <v>6482</v>
      </c>
      <c r="AA727" t="s">
        <v>2120</v>
      </c>
      <c r="AB727" t="s">
        <v>2116</v>
      </c>
      <c r="AC727" t="s">
        <v>2117</v>
      </c>
      <c r="AD727" t="s">
        <v>2116</v>
      </c>
      <c r="AE727" t="s">
        <v>2117</v>
      </c>
      <c r="AF727" t="s">
        <v>2117</v>
      </c>
      <c r="AG727" t="s">
        <v>2116</v>
      </c>
      <c r="AH727" t="s">
        <v>2116</v>
      </c>
      <c r="AI727" t="s">
        <v>2117</v>
      </c>
      <c r="AJ727" t="s">
        <v>2116</v>
      </c>
      <c r="AK727" t="s">
        <v>2116</v>
      </c>
      <c r="AL727" t="s">
        <v>2117</v>
      </c>
      <c r="AM727" t="s">
        <v>2117</v>
      </c>
      <c r="AN727" t="s">
        <v>2116</v>
      </c>
      <c r="AO727" t="s">
        <v>2116</v>
      </c>
      <c r="AP727" t="s">
        <v>2117</v>
      </c>
      <c r="AQ727" t="s">
        <v>2116</v>
      </c>
    </row>
    <row r="728" spans="2:43" hidden="1" x14ac:dyDescent="0.3">
      <c r="B728" t="s">
        <v>626</v>
      </c>
      <c r="C728" t="s">
        <v>4815</v>
      </c>
      <c r="D728" s="25">
        <v>0.54166666666666663</v>
      </c>
      <c r="E728" t="s">
        <v>4843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t="s">
        <v>4843</v>
      </c>
      <c r="Y728" t="s">
        <v>1672</v>
      </c>
      <c r="Z728" t="s">
        <v>6483</v>
      </c>
      <c r="AA728" t="s">
        <v>453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2116</v>
      </c>
      <c r="AI728" t="s">
        <v>2117</v>
      </c>
      <c r="AJ728" t="s">
        <v>2116</v>
      </c>
      <c r="AK728" t="s">
        <v>2116</v>
      </c>
      <c r="AL728" t="s">
        <v>2116</v>
      </c>
      <c r="AM728" t="s">
        <v>2116</v>
      </c>
      <c r="AN728" t="s">
        <v>2117</v>
      </c>
      <c r="AO728" t="s">
        <v>2117</v>
      </c>
      <c r="AP728" t="s">
        <v>2116</v>
      </c>
      <c r="AQ728" t="s">
        <v>2117</v>
      </c>
    </row>
    <row r="729" spans="2:43" hidden="1" x14ac:dyDescent="0.3">
      <c r="B729" t="s">
        <v>626</v>
      </c>
      <c r="C729" t="s">
        <v>4815</v>
      </c>
      <c r="D729" s="25">
        <v>0.54166666666666663</v>
      </c>
      <c r="E729" t="s">
        <v>627</v>
      </c>
      <c r="F729" t="s">
        <v>4844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t="s">
        <v>3200</v>
      </c>
      <c r="Y729" t="s">
        <v>6100</v>
      </c>
      <c r="Z729" t="s">
        <v>6484</v>
      </c>
      <c r="AA729" t="s">
        <v>2139</v>
      </c>
      <c r="AB729" t="s">
        <v>2116</v>
      </c>
      <c r="AC729" t="s">
        <v>2116</v>
      </c>
      <c r="AD729" t="s">
        <v>2117</v>
      </c>
      <c r="AE729" t="s">
        <v>2116</v>
      </c>
      <c r="AF729" t="s">
        <v>2117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hidden="1" x14ac:dyDescent="0.3">
      <c r="B730" t="s">
        <v>626</v>
      </c>
      <c r="C730" t="s">
        <v>4815</v>
      </c>
      <c r="D730" s="25">
        <v>0.54166666666666663</v>
      </c>
      <c r="E730" t="s">
        <v>1242</v>
      </c>
      <c r="F730" t="s">
        <v>4845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t="s">
        <v>4744</v>
      </c>
      <c r="Y730" t="s">
        <v>2014</v>
      </c>
      <c r="Z730" t="s">
        <v>6485</v>
      </c>
      <c r="AA730" t="s">
        <v>462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2116</v>
      </c>
      <c r="AI730" t="s">
        <v>2116</v>
      </c>
      <c r="AJ730" t="s">
        <v>2117</v>
      </c>
      <c r="AK730" t="s">
        <v>2117</v>
      </c>
      <c r="AL730" t="s">
        <v>2117</v>
      </c>
      <c r="AM730" t="s">
        <v>2117</v>
      </c>
      <c r="AN730" t="s">
        <v>2116</v>
      </c>
      <c r="AO730" t="s">
        <v>2117</v>
      </c>
      <c r="AP730" t="s">
        <v>2117</v>
      </c>
      <c r="AQ730" t="s">
        <v>2116</v>
      </c>
    </row>
    <row r="731" spans="2:43" hidden="1" x14ac:dyDescent="0.3">
      <c r="B731" t="s">
        <v>474</v>
      </c>
      <c r="C731" t="s">
        <v>4815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t="s">
        <v>989</v>
      </c>
      <c r="Y731" t="s">
        <v>357</v>
      </c>
      <c r="Z731" t="s">
        <v>6486</v>
      </c>
      <c r="AA731" t="s">
        <v>456</v>
      </c>
      <c r="AB731" t="s">
        <v>2116</v>
      </c>
      <c r="AC731" t="s">
        <v>2116</v>
      </c>
      <c r="AD731" t="s">
        <v>2117</v>
      </c>
      <c r="AE731" t="s">
        <v>2116</v>
      </c>
      <c r="AF731" t="s">
        <v>2117</v>
      </c>
      <c r="AG731" t="s">
        <v>2117</v>
      </c>
      <c r="AH731" t="s">
        <v>2116</v>
      </c>
      <c r="AI731" t="s">
        <v>2116</v>
      </c>
      <c r="AJ731" t="s">
        <v>2117</v>
      </c>
      <c r="AK731" t="s">
        <v>2117</v>
      </c>
      <c r="AL731" t="s">
        <v>2116</v>
      </c>
      <c r="AM731" t="s">
        <v>2116</v>
      </c>
      <c r="AN731" t="s">
        <v>2117</v>
      </c>
      <c r="AO731" t="s">
        <v>2117</v>
      </c>
      <c r="AP731" t="s">
        <v>2116</v>
      </c>
      <c r="AQ731" t="s">
        <v>2117</v>
      </c>
    </row>
    <row r="732" spans="2:43" hidden="1" x14ac:dyDescent="0.3">
      <c r="B732" t="s">
        <v>569</v>
      </c>
      <c r="C732" t="s">
        <v>4815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t="s">
        <v>1236</v>
      </c>
      <c r="Y732" t="s">
        <v>4748</v>
      </c>
      <c r="Z732" t="s">
        <v>6487</v>
      </c>
      <c r="AA732" t="s">
        <v>2120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2117</v>
      </c>
      <c r="AI732" t="s">
        <v>2116</v>
      </c>
      <c r="AJ732" t="s">
        <v>2116</v>
      </c>
      <c r="AK732" t="s">
        <v>2117</v>
      </c>
      <c r="AL732" t="s">
        <v>2117</v>
      </c>
      <c r="AM732" t="s">
        <v>2117</v>
      </c>
      <c r="AN732" t="s">
        <v>2116</v>
      </c>
      <c r="AO732" t="s">
        <v>2116</v>
      </c>
      <c r="AP732" t="s">
        <v>2117</v>
      </c>
      <c r="AQ732" t="s">
        <v>2116</v>
      </c>
    </row>
    <row r="733" spans="2:43" hidden="1" x14ac:dyDescent="0.3">
      <c r="B733" t="s">
        <v>569</v>
      </c>
      <c r="C733" t="s">
        <v>4815</v>
      </c>
      <c r="D733" s="25">
        <v>0.54166666666666663</v>
      </c>
      <c r="E733" t="s">
        <v>4846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t="s">
        <v>3385</v>
      </c>
      <c r="Y733" t="s">
        <v>3384</v>
      </c>
      <c r="Z733" t="s">
        <v>6488</v>
      </c>
      <c r="AA733" t="s">
        <v>462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2117</v>
      </c>
      <c r="AP733" t="s">
        <v>2117</v>
      </c>
      <c r="AQ733" t="s">
        <v>2116</v>
      </c>
    </row>
    <row r="734" spans="2:43" hidden="1" x14ac:dyDescent="0.3">
      <c r="B734" t="s">
        <v>450</v>
      </c>
      <c r="C734" t="s">
        <v>4815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t="s">
        <v>3389</v>
      </c>
      <c r="Y734" t="s">
        <v>1369</v>
      </c>
      <c r="Z734" t="s">
        <v>6489</v>
      </c>
      <c r="AA734" t="s">
        <v>459</v>
      </c>
      <c r="AB734" t="s">
        <v>2116</v>
      </c>
      <c r="AC734" t="s">
        <v>2117</v>
      </c>
      <c r="AD734" t="s">
        <v>2116</v>
      </c>
      <c r="AE734" t="s">
        <v>2117</v>
      </c>
      <c r="AF734" t="s">
        <v>2117</v>
      </c>
      <c r="AG734" t="s">
        <v>2116</v>
      </c>
      <c r="AH734" t="s">
        <v>2117</v>
      </c>
      <c r="AI734" t="s">
        <v>2116</v>
      </c>
      <c r="AJ734" t="s">
        <v>2116</v>
      </c>
      <c r="AK734" t="s">
        <v>2117</v>
      </c>
      <c r="AL734" t="s">
        <v>2117</v>
      </c>
      <c r="AM734" t="s">
        <v>2116</v>
      </c>
      <c r="AN734" t="s">
        <v>2117</v>
      </c>
      <c r="AO734" t="s">
        <v>2117</v>
      </c>
      <c r="AP734" t="s">
        <v>2117</v>
      </c>
      <c r="AQ734" t="s">
        <v>2116</v>
      </c>
    </row>
    <row r="735" spans="2:43" hidden="1" x14ac:dyDescent="0.3">
      <c r="B735" t="s">
        <v>465</v>
      </c>
      <c r="C735" t="s">
        <v>4815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t="s">
        <v>614</v>
      </c>
      <c r="Y735" t="s">
        <v>1753</v>
      </c>
      <c r="Z735" t="s">
        <v>6490</v>
      </c>
      <c r="AA735" t="s">
        <v>2740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2117</v>
      </c>
      <c r="AN735" t="s">
        <v>2116</v>
      </c>
      <c r="AO735" t="s">
        <v>2117</v>
      </c>
      <c r="AP735" t="s">
        <v>2116</v>
      </c>
      <c r="AQ735" t="s">
        <v>2117</v>
      </c>
    </row>
    <row r="736" spans="2:43" hidden="1" x14ac:dyDescent="0.3">
      <c r="B736" t="s">
        <v>1007</v>
      </c>
      <c r="C736" t="s">
        <v>4815</v>
      </c>
      <c r="D736" s="25">
        <v>0.54166666666666663</v>
      </c>
      <c r="E736" t="s">
        <v>1205</v>
      </c>
      <c r="F736" t="s">
        <v>4847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t="s">
        <v>1205</v>
      </c>
      <c r="Y736" t="s">
        <v>3682</v>
      </c>
      <c r="Z736" t="s">
        <v>6491</v>
      </c>
      <c r="AA736" t="s">
        <v>458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2116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hidden="1" x14ac:dyDescent="0.3">
      <c r="B737" t="s">
        <v>485</v>
      </c>
      <c r="C737" t="s">
        <v>4815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t="s">
        <v>748</v>
      </c>
      <c r="Y737" t="s">
        <v>2384</v>
      </c>
      <c r="Z737" t="s">
        <v>6492</v>
      </c>
      <c r="AA737" t="s">
        <v>2171</v>
      </c>
      <c r="AB737" t="s">
        <v>2117</v>
      </c>
      <c r="AC737" t="s">
        <v>2116</v>
      </c>
      <c r="AD737" t="s">
        <v>2116</v>
      </c>
      <c r="AE737" t="s">
        <v>2117</v>
      </c>
      <c r="AF737" t="s">
        <v>2116</v>
      </c>
      <c r="AG737" t="s">
        <v>2117</v>
      </c>
      <c r="AH737" t="s">
        <v>2117</v>
      </c>
      <c r="AI737" t="s">
        <v>2116</v>
      </c>
      <c r="AJ737" t="s">
        <v>2116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2116</v>
      </c>
      <c r="AQ737" t="s">
        <v>2117</v>
      </c>
    </row>
    <row r="738" spans="2:43" hidden="1" x14ac:dyDescent="0.3">
      <c r="B738" t="s">
        <v>4234</v>
      </c>
      <c r="C738" t="s">
        <v>4815</v>
      </c>
      <c r="D738" s="25">
        <v>0.58333333333333337</v>
      </c>
      <c r="E738" t="s">
        <v>4462</v>
      </c>
      <c r="F738" t="s">
        <v>3029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t="s">
        <v>4462</v>
      </c>
      <c r="Y738" t="s">
        <v>3029</v>
      </c>
      <c r="Z738" t="s">
        <v>6493</v>
      </c>
      <c r="AA738" t="s">
        <v>460</v>
      </c>
      <c r="AB738" t="s">
        <v>2116</v>
      </c>
      <c r="AC738" t="s">
        <v>2116</v>
      </c>
      <c r="AD738" t="s">
        <v>2117</v>
      </c>
      <c r="AE738" t="s">
        <v>2116</v>
      </c>
      <c r="AF738" t="s">
        <v>2117</v>
      </c>
      <c r="AG738" t="s">
        <v>2117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2117</v>
      </c>
      <c r="AP738" t="s">
        <v>2117</v>
      </c>
      <c r="AQ738" t="s">
        <v>2116</v>
      </c>
    </row>
    <row r="739" spans="2:43" hidden="1" x14ac:dyDescent="0.3">
      <c r="B739" t="s">
        <v>1052</v>
      </c>
      <c r="C739" t="s">
        <v>4815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t="s">
        <v>1104</v>
      </c>
      <c r="Y739" t="s">
        <v>4569</v>
      </c>
      <c r="Z739" t="s">
        <v>6494</v>
      </c>
      <c r="AA739" t="s">
        <v>2120</v>
      </c>
      <c r="AB739" t="s">
        <v>2116</v>
      </c>
      <c r="AC739" t="s">
        <v>2117</v>
      </c>
      <c r="AD739" t="s">
        <v>2116</v>
      </c>
      <c r="AE739" t="s">
        <v>2117</v>
      </c>
      <c r="AF739" t="s">
        <v>2117</v>
      </c>
      <c r="AG739" t="s">
        <v>2116</v>
      </c>
      <c r="AH739" t="s">
        <v>2117</v>
      </c>
      <c r="AI739" t="s">
        <v>2116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hidden="1" x14ac:dyDescent="0.3">
      <c r="B740" t="s">
        <v>647</v>
      </c>
      <c r="C740" t="s">
        <v>4815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t="s">
        <v>337</v>
      </c>
      <c r="Y740" t="s">
        <v>2757</v>
      </c>
      <c r="Z740" t="s">
        <v>6495</v>
      </c>
      <c r="AA740" t="s">
        <v>459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2116</v>
      </c>
      <c r="AN740" t="s">
        <v>2117</v>
      </c>
      <c r="AO740" t="s">
        <v>2117</v>
      </c>
      <c r="AP740" t="s">
        <v>2117</v>
      </c>
      <c r="AQ740" t="s">
        <v>2116</v>
      </c>
    </row>
    <row r="741" spans="2:43" hidden="1" x14ac:dyDescent="0.3">
      <c r="B741" t="s">
        <v>647</v>
      </c>
      <c r="C741" t="s">
        <v>5145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t="s">
        <v>339</v>
      </c>
      <c r="Y741" t="s">
        <v>1113</v>
      </c>
      <c r="Z741" t="s">
        <v>6573</v>
      </c>
      <c r="AA741" t="s">
        <v>462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2116</v>
      </c>
      <c r="AL741" t="s">
        <v>2117</v>
      </c>
      <c r="AM741" t="s">
        <v>2117</v>
      </c>
      <c r="AN741" t="s">
        <v>2116</v>
      </c>
      <c r="AO741" t="s">
        <v>2117</v>
      </c>
      <c r="AP741" t="s">
        <v>2117</v>
      </c>
      <c r="AQ741" t="s">
        <v>2116</v>
      </c>
    </row>
    <row r="742" spans="2:43" hidden="1" x14ac:dyDescent="0.3">
      <c r="B742" t="s">
        <v>647</v>
      </c>
      <c r="C742" t="s">
        <v>4815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t="s">
        <v>331</v>
      </c>
      <c r="Y742" t="s">
        <v>326</v>
      </c>
      <c r="Z742" t="s">
        <v>6496</v>
      </c>
      <c r="AA742" t="s">
        <v>462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2116</v>
      </c>
      <c r="AL742" t="s">
        <v>2117</v>
      </c>
      <c r="AM742" t="s">
        <v>2117</v>
      </c>
      <c r="AN742" t="s">
        <v>2116</v>
      </c>
      <c r="AO742" t="s">
        <v>2117</v>
      </c>
      <c r="AP742" t="s">
        <v>2117</v>
      </c>
      <c r="AQ742" t="s">
        <v>2116</v>
      </c>
    </row>
    <row r="743" spans="2:43" hidden="1" x14ac:dyDescent="0.3">
      <c r="B743" t="s">
        <v>647</v>
      </c>
      <c r="C743" t="s">
        <v>4815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t="s">
        <v>335</v>
      </c>
      <c r="Y743" t="s">
        <v>2753</v>
      </c>
      <c r="Z743" t="s">
        <v>6497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2117</v>
      </c>
      <c r="AJ743" t="s">
        <v>2116</v>
      </c>
      <c r="AK743" t="s">
        <v>2116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hidden="1" x14ac:dyDescent="0.3">
      <c r="B744" t="s">
        <v>647</v>
      </c>
      <c r="C744" t="s">
        <v>4815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t="s">
        <v>1116</v>
      </c>
      <c r="Y744" t="s">
        <v>377</v>
      </c>
      <c r="Z744" t="s">
        <v>6498</v>
      </c>
      <c r="AA744" t="s">
        <v>2115</v>
      </c>
      <c r="AB744" t="s">
        <v>2116</v>
      </c>
      <c r="AC744" t="s">
        <v>2116</v>
      </c>
      <c r="AD744" t="s">
        <v>2117</v>
      </c>
      <c r="AE744" t="s">
        <v>2116</v>
      </c>
      <c r="AF744" t="s">
        <v>2117</v>
      </c>
      <c r="AG744" t="s">
        <v>2117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hidden="1" x14ac:dyDescent="0.3">
      <c r="B745" t="s">
        <v>647</v>
      </c>
      <c r="C745" t="s">
        <v>4815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t="s">
        <v>683</v>
      </c>
      <c r="Y745" t="s">
        <v>703</v>
      </c>
      <c r="Z745" t="s">
        <v>6499</v>
      </c>
      <c r="AA745" t="s">
        <v>462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2117</v>
      </c>
      <c r="AQ745" t="s">
        <v>2116</v>
      </c>
    </row>
    <row r="746" spans="2:43" hidden="1" x14ac:dyDescent="0.3">
      <c r="B746" t="s">
        <v>705</v>
      </c>
      <c r="C746" t="s">
        <v>4815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t="s">
        <v>711</v>
      </c>
      <c r="Y746" t="s">
        <v>718</v>
      </c>
      <c r="Z746" t="s">
        <v>6500</v>
      </c>
      <c r="AA746" t="s">
        <v>2115</v>
      </c>
      <c r="AB746" t="s">
        <v>2116</v>
      </c>
      <c r="AC746" t="s">
        <v>2116</v>
      </c>
      <c r="AD746" t="s">
        <v>2117</v>
      </c>
      <c r="AE746" t="s">
        <v>2116</v>
      </c>
      <c r="AF746" t="s">
        <v>2117</v>
      </c>
      <c r="AG746" t="s">
        <v>2117</v>
      </c>
      <c r="AH746" t="s">
        <v>2116</v>
      </c>
      <c r="AI746" t="s">
        <v>2116</v>
      </c>
      <c r="AJ746" t="s">
        <v>2117</v>
      </c>
      <c r="AK746" t="s">
        <v>2117</v>
      </c>
      <c r="AL746" t="s">
        <v>2117</v>
      </c>
      <c r="AM746" t="s">
        <v>2117</v>
      </c>
      <c r="AN746" t="s">
        <v>2116</v>
      </c>
      <c r="AO746" t="s">
        <v>2116</v>
      </c>
      <c r="AP746" t="s">
        <v>2117</v>
      </c>
      <c r="AQ746" t="s">
        <v>2116</v>
      </c>
    </row>
    <row r="747" spans="2:43" hidden="1" x14ac:dyDescent="0.3">
      <c r="B747" t="s">
        <v>705</v>
      </c>
      <c r="C747" t="s">
        <v>4815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</row>
    <row r="748" spans="2:43" hidden="1" x14ac:dyDescent="0.3">
      <c r="B748" t="s">
        <v>650</v>
      </c>
      <c r="C748" t="s">
        <v>4815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</row>
    <row r="749" spans="2:43" hidden="1" x14ac:dyDescent="0.3">
      <c r="B749" t="s">
        <v>650</v>
      </c>
      <c r="C749" t="s">
        <v>4229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t="s">
        <v>657</v>
      </c>
      <c r="Y749" t="s">
        <v>313</v>
      </c>
      <c r="Z749" t="s">
        <v>6402</v>
      </c>
      <c r="AA749" t="s">
        <v>459</v>
      </c>
      <c r="AB749" t="s">
        <v>2116</v>
      </c>
      <c r="AC749" t="s">
        <v>2117</v>
      </c>
      <c r="AD749" t="s">
        <v>2116</v>
      </c>
      <c r="AE749" t="s">
        <v>2117</v>
      </c>
      <c r="AF749" t="s">
        <v>2117</v>
      </c>
      <c r="AG749" t="s">
        <v>2116</v>
      </c>
      <c r="AH749" t="s">
        <v>2116</v>
      </c>
      <c r="AI749" t="s">
        <v>2117</v>
      </c>
      <c r="AJ749" t="s">
        <v>2116</v>
      </c>
      <c r="AK749" t="s">
        <v>2116</v>
      </c>
      <c r="AL749" t="s">
        <v>2117</v>
      </c>
      <c r="AM749" t="s">
        <v>2116</v>
      </c>
      <c r="AN749" t="s">
        <v>2117</v>
      </c>
      <c r="AO749" t="s">
        <v>2117</v>
      </c>
      <c r="AP749" t="s">
        <v>2117</v>
      </c>
      <c r="AQ749" t="s">
        <v>2116</v>
      </c>
    </row>
    <row r="750" spans="2:43" hidden="1" x14ac:dyDescent="0.3">
      <c r="B750" t="s">
        <v>650</v>
      </c>
      <c r="C750" t="s">
        <v>4229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t="s">
        <v>4578</v>
      </c>
      <c r="Y750" t="s">
        <v>2771</v>
      </c>
      <c r="Z750" t="s">
        <v>6404</v>
      </c>
      <c r="AA750" t="s">
        <v>460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2116</v>
      </c>
      <c r="AJ750" t="s">
        <v>2117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2117</v>
      </c>
      <c r="AP750" t="s">
        <v>2117</v>
      </c>
      <c r="AQ750" t="s">
        <v>2116</v>
      </c>
    </row>
    <row r="751" spans="2:43" hidden="1" x14ac:dyDescent="0.3">
      <c r="B751" t="s">
        <v>650</v>
      </c>
      <c r="C751" t="s">
        <v>4815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t="s">
        <v>656</v>
      </c>
      <c r="Y751" t="s">
        <v>4788</v>
      </c>
      <c r="Z751" t="s">
        <v>6501</v>
      </c>
      <c r="AA751" t="s">
        <v>447</v>
      </c>
      <c r="AB751" t="s">
        <v>2116</v>
      </c>
      <c r="AC751" t="s">
        <v>2117</v>
      </c>
      <c r="AD751" t="s">
        <v>2116</v>
      </c>
      <c r="AE751" t="s">
        <v>2117</v>
      </c>
      <c r="AF751" t="s">
        <v>2117</v>
      </c>
      <c r="AG751" t="s">
        <v>2116</v>
      </c>
      <c r="AH751" t="s">
        <v>2116</v>
      </c>
      <c r="AI751" t="s">
        <v>2117</v>
      </c>
      <c r="AJ751" t="s">
        <v>2116</v>
      </c>
      <c r="AK751" t="s">
        <v>2116</v>
      </c>
      <c r="AL751" t="s">
        <v>2116</v>
      </c>
      <c r="AM751" t="s">
        <v>2116</v>
      </c>
      <c r="AN751" t="s">
        <v>2117</v>
      </c>
      <c r="AO751" t="s">
        <v>2117</v>
      </c>
      <c r="AP751" t="s">
        <v>2116</v>
      </c>
      <c r="AQ751" t="s">
        <v>2117</v>
      </c>
    </row>
    <row r="752" spans="2:43" hidden="1" x14ac:dyDescent="0.3">
      <c r="B752" t="s">
        <v>650</v>
      </c>
      <c r="C752" t="s">
        <v>4815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</row>
    <row r="753" spans="2:43" hidden="1" x14ac:dyDescent="0.3">
      <c r="B753" t="s">
        <v>650</v>
      </c>
      <c r="C753" t="s">
        <v>5315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t="s">
        <v>662</v>
      </c>
      <c r="Y753" t="s">
        <v>2774</v>
      </c>
      <c r="Z753" t="s">
        <v>6574</v>
      </c>
      <c r="AA753" t="s">
        <v>460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2117</v>
      </c>
      <c r="AL753" t="s">
        <v>2117</v>
      </c>
      <c r="AM753" t="s">
        <v>2117</v>
      </c>
      <c r="AN753" t="s">
        <v>2116</v>
      </c>
      <c r="AO753" t="s">
        <v>2117</v>
      </c>
      <c r="AP753" t="s">
        <v>2117</v>
      </c>
      <c r="AQ753" t="s">
        <v>2116</v>
      </c>
    </row>
    <row r="754" spans="2:43" hidden="1" x14ac:dyDescent="0.3">
      <c r="B754" t="s">
        <v>482</v>
      </c>
      <c r="C754" t="s">
        <v>4815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t="s">
        <v>1223</v>
      </c>
      <c r="Y754" t="s">
        <v>674</v>
      </c>
      <c r="Z754" t="s">
        <v>6502</v>
      </c>
      <c r="AA754" t="s">
        <v>449</v>
      </c>
      <c r="AB754" t="s">
        <v>2116</v>
      </c>
      <c r="AC754" t="s">
        <v>2116</v>
      </c>
      <c r="AD754" t="s">
        <v>2117</v>
      </c>
      <c r="AE754" t="s">
        <v>2116</v>
      </c>
      <c r="AF754" t="s">
        <v>2117</v>
      </c>
      <c r="AG754" t="s">
        <v>2117</v>
      </c>
      <c r="AH754" t="s">
        <v>2116</v>
      </c>
      <c r="AI754" t="s">
        <v>2116</v>
      </c>
      <c r="AJ754" t="s">
        <v>2117</v>
      </c>
      <c r="AK754" t="s">
        <v>2117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2116</v>
      </c>
      <c r="AQ754" t="s">
        <v>2117</v>
      </c>
    </row>
    <row r="755" spans="2:43" hidden="1" x14ac:dyDescent="0.3">
      <c r="B755" t="s">
        <v>486</v>
      </c>
      <c r="C755" t="s">
        <v>4815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t="s">
        <v>740</v>
      </c>
      <c r="Y755" t="s">
        <v>3678</v>
      </c>
      <c r="Z755" t="s">
        <v>6503</v>
      </c>
      <c r="AA755" t="s">
        <v>447</v>
      </c>
      <c r="AB755" t="s">
        <v>2116</v>
      </c>
      <c r="AC755" t="s">
        <v>2117</v>
      </c>
      <c r="AD755" t="s">
        <v>2116</v>
      </c>
      <c r="AE755" t="s">
        <v>2117</v>
      </c>
      <c r="AF755" t="s">
        <v>2117</v>
      </c>
      <c r="AG755" t="s">
        <v>2116</v>
      </c>
      <c r="AH755" t="s">
        <v>2116</v>
      </c>
      <c r="AI755" t="s">
        <v>2117</v>
      </c>
      <c r="AJ755" t="s">
        <v>2116</v>
      </c>
      <c r="AK755" t="s">
        <v>2116</v>
      </c>
      <c r="AL755" t="s">
        <v>2116</v>
      </c>
      <c r="AM755" t="s">
        <v>2116</v>
      </c>
      <c r="AN755" t="s">
        <v>2117</v>
      </c>
      <c r="AO755" t="s">
        <v>2117</v>
      </c>
      <c r="AP755" t="s">
        <v>2116</v>
      </c>
      <c r="AQ755" t="s">
        <v>2117</v>
      </c>
    </row>
    <row r="756" spans="2:43" hidden="1" x14ac:dyDescent="0.3">
      <c r="B756" t="s">
        <v>470</v>
      </c>
      <c r="C756" t="s">
        <v>4815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t="s">
        <v>645</v>
      </c>
      <c r="Y756" t="s">
        <v>198</v>
      </c>
      <c r="Z756" t="s">
        <v>6504</v>
      </c>
      <c r="AA756" t="s">
        <v>447</v>
      </c>
      <c r="AB756" t="s">
        <v>2116</v>
      </c>
      <c r="AC756" t="s">
        <v>2117</v>
      </c>
      <c r="AD756" t="s">
        <v>2116</v>
      </c>
      <c r="AE756" t="s">
        <v>2117</v>
      </c>
      <c r="AF756" t="s">
        <v>2117</v>
      </c>
      <c r="AG756" t="s">
        <v>2116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hidden="1" x14ac:dyDescent="0.3">
      <c r="B757" t="s">
        <v>470</v>
      </c>
      <c r="C757" t="s">
        <v>4815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t="s">
        <v>2223</v>
      </c>
      <c r="Y757" t="s">
        <v>2230</v>
      </c>
      <c r="Z757" t="s">
        <v>6505</v>
      </c>
      <c r="AA757" t="s">
        <v>2125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2117</v>
      </c>
      <c r="AI757" t="s">
        <v>2116</v>
      </c>
      <c r="AJ757" t="s">
        <v>2116</v>
      </c>
      <c r="AK757" t="s">
        <v>2117</v>
      </c>
      <c r="AL757" t="s">
        <v>2117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hidden="1" x14ac:dyDescent="0.3">
      <c r="B758" t="s">
        <v>647</v>
      </c>
      <c r="C758" t="s">
        <v>4815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t="s">
        <v>333</v>
      </c>
      <c r="Y758" t="s">
        <v>2755</v>
      </c>
      <c r="Z758" t="s">
        <v>6506</v>
      </c>
      <c r="AA758" t="s">
        <v>459</v>
      </c>
      <c r="AB758" t="s">
        <v>2116</v>
      </c>
      <c r="AC758" t="s">
        <v>2117</v>
      </c>
      <c r="AD758" t="s">
        <v>2116</v>
      </c>
      <c r="AE758" t="s">
        <v>2117</v>
      </c>
      <c r="AF758" t="s">
        <v>2117</v>
      </c>
      <c r="AG758" t="s">
        <v>2116</v>
      </c>
      <c r="AH758" t="s">
        <v>2116</v>
      </c>
      <c r="AI758" t="s">
        <v>2117</v>
      </c>
      <c r="AJ758" t="s">
        <v>2116</v>
      </c>
      <c r="AK758" t="s">
        <v>2116</v>
      </c>
      <c r="AL758" t="s">
        <v>2117</v>
      </c>
      <c r="AM758" t="s">
        <v>2116</v>
      </c>
      <c r="AN758" t="s">
        <v>2117</v>
      </c>
      <c r="AO758" t="s">
        <v>2117</v>
      </c>
      <c r="AP758" t="s">
        <v>2117</v>
      </c>
      <c r="AQ758" t="s">
        <v>2116</v>
      </c>
    </row>
    <row r="759" spans="2:43" hidden="1" x14ac:dyDescent="0.3">
      <c r="B759" t="s">
        <v>457</v>
      </c>
      <c r="C759" t="s">
        <v>4815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t="s">
        <v>267</v>
      </c>
      <c r="Y759" t="s">
        <v>236</v>
      </c>
      <c r="Z759" t="s">
        <v>6507</v>
      </c>
      <c r="AA759" t="s">
        <v>2740</v>
      </c>
      <c r="AB759" t="s">
        <v>2116</v>
      </c>
      <c r="AC759" t="s">
        <v>2116</v>
      </c>
      <c r="AD759" t="s">
        <v>2117</v>
      </c>
      <c r="AE759" t="s">
        <v>2116</v>
      </c>
      <c r="AF759" t="s">
        <v>2117</v>
      </c>
      <c r="AG759" t="s">
        <v>2117</v>
      </c>
      <c r="AH759" t="s">
        <v>2116</v>
      </c>
      <c r="AI759" t="s">
        <v>2117</v>
      </c>
      <c r="AJ759" t="s">
        <v>2116</v>
      </c>
      <c r="AK759" t="s">
        <v>2116</v>
      </c>
      <c r="AL759" t="s">
        <v>2117</v>
      </c>
      <c r="AM759" t="s">
        <v>2117</v>
      </c>
      <c r="AN759" t="s">
        <v>2116</v>
      </c>
      <c r="AO759" t="s">
        <v>2117</v>
      </c>
      <c r="AP759" t="s">
        <v>2116</v>
      </c>
      <c r="AQ759" t="s">
        <v>2117</v>
      </c>
    </row>
    <row r="760" spans="2:43" hidden="1" x14ac:dyDescent="0.3">
      <c r="B760" t="s">
        <v>485</v>
      </c>
      <c r="C760" t="s">
        <v>4815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t="s">
        <v>2385</v>
      </c>
      <c r="Y760" t="s">
        <v>201</v>
      </c>
      <c r="Z760" t="s">
        <v>6508</v>
      </c>
      <c r="AA760" t="s">
        <v>4949</v>
      </c>
      <c r="AB760" t="s">
        <v>2116</v>
      </c>
      <c r="AC760" t="s">
        <v>2116</v>
      </c>
      <c r="AD760" t="s">
        <v>2117</v>
      </c>
      <c r="AE760" t="s">
        <v>2116</v>
      </c>
      <c r="AF760" t="s">
        <v>2117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hidden="1" x14ac:dyDescent="0.3">
      <c r="B761" t="s">
        <v>488</v>
      </c>
      <c r="C761" t="s">
        <v>4815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t="s">
        <v>4548</v>
      </c>
      <c r="Y761" t="s">
        <v>642</v>
      </c>
      <c r="Z761" t="s">
        <v>6509</v>
      </c>
      <c r="AA761" t="s">
        <v>2122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2117</v>
      </c>
      <c r="AI761" t="s">
        <v>2116</v>
      </c>
      <c r="AJ761" t="s">
        <v>2116</v>
      </c>
      <c r="AK761" t="s">
        <v>2117</v>
      </c>
      <c r="AL761" t="s">
        <v>2117</v>
      </c>
      <c r="AM761" t="s">
        <v>2117</v>
      </c>
      <c r="AN761" t="s">
        <v>2116</v>
      </c>
      <c r="AO761" t="s">
        <v>2116</v>
      </c>
      <c r="AP761" t="s">
        <v>2117</v>
      </c>
      <c r="AQ761" t="s">
        <v>2116</v>
      </c>
    </row>
    <row r="762" spans="2:43" hidden="1" x14ac:dyDescent="0.3">
      <c r="B762" t="s">
        <v>487</v>
      </c>
      <c r="C762" t="s">
        <v>4815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t="s">
        <v>423</v>
      </c>
      <c r="Y762" t="s">
        <v>4685</v>
      </c>
      <c r="Z762" t="s">
        <v>6510</v>
      </c>
      <c r="AA762" t="s">
        <v>460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2117</v>
      </c>
      <c r="AJ762" t="s">
        <v>2116</v>
      </c>
      <c r="AK762" t="s">
        <v>2117</v>
      </c>
      <c r="AL762" t="s">
        <v>2117</v>
      </c>
      <c r="AM762" t="s">
        <v>2117</v>
      </c>
      <c r="AN762" t="s">
        <v>2116</v>
      </c>
      <c r="AO762" t="s">
        <v>2117</v>
      </c>
      <c r="AP762" t="s">
        <v>2117</v>
      </c>
      <c r="AQ762" t="s">
        <v>2116</v>
      </c>
    </row>
    <row r="763" spans="2:43" hidden="1" x14ac:dyDescent="0.3">
      <c r="B763" t="s">
        <v>452</v>
      </c>
      <c r="C763" t="s">
        <v>4815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t="s">
        <v>61</v>
      </c>
      <c r="Y763" t="s">
        <v>117</v>
      </c>
      <c r="Z763" t="s">
        <v>6511</v>
      </c>
      <c r="AA763" t="s">
        <v>460</v>
      </c>
      <c r="AB763" t="s">
        <v>2116</v>
      </c>
      <c r="AC763" t="s">
        <v>2116</v>
      </c>
      <c r="AD763" t="s">
        <v>2117</v>
      </c>
      <c r="AE763" t="s">
        <v>2116</v>
      </c>
      <c r="AF763" t="s">
        <v>2117</v>
      </c>
      <c r="AG763" t="s">
        <v>2117</v>
      </c>
      <c r="AH763" t="s">
        <v>2116</v>
      </c>
      <c r="AI763" t="s">
        <v>2116</v>
      </c>
      <c r="AJ763" t="s">
        <v>2117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2117</v>
      </c>
      <c r="AP763" t="s">
        <v>2117</v>
      </c>
      <c r="AQ763" t="s">
        <v>2116</v>
      </c>
    </row>
    <row r="764" spans="2:43" hidden="1" x14ac:dyDescent="0.3">
      <c r="B764" t="s">
        <v>479</v>
      </c>
      <c r="C764" t="s">
        <v>4815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t="s">
        <v>3509</v>
      </c>
      <c r="Y764" t="s">
        <v>2535</v>
      </c>
      <c r="Z764" t="s">
        <v>6512</v>
      </c>
      <c r="AA764" t="s">
        <v>459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2116</v>
      </c>
      <c r="AJ764" t="s">
        <v>2117</v>
      </c>
      <c r="AK764" t="s">
        <v>2117</v>
      </c>
      <c r="AL764" t="s">
        <v>2117</v>
      </c>
      <c r="AM764" t="s">
        <v>2116</v>
      </c>
      <c r="AN764" t="s">
        <v>2117</v>
      </c>
      <c r="AO764" t="s">
        <v>2117</v>
      </c>
      <c r="AP764" t="s">
        <v>2117</v>
      </c>
      <c r="AQ764" t="s">
        <v>2116</v>
      </c>
    </row>
    <row r="765" spans="2:43" hidden="1" x14ac:dyDescent="0.3">
      <c r="B765" t="s">
        <v>1007</v>
      </c>
      <c r="C765" t="s">
        <v>5145</v>
      </c>
      <c r="D765" s="25">
        <v>0.66666666666666663</v>
      </c>
      <c r="E765" t="s">
        <v>3680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t="s">
        <v>3680</v>
      </c>
      <c r="Y765" t="s">
        <v>3683</v>
      </c>
      <c r="Z765" t="s">
        <v>6575</v>
      </c>
      <c r="AA765" t="s">
        <v>453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2116</v>
      </c>
      <c r="AL765" t="s">
        <v>2116</v>
      </c>
      <c r="AM765" t="s">
        <v>2116</v>
      </c>
      <c r="AN765" t="s">
        <v>2117</v>
      </c>
      <c r="AO765" t="s">
        <v>2117</v>
      </c>
      <c r="AP765" t="s">
        <v>2116</v>
      </c>
      <c r="AQ765" t="s">
        <v>2117</v>
      </c>
    </row>
    <row r="766" spans="2:43" hidden="1" x14ac:dyDescent="0.3">
      <c r="B766" t="s">
        <v>647</v>
      </c>
      <c r="C766" t="s">
        <v>4815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t="s">
        <v>1114</v>
      </c>
      <c r="Y766" t="s">
        <v>323</v>
      </c>
      <c r="Z766" t="s">
        <v>6513</v>
      </c>
      <c r="AA766" t="s">
        <v>2736</v>
      </c>
      <c r="AB766" t="s">
        <v>2116</v>
      </c>
      <c r="AC766" t="s">
        <v>2117</v>
      </c>
      <c r="AD766" t="s">
        <v>2116</v>
      </c>
      <c r="AE766" t="s">
        <v>2117</v>
      </c>
      <c r="AF766" t="s">
        <v>2117</v>
      </c>
      <c r="AG766" t="s">
        <v>2116</v>
      </c>
      <c r="AH766" t="s">
        <v>2116</v>
      </c>
      <c r="AI766" t="s">
        <v>2117</v>
      </c>
      <c r="AJ766" t="s">
        <v>2116</v>
      </c>
      <c r="AK766" t="s">
        <v>2116</v>
      </c>
      <c r="AL766" t="s">
        <v>2116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hidden="1" x14ac:dyDescent="0.3">
      <c r="B767" t="s">
        <v>705</v>
      </c>
      <c r="C767" t="s">
        <v>4815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t="s">
        <v>2762</v>
      </c>
      <c r="Y767" t="s">
        <v>708</v>
      </c>
      <c r="Z767" t="s">
        <v>6514</v>
      </c>
      <c r="AA767" t="s">
        <v>459</v>
      </c>
      <c r="AB767" t="s">
        <v>2116</v>
      </c>
      <c r="AC767" t="s">
        <v>2117</v>
      </c>
      <c r="AD767" t="s">
        <v>2116</v>
      </c>
      <c r="AE767" t="s">
        <v>2117</v>
      </c>
      <c r="AF767" t="s">
        <v>2117</v>
      </c>
      <c r="AG767" t="s">
        <v>2116</v>
      </c>
      <c r="AH767" t="s">
        <v>2116</v>
      </c>
      <c r="AI767" t="s">
        <v>2117</v>
      </c>
      <c r="AJ767" t="s">
        <v>2116</v>
      </c>
      <c r="AK767" t="s">
        <v>2116</v>
      </c>
      <c r="AL767" t="s">
        <v>2117</v>
      </c>
      <c r="AM767" t="s">
        <v>2116</v>
      </c>
      <c r="AN767" t="s">
        <v>2117</v>
      </c>
      <c r="AO767" t="s">
        <v>2117</v>
      </c>
      <c r="AP767" t="s">
        <v>2117</v>
      </c>
      <c r="AQ767" t="s">
        <v>2116</v>
      </c>
    </row>
    <row r="768" spans="2:43" hidden="1" x14ac:dyDescent="0.3">
      <c r="B768" t="s">
        <v>705</v>
      </c>
      <c r="C768" t="s">
        <v>4815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t="s">
        <v>2760</v>
      </c>
      <c r="Y768" t="s">
        <v>2766</v>
      </c>
      <c r="Z768" t="s">
        <v>6515</v>
      </c>
      <c r="AA768" t="s">
        <v>447</v>
      </c>
      <c r="AB768" t="s">
        <v>2116</v>
      </c>
      <c r="AC768" t="s">
        <v>2117</v>
      </c>
      <c r="AD768" t="s">
        <v>2116</v>
      </c>
      <c r="AE768" t="s">
        <v>2117</v>
      </c>
      <c r="AF768" t="s">
        <v>2117</v>
      </c>
      <c r="AG768" t="s">
        <v>2116</v>
      </c>
      <c r="AH768" t="s">
        <v>2116</v>
      </c>
      <c r="AI768" t="s">
        <v>2117</v>
      </c>
      <c r="AJ768" t="s">
        <v>2116</v>
      </c>
      <c r="AK768" t="s">
        <v>2116</v>
      </c>
      <c r="AL768" t="s">
        <v>2116</v>
      </c>
      <c r="AM768" t="s">
        <v>2116</v>
      </c>
      <c r="AN768" t="s">
        <v>2117</v>
      </c>
      <c r="AO768" t="s">
        <v>2117</v>
      </c>
      <c r="AP768" t="s">
        <v>2116</v>
      </c>
      <c r="AQ768" t="s">
        <v>2117</v>
      </c>
    </row>
    <row r="769" spans="2:43" hidden="1" x14ac:dyDescent="0.3">
      <c r="B769" t="s">
        <v>705</v>
      </c>
      <c r="C769" t="s">
        <v>4815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t="s">
        <v>713</v>
      </c>
      <c r="Y769" t="s">
        <v>714</v>
      </c>
      <c r="Z769" t="s">
        <v>6516</v>
      </c>
      <c r="AA769" t="s">
        <v>462</v>
      </c>
      <c r="AB769" t="s">
        <v>2117</v>
      </c>
      <c r="AC769" t="s">
        <v>2116</v>
      </c>
      <c r="AD769" t="s">
        <v>2116</v>
      </c>
      <c r="AE769" t="s">
        <v>2117</v>
      </c>
      <c r="AF769" t="s">
        <v>2116</v>
      </c>
      <c r="AG769" t="s">
        <v>2117</v>
      </c>
      <c r="AH769" t="s">
        <v>2117</v>
      </c>
      <c r="AI769" t="s">
        <v>2116</v>
      </c>
      <c r="AJ769" t="s">
        <v>2116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2117</v>
      </c>
      <c r="AP769" t="s">
        <v>2117</v>
      </c>
      <c r="AQ769" t="s">
        <v>2116</v>
      </c>
    </row>
    <row r="770" spans="2:43" hidden="1" x14ac:dyDescent="0.3">
      <c r="B770" t="s">
        <v>705</v>
      </c>
      <c r="C770" t="s">
        <v>5145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t="s">
        <v>2769</v>
      </c>
      <c r="Y770" t="s">
        <v>2759</v>
      </c>
      <c r="Z770" t="s">
        <v>6576</v>
      </c>
      <c r="AA770" t="s">
        <v>459</v>
      </c>
      <c r="AB770" t="s">
        <v>2116</v>
      </c>
      <c r="AC770" t="s">
        <v>2117</v>
      </c>
      <c r="AD770" t="s">
        <v>2116</v>
      </c>
      <c r="AE770" t="s">
        <v>2117</v>
      </c>
      <c r="AF770" t="s">
        <v>2117</v>
      </c>
      <c r="AG770" t="s">
        <v>2116</v>
      </c>
      <c r="AH770" t="s">
        <v>2116</v>
      </c>
      <c r="AI770" t="s">
        <v>2117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2117</v>
      </c>
      <c r="AQ770" t="s">
        <v>2116</v>
      </c>
    </row>
    <row r="771" spans="2:43" hidden="1" x14ac:dyDescent="0.3">
      <c r="B771" t="s">
        <v>705</v>
      </c>
      <c r="C771" t="s">
        <v>5145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t="s">
        <v>2764</v>
      </c>
      <c r="Y771" t="s">
        <v>2768</v>
      </c>
      <c r="Z771" t="s">
        <v>6577</v>
      </c>
      <c r="AA771" t="s">
        <v>459</v>
      </c>
      <c r="AB771" t="s">
        <v>2116</v>
      </c>
      <c r="AC771" t="s">
        <v>2117</v>
      </c>
      <c r="AD771" t="s">
        <v>2116</v>
      </c>
      <c r="AE771" t="s">
        <v>2117</v>
      </c>
      <c r="AF771" t="s">
        <v>2117</v>
      </c>
      <c r="AG771" t="s">
        <v>2116</v>
      </c>
      <c r="AH771" t="s">
        <v>2116</v>
      </c>
      <c r="AI771" t="s">
        <v>2117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2117</v>
      </c>
      <c r="AQ771" t="s">
        <v>2116</v>
      </c>
    </row>
    <row r="772" spans="2:43" hidden="1" x14ac:dyDescent="0.3">
      <c r="B772" t="s">
        <v>705</v>
      </c>
      <c r="C772" t="s">
        <v>4815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t="s">
        <v>2763</v>
      </c>
      <c r="Y772" t="s">
        <v>722</v>
      </c>
      <c r="Z772" t="s">
        <v>6517</v>
      </c>
      <c r="AA772" t="s">
        <v>462</v>
      </c>
      <c r="AB772" t="s">
        <v>2117</v>
      </c>
      <c r="AC772" t="s">
        <v>2116</v>
      </c>
      <c r="AD772" t="s">
        <v>2116</v>
      </c>
      <c r="AE772" t="s">
        <v>2117</v>
      </c>
      <c r="AF772" t="s">
        <v>2116</v>
      </c>
      <c r="AG772" t="s">
        <v>2117</v>
      </c>
      <c r="AH772" t="s">
        <v>2116</v>
      </c>
      <c r="AI772" t="s">
        <v>2117</v>
      </c>
      <c r="AJ772" t="s">
        <v>2116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2117</v>
      </c>
      <c r="AQ772" t="s">
        <v>2116</v>
      </c>
    </row>
    <row r="773" spans="2:43" hidden="1" x14ac:dyDescent="0.3">
      <c r="B773" t="s">
        <v>482</v>
      </c>
      <c r="C773" t="s">
        <v>4815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t="s">
        <v>675</v>
      </c>
      <c r="Y773" t="s">
        <v>756</v>
      </c>
      <c r="Z773" t="s">
        <v>6518</v>
      </c>
      <c r="AA773" t="s">
        <v>456</v>
      </c>
      <c r="AB773" t="s">
        <v>2116</v>
      </c>
      <c r="AC773" t="s">
        <v>2116</v>
      </c>
      <c r="AD773" t="s">
        <v>2117</v>
      </c>
      <c r="AE773" t="s">
        <v>2116</v>
      </c>
      <c r="AF773" t="s">
        <v>2117</v>
      </c>
      <c r="AG773" t="s">
        <v>2117</v>
      </c>
      <c r="AH773" t="s">
        <v>2116</v>
      </c>
      <c r="AI773" t="s">
        <v>2116</v>
      </c>
      <c r="AJ773" t="s">
        <v>2117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hidden="1" x14ac:dyDescent="0.3">
      <c r="B774" t="s">
        <v>470</v>
      </c>
      <c r="C774" t="s">
        <v>4815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t="s">
        <v>1973</v>
      </c>
      <c r="Y774" t="s">
        <v>107</v>
      </c>
      <c r="Z774" t="s">
        <v>6519</v>
      </c>
      <c r="AA774" t="s">
        <v>456</v>
      </c>
      <c r="AB774" t="s">
        <v>2116</v>
      </c>
      <c r="AC774" t="s">
        <v>2116</v>
      </c>
      <c r="AD774" t="s">
        <v>2117</v>
      </c>
      <c r="AE774" t="s">
        <v>2116</v>
      </c>
      <c r="AF774" t="s">
        <v>2117</v>
      </c>
      <c r="AG774" t="s">
        <v>2117</v>
      </c>
      <c r="AH774" t="s">
        <v>2116</v>
      </c>
      <c r="AI774" t="s">
        <v>2116</v>
      </c>
      <c r="AJ774" t="s">
        <v>2117</v>
      </c>
      <c r="AK774" t="s">
        <v>2117</v>
      </c>
      <c r="AL774" t="s">
        <v>2116</v>
      </c>
      <c r="AM774" t="s">
        <v>2116</v>
      </c>
      <c r="AN774" t="s">
        <v>2117</v>
      </c>
      <c r="AO774" t="s">
        <v>2117</v>
      </c>
      <c r="AP774" t="s">
        <v>2116</v>
      </c>
      <c r="AQ774" t="s">
        <v>2117</v>
      </c>
    </row>
    <row r="775" spans="2:43" hidden="1" x14ac:dyDescent="0.3">
      <c r="B775" t="s">
        <v>470</v>
      </c>
      <c r="C775" t="s">
        <v>4815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t="s">
        <v>380</v>
      </c>
      <c r="Y775" t="s">
        <v>1975</v>
      </c>
      <c r="Z775" t="s">
        <v>6520</v>
      </c>
      <c r="AA775" t="s">
        <v>2162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2117</v>
      </c>
      <c r="AI775" t="s">
        <v>2116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2117</v>
      </c>
      <c r="AP775" t="s">
        <v>2116</v>
      </c>
      <c r="AQ775" t="s">
        <v>2117</v>
      </c>
    </row>
    <row r="776" spans="2:43" hidden="1" x14ac:dyDescent="0.3">
      <c r="B776" t="s">
        <v>483</v>
      </c>
      <c r="C776" t="s">
        <v>4815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t="s">
        <v>2389</v>
      </c>
      <c r="Y776" t="s">
        <v>189</v>
      </c>
      <c r="Z776" t="s">
        <v>6521</v>
      </c>
      <c r="AA776" t="s">
        <v>447</v>
      </c>
      <c r="AB776" t="s">
        <v>2116</v>
      </c>
      <c r="AC776" t="s">
        <v>2117</v>
      </c>
      <c r="AD776" t="s">
        <v>2116</v>
      </c>
      <c r="AE776" t="s">
        <v>2117</v>
      </c>
      <c r="AF776" t="s">
        <v>2117</v>
      </c>
      <c r="AG776" t="s">
        <v>2116</v>
      </c>
      <c r="AH776" t="s">
        <v>2116</v>
      </c>
      <c r="AI776" t="s">
        <v>2117</v>
      </c>
      <c r="AJ776" t="s">
        <v>2116</v>
      </c>
      <c r="AK776" t="s">
        <v>2116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hidden="1" x14ac:dyDescent="0.3">
      <c r="B777" t="s">
        <v>487</v>
      </c>
      <c r="C777" t="s">
        <v>4815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t="s">
        <v>4701</v>
      </c>
      <c r="Y777" t="s">
        <v>419</v>
      </c>
      <c r="Z777" t="s">
        <v>6522</v>
      </c>
      <c r="AA777" t="s">
        <v>460</v>
      </c>
      <c r="AB777" t="s">
        <v>2116</v>
      </c>
      <c r="AC777" t="s">
        <v>2116</v>
      </c>
      <c r="AD777" t="s">
        <v>2117</v>
      </c>
      <c r="AE777" t="s">
        <v>2116</v>
      </c>
      <c r="AF777" t="s">
        <v>2117</v>
      </c>
      <c r="AG777" t="s">
        <v>2117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2117</v>
      </c>
      <c r="AN777" t="s">
        <v>2116</v>
      </c>
      <c r="AO777" t="s">
        <v>2117</v>
      </c>
      <c r="AP777" t="s">
        <v>2117</v>
      </c>
      <c r="AQ777" t="s">
        <v>2116</v>
      </c>
    </row>
    <row r="778" spans="2:43" hidden="1" x14ac:dyDescent="0.3">
      <c r="B778" t="s">
        <v>457</v>
      </c>
      <c r="C778" t="s">
        <v>4815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t="s">
        <v>311</v>
      </c>
      <c r="Y778" t="s">
        <v>4645</v>
      </c>
      <c r="Z778" t="s">
        <v>6523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hidden="1" x14ac:dyDescent="0.3">
      <c r="B779" t="s">
        <v>485</v>
      </c>
      <c r="C779" t="s">
        <v>4815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t="s">
        <v>1153</v>
      </c>
      <c r="Y779" t="s">
        <v>690</v>
      </c>
      <c r="Z779" t="s">
        <v>6524</v>
      </c>
      <c r="AA779" t="s">
        <v>462</v>
      </c>
      <c r="AB779" t="s">
        <v>2117</v>
      </c>
      <c r="AC779" t="s">
        <v>2116</v>
      </c>
      <c r="AD779" t="s">
        <v>2116</v>
      </c>
      <c r="AE779" t="s">
        <v>2117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2116</v>
      </c>
      <c r="AK779" t="s">
        <v>2117</v>
      </c>
      <c r="AL779" t="s">
        <v>2117</v>
      </c>
      <c r="AM779" t="s">
        <v>2117</v>
      </c>
      <c r="AN779" t="s">
        <v>2116</v>
      </c>
      <c r="AO779" t="s">
        <v>2117</v>
      </c>
      <c r="AP779" t="s">
        <v>2117</v>
      </c>
      <c r="AQ779" t="s">
        <v>2116</v>
      </c>
    </row>
    <row r="780" spans="2:43" hidden="1" x14ac:dyDescent="0.3">
      <c r="B780" t="s">
        <v>488</v>
      </c>
      <c r="C780" t="s">
        <v>4815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t="s">
        <v>692</v>
      </c>
      <c r="Y780" t="s">
        <v>749</v>
      </c>
      <c r="Z780" t="s">
        <v>6525</v>
      </c>
      <c r="AA780" t="s">
        <v>447</v>
      </c>
      <c r="AB780" t="s">
        <v>2116</v>
      </c>
      <c r="AC780" t="s">
        <v>2117</v>
      </c>
      <c r="AD780" t="s">
        <v>2116</v>
      </c>
      <c r="AE780" t="s">
        <v>2117</v>
      </c>
      <c r="AF780" t="s">
        <v>2117</v>
      </c>
      <c r="AG780" t="s">
        <v>2116</v>
      </c>
      <c r="AH780" t="s">
        <v>2116</v>
      </c>
      <c r="AI780" t="s">
        <v>2117</v>
      </c>
      <c r="AJ780" t="s">
        <v>2116</v>
      </c>
      <c r="AK780" t="s">
        <v>2116</v>
      </c>
      <c r="AL780" t="s">
        <v>2116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hidden="1" x14ac:dyDescent="0.3">
      <c r="B781" t="s">
        <v>452</v>
      </c>
      <c r="C781" t="s">
        <v>4815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t="s">
        <v>431</v>
      </c>
      <c r="Y781" t="s">
        <v>38</v>
      </c>
      <c r="Z781" t="s">
        <v>6526</v>
      </c>
      <c r="AA781" t="s">
        <v>5009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2117</v>
      </c>
      <c r="AI781" t="s">
        <v>2116</v>
      </c>
      <c r="AJ781" t="s">
        <v>2116</v>
      </c>
      <c r="AK781" t="s">
        <v>2117</v>
      </c>
      <c r="AL781" t="s">
        <v>2117</v>
      </c>
      <c r="AM781" t="s">
        <v>2117</v>
      </c>
      <c r="AN781" t="s">
        <v>2116</v>
      </c>
      <c r="AO781" t="s">
        <v>2116</v>
      </c>
      <c r="AP781" t="s">
        <v>2116</v>
      </c>
      <c r="AQ781" t="s">
        <v>2117</v>
      </c>
    </row>
    <row r="782" spans="2:43" hidden="1" x14ac:dyDescent="0.3">
      <c r="B782" t="s">
        <v>479</v>
      </c>
      <c r="C782" t="s">
        <v>4815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t="s">
        <v>2536</v>
      </c>
      <c r="Y782" t="s">
        <v>4690</v>
      </c>
      <c r="Z782" t="s">
        <v>6527</v>
      </c>
      <c r="AA782" t="s">
        <v>2162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2117</v>
      </c>
      <c r="AI782" t="s">
        <v>2116</v>
      </c>
      <c r="AJ782" t="s">
        <v>2116</v>
      </c>
      <c r="AK782" t="s">
        <v>2117</v>
      </c>
      <c r="AL782" t="s">
        <v>2117</v>
      </c>
      <c r="AM782" t="s">
        <v>2117</v>
      </c>
      <c r="AN782" t="s">
        <v>2116</v>
      </c>
      <c r="AO782" t="s">
        <v>2117</v>
      </c>
      <c r="AP782" t="s">
        <v>2116</v>
      </c>
      <c r="AQ782" t="s">
        <v>2117</v>
      </c>
    </row>
    <row r="783" spans="2:43" hidden="1" x14ac:dyDescent="0.3">
      <c r="B783" t="s">
        <v>486</v>
      </c>
      <c r="C783" t="s">
        <v>4815</v>
      </c>
      <c r="D783" s="25">
        <v>0.77083333333333337</v>
      </c>
      <c r="E783" t="s">
        <v>4848</v>
      </c>
      <c r="F783" t="s">
        <v>3676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t="s">
        <v>4691</v>
      </c>
      <c r="Y783" t="s">
        <v>3676</v>
      </c>
      <c r="Z783" t="s">
        <v>6528</v>
      </c>
      <c r="AA783" t="s">
        <v>2162</v>
      </c>
      <c r="AB783" t="s">
        <v>2117</v>
      </c>
      <c r="AC783" t="s">
        <v>2116</v>
      </c>
      <c r="AD783" t="s">
        <v>2116</v>
      </c>
      <c r="AE783" t="s">
        <v>2117</v>
      </c>
      <c r="AF783" t="s">
        <v>2116</v>
      </c>
      <c r="AG783" t="s">
        <v>2117</v>
      </c>
      <c r="AH783" t="s">
        <v>2117</v>
      </c>
      <c r="AI783" t="s">
        <v>2116</v>
      </c>
      <c r="AJ783" t="s">
        <v>2116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2117</v>
      </c>
      <c r="AP783" t="s">
        <v>2116</v>
      </c>
      <c r="AQ783" t="s">
        <v>2117</v>
      </c>
    </row>
    <row r="784" spans="2:43" hidden="1" x14ac:dyDescent="0.3">
      <c r="B784" t="s">
        <v>484</v>
      </c>
      <c r="C784" t="s">
        <v>4815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t="s">
        <v>2383</v>
      </c>
      <c r="Y784" t="s">
        <v>1117</v>
      </c>
      <c r="Z784" t="s">
        <v>6529</v>
      </c>
      <c r="AA784" t="s">
        <v>2130</v>
      </c>
      <c r="AB784" t="s">
        <v>2117</v>
      </c>
      <c r="AC784" t="s">
        <v>2116</v>
      </c>
      <c r="AD784" t="s">
        <v>2116</v>
      </c>
      <c r="AE784" t="s">
        <v>2117</v>
      </c>
      <c r="AF784" t="s">
        <v>2116</v>
      </c>
      <c r="AG784" t="s">
        <v>2117</v>
      </c>
      <c r="AH784" t="s">
        <v>2117</v>
      </c>
      <c r="AI784" t="s">
        <v>2116</v>
      </c>
      <c r="AJ784" t="s">
        <v>2116</v>
      </c>
      <c r="AK784" t="s">
        <v>2117</v>
      </c>
      <c r="AL784" t="s">
        <v>2117</v>
      </c>
      <c r="AM784" t="s">
        <v>2117</v>
      </c>
      <c r="AN784" t="s">
        <v>2116</v>
      </c>
      <c r="AO784" t="s">
        <v>2116</v>
      </c>
      <c r="AP784" t="s">
        <v>2117</v>
      </c>
      <c r="AQ784" t="s">
        <v>2116</v>
      </c>
    </row>
    <row r="785" spans="2:43" hidden="1" x14ac:dyDescent="0.3">
      <c r="B785" t="s">
        <v>467</v>
      </c>
      <c r="C785" t="s">
        <v>4815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t="s">
        <v>47</v>
      </c>
      <c r="Y785" t="s">
        <v>3692</v>
      </c>
      <c r="Z785" t="s">
        <v>6530</v>
      </c>
      <c r="AA785" t="s">
        <v>2169</v>
      </c>
      <c r="AB785" t="s">
        <v>2117</v>
      </c>
      <c r="AC785" t="s">
        <v>2116</v>
      </c>
      <c r="AD785" t="s">
        <v>2116</v>
      </c>
      <c r="AE785" t="s">
        <v>2117</v>
      </c>
      <c r="AF785" t="s">
        <v>2116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2117</v>
      </c>
      <c r="AN785" t="s">
        <v>2116</v>
      </c>
      <c r="AO785" t="s">
        <v>2116</v>
      </c>
      <c r="AP785" t="s">
        <v>2117</v>
      </c>
      <c r="AQ785" t="s">
        <v>2116</v>
      </c>
    </row>
    <row r="786" spans="2:43" hidden="1" x14ac:dyDescent="0.3">
      <c r="B786" t="s">
        <v>467</v>
      </c>
      <c r="C786" t="s">
        <v>4815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t="s">
        <v>3687</v>
      </c>
      <c r="Y786" t="s">
        <v>799</v>
      </c>
      <c r="Z786" t="s">
        <v>6531</v>
      </c>
      <c r="AA786" t="s">
        <v>2125</v>
      </c>
      <c r="AB786" t="s">
        <v>2117</v>
      </c>
      <c r="AC786" t="s">
        <v>2116</v>
      </c>
      <c r="AD786" t="s">
        <v>2116</v>
      </c>
      <c r="AE786" t="s">
        <v>2117</v>
      </c>
      <c r="AF786" t="s">
        <v>2116</v>
      </c>
      <c r="AG786" t="s">
        <v>2117</v>
      </c>
      <c r="AH786" t="s">
        <v>2117</v>
      </c>
      <c r="AI786" t="s">
        <v>2116</v>
      </c>
      <c r="AJ786" t="s">
        <v>2116</v>
      </c>
      <c r="AK786" t="s">
        <v>2117</v>
      </c>
      <c r="AL786" t="s">
        <v>2117</v>
      </c>
      <c r="AM786" t="s">
        <v>2116</v>
      </c>
      <c r="AN786" t="s">
        <v>2117</v>
      </c>
      <c r="AO786" t="s">
        <v>2117</v>
      </c>
      <c r="AP786" t="s">
        <v>2116</v>
      </c>
      <c r="AQ786" t="s">
        <v>2117</v>
      </c>
    </row>
    <row r="787" spans="2:43" hidden="1" x14ac:dyDescent="0.3">
      <c r="B787" t="s">
        <v>466</v>
      </c>
      <c r="C787" t="s">
        <v>4815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t="s">
        <v>4693</v>
      </c>
      <c r="Y787" t="s">
        <v>1207</v>
      </c>
      <c r="Z787" t="s">
        <v>6532</v>
      </c>
      <c r="AA787" t="s">
        <v>2157</v>
      </c>
      <c r="AB787" t="s">
        <v>2117</v>
      </c>
      <c r="AC787" t="s">
        <v>2116</v>
      </c>
      <c r="AD787" t="s">
        <v>2116</v>
      </c>
      <c r="AE787" t="s">
        <v>2117</v>
      </c>
      <c r="AF787" t="s">
        <v>2116</v>
      </c>
      <c r="AG787" t="s">
        <v>2117</v>
      </c>
      <c r="AH787" t="s">
        <v>2117</v>
      </c>
      <c r="AI787" t="s">
        <v>2116</v>
      </c>
      <c r="AJ787" t="s">
        <v>2116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hidden="1" x14ac:dyDescent="0.3">
      <c r="B788" t="s">
        <v>466</v>
      </c>
      <c r="C788" t="s">
        <v>4815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t="s">
        <v>2071</v>
      </c>
      <c r="Y788" t="s">
        <v>768</v>
      </c>
      <c r="Z788" t="s">
        <v>6533</v>
      </c>
      <c r="AA788" t="s">
        <v>459</v>
      </c>
      <c r="AB788" t="s">
        <v>2116</v>
      </c>
      <c r="AC788" t="s">
        <v>2117</v>
      </c>
      <c r="AD788" t="s">
        <v>2116</v>
      </c>
      <c r="AE788" t="s">
        <v>2117</v>
      </c>
      <c r="AF788" t="s">
        <v>2117</v>
      </c>
      <c r="AG788" t="s">
        <v>2116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2117</v>
      </c>
      <c r="AM788" t="s">
        <v>2116</v>
      </c>
      <c r="AN788" t="s">
        <v>2117</v>
      </c>
      <c r="AO788" t="s">
        <v>2117</v>
      </c>
      <c r="AP788" t="s">
        <v>2117</v>
      </c>
      <c r="AQ788" t="s">
        <v>2116</v>
      </c>
    </row>
    <row r="789" spans="2:43" hidden="1" x14ac:dyDescent="0.3">
      <c r="B789" t="s">
        <v>482</v>
      </c>
      <c r="C789" t="s">
        <v>4815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t="s">
        <v>210</v>
      </c>
      <c r="Y789" t="s">
        <v>4619</v>
      </c>
      <c r="Z789" t="s">
        <v>6534</v>
      </c>
      <c r="AA789" t="s">
        <v>4036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2117</v>
      </c>
      <c r="AI789" t="s">
        <v>2116</v>
      </c>
      <c r="AJ789" t="s">
        <v>2116</v>
      </c>
      <c r="AK789" t="s">
        <v>2117</v>
      </c>
      <c r="AL789" t="s">
        <v>2117</v>
      </c>
      <c r="AM789" t="s">
        <v>2117</v>
      </c>
      <c r="AN789" t="s">
        <v>2116</v>
      </c>
      <c r="AO789" t="s">
        <v>2116</v>
      </c>
      <c r="AP789" t="s">
        <v>2117</v>
      </c>
      <c r="AQ789" t="s">
        <v>2116</v>
      </c>
    </row>
    <row r="790" spans="2:43" hidden="1" x14ac:dyDescent="0.3">
      <c r="B790" t="s">
        <v>487</v>
      </c>
      <c r="C790" t="s">
        <v>4815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t="s">
        <v>1860</v>
      </c>
      <c r="Y790" t="s">
        <v>205</v>
      </c>
      <c r="Z790" t="s">
        <v>6535</v>
      </c>
      <c r="AA790" t="s">
        <v>453</v>
      </c>
      <c r="AB790" t="s">
        <v>2117</v>
      </c>
      <c r="AC790" t="s">
        <v>2116</v>
      </c>
      <c r="AD790" t="s">
        <v>2116</v>
      </c>
      <c r="AE790" t="s">
        <v>2117</v>
      </c>
      <c r="AF790" t="s">
        <v>2116</v>
      </c>
      <c r="AG790" t="s">
        <v>2117</v>
      </c>
      <c r="AH790" t="s">
        <v>2116</v>
      </c>
      <c r="AI790" t="s">
        <v>2117</v>
      </c>
      <c r="AJ790" t="s">
        <v>2116</v>
      </c>
      <c r="AK790" t="s">
        <v>2116</v>
      </c>
      <c r="AL790" t="s">
        <v>2116</v>
      </c>
      <c r="AM790" t="s">
        <v>2116</v>
      </c>
      <c r="AN790" t="s">
        <v>2117</v>
      </c>
      <c r="AO790" t="s">
        <v>2117</v>
      </c>
      <c r="AP790" t="s">
        <v>2116</v>
      </c>
      <c r="AQ790" t="s">
        <v>2117</v>
      </c>
    </row>
    <row r="791" spans="2:43" hidden="1" x14ac:dyDescent="0.3">
      <c r="B791" t="s">
        <v>489</v>
      </c>
      <c r="C791" t="s">
        <v>4815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t="s">
        <v>1284</v>
      </c>
      <c r="Y791" t="s">
        <v>208</v>
      </c>
      <c r="Z791" t="s">
        <v>6536</v>
      </c>
      <c r="AA791" t="s">
        <v>449</v>
      </c>
      <c r="AB791" t="s">
        <v>2116</v>
      </c>
      <c r="AC791" t="s">
        <v>2116</v>
      </c>
      <c r="AD791" t="s">
        <v>2117</v>
      </c>
      <c r="AE791" t="s">
        <v>2116</v>
      </c>
      <c r="AF791" t="s">
        <v>2117</v>
      </c>
      <c r="AG791" t="s">
        <v>2117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2116</v>
      </c>
      <c r="AN791" t="s">
        <v>2117</v>
      </c>
      <c r="AO791" t="s">
        <v>2117</v>
      </c>
      <c r="AP791" t="s">
        <v>2116</v>
      </c>
      <c r="AQ791" t="s">
        <v>2117</v>
      </c>
    </row>
    <row r="792" spans="2:43" hidden="1" x14ac:dyDescent="0.3">
      <c r="B792" t="s">
        <v>470</v>
      </c>
      <c r="C792" t="s">
        <v>4815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t="s">
        <v>2225</v>
      </c>
      <c r="Y792" t="s">
        <v>1324</v>
      </c>
      <c r="Z792" t="s">
        <v>6537</v>
      </c>
      <c r="AA792" t="s">
        <v>2115</v>
      </c>
      <c r="AB792" t="s">
        <v>2116</v>
      </c>
      <c r="AC792" t="s">
        <v>2116</v>
      </c>
      <c r="AD792" t="s">
        <v>2117</v>
      </c>
      <c r="AE792" t="s">
        <v>2116</v>
      </c>
      <c r="AF792" t="s">
        <v>2117</v>
      </c>
      <c r="AG792" t="s">
        <v>2117</v>
      </c>
      <c r="AH792" t="s">
        <v>2116</v>
      </c>
      <c r="AI792" t="s">
        <v>2116</v>
      </c>
      <c r="AJ792" t="s">
        <v>2117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2116</v>
      </c>
      <c r="AP792" t="s">
        <v>2117</v>
      </c>
      <c r="AQ792" t="s">
        <v>2116</v>
      </c>
    </row>
    <row r="793" spans="2:43" hidden="1" x14ac:dyDescent="0.3">
      <c r="B793" t="s">
        <v>457</v>
      </c>
      <c r="C793" t="s">
        <v>4229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t="s">
        <v>4646</v>
      </c>
      <c r="Y793" t="s">
        <v>2350</v>
      </c>
      <c r="Z793" t="s">
        <v>6403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2116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hidden="1" x14ac:dyDescent="0.3">
      <c r="B794" t="s">
        <v>468</v>
      </c>
      <c r="C794" t="s">
        <v>4815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t="s">
        <v>864</v>
      </c>
      <c r="Y794" t="s">
        <v>57</v>
      </c>
      <c r="Z794" t="s">
        <v>6538</v>
      </c>
      <c r="AA794" t="s">
        <v>2120</v>
      </c>
      <c r="AB794" t="s">
        <v>2116</v>
      </c>
      <c r="AC794" t="s">
        <v>2117</v>
      </c>
      <c r="AD794" t="s">
        <v>2116</v>
      </c>
      <c r="AE794" t="s">
        <v>2117</v>
      </c>
      <c r="AF794" t="s">
        <v>2117</v>
      </c>
      <c r="AG794" t="s">
        <v>2116</v>
      </c>
      <c r="AH794" t="s">
        <v>2116</v>
      </c>
      <c r="AI794" t="s">
        <v>2116</v>
      </c>
      <c r="AJ794" t="s">
        <v>2117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hidden="1" x14ac:dyDescent="0.3">
      <c r="B795" t="s">
        <v>468</v>
      </c>
      <c r="C795" t="s">
        <v>4815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t="s">
        <v>76</v>
      </c>
      <c r="Y795" t="s">
        <v>863</v>
      </c>
      <c r="Z795" t="s">
        <v>6539</v>
      </c>
      <c r="AA795" t="s">
        <v>2120</v>
      </c>
      <c r="AB795" t="s">
        <v>2116</v>
      </c>
      <c r="AC795" t="s">
        <v>2117</v>
      </c>
      <c r="AD795" t="s">
        <v>2116</v>
      </c>
      <c r="AE795" t="s">
        <v>2117</v>
      </c>
      <c r="AF795" t="s">
        <v>2117</v>
      </c>
      <c r="AG795" t="s">
        <v>2116</v>
      </c>
      <c r="AH795" t="s">
        <v>2116</v>
      </c>
      <c r="AI795" t="s">
        <v>2116</v>
      </c>
      <c r="AJ795" t="s">
        <v>2117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hidden="1" x14ac:dyDescent="0.3">
      <c r="B796" t="s">
        <v>468</v>
      </c>
      <c r="C796" t="s">
        <v>4815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t="s">
        <v>53</v>
      </c>
      <c r="Y796" t="s">
        <v>93</v>
      </c>
      <c r="Z796" t="s">
        <v>6540</v>
      </c>
      <c r="AA796" t="s">
        <v>2157</v>
      </c>
      <c r="AB796" t="s">
        <v>2117</v>
      </c>
      <c r="AC796" t="s">
        <v>2116</v>
      </c>
      <c r="AD796" t="s">
        <v>2116</v>
      </c>
      <c r="AE796" t="s">
        <v>2117</v>
      </c>
      <c r="AF796" t="s">
        <v>2116</v>
      </c>
      <c r="AG796" t="s">
        <v>2117</v>
      </c>
      <c r="AH796" t="s">
        <v>2116</v>
      </c>
      <c r="AI796" t="s">
        <v>2117</v>
      </c>
      <c r="AJ796" t="s">
        <v>2116</v>
      </c>
      <c r="AK796" t="s">
        <v>2117</v>
      </c>
      <c r="AL796" t="s">
        <v>2117</v>
      </c>
      <c r="AM796" t="s">
        <v>2117</v>
      </c>
      <c r="AN796" t="s">
        <v>2116</v>
      </c>
      <c r="AO796" t="s">
        <v>2116</v>
      </c>
      <c r="AP796" t="s">
        <v>2117</v>
      </c>
      <c r="AQ796" t="s">
        <v>2116</v>
      </c>
    </row>
    <row r="797" spans="2:43" hidden="1" x14ac:dyDescent="0.3">
      <c r="B797" t="s">
        <v>468</v>
      </c>
      <c r="C797" t="s">
        <v>4815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t="s">
        <v>55</v>
      </c>
      <c r="Y797" t="s">
        <v>860</v>
      </c>
      <c r="Z797" t="s">
        <v>6541</v>
      </c>
      <c r="AA797" t="s">
        <v>2120</v>
      </c>
      <c r="AB797" t="s">
        <v>2116</v>
      </c>
      <c r="AC797" t="s">
        <v>2117</v>
      </c>
      <c r="AD797" t="s">
        <v>2116</v>
      </c>
      <c r="AE797" t="s">
        <v>2117</v>
      </c>
      <c r="AF797" t="s">
        <v>2117</v>
      </c>
      <c r="AG797" t="s">
        <v>2116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hidden="1" x14ac:dyDescent="0.3">
      <c r="B798" t="s">
        <v>468</v>
      </c>
      <c r="C798" t="s">
        <v>4815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t="s">
        <v>60</v>
      </c>
      <c r="Y798" t="s">
        <v>868</v>
      </c>
      <c r="Z798" t="s">
        <v>6542</v>
      </c>
      <c r="AA798" t="s">
        <v>2169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2117</v>
      </c>
      <c r="AI798" t="s">
        <v>2116</v>
      </c>
      <c r="AJ798" t="s">
        <v>2116</v>
      </c>
      <c r="AK798" t="s">
        <v>2117</v>
      </c>
      <c r="AL798" t="s">
        <v>2117</v>
      </c>
      <c r="AM798" t="s">
        <v>2117</v>
      </c>
      <c r="AN798" t="s">
        <v>2116</v>
      </c>
      <c r="AO798" t="s">
        <v>2116</v>
      </c>
      <c r="AP798" t="s">
        <v>2117</v>
      </c>
      <c r="AQ798" t="s">
        <v>2116</v>
      </c>
    </row>
    <row r="799" spans="2:43" hidden="1" x14ac:dyDescent="0.3">
      <c r="B799" t="s">
        <v>468</v>
      </c>
      <c r="C799" t="s">
        <v>4815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t="s">
        <v>59</v>
      </c>
      <c r="Y799" t="s">
        <v>862</v>
      </c>
      <c r="Z799" t="s">
        <v>6543</v>
      </c>
      <c r="AA799" t="s">
        <v>2169</v>
      </c>
      <c r="AB799" t="s">
        <v>2117</v>
      </c>
      <c r="AC799" t="s">
        <v>2116</v>
      </c>
      <c r="AD799" t="s">
        <v>2116</v>
      </c>
      <c r="AE799" t="s">
        <v>2117</v>
      </c>
      <c r="AF799" t="s">
        <v>2116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2117</v>
      </c>
      <c r="AM799" t="s">
        <v>2117</v>
      </c>
      <c r="AN799" t="s">
        <v>2116</v>
      </c>
      <c r="AO799" t="s">
        <v>2116</v>
      </c>
      <c r="AP799" t="s">
        <v>2117</v>
      </c>
      <c r="AQ799" t="s">
        <v>2116</v>
      </c>
    </row>
    <row r="800" spans="2:43" hidden="1" x14ac:dyDescent="0.3">
      <c r="B800" t="s">
        <v>468</v>
      </c>
      <c r="C800" t="s">
        <v>4815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t="s">
        <v>54</v>
      </c>
      <c r="Y800" t="s">
        <v>89</v>
      </c>
      <c r="Z800" t="s">
        <v>6544</v>
      </c>
      <c r="AA800" t="s">
        <v>459</v>
      </c>
      <c r="AB800" t="s">
        <v>2116</v>
      </c>
      <c r="AC800" t="s">
        <v>2117</v>
      </c>
      <c r="AD800" t="s">
        <v>2116</v>
      </c>
      <c r="AE800" t="s">
        <v>2117</v>
      </c>
      <c r="AF800" t="s">
        <v>2117</v>
      </c>
      <c r="AG800" t="s">
        <v>2116</v>
      </c>
      <c r="AH800" t="s">
        <v>2116</v>
      </c>
      <c r="AI800" t="s">
        <v>2116</v>
      </c>
      <c r="AJ800" t="s">
        <v>2117</v>
      </c>
      <c r="AK800" t="s">
        <v>2117</v>
      </c>
      <c r="AL800" t="s">
        <v>2117</v>
      </c>
      <c r="AM800" t="s">
        <v>2116</v>
      </c>
      <c r="AN800" t="s">
        <v>2117</v>
      </c>
      <c r="AO800" t="s">
        <v>2117</v>
      </c>
      <c r="AP800" t="s">
        <v>2117</v>
      </c>
      <c r="AQ800" t="s">
        <v>2116</v>
      </c>
    </row>
    <row r="801" spans="2:43" hidden="1" x14ac:dyDescent="0.3">
      <c r="B801" t="s">
        <v>467</v>
      </c>
      <c r="C801" t="s">
        <v>4815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t="s">
        <v>82</v>
      </c>
      <c r="Y801" t="s">
        <v>760</v>
      </c>
      <c r="Z801" t="s">
        <v>6545</v>
      </c>
      <c r="AA801" t="s">
        <v>2120</v>
      </c>
      <c r="AB801" t="s">
        <v>2116</v>
      </c>
      <c r="AC801" t="s">
        <v>2117</v>
      </c>
      <c r="AD801" t="s">
        <v>2116</v>
      </c>
      <c r="AE801" t="s">
        <v>2117</v>
      </c>
      <c r="AF801" t="s">
        <v>2117</v>
      </c>
      <c r="AG801" t="s">
        <v>2116</v>
      </c>
      <c r="AH801" t="s">
        <v>2116</v>
      </c>
      <c r="AI801" t="s">
        <v>2116</v>
      </c>
      <c r="AJ801" t="s">
        <v>2117</v>
      </c>
      <c r="AK801" t="s">
        <v>2117</v>
      </c>
      <c r="AL801" t="s">
        <v>2117</v>
      </c>
      <c r="AM801" t="s">
        <v>2117</v>
      </c>
      <c r="AN801" t="s">
        <v>2116</v>
      </c>
      <c r="AO801" t="s">
        <v>2116</v>
      </c>
      <c r="AP801" t="s">
        <v>2117</v>
      </c>
      <c r="AQ801" t="s">
        <v>2116</v>
      </c>
    </row>
    <row r="802" spans="2:43" hidden="1" x14ac:dyDescent="0.3">
      <c r="B802" t="s">
        <v>1007</v>
      </c>
      <c r="C802" t="s">
        <v>4815</v>
      </c>
      <c r="D802" s="25">
        <v>0.85416666666666663</v>
      </c>
      <c r="E802" t="s">
        <v>3681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t="s">
        <v>3681</v>
      </c>
      <c r="Y802" t="s">
        <v>1204</v>
      </c>
      <c r="Z802" t="s">
        <v>6546</v>
      </c>
      <c r="AA802" t="s">
        <v>2162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2116</v>
      </c>
      <c r="AI802" t="s">
        <v>2117</v>
      </c>
      <c r="AJ802" t="s">
        <v>2116</v>
      </c>
      <c r="AK802" t="s">
        <v>2116</v>
      </c>
      <c r="AL802" t="s">
        <v>2117</v>
      </c>
      <c r="AM802" t="s">
        <v>2117</v>
      </c>
      <c r="AN802" t="s">
        <v>2116</v>
      </c>
      <c r="AO802" t="s">
        <v>2117</v>
      </c>
      <c r="AP802" t="s">
        <v>2116</v>
      </c>
      <c r="AQ802" t="s">
        <v>2117</v>
      </c>
    </row>
    <row r="803" spans="2:43" hidden="1" x14ac:dyDescent="0.3">
      <c r="B803" t="s">
        <v>485</v>
      </c>
      <c r="C803" t="s">
        <v>4815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t="s">
        <v>202</v>
      </c>
      <c r="Y803" t="s">
        <v>1152</v>
      </c>
      <c r="Z803" t="s">
        <v>6547</v>
      </c>
      <c r="AA803" t="s">
        <v>2736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hidden="1" x14ac:dyDescent="0.3">
      <c r="B804" t="s">
        <v>452</v>
      </c>
      <c r="C804" t="s">
        <v>4815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t="s">
        <v>116</v>
      </c>
      <c r="Y804" t="s">
        <v>2001</v>
      </c>
      <c r="Z804" t="s">
        <v>6548</v>
      </c>
      <c r="AA804" t="s">
        <v>449</v>
      </c>
      <c r="AB804" t="s">
        <v>2116</v>
      </c>
      <c r="AC804" t="s">
        <v>2116</v>
      </c>
      <c r="AD804" t="s">
        <v>2117</v>
      </c>
      <c r="AE804" t="s">
        <v>2116</v>
      </c>
      <c r="AF804" t="s">
        <v>2117</v>
      </c>
      <c r="AG804" t="s">
        <v>2117</v>
      </c>
      <c r="AH804" t="s">
        <v>2116</v>
      </c>
      <c r="AI804" t="s">
        <v>2116</v>
      </c>
      <c r="AJ804" t="s">
        <v>2117</v>
      </c>
      <c r="AK804" t="s">
        <v>2117</v>
      </c>
      <c r="AL804" t="s">
        <v>2117</v>
      </c>
      <c r="AM804" t="s">
        <v>2116</v>
      </c>
      <c r="AN804" t="s">
        <v>2117</v>
      </c>
      <c r="AO804" t="s">
        <v>2117</v>
      </c>
      <c r="AP804" t="s">
        <v>2116</v>
      </c>
      <c r="AQ804" t="s">
        <v>2117</v>
      </c>
    </row>
    <row r="805" spans="2:43" hidden="1" x14ac:dyDescent="0.3">
      <c r="B805" t="s">
        <v>467</v>
      </c>
      <c r="C805" t="s">
        <v>5145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t="s">
        <v>3684</v>
      </c>
      <c r="Y805" t="s">
        <v>3688</v>
      </c>
      <c r="Z805" t="s">
        <v>6578</v>
      </c>
      <c r="AA805" t="s">
        <v>453</v>
      </c>
      <c r="AB805" t="s">
        <v>2117</v>
      </c>
      <c r="AC805" t="s">
        <v>2116</v>
      </c>
      <c r="AD805" t="s">
        <v>2116</v>
      </c>
      <c r="AE805" t="s">
        <v>2117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2116</v>
      </c>
      <c r="AK805" t="s">
        <v>2116</v>
      </c>
      <c r="AL805" t="s">
        <v>2116</v>
      </c>
      <c r="AM805" t="s">
        <v>2116</v>
      </c>
      <c r="AN805" t="s">
        <v>2117</v>
      </c>
      <c r="AO805" t="s">
        <v>2117</v>
      </c>
      <c r="AP805" t="s">
        <v>2116</v>
      </c>
      <c r="AQ805" t="s">
        <v>2117</v>
      </c>
    </row>
    <row r="806" spans="2:43" hidden="1" x14ac:dyDescent="0.3">
      <c r="B806" t="s">
        <v>467</v>
      </c>
      <c r="C806" t="s">
        <v>4815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t="s">
        <v>787</v>
      </c>
      <c r="Y806" t="s">
        <v>758</v>
      </c>
      <c r="Z806" t="s">
        <v>6549</v>
      </c>
      <c r="AA806" t="s">
        <v>5009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2117</v>
      </c>
      <c r="AI806" t="s">
        <v>2116</v>
      </c>
      <c r="AJ806" t="s">
        <v>2116</v>
      </c>
      <c r="AK806" t="s">
        <v>2117</v>
      </c>
      <c r="AL806" t="s">
        <v>2117</v>
      </c>
      <c r="AM806" t="s">
        <v>2117</v>
      </c>
      <c r="AN806" t="s">
        <v>2116</v>
      </c>
      <c r="AO806" t="s">
        <v>2116</v>
      </c>
      <c r="AP806" t="s">
        <v>2116</v>
      </c>
      <c r="AQ806" t="s">
        <v>2117</v>
      </c>
    </row>
    <row r="807" spans="2:43" hidden="1" x14ac:dyDescent="0.3">
      <c r="B807" t="s">
        <v>466</v>
      </c>
      <c r="C807" t="s">
        <v>4815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t="s">
        <v>1208</v>
      </c>
      <c r="Y807" t="s">
        <v>192</v>
      </c>
      <c r="Z807" t="s">
        <v>6550</v>
      </c>
      <c r="AA807" t="s">
        <v>2115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  <c r="AG807" t="s">
        <v>2117</v>
      </c>
      <c r="AH807" t="s">
        <v>2116</v>
      </c>
      <c r="AI807" t="s">
        <v>2117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hidden="1" x14ac:dyDescent="0.3">
      <c r="B808" t="s">
        <v>468</v>
      </c>
      <c r="C808" t="s">
        <v>4815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t="s">
        <v>56</v>
      </c>
      <c r="Y808" t="s">
        <v>63</v>
      </c>
      <c r="Z808" t="s">
        <v>6551</v>
      </c>
      <c r="AA808" t="s">
        <v>462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2117</v>
      </c>
      <c r="AL808" t="s">
        <v>2117</v>
      </c>
      <c r="AM808" t="s">
        <v>2117</v>
      </c>
      <c r="AN808" t="s">
        <v>2116</v>
      </c>
      <c r="AO808" t="s">
        <v>2117</v>
      </c>
      <c r="AP808" t="s">
        <v>2117</v>
      </c>
      <c r="AQ808" t="s">
        <v>2116</v>
      </c>
    </row>
    <row r="809" spans="2:43" hidden="1" x14ac:dyDescent="0.3">
      <c r="B809" t="s">
        <v>468</v>
      </c>
      <c r="C809" t="s">
        <v>4815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t="s">
        <v>865</v>
      </c>
      <c r="Y809" t="s">
        <v>86</v>
      </c>
      <c r="Z809" t="s">
        <v>6552</v>
      </c>
      <c r="AA809" t="s">
        <v>459</v>
      </c>
      <c r="AB809" t="s">
        <v>2116</v>
      </c>
      <c r="AC809" t="s">
        <v>2117</v>
      </c>
      <c r="AD809" t="s">
        <v>2116</v>
      </c>
      <c r="AE809" t="s">
        <v>2117</v>
      </c>
      <c r="AF809" t="s">
        <v>2117</v>
      </c>
      <c r="AG809" t="s">
        <v>2116</v>
      </c>
      <c r="AH809" t="s">
        <v>2117</v>
      </c>
      <c r="AI809" t="s">
        <v>2116</v>
      </c>
      <c r="AJ809" t="s">
        <v>2116</v>
      </c>
      <c r="AK809" t="s">
        <v>2117</v>
      </c>
      <c r="AL809" t="s">
        <v>2117</v>
      </c>
      <c r="AM809" t="s">
        <v>2116</v>
      </c>
      <c r="AN809" t="s">
        <v>2117</v>
      </c>
      <c r="AO809" t="s">
        <v>2117</v>
      </c>
      <c r="AP809" t="s">
        <v>2117</v>
      </c>
      <c r="AQ809" t="s">
        <v>2116</v>
      </c>
    </row>
    <row r="810" spans="2:43" hidden="1" x14ac:dyDescent="0.3">
      <c r="B810" t="s">
        <v>468</v>
      </c>
      <c r="C810" t="s">
        <v>4815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t="s">
        <v>79</v>
      </c>
      <c r="Y810" t="s">
        <v>75</v>
      </c>
      <c r="Z810" t="s">
        <v>6553</v>
      </c>
      <c r="AA810" t="s">
        <v>449</v>
      </c>
      <c r="AB810" t="s">
        <v>2116</v>
      </c>
      <c r="AC810" t="s">
        <v>2116</v>
      </c>
      <c r="AD810" t="s">
        <v>2117</v>
      </c>
      <c r="AE810" t="s">
        <v>2116</v>
      </c>
      <c r="AF810" t="s">
        <v>2117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2116</v>
      </c>
      <c r="AL810" t="s">
        <v>2117</v>
      </c>
      <c r="AM810" t="s">
        <v>2116</v>
      </c>
      <c r="AN810" t="s">
        <v>2117</v>
      </c>
      <c r="AO810" t="s">
        <v>2117</v>
      </c>
      <c r="AP810" t="s">
        <v>2116</v>
      </c>
      <c r="AQ810" t="s">
        <v>2117</v>
      </c>
    </row>
    <row r="811" spans="2:43" hidden="1" x14ac:dyDescent="0.3">
      <c r="B811" t="s">
        <v>468</v>
      </c>
      <c r="C811" t="s">
        <v>4815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t="s">
        <v>866</v>
      </c>
      <c r="Y811" t="s">
        <v>90</v>
      </c>
      <c r="Z811" t="s">
        <v>6554</v>
      </c>
      <c r="AA811" t="s">
        <v>459</v>
      </c>
      <c r="AB811" t="s">
        <v>2116</v>
      </c>
      <c r="AC811" t="s">
        <v>2117</v>
      </c>
      <c r="AD811" t="s">
        <v>2116</v>
      </c>
      <c r="AE811" t="s">
        <v>2117</v>
      </c>
      <c r="AF811" t="s">
        <v>2117</v>
      </c>
      <c r="AG811" t="s">
        <v>2116</v>
      </c>
      <c r="AH811" t="s">
        <v>2116</v>
      </c>
      <c r="AI811" t="s">
        <v>2117</v>
      </c>
      <c r="AJ811" t="s">
        <v>2116</v>
      </c>
      <c r="AK811" t="s">
        <v>2116</v>
      </c>
      <c r="AL811" t="s">
        <v>2117</v>
      </c>
      <c r="AM811" t="s">
        <v>2116</v>
      </c>
      <c r="AN811" t="s">
        <v>2117</v>
      </c>
      <c r="AO811" t="s">
        <v>2117</v>
      </c>
      <c r="AP811" t="s">
        <v>2117</v>
      </c>
      <c r="AQ811" t="s">
        <v>2116</v>
      </c>
    </row>
    <row r="812" spans="2:43" hidden="1" x14ac:dyDescent="0.3">
      <c r="B812" t="s">
        <v>484</v>
      </c>
      <c r="C812" t="s">
        <v>4815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t="s">
        <v>212</v>
      </c>
      <c r="Y812" t="s">
        <v>4677</v>
      </c>
      <c r="Z812" t="s">
        <v>6555</v>
      </c>
      <c r="AA812" t="s">
        <v>5009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2117</v>
      </c>
      <c r="AN812" t="s">
        <v>2116</v>
      </c>
      <c r="AO812" t="s">
        <v>2116</v>
      </c>
      <c r="AP812" t="s">
        <v>2116</v>
      </c>
      <c r="AQ812" t="s">
        <v>2117</v>
      </c>
    </row>
    <row r="813" spans="2:43" hidden="1" x14ac:dyDescent="0.3">
      <c r="B813" t="s">
        <v>467</v>
      </c>
      <c r="C813" t="s">
        <v>4229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t="s">
        <v>759</v>
      </c>
      <c r="Y813" t="s">
        <v>762</v>
      </c>
      <c r="Z813" t="s">
        <v>5578</v>
      </c>
      <c r="AA813" t="s">
        <v>2130</v>
      </c>
      <c r="AB813" t="s">
        <v>2117</v>
      </c>
      <c r="AC813" t="s">
        <v>2116</v>
      </c>
      <c r="AD813" t="s">
        <v>2116</v>
      </c>
      <c r="AE813" t="s">
        <v>2117</v>
      </c>
      <c r="AF813" t="s">
        <v>2116</v>
      </c>
      <c r="AG813" t="s">
        <v>2117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2117</v>
      </c>
      <c r="AN813" t="s">
        <v>2116</v>
      </c>
      <c r="AO813" t="s">
        <v>2116</v>
      </c>
      <c r="AP813" t="s">
        <v>2117</v>
      </c>
      <c r="AQ813" t="s">
        <v>2116</v>
      </c>
    </row>
    <row r="814" spans="2:43" hidden="1" x14ac:dyDescent="0.3">
      <c r="B814" t="s">
        <v>487</v>
      </c>
      <c r="C814" t="s">
        <v>4815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t="s">
        <v>1880</v>
      </c>
      <c r="Y814" t="s">
        <v>3130</v>
      </c>
      <c r="Z814" t="s">
        <v>6556</v>
      </c>
      <c r="AA814" t="s">
        <v>456</v>
      </c>
      <c r="AB814" t="s">
        <v>2116</v>
      </c>
      <c r="AC814" t="s">
        <v>2116</v>
      </c>
      <c r="AD814" t="s">
        <v>2117</v>
      </c>
      <c r="AE814" t="s">
        <v>2116</v>
      </c>
      <c r="AF814" t="s">
        <v>2117</v>
      </c>
      <c r="AG814" t="s">
        <v>2117</v>
      </c>
      <c r="AH814" t="s">
        <v>2116</v>
      </c>
      <c r="AI814" t="s">
        <v>2117</v>
      </c>
      <c r="AJ814" t="s">
        <v>2116</v>
      </c>
      <c r="AK814" t="s">
        <v>2116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hidden="1" x14ac:dyDescent="0.3">
      <c r="B815" t="s">
        <v>468</v>
      </c>
      <c r="C815" t="s">
        <v>4815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t="s">
        <v>85</v>
      </c>
      <c r="Y815" t="s">
        <v>73</v>
      </c>
      <c r="Z815" t="s">
        <v>6557</v>
      </c>
      <c r="AA815" t="s">
        <v>453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2116</v>
      </c>
      <c r="AL815" t="s">
        <v>2116</v>
      </c>
      <c r="AM815" t="s">
        <v>2116</v>
      </c>
      <c r="AN815" t="s">
        <v>2117</v>
      </c>
      <c r="AO815" t="s">
        <v>2117</v>
      </c>
      <c r="AP815" t="s">
        <v>2116</v>
      </c>
      <c r="AQ815" t="s">
        <v>2117</v>
      </c>
    </row>
    <row r="816" spans="2:43" hidden="1" x14ac:dyDescent="0.3">
      <c r="B816" t="s">
        <v>467</v>
      </c>
      <c r="C816" t="s">
        <v>4815</v>
      </c>
      <c r="D816" s="25">
        <v>0.9375</v>
      </c>
      <c r="E816" t="s">
        <v>764</v>
      </c>
      <c r="F816" t="s">
        <v>4010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t="s">
        <v>764</v>
      </c>
      <c r="Y816" t="s">
        <v>4010</v>
      </c>
      <c r="Z816" t="s">
        <v>6558</v>
      </c>
      <c r="AA816" t="s">
        <v>6559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2116</v>
      </c>
      <c r="AI816" t="s">
        <v>2116</v>
      </c>
      <c r="AJ816" t="s">
        <v>2117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hidden="1" x14ac:dyDescent="0.3">
      <c r="B817" t="s">
        <v>489</v>
      </c>
      <c r="C817" t="s">
        <v>4815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t="s">
        <v>1283</v>
      </c>
      <c r="Y817" t="s">
        <v>774</v>
      </c>
      <c r="Z817" t="s">
        <v>6560</v>
      </c>
      <c r="AA817" t="s">
        <v>459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2116</v>
      </c>
      <c r="AI817" t="s">
        <v>2116</v>
      </c>
      <c r="AJ817" t="s">
        <v>2117</v>
      </c>
      <c r="AK817" t="s">
        <v>2117</v>
      </c>
      <c r="AL817" t="s">
        <v>2117</v>
      </c>
      <c r="AM817" t="s">
        <v>2116</v>
      </c>
      <c r="AN817" t="s">
        <v>2117</v>
      </c>
      <c r="AO817" t="s">
        <v>2117</v>
      </c>
      <c r="AP817" t="s">
        <v>2117</v>
      </c>
      <c r="AQ817" t="s">
        <v>2116</v>
      </c>
    </row>
    <row r="818" spans="2:43" hidden="1" x14ac:dyDescent="0.3">
      <c r="B818" t="s">
        <v>482</v>
      </c>
      <c r="C818" t="s">
        <v>4815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t="s">
        <v>1176</v>
      </c>
      <c r="Y818" t="s">
        <v>171</v>
      </c>
      <c r="Z818" t="s">
        <v>6561</v>
      </c>
      <c r="AA818" t="s">
        <v>2130</v>
      </c>
      <c r="AB818" t="s">
        <v>2117</v>
      </c>
      <c r="AC818" t="s">
        <v>2116</v>
      </c>
      <c r="AD818" t="s">
        <v>2116</v>
      </c>
      <c r="AE818" t="s">
        <v>2117</v>
      </c>
      <c r="AF818" t="s">
        <v>2116</v>
      </c>
      <c r="AG818" t="s">
        <v>2117</v>
      </c>
      <c r="AH818" t="s">
        <v>2116</v>
      </c>
      <c r="AI818" t="s">
        <v>2117</v>
      </c>
      <c r="AJ818" t="s">
        <v>2116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2116</v>
      </c>
      <c r="AP818" t="s">
        <v>2117</v>
      </c>
      <c r="AQ818" t="s">
        <v>2116</v>
      </c>
    </row>
    <row r="819" spans="2:43" hidden="1" x14ac:dyDescent="0.3">
      <c r="B819" t="s">
        <v>467</v>
      </c>
      <c r="C819" t="s">
        <v>4815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t="s">
        <v>3685</v>
      </c>
      <c r="Y819" t="s">
        <v>1882</v>
      </c>
      <c r="Z819" t="s">
        <v>6562</v>
      </c>
      <c r="AA819" t="s">
        <v>453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2116</v>
      </c>
      <c r="AL819" t="s">
        <v>2116</v>
      </c>
      <c r="AM819" t="s">
        <v>2116</v>
      </c>
      <c r="AN819" t="s">
        <v>2117</v>
      </c>
      <c r="AO819" t="s">
        <v>2117</v>
      </c>
      <c r="AP819" t="s">
        <v>2116</v>
      </c>
      <c r="AQ819" t="s">
        <v>2117</v>
      </c>
    </row>
    <row r="820" spans="2:43" hidden="1" x14ac:dyDescent="0.3">
      <c r="B820" t="s">
        <v>467</v>
      </c>
      <c r="C820" t="s">
        <v>4815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t="s">
        <v>48</v>
      </c>
      <c r="Y820" t="s">
        <v>765</v>
      </c>
      <c r="Z820" t="s">
        <v>6563</v>
      </c>
      <c r="AA820" t="s">
        <v>456</v>
      </c>
      <c r="AB820" t="s">
        <v>2116</v>
      </c>
      <c r="AC820" t="s">
        <v>2116</v>
      </c>
      <c r="AD820" t="s">
        <v>2117</v>
      </c>
      <c r="AE820" t="s">
        <v>2116</v>
      </c>
      <c r="AF820" t="s">
        <v>2117</v>
      </c>
      <c r="AG820" t="s">
        <v>2117</v>
      </c>
      <c r="AH820" t="s">
        <v>2116</v>
      </c>
      <c r="AI820" t="s">
        <v>2116</v>
      </c>
      <c r="AJ820" t="s">
        <v>2117</v>
      </c>
      <c r="AK820" t="s">
        <v>2117</v>
      </c>
      <c r="AL820" t="s">
        <v>2116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hidden="1" x14ac:dyDescent="0.3">
      <c r="B821" t="s">
        <v>466</v>
      </c>
      <c r="C821" t="s">
        <v>4815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t="s">
        <v>1229</v>
      </c>
      <c r="Y821" t="s">
        <v>83</v>
      </c>
      <c r="Z821" t="s">
        <v>6564</v>
      </c>
      <c r="AA821" t="s">
        <v>2157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2117</v>
      </c>
      <c r="AI821" t="s">
        <v>2116</v>
      </c>
      <c r="AJ821" t="s">
        <v>2116</v>
      </c>
      <c r="AK821" t="s">
        <v>2117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2117</v>
      </c>
      <c r="AQ821" t="s">
        <v>2116</v>
      </c>
    </row>
    <row r="822" spans="2:43" hidden="1" x14ac:dyDescent="0.3">
      <c r="B822" t="s">
        <v>468</v>
      </c>
      <c r="C822" t="s">
        <v>4815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t="s">
        <v>87</v>
      </c>
      <c r="Y822" t="s">
        <v>867</v>
      </c>
      <c r="Z822" t="s">
        <v>6565</v>
      </c>
      <c r="AA822" t="s">
        <v>447</v>
      </c>
      <c r="AB822" t="s">
        <v>2116</v>
      </c>
      <c r="AC822" t="s">
        <v>2117</v>
      </c>
      <c r="AD822" t="s">
        <v>2116</v>
      </c>
      <c r="AE822" t="s">
        <v>2117</v>
      </c>
      <c r="AF822" t="s">
        <v>2117</v>
      </c>
      <c r="AG822" t="s">
        <v>2116</v>
      </c>
      <c r="AH822" t="s">
        <v>2116</v>
      </c>
      <c r="AI822" t="s">
        <v>2117</v>
      </c>
      <c r="AJ822" t="s">
        <v>2116</v>
      </c>
      <c r="AK822" t="s">
        <v>2116</v>
      </c>
      <c r="AL822" t="s">
        <v>2116</v>
      </c>
      <c r="AM822" t="s">
        <v>2116</v>
      </c>
      <c r="AN822" t="s">
        <v>2117</v>
      </c>
      <c r="AO822" t="s">
        <v>2117</v>
      </c>
      <c r="AP822" t="s">
        <v>2116</v>
      </c>
      <c r="AQ822" t="s">
        <v>2117</v>
      </c>
    </row>
    <row r="823" spans="2:43" hidden="1" x14ac:dyDescent="0.3">
      <c r="B823" t="s">
        <v>468</v>
      </c>
      <c r="C823" t="s">
        <v>4815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t="s">
        <v>91</v>
      </c>
      <c r="Y823" t="s">
        <v>74</v>
      </c>
      <c r="Z823" t="s">
        <v>6566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hidden="1" x14ac:dyDescent="0.3">
      <c r="B824" t="s">
        <v>467</v>
      </c>
      <c r="C824" t="s">
        <v>4815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t="s">
        <v>3693</v>
      </c>
      <c r="Y824" t="s">
        <v>3690</v>
      </c>
      <c r="Z824" t="s">
        <v>6567</v>
      </c>
      <c r="AA824" t="s">
        <v>2125</v>
      </c>
      <c r="AB824" t="s">
        <v>2117</v>
      </c>
      <c r="AC824" t="s">
        <v>2116</v>
      </c>
      <c r="AD824" t="s">
        <v>2116</v>
      </c>
      <c r="AE824" t="s">
        <v>2117</v>
      </c>
      <c r="AF824" t="s">
        <v>2116</v>
      </c>
      <c r="AG824" t="s">
        <v>2117</v>
      </c>
      <c r="AH824" t="s">
        <v>2117</v>
      </c>
      <c r="AI824" t="s">
        <v>2116</v>
      </c>
      <c r="AJ824" t="s">
        <v>2116</v>
      </c>
      <c r="AK824" t="s">
        <v>2117</v>
      </c>
      <c r="AL824" t="s">
        <v>2117</v>
      </c>
      <c r="AM824" t="s">
        <v>2116</v>
      </c>
      <c r="AN824" t="s">
        <v>2117</v>
      </c>
      <c r="AO824" t="s">
        <v>2117</v>
      </c>
      <c r="AP824" t="s">
        <v>2116</v>
      </c>
      <c r="AQ824" t="s">
        <v>2117</v>
      </c>
    </row>
    <row r="825" spans="2:43" hidden="1" x14ac:dyDescent="0.3">
      <c r="B825" t="s">
        <v>463</v>
      </c>
      <c r="C825" t="s">
        <v>4815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t="s">
        <v>896</v>
      </c>
      <c r="Y825" t="s">
        <v>387</v>
      </c>
      <c r="Z825" t="s">
        <v>6568</v>
      </c>
      <c r="AA825" t="s">
        <v>453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2117</v>
      </c>
      <c r="AI825" t="s">
        <v>2116</v>
      </c>
      <c r="AJ825" t="s">
        <v>2116</v>
      </c>
      <c r="AK825" t="s">
        <v>2117</v>
      </c>
      <c r="AL825" t="s">
        <v>2116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hidden="1" x14ac:dyDescent="0.3">
      <c r="B826" t="s">
        <v>467</v>
      </c>
      <c r="C826" t="s">
        <v>5145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t="s">
        <v>3694</v>
      </c>
      <c r="Y826" t="s">
        <v>3691</v>
      </c>
      <c r="Z826" t="s">
        <v>6579</v>
      </c>
      <c r="AA826" t="s">
        <v>5009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2116</v>
      </c>
      <c r="AP826" t="s">
        <v>2116</v>
      </c>
      <c r="AQ826" t="s">
        <v>2117</v>
      </c>
    </row>
    <row r="827" spans="2:43" hidden="1" x14ac:dyDescent="0.3">
      <c r="B827" t="s">
        <v>471</v>
      </c>
      <c r="C827" t="s">
        <v>5145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t="s">
        <v>124</v>
      </c>
      <c r="Y827" t="s">
        <v>2788</v>
      </c>
      <c r="Z827" t="s">
        <v>6580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2116</v>
      </c>
      <c r="AJ827" t="s">
        <v>2117</v>
      </c>
      <c r="AK827" t="s">
        <v>2117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hidden="1" x14ac:dyDescent="0.3">
      <c r="B828" t="s">
        <v>471</v>
      </c>
      <c r="C828" t="s">
        <v>5145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t="s">
        <v>542</v>
      </c>
      <c r="Y828" t="s">
        <v>2787</v>
      </c>
      <c r="Z828" t="s">
        <v>6581</v>
      </c>
      <c r="AA828" t="s">
        <v>2125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2116</v>
      </c>
      <c r="AN828" t="s">
        <v>2117</v>
      </c>
      <c r="AO828" t="s">
        <v>2117</v>
      </c>
      <c r="AP828" t="s">
        <v>2116</v>
      </c>
      <c r="AQ828" t="s">
        <v>2117</v>
      </c>
    </row>
    <row r="829" spans="2:43" hidden="1" x14ac:dyDescent="0.3">
      <c r="B829" t="s">
        <v>536</v>
      </c>
      <c r="C829" t="s">
        <v>5145</v>
      </c>
      <c r="D829" s="25">
        <v>6.25E-2</v>
      </c>
      <c r="E829" t="s">
        <v>5146</v>
      </c>
      <c r="F829" t="s">
        <v>5147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t="s">
        <v>6175</v>
      </c>
      <c r="Y829" t="s">
        <v>5147</v>
      </c>
      <c r="Z829" t="s">
        <v>6582</v>
      </c>
      <c r="AA829" t="s">
        <v>2125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2116</v>
      </c>
      <c r="AN829" t="s">
        <v>2117</v>
      </c>
      <c r="AO829" t="s">
        <v>2117</v>
      </c>
      <c r="AP829" t="s">
        <v>2116</v>
      </c>
      <c r="AQ829" t="s">
        <v>2117</v>
      </c>
    </row>
    <row r="830" spans="2:43" hidden="1" x14ac:dyDescent="0.3">
      <c r="B830" t="s">
        <v>536</v>
      </c>
      <c r="C830" t="s">
        <v>5145</v>
      </c>
      <c r="D830" s="25">
        <v>6.25E-2</v>
      </c>
      <c r="E830" t="s">
        <v>5148</v>
      </c>
      <c r="F830" t="s">
        <v>5149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t="s">
        <v>5148</v>
      </c>
      <c r="Y830" t="s">
        <v>6177</v>
      </c>
      <c r="Z830" t="s">
        <v>6583</v>
      </c>
      <c r="AA830" t="s">
        <v>2740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2116</v>
      </c>
      <c r="AJ830" t="s">
        <v>2117</v>
      </c>
      <c r="AK830" t="s">
        <v>2117</v>
      </c>
      <c r="AL830" t="s">
        <v>2117</v>
      </c>
      <c r="AM830" t="s">
        <v>2117</v>
      </c>
      <c r="AN830" t="s">
        <v>2116</v>
      </c>
      <c r="AO830" t="s">
        <v>2117</v>
      </c>
      <c r="AP830" t="s">
        <v>2116</v>
      </c>
      <c r="AQ830" t="s">
        <v>2117</v>
      </c>
    </row>
    <row r="831" spans="2:43" hidden="1" x14ac:dyDescent="0.3">
      <c r="B831" t="s">
        <v>464</v>
      </c>
      <c r="C831" t="s">
        <v>5145</v>
      </c>
      <c r="D831" s="25">
        <v>6.25E-2</v>
      </c>
      <c r="E831" t="s">
        <v>5150</v>
      </c>
      <c r="F831" t="s">
        <v>5151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t="s">
        <v>6176</v>
      </c>
      <c r="Y831" t="s">
        <v>5151</v>
      </c>
      <c r="Z831" t="s">
        <v>6584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hidden="1" x14ac:dyDescent="0.3">
      <c r="B832" t="s">
        <v>445</v>
      </c>
      <c r="C832" t="s">
        <v>5145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t="s">
        <v>383</v>
      </c>
      <c r="Y832" t="s">
        <v>382</v>
      </c>
      <c r="Z832" t="s">
        <v>6585</v>
      </c>
      <c r="AA832" t="s">
        <v>2171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2117</v>
      </c>
      <c r="AI832" t="s">
        <v>2116</v>
      </c>
      <c r="AJ832" t="s">
        <v>2116</v>
      </c>
      <c r="AK832" t="s">
        <v>2117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2116</v>
      </c>
      <c r="AQ832" t="s">
        <v>2117</v>
      </c>
    </row>
    <row r="833" spans="2:43" hidden="1" x14ac:dyDescent="0.3">
      <c r="B833" t="s">
        <v>471</v>
      </c>
      <c r="C833" t="s">
        <v>5145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t="s">
        <v>938</v>
      </c>
      <c r="Y833" t="s">
        <v>2791</v>
      </c>
      <c r="Z833" t="s">
        <v>6586</v>
      </c>
      <c r="AA833" t="s">
        <v>2157</v>
      </c>
      <c r="AB833" t="s">
        <v>2117</v>
      </c>
      <c r="AC833" t="s">
        <v>2116</v>
      </c>
      <c r="AD833" t="s">
        <v>2116</v>
      </c>
      <c r="AE833" t="s">
        <v>2117</v>
      </c>
      <c r="AF833" t="s">
        <v>2116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2117</v>
      </c>
      <c r="AL833" t="s">
        <v>2117</v>
      </c>
      <c r="AM833" t="s">
        <v>2117</v>
      </c>
      <c r="AN833" t="s">
        <v>2116</v>
      </c>
      <c r="AO833" t="s">
        <v>2116</v>
      </c>
      <c r="AP833" t="s">
        <v>2117</v>
      </c>
      <c r="AQ833" t="s">
        <v>2116</v>
      </c>
    </row>
    <row r="834" spans="2:43" hidden="1" x14ac:dyDescent="0.3">
      <c r="B834" t="s">
        <v>471</v>
      </c>
      <c r="C834" t="s">
        <v>5145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t="s">
        <v>518</v>
      </c>
      <c r="Y834" t="s">
        <v>2792</v>
      </c>
      <c r="Z834" t="s">
        <v>6587</v>
      </c>
      <c r="AA834" t="s">
        <v>456</v>
      </c>
      <c r="AB834" t="s">
        <v>2116</v>
      </c>
      <c r="AC834" t="s">
        <v>2116</v>
      </c>
      <c r="AD834" t="s">
        <v>2117</v>
      </c>
      <c r="AE834" t="s">
        <v>2116</v>
      </c>
      <c r="AF834" t="s">
        <v>2117</v>
      </c>
      <c r="AG834" t="s">
        <v>2117</v>
      </c>
      <c r="AH834" t="s">
        <v>2116</v>
      </c>
      <c r="AI834" t="s">
        <v>2116</v>
      </c>
      <c r="AJ834" t="s">
        <v>2117</v>
      </c>
      <c r="AK834" t="s">
        <v>2117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hidden="1" x14ac:dyDescent="0.3">
      <c r="B835" t="s">
        <v>471</v>
      </c>
      <c r="C835" t="s">
        <v>5145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t="s">
        <v>4245</v>
      </c>
      <c r="Y835" t="s">
        <v>2243</v>
      </c>
      <c r="Z835" t="s">
        <v>6588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2116</v>
      </c>
      <c r="AI835" t="s">
        <v>2117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hidden="1" x14ac:dyDescent="0.3">
      <c r="B836" t="s">
        <v>472</v>
      </c>
      <c r="C836" t="s">
        <v>5145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t="s">
        <v>2247</v>
      </c>
      <c r="Y836" t="s">
        <v>129</v>
      </c>
      <c r="Z836" t="s">
        <v>6589</v>
      </c>
      <c r="AA836" t="s">
        <v>2125</v>
      </c>
      <c r="AB836" t="s">
        <v>2117</v>
      </c>
      <c r="AC836" t="s">
        <v>2116</v>
      </c>
      <c r="AD836" t="s">
        <v>2116</v>
      </c>
      <c r="AE836" t="s">
        <v>2117</v>
      </c>
      <c r="AF836" t="s">
        <v>2116</v>
      </c>
      <c r="AG836" t="s">
        <v>2117</v>
      </c>
      <c r="AH836" t="s">
        <v>2117</v>
      </c>
      <c r="AI836" t="s">
        <v>2116</v>
      </c>
      <c r="AJ836" t="s">
        <v>2116</v>
      </c>
      <c r="AK836" t="s">
        <v>2117</v>
      </c>
      <c r="AL836" t="s">
        <v>2117</v>
      </c>
      <c r="AM836" t="s">
        <v>2116</v>
      </c>
      <c r="AN836" t="s">
        <v>2117</v>
      </c>
      <c r="AO836" t="s">
        <v>2117</v>
      </c>
      <c r="AP836" t="s">
        <v>2116</v>
      </c>
      <c r="AQ836" t="s">
        <v>2117</v>
      </c>
    </row>
    <row r="837" spans="2:43" hidden="1" x14ac:dyDescent="0.3">
      <c r="B837" t="s">
        <v>546</v>
      </c>
      <c r="C837" t="s">
        <v>5145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t="s">
        <v>580</v>
      </c>
      <c r="Y837" t="s">
        <v>568</v>
      </c>
      <c r="Z837" t="s">
        <v>6590</v>
      </c>
      <c r="AA837" t="s">
        <v>459</v>
      </c>
      <c r="AB837" t="s">
        <v>2116</v>
      </c>
      <c r="AC837" t="s">
        <v>2117</v>
      </c>
      <c r="AD837" t="s">
        <v>2116</v>
      </c>
      <c r="AE837" t="s">
        <v>2117</v>
      </c>
      <c r="AF837" t="s">
        <v>2117</v>
      </c>
      <c r="AG837" t="s">
        <v>2116</v>
      </c>
      <c r="AH837" t="s">
        <v>2117</v>
      </c>
      <c r="AI837" t="s">
        <v>2116</v>
      </c>
      <c r="AJ837" t="s">
        <v>2116</v>
      </c>
      <c r="AK837" t="s">
        <v>2117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2117</v>
      </c>
      <c r="AQ837" t="s">
        <v>2116</v>
      </c>
    </row>
    <row r="838" spans="2:43" hidden="1" x14ac:dyDescent="0.3">
      <c r="B838" t="s">
        <v>543</v>
      </c>
      <c r="C838" t="s">
        <v>5145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t="s">
        <v>407</v>
      </c>
      <c r="Y838" t="s">
        <v>409</v>
      </c>
      <c r="Z838" t="s">
        <v>6591</v>
      </c>
      <c r="AA838" t="s">
        <v>2125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2117</v>
      </c>
      <c r="AI838" t="s">
        <v>2116</v>
      </c>
      <c r="AJ838" t="s">
        <v>2116</v>
      </c>
      <c r="AK838" t="s">
        <v>2117</v>
      </c>
      <c r="AL838" t="s">
        <v>2117</v>
      </c>
      <c r="AM838" t="s">
        <v>2116</v>
      </c>
      <c r="AN838" t="s">
        <v>2117</v>
      </c>
      <c r="AO838" t="s">
        <v>2117</v>
      </c>
      <c r="AP838" t="s">
        <v>2116</v>
      </c>
      <c r="AQ838" t="s">
        <v>2117</v>
      </c>
    </row>
    <row r="839" spans="2:43" hidden="1" x14ac:dyDescent="0.3">
      <c r="B839" t="s">
        <v>446</v>
      </c>
      <c r="C839" t="s">
        <v>5145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t="s">
        <v>1415</v>
      </c>
      <c r="Y839" t="s">
        <v>1598</v>
      </c>
      <c r="Z839" t="s">
        <v>6592</v>
      </c>
      <c r="AA839" t="s">
        <v>2125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2116</v>
      </c>
      <c r="AI839" t="s">
        <v>2117</v>
      </c>
      <c r="AJ839" t="s">
        <v>2116</v>
      </c>
      <c r="AK839" t="s">
        <v>2116</v>
      </c>
      <c r="AL839" t="s">
        <v>2117</v>
      </c>
      <c r="AM839" t="s">
        <v>2116</v>
      </c>
      <c r="AN839" t="s">
        <v>2117</v>
      </c>
      <c r="AO839" t="s">
        <v>2117</v>
      </c>
      <c r="AP839" t="s">
        <v>2116</v>
      </c>
      <c r="AQ839" t="s">
        <v>2117</v>
      </c>
    </row>
    <row r="840" spans="2:43" hidden="1" x14ac:dyDescent="0.3">
      <c r="B840" t="s">
        <v>446</v>
      </c>
      <c r="C840" t="s">
        <v>5145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t="s">
        <v>1416</v>
      </c>
      <c r="Y840" t="s">
        <v>1597</v>
      </c>
      <c r="Z840" t="s">
        <v>6593</v>
      </c>
      <c r="AA840" t="s">
        <v>2130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2116</v>
      </c>
      <c r="AI840" t="s">
        <v>2117</v>
      </c>
      <c r="AJ840" t="s">
        <v>2116</v>
      </c>
      <c r="AK840" t="s">
        <v>2116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hidden="1" x14ac:dyDescent="0.3">
      <c r="B841" t="s">
        <v>473</v>
      </c>
      <c r="C841" t="s">
        <v>5145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t="s">
        <v>955</v>
      </c>
      <c r="Y841" t="s">
        <v>2581</v>
      </c>
      <c r="Z841" t="s">
        <v>6594</v>
      </c>
      <c r="AA841" t="s">
        <v>2120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2117</v>
      </c>
      <c r="AN841" t="s">
        <v>2116</v>
      </c>
      <c r="AO841" t="s">
        <v>2116</v>
      </c>
      <c r="AP841" t="s">
        <v>2117</v>
      </c>
      <c r="AQ841" t="s">
        <v>2116</v>
      </c>
    </row>
    <row r="842" spans="2:43" hidden="1" x14ac:dyDescent="0.3">
      <c r="B842" t="s">
        <v>473</v>
      </c>
      <c r="C842" t="s">
        <v>5145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t="s">
        <v>3629</v>
      </c>
      <c r="Y842" t="s">
        <v>2582</v>
      </c>
      <c r="Z842" t="s">
        <v>6595</v>
      </c>
      <c r="AA842" t="s">
        <v>460</v>
      </c>
      <c r="AB842" t="s">
        <v>2116</v>
      </c>
      <c r="AC842" t="s">
        <v>2116</v>
      </c>
      <c r="AD842" t="s">
        <v>2117</v>
      </c>
      <c r="AE842" t="s">
        <v>2116</v>
      </c>
      <c r="AF842" t="s">
        <v>2117</v>
      </c>
      <c r="AG842" t="s">
        <v>2117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2117</v>
      </c>
      <c r="AM842" t="s">
        <v>2117</v>
      </c>
      <c r="AN842" t="s">
        <v>2116</v>
      </c>
      <c r="AO842" t="s">
        <v>2117</v>
      </c>
      <c r="AP842" t="s">
        <v>2117</v>
      </c>
      <c r="AQ842" t="s">
        <v>2116</v>
      </c>
    </row>
    <row r="843" spans="2:43" hidden="1" x14ac:dyDescent="0.3">
      <c r="B843" t="s">
        <v>473</v>
      </c>
      <c r="C843" t="s">
        <v>5145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t="s">
        <v>952</v>
      </c>
      <c r="Y843" t="s">
        <v>3634</v>
      </c>
      <c r="Z843" t="s">
        <v>6596</v>
      </c>
      <c r="AA843" t="s">
        <v>459</v>
      </c>
      <c r="AB843" t="s">
        <v>2116</v>
      </c>
      <c r="AC843" t="s">
        <v>2117</v>
      </c>
      <c r="AD843" t="s">
        <v>2116</v>
      </c>
      <c r="AE843" t="s">
        <v>2117</v>
      </c>
      <c r="AF843" t="s">
        <v>2117</v>
      </c>
      <c r="AG843" t="s">
        <v>2116</v>
      </c>
      <c r="AH843" t="s">
        <v>2116</v>
      </c>
      <c r="AI843" t="s">
        <v>2117</v>
      </c>
      <c r="AJ843" t="s">
        <v>2116</v>
      </c>
      <c r="AK843" t="s">
        <v>2117</v>
      </c>
      <c r="AL843" t="s">
        <v>2117</v>
      </c>
      <c r="AM843" t="s">
        <v>2116</v>
      </c>
      <c r="AN843" t="s">
        <v>2117</v>
      </c>
      <c r="AO843" t="s">
        <v>2117</v>
      </c>
      <c r="AP843" t="s">
        <v>2117</v>
      </c>
      <c r="AQ843" t="s">
        <v>2116</v>
      </c>
    </row>
    <row r="844" spans="2:43" hidden="1" x14ac:dyDescent="0.3">
      <c r="B844" t="s">
        <v>473</v>
      </c>
      <c r="C844" t="s">
        <v>5145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t="s">
        <v>556</v>
      </c>
      <c r="Y844" t="s">
        <v>4318</v>
      </c>
      <c r="Z844" t="s">
        <v>6597</v>
      </c>
      <c r="AA844" t="s">
        <v>460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2117</v>
      </c>
      <c r="AJ844" t="s">
        <v>2116</v>
      </c>
      <c r="AK844" t="s">
        <v>2116</v>
      </c>
      <c r="AL844" t="s">
        <v>2117</v>
      </c>
      <c r="AM844" t="s">
        <v>2117</v>
      </c>
      <c r="AN844" t="s">
        <v>2116</v>
      </c>
      <c r="AO844" t="s">
        <v>2117</v>
      </c>
      <c r="AP844" t="s">
        <v>2117</v>
      </c>
      <c r="AQ844" t="s">
        <v>2116</v>
      </c>
    </row>
    <row r="845" spans="2:43" hidden="1" x14ac:dyDescent="0.3">
      <c r="B845" t="s">
        <v>558</v>
      </c>
      <c r="C845" t="s">
        <v>5145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t="s">
        <v>559</v>
      </c>
      <c r="Y845" t="s">
        <v>3122</v>
      </c>
      <c r="Z845" t="s">
        <v>6598</v>
      </c>
      <c r="AA845" t="s">
        <v>2120</v>
      </c>
      <c r="AB845" t="s">
        <v>2116</v>
      </c>
      <c r="AC845" t="s">
        <v>2117</v>
      </c>
      <c r="AD845" t="s">
        <v>2116</v>
      </c>
      <c r="AE845" t="s">
        <v>2117</v>
      </c>
      <c r="AF845" t="s">
        <v>2117</v>
      </c>
      <c r="AG845" t="s">
        <v>2116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hidden="1" x14ac:dyDescent="0.3">
      <c r="B846" t="s">
        <v>558</v>
      </c>
      <c r="C846" t="s">
        <v>5145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t="s">
        <v>564</v>
      </c>
      <c r="Y846" t="s">
        <v>3121</v>
      </c>
      <c r="Z846" t="s">
        <v>6599</v>
      </c>
      <c r="AA846" t="s">
        <v>453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2116</v>
      </c>
      <c r="AL846" t="s">
        <v>2116</v>
      </c>
      <c r="AM846" t="s">
        <v>2116</v>
      </c>
      <c r="AN846" t="s">
        <v>2117</v>
      </c>
      <c r="AO846" t="s">
        <v>2117</v>
      </c>
      <c r="AP846" t="s">
        <v>2116</v>
      </c>
      <c r="AQ846" t="s">
        <v>2117</v>
      </c>
    </row>
    <row r="847" spans="2:43" hidden="1" x14ac:dyDescent="0.3">
      <c r="B847" t="s">
        <v>558</v>
      </c>
      <c r="C847" t="s">
        <v>5145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t="s">
        <v>958</v>
      </c>
      <c r="Y847" t="s">
        <v>951</v>
      </c>
      <c r="Z847" t="s">
        <v>6600</v>
      </c>
      <c r="AA847" t="s">
        <v>453</v>
      </c>
      <c r="AB847" t="s">
        <v>2117</v>
      </c>
      <c r="AC847" t="s">
        <v>2116</v>
      </c>
      <c r="AD847" t="s">
        <v>2116</v>
      </c>
      <c r="AE847" t="s">
        <v>2117</v>
      </c>
      <c r="AF847" t="s">
        <v>2116</v>
      </c>
      <c r="AG847" t="s">
        <v>2117</v>
      </c>
      <c r="AH847" t="s">
        <v>2116</v>
      </c>
      <c r="AI847" t="s">
        <v>2117</v>
      </c>
      <c r="AJ847" t="s">
        <v>2116</v>
      </c>
      <c r="AK847" t="s">
        <v>2116</v>
      </c>
      <c r="AL847" t="s">
        <v>2116</v>
      </c>
      <c r="AM847" t="s">
        <v>2116</v>
      </c>
      <c r="AN847" t="s">
        <v>2117</v>
      </c>
      <c r="AO847" t="s">
        <v>2117</v>
      </c>
      <c r="AP847" t="s">
        <v>2116</v>
      </c>
      <c r="AQ847" t="s">
        <v>2117</v>
      </c>
    </row>
    <row r="848" spans="2:43" hidden="1" x14ac:dyDescent="0.3">
      <c r="B848" t="s">
        <v>546</v>
      </c>
      <c r="C848" t="s">
        <v>5145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t="s">
        <v>3124</v>
      </c>
      <c r="Y848" t="s">
        <v>964</v>
      </c>
      <c r="Z848" t="s">
        <v>6601</v>
      </c>
      <c r="AA848" t="s">
        <v>2139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2117</v>
      </c>
      <c r="AI848" t="s">
        <v>2116</v>
      </c>
      <c r="AJ848" t="s">
        <v>2116</v>
      </c>
      <c r="AK848" t="s">
        <v>2117</v>
      </c>
      <c r="AL848" t="s">
        <v>2117</v>
      </c>
      <c r="AM848" t="s">
        <v>2117</v>
      </c>
      <c r="AN848" t="s">
        <v>2116</v>
      </c>
      <c r="AO848" t="s">
        <v>2116</v>
      </c>
      <c r="AP848" t="s">
        <v>2117</v>
      </c>
      <c r="AQ848" t="s">
        <v>2116</v>
      </c>
    </row>
    <row r="849" spans="2:43" hidden="1" x14ac:dyDescent="0.3">
      <c r="B849" t="s">
        <v>546</v>
      </c>
      <c r="C849" t="s">
        <v>5145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t="s">
        <v>3126</v>
      </c>
      <c r="Y849" t="s">
        <v>402</v>
      </c>
      <c r="Z849" t="s">
        <v>6602</v>
      </c>
      <c r="AA849" t="s">
        <v>2120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2116</v>
      </c>
      <c r="AJ849" t="s">
        <v>2117</v>
      </c>
      <c r="AK849" t="s">
        <v>2117</v>
      </c>
      <c r="AL849" t="s">
        <v>2117</v>
      </c>
      <c r="AM849" t="s">
        <v>2117</v>
      </c>
      <c r="AN849" t="s">
        <v>2116</v>
      </c>
      <c r="AO849" t="s">
        <v>2116</v>
      </c>
      <c r="AP849" t="s">
        <v>2117</v>
      </c>
      <c r="AQ849" t="s">
        <v>2116</v>
      </c>
    </row>
    <row r="850" spans="2:43" hidden="1" x14ac:dyDescent="0.3">
      <c r="B850" t="s">
        <v>546</v>
      </c>
      <c r="C850" t="s">
        <v>5145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t="s">
        <v>942</v>
      </c>
      <c r="Y850" t="s">
        <v>4270</v>
      </c>
      <c r="Z850" t="s">
        <v>6603</v>
      </c>
      <c r="AA850" t="s">
        <v>462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2117</v>
      </c>
      <c r="AN850" t="s">
        <v>2116</v>
      </c>
      <c r="AO850" t="s">
        <v>2117</v>
      </c>
      <c r="AP850" t="s">
        <v>2117</v>
      </c>
      <c r="AQ850" t="s">
        <v>2116</v>
      </c>
    </row>
    <row r="851" spans="2:43" hidden="1" x14ac:dyDescent="0.3">
      <c r="B851" t="s">
        <v>546</v>
      </c>
      <c r="C851" t="s">
        <v>4815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t="s">
        <v>3125</v>
      </c>
      <c r="Y851" t="s">
        <v>3128</v>
      </c>
      <c r="Z851" t="s">
        <v>6569</v>
      </c>
      <c r="AA851" t="s">
        <v>459</v>
      </c>
      <c r="AB851" t="s">
        <v>2116</v>
      </c>
      <c r="AC851" t="s">
        <v>2117</v>
      </c>
      <c r="AD851" t="s">
        <v>2116</v>
      </c>
      <c r="AE851" t="s">
        <v>2117</v>
      </c>
      <c r="AF851" t="s">
        <v>2117</v>
      </c>
      <c r="AG851" t="s">
        <v>2116</v>
      </c>
      <c r="AH851" t="s">
        <v>2116</v>
      </c>
      <c r="AI851" t="s">
        <v>2117</v>
      </c>
      <c r="AJ851" t="s">
        <v>2116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2117</v>
      </c>
      <c r="AQ851" t="s">
        <v>2116</v>
      </c>
    </row>
    <row r="852" spans="2:43" hidden="1" x14ac:dyDescent="0.3">
      <c r="B852" t="s">
        <v>543</v>
      </c>
      <c r="C852" t="s">
        <v>5145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t="s">
        <v>3118</v>
      </c>
      <c r="Y852" t="s">
        <v>408</v>
      </c>
      <c r="Z852" t="s">
        <v>6604</v>
      </c>
      <c r="AA852" t="s">
        <v>2130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2117</v>
      </c>
      <c r="AI852" t="s">
        <v>2116</v>
      </c>
      <c r="AJ852" t="s">
        <v>2116</v>
      </c>
      <c r="AK852" t="s">
        <v>2117</v>
      </c>
      <c r="AL852" t="s">
        <v>2117</v>
      </c>
      <c r="AM852" t="s">
        <v>2117</v>
      </c>
      <c r="AN852" t="s">
        <v>2116</v>
      </c>
      <c r="AO852" t="s">
        <v>2116</v>
      </c>
      <c r="AP852" t="s">
        <v>2117</v>
      </c>
      <c r="AQ852" t="s">
        <v>2116</v>
      </c>
    </row>
    <row r="853" spans="2:43" hidden="1" x14ac:dyDescent="0.3">
      <c r="B853" t="s">
        <v>546</v>
      </c>
      <c r="C853" t="s">
        <v>5145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 t="s">
        <v>4719</v>
      </c>
      <c r="Y853" t="s">
        <v>943</v>
      </c>
      <c r="Z853" t="s">
        <v>6605</v>
      </c>
      <c r="AA853" t="s">
        <v>2122</v>
      </c>
      <c r="AB853" t="s">
        <v>2117</v>
      </c>
      <c r="AC853" t="s">
        <v>2116</v>
      </c>
      <c r="AD853" t="s">
        <v>2116</v>
      </c>
      <c r="AE853" t="s">
        <v>2117</v>
      </c>
      <c r="AF853" t="s">
        <v>2116</v>
      </c>
      <c r="AG853" t="s">
        <v>2117</v>
      </c>
      <c r="AH853" t="s">
        <v>2117</v>
      </c>
      <c r="AI853" t="s">
        <v>2116</v>
      </c>
      <c r="AJ853" t="s">
        <v>2116</v>
      </c>
      <c r="AK853" t="s">
        <v>2117</v>
      </c>
      <c r="AL853" t="s">
        <v>2117</v>
      </c>
      <c r="AM853" t="s">
        <v>2117</v>
      </c>
      <c r="AN853" t="s">
        <v>2116</v>
      </c>
      <c r="AO853" t="s">
        <v>2116</v>
      </c>
      <c r="AP853" t="s">
        <v>2117</v>
      </c>
      <c r="AQ853" t="s">
        <v>2116</v>
      </c>
    </row>
    <row r="854" spans="2:43" hidden="1" x14ac:dyDescent="0.3">
      <c r="B854" t="s">
        <v>584</v>
      </c>
      <c r="C854" t="s">
        <v>5145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t="s">
        <v>3377</v>
      </c>
      <c r="Y854" t="s">
        <v>4431</v>
      </c>
      <c r="Z854" t="s">
        <v>6606</v>
      </c>
      <c r="AA854" t="s">
        <v>449</v>
      </c>
      <c r="AB854" t="s">
        <v>2116</v>
      </c>
      <c r="AC854" t="s">
        <v>2116</v>
      </c>
      <c r="AD854" t="s">
        <v>2117</v>
      </c>
      <c r="AE854" t="s">
        <v>2116</v>
      </c>
      <c r="AF854" t="s">
        <v>2117</v>
      </c>
      <c r="AG854" t="s">
        <v>2117</v>
      </c>
      <c r="AH854" t="s">
        <v>2116</v>
      </c>
      <c r="AI854" t="s">
        <v>2116</v>
      </c>
      <c r="AJ854" t="s">
        <v>2117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2116</v>
      </c>
      <c r="AQ854" t="s">
        <v>2117</v>
      </c>
    </row>
    <row r="855" spans="2:43" hidden="1" x14ac:dyDescent="0.3">
      <c r="B855" t="s">
        <v>584</v>
      </c>
      <c r="C855" t="s">
        <v>5145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t="s">
        <v>3379</v>
      </c>
      <c r="Y855" t="s">
        <v>4432</v>
      </c>
      <c r="Z855" t="s">
        <v>6607</v>
      </c>
      <c r="AA855" t="s">
        <v>4036</v>
      </c>
      <c r="AB855" t="s">
        <v>2117</v>
      </c>
      <c r="AC855" t="s">
        <v>2116</v>
      </c>
      <c r="AD855" t="s">
        <v>2116</v>
      </c>
      <c r="AE855" t="s">
        <v>2117</v>
      </c>
      <c r="AF855" t="s">
        <v>2116</v>
      </c>
      <c r="AG855" t="s">
        <v>2117</v>
      </c>
      <c r="AH855" t="s">
        <v>2117</v>
      </c>
      <c r="AI855" t="s">
        <v>2116</v>
      </c>
      <c r="AJ855" t="s">
        <v>2116</v>
      </c>
      <c r="AK855" t="s">
        <v>2117</v>
      </c>
      <c r="AL855" t="s">
        <v>2117</v>
      </c>
      <c r="AM855" t="s">
        <v>2117</v>
      </c>
      <c r="AN855" t="s">
        <v>2116</v>
      </c>
      <c r="AO855" t="s">
        <v>2116</v>
      </c>
      <c r="AP855" t="s">
        <v>2117</v>
      </c>
      <c r="AQ855" t="s">
        <v>2116</v>
      </c>
    </row>
    <row r="856" spans="2:43" hidden="1" x14ac:dyDescent="0.3">
      <c r="B856" t="s">
        <v>543</v>
      </c>
      <c r="C856" t="s">
        <v>5145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t="s">
        <v>405</v>
      </c>
      <c r="Y856" t="s">
        <v>406</v>
      </c>
      <c r="Z856" t="s">
        <v>6608</v>
      </c>
      <c r="AA856" t="s">
        <v>2125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2117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hidden="1" x14ac:dyDescent="0.3">
      <c r="B857" t="s">
        <v>474</v>
      </c>
      <c r="C857" t="s">
        <v>5145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t="s">
        <v>3204</v>
      </c>
      <c r="Y857" t="s">
        <v>1777</v>
      </c>
      <c r="Z857" t="s">
        <v>6609</v>
      </c>
      <c r="AA857" t="s">
        <v>456</v>
      </c>
      <c r="AB857" t="s">
        <v>2116</v>
      </c>
      <c r="AC857" t="s">
        <v>2116</v>
      </c>
      <c r="AD857" t="s">
        <v>2117</v>
      </c>
      <c r="AE857" t="s">
        <v>2116</v>
      </c>
      <c r="AF857" t="s">
        <v>2117</v>
      </c>
      <c r="AG857" t="s">
        <v>2117</v>
      </c>
      <c r="AH857" t="s">
        <v>2116</v>
      </c>
      <c r="AI857" t="s">
        <v>2116</v>
      </c>
      <c r="AJ857" t="s">
        <v>2117</v>
      </c>
      <c r="AK857" t="s">
        <v>2117</v>
      </c>
      <c r="AL857" t="s">
        <v>2116</v>
      </c>
      <c r="AM857" t="s">
        <v>2116</v>
      </c>
      <c r="AN857" t="s">
        <v>2117</v>
      </c>
      <c r="AO857" t="s">
        <v>2117</v>
      </c>
      <c r="AP857" t="s">
        <v>2116</v>
      </c>
      <c r="AQ857" t="s">
        <v>2117</v>
      </c>
    </row>
    <row r="858" spans="2:43" hidden="1" x14ac:dyDescent="0.3">
      <c r="B858" t="s">
        <v>569</v>
      </c>
      <c r="C858" t="s">
        <v>5145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t="s">
        <v>3383</v>
      </c>
      <c r="Y858" t="s">
        <v>3380</v>
      </c>
      <c r="Z858" t="s">
        <v>6610</v>
      </c>
      <c r="AA858" t="s">
        <v>460</v>
      </c>
      <c r="AB858" t="s">
        <v>2116</v>
      </c>
      <c r="AC858" t="s">
        <v>2116</v>
      </c>
      <c r="AD858" t="s">
        <v>2117</v>
      </c>
      <c r="AE858" t="s">
        <v>2116</v>
      </c>
      <c r="AF858" t="s">
        <v>2117</v>
      </c>
      <c r="AG858" t="s">
        <v>2117</v>
      </c>
      <c r="AH858" t="s">
        <v>2116</v>
      </c>
      <c r="AI858" t="s">
        <v>2117</v>
      </c>
      <c r="AJ858" t="s">
        <v>2116</v>
      </c>
      <c r="AK858" t="s">
        <v>2117</v>
      </c>
      <c r="AL858" t="s">
        <v>2117</v>
      </c>
      <c r="AM858" t="s">
        <v>2117</v>
      </c>
      <c r="AN858" t="s">
        <v>2116</v>
      </c>
      <c r="AO858" t="s">
        <v>2117</v>
      </c>
      <c r="AP858" t="s">
        <v>2117</v>
      </c>
      <c r="AQ858" t="s">
        <v>2116</v>
      </c>
    </row>
    <row r="859" spans="2:43" hidden="1" x14ac:dyDescent="0.3">
      <c r="B859" t="s">
        <v>476</v>
      </c>
      <c r="C859" t="s">
        <v>5145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t="s">
        <v>996</v>
      </c>
      <c r="Y859" t="s">
        <v>340</v>
      </c>
      <c r="Z859" t="s">
        <v>6611</v>
      </c>
      <c r="AA859" t="s">
        <v>460</v>
      </c>
      <c r="AB859" t="s">
        <v>2116</v>
      </c>
      <c r="AC859" t="s">
        <v>2116</v>
      </c>
      <c r="AD859" t="s">
        <v>2117</v>
      </c>
      <c r="AE859" t="s">
        <v>2116</v>
      </c>
      <c r="AF859" t="s">
        <v>2117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2117</v>
      </c>
      <c r="AN859" t="s">
        <v>2116</v>
      </c>
      <c r="AO859" t="s">
        <v>2117</v>
      </c>
      <c r="AP859" t="s">
        <v>2117</v>
      </c>
      <c r="AQ859" t="s">
        <v>2116</v>
      </c>
    </row>
    <row r="860" spans="2:43" hidden="1" x14ac:dyDescent="0.3">
      <c r="B860" t="s">
        <v>476</v>
      </c>
      <c r="C860" t="s">
        <v>5145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t="s">
        <v>1327</v>
      </c>
      <c r="Y860" t="s">
        <v>2750</v>
      </c>
      <c r="Z860" t="s">
        <v>6612</v>
      </c>
      <c r="AA860" t="s">
        <v>2125</v>
      </c>
      <c r="AB860" t="s">
        <v>2117</v>
      </c>
      <c r="AC860" t="s">
        <v>2116</v>
      </c>
      <c r="AD860" t="s">
        <v>2116</v>
      </c>
      <c r="AE860" t="s">
        <v>2117</v>
      </c>
      <c r="AF860" t="s">
        <v>2116</v>
      </c>
      <c r="AG860" t="s">
        <v>2117</v>
      </c>
      <c r="AH860" t="s">
        <v>2117</v>
      </c>
      <c r="AI860" t="s">
        <v>2116</v>
      </c>
      <c r="AJ860" t="s">
        <v>2116</v>
      </c>
      <c r="AK860" t="s">
        <v>2117</v>
      </c>
      <c r="AL860" t="s">
        <v>2117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hidden="1" x14ac:dyDescent="0.3">
      <c r="B861" t="s">
        <v>584</v>
      </c>
      <c r="C861" t="s">
        <v>5145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t="s">
        <v>4485</v>
      </c>
      <c r="Y861" t="s">
        <v>4433</v>
      </c>
      <c r="Z861" t="s">
        <v>6613</v>
      </c>
      <c r="AA861" t="s">
        <v>447</v>
      </c>
      <c r="AB861" t="s">
        <v>2116</v>
      </c>
      <c r="AC861" t="s">
        <v>2117</v>
      </c>
      <c r="AD861" t="s">
        <v>2116</v>
      </c>
      <c r="AE861" t="s">
        <v>2117</v>
      </c>
      <c r="AF861" t="s">
        <v>2117</v>
      </c>
      <c r="AG861" t="s">
        <v>2116</v>
      </c>
      <c r="AH861" t="s">
        <v>2116</v>
      </c>
      <c r="AI861" t="s">
        <v>2117</v>
      </c>
      <c r="AJ861" t="s">
        <v>2116</v>
      </c>
      <c r="AK861" t="s">
        <v>2116</v>
      </c>
      <c r="AL861" t="s">
        <v>2116</v>
      </c>
      <c r="AM861" t="s">
        <v>2116</v>
      </c>
      <c r="AN861" t="s">
        <v>2117</v>
      </c>
      <c r="AO861" t="s">
        <v>2117</v>
      </c>
      <c r="AP861" t="s">
        <v>2116</v>
      </c>
      <c r="AQ861" t="s">
        <v>2117</v>
      </c>
    </row>
    <row r="862" spans="2:43" hidden="1" x14ac:dyDescent="0.3">
      <c r="B862" t="s">
        <v>990</v>
      </c>
      <c r="C862" t="s">
        <v>5145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t="s">
        <v>4732</v>
      </c>
      <c r="Y862" t="s">
        <v>1076</v>
      </c>
      <c r="Z862" t="s">
        <v>6614</v>
      </c>
      <c r="AA862" t="s">
        <v>462</v>
      </c>
      <c r="AB862" t="s">
        <v>2117</v>
      </c>
      <c r="AC862" t="s">
        <v>2116</v>
      </c>
      <c r="AD862" t="s">
        <v>2116</v>
      </c>
      <c r="AE862" t="s">
        <v>2117</v>
      </c>
      <c r="AF862" t="s">
        <v>2116</v>
      </c>
      <c r="AG862" t="s">
        <v>2117</v>
      </c>
      <c r="AH862" t="s">
        <v>2116</v>
      </c>
      <c r="AI862" t="s">
        <v>2117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2117</v>
      </c>
      <c r="AP862" t="s">
        <v>2117</v>
      </c>
      <c r="AQ862" t="s">
        <v>2116</v>
      </c>
    </row>
    <row r="863" spans="2:43" hidden="1" x14ac:dyDescent="0.3">
      <c r="B863" t="s">
        <v>451</v>
      </c>
      <c r="C863" t="s">
        <v>5145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t="s">
        <v>5071</v>
      </c>
      <c r="Y863" t="s">
        <v>4412</v>
      </c>
      <c r="Z863" t="s">
        <v>6615</v>
      </c>
      <c r="AA863" t="s">
        <v>2120</v>
      </c>
      <c r="AB863" t="s">
        <v>2116</v>
      </c>
      <c r="AC863" t="s">
        <v>2117</v>
      </c>
      <c r="AD863" t="s">
        <v>2116</v>
      </c>
      <c r="AE863" t="s">
        <v>2117</v>
      </c>
      <c r="AF863" t="s">
        <v>2117</v>
      </c>
      <c r="AG863" t="s">
        <v>2116</v>
      </c>
      <c r="AH863" t="s">
        <v>2116</v>
      </c>
      <c r="AI863" t="s">
        <v>2117</v>
      </c>
      <c r="AJ863" t="s">
        <v>2116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2116</v>
      </c>
      <c r="AP863" t="s">
        <v>2117</v>
      </c>
      <c r="AQ863" t="s">
        <v>2116</v>
      </c>
    </row>
    <row r="864" spans="2:43" hidden="1" x14ac:dyDescent="0.3">
      <c r="B864" t="s">
        <v>4827</v>
      </c>
      <c r="C864" t="s">
        <v>5145</v>
      </c>
      <c r="D864" s="25">
        <v>0.41666666666666669</v>
      </c>
      <c r="E864" t="s">
        <v>5152</v>
      </c>
      <c r="F864" t="s">
        <v>5153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t="s">
        <v>6227</v>
      </c>
      <c r="Y864" t="s">
        <v>5153</v>
      </c>
      <c r="Z864" t="s">
        <v>6616</v>
      </c>
      <c r="AA864" t="s">
        <v>453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2116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hidden="1" x14ac:dyDescent="0.3">
      <c r="B865" t="s">
        <v>4236</v>
      </c>
      <c r="C865" t="s">
        <v>5145</v>
      </c>
      <c r="D865" s="25">
        <v>0.45833333333333331</v>
      </c>
      <c r="E865" t="s">
        <v>5154</v>
      </c>
      <c r="F865" t="s">
        <v>5155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t="s">
        <v>1965</v>
      </c>
      <c r="Y865" t="s">
        <v>2416</v>
      </c>
      <c r="Z865" t="s">
        <v>6617</v>
      </c>
      <c r="AA865" t="s">
        <v>2122</v>
      </c>
      <c r="AB865" t="s">
        <v>2117</v>
      </c>
      <c r="AC865" t="s">
        <v>2116</v>
      </c>
      <c r="AD865" t="s">
        <v>2116</v>
      </c>
      <c r="AE865" t="s">
        <v>2117</v>
      </c>
      <c r="AF865" t="s">
        <v>2116</v>
      </c>
      <c r="AG865" t="s">
        <v>2117</v>
      </c>
      <c r="AH865" t="s">
        <v>2117</v>
      </c>
      <c r="AI865" t="s">
        <v>2116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hidden="1" x14ac:dyDescent="0.3">
      <c r="B866" t="s">
        <v>4236</v>
      </c>
      <c r="C866" t="s">
        <v>5145</v>
      </c>
      <c r="D866" s="25">
        <v>0.45833333333333331</v>
      </c>
      <c r="E866" t="s">
        <v>1920</v>
      </c>
      <c r="F866" t="s">
        <v>5156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t="s">
        <v>1920</v>
      </c>
      <c r="Y866" t="s">
        <v>2011</v>
      </c>
      <c r="Z866" t="s">
        <v>6618</v>
      </c>
      <c r="AA866" t="s">
        <v>453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2116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hidden="1" x14ac:dyDescent="0.3">
      <c r="B867" t="s">
        <v>474</v>
      </c>
      <c r="C867" t="s">
        <v>5145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t="s">
        <v>601</v>
      </c>
      <c r="Y867" t="s">
        <v>296</v>
      </c>
      <c r="Z867" t="s">
        <v>6619</v>
      </c>
      <c r="AA867" t="s">
        <v>453</v>
      </c>
      <c r="AB867" t="s">
        <v>2117</v>
      </c>
      <c r="AC867" t="s">
        <v>2116</v>
      </c>
      <c r="AD867" t="s">
        <v>2116</v>
      </c>
      <c r="AE867" t="s">
        <v>2117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hidden="1" x14ac:dyDescent="0.3">
      <c r="B868" t="s">
        <v>5157</v>
      </c>
      <c r="C868" t="s">
        <v>5145</v>
      </c>
      <c r="D868" s="25">
        <v>0.45833333333333331</v>
      </c>
      <c r="E868" t="s">
        <v>5081</v>
      </c>
      <c r="F868" t="s">
        <v>5158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t="s">
        <v>5081</v>
      </c>
      <c r="Y868" t="s">
        <v>5158</v>
      </c>
      <c r="Z868" t="s">
        <v>6620</v>
      </c>
      <c r="AA868" t="s">
        <v>2169</v>
      </c>
      <c r="AB868" t="s">
        <v>2117</v>
      </c>
      <c r="AC868" t="s">
        <v>2116</v>
      </c>
      <c r="AD868" t="s">
        <v>2116</v>
      </c>
      <c r="AE868" t="s">
        <v>2117</v>
      </c>
      <c r="AF868" t="s">
        <v>2116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2116</v>
      </c>
      <c r="AP868" t="s">
        <v>2117</v>
      </c>
      <c r="AQ868" t="s">
        <v>2116</v>
      </c>
    </row>
    <row r="869" spans="2:43" hidden="1" x14ac:dyDescent="0.3">
      <c r="B869" t="s">
        <v>5157</v>
      </c>
      <c r="C869" t="s">
        <v>5145</v>
      </c>
      <c r="D869" s="25">
        <v>0.45833333333333331</v>
      </c>
      <c r="E869" t="s">
        <v>5159</v>
      </c>
      <c r="F869" t="s">
        <v>5160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t="s">
        <v>6255</v>
      </c>
      <c r="Y869" t="s">
        <v>6256</v>
      </c>
      <c r="Z869" t="s">
        <v>6621</v>
      </c>
      <c r="AA869" t="s">
        <v>460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2117</v>
      </c>
      <c r="AI869" t="s">
        <v>2116</v>
      </c>
      <c r="AJ869" t="s">
        <v>2116</v>
      </c>
      <c r="AK869" t="s">
        <v>2117</v>
      </c>
      <c r="AL869" t="s">
        <v>2117</v>
      </c>
      <c r="AM869" t="s">
        <v>2117</v>
      </c>
      <c r="AN869" t="s">
        <v>2116</v>
      </c>
      <c r="AO869" t="s">
        <v>2117</v>
      </c>
      <c r="AP869" t="s">
        <v>2117</v>
      </c>
      <c r="AQ869" t="s">
        <v>2116</v>
      </c>
    </row>
    <row r="870" spans="2:43" hidden="1" x14ac:dyDescent="0.3">
      <c r="B870" t="s">
        <v>5157</v>
      </c>
      <c r="C870" t="s">
        <v>5145</v>
      </c>
      <c r="D870" s="25">
        <v>0.45833333333333331</v>
      </c>
      <c r="E870" t="s">
        <v>5161</v>
      </c>
      <c r="F870" t="s">
        <v>5080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t="s">
        <v>368</v>
      </c>
      <c r="Y870" t="s">
        <v>5080</v>
      </c>
      <c r="Z870" t="s">
        <v>6622</v>
      </c>
      <c r="AA870" t="s">
        <v>2125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2116</v>
      </c>
      <c r="AN870" t="s">
        <v>2117</v>
      </c>
      <c r="AO870" t="s">
        <v>2117</v>
      </c>
      <c r="AP870" t="s">
        <v>2116</v>
      </c>
      <c r="AQ870" t="s">
        <v>2117</v>
      </c>
    </row>
    <row r="871" spans="2:43" hidden="1" x14ac:dyDescent="0.3">
      <c r="B871" t="s">
        <v>450</v>
      </c>
      <c r="C871" t="s">
        <v>5145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t="s">
        <v>5053</v>
      </c>
      <c r="Y871" t="s">
        <v>139</v>
      </c>
      <c r="Z871" t="s">
        <v>6623</v>
      </c>
      <c r="AA871" t="s">
        <v>459</v>
      </c>
      <c r="AB871" t="s">
        <v>2116</v>
      </c>
      <c r="AC871" t="s">
        <v>2117</v>
      </c>
      <c r="AD871" t="s">
        <v>2116</v>
      </c>
      <c r="AE871" t="s">
        <v>2117</v>
      </c>
      <c r="AF871" t="s">
        <v>2117</v>
      </c>
      <c r="AG871" t="s">
        <v>2116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2117</v>
      </c>
      <c r="AM871" t="s">
        <v>2116</v>
      </c>
      <c r="AN871" t="s">
        <v>2117</v>
      </c>
      <c r="AO871" t="s">
        <v>2117</v>
      </c>
      <c r="AP871" t="s">
        <v>2117</v>
      </c>
      <c r="AQ871" t="s">
        <v>2116</v>
      </c>
    </row>
    <row r="872" spans="2:43" hidden="1" x14ac:dyDescent="0.3">
      <c r="B872" t="s">
        <v>450</v>
      </c>
      <c r="C872" t="s">
        <v>5145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t="s">
        <v>3388</v>
      </c>
      <c r="Y872" t="s">
        <v>4342</v>
      </c>
      <c r="Z872" t="s">
        <v>6624</v>
      </c>
      <c r="AA872" t="s">
        <v>453</v>
      </c>
      <c r="AB872" t="s">
        <v>2117</v>
      </c>
      <c r="AC872" t="s">
        <v>2116</v>
      </c>
      <c r="AD872" t="s">
        <v>2116</v>
      </c>
      <c r="AE872" t="s">
        <v>2117</v>
      </c>
      <c r="AF872" t="s">
        <v>2116</v>
      </c>
      <c r="AG872" t="s">
        <v>2117</v>
      </c>
      <c r="AH872" t="s">
        <v>2117</v>
      </c>
      <c r="AI872" t="s">
        <v>2116</v>
      </c>
      <c r="AJ872" t="s">
        <v>2116</v>
      </c>
      <c r="AK872" t="s">
        <v>2117</v>
      </c>
      <c r="AL872" t="s">
        <v>2116</v>
      </c>
      <c r="AM872" t="s">
        <v>2116</v>
      </c>
      <c r="AN872" t="s">
        <v>2117</v>
      </c>
      <c r="AO872" t="s">
        <v>2117</v>
      </c>
      <c r="AP872" t="s">
        <v>2116</v>
      </c>
      <c r="AQ872" t="s">
        <v>2117</v>
      </c>
    </row>
    <row r="873" spans="2:43" hidden="1" x14ac:dyDescent="0.3">
      <c r="B873" t="s">
        <v>4827</v>
      </c>
      <c r="C873" t="s">
        <v>5145</v>
      </c>
      <c r="D873" s="25">
        <v>0.45833333333333331</v>
      </c>
      <c r="E873" t="s">
        <v>5162</v>
      </c>
      <c r="F873" t="s">
        <v>5163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t="s">
        <v>2658</v>
      </c>
      <c r="Y873" t="s">
        <v>5163</v>
      </c>
      <c r="Z873" t="s">
        <v>6625</v>
      </c>
      <c r="AA873" t="s">
        <v>462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2117</v>
      </c>
      <c r="AP873" t="s">
        <v>2117</v>
      </c>
      <c r="AQ873" t="s">
        <v>2116</v>
      </c>
    </row>
    <row r="874" spans="2:43" hidden="1" x14ac:dyDescent="0.3">
      <c r="B874" t="s">
        <v>4822</v>
      </c>
      <c r="C874" t="s">
        <v>5145</v>
      </c>
      <c r="D874" s="25">
        <v>0.45833333333333331</v>
      </c>
      <c r="E874" t="s">
        <v>5164</v>
      </c>
      <c r="F874" t="s">
        <v>4779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t="s">
        <v>6258</v>
      </c>
      <c r="Y874" t="s">
        <v>4779</v>
      </c>
      <c r="Z874" t="s">
        <v>6626</v>
      </c>
      <c r="AA874" t="s">
        <v>2157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2117</v>
      </c>
      <c r="AI874" t="s">
        <v>2116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2116</v>
      </c>
      <c r="AP874" t="s">
        <v>2117</v>
      </c>
      <c r="AQ874" t="s">
        <v>2116</v>
      </c>
    </row>
    <row r="875" spans="2:43" hidden="1" x14ac:dyDescent="0.3">
      <c r="B875" t="s">
        <v>4822</v>
      </c>
      <c r="C875" t="s">
        <v>5145</v>
      </c>
      <c r="D875" s="25">
        <v>0.45833333333333331</v>
      </c>
      <c r="E875" t="s">
        <v>5165</v>
      </c>
      <c r="F875" t="s">
        <v>5166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t="s">
        <v>6272</v>
      </c>
      <c r="Y875" t="s">
        <v>5166</v>
      </c>
      <c r="Z875" t="s">
        <v>6627</v>
      </c>
      <c r="AA875" t="s">
        <v>2120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2117</v>
      </c>
      <c r="AI875" t="s">
        <v>2116</v>
      </c>
      <c r="AJ875" t="s">
        <v>2116</v>
      </c>
      <c r="AK875" t="s">
        <v>2117</v>
      </c>
      <c r="AL875" t="s">
        <v>2117</v>
      </c>
      <c r="AM875" t="s">
        <v>2117</v>
      </c>
      <c r="AN875" t="s">
        <v>2116</v>
      </c>
      <c r="AO875" t="s">
        <v>2116</v>
      </c>
      <c r="AP875" t="s">
        <v>2117</v>
      </c>
      <c r="AQ875" t="s">
        <v>2116</v>
      </c>
    </row>
    <row r="876" spans="2:43" hidden="1" x14ac:dyDescent="0.3">
      <c r="B876" t="s">
        <v>476</v>
      </c>
      <c r="C876" t="s">
        <v>5145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t="s">
        <v>1258</v>
      </c>
      <c r="Y876" t="s">
        <v>146</v>
      </c>
      <c r="Z876" t="s">
        <v>6628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hidden="1" x14ac:dyDescent="0.3">
      <c r="B877" t="s">
        <v>4234</v>
      </c>
      <c r="C877" t="s">
        <v>5145</v>
      </c>
      <c r="D877" s="25">
        <v>0.5</v>
      </c>
      <c r="E877" t="s">
        <v>4554</v>
      </c>
      <c r="F877" t="s">
        <v>3028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t="s">
        <v>4554</v>
      </c>
      <c r="Y877" t="s">
        <v>3028</v>
      </c>
      <c r="Z877" t="s">
        <v>6629</v>
      </c>
      <c r="AA877" t="s">
        <v>2171</v>
      </c>
      <c r="AB877" t="s">
        <v>2117</v>
      </c>
      <c r="AC877" t="s">
        <v>2116</v>
      </c>
      <c r="AD877" t="s">
        <v>2116</v>
      </c>
      <c r="AE877" t="s">
        <v>2117</v>
      </c>
      <c r="AF877" t="s">
        <v>2116</v>
      </c>
      <c r="AG877" t="s">
        <v>2117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2117</v>
      </c>
      <c r="AN877" t="s">
        <v>2116</v>
      </c>
      <c r="AO877" t="s">
        <v>2116</v>
      </c>
      <c r="AP877" t="s">
        <v>2116</v>
      </c>
      <c r="AQ877" t="s">
        <v>2117</v>
      </c>
    </row>
    <row r="878" spans="2:43" hidden="1" x14ac:dyDescent="0.3">
      <c r="B878" t="s">
        <v>584</v>
      </c>
      <c r="C878" t="s">
        <v>5145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t="s">
        <v>4435</v>
      </c>
      <c r="Y878" t="s">
        <v>1913</v>
      </c>
      <c r="Z878" t="s">
        <v>6630</v>
      </c>
      <c r="AA878" t="s">
        <v>2125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2116</v>
      </c>
      <c r="AN878" t="s">
        <v>2117</v>
      </c>
      <c r="AO878" t="s">
        <v>2117</v>
      </c>
      <c r="AP878" t="s">
        <v>2116</v>
      </c>
      <c r="AQ878" t="s">
        <v>2117</v>
      </c>
    </row>
    <row r="879" spans="2:43" hidden="1" x14ac:dyDescent="0.3">
      <c r="B879" t="s">
        <v>990</v>
      </c>
      <c r="C879" t="s">
        <v>5145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t="s">
        <v>991</v>
      </c>
      <c r="Y879" t="s">
        <v>253</v>
      </c>
      <c r="Z879" t="s">
        <v>6631</v>
      </c>
      <c r="AA879" t="s">
        <v>2171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2117</v>
      </c>
      <c r="AM879" t="s">
        <v>2117</v>
      </c>
      <c r="AN879" t="s">
        <v>2116</v>
      </c>
      <c r="AO879" t="s">
        <v>2116</v>
      </c>
      <c r="AP879" t="s">
        <v>2116</v>
      </c>
      <c r="AQ879" t="s">
        <v>2117</v>
      </c>
    </row>
    <row r="880" spans="2:43" hidden="1" x14ac:dyDescent="0.3">
      <c r="B880" t="s">
        <v>465</v>
      </c>
      <c r="C880" t="s">
        <v>5145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t="s">
        <v>4572</v>
      </c>
      <c r="Y880" t="s">
        <v>1890</v>
      </c>
      <c r="Z880" t="s">
        <v>6632</v>
      </c>
      <c r="AA880" t="s">
        <v>6633</v>
      </c>
      <c r="AB880" t="s">
        <v>2116</v>
      </c>
      <c r="AC880" t="s">
        <v>2116</v>
      </c>
      <c r="AD880" t="s">
        <v>2117</v>
      </c>
      <c r="AE880" t="s">
        <v>2116</v>
      </c>
      <c r="AF880" t="s">
        <v>2117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2117</v>
      </c>
      <c r="AL880" t="s">
        <v>2117</v>
      </c>
      <c r="AM880" t="s">
        <v>2117</v>
      </c>
      <c r="AN880" t="s">
        <v>2116</v>
      </c>
      <c r="AO880" t="s">
        <v>2116</v>
      </c>
      <c r="AP880" t="s">
        <v>2117</v>
      </c>
      <c r="AQ880" t="s">
        <v>2116</v>
      </c>
    </row>
    <row r="881" spans="2:43" hidden="1" x14ac:dyDescent="0.3">
      <c r="B881" t="s">
        <v>465</v>
      </c>
      <c r="C881" t="s">
        <v>5145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t="s">
        <v>4490</v>
      </c>
      <c r="Y881" t="s">
        <v>613</v>
      </c>
      <c r="Z881" t="s">
        <v>6634</v>
      </c>
      <c r="AA881" t="s">
        <v>462</v>
      </c>
      <c r="AB881" t="s">
        <v>2117</v>
      </c>
      <c r="AC881" t="s">
        <v>2116</v>
      </c>
      <c r="AD881" t="s">
        <v>2116</v>
      </c>
      <c r="AE881" t="s">
        <v>2117</v>
      </c>
      <c r="AF881" t="s">
        <v>2116</v>
      </c>
      <c r="AG881" t="s">
        <v>2117</v>
      </c>
      <c r="AH881" t="s">
        <v>2117</v>
      </c>
      <c r="AI881" t="s">
        <v>2116</v>
      </c>
      <c r="AJ881" t="s">
        <v>2116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2117</v>
      </c>
      <c r="AP881" t="s">
        <v>2117</v>
      </c>
      <c r="AQ881" t="s">
        <v>2116</v>
      </c>
    </row>
    <row r="882" spans="2:43" hidden="1" x14ac:dyDescent="0.3">
      <c r="B882" t="s">
        <v>465</v>
      </c>
      <c r="C882" t="s">
        <v>5145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t="s">
        <v>1056</v>
      </c>
      <c r="Y882" t="s">
        <v>4491</v>
      </c>
      <c r="Z882" t="s">
        <v>6635</v>
      </c>
      <c r="AA882" t="s">
        <v>4071</v>
      </c>
      <c r="AB882" t="s">
        <v>2116</v>
      </c>
      <c r="AC882" t="s">
        <v>2117</v>
      </c>
      <c r="AD882" t="s">
        <v>2116</v>
      </c>
      <c r="AE882" t="s">
        <v>2117</v>
      </c>
      <c r="AF882" t="s">
        <v>2117</v>
      </c>
      <c r="AG882" t="s">
        <v>2116</v>
      </c>
      <c r="AH882" t="s">
        <v>2116</v>
      </c>
      <c r="AI882" t="s">
        <v>2117</v>
      </c>
      <c r="AJ882" t="s">
        <v>2116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2116</v>
      </c>
      <c r="AP882" t="s">
        <v>2117</v>
      </c>
      <c r="AQ882" t="s">
        <v>2116</v>
      </c>
    </row>
    <row r="883" spans="2:43" hidden="1" x14ac:dyDescent="0.3">
      <c r="B883" t="s">
        <v>638</v>
      </c>
      <c r="C883" t="s">
        <v>5145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t="s">
        <v>1060</v>
      </c>
      <c r="Y883" t="s">
        <v>1063</v>
      </c>
      <c r="Z883" t="s">
        <v>6636</v>
      </c>
      <c r="AA883" t="s">
        <v>2125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2116</v>
      </c>
      <c r="AI883" t="s">
        <v>2117</v>
      </c>
      <c r="AJ883" t="s">
        <v>2116</v>
      </c>
      <c r="AK883" t="s">
        <v>2116</v>
      </c>
      <c r="AL883" t="s">
        <v>2117</v>
      </c>
      <c r="AM883" t="s">
        <v>2116</v>
      </c>
      <c r="AN883" t="s">
        <v>2117</v>
      </c>
      <c r="AO883" t="s">
        <v>2117</v>
      </c>
      <c r="AP883" t="s">
        <v>2116</v>
      </c>
      <c r="AQ883" t="s">
        <v>2117</v>
      </c>
    </row>
    <row r="884" spans="2:43" hidden="1" x14ac:dyDescent="0.3">
      <c r="B884" t="s">
        <v>638</v>
      </c>
      <c r="C884" t="s">
        <v>5145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t="s">
        <v>1251</v>
      </c>
      <c r="Y884" t="s">
        <v>1061</v>
      </c>
      <c r="Z884" t="s">
        <v>6637</v>
      </c>
      <c r="AA884" t="s">
        <v>462</v>
      </c>
      <c r="AB884" t="s">
        <v>2117</v>
      </c>
      <c r="AC884" t="s">
        <v>2116</v>
      </c>
      <c r="AD884" t="s">
        <v>2116</v>
      </c>
      <c r="AE884" t="s">
        <v>2117</v>
      </c>
      <c r="AF884" t="s">
        <v>2116</v>
      </c>
      <c r="AG884" t="s">
        <v>2117</v>
      </c>
      <c r="AH884" t="s">
        <v>2117</v>
      </c>
      <c r="AI884" t="s">
        <v>2116</v>
      </c>
      <c r="AJ884" t="s">
        <v>2116</v>
      </c>
      <c r="AK884" t="s">
        <v>2117</v>
      </c>
      <c r="AL884" t="s">
        <v>2117</v>
      </c>
      <c r="AM884" t="s">
        <v>2117</v>
      </c>
      <c r="AN884" t="s">
        <v>2116</v>
      </c>
      <c r="AO884" t="s">
        <v>2117</v>
      </c>
      <c r="AP884" t="s">
        <v>2117</v>
      </c>
      <c r="AQ884" t="s">
        <v>2116</v>
      </c>
    </row>
    <row r="885" spans="2:43" hidden="1" x14ac:dyDescent="0.3">
      <c r="B885" t="s">
        <v>638</v>
      </c>
      <c r="C885" t="s">
        <v>5145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t="s">
        <v>1064</v>
      </c>
      <c r="Y885" t="s">
        <v>1067</v>
      </c>
      <c r="Z885" t="s">
        <v>6638</v>
      </c>
      <c r="AA885" t="s">
        <v>2115</v>
      </c>
      <c r="AB885" t="s">
        <v>2116</v>
      </c>
      <c r="AC885" t="s">
        <v>2116</v>
      </c>
      <c r="AD885" t="s">
        <v>2117</v>
      </c>
      <c r="AE885" t="s">
        <v>2116</v>
      </c>
      <c r="AF885" t="s">
        <v>2117</v>
      </c>
      <c r="AG885" t="s">
        <v>2117</v>
      </c>
      <c r="AH885" t="s">
        <v>2116</v>
      </c>
      <c r="AI885" t="s">
        <v>2117</v>
      </c>
      <c r="AJ885" t="s">
        <v>2116</v>
      </c>
      <c r="AK885" t="s">
        <v>2116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hidden="1" x14ac:dyDescent="0.3">
      <c r="B886" t="s">
        <v>638</v>
      </c>
      <c r="C886" t="s">
        <v>5145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t="s">
        <v>3436</v>
      </c>
      <c r="Y886" t="s">
        <v>1065</v>
      </c>
      <c r="Z886" t="s">
        <v>6639</v>
      </c>
      <c r="AA886" t="s">
        <v>2169</v>
      </c>
      <c r="AB886" t="s">
        <v>2117</v>
      </c>
      <c r="AC886" t="s">
        <v>2116</v>
      </c>
      <c r="AD886" t="s">
        <v>2116</v>
      </c>
      <c r="AE886" t="s">
        <v>2117</v>
      </c>
      <c r="AF886" t="s">
        <v>2116</v>
      </c>
      <c r="AG886" t="s">
        <v>2117</v>
      </c>
      <c r="AH886" t="s">
        <v>2117</v>
      </c>
      <c r="AI886" t="s">
        <v>2116</v>
      </c>
      <c r="AJ886" t="s">
        <v>2116</v>
      </c>
      <c r="AK886" t="s">
        <v>2117</v>
      </c>
      <c r="AL886" t="s">
        <v>2117</v>
      </c>
      <c r="AM886" t="s">
        <v>2117</v>
      </c>
      <c r="AN886" t="s">
        <v>2116</v>
      </c>
      <c r="AO886" t="s">
        <v>2116</v>
      </c>
      <c r="AP886" t="s">
        <v>2117</v>
      </c>
      <c r="AQ886" t="s">
        <v>2116</v>
      </c>
    </row>
    <row r="887" spans="2:43" hidden="1" x14ac:dyDescent="0.3">
      <c r="B887" t="s">
        <v>638</v>
      </c>
      <c r="C887" t="s">
        <v>5145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t="s">
        <v>4492</v>
      </c>
      <c r="Y887" t="s">
        <v>1059</v>
      </c>
      <c r="Z887" t="s">
        <v>6640</v>
      </c>
      <c r="AA887" t="s">
        <v>4036</v>
      </c>
      <c r="AB887" t="s">
        <v>2117</v>
      </c>
      <c r="AC887" t="s">
        <v>2116</v>
      </c>
      <c r="AD887" t="s">
        <v>2116</v>
      </c>
      <c r="AE887" t="s">
        <v>2117</v>
      </c>
      <c r="AF887" t="s">
        <v>2116</v>
      </c>
      <c r="AG887" t="s">
        <v>2117</v>
      </c>
      <c r="AH887" t="s">
        <v>2117</v>
      </c>
      <c r="AI887" t="s">
        <v>2116</v>
      </c>
      <c r="AJ887" t="s">
        <v>2116</v>
      </c>
      <c r="AK887" t="s">
        <v>2117</v>
      </c>
      <c r="AL887" t="s">
        <v>2117</v>
      </c>
      <c r="AM887" t="s">
        <v>2117</v>
      </c>
      <c r="AN887" t="s">
        <v>2116</v>
      </c>
      <c r="AO887" t="s">
        <v>2116</v>
      </c>
      <c r="AP887" t="s">
        <v>2117</v>
      </c>
      <c r="AQ887" t="s">
        <v>2116</v>
      </c>
    </row>
    <row r="888" spans="2:43" hidden="1" x14ac:dyDescent="0.3">
      <c r="B888" t="s">
        <v>638</v>
      </c>
      <c r="C888" t="s">
        <v>5145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t="s">
        <v>1062</v>
      </c>
      <c r="Y888" t="s">
        <v>1250</v>
      </c>
      <c r="Z888" t="s">
        <v>6641</v>
      </c>
      <c r="AA888" t="s">
        <v>449</v>
      </c>
      <c r="AB888" t="s">
        <v>2116</v>
      </c>
      <c r="AC888" t="s">
        <v>2116</v>
      </c>
      <c r="AD888" t="s">
        <v>2117</v>
      </c>
      <c r="AE888" t="s">
        <v>2116</v>
      </c>
      <c r="AF888" t="s">
        <v>2117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2116</v>
      </c>
      <c r="AL888" t="s">
        <v>2117</v>
      </c>
      <c r="AM888" t="s">
        <v>2116</v>
      </c>
      <c r="AN888" t="s">
        <v>2117</v>
      </c>
      <c r="AO888" t="s">
        <v>2117</v>
      </c>
      <c r="AP888" t="s">
        <v>2116</v>
      </c>
      <c r="AQ888" t="s">
        <v>2117</v>
      </c>
    </row>
    <row r="889" spans="2:43" hidden="1" x14ac:dyDescent="0.3">
      <c r="B889" t="s">
        <v>486</v>
      </c>
      <c r="C889" t="s">
        <v>5145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t="s">
        <v>4443</v>
      </c>
      <c r="Y889" t="s">
        <v>1042</v>
      </c>
      <c r="Z889" t="s">
        <v>6642</v>
      </c>
      <c r="AA889" t="s">
        <v>453</v>
      </c>
      <c r="AB889" t="s">
        <v>2117</v>
      </c>
      <c r="AC889" t="s">
        <v>2116</v>
      </c>
      <c r="AD889" t="s">
        <v>2116</v>
      </c>
      <c r="AE889" t="s">
        <v>2117</v>
      </c>
      <c r="AF889" t="s">
        <v>2116</v>
      </c>
      <c r="AG889" t="s">
        <v>2117</v>
      </c>
      <c r="AH889" t="s">
        <v>2117</v>
      </c>
      <c r="AI889" t="s">
        <v>2116</v>
      </c>
      <c r="AJ889" t="s">
        <v>2116</v>
      </c>
      <c r="AK889" t="s">
        <v>2117</v>
      </c>
      <c r="AL889" t="s">
        <v>2116</v>
      </c>
      <c r="AM889" t="s">
        <v>2116</v>
      </c>
      <c r="AN889" t="s">
        <v>2117</v>
      </c>
      <c r="AO889" t="s">
        <v>2117</v>
      </c>
      <c r="AP889" t="s">
        <v>2116</v>
      </c>
      <c r="AQ889" t="s">
        <v>2117</v>
      </c>
    </row>
    <row r="890" spans="2:43" hidden="1" x14ac:dyDescent="0.3">
      <c r="B890" t="s">
        <v>1007</v>
      </c>
      <c r="C890" t="s">
        <v>5315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t="s">
        <v>1074</v>
      </c>
      <c r="Y890" t="s">
        <v>3679</v>
      </c>
      <c r="Z890" t="s">
        <v>6643</v>
      </c>
      <c r="AA890" t="s">
        <v>4036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2116</v>
      </c>
      <c r="AP890" t="s">
        <v>2117</v>
      </c>
      <c r="AQ890" t="s">
        <v>2116</v>
      </c>
    </row>
    <row r="891" spans="2:43" hidden="1" x14ac:dyDescent="0.3">
      <c r="B891" t="s">
        <v>475</v>
      </c>
      <c r="C891" t="s">
        <v>5145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t="s">
        <v>1930</v>
      </c>
      <c r="Y891" t="s">
        <v>369</v>
      </c>
      <c r="Z891" t="s">
        <v>6644</v>
      </c>
      <c r="AA891" t="s">
        <v>2736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2116</v>
      </c>
      <c r="AI891" t="s">
        <v>2117</v>
      </c>
      <c r="AJ891" t="s">
        <v>2116</v>
      </c>
      <c r="AK891" t="s">
        <v>2116</v>
      </c>
      <c r="AL891" t="s">
        <v>2116</v>
      </c>
      <c r="AM891" t="s">
        <v>2116</v>
      </c>
      <c r="AN891" t="s">
        <v>2117</v>
      </c>
      <c r="AO891" t="s">
        <v>2117</v>
      </c>
      <c r="AP891" t="s">
        <v>2116</v>
      </c>
      <c r="AQ891" t="s">
        <v>2117</v>
      </c>
    </row>
    <row r="892" spans="2:43" hidden="1" x14ac:dyDescent="0.3">
      <c r="B892" t="s">
        <v>4236</v>
      </c>
      <c r="C892" t="s">
        <v>5145</v>
      </c>
      <c r="D892" s="25">
        <v>0.54166666666666663</v>
      </c>
      <c r="E892" t="s">
        <v>5167</v>
      </c>
      <c r="F892" t="s">
        <v>5168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t="s">
        <v>1917</v>
      </c>
      <c r="Y892" t="s">
        <v>2005</v>
      </c>
      <c r="Z892" t="s">
        <v>6645</v>
      </c>
      <c r="AA892" t="s">
        <v>453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2116</v>
      </c>
      <c r="AL892" t="s">
        <v>2116</v>
      </c>
      <c r="AM892" t="s">
        <v>2116</v>
      </c>
      <c r="AN892" t="s">
        <v>2117</v>
      </c>
      <c r="AO892" t="s">
        <v>2117</v>
      </c>
      <c r="AP892" t="s">
        <v>2116</v>
      </c>
      <c r="AQ892" t="s">
        <v>2117</v>
      </c>
    </row>
    <row r="893" spans="2:43" hidden="1" x14ac:dyDescent="0.3">
      <c r="B893" t="s">
        <v>4236</v>
      </c>
      <c r="C893" t="s">
        <v>5145</v>
      </c>
      <c r="D893" s="25">
        <v>0.54166666666666663</v>
      </c>
      <c r="E893" t="s">
        <v>434</v>
      </c>
      <c r="F893" t="s">
        <v>5169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t="s">
        <v>434</v>
      </c>
      <c r="Y893" t="s">
        <v>1328</v>
      </c>
      <c r="Z893" t="s">
        <v>6646</v>
      </c>
      <c r="AA893" t="s">
        <v>459</v>
      </c>
      <c r="AB893" t="s">
        <v>2116</v>
      </c>
      <c r="AC893" t="s">
        <v>2117</v>
      </c>
      <c r="AD893" t="s">
        <v>2116</v>
      </c>
      <c r="AE893" t="s">
        <v>2117</v>
      </c>
      <c r="AF893" t="s">
        <v>2117</v>
      </c>
      <c r="AG893" t="s">
        <v>2116</v>
      </c>
      <c r="AH893" t="s">
        <v>2117</v>
      </c>
      <c r="AI893" t="s">
        <v>2116</v>
      </c>
      <c r="AJ893" t="s">
        <v>2116</v>
      </c>
      <c r="AK893" t="s">
        <v>2117</v>
      </c>
      <c r="AL893" t="s">
        <v>2117</v>
      </c>
      <c r="AM893" t="s">
        <v>2116</v>
      </c>
      <c r="AN893" t="s">
        <v>2117</v>
      </c>
      <c r="AO893" t="s">
        <v>2117</v>
      </c>
      <c r="AP893" t="s">
        <v>2117</v>
      </c>
      <c r="AQ893" t="s">
        <v>2116</v>
      </c>
    </row>
    <row r="894" spans="2:43" hidden="1" x14ac:dyDescent="0.3">
      <c r="B894" t="s">
        <v>475</v>
      </c>
      <c r="C894" t="s">
        <v>5145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t="s">
        <v>144</v>
      </c>
      <c r="Y894" t="s">
        <v>1079</v>
      </c>
      <c r="Z894" t="s">
        <v>6647</v>
      </c>
      <c r="AA894" t="s">
        <v>460</v>
      </c>
      <c r="AB894" t="s">
        <v>2116</v>
      </c>
      <c r="AC894" t="s">
        <v>2116</v>
      </c>
      <c r="AD894" t="s">
        <v>2117</v>
      </c>
      <c r="AE894" t="s">
        <v>2116</v>
      </c>
      <c r="AF894" t="s">
        <v>2117</v>
      </c>
      <c r="AG894" t="s">
        <v>2117</v>
      </c>
      <c r="AH894" t="s">
        <v>2116</v>
      </c>
      <c r="AI894" t="s">
        <v>2116</v>
      </c>
      <c r="AJ894" t="s">
        <v>2117</v>
      </c>
      <c r="AK894" t="s">
        <v>2117</v>
      </c>
      <c r="AL894" t="s">
        <v>2117</v>
      </c>
      <c r="AM894" t="s">
        <v>2117</v>
      </c>
      <c r="AN894" t="s">
        <v>2116</v>
      </c>
      <c r="AO894" t="s">
        <v>2117</v>
      </c>
      <c r="AP894" t="s">
        <v>2117</v>
      </c>
      <c r="AQ894" t="s">
        <v>2116</v>
      </c>
    </row>
    <row r="895" spans="2:43" hidden="1" x14ac:dyDescent="0.3">
      <c r="B895" t="s">
        <v>482</v>
      </c>
      <c r="C895" t="s">
        <v>5145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t="s">
        <v>791</v>
      </c>
      <c r="Y895" t="s">
        <v>3515</v>
      </c>
      <c r="Z895" t="s">
        <v>6648</v>
      </c>
      <c r="AA895" t="s">
        <v>2125</v>
      </c>
      <c r="AB895" t="s">
        <v>2117</v>
      </c>
      <c r="AC895" t="s">
        <v>2116</v>
      </c>
      <c r="AD895" t="s">
        <v>2116</v>
      </c>
      <c r="AE895" t="s">
        <v>2117</v>
      </c>
      <c r="AF895" t="s">
        <v>2116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2117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hidden="1" x14ac:dyDescent="0.3">
      <c r="B896" t="s">
        <v>5157</v>
      </c>
      <c r="C896" t="s">
        <v>5145</v>
      </c>
      <c r="D896" s="25">
        <v>0.55208333333333337</v>
      </c>
      <c r="E896" t="s">
        <v>5170</v>
      </c>
      <c r="F896" t="s">
        <v>5171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t="s">
        <v>5170</v>
      </c>
      <c r="Y896" t="s">
        <v>6325</v>
      </c>
      <c r="Z896" t="s">
        <v>6649</v>
      </c>
      <c r="AA896" t="s">
        <v>462</v>
      </c>
      <c r="AB896" t="s">
        <v>2117</v>
      </c>
      <c r="AC896" t="s">
        <v>2116</v>
      </c>
      <c r="AD896" t="s">
        <v>2116</v>
      </c>
      <c r="AE896" t="s">
        <v>2117</v>
      </c>
      <c r="AF896" t="s">
        <v>2116</v>
      </c>
      <c r="AG896" t="s">
        <v>2117</v>
      </c>
      <c r="AH896" t="s">
        <v>2116</v>
      </c>
      <c r="AI896" t="s">
        <v>2116</v>
      </c>
      <c r="AJ896" t="s">
        <v>2117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2117</v>
      </c>
      <c r="AP896" t="s">
        <v>2117</v>
      </c>
      <c r="AQ896" t="s">
        <v>2116</v>
      </c>
    </row>
    <row r="897" spans="2:43" hidden="1" x14ac:dyDescent="0.3">
      <c r="B897" t="s">
        <v>485</v>
      </c>
      <c r="C897" t="s">
        <v>5145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t="s">
        <v>1224</v>
      </c>
      <c r="Y897" t="s">
        <v>3107</v>
      </c>
      <c r="Z897" t="s">
        <v>6650</v>
      </c>
      <c r="AA897" t="s">
        <v>2162</v>
      </c>
      <c r="AB897" t="s">
        <v>2117</v>
      </c>
      <c r="AC897" t="s">
        <v>2116</v>
      </c>
      <c r="AD897" t="s">
        <v>2116</v>
      </c>
      <c r="AE897" t="s">
        <v>2117</v>
      </c>
      <c r="AF897" t="s">
        <v>2116</v>
      </c>
      <c r="AG897" t="s">
        <v>2117</v>
      </c>
      <c r="AH897" t="s">
        <v>2117</v>
      </c>
      <c r="AI897" t="s">
        <v>2116</v>
      </c>
      <c r="AJ897" t="s">
        <v>2116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hidden="1" x14ac:dyDescent="0.3">
      <c r="B898" t="s">
        <v>488</v>
      </c>
      <c r="C898" t="s">
        <v>5145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t="s">
        <v>4688</v>
      </c>
      <c r="Y898" t="s">
        <v>4809</v>
      </c>
      <c r="Z898" t="s">
        <v>6651</v>
      </c>
      <c r="AA898" t="s">
        <v>2169</v>
      </c>
      <c r="AB898" t="s">
        <v>2117</v>
      </c>
      <c r="AC898" t="s">
        <v>2116</v>
      </c>
      <c r="AD898" t="s">
        <v>2116</v>
      </c>
      <c r="AE898" t="s">
        <v>2117</v>
      </c>
      <c r="AF898" t="s">
        <v>2116</v>
      </c>
      <c r="AG898" t="s">
        <v>2117</v>
      </c>
      <c r="AH898" t="s">
        <v>2117</v>
      </c>
      <c r="AI898" t="s">
        <v>2116</v>
      </c>
      <c r="AJ898" t="s">
        <v>2116</v>
      </c>
      <c r="AK898" t="s">
        <v>2117</v>
      </c>
      <c r="AL898" t="s">
        <v>2117</v>
      </c>
      <c r="AM898" t="s">
        <v>2117</v>
      </c>
      <c r="AN898" t="s">
        <v>2116</v>
      </c>
      <c r="AO898" t="s">
        <v>2116</v>
      </c>
      <c r="AP898" t="s">
        <v>2117</v>
      </c>
      <c r="AQ898" t="s">
        <v>2116</v>
      </c>
    </row>
    <row r="899" spans="2:43" hidden="1" x14ac:dyDescent="0.3">
      <c r="B899" t="s">
        <v>466</v>
      </c>
      <c r="C899" t="s">
        <v>5145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t="s">
        <v>770</v>
      </c>
      <c r="Y899" t="s">
        <v>84</v>
      </c>
      <c r="Z899" t="s">
        <v>6652</v>
      </c>
      <c r="AA899" t="s">
        <v>459</v>
      </c>
      <c r="AB899" t="s">
        <v>2116</v>
      </c>
      <c r="AC899" t="s">
        <v>2117</v>
      </c>
      <c r="AD899" t="s">
        <v>2116</v>
      </c>
      <c r="AE899" t="s">
        <v>2117</v>
      </c>
      <c r="AF899" t="s">
        <v>2117</v>
      </c>
      <c r="AG899" t="s">
        <v>2116</v>
      </c>
      <c r="AH899" t="s">
        <v>2116</v>
      </c>
      <c r="AI899" t="s">
        <v>2116</v>
      </c>
      <c r="AJ899" t="s">
        <v>2117</v>
      </c>
      <c r="AK899" t="s">
        <v>2117</v>
      </c>
      <c r="AL899" t="s">
        <v>2117</v>
      </c>
      <c r="AM899" t="s">
        <v>2116</v>
      </c>
      <c r="AN899" t="s">
        <v>2117</v>
      </c>
      <c r="AO899" t="s">
        <v>2117</v>
      </c>
      <c r="AP899" t="s">
        <v>2117</v>
      </c>
      <c r="AQ899" t="s">
        <v>2116</v>
      </c>
    </row>
    <row r="900" spans="2:43" hidden="1" x14ac:dyDescent="0.3">
      <c r="B900" t="s">
        <v>990</v>
      </c>
      <c r="C900" t="s">
        <v>5145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t="s">
        <v>290</v>
      </c>
      <c r="Y900" t="s">
        <v>252</v>
      </c>
      <c r="Z900" t="s">
        <v>6653</v>
      </c>
      <c r="AA900" t="s">
        <v>2736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2117</v>
      </c>
      <c r="AJ900" t="s">
        <v>2116</v>
      </c>
      <c r="AK900" t="s">
        <v>2116</v>
      </c>
      <c r="AL900" t="s">
        <v>2116</v>
      </c>
      <c r="AM900" t="s">
        <v>2116</v>
      </c>
      <c r="AN900" t="s">
        <v>2117</v>
      </c>
      <c r="AO900" t="s">
        <v>2117</v>
      </c>
      <c r="AP900" t="s">
        <v>2116</v>
      </c>
      <c r="AQ900" t="s">
        <v>2117</v>
      </c>
    </row>
    <row r="901" spans="2:43" hidden="1" x14ac:dyDescent="0.3">
      <c r="B901" t="s">
        <v>1052</v>
      </c>
      <c r="C901" t="s">
        <v>5145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t="s">
        <v>1102</v>
      </c>
      <c r="Y901" t="s">
        <v>1053</v>
      </c>
      <c r="Z901" t="s">
        <v>6654</v>
      </c>
      <c r="AA901" t="s">
        <v>2130</v>
      </c>
      <c r="AB901" t="s">
        <v>2117</v>
      </c>
      <c r="AC901" t="s">
        <v>2116</v>
      </c>
      <c r="AD901" t="s">
        <v>2116</v>
      </c>
      <c r="AE901" t="s">
        <v>2117</v>
      </c>
      <c r="AF901" t="s">
        <v>2116</v>
      </c>
      <c r="AG901" t="s">
        <v>2117</v>
      </c>
      <c r="AH901" t="s">
        <v>2117</v>
      </c>
      <c r="AI901" t="s">
        <v>2116</v>
      </c>
      <c r="AJ901" t="s">
        <v>2116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hidden="1" x14ac:dyDescent="0.3">
      <c r="B902" t="s">
        <v>1052</v>
      </c>
      <c r="C902" t="s">
        <v>5145</v>
      </c>
      <c r="D902" s="25">
        <v>0.58333333333333337</v>
      </c>
      <c r="E902" t="s">
        <v>5172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t="s">
        <v>3420</v>
      </c>
      <c r="Y902" t="s">
        <v>1933</v>
      </c>
      <c r="Z902" t="s">
        <v>6655</v>
      </c>
      <c r="AA902" t="s">
        <v>2183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2116</v>
      </c>
      <c r="AJ902" t="s">
        <v>2117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2116</v>
      </c>
      <c r="AP902" t="s">
        <v>2116</v>
      </c>
      <c r="AQ902" t="s">
        <v>2117</v>
      </c>
    </row>
    <row r="903" spans="2:43" hidden="1" x14ac:dyDescent="0.3">
      <c r="B903" t="s">
        <v>1052</v>
      </c>
      <c r="C903" t="s">
        <v>5145</v>
      </c>
      <c r="D903" s="25">
        <v>0.58333333333333337</v>
      </c>
      <c r="E903" t="s">
        <v>5173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t="s">
        <v>3419</v>
      </c>
      <c r="Y903" t="s">
        <v>1895</v>
      </c>
      <c r="Z903" t="s">
        <v>6656</v>
      </c>
      <c r="AA903" t="s">
        <v>2200</v>
      </c>
      <c r="AB903" t="s">
        <v>2116</v>
      </c>
      <c r="AC903" t="s">
        <v>2116</v>
      </c>
      <c r="AD903" t="s">
        <v>2117</v>
      </c>
      <c r="AE903" t="s">
        <v>2116</v>
      </c>
      <c r="AF903" t="s">
        <v>2117</v>
      </c>
      <c r="AG903" t="s">
        <v>2117</v>
      </c>
      <c r="AH903" t="s">
        <v>2116</v>
      </c>
      <c r="AI903" t="s">
        <v>2116</v>
      </c>
      <c r="AJ903" t="s">
        <v>2117</v>
      </c>
      <c r="AK903" t="s">
        <v>2117</v>
      </c>
      <c r="AL903" t="s">
        <v>2117</v>
      </c>
      <c r="AM903" t="s">
        <v>2117</v>
      </c>
      <c r="AN903" t="s">
        <v>2116</v>
      </c>
      <c r="AO903" t="s">
        <v>2116</v>
      </c>
      <c r="AP903" t="s">
        <v>2117</v>
      </c>
      <c r="AQ903" t="s">
        <v>2116</v>
      </c>
    </row>
    <row r="904" spans="2:43" hidden="1" x14ac:dyDescent="0.3">
      <c r="B904" t="s">
        <v>465</v>
      </c>
      <c r="C904" t="s">
        <v>5145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t="s">
        <v>1938</v>
      </c>
      <c r="Y904" t="s">
        <v>1248</v>
      </c>
      <c r="Z904" t="s">
        <v>6657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hidden="1" x14ac:dyDescent="0.3">
      <c r="B905" t="s">
        <v>470</v>
      </c>
      <c r="C905" t="s">
        <v>5145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t="s">
        <v>121</v>
      </c>
      <c r="Y905" t="s">
        <v>178</v>
      </c>
      <c r="Z905" t="s">
        <v>6658</v>
      </c>
      <c r="AA905" t="s">
        <v>460</v>
      </c>
      <c r="AB905" t="s">
        <v>2116</v>
      </c>
      <c r="AC905" t="s">
        <v>2116</v>
      </c>
      <c r="AD905" t="s">
        <v>2117</v>
      </c>
      <c r="AE905" t="s">
        <v>2116</v>
      </c>
      <c r="AF905" t="s">
        <v>2117</v>
      </c>
      <c r="AG905" t="s">
        <v>2117</v>
      </c>
      <c r="AH905" t="s">
        <v>2116</v>
      </c>
      <c r="AI905" t="s">
        <v>2116</v>
      </c>
      <c r="AJ905" t="s">
        <v>2117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2117</v>
      </c>
      <c r="AQ905" t="s">
        <v>2116</v>
      </c>
    </row>
    <row r="906" spans="2:43" hidden="1" x14ac:dyDescent="0.3">
      <c r="B906" t="s">
        <v>470</v>
      </c>
      <c r="C906" t="s">
        <v>5145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t="s">
        <v>1202</v>
      </c>
      <c r="Y906" t="s">
        <v>755</v>
      </c>
      <c r="Z906" t="s">
        <v>6659</v>
      </c>
      <c r="AA906" t="s">
        <v>456</v>
      </c>
      <c r="AB906" t="s">
        <v>2116</v>
      </c>
      <c r="AC906" t="s">
        <v>2116</v>
      </c>
      <c r="AD906" t="s">
        <v>2117</v>
      </c>
      <c r="AE906" t="s">
        <v>2116</v>
      </c>
      <c r="AF906" t="s">
        <v>2117</v>
      </c>
      <c r="AG906" t="s">
        <v>2117</v>
      </c>
      <c r="AH906" t="s">
        <v>2116</v>
      </c>
      <c r="AI906" t="s">
        <v>2117</v>
      </c>
      <c r="AJ906" t="s">
        <v>2116</v>
      </c>
      <c r="AK906" t="s">
        <v>2116</v>
      </c>
      <c r="AL906" t="s">
        <v>2116</v>
      </c>
      <c r="AM906" t="s">
        <v>2116</v>
      </c>
      <c r="AN906" t="s">
        <v>2117</v>
      </c>
      <c r="AO906" t="s">
        <v>2117</v>
      </c>
      <c r="AP906" t="s">
        <v>2116</v>
      </c>
      <c r="AQ906" t="s">
        <v>2117</v>
      </c>
    </row>
    <row r="907" spans="2:43" hidden="1" x14ac:dyDescent="0.3">
      <c r="B907" t="s">
        <v>647</v>
      </c>
      <c r="C907" t="s">
        <v>4815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t="s">
        <v>374</v>
      </c>
      <c r="Y907" t="s">
        <v>330</v>
      </c>
      <c r="Z907" t="s">
        <v>6570</v>
      </c>
      <c r="AA907" t="s">
        <v>459</v>
      </c>
      <c r="AB907" t="s">
        <v>2116</v>
      </c>
      <c r="AC907" t="s">
        <v>2117</v>
      </c>
      <c r="AD907" t="s">
        <v>2116</v>
      </c>
      <c r="AE907" t="s">
        <v>2117</v>
      </c>
      <c r="AF907" t="s">
        <v>2117</v>
      </c>
      <c r="AG907" t="s">
        <v>2116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2116</v>
      </c>
      <c r="AN907" t="s">
        <v>2117</v>
      </c>
      <c r="AO907" t="s">
        <v>2117</v>
      </c>
      <c r="AP907" t="s">
        <v>2117</v>
      </c>
      <c r="AQ907" t="s">
        <v>2116</v>
      </c>
    </row>
    <row r="908" spans="2:43" hidden="1" x14ac:dyDescent="0.3">
      <c r="B908" t="s">
        <v>647</v>
      </c>
      <c r="C908" t="s">
        <v>5145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t="s">
        <v>4640</v>
      </c>
      <c r="Y908" t="s">
        <v>1142</v>
      </c>
      <c r="Z908" t="s">
        <v>6660</v>
      </c>
      <c r="AA908" t="s">
        <v>2125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2116</v>
      </c>
      <c r="AN908" t="s">
        <v>2117</v>
      </c>
      <c r="AO908" t="s">
        <v>2117</v>
      </c>
      <c r="AP908" t="s">
        <v>2116</v>
      </c>
      <c r="AQ908" t="s">
        <v>2117</v>
      </c>
    </row>
    <row r="909" spans="2:43" hidden="1" x14ac:dyDescent="0.3">
      <c r="B909" t="s">
        <v>647</v>
      </c>
      <c r="C909" t="s">
        <v>5145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t="s">
        <v>2754</v>
      </c>
      <c r="Y909" t="s">
        <v>4639</v>
      </c>
      <c r="Z909" t="s">
        <v>6661</v>
      </c>
      <c r="AA909" t="s">
        <v>449</v>
      </c>
      <c r="AB909" t="s">
        <v>2116</v>
      </c>
      <c r="AC909" t="s">
        <v>2116</v>
      </c>
      <c r="AD909" t="s">
        <v>2117</v>
      </c>
      <c r="AE909" t="s">
        <v>2116</v>
      </c>
      <c r="AF909" t="s">
        <v>2117</v>
      </c>
      <c r="AG909" t="s">
        <v>2117</v>
      </c>
      <c r="AH909" t="s">
        <v>2116</v>
      </c>
      <c r="AI909" t="s">
        <v>2116</v>
      </c>
      <c r="AJ909" t="s">
        <v>2117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2116</v>
      </c>
      <c r="AQ909" t="s">
        <v>2117</v>
      </c>
    </row>
    <row r="910" spans="2:43" hidden="1" x14ac:dyDescent="0.3">
      <c r="B910" t="s">
        <v>647</v>
      </c>
      <c r="C910" t="s">
        <v>5145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t="s">
        <v>336</v>
      </c>
      <c r="Y910" t="s">
        <v>324</v>
      </c>
      <c r="Z910" t="s">
        <v>6662</v>
      </c>
      <c r="AA910" t="s">
        <v>453</v>
      </c>
      <c r="AB910" t="s">
        <v>2117</v>
      </c>
      <c r="AC910" t="s">
        <v>2116</v>
      </c>
      <c r="AD910" t="s">
        <v>2116</v>
      </c>
      <c r="AE910" t="s">
        <v>2117</v>
      </c>
      <c r="AF910" t="s">
        <v>2116</v>
      </c>
      <c r="AG910" t="s">
        <v>2117</v>
      </c>
      <c r="AH910" t="s">
        <v>2116</v>
      </c>
      <c r="AI910" t="s">
        <v>2117</v>
      </c>
      <c r="AJ910" t="s">
        <v>2116</v>
      </c>
      <c r="AK910" t="s">
        <v>2116</v>
      </c>
      <c r="AL910" t="s">
        <v>2116</v>
      </c>
      <c r="AM910" t="s">
        <v>2116</v>
      </c>
      <c r="AN910" t="s">
        <v>2117</v>
      </c>
      <c r="AO910" t="s">
        <v>2117</v>
      </c>
      <c r="AP910" t="s">
        <v>2116</v>
      </c>
      <c r="AQ910" t="s">
        <v>2117</v>
      </c>
    </row>
    <row r="911" spans="2:43" hidden="1" x14ac:dyDescent="0.3">
      <c r="B911" t="s">
        <v>705</v>
      </c>
      <c r="C911" t="s">
        <v>5145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t="s">
        <v>2769</v>
      </c>
      <c r="Y911" t="s">
        <v>2759</v>
      </c>
      <c r="Z911" t="s">
        <v>6576</v>
      </c>
      <c r="AA911" t="s">
        <v>459</v>
      </c>
      <c r="AB911" t="s">
        <v>2116</v>
      </c>
      <c r="AC911" t="s">
        <v>2117</v>
      </c>
      <c r="AD911" t="s">
        <v>2116</v>
      </c>
      <c r="AE911" t="s">
        <v>2117</v>
      </c>
      <c r="AF911" t="s">
        <v>2117</v>
      </c>
      <c r="AG911" t="s">
        <v>2116</v>
      </c>
      <c r="AH911" t="s">
        <v>2116</v>
      </c>
      <c r="AI911" t="s">
        <v>2117</v>
      </c>
      <c r="AJ911" t="s">
        <v>2116</v>
      </c>
      <c r="AK911" t="s">
        <v>2117</v>
      </c>
      <c r="AL911" t="s">
        <v>2117</v>
      </c>
      <c r="AM911" t="s">
        <v>2116</v>
      </c>
      <c r="AN911" t="s">
        <v>2117</v>
      </c>
      <c r="AO911" t="s">
        <v>2117</v>
      </c>
      <c r="AP911" t="s">
        <v>2117</v>
      </c>
      <c r="AQ911" t="s">
        <v>2116</v>
      </c>
    </row>
    <row r="912" spans="2:43" hidden="1" x14ac:dyDescent="0.3">
      <c r="B912" t="s">
        <v>705</v>
      </c>
      <c r="C912" t="s">
        <v>5145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t="s">
        <v>2764</v>
      </c>
      <c r="Y912" t="s">
        <v>2768</v>
      </c>
      <c r="Z912" t="s">
        <v>6577</v>
      </c>
      <c r="AA912" t="s">
        <v>459</v>
      </c>
      <c r="AB912" t="s">
        <v>2116</v>
      </c>
      <c r="AC912" t="s">
        <v>2117</v>
      </c>
      <c r="AD912" t="s">
        <v>2116</v>
      </c>
      <c r="AE912" t="s">
        <v>2117</v>
      </c>
      <c r="AF912" t="s">
        <v>2117</v>
      </c>
      <c r="AG912" t="s">
        <v>2116</v>
      </c>
      <c r="AH912" t="s">
        <v>2116</v>
      </c>
      <c r="AI912" t="s">
        <v>2117</v>
      </c>
      <c r="AJ912" t="s">
        <v>2116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2117</v>
      </c>
      <c r="AQ912" t="s">
        <v>2116</v>
      </c>
    </row>
    <row r="913" spans="2:43" hidden="1" x14ac:dyDescent="0.3">
      <c r="B913" t="s">
        <v>705</v>
      </c>
      <c r="C913" t="s">
        <v>4815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t="s">
        <v>715</v>
      </c>
      <c r="Y913" t="s">
        <v>706</v>
      </c>
      <c r="Z913" t="s">
        <v>6571</v>
      </c>
      <c r="AA913" t="s">
        <v>447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2116</v>
      </c>
      <c r="AL913" t="s">
        <v>2116</v>
      </c>
      <c r="AM913" t="s">
        <v>2116</v>
      </c>
      <c r="AN913" t="s">
        <v>2117</v>
      </c>
      <c r="AO913" t="s">
        <v>2117</v>
      </c>
      <c r="AP913" t="s">
        <v>2116</v>
      </c>
      <c r="AQ913" t="s">
        <v>2117</v>
      </c>
    </row>
    <row r="914" spans="2:43" hidden="1" x14ac:dyDescent="0.3">
      <c r="B914" t="s">
        <v>452</v>
      </c>
      <c r="C914" t="s">
        <v>5145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t="s">
        <v>37</v>
      </c>
      <c r="Y914" t="s">
        <v>1841</v>
      </c>
      <c r="Z914" t="s">
        <v>6663</v>
      </c>
      <c r="AA914" t="s">
        <v>453</v>
      </c>
      <c r="AB914" t="s">
        <v>2117</v>
      </c>
      <c r="AC914" t="s">
        <v>2116</v>
      </c>
      <c r="AD914" t="s">
        <v>2116</v>
      </c>
      <c r="AE914" t="s">
        <v>2117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2116</v>
      </c>
      <c r="AK914" t="s">
        <v>2116</v>
      </c>
      <c r="AL914" t="s">
        <v>2116</v>
      </c>
      <c r="AM914" t="s">
        <v>2116</v>
      </c>
      <c r="AN914" t="s">
        <v>2117</v>
      </c>
      <c r="AO914" t="s">
        <v>2117</v>
      </c>
      <c r="AP914" t="s">
        <v>2116</v>
      </c>
      <c r="AQ914" t="s">
        <v>2117</v>
      </c>
    </row>
    <row r="915" spans="2:43" hidden="1" x14ac:dyDescent="0.3">
      <c r="B915" t="s">
        <v>478</v>
      </c>
      <c r="C915" t="s">
        <v>5145</v>
      </c>
      <c r="D915" s="25">
        <v>0.625</v>
      </c>
      <c r="E915" t="s">
        <v>4238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t="s">
        <v>1747</v>
      </c>
      <c r="Y915" t="s">
        <v>3356</v>
      </c>
      <c r="Z915" t="s">
        <v>6664</v>
      </c>
      <c r="AA915" t="s">
        <v>459</v>
      </c>
      <c r="AB915" t="s">
        <v>2116</v>
      </c>
      <c r="AC915" t="s">
        <v>2117</v>
      </c>
      <c r="AD915" t="s">
        <v>2116</v>
      </c>
      <c r="AE915" t="s">
        <v>2117</v>
      </c>
      <c r="AF915" t="s">
        <v>2117</v>
      </c>
      <c r="AG915" t="s">
        <v>2116</v>
      </c>
      <c r="AH915" t="s">
        <v>2116</v>
      </c>
      <c r="AI915" t="s">
        <v>2117</v>
      </c>
      <c r="AJ915" t="s">
        <v>2116</v>
      </c>
      <c r="AK915" t="s">
        <v>2117</v>
      </c>
      <c r="AL915" t="s">
        <v>2117</v>
      </c>
      <c r="AM915" t="s">
        <v>2116</v>
      </c>
      <c r="AN915" t="s">
        <v>2117</v>
      </c>
      <c r="AO915" t="s">
        <v>2117</v>
      </c>
      <c r="AP915" t="s">
        <v>2117</v>
      </c>
      <c r="AQ915" t="s">
        <v>2116</v>
      </c>
    </row>
    <row r="916" spans="2:43" hidden="1" x14ac:dyDescent="0.3">
      <c r="B916" t="s">
        <v>486</v>
      </c>
      <c r="C916" t="s">
        <v>5145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t="s">
        <v>623</v>
      </c>
      <c r="Y916" t="s">
        <v>1320</v>
      </c>
      <c r="Z916" t="s">
        <v>6665</v>
      </c>
      <c r="AA916" t="s">
        <v>447</v>
      </c>
      <c r="AB916" t="s">
        <v>2116</v>
      </c>
      <c r="AC916" t="s">
        <v>2117</v>
      </c>
      <c r="AD916" t="s">
        <v>2116</v>
      </c>
      <c r="AE916" t="s">
        <v>2117</v>
      </c>
      <c r="AF916" t="s">
        <v>2117</v>
      </c>
      <c r="AG916" t="s">
        <v>2116</v>
      </c>
      <c r="AH916" t="s">
        <v>2116</v>
      </c>
      <c r="AI916" t="s">
        <v>2117</v>
      </c>
      <c r="AJ916" t="s">
        <v>2116</v>
      </c>
      <c r="AK916" t="s">
        <v>2116</v>
      </c>
      <c r="AL916" t="s">
        <v>2116</v>
      </c>
      <c r="AM916" t="s">
        <v>2116</v>
      </c>
      <c r="AN916" t="s">
        <v>2117</v>
      </c>
      <c r="AO916" t="s">
        <v>2117</v>
      </c>
      <c r="AP916" t="s">
        <v>2116</v>
      </c>
      <c r="AQ916" t="s">
        <v>2117</v>
      </c>
    </row>
    <row r="917" spans="2:43" hidden="1" x14ac:dyDescent="0.3">
      <c r="B917" t="s">
        <v>1007</v>
      </c>
      <c r="C917" t="s">
        <v>5145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t="s">
        <v>1125</v>
      </c>
      <c r="Y917" t="s">
        <v>4502</v>
      </c>
      <c r="Z917" t="s">
        <v>6666</v>
      </c>
      <c r="AA917" t="s">
        <v>459</v>
      </c>
      <c r="AB917" t="s">
        <v>2116</v>
      </c>
      <c r="AC917" t="s">
        <v>2117</v>
      </c>
      <c r="AD917" t="s">
        <v>2116</v>
      </c>
      <c r="AE917" t="s">
        <v>2117</v>
      </c>
      <c r="AF917" t="s">
        <v>2117</v>
      </c>
      <c r="AG917" t="s">
        <v>2116</v>
      </c>
      <c r="AH917" t="s">
        <v>2116</v>
      </c>
      <c r="AI917" t="s">
        <v>2117</v>
      </c>
      <c r="AJ917" t="s">
        <v>2116</v>
      </c>
      <c r="AK917" t="s">
        <v>2116</v>
      </c>
      <c r="AL917" t="s">
        <v>2117</v>
      </c>
      <c r="AM917" t="s">
        <v>2116</v>
      </c>
      <c r="AN917" t="s">
        <v>2117</v>
      </c>
      <c r="AO917" t="s">
        <v>2117</v>
      </c>
      <c r="AP917" t="s">
        <v>2117</v>
      </c>
      <c r="AQ917" t="s">
        <v>2116</v>
      </c>
    </row>
    <row r="918" spans="2:43" hidden="1" x14ac:dyDescent="0.3">
      <c r="B918" t="s">
        <v>482</v>
      </c>
      <c r="C918" t="s">
        <v>5145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t="s">
        <v>757</v>
      </c>
      <c r="Y918" t="s">
        <v>1222</v>
      </c>
      <c r="Z918" t="s">
        <v>6667</v>
      </c>
      <c r="AA918" t="s">
        <v>456</v>
      </c>
      <c r="AB918" t="s">
        <v>2116</v>
      </c>
      <c r="AC918" t="s">
        <v>2116</v>
      </c>
      <c r="AD918" t="s">
        <v>2117</v>
      </c>
      <c r="AE918" t="s">
        <v>2116</v>
      </c>
      <c r="AF918" t="s">
        <v>2117</v>
      </c>
      <c r="AG918" t="s">
        <v>2117</v>
      </c>
      <c r="AH918" t="s">
        <v>2116</v>
      </c>
      <c r="AI918" t="s">
        <v>2117</v>
      </c>
      <c r="AJ918" t="s">
        <v>2116</v>
      </c>
      <c r="AK918" t="s">
        <v>2116</v>
      </c>
      <c r="AL918" t="s">
        <v>2116</v>
      </c>
      <c r="AM918" t="s">
        <v>2116</v>
      </c>
      <c r="AN918" t="s">
        <v>2117</v>
      </c>
      <c r="AO918" t="s">
        <v>2117</v>
      </c>
      <c r="AP918" t="s">
        <v>2116</v>
      </c>
      <c r="AQ918" t="s">
        <v>2117</v>
      </c>
    </row>
    <row r="919" spans="2:43" hidden="1" x14ac:dyDescent="0.3">
      <c r="B919" t="s">
        <v>647</v>
      </c>
      <c r="C919" t="s">
        <v>5145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t="s">
        <v>1177</v>
      </c>
      <c r="Y919" t="s">
        <v>328</v>
      </c>
      <c r="Z919" t="s">
        <v>6668</v>
      </c>
      <c r="AA919" t="s">
        <v>2157</v>
      </c>
      <c r="AB919" t="s">
        <v>2117</v>
      </c>
      <c r="AC919" t="s">
        <v>2116</v>
      </c>
      <c r="AD919" t="s">
        <v>2116</v>
      </c>
      <c r="AE919" t="s">
        <v>2117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2117</v>
      </c>
      <c r="AM919" t="s">
        <v>2117</v>
      </c>
      <c r="AN919" t="s">
        <v>2116</v>
      </c>
      <c r="AO919" t="s">
        <v>2116</v>
      </c>
      <c r="AP919" t="s">
        <v>2117</v>
      </c>
      <c r="AQ919" t="s">
        <v>2116</v>
      </c>
    </row>
    <row r="920" spans="2:43" hidden="1" x14ac:dyDescent="0.3">
      <c r="B920" t="s">
        <v>647</v>
      </c>
      <c r="C920" t="s">
        <v>4815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t="s">
        <v>329</v>
      </c>
      <c r="Y920" t="s">
        <v>327</v>
      </c>
      <c r="Z920" t="s">
        <v>6572</v>
      </c>
      <c r="AA920" t="s">
        <v>4071</v>
      </c>
      <c r="AB920" t="s">
        <v>2116</v>
      </c>
      <c r="AC920" t="s">
        <v>2117</v>
      </c>
      <c r="AD920" t="s">
        <v>2116</v>
      </c>
      <c r="AE920" t="s">
        <v>2117</v>
      </c>
      <c r="AF920" t="s">
        <v>2117</v>
      </c>
      <c r="AG920" t="s">
        <v>2116</v>
      </c>
      <c r="AH920" t="s">
        <v>2117</v>
      </c>
      <c r="AI920" t="s">
        <v>2116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hidden="1" x14ac:dyDescent="0.3">
      <c r="B921" t="s">
        <v>647</v>
      </c>
      <c r="C921" t="s">
        <v>5145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t="s">
        <v>2756</v>
      </c>
      <c r="Y921" t="s">
        <v>375</v>
      </c>
      <c r="Z921" t="s">
        <v>6669</v>
      </c>
      <c r="AA921" t="s">
        <v>460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2117</v>
      </c>
      <c r="AP921" t="s">
        <v>2117</v>
      </c>
      <c r="AQ921" t="s">
        <v>2116</v>
      </c>
    </row>
    <row r="922" spans="2:43" hidden="1" x14ac:dyDescent="0.3">
      <c r="B922" t="s">
        <v>647</v>
      </c>
      <c r="C922" t="s">
        <v>5145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t="s">
        <v>325</v>
      </c>
      <c r="Y922" t="s">
        <v>322</v>
      </c>
      <c r="Z922" t="s">
        <v>6670</v>
      </c>
      <c r="AA922" t="s">
        <v>2125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2117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hidden="1" x14ac:dyDescent="0.3">
      <c r="B923" t="s">
        <v>647</v>
      </c>
      <c r="C923" t="s">
        <v>5315</v>
      </c>
      <c r="D923" s="25">
        <v>0.66666666666666663</v>
      </c>
      <c r="E923" t="s">
        <v>338</v>
      </c>
      <c r="F923" t="s">
        <v>5174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t="s">
        <v>338</v>
      </c>
      <c r="Y923" t="s">
        <v>332</v>
      </c>
      <c r="Z923" t="s">
        <v>6671</v>
      </c>
      <c r="AA923" t="s">
        <v>2115</v>
      </c>
      <c r="AB923" t="s">
        <v>2116</v>
      </c>
      <c r="AC923" t="s">
        <v>2116</v>
      </c>
      <c r="AD923" t="s">
        <v>2117</v>
      </c>
      <c r="AE923" t="s">
        <v>2116</v>
      </c>
      <c r="AF923" t="s">
        <v>2117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2116</v>
      </c>
      <c r="AP923" t="s">
        <v>2117</v>
      </c>
      <c r="AQ923" t="s">
        <v>2116</v>
      </c>
    </row>
    <row r="924" spans="2:43" hidden="1" x14ac:dyDescent="0.3">
      <c r="B924" t="s">
        <v>647</v>
      </c>
      <c r="C924" t="s">
        <v>5145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t="s">
        <v>376</v>
      </c>
      <c r="Y924" t="s">
        <v>1114</v>
      </c>
      <c r="Z924" t="s">
        <v>6672</v>
      </c>
      <c r="AA924" t="s">
        <v>2125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2116</v>
      </c>
      <c r="AN924" t="s">
        <v>2117</v>
      </c>
      <c r="AO924" t="s">
        <v>2117</v>
      </c>
      <c r="AP924" t="s">
        <v>2116</v>
      </c>
      <c r="AQ924" t="s">
        <v>2117</v>
      </c>
    </row>
    <row r="925" spans="2:43" hidden="1" x14ac:dyDescent="0.3">
      <c r="B925" t="s">
        <v>457</v>
      </c>
      <c r="C925" t="s">
        <v>5145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t="s">
        <v>395</v>
      </c>
      <c r="Y925" t="s">
        <v>4793</v>
      </c>
      <c r="Z925" t="s">
        <v>6673</v>
      </c>
      <c r="AA925" t="s">
        <v>447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2117</v>
      </c>
      <c r="AJ925" t="s">
        <v>2116</v>
      </c>
      <c r="AK925" t="s">
        <v>2116</v>
      </c>
      <c r="AL925" t="s">
        <v>2116</v>
      </c>
      <c r="AM925" t="s">
        <v>2116</v>
      </c>
      <c r="AN925" t="s">
        <v>2117</v>
      </c>
      <c r="AO925" t="s">
        <v>2117</v>
      </c>
      <c r="AP925" t="s">
        <v>2116</v>
      </c>
      <c r="AQ925" t="s">
        <v>2117</v>
      </c>
    </row>
    <row r="926" spans="2:43" hidden="1" x14ac:dyDescent="0.3">
      <c r="B926" t="s">
        <v>485</v>
      </c>
      <c r="C926" t="s">
        <v>5145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t="s">
        <v>3108</v>
      </c>
      <c r="Y926" t="s">
        <v>1887</v>
      </c>
      <c r="Z926" t="s">
        <v>6674</v>
      </c>
      <c r="AA926" t="s">
        <v>460</v>
      </c>
      <c r="AB926" t="s">
        <v>2116</v>
      </c>
      <c r="AC926" t="s">
        <v>2116</v>
      </c>
      <c r="AD926" t="s">
        <v>2117</v>
      </c>
      <c r="AE926" t="s">
        <v>2116</v>
      </c>
      <c r="AF926" t="s">
        <v>2117</v>
      </c>
      <c r="AG926" t="s">
        <v>2117</v>
      </c>
      <c r="AH926" t="s">
        <v>2117</v>
      </c>
      <c r="AI926" t="s">
        <v>2116</v>
      </c>
      <c r="AJ926" t="s">
        <v>2116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2117</v>
      </c>
      <c r="AP926" t="s">
        <v>2117</v>
      </c>
      <c r="AQ926" t="s">
        <v>2116</v>
      </c>
    </row>
    <row r="927" spans="2:43" hidden="1" x14ac:dyDescent="0.3">
      <c r="B927" t="s">
        <v>488</v>
      </c>
      <c r="C927" t="s">
        <v>5145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t="s">
        <v>1280</v>
      </c>
      <c r="Y927" t="s">
        <v>4547</v>
      </c>
      <c r="Z927" t="s">
        <v>6675</v>
      </c>
      <c r="AA927" t="s">
        <v>456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2116</v>
      </c>
      <c r="AJ927" t="s">
        <v>2117</v>
      </c>
      <c r="AK927" t="s">
        <v>2117</v>
      </c>
      <c r="AL927" t="s">
        <v>2116</v>
      </c>
      <c r="AM927" t="s">
        <v>2116</v>
      </c>
      <c r="AN927" t="s">
        <v>2117</v>
      </c>
      <c r="AO927" t="s">
        <v>2117</v>
      </c>
      <c r="AP927" t="s">
        <v>2116</v>
      </c>
      <c r="AQ927" t="s">
        <v>2117</v>
      </c>
    </row>
    <row r="928" spans="2:43" hidden="1" x14ac:dyDescent="0.3">
      <c r="B928" t="s">
        <v>479</v>
      </c>
      <c r="C928" t="s">
        <v>5145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t="s">
        <v>4659</v>
      </c>
      <c r="Y928" t="s">
        <v>160</v>
      </c>
      <c r="Z928" t="s">
        <v>6676</v>
      </c>
      <c r="AA928" t="s">
        <v>5009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2117</v>
      </c>
      <c r="AI928" t="s">
        <v>2116</v>
      </c>
      <c r="AJ928" t="s">
        <v>2116</v>
      </c>
      <c r="AK928" t="s">
        <v>2117</v>
      </c>
      <c r="AL928" t="s">
        <v>2117</v>
      </c>
      <c r="AM928" t="s">
        <v>2117</v>
      </c>
      <c r="AN928" t="s">
        <v>2116</v>
      </c>
      <c r="AO928" t="s">
        <v>2116</v>
      </c>
      <c r="AP928" t="s">
        <v>2116</v>
      </c>
      <c r="AQ928" t="s">
        <v>2117</v>
      </c>
    </row>
    <row r="929" spans="2:43" hidden="1" x14ac:dyDescent="0.3">
      <c r="B929" t="s">
        <v>647</v>
      </c>
      <c r="C929" t="s">
        <v>5145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t="s">
        <v>323</v>
      </c>
      <c r="Y929" t="s">
        <v>334</v>
      </c>
      <c r="Z929" t="s">
        <v>6677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hidden="1" x14ac:dyDescent="0.3">
      <c r="B930" t="s">
        <v>470</v>
      </c>
      <c r="C930" t="s">
        <v>5145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t="s">
        <v>696</v>
      </c>
      <c r="Y930" t="s">
        <v>1203</v>
      </c>
      <c r="Z930" t="s">
        <v>6678</v>
      </c>
      <c r="AA930" t="s">
        <v>2120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2116</v>
      </c>
      <c r="AJ930" t="s">
        <v>2117</v>
      </c>
      <c r="AK930" t="s">
        <v>2117</v>
      </c>
      <c r="AL930" t="s">
        <v>2117</v>
      </c>
      <c r="AM930" t="s">
        <v>2117</v>
      </c>
      <c r="AN930" t="s">
        <v>2116</v>
      </c>
      <c r="AO930" t="s">
        <v>2116</v>
      </c>
      <c r="AP930" t="s">
        <v>2117</v>
      </c>
      <c r="AQ930" t="s">
        <v>2116</v>
      </c>
    </row>
    <row r="931" spans="2:43" hidden="1" x14ac:dyDescent="0.3">
      <c r="B931" t="s">
        <v>466</v>
      </c>
      <c r="C931" t="s">
        <v>5145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t="s">
        <v>778</v>
      </c>
      <c r="Y931" t="s">
        <v>1201</v>
      </c>
      <c r="Z931" t="s">
        <v>6679</v>
      </c>
      <c r="AA931" t="s">
        <v>6680</v>
      </c>
      <c r="AB931" t="s">
        <v>2117</v>
      </c>
      <c r="AC931" t="s">
        <v>2116</v>
      </c>
      <c r="AD931" t="s">
        <v>2116</v>
      </c>
      <c r="AE931" t="s">
        <v>2117</v>
      </c>
      <c r="AF931" t="s">
        <v>2116</v>
      </c>
      <c r="AG931" t="s">
        <v>2117</v>
      </c>
      <c r="AH931" t="s">
        <v>2117</v>
      </c>
      <c r="AI931" t="s">
        <v>2116</v>
      </c>
      <c r="AJ931" t="s">
        <v>2116</v>
      </c>
      <c r="AK931" t="s">
        <v>2117</v>
      </c>
      <c r="AL931" t="s">
        <v>2117</v>
      </c>
      <c r="AM931" t="s">
        <v>2117</v>
      </c>
      <c r="AN931" t="s">
        <v>2116</v>
      </c>
      <c r="AO931" t="s">
        <v>2116</v>
      </c>
      <c r="AP931" t="s">
        <v>2117</v>
      </c>
      <c r="AQ931" t="s">
        <v>2116</v>
      </c>
    </row>
    <row r="932" spans="2:43" hidden="1" x14ac:dyDescent="0.3">
      <c r="B932" t="s">
        <v>452</v>
      </c>
      <c r="C932" t="s">
        <v>5145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t="s">
        <v>1840</v>
      </c>
      <c r="Y932" t="s">
        <v>101</v>
      </c>
      <c r="Z932" t="s">
        <v>6681</v>
      </c>
      <c r="AA932" t="s">
        <v>462</v>
      </c>
      <c r="AB932" t="s">
        <v>2117</v>
      </c>
      <c r="AC932" t="s">
        <v>2116</v>
      </c>
      <c r="AD932" t="s">
        <v>2116</v>
      </c>
      <c r="AE932" t="s">
        <v>2117</v>
      </c>
      <c r="AF932" t="s">
        <v>2116</v>
      </c>
      <c r="AG932" t="s">
        <v>2117</v>
      </c>
      <c r="AH932" t="s">
        <v>2116</v>
      </c>
      <c r="AI932" t="s">
        <v>2117</v>
      </c>
      <c r="AJ932" t="s">
        <v>2116</v>
      </c>
      <c r="AK932" t="s">
        <v>2117</v>
      </c>
      <c r="AL932" t="s">
        <v>2117</v>
      </c>
      <c r="AM932" t="s">
        <v>2117</v>
      </c>
      <c r="AN932" t="s">
        <v>2116</v>
      </c>
      <c r="AO932" t="s">
        <v>2117</v>
      </c>
      <c r="AP932" t="s">
        <v>2117</v>
      </c>
      <c r="AQ932" t="s">
        <v>2116</v>
      </c>
    </row>
    <row r="933" spans="2:43" hidden="1" x14ac:dyDescent="0.3">
      <c r="B933" t="s">
        <v>482</v>
      </c>
      <c r="C933" t="s">
        <v>5145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t="s">
        <v>4620</v>
      </c>
      <c r="Y933" t="s">
        <v>3516</v>
      </c>
      <c r="Z933" t="s">
        <v>6682</v>
      </c>
      <c r="AA933" t="s">
        <v>447</v>
      </c>
      <c r="AB933" t="s">
        <v>2116</v>
      </c>
      <c r="AC933" t="s">
        <v>2117</v>
      </c>
      <c r="AD933" t="s">
        <v>2116</v>
      </c>
      <c r="AE933" t="s">
        <v>2117</v>
      </c>
      <c r="AF933" t="s">
        <v>2117</v>
      </c>
      <c r="AG933" t="s">
        <v>2116</v>
      </c>
      <c r="AH933" t="s">
        <v>2116</v>
      </c>
      <c r="AI933" t="s">
        <v>2117</v>
      </c>
      <c r="AJ933" t="s">
        <v>2116</v>
      </c>
      <c r="AK933" t="s">
        <v>2116</v>
      </c>
      <c r="AL933" t="s">
        <v>2116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hidden="1" x14ac:dyDescent="0.3">
      <c r="B934" t="s">
        <v>487</v>
      </c>
      <c r="C934" t="s">
        <v>5145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t="s">
        <v>2388</v>
      </c>
      <c r="Y934" t="s">
        <v>416</v>
      </c>
      <c r="Z934" t="s">
        <v>6683</v>
      </c>
      <c r="AA934" t="s">
        <v>2740</v>
      </c>
      <c r="AB934" t="s">
        <v>2116</v>
      </c>
      <c r="AC934" t="s">
        <v>2116</v>
      </c>
      <c r="AD934" t="s">
        <v>2117</v>
      </c>
      <c r="AE934" t="s">
        <v>2116</v>
      </c>
      <c r="AF934" t="s">
        <v>2117</v>
      </c>
      <c r="AG934" t="s">
        <v>2117</v>
      </c>
      <c r="AH934" t="s">
        <v>2116</v>
      </c>
      <c r="AI934" t="s">
        <v>2116</v>
      </c>
      <c r="AJ934" t="s">
        <v>2117</v>
      </c>
      <c r="AK934" t="s">
        <v>2117</v>
      </c>
      <c r="AL934" t="s">
        <v>2117</v>
      </c>
      <c r="AM934" t="s">
        <v>2117</v>
      </c>
      <c r="AN934" t="s">
        <v>2116</v>
      </c>
      <c r="AO934" t="s">
        <v>2117</v>
      </c>
      <c r="AP934" t="s">
        <v>2116</v>
      </c>
      <c r="AQ934" t="s">
        <v>2117</v>
      </c>
    </row>
    <row r="935" spans="2:43" hidden="1" x14ac:dyDescent="0.3">
      <c r="B935" t="s">
        <v>483</v>
      </c>
      <c r="C935" t="s">
        <v>5145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t="s">
        <v>4796</v>
      </c>
      <c r="Y935" t="s">
        <v>428</v>
      </c>
      <c r="Z935" t="s">
        <v>6684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2117</v>
      </c>
      <c r="AI935" t="s">
        <v>2116</v>
      </c>
      <c r="AJ935" t="s">
        <v>2116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hidden="1" x14ac:dyDescent="0.3">
      <c r="B936" t="s">
        <v>489</v>
      </c>
      <c r="C936" t="s">
        <v>5145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t="s">
        <v>1183</v>
      </c>
      <c r="Y936" t="s">
        <v>794</v>
      </c>
      <c r="Z936" t="s">
        <v>6685</v>
      </c>
      <c r="AA936" t="s">
        <v>462</v>
      </c>
      <c r="AB936" t="s">
        <v>2117</v>
      </c>
      <c r="AC936" t="s">
        <v>2116</v>
      </c>
      <c r="AD936" t="s">
        <v>2116</v>
      </c>
      <c r="AE936" t="s">
        <v>2117</v>
      </c>
      <c r="AF936" t="s">
        <v>2116</v>
      </c>
      <c r="AG936" t="s">
        <v>2117</v>
      </c>
      <c r="AH936" t="s">
        <v>2117</v>
      </c>
      <c r="AI936" t="s">
        <v>2116</v>
      </c>
      <c r="AJ936" t="s">
        <v>2116</v>
      </c>
      <c r="AK936" t="s">
        <v>2117</v>
      </c>
      <c r="AL936" t="s">
        <v>2117</v>
      </c>
      <c r="AM936" t="s">
        <v>2117</v>
      </c>
      <c r="AN936" t="s">
        <v>2116</v>
      </c>
      <c r="AO936" t="s">
        <v>2117</v>
      </c>
      <c r="AP936" t="s">
        <v>2117</v>
      </c>
      <c r="AQ936" t="s">
        <v>2116</v>
      </c>
    </row>
    <row r="937" spans="2:43" hidden="1" x14ac:dyDescent="0.3">
      <c r="B937" t="s">
        <v>457</v>
      </c>
      <c r="C937" t="s">
        <v>5145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t="s">
        <v>684</v>
      </c>
      <c r="Y937" t="s">
        <v>1885</v>
      </c>
      <c r="Z937" t="s">
        <v>6686</v>
      </c>
      <c r="AA937" t="s">
        <v>453</v>
      </c>
      <c r="AB937" t="s">
        <v>2117</v>
      </c>
      <c r="AC937" t="s">
        <v>2116</v>
      </c>
      <c r="AD937" t="s">
        <v>2116</v>
      </c>
      <c r="AE937" t="s">
        <v>2117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hidden="1" x14ac:dyDescent="0.3">
      <c r="B938" t="s">
        <v>485</v>
      </c>
      <c r="C938" t="s">
        <v>5145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t="s">
        <v>1192</v>
      </c>
      <c r="Y938" t="s">
        <v>747</v>
      </c>
      <c r="Z938" t="s">
        <v>6687</v>
      </c>
      <c r="AA938" t="s">
        <v>2125</v>
      </c>
      <c r="AB938" t="s">
        <v>2117</v>
      </c>
      <c r="AC938" t="s">
        <v>2116</v>
      </c>
      <c r="AD938" t="s">
        <v>2116</v>
      </c>
      <c r="AE938" t="s">
        <v>2117</v>
      </c>
      <c r="AF938" t="s">
        <v>2116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2117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hidden="1" x14ac:dyDescent="0.3">
      <c r="B939" t="s">
        <v>488</v>
      </c>
      <c r="C939" t="s">
        <v>5145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t="s">
        <v>3110</v>
      </c>
      <c r="Y939" t="s">
        <v>641</v>
      </c>
      <c r="Z939" t="s">
        <v>6688</v>
      </c>
      <c r="AA939" t="s">
        <v>2115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2116</v>
      </c>
      <c r="AJ939" t="s">
        <v>2117</v>
      </c>
      <c r="AK939" t="s">
        <v>2117</v>
      </c>
      <c r="AL939" t="s">
        <v>2117</v>
      </c>
      <c r="AM939" t="s">
        <v>2117</v>
      </c>
      <c r="AN939" t="s">
        <v>2116</v>
      </c>
      <c r="AO939" t="s">
        <v>2116</v>
      </c>
      <c r="AP939" t="s">
        <v>2117</v>
      </c>
      <c r="AQ939" t="s">
        <v>2116</v>
      </c>
    </row>
    <row r="940" spans="2:43" hidden="1" x14ac:dyDescent="0.3">
      <c r="B940" t="s">
        <v>479</v>
      </c>
      <c r="C940" t="s">
        <v>5145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t="s">
        <v>4689</v>
      </c>
      <c r="Y940" t="s">
        <v>4660</v>
      </c>
      <c r="Z940" t="s">
        <v>6689</v>
      </c>
      <c r="AA940" t="s">
        <v>462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2116</v>
      </c>
      <c r="AI940" t="s">
        <v>2116</v>
      </c>
      <c r="AJ940" t="s">
        <v>2117</v>
      </c>
      <c r="AK940" t="s">
        <v>2117</v>
      </c>
      <c r="AL940" t="s">
        <v>2117</v>
      </c>
      <c r="AM940" t="s">
        <v>2117</v>
      </c>
      <c r="AN940" t="s">
        <v>2116</v>
      </c>
      <c r="AO940" t="s">
        <v>2117</v>
      </c>
      <c r="AP940" t="s">
        <v>2117</v>
      </c>
      <c r="AQ940" t="s">
        <v>2116</v>
      </c>
    </row>
    <row r="941" spans="2:43" hidden="1" x14ac:dyDescent="0.3">
      <c r="B941" t="s">
        <v>486</v>
      </c>
      <c r="C941" t="s">
        <v>5145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t="s">
        <v>1323</v>
      </c>
      <c r="Y941" t="s">
        <v>2607</v>
      </c>
      <c r="Z941" t="s">
        <v>6690</v>
      </c>
      <c r="AA941" t="s">
        <v>462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2117</v>
      </c>
      <c r="AP941" t="s">
        <v>2117</v>
      </c>
      <c r="AQ941" t="s">
        <v>2116</v>
      </c>
    </row>
    <row r="942" spans="2:43" hidden="1" x14ac:dyDescent="0.3">
      <c r="B942" t="s">
        <v>484</v>
      </c>
      <c r="C942" t="s">
        <v>5145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t="s">
        <v>181</v>
      </c>
      <c r="Y942" t="s">
        <v>1179</v>
      </c>
      <c r="Z942" t="s">
        <v>6691</v>
      </c>
      <c r="AA942" t="s">
        <v>447</v>
      </c>
      <c r="AB942" t="s">
        <v>2116</v>
      </c>
      <c r="AC942" t="s">
        <v>2117</v>
      </c>
      <c r="AD942" t="s">
        <v>2116</v>
      </c>
      <c r="AE942" t="s">
        <v>2117</v>
      </c>
      <c r="AF942" t="s">
        <v>2117</v>
      </c>
      <c r="AG942" t="s">
        <v>2116</v>
      </c>
      <c r="AH942" t="s">
        <v>2116</v>
      </c>
      <c r="AI942" t="s">
        <v>2117</v>
      </c>
      <c r="AJ942" t="s">
        <v>2116</v>
      </c>
      <c r="AK942" t="s">
        <v>2116</v>
      </c>
      <c r="AL942" t="s">
        <v>2116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hidden="1" x14ac:dyDescent="0.3">
      <c r="B943" t="s">
        <v>483</v>
      </c>
      <c r="C943" t="s">
        <v>5145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t="s">
        <v>1881</v>
      </c>
      <c r="Y943" t="s">
        <v>4811</v>
      </c>
      <c r="Z943" t="s">
        <v>6692</v>
      </c>
      <c r="AA943" t="s">
        <v>2120</v>
      </c>
      <c r="AB943" t="s">
        <v>2116</v>
      </c>
      <c r="AC943" t="s">
        <v>2117</v>
      </c>
      <c r="AD943" t="s">
        <v>2116</v>
      </c>
      <c r="AE943" t="s">
        <v>2117</v>
      </c>
      <c r="AF943" t="s">
        <v>2117</v>
      </c>
      <c r="AG943" t="s">
        <v>2116</v>
      </c>
      <c r="AH943" t="s">
        <v>2116</v>
      </c>
      <c r="AI943" t="s">
        <v>2116</v>
      </c>
      <c r="AJ943" t="s">
        <v>2117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hidden="1" x14ac:dyDescent="0.3">
      <c r="B944" t="s">
        <v>483</v>
      </c>
      <c r="C944" t="s">
        <v>5145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t="s">
        <v>418</v>
      </c>
      <c r="Y944" t="s">
        <v>424</v>
      </c>
      <c r="Z944" t="s">
        <v>6693</v>
      </c>
      <c r="AA944" t="s">
        <v>447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2116</v>
      </c>
      <c r="AI944" t="s">
        <v>2117</v>
      </c>
      <c r="AJ944" t="s">
        <v>2116</v>
      </c>
      <c r="AK944" t="s">
        <v>2116</v>
      </c>
      <c r="AL944" t="s">
        <v>2116</v>
      </c>
      <c r="AM944" t="s">
        <v>2116</v>
      </c>
      <c r="AN944" t="s">
        <v>2117</v>
      </c>
      <c r="AO944" t="s">
        <v>2117</v>
      </c>
      <c r="AP944" t="s">
        <v>2116</v>
      </c>
      <c r="AQ944" t="s">
        <v>2117</v>
      </c>
    </row>
    <row r="945" spans="2:43" hidden="1" x14ac:dyDescent="0.3">
      <c r="B945" t="s">
        <v>470</v>
      </c>
      <c r="C945" t="s">
        <v>5145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t="s">
        <v>754</v>
      </c>
      <c r="Y945" t="s">
        <v>105</v>
      </c>
      <c r="Z945" t="s">
        <v>6694</v>
      </c>
      <c r="AA945" t="s">
        <v>456</v>
      </c>
      <c r="AB945" t="s">
        <v>2116</v>
      </c>
      <c r="AC945" t="s">
        <v>2116</v>
      </c>
      <c r="AD945" t="s">
        <v>2117</v>
      </c>
      <c r="AE945" t="s">
        <v>2116</v>
      </c>
      <c r="AF945" t="s">
        <v>2117</v>
      </c>
      <c r="AG945" t="s">
        <v>2117</v>
      </c>
      <c r="AH945" t="s">
        <v>2116</v>
      </c>
      <c r="AI945" t="s">
        <v>2116</v>
      </c>
      <c r="AJ945" t="s">
        <v>2117</v>
      </c>
      <c r="AK945" t="s">
        <v>2117</v>
      </c>
      <c r="AL945" t="s">
        <v>2116</v>
      </c>
      <c r="AM945" t="s">
        <v>2116</v>
      </c>
      <c r="AN945" t="s">
        <v>2117</v>
      </c>
      <c r="AO945" t="s">
        <v>2117</v>
      </c>
      <c r="AP945" t="s">
        <v>2116</v>
      </c>
      <c r="AQ945" t="s">
        <v>2117</v>
      </c>
    </row>
    <row r="946" spans="2:43" hidden="1" x14ac:dyDescent="0.3">
      <c r="B946" t="s">
        <v>487</v>
      </c>
      <c r="C946" t="s">
        <v>5145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t="s">
        <v>427</v>
      </c>
      <c r="Y946" t="s">
        <v>3129</v>
      </c>
      <c r="Z946" t="s">
        <v>6695</v>
      </c>
      <c r="AA946" t="s">
        <v>6696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2117</v>
      </c>
      <c r="AM946" t="s">
        <v>2117</v>
      </c>
      <c r="AN946" t="s">
        <v>2116</v>
      </c>
      <c r="AO946" t="s">
        <v>2116</v>
      </c>
      <c r="AP946" t="s">
        <v>2116</v>
      </c>
      <c r="AQ946" t="s">
        <v>2117</v>
      </c>
    </row>
    <row r="947" spans="2:43" hidden="1" x14ac:dyDescent="0.3">
      <c r="B947" t="s">
        <v>466</v>
      </c>
      <c r="C947" t="s">
        <v>5145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t="s">
        <v>191</v>
      </c>
      <c r="Y947" t="s">
        <v>96</v>
      </c>
      <c r="Z947" t="s">
        <v>6697</v>
      </c>
      <c r="AA947" t="s">
        <v>2139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hidden="1" x14ac:dyDescent="0.3">
      <c r="B948" t="s">
        <v>466</v>
      </c>
      <c r="C948" t="s">
        <v>5145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t="s">
        <v>4700</v>
      </c>
      <c r="Y948" t="s">
        <v>1172</v>
      </c>
      <c r="Z948" t="s">
        <v>6698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2116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hidden="1" x14ac:dyDescent="0.3">
      <c r="B949" t="s">
        <v>452</v>
      </c>
      <c r="C949" t="s">
        <v>5145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t="s">
        <v>2000</v>
      </c>
      <c r="Y949" t="s">
        <v>432</v>
      </c>
      <c r="Z949" t="s">
        <v>6699</v>
      </c>
      <c r="AA949" t="s">
        <v>459</v>
      </c>
      <c r="AB949" t="s">
        <v>2116</v>
      </c>
      <c r="AC949" t="s">
        <v>2117</v>
      </c>
      <c r="AD949" t="s">
        <v>2116</v>
      </c>
      <c r="AE949" t="s">
        <v>2117</v>
      </c>
      <c r="AF949" t="s">
        <v>2117</v>
      </c>
      <c r="AG949" t="s">
        <v>2116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2117</v>
      </c>
      <c r="AQ949" t="s">
        <v>2116</v>
      </c>
    </row>
    <row r="950" spans="2:43" hidden="1" x14ac:dyDescent="0.3">
      <c r="B950" t="s">
        <v>489</v>
      </c>
      <c r="C950" t="s">
        <v>5145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t="s">
        <v>1213</v>
      </c>
      <c r="Y950" t="s">
        <v>3507</v>
      </c>
      <c r="Z950" t="s">
        <v>6700</v>
      </c>
      <c r="AA950" t="s">
        <v>462</v>
      </c>
      <c r="AB950" t="s">
        <v>2117</v>
      </c>
      <c r="AC950" t="s">
        <v>2116</v>
      </c>
      <c r="AD950" t="s">
        <v>2116</v>
      </c>
      <c r="AE950" t="s">
        <v>2117</v>
      </c>
      <c r="AF950" t="s">
        <v>2116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2117</v>
      </c>
      <c r="AM950" t="s">
        <v>2117</v>
      </c>
      <c r="AN950" t="s">
        <v>2116</v>
      </c>
      <c r="AO950" t="s">
        <v>2117</v>
      </c>
      <c r="AP950" t="s">
        <v>2117</v>
      </c>
      <c r="AQ950" t="s">
        <v>2116</v>
      </c>
    </row>
    <row r="951" spans="2:43" hidden="1" x14ac:dyDescent="0.3">
      <c r="B951" t="s">
        <v>457</v>
      </c>
      <c r="C951" t="s">
        <v>5145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t="s">
        <v>775</v>
      </c>
      <c r="Y951" t="s">
        <v>309</v>
      </c>
      <c r="Z951" t="s">
        <v>6701</v>
      </c>
      <c r="AA951" t="s">
        <v>453</v>
      </c>
      <c r="AB951" t="s">
        <v>2117</v>
      </c>
      <c r="AC951" t="s">
        <v>2116</v>
      </c>
      <c r="AD951" t="s">
        <v>2116</v>
      </c>
      <c r="AE951" t="s">
        <v>2117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2116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hidden="1" x14ac:dyDescent="0.3">
      <c r="B952" t="s">
        <v>482</v>
      </c>
      <c r="C952" t="s">
        <v>5145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t="s">
        <v>734</v>
      </c>
      <c r="Y952" t="s">
        <v>209</v>
      </c>
      <c r="Z952" t="s">
        <v>6702</v>
      </c>
      <c r="AA952" t="s">
        <v>2125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2117</v>
      </c>
      <c r="AI952" t="s">
        <v>2116</v>
      </c>
      <c r="AJ952" t="s">
        <v>2116</v>
      </c>
      <c r="AK952" t="s">
        <v>2117</v>
      </c>
      <c r="AL952" t="s">
        <v>2117</v>
      </c>
      <c r="AM952" t="s">
        <v>2116</v>
      </c>
      <c r="AN952" t="s">
        <v>2117</v>
      </c>
      <c r="AO952" t="s">
        <v>2117</v>
      </c>
      <c r="AP952" t="s">
        <v>2116</v>
      </c>
      <c r="AQ952" t="s">
        <v>2117</v>
      </c>
    </row>
    <row r="953" spans="2:43" hidden="1" x14ac:dyDescent="0.3">
      <c r="B953" t="s">
        <v>470</v>
      </c>
      <c r="C953" t="s">
        <v>5145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t="s">
        <v>1878</v>
      </c>
      <c r="Y953" t="s">
        <v>2227</v>
      </c>
      <c r="Z953" t="s">
        <v>6703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hidden="1" x14ac:dyDescent="0.3">
      <c r="B954" t="s">
        <v>487</v>
      </c>
      <c r="C954" t="s">
        <v>5145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t="s">
        <v>421</v>
      </c>
      <c r="Y954" t="s">
        <v>425</v>
      </c>
      <c r="Z954" t="s">
        <v>6704</v>
      </c>
      <c r="AA954" t="s">
        <v>2120</v>
      </c>
      <c r="AB954" t="s">
        <v>2116</v>
      </c>
      <c r="AC954" t="s">
        <v>2117</v>
      </c>
      <c r="AD954" t="s">
        <v>2116</v>
      </c>
      <c r="AE954" t="s">
        <v>2117</v>
      </c>
      <c r="AF954" t="s">
        <v>2117</v>
      </c>
      <c r="AG954" t="s">
        <v>2116</v>
      </c>
      <c r="AH954" t="s">
        <v>2117</v>
      </c>
      <c r="AI954" t="s">
        <v>2116</v>
      </c>
      <c r="AJ954" t="s">
        <v>2116</v>
      </c>
      <c r="AK954" t="s">
        <v>2117</v>
      </c>
      <c r="AL954" t="s">
        <v>2117</v>
      </c>
      <c r="AM954" t="s">
        <v>2117</v>
      </c>
      <c r="AN954" t="s">
        <v>2116</v>
      </c>
      <c r="AO954" t="s">
        <v>2116</v>
      </c>
      <c r="AP954" t="s">
        <v>2117</v>
      </c>
      <c r="AQ954" t="s">
        <v>2116</v>
      </c>
    </row>
    <row r="955" spans="2:43" hidden="1" x14ac:dyDescent="0.3">
      <c r="B955" t="s">
        <v>469</v>
      </c>
      <c r="C955" t="s">
        <v>5315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t="str">
        <f>VLOOKUP(E955,'Transform table'!A:B,2,0)</f>
        <v>IF Vestri</v>
      </c>
      <c r="Y955" t="str">
        <f>VLOOKUP(F955,'Transform table'!A:B,2,0)</f>
        <v>Grotta Seltjarnarnes</v>
      </c>
      <c r="Z955" t="str">
        <f t="shared" ref="Z955:Z990" si="0">C955&amp;X955&amp;Y955</f>
        <v>03/08/2026IF VestriGrotta Seltjarnarnes</v>
      </c>
      <c r="AA955" t="str">
        <f>VLOOKUP($Z955,'oddspedia-matches'!$A:$AD,AA$2,0)</f>
        <v>0 - 3</v>
      </c>
      <c r="AB955" t="str">
        <f>VLOOKUP($Z955,'oddspedia-matches'!$A:$AD,AB$2,0)</f>
        <v>Red</v>
      </c>
      <c r="AC955" t="str">
        <f>VLOOKUP($Z955,'oddspedia-matches'!$A:$AD,AC$2,0)</f>
        <v>Red</v>
      </c>
      <c r="AD955" t="str">
        <f>VLOOKUP($Z955,'oddspedia-matches'!$A:$AD,AD$2,0)</f>
        <v>Green</v>
      </c>
      <c r="AE955" t="str">
        <f>VLOOKUP($Z955,'oddspedia-matches'!$A:$AD,AE$2,0)</f>
        <v>Red</v>
      </c>
      <c r="AF955" t="str">
        <f>VLOOKUP($Z955,'oddspedia-matches'!$A:$AD,AF$2,0)</f>
        <v>Green</v>
      </c>
      <c r="AG955" t="str">
        <f>VLOOKUP($Z955,'oddspedia-matches'!$A:$AD,AG$2,0)</f>
        <v>Green</v>
      </c>
      <c r="AH955" t="str">
        <f>VLOOKUP($Z955,'oddspedia-matches'!$A:$AD,AH$2,0)</f>
        <v>Red</v>
      </c>
      <c r="AI955" t="str">
        <f>VLOOKUP($Z955,'oddspedia-matches'!$A:$AD,AI$2,0)</f>
        <v>Red</v>
      </c>
      <c r="AJ955" t="str">
        <f>VLOOKUP($Z955,'oddspedia-matches'!$A:$AD,AJ$2,0)</f>
        <v>Green</v>
      </c>
      <c r="AK955" t="str">
        <f>VLOOKUP($Z955,'oddspedia-matches'!$A:$AD,AK$2,0)</f>
        <v>Green</v>
      </c>
      <c r="AL955" t="str">
        <f>VLOOKUP($Z955,'oddspedia-matches'!$A:$AD,AL$2,0)</f>
        <v>Green</v>
      </c>
      <c r="AM955" t="str">
        <f>VLOOKUP($Z955,'oddspedia-matches'!$A:$AD,AM$2,0)</f>
        <v>Green</v>
      </c>
      <c r="AN955" t="str">
        <f>VLOOKUP($Z955,'oddspedia-matches'!$A:$AD,AN$2,0)</f>
        <v>Red</v>
      </c>
      <c r="AO955" t="str">
        <f>VLOOKUP($Z955,'oddspedia-matches'!$A:$AD,AO$2,0)</f>
        <v>Green</v>
      </c>
      <c r="AP955" t="str">
        <f>VLOOKUP($Z955,'oddspedia-matches'!$A:$AD,AP$2,0)</f>
        <v>Red</v>
      </c>
      <c r="AQ955" t="str">
        <f>VLOOKUP($Z955,'oddspedia-matches'!$A:$AD,AQ$2,0)</f>
        <v>Green</v>
      </c>
    </row>
    <row r="956" spans="2:43" hidden="1" x14ac:dyDescent="0.3">
      <c r="B956" t="s">
        <v>990</v>
      </c>
      <c r="C956" t="s">
        <v>5315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t="str">
        <f>VLOOKUP(E956,'Transform table'!A:B,2,0)</f>
        <v>FK Auda</v>
      </c>
      <c r="Y956" t="str">
        <f>VLOOKUP(F956,'Transform table'!A:B,2,0)</f>
        <v>Ogre United</v>
      </c>
      <c r="Z956" t="str">
        <f t="shared" si="0"/>
        <v>03/08/2026FK AudaOgre United</v>
      </c>
      <c r="AA956" t="str">
        <f>VLOOKUP($Z956,'oddspedia-matches'!$A:$AD,AA$2,0)</f>
        <v xml:space="preserve"> - </v>
      </c>
      <c r="AB956" t="str">
        <f>VLOOKUP($Z956,'oddspedia-matches'!$A:$AD,AB$2,0)</f>
        <v>Red</v>
      </c>
      <c r="AC956" t="str">
        <f>VLOOKUP($Z956,'oddspedia-matches'!$A:$AD,AC$2,0)</f>
        <v>Green</v>
      </c>
      <c r="AD956" t="str">
        <f>VLOOKUP($Z956,'oddspedia-matches'!$A:$AD,AD$2,0)</f>
        <v>Red</v>
      </c>
      <c r="AE956" t="str">
        <f>VLOOKUP($Z956,'oddspedia-matches'!$A:$AD,AE$2,0)</f>
        <v>Green</v>
      </c>
      <c r="AF956" t="str">
        <f>VLOOKUP($Z956,'oddspedia-matches'!$A:$AD,AF$2,0)</f>
        <v>Green</v>
      </c>
      <c r="AG956" t="str">
        <f>VLOOKUP($Z956,'oddspedia-matches'!$A:$AD,AG$2,0)</f>
        <v>Red</v>
      </c>
      <c r="AH956" t="str">
        <f>VLOOKUP($Z956,'oddspedia-matches'!$A:$AD,AH$2,0)</f>
        <v>Red</v>
      </c>
      <c r="AI956" t="str">
        <f>VLOOKUP($Z956,'oddspedia-matches'!$A:$AD,AI$2,0)</f>
        <v>Green</v>
      </c>
      <c r="AJ956" t="str">
        <f>VLOOKUP($Z956,'oddspedia-matches'!$A:$AD,AJ$2,0)</f>
        <v>Red</v>
      </c>
      <c r="AK956" t="str">
        <f>VLOOKUP($Z956,'oddspedia-matches'!$A:$AD,AK$2,0)</f>
        <v>Red</v>
      </c>
      <c r="AL956" t="str">
        <f>VLOOKUP($Z956,'oddspedia-matches'!$A:$AD,AL$2,0)</f>
        <v>Red</v>
      </c>
      <c r="AM956" t="str">
        <f>VLOOKUP($Z956,'oddspedia-matches'!$A:$AD,AM$2,0)</f>
        <v>Red</v>
      </c>
      <c r="AN956" t="str">
        <f>VLOOKUP($Z956,'oddspedia-matches'!$A:$AD,AN$2,0)</f>
        <v>Green</v>
      </c>
      <c r="AO956" t="str">
        <f>VLOOKUP($Z956,'oddspedia-matches'!$A:$AD,AO$2,0)</f>
        <v>Green</v>
      </c>
      <c r="AP956" t="str">
        <f>VLOOKUP($Z956,'oddspedia-matches'!$A:$AD,AP$2,0)</f>
        <v>Red</v>
      </c>
      <c r="AQ956" t="str">
        <f>VLOOKUP($Z956,'oddspedia-matches'!$A:$AD,AQ$2,0)</f>
        <v>Green</v>
      </c>
    </row>
    <row r="957" spans="2:43" hidden="1" x14ac:dyDescent="0.3">
      <c r="B957" t="s">
        <v>450</v>
      </c>
      <c r="C957" t="s">
        <v>5315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t="str">
        <f>VLOOKUP(E957,'Transform table'!A:B,2,0)</f>
        <v>FK Transinvest II</v>
      </c>
      <c r="Y957" t="str">
        <f>VLOOKUP(F957,'Transform table'!A:B,2,0)</f>
        <v>FK Babrungas</v>
      </c>
      <c r="Z957" t="str">
        <f t="shared" si="0"/>
        <v>03/08/2026FK Transinvest IIFK Babrungas</v>
      </c>
      <c r="AA957" t="str">
        <f>VLOOKUP($Z957,'oddspedia-matches'!$A:$AD,AA$2,0)</f>
        <v>0 - 1</v>
      </c>
      <c r="AB957" t="str">
        <f>VLOOKUP($Z957,'oddspedia-matches'!$A:$AD,AB$2,0)</f>
        <v>Red</v>
      </c>
      <c r="AC957" t="str">
        <f>VLOOKUP($Z957,'oddspedia-matches'!$A:$AD,AC$2,0)</f>
        <v>Red</v>
      </c>
      <c r="AD957" t="str">
        <f>VLOOKUP($Z957,'oddspedia-matches'!$A:$AD,AD$2,0)</f>
        <v>Green</v>
      </c>
      <c r="AE957" t="str">
        <f>VLOOKUP($Z957,'oddspedia-matches'!$A:$AD,AE$2,0)</f>
        <v>Red</v>
      </c>
      <c r="AF957" t="str">
        <f>VLOOKUP($Z957,'oddspedia-matches'!$A:$AD,AF$2,0)</f>
        <v>Green</v>
      </c>
      <c r="AG957" t="str">
        <f>VLOOKUP($Z957,'oddspedia-matches'!$A:$AD,AG$2,0)</f>
        <v>Green</v>
      </c>
      <c r="AH957" t="str">
        <f>VLOOKUP($Z957,'oddspedia-matches'!$A:$AD,AH$2,0)</f>
        <v>Red</v>
      </c>
      <c r="AI957" t="str">
        <f>VLOOKUP($Z957,'oddspedia-matches'!$A:$AD,AI$2,0)</f>
        <v>Green</v>
      </c>
      <c r="AJ957" t="str">
        <f>VLOOKUP($Z957,'oddspedia-matches'!$A:$AD,AJ$2,0)</f>
        <v>Red</v>
      </c>
      <c r="AK957" t="str">
        <f>VLOOKUP($Z957,'oddspedia-matches'!$A:$AD,AK$2,0)</f>
        <v>Red</v>
      </c>
      <c r="AL957" t="str">
        <f>VLOOKUP($Z957,'oddspedia-matches'!$A:$AD,AL$2,0)</f>
        <v>Red</v>
      </c>
      <c r="AM957" t="str">
        <f>VLOOKUP($Z957,'oddspedia-matches'!$A:$AD,AM$2,0)</f>
        <v>Red</v>
      </c>
      <c r="AN957" t="str">
        <f>VLOOKUP($Z957,'oddspedia-matches'!$A:$AD,AN$2,0)</f>
        <v>Green</v>
      </c>
      <c r="AO957" t="str">
        <f>VLOOKUP($Z957,'oddspedia-matches'!$A:$AD,AO$2,0)</f>
        <v>Green</v>
      </c>
      <c r="AP957" t="str">
        <f>VLOOKUP($Z957,'oddspedia-matches'!$A:$AD,AP$2,0)</f>
        <v>Red</v>
      </c>
      <c r="AQ957" t="str">
        <f>VLOOKUP($Z957,'oddspedia-matches'!$A:$AD,AQ$2,0)</f>
        <v>Green</v>
      </c>
    </row>
    <row r="958" spans="2:43" hidden="1" x14ac:dyDescent="0.3">
      <c r="B958" t="s">
        <v>569</v>
      </c>
      <c r="C958" t="s">
        <v>5315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t="str">
        <f>VLOOKUP(E958,'Transform table'!A:B,2,0)</f>
        <v>FK Tukums 2000 II</v>
      </c>
      <c r="Y958" t="str">
        <f>VLOOKUP(F958,'Transform table'!A:B,2,0)</f>
        <v>DSVK Tractors</v>
      </c>
      <c r="Z958" t="str">
        <f t="shared" si="0"/>
        <v>03/08/2026FK Tukums 2000 IIDSVK Tractors</v>
      </c>
      <c r="AA958" t="str">
        <f>VLOOKUP($Z958,'oddspedia-matches'!$A:$AD,AA$2,0)</f>
        <v>1 - 1</v>
      </c>
      <c r="AB958" t="str">
        <f>VLOOKUP($Z958,'oddspedia-matches'!$A:$AD,AB$2,0)</f>
        <v>Red</v>
      </c>
      <c r="AC958" t="str">
        <f>VLOOKUP($Z958,'oddspedia-matches'!$A:$AD,AC$2,0)</f>
        <v>Green</v>
      </c>
      <c r="AD958" t="str">
        <f>VLOOKUP($Z958,'oddspedia-matches'!$A:$AD,AD$2,0)</f>
        <v>Red</v>
      </c>
      <c r="AE958" t="str">
        <f>VLOOKUP($Z958,'oddspedia-matches'!$A:$AD,AE$2,0)</f>
        <v>Green</v>
      </c>
      <c r="AF958" t="str">
        <f>VLOOKUP($Z958,'oddspedia-matches'!$A:$AD,AF$2,0)</f>
        <v>Green</v>
      </c>
      <c r="AG958" t="str">
        <f>VLOOKUP($Z958,'oddspedia-matches'!$A:$AD,AG$2,0)</f>
        <v>Red</v>
      </c>
      <c r="AH958" t="str">
        <f>VLOOKUP($Z958,'oddspedia-matches'!$A:$AD,AH$2,0)</f>
        <v>Red</v>
      </c>
      <c r="AI958" t="str">
        <f>VLOOKUP($Z958,'oddspedia-matches'!$A:$AD,AI$2,0)</f>
        <v>Red</v>
      </c>
      <c r="AJ958" t="str">
        <f>VLOOKUP($Z958,'oddspedia-matches'!$A:$AD,AJ$2,0)</f>
        <v>Green</v>
      </c>
      <c r="AK958" t="str">
        <f>VLOOKUP($Z958,'oddspedia-matches'!$A:$AD,AK$2,0)</f>
        <v>Green</v>
      </c>
      <c r="AL958" t="str">
        <f>VLOOKUP($Z958,'oddspedia-matches'!$A:$AD,AL$2,0)</f>
        <v>Green</v>
      </c>
      <c r="AM958" t="str">
        <f>VLOOKUP($Z958,'oddspedia-matches'!$A:$AD,AM$2,0)</f>
        <v>Red</v>
      </c>
      <c r="AN958" t="str">
        <f>VLOOKUP($Z958,'oddspedia-matches'!$A:$AD,AN$2,0)</f>
        <v>Green</v>
      </c>
      <c r="AO958" t="str">
        <f>VLOOKUP($Z958,'oddspedia-matches'!$A:$AD,AO$2,0)</f>
        <v>Green</v>
      </c>
      <c r="AP958" t="str">
        <f>VLOOKUP($Z958,'oddspedia-matches'!$A:$AD,AP$2,0)</f>
        <v>Green</v>
      </c>
      <c r="AQ958" t="str">
        <f>VLOOKUP($Z958,'oddspedia-matches'!$A:$AD,AQ$2,0)</f>
        <v>Red</v>
      </c>
    </row>
    <row r="959" spans="2:43" hidden="1" x14ac:dyDescent="0.3">
      <c r="B959" t="s">
        <v>475</v>
      </c>
      <c r="C959" t="s">
        <v>5315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t="str">
        <f>VLOOKUP(E959,'Transform table'!A:B,2,0)</f>
        <v>FA Siauliai</v>
      </c>
      <c r="Y959" t="str">
        <f>VLOOKUP(F959,'Transform table'!A:B,2,0)</f>
        <v>Banga Gargzdai</v>
      </c>
      <c r="Z959" t="str">
        <f t="shared" si="0"/>
        <v>03/08/2026FA SiauliaiBanga Gargzdai</v>
      </c>
      <c r="AA959" t="str">
        <f>VLOOKUP($Z959,'oddspedia-matches'!$A:$AD,AA$2,0)</f>
        <v>1 - 3</v>
      </c>
      <c r="AB959" t="str">
        <f>VLOOKUP($Z959,'oddspedia-matches'!$A:$AD,AB$2,0)</f>
        <v>Red</v>
      </c>
      <c r="AC959" t="str">
        <f>VLOOKUP($Z959,'oddspedia-matches'!$A:$AD,AC$2,0)</f>
        <v>Red</v>
      </c>
      <c r="AD959" t="str">
        <f>VLOOKUP($Z959,'oddspedia-matches'!$A:$AD,AD$2,0)</f>
        <v>Green</v>
      </c>
      <c r="AE959" t="str">
        <f>VLOOKUP($Z959,'oddspedia-matches'!$A:$AD,AE$2,0)</f>
        <v>Red</v>
      </c>
      <c r="AF959" t="str">
        <f>VLOOKUP($Z959,'oddspedia-matches'!$A:$AD,AF$2,0)</f>
        <v>Green</v>
      </c>
      <c r="AG959" t="str">
        <f>VLOOKUP($Z959,'oddspedia-matches'!$A:$AD,AG$2,0)</f>
        <v>Green</v>
      </c>
      <c r="AH959" t="str">
        <f>VLOOKUP($Z959,'oddspedia-matches'!$A:$AD,AH$2,0)</f>
        <v>Red</v>
      </c>
      <c r="AI959" t="str">
        <f>VLOOKUP($Z959,'oddspedia-matches'!$A:$AD,AI$2,0)</f>
        <v>Red</v>
      </c>
      <c r="AJ959" t="str">
        <f>VLOOKUP($Z959,'oddspedia-matches'!$A:$AD,AJ$2,0)</f>
        <v>Green</v>
      </c>
      <c r="AK959" t="str">
        <f>VLOOKUP($Z959,'oddspedia-matches'!$A:$AD,AK$2,0)</f>
        <v>Green</v>
      </c>
      <c r="AL959" t="str">
        <f>VLOOKUP($Z959,'oddspedia-matches'!$A:$AD,AL$2,0)</f>
        <v>Green</v>
      </c>
      <c r="AM959" t="str">
        <f>VLOOKUP($Z959,'oddspedia-matches'!$A:$AD,AM$2,0)</f>
        <v>Green</v>
      </c>
      <c r="AN959" t="str">
        <f>VLOOKUP($Z959,'oddspedia-matches'!$A:$AD,AN$2,0)</f>
        <v>Red</v>
      </c>
      <c r="AO959" t="str">
        <f>VLOOKUP($Z959,'oddspedia-matches'!$A:$AD,AO$2,0)</f>
        <v>Red</v>
      </c>
      <c r="AP959" t="str">
        <f>VLOOKUP($Z959,'oddspedia-matches'!$A:$AD,AP$2,0)</f>
        <v>Green</v>
      </c>
      <c r="AQ959" t="str">
        <f>VLOOKUP($Z959,'oddspedia-matches'!$A:$AD,AQ$2,0)</f>
        <v>Red</v>
      </c>
    </row>
    <row r="960" spans="2:43" hidden="1" x14ac:dyDescent="0.3">
      <c r="B960" t="s">
        <v>626</v>
      </c>
      <c r="C960" t="s">
        <v>5315</v>
      </c>
      <c r="D960" s="25">
        <v>0.54166666666666663</v>
      </c>
      <c r="E960" t="s">
        <v>1243</v>
      </c>
      <c r="F960" t="s">
        <v>5316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t="str">
        <f>VLOOKUP(E960,'Transform table'!A:B,2,0)</f>
        <v>Viimsi JK</v>
      </c>
      <c r="Y960" t="str">
        <f>VLOOKUP(F960,'Transform table'!A:B,2,0)</f>
        <v>JK Tallinna Kalev</v>
      </c>
      <c r="Z960" t="str">
        <f t="shared" si="0"/>
        <v>03/08/2026Viimsi JKJK Tallinna Kalev</v>
      </c>
      <c r="AA960" t="str">
        <f>VLOOKUP($Z960,'oddspedia-matches'!$A:$AD,AA$2,0)</f>
        <v>1 - 2</v>
      </c>
      <c r="AB960" t="str">
        <f>VLOOKUP($Z960,'oddspedia-matches'!$A:$AD,AB$2,0)</f>
        <v>Red</v>
      </c>
      <c r="AC960" t="str">
        <f>VLOOKUP($Z960,'oddspedia-matches'!$A:$AD,AC$2,0)</f>
        <v>Red</v>
      </c>
      <c r="AD960" t="str">
        <f>VLOOKUP($Z960,'oddspedia-matches'!$A:$AD,AD$2,0)</f>
        <v>Green</v>
      </c>
      <c r="AE960" t="str">
        <f>VLOOKUP($Z960,'oddspedia-matches'!$A:$AD,AE$2,0)</f>
        <v>Red</v>
      </c>
      <c r="AF960" t="str">
        <f>VLOOKUP($Z960,'oddspedia-matches'!$A:$AD,AF$2,0)</f>
        <v>Green</v>
      </c>
      <c r="AG960" t="str">
        <f>VLOOKUP($Z960,'oddspedia-matches'!$A:$AD,AG$2,0)</f>
        <v>Green</v>
      </c>
      <c r="AH960" t="str">
        <f>VLOOKUP($Z960,'oddspedia-matches'!$A:$AD,AH$2,0)</f>
        <v>Red</v>
      </c>
      <c r="AI960" t="str">
        <f>VLOOKUP($Z960,'oddspedia-matches'!$A:$AD,AI$2,0)</f>
        <v>Green</v>
      </c>
      <c r="AJ960" t="str">
        <f>VLOOKUP($Z960,'oddspedia-matches'!$A:$AD,AJ$2,0)</f>
        <v>Red</v>
      </c>
      <c r="AK960" t="str">
        <f>VLOOKUP($Z960,'oddspedia-matches'!$A:$AD,AK$2,0)</f>
        <v>Green</v>
      </c>
      <c r="AL960" t="str">
        <f>VLOOKUP($Z960,'oddspedia-matches'!$A:$AD,AL$2,0)</f>
        <v>Green</v>
      </c>
      <c r="AM960" t="str">
        <f>VLOOKUP($Z960,'oddspedia-matches'!$A:$AD,AM$2,0)</f>
        <v>Green</v>
      </c>
      <c r="AN960" t="str">
        <f>VLOOKUP($Z960,'oddspedia-matches'!$A:$AD,AN$2,0)</f>
        <v>Red</v>
      </c>
      <c r="AO960" t="str">
        <f>VLOOKUP($Z960,'oddspedia-matches'!$A:$AD,AO$2,0)</f>
        <v>Green</v>
      </c>
      <c r="AP960" t="str">
        <f>VLOOKUP($Z960,'oddspedia-matches'!$A:$AD,AP$2,0)</f>
        <v>Green</v>
      </c>
      <c r="AQ960" t="str">
        <f>VLOOKUP($Z960,'oddspedia-matches'!$A:$AD,AQ$2,0)</f>
        <v>Red</v>
      </c>
    </row>
    <row r="961" spans="2:43" hidden="1" x14ac:dyDescent="0.3">
      <c r="B961" t="s">
        <v>474</v>
      </c>
      <c r="C961" t="s">
        <v>5315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t="str">
        <f>VLOOKUP(E961,'Transform table'!A:B,2,0)</f>
        <v>Seinajoen JK</v>
      </c>
      <c r="Y961" t="str">
        <f>VLOOKUP(F961,'Transform table'!A:B,2,0)</f>
        <v>HJK Helsinki</v>
      </c>
      <c r="Z961" t="str">
        <f t="shared" si="0"/>
        <v>03/08/2026Seinajoen JKHJK Helsinki</v>
      </c>
      <c r="AA961" t="str">
        <f>VLOOKUP($Z961,'oddspedia-matches'!$A:$AD,AA$2,0)</f>
        <v>3 - 0</v>
      </c>
      <c r="AB961" t="str">
        <f>VLOOKUP($Z961,'oddspedia-matches'!$A:$AD,AB$2,0)</f>
        <v>Green</v>
      </c>
      <c r="AC961" t="str">
        <f>VLOOKUP($Z961,'oddspedia-matches'!$A:$AD,AC$2,0)</f>
        <v>Red</v>
      </c>
      <c r="AD961" t="str">
        <f>VLOOKUP($Z961,'oddspedia-matches'!$A:$AD,AD$2,0)</f>
        <v>Red</v>
      </c>
      <c r="AE961" t="str">
        <f>VLOOKUP($Z961,'oddspedia-matches'!$A:$AD,AE$2,0)</f>
        <v>Green</v>
      </c>
      <c r="AF961" t="str">
        <f>VLOOKUP($Z961,'oddspedia-matches'!$A:$AD,AF$2,0)</f>
        <v>Red</v>
      </c>
      <c r="AG961" t="str">
        <f>VLOOKUP($Z961,'oddspedia-matches'!$A:$AD,AG$2,0)</f>
        <v>Green</v>
      </c>
      <c r="AH961" t="str">
        <f>VLOOKUP($Z961,'oddspedia-matches'!$A:$AD,AH$2,0)</f>
        <v>Red</v>
      </c>
      <c r="AI961" t="str">
        <f>VLOOKUP($Z961,'oddspedia-matches'!$A:$AD,AI$2,0)</f>
        <v>Green</v>
      </c>
      <c r="AJ961" t="str">
        <f>VLOOKUP($Z961,'oddspedia-matches'!$A:$AD,AJ$2,0)</f>
        <v>Red</v>
      </c>
      <c r="AK961" t="str">
        <f>VLOOKUP($Z961,'oddspedia-matches'!$A:$AD,AK$2,0)</f>
        <v>Red</v>
      </c>
      <c r="AL961" t="str">
        <f>VLOOKUP($Z961,'oddspedia-matches'!$A:$AD,AL$2,0)</f>
        <v>Green</v>
      </c>
      <c r="AM961" t="str">
        <f>VLOOKUP($Z961,'oddspedia-matches'!$A:$AD,AM$2,0)</f>
        <v>Green</v>
      </c>
      <c r="AN961" t="str">
        <f>VLOOKUP($Z961,'oddspedia-matches'!$A:$AD,AN$2,0)</f>
        <v>Red</v>
      </c>
      <c r="AO961" t="str">
        <f>VLOOKUP($Z961,'oddspedia-matches'!$A:$AD,AO$2,0)</f>
        <v>Green</v>
      </c>
      <c r="AP961" t="str">
        <f>VLOOKUP($Z961,'oddspedia-matches'!$A:$AD,AP$2,0)</f>
        <v>Red</v>
      </c>
      <c r="AQ961" t="str">
        <f>VLOOKUP($Z961,'oddspedia-matches'!$A:$AD,AQ$2,0)</f>
        <v>Green</v>
      </c>
    </row>
    <row r="962" spans="2:43" hidden="1" x14ac:dyDescent="0.3">
      <c r="B962" t="s">
        <v>477</v>
      </c>
      <c r="C962" t="s">
        <v>5315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t="str">
        <f>VLOOKUP(E962,'Transform table'!A:B,2,0)</f>
        <v>Cork City</v>
      </c>
      <c r="Y962" t="str">
        <f>VLOOKUP(F962,'Transform table'!A:B,2,0)</f>
        <v>Athlone Town</v>
      </c>
      <c r="Z962" t="str">
        <f t="shared" si="0"/>
        <v>03/08/2026Cork CityAthlone Town</v>
      </c>
      <c r="AA962" t="str">
        <f>VLOOKUP($Z962,'oddspedia-matches'!$A:$AD,AA$2,0)</f>
        <v>3 - 2</v>
      </c>
      <c r="AB962" t="str">
        <f>VLOOKUP($Z962,'oddspedia-matches'!$A:$AD,AB$2,0)</f>
        <v>Green</v>
      </c>
      <c r="AC962" t="str">
        <f>VLOOKUP($Z962,'oddspedia-matches'!$A:$AD,AC$2,0)</f>
        <v>Red</v>
      </c>
      <c r="AD962" t="str">
        <f>VLOOKUP($Z962,'oddspedia-matches'!$A:$AD,AD$2,0)</f>
        <v>Red</v>
      </c>
      <c r="AE962" t="str">
        <f>VLOOKUP($Z962,'oddspedia-matches'!$A:$AD,AE$2,0)</f>
        <v>Green</v>
      </c>
      <c r="AF962" t="str">
        <f>VLOOKUP($Z962,'oddspedia-matches'!$A:$AD,AF$2,0)</f>
        <v>Red</v>
      </c>
      <c r="AG962" t="str">
        <f>VLOOKUP($Z962,'oddspedia-matches'!$A:$AD,AG$2,0)</f>
        <v>Green</v>
      </c>
      <c r="AH962" t="str">
        <f>VLOOKUP($Z962,'oddspedia-matches'!$A:$AD,AH$2,0)</f>
        <v>Green</v>
      </c>
      <c r="AI962" t="str">
        <f>VLOOKUP($Z962,'oddspedia-matches'!$A:$AD,AI$2,0)</f>
        <v>Red</v>
      </c>
      <c r="AJ962" t="str">
        <f>VLOOKUP($Z962,'oddspedia-matches'!$A:$AD,AJ$2,0)</f>
        <v>Red</v>
      </c>
      <c r="AK962" t="str">
        <f>VLOOKUP($Z962,'oddspedia-matches'!$A:$AD,AK$2,0)</f>
        <v>Green</v>
      </c>
      <c r="AL962" t="str">
        <f>VLOOKUP($Z962,'oddspedia-matches'!$A:$AD,AL$2,0)</f>
        <v>Green</v>
      </c>
      <c r="AM962" t="str">
        <f>VLOOKUP($Z962,'oddspedia-matches'!$A:$AD,AM$2,0)</f>
        <v>Green</v>
      </c>
      <c r="AN962" t="str">
        <f>VLOOKUP($Z962,'oddspedia-matches'!$A:$AD,AN$2,0)</f>
        <v>Red</v>
      </c>
      <c r="AO962" t="str">
        <f>VLOOKUP($Z962,'oddspedia-matches'!$A:$AD,AO$2,0)</f>
        <v>Red</v>
      </c>
      <c r="AP962" t="str">
        <f>VLOOKUP($Z962,'oddspedia-matches'!$A:$AD,AP$2,0)</f>
        <v>Green</v>
      </c>
      <c r="AQ962" t="str">
        <f>VLOOKUP($Z962,'oddspedia-matches'!$A:$AD,AQ$2,0)</f>
        <v>Red</v>
      </c>
    </row>
    <row r="963" spans="2:43" hidden="1" x14ac:dyDescent="0.3">
      <c r="B963" t="s">
        <v>477</v>
      </c>
      <c r="C963" t="s">
        <v>5315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t="str">
        <f>VLOOKUP(E963,'Transform table'!A:B,2,0)</f>
        <v>Kerry FC</v>
      </c>
      <c r="Y963" t="str">
        <f>VLOOKUP(F963,'Transform table'!A:B,2,0)</f>
        <v>Cobh Ramblers</v>
      </c>
      <c r="Z963" t="str">
        <f t="shared" si="0"/>
        <v>03/08/2026Kerry FCCobh Ramblers</v>
      </c>
      <c r="AA963" t="str">
        <f>VLOOKUP($Z963,'oddspedia-matches'!$A:$AD,AA$2,0)</f>
        <v>3 - 0</v>
      </c>
      <c r="AB963" t="str">
        <f>VLOOKUP($Z963,'oddspedia-matches'!$A:$AD,AB$2,0)</f>
        <v>Green</v>
      </c>
      <c r="AC963" t="str">
        <f>VLOOKUP($Z963,'oddspedia-matches'!$A:$AD,AC$2,0)</f>
        <v>Red</v>
      </c>
      <c r="AD963" t="str">
        <f>VLOOKUP($Z963,'oddspedia-matches'!$A:$AD,AD$2,0)</f>
        <v>Red</v>
      </c>
      <c r="AE963" t="str">
        <f>VLOOKUP($Z963,'oddspedia-matches'!$A:$AD,AE$2,0)</f>
        <v>Green</v>
      </c>
      <c r="AF963" t="str">
        <f>VLOOKUP($Z963,'oddspedia-matches'!$A:$AD,AF$2,0)</f>
        <v>Red</v>
      </c>
      <c r="AG963" t="str">
        <f>VLOOKUP($Z963,'oddspedia-matches'!$A:$AD,AG$2,0)</f>
        <v>Green</v>
      </c>
      <c r="AH963" t="str">
        <f>VLOOKUP($Z963,'oddspedia-matches'!$A:$AD,AH$2,0)</f>
        <v>Green</v>
      </c>
      <c r="AI963" t="str">
        <f>VLOOKUP($Z963,'oddspedia-matches'!$A:$AD,AI$2,0)</f>
        <v>Red</v>
      </c>
      <c r="AJ963" t="str">
        <f>VLOOKUP($Z963,'oddspedia-matches'!$A:$AD,AJ$2,0)</f>
        <v>Red</v>
      </c>
      <c r="AK963" t="str">
        <f>VLOOKUP($Z963,'oddspedia-matches'!$A:$AD,AK$2,0)</f>
        <v>Green</v>
      </c>
      <c r="AL963" t="str">
        <f>VLOOKUP($Z963,'oddspedia-matches'!$A:$AD,AL$2,0)</f>
        <v>Green</v>
      </c>
      <c r="AM963" t="str">
        <f>VLOOKUP($Z963,'oddspedia-matches'!$A:$AD,AM$2,0)</f>
        <v>Green</v>
      </c>
      <c r="AN963" t="str">
        <f>VLOOKUP($Z963,'oddspedia-matches'!$A:$AD,AN$2,0)</f>
        <v>Red</v>
      </c>
      <c r="AO963" t="str">
        <f>VLOOKUP($Z963,'oddspedia-matches'!$A:$AD,AO$2,0)</f>
        <v>Green</v>
      </c>
      <c r="AP963" t="str">
        <f>VLOOKUP($Z963,'oddspedia-matches'!$A:$AD,AP$2,0)</f>
        <v>Red</v>
      </c>
      <c r="AQ963" t="str">
        <f>VLOOKUP($Z963,'oddspedia-matches'!$A:$AD,AQ$2,0)</f>
        <v>Green</v>
      </c>
    </row>
    <row r="964" spans="2:43" hidden="1" x14ac:dyDescent="0.3">
      <c r="B964" t="s">
        <v>477</v>
      </c>
      <c r="C964" t="s">
        <v>5315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t="str">
        <f>VLOOKUP(E964,'Transform table'!A:B,2,0)</f>
        <v>Longford Town</v>
      </c>
      <c r="Y964" t="str">
        <f>VLOOKUP(F964,'Transform table'!A:B,2,0)</f>
        <v>Finn Harps</v>
      </c>
      <c r="Z964" t="str">
        <f t="shared" si="0"/>
        <v>03/08/2026Longford TownFinn Harps</v>
      </c>
      <c r="AA964" t="str">
        <f>VLOOKUP($Z964,'oddspedia-matches'!$A:$AD,AA$2,0)</f>
        <v>5 - 0</v>
      </c>
      <c r="AB964" t="str">
        <f>VLOOKUP($Z964,'oddspedia-matches'!$A:$AD,AB$2,0)</f>
        <v>Green</v>
      </c>
      <c r="AC964" t="str">
        <f>VLOOKUP($Z964,'oddspedia-matches'!$A:$AD,AC$2,0)</f>
        <v>Red</v>
      </c>
      <c r="AD964" t="str">
        <f>VLOOKUP($Z964,'oddspedia-matches'!$A:$AD,AD$2,0)</f>
        <v>Red</v>
      </c>
      <c r="AE964" t="str">
        <f>VLOOKUP($Z964,'oddspedia-matches'!$A:$AD,AE$2,0)</f>
        <v>Green</v>
      </c>
      <c r="AF964" t="str">
        <f>VLOOKUP($Z964,'oddspedia-matches'!$A:$AD,AF$2,0)</f>
        <v>Red</v>
      </c>
      <c r="AG964" t="str">
        <f>VLOOKUP($Z964,'oddspedia-matches'!$A:$AD,AG$2,0)</f>
        <v>Green</v>
      </c>
      <c r="AH964" t="str">
        <f>VLOOKUP($Z964,'oddspedia-matches'!$A:$AD,AH$2,0)</f>
        <v>Green</v>
      </c>
      <c r="AI964" t="str">
        <f>VLOOKUP($Z964,'oddspedia-matches'!$A:$AD,AI$2,0)</f>
        <v>Red</v>
      </c>
      <c r="AJ964" t="str">
        <f>VLOOKUP($Z964,'oddspedia-matches'!$A:$AD,AJ$2,0)</f>
        <v>Red</v>
      </c>
      <c r="AK964" t="str">
        <f>VLOOKUP($Z964,'oddspedia-matches'!$A:$AD,AK$2,0)</f>
        <v>Green</v>
      </c>
      <c r="AL964" t="str">
        <f>VLOOKUP($Z964,'oddspedia-matches'!$A:$AD,AL$2,0)</f>
        <v>Green</v>
      </c>
      <c r="AM964" t="str">
        <f>VLOOKUP($Z964,'oddspedia-matches'!$A:$AD,AM$2,0)</f>
        <v>Green</v>
      </c>
      <c r="AN964" t="str">
        <f>VLOOKUP($Z964,'oddspedia-matches'!$A:$AD,AN$2,0)</f>
        <v>Red</v>
      </c>
      <c r="AO964" t="str">
        <f>VLOOKUP($Z964,'oddspedia-matches'!$A:$AD,AO$2,0)</f>
        <v>Red</v>
      </c>
      <c r="AP964" t="str">
        <f>VLOOKUP($Z964,'oddspedia-matches'!$A:$AD,AP$2,0)</f>
        <v>Red</v>
      </c>
      <c r="AQ964" t="str">
        <f>VLOOKUP($Z964,'oddspedia-matches'!$A:$AD,AQ$2,0)</f>
        <v>Green</v>
      </c>
    </row>
    <row r="965" spans="2:43" hidden="1" x14ac:dyDescent="0.3">
      <c r="B965" t="s">
        <v>477</v>
      </c>
      <c r="C965" t="s">
        <v>5315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t="str">
        <f>VLOOKUP(E965,'Transform table'!A:B,2,0)</f>
        <v>UC Dublin</v>
      </c>
      <c r="Y965" t="str">
        <f>VLOOKUP(F965,'Transform table'!A:B,2,0)</f>
        <v>Treaty United</v>
      </c>
      <c r="Z965" t="str">
        <f t="shared" si="0"/>
        <v>03/08/2026UC DublinTreaty United</v>
      </c>
      <c r="AA965" t="str">
        <f>VLOOKUP($Z965,'oddspedia-matches'!$A:$AD,AA$2,0)</f>
        <v>1 - 2</v>
      </c>
      <c r="AB965" t="str">
        <f>VLOOKUP($Z965,'oddspedia-matches'!$A:$AD,AB$2,0)</f>
        <v>Red</v>
      </c>
      <c r="AC965" t="str">
        <f>VLOOKUP($Z965,'oddspedia-matches'!$A:$AD,AC$2,0)</f>
        <v>Red</v>
      </c>
      <c r="AD965" t="str">
        <f>VLOOKUP($Z965,'oddspedia-matches'!$A:$AD,AD$2,0)</f>
        <v>Green</v>
      </c>
      <c r="AE965" t="str">
        <f>VLOOKUP($Z965,'oddspedia-matches'!$A:$AD,AE$2,0)</f>
        <v>Red</v>
      </c>
      <c r="AF965" t="str">
        <f>VLOOKUP($Z965,'oddspedia-matches'!$A:$AD,AF$2,0)</f>
        <v>Green</v>
      </c>
      <c r="AG965" t="str">
        <f>VLOOKUP($Z965,'oddspedia-matches'!$A:$AD,AG$2,0)</f>
        <v>Green</v>
      </c>
      <c r="AH965" t="str">
        <f>VLOOKUP($Z965,'oddspedia-matches'!$A:$AD,AH$2,0)</f>
        <v>Red</v>
      </c>
      <c r="AI965" t="str">
        <f>VLOOKUP($Z965,'oddspedia-matches'!$A:$AD,AI$2,0)</f>
        <v>Green</v>
      </c>
      <c r="AJ965" t="str">
        <f>VLOOKUP($Z965,'oddspedia-matches'!$A:$AD,AJ$2,0)</f>
        <v>Red</v>
      </c>
      <c r="AK965" t="str">
        <f>VLOOKUP($Z965,'oddspedia-matches'!$A:$AD,AK$2,0)</f>
        <v>Red</v>
      </c>
      <c r="AL965" t="str">
        <f>VLOOKUP($Z965,'oddspedia-matches'!$A:$AD,AL$2,0)</f>
        <v>Green</v>
      </c>
      <c r="AM965" t="str">
        <f>VLOOKUP($Z965,'oddspedia-matches'!$A:$AD,AM$2,0)</f>
        <v>Green</v>
      </c>
      <c r="AN965" t="str">
        <f>VLOOKUP($Z965,'oddspedia-matches'!$A:$AD,AN$2,0)</f>
        <v>Red</v>
      </c>
      <c r="AO965" t="str">
        <f>VLOOKUP($Z965,'oddspedia-matches'!$A:$AD,AO$2,0)</f>
        <v>Green</v>
      </c>
      <c r="AP965" t="str">
        <f>VLOOKUP($Z965,'oddspedia-matches'!$A:$AD,AP$2,0)</f>
        <v>Green</v>
      </c>
      <c r="AQ965" t="str">
        <f>VLOOKUP($Z965,'oddspedia-matches'!$A:$AD,AQ$2,0)</f>
        <v>Red</v>
      </c>
    </row>
    <row r="966" spans="2:43" hidden="1" x14ac:dyDescent="0.3">
      <c r="B966" t="s">
        <v>477</v>
      </c>
      <c r="C966" t="s">
        <v>5315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t="str">
        <f>VLOOKUP(E966,'Transform table'!A:B,2,0)</f>
        <v>Wexford Youths</v>
      </c>
      <c r="Y966" t="str">
        <f>VLOOKUP(F966,'Transform table'!A:B,2,0)</f>
        <v>Bray Wanderers</v>
      </c>
      <c r="Z966" t="str">
        <f t="shared" si="0"/>
        <v>03/08/2026Wexford YouthsBray Wanderers</v>
      </c>
      <c r="AA966" t="str">
        <f>VLOOKUP($Z966,'oddspedia-matches'!$A:$AD,AA$2,0)</f>
        <v>2 - 1</v>
      </c>
      <c r="AB966" t="str">
        <f>VLOOKUP($Z966,'oddspedia-matches'!$A:$AD,AB$2,0)</f>
        <v>Green</v>
      </c>
      <c r="AC966" t="str">
        <f>VLOOKUP($Z966,'oddspedia-matches'!$A:$AD,AC$2,0)</f>
        <v>Red</v>
      </c>
      <c r="AD966" t="str">
        <f>VLOOKUP($Z966,'oddspedia-matches'!$A:$AD,AD$2,0)</f>
        <v>Red</v>
      </c>
      <c r="AE966" t="str">
        <f>VLOOKUP($Z966,'oddspedia-matches'!$A:$AD,AE$2,0)</f>
        <v>Green</v>
      </c>
      <c r="AF966" t="str">
        <f>VLOOKUP($Z966,'oddspedia-matches'!$A:$AD,AF$2,0)</f>
        <v>Red</v>
      </c>
      <c r="AG966" t="str">
        <f>VLOOKUP($Z966,'oddspedia-matches'!$A:$AD,AG$2,0)</f>
        <v>Green</v>
      </c>
      <c r="AH966" t="str">
        <f>VLOOKUP($Z966,'oddspedia-matches'!$A:$AD,AH$2,0)</f>
        <v>Green</v>
      </c>
      <c r="AI966" t="str">
        <f>VLOOKUP($Z966,'oddspedia-matches'!$A:$AD,AI$2,0)</f>
        <v>Red</v>
      </c>
      <c r="AJ966" t="str">
        <f>VLOOKUP($Z966,'oddspedia-matches'!$A:$AD,AJ$2,0)</f>
        <v>Red</v>
      </c>
      <c r="AK966" t="str">
        <f>VLOOKUP($Z966,'oddspedia-matches'!$A:$AD,AK$2,0)</f>
        <v>Green</v>
      </c>
      <c r="AL966" t="str">
        <f>VLOOKUP($Z966,'oddspedia-matches'!$A:$AD,AL$2,0)</f>
        <v>Green</v>
      </c>
      <c r="AM966" t="str">
        <f>VLOOKUP($Z966,'oddspedia-matches'!$A:$AD,AM$2,0)</f>
        <v>Green</v>
      </c>
      <c r="AN966" t="str">
        <f>VLOOKUP($Z966,'oddspedia-matches'!$A:$AD,AN$2,0)</f>
        <v>Red</v>
      </c>
      <c r="AO966" t="str">
        <f>VLOOKUP($Z966,'oddspedia-matches'!$A:$AD,AO$2,0)</f>
        <v>Green</v>
      </c>
      <c r="AP966" t="str">
        <f>VLOOKUP($Z966,'oddspedia-matches'!$A:$AD,AP$2,0)</f>
        <v>Green</v>
      </c>
      <c r="AQ966" t="str">
        <f>VLOOKUP($Z966,'oddspedia-matches'!$A:$AD,AQ$2,0)</f>
        <v>Red</v>
      </c>
    </row>
    <row r="967" spans="2:43" hidden="1" x14ac:dyDescent="0.3">
      <c r="B967" t="s">
        <v>475</v>
      </c>
      <c r="C967" t="s">
        <v>5315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t="str">
        <f>VLOOKUP(E967,'Transform table'!A:B,2,0)</f>
        <v>FK Panevezys</v>
      </c>
      <c r="Y967" t="str">
        <f>VLOOKUP(F967,'Transform table'!A:B,2,0)</f>
        <v>FK Dziugas Telsiai</v>
      </c>
      <c r="Z967" t="str">
        <f t="shared" si="0"/>
        <v>03/08/2026FK PanevezysFK Dziugas Telsiai</v>
      </c>
      <c r="AA967" t="str">
        <f>VLOOKUP($Z967,'oddspedia-matches'!$A:$AD,AA$2,0)</f>
        <v>1 - 1</v>
      </c>
      <c r="AB967" t="str">
        <f>VLOOKUP($Z967,'oddspedia-matches'!$A:$AD,AB$2,0)</f>
        <v>Red</v>
      </c>
      <c r="AC967" t="str">
        <f>VLOOKUP($Z967,'oddspedia-matches'!$A:$AD,AC$2,0)</f>
        <v>Green</v>
      </c>
      <c r="AD967" t="str">
        <f>VLOOKUP($Z967,'oddspedia-matches'!$A:$AD,AD$2,0)</f>
        <v>Red</v>
      </c>
      <c r="AE967" t="str">
        <f>VLOOKUP($Z967,'oddspedia-matches'!$A:$AD,AE$2,0)</f>
        <v>Green</v>
      </c>
      <c r="AF967" t="str">
        <f>VLOOKUP($Z967,'oddspedia-matches'!$A:$AD,AF$2,0)</f>
        <v>Green</v>
      </c>
      <c r="AG967" t="str">
        <f>VLOOKUP($Z967,'oddspedia-matches'!$A:$AD,AG$2,0)</f>
        <v>Red</v>
      </c>
      <c r="AH967" t="str">
        <f>VLOOKUP($Z967,'oddspedia-matches'!$A:$AD,AH$2,0)</f>
        <v>Green</v>
      </c>
      <c r="AI967" t="str">
        <f>VLOOKUP($Z967,'oddspedia-matches'!$A:$AD,AI$2,0)</f>
        <v>Red</v>
      </c>
      <c r="AJ967" t="str">
        <f>VLOOKUP($Z967,'oddspedia-matches'!$A:$AD,AJ$2,0)</f>
        <v>Red</v>
      </c>
      <c r="AK967" t="str">
        <f>VLOOKUP($Z967,'oddspedia-matches'!$A:$AD,AK$2,0)</f>
        <v>Green</v>
      </c>
      <c r="AL967" t="str">
        <f>VLOOKUP($Z967,'oddspedia-matches'!$A:$AD,AL$2,0)</f>
        <v>Green</v>
      </c>
      <c r="AM967" t="str">
        <f>VLOOKUP($Z967,'oddspedia-matches'!$A:$AD,AM$2,0)</f>
        <v>Red</v>
      </c>
      <c r="AN967" t="str">
        <f>VLOOKUP($Z967,'oddspedia-matches'!$A:$AD,AN$2,0)</f>
        <v>Green</v>
      </c>
      <c r="AO967" t="str">
        <f>VLOOKUP($Z967,'oddspedia-matches'!$A:$AD,AO$2,0)</f>
        <v>Green</v>
      </c>
      <c r="AP967" t="str">
        <f>VLOOKUP($Z967,'oddspedia-matches'!$A:$AD,AP$2,0)</f>
        <v>Green</v>
      </c>
      <c r="AQ967" t="str">
        <f>VLOOKUP($Z967,'oddspedia-matches'!$A:$AD,AQ$2,0)</f>
        <v>Red</v>
      </c>
    </row>
    <row r="968" spans="2:43" hidden="1" x14ac:dyDescent="0.3">
      <c r="B968" t="s">
        <v>638</v>
      </c>
      <c r="C968" t="s">
        <v>5315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t="str">
        <f>VLOOKUP(E968,'Transform table'!A:B,2,0)</f>
        <v>Ranheim</v>
      </c>
      <c r="Y968" t="str">
        <f>VLOOKUP(F968,'Transform table'!A:B,2,0)</f>
        <v>Haugesund</v>
      </c>
      <c r="Z968" t="str">
        <f t="shared" si="0"/>
        <v>03/08/2026RanheimHaugesund</v>
      </c>
      <c r="AA968" t="str">
        <f>VLOOKUP($Z968,'oddspedia-matches'!$A:$AD,AA$2,0)</f>
        <v>3 - 4</v>
      </c>
      <c r="AB968" t="str">
        <f>VLOOKUP($Z968,'oddspedia-matches'!$A:$AD,AB$2,0)</f>
        <v>Red</v>
      </c>
      <c r="AC968" t="str">
        <f>VLOOKUP($Z968,'oddspedia-matches'!$A:$AD,AC$2,0)</f>
        <v>Red</v>
      </c>
      <c r="AD968" t="str">
        <f>VLOOKUP($Z968,'oddspedia-matches'!$A:$AD,AD$2,0)</f>
        <v>Green</v>
      </c>
      <c r="AE968" t="str">
        <f>VLOOKUP($Z968,'oddspedia-matches'!$A:$AD,AE$2,0)</f>
        <v>Red</v>
      </c>
      <c r="AF968" t="str">
        <f>VLOOKUP($Z968,'oddspedia-matches'!$A:$AD,AF$2,0)</f>
        <v>Green</v>
      </c>
      <c r="AG968" t="str">
        <f>VLOOKUP($Z968,'oddspedia-matches'!$A:$AD,AG$2,0)</f>
        <v>Green</v>
      </c>
      <c r="AH968" t="str">
        <f>VLOOKUP($Z968,'oddspedia-matches'!$A:$AD,AH$2,0)</f>
        <v>Red</v>
      </c>
      <c r="AI968" t="str">
        <f>VLOOKUP($Z968,'oddspedia-matches'!$A:$AD,AI$2,0)</f>
        <v>Red</v>
      </c>
      <c r="AJ968" t="str">
        <f>VLOOKUP($Z968,'oddspedia-matches'!$A:$AD,AJ$2,0)</f>
        <v>Green</v>
      </c>
      <c r="AK968" t="str">
        <f>VLOOKUP($Z968,'oddspedia-matches'!$A:$AD,AK$2,0)</f>
        <v>Green</v>
      </c>
      <c r="AL968" t="str">
        <f>VLOOKUP($Z968,'oddspedia-matches'!$A:$AD,AL$2,0)</f>
        <v>Green</v>
      </c>
      <c r="AM968" t="str">
        <f>VLOOKUP($Z968,'oddspedia-matches'!$A:$AD,AM$2,0)</f>
        <v>Green</v>
      </c>
      <c r="AN968" t="str">
        <f>VLOOKUP($Z968,'oddspedia-matches'!$A:$AD,AN$2,0)</f>
        <v>Red</v>
      </c>
      <c r="AO968" t="str">
        <f>VLOOKUP($Z968,'oddspedia-matches'!$A:$AD,AO$2,0)</f>
        <v>Red</v>
      </c>
      <c r="AP968" t="str">
        <f>VLOOKUP($Z968,'oddspedia-matches'!$A:$AD,AP$2,0)</f>
        <v>Green</v>
      </c>
      <c r="AQ968" t="str">
        <f>VLOOKUP($Z968,'oddspedia-matches'!$A:$AD,AQ$2,0)</f>
        <v>Red</v>
      </c>
    </row>
    <row r="969" spans="2:43" hidden="1" x14ac:dyDescent="0.3">
      <c r="B969" t="s">
        <v>476</v>
      </c>
      <c r="C969" t="s">
        <v>5315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t="str">
        <f>VLOOKUP(E969,'Transform table'!A:B,2,0)</f>
        <v>Djurgardens IF</v>
      </c>
      <c r="Y969" t="str">
        <f>VLOOKUP(F969,'Transform table'!A:B,2,0)</f>
        <v>Vasteras SK</v>
      </c>
      <c r="Z969" t="str">
        <f t="shared" si="0"/>
        <v>03/08/2026Djurgardens IFVasteras SK</v>
      </c>
      <c r="AA969" t="str">
        <f>VLOOKUP($Z969,'oddspedia-matches'!$A:$AD,AA$2,0)</f>
        <v>6 - 0</v>
      </c>
      <c r="AB969" t="str">
        <f>VLOOKUP($Z969,'oddspedia-matches'!$A:$AD,AB$2,0)</f>
        <v>Green</v>
      </c>
      <c r="AC969" t="str">
        <f>VLOOKUP($Z969,'oddspedia-matches'!$A:$AD,AC$2,0)</f>
        <v>Red</v>
      </c>
      <c r="AD969" t="str">
        <f>VLOOKUP($Z969,'oddspedia-matches'!$A:$AD,AD$2,0)</f>
        <v>Red</v>
      </c>
      <c r="AE969" t="str">
        <f>VLOOKUP($Z969,'oddspedia-matches'!$A:$AD,AE$2,0)</f>
        <v>Green</v>
      </c>
      <c r="AF969" t="str">
        <f>VLOOKUP($Z969,'oddspedia-matches'!$A:$AD,AF$2,0)</f>
        <v>Red</v>
      </c>
      <c r="AG969" t="str">
        <f>VLOOKUP($Z969,'oddspedia-matches'!$A:$AD,AG$2,0)</f>
        <v>Green</v>
      </c>
      <c r="AH969" t="str">
        <f>VLOOKUP($Z969,'oddspedia-matches'!$A:$AD,AH$2,0)</f>
        <v>Green</v>
      </c>
      <c r="AI969" t="str">
        <f>VLOOKUP($Z969,'oddspedia-matches'!$A:$AD,AI$2,0)</f>
        <v>Red</v>
      </c>
      <c r="AJ969" t="str">
        <f>VLOOKUP($Z969,'oddspedia-matches'!$A:$AD,AJ$2,0)</f>
        <v>Red</v>
      </c>
      <c r="AK969" t="str">
        <f>VLOOKUP($Z969,'oddspedia-matches'!$A:$AD,AK$2,0)</f>
        <v>Green</v>
      </c>
      <c r="AL969" t="str">
        <f>VLOOKUP($Z969,'oddspedia-matches'!$A:$AD,AL$2,0)</f>
        <v>Green</v>
      </c>
      <c r="AM969" t="str">
        <f>VLOOKUP($Z969,'oddspedia-matches'!$A:$AD,AM$2,0)</f>
        <v>Green</v>
      </c>
      <c r="AN969" t="str">
        <f>VLOOKUP($Z969,'oddspedia-matches'!$A:$AD,AN$2,0)</f>
        <v>Red</v>
      </c>
      <c r="AO969" t="str">
        <f>VLOOKUP($Z969,'oddspedia-matches'!$A:$AD,AO$2,0)</f>
        <v>Red</v>
      </c>
      <c r="AP969" t="str">
        <f>VLOOKUP($Z969,'oddspedia-matches'!$A:$AD,AP$2,0)</f>
        <v>Red</v>
      </c>
      <c r="AQ969" t="str">
        <f>VLOOKUP($Z969,'oddspedia-matches'!$A:$AD,AQ$2,0)</f>
        <v>Green</v>
      </c>
    </row>
    <row r="970" spans="2:43" hidden="1" x14ac:dyDescent="0.3">
      <c r="B970" t="s">
        <v>476</v>
      </c>
      <c r="C970" t="s">
        <v>5315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t="str">
        <f>VLOOKUP(E970,'Transform table'!A:B,2,0)</f>
        <v>Halmstad</v>
      </c>
      <c r="Y970" t="str">
        <f>VLOOKUP(F970,'Transform table'!A:B,2,0)</f>
        <v>IK Sirius</v>
      </c>
      <c r="Z970" t="str">
        <f t="shared" si="0"/>
        <v>03/08/2026HalmstadIK Sirius</v>
      </c>
      <c r="AA970" t="str">
        <f>VLOOKUP($Z970,'oddspedia-matches'!$A:$AD,AA$2,0)</f>
        <v>0 - 2</v>
      </c>
      <c r="AB970" t="str">
        <f>VLOOKUP($Z970,'oddspedia-matches'!$A:$AD,AB$2,0)</f>
        <v>Red</v>
      </c>
      <c r="AC970" t="str">
        <f>VLOOKUP($Z970,'oddspedia-matches'!$A:$AD,AC$2,0)</f>
        <v>Red</v>
      </c>
      <c r="AD970" t="str">
        <f>VLOOKUP($Z970,'oddspedia-matches'!$A:$AD,AD$2,0)</f>
        <v>Green</v>
      </c>
      <c r="AE970" t="str">
        <f>VLOOKUP($Z970,'oddspedia-matches'!$A:$AD,AE$2,0)</f>
        <v>Red</v>
      </c>
      <c r="AF970" t="str">
        <f>VLOOKUP($Z970,'oddspedia-matches'!$A:$AD,AF$2,0)</f>
        <v>Green</v>
      </c>
      <c r="AG970" t="str">
        <f>VLOOKUP($Z970,'oddspedia-matches'!$A:$AD,AG$2,0)</f>
        <v>Green</v>
      </c>
      <c r="AH970" t="str">
        <f>VLOOKUP($Z970,'oddspedia-matches'!$A:$AD,AH$2,0)</f>
        <v>Red</v>
      </c>
      <c r="AI970" t="str">
        <f>VLOOKUP($Z970,'oddspedia-matches'!$A:$AD,AI$2,0)</f>
        <v>Red</v>
      </c>
      <c r="AJ970" t="str">
        <f>VLOOKUP($Z970,'oddspedia-matches'!$A:$AD,AJ$2,0)</f>
        <v>Green</v>
      </c>
      <c r="AK970" t="str">
        <f>VLOOKUP($Z970,'oddspedia-matches'!$A:$AD,AK$2,0)</f>
        <v>Green</v>
      </c>
      <c r="AL970" t="str">
        <f>VLOOKUP($Z970,'oddspedia-matches'!$A:$AD,AL$2,0)</f>
        <v>Green</v>
      </c>
      <c r="AM970" t="str">
        <f>VLOOKUP($Z970,'oddspedia-matches'!$A:$AD,AM$2,0)</f>
        <v>Red</v>
      </c>
      <c r="AN970" t="str">
        <f>VLOOKUP($Z970,'oddspedia-matches'!$A:$AD,AN$2,0)</f>
        <v>Green</v>
      </c>
      <c r="AO970" t="str">
        <f>VLOOKUP($Z970,'oddspedia-matches'!$A:$AD,AO$2,0)</f>
        <v>Green</v>
      </c>
      <c r="AP970" t="str">
        <f>VLOOKUP($Z970,'oddspedia-matches'!$A:$AD,AP$2,0)</f>
        <v>Red</v>
      </c>
      <c r="AQ970" t="str">
        <f>VLOOKUP($Z970,'oddspedia-matches'!$A:$AD,AQ$2,0)</f>
        <v>Green</v>
      </c>
    </row>
    <row r="971" spans="2:43" hidden="1" x14ac:dyDescent="0.3">
      <c r="B971" t="s">
        <v>4827</v>
      </c>
      <c r="C971" t="s">
        <v>5315</v>
      </c>
      <c r="D971" s="25">
        <v>0.58333333333333337</v>
      </c>
      <c r="E971" t="s">
        <v>5317</v>
      </c>
      <c r="F971" t="s">
        <v>5318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t="str">
        <f>VLOOKUP(E971,'Transform table'!A:B,2,0)</f>
        <v>Vasalunds IF</v>
      </c>
      <c r="Y971" t="str">
        <f>VLOOKUP(F971,'Transform table'!A:B,2,0)</f>
        <v>Sollentuna FF</v>
      </c>
      <c r="Z971" t="str">
        <f t="shared" si="0"/>
        <v>03/08/2026Vasalunds IFSollentuna FF</v>
      </c>
      <c r="AA971" t="str">
        <f>VLOOKUP($Z971,'oddspedia-matches'!$A:$AD,AA$2,0)</f>
        <v>1 - 1</v>
      </c>
      <c r="AB971" t="str">
        <f>VLOOKUP($Z971,'oddspedia-matches'!$A:$AD,AB$2,0)</f>
        <v>Red</v>
      </c>
      <c r="AC971" t="str">
        <f>VLOOKUP($Z971,'oddspedia-matches'!$A:$AD,AC$2,0)</f>
        <v>Green</v>
      </c>
      <c r="AD971" t="str">
        <f>VLOOKUP($Z971,'oddspedia-matches'!$A:$AD,AD$2,0)</f>
        <v>Red</v>
      </c>
      <c r="AE971" t="str">
        <f>VLOOKUP($Z971,'oddspedia-matches'!$A:$AD,AE$2,0)</f>
        <v>Green</v>
      </c>
      <c r="AF971" t="str">
        <f>VLOOKUP($Z971,'oddspedia-matches'!$A:$AD,AF$2,0)</f>
        <v>Green</v>
      </c>
      <c r="AG971" t="str">
        <f>VLOOKUP($Z971,'oddspedia-matches'!$A:$AD,AG$2,0)</f>
        <v>Red</v>
      </c>
      <c r="AH971" t="str">
        <f>VLOOKUP($Z971,'oddspedia-matches'!$A:$AD,AH$2,0)</f>
        <v>Red</v>
      </c>
      <c r="AI971" t="str">
        <f>VLOOKUP($Z971,'oddspedia-matches'!$A:$AD,AI$2,0)</f>
        <v>Green</v>
      </c>
      <c r="AJ971" t="str">
        <f>VLOOKUP($Z971,'oddspedia-matches'!$A:$AD,AJ$2,0)</f>
        <v>Red</v>
      </c>
      <c r="AK971" t="str">
        <f>VLOOKUP($Z971,'oddspedia-matches'!$A:$AD,AK$2,0)</f>
        <v>Green</v>
      </c>
      <c r="AL971" t="str">
        <f>VLOOKUP($Z971,'oddspedia-matches'!$A:$AD,AL$2,0)</f>
        <v>Green</v>
      </c>
      <c r="AM971" t="str">
        <f>VLOOKUP($Z971,'oddspedia-matches'!$A:$AD,AM$2,0)</f>
        <v>Red</v>
      </c>
      <c r="AN971" t="str">
        <f>VLOOKUP($Z971,'oddspedia-matches'!$A:$AD,AN$2,0)</f>
        <v>Green</v>
      </c>
      <c r="AO971" t="str">
        <f>VLOOKUP($Z971,'oddspedia-matches'!$A:$AD,AO$2,0)</f>
        <v>Green</v>
      </c>
      <c r="AP971" t="str">
        <f>VLOOKUP($Z971,'oddspedia-matches'!$A:$AD,AP$2,0)</f>
        <v>Green</v>
      </c>
      <c r="AQ971" t="str">
        <f>VLOOKUP($Z971,'oddspedia-matches'!$A:$AD,AQ$2,0)</f>
        <v>Red</v>
      </c>
    </row>
    <row r="972" spans="2:43" hidden="1" x14ac:dyDescent="0.3">
      <c r="B972" t="s">
        <v>451</v>
      </c>
      <c r="C972" t="s">
        <v>5315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t="str">
        <f>VLOOKUP(E972,'Transform table'!A:B,2,0)</f>
        <v>Orebro</v>
      </c>
      <c r="Y972" t="str">
        <f>VLOOKUP(F972,'Transform table'!A:B,2,0)</f>
        <v>IFK Varnamo</v>
      </c>
      <c r="Z972" t="str">
        <f t="shared" si="0"/>
        <v>03/08/2026OrebroIFK Varnamo</v>
      </c>
      <c r="AA972" t="str">
        <f>VLOOKUP($Z972,'oddspedia-matches'!$A:$AD,AA$2,0)</f>
        <v>1 - 3</v>
      </c>
      <c r="AB972" t="str">
        <f>VLOOKUP($Z972,'oddspedia-matches'!$A:$AD,AB$2,0)</f>
        <v>Red</v>
      </c>
      <c r="AC972" t="str">
        <f>VLOOKUP($Z972,'oddspedia-matches'!$A:$AD,AC$2,0)</f>
        <v>Red</v>
      </c>
      <c r="AD972" t="str">
        <f>VLOOKUP($Z972,'oddspedia-matches'!$A:$AD,AD$2,0)</f>
        <v>Green</v>
      </c>
      <c r="AE972" t="str">
        <f>VLOOKUP($Z972,'oddspedia-matches'!$A:$AD,AE$2,0)</f>
        <v>Red</v>
      </c>
      <c r="AF972" t="str">
        <f>VLOOKUP($Z972,'oddspedia-matches'!$A:$AD,AF$2,0)</f>
        <v>Green</v>
      </c>
      <c r="AG972" t="str">
        <f>VLOOKUP($Z972,'oddspedia-matches'!$A:$AD,AG$2,0)</f>
        <v>Green</v>
      </c>
      <c r="AH972" t="str">
        <f>VLOOKUP($Z972,'oddspedia-matches'!$A:$AD,AH$2,0)</f>
        <v>Green</v>
      </c>
      <c r="AI972" t="str">
        <f>VLOOKUP($Z972,'oddspedia-matches'!$A:$AD,AI$2,0)</f>
        <v>Red</v>
      </c>
      <c r="AJ972" t="str">
        <f>VLOOKUP($Z972,'oddspedia-matches'!$A:$AD,AJ$2,0)</f>
        <v>Red</v>
      </c>
      <c r="AK972" t="str">
        <f>VLOOKUP($Z972,'oddspedia-matches'!$A:$AD,AK$2,0)</f>
        <v>Green</v>
      </c>
      <c r="AL972" t="str">
        <f>VLOOKUP($Z972,'oddspedia-matches'!$A:$AD,AL$2,0)</f>
        <v>Green</v>
      </c>
      <c r="AM972" t="str">
        <f>VLOOKUP($Z972,'oddspedia-matches'!$A:$AD,AM$2,0)</f>
        <v>Green</v>
      </c>
      <c r="AN972" t="str">
        <f>VLOOKUP($Z972,'oddspedia-matches'!$A:$AD,AN$2,0)</f>
        <v>Red</v>
      </c>
      <c r="AO972" t="str">
        <f>VLOOKUP($Z972,'oddspedia-matches'!$A:$AD,AO$2,0)</f>
        <v>Red</v>
      </c>
      <c r="AP972" t="str">
        <f>VLOOKUP($Z972,'oddspedia-matches'!$A:$AD,AP$2,0)</f>
        <v>Green</v>
      </c>
      <c r="AQ972" t="str">
        <f>VLOOKUP($Z972,'oddspedia-matches'!$A:$AD,AQ$2,0)</f>
        <v>Red</v>
      </c>
    </row>
    <row r="973" spans="2:43" hidden="1" x14ac:dyDescent="0.3">
      <c r="B973" t="s">
        <v>5157</v>
      </c>
      <c r="C973" t="s">
        <v>5315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t="str">
        <f>VLOOKUP(E973,'Transform table'!A:B,2,0)</f>
        <v>HB Torshavn</v>
      </c>
      <c r="Y973" t="str">
        <f>VLOOKUP(F973,'Transform table'!A:B,2,0)</f>
        <v>NSI Runavik</v>
      </c>
      <c r="Z973" t="str">
        <f t="shared" si="0"/>
        <v>03/08/2026HB TorshavnNSI Runavik</v>
      </c>
      <c r="AA973" t="str">
        <f>VLOOKUP($Z973,'oddspedia-matches'!$A:$AD,AA$2,0)</f>
        <v>3 - 1</v>
      </c>
      <c r="AB973" t="str">
        <f>VLOOKUP($Z973,'oddspedia-matches'!$A:$AD,AB$2,0)</f>
        <v>Green</v>
      </c>
      <c r="AC973" t="str">
        <f>VLOOKUP($Z973,'oddspedia-matches'!$A:$AD,AC$2,0)</f>
        <v>Red</v>
      </c>
      <c r="AD973" t="str">
        <f>VLOOKUP($Z973,'oddspedia-matches'!$A:$AD,AD$2,0)</f>
        <v>Red</v>
      </c>
      <c r="AE973" t="str">
        <f>VLOOKUP($Z973,'oddspedia-matches'!$A:$AD,AE$2,0)</f>
        <v>Green</v>
      </c>
      <c r="AF973" t="str">
        <f>VLOOKUP($Z973,'oddspedia-matches'!$A:$AD,AF$2,0)</f>
        <v>Red</v>
      </c>
      <c r="AG973" t="str">
        <f>VLOOKUP($Z973,'oddspedia-matches'!$A:$AD,AG$2,0)</f>
        <v>Green</v>
      </c>
      <c r="AH973" t="str">
        <f>VLOOKUP($Z973,'oddspedia-matches'!$A:$AD,AH$2,0)</f>
        <v>Red</v>
      </c>
      <c r="AI973" t="str">
        <f>VLOOKUP($Z973,'oddspedia-matches'!$A:$AD,AI$2,0)</f>
        <v>Green</v>
      </c>
      <c r="AJ973" t="str">
        <f>VLOOKUP($Z973,'oddspedia-matches'!$A:$AD,AJ$2,0)</f>
        <v>Red</v>
      </c>
      <c r="AK973" t="str">
        <f>VLOOKUP($Z973,'oddspedia-matches'!$A:$AD,AK$2,0)</f>
        <v>Red</v>
      </c>
      <c r="AL973" t="str">
        <f>VLOOKUP($Z973,'oddspedia-matches'!$A:$AD,AL$2,0)</f>
        <v>Green</v>
      </c>
      <c r="AM973" t="str">
        <f>VLOOKUP($Z973,'oddspedia-matches'!$A:$AD,AM$2,0)</f>
        <v>Green</v>
      </c>
      <c r="AN973" t="str">
        <f>VLOOKUP($Z973,'oddspedia-matches'!$A:$AD,AN$2,0)</f>
        <v>Red</v>
      </c>
      <c r="AO973" t="str">
        <f>VLOOKUP($Z973,'oddspedia-matches'!$A:$AD,AO$2,0)</f>
        <v>Red</v>
      </c>
      <c r="AP973" t="str">
        <f>VLOOKUP($Z973,'oddspedia-matches'!$A:$AD,AP$2,0)</f>
        <v>Green</v>
      </c>
      <c r="AQ973" t="str">
        <f>VLOOKUP($Z973,'oddspedia-matches'!$A:$AD,AQ$2,0)</f>
        <v>Red</v>
      </c>
    </row>
    <row r="974" spans="2:43" hidden="1" x14ac:dyDescent="0.3">
      <c r="B974" t="s">
        <v>4827</v>
      </c>
      <c r="C974" t="s">
        <v>5315</v>
      </c>
      <c r="D974" s="25">
        <v>0.60416666666666663</v>
      </c>
      <c r="E974" t="s">
        <v>5319</v>
      </c>
      <c r="F974" t="s">
        <v>5320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t="str">
        <f>VLOOKUP(E974,'Transform table'!A:B,2,0)</f>
        <v>Hammarby Talang</v>
      </c>
      <c r="Y974" t="str">
        <f>VLOOKUP(F974,'Transform table'!A:B,2,0)</f>
        <v>Arlanda</v>
      </c>
      <c r="Z974" t="str">
        <f t="shared" si="0"/>
        <v>03/08/2026Hammarby TalangArlanda</v>
      </c>
      <c r="AA974" t="str">
        <f>VLOOKUP($Z974,'oddspedia-matches'!$A:$AD,AA$2,0)</f>
        <v>5 - 1</v>
      </c>
      <c r="AB974" t="str">
        <f>VLOOKUP($Z974,'oddspedia-matches'!$A:$AD,AB$2,0)</f>
        <v>Green</v>
      </c>
      <c r="AC974" t="str">
        <f>VLOOKUP($Z974,'oddspedia-matches'!$A:$AD,AC$2,0)</f>
        <v>Red</v>
      </c>
      <c r="AD974" t="str">
        <f>VLOOKUP($Z974,'oddspedia-matches'!$A:$AD,AD$2,0)</f>
        <v>Red</v>
      </c>
      <c r="AE974" t="str">
        <f>VLOOKUP($Z974,'oddspedia-matches'!$A:$AD,AE$2,0)</f>
        <v>Green</v>
      </c>
      <c r="AF974" t="str">
        <f>VLOOKUP($Z974,'oddspedia-matches'!$A:$AD,AF$2,0)</f>
        <v>Red</v>
      </c>
      <c r="AG974" t="str">
        <f>VLOOKUP($Z974,'oddspedia-matches'!$A:$AD,AG$2,0)</f>
        <v>Green</v>
      </c>
      <c r="AH974" t="str">
        <f>VLOOKUP($Z974,'oddspedia-matches'!$A:$AD,AH$2,0)</f>
        <v>Green</v>
      </c>
      <c r="AI974" t="str">
        <f>VLOOKUP($Z974,'oddspedia-matches'!$A:$AD,AI$2,0)</f>
        <v>Red</v>
      </c>
      <c r="AJ974" t="str">
        <f>VLOOKUP($Z974,'oddspedia-matches'!$A:$AD,AJ$2,0)</f>
        <v>Red</v>
      </c>
      <c r="AK974" t="str">
        <f>VLOOKUP($Z974,'oddspedia-matches'!$A:$AD,AK$2,0)</f>
        <v>Green</v>
      </c>
      <c r="AL974" t="str">
        <f>VLOOKUP($Z974,'oddspedia-matches'!$A:$AD,AL$2,0)</f>
        <v>Green</v>
      </c>
      <c r="AM974" t="str">
        <f>VLOOKUP($Z974,'oddspedia-matches'!$A:$AD,AM$2,0)</f>
        <v>Green</v>
      </c>
      <c r="AN974" t="str">
        <f>VLOOKUP($Z974,'oddspedia-matches'!$A:$AD,AN$2,0)</f>
        <v>Red</v>
      </c>
      <c r="AO974" t="str">
        <f>VLOOKUP($Z974,'oddspedia-matches'!$A:$AD,AO$2,0)</f>
        <v>Red</v>
      </c>
      <c r="AP974" t="str">
        <f>VLOOKUP($Z974,'oddspedia-matches'!$A:$AD,AP$2,0)</f>
        <v>Green</v>
      </c>
      <c r="AQ974" t="str">
        <f>VLOOKUP($Z974,'oddspedia-matches'!$A:$AD,AQ$2,0)</f>
        <v>Red</v>
      </c>
    </row>
    <row r="975" spans="2:43" hidden="1" x14ac:dyDescent="0.3">
      <c r="B975" t="s">
        <v>479</v>
      </c>
      <c r="C975" t="s">
        <v>5315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t="str">
        <f>VLOOKUP(E975,'Transform table'!A:B,2,0)</f>
        <v>Sportivo Trinidense</v>
      </c>
      <c r="Y975" t="str">
        <f>VLOOKUP(F975,'Transform table'!A:B,2,0)</f>
        <v>Sportivo San Lorenzo</v>
      </c>
      <c r="Z975" t="str">
        <f t="shared" si="0"/>
        <v>03/08/2026Sportivo TrinidenseSportivo San Lorenzo</v>
      </c>
      <c r="AA975" t="str">
        <f>VLOOKUP($Z975,'oddspedia-matches'!$A:$AD,AA$2,0)</f>
        <v>3 - 0</v>
      </c>
      <c r="AB975" t="str">
        <f>VLOOKUP($Z975,'oddspedia-matches'!$A:$AD,AB$2,0)</f>
        <v>Green</v>
      </c>
      <c r="AC975" t="str">
        <f>VLOOKUP($Z975,'oddspedia-matches'!$A:$AD,AC$2,0)</f>
        <v>Red</v>
      </c>
      <c r="AD975" t="str">
        <f>VLOOKUP($Z975,'oddspedia-matches'!$A:$AD,AD$2,0)</f>
        <v>Red</v>
      </c>
      <c r="AE975" t="str">
        <f>VLOOKUP($Z975,'oddspedia-matches'!$A:$AD,AE$2,0)</f>
        <v>Green</v>
      </c>
      <c r="AF975" t="str">
        <f>VLOOKUP($Z975,'oddspedia-matches'!$A:$AD,AF$2,0)</f>
        <v>Red</v>
      </c>
      <c r="AG975" t="str">
        <f>VLOOKUP($Z975,'oddspedia-matches'!$A:$AD,AG$2,0)</f>
        <v>Green</v>
      </c>
      <c r="AH975" t="str">
        <f>VLOOKUP($Z975,'oddspedia-matches'!$A:$AD,AH$2,0)</f>
        <v>Green</v>
      </c>
      <c r="AI975" t="str">
        <f>VLOOKUP($Z975,'oddspedia-matches'!$A:$AD,AI$2,0)</f>
        <v>Red</v>
      </c>
      <c r="AJ975" t="str">
        <f>VLOOKUP($Z975,'oddspedia-matches'!$A:$AD,AJ$2,0)</f>
        <v>Red</v>
      </c>
      <c r="AK975" t="str">
        <f>VLOOKUP($Z975,'oddspedia-matches'!$A:$AD,AK$2,0)</f>
        <v>Green</v>
      </c>
      <c r="AL975" t="str">
        <f>VLOOKUP($Z975,'oddspedia-matches'!$A:$AD,AL$2,0)</f>
        <v>Green</v>
      </c>
      <c r="AM975" t="str">
        <f>VLOOKUP($Z975,'oddspedia-matches'!$A:$AD,AM$2,0)</f>
        <v>Green</v>
      </c>
      <c r="AN975" t="str">
        <f>VLOOKUP($Z975,'oddspedia-matches'!$A:$AD,AN$2,0)</f>
        <v>Red</v>
      </c>
      <c r="AO975" t="str">
        <f>VLOOKUP($Z975,'oddspedia-matches'!$A:$AD,AO$2,0)</f>
        <v>Green</v>
      </c>
      <c r="AP975" t="str">
        <f>VLOOKUP($Z975,'oddspedia-matches'!$A:$AD,AP$2,0)</f>
        <v>Red</v>
      </c>
      <c r="AQ975" t="str">
        <f>VLOOKUP($Z975,'oddspedia-matches'!$A:$AD,AQ$2,0)</f>
        <v>Green</v>
      </c>
    </row>
    <row r="976" spans="2:43" hidden="1" x14ac:dyDescent="0.3">
      <c r="B976" t="s">
        <v>470</v>
      </c>
      <c r="C976" t="s">
        <v>5315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t="str">
        <f>VLOOKUP(E976,'Transform table'!A:B,2,0)</f>
        <v>Sarmiento</v>
      </c>
      <c r="Y976" t="str">
        <f>VLOOKUP(F976,'Transform table'!A:B,2,0)</f>
        <v>Independiente Rivadavia</v>
      </c>
      <c r="Z976" t="str">
        <f t="shared" si="0"/>
        <v>03/08/2026SarmientoIndependiente Rivadavia</v>
      </c>
      <c r="AA976" t="str">
        <f>VLOOKUP($Z976,'oddspedia-matches'!$A:$AD,AA$2,0)</f>
        <v>2 - 1</v>
      </c>
      <c r="AB976" t="str">
        <f>VLOOKUP($Z976,'oddspedia-matches'!$A:$AD,AB$2,0)</f>
        <v>Green</v>
      </c>
      <c r="AC976" t="str">
        <f>VLOOKUP($Z976,'oddspedia-matches'!$A:$AD,AC$2,0)</f>
        <v>Red</v>
      </c>
      <c r="AD976" t="str">
        <f>VLOOKUP($Z976,'oddspedia-matches'!$A:$AD,AD$2,0)</f>
        <v>Red</v>
      </c>
      <c r="AE976" t="str">
        <f>VLOOKUP($Z976,'oddspedia-matches'!$A:$AD,AE$2,0)</f>
        <v>Green</v>
      </c>
      <c r="AF976" t="str">
        <f>VLOOKUP($Z976,'oddspedia-matches'!$A:$AD,AF$2,0)</f>
        <v>Red</v>
      </c>
      <c r="AG976" t="str">
        <f>VLOOKUP($Z976,'oddspedia-matches'!$A:$AD,AG$2,0)</f>
        <v>Green</v>
      </c>
      <c r="AH976" t="str">
        <f>VLOOKUP($Z976,'oddspedia-matches'!$A:$AD,AH$2,0)</f>
        <v>Green</v>
      </c>
      <c r="AI976" t="str">
        <f>VLOOKUP($Z976,'oddspedia-matches'!$A:$AD,AI$2,0)</f>
        <v>Red</v>
      </c>
      <c r="AJ976" t="str">
        <f>VLOOKUP($Z976,'oddspedia-matches'!$A:$AD,AJ$2,0)</f>
        <v>Red</v>
      </c>
      <c r="AK976" t="str">
        <f>VLOOKUP($Z976,'oddspedia-matches'!$A:$AD,AK$2,0)</f>
        <v>Green</v>
      </c>
      <c r="AL976" t="str">
        <f>VLOOKUP($Z976,'oddspedia-matches'!$A:$AD,AL$2,0)</f>
        <v>Green</v>
      </c>
      <c r="AM976" t="str">
        <f>VLOOKUP($Z976,'oddspedia-matches'!$A:$AD,AM$2,0)</f>
        <v>Green</v>
      </c>
      <c r="AN976" t="str">
        <f>VLOOKUP($Z976,'oddspedia-matches'!$A:$AD,AN$2,0)</f>
        <v>Red</v>
      </c>
      <c r="AO976" t="str">
        <f>VLOOKUP($Z976,'oddspedia-matches'!$A:$AD,AO$2,0)</f>
        <v>Green</v>
      </c>
      <c r="AP976" t="str">
        <f>VLOOKUP($Z976,'oddspedia-matches'!$A:$AD,AP$2,0)</f>
        <v>Green</v>
      </c>
      <c r="AQ976" t="str">
        <f>VLOOKUP($Z976,'oddspedia-matches'!$A:$AD,AQ$2,0)</f>
        <v>Red</v>
      </c>
    </row>
    <row r="977" spans="2:43" hidden="1" x14ac:dyDescent="0.3">
      <c r="B977" t="s">
        <v>483</v>
      </c>
      <c r="C977" t="s">
        <v>5315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t="str">
        <f>VLOOKUP(E977,'Transform table'!A:B,2,0)</f>
        <v>Independiente Valle Del Cauca</v>
      </c>
      <c r="Y977" t="str">
        <f>VLOOKUP(F977,'Transform table'!A:B,2,0)</f>
        <v>Envigado</v>
      </c>
      <c r="Z977" t="str">
        <f t="shared" si="0"/>
        <v>03/08/2026Independiente Valle Del CaucaEnvigado</v>
      </c>
      <c r="AA977" t="str">
        <f>VLOOKUP($Z977,'oddspedia-matches'!$A:$AD,AA$2,0)</f>
        <v>1 - 1</v>
      </c>
      <c r="AB977" t="str">
        <f>VLOOKUP($Z977,'oddspedia-matches'!$A:$AD,AB$2,0)</f>
        <v>Red</v>
      </c>
      <c r="AC977" t="str">
        <f>VLOOKUP($Z977,'oddspedia-matches'!$A:$AD,AC$2,0)</f>
        <v>Green</v>
      </c>
      <c r="AD977" t="str">
        <f>VLOOKUP($Z977,'oddspedia-matches'!$A:$AD,AD$2,0)</f>
        <v>Red</v>
      </c>
      <c r="AE977" t="str">
        <f>VLOOKUP($Z977,'oddspedia-matches'!$A:$AD,AE$2,0)</f>
        <v>Green</v>
      </c>
      <c r="AF977" t="str">
        <f>VLOOKUP($Z977,'oddspedia-matches'!$A:$AD,AF$2,0)</f>
        <v>Green</v>
      </c>
      <c r="AG977" t="str">
        <f>VLOOKUP($Z977,'oddspedia-matches'!$A:$AD,AG$2,0)</f>
        <v>Red</v>
      </c>
      <c r="AH977" t="str">
        <f>VLOOKUP($Z977,'oddspedia-matches'!$A:$AD,AH$2,0)</f>
        <v>Green</v>
      </c>
      <c r="AI977" t="str">
        <f>VLOOKUP($Z977,'oddspedia-matches'!$A:$AD,AI$2,0)</f>
        <v>Red</v>
      </c>
      <c r="AJ977" t="str">
        <f>VLOOKUP($Z977,'oddspedia-matches'!$A:$AD,AJ$2,0)</f>
        <v>Red</v>
      </c>
      <c r="AK977" t="str">
        <f>VLOOKUP($Z977,'oddspedia-matches'!$A:$AD,AK$2,0)</f>
        <v>Green</v>
      </c>
      <c r="AL977" t="str">
        <f>VLOOKUP($Z977,'oddspedia-matches'!$A:$AD,AL$2,0)</f>
        <v>Green</v>
      </c>
      <c r="AM977" t="str">
        <f>VLOOKUP($Z977,'oddspedia-matches'!$A:$AD,AM$2,0)</f>
        <v>Red</v>
      </c>
      <c r="AN977" t="str">
        <f>VLOOKUP($Z977,'oddspedia-matches'!$A:$AD,AN$2,0)</f>
        <v>Green</v>
      </c>
      <c r="AO977" t="str">
        <f>VLOOKUP($Z977,'oddspedia-matches'!$A:$AD,AO$2,0)</f>
        <v>Green</v>
      </c>
      <c r="AP977" t="str">
        <f>VLOOKUP($Z977,'oddspedia-matches'!$A:$AD,AP$2,0)</f>
        <v>Green</v>
      </c>
      <c r="AQ977" t="str">
        <f>VLOOKUP($Z977,'oddspedia-matches'!$A:$AD,AQ$2,0)</f>
        <v>Red</v>
      </c>
    </row>
    <row r="978" spans="2:43" hidden="1" x14ac:dyDescent="0.3">
      <c r="B978" t="s">
        <v>479</v>
      </c>
      <c r="C978" t="s">
        <v>5315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t="str">
        <f>VLOOKUP(E978,'Transform table'!A:B,2,0)</f>
        <v>CD Recoleta</v>
      </c>
      <c r="Y978" t="s">
        <v>3510</v>
      </c>
      <c r="Z978" t="str">
        <f t="shared" si="0"/>
        <v>03/08/2026CD RecoletaClub Nacional</v>
      </c>
      <c r="AA978" t="str">
        <f>VLOOKUP($Z978,'oddspedia-matches'!$A:$AD,AA$2,0)</f>
        <v>3 - 2</v>
      </c>
      <c r="AB978" t="str">
        <f>VLOOKUP($Z978,'oddspedia-matches'!$A:$AD,AB$2,0)</f>
        <v>Green</v>
      </c>
      <c r="AC978" t="str">
        <f>VLOOKUP($Z978,'oddspedia-matches'!$A:$AD,AC$2,0)</f>
        <v>Red</v>
      </c>
      <c r="AD978" t="str">
        <f>VLOOKUP($Z978,'oddspedia-matches'!$A:$AD,AD$2,0)</f>
        <v>Red</v>
      </c>
      <c r="AE978" t="str">
        <f>VLOOKUP($Z978,'oddspedia-matches'!$A:$AD,AE$2,0)</f>
        <v>Green</v>
      </c>
      <c r="AF978" t="str">
        <f>VLOOKUP($Z978,'oddspedia-matches'!$A:$AD,AF$2,0)</f>
        <v>Red</v>
      </c>
      <c r="AG978" t="str">
        <f>VLOOKUP($Z978,'oddspedia-matches'!$A:$AD,AG$2,0)</f>
        <v>Green</v>
      </c>
      <c r="AH978" t="str">
        <f>VLOOKUP($Z978,'oddspedia-matches'!$A:$AD,AH$2,0)</f>
        <v>Red</v>
      </c>
      <c r="AI978" t="str">
        <f>VLOOKUP($Z978,'oddspedia-matches'!$A:$AD,AI$2,0)</f>
        <v>Green</v>
      </c>
      <c r="AJ978" t="str">
        <f>VLOOKUP($Z978,'oddspedia-matches'!$A:$AD,AJ$2,0)</f>
        <v>Red</v>
      </c>
      <c r="AK978" t="str">
        <f>VLOOKUP($Z978,'oddspedia-matches'!$A:$AD,AK$2,0)</f>
        <v>Green</v>
      </c>
      <c r="AL978" t="str">
        <f>VLOOKUP($Z978,'oddspedia-matches'!$A:$AD,AL$2,0)</f>
        <v>Green</v>
      </c>
      <c r="AM978" t="str">
        <f>VLOOKUP($Z978,'oddspedia-matches'!$A:$AD,AM$2,0)</f>
        <v>Green</v>
      </c>
      <c r="AN978" t="str">
        <f>VLOOKUP($Z978,'oddspedia-matches'!$A:$AD,AN$2,0)</f>
        <v>Red</v>
      </c>
      <c r="AO978" t="str">
        <f>VLOOKUP($Z978,'oddspedia-matches'!$A:$AD,AO$2,0)</f>
        <v>Red</v>
      </c>
      <c r="AP978" t="str">
        <f>VLOOKUP($Z978,'oddspedia-matches'!$A:$AD,AP$2,0)</f>
        <v>Green</v>
      </c>
      <c r="AQ978" t="str">
        <f>VLOOKUP($Z978,'oddspedia-matches'!$A:$AD,AQ$2,0)</f>
        <v>Red</v>
      </c>
    </row>
    <row r="979" spans="2:43" hidden="1" x14ac:dyDescent="0.3">
      <c r="B979" t="s">
        <v>470</v>
      </c>
      <c r="C979" t="s">
        <v>5315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t="str">
        <f>VLOOKUP(E979,'Transform table'!A:B,2,0)</f>
        <v>CA Platense</v>
      </c>
      <c r="Y979" t="str">
        <f>VLOOKUP(F979,'Transform table'!A:B,2,0)</f>
        <v>Talleres de Cordoba</v>
      </c>
      <c r="Z979" t="str">
        <f t="shared" si="0"/>
        <v>03/08/2026CA PlatenseTalleres de Cordoba</v>
      </c>
      <c r="AA979" t="str">
        <f>VLOOKUP($Z979,'oddspedia-matches'!$A:$AD,AA$2,0)</f>
        <v>0 - 4</v>
      </c>
      <c r="AB979" t="str">
        <f>VLOOKUP($Z979,'oddspedia-matches'!$A:$AD,AB$2,0)</f>
        <v>Red</v>
      </c>
      <c r="AC979" t="str">
        <f>VLOOKUP($Z979,'oddspedia-matches'!$A:$AD,AC$2,0)</f>
        <v>Red</v>
      </c>
      <c r="AD979" t="str">
        <f>VLOOKUP($Z979,'oddspedia-matches'!$A:$AD,AD$2,0)</f>
        <v>Green</v>
      </c>
      <c r="AE979" t="str">
        <f>VLOOKUP($Z979,'oddspedia-matches'!$A:$AD,AE$2,0)</f>
        <v>Red</v>
      </c>
      <c r="AF979" t="str">
        <f>VLOOKUP($Z979,'oddspedia-matches'!$A:$AD,AF$2,0)</f>
        <v>Green</v>
      </c>
      <c r="AG979" t="str">
        <f>VLOOKUP($Z979,'oddspedia-matches'!$A:$AD,AG$2,0)</f>
        <v>Green</v>
      </c>
      <c r="AH979" t="str">
        <f>VLOOKUP($Z979,'oddspedia-matches'!$A:$AD,AH$2,0)</f>
        <v>Red</v>
      </c>
      <c r="AI979" t="str">
        <f>VLOOKUP($Z979,'oddspedia-matches'!$A:$AD,AI$2,0)</f>
        <v>Red</v>
      </c>
      <c r="AJ979" t="str">
        <f>VLOOKUP($Z979,'oddspedia-matches'!$A:$AD,AJ$2,0)</f>
        <v>Green</v>
      </c>
      <c r="AK979" t="str">
        <f>VLOOKUP($Z979,'oddspedia-matches'!$A:$AD,AK$2,0)</f>
        <v>Green</v>
      </c>
      <c r="AL979" t="str">
        <f>VLOOKUP($Z979,'oddspedia-matches'!$A:$AD,AL$2,0)</f>
        <v>Green</v>
      </c>
      <c r="AM979" t="str">
        <f>VLOOKUP($Z979,'oddspedia-matches'!$A:$AD,AM$2,0)</f>
        <v>Green</v>
      </c>
      <c r="AN979" t="str">
        <f>VLOOKUP($Z979,'oddspedia-matches'!$A:$AD,AN$2,0)</f>
        <v>Red</v>
      </c>
      <c r="AO979" t="str">
        <f>VLOOKUP($Z979,'oddspedia-matches'!$A:$AD,AO$2,0)</f>
        <v>Red</v>
      </c>
      <c r="AP979" t="str">
        <f>VLOOKUP($Z979,'oddspedia-matches'!$A:$AD,AP$2,0)</f>
        <v>Red</v>
      </c>
      <c r="AQ979" t="str">
        <f>VLOOKUP($Z979,'oddspedia-matches'!$A:$AD,AQ$2,0)</f>
        <v>Green</v>
      </c>
    </row>
    <row r="980" spans="2:43" hidden="1" x14ac:dyDescent="0.3">
      <c r="B980" t="s">
        <v>470</v>
      </c>
      <c r="C980" t="s">
        <v>5315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t="str">
        <f>VLOOKUP(E980,'Transform table'!A:B,2,0)</f>
        <v>Velez Sarsfield</v>
      </c>
      <c r="Y980" t="str">
        <f>VLOOKUP(F980,'Transform table'!A:B,2,0)</f>
        <v>Atletico Independiente</v>
      </c>
      <c r="Z980" t="str">
        <f t="shared" si="0"/>
        <v>03/08/2026Velez SarsfieldAtletico Independiente</v>
      </c>
      <c r="AA980" t="str">
        <f>VLOOKUP($Z980,'oddspedia-matches'!$A:$AD,AA$2,0)</f>
        <v>1 - 0</v>
      </c>
      <c r="AB980" t="str">
        <f>VLOOKUP($Z980,'oddspedia-matches'!$A:$AD,AB$2,0)</f>
        <v>Green</v>
      </c>
      <c r="AC980" t="str">
        <f>VLOOKUP($Z980,'oddspedia-matches'!$A:$AD,AC$2,0)</f>
        <v>Red</v>
      </c>
      <c r="AD980" t="str">
        <f>VLOOKUP($Z980,'oddspedia-matches'!$A:$AD,AD$2,0)</f>
        <v>Red</v>
      </c>
      <c r="AE980" t="str">
        <f>VLOOKUP($Z980,'oddspedia-matches'!$A:$AD,AE$2,0)</f>
        <v>Green</v>
      </c>
      <c r="AF980" t="str">
        <f>VLOOKUP($Z980,'oddspedia-matches'!$A:$AD,AF$2,0)</f>
        <v>Red</v>
      </c>
      <c r="AG980" t="str">
        <f>VLOOKUP($Z980,'oddspedia-matches'!$A:$AD,AG$2,0)</f>
        <v>Green</v>
      </c>
      <c r="AH980" t="str">
        <f>VLOOKUP($Z980,'oddspedia-matches'!$A:$AD,AH$2,0)</f>
        <v>Red</v>
      </c>
      <c r="AI980" t="str">
        <f>VLOOKUP($Z980,'oddspedia-matches'!$A:$AD,AI$2,0)</f>
        <v>Green</v>
      </c>
      <c r="AJ980" t="str">
        <f>VLOOKUP($Z980,'oddspedia-matches'!$A:$AD,AJ$2,0)</f>
        <v>Red</v>
      </c>
      <c r="AK980" t="str">
        <f>VLOOKUP($Z980,'oddspedia-matches'!$A:$AD,AK$2,0)</f>
        <v>Red</v>
      </c>
      <c r="AL980" t="str">
        <f>VLOOKUP($Z980,'oddspedia-matches'!$A:$AD,AL$2,0)</f>
        <v>Red</v>
      </c>
      <c r="AM980" t="str">
        <f>VLOOKUP($Z980,'oddspedia-matches'!$A:$AD,AM$2,0)</f>
        <v>Red</v>
      </c>
      <c r="AN980" t="str">
        <f>VLOOKUP($Z980,'oddspedia-matches'!$A:$AD,AN$2,0)</f>
        <v>Green</v>
      </c>
      <c r="AO980" t="str">
        <f>VLOOKUP($Z980,'oddspedia-matches'!$A:$AD,AO$2,0)</f>
        <v>Green</v>
      </c>
      <c r="AP980" t="str">
        <f>VLOOKUP($Z980,'oddspedia-matches'!$A:$AD,AP$2,0)</f>
        <v>Red</v>
      </c>
      <c r="AQ980" t="str">
        <f>VLOOKUP($Z980,'oddspedia-matches'!$A:$AD,AQ$2,0)</f>
        <v>Green</v>
      </c>
    </row>
    <row r="981" spans="2:43" hidden="1" x14ac:dyDescent="0.3">
      <c r="B981" t="s">
        <v>486</v>
      </c>
      <c r="C981" t="s">
        <v>5315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t="str">
        <f>VLOOKUP(E981,'Transform table'!A:B,2,0)</f>
        <v>Defensor Sporting</v>
      </c>
      <c r="Y981" t="str">
        <f>VLOOKUP(F981,'Transform table'!A:B,2,0)</f>
        <v>CA Cerro</v>
      </c>
      <c r="Z981" t="str">
        <f t="shared" si="0"/>
        <v>03/08/2026Defensor SportingCA Cerro</v>
      </c>
      <c r="AA981" t="str">
        <f>VLOOKUP($Z981,'oddspedia-matches'!$A:$AD,AA$2,0)</f>
        <v>2 - 1</v>
      </c>
      <c r="AB981" t="str">
        <f>VLOOKUP($Z981,'oddspedia-matches'!$A:$AD,AB$2,0)</f>
        <v>Green</v>
      </c>
      <c r="AC981" t="str">
        <f>VLOOKUP($Z981,'oddspedia-matches'!$A:$AD,AC$2,0)</f>
        <v>Red</v>
      </c>
      <c r="AD981" t="str">
        <f>VLOOKUP($Z981,'oddspedia-matches'!$A:$AD,AD$2,0)</f>
        <v>Red</v>
      </c>
      <c r="AE981" t="str">
        <f>VLOOKUP($Z981,'oddspedia-matches'!$A:$AD,AE$2,0)</f>
        <v>Green</v>
      </c>
      <c r="AF981" t="str">
        <f>VLOOKUP($Z981,'oddspedia-matches'!$A:$AD,AF$2,0)</f>
        <v>Red</v>
      </c>
      <c r="AG981" t="str">
        <f>VLOOKUP($Z981,'oddspedia-matches'!$A:$AD,AG$2,0)</f>
        <v>Green</v>
      </c>
      <c r="AH981" t="str">
        <f>VLOOKUP($Z981,'oddspedia-matches'!$A:$AD,AH$2,0)</f>
        <v>Red</v>
      </c>
      <c r="AI981" t="str">
        <f>VLOOKUP($Z981,'oddspedia-matches'!$A:$AD,AI$2,0)</f>
        <v>Green</v>
      </c>
      <c r="AJ981" t="str">
        <f>VLOOKUP($Z981,'oddspedia-matches'!$A:$AD,AJ$2,0)</f>
        <v>Red</v>
      </c>
      <c r="AK981" t="str">
        <f>VLOOKUP($Z981,'oddspedia-matches'!$A:$AD,AK$2,0)</f>
        <v>Green</v>
      </c>
      <c r="AL981" t="str">
        <f>VLOOKUP($Z981,'oddspedia-matches'!$A:$AD,AL$2,0)</f>
        <v>Green</v>
      </c>
      <c r="AM981" t="str">
        <f>VLOOKUP($Z981,'oddspedia-matches'!$A:$AD,AM$2,0)</f>
        <v>Green</v>
      </c>
      <c r="AN981" t="str">
        <f>VLOOKUP($Z981,'oddspedia-matches'!$A:$AD,AN$2,0)</f>
        <v>Red</v>
      </c>
      <c r="AO981" t="str">
        <f>VLOOKUP($Z981,'oddspedia-matches'!$A:$AD,AO$2,0)</f>
        <v>Green</v>
      </c>
      <c r="AP981" t="str">
        <f>VLOOKUP($Z981,'oddspedia-matches'!$A:$AD,AP$2,0)</f>
        <v>Green</v>
      </c>
      <c r="AQ981" t="str">
        <f>VLOOKUP($Z981,'oddspedia-matches'!$A:$AD,AQ$2,0)</f>
        <v>Red</v>
      </c>
    </row>
    <row r="982" spans="2:43" hidden="1" x14ac:dyDescent="0.3">
      <c r="B982" t="s">
        <v>1007</v>
      </c>
      <c r="C982" t="s">
        <v>5315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t="str">
        <f>VLOOKUP(E982,'Transform table'!A:B,2,0)</f>
        <v>Paysandu FC</v>
      </c>
      <c r="Y982" t="str">
        <f>VLOOKUP(F982,'Transform table'!A:B,2,0)</f>
        <v>Club Oriental De Football</v>
      </c>
      <c r="Z982" t="str">
        <f t="shared" si="0"/>
        <v>03/08/2026Paysandu FCClub Oriental De Football</v>
      </c>
      <c r="AA982" t="str">
        <f>VLOOKUP($Z982,'oddspedia-matches'!$A:$AD,AA$2,0)</f>
        <v>2 - 1</v>
      </c>
      <c r="AB982" t="str">
        <f>VLOOKUP($Z982,'oddspedia-matches'!$A:$AD,AB$2,0)</f>
        <v>Green</v>
      </c>
      <c r="AC982" t="str">
        <f>VLOOKUP($Z982,'oddspedia-matches'!$A:$AD,AC$2,0)</f>
        <v>Red</v>
      </c>
      <c r="AD982" t="str">
        <f>VLOOKUP($Z982,'oddspedia-matches'!$A:$AD,AD$2,0)</f>
        <v>Red</v>
      </c>
      <c r="AE982" t="str">
        <f>VLOOKUP($Z982,'oddspedia-matches'!$A:$AD,AE$2,0)</f>
        <v>Green</v>
      </c>
      <c r="AF982" t="str">
        <f>VLOOKUP($Z982,'oddspedia-matches'!$A:$AD,AF$2,0)</f>
        <v>Red</v>
      </c>
      <c r="AG982" t="str">
        <f>VLOOKUP($Z982,'oddspedia-matches'!$A:$AD,AG$2,0)</f>
        <v>Green</v>
      </c>
      <c r="AH982" t="str">
        <f>VLOOKUP($Z982,'oddspedia-matches'!$A:$AD,AH$2,0)</f>
        <v>Red</v>
      </c>
      <c r="AI982" t="str">
        <f>VLOOKUP($Z982,'oddspedia-matches'!$A:$AD,AI$2,0)</f>
        <v>Green</v>
      </c>
      <c r="AJ982" t="str">
        <f>VLOOKUP($Z982,'oddspedia-matches'!$A:$AD,AJ$2,0)</f>
        <v>Red</v>
      </c>
      <c r="AK982" t="str">
        <f>VLOOKUP($Z982,'oddspedia-matches'!$A:$AD,AK$2,0)</f>
        <v>Red</v>
      </c>
      <c r="AL982" t="str">
        <f>VLOOKUP($Z982,'oddspedia-matches'!$A:$AD,AL$2,0)</f>
        <v>Green</v>
      </c>
      <c r="AM982" t="str">
        <f>VLOOKUP($Z982,'oddspedia-matches'!$A:$AD,AM$2,0)</f>
        <v>Green</v>
      </c>
      <c r="AN982" t="str">
        <f>VLOOKUP($Z982,'oddspedia-matches'!$A:$AD,AN$2,0)</f>
        <v>Red</v>
      </c>
      <c r="AO982" t="str">
        <f>VLOOKUP($Z982,'oddspedia-matches'!$A:$AD,AO$2,0)</f>
        <v>Green</v>
      </c>
      <c r="AP982" t="str">
        <f>VLOOKUP($Z982,'oddspedia-matches'!$A:$AD,AP$2,0)</f>
        <v>Green</v>
      </c>
      <c r="AQ982" t="str">
        <f>VLOOKUP($Z982,'oddspedia-matches'!$A:$AD,AQ$2,0)</f>
        <v>Red</v>
      </c>
    </row>
    <row r="983" spans="2:43" hidden="1" x14ac:dyDescent="0.3">
      <c r="B983" t="s">
        <v>483</v>
      </c>
      <c r="C983" t="s">
        <v>5315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t="str">
        <f>VLOOKUP(E983,'Transform table'!A:B,2,0)</f>
        <v>Leones FC</v>
      </c>
      <c r="Y983" t="str">
        <f>VLOOKUP(F983,'Transform table'!A:B,2,0)</f>
        <v>Deportes Quindio</v>
      </c>
      <c r="Z983" t="str">
        <f t="shared" si="0"/>
        <v>03/08/2026Leones FCDeportes Quindio</v>
      </c>
      <c r="AA983" t="str">
        <f>VLOOKUP($Z983,'oddspedia-matches'!$A:$AD,AA$2,0)</f>
        <v>1 - 1</v>
      </c>
      <c r="AB983" t="str">
        <f>VLOOKUP($Z983,'oddspedia-matches'!$A:$AD,AB$2,0)</f>
        <v>Red</v>
      </c>
      <c r="AC983" t="str">
        <f>VLOOKUP($Z983,'oddspedia-matches'!$A:$AD,AC$2,0)</f>
        <v>Green</v>
      </c>
      <c r="AD983" t="str">
        <f>VLOOKUP($Z983,'oddspedia-matches'!$A:$AD,AD$2,0)</f>
        <v>Red</v>
      </c>
      <c r="AE983" t="str">
        <f>VLOOKUP($Z983,'oddspedia-matches'!$A:$AD,AE$2,0)</f>
        <v>Green</v>
      </c>
      <c r="AF983" t="str">
        <f>VLOOKUP($Z983,'oddspedia-matches'!$A:$AD,AF$2,0)</f>
        <v>Green</v>
      </c>
      <c r="AG983" t="str">
        <f>VLOOKUP($Z983,'oddspedia-matches'!$A:$AD,AG$2,0)</f>
        <v>Red</v>
      </c>
      <c r="AH983" t="str">
        <f>VLOOKUP($Z983,'oddspedia-matches'!$A:$AD,AH$2,0)</f>
        <v>Red</v>
      </c>
      <c r="AI983" t="str">
        <f>VLOOKUP($Z983,'oddspedia-matches'!$A:$AD,AI$2,0)</f>
        <v>Red</v>
      </c>
      <c r="AJ983" t="str">
        <f>VLOOKUP($Z983,'oddspedia-matches'!$A:$AD,AJ$2,0)</f>
        <v>Green</v>
      </c>
      <c r="AK983" t="str">
        <f>VLOOKUP($Z983,'oddspedia-matches'!$A:$AD,AK$2,0)</f>
        <v>Green</v>
      </c>
      <c r="AL983" t="str">
        <f>VLOOKUP($Z983,'oddspedia-matches'!$A:$AD,AL$2,0)</f>
        <v>Green</v>
      </c>
      <c r="AM983" t="str">
        <f>VLOOKUP($Z983,'oddspedia-matches'!$A:$AD,AM$2,0)</f>
        <v>Red</v>
      </c>
      <c r="AN983" t="str">
        <f>VLOOKUP($Z983,'oddspedia-matches'!$A:$AD,AN$2,0)</f>
        <v>Green</v>
      </c>
      <c r="AO983" t="str">
        <f>VLOOKUP($Z983,'oddspedia-matches'!$A:$AD,AO$2,0)</f>
        <v>Green</v>
      </c>
      <c r="AP983" t="str">
        <f>VLOOKUP($Z983,'oddspedia-matches'!$A:$AD,AP$2,0)</f>
        <v>Green</v>
      </c>
      <c r="AQ983" t="str">
        <f>VLOOKUP($Z983,'oddspedia-matches'!$A:$AD,AQ$2,0)</f>
        <v>Red</v>
      </c>
    </row>
    <row r="984" spans="2:43" hidden="1" x14ac:dyDescent="0.3">
      <c r="B984" t="s">
        <v>4813</v>
      </c>
      <c r="C984" t="s">
        <v>5315</v>
      </c>
      <c r="D984" s="25">
        <v>0.8125</v>
      </c>
      <c r="E984" t="s">
        <v>5321</v>
      </c>
      <c r="F984" t="s">
        <v>5322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t="str">
        <f>VLOOKUP(E984,'Transform table'!A:B,2,0)</f>
        <v>Caracas</v>
      </c>
      <c r="Y984" t="str">
        <f>VLOOKUP(F984,'Transform table'!A:B,2,0)</f>
        <v>Estudiantes de Merida</v>
      </c>
      <c r="Z984" t="str">
        <f t="shared" si="0"/>
        <v>03/08/2026CaracasEstudiantes de Merida</v>
      </c>
      <c r="AA984" t="str">
        <f>VLOOKUP($Z984,'oddspedia-matches'!$A:$AD,AA$2,0)</f>
        <v>2 - 2</v>
      </c>
      <c r="AB984" t="str">
        <f>VLOOKUP($Z984,'oddspedia-matches'!$A:$AD,AB$2,0)</f>
        <v>Red</v>
      </c>
      <c r="AC984" t="str">
        <f>VLOOKUP($Z984,'oddspedia-matches'!$A:$AD,AC$2,0)</f>
        <v>Green</v>
      </c>
      <c r="AD984" t="str">
        <f>VLOOKUP($Z984,'oddspedia-matches'!$A:$AD,AD$2,0)</f>
        <v>Red</v>
      </c>
      <c r="AE984" t="str">
        <f>VLOOKUP($Z984,'oddspedia-matches'!$A:$AD,AE$2,0)</f>
        <v>Green</v>
      </c>
      <c r="AF984" t="str">
        <f>VLOOKUP($Z984,'oddspedia-matches'!$A:$AD,AF$2,0)</f>
        <v>Green</v>
      </c>
      <c r="AG984" t="str">
        <f>VLOOKUP($Z984,'oddspedia-matches'!$A:$AD,AG$2,0)</f>
        <v>Red</v>
      </c>
      <c r="AH984" t="str">
        <f>VLOOKUP($Z984,'oddspedia-matches'!$A:$AD,AH$2,0)</f>
        <v>Red</v>
      </c>
      <c r="AI984" t="str">
        <f>VLOOKUP($Z984,'oddspedia-matches'!$A:$AD,AI$2,0)</f>
        <v>Red</v>
      </c>
      <c r="AJ984" t="str">
        <f>VLOOKUP($Z984,'oddspedia-matches'!$A:$AD,AJ$2,0)</f>
        <v>Green</v>
      </c>
      <c r="AK984" t="str">
        <f>VLOOKUP($Z984,'oddspedia-matches'!$A:$AD,AK$2,0)</f>
        <v>Green</v>
      </c>
      <c r="AL984" t="str">
        <f>VLOOKUP($Z984,'oddspedia-matches'!$A:$AD,AL$2,0)</f>
        <v>Green</v>
      </c>
      <c r="AM984" t="str">
        <f>VLOOKUP($Z984,'oddspedia-matches'!$A:$AD,AM$2,0)</f>
        <v>Green</v>
      </c>
      <c r="AN984" t="str">
        <f>VLOOKUP($Z984,'oddspedia-matches'!$A:$AD,AN$2,0)</f>
        <v>Red</v>
      </c>
      <c r="AO984" t="str">
        <f>VLOOKUP($Z984,'oddspedia-matches'!$A:$AD,AO$2,0)</f>
        <v>Red</v>
      </c>
      <c r="AP984" t="str">
        <f>VLOOKUP($Z984,'oddspedia-matches'!$A:$AD,AP$2,0)</f>
        <v>Green</v>
      </c>
      <c r="AQ984" t="str">
        <f>VLOOKUP($Z984,'oddspedia-matches'!$A:$AD,AQ$2,0)</f>
        <v>Red</v>
      </c>
    </row>
    <row r="985" spans="2:43" hidden="1" x14ac:dyDescent="0.3">
      <c r="B985" t="s">
        <v>488</v>
      </c>
      <c r="C985" t="s">
        <v>5315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t="str">
        <f>VLOOKUP(E985,'Transform table'!A:B,2,0)</f>
        <v>Deportes Temuco</v>
      </c>
      <c r="Y985" t="str">
        <f>VLOOKUP(F985,'Transform table'!A:B,2,0)</f>
        <v>Deportes Copiapo</v>
      </c>
      <c r="Z985" t="str">
        <f t="shared" si="0"/>
        <v>03/08/2026Deportes TemucoDeportes Copiapo</v>
      </c>
      <c r="AA985" t="str">
        <f>VLOOKUP($Z985,'oddspedia-matches'!$A:$AD,AA$2,0)</f>
        <v>1 - 4</v>
      </c>
      <c r="AB985" t="str">
        <f>VLOOKUP($Z985,'oddspedia-matches'!$A:$AD,AB$2,0)</f>
        <v>Red</v>
      </c>
      <c r="AC985" t="str">
        <f>VLOOKUP($Z985,'oddspedia-matches'!$A:$AD,AC$2,0)</f>
        <v>Red</v>
      </c>
      <c r="AD985" t="str">
        <f>VLOOKUP($Z985,'oddspedia-matches'!$A:$AD,AD$2,0)</f>
        <v>Green</v>
      </c>
      <c r="AE985" t="str">
        <f>VLOOKUP($Z985,'oddspedia-matches'!$A:$AD,AE$2,0)</f>
        <v>Red</v>
      </c>
      <c r="AF985" t="str">
        <f>VLOOKUP($Z985,'oddspedia-matches'!$A:$AD,AF$2,0)</f>
        <v>Green</v>
      </c>
      <c r="AG985" t="str">
        <f>VLOOKUP($Z985,'oddspedia-matches'!$A:$AD,AG$2,0)</f>
        <v>Green</v>
      </c>
      <c r="AH985" t="str">
        <f>VLOOKUP($Z985,'oddspedia-matches'!$A:$AD,AH$2,0)</f>
        <v>Red</v>
      </c>
      <c r="AI985" t="str">
        <f>VLOOKUP($Z985,'oddspedia-matches'!$A:$AD,AI$2,0)</f>
        <v>Green</v>
      </c>
      <c r="AJ985" t="str">
        <f>VLOOKUP($Z985,'oddspedia-matches'!$A:$AD,AJ$2,0)</f>
        <v>Red</v>
      </c>
      <c r="AK985" t="str">
        <f>VLOOKUP($Z985,'oddspedia-matches'!$A:$AD,AK$2,0)</f>
        <v>Green</v>
      </c>
      <c r="AL985" t="str">
        <f>VLOOKUP($Z985,'oddspedia-matches'!$A:$AD,AL$2,0)</f>
        <v>Green</v>
      </c>
      <c r="AM985" t="str">
        <f>VLOOKUP($Z985,'oddspedia-matches'!$A:$AD,AM$2,0)</f>
        <v>Green</v>
      </c>
      <c r="AN985" t="str">
        <f>VLOOKUP($Z985,'oddspedia-matches'!$A:$AD,AN$2,0)</f>
        <v>Red</v>
      </c>
      <c r="AO985" t="str">
        <f>VLOOKUP($Z985,'oddspedia-matches'!$A:$AD,AO$2,0)</f>
        <v>Red</v>
      </c>
      <c r="AP985" t="str">
        <f>VLOOKUP($Z985,'oddspedia-matches'!$A:$AD,AP$2,0)</f>
        <v>Green</v>
      </c>
      <c r="AQ985" t="str">
        <f>VLOOKUP($Z985,'oddspedia-matches'!$A:$AD,AQ$2,0)</f>
        <v>Red</v>
      </c>
    </row>
    <row r="986" spans="2:43" hidden="1" x14ac:dyDescent="0.3">
      <c r="B986" t="s">
        <v>452</v>
      </c>
      <c r="C986" t="s">
        <v>5315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t="str">
        <f>VLOOKUP(E986,'Transform table'!A:B,2,0)</f>
        <v>LDU Quito</v>
      </c>
      <c r="Y986" t="str">
        <f>VLOOKUP(F986,'Transform table'!A:B,2,0)</f>
        <v>Delfin SC</v>
      </c>
      <c r="Z986" t="str">
        <f t="shared" si="0"/>
        <v>03/08/2026LDU QuitoDelfin SC</v>
      </c>
      <c r="AA986" t="str">
        <f>VLOOKUP($Z986,'oddspedia-matches'!$A:$AD,AA$2,0)</f>
        <v>2 - 1</v>
      </c>
      <c r="AB986" t="str">
        <f>VLOOKUP($Z986,'oddspedia-matches'!$A:$AD,AB$2,0)</f>
        <v>Green</v>
      </c>
      <c r="AC986" t="str">
        <f>VLOOKUP($Z986,'oddspedia-matches'!$A:$AD,AC$2,0)</f>
        <v>Red</v>
      </c>
      <c r="AD986" t="str">
        <f>VLOOKUP($Z986,'oddspedia-matches'!$A:$AD,AD$2,0)</f>
        <v>Red</v>
      </c>
      <c r="AE986" t="str">
        <f>VLOOKUP($Z986,'oddspedia-matches'!$A:$AD,AE$2,0)</f>
        <v>Green</v>
      </c>
      <c r="AF986" t="str">
        <f>VLOOKUP($Z986,'oddspedia-matches'!$A:$AD,AF$2,0)</f>
        <v>Red</v>
      </c>
      <c r="AG986" t="str">
        <f>VLOOKUP($Z986,'oddspedia-matches'!$A:$AD,AG$2,0)</f>
        <v>Green</v>
      </c>
      <c r="AH986" t="str">
        <f>VLOOKUP($Z986,'oddspedia-matches'!$A:$AD,AH$2,0)</f>
        <v>Red</v>
      </c>
      <c r="AI986" t="str">
        <f>VLOOKUP($Z986,'oddspedia-matches'!$A:$AD,AI$2,0)</f>
        <v>Green</v>
      </c>
      <c r="AJ986" t="str">
        <f>VLOOKUP($Z986,'oddspedia-matches'!$A:$AD,AJ$2,0)</f>
        <v>Red</v>
      </c>
      <c r="AK986" t="str">
        <f>VLOOKUP($Z986,'oddspedia-matches'!$A:$AD,AK$2,0)</f>
        <v>Red</v>
      </c>
      <c r="AL986" t="str">
        <f>VLOOKUP($Z986,'oddspedia-matches'!$A:$AD,AL$2,0)</f>
        <v>Green</v>
      </c>
      <c r="AM986" t="str">
        <f>VLOOKUP($Z986,'oddspedia-matches'!$A:$AD,AM$2,0)</f>
        <v>Green</v>
      </c>
      <c r="AN986" t="str">
        <f>VLOOKUP($Z986,'oddspedia-matches'!$A:$AD,AN$2,0)</f>
        <v>Red</v>
      </c>
      <c r="AO986" t="str">
        <f>VLOOKUP($Z986,'oddspedia-matches'!$A:$AD,AO$2,0)</f>
        <v>Green</v>
      </c>
      <c r="AP986" t="str">
        <f>VLOOKUP($Z986,'oddspedia-matches'!$A:$AD,AP$2,0)</f>
        <v>Green</v>
      </c>
      <c r="AQ986" t="str">
        <f>VLOOKUP($Z986,'oddspedia-matches'!$A:$AD,AQ$2,0)</f>
        <v>Red</v>
      </c>
    </row>
    <row r="987" spans="2:43" hidden="1" x14ac:dyDescent="0.3">
      <c r="B987" t="s">
        <v>470</v>
      </c>
      <c r="C987" t="s">
        <v>5315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t="str">
        <f>VLOOKUP(E987,'Transform table'!A:B,2,0)</f>
        <v>Central Cordoba SDE</v>
      </c>
      <c r="Y987" t="str">
        <f>VLOOKUP(F987,'Transform table'!A:B,2,0)</f>
        <v>San Lorenzo</v>
      </c>
      <c r="Z987" t="str">
        <f t="shared" si="0"/>
        <v>03/08/2026Central Cordoba SDESan Lorenzo</v>
      </c>
      <c r="AA987" t="str">
        <f>VLOOKUP($Z987,'oddspedia-matches'!$A:$AD,AA$2,0)</f>
        <v>1 - 0</v>
      </c>
      <c r="AB987" t="str">
        <f>VLOOKUP($Z987,'oddspedia-matches'!$A:$AD,AB$2,0)</f>
        <v>Green</v>
      </c>
      <c r="AC987" t="str">
        <f>VLOOKUP($Z987,'oddspedia-matches'!$A:$AD,AC$2,0)</f>
        <v>Red</v>
      </c>
      <c r="AD987" t="str">
        <f>VLOOKUP($Z987,'oddspedia-matches'!$A:$AD,AD$2,0)</f>
        <v>Red</v>
      </c>
      <c r="AE987" t="str">
        <f>VLOOKUP($Z987,'oddspedia-matches'!$A:$AD,AE$2,0)</f>
        <v>Green</v>
      </c>
      <c r="AF987" t="str">
        <f>VLOOKUP($Z987,'oddspedia-matches'!$A:$AD,AF$2,0)</f>
        <v>Red</v>
      </c>
      <c r="AG987" t="str">
        <f>VLOOKUP($Z987,'oddspedia-matches'!$A:$AD,AG$2,0)</f>
        <v>Green</v>
      </c>
      <c r="AH987" t="str">
        <f>VLOOKUP($Z987,'oddspedia-matches'!$A:$AD,AH$2,0)</f>
        <v>Green</v>
      </c>
      <c r="AI987" t="str">
        <f>VLOOKUP($Z987,'oddspedia-matches'!$A:$AD,AI$2,0)</f>
        <v>Red</v>
      </c>
      <c r="AJ987" t="str">
        <f>VLOOKUP($Z987,'oddspedia-matches'!$A:$AD,AJ$2,0)</f>
        <v>Red</v>
      </c>
      <c r="AK987" t="str">
        <f>VLOOKUP($Z987,'oddspedia-matches'!$A:$AD,AK$2,0)</f>
        <v>Green</v>
      </c>
      <c r="AL987" t="str">
        <f>VLOOKUP($Z987,'oddspedia-matches'!$A:$AD,AL$2,0)</f>
        <v>Red</v>
      </c>
      <c r="AM987" t="str">
        <f>VLOOKUP($Z987,'oddspedia-matches'!$A:$AD,AM$2,0)</f>
        <v>Red</v>
      </c>
      <c r="AN987" t="str">
        <f>VLOOKUP($Z987,'oddspedia-matches'!$A:$AD,AN$2,0)</f>
        <v>Green</v>
      </c>
      <c r="AO987" t="str">
        <f>VLOOKUP($Z987,'oddspedia-matches'!$A:$AD,AO$2,0)</f>
        <v>Green</v>
      </c>
      <c r="AP987" t="str">
        <f>VLOOKUP($Z987,'oddspedia-matches'!$A:$AD,AP$2,0)</f>
        <v>Red</v>
      </c>
      <c r="AQ987" t="str">
        <f>VLOOKUP($Z987,'oddspedia-matches'!$A:$AD,AQ$2,0)</f>
        <v>Green</v>
      </c>
    </row>
    <row r="988" spans="2:43" hidden="1" x14ac:dyDescent="0.3">
      <c r="B988" t="s">
        <v>470</v>
      </c>
      <c r="C988" t="s">
        <v>5315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t="str">
        <f>VLOOKUP(E988,'Transform table'!A:B,2,0)</f>
        <v>Atletico Huracan</v>
      </c>
      <c r="Y988" t="str">
        <f>VLOOKUP(F988,'Transform table'!A:B,2,0)</f>
        <v>Atletico Tucuman</v>
      </c>
      <c r="Z988" t="str">
        <f t="shared" si="0"/>
        <v>03/08/2026Atletico HuracanAtletico Tucuman</v>
      </c>
      <c r="AA988" t="str">
        <f>VLOOKUP($Z988,'oddspedia-matches'!$A:$AD,AA$2,0)</f>
        <v>0 - 0</v>
      </c>
      <c r="AB988" t="str">
        <f>VLOOKUP($Z988,'oddspedia-matches'!$A:$AD,AB$2,0)</f>
        <v>Red</v>
      </c>
      <c r="AC988" t="str">
        <f>VLOOKUP($Z988,'oddspedia-matches'!$A:$AD,AC$2,0)</f>
        <v>Green</v>
      </c>
      <c r="AD988" t="str">
        <f>VLOOKUP($Z988,'oddspedia-matches'!$A:$AD,AD$2,0)</f>
        <v>Red</v>
      </c>
      <c r="AE988" t="str">
        <f>VLOOKUP($Z988,'oddspedia-matches'!$A:$AD,AE$2,0)</f>
        <v>Green</v>
      </c>
      <c r="AF988" t="str">
        <f>VLOOKUP($Z988,'oddspedia-matches'!$A:$AD,AF$2,0)</f>
        <v>Green</v>
      </c>
      <c r="AG988" t="str">
        <f>VLOOKUP($Z988,'oddspedia-matches'!$A:$AD,AG$2,0)</f>
        <v>Red</v>
      </c>
      <c r="AH988" t="str">
        <f>VLOOKUP($Z988,'oddspedia-matches'!$A:$AD,AH$2,0)</f>
        <v>Red</v>
      </c>
      <c r="AI988" t="str">
        <f>VLOOKUP($Z988,'oddspedia-matches'!$A:$AD,AI$2,0)</f>
        <v>Green</v>
      </c>
      <c r="AJ988" t="str">
        <f>VLOOKUP($Z988,'oddspedia-matches'!$A:$AD,AJ$2,0)</f>
        <v>Red</v>
      </c>
      <c r="AK988" t="str">
        <f>VLOOKUP($Z988,'oddspedia-matches'!$A:$AD,AK$2,0)</f>
        <v>Red</v>
      </c>
      <c r="AL988" t="str">
        <f>VLOOKUP($Z988,'oddspedia-matches'!$A:$AD,AL$2,0)</f>
        <v>Red</v>
      </c>
      <c r="AM988" t="str">
        <f>VLOOKUP($Z988,'oddspedia-matches'!$A:$AD,AM$2,0)</f>
        <v>Red</v>
      </c>
      <c r="AN988" t="str">
        <f>VLOOKUP($Z988,'oddspedia-matches'!$A:$AD,AN$2,0)</f>
        <v>Green</v>
      </c>
      <c r="AO988" t="str">
        <f>VLOOKUP($Z988,'oddspedia-matches'!$A:$AD,AO$2,0)</f>
        <v>Green</v>
      </c>
      <c r="AP988" t="str">
        <f>VLOOKUP($Z988,'oddspedia-matches'!$A:$AD,AP$2,0)</f>
        <v>Red</v>
      </c>
      <c r="AQ988" t="str">
        <f>VLOOKUP($Z988,'oddspedia-matches'!$A:$AD,AQ$2,0)</f>
        <v>Green</v>
      </c>
    </row>
    <row r="989" spans="2:43" hidden="1" x14ac:dyDescent="0.3">
      <c r="B989" t="s">
        <v>487</v>
      </c>
      <c r="C989" t="s">
        <v>5315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t="str">
        <f>VLOOKUP(E989,'Transform table'!A:B,2,0)</f>
        <v>Atletico Bucaramanga</v>
      </c>
      <c r="Y989" t="str">
        <f>VLOOKUP(F989,'Transform table'!A:B,2,0)</f>
        <v>Cucuta Deportivo</v>
      </c>
      <c r="Z989" t="str">
        <f t="shared" si="0"/>
        <v>03/08/2026Atletico BucaramangaCucuta Deportivo</v>
      </c>
      <c r="AA989" t="str">
        <f>VLOOKUP($Z989,'oddspedia-matches'!$A:$AD,AA$2,0)</f>
        <v>1 - 1</v>
      </c>
      <c r="AB989" t="str">
        <f>VLOOKUP($Z989,'oddspedia-matches'!$A:$AD,AB$2,0)</f>
        <v>Red</v>
      </c>
      <c r="AC989" t="str">
        <f>VLOOKUP($Z989,'oddspedia-matches'!$A:$AD,AC$2,0)</f>
        <v>Green</v>
      </c>
      <c r="AD989" t="str">
        <f>VLOOKUP($Z989,'oddspedia-matches'!$A:$AD,AD$2,0)</f>
        <v>Red</v>
      </c>
      <c r="AE989" t="str">
        <f>VLOOKUP($Z989,'oddspedia-matches'!$A:$AD,AE$2,0)</f>
        <v>Green</v>
      </c>
      <c r="AF989" t="str">
        <f>VLOOKUP($Z989,'oddspedia-matches'!$A:$AD,AF$2,0)</f>
        <v>Green</v>
      </c>
      <c r="AG989" t="str">
        <f>VLOOKUP($Z989,'oddspedia-matches'!$A:$AD,AG$2,0)</f>
        <v>Red</v>
      </c>
      <c r="AH989" t="str">
        <f>VLOOKUP($Z989,'oddspedia-matches'!$A:$AD,AH$2,0)</f>
        <v>Red</v>
      </c>
      <c r="AI989" t="str">
        <f>VLOOKUP($Z989,'oddspedia-matches'!$A:$AD,AI$2,0)</f>
        <v>Green</v>
      </c>
      <c r="AJ989" t="str">
        <f>VLOOKUP($Z989,'oddspedia-matches'!$A:$AD,AJ$2,0)</f>
        <v>Red</v>
      </c>
      <c r="AK989" t="str">
        <f>VLOOKUP($Z989,'oddspedia-matches'!$A:$AD,AK$2,0)</f>
        <v>Green</v>
      </c>
      <c r="AL989" t="str">
        <f>VLOOKUP($Z989,'oddspedia-matches'!$A:$AD,AL$2,0)</f>
        <v>Green</v>
      </c>
      <c r="AM989" t="str">
        <f>VLOOKUP($Z989,'oddspedia-matches'!$A:$AD,AM$2,0)</f>
        <v>Red</v>
      </c>
      <c r="AN989" t="str">
        <f>VLOOKUP($Z989,'oddspedia-matches'!$A:$AD,AN$2,0)</f>
        <v>Green</v>
      </c>
      <c r="AO989" t="str">
        <f>VLOOKUP($Z989,'oddspedia-matches'!$A:$AD,AO$2,0)</f>
        <v>Green</v>
      </c>
      <c r="AP989" t="str">
        <f>VLOOKUP($Z989,'oddspedia-matches'!$A:$AD,AP$2,0)</f>
        <v>Green</v>
      </c>
      <c r="AQ989" t="str">
        <f>VLOOKUP($Z989,'oddspedia-matches'!$A:$AD,AQ$2,0)</f>
        <v>Red</v>
      </c>
    </row>
    <row r="990" spans="2:43" hidden="1" x14ac:dyDescent="0.3">
      <c r="B990" t="s">
        <v>489</v>
      </c>
      <c r="C990" t="s">
        <v>5315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t="str">
        <f>VLOOKUP(E990,'Transform table'!A:B,2,0)</f>
        <v>Independiente La Chorrera</v>
      </c>
      <c r="Y990" t="str">
        <f>VLOOKUP(F990,'Transform table'!A:B,2,0)</f>
        <v>Herrera FC</v>
      </c>
      <c r="Z990" t="str">
        <f t="shared" si="0"/>
        <v>03/08/2026Independiente La ChorreraHerrera FC</v>
      </c>
      <c r="AA990" t="str">
        <f>VLOOKUP($Z990,'oddspedia-matches'!$A:$AD,AA$2,0)</f>
        <v>0 - 0</v>
      </c>
      <c r="AB990" t="str">
        <f>VLOOKUP($Z990,'oddspedia-matches'!$A:$AD,AB$2,0)</f>
        <v>Red</v>
      </c>
      <c r="AC990" t="str">
        <f>VLOOKUP($Z990,'oddspedia-matches'!$A:$AD,AC$2,0)</f>
        <v>Green</v>
      </c>
      <c r="AD990" t="str">
        <f>VLOOKUP($Z990,'oddspedia-matches'!$A:$AD,AD$2,0)</f>
        <v>Red</v>
      </c>
      <c r="AE990" t="str">
        <f>VLOOKUP($Z990,'oddspedia-matches'!$A:$AD,AE$2,0)</f>
        <v>Green</v>
      </c>
      <c r="AF990" t="str">
        <f>VLOOKUP($Z990,'oddspedia-matches'!$A:$AD,AF$2,0)</f>
        <v>Green</v>
      </c>
      <c r="AG990" t="str">
        <f>VLOOKUP($Z990,'oddspedia-matches'!$A:$AD,AG$2,0)</f>
        <v>Red</v>
      </c>
      <c r="AH990" t="str">
        <f>VLOOKUP($Z990,'oddspedia-matches'!$A:$AD,AH$2,0)</f>
        <v>Red</v>
      </c>
      <c r="AI990" t="str">
        <f>VLOOKUP($Z990,'oddspedia-matches'!$A:$AD,AI$2,0)</f>
        <v>Green</v>
      </c>
      <c r="AJ990" t="str">
        <f>VLOOKUP($Z990,'oddspedia-matches'!$A:$AD,AJ$2,0)</f>
        <v>Red</v>
      </c>
      <c r="AK990" t="str">
        <f>VLOOKUP($Z990,'oddspedia-matches'!$A:$AD,AK$2,0)</f>
        <v>Red</v>
      </c>
      <c r="AL990" t="str">
        <f>VLOOKUP($Z990,'oddspedia-matches'!$A:$AD,AL$2,0)</f>
        <v>Red</v>
      </c>
      <c r="AM990" t="str">
        <f>VLOOKUP($Z990,'oddspedia-matches'!$A:$AD,AM$2,0)</f>
        <v>Red</v>
      </c>
      <c r="AN990" t="str">
        <f>VLOOKUP($Z990,'oddspedia-matches'!$A:$AD,AN$2,0)</f>
        <v>Green</v>
      </c>
      <c r="AO990" t="str">
        <f>VLOOKUP($Z990,'oddspedia-matches'!$A:$AD,AO$2,0)</f>
        <v>Green</v>
      </c>
      <c r="AP990" t="str">
        <f>VLOOKUP($Z990,'oddspedia-matches'!$A:$AD,AP$2,0)</f>
        <v>Red</v>
      </c>
      <c r="AQ990" t="str">
        <f>VLOOKUP($Z990,'oddspedia-matches'!$A:$AD,AQ$2,0)</f>
        <v>Green</v>
      </c>
    </row>
    <row r="991" spans="2:43" hidden="1" x14ac:dyDescent="0.3">
      <c r="B991" t="s">
        <v>650</v>
      </c>
      <c r="C991" t="s">
        <v>5583</v>
      </c>
      <c r="D991" s="25">
        <v>0.625</v>
      </c>
      <c r="E991" t="s">
        <v>653</v>
      </c>
      <c r="F991" t="s">
        <v>318</v>
      </c>
      <c r="H991">
        <v>30.5</v>
      </c>
      <c r="I991">
        <v>36.700000000000003</v>
      </c>
      <c r="J991">
        <v>32.799999999999997</v>
      </c>
      <c r="K991">
        <v>67.2</v>
      </c>
      <c r="L991">
        <v>69.5</v>
      </c>
      <c r="M991">
        <v>63.3</v>
      </c>
      <c r="N991">
        <v>26</v>
      </c>
      <c r="O991">
        <v>54.5</v>
      </c>
      <c r="P991">
        <v>19.5</v>
      </c>
      <c r="Q991">
        <v>53.1</v>
      </c>
      <c r="R991">
        <v>52.2</v>
      </c>
      <c r="S991">
        <v>24.5</v>
      </c>
      <c r="T991">
        <v>75.5</v>
      </c>
      <c r="U991">
        <v>79.3</v>
      </c>
      <c r="V991">
        <v>34.299999999999997</v>
      </c>
      <c r="W991">
        <v>65.7</v>
      </c>
      <c r="X991" t="str">
        <f>VLOOKUP(E991,'Transform table'!A:B,2,0)</f>
        <v>CA Atlas</v>
      </c>
      <c r="Y991" t="str">
        <f>VLOOKUP(F991,'Transform table'!A:B,2,0)</f>
        <v>Sacachispas</v>
      </c>
      <c r="Z991" t="str">
        <f t="shared" ref="Z991:Z1054" si="1">C991&amp;X991&amp;Y991</f>
        <v>04/08/2026CA AtlasSacachispas</v>
      </c>
      <c r="AA991" t="str">
        <f>VLOOKUP($Z991,'oddspedia-matches'!$A:$AD,AA$2,0)</f>
        <v>0 - 2</v>
      </c>
      <c r="AB991" t="str">
        <f>VLOOKUP($Z991,'oddspedia-matches'!$A:$AD,AB$2,0)</f>
        <v>Red</v>
      </c>
      <c r="AC991" t="str">
        <f>VLOOKUP($Z991,'oddspedia-matches'!$A:$AD,AC$2,0)</f>
        <v>Red</v>
      </c>
      <c r="AD991" t="str">
        <f>VLOOKUP($Z991,'oddspedia-matches'!$A:$AD,AD$2,0)</f>
        <v>Green</v>
      </c>
      <c r="AE991" t="str">
        <f>VLOOKUP($Z991,'oddspedia-matches'!$A:$AD,AE$2,0)</f>
        <v>Red</v>
      </c>
      <c r="AF991" t="str">
        <f>VLOOKUP($Z991,'oddspedia-matches'!$A:$AD,AF$2,0)</f>
        <v>Green</v>
      </c>
      <c r="AG991" t="str">
        <f>VLOOKUP($Z991,'oddspedia-matches'!$A:$AD,AG$2,0)</f>
        <v>Green</v>
      </c>
      <c r="AH991" t="str">
        <f>VLOOKUP($Z991,'oddspedia-matches'!$A:$AD,AH$2,0)</f>
        <v>Red</v>
      </c>
      <c r="AI991" t="str">
        <f>VLOOKUP($Z991,'oddspedia-matches'!$A:$AD,AI$2,0)</f>
        <v>Red</v>
      </c>
      <c r="AJ991" t="str">
        <f>VLOOKUP($Z991,'oddspedia-matches'!$A:$AD,AJ$2,0)</f>
        <v>Green</v>
      </c>
      <c r="AK991" t="str">
        <f>VLOOKUP($Z991,'oddspedia-matches'!$A:$AD,AK$2,0)</f>
        <v>Green</v>
      </c>
      <c r="AL991" t="str">
        <f>VLOOKUP($Z991,'oddspedia-matches'!$A:$AD,AL$2,0)</f>
        <v>Green</v>
      </c>
      <c r="AM991" t="str">
        <f>VLOOKUP($Z991,'oddspedia-matches'!$A:$AD,AM$2,0)</f>
        <v>Red</v>
      </c>
      <c r="AN991" t="str">
        <f>VLOOKUP($Z991,'oddspedia-matches'!$A:$AD,AN$2,0)</f>
        <v>Green</v>
      </c>
      <c r="AO991" t="str">
        <f>VLOOKUP($Z991,'oddspedia-matches'!$A:$AD,AO$2,0)</f>
        <v>Green</v>
      </c>
      <c r="AP991" t="str">
        <f>VLOOKUP($Z991,'oddspedia-matches'!$A:$AD,AP$2,0)</f>
        <v>Red</v>
      </c>
      <c r="AQ991" t="str">
        <f>VLOOKUP($Z991,'oddspedia-matches'!$A:$AD,AQ$2,0)</f>
        <v>Green</v>
      </c>
    </row>
    <row r="992" spans="2:43" hidden="1" x14ac:dyDescent="0.3">
      <c r="B992" t="s">
        <v>650</v>
      </c>
      <c r="C992" t="s">
        <v>5583</v>
      </c>
      <c r="D992" s="25">
        <v>0.625</v>
      </c>
      <c r="E992" t="s">
        <v>321</v>
      </c>
      <c r="F992" t="s">
        <v>666</v>
      </c>
      <c r="H992">
        <v>42</v>
      </c>
      <c r="I992">
        <v>34.4</v>
      </c>
      <c r="J992">
        <v>23.6</v>
      </c>
      <c r="K992">
        <v>76.400000000000006</v>
      </c>
      <c r="L992">
        <v>58</v>
      </c>
      <c r="M992">
        <v>65.599999999999994</v>
      </c>
      <c r="N992">
        <v>23.4</v>
      </c>
      <c r="O992">
        <v>55.9</v>
      </c>
      <c r="P992">
        <v>20.7</v>
      </c>
      <c r="Q992">
        <v>51.4</v>
      </c>
      <c r="R992">
        <v>55</v>
      </c>
      <c r="S992">
        <v>27</v>
      </c>
      <c r="T992">
        <v>73</v>
      </c>
      <c r="U992">
        <v>77.5</v>
      </c>
      <c r="V992">
        <v>35.299999999999997</v>
      </c>
      <c r="W992">
        <v>64.7</v>
      </c>
      <c r="X992" t="str">
        <f>VLOOKUP(E992,'Transform table'!A:B,2,0)</f>
        <v>Berazategui</v>
      </c>
      <c r="Y992" t="str">
        <f>VLOOKUP(F992,'Transform table'!A:B,2,0)</f>
        <v>Central Cordoba de Rosario</v>
      </c>
      <c r="Z992" t="str">
        <f t="shared" si="1"/>
        <v>04/08/2026BerazateguiCentral Cordoba de Rosario</v>
      </c>
      <c r="AA992" t="str">
        <f>VLOOKUP($Z992,'oddspedia-matches'!$A:$AD,AA$2,0)</f>
        <v>1 - 0</v>
      </c>
      <c r="AB992" t="str">
        <f>VLOOKUP($Z992,'oddspedia-matches'!$A:$AD,AB$2,0)</f>
        <v>Green</v>
      </c>
      <c r="AC992" t="str">
        <f>VLOOKUP($Z992,'oddspedia-matches'!$A:$AD,AC$2,0)</f>
        <v>Red</v>
      </c>
      <c r="AD992" t="str">
        <f>VLOOKUP($Z992,'oddspedia-matches'!$A:$AD,AD$2,0)</f>
        <v>Red</v>
      </c>
      <c r="AE992" t="str">
        <f>VLOOKUP($Z992,'oddspedia-matches'!$A:$AD,AE$2,0)</f>
        <v>Green</v>
      </c>
      <c r="AF992" t="str">
        <f>VLOOKUP($Z992,'oddspedia-matches'!$A:$AD,AF$2,0)</f>
        <v>Red</v>
      </c>
      <c r="AG992" t="str">
        <f>VLOOKUP($Z992,'oddspedia-matches'!$A:$AD,AG$2,0)</f>
        <v>Green</v>
      </c>
      <c r="AH992" t="str">
        <f>VLOOKUP($Z992,'oddspedia-matches'!$A:$AD,AH$2,0)</f>
        <v>Red</v>
      </c>
      <c r="AI992" t="str">
        <f>VLOOKUP($Z992,'oddspedia-matches'!$A:$AD,AI$2,0)</f>
        <v>Green</v>
      </c>
      <c r="AJ992" t="str">
        <f>VLOOKUP($Z992,'oddspedia-matches'!$A:$AD,AJ$2,0)</f>
        <v>Red</v>
      </c>
      <c r="AK992" t="str">
        <f>VLOOKUP($Z992,'oddspedia-matches'!$A:$AD,AK$2,0)</f>
        <v>Red</v>
      </c>
      <c r="AL992" t="str">
        <f>VLOOKUP($Z992,'oddspedia-matches'!$A:$AD,AL$2,0)</f>
        <v>Red</v>
      </c>
      <c r="AM992" t="str">
        <f>VLOOKUP($Z992,'oddspedia-matches'!$A:$AD,AM$2,0)</f>
        <v>Red</v>
      </c>
      <c r="AN992" t="str">
        <f>VLOOKUP($Z992,'oddspedia-matches'!$A:$AD,AN$2,0)</f>
        <v>Green</v>
      </c>
      <c r="AO992" t="str">
        <f>VLOOKUP($Z992,'oddspedia-matches'!$A:$AD,AO$2,0)</f>
        <v>Green</v>
      </c>
      <c r="AP992" t="str">
        <f>VLOOKUP($Z992,'oddspedia-matches'!$A:$AD,AP$2,0)</f>
        <v>Red</v>
      </c>
      <c r="AQ992" t="str">
        <f>VLOOKUP($Z992,'oddspedia-matches'!$A:$AD,AQ$2,0)</f>
        <v>Green</v>
      </c>
    </row>
    <row r="993" spans="2:43" hidden="1" x14ac:dyDescent="0.3">
      <c r="B993" t="s">
        <v>650</v>
      </c>
      <c r="C993" t="s">
        <v>5583</v>
      </c>
      <c r="D993" s="25">
        <v>0.625</v>
      </c>
      <c r="E993" t="s">
        <v>317</v>
      </c>
      <c r="F993" t="s">
        <v>316</v>
      </c>
      <c r="H993">
        <v>43</v>
      </c>
      <c r="I993">
        <v>31.7</v>
      </c>
      <c r="J993">
        <v>25.3</v>
      </c>
      <c r="K993">
        <v>74.7</v>
      </c>
      <c r="L993">
        <v>57</v>
      </c>
      <c r="M993">
        <v>68.3</v>
      </c>
      <c r="N993">
        <v>32.6</v>
      </c>
      <c r="O993">
        <v>50.1</v>
      </c>
      <c r="P993">
        <v>17.3</v>
      </c>
      <c r="Q993">
        <v>58.7</v>
      </c>
      <c r="R993">
        <v>63.4</v>
      </c>
      <c r="S993">
        <v>35</v>
      </c>
      <c r="T993">
        <v>65</v>
      </c>
      <c r="U993">
        <v>70.099999999999994</v>
      </c>
      <c r="V993">
        <v>42.5</v>
      </c>
      <c r="W993">
        <v>57.5</v>
      </c>
      <c r="X993" t="str">
        <f>VLOOKUP(E993,'Transform table'!A:B,2,0)</f>
        <v>Centro Espanol</v>
      </c>
      <c r="Y993" t="str">
        <f>VLOOKUP(F993,'Transform table'!A:B,2,0)</f>
        <v>Leones de Rosario</v>
      </c>
      <c r="Z993" t="str">
        <f t="shared" si="1"/>
        <v>04/08/2026Centro EspanolLeones de Rosario</v>
      </c>
      <c r="AA993" t="str">
        <f>VLOOKUP($Z993,'oddspedia-matches'!$A:$AD,AA$2,0)</f>
        <v>1 - 1</v>
      </c>
      <c r="AB993" t="str">
        <f>VLOOKUP($Z993,'oddspedia-matches'!$A:$AD,AB$2,0)</f>
        <v>Red</v>
      </c>
      <c r="AC993" t="str">
        <f>VLOOKUP($Z993,'oddspedia-matches'!$A:$AD,AC$2,0)</f>
        <v>Green</v>
      </c>
      <c r="AD993" t="str">
        <f>VLOOKUP($Z993,'oddspedia-matches'!$A:$AD,AD$2,0)</f>
        <v>Red</v>
      </c>
      <c r="AE993" t="str">
        <f>VLOOKUP($Z993,'oddspedia-matches'!$A:$AD,AE$2,0)</f>
        <v>Green</v>
      </c>
      <c r="AF993" t="str">
        <f>VLOOKUP($Z993,'oddspedia-matches'!$A:$AD,AF$2,0)</f>
        <v>Green</v>
      </c>
      <c r="AG993" t="str">
        <f>VLOOKUP($Z993,'oddspedia-matches'!$A:$AD,AG$2,0)</f>
        <v>Red</v>
      </c>
      <c r="AH993" t="str">
        <f>VLOOKUP($Z993,'oddspedia-matches'!$A:$AD,AH$2,0)</f>
        <v>Red</v>
      </c>
      <c r="AI993" t="str">
        <f>VLOOKUP($Z993,'oddspedia-matches'!$A:$AD,AI$2,0)</f>
        <v>Red</v>
      </c>
      <c r="AJ993" t="str">
        <f>VLOOKUP($Z993,'oddspedia-matches'!$A:$AD,AJ$2,0)</f>
        <v>Green</v>
      </c>
      <c r="AK993" t="str">
        <f>VLOOKUP($Z993,'oddspedia-matches'!$A:$AD,AK$2,0)</f>
        <v>Green</v>
      </c>
      <c r="AL993" t="str">
        <f>VLOOKUP($Z993,'oddspedia-matches'!$A:$AD,AL$2,0)</f>
        <v>Green</v>
      </c>
      <c r="AM993" t="str">
        <f>VLOOKUP($Z993,'oddspedia-matches'!$A:$AD,AM$2,0)</f>
        <v>Red</v>
      </c>
      <c r="AN993" t="str">
        <f>VLOOKUP($Z993,'oddspedia-matches'!$A:$AD,AN$2,0)</f>
        <v>Green</v>
      </c>
      <c r="AO993" t="str">
        <f>VLOOKUP($Z993,'oddspedia-matches'!$A:$AD,AO$2,0)</f>
        <v>Green</v>
      </c>
      <c r="AP993" t="str">
        <f>VLOOKUP($Z993,'oddspedia-matches'!$A:$AD,AP$2,0)</f>
        <v>Green</v>
      </c>
      <c r="AQ993" t="str">
        <f>VLOOKUP($Z993,'oddspedia-matches'!$A:$AD,AQ$2,0)</f>
        <v>Red</v>
      </c>
    </row>
    <row r="994" spans="2:43" hidden="1" x14ac:dyDescent="0.3">
      <c r="B994" t="s">
        <v>650</v>
      </c>
      <c r="C994" t="s">
        <v>5583</v>
      </c>
      <c r="D994" s="25">
        <v>0.625</v>
      </c>
      <c r="E994" t="s">
        <v>664</v>
      </c>
      <c r="F994" t="s">
        <v>379</v>
      </c>
      <c r="H994">
        <v>32.9</v>
      </c>
      <c r="I994">
        <v>33.4</v>
      </c>
      <c r="J994">
        <v>33.700000000000003</v>
      </c>
      <c r="K994">
        <v>66.3</v>
      </c>
      <c r="L994">
        <v>67.099999999999994</v>
      </c>
      <c r="M994">
        <v>66.599999999999994</v>
      </c>
      <c r="N994">
        <v>21.7</v>
      </c>
      <c r="O994">
        <v>49.8</v>
      </c>
      <c r="P994">
        <v>28.6</v>
      </c>
      <c r="Q994">
        <v>60.2</v>
      </c>
      <c r="R994">
        <v>61.8</v>
      </c>
      <c r="S994">
        <v>33.4</v>
      </c>
      <c r="T994">
        <v>66.599999999999994</v>
      </c>
      <c r="U994">
        <v>71.2</v>
      </c>
      <c r="V994">
        <v>42.3</v>
      </c>
      <c r="W994">
        <v>57.7</v>
      </c>
      <c r="X994" t="str">
        <f>VLOOKUP(E994,'Transform table'!A:B,2,0)</f>
        <v>CA Claypole</v>
      </c>
      <c r="Y994" t="str">
        <f>VLOOKUP(F994,'Transform table'!A:B,2,0)</f>
        <v>Juventud Unida San Miguel</v>
      </c>
      <c r="Z994" t="str">
        <f t="shared" si="1"/>
        <v>04/08/2026CA ClaypoleJuventud Unida San Miguel</v>
      </c>
      <c r="AA994" t="str">
        <f>VLOOKUP($Z994,'oddspedia-matches'!$A:$AD,AA$2,0)</f>
        <v>0 - 2</v>
      </c>
      <c r="AB994" t="str">
        <f>VLOOKUP($Z994,'oddspedia-matches'!$A:$AD,AB$2,0)</f>
        <v>Red</v>
      </c>
      <c r="AC994" t="str">
        <f>VLOOKUP($Z994,'oddspedia-matches'!$A:$AD,AC$2,0)</f>
        <v>Red</v>
      </c>
      <c r="AD994" t="str">
        <f>VLOOKUP($Z994,'oddspedia-matches'!$A:$AD,AD$2,0)</f>
        <v>Green</v>
      </c>
      <c r="AE994" t="str">
        <f>VLOOKUP($Z994,'oddspedia-matches'!$A:$AD,AE$2,0)</f>
        <v>Red</v>
      </c>
      <c r="AF994" t="str">
        <f>VLOOKUP($Z994,'oddspedia-matches'!$A:$AD,AF$2,0)</f>
        <v>Green</v>
      </c>
      <c r="AG994" t="str">
        <f>VLOOKUP($Z994,'oddspedia-matches'!$A:$AD,AG$2,0)</f>
        <v>Green</v>
      </c>
      <c r="AH994" t="str">
        <f>VLOOKUP($Z994,'oddspedia-matches'!$A:$AD,AH$2,0)</f>
        <v>Red</v>
      </c>
      <c r="AI994" t="str">
        <f>VLOOKUP($Z994,'oddspedia-matches'!$A:$AD,AI$2,0)</f>
        <v>Red</v>
      </c>
      <c r="AJ994" t="str">
        <f>VLOOKUP($Z994,'oddspedia-matches'!$A:$AD,AJ$2,0)</f>
        <v>Green</v>
      </c>
      <c r="AK994" t="str">
        <f>VLOOKUP($Z994,'oddspedia-matches'!$A:$AD,AK$2,0)</f>
        <v>Green</v>
      </c>
      <c r="AL994" t="str">
        <f>VLOOKUP($Z994,'oddspedia-matches'!$A:$AD,AL$2,0)</f>
        <v>Green</v>
      </c>
      <c r="AM994" t="str">
        <f>VLOOKUP($Z994,'oddspedia-matches'!$A:$AD,AM$2,0)</f>
        <v>Red</v>
      </c>
      <c r="AN994" t="str">
        <f>VLOOKUP($Z994,'oddspedia-matches'!$A:$AD,AN$2,0)</f>
        <v>Green</v>
      </c>
      <c r="AO994" t="str">
        <f>VLOOKUP($Z994,'oddspedia-matches'!$A:$AD,AO$2,0)</f>
        <v>Green</v>
      </c>
      <c r="AP994" t="str">
        <f>VLOOKUP($Z994,'oddspedia-matches'!$A:$AD,AP$2,0)</f>
        <v>Red</v>
      </c>
      <c r="AQ994" t="str">
        <f>VLOOKUP($Z994,'oddspedia-matches'!$A:$AD,AQ$2,0)</f>
        <v>Green</v>
      </c>
    </row>
    <row r="995" spans="2:43" hidden="1" x14ac:dyDescent="0.3">
      <c r="B995" t="s">
        <v>650</v>
      </c>
      <c r="C995" t="s">
        <v>5583</v>
      </c>
      <c r="D995" s="25">
        <v>0.625</v>
      </c>
      <c r="E995" t="s">
        <v>315</v>
      </c>
      <c r="F995" t="s">
        <v>314</v>
      </c>
      <c r="H995">
        <v>33.9</v>
      </c>
      <c r="I995">
        <v>33.6</v>
      </c>
      <c r="J995">
        <v>32.5</v>
      </c>
      <c r="K995">
        <v>67.5</v>
      </c>
      <c r="L995">
        <v>66.099999999999994</v>
      </c>
      <c r="M995">
        <v>66.400000000000006</v>
      </c>
      <c r="N995">
        <v>33.200000000000003</v>
      </c>
      <c r="O995">
        <v>47.8</v>
      </c>
      <c r="P995">
        <v>19</v>
      </c>
      <c r="Q995">
        <v>62.2</v>
      </c>
      <c r="R995">
        <v>60.8</v>
      </c>
      <c r="S995">
        <v>32.4</v>
      </c>
      <c r="T995">
        <v>67.599999999999994</v>
      </c>
      <c r="U995">
        <v>72.099999999999994</v>
      </c>
      <c r="V995">
        <v>41.4</v>
      </c>
      <c r="W995">
        <v>58.6</v>
      </c>
      <c r="X995" t="str">
        <f>VLOOKUP(E995,'Transform table'!A:B,2,0)</f>
        <v>Deportivo Paraguayo</v>
      </c>
      <c r="Y995" t="str">
        <f>VLOOKUP(F995,'Transform table'!A:B,2,0)</f>
        <v>Central Ballester</v>
      </c>
      <c r="Z995" t="str">
        <f t="shared" si="1"/>
        <v>04/08/2026Deportivo ParaguayoCentral Ballester</v>
      </c>
      <c r="AA995" t="str">
        <f>VLOOKUP($Z995,'oddspedia-matches'!$A:$AD,AA$2,0)</f>
        <v>0 - 0</v>
      </c>
      <c r="AB995" t="str">
        <f>VLOOKUP($Z995,'oddspedia-matches'!$A:$AD,AB$2,0)</f>
        <v>Red</v>
      </c>
      <c r="AC995" t="str">
        <f>VLOOKUP($Z995,'oddspedia-matches'!$A:$AD,AC$2,0)</f>
        <v>Green</v>
      </c>
      <c r="AD995" t="str">
        <f>VLOOKUP($Z995,'oddspedia-matches'!$A:$AD,AD$2,0)</f>
        <v>Red</v>
      </c>
      <c r="AE995" t="str">
        <f>VLOOKUP($Z995,'oddspedia-matches'!$A:$AD,AE$2,0)</f>
        <v>Green</v>
      </c>
      <c r="AF995" t="str">
        <f>VLOOKUP($Z995,'oddspedia-matches'!$A:$AD,AF$2,0)</f>
        <v>Green</v>
      </c>
      <c r="AG995" t="str">
        <f>VLOOKUP($Z995,'oddspedia-matches'!$A:$AD,AG$2,0)</f>
        <v>Red</v>
      </c>
      <c r="AH995" t="str">
        <f>VLOOKUP($Z995,'oddspedia-matches'!$A:$AD,AH$2,0)</f>
        <v>Red</v>
      </c>
      <c r="AI995" t="str">
        <f>VLOOKUP($Z995,'oddspedia-matches'!$A:$AD,AI$2,0)</f>
        <v>Green</v>
      </c>
      <c r="AJ995" t="str">
        <f>VLOOKUP($Z995,'oddspedia-matches'!$A:$AD,AJ$2,0)</f>
        <v>Red</v>
      </c>
      <c r="AK995" t="str">
        <f>VLOOKUP($Z995,'oddspedia-matches'!$A:$AD,AK$2,0)</f>
        <v>Red</v>
      </c>
      <c r="AL995" t="str">
        <f>VLOOKUP($Z995,'oddspedia-matches'!$A:$AD,AL$2,0)</f>
        <v>Red</v>
      </c>
      <c r="AM995" t="str">
        <f>VLOOKUP($Z995,'oddspedia-matches'!$A:$AD,AM$2,0)</f>
        <v>Red</v>
      </c>
      <c r="AN995" t="str">
        <f>VLOOKUP($Z995,'oddspedia-matches'!$A:$AD,AN$2,0)</f>
        <v>Green</v>
      </c>
      <c r="AO995" t="str">
        <f>VLOOKUP($Z995,'oddspedia-matches'!$A:$AD,AO$2,0)</f>
        <v>Green</v>
      </c>
      <c r="AP995" t="str">
        <f>VLOOKUP($Z995,'oddspedia-matches'!$A:$AD,AP$2,0)</f>
        <v>Red</v>
      </c>
      <c r="AQ995" t="str">
        <f>VLOOKUP($Z995,'oddspedia-matches'!$A:$AD,AQ$2,0)</f>
        <v>Green</v>
      </c>
    </row>
    <row r="996" spans="2:43" hidden="1" x14ac:dyDescent="0.3">
      <c r="B996" t="s">
        <v>650</v>
      </c>
      <c r="C996" t="s">
        <v>5583</v>
      </c>
      <c r="D996" s="25">
        <v>0.625</v>
      </c>
      <c r="E996" t="s">
        <v>656</v>
      </c>
      <c r="F996" t="s">
        <v>661</v>
      </c>
      <c r="H996">
        <v>43.6</v>
      </c>
      <c r="I996">
        <v>34.799999999999997</v>
      </c>
      <c r="J996">
        <v>21.6</v>
      </c>
      <c r="K996">
        <v>78.400000000000006</v>
      </c>
      <c r="L996">
        <v>56.4</v>
      </c>
      <c r="M996">
        <v>65.2</v>
      </c>
      <c r="N996">
        <v>32</v>
      </c>
      <c r="O996">
        <v>53.6</v>
      </c>
      <c r="P996">
        <v>14.4</v>
      </c>
      <c r="Q996">
        <v>53.4</v>
      </c>
      <c r="R996">
        <v>52.7</v>
      </c>
      <c r="S996">
        <v>24.9</v>
      </c>
      <c r="T996">
        <v>75.099999999999994</v>
      </c>
      <c r="U996">
        <v>79.5</v>
      </c>
      <c r="V996">
        <v>32.9</v>
      </c>
      <c r="W996">
        <v>67.099999999999994</v>
      </c>
      <c r="X996" t="str">
        <f>VLOOKUP(E996,'Transform table'!A:B,2,0)</f>
        <v>El Porvenir</v>
      </c>
      <c r="Y996" t="str">
        <f>VLOOKUP(F996,'Transform table'!A:B,2,0)</f>
        <v>CA Fenix</v>
      </c>
      <c r="Z996" t="str">
        <f t="shared" si="1"/>
        <v>04/08/2026El PorvenirCA Fenix</v>
      </c>
      <c r="AA996" t="str">
        <f>VLOOKUP($Z996,'oddspedia-matches'!$A:$AD,AA$2,0)</f>
        <v>0 - 0</v>
      </c>
      <c r="AB996" t="str">
        <f>VLOOKUP($Z996,'oddspedia-matches'!$A:$AD,AB$2,0)</f>
        <v>Red</v>
      </c>
      <c r="AC996" t="str">
        <f>VLOOKUP($Z996,'oddspedia-matches'!$A:$AD,AC$2,0)</f>
        <v>Green</v>
      </c>
      <c r="AD996" t="str">
        <f>VLOOKUP($Z996,'oddspedia-matches'!$A:$AD,AD$2,0)</f>
        <v>Red</v>
      </c>
      <c r="AE996" t="str">
        <f>VLOOKUP($Z996,'oddspedia-matches'!$A:$AD,AE$2,0)</f>
        <v>Green</v>
      </c>
      <c r="AF996" t="str">
        <f>VLOOKUP($Z996,'oddspedia-matches'!$A:$AD,AF$2,0)</f>
        <v>Green</v>
      </c>
      <c r="AG996" t="str">
        <f>VLOOKUP($Z996,'oddspedia-matches'!$A:$AD,AG$2,0)</f>
        <v>Red</v>
      </c>
      <c r="AH996" t="str">
        <f>VLOOKUP($Z996,'oddspedia-matches'!$A:$AD,AH$2,0)</f>
        <v>Red</v>
      </c>
      <c r="AI996" t="str">
        <f>VLOOKUP($Z996,'oddspedia-matches'!$A:$AD,AI$2,0)</f>
        <v>Green</v>
      </c>
      <c r="AJ996" t="str">
        <f>VLOOKUP($Z996,'oddspedia-matches'!$A:$AD,AJ$2,0)</f>
        <v>Red</v>
      </c>
      <c r="AK996" t="str">
        <f>VLOOKUP($Z996,'oddspedia-matches'!$A:$AD,AK$2,0)</f>
        <v>Red</v>
      </c>
      <c r="AL996" t="str">
        <f>VLOOKUP($Z996,'oddspedia-matches'!$A:$AD,AL$2,0)</f>
        <v>Red</v>
      </c>
      <c r="AM996" t="str">
        <f>VLOOKUP($Z996,'oddspedia-matches'!$A:$AD,AM$2,0)</f>
        <v>Red</v>
      </c>
      <c r="AN996" t="str">
        <f>VLOOKUP($Z996,'oddspedia-matches'!$A:$AD,AN$2,0)</f>
        <v>Green</v>
      </c>
      <c r="AO996" t="str">
        <f>VLOOKUP($Z996,'oddspedia-matches'!$A:$AD,AO$2,0)</f>
        <v>Green</v>
      </c>
      <c r="AP996" t="str">
        <f>VLOOKUP($Z996,'oddspedia-matches'!$A:$AD,AP$2,0)</f>
        <v>Red</v>
      </c>
      <c r="AQ996" t="str">
        <f>VLOOKUP($Z996,'oddspedia-matches'!$A:$AD,AQ$2,0)</f>
        <v>Green</v>
      </c>
    </row>
    <row r="997" spans="2:43" hidden="1" x14ac:dyDescent="0.3">
      <c r="B997" t="s">
        <v>650</v>
      </c>
      <c r="C997" t="s">
        <v>5583</v>
      </c>
      <c r="D997" s="25">
        <v>0.625</v>
      </c>
      <c r="E997" t="s">
        <v>660</v>
      </c>
      <c r="F997" t="s">
        <v>668</v>
      </c>
      <c r="H997">
        <v>36.200000000000003</v>
      </c>
      <c r="I997">
        <v>33.299999999999997</v>
      </c>
      <c r="J997">
        <v>30.5</v>
      </c>
      <c r="K997">
        <v>69.5</v>
      </c>
      <c r="L997">
        <v>63.8</v>
      </c>
      <c r="M997">
        <v>66.7</v>
      </c>
      <c r="N997">
        <v>17</v>
      </c>
      <c r="O997">
        <v>51.6</v>
      </c>
      <c r="P997">
        <v>31.4</v>
      </c>
      <c r="Q997">
        <v>56.9</v>
      </c>
      <c r="R997">
        <v>61.3</v>
      </c>
      <c r="S997">
        <v>32.9</v>
      </c>
      <c r="T997">
        <v>67.099999999999994</v>
      </c>
      <c r="U997">
        <v>71.7</v>
      </c>
      <c r="V997">
        <v>41.7</v>
      </c>
      <c r="W997">
        <v>58.3</v>
      </c>
      <c r="X997" t="str">
        <f>VLOOKUP(E997,'Transform table'!A:B,2,0)</f>
        <v>Estrella del Sur</v>
      </c>
      <c r="Y997" t="str">
        <f>VLOOKUP(F997,'Transform table'!A:B,2,0)</f>
        <v>Club Lujan</v>
      </c>
      <c r="Z997" t="str">
        <f t="shared" si="1"/>
        <v>04/08/2026Estrella del SurClub Lujan</v>
      </c>
      <c r="AA997" t="str">
        <f>VLOOKUP($Z997,'oddspedia-matches'!$A:$AD,AA$2,0)</f>
        <v>0 - 2</v>
      </c>
      <c r="AB997" t="str">
        <f>VLOOKUP($Z997,'oddspedia-matches'!$A:$AD,AB$2,0)</f>
        <v>Red</v>
      </c>
      <c r="AC997" t="str">
        <f>VLOOKUP($Z997,'oddspedia-matches'!$A:$AD,AC$2,0)</f>
        <v>Red</v>
      </c>
      <c r="AD997" t="str">
        <f>VLOOKUP($Z997,'oddspedia-matches'!$A:$AD,AD$2,0)</f>
        <v>Green</v>
      </c>
      <c r="AE997" t="str">
        <f>VLOOKUP($Z997,'oddspedia-matches'!$A:$AD,AE$2,0)</f>
        <v>Red</v>
      </c>
      <c r="AF997" t="str">
        <f>VLOOKUP($Z997,'oddspedia-matches'!$A:$AD,AF$2,0)</f>
        <v>Green</v>
      </c>
      <c r="AG997" t="str">
        <f>VLOOKUP($Z997,'oddspedia-matches'!$A:$AD,AG$2,0)</f>
        <v>Green</v>
      </c>
      <c r="AH997" t="str">
        <f>VLOOKUP($Z997,'oddspedia-matches'!$A:$AD,AH$2,0)</f>
        <v>Red</v>
      </c>
      <c r="AI997" t="str">
        <f>VLOOKUP($Z997,'oddspedia-matches'!$A:$AD,AI$2,0)</f>
        <v>Green</v>
      </c>
      <c r="AJ997" t="str">
        <f>VLOOKUP($Z997,'oddspedia-matches'!$A:$AD,AJ$2,0)</f>
        <v>Red</v>
      </c>
      <c r="AK997" t="str">
        <f>VLOOKUP($Z997,'oddspedia-matches'!$A:$AD,AK$2,0)</f>
        <v>Red</v>
      </c>
      <c r="AL997" t="str">
        <f>VLOOKUP($Z997,'oddspedia-matches'!$A:$AD,AL$2,0)</f>
        <v>Green</v>
      </c>
      <c r="AM997" t="str">
        <f>VLOOKUP($Z997,'oddspedia-matches'!$A:$AD,AM$2,0)</f>
        <v>Red</v>
      </c>
      <c r="AN997" t="str">
        <f>VLOOKUP($Z997,'oddspedia-matches'!$A:$AD,AN$2,0)</f>
        <v>Green</v>
      </c>
      <c r="AO997" t="str">
        <f>VLOOKUP($Z997,'oddspedia-matches'!$A:$AD,AO$2,0)</f>
        <v>Green</v>
      </c>
      <c r="AP997" t="str">
        <f>VLOOKUP($Z997,'oddspedia-matches'!$A:$AD,AP$2,0)</f>
        <v>Red</v>
      </c>
      <c r="AQ997" t="str">
        <f>VLOOKUP($Z997,'oddspedia-matches'!$A:$AD,AQ$2,0)</f>
        <v>Green</v>
      </c>
    </row>
    <row r="998" spans="2:43" hidden="1" x14ac:dyDescent="0.3">
      <c r="B998" t="s">
        <v>481</v>
      </c>
      <c r="C998" t="s">
        <v>5583</v>
      </c>
      <c r="D998" s="25">
        <v>0.64583333333333337</v>
      </c>
      <c r="E998" t="s">
        <v>1269</v>
      </c>
      <c r="F998" t="s">
        <v>263</v>
      </c>
      <c r="H998">
        <v>26.7</v>
      </c>
      <c r="I998">
        <v>25.6</v>
      </c>
      <c r="J998">
        <v>47.6</v>
      </c>
      <c r="K998">
        <v>52.4</v>
      </c>
      <c r="L998">
        <v>73.3</v>
      </c>
      <c r="M998">
        <v>74.400000000000006</v>
      </c>
      <c r="N998">
        <v>23.3</v>
      </c>
      <c r="O998">
        <v>39.5</v>
      </c>
      <c r="P998">
        <v>37.200000000000003</v>
      </c>
      <c r="Q998">
        <v>75.599999999999994</v>
      </c>
      <c r="R998">
        <v>88.2</v>
      </c>
      <c r="S998">
        <v>69.599999999999994</v>
      </c>
      <c r="T998">
        <v>30.4</v>
      </c>
      <c r="U998">
        <v>36.1</v>
      </c>
      <c r="V998">
        <v>69.599999999999994</v>
      </c>
      <c r="W998">
        <v>30.4</v>
      </c>
      <c r="X998" t="str">
        <f>VLOOKUP(E998,'Transform table'!A:B,2,0)</f>
        <v>Thor Akureyri</v>
      </c>
      <c r="Y998" t="str">
        <f>VLOOKUP(F998,'Transform table'!A:B,2,0)</f>
        <v>Breidablik</v>
      </c>
      <c r="Z998" t="str">
        <f t="shared" si="1"/>
        <v>04/08/2026Thor AkureyriBreidablik</v>
      </c>
      <c r="AA998" t="str">
        <f>VLOOKUP($Z998,'oddspedia-matches'!$A:$AD,AA$2,0)</f>
        <v>1 - 0</v>
      </c>
      <c r="AB998" t="str">
        <f>VLOOKUP($Z998,'oddspedia-matches'!$A:$AD,AB$2,0)</f>
        <v>Green</v>
      </c>
      <c r="AC998" t="str">
        <f>VLOOKUP($Z998,'oddspedia-matches'!$A:$AD,AC$2,0)</f>
        <v>Red</v>
      </c>
      <c r="AD998" t="str">
        <f>VLOOKUP($Z998,'oddspedia-matches'!$A:$AD,AD$2,0)</f>
        <v>Red</v>
      </c>
      <c r="AE998" t="str">
        <f>VLOOKUP($Z998,'oddspedia-matches'!$A:$AD,AE$2,0)</f>
        <v>Green</v>
      </c>
      <c r="AF998" t="str">
        <f>VLOOKUP($Z998,'oddspedia-matches'!$A:$AD,AF$2,0)</f>
        <v>Red</v>
      </c>
      <c r="AG998" t="str">
        <f>VLOOKUP($Z998,'oddspedia-matches'!$A:$AD,AG$2,0)</f>
        <v>Green</v>
      </c>
      <c r="AH998" t="str">
        <f>VLOOKUP($Z998,'oddspedia-matches'!$A:$AD,AH$2,0)</f>
        <v>Green</v>
      </c>
      <c r="AI998" t="str">
        <f>VLOOKUP($Z998,'oddspedia-matches'!$A:$AD,AI$2,0)</f>
        <v>Red</v>
      </c>
      <c r="AJ998" t="str">
        <f>VLOOKUP($Z998,'oddspedia-matches'!$A:$AD,AJ$2,0)</f>
        <v>Red</v>
      </c>
      <c r="AK998" t="str">
        <f>VLOOKUP($Z998,'oddspedia-matches'!$A:$AD,AK$2,0)</f>
        <v>Green</v>
      </c>
      <c r="AL998" t="str">
        <f>VLOOKUP($Z998,'oddspedia-matches'!$A:$AD,AL$2,0)</f>
        <v>Red</v>
      </c>
      <c r="AM998" t="str">
        <f>VLOOKUP($Z998,'oddspedia-matches'!$A:$AD,AM$2,0)</f>
        <v>Red</v>
      </c>
      <c r="AN998" t="str">
        <f>VLOOKUP($Z998,'oddspedia-matches'!$A:$AD,AN$2,0)</f>
        <v>Green</v>
      </c>
      <c r="AO998" t="str">
        <f>VLOOKUP($Z998,'oddspedia-matches'!$A:$AD,AO$2,0)</f>
        <v>Green</v>
      </c>
      <c r="AP998" t="str">
        <f>VLOOKUP($Z998,'oddspedia-matches'!$A:$AD,AP$2,0)</f>
        <v>Red</v>
      </c>
      <c r="AQ998" t="str">
        <f>VLOOKUP($Z998,'oddspedia-matches'!$A:$AD,AQ$2,0)</f>
        <v>Green</v>
      </c>
    </row>
    <row r="999" spans="2:43" hidden="1" x14ac:dyDescent="0.3">
      <c r="B999" t="s">
        <v>457</v>
      </c>
      <c r="C999" t="s">
        <v>5583</v>
      </c>
      <c r="D999" s="25">
        <v>0.66666666666666663</v>
      </c>
      <c r="E999" t="s">
        <v>188</v>
      </c>
      <c r="F999" t="s">
        <v>267</v>
      </c>
      <c r="H999">
        <v>48.4</v>
      </c>
      <c r="I999">
        <v>25</v>
      </c>
      <c r="J999">
        <v>26.6</v>
      </c>
      <c r="K999">
        <v>73.400000000000006</v>
      </c>
      <c r="L999">
        <v>51.6</v>
      </c>
      <c r="M999">
        <v>75</v>
      </c>
      <c r="N999">
        <v>41.4</v>
      </c>
      <c r="O999">
        <v>33.700000000000003</v>
      </c>
      <c r="P999">
        <v>24.9</v>
      </c>
      <c r="Q999">
        <v>83.9</v>
      </c>
      <c r="R999">
        <v>92.7</v>
      </c>
      <c r="S999">
        <v>78.599999999999994</v>
      </c>
      <c r="T999">
        <v>21.4</v>
      </c>
      <c r="U999">
        <v>26.5</v>
      </c>
      <c r="V999">
        <v>76.7</v>
      </c>
      <c r="W999">
        <v>23.3</v>
      </c>
      <c r="X999" t="str">
        <f>VLOOKUP(E999,'Transform table'!A:B,2,0)</f>
        <v>ABB</v>
      </c>
      <c r="Y999" t="str">
        <f>VLOOKUP(F999,'Transform table'!A:B,2,0)</f>
        <v>Real Oruro</v>
      </c>
      <c r="Z999" t="str">
        <f t="shared" si="1"/>
        <v>04/08/2026ABBReal Oruro</v>
      </c>
      <c r="AA999" t="str">
        <f>VLOOKUP($Z999,'oddspedia-matches'!$A:$AD,AA$2,0)</f>
        <v>4 - 1</v>
      </c>
      <c r="AB999" t="str">
        <f>VLOOKUP($Z999,'oddspedia-matches'!$A:$AD,AB$2,0)</f>
        <v>Green</v>
      </c>
      <c r="AC999" t="str">
        <f>VLOOKUP($Z999,'oddspedia-matches'!$A:$AD,AC$2,0)</f>
        <v>Red</v>
      </c>
      <c r="AD999" t="str">
        <f>VLOOKUP($Z999,'oddspedia-matches'!$A:$AD,AD$2,0)</f>
        <v>Red</v>
      </c>
      <c r="AE999" t="str">
        <f>VLOOKUP($Z999,'oddspedia-matches'!$A:$AD,AE$2,0)</f>
        <v>Green</v>
      </c>
      <c r="AF999" t="str">
        <f>VLOOKUP($Z999,'oddspedia-matches'!$A:$AD,AF$2,0)</f>
        <v>Red</v>
      </c>
      <c r="AG999" t="str">
        <f>VLOOKUP($Z999,'oddspedia-matches'!$A:$AD,AG$2,0)</f>
        <v>Green</v>
      </c>
      <c r="AH999" t="str">
        <f>VLOOKUP($Z999,'oddspedia-matches'!$A:$AD,AH$2,0)</f>
        <v>Green</v>
      </c>
      <c r="AI999" t="str">
        <f>VLOOKUP($Z999,'oddspedia-matches'!$A:$AD,AI$2,0)</f>
        <v>Red</v>
      </c>
      <c r="AJ999" t="str">
        <f>VLOOKUP($Z999,'oddspedia-matches'!$A:$AD,AJ$2,0)</f>
        <v>Red</v>
      </c>
      <c r="AK999" t="str">
        <f>VLOOKUP($Z999,'oddspedia-matches'!$A:$AD,AK$2,0)</f>
        <v>Green</v>
      </c>
      <c r="AL999" t="str">
        <f>VLOOKUP($Z999,'oddspedia-matches'!$A:$AD,AL$2,0)</f>
        <v>Green</v>
      </c>
      <c r="AM999" t="str">
        <f>VLOOKUP($Z999,'oddspedia-matches'!$A:$AD,AM$2,0)</f>
        <v>Green</v>
      </c>
      <c r="AN999" t="str">
        <f>VLOOKUP($Z999,'oddspedia-matches'!$A:$AD,AN$2,0)</f>
        <v>Red</v>
      </c>
      <c r="AO999" t="str">
        <f>VLOOKUP($Z999,'oddspedia-matches'!$A:$AD,AO$2,0)</f>
        <v>Red</v>
      </c>
      <c r="AP999" t="str">
        <f>VLOOKUP($Z999,'oddspedia-matches'!$A:$AD,AP$2,0)</f>
        <v>Green</v>
      </c>
      <c r="AQ999" t="str">
        <f>VLOOKUP($Z999,'oddspedia-matches'!$A:$AD,AQ$2,0)</f>
        <v>Red</v>
      </c>
    </row>
    <row r="1000" spans="2:43" hidden="1" x14ac:dyDescent="0.3">
      <c r="B1000" t="s">
        <v>4813</v>
      </c>
      <c r="C1000" t="s">
        <v>5583</v>
      </c>
      <c r="D1000" s="25">
        <v>0.75</v>
      </c>
      <c r="E1000" t="s">
        <v>4814</v>
      </c>
      <c r="F1000" t="s">
        <v>5584</v>
      </c>
      <c r="H1000">
        <v>63.3</v>
      </c>
      <c r="I1000">
        <v>23.4</v>
      </c>
      <c r="J1000">
        <v>13.3</v>
      </c>
      <c r="K1000">
        <v>86.7</v>
      </c>
      <c r="L1000">
        <v>36.700000000000003</v>
      </c>
      <c r="M1000">
        <v>76.599999999999994</v>
      </c>
      <c r="N1000">
        <v>34.5</v>
      </c>
      <c r="O1000">
        <v>45.9</v>
      </c>
      <c r="P1000">
        <v>19.600000000000001</v>
      </c>
      <c r="Q1000">
        <v>65.099999999999994</v>
      </c>
      <c r="R1000">
        <v>77.7</v>
      </c>
      <c r="S1000">
        <v>52.8</v>
      </c>
      <c r="T1000">
        <v>47.2</v>
      </c>
      <c r="U1000">
        <v>55.9</v>
      </c>
      <c r="V1000">
        <v>48.8</v>
      </c>
      <c r="W1000">
        <v>51.2</v>
      </c>
      <c r="X1000" t="str">
        <f>VLOOKUP(E1000,'Transform table'!A:B,2,0)</f>
        <v>Carabobo</v>
      </c>
      <c r="Y1000" t="str">
        <f>VLOOKUP(F1000,'Transform table'!A:B,2,0)</f>
        <v>Trujillanos</v>
      </c>
      <c r="Z1000" t="str">
        <f t="shared" si="1"/>
        <v>04/08/2026CaraboboTrujillanos</v>
      </c>
      <c r="AA1000" t="str">
        <f>VLOOKUP($Z1000,'oddspedia-matches'!$A:$AD,AA$2,0)</f>
        <v>2 - 0</v>
      </c>
      <c r="AB1000" t="str">
        <f>VLOOKUP($Z1000,'oddspedia-matches'!$A:$AD,AB$2,0)</f>
        <v>Green</v>
      </c>
      <c r="AC1000" t="str">
        <f>VLOOKUP($Z1000,'oddspedia-matches'!$A:$AD,AC$2,0)</f>
        <v>Red</v>
      </c>
      <c r="AD1000" t="str">
        <f>VLOOKUP($Z1000,'oddspedia-matches'!$A:$AD,AD$2,0)</f>
        <v>Red</v>
      </c>
      <c r="AE1000" t="str">
        <f>VLOOKUP($Z1000,'oddspedia-matches'!$A:$AD,AE$2,0)</f>
        <v>Green</v>
      </c>
      <c r="AF1000" t="str">
        <f>VLOOKUP($Z1000,'oddspedia-matches'!$A:$AD,AF$2,0)</f>
        <v>Red</v>
      </c>
      <c r="AG1000" t="str">
        <f>VLOOKUP($Z1000,'oddspedia-matches'!$A:$AD,AG$2,0)</f>
        <v>Green</v>
      </c>
      <c r="AH1000" t="str">
        <f>VLOOKUP($Z1000,'oddspedia-matches'!$A:$AD,AH$2,0)</f>
        <v>Green</v>
      </c>
      <c r="AI1000" t="str">
        <f>VLOOKUP($Z1000,'oddspedia-matches'!$A:$AD,AI$2,0)</f>
        <v>Red</v>
      </c>
      <c r="AJ1000" t="str">
        <f>VLOOKUP($Z1000,'oddspedia-matches'!$A:$AD,AJ$2,0)</f>
        <v>Red</v>
      </c>
      <c r="AK1000" t="str">
        <f>VLOOKUP($Z1000,'oddspedia-matches'!$A:$AD,AK$2,0)</f>
        <v>Green</v>
      </c>
      <c r="AL1000" t="str">
        <f>VLOOKUP($Z1000,'oddspedia-matches'!$A:$AD,AL$2,0)</f>
        <v>Green</v>
      </c>
      <c r="AM1000" t="str">
        <f>VLOOKUP($Z1000,'oddspedia-matches'!$A:$AD,AM$2,0)</f>
        <v>Red</v>
      </c>
      <c r="AN1000" t="str">
        <f>VLOOKUP($Z1000,'oddspedia-matches'!$A:$AD,AN$2,0)</f>
        <v>Green</v>
      </c>
      <c r="AO1000" t="str">
        <f>VLOOKUP($Z1000,'oddspedia-matches'!$A:$AD,AO$2,0)</f>
        <v>Green</v>
      </c>
      <c r="AP1000" t="str">
        <f>VLOOKUP($Z1000,'oddspedia-matches'!$A:$AD,AP$2,0)</f>
        <v>Red</v>
      </c>
      <c r="AQ1000" t="str">
        <f>VLOOKUP($Z1000,'oddspedia-matches'!$A:$AD,AQ$2,0)</f>
        <v>Green</v>
      </c>
    </row>
    <row r="1001" spans="2:43" hidden="1" x14ac:dyDescent="0.3">
      <c r="B1001" t="s">
        <v>487</v>
      </c>
      <c r="C1001" t="s">
        <v>5583</v>
      </c>
      <c r="D1001" s="25">
        <v>0.75694444444444442</v>
      </c>
      <c r="E1001" t="s">
        <v>193</v>
      </c>
      <c r="F1001" t="s">
        <v>241</v>
      </c>
      <c r="H1001">
        <v>37.5</v>
      </c>
      <c r="I1001">
        <v>33.4</v>
      </c>
      <c r="J1001">
        <v>29.1</v>
      </c>
      <c r="K1001">
        <v>70.900000000000006</v>
      </c>
      <c r="L1001">
        <v>62.5</v>
      </c>
      <c r="M1001">
        <v>66.599999999999994</v>
      </c>
      <c r="N1001" t="s">
        <v>20</v>
      </c>
      <c r="O1001" t="s">
        <v>20</v>
      </c>
      <c r="P1001" t="s">
        <v>20</v>
      </c>
      <c r="Q1001" t="s">
        <v>20</v>
      </c>
      <c r="R1001">
        <v>60.6</v>
      </c>
      <c r="S1001">
        <v>32.200000000000003</v>
      </c>
      <c r="T1001">
        <v>67.8</v>
      </c>
      <c r="U1001">
        <v>72.400000000000006</v>
      </c>
      <c r="V1001">
        <v>41</v>
      </c>
      <c r="W1001">
        <v>59</v>
      </c>
      <c r="X1001" t="str">
        <f>VLOOKUP(E1001,'Transform table'!A:B,2,0)</f>
        <v>Llaneros</v>
      </c>
      <c r="Y1001" t="s">
        <v>4702</v>
      </c>
      <c r="Z1001" t="str">
        <f t="shared" si="1"/>
        <v>04/08/2026LlanerosFortaleza FC</v>
      </c>
      <c r="AA1001" t="str">
        <f>VLOOKUP($Z1001,'oddspedia-matches'!$A:$AD,AA$2,0)</f>
        <v>3 - 1</v>
      </c>
      <c r="AB1001" t="str">
        <f>VLOOKUP($Z1001,'oddspedia-matches'!$A:$AD,AB$2,0)</f>
        <v>Green</v>
      </c>
      <c r="AC1001" t="str">
        <f>VLOOKUP($Z1001,'oddspedia-matches'!$A:$AD,AC$2,0)</f>
        <v>Red</v>
      </c>
      <c r="AD1001" t="str">
        <f>VLOOKUP($Z1001,'oddspedia-matches'!$A:$AD,AD$2,0)</f>
        <v>Red</v>
      </c>
      <c r="AE1001" t="str">
        <f>VLOOKUP($Z1001,'oddspedia-matches'!$A:$AD,AE$2,0)</f>
        <v>Green</v>
      </c>
      <c r="AF1001" t="str">
        <f>VLOOKUP($Z1001,'oddspedia-matches'!$A:$AD,AF$2,0)</f>
        <v>Red</v>
      </c>
      <c r="AG1001" t="str">
        <f>VLOOKUP($Z1001,'oddspedia-matches'!$A:$AD,AG$2,0)</f>
        <v>Green</v>
      </c>
      <c r="AH1001" t="str">
        <f>VLOOKUP($Z1001,'oddspedia-matches'!$A:$AD,AH$2,0)</f>
        <v>Green</v>
      </c>
      <c r="AI1001" t="str">
        <f>VLOOKUP($Z1001,'oddspedia-matches'!$A:$AD,AI$2,0)</f>
        <v>Red</v>
      </c>
      <c r="AJ1001" t="str">
        <f>VLOOKUP($Z1001,'oddspedia-matches'!$A:$AD,AJ$2,0)</f>
        <v>Red</v>
      </c>
      <c r="AK1001" t="str">
        <f>VLOOKUP($Z1001,'oddspedia-matches'!$A:$AD,AK$2,0)</f>
        <v>Green</v>
      </c>
      <c r="AL1001" t="str">
        <f>VLOOKUP($Z1001,'oddspedia-matches'!$A:$AD,AL$2,0)</f>
        <v>Green</v>
      </c>
      <c r="AM1001" t="str">
        <f>VLOOKUP($Z1001,'oddspedia-matches'!$A:$AD,AM$2,0)</f>
        <v>Green</v>
      </c>
      <c r="AN1001" t="str">
        <f>VLOOKUP($Z1001,'oddspedia-matches'!$A:$AD,AN$2,0)</f>
        <v>Red</v>
      </c>
      <c r="AO1001" t="str">
        <f>VLOOKUP($Z1001,'oddspedia-matches'!$A:$AD,AO$2,0)</f>
        <v>Red</v>
      </c>
      <c r="AP1001" t="str">
        <f>VLOOKUP($Z1001,'oddspedia-matches'!$A:$AD,AP$2,0)</f>
        <v>Green</v>
      </c>
      <c r="AQ1001" t="str">
        <f>VLOOKUP($Z1001,'oddspedia-matches'!$A:$AD,AQ$2,0)</f>
        <v>Red</v>
      </c>
    </row>
    <row r="1002" spans="2:43" hidden="1" x14ac:dyDescent="0.3">
      <c r="B1002" t="s">
        <v>457</v>
      </c>
      <c r="C1002" t="s">
        <v>5583</v>
      </c>
      <c r="D1002" s="25">
        <v>0.79166666666666663</v>
      </c>
      <c r="E1002" t="s">
        <v>236</v>
      </c>
      <c r="F1002" t="s">
        <v>187</v>
      </c>
      <c r="H1002">
        <v>40.299999999999997</v>
      </c>
      <c r="I1002">
        <v>27.3</v>
      </c>
      <c r="J1002">
        <v>32.4</v>
      </c>
      <c r="K1002">
        <v>67.599999999999994</v>
      </c>
      <c r="L1002">
        <v>59.7</v>
      </c>
      <c r="M1002">
        <v>72.7</v>
      </c>
      <c r="N1002">
        <v>25.4</v>
      </c>
      <c r="O1002">
        <v>47.7</v>
      </c>
      <c r="P1002">
        <v>26.9</v>
      </c>
      <c r="Q1002">
        <v>63.4</v>
      </c>
      <c r="R1002">
        <v>80.900000000000006</v>
      </c>
      <c r="S1002">
        <v>57.2</v>
      </c>
      <c r="T1002">
        <v>42.8</v>
      </c>
      <c r="U1002">
        <v>48.5</v>
      </c>
      <c r="V1002">
        <v>61.1</v>
      </c>
      <c r="W1002">
        <v>38.9</v>
      </c>
      <c r="X1002" t="str">
        <f>VLOOKUP(E1002,'Transform table'!A:B,2,0)</f>
        <v>Independiente Petrolero</v>
      </c>
      <c r="Y1002" t="str">
        <f>VLOOKUP(F1002,'Transform table'!A:B,2,0)</f>
        <v>Club Aurora</v>
      </c>
      <c r="Z1002" t="str">
        <f t="shared" si="1"/>
        <v>04/08/2026Independiente PetroleroClub Aurora</v>
      </c>
      <c r="AA1002" t="str">
        <f>VLOOKUP($Z1002,'oddspedia-matches'!$A:$AD,AA$2,0)</f>
        <v>1 - 1</v>
      </c>
      <c r="AB1002" t="str">
        <f>VLOOKUP($Z1002,'oddspedia-matches'!$A:$AD,AB$2,0)</f>
        <v>Red</v>
      </c>
      <c r="AC1002" t="str">
        <f>VLOOKUP($Z1002,'oddspedia-matches'!$A:$AD,AC$2,0)</f>
        <v>Green</v>
      </c>
      <c r="AD1002" t="str">
        <f>VLOOKUP($Z1002,'oddspedia-matches'!$A:$AD,AD$2,0)</f>
        <v>Red</v>
      </c>
      <c r="AE1002" t="str">
        <f>VLOOKUP($Z1002,'oddspedia-matches'!$A:$AD,AE$2,0)</f>
        <v>Green</v>
      </c>
      <c r="AF1002" t="str">
        <f>VLOOKUP($Z1002,'oddspedia-matches'!$A:$AD,AF$2,0)</f>
        <v>Green</v>
      </c>
      <c r="AG1002" t="str">
        <f>VLOOKUP($Z1002,'oddspedia-matches'!$A:$AD,AG$2,0)</f>
        <v>Red</v>
      </c>
      <c r="AH1002" t="str">
        <f>VLOOKUP($Z1002,'oddspedia-matches'!$A:$AD,AH$2,0)</f>
        <v>Green</v>
      </c>
      <c r="AI1002" t="str">
        <f>VLOOKUP($Z1002,'oddspedia-matches'!$A:$AD,AI$2,0)</f>
        <v>Red</v>
      </c>
      <c r="AJ1002" t="str">
        <f>VLOOKUP($Z1002,'oddspedia-matches'!$A:$AD,AJ$2,0)</f>
        <v>Red</v>
      </c>
      <c r="AK1002" t="str">
        <f>VLOOKUP($Z1002,'oddspedia-matches'!$A:$AD,AK$2,0)</f>
        <v>Green</v>
      </c>
      <c r="AL1002" t="str">
        <f>VLOOKUP($Z1002,'oddspedia-matches'!$A:$AD,AL$2,0)</f>
        <v>Green</v>
      </c>
      <c r="AM1002" t="str">
        <f>VLOOKUP($Z1002,'oddspedia-matches'!$A:$AD,AM$2,0)</f>
        <v>Red</v>
      </c>
      <c r="AN1002" t="str">
        <f>VLOOKUP($Z1002,'oddspedia-matches'!$A:$AD,AN$2,0)</f>
        <v>Green</v>
      </c>
      <c r="AO1002" t="str">
        <f>VLOOKUP($Z1002,'oddspedia-matches'!$A:$AD,AO$2,0)</f>
        <v>Green</v>
      </c>
      <c r="AP1002" t="str">
        <f>VLOOKUP($Z1002,'oddspedia-matches'!$A:$AD,AP$2,0)</f>
        <v>Green</v>
      </c>
      <c r="AQ1002" t="str">
        <f>VLOOKUP($Z1002,'oddspedia-matches'!$A:$AD,AQ$2,0)</f>
        <v>Red</v>
      </c>
    </row>
    <row r="1003" spans="2:43" hidden="1" x14ac:dyDescent="0.3">
      <c r="B1003" t="s">
        <v>4813</v>
      </c>
      <c r="C1003" t="s">
        <v>5583</v>
      </c>
      <c r="D1003" s="25">
        <v>0.79166666666666663</v>
      </c>
      <c r="E1003" t="s">
        <v>5585</v>
      </c>
      <c r="F1003" t="s">
        <v>5586</v>
      </c>
      <c r="H1003">
        <v>55.1</v>
      </c>
      <c r="I1003">
        <v>25.1</v>
      </c>
      <c r="J1003">
        <v>19.8</v>
      </c>
      <c r="K1003">
        <v>80.2</v>
      </c>
      <c r="L1003">
        <v>44.9</v>
      </c>
      <c r="M1003">
        <v>74.900000000000006</v>
      </c>
      <c r="N1003">
        <v>46.3</v>
      </c>
      <c r="O1003">
        <v>37.9</v>
      </c>
      <c r="P1003">
        <v>15.8</v>
      </c>
      <c r="Q1003">
        <v>74.599999999999994</v>
      </c>
      <c r="R1003">
        <v>80.599999999999994</v>
      </c>
      <c r="S1003">
        <v>56.9</v>
      </c>
      <c r="T1003">
        <v>43.1</v>
      </c>
      <c r="U1003">
        <v>50.2</v>
      </c>
      <c r="V1003">
        <v>57</v>
      </c>
      <c r="W1003">
        <v>43</v>
      </c>
      <c r="X1003" t="str">
        <f>VLOOKUP(E1003,'Transform table'!A:B,2,0)</f>
        <v>Universidad Central de Venezuela</v>
      </c>
      <c r="Y1003" t="str">
        <f>VLOOKUP(F1003,'Transform table'!A:B,2,0)</f>
        <v>Monagas SC</v>
      </c>
      <c r="Z1003" t="str">
        <f t="shared" si="1"/>
        <v>04/08/2026Universidad Central de VenezuelaMonagas SC</v>
      </c>
      <c r="AA1003" t="str">
        <f>VLOOKUP($Z1003,'oddspedia-matches'!$A:$AD,AA$2,0)</f>
        <v>2 - 1</v>
      </c>
      <c r="AB1003" t="str">
        <f>VLOOKUP($Z1003,'oddspedia-matches'!$A:$AD,AB$2,0)</f>
        <v>Green</v>
      </c>
      <c r="AC1003" t="str">
        <f>VLOOKUP($Z1003,'oddspedia-matches'!$A:$AD,AC$2,0)</f>
        <v>Red</v>
      </c>
      <c r="AD1003" t="str">
        <f>VLOOKUP($Z1003,'oddspedia-matches'!$A:$AD,AD$2,0)</f>
        <v>Red</v>
      </c>
      <c r="AE1003" t="str">
        <f>VLOOKUP($Z1003,'oddspedia-matches'!$A:$AD,AE$2,0)</f>
        <v>Green</v>
      </c>
      <c r="AF1003" t="str">
        <f>VLOOKUP($Z1003,'oddspedia-matches'!$A:$AD,AF$2,0)</f>
        <v>Red</v>
      </c>
      <c r="AG1003" t="str">
        <f>VLOOKUP($Z1003,'oddspedia-matches'!$A:$AD,AG$2,0)</f>
        <v>Green</v>
      </c>
      <c r="AH1003" t="str">
        <f>VLOOKUP($Z1003,'oddspedia-matches'!$A:$AD,AH$2,0)</f>
        <v>Red</v>
      </c>
      <c r="AI1003" t="str">
        <f>VLOOKUP($Z1003,'oddspedia-matches'!$A:$AD,AI$2,0)</f>
        <v>Green</v>
      </c>
      <c r="AJ1003" t="str">
        <f>VLOOKUP($Z1003,'oddspedia-matches'!$A:$AD,AJ$2,0)</f>
        <v>Red</v>
      </c>
      <c r="AK1003" t="str">
        <f>VLOOKUP($Z1003,'oddspedia-matches'!$A:$AD,AK$2,0)</f>
        <v>Green</v>
      </c>
      <c r="AL1003" t="str">
        <f>VLOOKUP($Z1003,'oddspedia-matches'!$A:$AD,AL$2,0)</f>
        <v>Green</v>
      </c>
      <c r="AM1003" t="str">
        <f>VLOOKUP($Z1003,'oddspedia-matches'!$A:$AD,AM$2,0)</f>
        <v>Green</v>
      </c>
      <c r="AN1003" t="str">
        <f>VLOOKUP($Z1003,'oddspedia-matches'!$A:$AD,AN$2,0)</f>
        <v>Red</v>
      </c>
      <c r="AO1003" t="str">
        <f>VLOOKUP($Z1003,'oddspedia-matches'!$A:$AD,AO$2,0)</f>
        <v>Green</v>
      </c>
      <c r="AP1003" t="str">
        <f>VLOOKUP($Z1003,'oddspedia-matches'!$A:$AD,AP$2,0)</f>
        <v>Green</v>
      </c>
      <c r="AQ1003" t="str">
        <f>VLOOKUP($Z1003,'oddspedia-matches'!$A:$AD,AQ$2,0)</f>
        <v>Red</v>
      </c>
    </row>
    <row r="1004" spans="2:43" hidden="1" x14ac:dyDescent="0.3">
      <c r="B1004" t="s">
        <v>4813</v>
      </c>
      <c r="C1004" t="s">
        <v>5583</v>
      </c>
      <c r="D1004" s="25">
        <v>0.8125</v>
      </c>
      <c r="E1004" t="s">
        <v>5587</v>
      </c>
      <c r="F1004" t="s">
        <v>688</v>
      </c>
      <c r="H1004">
        <v>41.8</v>
      </c>
      <c r="I1004">
        <v>30.5</v>
      </c>
      <c r="J1004">
        <v>27.7</v>
      </c>
      <c r="K1004">
        <v>72.3</v>
      </c>
      <c r="L1004">
        <v>58.2</v>
      </c>
      <c r="M1004">
        <v>69.5</v>
      </c>
      <c r="N1004">
        <v>32.1</v>
      </c>
      <c r="O1004">
        <v>46.1</v>
      </c>
      <c r="P1004">
        <v>21.8</v>
      </c>
      <c r="Q1004">
        <v>65.3</v>
      </c>
      <c r="R1004">
        <v>68.5</v>
      </c>
      <c r="S1004">
        <v>40.700000000000003</v>
      </c>
      <c r="T1004">
        <v>59.3</v>
      </c>
      <c r="U1004">
        <v>64.599999999999994</v>
      </c>
      <c r="V1004">
        <v>47.7</v>
      </c>
      <c r="W1004">
        <v>52.3</v>
      </c>
      <c r="X1004" t="str">
        <f>VLOOKUP(E1004,'Transform table'!A:B,2,0)</f>
        <v>Deportivo Tachira</v>
      </c>
      <c r="Y1004" t="s">
        <v>5525</v>
      </c>
      <c r="Z1004" t="str">
        <f t="shared" si="1"/>
        <v>04/08/2026Deportivo TachiraPortuguesa FC</v>
      </c>
      <c r="AA1004" t="str">
        <f>VLOOKUP($Z1004,'oddspedia-matches'!$A:$AD,AA$2,0)</f>
        <v>1 - 0</v>
      </c>
      <c r="AB1004" t="str">
        <f>VLOOKUP($Z1004,'oddspedia-matches'!$A:$AD,AB$2,0)</f>
        <v>Green</v>
      </c>
      <c r="AC1004" t="str">
        <f>VLOOKUP($Z1004,'oddspedia-matches'!$A:$AD,AC$2,0)</f>
        <v>Red</v>
      </c>
      <c r="AD1004" t="str">
        <f>VLOOKUP($Z1004,'oddspedia-matches'!$A:$AD,AD$2,0)</f>
        <v>Red</v>
      </c>
      <c r="AE1004" t="str">
        <f>VLOOKUP($Z1004,'oddspedia-matches'!$A:$AD,AE$2,0)</f>
        <v>Green</v>
      </c>
      <c r="AF1004" t="str">
        <f>VLOOKUP($Z1004,'oddspedia-matches'!$A:$AD,AF$2,0)</f>
        <v>Red</v>
      </c>
      <c r="AG1004" t="str">
        <f>VLOOKUP($Z1004,'oddspedia-matches'!$A:$AD,AG$2,0)</f>
        <v>Green</v>
      </c>
      <c r="AH1004" t="str">
        <f>VLOOKUP($Z1004,'oddspedia-matches'!$A:$AD,AH$2,0)</f>
        <v>Green</v>
      </c>
      <c r="AI1004" t="str">
        <f>VLOOKUP($Z1004,'oddspedia-matches'!$A:$AD,AI$2,0)</f>
        <v>Red</v>
      </c>
      <c r="AJ1004" t="str">
        <f>VLOOKUP($Z1004,'oddspedia-matches'!$A:$AD,AJ$2,0)</f>
        <v>Red</v>
      </c>
      <c r="AK1004" t="str">
        <f>VLOOKUP($Z1004,'oddspedia-matches'!$A:$AD,AK$2,0)</f>
        <v>Green</v>
      </c>
      <c r="AL1004" t="str">
        <f>VLOOKUP($Z1004,'oddspedia-matches'!$A:$AD,AL$2,0)</f>
        <v>Red</v>
      </c>
      <c r="AM1004" t="str">
        <f>VLOOKUP($Z1004,'oddspedia-matches'!$A:$AD,AM$2,0)</f>
        <v>Red</v>
      </c>
      <c r="AN1004" t="str">
        <f>VLOOKUP($Z1004,'oddspedia-matches'!$A:$AD,AN$2,0)</f>
        <v>Green</v>
      </c>
      <c r="AO1004" t="str">
        <f>VLOOKUP($Z1004,'oddspedia-matches'!$A:$AD,AO$2,0)</f>
        <v>Green</v>
      </c>
      <c r="AP1004" t="str">
        <f>VLOOKUP($Z1004,'oddspedia-matches'!$A:$AD,AP$2,0)</f>
        <v>Red</v>
      </c>
      <c r="AQ1004" t="str">
        <f>VLOOKUP($Z1004,'oddspedia-matches'!$A:$AD,AQ$2,0)</f>
        <v>Green</v>
      </c>
    </row>
    <row r="1005" spans="2:43" hidden="1" x14ac:dyDescent="0.3">
      <c r="B1005" t="s">
        <v>487</v>
      </c>
      <c r="C1005" t="s">
        <v>5583</v>
      </c>
      <c r="D1005" s="25">
        <v>0.84375</v>
      </c>
      <c r="E1005" t="s">
        <v>419</v>
      </c>
      <c r="F1005" t="s">
        <v>742</v>
      </c>
      <c r="H1005">
        <v>46.6</v>
      </c>
      <c r="I1005">
        <v>28.7</v>
      </c>
      <c r="J1005">
        <v>24.7</v>
      </c>
      <c r="K1005">
        <v>75.3</v>
      </c>
      <c r="L1005">
        <v>53.4</v>
      </c>
      <c r="M1005">
        <v>71.3</v>
      </c>
      <c r="N1005">
        <v>45.8</v>
      </c>
      <c r="O1005">
        <v>40.299999999999997</v>
      </c>
      <c r="P1005">
        <v>13.9</v>
      </c>
      <c r="Q1005">
        <v>70.400000000000006</v>
      </c>
      <c r="R1005">
        <v>72.3</v>
      </c>
      <c r="S1005">
        <v>45.4</v>
      </c>
      <c r="T1005">
        <v>54.6</v>
      </c>
      <c r="U1005">
        <v>60.5</v>
      </c>
      <c r="V1005">
        <v>50.5</v>
      </c>
      <c r="W1005">
        <v>49.5</v>
      </c>
      <c r="X1005" t="str">
        <f>VLOOKUP(E1005,'Transform table'!A:B,2,0)</f>
        <v>Deportes Tolima</v>
      </c>
      <c r="Y1005" t="str">
        <f>VLOOKUP(F1005,'Transform table'!A:B,2,0)</f>
        <v>Independiente Medellin</v>
      </c>
      <c r="Z1005" t="str">
        <f t="shared" si="1"/>
        <v>04/08/2026Deportes TolimaIndependiente Medellin</v>
      </c>
      <c r="AA1005" t="str">
        <f>VLOOKUP($Z1005,'oddspedia-matches'!$A:$AD,AA$2,0)</f>
        <v>2 - 3</v>
      </c>
      <c r="AB1005" t="str">
        <f>VLOOKUP($Z1005,'oddspedia-matches'!$A:$AD,AB$2,0)</f>
        <v>Red</v>
      </c>
      <c r="AC1005" t="str">
        <f>VLOOKUP($Z1005,'oddspedia-matches'!$A:$AD,AC$2,0)</f>
        <v>Red</v>
      </c>
      <c r="AD1005" t="str">
        <f>VLOOKUP($Z1005,'oddspedia-matches'!$A:$AD,AD$2,0)</f>
        <v>Green</v>
      </c>
      <c r="AE1005" t="str">
        <f>VLOOKUP($Z1005,'oddspedia-matches'!$A:$AD,AE$2,0)</f>
        <v>Red</v>
      </c>
      <c r="AF1005" t="str">
        <f>VLOOKUP($Z1005,'oddspedia-matches'!$A:$AD,AF$2,0)</f>
        <v>Green</v>
      </c>
      <c r="AG1005" t="str">
        <f>VLOOKUP($Z1005,'oddspedia-matches'!$A:$AD,AG$2,0)</f>
        <v>Green</v>
      </c>
      <c r="AH1005" t="str">
        <f>VLOOKUP($Z1005,'oddspedia-matches'!$A:$AD,AH$2,0)</f>
        <v>Red</v>
      </c>
      <c r="AI1005" t="str">
        <f>VLOOKUP($Z1005,'oddspedia-matches'!$A:$AD,AI$2,0)</f>
        <v>Red</v>
      </c>
      <c r="AJ1005" t="str">
        <f>VLOOKUP($Z1005,'oddspedia-matches'!$A:$AD,AJ$2,0)</f>
        <v>Green</v>
      </c>
      <c r="AK1005" t="str">
        <f>VLOOKUP($Z1005,'oddspedia-matches'!$A:$AD,AK$2,0)</f>
        <v>Green</v>
      </c>
      <c r="AL1005" t="str">
        <f>VLOOKUP($Z1005,'oddspedia-matches'!$A:$AD,AL$2,0)</f>
        <v>Green</v>
      </c>
      <c r="AM1005" t="str">
        <f>VLOOKUP($Z1005,'oddspedia-matches'!$A:$AD,AM$2,0)</f>
        <v>Green</v>
      </c>
      <c r="AN1005" t="str">
        <f>VLOOKUP($Z1005,'oddspedia-matches'!$A:$AD,AN$2,0)</f>
        <v>Red</v>
      </c>
      <c r="AO1005" t="str">
        <f>VLOOKUP($Z1005,'oddspedia-matches'!$A:$AD,AO$2,0)</f>
        <v>Red</v>
      </c>
      <c r="AP1005" t="str">
        <f>VLOOKUP($Z1005,'oddspedia-matches'!$A:$AD,AP$2,0)</f>
        <v>Green</v>
      </c>
      <c r="AQ1005" t="str">
        <f>VLOOKUP($Z1005,'oddspedia-matches'!$A:$AD,AQ$2,0)</f>
        <v>Red</v>
      </c>
    </row>
    <row r="1006" spans="2:43" hidden="1" x14ac:dyDescent="0.3">
      <c r="B1006" t="s">
        <v>457</v>
      </c>
      <c r="C1006" t="s">
        <v>5583</v>
      </c>
      <c r="D1006" s="25">
        <v>0.875</v>
      </c>
      <c r="E1006" t="s">
        <v>743</v>
      </c>
      <c r="F1006" t="s">
        <v>1143</v>
      </c>
      <c r="H1006">
        <v>55</v>
      </c>
      <c r="I1006">
        <v>24.5</v>
      </c>
      <c r="J1006">
        <v>20.399999999999999</v>
      </c>
      <c r="K1006">
        <v>79.599999999999994</v>
      </c>
      <c r="L1006">
        <v>45</v>
      </c>
      <c r="M1006">
        <v>75.5</v>
      </c>
      <c r="N1006">
        <v>44.1</v>
      </c>
      <c r="O1006">
        <v>38.799999999999997</v>
      </c>
      <c r="P1006">
        <v>17</v>
      </c>
      <c r="Q1006">
        <v>73.900000000000006</v>
      </c>
      <c r="R1006">
        <v>84.4</v>
      </c>
      <c r="S1006">
        <v>63</v>
      </c>
      <c r="T1006">
        <v>37</v>
      </c>
      <c r="U1006">
        <v>43.8</v>
      </c>
      <c r="V1006">
        <v>62</v>
      </c>
      <c r="W1006">
        <v>38</v>
      </c>
      <c r="X1006" t="str">
        <f>VLOOKUP(E1006,'Transform table'!A:B,2,0)</f>
        <v>Guabira</v>
      </c>
      <c r="Y1006" t="str">
        <f>VLOOKUP(F1006,'Transform table'!A:B,2,0)</f>
        <v>CD Real Tomayapo</v>
      </c>
      <c r="Z1006" t="str">
        <f t="shared" si="1"/>
        <v>04/08/2026GuabiraCD Real Tomayapo</v>
      </c>
      <c r="AA1006" t="str">
        <f>VLOOKUP($Z1006,'oddspedia-matches'!$A:$AD,AA$2,0)</f>
        <v>3 - 0</v>
      </c>
      <c r="AB1006" t="str">
        <f>VLOOKUP($Z1006,'oddspedia-matches'!$A:$AD,AB$2,0)</f>
        <v>Green</v>
      </c>
      <c r="AC1006" t="str">
        <f>VLOOKUP($Z1006,'oddspedia-matches'!$A:$AD,AC$2,0)</f>
        <v>Red</v>
      </c>
      <c r="AD1006" t="str">
        <f>VLOOKUP($Z1006,'oddspedia-matches'!$A:$AD,AD$2,0)</f>
        <v>Red</v>
      </c>
      <c r="AE1006" t="str">
        <f>VLOOKUP($Z1006,'oddspedia-matches'!$A:$AD,AE$2,0)</f>
        <v>Green</v>
      </c>
      <c r="AF1006" t="str">
        <f>VLOOKUP($Z1006,'oddspedia-matches'!$A:$AD,AF$2,0)</f>
        <v>Red</v>
      </c>
      <c r="AG1006" t="str">
        <f>VLOOKUP($Z1006,'oddspedia-matches'!$A:$AD,AG$2,0)</f>
        <v>Green</v>
      </c>
      <c r="AH1006" t="str">
        <f>VLOOKUP($Z1006,'oddspedia-matches'!$A:$AD,AH$2,0)</f>
        <v>Green</v>
      </c>
      <c r="AI1006" t="str">
        <f>VLOOKUP($Z1006,'oddspedia-matches'!$A:$AD,AI$2,0)</f>
        <v>Red</v>
      </c>
      <c r="AJ1006" t="str">
        <f>VLOOKUP($Z1006,'oddspedia-matches'!$A:$AD,AJ$2,0)</f>
        <v>Red</v>
      </c>
      <c r="AK1006" t="str">
        <f>VLOOKUP($Z1006,'oddspedia-matches'!$A:$AD,AK$2,0)</f>
        <v>Green</v>
      </c>
      <c r="AL1006" t="str">
        <f>VLOOKUP($Z1006,'oddspedia-matches'!$A:$AD,AL$2,0)</f>
        <v>Green</v>
      </c>
      <c r="AM1006" t="str">
        <f>VLOOKUP($Z1006,'oddspedia-matches'!$A:$AD,AM$2,0)</f>
        <v>Green</v>
      </c>
      <c r="AN1006" t="str">
        <f>VLOOKUP($Z1006,'oddspedia-matches'!$A:$AD,AN$2,0)</f>
        <v>Red</v>
      </c>
      <c r="AO1006" t="str">
        <f>VLOOKUP($Z1006,'oddspedia-matches'!$A:$AD,AO$2,0)</f>
        <v>Green</v>
      </c>
      <c r="AP1006" t="str">
        <f>VLOOKUP($Z1006,'oddspedia-matches'!$A:$AD,AP$2,0)</f>
        <v>Red</v>
      </c>
      <c r="AQ1006" t="str">
        <f>VLOOKUP($Z1006,'oddspedia-matches'!$A:$AD,AQ$2,0)</f>
        <v>Green</v>
      </c>
    </row>
    <row r="1007" spans="2:43" hidden="1" x14ac:dyDescent="0.3">
      <c r="B1007" t="s">
        <v>487</v>
      </c>
      <c r="C1007" t="s">
        <v>5583</v>
      </c>
      <c r="D1007" s="25">
        <v>0.93055555555555558</v>
      </c>
      <c r="E1007" t="s">
        <v>771</v>
      </c>
      <c r="F1007" t="s">
        <v>423</v>
      </c>
      <c r="H1007">
        <v>48.9</v>
      </c>
      <c r="I1007">
        <v>27.1</v>
      </c>
      <c r="J1007">
        <v>24</v>
      </c>
      <c r="K1007">
        <v>76</v>
      </c>
      <c r="L1007">
        <v>51.1</v>
      </c>
      <c r="M1007">
        <v>72.900000000000006</v>
      </c>
      <c r="N1007">
        <v>33.700000000000003</v>
      </c>
      <c r="O1007">
        <v>45</v>
      </c>
      <c r="P1007">
        <v>21.3</v>
      </c>
      <c r="Q1007">
        <v>66.599999999999994</v>
      </c>
      <c r="R1007">
        <v>76.900000000000006</v>
      </c>
      <c r="S1007">
        <v>51.5</v>
      </c>
      <c r="T1007">
        <v>48.5</v>
      </c>
      <c r="U1007">
        <v>54.8</v>
      </c>
      <c r="V1007">
        <v>54.9</v>
      </c>
      <c r="W1007">
        <v>45.1</v>
      </c>
      <c r="X1007" t="str">
        <f>VLOOKUP(E1007,'Transform table'!A:B,2,0)</f>
        <v>Millonarios FC</v>
      </c>
      <c r="Y1007" t="str">
        <f>VLOOKUP(F1007,'Transform table'!A:B,2,0)</f>
        <v>Deportivo Pasto</v>
      </c>
      <c r="Z1007" t="str">
        <f t="shared" si="1"/>
        <v>04/08/2026Millonarios FCDeportivo Pasto</v>
      </c>
      <c r="AA1007" t="str">
        <f>VLOOKUP($Z1007,'oddspedia-matches'!$A:$AD,AA$2,0)</f>
        <v>2 - 0</v>
      </c>
      <c r="AB1007" t="str">
        <f>VLOOKUP($Z1007,'oddspedia-matches'!$A:$AD,AB$2,0)</f>
        <v>Green</v>
      </c>
      <c r="AC1007" t="str">
        <f>VLOOKUP($Z1007,'oddspedia-matches'!$A:$AD,AC$2,0)</f>
        <v>Red</v>
      </c>
      <c r="AD1007" t="str">
        <f>VLOOKUP($Z1007,'oddspedia-matches'!$A:$AD,AD$2,0)</f>
        <v>Red</v>
      </c>
      <c r="AE1007" t="str">
        <f>VLOOKUP($Z1007,'oddspedia-matches'!$A:$AD,AE$2,0)</f>
        <v>Green</v>
      </c>
      <c r="AF1007" t="str">
        <f>VLOOKUP($Z1007,'oddspedia-matches'!$A:$AD,AF$2,0)</f>
        <v>Red</v>
      </c>
      <c r="AG1007" t="str">
        <f>VLOOKUP($Z1007,'oddspedia-matches'!$A:$AD,AG$2,0)</f>
        <v>Green</v>
      </c>
      <c r="AH1007" t="str">
        <f>VLOOKUP($Z1007,'oddspedia-matches'!$A:$AD,AH$2,0)</f>
        <v>Green</v>
      </c>
      <c r="AI1007" t="str">
        <f>VLOOKUP($Z1007,'oddspedia-matches'!$A:$AD,AI$2,0)</f>
        <v>Red</v>
      </c>
      <c r="AJ1007" t="str">
        <f>VLOOKUP($Z1007,'oddspedia-matches'!$A:$AD,AJ$2,0)</f>
        <v>Red</v>
      </c>
      <c r="AK1007" t="str">
        <f>VLOOKUP($Z1007,'oddspedia-matches'!$A:$AD,AK$2,0)</f>
        <v>Green</v>
      </c>
      <c r="AL1007" t="str">
        <f>VLOOKUP($Z1007,'oddspedia-matches'!$A:$AD,AL$2,0)</f>
        <v>Green</v>
      </c>
      <c r="AM1007" t="str">
        <f>VLOOKUP($Z1007,'oddspedia-matches'!$A:$AD,AM$2,0)</f>
        <v>Red</v>
      </c>
      <c r="AN1007" t="str">
        <f>VLOOKUP($Z1007,'oddspedia-matches'!$A:$AD,AN$2,0)</f>
        <v>Green</v>
      </c>
      <c r="AO1007" t="str">
        <f>VLOOKUP($Z1007,'oddspedia-matches'!$A:$AD,AO$2,0)</f>
        <v>Green</v>
      </c>
      <c r="AP1007" t="str">
        <f>VLOOKUP($Z1007,'oddspedia-matches'!$A:$AD,AP$2,0)</f>
        <v>Red</v>
      </c>
      <c r="AQ1007" t="str">
        <f>VLOOKUP($Z1007,'oddspedia-matches'!$A:$AD,AQ$2,0)</f>
        <v>Green</v>
      </c>
    </row>
    <row r="1008" spans="2:43" hidden="1" x14ac:dyDescent="0.3">
      <c r="B1008" t="s">
        <v>546</v>
      </c>
      <c r="C1008" t="s">
        <v>5588</v>
      </c>
      <c r="D1008" s="25">
        <v>0.22916666666666666</v>
      </c>
      <c r="E1008" t="s">
        <v>945</v>
      </c>
      <c r="F1008" t="s">
        <v>941</v>
      </c>
      <c r="H1008">
        <v>49</v>
      </c>
      <c r="I1008">
        <v>27.9</v>
      </c>
      <c r="J1008">
        <v>23.1</v>
      </c>
      <c r="K1008">
        <v>76.900000000000006</v>
      </c>
      <c r="L1008">
        <v>51</v>
      </c>
      <c r="M1008">
        <v>72.099999999999994</v>
      </c>
      <c r="N1008">
        <v>40.200000000000003</v>
      </c>
      <c r="O1008">
        <v>39.299999999999997</v>
      </c>
      <c r="P1008">
        <v>20.399999999999999</v>
      </c>
      <c r="Q1008">
        <v>74.5</v>
      </c>
      <c r="R1008">
        <v>73.5</v>
      </c>
      <c r="S1008">
        <v>46.9</v>
      </c>
      <c r="T1008">
        <v>53.1</v>
      </c>
      <c r="U1008">
        <v>59.4</v>
      </c>
      <c r="V1008">
        <v>51</v>
      </c>
      <c r="W1008">
        <v>49</v>
      </c>
      <c r="X1008" t="str">
        <f>VLOOKUP(E1008,'Transform table'!A:B,2,0)</f>
        <v>Shanghai Port Reserves</v>
      </c>
      <c r="Y1008" t="str">
        <f>VLOOKUP(F1008,'Transform table'!A:B,2,0)</f>
        <v>Xian Ronghai</v>
      </c>
      <c r="Z1008" t="str">
        <f t="shared" si="1"/>
        <v>05/08/2026Shanghai Port ReservesXian Ronghai</v>
      </c>
      <c r="AA1008" t="str">
        <f>VLOOKUP($Z1008,'oddspedia-matches'!$A:$AD,AA$2,0)</f>
        <v>0 - 1</v>
      </c>
      <c r="AB1008" t="str">
        <f>VLOOKUP($Z1008,'oddspedia-matches'!$A:$AD,AB$2,0)</f>
        <v>Red</v>
      </c>
      <c r="AC1008" t="str">
        <f>VLOOKUP($Z1008,'oddspedia-matches'!$A:$AD,AC$2,0)</f>
        <v>Red</v>
      </c>
      <c r="AD1008" t="str">
        <f>VLOOKUP($Z1008,'oddspedia-matches'!$A:$AD,AD$2,0)</f>
        <v>Green</v>
      </c>
      <c r="AE1008" t="str">
        <f>VLOOKUP($Z1008,'oddspedia-matches'!$A:$AD,AE$2,0)</f>
        <v>Red</v>
      </c>
      <c r="AF1008" t="str">
        <f>VLOOKUP($Z1008,'oddspedia-matches'!$A:$AD,AF$2,0)</f>
        <v>Green</v>
      </c>
      <c r="AG1008" t="str">
        <f>VLOOKUP($Z1008,'oddspedia-matches'!$A:$AD,AG$2,0)</f>
        <v>Green</v>
      </c>
      <c r="AH1008" t="str">
        <f>VLOOKUP($Z1008,'oddspedia-matches'!$A:$AD,AH$2,0)</f>
        <v>Red</v>
      </c>
      <c r="AI1008" t="str">
        <f>VLOOKUP($Z1008,'oddspedia-matches'!$A:$AD,AI$2,0)</f>
        <v>Red</v>
      </c>
      <c r="AJ1008" t="str">
        <f>VLOOKUP($Z1008,'oddspedia-matches'!$A:$AD,AJ$2,0)</f>
        <v>Green</v>
      </c>
      <c r="AK1008" t="str">
        <f>VLOOKUP($Z1008,'oddspedia-matches'!$A:$AD,AK$2,0)</f>
        <v>Green</v>
      </c>
      <c r="AL1008" t="str">
        <f>VLOOKUP($Z1008,'oddspedia-matches'!$A:$AD,AL$2,0)</f>
        <v>Red</v>
      </c>
      <c r="AM1008" t="str">
        <f>VLOOKUP($Z1008,'oddspedia-matches'!$A:$AD,AM$2,0)</f>
        <v>Red</v>
      </c>
      <c r="AN1008" t="str">
        <f>VLOOKUP($Z1008,'oddspedia-matches'!$A:$AD,AN$2,0)</f>
        <v>Green</v>
      </c>
      <c r="AO1008" t="str">
        <f>VLOOKUP($Z1008,'oddspedia-matches'!$A:$AD,AO$2,0)</f>
        <v>Green</v>
      </c>
      <c r="AP1008" t="str">
        <f>VLOOKUP($Z1008,'oddspedia-matches'!$A:$AD,AP$2,0)</f>
        <v>Red</v>
      </c>
      <c r="AQ1008" t="str">
        <f>VLOOKUP($Z1008,'oddspedia-matches'!$A:$AD,AQ$2,0)</f>
        <v>Green</v>
      </c>
    </row>
    <row r="1009" spans="2:43" hidden="1" x14ac:dyDescent="0.3">
      <c r="B1009" t="s">
        <v>546</v>
      </c>
      <c r="C1009" t="s">
        <v>5588</v>
      </c>
      <c r="D1009" s="25">
        <v>0.25</v>
      </c>
      <c r="E1009" t="s">
        <v>568</v>
      </c>
      <c r="F1009" t="s">
        <v>547</v>
      </c>
      <c r="H1009">
        <v>34</v>
      </c>
      <c r="I1009">
        <v>36.4</v>
      </c>
      <c r="J1009">
        <v>29.6</v>
      </c>
      <c r="K1009">
        <v>70.400000000000006</v>
      </c>
      <c r="L1009">
        <v>66</v>
      </c>
      <c r="M1009">
        <v>63.6</v>
      </c>
      <c r="N1009">
        <v>27.5</v>
      </c>
      <c r="O1009">
        <v>54.6</v>
      </c>
      <c r="P1009">
        <v>17.899999999999999</v>
      </c>
      <c r="Q1009">
        <v>52.9</v>
      </c>
      <c r="R1009">
        <v>52.4</v>
      </c>
      <c r="S1009">
        <v>24.7</v>
      </c>
      <c r="T1009">
        <v>75.3</v>
      </c>
      <c r="U1009">
        <v>79.2</v>
      </c>
      <c r="V1009">
        <v>34.4</v>
      </c>
      <c r="W1009">
        <v>65.599999999999994</v>
      </c>
      <c r="X1009" t="str">
        <f>VLOOKUP(E1009,'Transform table'!A:B,2,0)</f>
        <v>Changchun Xidu</v>
      </c>
      <c r="Y1009" t="str">
        <f>VLOOKUP(F1009,'Transform table'!A:B,2,0)</f>
        <v>Dalian Yingbo Reserves</v>
      </c>
      <c r="Z1009" t="str">
        <f t="shared" si="1"/>
        <v>05/08/2026Changchun XiduDalian Yingbo Reserves</v>
      </c>
      <c r="AA1009" t="str">
        <f>VLOOKUP($Z1009,'oddspedia-matches'!$A:$AD,AA$2,0)</f>
        <v>0 - 1</v>
      </c>
      <c r="AB1009" t="str">
        <f>VLOOKUP($Z1009,'oddspedia-matches'!$A:$AD,AB$2,0)</f>
        <v>Red</v>
      </c>
      <c r="AC1009" t="str">
        <f>VLOOKUP($Z1009,'oddspedia-matches'!$A:$AD,AC$2,0)</f>
        <v>Red</v>
      </c>
      <c r="AD1009" t="str">
        <f>VLOOKUP($Z1009,'oddspedia-matches'!$A:$AD,AD$2,0)</f>
        <v>Green</v>
      </c>
      <c r="AE1009" t="str">
        <f>VLOOKUP($Z1009,'oddspedia-matches'!$A:$AD,AE$2,0)</f>
        <v>Red</v>
      </c>
      <c r="AF1009" t="str">
        <f>VLOOKUP($Z1009,'oddspedia-matches'!$A:$AD,AF$2,0)</f>
        <v>Green</v>
      </c>
      <c r="AG1009" t="str">
        <f>VLOOKUP($Z1009,'oddspedia-matches'!$A:$AD,AG$2,0)</f>
        <v>Green</v>
      </c>
      <c r="AH1009" t="str">
        <f>VLOOKUP($Z1009,'oddspedia-matches'!$A:$AD,AH$2,0)</f>
        <v>Red</v>
      </c>
      <c r="AI1009" t="str">
        <f>VLOOKUP($Z1009,'oddspedia-matches'!$A:$AD,AI$2,0)</f>
        <v>Red</v>
      </c>
      <c r="AJ1009" t="str">
        <f>VLOOKUP($Z1009,'oddspedia-matches'!$A:$AD,AJ$2,0)</f>
        <v>Green</v>
      </c>
      <c r="AK1009" t="str">
        <f>VLOOKUP($Z1009,'oddspedia-matches'!$A:$AD,AK$2,0)</f>
        <v>Green</v>
      </c>
      <c r="AL1009" t="str">
        <f>VLOOKUP($Z1009,'oddspedia-matches'!$A:$AD,AL$2,0)</f>
        <v>Red</v>
      </c>
      <c r="AM1009" t="str">
        <f>VLOOKUP($Z1009,'oddspedia-matches'!$A:$AD,AM$2,0)</f>
        <v>Red</v>
      </c>
      <c r="AN1009" t="str">
        <f>VLOOKUP($Z1009,'oddspedia-matches'!$A:$AD,AN$2,0)</f>
        <v>Green</v>
      </c>
      <c r="AO1009" t="str">
        <f>VLOOKUP($Z1009,'oddspedia-matches'!$A:$AD,AO$2,0)</f>
        <v>Green</v>
      </c>
      <c r="AP1009" t="str">
        <f>VLOOKUP($Z1009,'oddspedia-matches'!$A:$AD,AP$2,0)</f>
        <v>Red</v>
      </c>
      <c r="AQ1009" t="str">
        <f>VLOOKUP($Z1009,'oddspedia-matches'!$A:$AD,AQ$2,0)</f>
        <v>Green</v>
      </c>
    </row>
    <row r="1010" spans="2:43" hidden="1" x14ac:dyDescent="0.3">
      <c r="B1010" t="s">
        <v>445</v>
      </c>
      <c r="C1010" t="s">
        <v>5588</v>
      </c>
      <c r="D1010" s="25">
        <v>0.27083333333333331</v>
      </c>
      <c r="E1010" t="s">
        <v>494</v>
      </c>
      <c r="F1010" t="s">
        <v>21</v>
      </c>
      <c r="H1010">
        <v>50</v>
      </c>
      <c r="I1010">
        <v>24.7</v>
      </c>
      <c r="J1010">
        <v>25.2</v>
      </c>
      <c r="K1010">
        <v>74.8</v>
      </c>
      <c r="L1010">
        <v>50</v>
      </c>
      <c r="M1010">
        <v>75.3</v>
      </c>
      <c r="N1010">
        <v>45.5</v>
      </c>
      <c r="O1010">
        <v>34.299999999999997</v>
      </c>
      <c r="P1010">
        <v>20.2</v>
      </c>
      <c r="Q1010">
        <v>81.7</v>
      </c>
      <c r="R1010">
        <v>91.4</v>
      </c>
      <c r="S1010">
        <v>75.900000000000006</v>
      </c>
      <c r="T1010">
        <v>24.1</v>
      </c>
      <c r="U1010">
        <v>29.5</v>
      </c>
      <c r="V1010">
        <v>74.099999999999994</v>
      </c>
      <c r="W1010">
        <v>25.9</v>
      </c>
      <c r="X1010" t="str">
        <f>VLOOKUP(E1010,'Transform table'!A:B,2,0)</f>
        <v>Queanbeyan City FC</v>
      </c>
      <c r="Y1010" t="str">
        <f>VLOOKUP(F1010,'Transform table'!A:B,2,0)</f>
        <v>Tuggeranong United</v>
      </c>
      <c r="Z1010" t="str">
        <f t="shared" si="1"/>
        <v>05/08/2026Queanbeyan City FCTuggeranong United</v>
      </c>
      <c r="AA1010" t="str">
        <f>VLOOKUP($Z1010,'oddspedia-matches'!$A:$AD,AA$2,0)</f>
        <v>4 - 2</v>
      </c>
      <c r="AB1010" t="str">
        <f>VLOOKUP($Z1010,'oddspedia-matches'!$A:$AD,AB$2,0)</f>
        <v>Green</v>
      </c>
      <c r="AC1010" t="str">
        <f>VLOOKUP($Z1010,'oddspedia-matches'!$A:$AD,AC$2,0)</f>
        <v>Red</v>
      </c>
      <c r="AD1010" t="str">
        <f>VLOOKUP($Z1010,'oddspedia-matches'!$A:$AD,AD$2,0)</f>
        <v>Red</v>
      </c>
      <c r="AE1010" t="str">
        <f>VLOOKUP($Z1010,'oddspedia-matches'!$A:$AD,AE$2,0)</f>
        <v>Green</v>
      </c>
      <c r="AF1010" t="str">
        <f>VLOOKUP($Z1010,'oddspedia-matches'!$A:$AD,AF$2,0)</f>
        <v>Red</v>
      </c>
      <c r="AG1010" t="str">
        <f>VLOOKUP($Z1010,'oddspedia-matches'!$A:$AD,AG$2,0)</f>
        <v>Green</v>
      </c>
      <c r="AH1010" t="str">
        <f>VLOOKUP($Z1010,'oddspedia-matches'!$A:$AD,AH$2,0)</f>
        <v>Red</v>
      </c>
      <c r="AI1010" t="str">
        <f>VLOOKUP($Z1010,'oddspedia-matches'!$A:$AD,AI$2,0)</f>
        <v>Green</v>
      </c>
      <c r="AJ1010" t="str">
        <f>VLOOKUP($Z1010,'oddspedia-matches'!$A:$AD,AJ$2,0)</f>
        <v>Red</v>
      </c>
      <c r="AK1010" t="str">
        <f>VLOOKUP($Z1010,'oddspedia-matches'!$A:$AD,AK$2,0)</f>
        <v>Green</v>
      </c>
      <c r="AL1010" t="str">
        <f>VLOOKUP($Z1010,'oddspedia-matches'!$A:$AD,AL$2,0)</f>
        <v>Green</v>
      </c>
      <c r="AM1010" t="str">
        <f>VLOOKUP($Z1010,'oddspedia-matches'!$A:$AD,AM$2,0)</f>
        <v>Green</v>
      </c>
      <c r="AN1010" t="str">
        <f>VLOOKUP($Z1010,'oddspedia-matches'!$A:$AD,AN$2,0)</f>
        <v>Red</v>
      </c>
      <c r="AO1010" t="str">
        <f>VLOOKUP($Z1010,'oddspedia-matches'!$A:$AD,AO$2,0)</f>
        <v>Red</v>
      </c>
      <c r="AP1010" t="str">
        <f>VLOOKUP($Z1010,'oddspedia-matches'!$A:$AD,AP$2,0)</f>
        <v>Green</v>
      </c>
      <c r="AQ1010" t="str">
        <f>VLOOKUP($Z1010,'oddspedia-matches'!$A:$AD,AQ$2,0)</f>
        <v>Red</v>
      </c>
    </row>
    <row r="1011" spans="2:43" hidden="1" x14ac:dyDescent="0.3">
      <c r="B1011" t="s">
        <v>546</v>
      </c>
      <c r="C1011" t="s">
        <v>5588</v>
      </c>
      <c r="D1011" s="25">
        <v>0.35416666666666669</v>
      </c>
      <c r="E1011" t="s">
        <v>963</v>
      </c>
      <c r="F1011" t="s">
        <v>577</v>
      </c>
      <c r="H1011">
        <v>45.4</v>
      </c>
      <c r="I1011">
        <v>30</v>
      </c>
      <c r="J1011">
        <v>24.6</v>
      </c>
      <c r="K1011">
        <v>75.400000000000006</v>
      </c>
      <c r="L1011">
        <v>54.6</v>
      </c>
      <c r="M1011">
        <v>70</v>
      </c>
      <c r="N1011">
        <v>35.200000000000003</v>
      </c>
      <c r="O1011">
        <v>43.8</v>
      </c>
      <c r="P1011">
        <v>21.1</v>
      </c>
      <c r="Q1011">
        <v>68.400000000000006</v>
      </c>
      <c r="R1011">
        <v>68.099999999999994</v>
      </c>
      <c r="S1011">
        <v>40.299999999999997</v>
      </c>
      <c r="T1011">
        <v>59.7</v>
      </c>
      <c r="U1011">
        <v>65.3</v>
      </c>
      <c r="V1011">
        <v>46.5</v>
      </c>
      <c r="W1011">
        <v>53.5</v>
      </c>
      <c r="X1011" t="str">
        <f>VLOOKUP(E1011,'Transform table'!A:B,2,0)</f>
        <v>Wuhan Chufeng Heli</v>
      </c>
      <c r="Y1011" t="str">
        <f>VLOOKUP(F1011,'Transform table'!A:B,2,0)</f>
        <v>Jiangxi Liansheng FC</v>
      </c>
      <c r="Z1011" t="str">
        <f t="shared" si="1"/>
        <v>05/08/2026Wuhan Chufeng HeliJiangxi Liansheng FC</v>
      </c>
      <c r="AA1011" t="str">
        <f>VLOOKUP($Z1011,'oddspedia-matches'!$A:$AD,AA$2,0)</f>
        <v>0 - 1</v>
      </c>
      <c r="AB1011" t="str">
        <f>VLOOKUP($Z1011,'oddspedia-matches'!$A:$AD,AB$2,0)</f>
        <v>Red</v>
      </c>
      <c r="AC1011" t="str">
        <f>VLOOKUP($Z1011,'oddspedia-matches'!$A:$AD,AC$2,0)</f>
        <v>Red</v>
      </c>
      <c r="AD1011" t="str">
        <f>VLOOKUP($Z1011,'oddspedia-matches'!$A:$AD,AD$2,0)</f>
        <v>Green</v>
      </c>
      <c r="AE1011" t="str">
        <f>VLOOKUP($Z1011,'oddspedia-matches'!$A:$AD,AE$2,0)</f>
        <v>Red</v>
      </c>
      <c r="AF1011" t="str">
        <f>VLOOKUP($Z1011,'oddspedia-matches'!$A:$AD,AF$2,0)</f>
        <v>Green</v>
      </c>
      <c r="AG1011" t="str">
        <f>VLOOKUP($Z1011,'oddspedia-matches'!$A:$AD,AG$2,0)</f>
        <v>Green</v>
      </c>
      <c r="AH1011" t="str">
        <f>VLOOKUP($Z1011,'oddspedia-matches'!$A:$AD,AH$2,0)</f>
        <v>Red</v>
      </c>
      <c r="AI1011" t="str">
        <f>VLOOKUP($Z1011,'oddspedia-matches'!$A:$AD,AI$2,0)</f>
        <v>Green</v>
      </c>
      <c r="AJ1011" t="str">
        <f>VLOOKUP($Z1011,'oddspedia-matches'!$A:$AD,AJ$2,0)</f>
        <v>Red</v>
      </c>
      <c r="AK1011" t="str">
        <f>VLOOKUP($Z1011,'oddspedia-matches'!$A:$AD,AK$2,0)</f>
        <v>Red</v>
      </c>
      <c r="AL1011" t="str">
        <f>VLOOKUP($Z1011,'oddspedia-matches'!$A:$AD,AL$2,0)</f>
        <v>Red</v>
      </c>
      <c r="AM1011" t="str">
        <f>VLOOKUP($Z1011,'oddspedia-matches'!$A:$AD,AM$2,0)</f>
        <v>Red</v>
      </c>
      <c r="AN1011" t="str">
        <f>VLOOKUP($Z1011,'oddspedia-matches'!$A:$AD,AN$2,0)</f>
        <v>Green</v>
      </c>
      <c r="AO1011" t="str">
        <f>VLOOKUP($Z1011,'oddspedia-matches'!$A:$AD,AO$2,0)</f>
        <v>Green</v>
      </c>
      <c r="AP1011" t="str">
        <f>VLOOKUP($Z1011,'oddspedia-matches'!$A:$AD,AP$2,0)</f>
        <v>Red</v>
      </c>
      <c r="AQ1011" t="str">
        <f>VLOOKUP($Z1011,'oddspedia-matches'!$A:$AD,AQ$2,0)</f>
        <v>Green</v>
      </c>
    </row>
    <row r="1012" spans="2:43" hidden="1" x14ac:dyDescent="0.3">
      <c r="B1012" t="s">
        <v>546</v>
      </c>
      <c r="C1012" t="s">
        <v>5588</v>
      </c>
      <c r="D1012" s="25">
        <v>0.35416666666666669</v>
      </c>
      <c r="E1012" t="s">
        <v>579</v>
      </c>
      <c r="F1012" t="s">
        <v>1233</v>
      </c>
      <c r="H1012">
        <v>52.8</v>
      </c>
      <c r="I1012">
        <v>29.7</v>
      </c>
      <c r="J1012">
        <v>17.5</v>
      </c>
      <c r="K1012">
        <v>82.5</v>
      </c>
      <c r="L1012">
        <v>47.2</v>
      </c>
      <c r="M1012">
        <v>70.3</v>
      </c>
      <c r="N1012">
        <v>37.1</v>
      </c>
      <c r="O1012">
        <v>51.9</v>
      </c>
      <c r="P1012">
        <v>11</v>
      </c>
      <c r="Q1012">
        <v>54.4</v>
      </c>
      <c r="R1012">
        <v>62.3</v>
      </c>
      <c r="S1012">
        <v>34.1</v>
      </c>
      <c r="T1012">
        <v>65.900000000000006</v>
      </c>
      <c r="U1012">
        <v>72.3</v>
      </c>
      <c r="V1012">
        <v>38.1</v>
      </c>
      <c r="W1012">
        <v>61.9</v>
      </c>
      <c r="X1012" t="str">
        <f>VLOOKUP(E1012,'Transform table'!A:B,2,0)</f>
        <v>Rizhao Yuqi</v>
      </c>
      <c r="Y1012" t="str">
        <f>VLOOKUP(F1012,'Transform table'!A:B,2,0)</f>
        <v>Beijing Institute of Technology</v>
      </c>
      <c r="Z1012" t="str">
        <f t="shared" si="1"/>
        <v>05/08/2026Rizhao YuqiBeijing Institute of Technology</v>
      </c>
      <c r="AA1012" t="str">
        <f>VLOOKUP($Z1012,'oddspedia-matches'!$A:$AD,AA$2,0)</f>
        <v>1 - 0</v>
      </c>
      <c r="AB1012" t="str">
        <f>VLOOKUP($Z1012,'oddspedia-matches'!$A:$AD,AB$2,0)</f>
        <v>Green</v>
      </c>
      <c r="AC1012" t="str">
        <f>VLOOKUP($Z1012,'oddspedia-matches'!$A:$AD,AC$2,0)</f>
        <v>Red</v>
      </c>
      <c r="AD1012" t="str">
        <f>VLOOKUP($Z1012,'oddspedia-matches'!$A:$AD,AD$2,0)</f>
        <v>Red</v>
      </c>
      <c r="AE1012" t="str">
        <f>VLOOKUP($Z1012,'oddspedia-matches'!$A:$AD,AE$2,0)</f>
        <v>Green</v>
      </c>
      <c r="AF1012" t="str">
        <f>VLOOKUP($Z1012,'oddspedia-matches'!$A:$AD,AF$2,0)</f>
        <v>Red</v>
      </c>
      <c r="AG1012" t="str">
        <f>VLOOKUP($Z1012,'oddspedia-matches'!$A:$AD,AG$2,0)</f>
        <v>Green</v>
      </c>
      <c r="AH1012" t="str">
        <f>VLOOKUP($Z1012,'oddspedia-matches'!$A:$AD,AH$2,0)</f>
        <v>Red</v>
      </c>
      <c r="AI1012" t="str">
        <f>VLOOKUP($Z1012,'oddspedia-matches'!$A:$AD,AI$2,0)</f>
        <v>Green</v>
      </c>
      <c r="AJ1012" t="str">
        <f>VLOOKUP($Z1012,'oddspedia-matches'!$A:$AD,AJ$2,0)</f>
        <v>Red</v>
      </c>
      <c r="AK1012" t="str">
        <f>VLOOKUP($Z1012,'oddspedia-matches'!$A:$AD,AK$2,0)</f>
        <v>Red</v>
      </c>
      <c r="AL1012" t="str">
        <f>VLOOKUP($Z1012,'oddspedia-matches'!$A:$AD,AL$2,0)</f>
        <v>Red</v>
      </c>
      <c r="AM1012" t="str">
        <f>VLOOKUP($Z1012,'oddspedia-matches'!$A:$AD,AM$2,0)</f>
        <v>Red</v>
      </c>
      <c r="AN1012" t="str">
        <f>VLOOKUP($Z1012,'oddspedia-matches'!$A:$AD,AN$2,0)</f>
        <v>Green</v>
      </c>
      <c r="AO1012" t="str">
        <f>VLOOKUP($Z1012,'oddspedia-matches'!$A:$AD,AO$2,0)</f>
        <v>Green</v>
      </c>
      <c r="AP1012" t="str">
        <f>VLOOKUP($Z1012,'oddspedia-matches'!$A:$AD,AP$2,0)</f>
        <v>Red</v>
      </c>
      <c r="AQ1012" t="str">
        <f>VLOOKUP($Z1012,'oddspedia-matches'!$A:$AD,AQ$2,0)</f>
        <v>Green</v>
      </c>
    </row>
    <row r="1013" spans="2:43" hidden="1" x14ac:dyDescent="0.3">
      <c r="B1013" t="s">
        <v>546</v>
      </c>
      <c r="C1013" t="s">
        <v>5588</v>
      </c>
      <c r="D1013" s="25">
        <v>0.35416666666666669</v>
      </c>
      <c r="E1013" t="s">
        <v>566</v>
      </c>
      <c r="F1013" t="s">
        <v>575</v>
      </c>
      <c r="H1013">
        <v>25.7</v>
      </c>
      <c r="I1013">
        <v>35.1</v>
      </c>
      <c r="J1013">
        <v>39.200000000000003</v>
      </c>
      <c r="K1013">
        <v>60.8</v>
      </c>
      <c r="L1013">
        <v>74.3</v>
      </c>
      <c r="M1013">
        <v>64.900000000000006</v>
      </c>
      <c r="N1013">
        <v>23.7</v>
      </c>
      <c r="O1013">
        <v>53.3</v>
      </c>
      <c r="P1013">
        <v>23</v>
      </c>
      <c r="Q1013">
        <v>55.1</v>
      </c>
      <c r="R1013">
        <v>56.6</v>
      </c>
      <c r="S1013">
        <v>28.3</v>
      </c>
      <c r="T1013">
        <v>71.7</v>
      </c>
      <c r="U1013">
        <v>76.099999999999994</v>
      </c>
      <c r="V1013">
        <v>37.1</v>
      </c>
      <c r="W1013">
        <v>62.9</v>
      </c>
      <c r="X1013" t="str">
        <f>VLOOKUP(E1013,'Transform table'!A:B,2,0)</f>
        <v>Yichun Grand Tiger</v>
      </c>
      <c r="Y1013" t="str">
        <f>VLOOKUP(F1013,'Transform table'!A:B,2,0)</f>
        <v>Guizhou Zhicheng</v>
      </c>
      <c r="Z1013" t="str">
        <f t="shared" si="1"/>
        <v>05/08/2026Yichun Grand TigerGuizhou Zhicheng</v>
      </c>
      <c r="AA1013" t="str">
        <f>VLOOKUP($Z1013,'oddspedia-matches'!$A:$AD,AA$2,0)</f>
        <v>0 - 2</v>
      </c>
      <c r="AB1013" t="str">
        <f>VLOOKUP($Z1013,'oddspedia-matches'!$A:$AD,AB$2,0)</f>
        <v>Red</v>
      </c>
      <c r="AC1013" t="str">
        <f>VLOOKUP($Z1013,'oddspedia-matches'!$A:$AD,AC$2,0)</f>
        <v>Red</v>
      </c>
      <c r="AD1013" t="str">
        <f>VLOOKUP($Z1013,'oddspedia-matches'!$A:$AD,AD$2,0)</f>
        <v>Green</v>
      </c>
      <c r="AE1013" t="str">
        <f>VLOOKUP($Z1013,'oddspedia-matches'!$A:$AD,AE$2,0)</f>
        <v>Red</v>
      </c>
      <c r="AF1013" t="str">
        <f>VLOOKUP($Z1013,'oddspedia-matches'!$A:$AD,AF$2,0)</f>
        <v>Green</v>
      </c>
      <c r="AG1013" t="str">
        <f>VLOOKUP($Z1013,'oddspedia-matches'!$A:$AD,AG$2,0)</f>
        <v>Green</v>
      </c>
      <c r="AH1013" t="str">
        <f>VLOOKUP($Z1013,'oddspedia-matches'!$A:$AD,AH$2,0)</f>
        <v>Red</v>
      </c>
      <c r="AI1013" t="str">
        <f>VLOOKUP($Z1013,'oddspedia-matches'!$A:$AD,AI$2,0)</f>
        <v>Red</v>
      </c>
      <c r="AJ1013" t="str">
        <f>VLOOKUP($Z1013,'oddspedia-matches'!$A:$AD,AJ$2,0)</f>
        <v>Green</v>
      </c>
      <c r="AK1013" t="str">
        <f>VLOOKUP($Z1013,'oddspedia-matches'!$A:$AD,AK$2,0)</f>
        <v>Green</v>
      </c>
      <c r="AL1013" t="str">
        <f>VLOOKUP($Z1013,'oddspedia-matches'!$A:$AD,AL$2,0)</f>
        <v>Green</v>
      </c>
      <c r="AM1013" t="str">
        <f>VLOOKUP($Z1013,'oddspedia-matches'!$A:$AD,AM$2,0)</f>
        <v>Red</v>
      </c>
      <c r="AN1013" t="str">
        <f>VLOOKUP($Z1013,'oddspedia-matches'!$A:$AD,AN$2,0)</f>
        <v>Green</v>
      </c>
      <c r="AO1013" t="str">
        <f>VLOOKUP($Z1013,'oddspedia-matches'!$A:$AD,AO$2,0)</f>
        <v>Green</v>
      </c>
      <c r="AP1013" t="str">
        <f>VLOOKUP($Z1013,'oddspedia-matches'!$A:$AD,AP$2,0)</f>
        <v>Red</v>
      </c>
      <c r="AQ1013" t="str">
        <f>VLOOKUP($Z1013,'oddspedia-matches'!$A:$AD,AQ$2,0)</f>
        <v>Green</v>
      </c>
    </row>
    <row r="1014" spans="2:43" hidden="1" x14ac:dyDescent="0.3">
      <c r="B1014" t="s">
        <v>647</v>
      </c>
      <c r="C1014" t="s">
        <v>5588</v>
      </c>
      <c r="D1014" s="25">
        <v>0.625</v>
      </c>
      <c r="E1014" t="s">
        <v>700</v>
      </c>
      <c r="F1014" t="s">
        <v>375</v>
      </c>
      <c r="H1014">
        <v>37.799999999999997</v>
      </c>
      <c r="I1014">
        <v>33.6</v>
      </c>
      <c r="J1014">
        <v>28.6</v>
      </c>
      <c r="K1014">
        <v>71.400000000000006</v>
      </c>
      <c r="L1014">
        <v>62.2</v>
      </c>
      <c r="M1014">
        <v>66.400000000000006</v>
      </c>
      <c r="N1014">
        <v>24.3</v>
      </c>
      <c r="O1014">
        <v>50.6</v>
      </c>
      <c r="P1014">
        <v>25.2</v>
      </c>
      <c r="Q1014">
        <v>59.1</v>
      </c>
      <c r="R1014">
        <v>59.7</v>
      </c>
      <c r="S1014">
        <v>31.3</v>
      </c>
      <c r="T1014">
        <v>68.7</v>
      </c>
      <c r="U1014">
        <v>73.2</v>
      </c>
      <c r="V1014">
        <v>40.200000000000003</v>
      </c>
      <c r="W1014">
        <v>59.8</v>
      </c>
      <c r="X1014" t="str">
        <f>VLOOKUP(E1014,'Transform table'!A:B,2,0)</f>
        <v>Club Almagro</v>
      </c>
      <c r="Y1014" t="str">
        <f>VLOOKUP(F1014,'Transform table'!A:B,2,0)</f>
        <v>Gimnasia y Tiro</v>
      </c>
      <c r="Z1014" t="str">
        <f t="shared" si="1"/>
        <v>05/08/2026Club AlmagroGimnasia y Tiro</v>
      </c>
      <c r="AA1014" t="str">
        <f>VLOOKUP($Z1014,'oddspedia-matches'!$A:$AD,AA$2,0)</f>
        <v>0 - 2</v>
      </c>
      <c r="AB1014" t="str">
        <f>VLOOKUP($Z1014,'oddspedia-matches'!$A:$AD,AB$2,0)</f>
        <v>Red</v>
      </c>
      <c r="AC1014" t="str">
        <f>VLOOKUP($Z1014,'oddspedia-matches'!$A:$AD,AC$2,0)</f>
        <v>Red</v>
      </c>
      <c r="AD1014" t="str">
        <f>VLOOKUP($Z1014,'oddspedia-matches'!$A:$AD,AD$2,0)</f>
        <v>Green</v>
      </c>
      <c r="AE1014" t="str">
        <f>VLOOKUP($Z1014,'oddspedia-matches'!$A:$AD,AE$2,0)</f>
        <v>Red</v>
      </c>
      <c r="AF1014" t="str">
        <f>VLOOKUP($Z1014,'oddspedia-matches'!$A:$AD,AF$2,0)</f>
        <v>Green</v>
      </c>
      <c r="AG1014" t="str">
        <f>VLOOKUP($Z1014,'oddspedia-matches'!$A:$AD,AG$2,0)</f>
        <v>Green</v>
      </c>
      <c r="AH1014" t="str">
        <f>VLOOKUP($Z1014,'oddspedia-matches'!$A:$AD,AH$2,0)</f>
        <v>Red</v>
      </c>
      <c r="AI1014" t="str">
        <f>VLOOKUP($Z1014,'oddspedia-matches'!$A:$AD,AI$2,0)</f>
        <v>Red</v>
      </c>
      <c r="AJ1014" t="str">
        <f>VLOOKUP($Z1014,'oddspedia-matches'!$A:$AD,AJ$2,0)</f>
        <v>Green</v>
      </c>
      <c r="AK1014" t="str">
        <f>VLOOKUP($Z1014,'oddspedia-matches'!$A:$AD,AK$2,0)</f>
        <v>Green</v>
      </c>
      <c r="AL1014" t="str">
        <f>VLOOKUP($Z1014,'oddspedia-matches'!$A:$AD,AL$2,0)</f>
        <v>Green</v>
      </c>
      <c r="AM1014" t="str">
        <f>VLOOKUP($Z1014,'oddspedia-matches'!$A:$AD,AM$2,0)</f>
        <v>Red</v>
      </c>
      <c r="AN1014" t="str">
        <f>VLOOKUP($Z1014,'oddspedia-matches'!$A:$AD,AN$2,0)</f>
        <v>Green</v>
      </c>
      <c r="AO1014" t="str">
        <f>VLOOKUP($Z1014,'oddspedia-matches'!$A:$AD,AO$2,0)</f>
        <v>Green</v>
      </c>
      <c r="AP1014" t="str">
        <f>VLOOKUP($Z1014,'oddspedia-matches'!$A:$AD,AP$2,0)</f>
        <v>Red</v>
      </c>
      <c r="AQ1014" t="str">
        <f>VLOOKUP($Z1014,'oddspedia-matches'!$A:$AD,AQ$2,0)</f>
        <v>Green</v>
      </c>
    </row>
    <row r="1015" spans="2:43" hidden="1" x14ac:dyDescent="0.3">
      <c r="B1015" t="s">
        <v>481</v>
      </c>
      <c r="C1015" t="s">
        <v>5588</v>
      </c>
      <c r="D1015" s="25">
        <v>0.625</v>
      </c>
      <c r="E1015" t="s">
        <v>168</v>
      </c>
      <c r="F1015" t="s">
        <v>1268</v>
      </c>
      <c r="H1015">
        <v>46.3</v>
      </c>
      <c r="I1015">
        <v>25.2</v>
      </c>
      <c r="J1015">
        <v>28.4</v>
      </c>
      <c r="K1015">
        <v>71.599999999999994</v>
      </c>
      <c r="L1015">
        <v>53.7</v>
      </c>
      <c r="M1015">
        <v>74.8</v>
      </c>
      <c r="N1015">
        <v>40.799999999999997</v>
      </c>
      <c r="O1015">
        <v>38.9</v>
      </c>
      <c r="P1015">
        <v>20.2</v>
      </c>
      <c r="Q1015">
        <v>75.099999999999994</v>
      </c>
      <c r="R1015">
        <v>88</v>
      </c>
      <c r="S1015">
        <v>69.2</v>
      </c>
      <c r="T1015">
        <v>30.8</v>
      </c>
      <c r="U1015">
        <v>36.5</v>
      </c>
      <c r="V1015">
        <v>69.599999999999994</v>
      </c>
      <c r="W1015">
        <v>30.4</v>
      </c>
      <c r="X1015" t="str">
        <f>VLOOKUP(E1015,'Transform table'!A:B,2,0)</f>
        <v>Keflavik</v>
      </c>
      <c r="Y1015" t="str">
        <f>VLOOKUP(F1015,'Transform table'!A:B,2,0)</f>
        <v>KA Akureyri</v>
      </c>
      <c r="Z1015" t="str">
        <f t="shared" si="1"/>
        <v>05/08/2026KeflavikKA Akureyri</v>
      </c>
      <c r="AA1015" t="str">
        <f>VLOOKUP($Z1015,'oddspedia-matches'!$A:$AD,AA$2,0)</f>
        <v>3 - 0</v>
      </c>
      <c r="AB1015" t="str">
        <f>VLOOKUP($Z1015,'oddspedia-matches'!$A:$AD,AB$2,0)</f>
        <v>Green</v>
      </c>
      <c r="AC1015" t="str">
        <f>VLOOKUP($Z1015,'oddspedia-matches'!$A:$AD,AC$2,0)</f>
        <v>Red</v>
      </c>
      <c r="AD1015" t="str">
        <f>VLOOKUP($Z1015,'oddspedia-matches'!$A:$AD,AD$2,0)</f>
        <v>Red</v>
      </c>
      <c r="AE1015" t="str">
        <f>VLOOKUP($Z1015,'oddspedia-matches'!$A:$AD,AE$2,0)</f>
        <v>Green</v>
      </c>
      <c r="AF1015" t="str">
        <f>VLOOKUP($Z1015,'oddspedia-matches'!$A:$AD,AF$2,0)</f>
        <v>Red</v>
      </c>
      <c r="AG1015" t="str">
        <f>VLOOKUP($Z1015,'oddspedia-matches'!$A:$AD,AG$2,0)</f>
        <v>Green</v>
      </c>
      <c r="AH1015" t="str">
        <f>VLOOKUP($Z1015,'oddspedia-matches'!$A:$AD,AH$2,0)</f>
        <v>Green</v>
      </c>
      <c r="AI1015" t="str">
        <f>VLOOKUP($Z1015,'oddspedia-matches'!$A:$AD,AI$2,0)</f>
        <v>Red</v>
      </c>
      <c r="AJ1015" t="str">
        <f>VLOOKUP($Z1015,'oddspedia-matches'!$A:$AD,AJ$2,0)</f>
        <v>Red</v>
      </c>
      <c r="AK1015" t="str">
        <f>VLOOKUP($Z1015,'oddspedia-matches'!$A:$AD,AK$2,0)</f>
        <v>Green</v>
      </c>
      <c r="AL1015" t="str">
        <f>VLOOKUP($Z1015,'oddspedia-matches'!$A:$AD,AL$2,0)</f>
        <v>Green</v>
      </c>
      <c r="AM1015" t="str">
        <f>VLOOKUP($Z1015,'oddspedia-matches'!$A:$AD,AM$2,0)</f>
        <v>Green</v>
      </c>
      <c r="AN1015" t="str">
        <f>VLOOKUP($Z1015,'oddspedia-matches'!$A:$AD,AN$2,0)</f>
        <v>Red</v>
      </c>
      <c r="AO1015" t="str">
        <f>VLOOKUP($Z1015,'oddspedia-matches'!$A:$AD,AO$2,0)</f>
        <v>Green</v>
      </c>
      <c r="AP1015" t="str">
        <f>VLOOKUP($Z1015,'oddspedia-matches'!$A:$AD,AP$2,0)</f>
        <v>Red</v>
      </c>
      <c r="AQ1015" t="str">
        <f>VLOOKUP($Z1015,'oddspedia-matches'!$A:$AD,AQ$2,0)</f>
        <v>Green</v>
      </c>
    </row>
    <row r="1016" spans="2:43" hidden="1" x14ac:dyDescent="0.3">
      <c r="B1016" t="s">
        <v>457</v>
      </c>
      <c r="C1016" t="s">
        <v>5588</v>
      </c>
      <c r="D1016" s="25">
        <v>0.66666666666666663</v>
      </c>
      <c r="E1016" t="s">
        <v>1266</v>
      </c>
      <c r="F1016" t="s">
        <v>261</v>
      </c>
      <c r="H1016">
        <v>47.5</v>
      </c>
      <c r="I1016">
        <v>27</v>
      </c>
      <c r="J1016">
        <v>25.5</v>
      </c>
      <c r="K1016">
        <v>74.5</v>
      </c>
      <c r="L1016">
        <v>52.5</v>
      </c>
      <c r="M1016">
        <v>73</v>
      </c>
      <c r="N1016">
        <v>35.1</v>
      </c>
      <c r="O1016">
        <v>47</v>
      </c>
      <c r="P1016">
        <v>17.899999999999999</v>
      </c>
      <c r="Q1016">
        <v>63</v>
      </c>
      <c r="R1016">
        <v>78.5</v>
      </c>
      <c r="S1016">
        <v>53.7</v>
      </c>
      <c r="T1016">
        <v>46.3</v>
      </c>
      <c r="U1016">
        <v>52.4</v>
      </c>
      <c r="V1016">
        <v>57</v>
      </c>
      <c r="W1016">
        <v>43</v>
      </c>
      <c r="X1016" t="str">
        <f>VLOOKUP(E1016,'Transform table'!A:B,2,0)</f>
        <v>Club Deportivo San Jose</v>
      </c>
      <c r="Y1016" t="str">
        <f>VLOOKUP(F1016,'Transform table'!A:B,2,0)</f>
        <v>SA Bulo Bulo</v>
      </c>
      <c r="Z1016" t="str">
        <f t="shared" si="1"/>
        <v>05/08/2026Club Deportivo San JoseSA Bulo Bulo</v>
      </c>
      <c r="AA1016" t="str">
        <f>VLOOKUP($Z1016,'oddspedia-matches'!$A:$AD,AA$2,0)</f>
        <v>0 - 0</v>
      </c>
      <c r="AB1016" t="str">
        <f>VLOOKUP($Z1016,'oddspedia-matches'!$A:$AD,AB$2,0)</f>
        <v>Red</v>
      </c>
      <c r="AC1016" t="str">
        <f>VLOOKUP($Z1016,'oddspedia-matches'!$A:$AD,AC$2,0)</f>
        <v>Green</v>
      </c>
      <c r="AD1016" t="str">
        <f>VLOOKUP($Z1016,'oddspedia-matches'!$A:$AD,AD$2,0)</f>
        <v>Red</v>
      </c>
      <c r="AE1016" t="str">
        <f>VLOOKUP($Z1016,'oddspedia-matches'!$A:$AD,AE$2,0)</f>
        <v>Green</v>
      </c>
      <c r="AF1016" t="str">
        <f>VLOOKUP($Z1016,'oddspedia-matches'!$A:$AD,AF$2,0)</f>
        <v>Green</v>
      </c>
      <c r="AG1016" t="str">
        <f>VLOOKUP($Z1016,'oddspedia-matches'!$A:$AD,AG$2,0)</f>
        <v>Red</v>
      </c>
      <c r="AH1016" t="str">
        <f>VLOOKUP($Z1016,'oddspedia-matches'!$A:$AD,AH$2,0)</f>
        <v>Red</v>
      </c>
      <c r="AI1016" t="str">
        <f>VLOOKUP($Z1016,'oddspedia-matches'!$A:$AD,AI$2,0)</f>
        <v>Green</v>
      </c>
      <c r="AJ1016" t="str">
        <f>VLOOKUP($Z1016,'oddspedia-matches'!$A:$AD,AJ$2,0)</f>
        <v>Red</v>
      </c>
      <c r="AK1016" t="str">
        <f>VLOOKUP($Z1016,'oddspedia-matches'!$A:$AD,AK$2,0)</f>
        <v>Red</v>
      </c>
      <c r="AL1016" t="str">
        <f>VLOOKUP($Z1016,'oddspedia-matches'!$A:$AD,AL$2,0)</f>
        <v>Red</v>
      </c>
      <c r="AM1016" t="str">
        <f>VLOOKUP($Z1016,'oddspedia-matches'!$A:$AD,AM$2,0)</f>
        <v>Red</v>
      </c>
      <c r="AN1016" t="str">
        <f>VLOOKUP($Z1016,'oddspedia-matches'!$A:$AD,AN$2,0)</f>
        <v>Green</v>
      </c>
      <c r="AO1016" t="str">
        <f>VLOOKUP($Z1016,'oddspedia-matches'!$A:$AD,AO$2,0)</f>
        <v>Green</v>
      </c>
      <c r="AP1016" t="str">
        <f>VLOOKUP($Z1016,'oddspedia-matches'!$A:$AD,AP$2,0)</f>
        <v>Red</v>
      </c>
      <c r="AQ1016" t="str">
        <f>VLOOKUP($Z1016,'oddspedia-matches'!$A:$AD,AQ$2,0)</f>
        <v>Green</v>
      </c>
    </row>
    <row r="1017" spans="2:43" hidden="1" x14ac:dyDescent="0.3">
      <c r="B1017" t="s">
        <v>481</v>
      </c>
      <c r="C1017" t="s">
        <v>5588</v>
      </c>
      <c r="D1017" s="25">
        <v>0.67708333333333337</v>
      </c>
      <c r="E1017" t="s">
        <v>262</v>
      </c>
      <c r="F1017" t="s">
        <v>5589</v>
      </c>
      <c r="H1017">
        <v>32.6</v>
      </c>
      <c r="I1017">
        <v>25.8</v>
      </c>
      <c r="J1017">
        <v>41.6</v>
      </c>
      <c r="K1017">
        <v>58.4</v>
      </c>
      <c r="L1017">
        <v>67.400000000000006</v>
      </c>
      <c r="M1017">
        <v>74.2</v>
      </c>
      <c r="N1017">
        <v>33</v>
      </c>
      <c r="O1017">
        <v>31.9</v>
      </c>
      <c r="P1017">
        <v>35.1</v>
      </c>
      <c r="Q1017">
        <v>87.8</v>
      </c>
      <c r="R1017">
        <v>94.1</v>
      </c>
      <c r="S1017">
        <v>81.7</v>
      </c>
      <c r="T1017">
        <v>18.3</v>
      </c>
      <c r="U1017">
        <v>22.6</v>
      </c>
      <c r="V1017">
        <v>80.2</v>
      </c>
      <c r="W1017">
        <v>19.8</v>
      </c>
      <c r="X1017" t="str">
        <f>VLOOKUP(E1017,'Transform table'!A:B,2,0)</f>
        <v>Hafnarfjordur</v>
      </c>
      <c r="Y1017" t="str">
        <f>VLOOKUP(F1017,'Transform table'!A:B,2,0)</f>
        <v>KR Reykjavik</v>
      </c>
      <c r="Z1017" t="str">
        <f t="shared" si="1"/>
        <v>05/08/2026HafnarfjordurKR Reykjavik</v>
      </c>
      <c r="AA1017" t="str">
        <f>VLOOKUP($Z1017,'oddspedia-matches'!$A:$AD,AA$2,0)</f>
        <v>1 - 1</v>
      </c>
      <c r="AB1017" t="str">
        <f>VLOOKUP($Z1017,'oddspedia-matches'!$A:$AD,AB$2,0)</f>
        <v>Red</v>
      </c>
      <c r="AC1017" t="str">
        <f>VLOOKUP($Z1017,'oddspedia-matches'!$A:$AD,AC$2,0)</f>
        <v>Green</v>
      </c>
      <c r="AD1017" t="str">
        <f>VLOOKUP($Z1017,'oddspedia-matches'!$A:$AD,AD$2,0)</f>
        <v>Red</v>
      </c>
      <c r="AE1017" t="str">
        <f>VLOOKUP($Z1017,'oddspedia-matches'!$A:$AD,AE$2,0)</f>
        <v>Green</v>
      </c>
      <c r="AF1017" t="str">
        <f>VLOOKUP($Z1017,'oddspedia-matches'!$A:$AD,AF$2,0)</f>
        <v>Green</v>
      </c>
      <c r="AG1017" t="str">
        <f>VLOOKUP($Z1017,'oddspedia-matches'!$A:$AD,AG$2,0)</f>
        <v>Red</v>
      </c>
      <c r="AH1017" t="str">
        <f>VLOOKUP($Z1017,'oddspedia-matches'!$A:$AD,AH$2,0)</f>
        <v>Red</v>
      </c>
      <c r="AI1017" t="str">
        <f>VLOOKUP($Z1017,'oddspedia-matches'!$A:$AD,AI$2,0)</f>
        <v>Red</v>
      </c>
      <c r="AJ1017" t="str">
        <f>VLOOKUP($Z1017,'oddspedia-matches'!$A:$AD,AJ$2,0)</f>
        <v>Green</v>
      </c>
      <c r="AK1017" t="str">
        <f>VLOOKUP($Z1017,'oddspedia-matches'!$A:$AD,AK$2,0)</f>
        <v>Green</v>
      </c>
      <c r="AL1017" t="str">
        <f>VLOOKUP($Z1017,'oddspedia-matches'!$A:$AD,AL$2,0)</f>
        <v>Green</v>
      </c>
      <c r="AM1017" t="str">
        <f>VLOOKUP($Z1017,'oddspedia-matches'!$A:$AD,AM$2,0)</f>
        <v>Red</v>
      </c>
      <c r="AN1017" t="str">
        <f>VLOOKUP($Z1017,'oddspedia-matches'!$A:$AD,AN$2,0)</f>
        <v>Green</v>
      </c>
      <c r="AO1017" t="str">
        <f>VLOOKUP($Z1017,'oddspedia-matches'!$A:$AD,AO$2,0)</f>
        <v>Green</v>
      </c>
      <c r="AP1017" t="str">
        <f>VLOOKUP($Z1017,'oddspedia-matches'!$A:$AD,AP$2,0)</f>
        <v>Green</v>
      </c>
      <c r="AQ1017" t="str">
        <f>VLOOKUP($Z1017,'oddspedia-matches'!$A:$AD,AQ$2,0)</f>
        <v>Red</v>
      </c>
    </row>
    <row r="1018" spans="2:43" hidden="1" x14ac:dyDescent="0.3">
      <c r="B1018" t="s">
        <v>4813</v>
      </c>
      <c r="C1018" t="s">
        <v>5588</v>
      </c>
      <c r="D1018" s="25">
        <v>0.72916666666666663</v>
      </c>
      <c r="E1018" t="s">
        <v>5590</v>
      </c>
      <c r="F1018" t="s">
        <v>5591</v>
      </c>
      <c r="H1018">
        <v>44</v>
      </c>
      <c r="I1018">
        <v>33.1</v>
      </c>
      <c r="J1018">
        <v>23</v>
      </c>
      <c r="K1018">
        <v>77</v>
      </c>
      <c r="L1018">
        <v>56</v>
      </c>
      <c r="M1018">
        <v>66.900000000000006</v>
      </c>
      <c r="N1018">
        <v>29.6</v>
      </c>
      <c r="O1018">
        <v>55.5</v>
      </c>
      <c r="P1018">
        <v>15</v>
      </c>
      <c r="Q1018">
        <v>51.1</v>
      </c>
      <c r="R1018">
        <v>58.2</v>
      </c>
      <c r="S1018">
        <v>29.9</v>
      </c>
      <c r="T1018">
        <v>70.099999999999994</v>
      </c>
      <c r="U1018">
        <v>75</v>
      </c>
      <c r="V1018">
        <v>37.6</v>
      </c>
      <c r="W1018">
        <v>62.4</v>
      </c>
      <c r="X1018" t="str">
        <f>VLOOKUP(E1018,'Transform table'!A:B,2,0)</f>
        <v>Deportivo La Guaira</v>
      </c>
      <c r="Y1018" t="str">
        <f>VLOOKUP(F1018,'Transform table'!A:B,2,0)</f>
        <v>Metropolitanos FC</v>
      </c>
      <c r="Z1018" t="str">
        <f t="shared" si="1"/>
        <v>05/08/2026Deportivo La GuairaMetropolitanos FC</v>
      </c>
      <c r="AA1018" t="str">
        <f>VLOOKUP($Z1018,'oddspedia-matches'!$A:$AD,AA$2,0)</f>
        <v>1 - 2</v>
      </c>
      <c r="AB1018" t="str">
        <f>VLOOKUP($Z1018,'oddspedia-matches'!$A:$AD,AB$2,0)</f>
        <v>Red</v>
      </c>
      <c r="AC1018" t="str">
        <f>VLOOKUP($Z1018,'oddspedia-matches'!$A:$AD,AC$2,0)</f>
        <v>Red</v>
      </c>
      <c r="AD1018" t="str">
        <f>VLOOKUP($Z1018,'oddspedia-matches'!$A:$AD,AD$2,0)</f>
        <v>Green</v>
      </c>
      <c r="AE1018" t="str">
        <f>VLOOKUP($Z1018,'oddspedia-matches'!$A:$AD,AE$2,0)</f>
        <v>Red</v>
      </c>
      <c r="AF1018" t="str">
        <f>VLOOKUP($Z1018,'oddspedia-matches'!$A:$AD,AF$2,0)</f>
        <v>Green</v>
      </c>
      <c r="AG1018" t="str">
        <f>VLOOKUP($Z1018,'oddspedia-matches'!$A:$AD,AG$2,0)</f>
        <v>Green</v>
      </c>
      <c r="AH1018" t="str">
        <f>VLOOKUP($Z1018,'oddspedia-matches'!$A:$AD,AH$2,0)</f>
        <v>Red</v>
      </c>
      <c r="AI1018" t="str">
        <f>VLOOKUP($Z1018,'oddspedia-matches'!$A:$AD,AI$2,0)</f>
        <v>Green</v>
      </c>
      <c r="AJ1018" t="str">
        <f>VLOOKUP($Z1018,'oddspedia-matches'!$A:$AD,AJ$2,0)</f>
        <v>Red</v>
      </c>
      <c r="AK1018" t="str">
        <f>VLOOKUP($Z1018,'oddspedia-matches'!$A:$AD,AK$2,0)</f>
        <v>Green</v>
      </c>
      <c r="AL1018" t="str">
        <f>VLOOKUP($Z1018,'oddspedia-matches'!$A:$AD,AL$2,0)</f>
        <v>Green</v>
      </c>
      <c r="AM1018" t="str">
        <f>VLOOKUP($Z1018,'oddspedia-matches'!$A:$AD,AM$2,0)</f>
        <v>Green</v>
      </c>
      <c r="AN1018" t="str">
        <f>VLOOKUP($Z1018,'oddspedia-matches'!$A:$AD,AN$2,0)</f>
        <v>Red</v>
      </c>
      <c r="AO1018" t="str">
        <f>VLOOKUP($Z1018,'oddspedia-matches'!$A:$AD,AO$2,0)</f>
        <v>Green</v>
      </c>
      <c r="AP1018" t="str">
        <f>VLOOKUP($Z1018,'oddspedia-matches'!$A:$AD,AP$2,0)</f>
        <v>Green</v>
      </c>
      <c r="AQ1018" t="str">
        <f>VLOOKUP($Z1018,'oddspedia-matches'!$A:$AD,AQ$2,0)</f>
        <v>Red</v>
      </c>
    </row>
    <row r="1019" spans="2:43" hidden="1" x14ac:dyDescent="0.3">
      <c r="B1019" t="s">
        <v>470</v>
      </c>
      <c r="C1019" t="s">
        <v>5588</v>
      </c>
      <c r="D1019" s="25">
        <v>0.79166666666666663</v>
      </c>
      <c r="E1019" t="s">
        <v>1203</v>
      </c>
      <c r="F1019" t="s">
        <v>1173</v>
      </c>
      <c r="H1019">
        <v>39.700000000000003</v>
      </c>
      <c r="I1019">
        <v>34</v>
      </c>
      <c r="J1019">
        <v>26.3</v>
      </c>
      <c r="K1019">
        <v>73.7</v>
      </c>
      <c r="L1019">
        <v>60.3</v>
      </c>
      <c r="M1019">
        <v>66</v>
      </c>
      <c r="N1019">
        <v>27.5</v>
      </c>
      <c r="O1019">
        <v>55.9</v>
      </c>
      <c r="P1019">
        <v>16.600000000000001</v>
      </c>
      <c r="Q1019">
        <v>50.9</v>
      </c>
      <c r="R1019">
        <v>57.6</v>
      </c>
      <c r="S1019">
        <v>29.3</v>
      </c>
      <c r="T1019">
        <v>70.7</v>
      </c>
      <c r="U1019">
        <v>75.2</v>
      </c>
      <c r="V1019">
        <v>38.1</v>
      </c>
      <c r="W1019">
        <v>61.9</v>
      </c>
      <c r="X1019" t="str">
        <f>VLOOKUP(E1019,'Transform table'!A:B,2,0)</f>
        <v>Boca Juniors</v>
      </c>
      <c r="Y1019" t="str">
        <f>VLOOKUP(F1019,'Transform table'!A:B,2,0)</f>
        <v>Estudiantes de La Plata</v>
      </c>
      <c r="Z1019" t="str">
        <f t="shared" si="1"/>
        <v>05/08/2026Boca JuniorsEstudiantes de La Plata</v>
      </c>
      <c r="AA1019" t="str">
        <f>VLOOKUP($Z1019,'oddspedia-matches'!$A:$AD,AA$2,0)</f>
        <v>1 - 0</v>
      </c>
      <c r="AB1019" t="str">
        <f>VLOOKUP($Z1019,'oddspedia-matches'!$A:$AD,AB$2,0)</f>
        <v>Green</v>
      </c>
      <c r="AC1019" t="str">
        <f>VLOOKUP($Z1019,'oddspedia-matches'!$A:$AD,AC$2,0)</f>
        <v>Red</v>
      </c>
      <c r="AD1019" t="str">
        <f>VLOOKUP($Z1019,'oddspedia-matches'!$A:$AD,AD$2,0)</f>
        <v>Red</v>
      </c>
      <c r="AE1019" t="str">
        <f>VLOOKUP($Z1019,'oddspedia-matches'!$A:$AD,AE$2,0)</f>
        <v>Green</v>
      </c>
      <c r="AF1019" t="str">
        <f>VLOOKUP($Z1019,'oddspedia-matches'!$A:$AD,AF$2,0)</f>
        <v>Red</v>
      </c>
      <c r="AG1019" t="str">
        <f>VLOOKUP($Z1019,'oddspedia-matches'!$A:$AD,AG$2,0)</f>
        <v>Green</v>
      </c>
      <c r="AH1019" t="str">
        <f>VLOOKUP($Z1019,'oddspedia-matches'!$A:$AD,AH$2,0)</f>
        <v>Green</v>
      </c>
      <c r="AI1019" t="str">
        <f>VLOOKUP($Z1019,'oddspedia-matches'!$A:$AD,AI$2,0)</f>
        <v>Red</v>
      </c>
      <c r="AJ1019" t="str">
        <f>VLOOKUP($Z1019,'oddspedia-matches'!$A:$AD,AJ$2,0)</f>
        <v>Red</v>
      </c>
      <c r="AK1019" t="str">
        <f>VLOOKUP($Z1019,'oddspedia-matches'!$A:$AD,AK$2,0)</f>
        <v>Green</v>
      </c>
      <c r="AL1019" t="str">
        <f>VLOOKUP($Z1019,'oddspedia-matches'!$A:$AD,AL$2,0)</f>
        <v>Red</v>
      </c>
      <c r="AM1019" t="str">
        <f>VLOOKUP($Z1019,'oddspedia-matches'!$A:$AD,AM$2,0)</f>
        <v>Red</v>
      </c>
      <c r="AN1019" t="str">
        <f>VLOOKUP($Z1019,'oddspedia-matches'!$A:$AD,AN$2,0)</f>
        <v>Green</v>
      </c>
      <c r="AO1019" t="str">
        <f>VLOOKUP($Z1019,'oddspedia-matches'!$A:$AD,AO$2,0)</f>
        <v>Green</v>
      </c>
      <c r="AP1019" t="str">
        <f>VLOOKUP($Z1019,'oddspedia-matches'!$A:$AD,AP$2,0)</f>
        <v>Red</v>
      </c>
      <c r="AQ1019" t="str">
        <f>VLOOKUP($Z1019,'oddspedia-matches'!$A:$AD,AQ$2,0)</f>
        <v>Green</v>
      </c>
    </row>
    <row r="1020" spans="2:43" hidden="1" x14ac:dyDescent="0.3">
      <c r="B1020" t="s">
        <v>457</v>
      </c>
      <c r="C1020" t="s">
        <v>5588</v>
      </c>
      <c r="D1020" s="25">
        <v>0.79166666666666663</v>
      </c>
      <c r="E1020" t="s">
        <v>266</v>
      </c>
      <c r="F1020" t="s">
        <v>1216</v>
      </c>
      <c r="H1020">
        <v>38</v>
      </c>
      <c r="I1020">
        <v>29.7</v>
      </c>
      <c r="J1020">
        <v>32.299999999999997</v>
      </c>
      <c r="K1020">
        <v>67.7</v>
      </c>
      <c r="L1020">
        <v>62</v>
      </c>
      <c r="M1020">
        <v>70.3</v>
      </c>
      <c r="N1020">
        <v>32.1</v>
      </c>
      <c r="O1020">
        <v>46.1</v>
      </c>
      <c r="P1020">
        <v>21.8</v>
      </c>
      <c r="Q1020">
        <v>65.3</v>
      </c>
      <c r="R1020">
        <v>72.599999999999994</v>
      </c>
      <c r="S1020">
        <v>45.7</v>
      </c>
      <c r="T1020">
        <v>54.3</v>
      </c>
      <c r="U1020">
        <v>59.7</v>
      </c>
      <c r="V1020">
        <v>52.2</v>
      </c>
      <c r="W1020">
        <v>47.8</v>
      </c>
      <c r="X1020" t="str">
        <f>VLOOKUP(E1020,'Transform table'!A:B,2,0)</f>
        <v>Nacional Potosi</v>
      </c>
      <c r="Y1020" t="str">
        <f>VLOOKUP(F1020,'Transform table'!A:B,2,0)</f>
        <v>Club The Strongest</v>
      </c>
      <c r="Z1020" t="str">
        <f t="shared" si="1"/>
        <v>05/08/2026Nacional PotosiClub The Strongest</v>
      </c>
      <c r="AA1020" t="str">
        <f>VLOOKUP($Z1020,'oddspedia-matches'!$A:$AD,AA$2,0)</f>
        <v>2 - 3</v>
      </c>
      <c r="AB1020" t="str">
        <f>VLOOKUP($Z1020,'oddspedia-matches'!$A:$AD,AB$2,0)</f>
        <v>Red</v>
      </c>
      <c r="AC1020" t="str">
        <f>VLOOKUP($Z1020,'oddspedia-matches'!$A:$AD,AC$2,0)</f>
        <v>Red</v>
      </c>
      <c r="AD1020" t="str">
        <f>VLOOKUP($Z1020,'oddspedia-matches'!$A:$AD,AD$2,0)</f>
        <v>Green</v>
      </c>
      <c r="AE1020" t="str">
        <f>VLOOKUP($Z1020,'oddspedia-matches'!$A:$AD,AE$2,0)</f>
        <v>Red</v>
      </c>
      <c r="AF1020" t="str">
        <f>VLOOKUP($Z1020,'oddspedia-matches'!$A:$AD,AF$2,0)</f>
        <v>Green</v>
      </c>
      <c r="AG1020" t="str">
        <f>VLOOKUP($Z1020,'oddspedia-matches'!$A:$AD,AG$2,0)</f>
        <v>Green</v>
      </c>
      <c r="AH1020" t="str">
        <f>VLOOKUP($Z1020,'oddspedia-matches'!$A:$AD,AH$2,0)</f>
        <v>Green</v>
      </c>
      <c r="AI1020" t="str">
        <f>VLOOKUP($Z1020,'oddspedia-matches'!$A:$AD,AI$2,0)</f>
        <v>Red</v>
      </c>
      <c r="AJ1020" t="str">
        <f>VLOOKUP($Z1020,'oddspedia-matches'!$A:$AD,AJ$2,0)</f>
        <v>Red</v>
      </c>
      <c r="AK1020" t="str">
        <f>VLOOKUP($Z1020,'oddspedia-matches'!$A:$AD,AK$2,0)</f>
        <v>Green</v>
      </c>
      <c r="AL1020" t="str">
        <f>VLOOKUP($Z1020,'oddspedia-matches'!$A:$AD,AL$2,0)</f>
        <v>Green</v>
      </c>
      <c r="AM1020" t="str">
        <f>VLOOKUP($Z1020,'oddspedia-matches'!$A:$AD,AM$2,0)</f>
        <v>Green</v>
      </c>
      <c r="AN1020" t="str">
        <f>VLOOKUP($Z1020,'oddspedia-matches'!$A:$AD,AN$2,0)</f>
        <v>Red</v>
      </c>
      <c r="AO1020" t="str">
        <f>VLOOKUP($Z1020,'oddspedia-matches'!$A:$AD,AO$2,0)</f>
        <v>Red</v>
      </c>
      <c r="AP1020" t="str">
        <f>VLOOKUP($Z1020,'oddspedia-matches'!$A:$AD,AP$2,0)</f>
        <v>Green</v>
      </c>
      <c r="AQ1020" t="str">
        <f>VLOOKUP($Z1020,'oddspedia-matches'!$A:$AD,AQ$2,0)</f>
        <v>Red</v>
      </c>
    </row>
    <row r="1021" spans="2:43" hidden="1" x14ac:dyDescent="0.3">
      <c r="B1021" t="s">
        <v>647</v>
      </c>
      <c r="C1021" t="s">
        <v>5588</v>
      </c>
      <c r="D1021" s="25">
        <v>0.83333333333333337</v>
      </c>
      <c r="E1021" t="s">
        <v>327</v>
      </c>
      <c r="F1021" t="s">
        <v>1137</v>
      </c>
      <c r="H1021">
        <v>37.6</v>
      </c>
      <c r="I1021">
        <v>31.8</v>
      </c>
      <c r="J1021">
        <v>30.6</v>
      </c>
      <c r="K1021">
        <v>69.400000000000006</v>
      </c>
      <c r="L1021">
        <v>62.4</v>
      </c>
      <c r="M1021">
        <v>68.2</v>
      </c>
      <c r="N1021">
        <v>24.9</v>
      </c>
      <c r="O1021">
        <v>52.4</v>
      </c>
      <c r="P1021">
        <v>22.7</v>
      </c>
      <c r="Q1021">
        <v>56.4</v>
      </c>
      <c r="R1021">
        <v>65.7</v>
      </c>
      <c r="S1021">
        <v>37.5</v>
      </c>
      <c r="T1021">
        <v>62.5</v>
      </c>
      <c r="U1021">
        <v>67.400000000000006</v>
      </c>
      <c r="V1021">
        <v>45.6</v>
      </c>
      <c r="W1021">
        <v>54.4</v>
      </c>
      <c r="X1021" t="str">
        <f>VLOOKUP(E1021,'Transform table'!A:B,2,0)</f>
        <v>Quilmes</v>
      </c>
      <c r="Y1021" t="str">
        <f>VLOOKUP(F1021,'Transform table'!A:B,2,0)</f>
        <v>Gimnasia Jujuy</v>
      </c>
      <c r="Z1021" t="str">
        <f t="shared" si="1"/>
        <v>05/08/2026QuilmesGimnasia Jujuy</v>
      </c>
      <c r="AA1021" t="str">
        <f>VLOOKUP($Z1021,'oddspedia-matches'!$A:$AD,AA$2,0)</f>
        <v>2 - 0</v>
      </c>
      <c r="AB1021" t="str">
        <f>VLOOKUP($Z1021,'oddspedia-matches'!$A:$AD,AB$2,0)</f>
        <v>Green</v>
      </c>
      <c r="AC1021" t="str">
        <f>VLOOKUP($Z1021,'oddspedia-matches'!$A:$AD,AC$2,0)</f>
        <v>Red</v>
      </c>
      <c r="AD1021" t="str">
        <f>VLOOKUP($Z1021,'oddspedia-matches'!$A:$AD,AD$2,0)</f>
        <v>Red</v>
      </c>
      <c r="AE1021" t="str">
        <f>VLOOKUP($Z1021,'oddspedia-matches'!$A:$AD,AE$2,0)</f>
        <v>Green</v>
      </c>
      <c r="AF1021" t="str">
        <f>VLOOKUP($Z1021,'oddspedia-matches'!$A:$AD,AF$2,0)</f>
        <v>Red</v>
      </c>
      <c r="AG1021" t="str">
        <f>VLOOKUP($Z1021,'oddspedia-matches'!$A:$AD,AG$2,0)</f>
        <v>Green</v>
      </c>
      <c r="AH1021" t="str">
        <f>VLOOKUP($Z1021,'oddspedia-matches'!$A:$AD,AH$2,0)</f>
        <v>Red</v>
      </c>
      <c r="AI1021" t="str">
        <f>VLOOKUP($Z1021,'oddspedia-matches'!$A:$AD,AI$2,0)</f>
        <v>Green</v>
      </c>
      <c r="AJ1021" t="str">
        <f>VLOOKUP($Z1021,'oddspedia-matches'!$A:$AD,AJ$2,0)</f>
        <v>Red</v>
      </c>
      <c r="AK1021" t="str">
        <f>VLOOKUP($Z1021,'oddspedia-matches'!$A:$AD,AK$2,0)</f>
        <v>Red</v>
      </c>
      <c r="AL1021" t="str">
        <f>VLOOKUP($Z1021,'oddspedia-matches'!$A:$AD,AL$2,0)</f>
        <v>Green</v>
      </c>
      <c r="AM1021" t="str">
        <f>VLOOKUP($Z1021,'oddspedia-matches'!$A:$AD,AM$2,0)</f>
        <v>Red</v>
      </c>
      <c r="AN1021" t="str">
        <f>VLOOKUP($Z1021,'oddspedia-matches'!$A:$AD,AN$2,0)</f>
        <v>Green</v>
      </c>
      <c r="AO1021" t="str">
        <f>VLOOKUP($Z1021,'oddspedia-matches'!$A:$AD,AO$2,0)</f>
        <v>Green</v>
      </c>
      <c r="AP1021" t="str">
        <f>VLOOKUP($Z1021,'oddspedia-matches'!$A:$AD,AP$2,0)</f>
        <v>Red</v>
      </c>
      <c r="AQ1021" t="str">
        <f>VLOOKUP($Z1021,'oddspedia-matches'!$A:$AD,AQ$2,0)</f>
        <v>Green</v>
      </c>
    </row>
    <row r="1022" spans="2:43" hidden="1" x14ac:dyDescent="0.3">
      <c r="B1022" t="s">
        <v>486</v>
      </c>
      <c r="C1022" t="s">
        <v>5588</v>
      </c>
      <c r="D1022" s="25">
        <v>0.83333333333333337</v>
      </c>
      <c r="E1022" t="s">
        <v>4848</v>
      </c>
      <c r="F1022" t="s">
        <v>1274</v>
      </c>
      <c r="H1022">
        <v>48.7</v>
      </c>
      <c r="I1022">
        <v>28.3</v>
      </c>
      <c r="J1022">
        <v>23</v>
      </c>
      <c r="K1022">
        <v>77</v>
      </c>
      <c r="L1022">
        <v>51.3</v>
      </c>
      <c r="M1022">
        <v>71.7</v>
      </c>
      <c r="N1022">
        <v>32.6</v>
      </c>
      <c r="O1022">
        <v>46.3</v>
      </c>
      <c r="P1022">
        <v>21.1</v>
      </c>
      <c r="Q1022">
        <v>64.8</v>
      </c>
      <c r="R1022">
        <v>72.099999999999994</v>
      </c>
      <c r="S1022">
        <v>45.1</v>
      </c>
      <c r="T1022">
        <v>54.9</v>
      </c>
      <c r="U1022">
        <v>61.1</v>
      </c>
      <c r="V1022">
        <v>49.6</v>
      </c>
      <c r="W1022">
        <v>50.4</v>
      </c>
      <c r="X1022" t="str">
        <f>VLOOKUP(E1022,'Transform table'!A:B,2,0)</f>
        <v>CA Penarol</v>
      </c>
      <c r="Y1022" t="str">
        <f>VLOOKUP(F1022,'Transform table'!A:B,2,0)</f>
        <v>Montevideo Wanderers</v>
      </c>
      <c r="Z1022" t="str">
        <f t="shared" si="1"/>
        <v>05/08/2026CA PenarolMontevideo Wanderers</v>
      </c>
      <c r="AA1022" t="str">
        <f>VLOOKUP($Z1022,'oddspedia-matches'!$A:$AD,AA$2,0)</f>
        <v>5 - 1</v>
      </c>
      <c r="AB1022" t="str">
        <f>VLOOKUP($Z1022,'oddspedia-matches'!$A:$AD,AB$2,0)</f>
        <v>Green</v>
      </c>
      <c r="AC1022" t="str">
        <f>VLOOKUP($Z1022,'oddspedia-matches'!$A:$AD,AC$2,0)</f>
        <v>Red</v>
      </c>
      <c r="AD1022" t="str">
        <f>VLOOKUP($Z1022,'oddspedia-matches'!$A:$AD,AD$2,0)</f>
        <v>Red</v>
      </c>
      <c r="AE1022" t="str">
        <f>VLOOKUP($Z1022,'oddspedia-matches'!$A:$AD,AE$2,0)</f>
        <v>Green</v>
      </c>
      <c r="AF1022" t="str">
        <f>VLOOKUP($Z1022,'oddspedia-matches'!$A:$AD,AF$2,0)</f>
        <v>Red</v>
      </c>
      <c r="AG1022" t="str">
        <f>VLOOKUP($Z1022,'oddspedia-matches'!$A:$AD,AG$2,0)</f>
        <v>Green</v>
      </c>
      <c r="AH1022" t="str">
        <f>VLOOKUP($Z1022,'oddspedia-matches'!$A:$AD,AH$2,0)</f>
        <v>Green</v>
      </c>
      <c r="AI1022" t="str">
        <f>VLOOKUP($Z1022,'oddspedia-matches'!$A:$AD,AI$2,0)</f>
        <v>Red</v>
      </c>
      <c r="AJ1022" t="str">
        <f>VLOOKUP($Z1022,'oddspedia-matches'!$A:$AD,AJ$2,0)</f>
        <v>Red</v>
      </c>
      <c r="AK1022" t="str">
        <f>VLOOKUP($Z1022,'oddspedia-matches'!$A:$AD,AK$2,0)</f>
        <v>Green</v>
      </c>
      <c r="AL1022" t="str">
        <f>VLOOKUP($Z1022,'oddspedia-matches'!$A:$AD,AL$2,0)</f>
        <v>Green</v>
      </c>
      <c r="AM1022" t="str">
        <f>VLOOKUP($Z1022,'oddspedia-matches'!$A:$AD,AM$2,0)</f>
        <v>Green</v>
      </c>
      <c r="AN1022" t="str">
        <f>VLOOKUP($Z1022,'oddspedia-matches'!$A:$AD,AN$2,0)</f>
        <v>Red</v>
      </c>
      <c r="AO1022" t="str">
        <f>VLOOKUP($Z1022,'oddspedia-matches'!$A:$AD,AO$2,0)</f>
        <v>Red</v>
      </c>
      <c r="AP1022" t="str">
        <f>VLOOKUP($Z1022,'oddspedia-matches'!$A:$AD,AP$2,0)</f>
        <v>Green</v>
      </c>
      <c r="AQ1022" t="str">
        <f>VLOOKUP($Z1022,'oddspedia-matches'!$A:$AD,AQ$2,0)</f>
        <v>Red</v>
      </c>
    </row>
    <row r="1023" spans="2:43" hidden="1" x14ac:dyDescent="0.3">
      <c r="B1023" t="s">
        <v>487</v>
      </c>
      <c r="C1023" t="s">
        <v>5588</v>
      </c>
      <c r="D1023" s="25">
        <v>0.84375</v>
      </c>
      <c r="E1023" t="s">
        <v>1154</v>
      </c>
      <c r="F1023" t="s">
        <v>206</v>
      </c>
      <c r="H1023">
        <v>49.1</v>
      </c>
      <c r="I1023">
        <v>27</v>
      </c>
      <c r="J1023">
        <v>24</v>
      </c>
      <c r="K1023">
        <v>76</v>
      </c>
      <c r="L1023">
        <v>50.9</v>
      </c>
      <c r="M1023">
        <v>73</v>
      </c>
      <c r="N1023">
        <v>41.4</v>
      </c>
      <c r="O1023">
        <v>42.4</v>
      </c>
      <c r="P1023">
        <v>16.2</v>
      </c>
      <c r="Q1023">
        <v>68.7</v>
      </c>
      <c r="R1023">
        <v>77.599999999999994</v>
      </c>
      <c r="S1023">
        <v>52.4</v>
      </c>
      <c r="T1023">
        <v>47.6</v>
      </c>
      <c r="U1023">
        <v>53.9</v>
      </c>
      <c r="V1023">
        <v>55.5</v>
      </c>
      <c r="W1023">
        <v>44.5</v>
      </c>
      <c r="X1023" t="str">
        <f>VLOOKUP(E1023,'Transform table'!A:B,2,0)</f>
        <v>Inter Bogota</v>
      </c>
      <c r="Y1023" t="str">
        <f>VLOOKUP(F1023,'Transform table'!A:B,2,0)</f>
        <v>Jaguares de Cordoba</v>
      </c>
      <c r="Z1023" t="str">
        <f t="shared" si="1"/>
        <v>05/08/2026Inter BogotaJaguares de Cordoba</v>
      </c>
      <c r="AA1023" t="str">
        <f>VLOOKUP($Z1023,'oddspedia-matches'!$A:$AD,AA$2,0)</f>
        <v>1 - 0</v>
      </c>
      <c r="AB1023" t="str">
        <f>VLOOKUP($Z1023,'oddspedia-matches'!$A:$AD,AB$2,0)</f>
        <v>Green</v>
      </c>
      <c r="AC1023" t="str">
        <f>VLOOKUP($Z1023,'oddspedia-matches'!$A:$AD,AC$2,0)</f>
        <v>Red</v>
      </c>
      <c r="AD1023" t="str">
        <f>VLOOKUP($Z1023,'oddspedia-matches'!$A:$AD,AD$2,0)</f>
        <v>Red</v>
      </c>
      <c r="AE1023" t="str">
        <f>VLOOKUP($Z1023,'oddspedia-matches'!$A:$AD,AE$2,0)</f>
        <v>Green</v>
      </c>
      <c r="AF1023" t="str">
        <f>VLOOKUP($Z1023,'oddspedia-matches'!$A:$AD,AF$2,0)</f>
        <v>Red</v>
      </c>
      <c r="AG1023" t="str">
        <f>VLOOKUP($Z1023,'oddspedia-matches'!$A:$AD,AG$2,0)</f>
        <v>Green</v>
      </c>
      <c r="AH1023" t="str">
        <f>VLOOKUP($Z1023,'oddspedia-matches'!$A:$AD,AH$2,0)</f>
        <v>Red</v>
      </c>
      <c r="AI1023" t="str">
        <f>VLOOKUP($Z1023,'oddspedia-matches'!$A:$AD,AI$2,0)</f>
        <v>Green</v>
      </c>
      <c r="AJ1023" t="str">
        <f>VLOOKUP($Z1023,'oddspedia-matches'!$A:$AD,AJ$2,0)</f>
        <v>Red</v>
      </c>
      <c r="AK1023" t="str">
        <f>VLOOKUP($Z1023,'oddspedia-matches'!$A:$AD,AK$2,0)</f>
        <v>Red</v>
      </c>
      <c r="AL1023" t="str">
        <f>VLOOKUP($Z1023,'oddspedia-matches'!$A:$AD,AL$2,0)</f>
        <v>Red</v>
      </c>
      <c r="AM1023" t="str">
        <f>VLOOKUP($Z1023,'oddspedia-matches'!$A:$AD,AM$2,0)</f>
        <v>Red</v>
      </c>
      <c r="AN1023" t="str">
        <f>VLOOKUP($Z1023,'oddspedia-matches'!$A:$AD,AN$2,0)</f>
        <v>Green</v>
      </c>
      <c r="AO1023" t="str">
        <f>VLOOKUP($Z1023,'oddspedia-matches'!$A:$AD,AO$2,0)</f>
        <v>Green</v>
      </c>
      <c r="AP1023" t="str">
        <f>VLOOKUP($Z1023,'oddspedia-matches'!$A:$AD,AP$2,0)</f>
        <v>Red</v>
      </c>
      <c r="AQ1023" t="str">
        <f>VLOOKUP($Z1023,'oddspedia-matches'!$A:$AD,AQ$2,0)</f>
        <v>Green</v>
      </c>
    </row>
    <row r="1024" spans="2:43" hidden="1" x14ac:dyDescent="0.3">
      <c r="B1024" t="s">
        <v>487</v>
      </c>
      <c r="C1024" t="s">
        <v>5588</v>
      </c>
      <c r="D1024" s="25">
        <v>0.85069444444444442</v>
      </c>
      <c r="E1024" t="s">
        <v>194</v>
      </c>
      <c r="F1024" t="s">
        <v>421</v>
      </c>
      <c r="H1024">
        <v>28</v>
      </c>
      <c r="I1024">
        <v>30.7</v>
      </c>
      <c r="J1024">
        <v>41.3</v>
      </c>
      <c r="K1024">
        <v>58.7</v>
      </c>
      <c r="L1024">
        <v>72</v>
      </c>
      <c r="M1024">
        <v>69.3</v>
      </c>
      <c r="N1024">
        <v>17.899999999999999</v>
      </c>
      <c r="O1024">
        <v>53.5</v>
      </c>
      <c r="P1024">
        <v>28.5</v>
      </c>
      <c r="Q1024">
        <v>54.5</v>
      </c>
      <c r="R1024">
        <v>70.2</v>
      </c>
      <c r="S1024">
        <v>42.7</v>
      </c>
      <c r="T1024">
        <v>57.3</v>
      </c>
      <c r="U1024">
        <v>62.7</v>
      </c>
      <c r="V1024">
        <v>49.3</v>
      </c>
      <c r="W1024">
        <v>50.7</v>
      </c>
      <c r="X1024" t="str">
        <f>VLOOKUP(E1024,'Transform table'!A:B,2,0)</f>
        <v>Deportivo Pereira</v>
      </c>
      <c r="Y1024" t="str">
        <f>VLOOKUP(F1024,'Transform table'!A:B,2,0)</f>
        <v>Independiente Santa Fe</v>
      </c>
      <c r="Z1024" t="str">
        <f t="shared" si="1"/>
        <v>05/08/2026Deportivo PereiraIndependiente Santa Fe</v>
      </c>
      <c r="AA1024" t="e">
        <f>VLOOKUP($Z1024,'oddspedia-matches'!$A:$AD,AA$2,0)</f>
        <v>#N/A</v>
      </c>
      <c r="AB1024" t="e">
        <f>VLOOKUP($Z1024,'oddspedia-matches'!$A:$AD,AB$2,0)</f>
        <v>#N/A</v>
      </c>
      <c r="AC1024" t="e">
        <f>VLOOKUP($Z1024,'oddspedia-matches'!$A:$AD,AC$2,0)</f>
        <v>#N/A</v>
      </c>
      <c r="AD1024" t="e">
        <f>VLOOKUP($Z1024,'oddspedia-matches'!$A:$AD,AD$2,0)</f>
        <v>#N/A</v>
      </c>
      <c r="AE1024" t="e">
        <f>VLOOKUP($Z1024,'oddspedia-matches'!$A:$AD,AE$2,0)</f>
        <v>#N/A</v>
      </c>
      <c r="AF1024" t="e">
        <f>VLOOKUP($Z1024,'oddspedia-matches'!$A:$AD,AF$2,0)</f>
        <v>#N/A</v>
      </c>
      <c r="AG1024" t="e">
        <f>VLOOKUP($Z1024,'oddspedia-matches'!$A:$AD,AG$2,0)</f>
        <v>#N/A</v>
      </c>
      <c r="AH1024" t="e">
        <f>VLOOKUP($Z1024,'oddspedia-matches'!$A:$AD,AH$2,0)</f>
        <v>#N/A</v>
      </c>
      <c r="AI1024" t="e">
        <f>VLOOKUP($Z1024,'oddspedia-matches'!$A:$AD,AI$2,0)</f>
        <v>#N/A</v>
      </c>
      <c r="AJ1024" t="e">
        <f>VLOOKUP($Z1024,'oddspedia-matches'!$A:$AD,AJ$2,0)</f>
        <v>#N/A</v>
      </c>
      <c r="AK1024" t="e">
        <f>VLOOKUP($Z1024,'oddspedia-matches'!$A:$AD,AK$2,0)</f>
        <v>#N/A</v>
      </c>
      <c r="AL1024" t="e">
        <f>VLOOKUP($Z1024,'oddspedia-matches'!$A:$AD,AL$2,0)</f>
        <v>#N/A</v>
      </c>
      <c r="AM1024" t="e">
        <f>VLOOKUP($Z1024,'oddspedia-matches'!$A:$AD,AM$2,0)</f>
        <v>#N/A</v>
      </c>
      <c r="AN1024" t="e">
        <f>VLOOKUP($Z1024,'oddspedia-matches'!$A:$AD,AN$2,0)</f>
        <v>#N/A</v>
      </c>
      <c r="AO1024" t="e">
        <f>VLOOKUP($Z1024,'oddspedia-matches'!$A:$AD,AO$2,0)</f>
        <v>#N/A</v>
      </c>
      <c r="AP1024" t="e">
        <f>VLOOKUP($Z1024,'oddspedia-matches'!$A:$AD,AP$2,0)</f>
        <v>#N/A</v>
      </c>
      <c r="AQ1024" t="e">
        <f>VLOOKUP($Z1024,'oddspedia-matches'!$A:$AD,AQ$2,0)</f>
        <v>#N/A</v>
      </c>
    </row>
    <row r="1025" spans="2:43" hidden="1" x14ac:dyDescent="0.3">
      <c r="B1025" t="s">
        <v>457</v>
      </c>
      <c r="C1025" t="s">
        <v>5588</v>
      </c>
      <c r="D1025" s="25">
        <v>0.875</v>
      </c>
      <c r="E1025" t="s">
        <v>1185</v>
      </c>
      <c r="F1025" t="s">
        <v>775</v>
      </c>
      <c r="H1025">
        <v>55.7</v>
      </c>
      <c r="I1025">
        <v>25.1</v>
      </c>
      <c r="J1025">
        <v>19.2</v>
      </c>
      <c r="K1025">
        <v>80.8</v>
      </c>
      <c r="L1025">
        <v>44.3</v>
      </c>
      <c r="M1025">
        <v>74.900000000000006</v>
      </c>
      <c r="N1025">
        <v>37.5</v>
      </c>
      <c r="O1025">
        <v>40.4</v>
      </c>
      <c r="P1025">
        <v>22.1</v>
      </c>
      <c r="Q1025">
        <v>73.599999999999994</v>
      </c>
      <c r="R1025">
        <v>79.8</v>
      </c>
      <c r="S1025">
        <v>55.7</v>
      </c>
      <c r="T1025">
        <v>44.3</v>
      </c>
      <c r="U1025">
        <v>51.4</v>
      </c>
      <c r="V1025">
        <v>55.7</v>
      </c>
      <c r="W1025">
        <v>44.3</v>
      </c>
      <c r="X1025" t="str">
        <f>VLOOKUP(E1025,'Transform table'!A:B,2,0)</f>
        <v>Club Bolivar</v>
      </c>
      <c r="Y1025" t="str">
        <f>VLOOKUP(F1025,'Transform table'!A:B,2,0)</f>
        <v>Oriente Petrolero</v>
      </c>
      <c r="Z1025" t="str">
        <f t="shared" si="1"/>
        <v>05/08/2026Club BolivarOriente Petrolero</v>
      </c>
      <c r="AA1025" t="str">
        <f>VLOOKUP($Z1025,'oddspedia-matches'!$A:$AD,AA$2,0)</f>
        <v>2 - 1</v>
      </c>
      <c r="AB1025" t="str">
        <f>VLOOKUP($Z1025,'oddspedia-matches'!$A:$AD,AB$2,0)</f>
        <v>Green</v>
      </c>
      <c r="AC1025" t="str">
        <f>VLOOKUP($Z1025,'oddspedia-matches'!$A:$AD,AC$2,0)</f>
        <v>Red</v>
      </c>
      <c r="AD1025" t="str">
        <f>VLOOKUP($Z1025,'oddspedia-matches'!$A:$AD,AD$2,0)</f>
        <v>Red</v>
      </c>
      <c r="AE1025" t="str">
        <f>VLOOKUP($Z1025,'oddspedia-matches'!$A:$AD,AE$2,0)</f>
        <v>Green</v>
      </c>
      <c r="AF1025" t="str">
        <f>VLOOKUP($Z1025,'oddspedia-matches'!$A:$AD,AF$2,0)</f>
        <v>Red</v>
      </c>
      <c r="AG1025" t="str">
        <f>VLOOKUP($Z1025,'oddspedia-matches'!$A:$AD,AG$2,0)</f>
        <v>Green</v>
      </c>
      <c r="AH1025" t="str">
        <f>VLOOKUP($Z1025,'oddspedia-matches'!$A:$AD,AH$2,0)</f>
        <v>Red</v>
      </c>
      <c r="AI1025" t="str">
        <f>VLOOKUP($Z1025,'oddspedia-matches'!$A:$AD,AI$2,0)</f>
        <v>Green</v>
      </c>
      <c r="AJ1025" t="str">
        <f>VLOOKUP($Z1025,'oddspedia-matches'!$A:$AD,AJ$2,0)</f>
        <v>Red</v>
      </c>
      <c r="AK1025" t="str">
        <f>VLOOKUP($Z1025,'oddspedia-matches'!$A:$AD,AK$2,0)</f>
        <v>Green</v>
      </c>
      <c r="AL1025" t="str">
        <f>VLOOKUP($Z1025,'oddspedia-matches'!$A:$AD,AL$2,0)</f>
        <v>Green</v>
      </c>
      <c r="AM1025" t="str">
        <f>VLOOKUP($Z1025,'oddspedia-matches'!$A:$AD,AM$2,0)</f>
        <v>Green</v>
      </c>
      <c r="AN1025" t="str">
        <f>VLOOKUP($Z1025,'oddspedia-matches'!$A:$AD,AN$2,0)</f>
        <v>Red</v>
      </c>
      <c r="AO1025" t="str">
        <f>VLOOKUP($Z1025,'oddspedia-matches'!$A:$AD,AO$2,0)</f>
        <v>Green</v>
      </c>
      <c r="AP1025" t="str">
        <f>VLOOKUP($Z1025,'oddspedia-matches'!$A:$AD,AP$2,0)</f>
        <v>Green</v>
      </c>
      <c r="AQ1025" t="str">
        <f>VLOOKUP($Z1025,'oddspedia-matches'!$A:$AD,AQ$2,0)</f>
        <v>Red</v>
      </c>
    </row>
    <row r="1026" spans="2:43" hidden="1" x14ac:dyDescent="0.3">
      <c r="B1026" t="s">
        <v>470</v>
      </c>
      <c r="C1026" t="s">
        <v>5588</v>
      </c>
      <c r="D1026" s="25">
        <v>0.88541666666666663</v>
      </c>
      <c r="E1026" t="s">
        <v>646</v>
      </c>
      <c r="F1026" t="s">
        <v>104</v>
      </c>
      <c r="H1026">
        <v>38.5</v>
      </c>
      <c r="I1026">
        <v>32.700000000000003</v>
      </c>
      <c r="J1026">
        <v>28.8</v>
      </c>
      <c r="K1026">
        <v>71.2</v>
      </c>
      <c r="L1026">
        <v>61.5</v>
      </c>
      <c r="M1026">
        <v>67.3</v>
      </c>
      <c r="N1026">
        <v>31.6</v>
      </c>
      <c r="O1026">
        <v>52.9</v>
      </c>
      <c r="P1026">
        <v>15.5</v>
      </c>
      <c r="Q1026">
        <v>54.6</v>
      </c>
      <c r="R1026">
        <v>62.4</v>
      </c>
      <c r="S1026">
        <v>34</v>
      </c>
      <c r="T1026">
        <v>66</v>
      </c>
      <c r="U1026">
        <v>70.7</v>
      </c>
      <c r="V1026">
        <v>42.5</v>
      </c>
      <c r="W1026">
        <v>57.5</v>
      </c>
      <c r="X1026" t="str">
        <f>VLOOKUP(E1026,'Transform table'!A:B,2,0)</f>
        <v>Club Atletico Tigre</v>
      </c>
      <c r="Y1026" t="str">
        <f>VLOOKUP(F1026,'Transform table'!A:B,2,0)</f>
        <v>Belgrano</v>
      </c>
      <c r="Z1026" t="str">
        <f t="shared" si="1"/>
        <v>05/08/2026Club Atletico TigreBelgrano</v>
      </c>
      <c r="AA1026" t="str">
        <f>VLOOKUP($Z1026,'oddspedia-matches'!$A:$AD,AA$2,0)</f>
        <v>0 - 0</v>
      </c>
      <c r="AB1026" t="str">
        <f>VLOOKUP($Z1026,'oddspedia-matches'!$A:$AD,AB$2,0)</f>
        <v>Red</v>
      </c>
      <c r="AC1026" t="str">
        <f>VLOOKUP($Z1026,'oddspedia-matches'!$A:$AD,AC$2,0)</f>
        <v>Green</v>
      </c>
      <c r="AD1026" t="str">
        <f>VLOOKUP($Z1026,'oddspedia-matches'!$A:$AD,AD$2,0)</f>
        <v>Red</v>
      </c>
      <c r="AE1026" t="str">
        <f>VLOOKUP($Z1026,'oddspedia-matches'!$A:$AD,AE$2,0)</f>
        <v>Green</v>
      </c>
      <c r="AF1026" t="str">
        <f>VLOOKUP($Z1026,'oddspedia-matches'!$A:$AD,AF$2,0)</f>
        <v>Green</v>
      </c>
      <c r="AG1026" t="str">
        <f>VLOOKUP($Z1026,'oddspedia-matches'!$A:$AD,AG$2,0)</f>
        <v>Red</v>
      </c>
      <c r="AH1026" t="str">
        <f>VLOOKUP($Z1026,'oddspedia-matches'!$A:$AD,AH$2,0)</f>
        <v>Red</v>
      </c>
      <c r="AI1026" t="str">
        <f>VLOOKUP($Z1026,'oddspedia-matches'!$A:$AD,AI$2,0)</f>
        <v>Green</v>
      </c>
      <c r="AJ1026" t="str">
        <f>VLOOKUP($Z1026,'oddspedia-matches'!$A:$AD,AJ$2,0)</f>
        <v>Red</v>
      </c>
      <c r="AK1026" t="str">
        <f>VLOOKUP($Z1026,'oddspedia-matches'!$A:$AD,AK$2,0)</f>
        <v>Red</v>
      </c>
      <c r="AL1026" t="str">
        <f>VLOOKUP($Z1026,'oddspedia-matches'!$A:$AD,AL$2,0)</f>
        <v>Red</v>
      </c>
      <c r="AM1026" t="str">
        <f>VLOOKUP($Z1026,'oddspedia-matches'!$A:$AD,AM$2,0)</f>
        <v>Red</v>
      </c>
      <c r="AN1026" t="str">
        <f>VLOOKUP($Z1026,'oddspedia-matches'!$A:$AD,AN$2,0)</f>
        <v>Green</v>
      </c>
      <c r="AO1026" t="str">
        <f>VLOOKUP($Z1026,'oddspedia-matches'!$A:$AD,AO$2,0)</f>
        <v>Green</v>
      </c>
      <c r="AP1026" t="str">
        <f>VLOOKUP($Z1026,'oddspedia-matches'!$A:$AD,AP$2,0)</f>
        <v>Red</v>
      </c>
      <c r="AQ1026" t="str">
        <f>VLOOKUP($Z1026,'oddspedia-matches'!$A:$AD,AQ$2,0)</f>
        <v>Green</v>
      </c>
    </row>
    <row r="1027" spans="2:43" hidden="1" x14ac:dyDescent="0.3">
      <c r="B1027" t="s">
        <v>467</v>
      </c>
      <c r="C1027" t="s">
        <v>5588</v>
      </c>
      <c r="D1027" s="25">
        <v>0.89583333333333337</v>
      </c>
      <c r="E1027" t="s">
        <v>784</v>
      </c>
      <c r="F1027" t="s">
        <v>797</v>
      </c>
      <c r="H1027">
        <v>45.8</v>
      </c>
      <c r="I1027">
        <v>29.6</v>
      </c>
      <c r="J1027">
        <v>24.6</v>
      </c>
      <c r="K1027">
        <v>75.400000000000006</v>
      </c>
      <c r="L1027">
        <v>54.2</v>
      </c>
      <c r="M1027">
        <v>70.400000000000006</v>
      </c>
      <c r="N1027">
        <v>27.6</v>
      </c>
      <c r="O1027">
        <v>47.1</v>
      </c>
      <c r="P1027">
        <v>25.3</v>
      </c>
      <c r="Q1027">
        <v>64.2</v>
      </c>
      <c r="R1027">
        <v>69.3</v>
      </c>
      <c r="S1027">
        <v>41.7</v>
      </c>
      <c r="T1027">
        <v>58.3</v>
      </c>
      <c r="U1027">
        <v>64</v>
      </c>
      <c r="V1027">
        <v>47.6</v>
      </c>
      <c r="W1027">
        <v>52.4</v>
      </c>
      <c r="X1027" t="str">
        <f>VLOOKUP(E1027,'Transform table'!A:B,2,0)</f>
        <v>Tulsa Roughnecks</v>
      </c>
      <c r="Y1027" t="str">
        <f>VLOOKUP(F1027,'Transform table'!A:B,2,0)</f>
        <v>Sacramento Republic</v>
      </c>
      <c r="Z1027" t="str">
        <f t="shared" si="1"/>
        <v>05/08/2026Tulsa RoughnecksSacramento Republic</v>
      </c>
      <c r="AA1027" t="str">
        <f>VLOOKUP($Z1027,'oddspedia-matches'!$A:$AD,AA$2,0)</f>
        <v>1 - 0</v>
      </c>
      <c r="AB1027" t="str">
        <f>VLOOKUP($Z1027,'oddspedia-matches'!$A:$AD,AB$2,0)</f>
        <v>Green</v>
      </c>
      <c r="AC1027" t="str">
        <f>VLOOKUP($Z1027,'oddspedia-matches'!$A:$AD,AC$2,0)</f>
        <v>Red</v>
      </c>
      <c r="AD1027" t="str">
        <f>VLOOKUP($Z1027,'oddspedia-matches'!$A:$AD,AD$2,0)</f>
        <v>Red</v>
      </c>
      <c r="AE1027" t="str">
        <f>VLOOKUP($Z1027,'oddspedia-matches'!$A:$AD,AE$2,0)</f>
        <v>Green</v>
      </c>
      <c r="AF1027" t="str">
        <f>VLOOKUP($Z1027,'oddspedia-matches'!$A:$AD,AF$2,0)</f>
        <v>Red</v>
      </c>
      <c r="AG1027" t="str">
        <f>VLOOKUP($Z1027,'oddspedia-matches'!$A:$AD,AG$2,0)</f>
        <v>Green</v>
      </c>
      <c r="AH1027" t="str">
        <f>VLOOKUP($Z1027,'oddspedia-matches'!$A:$AD,AH$2,0)</f>
        <v>Red</v>
      </c>
      <c r="AI1027" t="str">
        <f>VLOOKUP($Z1027,'oddspedia-matches'!$A:$AD,AI$2,0)</f>
        <v>Green</v>
      </c>
      <c r="AJ1027" t="str">
        <f>VLOOKUP($Z1027,'oddspedia-matches'!$A:$AD,AJ$2,0)</f>
        <v>Red</v>
      </c>
      <c r="AK1027" t="str">
        <f>VLOOKUP($Z1027,'oddspedia-matches'!$A:$AD,AK$2,0)</f>
        <v>Red</v>
      </c>
      <c r="AL1027" t="str">
        <f>VLOOKUP($Z1027,'oddspedia-matches'!$A:$AD,AL$2,0)</f>
        <v>Red</v>
      </c>
      <c r="AM1027" t="str">
        <f>VLOOKUP($Z1027,'oddspedia-matches'!$A:$AD,AM$2,0)</f>
        <v>Red</v>
      </c>
      <c r="AN1027" t="str">
        <f>VLOOKUP($Z1027,'oddspedia-matches'!$A:$AD,AN$2,0)</f>
        <v>Green</v>
      </c>
      <c r="AO1027" t="str">
        <f>VLOOKUP($Z1027,'oddspedia-matches'!$A:$AD,AO$2,0)</f>
        <v>Green</v>
      </c>
      <c r="AP1027" t="str">
        <f>VLOOKUP($Z1027,'oddspedia-matches'!$A:$AD,AP$2,0)</f>
        <v>Red</v>
      </c>
      <c r="AQ1027" t="str">
        <f>VLOOKUP($Z1027,'oddspedia-matches'!$A:$AD,AQ$2,0)</f>
        <v>Green</v>
      </c>
    </row>
    <row r="1028" spans="2:43" hidden="1" x14ac:dyDescent="0.3">
      <c r="B1028" t="s">
        <v>467</v>
      </c>
      <c r="C1028" t="s">
        <v>5588</v>
      </c>
      <c r="D1028" s="25">
        <v>0.91666666666666663</v>
      </c>
      <c r="E1028" t="s">
        <v>788</v>
      </c>
      <c r="F1028" t="s">
        <v>795</v>
      </c>
      <c r="H1028">
        <v>49</v>
      </c>
      <c r="I1028">
        <v>25.9</v>
      </c>
      <c r="J1028">
        <v>25</v>
      </c>
      <c r="K1028">
        <v>75</v>
      </c>
      <c r="L1028">
        <v>51</v>
      </c>
      <c r="M1028">
        <v>74.099999999999994</v>
      </c>
      <c r="N1028">
        <v>37.1</v>
      </c>
      <c r="O1028">
        <v>41</v>
      </c>
      <c r="P1028">
        <v>21.9</v>
      </c>
      <c r="Q1028">
        <v>72.5</v>
      </c>
      <c r="R1028">
        <v>82.2</v>
      </c>
      <c r="S1028">
        <v>59.3</v>
      </c>
      <c r="T1028">
        <v>40.700000000000003</v>
      </c>
      <c r="U1028">
        <v>46.9</v>
      </c>
      <c r="V1028">
        <v>61.1</v>
      </c>
      <c r="W1028">
        <v>38.9</v>
      </c>
      <c r="X1028" t="str">
        <f>VLOOKUP(E1028,'Transform table'!A:B,2,0)</f>
        <v>El Paso Locomotive</v>
      </c>
      <c r="Y1028" t="str">
        <f>VLOOKUP(F1028,'Transform table'!A:B,2,0)</f>
        <v>Monterey Bay</v>
      </c>
      <c r="Z1028" t="str">
        <f t="shared" si="1"/>
        <v>05/08/2026El Paso LocomotiveMonterey Bay</v>
      </c>
      <c r="AA1028" t="str">
        <f>VLOOKUP($Z1028,'oddspedia-matches'!$A:$AD,AA$2,0)</f>
        <v>1 - 0</v>
      </c>
      <c r="AB1028" t="str">
        <f>VLOOKUP($Z1028,'oddspedia-matches'!$A:$AD,AB$2,0)</f>
        <v>Green</v>
      </c>
      <c r="AC1028" t="str">
        <f>VLOOKUP($Z1028,'oddspedia-matches'!$A:$AD,AC$2,0)</f>
        <v>Red</v>
      </c>
      <c r="AD1028" t="str">
        <f>VLOOKUP($Z1028,'oddspedia-matches'!$A:$AD,AD$2,0)</f>
        <v>Red</v>
      </c>
      <c r="AE1028" t="str">
        <f>VLOOKUP($Z1028,'oddspedia-matches'!$A:$AD,AE$2,0)</f>
        <v>Green</v>
      </c>
      <c r="AF1028" t="str">
        <f>VLOOKUP($Z1028,'oddspedia-matches'!$A:$AD,AF$2,0)</f>
        <v>Red</v>
      </c>
      <c r="AG1028" t="str">
        <f>VLOOKUP($Z1028,'oddspedia-matches'!$A:$AD,AG$2,0)</f>
        <v>Green</v>
      </c>
      <c r="AH1028" t="str">
        <f>VLOOKUP($Z1028,'oddspedia-matches'!$A:$AD,AH$2,0)</f>
        <v>Green</v>
      </c>
      <c r="AI1028" t="str">
        <f>VLOOKUP($Z1028,'oddspedia-matches'!$A:$AD,AI$2,0)</f>
        <v>Red</v>
      </c>
      <c r="AJ1028" t="str">
        <f>VLOOKUP($Z1028,'oddspedia-matches'!$A:$AD,AJ$2,0)</f>
        <v>Red</v>
      </c>
      <c r="AK1028" t="str">
        <f>VLOOKUP($Z1028,'oddspedia-matches'!$A:$AD,AK$2,0)</f>
        <v>Green</v>
      </c>
      <c r="AL1028" t="str">
        <f>VLOOKUP($Z1028,'oddspedia-matches'!$A:$AD,AL$2,0)</f>
        <v>Red</v>
      </c>
      <c r="AM1028" t="str">
        <f>VLOOKUP($Z1028,'oddspedia-matches'!$A:$AD,AM$2,0)</f>
        <v>Red</v>
      </c>
      <c r="AN1028" t="str">
        <f>VLOOKUP($Z1028,'oddspedia-matches'!$A:$AD,AN$2,0)</f>
        <v>Green</v>
      </c>
      <c r="AO1028" t="str">
        <f>VLOOKUP($Z1028,'oddspedia-matches'!$A:$AD,AO$2,0)</f>
        <v>Green</v>
      </c>
      <c r="AP1028" t="str">
        <f>VLOOKUP($Z1028,'oddspedia-matches'!$A:$AD,AP$2,0)</f>
        <v>Red</v>
      </c>
      <c r="AQ1028" t="str">
        <f>VLOOKUP($Z1028,'oddspedia-matches'!$A:$AD,AQ$2,0)</f>
        <v>Green</v>
      </c>
    </row>
    <row r="1029" spans="2:43" hidden="1" x14ac:dyDescent="0.3">
      <c r="B1029" t="s">
        <v>487</v>
      </c>
      <c r="C1029" t="s">
        <v>5588</v>
      </c>
      <c r="D1029" s="25">
        <v>0.9375</v>
      </c>
      <c r="E1029" t="s">
        <v>425</v>
      </c>
      <c r="F1029" t="s">
        <v>1155</v>
      </c>
      <c r="H1029">
        <v>40.9</v>
      </c>
      <c r="I1029">
        <v>29</v>
      </c>
      <c r="J1029">
        <v>30.1</v>
      </c>
      <c r="K1029">
        <v>69.900000000000006</v>
      </c>
      <c r="L1029">
        <v>59.1</v>
      </c>
      <c r="M1029">
        <v>71</v>
      </c>
      <c r="N1029" t="s">
        <v>20</v>
      </c>
      <c r="O1029" t="s">
        <v>20</v>
      </c>
      <c r="P1029" t="s">
        <v>20</v>
      </c>
      <c r="Q1029" t="s">
        <v>20</v>
      </c>
      <c r="R1029">
        <v>74.2</v>
      </c>
      <c r="S1029">
        <v>47.8</v>
      </c>
      <c r="T1029">
        <v>52.2</v>
      </c>
      <c r="U1029">
        <v>57.8</v>
      </c>
      <c r="V1029">
        <v>53.6</v>
      </c>
      <c r="W1029">
        <v>46.4</v>
      </c>
      <c r="X1029" t="str">
        <f>VLOOKUP(E1029,'Transform table'!A:B,2,0)</f>
        <v>Once Caldas</v>
      </c>
      <c r="Y1029" t="str">
        <f>VLOOKUP(F1029,'Transform table'!A:B,2,0)</f>
        <v>America de Cali</v>
      </c>
      <c r="Z1029" t="str">
        <f t="shared" si="1"/>
        <v>05/08/2026Once CaldasAmerica de Cali</v>
      </c>
      <c r="AA1029" t="str">
        <f>VLOOKUP($Z1029,'oddspedia-matches'!$A:$AD,AA$2,0)</f>
        <v>0 - 1</v>
      </c>
      <c r="AB1029" t="str">
        <f>VLOOKUP($Z1029,'oddspedia-matches'!$A:$AD,AB$2,0)</f>
        <v>Red</v>
      </c>
      <c r="AC1029" t="str">
        <f>VLOOKUP($Z1029,'oddspedia-matches'!$A:$AD,AC$2,0)</f>
        <v>Red</v>
      </c>
      <c r="AD1029" t="str">
        <f>VLOOKUP($Z1029,'oddspedia-matches'!$A:$AD,AD$2,0)</f>
        <v>Green</v>
      </c>
      <c r="AE1029" t="str">
        <f>VLOOKUP($Z1029,'oddspedia-matches'!$A:$AD,AE$2,0)</f>
        <v>Red</v>
      </c>
      <c r="AF1029" t="str">
        <f>VLOOKUP($Z1029,'oddspedia-matches'!$A:$AD,AF$2,0)</f>
        <v>Green</v>
      </c>
      <c r="AG1029" t="str">
        <f>VLOOKUP($Z1029,'oddspedia-matches'!$A:$AD,AG$2,0)</f>
        <v>Green</v>
      </c>
      <c r="AH1029" t="str">
        <f>VLOOKUP($Z1029,'oddspedia-matches'!$A:$AD,AH$2,0)</f>
        <v>Red</v>
      </c>
      <c r="AI1029" t="str">
        <f>VLOOKUP($Z1029,'oddspedia-matches'!$A:$AD,AI$2,0)</f>
        <v>Green</v>
      </c>
      <c r="AJ1029" t="str">
        <f>VLOOKUP($Z1029,'oddspedia-matches'!$A:$AD,AJ$2,0)</f>
        <v>Red</v>
      </c>
      <c r="AK1029" t="str">
        <f>VLOOKUP($Z1029,'oddspedia-matches'!$A:$AD,AK$2,0)</f>
        <v>Red</v>
      </c>
      <c r="AL1029" t="str">
        <f>VLOOKUP($Z1029,'oddspedia-matches'!$A:$AD,AL$2,0)</f>
        <v>Red</v>
      </c>
      <c r="AM1029" t="str">
        <f>VLOOKUP($Z1029,'oddspedia-matches'!$A:$AD,AM$2,0)</f>
        <v>Red</v>
      </c>
      <c r="AN1029" t="str">
        <f>VLOOKUP($Z1029,'oddspedia-matches'!$A:$AD,AN$2,0)</f>
        <v>Green</v>
      </c>
      <c r="AO1029" t="str">
        <f>VLOOKUP($Z1029,'oddspedia-matches'!$A:$AD,AO$2,0)</f>
        <v>Green</v>
      </c>
      <c r="AP1029" t="str">
        <f>VLOOKUP($Z1029,'oddspedia-matches'!$A:$AD,AP$2,0)</f>
        <v>Red</v>
      </c>
      <c r="AQ1029" t="str">
        <f>VLOOKUP($Z1029,'oddspedia-matches'!$A:$AD,AQ$2,0)</f>
        <v>Green</v>
      </c>
    </row>
    <row r="1030" spans="2:43" hidden="1" x14ac:dyDescent="0.3">
      <c r="B1030" t="s">
        <v>467</v>
      </c>
      <c r="C1030" t="s">
        <v>5588</v>
      </c>
      <c r="D1030" s="25">
        <v>0.97916666666666663</v>
      </c>
      <c r="E1030" t="s">
        <v>761</v>
      </c>
      <c r="F1030" t="s">
        <v>48</v>
      </c>
      <c r="H1030">
        <v>45.8</v>
      </c>
      <c r="I1030">
        <v>26.5</v>
      </c>
      <c r="J1030">
        <v>27.7</v>
      </c>
      <c r="K1030">
        <v>72.3</v>
      </c>
      <c r="L1030">
        <v>54.2</v>
      </c>
      <c r="M1030">
        <v>73.5</v>
      </c>
      <c r="N1030">
        <v>34.1</v>
      </c>
      <c r="O1030">
        <v>41.1</v>
      </c>
      <c r="P1030">
        <v>24.8</v>
      </c>
      <c r="Q1030">
        <v>73.099999999999994</v>
      </c>
      <c r="R1030">
        <v>81.900000000000006</v>
      </c>
      <c r="S1030">
        <v>58.8</v>
      </c>
      <c r="T1030">
        <v>41.2</v>
      </c>
      <c r="U1030">
        <v>47.2</v>
      </c>
      <c r="V1030">
        <v>61.5</v>
      </c>
      <c r="W1030">
        <v>38.5</v>
      </c>
      <c r="X1030" t="str">
        <f>VLOOKUP(E1030,'Transform table'!A:B,2,0)</f>
        <v>Las Vegas Lights</v>
      </c>
      <c r="Y1030" t="str">
        <f>VLOOKUP(F1030,'Transform table'!A:B,2,0)</f>
        <v>Oakland Roots</v>
      </c>
      <c r="Z1030" t="str">
        <f t="shared" si="1"/>
        <v>05/08/2026Las Vegas LightsOakland Roots</v>
      </c>
      <c r="AA1030" t="str">
        <f>VLOOKUP($Z1030,'oddspedia-matches'!$A:$AD,AA$2,0)</f>
        <v>0 - 0</v>
      </c>
      <c r="AB1030" t="str">
        <f>VLOOKUP($Z1030,'oddspedia-matches'!$A:$AD,AB$2,0)</f>
        <v>Red</v>
      </c>
      <c r="AC1030" t="str">
        <f>VLOOKUP($Z1030,'oddspedia-matches'!$A:$AD,AC$2,0)</f>
        <v>Green</v>
      </c>
      <c r="AD1030" t="str">
        <f>VLOOKUP($Z1030,'oddspedia-matches'!$A:$AD,AD$2,0)</f>
        <v>Red</v>
      </c>
      <c r="AE1030" t="str">
        <f>VLOOKUP($Z1030,'oddspedia-matches'!$A:$AD,AE$2,0)</f>
        <v>Green</v>
      </c>
      <c r="AF1030" t="str">
        <f>VLOOKUP($Z1030,'oddspedia-matches'!$A:$AD,AF$2,0)</f>
        <v>Green</v>
      </c>
      <c r="AG1030" t="str">
        <f>VLOOKUP($Z1030,'oddspedia-matches'!$A:$AD,AG$2,0)</f>
        <v>Red</v>
      </c>
      <c r="AH1030" t="str">
        <f>VLOOKUP($Z1030,'oddspedia-matches'!$A:$AD,AH$2,0)</f>
        <v>Red</v>
      </c>
      <c r="AI1030" t="str">
        <f>VLOOKUP($Z1030,'oddspedia-matches'!$A:$AD,AI$2,0)</f>
        <v>Green</v>
      </c>
      <c r="AJ1030" t="str">
        <f>VLOOKUP($Z1030,'oddspedia-matches'!$A:$AD,AJ$2,0)</f>
        <v>Red</v>
      </c>
      <c r="AK1030" t="str">
        <f>VLOOKUP($Z1030,'oddspedia-matches'!$A:$AD,AK$2,0)</f>
        <v>Red</v>
      </c>
      <c r="AL1030" t="str">
        <f>VLOOKUP($Z1030,'oddspedia-matches'!$A:$AD,AL$2,0)</f>
        <v>Red</v>
      </c>
      <c r="AM1030" t="str">
        <f>VLOOKUP($Z1030,'oddspedia-matches'!$A:$AD,AM$2,0)</f>
        <v>Red</v>
      </c>
      <c r="AN1030" t="str">
        <f>VLOOKUP($Z1030,'oddspedia-matches'!$A:$AD,AN$2,0)</f>
        <v>Green</v>
      </c>
      <c r="AO1030" t="str">
        <f>VLOOKUP($Z1030,'oddspedia-matches'!$A:$AD,AO$2,0)</f>
        <v>Green</v>
      </c>
      <c r="AP1030" t="str">
        <f>VLOOKUP($Z1030,'oddspedia-matches'!$A:$AD,AP$2,0)</f>
        <v>Red</v>
      </c>
      <c r="AQ1030" t="str">
        <f>VLOOKUP($Z1030,'oddspedia-matches'!$A:$AD,AQ$2,0)</f>
        <v>Green</v>
      </c>
    </row>
    <row r="1031" spans="2:43" hidden="1" x14ac:dyDescent="0.3">
      <c r="B1031" t="s">
        <v>457</v>
      </c>
      <c r="C1031" t="s">
        <v>5592</v>
      </c>
      <c r="D1031" s="25">
        <v>0.66666666666666663</v>
      </c>
      <c r="E1031" t="s">
        <v>1267</v>
      </c>
      <c r="F1031" t="s">
        <v>237</v>
      </c>
      <c r="H1031">
        <v>32.4</v>
      </c>
      <c r="I1031">
        <v>29.2</v>
      </c>
      <c r="J1031">
        <v>38.5</v>
      </c>
      <c r="K1031">
        <v>61.5</v>
      </c>
      <c r="L1031">
        <v>67.599999999999994</v>
      </c>
      <c r="M1031">
        <v>70.8</v>
      </c>
      <c r="N1031">
        <v>33.1</v>
      </c>
      <c r="O1031">
        <v>43.2</v>
      </c>
      <c r="P1031">
        <v>23.7</v>
      </c>
      <c r="Q1031">
        <v>69.8</v>
      </c>
      <c r="R1031">
        <v>75.400000000000006</v>
      </c>
      <c r="S1031">
        <v>49.3</v>
      </c>
      <c r="T1031">
        <v>50.7</v>
      </c>
      <c r="U1031">
        <v>56.2</v>
      </c>
      <c r="V1031">
        <v>55.1</v>
      </c>
      <c r="W1031">
        <v>44.9</v>
      </c>
      <c r="X1031" t="str">
        <f>VLOOKUP(E1031,'Transform table'!A:B,2,0)</f>
        <v>Universidad De Vinto</v>
      </c>
      <c r="Y1031" t="str">
        <f>VLOOKUP(F1031,'Transform table'!A:B,2,0)</f>
        <v>Real Potosi</v>
      </c>
      <c r="Z1031" t="str">
        <f t="shared" si="1"/>
        <v>06/08/2026Universidad De VintoReal Potosi</v>
      </c>
      <c r="AA1031" t="str">
        <f>VLOOKUP($Z1031,'oddspedia-matches'!$A:$AD,AA$2,0)</f>
        <v>0 - 2</v>
      </c>
      <c r="AB1031" t="str">
        <f>VLOOKUP($Z1031,'oddspedia-matches'!$A:$AD,AB$2,0)</f>
        <v>Red</v>
      </c>
      <c r="AC1031" t="str">
        <f>VLOOKUP($Z1031,'oddspedia-matches'!$A:$AD,AC$2,0)</f>
        <v>Red</v>
      </c>
      <c r="AD1031" t="str">
        <f>VLOOKUP($Z1031,'oddspedia-matches'!$A:$AD,AD$2,0)</f>
        <v>Green</v>
      </c>
      <c r="AE1031" t="str">
        <f>VLOOKUP($Z1031,'oddspedia-matches'!$A:$AD,AE$2,0)</f>
        <v>Red</v>
      </c>
      <c r="AF1031" t="str">
        <f>VLOOKUP($Z1031,'oddspedia-matches'!$A:$AD,AF$2,0)</f>
        <v>Green</v>
      </c>
      <c r="AG1031" t="str">
        <f>VLOOKUP($Z1031,'oddspedia-matches'!$A:$AD,AG$2,0)</f>
        <v>Green</v>
      </c>
      <c r="AH1031" t="str">
        <f>VLOOKUP($Z1031,'oddspedia-matches'!$A:$AD,AH$2,0)</f>
        <v>Red</v>
      </c>
      <c r="AI1031" t="str">
        <f>VLOOKUP($Z1031,'oddspedia-matches'!$A:$AD,AI$2,0)</f>
        <v>Red</v>
      </c>
      <c r="AJ1031" t="str">
        <f>VLOOKUP($Z1031,'oddspedia-matches'!$A:$AD,AJ$2,0)</f>
        <v>Green</v>
      </c>
      <c r="AK1031" t="str">
        <f>VLOOKUP($Z1031,'oddspedia-matches'!$A:$AD,AK$2,0)</f>
        <v>Green</v>
      </c>
      <c r="AL1031" t="str">
        <f>VLOOKUP($Z1031,'oddspedia-matches'!$A:$AD,AL$2,0)</f>
        <v>Green</v>
      </c>
      <c r="AM1031" t="str">
        <f>VLOOKUP($Z1031,'oddspedia-matches'!$A:$AD,AM$2,0)</f>
        <v>Red</v>
      </c>
      <c r="AN1031" t="str">
        <f>VLOOKUP($Z1031,'oddspedia-matches'!$A:$AD,AN$2,0)</f>
        <v>Green</v>
      </c>
      <c r="AO1031" t="str">
        <f>VLOOKUP($Z1031,'oddspedia-matches'!$A:$AD,AO$2,0)</f>
        <v>Green</v>
      </c>
      <c r="AP1031" t="str">
        <f>VLOOKUP($Z1031,'oddspedia-matches'!$A:$AD,AP$2,0)</f>
        <v>Red</v>
      </c>
      <c r="AQ1031" t="str">
        <f>VLOOKUP($Z1031,'oddspedia-matches'!$A:$AD,AQ$2,0)</f>
        <v>Green</v>
      </c>
    </row>
    <row r="1032" spans="2:43" hidden="1" x14ac:dyDescent="0.3">
      <c r="B1032" t="s">
        <v>483</v>
      </c>
      <c r="C1032" t="s">
        <v>5592</v>
      </c>
      <c r="D1032" s="25">
        <v>0.66666666666666663</v>
      </c>
      <c r="E1032" t="s">
        <v>1270</v>
      </c>
      <c r="F1032" t="s">
        <v>174</v>
      </c>
      <c r="H1032">
        <v>38.200000000000003</v>
      </c>
      <c r="I1032">
        <v>32.200000000000003</v>
      </c>
      <c r="J1032">
        <v>29.6</v>
      </c>
      <c r="K1032">
        <v>70.400000000000006</v>
      </c>
      <c r="L1032">
        <v>61.8</v>
      </c>
      <c r="M1032">
        <v>67.8</v>
      </c>
      <c r="N1032">
        <v>25.4</v>
      </c>
      <c r="O1032">
        <v>48.7</v>
      </c>
      <c r="P1032">
        <v>25.9</v>
      </c>
      <c r="Q1032">
        <v>61.9</v>
      </c>
      <c r="R1032">
        <v>64.3</v>
      </c>
      <c r="S1032">
        <v>36</v>
      </c>
      <c r="T1032">
        <v>64</v>
      </c>
      <c r="U1032">
        <v>68.900000000000006</v>
      </c>
      <c r="V1032">
        <v>44.2</v>
      </c>
      <c r="W1032">
        <v>55.8</v>
      </c>
      <c r="X1032" t="str">
        <f>VLOOKUP(E1032,'Transform table'!A:B,2,0)</f>
        <v>Real Soacha</v>
      </c>
      <c r="Y1032" t="str">
        <f>VLOOKUP(F1032,'Transform table'!A:B,2,0)</f>
        <v>Universitario Popayan</v>
      </c>
      <c r="Z1032" t="str">
        <f t="shared" si="1"/>
        <v>06/08/2026Real SoachaUniversitario Popayan</v>
      </c>
      <c r="AA1032" t="str">
        <f>VLOOKUP($Z1032,'oddspedia-matches'!$A:$AD,AA$2,0)</f>
        <v>3 - 1</v>
      </c>
      <c r="AB1032" t="str">
        <f>VLOOKUP($Z1032,'oddspedia-matches'!$A:$AD,AB$2,0)</f>
        <v>Green</v>
      </c>
      <c r="AC1032" t="str">
        <f>VLOOKUP($Z1032,'oddspedia-matches'!$A:$AD,AC$2,0)</f>
        <v>Red</v>
      </c>
      <c r="AD1032" t="str">
        <f>VLOOKUP($Z1032,'oddspedia-matches'!$A:$AD,AD$2,0)</f>
        <v>Red</v>
      </c>
      <c r="AE1032" t="str">
        <f>VLOOKUP($Z1032,'oddspedia-matches'!$A:$AD,AE$2,0)</f>
        <v>Green</v>
      </c>
      <c r="AF1032" t="str">
        <f>VLOOKUP($Z1032,'oddspedia-matches'!$A:$AD,AF$2,0)</f>
        <v>Red</v>
      </c>
      <c r="AG1032" t="str">
        <f>VLOOKUP($Z1032,'oddspedia-matches'!$A:$AD,AG$2,0)</f>
        <v>Green</v>
      </c>
      <c r="AH1032" t="str">
        <f>VLOOKUP($Z1032,'oddspedia-matches'!$A:$AD,AH$2,0)</f>
        <v>Red</v>
      </c>
      <c r="AI1032" t="str">
        <f>VLOOKUP($Z1032,'oddspedia-matches'!$A:$AD,AI$2,0)</f>
        <v>Green</v>
      </c>
      <c r="AJ1032" t="str">
        <f>VLOOKUP($Z1032,'oddspedia-matches'!$A:$AD,AJ$2,0)</f>
        <v>Red</v>
      </c>
      <c r="AK1032" t="str">
        <f>VLOOKUP($Z1032,'oddspedia-matches'!$A:$AD,AK$2,0)</f>
        <v>Red</v>
      </c>
      <c r="AL1032" t="str">
        <f>VLOOKUP($Z1032,'oddspedia-matches'!$A:$AD,AL$2,0)</f>
        <v>Green</v>
      </c>
      <c r="AM1032" t="str">
        <f>VLOOKUP($Z1032,'oddspedia-matches'!$A:$AD,AM$2,0)</f>
        <v>Green</v>
      </c>
      <c r="AN1032" t="str">
        <f>VLOOKUP($Z1032,'oddspedia-matches'!$A:$AD,AN$2,0)</f>
        <v>Red</v>
      </c>
      <c r="AO1032" t="str">
        <f>VLOOKUP($Z1032,'oddspedia-matches'!$A:$AD,AO$2,0)</f>
        <v>Red</v>
      </c>
      <c r="AP1032" t="str">
        <f>VLOOKUP($Z1032,'oddspedia-matches'!$A:$AD,AP$2,0)</f>
        <v>Green</v>
      </c>
      <c r="AQ1032" t="str">
        <f>VLOOKUP($Z1032,'oddspedia-matches'!$A:$AD,AQ$2,0)</f>
        <v>Red</v>
      </c>
    </row>
    <row r="1033" spans="2:43" hidden="1" x14ac:dyDescent="0.3">
      <c r="B1033" t="s">
        <v>469</v>
      </c>
      <c r="C1033" t="s">
        <v>5592</v>
      </c>
      <c r="D1033" s="25">
        <v>0.67708333333333337</v>
      </c>
      <c r="E1033" t="s">
        <v>606</v>
      </c>
      <c r="F1033" t="s">
        <v>2221</v>
      </c>
      <c r="H1033">
        <v>55.2</v>
      </c>
      <c r="I1033">
        <v>24.2</v>
      </c>
      <c r="J1033">
        <v>20.7</v>
      </c>
      <c r="K1033">
        <v>79.3</v>
      </c>
      <c r="L1033">
        <v>44.8</v>
      </c>
      <c r="M1033">
        <v>75.8</v>
      </c>
      <c r="N1033">
        <v>48.9</v>
      </c>
      <c r="O1033">
        <v>33.4</v>
      </c>
      <c r="P1033">
        <v>17.600000000000001</v>
      </c>
      <c r="Q1033">
        <v>81.7</v>
      </c>
      <c r="R1033">
        <v>91.2</v>
      </c>
      <c r="S1033">
        <v>75.400000000000006</v>
      </c>
      <c r="T1033">
        <v>24.6</v>
      </c>
      <c r="U1033">
        <v>30.5</v>
      </c>
      <c r="V1033">
        <v>72.099999999999994</v>
      </c>
      <c r="W1033">
        <v>27.9</v>
      </c>
      <c r="X1033" t="str">
        <f>VLOOKUP(E1033,'Transform table'!A:B,2,0)</f>
        <v>IR Reykjavik</v>
      </c>
      <c r="Y1033" t="str">
        <f>VLOOKUP(F1033,'Transform table'!A:B,2,0)</f>
        <v>Aegir Thorlakshofn</v>
      </c>
      <c r="Z1033" t="str">
        <f t="shared" si="1"/>
        <v>06/08/2026IR ReykjavikAegir Thorlakshofn</v>
      </c>
      <c r="AA1033" t="str">
        <f>VLOOKUP($Z1033,'oddspedia-matches'!$A:$AD,AA$2,0)</f>
        <v>3 - 2</v>
      </c>
      <c r="AB1033" t="str">
        <f>VLOOKUP($Z1033,'oddspedia-matches'!$A:$AD,AB$2,0)</f>
        <v>Green</v>
      </c>
      <c r="AC1033" t="str">
        <f>VLOOKUP($Z1033,'oddspedia-matches'!$A:$AD,AC$2,0)</f>
        <v>Red</v>
      </c>
      <c r="AD1033" t="str">
        <f>VLOOKUP($Z1033,'oddspedia-matches'!$A:$AD,AD$2,0)</f>
        <v>Red</v>
      </c>
      <c r="AE1033" t="str">
        <f>VLOOKUP($Z1033,'oddspedia-matches'!$A:$AD,AE$2,0)</f>
        <v>Green</v>
      </c>
      <c r="AF1033" t="str">
        <f>VLOOKUP($Z1033,'oddspedia-matches'!$A:$AD,AF$2,0)</f>
        <v>Red</v>
      </c>
      <c r="AG1033" t="str">
        <f>VLOOKUP($Z1033,'oddspedia-matches'!$A:$AD,AG$2,0)</f>
        <v>Green</v>
      </c>
      <c r="AH1033" t="str">
        <f>VLOOKUP($Z1033,'oddspedia-matches'!$A:$AD,AH$2,0)</f>
        <v>Green</v>
      </c>
      <c r="AI1033" t="str">
        <f>VLOOKUP($Z1033,'oddspedia-matches'!$A:$AD,AI$2,0)</f>
        <v>Red</v>
      </c>
      <c r="AJ1033" t="str">
        <f>VLOOKUP($Z1033,'oddspedia-matches'!$A:$AD,AJ$2,0)</f>
        <v>Red</v>
      </c>
      <c r="AK1033" t="str">
        <f>VLOOKUP($Z1033,'oddspedia-matches'!$A:$AD,AK$2,0)</f>
        <v>Green</v>
      </c>
      <c r="AL1033" t="str">
        <f>VLOOKUP($Z1033,'oddspedia-matches'!$A:$AD,AL$2,0)</f>
        <v>Green</v>
      </c>
      <c r="AM1033" t="str">
        <f>VLOOKUP($Z1033,'oddspedia-matches'!$A:$AD,AM$2,0)</f>
        <v>Green</v>
      </c>
      <c r="AN1033" t="str">
        <f>VLOOKUP($Z1033,'oddspedia-matches'!$A:$AD,AN$2,0)</f>
        <v>Red</v>
      </c>
      <c r="AO1033" t="str">
        <f>VLOOKUP($Z1033,'oddspedia-matches'!$A:$AD,AO$2,0)</f>
        <v>Red</v>
      </c>
      <c r="AP1033" t="str">
        <f>VLOOKUP($Z1033,'oddspedia-matches'!$A:$AD,AP$2,0)</f>
        <v>Green</v>
      </c>
      <c r="AQ1033" t="str">
        <f>VLOOKUP($Z1033,'oddspedia-matches'!$A:$AD,AQ$2,0)</f>
        <v>Red</v>
      </c>
    </row>
    <row r="1034" spans="2:43" hidden="1" x14ac:dyDescent="0.3">
      <c r="B1034" t="s">
        <v>482</v>
      </c>
      <c r="C1034" t="s">
        <v>5592</v>
      </c>
      <c r="D1034" s="25">
        <v>0.70833333333333337</v>
      </c>
      <c r="E1034" t="s">
        <v>171</v>
      </c>
      <c r="F1034" t="s">
        <v>734</v>
      </c>
      <c r="H1034">
        <v>40.299999999999997</v>
      </c>
      <c r="I1034">
        <v>28.1</v>
      </c>
      <c r="J1034">
        <v>31.6</v>
      </c>
      <c r="K1034">
        <v>68.400000000000006</v>
      </c>
      <c r="L1034">
        <v>59.7</v>
      </c>
      <c r="M1034">
        <v>71.900000000000006</v>
      </c>
      <c r="N1034">
        <v>34.700000000000003</v>
      </c>
      <c r="O1034">
        <v>44</v>
      </c>
      <c r="P1034">
        <v>21.4</v>
      </c>
      <c r="Q1034">
        <v>68.2</v>
      </c>
      <c r="R1034">
        <v>77.599999999999994</v>
      </c>
      <c r="S1034">
        <v>52.4</v>
      </c>
      <c r="T1034">
        <v>47.6</v>
      </c>
      <c r="U1034">
        <v>53.2</v>
      </c>
      <c r="V1034">
        <v>57.4</v>
      </c>
      <c r="W1034">
        <v>42.6</v>
      </c>
      <c r="X1034" t="str">
        <f>VLOOKUP(E1034,'Transform table'!A:B,2,0)</f>
        <v>Alianza Atletico</v>
      </c>
      <c r="Y1034" t="str">
        <f>VLOOKUP(F1034,'Transform table'!A:B,2,0)</f>
        <v>Cienciano</v>
      </c>
      <c r="Z1034" t="str">
        <f t="shared" si="1"/>
        <v>06/08/2026Alianza AtleticoCienciano</v>
      </c>
      <c r="AA1034" t="str">
        <f>VLOOKUP($Z1034,'oddspedia-matches'!$A:$AD,AA$2,0)</f>
        <v>1 - 0</v>
      </c>
      <c r="AB1034" t="str">
        <f>VLOOKUP($Z1034,'oddspedia-matches'!$A:$AD,AB$2,0)</f>
        <v>Green</v>
      </c>
      <c r="AC1034" t="str">
        <f>VLOOKUP($Z1034,'oddspedia-matches'!$A:$AD,AC$2,0)</f>
        <v>Red</v>
      </c>
      <c r="AD1034" t="str">
        <f>VLOOKUP($Z1034,'oddspedia-matches'!$A:$AD,AD$2,0)</f>
        <v>Red</v>
      </c>
      <c r="AE1034" t="str">
        <f>VLOOKUP($Z1034,'oddspedia-matches'!$A:$AD,AE$2,0)</f>
        <v>Green</v>
      </c>
      <c r="AF1034" t="str">
        <f>VLOOKUP($Z1034,'oddspedia-matches'!$A:$AD,AF$2,0)</f>
        <v>Red</v>
      </c>
      <c r="AG1034" t="str">
        <f>VLOOKUP($Z1034,'oddspedia-matches'!$A:$AD,AG$2,0)</f>
        <v>Green</v>
      </c>
      <c r="AH1034" t="str">
        <f>VLOOKUP($Z1034,'oddspedia-matches'!$A:$AD,AH$2,0)</f>
        <v>Red</v>
      </c>
      <c r="AI1034" t="str">
        <f>VLOOKUP($Z1034,'oddspedia-matches'!$A:$AD,AI$2,0)</f>
        <v>Green</v>
      </c>
      <c r="AJ1034" t="str">
        <f>VLOOKUP($Z1034,'oddspedia-matches'!$A:$AD,AJ$2,0)</f>
        <v>Red</v>
      </c>
      <c r="AK1034" t="str">
        <f>VLOOKUP($Z1034,'oddspedia-matches'!$A:$AD,AK$2,0)</f>
        <v>Red</v>
      </c>
      <c r="AL1034" t="str">
        <f>VLOOKUP($Z1034,'oddspedia-matches'!$A:$AD,AL$2,0)</f>
        <v>Red</v>
      </c>
      <c r="AM1034" t="str">
        <f>VLOOKUP($Z1034,'oddspedia-matches'!$A:$AD,AM$2,0)</f>
        <v>Red</v>
      </c>
      <c r="AN1034" t="str">
        <f>VLOOKUP($Z1034,'oddspedia-matches'!$A:$AD,AN$2,0)</f>
        <v>Green</v>
      </c>
      <c r="AO1034" t="str">
        <f>VLOOKUP($Z1034,'oddspedia-matches'!$A:$AD,AO$2,0)</f>
        <v>Green</v>
      </c>
      <c r="AP1034" t="str">
        <f>VLOOKUP($Z1034,'oddspedia-matches'!$A:$AD,AP$2,0)</f>
        <v>Red</v>
      </c>
      <c r="AQ1034" t="str">
        <f>VLOOKUP($Z1034,'oddspedia-matches'!$A:$AD,AQ$2,0)</f>
        <v>Green</v>
      </c>
    </row>
    <row r="1035" spans="2:43" hidden="1" x14ac:dyDescent="0.3">
      <c r="B1035" t="s">
        <v>483</v>
      </c>
      <c r="C1035" t="s">
        <v>5592</v>
      </c>
      <c r="D1035" s="25">
        <v>0.72916666666666663</v>
      </c>
      <c r="E1035" t="s">
        <v>426</v>
      </c>
      <c r="F1035" t="s">
        <v>738</v>
      </c>
      <c r="H1035">
        <v>42.2</v>
      </c>
      <c r="I1035">
        <v>30.1</v>
      </c>
      <c r="J1035">
        <v>27.7</v>
      </c>
      <c r="K1035">
        <v>72.3</v>
      </c>
      <c r="L1035">
        <v>57.8</v>
      </c>
      <c r="M1035">
        <v>69.900000000000006</v>
      </c>
      <c r="N1035">
        <v>36.4</v>
      </c>
      <c r="O1035">
        <v>44.2</v>
      </c>
      <c r="P1035">
        <v>19.5</v>
      </c>
      <c r="Q1035">
        <v>67.400000000000006</v>
      </c>
      <c r="R1035">
        <v>69.7</v>
      </c>
      <c r="S1035">
        <v>42.2</v>
      </c>
      <c r="T1035">
        <v>57.8</v>
      </c>
      <c r="U1035">
        <v>63.3</v>
      </c>
      <c r="V1035">
        <v>48.8</v>
      </c>
      <c r="W1035">
        <v>51.2</v>
      </c>
      <c r="X1035" t="str">
        <f>VLOOKUP(E1035,'Transform table'!A:B,2,0)</f>
        <v>Envigado</v>
      </c>
      <c r="Y1035" t="str">
        <f>VLOOKUP(F1035,'Transform table'!A:B,2,0)</f>
        <v>Union Magdalena</v>
      </c>
      <c r="Z1035" t="str">
        <f t="shared" si="1"/>
        <v>06/08/2026EnvigadoUnion Magdalena</v>
      </c>
      <c r="AA1035" t="e">
        <f>VLOOKUP($Z1035,'oddspedia-matches'!$A:$AD,AA$2,0)</f>
        <v>#N/A</v>
      </c>
      <c r="AB1035" t="e">
        <f>VLOOKUP($Z1035,'oddspedia-matches'!$A:$AD,AB$2,0)</f>
        <v>#N/A</v>
      </c>
      <c r="AC1035" t="e">
        <f>VLOOKUP($Z1035,'oddspedia-matches'!$A:$AD,AC$2,0)</f>
        <v>#N/A</v>
      </c>
      <c r="AD1035" t="e">
        <f>VLOOKUP($Z1035,'oddspedia-matches'!$A:$AD,AD$2,0)</f>
        <v>#N/A</v>
      </c>
      <c r="AE1035" t="e">
        <f>VLOOKUP($Z1035,'oddspedia-matches'!$A:$AD,AE$2,0)</f>
        <v>#N/A</v>
      </c>
      <c r="AF1035" t="e">
        <f>VLOOKUP($Z1035,'oddspedia-matches'!$A:$AD,AF$2,0)</f>
        <v>#N/A</v>
      </c>
      <c r="AG1035" t="e">
        <f>VLOOKUP($Z1035,'oddspedia-matches'!$A:$AD,AG$2,0)</f>
        <v>#N/A</v>
      </c>
      <c r="AH1035" t="e">
        <f>VLOOKUP($Z1035,'oddspedia-matches'!$A:$AD,AH$2,0)</f>
        <v>#N/A</v>
      </c>
      <c r="AI1035" t="e">
        <f>VLOOKUP($Z1035,'oddspedia-matches'!$A:$AD,AI$2,0)</f>
        <v>#N/A</v>
      </c>
      <c r="AJ1035" t="e">
        <f>VLOOKUP($Z1035,'oddspedia-matches'!$A:$AD,AJ$2,0)</f>
        <v>#N/A</v>
      </c>
      <c r="AK1035" t="e">
        <f>VLOOKUP($Z1035,'oddspedia-matches'!$A:$AD,AK$2,0)</f>
        <v>#N/A</v>
      </c>
      <c r="AL1035" t="e">
        <f>VLOOKUP($Z1035,'oddspedia-matches'!$A:$AD,AL$2,0)</f>
        <v>#N/A</v>
      </c>
      <c r="AM1035" t="e">
        <f>VLOOKUP($Z1035,'oddspedia-matches'!$A:$AD,AM$2,0)</f>
        <v>#N/A</v>
      </c>
      <c r="AN1035" t="e">
        <f>VLOOKUP($Z1035,'oddspedia-matches'!$A:$AD,AN$2,0)</f>
        <v>#N/A</v>
      </c>
      <c r="AO1035" t="e">
        <f>VLOOKUP($Z1035,'oddspedia-matches'!$A:$AD,AO$2,0)</f>
        <v>#N/A</v>
      </c>
      <c r="AP1035" t="e">
        <f>VLOOKUP($Z1035,'oddspedia-matches'!$A:$AD,AP$2,0)</f>
        <v>#N/A</v>
      </c>
      <c r="AQ1035" t="e">
        <f>VLOOKUP($Z1035,'oddspedia-matches'!$A:$AD,AQ$2,0)</f>
        <v>#N/A</v>
      </c>
    </row>
    <row r="1036" spans="2:43" hidden="1" x14ac:dyDescent="0.3">
      <c r="B1036" t="s">
        <v>487</v>
      </c>
      <c r="C1036" t="s">
        <v>5592</v>
      </c>
      <c r="D1036" s="25">
        <v>0.75</v>
      </c>
      <c r="E1036" t="s">
        <v>735</v>
      </c>
      <c r="F1036" t="s">
        <v>1212</v>
      </c>
      <c r="H1036">
        <v>38.799999999999997</v>
      </c>
      <c r="I1036">
        <v>31</v>
      </c>
      <c r="J1036">
        <v>30.2</v>
      </c>
      <c r="K1036">
        <v>69.8</v>
      </c>
      <c r="L1036">
        <v>61.2</v>
      </c>
      <c r="M1036">
        <v>69</v>
      </c>
      <c r="N1036">
        <v>30.6</v>
      </c>
      <c r="O1036">
        <v>46</v>
      </c>
      <c r="P1036">
        <v>23.4</v>
      </c>
      <c r="Q1036">
        <v>65.7</v>
      </c>
      <c r="R1036">
        <v>68.099999999999994</v>
      </c>
      <c r="S1036">
        <v>40.299999999999997</v>
      </c>
      <c r="T1036">
        <v>59.7</v>
      </c>
      <c r="U1036">
        <v>64.900000000000006</v>
      </c>
      <c r="V1036">
        <v>47.7</v>
      </c>
      <c r="W1036">
        <v>52.3</v>
      </c>
      <c r="X1036" t="str">
        <f>VLOOKUP(E1036,'Transform table'!A:B,2,0)</f>
        <v>Boyaca Chico</v>
      </c>
      <c r="Y1036" t="str">
        <f>VLOOKUP(F1036,'Transform table'!A:B,2,0)</f>
        <v>Alianza Valledupar</v>
      </c>
      <c r="Z1036" t="str">
        <f t="shared" si="1"/>
        <v>06/08/2026Boyaca ChicoAlianza Valledupar</v>
      </c>
      <c r="AA1036" t="e">
        <f>VLOOKUP($Z1036,'oddspedia-matches'!$A:$AD,AA$2,0)</f>
        <v>#N/A</v>
      </c>
      <c r="AB1036" t="e">
        <f>VLOOKUP($Z1036,'oddspedia-matches'!$A:$AD,AB$2,0)</f>
        <v>#N/A</v>
      </c>
      <c r="AC1036" t="e">
        <f>VLOOKUP($Z1036,'oddspedia-matches'!$A:$AD,AC$2,0)</f>
        <v>#N/A</v>
      </c>
      <c r="AD1036" t="e">
        <f>VLOOKUP($Z1036,'oddspedia-matches'!$A:$AD,AD$2,0)</f>
        <v>#N/A</v>
      </c>
      <c r="AE1036" t="e">
        <f>VLOOKUP($Z1036,'oddspedia-matches'!$A:$AD,AE$2,0)</f>
        <v>#N/A</v>
      </c>
      <c r="AF1036" t="e">
        <f>VLOOKUP($Z1036,'oddspedia-matches'!$A:$AD,AF$2,0)</f>
        <v>#N/A</v>
      </c>
      <c r="AG1036" t="e">
        <f>VLOOKUP($Z1036,'oddspedia-matches'!$A:$AD,AG$2,0)</f>
        <v>#N/A</v>
      </c>
      <c r="AH1036" t="e">
        <f>VLOOKUP($Z1036,'oddspedia-matches'!$A:$AD,AH$2,0)</f>
        <v>#N/A</v>
      </c>
      <c r="AI1036" t="e">
        <f>VLOOKUP($Z1036,'oddspedia-matches'!$A:$AD,AI$2,0)</f>
        <v>#N/A</v>
      </c>
      <c r="AJ1036" t="e">
        <f>VLOOKUP($Z1036,'oddspedia-matches'!$A:$AD,AJ$2,0)</f>
        <v>#N/A</v>
      </c>
      <c r="AK1036" t="e">
        <f>VLOOKUP($Z1036,'oddspedia-matches'!$A:$AD,AK$2,0)</f>
        <v>#N/A</v>
      </c>
      <c r="AL1036" t="e">
        <f>VLOOKUP($Z1036,'oddspedia-matches'!$A:$AD,AL$2,0)</f>
        <v>#N/A</v>
      </c>
      <c r="AM1036" t="e">
        <f>VLOOKUP($Z1036,'oddspedia-matches'!$A:$AD,AM$2,0)</f>
        <v>#N/A</v>
      </c>
      <c r="AN1036" t="e">
        <f>VLOOKUP($Z1036,'oddspedia-matches'!$A:$AD,AN$2,0)</f>
        <v>#N/A</v>
      </c>
      <c r="AO1036" t="e">
        <f>VLOOKUP($Z1036,'oddspedia-matches'!$A:$AD,AO$2,0)</f>
        <v>#N/A</v>
      </c>
      <c r="AP1036" t="e">
        <f>VLOOKUP($Z1036,'oddspedia-matches'!$A:$AD,AP$2,0)</f>
        <v>#N/A</v>
      </c>
      <c r="AQ1036" t="e">
        <f>VLOOKUP($Z1036,'oddspedia-matches'!$A:$AD,AQ$2,0)</f>
        <v>#N/A</v>
      </c>
    </row>
    <row r="1037" spans="2:43" hidden="1" x14ac:dyDescent="0.3">
      <c r="B1037" t="s">
        <v>483</v>
      </c>
      <c r="C1037" t="s">
        <v>5592</v>
      </c>
      <c r="D1037" s="25">
        <v>0.75</v>
      </c>
      <c r="E1037" t="s">
        <v>1281</v>
      </c>
      <c r="F1037" t="s">
        <v>781</v>
      </c>
      <c r="H1037">
        <v>48.9</v>
      </c>
      <c r="I1037">
        <v>27.9</v>
      </c>
      <c r="J1037">
        <v>23.2</v>
      </c>
      <c r="K1037">
        <v>76.8</v>
      </c>
      <c r="L1037">
        <v>51.1</v>
      </c>
      <c r="M1037">
        <v>72.099999999999994</v>
      </c>
      <c r="N1037">
        <v>35.4</v>
      </c>
      <c r="O1037">
        <v>41.7</v>
      </c>
      <c r="P1037">
        <v>22.9</v>
      </c>
      <c r="Q1037">
        <v>71.8</v>
      </c>
      <c r="R1037">
        <v>73.7</v>
      </c>
      <c r="S1037">
        <v>47.1</v>
      </c>
      <c r="T1037">
        <v>52.9</v>
      </c>
      <c r="U1037">
        <v>59.1</v>
      </c>
      <c r="V1037">
        <v>51.2</v>
      </c>
      <c r="W1037">
        <v>48.8</v>
      </c>
      <c r="X1037" t="str">
        <f>VLOOKUP(E1037,'Transform table'!A:B,2,0)</f>
        <v>Atletico Cali</v>
      </c>
      <c r="Y1037" t="str">
        <f>VLOOKUP(F1037,'Transform table'!A:B,2,0)</f>
        <v>Real Santander</v>
      </c>
      <c r="Z1037" t="str">
        <f t="shared" si="1"/>
        <v>06/08/2026Atletico CaliReal Santander</v>
      </c>
      <c r="AA1037" t="str">
        <f>VLOOKUP($Z1037,'oddspedia-matches'!$A:$AD,AA$2,0)</f>
        <v>2 - 2</v>
      </c>
      <c r="AB1037" t="str">
        <f>VLOOKUP($Z1037,'oddspedia-matches'!$A:$AD,AB$2,0)</f>
        <v>Red</v>
      </c>
      <c r="AC1037" t="str">
        <f>VLOOKUP($Z1037,'oddspedia-matches'!$A:$AD,AC$2,0)</f>
        <v>Green</v>
      </c>
      <c r="AD1037" t="str">
        <f>VLOOKUP($Z1037,'oddspedia-matches'!$A:$AD,AD$2,0)</f>
        <v>Red</v>
      </c>
      <c r="AE1037" t="str">
        <f>VLOOKUP($Z1037,'oddspedia-matches'!$A:$AD,AE$2,0)</f>
        <v>Green</v>
      </c>
      <c r="AF1037" t="str">
        <f>VLOOKUP($Z1037,'oddspedia-matches'!$A:$AD,AF$2,0)</f>
        <v>Green</v>
      </c>
      <c r="AG1037" t="str">
        <f>VLOOKUP($Z1037,'oddspedia-matches'!$A:$AD,AG$2,0)</f>
        <v>Red</v>
      </c>
      <c r="AH1037" t="str">
        <f>VLOOKUP($Z1037,'oddspedia-matches'!$A:$AD,AH$2,0)</f>
        <v>Red</v>
      </c>
      <c r="AI1037" t="str">
        <f>VLOOKUP($Z1037,'oddspedia-matches'!$A:$AD,AI$2,0)</f>
        <v>Red</v>
      </c>
      <c r="AJ1037" t="str">
        <f>VLOOKUP($Z1037,'oddspedia-matches'!$A:$AD,AJ$2,0)</f>
        <v>Green</v>
      </c>
      <c r="AK1037" t="str">
        <f>VLOOKUP($Z1037,'oddspedia-matches'!$A:$AD,AK$2,0)</f>
        <v>Green</v>
      </c>
      <c r="AL1037" t="str">
        <f>VLOOKUP($Z1037,'oddspedia-matches'!$A:$AD,AL$2,0)</f>
        <v>Green</v>
      </c>
      <c r="AM1037" t="str">
        <f>VLOOKUP($Z1037,'oddspedia-matches'!$A:$AD,AM$2,0)</f>
        <v>Green</v>
      </c>
      <c r="AN1037" t="str">
        <f>VLOOKUP($Z1037,'oddspedia-matches'!$A:$AD,AN$2,0)</f>
        <v>Red</v>
      </c>
      <c r="AO1037" t="str">
        <f>VLOOKUP($Z1037,'oddspedia-matches'!$A:$AD,AO$2,0)</f>
        <v>Red</v>
      </c>
      <c r="AP1037" t="str">
        <f>VLOOKUP($Z1037,'oddspedia-matches'!$A:$AD,AP$2,0)</f>
        <v>Green</v>
      </c>
      <c r="AQ1037" t="str">
        <f>VLOOKUP($Z1037,'oddspedia-matches'!$A:$AD,AQ$2,0)</f>
        <v>Red</v>
      </c>
    </row>
    <row r="1038" spans="2:43" hidden="1" x14ac:dyDescent="0.3">
      <c r="B1038" t="s">
        <v>470</v>
      </c>
      <c r="C1038" t="s">
        <v>5592</v>
      </c>
      <c r="D1038" s="25">
        <v>0.79166666666666663</v>
      </c>
      <c r="E1038" t="s">
        <v>200</v>
      </c>
      <c r="F1038" t="s">
        <v>782</v>
      </c>
      <c r="H1038">
        <v>44</v>
      </c>
      <c r="I1038">
        <v>30.3</v>
      </c>
      <c r="J1038">
        <v>25.7</v>
      </c>
      <c r="K1038">
        <v>74.3</v>
      </c>
      <c r="L1038">
        <v>56</v>
      </c>
      <c r="M1038">
        <v>69.7</v>
      </c>
      <c r="N1038">
        <v>31.5</v>
      </c>
      <c r="O1038">
        <v>50.3</v>
      </c>
      <c r="P1038">
        <v>18.2</v>
      </c>
      <c r="Q1038">
        <v>58.7</v>
      </c>
      <c r="R1038">
        <v>67.8</v>
      </c>
      <c r="S1038">
        <v>40</v>
      </c>
      <c r="T1038">
        <v>60</v>
      </c>
      <c r="U1038">
        <v>65.5</v>
      </c>
      <c r="V1038">
        <v>46.6</v>
      </c>
      <c r="W1038">
        <v>53.4</v>
      </c>
      <c r="X1038" t="str">
        <f>VLOOKUP(E1038,'Transform table'!A:B,2,0)</f>
        <v>Union de Santa Fe</v>
      </c>
      <c r="Y1038" t="str">
        <f>VLOOKUP(F1038,'Transform table'!A:B,2,0)</f>
        <v>Lanus</v>
      </c>
      <c r="Z1038" t="str">
        <f t="shared" si="1"/>
        <v>06/08/2026Union de Santa FeLanus</v>
      </c>
      <c r="AA1038" t="str">
        <f>VLOOKUP($Z1038,'oddspedia-matches'!$A:$AD,AA$2,0)</f>
        <v>2 - 1</v>
      </c>
      <c r="AB1038" t="str">
        <f>VLOOKUP($Z1038,'oddspedia-matches'!$A:$AD,AB$2,0)</f>
        <v>Green</v>
      </c>
      <c r="AC1038" t="str">
        <f>VLOOKUP($Z1038,'oddspedia-matches'!$A:$AD,AC$2,0)</f>
        <v>Red</v>
      </c>
      <c r="AD1038" t="str">
        <f>VLOOKUP($Z1038,'oddspedia-matches'!$A:$AD,AD$2,0)</f>
        <v>Red</v>
      </c>
      <c r="AE1038" t="str">
        <f>VLOOKUP($Z1038,'oddspedia-matches'!$A:$AD,AE$2,0)</f>
        <v>Green</v>
      </c>
      <c r="AF1038" t="str">
        <f>VLOOKUP($Z1038,'oddspedia-matches'!$A:$AD,AF$2,0)</f>
        <v>Red</v>
      </c>
      <c r="AG1038" t="str">
        <f>VLOOKUP($Z1038,'oddspedia-matches'!$A:$AD,AG$2,0)</f>
        <v>Green</v>
      </c>
      <c r="AH1038" t="str">
        <f>VLOOKUP($Z1038,'oddspedia-matches'!$A:$AD,AH$2,0)</f>
        <v>Red</v>
      </c>
      <c r="AI1038" t="str">
        <f>VLOOKUP($Z1038,'oddspedia-matches'!$A:$AD,AI$2,0)</f>
        <v>Green</v>
      </c>
      <c r="AJ1038" t="str">
        <f>VLOOKUP($Z1038,'oddspedia-matches'!$A:$AD,AJ$2,0)</f>
        <v>Red</v>
      </c>
      <c r="AK1038" t="str">
        <f>VLOOKUP($Z1038,'oddspedia-matches'!$A:$AD,AK$2,0)</f>
        <v>Red</v>
      </c>
      <c r="AL1038" t="str">
        <f>VLOOKUP($Z1038,'oddspedia-matches'!$A:$AD,AL$2,0)</f>
        <v>Green</v>
      </c>
      <c r="AM1038" t="str">
        <f>VLOOKUP($Z1038,'oddspedia-matches'!$A:$AD,AM$2,0)</f>
        <v>Green</v>
      </c>
      <c r="AN1038" t="str">
        <f>VLOOKUP($Z1038,'oddspedia-matches'!$A:$AD,AN$2,0)</f>
        <v>Red</v>
      </c>
      <c r="AO1038" t="str">
        <f>VLOOKUP($Z1038,'oddspedia-matches'!$A:$AD,AO$2,0)</f>
        <v>Green</v>
      </c>
      <c r="AP1038" t="str">
        <f>VLOOKUP($Z1038,'oddspedia-matches'!$A:$AD,AP$2,0)</f>
        <v>Green</v>
      </c>
      <c r="AQ1038" t="str">
        <f>VLOOKUP($Z1038,'oddspedia-matches'!$A:$AD,AQ$2,0)</f>
        <v>Red</v>
      </c>
    </row>
    <row r="1039" spans="2:43" hidden="1" x14ac:dyDescent="0.3">
      <c r="B1039" t="s">
        <v>483</v>
      </c>
      <c r="C1039" t="s">
        <v>5592</v>
      </c>
      <c r="D1039" s="25">
        <v>0.83333333333333337</v>
      </c>
      <c r="E1039" t="s">
        <v>737</v>
      </c>
      <c r="F1039" t="s">
        <v>190</v>
      </c>
      <c r="H1039">
        <v>49.6</v>
      </c>
      <c r="I1039">
        <v>31.7</v>
      </c>
      <c r="J1039">
        <v>18.600000000000001</v>
      </c>
      <c r="K1039">
        <v>81.400000000000006</v>
      </c>
      <c r="L1039">
        <v>50.4</v>
      </c>
      <c r="M1039">
        <v>68.3</v>
      </c>
      <c r="N1039">
        <v>34.299999999999997</v>
      </c>
      <c r="O1039">
        <v>46.4</v>
      </c>
      <c r="P1039">
        <v>19.3</v>
      </c>
      <c r="Q1039">
        <v>64.3</v>
      </c>
      <c r="R1039">
        <v>58.1</v>
      </c>
      <c r="S1039">
        <v>29.8</v>
      </c>
      <c r="T1039">
        <v>70.2</v>
      </c>
      <c r="U1039">
        <v>75.8</v>
      </c>
      <c r="V1039">
        <v>35.5</v>
      </c>
      <c r="W1039">
        <v>64.5</v>
      </c>
      <c r="X1039" t="str">
        <f>VLOOKUP(E1039,'Transform table'!A:B,2,0)</f>
        <v>Bogota</v>
      </c>
      <c r="Y1039" t="str">
        <f>VLOOKUP(F1039,'Transform table'!A:B,2,0)</f>
        <v>Leones FC</v>
      </c>
      <c r="Z1039" t="str">
        <f t="shared" si="1"/>
        <v>06/08/2026BogotaLeones FC</v>
      </c>
      <c r="AA1039" t="str">
        <f>VLOOKUP($Z1039,'oddspedia-matches'!$A:$AD,AA$2,0)</f>
        <v>0 - 1</v>
      </c>
      <c r="AB1039" t="str">
        <f>VLOOKUP($Z1039,'oddspedia-matches'!$A:$AD,AB$2,0)</f>
        <v>Red</v>
      </c>
      <c r="AC1039" t="str">
        <f>VLOOKUP($Z1039,'oddspedia-matches'!$A:$AD,AC$2,0)</f>
        <v>Red</v>
      </c>
      <c r="AD1039" t="str">
        <f>VLOOKUP($Z1039,'oddspedia-matches'!$A:$AD,AD$2,0)</f>
        <v>Green</v>
      </c>
      <c r="AE1039" t="str">
        <f>VLOOKUP($Z1039,'oddspedia-matches'!$A:$AD,AE$2,0)</f>
        <v>Red</v>
      </c>
      <c r="AF1039" t="str">
        <f>VLOOKUP($Z1039,'oddspedia-matches'!$A:$AD,AF$2,0)</f>
        <v>Green</v>
      </c>
      <c r="AG1039" t="str">
        <f>VLOOKUP($Z1039,'oddspedia-matches'!$A:$AD,AG$2,0)</f>
        <v>Green</v>
      </c>
      <c r="AH1039" t="str">
        <f>VLOOKUP($Z1039,'oddspedia-matches'!$A:$AD,AH$2,0)</f>
        <v>Red</v>
      </c>
      <c r="AI1039" t="str">
        <f>VLOOKUP($Z1039,'oddspedia-matches'!$A:$AD,AI$2,0)</f>
        <v>Green</v>
      </c>
      <c r="AJ1039" t="str">
        <f>VLOOKUP($Z1039,'oddspedia-matches'!$A:$AD,AJ$2,0)</f>
        <v>Red</v>
      </c>
      <c r="AK1039" t="str">
        <f>VLOOKUP($Z1039,'oddspedia-matches'!$A:$AD,AK$2,0)</f>
        <v>Red</v>
      </c>
      <c r="AL1039" t="str">
        <f>VLOOKUP($Z1039,'oddspedia-matches'!$A:$AD,AL$2,0)</f>
        <v>Red</v>
      </c>
      <c r="AM1039" t="str">
        <f>VLOOKUP($Z1039,'oddspedia-matches'!$A:$AD,AM$2,0)</f>
        <v>Red</v>
      </c>
      <c r="AN1039" t="str">
        <f>VLOOKUP($Z1039,'oddspedia-matches'!$A:$AD,AN$2,0)</f>
        <v>Green</v>
      </c>
      <c r="AO1039" t="str">
        <f>VLOOKUP($Z1039,'oddspedia-matches'!$A:$AD,AO$2,0)</f>
        <v>Green</v>
      </c>
      <c r="AP1039" t="str">
        <f>VLOOKUP($Z1039,'oddspedia-matches'!$A:$AD,AP$2,0)</f>
        <v>Red</v>
      </c>
      <c r="AQ1039" t="str">
        <f>VLOOKUP($Z1039,'oddspedia-matches'!$A:$AD,AQ$2,0)</f>
        <v>Green</v>
      </c>
    </row>
    <row r="1040" spans="2:43" hidden="1" x14ac:dyDescent="0.3">
      <c r="B1040" t="s">
        <v>483</v>
      </c>
      <c r="C1040" t="s">
        <v>5592</v>
      </c>
      <c r="D1040" s="25">
        <v>0.83333333333333337</v>
      </c>
      <c r="E1040" t="s">
        <v>1197</v>
      </c>
      <c r="F1040" t="s">
        <v>189</v>
      </c>
      <c r="H1040">
        <v>40.4</v>
      </c>
      <c r="I1040">
        <v>34.6</v>
      </c>
      <c r="J1040">
        <v>25</v>
      </c>
      <c r="K1040">
        <v>75</v>
      </c>
      <c r="L1040">
        <v>59.6</v>
      </c>
      <c r="M1040">
        <v>65.400000000000006</v>
      </c>
      <c r="N1040">
        <v>24.3</v>
      </c>
      <c r="O1040">
        <v>56.1</v>
      </c>
      <c r="P1040">
        <v>19.600000000000001</v>
      </c>
      <c r="Q1040">
        <v>51</v>
      </c>
      <c r="R1040">
        <v>55.4</v>
      </c>
      <c r="S1040">
        <v>27.3</v>
      </c>
      <c r="T1040">
        <v>72.7</v>
      </c>
      <c r="U1040">
        <v>77.099999999999994</v>
      </c>
      <c r="V1040">
        <v>36</v>
      </c>
      <c r="W1040">
        <v>64</v>
      </c>
      <c r="X1040" t="str">
        <f>VLOOKUP(E1040,'Transform table'!A:B,2,0)</f>
        <v>Orsomarso</v>
      </c>
      <c r="Y1040" t="str">
        <f>VLOOKUP(F1040,'Transform table'!A:B,2,0)</f>
        <v>Tigres FC</v>
      </c>
      <c r="Z1040" t="str">
        <f t="shared" si="1"/>
        <v>06/08/2026OrsomarsoTigres FC</v>
      </c>
      <c r="AA1040" t="e">
        <f>VLOOKUP($Z1040,'oddspedia-matches'!$A:$AD,AA$2,0)</f>
        <v>#N/A</v>
      </c>
      <c r="AB1040" t="e">
        <f>VLOOKUP($Z1040,'oddspedia-matches'!$A:$AD,AB$2,0)</f>
        <v>#N/A</v>
      </c>
      <c r="AC1040" t="e">
        <f>VLOOKUP($Z1040,'oddspedia-matches'!$A:$AD,AC$2,0)</f>
        <v>#N/A</v>
      </c>
      <c r="AD1040" t="e">
        <f>VLOOKUP($Z1040,'oddspedia-matches'!$A:$AD,AD$2,0)</f>
        <v>#N/A</v>
      </c>
      <c r="AE1040" t="e">
        <f>VLOOKUP($Z1040,'oddspedia-matches'!$A:$AD,AE$2,0)</f>
        <v>#N/A</v>
      </c>
      <c r="AF1040" t="e">
        <f>VLOOKUP($Z1040,'oddspedia-matches'!$A:$AD,AF$2,0)</f>
        <v>#N/A</v>
      </c>
      <c r="AG1040" t="e">
        <f>VLOOKUP($Z1040,'oddspedia-matches'!$A:$AD,AG$2,0)</f>
        <v>#N/A</v>
      </c>
      <c r="AH1040" t="e">
        <f>VLOOKUP($Z1040,'oddspedia-matches'!$A:$AD,AH$2,0)</f>
        <v>#N/A</v>
      </c>
      <c r="AI1040" t="e">
        <f>VLOOKUP($Z1040,'oddspedia-matches'!$A:$AD,AI$2,0)</f>
        <v>#N/A</v>
      </c>
      <c r="AJ1040" t="e">
        <f>VLOOKUP($Z1040,'oddspedia-matches'!$A:$AD,AJ$2,0)</f>
        <v>#N/A</v>
      </c>
      <c r="AK1040" t="e">
        <f>VLOOKUP($Z1040,'oddspedia-matches'!$A:$AD,AK$2,0)</f>
        <v>#N/A</v>
      </c>
      <c r="AL1040" t="e">
        <f>VLOOKUP($Z1040,'oddspedia-matches'!$A:$AD,AL$2,0)</f>
        <v>#N/A</v>
      </c>
      <c r="AM1040" t="e">
        <f>VLOOKUP($Z1040,'oddspedia-matches'!$A:$AD,AM$2,0)</f>
        <v>#N/A</v>
      </c>
      <c r="AN1040" t="e">
        <f>VLOOKUP($Z1040,'oddspedia-matches'!$A:$AD,AN$2,0)</f>
        <v>#N/A</v>
      </c>
      <c r="AO1040" t="e">
        <f>VLOOKUP($Z1040,'oddspedia-matches'!$A:$AD,AO$2,0)</f>
        <v>#N/A</v>
      </c>
      <c r="AP1040" t="e">
        <f>VLOOKUP($Z1040,'oddspedia-matches'!$A:$AD,AP$2,0)</f>
        <v>#N/A</v>
      </c>
      <c r="AQ1040" t="e">
        <f>VLOOKUP($Z1040,'oddspedia-matches'!$A:$AD,AQ$2,0)</f>
        <v>#N/A</v>
      </c>
    </row>
    <row r="1041" spans="2:43" hidden="1" x14ac:dyDescent="0.3">
      <c r="B1041" t="s">
        <v>487</v>
      </c>
      <c r="C1041" t="s">
        <v>5592</v>
      </c>
      <c r="D1041" s="25">
        <v>0.83680555555555558</v>
      </c>
      <c r="E1041" t="s">
        <v>205</v>
      </c>
      <c r="F1041" t="s">
        <v>1184</v>
      </c>
      <c r="H1041">
        <v>47</v>
      </c>
      <c r="I1041">
        <v>30.3</v>
      </c>
      <c r="J1041">
        <v>22.7</v>
      </c>
      <c r="K1041">
        <v>77.3</v>
      </c>
      <c r="L1041">
        <v>53</v>
      </c>
      <c r="M1041">
        <v>69.7</v>
      </c>
      <c r="N1041">
        <v>29.6</v>
      </c>
      <c r="O1041">
        <v>55.5</v>
      </c>
      <c r="P1041">
        <v>15</v>
      </c>
      <c r="Q1041">
        <v>51.1</v>
      </c>
      <c r="R1041">
        <v>65.7</v>
      </c>
      <c r="S1041">
        <v>37.6</v>
      </c>
      <c r="T1041">
        <v>62.4</v>
      </c>
      <c r="U1041">
        <v>68.099999999999994</v>
      </c>
      <c r="V1041">
        <v>43.6</v>
      </c>
      <c r="W1041">
        <v>56.4</v>
      </c>
      <c r="X1041" t="str">
        <f>VLOOKUP(E1041,'Transform table'!A:B,2,0)</f>
        <v>Deportivo Cali</v>
      </c>
      <c r="Y1041" t="str">
        <f>VLOOKUP(F1041,'Transform table'!A:B,2,0)</f>
        <v>Aguilas Pereira</v>
      </c>
      <c r="Z1041" t="str">
        <f t="shared" si="1"/>
        <v>06/08/2026Deportivo CaliAguilas Pereira</v>
      </c>
      <c r="AA1041" t="e">
        <f>VLOOKUP($Z1041,'oddspedia-matches'!$A:$AD,AA$2,0)</f>
        <v>#N/A</v>
      </c>
      <c r="AB1041" t="e">
        <f>VLOOKUP($Z1041,'oddspedia-matches'!$A:$AD,AB$2,0)</f>
        <v>#N/A</v>
      </c>
      <c r="AC1041" t="e">
        <f>VLOOKUP($Z1041,'oddspedia-matches'!$A:$AD,AC$2,0)</f>
        <v>#N/A</v>
      </c>
      <c r="AD1041" t="e">
        <f>VLOOKUP($Z1041,'oddspedia-matches'!$A:$AD,AD$2,0)</f>
        <v>#N/A</v>
      </c>
      <c r="AE1041" t="e">
        <f>VLOOKUP($Z1041,'oddspedia-matches'!$A:$AD,AE$2,0)</f>
        <v>#N/A</v>
      </c>
      <c r="AF1041" t="e">
        <f>VLOOKUP($Z1041,'oddspedia-matches'!$A:$AD,AF$2,0)</f>
        <v>#N/A</v>
      </c>
      <c r="AG1041" t="e">
        <f>VLOOKUP($Z1041,'oddspedia-matches'!$A:$AD,AG$2,0)</f>
        <v>#N/A</v>
      </c>
      <c r="AH1041" t="e">
        <f>VLOOKUP($Z1041,'oddspedia-matches'!$A:$AD,AH$2,0)</f>
        <v>#N/A</v>
      </c>
      <c r="AI1041" t="e">
        <f>VLOOKUP($Z1041,'oddspedia-matches'!$A:$AD,AI$2,0)</f>
        <v>#N/A</v>
      </c>
      <c r="AJ1041" t="e">
        <f>VLOOKUP($Z1041,'oddspedia-matches'!$A:$AD,AJ$2,0)</f>
        <v>#N/A</v>
      </c>
      <c r="AK1041" t="e">
        <f>VLOOKUP($Z1041,'oddspedia-matches'!$A:$AD,AK$2,0)</f>
        <v>#N/A</v>
      </c>
      <c r="AL1041" t="e">
        <f>VLOOKUP($Z1041,'oddspedia-matches'!$A:$AD,AL$2,0)</f>
        <v>#N/A</v>
      </c>
      <c r="AM1041" t="e">
        <f>VLOOKUP($Z1041,'oddspedia-matches'!$A:$AD,AM$2,0)</f>
        <v>#N/A</v>
      </c>
      <c r="AN1041" t="e">
        <f>VLOOKUP($Z1041,'oddspedia-matches'!$A:$AD,AN$2,0)</f>
        <v>#N/A</v>
      </c>
      <c r="AO1041" t="e">
        <f>VLOOKUP($Z1041,'oddspedia-matches'!$A:$AD,AO$2,0)</f>
        <v>#N/A</v>
      </c>
      <c r="AP1041" t="e">
        <f>VLOOKUP($Z1041,'oddspedia-matches'!$A:$AD,AP$2,0)</f>
        <v>#N/A</v>
      </c>
      <c r="AQ1041" t="e">
        <f>VLOOKUP($Z1041,'oddspedia-matches'!$A:$AD,AQ$2,0)</f>
        <v>#N/A</v>
      </c>
    </row>
    <row r="1042" spans="2:43" hidden="1" x14ac:dyDescent="0.3">
      <c r="B1042" t="s">
        <v>457</v>
      </c>
      <c r="C1042" t="s">
        <v>5592</v>
      </c>
      <c r="D1042" s="25">
        <v>0.85416666666666663</v>
      </c>
      <c r="E1042" t="s">
        <v>1215</v>
      </c>
      <c r="F1042" t="s">
        <v>684</v>
      </c>
      <c r="H1042">
        <v>25.9</v>
      </c>
      <c r="I1042">
        <v>29.1</v>
      </c>
      <c r="J1042">
        <v>45</v>
      </c>
      <c r="K1042">
        <v>55</v>
      </c>
      <c r="L1042">
        <v>74.099999999999994</v>
      </c>
      <c r="M1042">
        <v>70.900000000000006</v>
      </c>
      <c r="N1042">
        <v>33.1</v>
      </c>
      <c r="O1042">
        <v>48.1</v>
      </c>
      <c r="P1042">
        <v>18.7</v>
      </c>
      <c r="Q1042">
        <v>61.7</v>
      </c>
      <c r="R1042">
        <v>74.599999999999994</v>
      </c>
      <c r="S1042">
        <v>48.3</v>
      </c>
      <c r="T1042">
        <v>51.7</v>
      </c>
      <c r="U1042">
        <v>57.6</v>
      </c>
      <c r="V1042">
        <v>53.2</v>
      </c>
      <c r="W1042">
        <v>46.8</v>
      </c>
      <c r="X1042" t="str">
        <f>VLOOKUP(E1042,'Transform table'!A:B,2,0)</f>
        <v>Club Blooming</v>
      </c>
      <c r="Y1042" t="str">
        <f>VLOOKUP(F1042,'Transform table'!A:B,2,0)</f>
        <v>Always Ready</v>
      </c>
      <c r="Z1042" t="str">
        <f t="shared" si="1"/>
        <v>06/08/2026Club BloomingAlways Ready</v>
      </c>
      <c r="AA1042" t="str">
        <f>VLOOKUP($Z1042,'oddspedia-matches'!$A:$AD,AA$2,0)</f>
        <v>0 - 0</v>
      </c>
      <c r="AB1042" t="str">
        <f>VLOOKUP($Z1042,'oddspedia-matches'!$A:$AD,AB$2,0)</f>
        <v>Red</v>
      </c>
      <c r="AC1042" t="str">
        <f>VLOOKUP($Z1042,'oddspedia-matches'!$A:$AD,AC$2,0)</f>
        <v>Green</v>
      </c>
      <c r="AD1042" t="str">
        <f>VLOOKUP($Z1042,'oddspedia-matches'!$A:$AD,AD$2,0)</f>
        <v>Red</v>
      </c>
      <c r="AE1042" t="str">
        <f>VLOOKUP($Z1042,'oddspedia-matches'!$A:$AD,AE$2,0)</f>
        <v>Green</v>
      </c>
      <c r="AF1042" t="str">
        <f>VLOOKUP($Z1042,'oddspedia-matches'!$A:$AD,AF$2,0)</f>
        <v>Green</v>
      </c>
      <c r="AG1042" t="str">
        <f>VLOOKUP($Z1042,'oddspedia-matches'!$A:$AD,AG$2,0)</f>
        <v>Red</v>
      </c>
      <c r="AH1042" t="str">
        <f>VLOOKUP($Z1042,'oddspedia-matches'!$A:$AD,AH$2,0)</f>
        <v>Red</v>
      </c>
      <c r="AI1042" t="str">
        <f>VLOOKUP($Z1042,'oddspedia-matches'!$A:$AD,AI$2,0)</f>
        <v>Green</v>
      </c>
      <c r="AJ1042" t="str">
        <f>VLOOKUP($Z1042,'oddspedia-matches'!$A:$AD,AJ$2,0)</f>
        <v>Red</v>
      </c>
      <c r="AK1042" t="str">
        <f>VLOOKUP($Z1042,'oddspedia-matches'!$A:$AD,AK$2,0)</f>
        <v>Red</v>
      </c>
      <c r="AL1042" t="str">
        <f>VLOOKUP($Z1042,'oddspedia-matches'!$A:$AD,AL$2,0)</f>
        <v>Red</v>
      </c>
      <c r="AM1042" t="str">
        <f>VLOOKUP($Z1042,'oddspedia-matches'!$A:$AD,AM$2,0)</f>
        <v>Red</v>
      </c>
      <c r="AN1042" t="str">
        <f>VLOOKUP($Z1042,'oddspedia-matches'!$A:$AD,AN$2,0)</f>
        <v>Green</v>
      </c>
      <c r="AO1042" t="str">
        <f>VLOOKUP($Z1042,'oddspedia-matches'!$A:$AD,AO$2,0)</f>
        <v>Green</v>
      </c>
      <c r="AP1042" t="str">
        <f>VLOOKUP($Z1042,'oddspedia-matches'!$A:$AD,AP$2,0)</f>
        <v>Red</v>
      </c>
      <c r="AQ1042" t="str">
        <f>VLOOKUP($Z1042,'oddspedia-matches'!$A:$AD,AQ$2,0)</f>
        <v>Green</v>
      </c>
    </row>
    <row r="1043" spans="2:43" hidden="1" x14ac:dyDescent="0.3">
      <c r="B1043" t="s">
        <v>483</v>
      </c>
      <c r="C1043" t="s">
        <v>5592</v>
      </c>
      <c r="D1043" s="25">
        <v>0.92361111111111116</v>
      </c>
      <c r="E1043" t="s">
        <v>428</v>
      </c>
      <c r="F1043" t="s">
        <v>1282</v>
      </c>
      <c r="H1043">
        <v>45.7</v>
      </c>
      <c r="I1043">
        <v>30.2</v>
      </c>
      <c r="J1043">
        <v>24.1</v>
      </c>
      <c r="K1043">
        <v>75.900000000000006</v>
      </c>
      <c r="L1043">
        <v>54.3</v>
      </c>
      <c r="M1043">
        <v>69.8</v>
      </c>
      <c r="N1043">
        <v>31.4</v>
      </c>
      <c r="O1043">
        <v>46.3</v>
      </c>
      <c r="P1043">
        <v>22.3</v>
      </c>
      <c r="Q1043">
        <v>65</v>
      </c>
      <c r="R1043">
        <v>67</v>
      </c>
      <c r="S1043">
        <v>39.1</v>
      </c>
      <c r="T1043">
        <v>60.9</v>
      </c>
      <c r="U1043">
        <v>66.5</v>
      </c>
      <c r="V1043">
        <v>45.4</v>
      </c>
      <c r="W1043">
        <v>54.6</v>
      </c>
      <c r="X1043" t="str">
        <f>VLOOKUP(E1043,'Transform table'!A:B,2,0)</f>
        <v>Real Cartagena</v>
      </c>
      <c r="Y1043" t="str">
        <f>VLOOKUP(F1043,'Transform table'!A:B,2,0)</f>
        <v>Independiente Valle Del Cauca</v>
      </c>
      <c r="Z1043" t="str">
        <f t="shared" si="1"/>
        <v>06/08/2026Real CartagenaIndependiente Valle Del Cauca</v>
      </c>
      <c r="AA1043" t="str">
        <f>VLOOKUP($Z1043,'oddspedia-matches'!$A:$AD,AA$2,0)</f>
        <v>0 - 2</v>
      </c>
      <c r="AB1043" t="str">
        <f>VLOOKUP($Z1043,'oddspedia-matches'!$A:$AD,AB$2,0)</f>
        <v>Red</v>
      </c>
      <c r="AC1043" t="str">
        <f>VLOOKUP($Z1043,'oddspedia-matches'!$A:$AD,AC$2,0)</f>
        <v>Red</v>
      </c>
      <c r="AD1043" t="str">
        <f>VLOOKUP($Z1043,'oddspedia-matches'!$A:$AD,AD$2,0)</f>
        <v>Green</v>
      </c>
      <c r="AE1043" t="str">
        <f>VLOOKUP($Z1043,'oddspedia-matches'!$A:$AD,AE$2,0)</f>
        <v>Red</v>
      </c>
      <c r="AF1043" t="str">
        <f>VLOOKUP($Z1043,'oddspedia-matches'!$A:$AD,AF$2,0)</f>
        <v>Green</v>
      </c>
      <c r="AG1043" t="str">
        <f>VLOOKUP($Z1043,'oddspedia-matches'!$A:$AD,AG$2,0)</f>
        <v>Green</v>
      </c>
      <c r="AH1043" t="str">
        <f>VLOOKUP($Z1043,'oddspedia-matches'!$A:$AD,AH$2,0)</f>
        <v>Red</v>
      </c>
      <c r="AI1043" t="str">
        <f>VLOOKUP($Z1043,'oddspedia-matches'!$A:$AD,AI$2,0)</f>
        <v>Red</v>
      </c>
      <c r="AJ1043" t="str">
        <f>VLOOKUP($Z1043,'oddspedia-matches'!$A:$AD,AJ$2,0)</f>
        <v>Green</v>
      </c>
      <c r="AK1043" t="str">
        <f>VLOOKUP($Z1043,'oddspedia-matches'!$A:$AD,AK$2,0)</f>
        <v>Green</v>
      </c>
      <c r="AL1043" t="str">
        <f>VLOOKUP($Z1043,'oddspedia-matches'!$A:$AD,AL$2,0)</f>
        <v>Green</v>
      </c>
      <c r="AM1043" t="str">
        <f>VLOOKUP($Z1043,'oddspedia-matches'!$A:$AD,AM$2,0)</f>
        <v>Red</v>
      </c>
      <c r="AN1043" t="str">
        <f>VLOOKUP($Z1043,'oddspedia-matches'!$A:$AD,AN$2,0)</f>
        <v>Green</v>
      </c>
      <c r="AO1043" t="str">
        <f>VLOOKUP($Z1043,'oddspedia-matches'!$A:$AD,AO$2,0)</f>
        <v>Green</v>
      </c>
      <c r="AP1043" t="str">
        <f>VLOOKUP($Z1043,'oddspedia-matches'!$A:$AD,AP$2,0)</f>
        <v>Red</v>
      </c>
      <c r="AQ1043" t="str">
        <f>VLOOKUP($Z1043,'oddspedia-matches'!$A:$AD,AQ$2,0)</f>
        <v>Green</v>
      </c>
    </row>
    <row r="1044" spans="2:43" hidden="1" x14ac:dyDescent="0.3">
      <c r="B1044" t="s">
        <v>536</v>
      </c>
      <c r="C1044" t="s">
        <v>5593</v>
      </c>
      <c r="D1044" s="25">
        <v>0.22916666666666666</v>
      </c>
      <c r="E1044" t="s">
        <v>389</v>
      </c>
      <c r="F1044" t="s">
        <v>5146</v>
      </c>
      <c r="H1044">
        <v>66.400000000000006</v>
      </c>
      <c r="I1044">
        <v>22.3</v>
      </c>
      <c r="J1044">
        <v>11.3</v>
      </c>
      <c r="K1044">
        <v>88.7</v>
      </c>
      <c r="L1044">
        <v>33.6</v>
      </c>
      <c r="M1044">
        <v>77.7</v>
      </c>
      <c r="N1044">
        <v>55</v>
      </c>
      <c r="O1044">
        <v>30.3</v>
      </c>
      <c r="P1044">
        <v>14.7</v>
      </c>
      <c r="Q1044">
        <v>84.3</v>
      </c>
      <c r="R1044">
        <v>90.3</v>
      </c>
      <c r="S1044">
        <v>73.900000000000006</v>
      </c>
      <c r="T1044">
        <v>26.1</v>
      </c>
      <c r="U1044">
        <v>34.200000000000003</v>
      </c>
      <c r="V1044">
        <v>64.099999999999994</v>
      </c>
      <c r="W1044">
        <v>35.9</v>
      </c>
      <c r="X1044" t="str">
        <f>VLOOKUP(E1044,'Transform table'!A:B,2,0)</f>
        <v>Queensland Lions</v>
      </c>
      <c r="Y1044" t="str">
        <f>VLOOKUP(F1044,'Transform table'!A:B,2,0)</f>
        <v>Brisbane Roar U21</v>
      </c>
      <c r="Z1044" t="str">
        <f t="shared" si="1"/>
        <v>07/08/2026Queensland LionsBrisbane Roar U21</v>
      </c>
      <c r="AA1044" t="str">
        <f>VLOOKUP($Z1044,'oddspedia-matches'!$A:$AD,AA$2,0)</f>
        <v>4 - 2</v>
      </c>
      <c r="AB1044" t="str">
        <f>VLOOKUP($Z1044,'oddspedia-matches'!$A:$AD,AB$2,0)</f>
        <v>Green</v>
      </c>
      <c r="AC1044" t="str">
        <f>VLOOKUP($Z1044,'oddspedia-matches'!$A:$AD,AC$2,0)</f>
        <v>Red</v>
      </c>
      <c r="AD1044" t="str">
        <f>VLOOKUP($Z1044,'oddspedia-matches'!$A:$AD,AD$2,0)</f>
        <v>Red</v>
      </c>
      <c r="AE1044" t="str">
        <f>VLOOKUP($Z1044,'oddspedia-matches'!$A:$AD,AE$2,0)</f>
        <v>Green</v>
      </c>
      <c r="AF1044" t="str">
        <f>VLOOKUP($Z1044,'oddspedia-matches'!$A:$AD,AF$2,0)</f>
        <v>Red</v>
      </c>
      <c r="AG1044" t="str">
        <f>VLOOKUP($Z1044,'oddspedia-matches'!$A:$AD,AG$2,0)</f>
        <v>Green</v>
      </c>
      <c r="AH1044" t="str">
        <f>VLOOKUP($Z1044,'oddspedia-matches'!$A:$AD,AH$2,0)</f>
        <v>Red</v>
      </c>
      <c r="AI1044" t="str">
        <f>VLOOKUP($Z1044,'oddspedia-matches'!$A:$AD,AI$2,0)</f>
        <v>Red</v>
      </c>
      <c r="AJ1044" t="str">
        <f>VLOOKUP($Z1044,'oddspedia-matches'!$A:$AD,AJ$2,0)</f>
        <v>Green</v>
      </c>
      <c r="AK1044" t="str">
        <f>VLOOKUP($Z1044,'oddspedia-matches'!$A:$AD,AK$2,0)</f>
        <v>Green</v>
      </c>
      <c r="AL1044" t="str">
        <f>VLOOKUP($Z1044,'oddspedia-matches'!$A:$AD,AL$2,0)</f>
        <v>Green</v>
      </c>
      <c r="AM1044" t="str">
        <f>VLOOKUP($Z1044,'oddspedia-matches'!$A:$AD,AM$2,0)</f>
        <v>Green</v>
      </c>
      <c r="AN1044" t="str">
        <f>VLOOKUP($Z1044,'oddspedia-matches'!$A:$AD,AN$2,0)</f>
        <v>Red</v>
      </c>
      <c r="AO1044" t="str">
        <f>VLOOKUP($Z1044,'oddspedia-matches'!$A:$AD,AO$2,0)</f>
        <v>Red</v>
      </c>
      <c r="AP1044" t="str">
        <f>VLOOKUP($Z1044,'oddspedia-matches'!$A:$AD,AP$2,0)</f>
        <v>Green</v>
      </c>
      <c r="AQ1044" t="str">
        <f>VLOOKUP($Z1044,'oddspedia-matches'!$A:$AD,AQ$2,0)</f>
        <v>Red</v>
      </c>
    </row>
    <row r="1045" spans="2:43" hidden="1" x14ac:dyDescent="0.3">
      <c r="B1045" t="s">
        <v>5594</v>
      </c>
      <c r="C1045" t="s">
        <v>5593</v>
      </c>
      <c r="D1045" s="25">
        <v>0.30902777777777779</v>
      </c>
      <c r="E1045" t="s">
        <v>5595</v>
      </c>
      <c r="F1045" t="s">
        <v>5596</v>
      </c>
      <c r="H1045">
        <v>29.9</v>
      </c>
      <c r="I1045">
        <v>29.7</v>
      </c>
      <c r="J1045">
        <v>40.4</v>
      </c>
      <c r="K1045">
        <v>59.6</v>
      </c>
      <c r="L1045">
        <v>70.099999999999994</v>
      </c>
      <c r="M1045">
        <v>70.3</v>
      </c>
      <c r="N1045">
        <v>23</v>
      </c>
      <c r="O1045">
        <v>49.6</v>
      </c>
      <c r="P1045">
        <v>27.5</v>
      </c>
      <c r="Q1045">
        <v>60.6</v>
      </c>
      <c r="R1045">
        <v>73.599999999999994</v>
      </c>
      <c r="S1045">
        <v>47</v>
      </c>
      <c r="T1045">
        <v>53</v>
      </c>
      <c r="U1045">
        <v>58.6</v>
      </c>
      <c r="V1045">
        <v>53</v>
      </c>
      <c r="W1045">
        <v>47</v>
      </c>
      <c r="X1045" t="e">
        <f>VLOOKUP(E1045,'Transform table'!A:B,2,0)</f>
        <v>#N/A</v>
      </c>
      <c r="Y1045" t="e">
        <f>VLOOKUP(F1045,'Transform table'!A:B,2,0)</f>
        <v>#N/A</v>
      </c>
      <c r="Z1045" t="e">
        <f t="shared" si="1"/>
        <v>#N/A</v>
      </c>
      <c r="AA1045" t="e">
        <f>VLOOKUP($Z1045,'oddspedia-matches'!$A:$AD,AA$2,0)</f>
        <v>#N/A</v>
      </c>
      <c r="AB1045" t="e">
        <f>VLOOKUP($Z1045,'oddspedia-matches'!$A:$AD,AB$2,0)</f>
        <v>#N/A</v>
      </c>
      <c r="AC1045" t="e">
        <f>VLOOKUP($Z1045,'oddspedia-matches'!$A:$AD,AC$2,0)</f>
        <v>#N/A</v>
      </c>
      <c r="AD1045" t="e">
        <f>VLOOKUP($Z1045,'oddspedia-matches'!$A:$AD,AD$2,0)</f>
        <v>#N/A</v>
      </c>
      <c r="AE1045" t="e">
        <f>VLOOKUP($Z1045,'oddspedia-matches'!$A:$AD,AE$2,0)</f>
        <v>#N/A</v>
      </c>
      <c r="AF1045" t="e">
        <f>VLOOKUP($Z1045,'oddspedia-matches'!$A:$AD,AF$2,0)</f>
        <v>#N/A</v>
      </c>
      <c r="AG1045" t="e">
        <f>VLOOKUP($Z1045,'oddspedia-matches'!$A:$AD,AG$2,0)</f>
        <v>#N/A</v>
      </c>
      <c r="AH1045" t="e">
        <f>VLOOKUP($Z1045,'oddspedia-matches'!$A:$AD,AH$2,0)</f>
        <v>#N/A</v>
      </c>
      <c r="AI1045" t="e">
        <f>VLOOKUP($Z1045,'oddspedia-matches'!$A:$AD,AI$2,0)</f>
        <v>#N/A</v>
      </c>
      <c r="AJ1045" t="e">
        <f>VLOOKUP($Z1045,'oddspedia-matches'!$A:$AD,AJ$2,0)</f>
        <v>#N/A</v>
      </c>
      <c r="AK1045" t="e">
        <f>VLOOKUP($Z1045,'oddspedia-matches'!$A:$AD,AK$2,0)</f>
        <v>#N/A</v>
      </c>
      <c r="AL1045" t="e">
        <f>VLOOKUP($Z1045,'oddspedia-matches'!$A:$AD,AL$2,0)</f>
        <v>#N/A</v>
      </c>
      <c r="AM1045" t="e">
        <f>VLOOKUP($Z1045,'oddspedia-matches'!$A:$AD,AM$2,0)</f>
        <v>#N/A</v>
      </c>
      <c r="AN1045" t="e">
        <f>VLOOKUP($Z1045,'oddspedia-matches'!$A:$AD,AN$2,0)</f>
        <v>#N/A</v>
      </c>
      <c r="AO1045" t="e">
        <f>VLOOKUP($Z1045,'oddspedia-matches'!$A:$AD,AO$2,0)</f>
        <v>#N/A</v>
      </c>
      <c r="AP1045" t="e">
        <f>VLOOKUP($Z1045,'oddspedia-matches'!$A:$AD,AP$2,0)</f>
        <v>#N/A</v>
      </c>
      <c r="AQ1045" t="e">
        <f>VLOOKUP($Z1045,'oddspedia-matches'!$A:$AD,AQ$2,0)</f>
        <v>#N/A</v>
      </c>
    </row>
    <row r="1046" spans="2:43" hidden="1" x14ac:dyDescent="0.3">
      <c r="B1046" t="s">
        <v>498</v>
      </c>
      <c r="C1046" t="s">
        <v>5593</v>
      </c>
      <c r="D1046" s="25">
        <v>0.3125</v>
      </c>
      <c r="E1046" t="s">
        <v>500</v>
      </c>
      <c r="F1046" t="s">
        <v>549</v>
      </c>
      <c r="H1046">
        <v>55</v>
      </c>
      <c r="I1046">
        <v>24.1</v>
      </c>
      <c r="J1046">
        <v>20.9</v>
      </c>
      <c r="K1046">
        <v>79.099999999999994</v>
      </c>
      <c r="L1046">
        <v>45</v>
      </c>
      <c r="M1046">
        <v>75.900000000000006</v>
      </c>
      <c r="N1046">
        <v>43.1</v>
      </c>
      <c r="O1046">
        <v>37.200000000000003</v>
      </c>
      <c r="P1046">
        <v>19.7</v>
      </c>
      <c r="Q1046">
        <v>77.3</v>
      </c>
      <c r="R1046">
        <v>89.4</v>
      </c>
      <c r="S1046">
        <v>71.8</v>
      </c>
      <c r="T1046">
        <v>28.2</v>
      </c>
      <c r="U1046">
        <v>34.4</v>
      </c>
      <c r="V1046">
        <v>69.2</v>
      </c>
      <c r="W1046">
        <v>30.8</v>
      </c>
      <c r="X1046" t="str">
        <f>VLOOKUP(E1046,'Transform table'!A:B,2,0)</f>
        <v>West Torrens Birkalla</v>
      </c>
      <c r="Y1046" t="str">
        <f>VLOOKUP(F1046,'Transform table'!A:B,2,0)</f>
        <v>West Adelaide</v>
      </c>
      <c r="Z1046" t="str">
        <f t="shared" si="1"/>
        <v>07/08/2026West Torrens BirkallaWest Adelaide</v>
      </c>
      <c r="AA1046" t="str">
        <f>VLOOKUP($Z1046,'oddspedia-matches'!$A:$AD,AA$2,0)</f>
        <v>6 - 1</v>
      </c>
      <c r="AB1046" t="str">
        <f>VLOOKUP($Z1046,'oddspedia-matches'!$A:$AD,AB$2,0)</f>
        <v>Green</v>
      </c>
      <c r="AC1046" t="str">
        <f>VLOOKUP($Z1046,'oddspedia-matches'!$A:$AD,AC$2,0)</f>
        <v>Red</v>
      </c>
      <c r="AD1046" t="str">
        <f>VLOOKUP($Z1046,'oddspedia-matches'!$A:$AD,AD$2,0)</f>
        <v>Red</v>
      </c>
      <c r="AE1046" t="str">
        <f>VLOOKUP($Z1046,'oddspedia-matches'!$A:$AD,AE$2,0)</f>
        <v>Green</v>
      </c>
      <c r="AF1046" t="str">
        <f>VLOOKUP($Z1046,'oddspedia-matches'!$A:$AD,AF$2,0)</f>
        <v>Red</v>
      </c>
      <c r="AG1046" t="str">
        <f>VLOOKUP($Z1046,'oddspedia-matches'!$A:$AD,AG$2,0)</f>
        <v>Green</v>
      </c>
      <c r="AH1046" t="str">
        <f>VLOOKUP($Z1046,'oddspedia-matches'!$A:$AD,AH$2,0)</f>
        <v>Green</v>
      </c>
      <c r="AI1046" t="str">
        <f>VLOOKUP($Z1046,'oddspedia-matches'!$A:$AD,AI$2,0)</f>
        <v>Red</v>
      </c>
      <c r="AJ1046" t="str">
        <f>VLOOKUP($Z1046,'oddspedia-matches'!$A:$AD,AJ$2,0)</f>
        <v>Red</v>
      </c>
      <c r="AK1046" t="str">
        <f>VLOOKUP($Z1046,'oddspedia-matches'!$A:$AD,AK$2,0)</f>
        <v>Green</v>
      </c>
      <c r="AL1046" t="str">
        <f>VLOOKUP($Z1046,'oddspedia-matches'!$A:$AD,AL$2,0)</f>
        <v>Green</v>
      </c>
      <c r="AM1046" t="str">
        <f>VLOOKUP($Z1046,'oddspedia-matches'!$A:$AD,AM$2,0)</f>
        <v>Green</v>
      </c>
      <c r="AN1046" t="str">
        <f>VLOOKUP($Z1046,'oddspedia-matches'!$A:$AD,AN$2,0)</f>
        <v>Red</v>
      </c>
      <c r="AO1046" t="str">
        <f>VLOOKUP($Z1046,'oddspedia-matches'!$A:$AD,AO$2,0)</f>
        <v>Red</v>
      </c>
      <c r="AP1046" t="str">
        <f>VLOOKUP($Z1046,'oddspedia-matches'!$A:$AD,AP$2,0)</f>
        <v>Green</v>
      </c>
      <c r="AQ1046" t="str">
        <f>VLOOKUP($Z1046,'oddspedia-matches'!$A:$AD,AQ$2,0)</f>
        <v>Red</v>
      </c>
    </row>
    <row r="1047" spans="2:43" hidden="1" x14ac:dyDescent="0.3">
      <c r="B1047" t="s">
        <v>473</v>
      </c>
      <c r="C1047" t="s">
        <v>5593</v>
      </c>
      <c r="D1047" s="25">
        <v>0.3125</v>
      </c>
      <c r="E1047" t="s">
        <v>555</v>
      </c>
      <c r="F1047" t="s">
        <v>955</v>
      </c>
      <c r="H1047">
        <v>55.9</v>
      </c>
      <c r="I1047">
        <v>25.2</v>
      </c>
      <c r="J1047">
        <v>18.899999999999999</v>
      </c>
      <c r="K1047">
        <v>81.099999999999994</v>
      </c>
      <c r="L1047">
        <v>44.1</v>
      </c>
      <c r="M1047">
        <v>74.8</v>
      </c>
      <c r="N1047">
        <v>34.5</v>
      </c>
      <c r="O1047">
        <v>42.5</v>
      </c>
      <c r="P1047">
        <v>23</v>
      </c>
      <c r="Q1047">
        <v>70.7</v>
      </c>
      <c r="R1047">
        <v>79.3</v>
      </c>
      <c r="S1047">
        <v>55</v>
      </c>
      <c r="T1047">
        <v>45</v>
      </c>
      <c r="U1047">
        <v>52.1</v>
      </c>
      <c r="V1047">
        <v>55.1</v>
      </c>
      <c r="W1047">
        <v>44.9</v>
      </c>
      <c r="X1047" t="str">
        <f>VLOOKUP(E1047,'Transform table'!A:B,2,0)</f>
        <v>Ansan Police</v>
      </c>
      <c r="Y1047" t="str">
        <f>VLOOKUP(F1047,'Transform table'!A:B,2,0)</f>
        <v>Ansan Greeners FC</v>
      </c>
      <c r="Z1047" t="str">
        <f t="shared" si="1"/>
        <v>07/08/2026Ansan PoliceAnsan Greeners FC</v>
      </c>
      <c r="AA1047" t="str">
        <f>VLOOKUP($Z1047,'oddspedia-matches'!$A:$AD,AA$2,0)</f>
        <v>1 - 1</v>
      </c>
      <c r="AB1047" t="str">
        <f>VLOOKUP($Z1047,'oddspedia-matches'!$A:$AD,AB$2,0)</f>
        <v>Red</v>
      </c>
      <c r="AC1047" t="str">
        <f>VLOOKUP($Z1047,'oddspedia-matches'!$A:$AD,AC$2,0)</f>
        <v>Green</v>
      </c>
      <c r="AD1047" t="str">
        <f>VLOOKUP($Z1047,'oddspedia-matches'!$A:$AD,AD$2,0)</f>
        <v>Red</v>
      </c>
      <c r="AE1047" t="str">
        <f>VLOOKUP($Z1047,'oddspedia-matches'!$A:$AD,AE$2,0)</f>
        <v>Green</v>
      </c>
      <c r="AF1047" t="str">
        <f>VLOOKUP($Z1047,'oddspedia-matches'!$A:$AD,AF$2,0)</f>
        <v>Green</v>
      </c>
      <c r="AG1047" t="str">
        <f>VLOOKUP($Z1047,'oddspedia-matches'!$A:$AD,AG$2,0)</f>
        <v>Red</v>
      </c>
      <c r="AH1047" t="str">
        <f>VLOOKUP($Z1047,'oddspedia-matches'!$A:$AD,AH$2,0)</f>
        <v>Green</v>
      </c>
      <c r="AI1047" t="str">
        <f>VLOOKUP($Z1047,'oddspedia-matches'!$A:$AD,AI$2,0)</f>
        <v>Red</v>
      </c>
      <c r="AJ1047" t="str">
        <f>VLOOKUP($Z1047,'oddspedia-matches'!$A:$AD,AJ$2,0)</f>
        <v>Red</v>
      </c>
      <c r="AK1047" t="str">
        <f>VLOOKUP($Z1047,'oddspedia-matches'!$A:$AD,AK$2,0)</f>
        <v>Green</v>
      </c>
      <c r="AL1047" t="str">
        <f>VLOOKUP($Z1047,'oddspedia-matches'!$A:$AD,AL$2,0)</f>
        <v>Green</v>
      </c>
      <c r="AM1047" t="str">
        <f>VLOOKUP($Z1047,'oddspedia-matches'!$A:$AD,AM$2,0)</f>
        <v>Red</v>
      </c>
      <c r="AN1047" t="str">
        <f>VLOOKUP($Z1047,'oddspedia-matches'!$A:$AD,AN$2,0)</f>
        <v>Green</v>
      </c>
      <c r="AO1047" t="str">
        <f>VLOOKUP($Z1047,'oddspedia-matches'!$A:$AD,AO$2,0)</f>
        <v>Green</v>
      </c>
      <c r="AP1047" t="str">
        <f>VLOOKUP($Z1047,'oddspedia-matches'!$A:$AD,AP$2,0)</f>
        <v>Green</v>
      </c>
      <c r="AQ1047" t="str">
        <f>VLOOKUP($Z1047,'oddspedia-matches'!$A:$AD,AQ$2,0)</f>
        <v>Red</v>
      </c>
    </row>
    <row r="1048" spans="2:43" hidden="1" x14ac:dyDescent="0.3">
      <c r="B1048" t="s">
        <v>473</v>
      </c>
      <c r="C1048" t="s">
        <v>5593</v>
      </c>
      <c r="D1048" s="25">
        <v>0.3125</v>
      </c>
      <c r="E1048" t="s">
        <v>952</v>
      </c>
      <c r="F1048" t="s">
        <v>136</v>
      </c>
      <c r="H1048">
        <v>46.7</v>
      </c>
      <c r="I1048">
        <v>27.9</v>
      </c>
      <c r="J1048">
        <v>25.4</v>
      </c>
      <c r="K1048">
        <v>74.599999999999994</v>
      </c>
      <c r="L1048">
        <v>53.3</v>
      </c>
      <c r="M1048">
        <v>72.099999999999994</v>
      </c>
      <c r="N1048">
        <v>31.7</v>
      </c>
      <c r="O1048">
        <v>45.9</v>
      </c>
      <c r="P1048">
        <v>22.4</v>
      </c>
      <c r="Q1048">
        <v>65.599999999999994</v>
      </c>
      <c r="R1048">
        <v>75.5</v>
      </c>
      <c r="S1048">
        <v>49.5</v>
      </c>
      <c r="T1048">
        <v>50.5</v>
      </c>
      <c r="U1048">
        <v>56.6</v>
      </c>
      <c r="V1048">
        <v>53.8</v>
      </c>
      <c r="W1048">
        <v>46.2</v>
      </c>
      <c r="X1048" t="str">
        <f>VLOOKUP(E1048,'Transform table'!A:B,2,0)</f>
        <v>Gimpo FC</v>
      </c>
      <c r="Y1048" t="str">
        <f>VLOOKUP(F1048,'Transform table'!A:B,2,0)</f>
        <v>Chungbuk Cheongju</v>
      </c>
      <c r="Z1048" t="str">
        <f t="shared" si="1"/>
        <v>07/08/2026Gimpo FCChungbuk Cheongju</v>
      </c>
      <c r="AA1048" t="str">
        <f>VLOOKUP($Z1048,'oddspedia-matches'!$A:$AD,AA$2,0)</f>
        <v>3 - 0</v>
      </c>
      <c r="AB1048" t="str">
        <f>VLOOKUP($Z1048,'oddspedia-matches'!$A:$AD,AB$2,0)</f>
        <v>Green</v>
      </c>
      <c r="AC1048" t="str">
        <f>VLOOKUP($Z1048,'oddspedia-matches'!$A:$AD,AC$2,0)</f>
        <v>Red</v>
      </c>
      <c r="AD1048" t="str">
        <f>VLOOKUP($Z1048,'oddspedia-matches'!$A:$AD,AD$2,0)</f>
        <v>Red</v>
      </c>
      <c r="AE1048" t="str">
        <f>VLOOKUP($Z1048,'oddspedia-matches'!$A:$AD,AE$2,0)</f>
        <v>Green</v>
      </c>
      <c r="AF1048" t="str">
        <f>VLOOKUP($Z1048,'oddspedia-matches'!$A:$AD,AF$2,0)</f>
        <v>Red</v>
      </c>
      <c r="AG1048" t="str">
        <f>VLOOKUP($Z1048,'oddspedia-matches'!$A:$AD,AG$2,0)</f>
        <v>Green</v>
      </c>
      <c r="AH1048" t="str">
        <f>VLOOKUP($Z1048,'oddspedia-matches'!$A:$AD,AH$2,0)</f>
        <v>Green</v>
      </c>
      <c r="AI1048" t="str">
        <f>VLOOKUP($Z1048,'oddspedia-matches'!$A:$AD,AI$2,0)</f>
        <v>Red</v>
      </c>
      <c r="AJ1048" t="str">
        <f>VLOOKUP($Z1048,'oddspedia-matches'!$A:$AD,AJ$2,0)</f>
        <v>Red</v>
      </c>
      <c r="AK1048" t="str">
        <f>VLOOKUP($Z1048,'oddspedia-matches'!$A:$AD,AK$2,0)</f>
        <v>Green</v>
      </c>
      <c r="AL1048" t="str">
        <f>VLOOKUP($Z1048,'oddspedia-matches'!$A:$AD,AL$2,0)</f>
        <v>Green</v>
      </c>
      <c r="AM1048" t="str">
        <f>VLOOKUP($Z1048,'oddspedia-matches'!$A:$AD,AM$2,0)</f>
        <v>Green</v>
      </c>
      <c r="AN1048" t="str">
        <f>VLOOKUP($Z1048,'oddspedia-matches'!$A:$AD,AN$2,0)</f>
        <v>Red</v>
      </c>
      <c r="AO1048" t="str">
        <f>VLOOKUP($Z1048,'oddspedia-matches'!$A:$AD,AO$2,0)</f>
        <v>Green</v>
      </c>
      <c r="AP1048" t="str">
        <f>VLOOKUP($Z1048,'oddspedia-matches'!$A:$AD,AP$2,0)</f>
        <v>Red</v>
      </c>
      <c r="AQ1048" t="str">
        <f>VLOOKUP($Z1048,'oddspedia-matches'!$A:$AD,AQ$2,0)</f>
        <v>Green</v>
      </c>
    </row>
    <row r="1049" spans="2:43" hidden="1" x14ac:dyDescent="0.3">
      <c r="B1049" t="s">
        <v>473</v>
      </c>
      <c r="C1049" t="s">
        <v>5593</v>
      </c>
      <c r="D1049" s="25">
        <v>0.3125</v>
      </c>
      <c r="E1049" t="s">
        <v>557</v>
      </c>
      <c r="F1049" t="s">
        <v>552</v>
      </c>
      <c r="H1049">
        <v>39.700000000000003</v>
      </c>
      <c r="I1049">
        <v>26.6</v>
      </c>
      <c r="J1049">
        <v>33.700000000000003</v>
      </c>
      <c r="K1049">
        <v>66.3</v>
      </c>
      <c r="L1049">
        <v>60.3</v>
      </c>
      <c r="M1049">
        <v>73.400000000000006</v>
      </c>
      <c r="N1049">
        <v>33.5</v>
      </c>
      <c r="O1049">
        <v>40.1</v>
      </c>
      <c r="P1049">
        <v>26.4</v>
      </c>
      <c r="Q1049">
        <v>74.900000000000006</v>
      </c>
      <c r="R1049">
        <v>83.7</v>
      </c>
      <c r="S1049">
        <v>61.6</v>
      </c>
      <c r="T1049">
        <v>38.4</v>
      </c>
      <c r="U1049">
        <v>44</v>
      </c>
      <c r="V1049">
        <v>64.599999999999994</v>
      </c>
      <c r="W1049">
        <v>35.4</v>
      </c>
      <c r="X1049" t="str">
        <f>VLOOKUP(E1049,'Transform table'!A:B,2,0)</f>
        <v>Gyeongnam</v>
      </c>
      <c r="Y1049" t="str">
        <f>VLOOKUP(F1049,'Transform table'!A:B,2,0)</f>
        <v>Daegu</v>
      </c>
      <c r="Z1049" t="str">
        <f t="shared" si="1"/>
        <v>07/08/2026GyeongnamDaegu</v>
      </c>
      <c r="AA1049" t="str">
        <f>VLOOKUP($Z1049,'oddspedia-matches'!$A:$AD,AA$2,0)</f>
        <v>0 - 1</v>
      </c>
      <c r="AB1049" t="str">
        <f>VLOOKUP($Z1049,'oddspedia-matches'!$A:$AD,AB$2,0)</f>
        <v>Red</v>
      </c>
      <c r="AC1049" t="str">
        <f>VLOOKUP($Z1049,'oddspedia-matches'!$A:$AD,AC$2,0)</f>
        <v>Red</v>
      </c>
      <c r="AD1049" t="str">
        <f>VLOOKUP($Z1049,'oddspedia-matches'!$A:$AD,AD$2,0)</f>
        <v>Green</v>
      </c>
      <c r="AE1049" t="str">
        <f>VLOOKUP($Z1049,'oddspedia-matches'!$A:$AD,AE$2,0)</f>
        <v>Red</v>
      </c>
      <c r="AF1049" t="str">
        <f>VLOOKUP($Z1049,'oddspedia-matches'!$A:$AD,AF$2,0)</f>
        <v>Green</v>
      </c>
      <c r="AG1049" t="str">
        <f>VLOOKUP($Z1049,'oddspedia-matches'!$A:$AD,AG$2,0)</f>
        <v>Green</v>
      </c>
      <c r="AH1049" t="str">
        <f>VLOOKUP($Z1049,'oddspedia-matches'!$A:$AD,AH$2,0)</f>
        <v>Red</v>
      </c>
      <c r="AI1049" t="str">
        <f>VLOOKUP($Z1049,'oddspedia-matches'!$A:$AD,AI$2,0)</f>
        <v>Green</v>
      </c>
      <c r="AJ1049" t="str">
        <f>VLOOKUP($Z1049,'oddspedia-matches'!$A:$AD,AJ$2,0)</f>
        <v>Red</v>
      </c>
      <c r="AK1049" t="str">
        <f>VLOOKUP($Z1049,'oddspedia-matches'!$A:$AD,AK$2,0)</f>
        <v>Red</v>
      </c>
      <c r="AL1049" t="str">
        <f>VLOOKUP($Z1049,'oddspedia-matches'!$A:$AD,AL$2,0)</f>
        <v>Red</v>
      </c>
      <c r="AM1049" t="str">
        <f>VLOOKUP($Z1049,'oddspedia-matches'!$A:$AD,AM$2,0)</f>
        <v>Red</v>
      </c>
      <c r="AN1049" t="str">
        <f>VLOOKUP($Z1049,'oddspedia-matches'!$A:$AD,AN$2,0)</f>
        <v>Green</v>
      </c>
      <c r="AO1049" t="str">
        <f>VLOOKUP($Z1049,'oddspedia-matches'!$A:$AD,AO$2,0)</f>
        <v>Green</v>
      </c>
      <c r="AP1049" t="str">
        <f>VLOOKUP($Z1049,'oddspedia-matches'!$A:$AD,AP$2,0)</f>
        <v>Red</v>
      </c>
      <c r="AQ1049" t="str">
        <f>VLOOKUP($Z1049,'oddspedia-matches'!$A:$AD,AQ$2,0)</f>
        <v>Green</v>
      </c>
    </row>
    <row r="1050" spans="2:43" hidden="1" x14ac:dyDescent="0.3">
      <c r="B1050" t="s">
        <v>473</v>
      </c>
      <c r="C1050" t="s">
        <v>5593</v>
      </c>
      <c r="D1050" s="25">
        <v>0.3125</v>
      </c>
      <c r="E1050" t="s">
        <v>554</v>
      </c>
      <c r="F1050" t="s">
        <v>137</v>
      </c>
      <c r="H1050">
        <v>45.9</v>
      </c>
      <c r="I1050">
        <v>26.3</v>
      </c>
      <c r="J1050">
        <v>27.8</v>
      </c>
      <c r="K1050">
        <v>72.2</v>
      </c>
      <c r="L1050">
        <v>54.1</v>
      </c>
      <c r="M1050">
        <v>73.7</v>
      </c>
      <c r="N1050">
        <v>35.9</v>
      </c>
      <c r="O1050">
        <v>42.3</v>
      </c>
      <c r="P1050">
        <v>21.8</v>
      </c>
      <c r="Q1050">
        <v>70.7</v>
      </c>
      <c r="R1050">
        <v>82.5</v>
      </c>
      <c r="S1050">
        <v>59.7</v>
      </c>
      <c r="T1050">
        <v>40.299999999999997</v>
      </c>
      <c r="U1050">
        <v>46.2</v>
      </c>
      <c r="V1050">
        <v>62.2</v>
      </c>
      <c r="W1050">
        <v>37.799999999999997</v>
      </c>
      <c r="X1050" t="str">
        <f>VLOOKUP(E1050,'Transform table'!A:B,2,0)</f>
        <v>Hwaseong</v>
      </c>
      <c r="Y1050" t="str">
        <f>VLOOKUP(F1050,'Transform table'!A:B,2,0)</f>
        <v>Seoul E-Land</v>
      </c>
      <c r="Z1050" t="str">
        <f t="shared" si="1"/>
        <v>07/08/2026HwaseongSeoul E-Land</v>
      </c>
      <c r="AA1050" t="str">
        <f>VLOOKUP($Z1050,'oddspedia-matches'!$A:$AD,AA$2,0)</f>
        <v>0 - 0</v>
      </c>
      <c r="AB1050" t="str">
        <f>VLOOKUP($Z1050,'oddspedia-matches'!$A:$AD,AB$2,0)</f>
        <v>Red</v>
      </c>
      <c r="AC1050" t="str">
        <f>VLOOKUP($Z1050,'oddspedia-matches'!$A:$AD,AC$2,0)</f>
        <v>Green</v>
      </c>
      <c r="AD1050" t="str">
        <f>VLOOKUP($Z1050,'oddspedia-matches'!$A:$AD,AD$2,0)</f>
        <v>Red</v>
      </c>
      <c r="AE1050" t="str">
        <f>VLOOKUP($Z1050,'oddspedia-matches'!$A:$AD,AE$2,0)</f>
        <v>Green</v>
      </c>
      <c r="AF1050" t="str">
        <f>VLOOKUP($Z1050,'oddspedia-matches'!$A:$AD,AF$2,0)</f>
        <v>Green</v>
      </c>
      <c r="AG1050" t="str">
        <f>VLOOKUP($Z1050,'oddspedia-matches'!$A:$AD,AG$2,0)</f>
        <v>Red</v>
      </c>
      <c r="AH1050" t="str">
        <f>VLOOKUP($Z1050,'oddspedia-matches'!$A:$AD,AH$2,0)</f>
        <v>Red</v>
      </c>
      <c r="AI1050" t="str">
        <f>VLOOKUP($Z1050,'oddspedia-matches'!$A:$AD,AI$2,0)</f>
        <v>Green</v>
      </c>
      <c r="AJ1050" t="str">
        <f>VLOOKUP($Z1050,'oddspedia-matches'!$A:$AD,AJ$2,0)</f>
        <v>Red</v>
      </c>
      <c r="AK1050" t="str">
        <f>VLOOKUP($Z1050,'oddspedia-matches'!$A:$AD,AK$2,0)</f>
        <v>Red</v>
      </c>
      <c r="AL1050" t="str">
        <f>VLOOKUP($Z1050,'oddspedia-matches'!$A:$AD,AL$2,0)</f>
        <v>Red</v>
      </c>
      <c r="AM1050" t="str">
        <f>VLOOKUP($Z1050,'oddspedia-matches'!$A:$AD,AM$2,0)</f>
        <v>Red</v>
      </c>
      <c r="AN1050" t="str">
        <f>VLOOKUP($Z1050,'oddspedia-matches'!$A:$AD,AN$2,0)</f>
        <v>Green</v>
      </c>
      <c r="AO1050" t="str">
        <f>VLOOKUP($Z1050,'oddspedia-matches'!$A:$AD,AO$2,0)</f>
        <v>Green</v>
      </c>
      <c r="AP1050" t="str">
        <f>VLOOKUP($Z1050,'oddspedia-matches'!$A:$AD,AP$2,0)</f>
        <v>Red</v>
      </c>
      <c r="AQ1050" t="str">
        <f>VLOOKUP($Z1050,'oddspedia-matches'!$A:$AD,AQ$2,0)</f>
        <v>Green</v>
      </c>
    </row>
    <row r="1051" spans="2:43" hidden="1" x14ac:dyDescent="0.3">
      <c r="B1051" t="s">
        <v>473</v>
      </c>
      <c r="C1051" t="s">
        <v>5593</v>
      </c>
      <c r="D1051" s="25">
        <v>0.3125</v>
      </c>
      <c r="E1051" t="s">
        <v>551</v>
      </c>
      <c r="F1051" t="s">
        <v>135</v>
      </c>
      <c r="H1051">
        <v>64.7</v>
      </c>
      <c r="I1051">
        <v>22.8</v>
      </c>
      <c r="J1051">
        <v>12.5</v>
      </c>
      <c r="K1051">
        <v>87.5</v>
      </c>
      <c r="L1051">
        <v>35.299999999999997</v>
      </c>
      <c r="M1051">
        <v>77.2</v>
      </c>
      <c r="N1051">
        <v>43.2</v>
      </c>
      <c r="O1051">
        <v>47</v>
      </c>
      <c r="P1051">
        <v>9.8000000000000007</v>
      </c>
      <c r="Q1051">
        <v>59.7</v>
      </c>
      <c r="R1051">
        <v>78.599999999999994</v>
      </c>
      <c r="S1051">
        <v>54.1</v>
      </c>
      <c r="T1051">
        <v>45.9</v>
      </c>
      <c r="U1051">
        <v>55</v>
      </c>
      <c r="V1051">
        <v>48.9</v>
      </c>
      <c r="W1051">
        <v>51.1</v>
      </c>
      <c r="X1051" t="str">
        <f>VLOOKUP(E1051,'Transform table'!A:B,2,0)</f>
        <v>Suwon Samsung Bluewings</v>
      </c>
      <c r="Y1051" t="str">
        <f>VLOOKUP(F1051,'Transform table'!A:B,2,0)</f>
        <v>Gimhae City</v>
      </c>
      <c r="Z1051" t="str">
        <f t="shared" si="1"/>
        <v>07/08/2026Suwon Samsung BluewingsGimhae City</v>
      </c>
      <c r="AA1051" t="str">
        <f>VLOOKUP($Z1051,'oddspedia-matches'!$A:$AD,AA$2,0)</f>
        <v>1 - 0</v>
      </c>
      <c r="AB1051" t="str">
        <f>VLOOKUP($Z1051,'oddspedia-matches'!$A:$AD,AB$2,0)</f>
        <v>Green</v>
      </c>
      <c r="AC1051" t="str">
        <f>VLOOKUP($Z1051,'oddspedia-matches'!$A:$AD,AC$2,0)</f>
        <v>Red</v>
      </c>
      <c r="AD1051" t="str">
        <f>VLOOKUP($Z1051,'oddspedia-matches'!$A:$AD,AD$2,0)</f>
        <v>Red</v>
      </c>
      <c r="AE1051" t="str">
        <f>VLOOKUP($Z1051,'oddspedia-matches'!$A:$AD,AE$2,0)</f>
        <v>Green</v>
      </c>
      <c r="AF1051" t="str">
        <f>VLOOKUP($Z1051,'oddspedia-matches'!$A:$AD,AF$2,0)</f>
        <v>Red</v>
      </c>
      <c r="AG1051" t="str">
        <f>VLOOKUP($Z1051,'oddspedia-matches'!$A:$AD,AG$2,0)</f>
        <v>Green</v>
      </c>
      <c r="AH1051" t="str">
        <f>VLOOKUP($Z1051,'oddspedia-matches'!$A:$AD,AH$2,0)</f>
        <v>Red</v>
      </c>
      <c r="AI1051" t="str">
        <f>VLOOKUP($Z1051,'oddspedia-matches'!$A:$AD,AI$2,0)</f>
        <v>Green</v>
      </c>
      <c r="AJ1051" t="str">
        <f>VLOOKUP($Z1051,'oddspedia-matches'!$A:$AD,AJ$2,0)</f>
        <v>Red</v>
      </c>
      <c r="AK1051" t="str">
        <f>VLOOKUP($Z1051,'oddspedia-matches'!$A:$AD,AK$2,0)</f>
        <v>Red</v>
      </c>
      <c r="AL1051" t="str">
        <f>VLOOKUP($Z1051,'oddspedia-matches'!$A:$AD,AL$2,0)</f>
        <v>Red</v>
      </c>
      <c r="AM1051" t="str">
        <f>VLOOKUP($Z1051,'oddspedia-matches'!$A:$AD,AM$2,0)</f>
        <v>Red</v>
      </c>
      <c r="AN1051" t="str">
        <f>VLOOKUP($Z1051,'oddspedia-matches'!$A:$AD,AN$2,0)</f>
        <v>Green</v>
      </c>
      <c r="AO1051" t="str">
        <f>VLOOKUP($Z1051,'oddspedia-matches'!$A:$AD,AO$2,0)</f>
        <v>Green</v>
      </c>
      <c r="AP1051" t="str">
        <f>VLOOKUP($Z1051,'oddspedia-matches'!$A:$AD,AP$2,0)</f>
        <v>Red</v>
      </c>
      <c r="AQ1051" t="str">
        <f>VLOOKUP($Z1051,'oddspedia-matches'!$A:$AD,AQ$2,0)</f>
        <v>Green</v>
      </c>
    </row>
    <row r="1052" spans="2:43" hidden="1" x14ac:dyDescent="0.3">
      <c r="B1052" t="s">
        <v>473</v>
      </c>
      <c r="C1052" t="s">
        <v>5593</v>
      </c>
      <c r="D1052" s="25">
        <v>0.3125</v>
      </c>
      <c r="E1052" t="s">
        <v>953</v>
      </c>
      <c r="F1052" t="s">
        <v>550</v>
      </c>
      <c r="H1052">
        <v>35.6</v>
      </c>
      <c r="I1052">
        <v>27.3</v>
      </c>
      <c r="J1052">
        <v>37.200000000000003</v>
      </c>
      <c r="K1052">
        <v>62.8</v>
      </c>
      <c r="L1052">
        <v>64.400000000000006</v>
      </c>
      <c r="M1052">
        <v>72.7</v>
      </c>
      <c r="N1052">
        <v>27.8</v>
      </c>
      <c r="O1052">
        <v>43.5</v>
      </c>
      <c r="P1052">
        <v>28.7</v>
      </c>
      <c r="Q1052">
        <v>69.8</v>
      </c>
      <c r="R1052">
        <v>81.900000000000006</v>
      </c>
      <c r="S1052">
        <v>58.7</v>
      </c>
      <c r="T1052">
        <v>41.3</v>
      </c>
      <c r="U1052">
        <v>46.9</v>
      </c>
      <c r="V1052">
        <v>62.5</v>
      </c>
      <c r="W1052">
        <v>37.5</v>
      </c>
      <c r="X1052" t="str">
        <f>VLOOKUP(E1052,'Transform table'!A:B,2,0)</f>
        <v>Yongin FC</v>
      </c>
      <c r="Y1052" t="str">
        <f>VLOOKUP(F1052,'Transform table'!A:B,2,0)</f>
        <v>Busan IPark</v>
      </c>
      <c r="Z1052" t="str">
        <f t="shared" si="1"/>
        <v>07/08/2026Yongin FCBusan IPark</v>
      </c>
      <c r="AA1052" t="str">
        <f>VLOOKUP($Z1052,'oddspedia-matches'!$A:$AD,AA$2,0)</f>
        <v>2 - 0</v>
      </c>
      <c r="AB1052" t="str">
        <f>VLOOKUP($Z1052,'oddspedia-matches'!$A:$AD,AB$2,0)</f>
        <v>Green</v>
      </c>
      <c r="AC1052" t="str">
        <f>VLOOKUP($Z1052,'oddspedia-matches'!$A:$AD,AC$2,0)</f>
        <v>Red</v>
      </c>
      <c r="AD1052" t="str">
        <f>VLOOKUP($Z1052,'oddspedia-matches'!$A:$AD,AD$2,0)</f>
        <v>Red</v>
      </c>
      <c r="AE1052" t="str">
        <f>VLOOKUP($Z1052,'oddspedia-matches'!$A:$AD,AE$2,0)</f>
        <v>Green</v>
      </c>
      <c r="AF1052" t="str">
        <f>VLOOKUP($Z1052,'oddspedia-matches'!$A:$AD,AF$2,0)</f>
        <v>Red</v>
      </c>
      <c r="AG1052" t="str">
        <f>VLOOKUP($Z1052,'oddspedia-matches'!$A:$AD,AG$2,0)</f>
        <v>Green</v>
      </c>
      <c r="AH1052" t="str">
        <f>VLOOKUP($Z1052,'oddspedia-matches'!$A:$AD,AH$2,0)</f>
        <v>Red</v>
      </c>
      <c r="AI1052" t="str">
        <f>VLOOKUP($Z1052,'oddspedia-matches'!$A:$AD,AI$2,0)</f>
        <v>Green</v>
      </c>
      <c r="AJ1052" t="str">
        <f>VLOOKUP($Z1052,'oddspedia-matches'!$A:$AD,AJ$2,0)</f>
        <v>Red</v>
      </c>
      <c r="AK1052" t="str">
        <f>VLOOKUP($Z1052,'oddspedia-matches'!$A:$AD,AK$2,0)</f>
        <v>Red</v>
      </c>
      <c r="AL1052" t="str">
        <f>VLOOKUP($Z1052,'oddspedia-matches'!$A:$AD,AL$2,0)</f>
        <v>Green</v>
      </c>
      <c r="AM1052" t="str">
        <f>VLOOKUP($Z1052,'oddspedia-matches'!$A:$AD,AM$2,0)</f>
        <v>Red</v>
      </c>
      <c r="AN1052" t="str">
        <f>VLOOKUP($Z1052,'oddspedia-matches'!$A:$AD,AN$2,0)</f>
        <v>Green</v>
      </c>
      <c r="AO1052" t="str">
        <f>VLOOKUP($Z1052,'oddspedia-matches'!$A:$AD,AO$2,0)</f>
        <v>Green</v>
      </c>
      <c r="AP1052" t="str">
        <f>VLOOKUP($Z1052,'oddspedia-matches'!$A:$AD,AP$2,0)</f>
        <v>Red</v>
      </c>
      <c r="AQ1052" t="str">
        <f>VLOOKUP($Z1052,'oddspedia-matches'!$A:$AD,AQ$2,0)</f>
        <v>Green</v>
      </c>
    </row>
    <row r="1053" spans="2:43" hidden="1" x14ac:dyDescent="0.3">
      <c r="B1053" t="s">
        <v>5594</v>
      </c>
      <c r="C1053" t="s">
        <v>5593</v>
      </c>
      <c r="D1053" s="25">
        <v>0.3125</v>
      </c>
      <c r="E1053" t="s">
        <v>5597</v>
      </c>
      <c r="F1053" t="s">
        <v>5598</v>
      </c>
      <c r="H1053">
        <v>41.2</v>
      </c>
      <c r="I1053">
        <v>29.2</v>
      </c>
      <c r="J1053">
        <v>29.6</v>
      </c>
      <c r="K1053">
        <v>70.400000000000006</v>
      </c>
      <c r="L1053">
        <v>58.8</v>
      </c>
      <c r="M1053">
        <v>70.8</v>
      </c>
      <c r="N1053">
        <v>28</v>
      </c>
      <c r="O1053">
        <v>46.7</v>
      </c>
      <c r="P1053">
        <v>25.3</v>
      </c>
      <c r="Q1053">
        <v>64.8</v>
      </c>
      <c r="R1053">
        <v>73.3</v>
      </c>
      <c r="S1053">
        <v>46.6</v>
      </c>
      <c r="T1053">
        <v>53.4</v>
      </c>
      <c r="U1053">
        <v>58.9</v>
      </c>
      <c r="V1053">
        <v>52.7</v>
      </c>
      <c r="W1053">
        <v>47.3</v>
      </c>
      <c r="X1053" t="e">
        <f>VLOOKUP(E1053,'Transform table'!A:B,2,0)</f>
        <v>#N/A</v>
      </c>
      <c r="Y1053" t="e">
        <f>VLOOKUP(F1053,'Transform table'!A:B,2,0)</f>
        <v>#N/A</v>
      </c>
      <c r="Z1053" t="e">
        <f t="shared" si="1"/>
        <v>#N/A</v>
      </c>
      <c r="AA1053" t="e">
        <f>VLOOKUP($Z1053,'oddspedia-matches'!$A:$AD,AA$2,0)</f>
        <v>#N/A</v>
      </c>
      <c r="AB1053" t="e">
        <f>VLOOKUP($Z1053,'oddspedia-matches'!$A:$AD,AB$2,0)</f>
        <v>#N/A</v>
      </c>
      <c r="AC1053" t="e">
        <f>VLOOKUP($Z1053,'oddspedia-matches'!$A:$AD,AC$2,0)</f>
        <v>#N/A</v>
      </c>
      <c r="AD1053" t="e">
        <f>VLOOKUP($Z1053,'oddspedia-matches'!$A:$AD,AD$2,0)</f>
        <v>#N/A</v>
      </c>
      <c r="AE1053" t="e">
        <f>VLOOKUP($Z1053,'oddspedia-matches'!$A:$AD,AE$2,0)</f>
        <v>#N/A</v>
      </c>
      <c r="AF1053" t="e">
        <f>VLOOKUP($Z1053,'oddspedia-matches'!$A:$AD,AF$2,0)</f>
        <v>#N/A</v>
      </c>
      <c r="AG1053" t="e">
        <f>VLOOKUP($Z1053,'oddspedia-matches'!$A:$AD,AG$2,0)</f>
        <v>#N/A</v>
      </c>
      <c r="AH1053" t="e">
        <f>VLOOKUP($Z1053,'oddspedia-matches'!$A:$AD,AH$2,0)</f>
        <v>#N/A</v>
      </c>
      <c r="AI1053" t="e">
        <f>VLOOKUP($Z1053,'oddspedia-matches'!$A:$AD,AI$2,0)</f>
        <v>#N/A</v>
      </c>
      <c r="AJ1053" t="e">
        <f>VLOOKUP($Z1053,'oddspedia-matches'!$A:$AD,AJ$2,0)</f>
        <v>#N/A</v>
      </c>
      <c r="AK1053" t="e">
        <f>VLOOKUP($Z1053,'oddspedia-matches'!$A:$AD,AK$2,0)</f>
        <v>#N/A</v>
      </c>
      <c r="AL1053" t="e">
        <f>VLOOKUP($Z1053,'oddspedia-matches'!$A:$AD,AL$2,0)</f>
        <v>#N/A</v>
      </c>
      <c r="AM1053" t="e">
        <f>VLOOKUP($Z1053,'oddspedia-matches'!$A:$AD,AM$2,0)</f>
        <v>#N/A</v>
      </c>
      <c r="AN1053" t="e">
        <f>VLOOKUP($Z1053,'oddspedia-matches'!$A:$AD,AN$2,0)</f>
        <v>#N/A</v>
      </c>
      <c r="AO1053" t="e">
        <f>VLOOKUP($Z1053,'oddspedia-matches'!$A:$AD,AO$2,0)</f>
        <v>#N/A</v>
      </c>
      <c r="AP1053" t="e">
        <f>VLOOKUP($Z1053,'oddspedia-matches'!$A:$AD,AP$2,0)</f>
        <v>#N/A</v>
      </c>
      <c r="AQ1053" t="e">
        <f>VLOOKUP($Z1053,'oddspedia-matches'!$A:$AD,AQ$2,0)</f>
        <v>#N/A</v>
      </c>
    </row>
    <row r="1054" spans="2:43" hidden="1" x14ac:dyDescent="0.3">
      <c r="B1054" t="s">
        <v>543</v>
      </c>
      <c r="C1054" t="s">
        <v>5593</v>
      </c>
      <c r="D1054" s="25">
        <v>0.3576388888888889</v>
      </c>
      <c r="E1054" t="s">
        <v>969</v>
      </c>
      <c r="F1054" t="s">
        <v>956</v>
      </c>
      <c r="H1054">
        <v>52.9</v>
      </c>
      <c r="I1054">
        <v>25.1</v>
      </c>
      <c r="J1054">
        <v>22</v>
      </c>
      <c r="K1054">
        <v>78</v>
      </c>
      <c r="L1054">
        <v>47.1</v>
      </c>
      <c r="M1054">
        <v>74.900000000000006</v>
      </c>
      <c r="N1054">
        <v>35.5</v>
      </c>
      <c r="O1054">
        <v>44.2</v>
      </c>
      <c r="P1054">
        <v>20.3</v>
      </c>
      <c r="Q1054">
        <v>67.7</v>
      </c>
      <c r="R1054">
        <v>83</v>
      </c>
      <c r="S1054">
        <v>60.6</v>
      </c>
      <c r="T1054">
        <v>39.4</v>
      </c>
      <c r="U1054">
        <v>46</v>
      </c>
      <c r="V1054">
        <v>60.9</v>
      </c>
      <c r="W1054">
        <v>39.1</v>
      </c>
      <c r="X1054" t="str">
        <f>VLOOKUP(E1054,'Transform table'!A:B,2,0)</f>
        <v>Beijing Guoan</v>
      </c>
      <c r="Y1054" t="str">
        <f>VLOOKUP(F1054,'Transform table'!A:B,2,0)</f>
        <v>Shenzhen Peng City</v>
      </c>
      <c r="Z1054" t="str">
        <f t="shared" si="1"/>
        <v>07/08/2026Beijing GuoanShenzhen Peng City</v>
      </c>
      <c r="AA1054" t="str">
        <f>VLOOKUP($Z1054,'oddspedia-matches'!$A:$AD,AA$2,0)</f>
        <v>4 - 0</v>
      </c>
      <c r="AB1054" t="str">
        <f>VLOOKUP($Z1054,'oddspedia-matches'!$A:$AD,AB$2,0)</f>
        <v>Green</v>
      </c>
      <c r="AC1054" t="str">
        <f>VLOOKUP($Z1054,'oddspedia-matches'!$A:$AD,AC$2,0)</f>
        <v>Red</v>
      </c>
      <c r="AD1054" t="str">
        <f>VLOOKUP($Z1054,'oddspedia-matches'!$A:$AD,AD$2,0)</f>
        <v>Red</v>
      </c>
      <c r="AE1054" t="str">
        <f>VLOOKUP($Z1054,'oddspedia-matches'!$A:$AD,AE$2,0)</f>
        <v>Green</v>
      </c>
      <c r="AF1054" t="str">
        <f>VLOOKUP($Z1054,'oddspedia-matches'!$A:$AD,AF$2,0)</f>
        <v>Red</v>
      </c>
      <c r="AG1054" t="str">
        <f>VLOOKUP($Z1054,'oddspedia-matches'!$A:$AD,AG$2,0)</f>
        <v>Green</v>
      </c>
      <c r="AH1054" t="str">
        <f>VLOOKUP($Z1054,'oddspedia-matches'!$A:$AD,AH$2,0)</f>
        <v>Green</v>
      </c>
      <c r="AI1054" t="str">
        <f>VLOOKUP($Z1054,'oddspedia-matches'!$A:$AD,AI$2,0)</f>
        <v>Red</v>
      </c>
      <c r="AJ1054" t="str">
        <f>VLOOKUP($Z1054,'oddspedia-matches'!$A:$AD,AJ$2,0)</f>
        <v>Red</v>
      </c>
      <c r="AK1054" t="str">
        <f>VLOOKUP($Z1054,'oddspedia-matches'!$A:$AD,AK$2,0)</f>
        <v>Green</v>
      </c>
      <c r="AL1054" t="str">
        <f>VLOOKUP($Z1054,'oddspedia-matches'!$A:$AD,AL$2,0)</f>
        <v>Green</v>
      </c>
      <c r="AM1054" t="str">
        <f>VLOOKUP($Z1054,'oddspedia-matches'!$A:$AD,AM$2,0)</f>
        <v>Green</v>
      </c>
      <c r="AN1054" t="str">
        <f>VLOOKUP($Z1054,'oddspedia-matches'!$A:$AD,AN$2,0)</f>
        <v>Red</v>
      </c>
      <c r="AO1054" t="str">
        <f>VLOOKUP($Z1054,'oddspedia-matches'!$A:$AD,AO$2,0)</f>
        <v>Red</v>
      </c>
      <c r="AP1054" t="str">
        <f>VLOOKUP($Z1054,'oddspedia-matches'!$A:$AD,AP$2,0)</f>
        <v>Red</v>
      </c>
      <c r="AQ1054" t="str">
        <f>VLOOKUP($Z1054,'oddspedia-matches'!$A:$AD,AQ$2,0)</f>
        <v>Green</v>
      </c>
    </row>
    <row r="1055" spans="2:43" hidden="1" x14ac:dyDescent="0.3">
      <c r="B1055" t="s">
        <v>4234</v>
      </c>
      <c r="C1055" t="s">
        <v>5593</v>
      </c>
      <c r="D1055" s="25">
        <v>0.48958333333333331</v>
      </c>
      <c r="E1055" t="s">
        <v>4235</v>
      </c>
      <c r="F1055" t="s">
        <v>4462</v>
      </c>
      <c r="H1055">
        <v>33.1</v>
      </c>
      <c r="I1055">
        <v>27.9</v>
      </c>
      <c r="J1055">
        <v>39</v>
      </c>
      <c r="K1055">
        <v>61</v>
      </c>
      <c r="L1055">
        <v>66.900000000000006</v>
      </c>
      <c r="M1055">
        <v>72.099999999999994</v>
      </c>
      <c r="N1055">
        <v>22.3</v>
      </c>
      <c r="O1055">
        <v>40.5</v>
      </c>
      <c r="P1055">
        <v>37.200000000000003</v>
      </c>
      <c r="Q1055">
        <v>73.900000000000006</v>
      </c>
      <c r="R1055">
        <v>79.599999999999994</v>
      </c>
      <c r="S1055">
        <v>55.2</v>
      </c>
      <c r="T1055">
        <v>44.8</v>
      </c>
      <c r="U1055">
        <v>50.4</v>
      </c>
      <c r="V1055">
        <v>59.7</v>
      </c>
      <c r="W1055">
        <v>40.299999999999997</v>
      </c>
      <c r="X1055" t="str">
        <f>VLOOKUP(E1055,'Transform table'!A:B,2,0)</f>
        <v>Naftan Novopolotsk</v>
      </c>
      <c r="Y1055" t="str">
        <f>VLOOKUP(F1055,'Transform table'!A:B,2,0)</f>
        <v>FK Arsenal Dzyarzhynsk</v>
      </c>
      <c r="Z1055" t="str">
        <f t="shared" ref="Z1055:Z1118" si="2">C1055&amp;X1055&amp;Y1055</f>
        <v>07/08/2026Naftan NovopolotskFK Arsenal Dzyarzhynsk</v>
      </c>
      <c r="AA1055" t="str">
        <f>VLOOKUP($Z1055,'oddspedia-matches'!$A:$AD,AA$2,0)</f>
        <v>3 - 0</v>
      </c>
      <c r="AB1055" t="str">
        <f>VLOOKUP($Z1055,'oddspedia-matches'!$A:$AD,AB$2,0)</f>
        <v>Green</v>
      </c>
      <c r="AC1055" t="str">
        <f>VLOOKUP($Z1055,'oddspedia-matches'!$A:$AD,AC$2,0)</f>
        <v>Red</v>
      </c>
      <c r="AD1055" t="str">
        <f>VLOOKUP($Z1055,'oddspedia-matches'!$A:$AD,AD$2,0)</f>
        <v>Red</v>
      </c>
      <c r="AE1055" t="str">
        <f>VLOOKUP($Z1055,'oddspedia-matches'!$A:$AD,AE$2,0)</f>
        <v>Green</v>
      </c>
      <c r="AF1055" t="str">
        <f>VLOOKUP($Z1055,'oddspedia-matches'!$A:$AD,AF$2,0)</f>
        <v>Red</v>
      </c>
      <c r="AG1055" t="str">
        <f>VLOOKUP($Z1055,'oddspedia-matches'!$A:$AD,AG$2,0)</f>
        <v>Green</v>
      </c>
      <c r="AH1055" t="str">
        <f>VLOOKUP($Z1055,'oddspedia-matches'!$A:$AD,AH$2,0)</f>
        <v>Green</v>
      </c>
      <c r="AI1055" t="str">
        <f>VLOOKUP($Z1055,'oddspedia-matches'!$A:$AD,AI$2,0)</f>
        <v>Red</v>
      </c>
      <c r="AJ1055" t="str">
        <f>VLOOKUP($Z1055,'oddspedia-matches'!$A:$AD,AJ$2,0)</f>
        <v>Red</v>
      </c>
      <c r="AK1055" t="str">
        <f>VLOOKUP($Z1055,'oddspedia-matches'!$A:$AD,AK$2,0)</f>
        <v>Green</v>
      </c>
      <c r="AL1055" t="str">
        <f>VLOOKUP($Z1055,'oddspedia-matches'!$A:$AD,AL$2,0)</f>
        <v>Green</v>
      </c>
      <c r="AM1055" t="str">
        <f>VLOOKUP($Z1055,'oddspedia-matches'!$A:$AD,AM$2,0)</f>
        <v>Green</v>
      </c>
      <c r="AN1055" t="str">
        <f>VLOOKUP($Z1055,'oddspedia-matches'!$A:$AD,AN$2,0)</f>
        <v>Red</v>
      </c>
      <c r="AO1055" t="str">
        <f>VLOOKUP($Z1055,'oddspedia-matches'!$A:$AD,AO$2,0)</f>
        <v>Green</v>
      </c>
      <c r="AP1055" t="str">
        <f>VLOOKUP($Z1055,'oddspedia-matches'!$A:$AD,AP$2,0)</f>
        <v>Red</v>
      </c>
      <c r="AQ1055" t="str">
        <f>VLOOKUP($Z1055,'oddspedia-matches'!$A:$AD,AQ$2,0)</f>
        <v>Green</v>
      </c>
    </row>
    <row r="1056" spans="2:43" hidden="1" x14ac:dyDescent="0.3">
      <c r="B1056" t="s">
        <v>448</v>
      </c>
      <c r="C1056" t="s">
        <v>5593</v>
      </c>
      <c r="D1056" s="25">
        <v>0.5</v>
      </c>
      <c r="E1056" t="s">
        <v>587</v>
      </c>
      <c r="F1056" t="s">
        <v>618</v>
      </c>
      <c r="H1056">
        <v>42.6</v>
      </c>
      <c r="I1056">
        <v>28.6</v>
      </c>
      <c r="J1056">
        <v>28.8</v>
      </c>
      <c r="K1056">
        <v>71.2</v>
      </c>
      <c r="L1056">
        <v>57.4</v>
      </c>
      <c r="M1056">
        <v>71.400000000000006</v>
      </c>
      <c r="N1056">
        <v>24.9</v>
      </c>
      <c r="O1056">
        <v>45.5</v>
      </c>
      <c r="P1056">
        <v>29.6</v>
      </c>
      <c r="Q1056">
        <v>66.7</v>
      </c>
      <c r="R1056">
        <v>74.8</v>
      </c>
      <c r="S1056">
        <v>48.6</v>
      </c>
      <c r="T1056">
        <v>51.4</v>
      </c>
      <c r="U1056">
        <v>57.1</v>
      </c>
      <c r="V1056">
        <v>54</v>
      </c>
      <c r="W1056">
        <v>46</v>
      </c>
      <c r="X1056" t="str">
        <f>VLOOKUP(E1056,'Transform table'!A:B,2,0)</f>
        <v>Haka</v>
      </c>
      <c r="Y1056" t="str">
        <f>VLOOKUP(F1056,'Transform table'!A:B,2,0)</f>
        <v>Jippo</v>
      </c>
      <c r="Z1056" t="str">
        <f t="shared" si="2"/>
        <v>07/08/2026HakaJippo</v>
      </c>
      <c r="AA1056" t="str">
        <f>VLOOKUP($Z1056,'oddspedia-matches'!$A:$AD,AA$2,0)</f>
        <v>3 - 0</v>
      </c>
      <c r="AB1056" t="str">
        <f>VLOOKUP($Z1056,'oddspedia-matches'!$A:$AD,AB$2,0)</f>
        <v>Green</v>
      </c>
      <c r="AC1056" t="str">
        <f>VLOOKUP($Z1056,'oddspedia-matches'!$A:$AD,AC$2,0)</f>
        <v>Red</v>
      </c>
      <c r="AD1056" t="str">
        <f>VLOOKUP($Z1056,'oddspedia-matches'!$A:$AD,AD$2,0)</f>
        <v>Red</v>
      </c>
      <c r="AE1056" t="str">
        <f>VLOOKUP($Z1056,'oddspedia-matches'!$A:$AD,AE$2,0)</f>
        <v>Green</v>
      </c>
      <c r="AF1056" t="str">
        <f>VLOOKUP($Z1056,'oddspedia-matches'!$A:$AD,AF$2,0)</f>
        <v>Red</v>
      </c>
      <c r="AG1056" t="str">
        <f>VLOOKUP($Z1056,'oddspedia-matches'!$A:$AD,AG$2,0)</f>
        <v>Green</v>
      </c>
      <c r="AH1056" t="str">
        <f>VLOOKUP($Z1056,'oddspedia-matches'!$A:$AD,AH$2,0)</f>
        <v>Green</v>
      </c>
      <c r="AI1056" t="str">
        <f>VLOOKUP($Z1056,'oddspedia-matches'!$A:$AD,AI$2,0)</f>
        <v>Red</v>
      </c>
      <c r="AJ1056" t="str">
        <f>VLOOKUP($Z1056,'oddspedia-matches'!$A:$AD,AJ$2,0)</f>
        <v>Red</v>
      </c>
      <c r="AK1056" t="str">
        <f>VLOOKUP($Z1056,'oddspedia-matches'!$A:$AD,AK$2,0)</f>
        <v>Green</v>
      </c>
      <c r="AL1056" t="str">
        <f>VLOOKUP($Z1056,'oddspedia-matches'!$A:$AD,AL$2,0)</f>
        <v>Green</v>
      </c>
      <c r="AM1056" t="str">
        <f>VLOOKUP($Z1056,'oddspedia-matches'!$A:$AD,AM$2,0)</f>
        <v>Green</v>
      </c>
      <c r="AN1056" t="str">
        <f>VLOOKUP($Z1056,'oddspedia-matches'!$A:$AD,AN$2,0)</f>
        <v>Red</v>
      </c>
      <c r="AO1056" t="str">
        <f>VLOOKUP($Z1056,'oddspedia-matches'!$A:$AD,AO$2,0)</f>
        <v>Green</v>
      </c>
      <c r="AP1056" t="str">
        <f>VLOOKUP($Z1056,'oddspedia-matches'!$A:$AD,AP$2,0)</f>
        <v>Red</v>
      </c>
      <c r="AQ1056" t="str">
        <f>VLOOKUP($Z1056,'oddspedia-matches'!$A:$AD,AQ$2,0)</f>
        <v>Green</v>
      </c>
    </row>
    <row r="1057" spans="2:43" hidden="1" x14ac:dyDescent="0.3">
      <c r="B1057" t="s">
        <v>448</v>
      </c>
      <c r="C1057" t="s">
        <v>5593</v>
      </c>
      <c r="D1057" s="25">
        <v>0.52083333333333337</v>
      </c>
      <c r="E1057" t="s">
        <v>591</v>
      </c>
      <c r="F1057" t="s">
        <v>592</v>
      </c>
      <c r="H1057">
        <v>40.700000000000003</v>
      </c>
      <c r="I1057">
        <v>30.1</v>
      </c>
      <c r="J1057">
        <v>29.2</v>
      </c>
      <c r="K1057">
        <v>70.8</v>
      </c>
      <c r="L1057">
        <v>59.3</v>
      </c>
      <c r="M1057">
        <v>69.900000000000006</v>
      </c>
      <c r="N1057">
        <v>29.7</v>
      </c>
      <c r="O1057">
        <v>51</v>
      </c>
      <c r="P1057">
        <v>19.2</v>
      </c>
      <c r="Q1057">
        <v>57.9</v>
      </c>
      <c r="R1057">
        <v>70.400000000000006</v>
      </c>
      <c r="S1057">
        <v>42.9</v>
      </c>
      <c r="T1057">
        <v>57.1</v>
      </c>
      <c r="U1057">
        <v>62.5</v>
      </c>
      <c r="V1057">
        <v>49.7</v>
      </c>
      <c r="W1057">
        <v>50.3</v>
      </c>
      <c r="X1057" t="str">
        <f>VLOOKUP(E1057,'Transform table'!A:B,2,0)</f>
        <v>JaPS</v>
      </c>
      <c r="Y1057" t="str">
        <f>VLOOKUP(F1057,'Transform table'!A:B,2,0)</f>
        <v>Mikkelin Palloilijat</v>
      </c>
      <c r="Z1057" t="str">
        <f t="shared" si="2"/>
        <v>07/08/2026JaPSMikkelin Palloilijat</v>
      </c>
      <c r="AA1057" t="str">
        <f>VLOOKUP($Z1057,'oddspedia-matches'!$A:$AD,AA$2,0)</f>
        <v>1 - 0</v>
      </c>
      <c r="AB1057" t="str">
        <f>VLOOKUP($Z1057,'oddspedia-matches'!$A:$AD,AB$2,0)</f>
        <v>Green</v>
      </c>
      <c r="AC1057" t="str">
        <f>VLOOKUP($Z1057,'oddspedia-matches'!$A:$AD,AC$2,0)</f>
        <v>Red</v>
      </c>
      <c r="AD1057" t="str">
        <f>VLOOKUP($Z1057,'oddspedia-matches'!$A:$AD,AD$2,0)</f>
        <v>Red</v>
      </c>
      <c r="AE1057" t="str">
        <f>VLOOKUP($Z1057,'oddspedia-matches'!$A:$AD,AE$2,0)</f>
        <v>Green</v>
      </c>
      <c r="AF1057" t="str">
        <f>VLOOKUP($Z1057,'oddspedia-matches'!$A:$AD,AF$2,0)</f>
        <v>Red</v>
      </c>
      <c r="AG1057" t="str">
        <f>VLOOKUP($Z1057,'oddspedia-matches'!$A:$AD,AG$2,0)</f>
        <v>Green</v>
      </c>
      <c r="AH1057" t="str">
        <f>VLOOKUP($Z1057,'oddspedia-matches'!$A:$AD,AH$2,0)</f>
        <v>Green</v>
      </c>
      <c r="AI1057" t="str">
        <f>VLOOKUP($Z1057,'oddspedia-matches'!$A:$AD,AI$2,0)</f>
        <v>Red</v>
      </c>
      <c r="AJ1057" t="str">
        <f>VLOOKUP($Z1057,'oddspedia-matches'!$A:$AD,AJ$2,0)</f>
        <v>Red</v>
      </c>
      <c r="AK1057" t="str">
        <f>VLOOKUP($Z1057,'oddspedia-matches'!$A:$AD,AK$2,0)</f>
        <v>Green</v>
      </c>
      <c r="AL1057" t="str">
        <f>VLOOKUP($Z1057,'oddspedia-matches'!$A:$AD,AL$2,0)</f>
        <v>Red</v>
      </c>
      <c r="AM1057" t="str">
        <f>VLOOKUP($Z1057,'oddspedia-matches'!$A:$AD,AM$2,0)</f>
        <v>Red</v>
      </c>
      <c r="AN1057" t="str">
        <f>VLOOKUP($Z1057,'oddspedia-matches'!$A:$AD,AN$2,0)</f>
        <v>Green</v>
      </c>
      <c r="AO1057" t="str">
        <f>VLOOKUP($Z1057,'oddspedia-matches'!$A:$AD,AO$2,0)</f>
        <v>Green</v>
      </c>
      <c r="AP1057" t="str">
        <f>VLOOKUP($Z1057,'oddspedia-matches'!$A:$AD,AP$2,0)</f>
        <v>Red</v>
      </c>
      <c r="AQ1057" t="str">
        <f>VLOOKUP($Z1057,'oddspedia-matches'!$A:$AD,AQ$2,0)</f>
        <v>Green</v>
      </c>
    </row>
    <row r="1058" spans="2:43" hidden="1" x14ac:dyDescent="0.3">
      <c r="B1058" t="s">
        <v>4236</v>
      </c>
      <c r="C1058" t="s">
        <v>5593</v>
      </c>
      <c r="D1058" s="25">
        <v>0.54166666666666663</v>
      </c>
      <c r="E1058" t="s">
        <v>5167</v>
      </c>
      <c r="F1058" t="s">
        <v>5155</v>
      </c>
      <c r="H1058">
        <v>59.1</v>
      </c>
      <c r="I1058">
        <v>24</v>
      </c>
      <c r="J1058">
        <v>16.899999999999999</v>
      </c>
      <c r="K1058">
        <v>83.1</v>
      </c>
      <c r="L1058">
        <v>40.9</v>
      </c>
      <c r="M1058">
        <v>76</v>
      </c>
      <c r="N1058">
        <v>50.9</v>
      </c>
      <c r="O1058">
        <v>34.5</v>
      </c>
      <c r="P1058">
        <v>14.6</v>
      </c>
      <c r="Q1058">
        <v>78.599999999999994</v>
      </c>
      <c r="R1058">
        <v>81.599999999999994</v>
      </c>
      <c r="S1058">
        <v>58.6</v>
      </c>
      <c r="T1058">
        <v>41.4</v>
      </c>
      <c r="U1058">
        <v>49.1</v>
      </c>
      <c r="V1058">
        <v>56.4</v>
      </c>
      <c r="W1058">
        <v>43.6</v>
      </c>
      <c r="X1058" t="str">
        <f>VLOOKUP(E1058,'Transform table'!A:B,2,0)</f>
        <v>Flora Tallinn</v>
      </c>
      <c r="Y1058" t="str">
        <f>VLOOKUP(F1058,'Transform table'!A:B,2,0)</f>
        <v>Tartu JK Tammeka</v>
      </c>
      <c r="Z1058" t="str">
        <f t="shared" si="2"/>
        <v>07/08/2026Flora TallinnTartu JK Tammeka</v>
      </c>
      <c r="AA1058" t="e">
        <f>VLOOKUP($Z1058,'oddspedia-matches'!$A:$AD,AA$2,0)</f>
        <v>#N/A</v>
      </c>
      <c r="AB1058" t="e">
        <f>VLOOKUP($Z1058,'oddspedia-matches'!$A:$AD,AB$2,0)</f>
        <v>#N/A</v>
      </c>
      <c r="AC1058" t="e">
        <f>VLOOKUP($Z1058,'oddspedia-matches'!$A:$AD,AC$2,0)</f>
        <v>#N/A</v>
      </c>
      <c r="AD1058" t="e">
        <f>VLOOKUP($Z1058,'oddspedia-matches'!$A:$AD,AD$2,0)</f>
        <v>#N/A</v>
      </c>
      <c r="AE1058" t="e">
        <f>VLOOKUP($Z1058,'oddspedia-matches'!$A:$AD,AE$2,0)</f>
        <v>#N/A</v>
      </c>
      <c r="AF1058" t="e">
        <f>VLOOKUP($Z1058,'oddspedia-matches'!$A:$AD,AF$2,0)</f>
        <v>#N/A</v>
      </c>
      <c r="AG1058" t="e">
        <f>VLOOKUP($Z1058,'oddspedia-matches'!$A:$AD,AG$2,0)</f>
        <v>#N/A</v>
      </c>
      <c r="AH1058" t="e">
        <f>VLOOKUP($Z1058,'oddspedia-matches'!$A:$AD,AH$2,0)</f>
        <v>#N/A</v>
      </c>
      <c r="AI1058" t="e">
        <f>VLOOKUP($Z1058,'oddspedia-matches'!$A:$AD,AI$2,0)</f>
        <v>#N/A</v>
      </c>
      <c r="AJ1058" t="e">
        <f>VLOOKUP($Z1058,'oddspedia-matches'!$A:$AD,AJ$2,0)</f>
        <v>#N/A</v>
      </c>
      <c r="AK1058" t="e">
        <f>VLOOKUP($Z1058,'oddspedia-matches'!$A:$AD,AK$2,0)</f>
        <v>#N/A</v>
      </c>
      <c r="AL1058" t="e">
        <f>VLOOKUP($Z1058,'oddspedia-matches'!$A:$AD,AL$2,0)</f>
        <v>#N/A</v>
      </c>
      <c r="AM1058" t="e">
        <f>VLOOKUP($Z1058,'oddspedia-matches'!$A:$AD,AM$2,0)</f>
        <v>#N/A</v>
      </c>
      <c r="AN1058" t="e">
        <f>VLOOKUP($Z1058,'oddspedia-matches'!$A:$AD,AN$2,0)</f>
        <v>#N/A</v>
      </c>
      <c r="AO1058" t="e">
        <f>VLOOKUP($Z1058,'oddspedia-matches'!$A:$AD,AO$2,0)</f>
        <v>#N/A</v>
      </c>
      <c r="AP1058" t="e">
        <f>VLOOKUP($Z1058,'oddspedia-matches'!$A:$AD,AP$2,0)</f>
        <v>#N/A</v>
      </c>
      <c r="AQ1058" t="e">
        <f>VLOOKUP($Z1058,'oddspedia-matches'!$A:$AD,AQ$2,0)</f>
        <v>#N/A</v>
      </c>
    </row>
    <row r="1059" spans="2:43" hidden="1" x14ac:dyDescent="0.3">
      <c r="B1059" t="s">
        <v>4236</v>
      </c>
      <c r="C1059" t="s">
        <v>5593</v>
      </c>
      <c r="D1059" s="25">
        <v>0.54166666666666663</v>
      </c>
      <c r="E1059" t="s">
        <v>5156</v>
      </c>
      <c r="F1059" t="s">
        <v>5168</v>
      </c>
      <c r="H1059">
        <v>38.6</v>
      </c>
      <c r="I1059">
        <v>29</v>
      </c>
      <c r="J1059">
        <v>32.4</v>
      </c>
      <c r="K1059">
        <v>67.599999999999994</v>
      </c>
      <c r="L1059">
        <v>61.4</v>
      </c>
      <c r="M1059">
        <v>71</v>
      </c>
      <c r="N1059">
        <v>27.9</v>
      </c>
      <c r="O1059">
        <v>44.5</v>
      </c>
      <c r="P1059">
        <v>27.6</v>
      </c>
      <c r="Q1059">
        <v>68.2</v>
      </c>
      <c r="R1059">
        <v>75.099999999999994</v>
      </c>
      <c r="S1059">
        <v>48.9</v>
      </c>
      <c r="T1059">
        <v>51.1</v>
      </c>
      <c r="U1059">
        <v>56.6</v>
      </c>
      <c r="V1059">
        <v>54.7</v>
      </c>
      <c r="W1059">
        <v>45.3</v>
      </c>
      <c r="X1059" t="str">
        <f>VLOOKUP(E1059,'Transform table'!A:B,2,0)</f>
        <v>Kuressaare</v>
      </c>
      <c r="Y1059" t="str">
        <f>VLOOKUP(F1059,'Transform table'!A:B,2,0)</f>
        <v>Harju Jalgpallikool</v>
      </c>
      <c r="Z1059" t="str">
        <f t="shared" si="2"/>
        <v>07/08/2026KuressaareHarju Jalgpallikool</v>
      </c>
      <c r="AA1059" t="str">
        <f>VLOOKUP($Z1059,'oddspedia-matches'!$A:$AD,AA$2,0)</f>
        <v>3 - 2</v>
      </c>
      <c r="AB1059" t="str">
        <f>VLOOKUP($Z1059,'oddspedia-matches'!$A:$AD,AB$2,0)</f>
        <v>Green</v>
      </c>
      <c r="AC1059" t="str">
        <f>VLOOKUP($Z1059,'oddspedia-matches'!$A:$AD,AC$2,0)</f>
        <v>Red</v>
      </c>
      <c r="AD1059" t="str">
        <f>VLOOKUP($Z1059,'oddspedia-matches'!$A:$AD,AD$2,0)</f>
        <v>Red</v>
      </c>
      <c r="AE1059" t="str">
        <f>VLOOKUP($Z1059,'oddspedia-matches'!$A:$AD,AE$2,0)</f>
        <v>Green</v>
      </c>
      <c r="AF1059" t="str">
        <f>VLOOKUP($Z1059,'oddspedia-matches'!$A:$AD,AF$2,0)</f>
        <v>Red</v>
      </c>
      <c r="AG1059" t="str">
        <f>VLOOKUP($Z1059,'oddspedia-matches'!$A:$AD,AG$2,0)</f>
        <v>Green</v>
      </c>
      <c r="AH1059" t="str">
        <f>VLOOKUP($Z1059,'oddspedia-matches'!$A:$AD,AH$2,0)</f>
        <v>Green</v>
      </c>
      <c r="AI1059" t="str">
        <f>VLOOKUP($Z1059,'oddspedia-matches'!$A:$AD,AI$2,0)</f>
        <v>Red</v>
      </c>
      <c r="AJ1059" t="str">
        <f>VLOOKUP($Z1059,'oddspedia-matches'!$A:$AD,AJ$2,0)</f>
        <v>Red</v>
      </c>
      <c r="AK1059" t="str">
        <f>VLOOKUP($Z1059,'oddspedia-matches'!$A:$AD,AK$2,0)</f>
        <v>Green</v>
      </c>
      <c r="AL1059" t="str">
        <f>VLOOKUP($Z1059,'oddspedia-matches'!$A:$AD,AL$2,0)</f>
        <v>Green</v>
      </c>
      <c r="AM1059" t="str">
        <f>VLOOKUP($Z1059,'oddspedia-matches'!$A:$AD,AM$2,0)</f>
        <v>Green</v>
      </c>
      <c r="AN1059" t="str">
        <f>VLOOKUP($Z1059,'oddspedia-matches'!$A:$AD,AN$2,0)</f>
        <v>Red</v>
      </c>
      <c r="AO1059" t="str">
        <f>VLOOKUP($Z1059,'oddspedia-matches'!$A:$AD,AO$2,0)</f>
        <v>Red</v>
      </c>
      <c r="AP1059" t="str">
        <f>VLOOKUP($Z1059,'oddspedia-matches'!$A:$AD,AP$2,0)</f>
        <v>Green</v>
      </c>
      <c r="AQ1059" t="str">
        <f>VLOOKUP($Z1059,'oddspedia-matches'!$A:$AD,AQ$2,0)</f>
        <v>Red</v>
      </c>
    </row>
    <row r="1060" spans="2:43" hidden="1" x14ac:dyDescent="0.3">
      <c r="B1060" t="s">
        <v>474</v>
      </c>
      <c r="C1060" t="s">
        <v>5593</v>
      </c>
      <c r="D1060" s="25">
        <v>0.54166666666666663</v>
      </c>
      <c r="E1060" t="s">
        <v>142</v>
      </c>
      <c r="F1060" t="s">
        <v>989</v>
      </c>
      <c r="H1060">
        <v>38.5</v>
      </c>
      <c r="I1060">
        <v>28.6</v>
      </c>
      <c r="J1060">
        <v>32.9</v>
      </c>
      <c r="K1060">
        <v>67.099999999999994</v>
      </c>
      <c r="L1060">
        <v>61.5</v>
      </c>
      <c r="M1060">
        <v>71.400000000000006</v>
      </c>
      <c r="N1060">
        <v>22.1</v>
      </c>
      <c r="O1060">
        <v>47.1</v>
      </c>
      <c r="P1060">
        <v>30.8</v>
      </c>
      <c r="Q1060">
        <v>64.2</v>
      </c>
      <c r="R1060">
        <v>76.400000000000006</v>
      </c>
      <c r="S1060">
        <v>50.7</v>
      </c>
      <c r="T1060">
        <v>49.3</v>
      </c>
      <c r="U1060">
        <v>54.8</v>
      </c>
      <c r="V1060">
        <v>56.2</v>
      </c>
      <c r="W1060">
        <v>43.8</v>
      </c>
      <c r="X1060" t="str">
        <f>VLOOKUP(E1060,'Transform table'!A:B,2,0)</f>
        <v>Seinajoen JK</v>
      </c>
      <c r="Y1060" t="str">
        <f>VLOOKUP(F1060,'Transform table'!A:B,2,0)</f>
        <v>IF Gnistan</v>
      </c>
      <c r="Z1060" t="str">
        <f t="shared" si="2"/>
        <v>07/08/2026Seinajoen JKIF Gnistan</v>
      </c>
      <c r="AA1060" t="str">
        <f>VLOOKUP($Z1060,'oddspedia-matches'!$A:$AD,AA$2,0)</f>
        <v>2 - 2</v>
      </c>
      <c r="AB1060" t="str">
        <f>VLOOKUP($Z1060,'oddspedia-matches'!$A:$AD,AB$2,0)</f>
        <v>Red</v>
      </c>
      <c r="AC1060" t="str">
        <f>VLOOKUP($Z1060,'oddspedia-matches'!$A:$AD,AC$2,0)</f>
        <v>Green</v>
      </c>
      <c r="AD1060" t="str">
        <f>VLOOKUP($Z1060,'oddspedia-matches'!$A:$AD,AD$2,0)</f>
        <v>Red</v>
      </c>
      <c r="AE1060" t="str">
        <f>VLOOKUP($Z1060,'oddspedia-matches'!$A:$AD,AE$2,0)</f>
        <v>Green</v>
      </c>
      <c r="AF1060" t="str">
        <f>VLOOKUP($Z1060,'oddspedia-matches'!$A:$AD,AF$2,0)</f>
        <v>Green</v>
      </c>
      <c r="AG1060" t="str">
        <f>VLOOKUP($Z1060,'oddspedia-matches'!$A:$AD,AG$2,0)</f>
        <v>Red</v>
      </c>
      <c r="AH1060" t="str">
        <f>VLOOKUP($Z1060,'oddspedia-matches'!$A:$AD,AH$2,0)</f>
        <v>Red</v>
      </c>
      <c r="AI1060" t="str">
        <f>VLOOKUP($Z1060,'oddspedia-matches'!$A:$AD,AI$2,0)</f>
        <v>Red</v>
      </c>
      <c r="AJ1060" t="str">
        <f>VLOOKUP($Z1060,'oddspedia-matches'!$A:$AD,AJ$2,0)</f>
        <v>Green</v>
      </c>
      <c r="AK1060" t="str">
        <f>VLOOKUP($Z1060,'oddspedia-matches'!$A:$AD,AK$2,0)</f>
        <v>Green</v>
      </c>
      <c r="AL1060" t="str">
        <f>VLOOKUP($Z1060,'oddspedia-matches'!$A:$AD,AL$2,0)</f>
        <v>Green</v>
      </c>
      <c r="AM1060" t="str">
        <f>VLOOKUP($Z1060,'oddspedia-matches'!$A:$AD,AM$2,0)</f>
        <v>Green</v>
      </c>
      <c r="AN1060" t="str">
        <f>VLOOKUP($Z1060,'oddspedia-matches'!$A:$AD,AN$2,0)</f>
        <v>Red</v>
      </c>
      <c r="AO1060" t="str">
        <f>VLOOKUP($Z1060,'oddspedia-matches'!$A:$AD,AO$2,0)</f>
        <v>Red</v>
      </c>
      <c r="AP1060" t="str">
        <f>VLOOKUP($Z1060,'oddspedia-matches'!$A:$AD,AP$2,0)</f>
        <v>Green</v>
      </c>
      <c r="AQ1060" t="str">
        <f>VLOOKUP($Z1060,'oddspedia-matches'!$A:$AD,AQ$2,0)</f>
        <v>Red</v>
      </c>
    </row>
    <row r="1061" spans="2:43" hidden="1" x14ac:dyDescent="0.3">
      <c r="B1061" t="s">
        <v>450</v>
      </c>
      <c r="C1061" t="s">
        <v>5593</v>
      </c>
      <c r="D1061" s="25">
        <v>0.54166666666666663</v>
      </c>
      <c r="E1061" t="s">
        <v>224</v>
      </c>
      <c r="F1061" t="s">
        <v>637</v>
      </c>
      <c r="H1061">
        <v>22.1</v>
      </c>
      <c r="I1061">
        <v>27.8</v>
      </c>
      <c r="J1061">
        <v>50.1</v>
      </c>
      <c r="K1061">
        <v>49.9</v>
      </c>
      <c r="L1061">
        <v>77.900000000000006</v>
      </c>
      <c r="M1061">
        <v>72.2</v>
      </c>
      <c r="N1061">
        <v>18.3</v>
      </c>
      <c r="O1061">
        <v>43.5</v>
      </c>
      <c r="P1061">
        <v>38.200000000000003</v>
      </c>
      <c r="Q1061">
        <v>68.599999999999994</v>
      </c>
      <c r="R1061">
        <v>77.599999999999994</v>
      </c>
      <c r="S1061">
        <v>52.4</v>
      </c>
      <c r="T1061">
        <v>47.6</v>
      </c>
      <c r="U1061">
        <v>54</v>
      </c>
      <c r="V1061">
        <v>55</v>
      </c>
      <c r="W1061">
        <v>45</v>
      </c>
      <c r="X1061" t="str">
        <f>VLOOKUP(E1061,'Transform table'!A:B,2,0)</f>
        <v>Hegelmann Litauen II</v>
      </c>
      <c r="Y1061" t="str">
        <f>VLOOKUP(F1061,'Transform table'!A:B,2,0)</f>
        <v>Garliava Kaunas</v>
      </c>
      <c r="Z1061" t="str">
        <f t="shared" si="2"/>
        <v>07/08/2026Hegelmann Litauen IIGarliava Kaunas</v>
      </c>
      <c r="AA1061" t="str">
        <f>VLOOKUP($Z1061,'oddspedia-matches'!$A:$AD,AA$2,0)</f>
        <v>3 - 1</v>
      </c>
      <c r="AB1061" t="str">
        <f>VLOOKUP($Z1061,'oddspedia-matches'!$A:$AD,AB$2,0)</f>
        <v>Green</v>
      </c>
      <c r="AC1061" t="str">
        <f>VLOOKUP($Z1061,'oddspedia-matches'!$A:$AD,AC$2,0)</f>
        <v>Red</v>
      </c>
      <c r="AD1061" t="str">
        <f>VLOOKUP($Z1061,'oddspedia-matches'!$A:$AD,AD$2,0)</f>
        <v>Red</v>
      </c>
      <c r="AE1061" t="str">
        <f>VLOOKUP($Z1061,'oddspedia-matches'!$A:$AD,AE$2,0)</f>
        <v>Green</v>
      </c>
      <c r="AF1061" t="str">
        <f>VLOOKUP($Z1061,'oddspedia-matches'!$A:$AD,AF$2,0)</f>
        <v>Red</v>
      </c>
      <c r="AG1061" t="str">
        <f>VLOOKUP($Z1061,'oddspedia-matches'!$A:$AD,AG$2,0)</f>
        <v>Green</v>
      </c>
      <c r="AH1061" t="str">
        <f>VLOOKUP($Z1061,'oddspedia-matches'!$A:$AD,AH$2,0)</f>
        <v>Red</v>
      </c>
      <c r="AI1061" t="str">
        <f>VLOOKUP($Z1061,'oddspedia-matches'!$A:$AD,AI$2,0)</f>
        <v>Red</v>
      </c>
      <c r="AJ1061" t="str">
        <f>VLOOKUP($Z1061,'oddspedia-matches'!$A:$AD,AJ$2,0)</f>
        <v>Green</v>
      </c>
      <c r="AK1061" t="str">
        <f>VLOOKUP($Z1061,'oddspedia-matches'!$A:$AD,AK$2,0)</f>
        <v>Green</v>
      </c>
      <c r="AL1061" t="str">
        <f>VLOOKUP($Z1061,'oddspedia-matches'!$A:$AD,AL$2,0)</f>
        <v>Green</v>
      </c>
      <c r="AM1061" t="str">
        <f>VLOOKUP($Z1061,'oddspedia-matches'!$A:$AD,AM$2,0)</f>
        <v>Green</v>
      </c>
      <c r="AN1061" t="str">
        <f>VLOOKUP($Z1061,'oddspedia-matches'!$A:$AD,AN$2,0)</f>
        <v>Red</v>
      </c>
      <c r="AO1061" t="str">
        <f>VLOOKUP($Z1061,'oddspedia-matches'!$A:$AD,AO$2,0)</f>
        <v>Red</v>
      </c>
      <c r="AP1061" t="str">
        <f>VLOOKUP($Z1061,'oddspedia-matches'!$A:$AD,AP$2,0)</f>
        <v>Green</v>
      </c>
      <c r="AQ1061" t="str">
        <f>VLOOKUP($Z1061,'oddspedia-matches'!$A:$AD,AQ$2,0)</f>
        <v>Red</v>
      </c>
    </row>
    <row r="1062" spans="2:43" hidden="1" x14ac:dyDescent="0.3">
      <c r="B1062" t="s">
        <v>450</v>
      </c>
      <c r="C1062" t="s">
        <v>5593</v>
      </c>
      <c r="D1062" s="25">
        <v>0.54166666666666663</v>
      </c>
      <c r="E1062" t="s">
        <v>636</v>
      </c>
      <c r="F1062" t="s">
        <v>622</v>
      </c>
      <c r="H1062">
        <v>57.4</v>
      </c>
      <c r="I1062">
        <v>25.2</v>
      </c>
      <c r="J1062">
        <v>17.399999999999999</v>
      </c>
      <c r="K1062">
        <v>82.6</v>
      </c>
      <c r="L1062">
        <v>42.6</v>
      </c>
      <c r="M1062">
        <v>74.8</v>
      </c>
      <c r="N1062">
        <v>40.299999999999997</v>
      </c>
      <c r="O1062">
        <v>39.5</v>
      </c>
      <c r="P1062">
        <v>20.2</v>
      </c>
      <c r="Q1062">
        <v>74.2</v>
      </c>
      <c r="R1062">
        <v>76.900000000000006</v>
      </c>
      <c r="S1062">
        <v>51.6</v>
      </c>
      <c r="T1062">
        <v>48.4</v>
      </c>
      <c r="U1062">
        <v>55.9</v>
      </c>
      <c r="V1062">
        <v>51.4</v>
      </c>
      <c r="W1062">
        <v>48.6</v>
      </c>
      <c r="X1062" t="str">
        <f>VLOOKUP(E1062,'Transform table'!A:B,2,0)</f>
        <v>Lietava Jonava</v>
      </c>
      <c r="Y1062" t="str">
        <f>VLOOKUP(F1062,'Transform table'!A:B,2,0)</f>
        <v>Ekranas</v>
      </c>
      <c r="Z1062" t="str">
        <f t="shared" si="2"/>
        <v>07/08/2026Lietava JonavaEkranas</v>
      </c>
      <c r="AA1062" t="str">
        <f>VLOOKUP($Z1062,'oddspedia-matches'!$A:$AD,AA$2,0)</f>
        <v>1 - 2</v>
      </c>
      <c r="AB1062" t="str">
        <f>VLOOKUP($Z1062,'oddspedia-matches'!$A:$AD,AB$2,0)</f>
        <v>Red</v>
      </c>
      <c r="AC1062" t="str">
        <f>VLOOKUP($Z1062,'oddspedia-matches'!$A:$AD,AC$2,0)</f>
        <v>Red</v>
      </c>
      <c r="AD1062" t="str">
        <f>VLOOKUP($Z1062,'oddspedia-matches'!$A:$AD,AD$2,0)</f>
        <v>Green</v>
      </c>
      <c r="AE1062" t="str">
        <f>VLOOKUP($Z1062,'oddspedia-matches'!$A:$AD,AE$2,0)</f>
        <v>Red</v>
      </c>
      <c r="AF1062" t="str">
        <f>VLOOKUP($Z1062,'oddspedia-matches'!$A:$AD,AF$2,0)</f>
        <v>Green</v>
      </c>
      <c r="AG1062" t="str">
        <f>VLOOKUP($Z1062,'oddspedia-matches'!$A:$AD,AG$2,0)</f>
        <v>Green</v>
      </c>
      <c r="AH1062" t="str">
        <f>VLOOKUP($Z1062,'oddspedia-matches'!$A:$AD,AH$2,0)</f>
        <v>Red</v>
      </c>
      <c r="AI1062" t="str">
        <f>VLOOKUP($Z1062,'oddspedia-matches'!$A:$AD,AI$2,0)</f>
        <v>Red</v>
      </c>
      <c r="AJ1062" t="str">
        <f>VLOOKUP($Z1062,'oddspedia-matches'!$A:$AD,AJ$2,0)</f>
        <v>Green</v>
      </c>
      <c r="AK1062" t="str">
        <f>VLOOKUP($Z1062,'oddspedia-matches'!$A:$AD,AK$2,0)</f>
        <v>Green</v>
      </c>
      <c r="AL1062" t="str">
        <f>VLOOKUP($Z1062,'oddspedia-matches'!$A:$AD,AL$2,0)</f>
        <v>Green</v>
      </c>
      <c r="AM1062" t="str">
        <f>VLOOKUP($Z1062,'oddspedia-matches'!$A:$AD,AM$2,0)</f>
        <v>Green</v>
      </c>
      <c r="AN1062" t="str">
        <f>VLOOKUP($Z1062,'oddspedia-matches'!$A:$AD,AN$2,0)</f>
        <v>Red</v>
      </c>
      <c r="AO1062" t="str">
        <f>VLOOKUP($Z1062,'oddspedia-matches'!$A:$AD,AO$2,0)</f>
        <v>Green</v>
      </c>
      <c r="AP1062" t="str">
        <f>VLOOKUP($Z1062,'oddspedia-matches'!$A:$AD,AP$2,0)</f>
        <v>Green</v>
      </c>
      <c r="AQ1062" t="str">
        <f>VLOOKUP($Z1062,'oddspedia-matches'!$A:$AD,AQ$2,0)</f>
        <v>Red</v>
      </c>
    </row>
    <row r="1063" spans="2:43" hidden="1" x14ac:dyDescent="0.3">
      <c r="B1063" t="s">
        <v>4234</v>
      </c>
      <c r="C1063" t="s">
        <v>5593</v>
      </c>
      <c r="D1063" s="25">
        <v>0.57291666666666663</v>
      </c>
      <c r="E1063" t="s">
        <v>5599</v>
      </c>
      <c r="F1063" t="s">
        <v>3035</v>
      </c>
      <c r="H1063">
        <v>43.4</v>
      </c>
      <c r="I1063">
        <v>29.4</v>
      </c>
      <c r="J1063">
        <v>27.3</v>
      </c>
      <c r="K1063">
        <v>72.7</v>
      </c>
      <c r="L1063">
        <v>56.6</v>
      </c>
      <c r="M1063">
        <v>70.599999999999994</v>
      </c>
      <c r="N1063">
        <v>24.4</v>
      </c>
      <c r="O1063">
        <v>49.1</v>
      </c>
      <c r="P1063">
        <v>26.5</v>
      </c>
      <c r="Q1063">
        <v>61.3</v>
      </c>
      <c r="R1063">
        <v>71.7</v>
      </c>
      <c r="S1063">
        <v>44.6</v>
      </c>
      <c r="T1063">
        <v>55.4</v>
      </c>
      <c r="U1063">
        <v>61</v>
      </c>
      <c r="V1063">
        <v>50.6</v>
      </c>
      <c r="W1063">
        <v>49.4</v>
      </c>
      <c r="X1063" t="str">
        <f>VLOOKUP(E1063,'Transform table'!A:B,2,0)</f>
        <v>FC Slavia Mozyr</v>
      </c>
      <c r="Y1063" t="str">
        <f>VLOOKUP(F1063,'Transform table'!A:B,2,0)</f>
        <v>Dnepr Mogilev</v>
      </c>
      <c r="Z1063" t="str">
        <f t="shared" si="2"/>
        <v>07/08/2026FC Slavia MozyrDnepr Mogilev</v>
      </c>
      <c r="AA1063" t="str">
        <f>VLOOKUP($Z1063,'oddspedia-matches'!$A:$AD,AA$2,0)</f>
        <v>3 - 0</v>
      </c>
      <c r="AB1063" t="str">
        <f>VLOOKUP($Z1063,'oddspedia-matches'!$A:$AD,AB$2,0)</f>
        <v>Green</v>
      </c>
      <c r="AC1063" t="str">
        <f>VLOOKUP($Z1063,'oddspedia-matches'!$A:$AD,AC$2,0)</f>
        <v>Red</v>
      </c>
      <c r="AD1063" t="str">
        <f>VLOOKUP($Z1063,'oddspedia-matches'!$A:$AD,AD$2,0)</f>
        <v>Red</v>
      </c>
      <c r="AE1063" t="str">
        <f>VLOOKUP($Z1063,'oddspedia-matches'!$A:$AD,AE$2,0)</f>
        <v>Green</v>
      </c>
      <c r="AF1063" t="str">
        <f>VLOOKUP($Z1063,'oddspedia-matches'!$A:$AD,AF$2,0)</f>
        <v>Red</v>
      </c>
      <c r="AG1063" t="str">
        <f>VLOOKUP($Z1063,'oddspedia-matches'!$A:$AD,AG$2,0)</f>
        <v>Green</v>
      </c>
      <c r="AH1063" t="str">
        <f>VLOOKUP($Z1063,'oddspedia-matches'!$A:$AD,AH$2,0)</f>
        <v>Green</v>
      </c>
      <c r="AI1063" t="str">
        <f>VLOOKUP($Z1063,'oddspedia-matches'!$A:$AD,AI$2,0)</f>
        <v>Red</v>
      </c>
      <c r="AJ1063" t="str">
        <f>VLOOKUP($Z1063,'oddspedia-matches'!$A:$AD,AJ$2,0)</f>
        <v>Red</v>
      </c>
      <c r="AK1063" t="str">
        <f>VLOOKUP($Z1063,'oddspedia-matches'!$A:$AD,AK$2,0)</f>
        <v>Green</v>
      </c>
      <c r="AL1063" t="str">
        <f>VLOOKUP($Z1063,'oddspedia-matches'!$A:$AD,AL$2,0)</f>
        <v>Green</v>
      </c>
      <c r="AM1063" t="str">
        <f>VLOOKUP($Z1063,'oddspedia-matches'!$A:$AD,AM$2,0)</f>
        <v>Green</v>
      </c>
      <c r="AN1063" t="str">
        <f>VLOOKUP($Z1063,'oddspedia-matches'!$A:$AD,AN$2,0)</f>
        <v>Red</v>
      </c>
      <c r="AO1063" t="str">
        <f>VLOOKUP($Z1063,'oddspedia-matches'!$A:$AD,AO$2,0)</f>
        <v>Green</v>
      </c>
      <c r="AP1063" t="str">
        <f>VLOOKUP($Z1063,'oddspedia-matches'!$A:$AD,AP$2,0)</f>
        <v>Red</v>
      </c>
      <c r="AQ1063" t="str">
        <f>VLOOKUP($Z1063,'oddspedia-matches'!$A:$AD,AQ$2,0)</f>
        <v>Green</v>
      </c>
    </row>
    <row r="1064" spans="2:43" hidden="1" x14ac:dyDescent="0.3">
      <c r="B1064" t="s">
        <v>5157</v>
      </c>
      <c r="C1064" t="s">
        <v>5593</v>
      </c>
      <c r="D1064" s="25">
        <v>0.58333333333333337</v>
      </c>
      <c r="E1064" t="s">
        <v>5161</v>
      </c>
      <c r="F1064" t="s">
        <v>1960</v>
      </c>
      <c r="H1064">
        <v>53.1</v>
      </c>
      <c r="I1064">
        <v>25.3</v>
      </c>
      <c r="J1064">
        <v>21.6</v>
      </c>
      <c r="K1064">
        <v>78.400000000000006</v>
      </c>
      <c r="L1064">
        <v>46.9</v>
      </c>
      <c r="M1064">
        <v>74.7</v>
      </c>
      <c r="N1064">
        <v>44.3</v>
      </c>
      <c r="O1064">
        <v>37.1</v>
      </c>
      <c r="P1064">
        <v>18.600000000000001</v>
      </c>
      <c r="Q1064">
        <v>77.099999999999994</v>
      </c>
      <c r="R1064">
        <v>81.900000000000006</v>
      </c>
      <c r="S1064">
        <v>58.9</v>
      </c>
      <c r="T1064">
        <v>41.1</v>
      </c>
      <c r="U1064">
        <v>47.8</v>
      </c>
      <c r="V1064">
        <v>59.4</v>
      </c>
      <c r="W1064">
        <v>40.6</v>
      </c>
      <c r="X1064" t="str">
        <f>VLOOKUP(E1064,'Transform table'!A:B,2,0)</f>
        <v>KI Klaksvik</v>
      </c>
      <c r="Y1064" t="str">
        <f>VLOOKUP(F1064,'Transform table'!A:B,2,0)</f>
        <v>HB Torshavn</v>
      </c>
      <c r="Z1064" t="str">
        <f t="shared" si="2"/>
        <v>07/08/2026KI KlaksvikHB Torshavn</v>
      </c>
      <c r="AA1064" t="e">
        <f>VLOOKUP($Z1064,'oddspedia-matches'!$A:$AD,AA$2,0)</f>
        <v>#N/A</v>
      </c>
      <c r="AB1064" t="e">
        <f>VLOOKUP($Z1064,'oddspedia-matches'!$A:$AD,AB$2,0)</f>
        <v>#N/A</v>
      </c>
      <c r="AC1064" t="e">
        <f>VLOOKUP($Z1064,'oddspedia-matches'!$A:$AD,AC$2,0)</f>
        <v>#N/A</v>
      </c>
      <c r="AD1064" t="e">
        <f>VLOOKUP($Z1064,'oddspedia-matches'!$A:$AD,AD$2,0)</f>
        <v>#N/A</v>
      </c>
      <c r="AE1064" t="e">
        <f>VLOOKUP($Z1064,'oddspedia-matches'!$A:$AD,AE$2,0)</f>
        <v>#N/A</v>
      </c>
      <c r="AF1064" t="e">
        <f>VLOOKUP($Z1064,'oddspedia-matches'!$A:$AD,AF$2,0)</f>
        <v>#N/A</v>
      </c>
      <c r="AG1064" t="e">
        <f>VLOOKUP($Z1064,'oddspedia-matches'!$A:$AD,AG$2,0)</f>
        <v>#N/A</v>
      </c>
      <c r="AH1064" t="e">
        <f>VLOOKUP($Z1064,'oddspedia-matches'!$A:$AD,AH$2,0)</f>
        <v>#N/A</v>
      </c>
      <c r="AI1064" t="e">
        <f>VLOOKUP($Z1064,'oddspedia-matches'!$A:$AD,AI$2,0)</f>
        <v>#N/A</v>
      </c>
      <c r="AJ1064" t="e">
        <f>VLOOKUP($Z1064,'oddspedia-matches'!$A:$AD,AJ$2,0)</f>
        <v>#N/A</v>
      </c>
      <c r="AK1064" t="e">
        <f>VLOOKUP($Z1064,'oddspedia-matches'!$A:$AD,AK$2,0)</f>
        <v>#N/A</v>
      </c>
      <c r="AL1064" t="e">
        <f>VLOOKUP($Z1064,'oddspedia-matches'!$A:$AD,AL$2,0)</f>
        <v>#N/A</v>
      </c>
      <c r="AM1064" t="e">
        <f>VLOOKUP($Z1064,'oddspedia-matches'!$A:$AD,AM$2,0)</f>
        <v>#N/A</v>
      </c>
      <c r="AN1064" t="e">
        <f>VLOOKUP($Z1064,'oddspedia-matches'!$A:$AD,AN$2,0)</f>
        <v>#N/A</v>
      </c>
      <c r="AO1064" t="e">
        <f>VLOOKUP($Z1064,'oddspedia-matches'!$A:$AD,AO$2,0)</f>
        <v>#N/A</v>
      </c>
      <c r="AP1064" t="e">
        <f>VLOOKUP($Z1064,'oddspedia-matches'!$A:$AD,AP$2,0)</f>
        <v>#N/A</v>
      </c>
      <c r="AQ1064" t="e">
        <f>VLOOKUP($Z1064,'oddspedia-matches'!$A:$AD,AQ$2,0)</f>
        <v>#N/A</v>
      </c>
    </row>
    <row r="1065" spans="2:43" hidden="1" x14ac:dyDescent="0.3">
      <c r="B1065" t="s">
        <v>465</v>
      </c>
      <c r="C1065" t="s">
        <v>5593</v>
      </c>
      <c r="D1065" s="25">
        <v>0.58333333333333337</v>
      </c>
      <c r="E1065" t="s">
        <v>1057</v>
      </c>
      <c r="F1065" t="s">
        <v>1055</v>
      </c>
      <c r="H1065">
        <v>45.2</v>
      </c>
      <c r="I1065">
        <v>28.2</v>
      </c>
      <c r="J1065">
        <v>26.5</v>
      </c>
      <c r="K1065">
        <v>73.5</v>
      </c>
      <c r="L1065">
        <v>54.8</v>
      </c>
      <c r="M1065">
        <v>71.8</v>
      </c>
      <c r="N1065">
        <v>35.200000000000003</v>
      </c>
      <c r="O1065">
        <v>40</v>
      </c>
      <c r="P1065">
        <v>24.8</v>
      </c>
      <c r="Q1065">
        <v>74.7</v>
      </c>
      <c r="R1065">
        <v>75</v>
      </c>
      <c r="S1065">
        <v>48.8</v>
      </c>
      <c r="T1065">
        <v>51.2</v>
      </c>
      <c r="U1065">
        <v>57.1</v>
      </c>
      <c r="V1065">
        <v>53.6</v>
      </c>
      <c r="W1065">
        <v>46.4</v>
      </c>
      <c r="X1065" t="str">
        <f>VLOOKUP(E1065,'Transform table'!A:B,2,0)</f>
        <v>Sandefjord</v>
      </c>
      <c r="Y1065" t="str">
        <f>VLOOKUP(F1065,'Transform table'!A:B,2,0)</f>
        <v>KFUM Oslo</v>
      </c>
      <c r="Z1065" t="str">
        <f t="shared" si="2"/>
        <v>07/08/2026SandefjordKFUM Oslo</v>
      </c>
      <c r="AA1065" t="str">
        <f>VLOOKUP($Z1065,'oddspedia-matches'!$A:$AD,AA$2,0)</f>
        <v>0 - 1</v>
      </c>
      <c r="AB1065" t="str">
        <f>VLOOKUP($Z1065,'oddspedia-matches'!$A:$AD,AB$2,0)</f>
        <v>Red</v>
      </c>
      <c r="AC1065" t="str">
        <f>VLOOKUP($Z1065,'oddspedia-matches'!$A:$AD,AC$2,0)</f>
        <v>Red</v>
      </c>
      <c r="AD1065" t="str">
        <f>VLOOKUP($Z1065,'oddspedia-matches'!$A:$AD,AD$2,0)</f>
        <v>Green</v>
      </c>
      <c r="AE1065" t="str">
        <f>VLOOKUP($Z1065,'oddspedia-matches'!$A:$AD,AE$2,0)</f>
        <v>Red</v>
      </c>
      <c r="AF1065" t="str">
        <f>VLOOKUP($Z1065,'oddspedia-matches'!$A:$AD,AF$2,0)</f>
        <v>Green</v>
      </c>
      <c r="AG1065" t="str">
        <f>VLOOKUP($Z1065,'oddspedia-matches'!$A:$AD,AG$2,0)</f>
        <v>Green</v>
      </c>
      <c r="AH1065" t="str">
        <f>VLOOKUP($Z1065,'oddspedia-matches'!$A:$AD,AH$2,0)</f>
        <v>Red</v>
      </c>
      <c r="AI1065" t="str">
        <f>VLOOKUP($Z1065,'oddspedia-matches'!$A:$AD,AI$2,0)</f>
        <v>Red</v>
      </c>
      <c r="AJ1065" t="str">
        <f>VLOOKUP($Z1065,'oddspedia-matches'!$A:$AD,AJ$2,0)</f>
        <v>Green</v>
      </c>
      <c r="AK1065" t="str">
        <f>VLOOKUP($Z1065,'oddspedia-matches'!$A:$AD,AK$2,0)</f>
        <v>Green</v>
      </c>
      <c r="AL1065" t="str">
        <f>VLOOKUP($Z1065,'oddspedia-matches'!$A:$AD,AL$2,0)</f>
        <v>Red</v>
      </c>
      <c r="AM1065" t="str">
        <f>VLOOKUP($Z1065,'oddspedia-matches'!$A:$AD,AM$2,0)</f>
        <v>Red</v>
      </c>
      <c r="AN1065" t="str">
        <f>VLOOKUP($Z1065,'oddspedia-matches'!$A:$AD,AN$2,0)</f>
        <v>Green</v>
      </c>
      <c r="AO1065" t="str">
        <f>VLOOKUP($Z1065,'oddspedia-matches'!$A:$AD,AO$2,0)</f>
        <v>Green</v>
      </c>
      <c r="AP1065" t="str">
        <f>VLOOKUP($Z1065,'oddspedia-matches'!$A:$AD,AP$2,0)</f>
        <v>Red</v>
      </c>
      <c r="AQ1065" t="str">
        <f>VLOOKUP($Z1065,'oddspedia-matches'!$A:$AD,AQ$2,0)</f>
        <v>Green</v>
      </c>
    </row>
    <row r="1066" spans="2:43" hidden="1" x14ac:dyDescent="0.3">
      <c r="B1066" t="s">
        <v>451</v>
      </c>
      <c r="C1066" t="s">
        <v>5593</v>
      </c>
      <c r="D1066" s="25">
        <v>0.58333333333333337</v>
      </c>
      <c r="E1066" t="s">
        <v>1073</v>
      </c>
      <c r="F1066" t="s">
        <v>260</v>
      </c>
      <c r="H1066">
        <v>65.7</v>
      </c>
      <c r="I1066">
        <v>22.1</v>
      </c>
      <c r="J1066">
        <v>12.2</v>
      </c>
      <c r="K1066">
        <v>87.8</v>
      </c>
      <c r="L1066">
        <v>34.299999999999997</v>
      </c>
      <c r="M1066">
        <v>77.900000000000006</v>
      </c>
      <c r="N1066">
        <v>49.6</v>
      </c>
      <c r="O1066">
        <v>39.700000000000003</v>
      </c>
      <c r="P1066">
        <v>10.6</v>
      </c>
      <c r="Q1066">
        <v>69.2</v>
      </c>
      <c r="R1066">
        <v>83.2</v>
      </c>
      <c r="S1066">
        <v>61.1</v>
      </c>
      <c r="T1066">
        <v>38.9</v>
      </c>
      <c r="U1066">
        <v>47.9</v>
      </c>
      <c r="V1066">
        <v>54.1</v>
      </c>
      <c r="W1066">
        <v>45.9</v>
      </c>
      <c r="X1066" t="str">
        <f>VLOOKUP(E1066,'Transform table'!A:B,2,0)</f>
        <v>Ostersunds</v>
      </c>
      <c r="Y1066" t="str">
        <f>VLOOKUP(F1066,'Transform table'!A:B,2,0)</f>
        <v>Sundsvall</v>
      </c>
      <c r="Z1066" t="str">
        <f t="shared" si="2"/>
        <v>07/08/2026OstersundsSundsvall</v>
      </c>
      <c r="AA1066" t="str">
        <f>VLOOKUP($Z1066,'oddspedia-matches'!$A:$AD,AA$2,0)</f>
        <v>1 - 0</v>
      </c>
      <c r="AB1066" t="str">
        <f>VLOOKUP($Z1066,'oddspedia-matches'!$A:$AD,AB$2,0)</f>
        <v>Green</v>
      </c>
      <c r="AC1066" t="str">
        <f>VLOOKUP($Z1066,'oddspedia-matches'!$A:$AD,AC$2,0)</f>
        <v>Red</v>
      </c>
      <c r="AD1066" t="str">
        <f>VLOOKUP($Z1066,'oddspedia-matches'!$A:$AD,AD$2,0)</f>
        <v>Red</v>
      </c>
      <c r="AE1066" t="str">
        <f>VLOOKUP($Z1066,'oddspedia-matches'!$A:$AD,AE$2,0)</f>
        <v>Green</v>
      </c>
      <c r="AF1066" t="str">
        <f>VLOOKUP($Z1066,'oddspedia-matches'!$A:$AD,AF$2,0)</f>
        <v>Red</v>
      </c>
      <c r="AG1066" t="str">
        <f>VLOOKUP($Z1066,'oddspedia-matches'!$A:$AD,AG$2,0)</f>
        <v>Green</v>
      </c>
      <c r="AH1066" t="str">
        <f>VLOOKUP($Z1066,'oddspedia-matches'!$A:$AD,AH$2,0)</f>
        <v>Green</v>
      </c>
      <c r="AI1066" t="str">
        <f>VLOOKUP($Z1066,'oddspedia-matches'!$A:$AD,AI$2,0)</f>
        <v>Red</v>
      </c>
      <c r="AJ1066" t="str">
        <f>VLOOKUP($Z1066,'oddspedia-matches'!$A:$AD,AJ$2,0)</f>
        <v>Red</v>
      </c>
      <c r="AK1066" t="str">
        <f>VLOOKUP($Z1066,'oddspedia-matches'!$A:$AD,AK$2,0)</f>
        <v>Green</v>
      </c>
      <c r="AL1066" t="str">
        <f>VLOOKUP($Z1066,'oddspedia-matches'!$A:$AD,AL$2,0)</f>
        <v>Red</v>
      </c>
      <c r="AM1066" t="str">
        <f>VLOOKUP($Z1066,'oddspedia-matches'!$A:$AD,AM$2,0)</f>
        <v>Red</v>
      </c>
      <c r="AN1066" t="str">
        <f>VLOOKUP($Z1066,'oddspedia-matches'!$A:$AD,AN$2,0)</f>
        <v>Green</v>
      </c>
      <c r="AO1066" t="str">
        <f>VLOOKUP($Z1066,'oddspedia-matches'!$A:$AD,AO$2,0)</f>
        <v>Green</v>
      </c>
      <c r="AP1066" t="str">
        <f>VLOOKUP($Z1066,'oddspedia-matches'!$A:$AD,AP$2,0)</f>
        <v>Red</v>
      </c>
      <c r="AQ1066" t="str">
        <f>VLOOKUP($Z1066,'oddspedia-matches'!$A:$AD,AQ$2,0)</f>
        <v>Green</v>
      </c>
    </row>
    <row r="1067" spans="2:43" hidden="1" x14ac:dyDescent="0.3">
      <c r="B1067" t="s">
        <v>4822</v>
      </c>
      <c r="C1067" t="s">
        <v>5593</v>
      </c>
      <c r="D1067" s="25">
        <v>0.58333333333333337</v>
      </c>
      <c r="E1067" t="s">
        <v>5600</v>
      </c>
      <c r="F1067" t="s">
        <v>4823</v>
      </c>
      <c r="H1067">
        <v>38.700000000000003</v>
      </c>
      <c r="I1067">
        <v>27.4</v>
      </c>
      <c r="J1067">
        <v>33.799999999999997</v>
      </c>
      <c r="K1067">
        <v>66.2</v>
      </c>
      <c r="L1067">
        <v>61.3</v>
      </c>
      <c r="M1067">
        <v>72.599999999999994</v>
      </c>
      <c r="N1067">
        <v>32.5</v>
      </c>
      <c r="O1067">
        <v>42.8</v>
      </c>
      <c r="P1067">
        <v>24.7</v>
      </c>
      <c r="Q1067">
        <v>70.5</v>
      </c>
      <c r="R1067">
        <v>80.7</v>
      </c>
      <c r="S1067">
        <v>56.9</v>
      </c>
      <c r="T1067">
        <v>43.1</v>
      </c>
      <c r="U1067">
        <v>48.7</v>
      </c>
      <c r="V1067">
        <v>61</v>
      </c>
      <c r="W1067">
        <v>39</v>
      </c>
      <c r="X1067" t="str">
        <f>VLOOKUP(E1067,'Transform table'!A:B,2,0)</f>
        <v>Kristianstads</v>
      </c>
      <c r="Y1067" t="str">
        <f>VLOOKUP(F1067,'Transform table'!A:B,2,0)</f>
        <v>Angelholms</v>
      </c>
      <c r="Z1067" t="str">
        <f t="shared" si="2"/>
        <v>07/08/2026KristianstadsAngelholms</v>
      </c>
      <c r="AA1067" t="str">
        <f>VLOOKUP($Z1067,'oddspedia-matches'!$A:$AD,AA$2,0)</f>
        <v>1 - 0</v>
      </c>
      <c r="AB1067" t="str">
        <f>VLOOKUP($Z1067,'oddspedia-matches'!$A:$AD,AB$2,0)</f>
        <v>Green</v>
      </c>
      <c r="AC1067" t="str">
        <f>VLOOKUP($Z1067,'oddspedia-matches'!$A:$AD,AC$2,0)</f>
        <v>Red</v>
      </c>
      <c r="AD1067" t="str">
        <f>VLOOKUP($Z1067,'oddspedia-matches'!$A:$AD,AD$2,0)</f>
        <v>Red</v>
      </c>
      <c r="AE1067" t="str">
        <f>VLOOKUP($Z1067,'oddspedia-matches'!$A:$AD,AE$2,0)</f>
        <v>Green</v>
      </c>
      <c r="AF1067" t="str">
        <f>VLOOKUP($Z1067,'oddspedia-matches'!$A:$AD,AF$2,0)</f>
        <v>Red</v>
      </c>
      <c r="AG1067" t="str">
        <f>VLOOKUP($Z1067,'oddspedia-matches'!$A:$AD,AG$2,0)</f>
        <v>Green</v>
      </c>
      <c r="AH1067" t="str">
        <f>VLOOKUP($Z1067,'oddspedia-matches'!$A:$AD,AH$2,0)</f>
        <v>Green</v>
      </c>
      <c r="AI1067" t="str">
        <f>VLOOKUP($Z1067,'oddspedia-matches'!$A:$AD,AI$2,0)</f>
        <v>Red</v>
      </c>
      <c r="AJ1067" t="str">
        <f>VLOOKUP($Z1067,'oddspedia-matches'!$A:$AD,AJ$2,0)</f>
        <v>Red</v>
      </c>
      <c r="AK1067" t="str">
        <f>VLOOKUP($Z1067,'oddspedia-matches'!$A:$AD,AK$2,0)</f>
        <v>Green</v>
      </c>
      <c r="AL1067" t="str">
        <f>VLOOKUP($Z1067,'oddspedia-matches'!$A:$AD,AL$2,0)</f>
        <v>Red</v>
      </c>
      <c r="AM1067" t="str">
        <f>VLOOKUP($Z1067,'oddspedia-matches'!$A:$AD,AM$2,0)</f>
        <v>Red</v>
      </c>
      <c r="AN1067" t="str">
        <f>VLOOKUP($Z1067,'oddspedia-matches'!$A:$AD,AN$2,0)</f>
        <v>Green</v>
      </c>
      <c r="AO1067" t="str">
        <f>VLOOKUP($Z1067,'oddspedia-matches'!$A:$AD,AO$2,0)</f>
        <v>Green</v>
      </c>
      <c r="AP1067" t="str">
        <f>VLOOKUP($Z1067,'oddspedia-matches'!$A:$AD,AP$2,0)</f>
        <v>Red</v>
      </c>
      <c r="AQ1067" t="str">
        <f>VLOOKUP($Z1067,'oddspedia-matches'!$A:$AD,AQ$2,0)</f>
        <v>Green</v>
      </c>
    </row>
    <row r="1068" spans="2:43" hidden="1" x14ac:dyDescent="0.3">
      <c r="B1068" t="s">
        <v>5157</v>
      </c>
      <c r="C1068" t="s">
        <v>5593</v>
      </c>
      <c r="D1068" s="25">
        <v>0.60416666666666663</v>
      </c>
      <c r="E1068" t="s">
        <v>5171</v>
      </c>
      <c r="F1068" t="s">
        <v>5159</v>
      </c>
      <c r="H1068">
        <v>32.200000000000003</v>
      </c>
      <c r="I1068">
        <v>28.8</v>
      </c>
      <c r="J1068">
        <v>39</v>
      </c>
      <c r="K1068">
        <v>61</v>
      </c>
      <c r="L1068">
        <v>67.8</v>
      </c>
      <c r="M1068">
        <v>71.2</v>
      </c>
      <c r="N1068">
        <v>15.1</v>
      </c>
      <c r="O1068">
        <v>47.5</v>
      </c>
      <c r="P1068">
        <v>37.4</v>
      </c>
      <c r="Q1068">
        <v>62</v>
      </c>
      <c r="R1068">
        <v>76.599999999999994</v>
      </c>
      <c r="S1068">
        <v>51</v>
      </c>
      <c r="T1068">
        <v>49</v>
      </c>
      <c r="U1068">
        <v>54.6</v>
      </c>
      <c r="V1068">
        <v>56.4</v>
      </c>
      <c r="W1068">
        <v>43.6</v>
      </c>
      <c r="X1068" t="str">
        <f>VLOOKUP(E1068,'Transform table'!A:B,2,0)</f>
        <v>Vestur Sorvagur</v>
      </c>
      <c r="Y1068" t="str">
        <f>VLOOKUP(F1068,'Transform table'!A:B,2,0)</f>
        <v>EB/Streymur</v>
      </c>
      <c r="Z1068" t="str">
        <f t="shared" si="2"/>
        <v>07/08/2026Vestur SorvagurEB/Streymur</v>
      </c>
      <c r="AA1068" t="str">
        <f>VLOOKUP($Z1068,'oddspedia-matches'!$A:$AD,AA$2,0)</f>
        <v>3 - 2</v>
      </c>
      <c r="AB1068" t="str">
        <f>VLOOKUP($Z1068,'oddspedia-matches'!$A:$AD,AB$2,0)</f>
        <v>Green</v>
      </c>
      <c r="AC1068" t="str">
        <f>VLOOKUP($Z1068,'oddspedia-matches'!$A:$AD,AC$2,0)</f>
        <v>Red</v>
      </c>
      <c r="AD1068" t="str">
        <f>VLOOKUP($Z1068,'oddspedia-matches'!$A:$AD,AD$2,0)</f>
        <v>Red</v>
      </c>
      <c r="AE1068" t="str">
        <f>VLOOKUP($Z1068,'oddspedia-matches'!$A:$AD,AE$2,0)</f>
        <v>Green</v>
      </c>
      <c r="AF1068" t="str">
        <f>VLOOKUP($Z1068,'oddspedia-matches'!$A:$AD,AF$2,0)</f>
        <v>Red</v>
      </c>
      <c r="AG1068" t="str">
        <f>VLOOKUP($Z1068,'oddspedia-matches'!$A:$AD,AG$2,0)</f>
        <v>Green</v>
      </c>
      <c r="AH1068" t="str">
        <f>VLOOKUP($Z1068,'oddspedia-matches'!$A:$AD,AH$2,0)</f>
        <v>Red</v>
      </c>
      <c r="AI1068" t="str">
        <f>VLOOKUP($Z1068,'oddspedia-matches'!$A:$AD,AI$2,0)</f>
        <v>Green</v>
      </c>
      <c r="AJ1068" t="str">
        <f>VLOOKUP($Z1068,'oddspedia-matches'!$A:$AD,AJ$2,0)</f>
        <v>Red</v>
      </c>
      <c r="AK1068" t="str">
        <f>VLOOKUP($Z1068,'oddspedia-matches'!$A:$AD,AK$2,0)</f>
        <v>Green</v>
      </c>
      <c r="AL1068" t="str">
        <f>VLOOKUP($Z1068,'oddspedia-matches'!$A:$AD,AL$2,0)</f>
        <v>Green</v>
      </c>
      <c r="AM1068" t="str">
        <f>VLOOKUP($Z1068,'oddspedia-matches'!$A:$AD,AM$2,0)</f>
        <v>Green</v>
      </c>
      <c r="AN1068" t="str">
        <f>VLOOKUP($Z1068,'oddspedia-matches'!$A:$AD,AN$2,0)</f>
        <v>Red</v>
      </c>
      <c r="AO1068" t="str">
        <f>VLOOKUP($Z1068,'oddspedia-matches'!$A:$AD,AO$2,0)</f>
        <v>Red</v>
      </c>
      <c r="AP1068" t="str">
        <f>VLOOKUP($Z1068,'oddspedia-matches'!$A:$AD,AP$2,0)</f>
        <v>Green</v>
      </c>
      <c r="AQ1068" t="str">
        <f>VLOOKUP($Z1068,'oddspedia-matches'!$A:$AD,AQ$2,0)</f>
        <v>Red</v>
      </c>
    </row>
    <row r="1069" spans="2:43" hidden="1" x14ac:dyDescent="0.3">
      <c r="B1069" t="s">
        <v>4827</v>
      </c>
      <c r="C1069" t="s">
        <v>5593</v>
      </c>
      <c r="D1069" s="25">
        <v>0.60416666666666663</v>
      </c>
      <c r="E1069" t="s">
        <v>5163</v>
      </c>
      <c r="F1069" t="s">
        <v>1458</v>
      </c>
      <c r="H1069">
        <v>44.4</v>
      </c>
      <c r="I1069">
        <v>25.8</v>
      </c>
      <c r="J1069">
        <v>29.8</v>
      </c>
      <c r="K1069">
        <v>70.2</v>
      </c>
      <c r="L1069">
        <v>55.6</v>
      </c>
      <c r="M1069">
        <v>74.2</v>
      </c>
      <c r="N1069">
        <v>18.5</v>
      </c>
      <c r="O1069">
        <v>41.2</v>
      </c>
      <c r="P1069">
        <v>40.299999999999997</v>
      </c>
      <c r="Q1069">
        <v>71.900000000000006</v>
      </c>
      <c r="R1069">
        <v>85.7</v>
      </c>
      <c r="S1069">
        <v>65</v>
      </c>
      <c r="T1069">
        <v>35</v>
      </c>
      <c r="U1069">
        <v>40.700000000000003</v>
      </c>
      <c r="V1069">
        <v>66.7</v>
      </c>
      <c r="W1069">
        <v>33.299999999999997</v>
      </c>
      <c r="X1069" t="str">
        <f>VLOOKUP(E1069,'Transform table'!A:B,2,0)</f>
        <v>Enkopings SK</v>
      </c>
      <c r="Y1069" t="str">
        <f>VLOOKUP(F1069,'Transform table'!A:B,2,0)</f>
        <v>Karlbergs BK</v>
      </c>
      <c r="Z1069" t="str">
        <f t="shared" si="2"/>
        <v>07/08/2026Enkopings SKKarlbergs BK</v>
      </c>
      <c r="AA1069" t="str">
        <f>VLOOKUP($Z1069,'oddspedia-matches'!$A:$AD,AA$2,0)</f>
        <v>2 - 1</v>
      </c>
      <c r="AB1069" t="str">
        <f>VLOOKUP($Z1069,'oddspedia-matches'!$A:$AD,AB$2,0)</f>
        <v>Green</v>
      </c>
      <c r="AC1069" t="str">
        <f>VLOOKUP($Z1069,'oddspedia-matches'!$A:$AD,AC$2,0)</f>
        <v>Red</v>
      </c>
      <c r="AD1069" t="str">
        <f>VLOOKUP($Z1069,'oddspedia-matches'!$A:$AD,AD$2,0)</f>
        <v>Red</v>
      </c>
      <c r="AE1069" t="str">
        <f>VLOOKUP($Z1069,'oddspedia-matches'!$A:$AD,AE$2,0)</f>
        <v>Green</v>
      </c>
      <c r="AF1069" t="str">
        <f>VLOOKUP($Z1069,'oddspedia-matches'!$A:$AD,AF$2,0)</f>
        <v>Red</v>
      </c>
      <c r="AG1069" t="str">
        <f>VLOOKUP($Z1069,'oddspedia-matches'!$A:$AD,AG$2,0)</f>
        <v>Green</v>
      </c>
      <c r="AH1069" t="str">
        <f>VLOOKUP($Z1069,'oddspedia-matches'!$A:$AD,AH$2,0)</f>
        <v>Red</v>
      </c>
      <c r="AI1069" t="str">
        <f>VLOOKUP($Z1069,'oddspedia-matches'!$A:$AD,AI$2,0)</f>
        <v>Green</v>
      </c>
      <c r="AJ1069" t="str">
        <f>VLOOKUP($Z1069,'oddspedia-matches'!$A:$AD,AJ$2,0)</f>
        <v>Red</v>
      </c>
      <c r="AK1069" t="str">
        <f>VLOOKUP($Z1069,'oddspedia-matches'!$A:$AD,AK$2,0)</f>
        <v>Green</v>
      </c>
      <c r="AL1069" t="str">
        <f>VLOOKUP($Z1069,'oddspedia-matches'!$A:$AD,AL$2,0)</f>
        <v>Green</v>
      </c>
      <c r="AM1069" t="str">
        <f>VLOOKUP($Z1069,'oddspedia-matches'!$A:$AD,AM$2,0)</f>
        <v>Green</v>
      </c>
      <c r="AN1069" t="str">
        <f>VLOOKUP($Z1069,'oddspedia-matches'!$A:$AD,AN$2,0)</f>
        <v>Red</v>
      </c>
      <c r="AO1069" t="str">
        <f>VLOOKUP($Z1069,'oddspedia-matches'!$A:$AD,AO$2,0)</f>
        <v>Green</v>
      </c>
      <c r="AP1069" t="str">
        <f>VLOOKUP($Z1069,'oddspedia-matches'!$A:$AD,AP$2,0)</f>
        <v>Green</v>
      </c>
      <c r="AQ1069" t="str">
        <f>VLOOKUP($Z1069,'oddspedia-matches'!$A:$AD,AQ$2,0)</f>
        <v>Red</v>
      </c>
    </row>
    <row r="1070" spans="2:43" hidden="1" x14ac:dyDescent="0.3">
      <c r="B1070" t="s">
        <v>482</v>
      </c>
      <c r="C1070" t="s">
        <v>5593</v>
      </c>
      <c r="D1070" s="25">
        <v>0.625</v>
      </c>
      <c r="E1070" t="s">
        <v>674</v>
      </c>
      <c r="F1070" t="s">
        <v>172</v>
      </c>
      <c r="H1070">
        <v>40</v>
      </c>
      <c r="I1070">
        <v>28.1</v>
      </c>
      <c r="J1070">
        <v>31.8</v>
      </c>
      <c r="K1070">
        <v>68.2</v>
      </c>
      <c r="L1070">
        <v>60</v>
      </c>
      <c r="M1070">
        <v>71.900000000000006</v>
      </c>
      <c r="N1070">
        <v>27.6</v>
      </c>
      <c r="O1070">
        <v>43.7</v>
      </c>
      <c r="P1070">
        <v>28.8</v>
      </c>
      <c r="Q1070">
        <v>69.599999999999994</v>
      </c>
      <c r="R1070">
        <v>77.8</v>
      </c>
      <c r="S1070">
        <v>52.6</v>
      </c>
      <c r="T1070">
        <v>47.4</v>
      </c>
      <c r="U1070">
        <v>53</v>
      </c>
      <c r="V1070">
        <v>57.6</v>
      </c>
      <c r="W1070">
        <v>42.4</v>
      </c>
      <c r="X1070" t="str">
        <f>VLOOKUP(E1070,'Transform table'!A:B,2,0)</f>
        <v>Sport Huancayo</v>
      </c>
      <c r="Y1070" t="str">
        <f>VLOOKUP(F1070,'Transform table'!A:B,2,0)</f>
        <v>CSD Santa Rosa</v>
      </c>
      <c r="Z1070" t="str">
        <f t="shared" si="2"/>
        <v>07/08/2026Sport HuancayoCSD Santa Rosa</v>
      </c>
      <c r="AA1070" t="str">
        <f>VLOOKUP($Z1070,'oddspedia-matches'!$A:$AD,AA$2,0)</f>
        <v>1 - 1</v>
      </c>
      <c r="AB1070" t="str">
        <f>VLOOKUP($Z1070,'oddspedia-matches'!$A:$AD,AB$2,0)</f>
        <v>Red</v>
      </c>
      <c r="AC1070" t="str">
        <f>VLOOKUP($Z1070,'oddspedia-matches'!$A:$AD,AC$2,0)</f>
        <v>Green</v>
      </c>
      <c r="AD1070" t="str">
        <f>VLOOKUP($Z1070,'oddspedia-matches'!$A:$AD,AD$2,0)</f>
        <v>Red</v>
      </c>
      <c r="AE1070" t="str">
        <f>VLOOKUP($Z1070,'oddspedia-matches'!$A:$AD,AE$2,0)</f>
        <v>Green</v>
      </c>
      <c r="AF1070" t="str">
        <f>VLOOKUP($Z1070,'oddspedia-matches'!$A:$AD,AF$2,0)</f>
        <v>Green</v>
      </c>
      <c r="AG1070" t="str">
        <f>VLOOKUP($Z1070,'oddspedia-matches'!$A:$AD,AG$2,0)</f>
        <v>Red</v>
      </c>
      <c r="AH1070" t="str">
        <f>VLOOKUP($Z1070,'oddspedia-matches'!$A:$AD,AH$2,0)</f>
        <v>Green</v>
      </c>
      <c r="AI1070" t="str">
        <f>VLOOKUP($Z1070,'oddspedia-matches'!$A:$AD,AI$2,0)</f>
        <v>Red</v>
      </c>
      <c r="AJ1070" t="str">
        <f>VLOOKUP($Z1070,'oddspedia-matches'!$A:$AD,AJ$2,0)</f>
        <v>Red</v>
      </c>
      <c r="AK1070" t="str">
        <f>VLOOKUP($Z1070,'oddspedia-matches'!$A:$AD,AK$2,0)</f>
        <v>Green</v>
      </c>
      <c r="AL1070" t="str">
        <f>VLOOKUP($Z1070,'oddspedia-matches'!$A:$AD,AL$2,0)</f>
        <v>Green</v>
      </c>
      <c r="AM1070" t="str">
        <f>VLOOKUP($Z1070,'oddspedia-matches'!$A:$AD,AM$2,0)</f>
        <v>Red</v>
      </c>
      <c r="AN1070" t="str">
        <f>VLOOKUP($Z1070,'oddspedia-matches'!$A:$AD,AN$2,0)</f>
        <v>Green</v>
      </c>
      <c r="AO1070" t="str">
        <f>VLOOKUP($Z1070,'oddspedia-matches'!$A:$AD,AO$2,0)</f>
        <v>Green</v>
      </c>
      <c r="AP1070" t="str">
        <f>VLOOKUP($Z1070,'oddspedia-matches'!$A:$AD,AP$2,0)</f>
        <v>Green</v>
      </c>
      <c r="AQ1070" t="str">
        <f>VLOOKUP($Z1070,'oddspedia-matches'!$A:$AD,AQ$2,0)</f>
        <v>Red</v>
      </c>
    </row>
    <row r="1071" spans="2:43" hidden="1" x14ac:dyDescent="0.3">
      <c r="B1071" t="s">
        <v>478</v>
      </c>
      <c r="C1071" t="s">
        <v>5593</v>
      </c>
      <c r="D1071" s="25">
        <v>0.65625</v>
      </c>
      <c r="E1071" t="s">
        <v>1958</v>
      </c>
      <c r="F1071" t="s">
        <v>680</v>
      </c>
      <c r="H1071">
        <v>52.8</v>
      </c>
      <c r="I1071">
        <v>27</v>
      </c>
      <c r="J1071">
        <v>20.3</v>
      </c>
      <c r="K1071">
        <v>79.7</v>
      </c>
      <c r="L1071">
        <v>47.2</v>
      </c>
      <c r="M1071">
        <v>73</v>
      </c>
      <c r="N1071">
        <v>32.299999999999997</v>
      </c>
      <c r="O1071">
        <v>47.3</v>
      </c>
      <c r="P1071">
        <v>20.399999999999999</v>
      </c>
      <c r="Q1071">
        <v>63.3</v>
      </c>
      <c r="R1071">
        <v>74.099999999999994</v>
      </c>
      <c r="S1071">
        <v>47.7</v>
      </c>
      <c r="T1071">
        <v>52.3</v>
      </c>
      <c r="U1071">
        <v>59</v>
      </c>
      <c r="V1071">
        <v>50.3</v>
      </c>
      <c r="W1071">
        <v>49.7</v>
      </c>
      <c r="X1071" t="str">
        <f>VLOOKUP(E1071,'Transform table'!A:B,2,0)</f>
        <v>Derry City</v>
      </c>
      <c r="Y1071" t="str">
        <f>VLOOKUP(F1071,'Transform table'!A:B,2,0)</f>
        <v>Sligo FC</v>
      </c>
      <c r="Z1071" t="str">
        <f t="shared" si="2"/>
        <v>07/08/2026Derry CitySligo FC</v>
      </c>
      <c r="AA1071" t="str">
        <f>VLOOKUP($Z1071,'oddspedia-matches'!$A:$AD,AA$2,0)</f>
        <v>2 - 0</v>
      </c>
      <c r="AB1071" t="str">
        <f>VLOOKUP($Z1071,'oddspedia-matches'!$A:$AD,AB$2,0)</f>
        <v>Green</v>
      </c>
      <c r="AC1071" t="str">
        <f>VLOOKUP($Z1071,'oddspedia-matches'!$A:$AD,AC$2,0)</f>
        <v>Red</v>
      </c>
      <c r="AD1071" t="str">
        <f>VLOOKUP($Z1071,'oddspedia-matches'!$A:$AD,AD$2,0)</f>
        <v>Red</v>
      </c>
      <c r="AE1071" t="str">
        <f>VLOOKUP($Z1071,'oddspedia-matches'!$A:$AD,AE$2,0)</f>
        <v>Green</v>
      </c>
      <c r="AF1071" t="str">
        <f>VLOOKUP($Z1071,'oddspedia-matches'!$A:$AD,AF$2,0)</f>
        <v>Red</v>
      </c>
      <c r="AG1071" t="str">
        <f>VLOOKUP($Z1071,'oddspedia-matches'!$A:$AD,AG$2,0)</f>
        <v>Green</v>
      </c>
      <c r="AH1071" t="str">
        <f>VLOOKUP($Z1071,'oddspedia-matches'!$A:$AD,AH$2,0)</f>
        <v>Red</v>
      </c>
      <c r="AI1071" t="str">
        <f>VLOOKUP($Z1071,'oddspedia-matches'!$A:$AD,AI$2,0)</f>
        <v>Green</v>
      </c>
      <c r="AJ1071" t="str">
        <f>VLOOKUP($Z1071,'oddspedia-matches'!$A:$AD,AJ$2,0)</f>
        <v>Red</v>
      </c>
      <c r="AK1071" t="str">
        <f>VLOOKUP($Z1071,'oddspedia-matches'!$A:$AD,AK$2,0)</f>
        <v>Red</v>
      </c>
      <c r="AL1071" t="str">
        <f>VLOOKUP($Z1071,'oddspedia-matches'!$A:$AD,AL$2,0)</f>
        <v>Green</v>
      </c>
      <c r="AM1071" t="str">
        <f>VLOOKUP($Z1071,'oddspedia-matches'!$A:$AD,AM$2,0)</f>
        <v>Red</v>
      </c>
      <c r="AN1071" t="str">
        <f>VLOOKUP($Z1071,'oddspedia-matches'!$A:$AD,AN$2,0)</f>
        <v>Green</v>
      </c>
      <c r="AO1071" t="str">
        <f>VLOOKUP($Z1071,'oddspedia-matches'!$A:$AD,AO$2,0)</f>
        <v>Green</v>
      </c>
      <c r="AP1071" t="str">
        <f>VLOOKUP($Z1071,'oddspedia-matches'!$A:$AD,AP$2,0)</f>
        <v>Red</v>
      </c>
      <c r="AQ1071" t="str">
        <f>VLOOKUP($Z1071,'oddspedia-matches'!$A:$AD,AQ$2,0)</f>
        <v>Green</v>
      </c>
    </row>
    <row r="1072" spans="2:43" hidden="1" x14ac:dyDescent="0.3">
      <c r="B1072" t="s">
        <v>478</v>
      </c>
      <c r="C1072" t="s">
        <v>5593</v>
      </c>
      <c r="D1072" s="25">
        <v>0.65625</v>
      </c>
      <c r="E1072" t="s">
        <v>629</v>
      </c>
      <c r="F1072" t="s">
        <v>681</v>
      </c>
      <c r="H1072">
        <v>45.3</v>
      </c>
      <c r="I1072">
        <v>27</v>
      </c>
      <c r="J1072">
        <v>27.7</v>
      </c>
      <c r="K1072">
        <v>72.3</v>
      </c>
      <c r="L1072">
        <v>54.7</v>
      </c>
      <c r="M1072">
        <v>73</v>
      </c>
      <c r="N1072">
        <v>35.5</v>
      </c>
      <c r="O1072">
        <v>42.7</v>
      </c>
      <c r="P1072">
        <v>21.8</v>
      </c>
      <c r="Q1072">
        <v>70.2</v>
      </c>
      <c r="R1072">
        <v>79.900000000000006</v>
      </c>
      <c r="S1072">
        <v>55.7</v>
      </c>
      <c r="T1072">
        <v>44.3</v>
      </c>
      <c r="U1072">
        <v>50.2</v>
      </c>
      <c r="V1072">
        <v>59.2</v>
      </c>
      <c r="W1072">
        <v>40.799999999999997</v>
      </c>
      <c r="X1072" t="str">
        <f>VLOOKUP(E1072,'Transform table'!A:B,2,0)</f>
        <v>Galway FC</v>
      </c>
      <c r="Y1072" t="str">
        <f>VLOOKUP(F1072,'Transform table'!A:B,2,0)</f>
        <v>Drogheda United</v>
      </c>
      <c r="Z1072" t="str">
        <f t="shared" si="2"/>
        <v>07/08/2026Galway FCDrogheda United</v>
      </c>
      <c r="AA1072" t="str">
        <f>VLOOKUP($Z1072,'oddspedia-matches'!$A:$AD,AA$2,0)</f>
        <v>0 - 0</v>
      </c>
      <c r="AB1072" t="str">
        <f>VLOOKUP($Z1072,'oddspedia-matches'!$A:$AD,AB$2,0)</f>
        <v>Red</v>
      </c>
      <c r="AC1072" t="str">
        <f>VLOOKUP($Z1072,'oddspedia-matches'!$A:$AD,AC$2,0)</f>
        <v>Green</v>
      </c>
      <c r="AD1072" t="str">
        <f>VLOOKUP($Z1072,'oddspedia-matches'!$A:$AD,AD$2,0)</f>
        <v>Red</v>
      </c>
      <c r="AE1072" t="str">
        <f>VLOOKUP($Z1072,'oddspedia-matches'!$A:$AD,AE$2,0)</f>
        <v>Green</v>
      </c>
      <c r="AF1072" t="str">
        <f>VLOOKUP($Z1072,'oddspedia-matches'!$A:$AD,AF$2,0)</f>
        <v>Green</v>
      </c>
      <c r="AG1072" t="str">
        <f>VLOOKUP($Z1072,'oddspedia-matches'!$A:$AD,AG$2,0)</f>
        <v>Red</v>
      </c>
      <c r="AH1072" t="str">
        <f>VLOOKUP($Z1072,'oddspedia-matches'!$A:$AD,AH$2,0)</f>
        <v>Red</v>
      </c>
      <c r="AI1072" t="str">
        <f>VLOOKUP($Z1072,'oddspedia-matches'!$A:$AD,AI$2,0)</f>
        <v>Green</v>
      </c>
      <c r="AJ1072" t="str">
        <f>VLOOKUP($Z1072,'oddspedia-matches'!$A:$AD,AJ$2,0)</f>
        <v>Red</v>
      </c>
      <c r="AK1072" t="str">
        <f>VLOOKUP($Z1072,'oddspedia-matches'!$A:$AD,AK$2,0)</f>
        <v>Red</v>
      </c>
      <c r="AL1072" t="str">
        <f>VLOOKUP($Z1072,'oddspedia-matches'!$A:$AD,AL$2,0)</f>
        <v>Red</v>
      </c>
      <c r="AM1072" t="str">
        <f>VLOOKUP($Z1072,'oddspedia-matches'!$A:$AD,AM$2,0)</f>
        <v>Red</v>
      </c>
      <c r="AN1072" t="str">
        <f>VLOOKUP($Z1072,'oddspedia-matches'!$A:$AD,AN$2,0)</f>
        <v>Green</v>
      </c>
      <c r="AO1072" t="str">
        <f>VLOOKUP($Z1072,'oddspedia-matches'!$A:$AD,AO$2,0)</f>
        <v>Green</v>
      </c>
      <c r="AP1072" t="str">
        <f>VLOOKUP($Z1072,'oddspedia-matches'!$A:$AD,AP$2,0)</f>
        <v>Red</v>
      </c>
      <c r="AQ1072" t="str">
        <f>VLOOKUP($Z1072,'oddspedia-matches'!$A:$AD,AQ$2,0)</f>
        <v>Green</v>
      </c>
    </row>
    <row r="1073" spans="2:43" hidden="1" x14ac:dyDescent="0.3">
      <c r="B1073" t="s">
        <v>478</v>
      </c>
      <c r="C1073" t="s">
        <v>5593</v>
      </c>
      <c r="D1073" s="25">
        <v>0.65625</v>
      </c>
      <c r="E1073" t="s">
        <v>1964</v>
      </c>
      <c r="F1073" t="s">
        <v>157</v>
      </c>
      <c r="H1073">
        <v>35</v>
      </c>
      <c r="I1073">
        <v>29.5</v>
      </c>
      <c r="J1073">
        <v>35.5</v>
      </c>
      <c r="K1073">
        <v>64.5</v>
      </c>
      <c r="L1073">
        <v>65</v>
      </c>
      <c r="M1073">
        <v>70.5</v>
      </c>
      <c r="N1073">
        <v>28.4</v>
      </c>
      <c r="O1073">
        <v>44.1</v>
      </c>
      <c r="P1073">
        <v>27.4</v>
      </c>
      <c r="Q1073">
        <v>68.8</v>
      </c>
      <c r="R1073">
        <v>74.099999999999994</v>
      </c>
      <c r="S1073">
        <v>47.6</v>
      </c>
      <c r="T1073">
        <v>52.4</v>
      </c>
      <c r="U1073">
        <v>57.8</v>
      </c>
      <c r="V1073">
        <v>53.9</v>
      </c>
      <c r="W1073">
        <v>46.1</v>
      </c>
      <c r="X1073" t="str">
        <f>VLOOKUP(E1073,'Transform table'!A:B,2,0)</f>
        <v>Shelbourne</v>
      </c>
      <c r="Y1073" t="str">
        <f>VLOOKUP(F1073,'Transform table'!A:B,2,0)</f>
        <v>St Patrick's Athletic</v>
      </c>
      <c r="Z1073" t="str">
        <f t="shared" si="2"/>
        <v>07/08/2026ShelbourneSt Patrick's Athletic</v>
      </c>
      <c r="AA1073" t="e">
        <f>VLOOKUP($Z1073,'oddspedia-matches'!$A:$AD,AA$2,0)</f>
        <v>#N/A</v>
      </c>
      <c r="AB1073" t="e">
        <f>VLOOKUP($Z1073,'oddspedia-matches'!$A:$AD,AB$2,0)</f>
        <v>#N/A</v>
      </c>
      <c r="AC1073" t="e">
        <f>VLOOKUP($Z1073,'oddspedia-matches'!$A:$AD,AC$2,0)</f>
        <v>#N/A</v>
      </c>
      <c r="AD1073" t="e">
        <f>VLOOKUP($Z1073,'oddspedia-matches'!$A:$AD,AD$2,0)</f>
        <v>#N/A</v>
      </c>
      <c r="AE1073" t="e">
        <f>VLOOKUP($Z1073,'oddspedia-matches'!$A:$AD,AE$2,0)</f>
        <v>#N/A</v>
      </c>
      <c r="AF1073" t="e">
        <f>VLOOKUP($Z1073,'oddspedia-matches'!$A:$AD,AF$2,0)</f>
        <v>#N/A</v>
      </c>
      <c r="AG1073" t="e">
        <f>VLOOKUP($Z1073,'oddspedia-matches'!$A:$AD,AG$2,0)</f>
        <v>#N/A</v>
      </c>
      <c r="AH1073" t="e">
        <f>VLOOKUP($Z1073,'oddspedia-matches'!$A:$AD,AH$2,0)</f>
        <v>#N/A</v>
      </c>
      <c r="AI1073" t="e">
        <f>VLOOKUP($Z1073,'oddspedia-matches'!$A:$AD,AI$2,0)</f>
        <v>#N/A</v>
      </c>
      <c r="AJ1073" t="e">
        <f>VLOOKUP($Z1073,'oddspedia-matches'!$A:$AD,AJ$2,0)</f>
        <v>#N/A</v>
      </c>
      <c r="AK1073" t="e">
        <f>VLOOKUP($Z1073,'oddspedia-matches'!$A:$AD,AK$2,0)</f>
        <v>#N/A</v>
      </c>
      <c r="AL1073" t="e">
        <f>VLOOKUP($Z1073,'oddspedia-matches'!$A:$AD,AL$2,0)</f>
        <v>#N/A</v>
      </c>
      <c r="AM1073" t="e">
        <f>VLOOKUP($Z1073,'oddspedia-matches'!$A:$AD,AM$2,0)</f>
        <v>#N/A</v>
      </c>
      <c r="AN1073" t="e">
        <f>VLOOKUP($Z1073,'oddspedia-matches'!$A:$AD,AN$2,0)</f>
        <v>#N/A</v>
      </c>
      <c r="AO1073" t="e">
        <f>VLOOKUP($Z1073,'oddspedia-matches'!$A:$AD,AO$2,0)</f>
        <v>#N/A</v>
      </c>
      <c r="AP1073" t="e">
        <f>VLOOKUP($Z1073,'oddspedia-matches'!$A:$AD,AP$2,0)</f>
        <v>#N/A</v>
      </c>
      <c r="AQ1073" t="e">
        <f>VLOOKUP($Z1073,'oddspedia-matches'!$A:$AD,AQ$2,0)</f>
        <v>#N/A</v>
      </c>
    </row>
    <row r="1074" spans="2:43" hidden="1" x14ac:dyDescent="0.3">
      <c r="B1074" t="s">
        <v>478</v>
      </c>
      <c r="C1074" t="s">
        <v>5593</v>
      </c>
      <c r="D1074" s="25">
        <v>0.65625</v>
      </c>
      <c r="E1074" t="s">
        <v>630</v>
      </c>
      <c r="F1074" t="s">
        <v>4238</v>
      </c>
      <c r="H1074">
        <v>34.4</v>
      </c>
      <c r="I1074">
        <v>28</v>
      </c>
      <c r="J1074">
        <v>37.6</v>
      </c>
      <c r="K1074">
        <v>62.4</v>
      </c>
      <c r="L1074">
        <v>65.599999999999994</v>
      </c>
      <c r="M1074">
        <v>72</v>
      </c>
      <c r="N1074">
        <v>26</v>
      </c>
      <c r="O1074">
        <v>43</v>
      </c>
      <c r="P1074">
        <v>31</v>
      </c>
      <c r="Q1074">
        <v>70.599999999999994</v>
      </c>
      <c r="R1074">
        <v>79.3</v>
      </c>
      <c r="S1074">
        <v>54.8</v>
      </c>
      <c r="T1074">
        <v>45.2</v>
      </c>
      <c r="U1074">
        <v>50.8</v>
      </c>
      <c r="V1074">
        <v>59.4</v>
      </c>
      <c r="W1074">
        <v>40.6</v>
      </c>
      <c r="X1074" t="str">
        <f>VLOOKUP(E1074,'Transform table'!A:B,2,0)</f>
        <v>Waterford United</v>
      </c>
      <c r="Y1074" t="str">
        <f>VLOOKUP(F1074,'Transform table'!A:B,2,0)</f>
        <v>Bohemian</v>
      </c>
      <c r="Z1074" t="str">
        <f t="shared" si="2"/>
        <v>07/08/2026Waterford UnitedBohemian</v>
      </c>
      <c r="AA1074" t="e">
        <f>VLOOKUP($Z1074,'oddspedia-matches'!$A:$AD,AA$2,0)</f>
        <v>#N/A</v>
      </c>
      <c r="AB1074" t="e">
        <f>VLOOKUP($Z1074,'oddspedia-matches'!$A:$AD,AB$2,0)</f>
        <v>#N/A</v>
      </c>
      <c r="AC1074" t="e">
        <f>VLOOKUP($Z1074,'oddspedia-matches'!$A:$AD,AC$2,0)</f>
        <v>#N/A</v>
      </c>
      <c r="AD1074" t="e">
        <f>VLOOKUP($Z1074,'oddspedia-matches'!$A:$AD,AD$2,0)</f>
        <v>#N/A</v>
      </c>
      <c r="AE1074" t="e">
        <f>VLOOKUP($Z1074,'oddspedia-matches'!$A:$AD,AE$2,0)</f>
        <v>#N/A</v>
      </c>
      <c r="AF1074" t="e">
        <f>VLOOKUP($Z1074,'oddspedia-matches'!$A:$AD,AF$2,0)</f>
        <v>#N/A</v>
      </c>
      <c r="AG1074" t="e">
        <f>VLOOKUP($Z1074,'oddspedia-matches'!$A:$AD,AG$2,0)</f>
        <v>#N/A</v>
      </c>
      <c r="AH1074" t="e">
        <f>VLOOKUP($Z1074,'oddspedia-matches'!$A:$AD,AH$2,0)</f>
        <v>#N/A</v>
      </c>
      <c r="AI1074" t="e">
        <f>VLOOKUP($Z1074,'oddspedia-matches'!$A:$AD,AI$2,0)</f>
        <v>#N/A</v>
      </c>
      <c r="AJ1074" t="e">
        <f>VLOOKUP($Z1074,'oddspedia-matches'!$A:$AD,AJ$2,0)</f>
        <v>#N/A</v>
      </c>
      <c r="AK1074" t="e">
        <f>VLOOKUP($Z1074,'oddspedia-matches'!$A:$AD,AK$2,0)</f>
        <v>#N/A</v>
      </c>
      <c r="AL1074" t="e">
        <f>VLOOKUP($Z1074,'oddspedia-matches'!$A:$AD,AL$2,0)</f>
        <v>#N/A</v>
      </c>
      <c r="AM1074" t="e">
        <f>VLOOKUP($Z1074,'oddspedia-matches'!$A:$AD,AM$2,0)</f>
        <v>#N/A</v>
      </c>
      <c r="AN1074" t="e">
        <f>VLOOKUP($Z1074,'oddspedia-matches'!$A:$AD,AN$2,0)</f>
        <v>#N/A</v>
      </c>
      <c r="AO1074" t="e">
        <f>VLOOKUP($Z1074,'oddspedia-matches'!$A:$AD,AO$2,0)</f>
        <v>#N/A</v>
      </c>
      <c r="AP1074" t="e">
        <f>VLOOKUP($Z1074,'oddspedia-matches'!$A:$AD,AP$2,0)</f>
        <v>#N/A</v>
      </c>
      <c r="AQ1074" t="e">
        <f>VLOOKUP($Z1074,'oddspedia-matches'!$A:$AD,AQ$2,0)</f>
        <v>#N/A</v>
      </c>
    </row>
    <row r="1075" spans="2:43" hidden="1" x14ac:dyDescent="0.3">
      <c r="B1075" t="s">
        <v>477</v>
      </c>
      <c r="C1075" t="s">
        <v>5593</v>
      </c>
      <c r="D1075" s="25">
        <v>0.65625</v>
      </c>
      <c r="E1075" t="s">
        <v>154</v>
      </c>
      <c r="F1075" t="s">
        <v>678</v>
      </c>
      <c r="H1075">
        <v>36.799999999999997</v>
      </c>
      <c r="I1075">
        <v>31.2</v>
      </c>
      <c r="J1075">
        <v>32</v>
      </c>
      <c r="K1075">
        <v>68</v>
      </c>
      <c r="L1075">
        <v>63.2</v>
      </c>
      <c r="M1075">
        <v>68.8</v>
      </c>
      <c r="N1075">
        <v>24.3</v>
      </c>
      <c r="O1075">
        <v>53.3</v>
      </c>
      <c r="P1075">
        <v>22.3</v>
      </c>
      <c r="Q1075">
        <v>55.1</v>
      </c>
      <c r="R1075">
        <v>67.900000000000006</v>
      </c>
      <c r="S1075">
        <v>40.1</v>
      </c>
      <c r="T1075">
        <v>59.9</v>
      </c>
      <c r="U1075">
        <v>65</v>
      </c>
      <c r="V1075">
        <v>47.8</v>
      </c>
      <c r="W1075">
        <v>52.2</v>
      </c>
      <c r="X1075" t="str">
        <f>VLOOKUP(E1075,'Transform table'!A:B,2,0)</f>
        <v>Athlone Town</v>
      </c>
      <c r="Y1075" t="str">
        <f>VLOOKUP(F1075,'Transform table'!A:B,2,0)</f>
        <v>Longford Town</v>
      </c>
      <c r="Z1075" t="str">
        <f t="shared" si="2"/>
        <v>07/08/2026Athlone TownLongford Town</v>
      </c>
      <c r="AA1075" t="str">
        <f>VLOOKUP($Z1075,'oddspedia-matches'!$A:$AD,AA$2,0)</f>
        <v>2 - 1</v>
      </c>
      <c r="AB1075" t="str">
        <f>VLOOKUP($Z1075,'oddspedia-matches'!$A:$AD,AB$2,0)</f>
        <v>Green</v>
      </c>
      <c r="AC1075" t="str">
        <f>VLOOKUP($Z1075,'oddspedia-matches'!$A:$AD,AC$2,0)</f>
        <v>Red</v>
      </c>
      <c r="AD1075" t="str">
        <f>VLOOKUP($Z1075,'oddspedia-matches'!$A:$AD,AD$2,0)</f>
        <v>Red</v>
      </c>
      <c r="AE1075" t="str">
        <f>VLOOKUP($Z1075,'oddspedia-matches'!$A:$AD,AE$2,0)</f>
        <v>Green</v>
      </c>
      <c r="AF1075" t="str">
        <f>VLOOKUP($Z1075,'oddspedia-matches'!$A:$AD,AF$2,0)</f>
        <v>Red</v>
      </c>
      <c r="AG1075" t="str">
        <f>VLOOKUP($Z1075,'oddspedia-matches'!$A:$AD,AG$2,0)</f>
        <v>Green</v>
      </c>
      <c r="AH1075" t="str">
        <f>VLOOKUP($Z1075,'oddspedia-matches'!$A:$AD,AH$2,0)</f>
        <v>Green</v>
      </c>
      <c r="AI1075" t="str">
        <f>VLOOKUP($Z1075,'oddspedia-matches'!$A:$AD,AI$2,0)</f>
        <v>Red</v>
      </c>
      <c r="AJ1075" t="str">
        <f>VLOOKUP($Z1075,'oddspedia-matches'!$A:$AD,AJ$2,0)</f>
        <v>Red</v>
      </c>
      <c r="AK1075" t="str">
        <f>VLOOKUP($Z1075,'oddspedia-matches'!$A:$AD,AK$2,0)</f>
        <v>Green</v>
      </c>
      <c r="AL1075" t="str">
        <f>VLOOKUP($Z1075,'oddspedia-matches'!$A:$AD,AL$2,0)</f>
        <v>Green</v>
      </c>
      <c r="AM1075" t="str">
        <f>VLOOKUP($Z1075,'oddspedia-matches'!$A:$AD,AM$2,0)</f>
        <v>Green</v>
      </c>
      <c r="AN1075" t="str">
        <f>VLOOKUP($Z1075,'oddspedia-matches'!$A:$AD,AN$2,0)</f>
        <v>Red</v>
      </c>
      <c r="AO1075" t="str">
        <f>VLOOKUP($Z1075,'oddspedia-matches'!$A:$AD,AO$2,0)</f>
        <v>Green</v>
      </c>
      <c r="AP1075" t="str">
        <f>VLOOKUP($Z1075,'oddspedia-matches'!$A:$AD,AP$2,0)</f>
        <v>Green</v>
      </c>
      <c r="AQ1075" t="str">
        <f>VLOOKUP($Z1075,'oddspedia-matches'!$A:$AD,AQ$2,0)</f>
        <v>Red</v>
      </c>
    </row>
    <row r="1076" spans="2:43" hidden="1" x14ac:dyDescent="0.3">
      <c r="B1076" t="s">
        <v>477</v>
      </c>
      <c r="C1076" t="s">
        <v>5593</v>
      </c>
      <c r="D1076" s="25">
        <v>0.65625</v>
      </c>
      <c r="E1076" t="s">
        <v>150</v>
      </c>
      <c r="F1076" t="s">
        <v>152</v>
      </c>
      <c r="H1076">
        <v>59.9</v>
      </c>
      <c r="I1076">
        <v>23.8</v>
      </c>
      <c r="J1076">
        <v>16.3</v>
      </c>
      <c r="K1076">
        <v>83.7</v>
      </c>
      <c r="L1076">
        <v>40.1</v>
      </c>
      <c r="M1076">
        <v>76.2</v>
      </c>
      <c r="N1076">
        <v>44.8</v>
      </c>
      <c r="O1076">
        <v>40.200000000000003</v>
      </c>
      <c r="P1076">
        <v>14.9</v>
      </c>
      <c r="Q1076">
        <v>71.099999999999994</v>
      </c>
      <c r="R1076">
        <v>81.7</v>
      </c>
      <c r="S1076">
        <v>58.6</v>
      </c>
      <c r="T1076">
        <v>41.4</v>
      </c>
      <c r="U1076">
        <v>49.2</v>
      </c>
      <c r="V1076">
        <v>55.9</v>
      </c>
      <c r="W1076">
        <v>44.1</v>
      </c>
      <c r="X1076" t="str">
        <f>VLOOKUP(E1076,'Transform table'!A:B,2,0)</f>
        <v>Bray Wanderers</v>
      </c>
      <c r="Y1076" t="str">
        <f>VLOOKUP(F1076,'Transform table'!A:B,2,0)</f>
        <v>Finn Harps</v>
      </c>
      <c r="Z1076" t="str">
        <f t="shared" si="2"/>
        <v>07/08/2026Bray WanderersFinn Harps</v>
      </c>
      <c r="AA1076" t="str">
        <f>VLOOKUP($Z1076,'oddspedia-matches'!$A:$AD,AA$2,0)</f>
        <v>5 - 0</v>
      </c>
      <c r="AB1076" t="str">
        <f>VLOOKUP($Z1076,'oddspedia-matches'!$A:$AD,AB$2,0)</f>
        <v>Green</v>
      </c>
      <c r="AC1076" t="str">
        <f>VLOOKUP($Z1076,'oddspedia-matches'!$A:$AD,AC$2,0)</f>
        <v>Red</v>
      </c>
      <c r="AD1076" t="str">
        <f>VLOOKUP($Z1076,'oddspedia-matches'!$A:$AD,AD$2,0)</f>
        <v>Red</v>
      </c>
      <c r="AE1076" t="str">
        <f>VLOOKUP($Z1076,'oddspedia-matches'!$A:$AD,AE$2,0)</f>
        <v>Green</v>
      </c>
      <c r="AF1076" t="str">
        <f>VLOOKUP($Z1076,'oddspedia-matches'!$A:$AD,AF$2,0)</f>
        <v>Red</v>
      </c>
      <c r="AG1076" t="str">
        <f>VLOOKUP($Z1076,'oddspedia-matches'!$A:$AD,AG$2,0)</f>
        <v>Green</v>
      </c>
      <c r="AH1076" t="str">
        <f>VLOOKUP($Z1076,'oddspedia-matches'!$A:$AD,AH$2,0)</f>
        <v>Green</v>
      </c>
      <c r="AI1076" t="str">
        <f>VLOOKUP($Z1076,'oddspedia-matches'!$A:$AD,AI$2,0)</f>
        <v>Red</v>
      </c>
      <c r="AJ1076" t="str">
        <f>VLOOKUP($Z1076,'oddspedia-matches'!$A:$AD,AJ$2,0)</f>
        <v>Red</v>
      </c>
      <c r="AK1076" t="str">
        <f>VLOOKUP($Z1076,'oddspedia-matches'!$A:$AD,AK$2,0)</f>
        <v>Green</v>
      </c>
      <c r="AL1076" t="str">
        <f>VLOOKUP($Z1076,'oddspedia-matches'!$A:$AD,AL$2,0)</f>
        <v>Green</v>
      </c>
      <c r="AM1076" t="str">
        <f>VLOOKUP($Z1076,'oddspedia-matches'!$A:$AD,AM$2,0)</f>
        <v>Green</v>
      </c>
      <c r="AN1076" t="str">
        <f>VLOOKUP($Z1076,'oddspedia-matches'!$A:$AD,AN$2,0)</f>
        <v>Red</v>
      </c>
      <c r="AO1076" t="str">
        <f>VLOOKUP($Z1076,'oddspedia-matches'!$A:$AD,AO$2,0)</f>
        <v>Red</v>
      </c>
      <c r="AP1076" t="str">
        <f>VLOOKUP($Z1076,'oddspedia-matches'!$A:$AD,AP$2,0)</f>
        <v>Red</v>
      </c>
      <c r="AQ1076" t="str">
        <f>VLOOKUP($Z1076,'oddspedia-matches'!$A:$AD,AQ$2,0)</f>
        <v>Green</v>
      </c>
    </row>
    <row r="1077" spans="2:43" hidden="1" x14ac:dyDescent="0.3">
      <c r="B1077" t="s">
        <v>477</v>
      </c>
      <c r="C1077" t="s">
        <v>5593</v>
      </c>
      <c r="D1077" s="25">
        <v>0.65625</v>
      </c>
      <c r="E1077" t="s">
        <v>149</v>
      </c>
      <c r="F1077" t="s">
        <v>153</v>
      </c>
      <c r="H1077">
        <v>43.2</v>
      </c>
      <c r="I1077">
        <v>29.7</v>
      </c>
      <c r="J1077">
        <v>27.1</v>
      </c>
      <c r="K1077">
        <v>72.900000000000006</v>
      </c>
      <c r="L1077">
        <v>56.8</v>
      </c>
      <c r="M1077">
        <v>70.3</v>
      </c>
      <c r="N1077">
        <v>30.9</v>
      </c>
      <c r="O1077">
        <v>46.1</v>
      </c>
      <c r="P1077">
        <v>23</v>
      </c>
      <c r="Q1077">
        <v>65.400000000000006</v>
      </c>
      <c r="R1077">
        <v>70.7</v>
      </c>
      <c r="S1077">
        <v>43.3</v>
      </c>
      <c r="T1077">
        <v>56.7</v>
      </c>
      <c r="U1077">
        <v>62.3</v>
      </c>
      <c r="V1077">
        <v>49.6</v>
      </c>
      <c r="W1077">
        <v>50.4</v>
      </c>
      <c r="X1077" t="str">
        <f>VLOOKUP(E1077,'Transform table'!A:B,2,0)</f>
        <v>Cobh Ramblers</v>
      </c>
      <c r="Y1077" t="str">
        <f>VLOOKUP(F1077,'Transform table'!A:B,2,0)</f>
        <v>Treaty United</v>
      </c>
      <c r="Z1077" t="str">
        <f t="shared" si="2"/>
        <v>07/08/2026Cobh RamblersTreaty United</v>
      </c>
      <c r="AA1077" t="str">
        <f>VLOOKUP($Z1077,'oddspedia-matches'!$A:$AD,AA$2,0)</f>
        <v>2 - 0</v>
      </c>
      <c r="AB1077" t="str">
        <f>VLOOKUP($Z1077,'oddspedia-matches'!$A:$AD,AB$2,0)</f>
        <v>Green</v>
      </c>
      <c r="AC1077" t="str">
        <f>VLOOKUP($Z1077,'oddspedia-matches'!$A:$AD,AC$2,0)</f>
        <v>Red</v>
      </c>
      <c r="AD1077" t="str">
        <f>VLOOKUP($Z1077,'oddspedia-matches'!$A:$AD,AD$2,0)</f>
        <v>Red</v>
      </c>
      <c r="AE1077" t="str">
        <f>VLOOKUP($Z1077,'oddspedia-matches'!$A:$AD,AE$2,0)</f>
        <v>Green</v>
      </c>
      <c r="AF1077" t="str">
        <f>VLOOKUP($Z1077,'oddspedia-matches'!$A:$AD,AF$2,0)</f>
        <v>Red</v>
      </c>
      <c r="AG1077" t="str">
        <f>VLOOKUP($Z1077,'oddspedia-matches'!$A:$AD,AG$2,0)</f>
        <v>Green</v>
      </c>
      <c r="AH1077" t="str">
        <f>VLOOKUP($Z1077,'oddspedia-matches'!$A:$AD,AH$2,0)</f>
        <v>Red</v>
      </c>
      <c r="AI1077" t="str">
        <f>VLOOKUP($Z1077,'oddspedia-matches'!$A:$AD,AI$2,0)</f>
        <v>Green</v>
      </c>
      <c r="AJ1077" t="str">
        <f>VLOOKUP($Z1077,'oddspedia-matches'!$A:$AD,AJ$2,0)</f>
        <v>Red</v>
      </c>
      <c r="AK1077" t="str">
        <f>VLOOKUP($Z1077,'oddspedia-matches'!$A:$AD,AK$2,0)</f>
        <v>Red</v>
      </c>
      <c r="AL1077" t="str">
        <f>VLOOKUP($Z1077,'oddspedia-matches'!$A:$AD,AL$2,0)</f>
        <v>Green</v>
      </c>
      <c r="AM1077" t="str">
        <f>VLOOKUP($Z1077,'oddspedia-matches'!$A:$AD,AM$2,0)</f>
        <v>Red</v>
      </c>
      <c r="AN1077" t="str">
        <f>VLOOKUP($Z1077,'oddspedia-matches'!$A:$AD,AN$2,0)</f>
        <v>Green</v>
      </c>
      <c r="AO1077" t="str">
        <f>VLOOKUP($Z1077,'oddspedia-matches'!$A:$AD,AO$2,0)</f>
        <v>Green</v>
      </c>
      <c r="AP1077" t="str">
        <f>VLOOKUP($Z1077,'oddspedia-matches'!$A:$AD,AP$2,0)</f>
        <v>Red</v>
      </c>
      <c r="AQ1077" t="str">
        <f>VLOOKUP($Z1077,'oddspedia-matches'!$A:$AD,AQ$2,0)</f>
        <v>Green</v>
      </c>
    </row>
    <row r="1078" spans="2:43" hidden="1" x14ac:dyDescent="0.3">
      <c r="B1078" t="s">
        <v>477</v>
      </c>
      <c r="C1078" t="s">
        <v>5593</v>
      </c>
      <c r="D1078" s="25">
        <v>0.65625</v>
      </c>
      <c r="E1078" t="s">
        <v>156</v>
      </c>
      <c r="F1078" t="s">
        <v>151</v>
      </c>
      <c r="H1078">
        <v>55.7</v>
      </c>
      <c r="I1078">
        <v>25.7</v>
      </c>
      <c r="J1078">
        <v>18.7</v>
      </c>
      <c r="K1078">
        <v>81.3</v>
      </c>
      <c r="L1078">
        <v>44.3</v>
      </c>
      <c r="M1078">
        <v>74.3</v>
      </c>
      <c r="N1078">
        <v>30.1</v>
      </c>
      <c r="O1078">
        <v>46.4</v>
      </c>
      <c r="P1078">
        <v>23.5</v>
      </c>
      <c r="Q1078">
        <v>65.099999999999994</v>
      </c>
      <c r="R1078">
        <v>76.900000000000006</v>
      </c>
      <c r="S1078">
        <v>51.6</v>
      </c>
      <c r="T1078">
        <v>48.4</v>
      </c>
      <c r="U1078">
        <v>55.6</v>
      </c>
      <c r="V1078">
        <v>52.3</v>
      </c>
      <c r="W1078">
        <v>47.7</v>
      </c>
      <c r="X1078" t="str">
        <f>VLOOKUP(E1078,'Transform table'!A:B,2,0)</f>
        <v>Cork City</v>
      </c>
      <c r="Y1078" t="str">
        <f>VLOOKUP(F1078,'Transform table'!A:B,2,0)</f>
        <v>Kerry FC</v>
      </c>
      <c r="Z1078" t="str">
        <f t="shared" si="2"/>
        <v>07/08/2026Cork CityKerry FC</v>
      </c>
      <c r="AA1078" t="str">
        <f>VLOOKUP($Z1078,'oddspedia-matches'!$A:$AD,AA$2,0)</f>
        <v>3 - 1</v>
      </c>
      <c r="AB1078" t="str">
        <f>VLOOKUP($Z1078,'oddspedia-matches'!$A:$AD,AB$2,0)</f>
        <v>Green</v>
      </c>
      <c r="AC1078" t="str">
        <f>VLOOKUP($Z1078,'oddspedia-matches'!$A:$AD,AC$2,0)</f>
        <v>Red</v>
      </c>
      <c r="AD1078" t="str">
        <f>VLOOKUP($Z1078,'oddspedia-matches'!$A:$AD,AD$2,0)</f>
        <v>Red</v>
      </c>
      <c r="AE1078" t="str">
        <f>VLOOKUP($Z1078,'oddspedia-matches'!$A:$AD,AE$2,0)</f>
        <v>Green</v>
      </c>
      <c r="AF1078" t="str">
        <f>VLOOKUP($Z1078,'oddspedia-matches'!$A:$AD,AF$2,0)</f>
        <v>Red</v>
      </c>
      <c r="AG1078" t="str">
        <f>VLOOKUP($Z1078,'oddspedia-matches'!$A:$AD,AG$2,0)</f>
        <v>Green</v>
      </c>
      <c r="AH1078" t="str">
        <f>VLOOKUP($Z1078,'oddspedia-matches'!$A:$AD,AH$2,0)</f>
        <v>Red</v>
      </c>
      <c r="AI1078" t="str">
        <f>VLOOKUP($Z1078,'oddspedia-matches'!$A:$AD,AI$2,0)</f>
        <v>Red</v>
      </c>
      <c r="AJ1078" t="str">
        <f>VLOOKUP($Z1078,'oddspedia-matches'!$A:$AD,AJ$2,0)</f>
        <v>Green</v>
      </c>
      <c r="AK1078" t="str">
        <f>VLOOKUP($Z1078,'oddspedia-matches'!$A:$AD,AK$2,0)</f>
        <v>Green</v>
      </c>
      <c r="AL1078" t="str">
        <f>VLOOKUP($Z1078,'oddspedia-matches'!$A:$AD,AL$2,0)</f>
        <v>Green</v>
      </c>
      <c r="AM1078" t="str">
        <f>VLOOKUP($Z1078,'oddspedia-matches'!$A:$AD,AM$2,0)</f>
        <v>Green</v>
      </c>
      <c r="AN1078" t="str">
        <f>VLOOKUP($Z1078,'oddspedia-matches'!$A:$AD,AN$2,0)</f>
        <v>Red</v>
      </c>
      <c r="AO1078" t="str">
        <f>VLOOKUP($Z1078,'oddspedia-matches'!$A:$AD,AO$2,0)</f>
        <v>Red</v>
      </c>
      <c r="AP1078" t="str">
        <f>VLOOKUP($Z1078,'oddspedia-matches'!$A:$AD,AP$2,0)</f>
        <v>Green</v>
      </c>
      <c r="AQ1078" t="str">
        <f>VLOOKUP($Z1078,'oddspedia-matches'!$A:$AD,AQ$2,0)</f>
        <v>Red</v>
      </c>
    </row>
    <row r="1079" spans="2:43" hidden="1" x14ac:dyDescent="0.3">
      <c r="B1079" t="s">
        <v>477</v>
      </c>
      <c r="C1079" t="s">
        <v>5593</v>
      </c>
      <c r="D1079" s="25">
        <v>0.65625</v>
      </c>
      <c r="E1079" t="s">
        <v>155</v>
      </c>
      <c r="F1079" t="s">
        <v>679</v>
      </c>
      <c r="H1079">
        <v>50.8</v>
      </c>
      <c r="I1079">
        <v>26.9</v>
      </c>
      <c r="J1079">
        <v>22.3</v>
      </c>
      <c r="K1079">
        <v>77.7</v>
      </c>
      <c r="L1079">
        <v>49.2</v>
      </c>
      <c r="M1079">
        <v>73.099999999999994</v>
      </c>
      <c r="N1079">
        <v>31.9</v>
      </c>
      <c r="O1079">
        <v>43.9</v>
      </c>
      <c r="P1079">
        <v>24.1</v>
      </c>
      <c r="Q1079">
        <v>68.8</v>
      </c>
      <c r="R1079">
        <v>76.2</v>
      </c>
      <c r="S1079">
        <v>50.6</v>
      </c>
      <c r="T1079">
        <v>49.4</v>
      </c>
      <c r="U1079">
        <v>55.9</v>
      </c>
      <c r="V1079">
        <v>53.5</v>
      </c>
      <c r="W1079">
        <v>46.5</v>
      </c>
      <c r="X1079" t="str">
        <f>VLOOKUP(E1079,'Transform table'!A:B,2,0)</f>
        <v>UC Dublin</v>
      </c>
      <c r="Y1079" t="str">
        <f>VLOOKUP(F1079,'Transform table'!A:B,2,0)</f>
        <v>Wexford Youths</v>
      </c>
      <c r="Z1079" t="str">
        <f t="shared" si="2"/>
        <v>07/08/2026UC DublinWexford Youths</v>
      </c>
      <c r="AA1079" t="str">
        <f>VLOOKUP($Z1079,'oddspedia-matches'!$A:$AD,AA$2,0)</f>
        <v>4 - 1</v>
      </c>
      <c r="AB1079" t="str">
        <f>VLOOKUP($Z1079,'oddspedia-matches'!$A:$AD,AB$2,0)</f>
        <v>Green</v>
      </c>
      <c r="AC1079" t="str">
        <f>VLOOKUP($Z1079,'oddspedia-matches'!$A:$AD,AC$2,0)</f>
        <v>Red</v>
      </c>
      <c r="AD1079" t="str">
        <f>VLOOKUP($Z1079,'oddspedia-matches'!$A:$AD,AD$2,0)</f>
        <v>Red</v>
      </c>
      <c r="AE1079" t="str">
        <f>VLOOKUP($Z1079,'oddspedia-matches'!$A:$AD,AE$2,0)</f>
        <v>Green</v>
      </c>
      <c r="AF1079" t="str">
        <f>VLOOKUP($Z1079,'oddspedia-matches'!$A:$AD,AF$2,0)</f>
        <v>Red</v>
      </c>
      <c r="AG1079" t="str">
        <f>VLOOKUP($Z1079,'oddspedia-matches'!$A:$AD,AG$2,0)</f>
        <v>Green</v>
      </c>
      <c r="AH1079" t="str">
        <f>VLOOKUP($Z1079,'oddspedia-matches'!$A:$AD,AH$2,0)</f>
        <v>Green</v>
      </c>
      <c r="AI1079" t="str">
        <f>VLOOKUP($Z1079,'oddspedia-matches'!$A:$AD,AI$2,0)</f>
        <v>Red</v>
      </c>
      <c r="AJ1079" t="str">
        <f>VLOOKUP($Z1079,'oddspedia-matches'!$A:$AD,AJ$2,0)</f>
        <v>Red</v>
      </c>
      <c r="AK1079" t="str">
        <f>VLOOKUP($Z1079,'oddspedia-matches'!$A:$AD,AK$2,0)</f>
        <v>Green</v>
      </c>
      <c r="AL1079" t="str">
        <f>VLOOKUP($Z1079,'oddspedia-matches'!$A:$AD,AL$2,0)</f>
        <v>Green</v>
      </c>
      <c r="AM1079" t="str">
        <f>VLOOKUP($Z1079,'oddspedia-matches'!$A:$AD,AM$2,0)</f>
        <v>Green</v>
      </c>
      <c r="AN1079" t="str">
        <f>VLOOKUP($Z1079,'oddspedia-matches'!$A:$AD,AN$2,0)</f>
        <v>Red</v>
      </c>
      <c r="AO1079" t="str">
        <f>VLOOKUP($Z1079,'oddspedia-matches'!$A:$AD,AO$2,0)</f>
        <v>Red</v>
      </c>
      <c r="AP1079" t="str">
        <f>VLOOKUP($Z1079,'oddspedia-matches'!$A:$AD,AP$2,0)</f>
        <v>Green</v>
      </c>
      <c r="AQ1079" t="str">
        <f>VLOOKUP($Z1079,'oddspedia-matches'!$A:$AD,AQ$2,0)</f>
        <v>Red</v>
      </c>
    </row>
    <row r="1080" spans="2:43" hidden="1" x14ac:dyDescent="0.3">
      <c r="B1080" t="s">
        <v>478</v>
      </c>
      <c r="C1080" t="s">
        <v>5593</v>
      </c>
      <c r="D1080" s="25">
        <v>0.66666666666666663</v>
      </c>
      <c r="E1080" t="s">
        <v>354</v>
      </c>
      <c r="F1080" t="s">
        <v>158</v>
      </c>
      <c r="H1080">
        <v>51.4</v>
      </c>
      <c r="I1080">
        <v>26.6</v>
      </c>
      <c r="J1080">
        <v>22</v>
      </c>
      <c r="K1080">
        <v>78</v>
      </c>
      <c r="L1080">
        <v>48.6</v>
      </c>
      <c r="M1080">
        <v>73.400000000000006</v>
      </c>
      <c r="N1080">
        <v>36.200000000000003</v>
      </c>
      <c r="O1080">
        <v>43</v>
      </c>
      <c r="P1080">
        <v>20.8</v>
      </c>
      <c r="Q1080">
        <v>69.400000000000006</v>
      </c>
      <c r="R1080">
        <v>77.3</v>
      </c>
      <c r="S1080">
        <v>52</v>
      </c>
      <c r="T1080">
        <v>48</v>
      </c>
      <c r="U1080">
        <v>54.6</v>
      </c>
      <c r="V1080">
        <v>54.4</v>
      </c>
      <c r="W1080">
        <v>45.6</v>
      </c>
      <c r="X1080" t="str">
        <f>VLOOKUP(E1080,'Transform table'!A:B,2,0)</f>
        <v>Shamrock Rovers</v>
      </c>
      <c r="Y1080" t="str">
        <f>VLOOKUP(F1080,'Transform table'!A:B,2,0)</f>
        <v>Dundalk</v>
      </c>
      <c r="Z1080" t="str">
        <f t="shared" si="2"/>
        <v>07/08/2026Shamrock RoversDundalk</v>
      </c>
      <c r="AA1080" t="str">
        <f>VLOOKUP($Z1080,'oddspedia-matches'!$A:$AD,AA$2,0)</f>
        <v>3 - 2</v>
      </c>
      <c r="AB1080" t="str">
        <f>VLOOKUP($Z1080,'oddspedia-matches'!$A:$AD,AB$2,0)</f>
        <v>Green</v>
      </c>
      <c r="AC1080" t="str">
        <f>VLOOKUP($Z1080,'oddspedia-matches'!$A:$AD,AC$2,0)</f>
        <v>Red</v>
      </c>
      <c r="AD1080" t="str">
        <f>VLOOKUP($Z1080,'oddspedia-matches'!$A:$AD,AD$2,0)</f>
        <v>Red</v>
      </c>
      <c r="AE1080" t="str">
        <f>VLOOKUP($Z1080,'oddspedia-matches'!$A:$AD,AE$2,0)</f>
        <v>Green</v>
      </c>
      <c r="AF1080" t="str">
        <f>VLOOKUP($Z1080,'oddspedia-matches'!$A:$AD,AF$2,0)</f>
        <v>Red</v>
      </c>
      <c r="AG1080" t="str">
        <f>VLOOKUP($Z1080,'oddspedia-matches'!$A:$AD,AG$2,0)</f>
        <v>Green</v>
      </c>
      <c r="AH1080" t="str">
        <f>VLOOKUP($Z1080,'oddspedia-matches'!$A:$AD,AH$2,0)</f>
        <v>Green</v>
      </c>
      <c r="AI1080" t="str">
        <f>VLOOKUP($Z1080,'oddspedia-matches'!$A:$AD,AI$2,0)</f>
        <v>Red</v>
      </c>
      <c r="AJ1080" t="str">
        <f>VLOOKUP($Z1080,'oddspedia-matches'!$A:$AD,AJ$2,0)</f>
        <v>Red</v>
      </c>
      <c r="AK1080" t="str">
        <f>VLOOKUP($Z1080,'oddspedia-matches'!$A:$AD,AK$2,0)</f>
        <v>Green</v>
      </c>
      <c r="AL1080" t="str">
        <f>VLOOKUP($Z1080,'oddspedia-matches'!$A:$AD,AL$2,0)</f>
        <v>Green</v>
      </c>
      <c r="AM1080" t="str">
        <f>VLOOKUP($Z1080,'oddspedia-matches'!$A:$AD,AM$2,0)</f>
        <v>Green</v>
      </c>
      <c r="AN1080" t="str">
        <f>VLOOKUP($Z1080,'oddspedia-matches'!$A:$AD,AN$2,0)</f>
        <v>Red</v>
      </c>
      <c r="AO1080" t="str">
        <f>VLOOKUP($Z1080,'oddspedia-matches'!$A:$AD,AO$2,0)</f>
        <v>Red</v>
      </c>
      <c r="AP1080" t="str">
        <f>VLOOKUP($Z1080,'oddspedia-matches'!$A:$AD,AP$2,0)</f>
        <v>Green</v>
      </c>
      <c r="AQ1080" t="str">
        <f>VLOOKUP($Z1080,'oddspedia-matches'!$A:$AD,AQ$2,0)</f>
        <v>Red</v>
      </c>
    </row>
    <row r="1081" spans="2:43" hidden="1" x14ac:dyDescent="0.3">
      <c r="B1081" t="s">
        <v>469</v>
      </c>
      <c r="C1081" t="s">
        <v>5593</v>
      </c>
      <c r="D1081" s="25">
        <v>0.67708333333333337</v>
      </c>
      <c r="E1081" t="s">
        <v>604</v>
      </c>
      <c r="F1081" t="s">
        <v>148</v>
      </c>
      <c r="H1081">
        <v>60.9</v>
      </c>
      <c r="I1081">
        <v>23.1</v>
      </c>
      <c r="J1081">
        <v>16</v>
      </c>
      <c r="K1081">
        <v>84</v>
      </c>
      <c r="L1081">
        <v>39.1</v>
      </c>
      <c r="M1081">
        <v>76.900000000000006</v>
      </c>
      <c r="N1081">
        <v>54.9</v>
      </c>
      <c r="O1081">
        <v>30.2</v>
      </c>
      <c r="P1081">
        <v>14.9</v>
      </c>
      <c r="Q1081">
        <v>84.6</v>
      </c>
      <c r="R1081">
        <v>87.9</v>
      </c>
      <c r="S1081">
        <v>69.099999999999994</v>
      </c>
      <c r="T1081">
        <v>30.9</v>
      </c>
      <c r="U1081">
        <v>38.299999999999997</v>
      </c>
      <c r="V1081">
        <v>64.099999999999994</v>
      </c>
      <c r="W1081">
        <v>35.9</v>
      </c>
      <c r="X1081" t="str">
        <f>VLOOKUP(E1081,'Transform table'!A:B,2,0)</f>
        <v>Afturelding</v>
      </c>
      <c r="Y1081" t="str">
        <f>VLOOKUP(F1081,'Transform table'!A:B,2,0)</f>
        <v>Grindavik</v>
      </c>
      <c r="Z1081" t="str">
        <f t="shared" si="2"/>
        <v>07/08/2026AftureldingGrindavik</v>
      </c>
      <c r="AA1081" t="str">
        <f>VLOOKUP($Z1081,'oddspedia-matches'!$A:$AD,AA$2,0)</f>
        <v>4 - 1</v>
      </c>
      <c r="AB1081" t="str">
        <f>VLOOKUP($Z1081,'oddspedia-matches'!$A:$AD,AB$2,0)</f>
        <v>Green</v>
      </c>
      <c r="AC1081" t="str">
        <f>VLOOKUP($Z1081,'oddspedia-matches'!$A:$AD,AC$2,0)</f>
        <v>Red</v>
      </c>
      <c r="AD1081" t="str">
        <f>VLOOKUP($Z1081,'oddspedia-matches'!$A:$AD,AD$2,0)</f>
        <v>Red</v>
      </c>
      <c r="AE1081" t="str">
        <f>VLOOKUP($Z1081,'oddspedia-matches'!$A:$AD,AE$2,0)</f>
        <v>Green</v>
      </c>
      <c r="AF1081" t="str">
        <f>VLOOKUP($Z1081,'oddspedia-matches'!$A:$AD,AF$2,0)</f>
        <v>Red</v>
      </c>
      <c r="AG1081" t="str">
        <f>VLOOKUP($Z1081,'oddspedia-matches'!$A:$AD,AG$2,0)</f>
        <v>Green</v>
      </c>
      <c r="AH1081" t="str">
        <f>VLOOKUP($Z1081,'oddspedia-matches'!$A:$AD,AH$2,0)</f>
        <v>Green</v>
      </c>
      <c r="AI1081" t="str">
        <f>VLOOKUP($Z1081,'oddspedia-matches'!$A:$AD,AI$2,0)</f>
        <v>Red</v>
      </c>
      <c r="AJ1081" t="str">
        <f>VLOOKUP($Z1081,'oddspedia-matches'!$A:$AD,AJ$2,0)</f>
        <v>Red</v>
      </c>
      <c r="AK1081" t="str">
        <f>VLOOKUP($Z1081,'oddspedia-matches'!$A:$AD,AK$2,0)</f>
        <v>Green</v>
      </c>
      <c r="AL1081" t="str">
        <f>VLOOKUP($Z1081,'oddspedia-matches'!$A:$AD,AL$2,0)</f>
        <v>Green</v>
      </c>
      <c r="AM1081" t="str">
        <f>VLOOKUP($Z1081,'oddspedia-matches'!$A:$AD,AM$2,0)</f>
        <v>Green</v>
      </c>
      <c r="AN1081" t="str">
        <f>VLOOKUP($Z1081,'oddspedia-matches'!$A:$AD,AN$2,0)</f>
        <v>Red</v>
      </c>
      <c r="AO1081" t="str">
        <f>VLOOKUP($Z1081,'oddspedia-matches'!$A:$AD,AO$2,0)</f>
        <v>Red</v>
      </c>
      <c r="AP1081" t="str">
        <f>VLOOKUP($Z1081,'oddspedia-matches'!$A:$AD,AP$2,0)</f>
        <v>Green</v>
      </c>
      <c r="AQ1081" t="str">
        <f>VLOOKUP($Z1081,'oddspedia-matches'!$A:$AD,AQ$2,0)</f>
        <v>Red</v>
      </c>
    </row>
    <row r="1082" spans="2:43" hidden="1" x14ac:dyDescent="0.3">
      <c r="B1082" t="s">
        <v>469</v>
      </c>
      <c r="C1082" t="s">
        <v>5593</v>
      </c>
      <c r="D1082" s="25">
        <v>0.67708333333333337</v>
      </c>
      <c r="E1082" t="s">
        <v>98</v>
      </c>
      <c r="F1082" t="s">
        <v>607</v>
      </c>
      <c r="H1082">
        <v>34.700000000000003</v>
      </c>
      <c r="I1082">
        <v>26.7</v>
      </c>
      <c r="J1082">
        <v>38.5</v>
      </c>
      <c r="K1082">
        <v>61.5</v>
      </c>
      <c r="L1082">
        <v>65.3</v>
      </c>
      <c r="M1082">
        <v>73.3</v>
      </c>
      <c r="N1082">
        <v>28.8</v>
      </c>
      <c r="O1082">
        <v>40.799999999999997</v>
      </c>
      <c r="P1082">
        <v>30.4</v>
      </c>
      <c r="Q1082">
        <v>74</v>
      </c>
      <c r="R1082">
        <v>84.1</v>
      </c>
      <c r="S1082">
        <v>62.3</v>
      </c>
      <c r="T1082">
        <v>37.700000000000003</v>
      </c>
      <c r="U1082">
        <v>43.3</v>
      </c>
      <c r="V1082">
        <v>65.2</v>
      </c>
      <c r="W1082">
        <v>34.799999999999997</v>
      </c>
      <c r="X1082" t="str">
        <f>VLOOKUP(E1082,'Transform table'!A:B,2,0)</f>
        <v>Leiknir Reykjavik</v>
      </c>
      <c r="Y1082" t="str">
        <f>VLOOKUP(F1082,'Transform table'!A:B,2,0)</f>
        <v>Fylkir</v>
      </c>
      <c r="Z1082" t="str">
        <f t="shared" si="2"/>
        <v>07/08/2026Leiknir ReykjavikFylkir</v>
      </c>
      <c r="AA1082" t="str">
        <f>VLOOKUP($Z1082,'oddspedia-matches'!$A:$AD,AA$2,0)</f>
        <v>3 - 0</v>
      </c>
      <c r="AB1082" t="str">
        <f>VLOOKUP($Z1082,'oddspedia-matches'!$A:$AD,AB$2,0)</f>
        <v>Green</v>
      </c>
      <c r="AC1082" t="str">
        <f>VLOOKUP($Z1082,'oddspedia-matches'!$A:$AD,AC$2,0)</f>
        <v>Red</v>
      </c>
      <c r="AD1082" t="str">
        <f>VLOOKUP($Z1082,'oddspedia-matches'!$A:$AD,AD$2,0)</f>
        <v>Red</v>
      </c>
      <c r="AE1082" t="str">
        <f>VLOOKUP($Z1082,'oddspedia-matches'!$A:$AD,AE$2,0)</f>
        <v>Green</v>
      </c>
      <c r="AF1082" t="str">
        <f>VLOOKUP($Z1082,'oddspedia-matches'!$A:$AD,AF$2,0)</f>
        <v>Red</v>
      </c>
      <c r="AG1082" t="str">
        <f>VLOOKUP($Z1082,'oddspedia-matches'!$A:$AD,AG$2,0)</f>
        <v>Green</v>
      </c>
      <c r="AH1082" t="str">
        <f>VLOOKUP($Z1082,'oddspedia-matches'!$A:$AD,AH$2,0)</f>
        <v>Green</v>
      </c>
      <c r="AI1082" t="str">
        <f>VLOOKUP($Z1082,'oddspedia-matches'!$A:$AD,AI$2,0)</f>
        <v>Red</v>
      </c>
      <c r="AJ1082" t="str">
        <f>VLOOKUP($Z1082,'oddspedia-matches'!$A:$AD,AJ$2,0)</f>
        <v>Red</v>
      </c>
      <c r="AK1082" t="str">
        <f>VLOOKUP($Z1082,'oddspedia-matches'!$A:$AD,AK$2,0)</f>
        <v>Green</v>
      </c>
      <c r="AL1082" t="str">
        <f>VLOOKUP($Z1082,'oddspedia-matches'!$A:$AD,AL$2,0)</f>
        <v>Green</v>
      </c>
      <c r="AM1082" t="str">
        <f>VLOOKUP($Z1082,'oddspedia-matches'!$A:$AD,AM$2,0)</f>
        <v>Green</v>
      </c>
      <c r="AN1082" t="str">
        <f>VLOOKUP($Z1082,'oddspedia-matches'!$A:$AD,AN$2,0)</f>
        <v>Red</v>
      </c>
      <c r="AO1082" t="str">
        <f>VLOOKUP($Z1082,'oddspedia-matches'!$A:$AD,AO$2,0)</f>
        <v>Green</v>
      </c>
      <c r="AP1082" t="str">
        <f>VLOOKUP($Z1082,'oddspedia-matches'!$A:$AD,AP$2,0)</f>
        <v>Red</v>
      </c>
      <c r="AQ1082" t="str">
        <f>VLOOKUP($Z1082,'oddspedia-matches'!$A:$AD,AQ$2,0)</f>
        <v>Green</v>
      </c>
    </row>
    <row r="1083" spans="2:43" hidden="1" x14ac:dyDescent="0.3">
      <c r="B1083" t="s">
        <v>482</v>
      </c>
      <c r="C1083" t="s">
        <v>5593</v>
      </c>
      <c r="D1083" s="25">
        <v>0.71875</v>
      </c>
      <c r="E1083" t="s">
        <v>1175</v>
      </c>
      <c r="F1083" t="s">
        <v>210</v>
      </c>
      <c r="H1083">
        <v>41.4</v>
      </c>
      <c r="I1083">
        <v>28.6</v>
      </c>
      <c r="J1083">
        <v>30</v>
      </c>
      <c r="K1083">
        <v>70</v>
      </c>
      <c r="L1083">
        <v>58.6</v>
      </c>
      <c r="M1083">
        <v>71.400000000000006</v>
      </c>
      <c r="N1083">
        <v>27.6</v>
      </c>
      <c r="O1083">
        <v>42.5</v>
      </c>
      <c r="P1083">
        <v>29.9</v>
      </c>
      <c r="Q1083">
        <v>71.3</v>
      </c>
      <c r="R1083">
        <v>75.599999999999994</v>
      </c>
      <c r="S1083">
        <v>49.6</v>
      </c>
      <c r="T1083">
        <v>50.4</v>
      </c>
      <c r="U1083">
        <v>56</v>
      </c>
      <c r="V1083">
        <v>55</v>
      </c>
      <c r="W1083">
        <v>45</v>
      </c>
      <c r="X1083" t="str">
        <f>VLOOKUP(E1083,'Transform table'!A:B,2,0)</f>
        <v>Comerciantes Unidos</v>
      </c>
      <c r="Y1083" t="str">
        <f>VLOOKUP(F1083,'Transform table'!A:B,2,0)</f>
        <v>Cusco FC</v>
      </c>
      <c r="Z1083" t="str">
        <f t="shared" si="2"/>
        <v>07/08/2026Comerciantes UnidosCusco FC</v>
      </c>
      <c r="AA1083" t="str">
        <f>VLOOKUP($Z1083,'oddspedia-matches'!$A:$AD,AA$2,0)</f>
        <v>3 - 1</v>
      </c>
      <c r="AB1083" t="str">
        <f>VLOOKUP($Z1083,'oddspedia-matches'!$A:$AD,AB$2,0)</f>
        <v>Green</v>
      </c>
      <c r="AC1083" t="str">
        <f>VLOOKUP($Z1083,'oddspedia-matches'!$A:$AD,AC$2,0)</f>
        <v>Red</v>
      </c>
      <c r="AD1083" t="str">
        <f>VLOOKUP($Z1083,'oddspedia-matches'!$A:$AD,AD$2,0)</f>
        <v>Red</v>
      </c>
      <c r="AE1083" t="str">
        <f>VLOOKUP($Z1083,'oddspedia-matches'!$A:$AD,AE$2,0)</f>
        <v>Green</v>
      </c>
      <c r="AF1083" t="str">
        <f>VLOOKUP($Z1083,'oddspedia-matches'!$A:$AD,AF$2,0)</f>
        <v>Red</v>
      </c>
      <c r="AG1083" t="str">
        <f>VLOOKUP($Z1083,'oddspedia-matches'!$A:$AD,AG$2,0)</f>
        <v>Green</v>
      </c>
      <c r="AH1083" t="str">
        <f>VLOOKUP($Z1083,'oddspedia-matches'!$A:$AD,AH$2,0)</f>
        <v>Red</v>
      </c>
      <c r="AI1083" t="str">
        <f>VLOOKUP($Z1083,'oddspedia-matches'!$A:$AD,AI$2,0)</f>
        <v>Red</v>
      </c>
      <c r="AJ1083" t="str">
        <f>VLOOKUP($Z1083,'oddspedia-matches'!$A:$AD,AJ$2,0)</f>
        <v>Green</v>
      </c>
      <c r="AK1083" t="str">
        <f>VLOOKUP($Z1083,'oddspedia-matches'!$A:$AD,AK$2,0)</f>
        <v>Green</v>
      </c>
      <c r="AL1083" t="str">
        <f>VLOOKUP($Z1083,'oddspedia-matches'!$A:$AD,AL$2,0)</f>
        <v>Green</v>
      </c>
      <c r="AM1083" t="str">
        <f>VLOOKUP($Z1083,'oddspedia-matches'!$A:$AD,AM$2,0)</f>
        <v>Green</v>
      </c>
      <c r="AN1083" t="str">
        <f>VLOOKUP($Z1083,'oddspedia-matches'!$A:$AD,AN$2,0)</f>
        <v>Red</v>
      </c>
      <c r="AO1083" t="str">
        <f>VLOOKUP($Z1083,'oddspedia-matches'!$A:$AD,AO$2,0)</f>
        <v>Red</v>
      </c>
      <c r="AP1083" t="str">
        <f>VLOOKUP($Z1083,'oddspedia-matches'!$A:$AD,AP$2,0)</f>
        <v>Green</v>
      </c>
      <c r="AQ1083" t="str">
        <f>VLOOKUP($Z1083,'oddspedia-matches'!$A:$AD,AQ$2,0)</f>
        <v>Red</v>
      </c>
    </row>
    <row r="1084" spans="2:43" hidden="1" x14ac:dyDescent="0.3">
      <c r="B1084" t="s">
        <v>457</v>
      </c>
      <c r="C1084" t="s">
        <v>5593</v>
      </c>
      <c r="D1084" s="25">
        <v>0.76041666666666663</v>
      </c>
      <c r="E1084" t="s">
        <v>188</v>
      </c>
      <c r="F1084" t="s">
        <v>743</v>
      </c>
      <c r="H1084">
        <v>44.9</v>
      </c>
      <c r="I1084">
        <v>25.2</v>
      </c>
      <c r="J1084">
        <v>29.9</v>
      </c>
      <c r="K1084">
        <v>70.099999999999994</v>
      </c>
      <c r="L1084">
        <v>55.1</v>
      </c>
      <c r="M1084">
        <v>74.8</v>
      </c>
      <c r="N1084">
        <v>35.1</v>
      </c>
      <c r="O1084">
        <v>36.5</v>
      </c>
      <c r="P1084">
        <v>28.4</v>
      </c>
      <c r="Q1084">
        <v>80.5</v>
      </c>
      <c r="R1084">
        <v>89.4</v>
      </c>
      <c r="S1084">
        <v>71.900000000000006</v>
      </c>
      <c r="T1084">
        <v>28.1</v>
      </c>
      <c r="U1084">
        <v>33.5</v>
      </c>
      <c r="V1084">
        <v>72</v>
      </c>
      <c r="W1084">
        <v>28</v>
      </c>
      <c r="X1084" t="str">
        <f>VLOOKUP(E1084,'Transform table'!A:B,2,0)</f>
        <v>ABB</v>
      </c>
      <c r="Y1084" t="str">
        <f>VLOOKUP(F1084,'Transform table'!A:B,2,0)</f>
        <v>Guabira</v>
      </c>
      <c r="Z1084" t="str">
        <f t="shared" si="2"/>
        <v>07/08/2026ABBGuabira</v>
      </c>
      <c r="AA1084" t="str">
        <f>VLOOKUP($Z1084,'oddspedia-matches'!$A:$AD,AA$2,0)</f>
        <v>0 - 1</v>
      </c>
      <c r="AB1084" t="str">
        <f>VLOOKUP($Z1084,'oddspedia-matches'!$A:$AD,AB$2,0)</f>
        <v>Red</v>
      </c>
      <c r="AC1084" t="str">
        <f>VLOOKUP($Z1084,'oddspedia-matches'!$A:$AD,AC$2,0)</f>
        <v>Red</v>
      </c>
      <c r="AD1084" t="str">
        <f>VLOOKUP($Z1084,'oddspedia-matches'!$A:$AD,AD$2,0)</f>
        <v>Green</v>
      </c>
      <c r="AE1084" t="str">
        <f>VLOOKUP($Z1084,'oddspedia-matches'!$A:$AD,AE$2,0)</f>
        <v>Red</v>
      </c>
      <c r="AF1084" t="str">
        <f>VLOOKUP($Z1084,'oddspedia-matches'!$A:$AD,AF$2,0)</f>
        <v>Green</v>
      </c>
      <c r="AG1084" t="str">
        <f>VLOOKUP($Z1084,'oddspedia-matches'!$A:$AD,AG$2,0)</f>
        <v>Green</v>
      </c>
      <c r="AH1084" t="str">
        <f>VLOOKUP($Z1084,'oddspedia-matches'!$A:$AD,AH$2,0)</f>
        <v>Red</v>
      </c>
      <c r="AI1084" t="str">
        <f>VLOOKUP($Z1084,'oddspedia-matches'!$A:$AD,AI$2,0)</f>
        <v>Green</v>
      </c>
      <c r="AJ1084" t="str">
        <f>VLOOKUP($Z1084,'oddspedia-matches'!$A:$AD,AJ$2,0)</f>
        <v>Red</v>
      </c>
      <c r="AK1084" t="str">
        <f>VLOOKUP($Z1084,'oddspedia-matches'!$A:$AD,AK$2,0)</f>
        <v>Red</v>
      </c>
      <c r="AL1084" t="str">
        <f>VLOOKUP($Z1084,'oddspedia-matches'!$A:$AD,AL$2,0)</f>
        <v>Red</v>
      </c>
      <c r="AM1084" t="str">
        <f>VLOOKUP($Z1084,'oddspedia-matches'!$A:$AD,AM$2,0)</f>
        <v>Red</v>
      </c>
      <c r="AN1084" t="str">
        <f>VLOOKUP($Z1084,'oddspedia-matches'!$A:$AD,AN$2,0)</f>
        <v>Green</v>
      </c>
      <c r="AO1084" t="str">
        <f>VLOOKUP($Z1084,'oddspedia-matches'!$A:$AD,AO$2,0)</f>
        <v>Green</v>
      </c>
      <c r="AP1084" t="str">
        <f>VLOOKUP($Z1084,'oddspedia-matches'!$A:$AD,AP$2,0)</f>
        <v>Red</v>
      </c>
      <c r="AQ1084" t="str">
        <f>VLOOKUP($Z1084,'oddspedia-matches'!$A:$AD,AQ$2,0)</f>
        <v>Green</v>
      </c>
    </row>
    <row r="1085" spans="2:43" hidden="1" x14ac:dyDescent="0.3">
      <c r="B1085" t="s">
        <v>470</v>
      </c>
      <c r="C1085" t="s">
        <v>5593</v>
      </c>
      <c r="D1085" s="25">
        <v>0.8125</v>
      </c>
      <c r="E1085" t="s">
        <v>105</v>
      </c>
      <c r="F1085" t="s">
        <v>121</v>
      </c>
      <c r="H1085">
        <v>53.1</v>
      </c>
      <c r="I1085">
        <v>30.6</v>
      </c>
      <c r="J1085">
        <v>16.3</v>
      </c>
      <c r="K1085">
        <v>83.7</v>
      </c>
      <c r="L1085">
        <v>46.9</v>
      </c>
      <c r="M1085">
        <v>69.400000000000006</v>
      </c>
      <c r="N1085">
        <v>37.799999999999997</v>
      </c>
      <c r="O1085">
        <v>46.4</v>
      </c>
      <c r="P1085">
        <v>15.7</v>
      </c>
      <c r="Q1085">
        <v>63.1</v>
      </c>
      <c r="R1085">
        <v>58.5</v>
      </c>
      <c r="S1085">
        <v>30.3</v>
      </c>
      <c r="T1085">
        <v>69.7</v>
      </c>
      <c r="U1085">
        <v>75.900000000000006</v>
      </c>
      <c r="V1085">
        <v>34.4</v>
      </c>
      <c r="W1085">
        <v>65.599999999999994</v>
      </c>
      <c r="X1085" t="str">
        <f>VLOOKUP(E1085,'Transform table'!A:B,2,0)</f>
        <v>Rosario Central</v>
      </c>
      <c r="Y1085" t="str">
        <f>VLOOKUP(F1085,'Transform table'!A:B,2,0)</f>
        <v>Aldosivi</v>
      </c>
      <c r="Z1085" t="str">
        <f t="shared" si="2"/>
        <v>07/08/2026Rosario CentralAldosivi</v>
      </c>
      <c r="AA1085" t="str">
        <f>VLOOKUP($Z1085,'oddspedia-matches'!$A:$AD,AA$2,0)</f>
        <v>2 - 1</v>
      </c>
      <c r="AB1085" t="str">
        <f>VLOOKUP($Z1085,'oddspedia-matches'!$A:$AD,AB$2,0)</f>
        <v>Green</v>
      </c>
      <c r="AC1085" t="str">
        <f>VLOOKUP($Z1085,'oddspedia-matches'!$A:$AD,AC$2,0)</f>
        <v>Red</v>
      </c>
      <c r="AD1085" t="str">
        <f>VLOOKUP($Z1085,'oddspedia-matches'!$A:$AD,AD$2,0)</f>
        <v>Red</v>
      </c>
      <c r="AE1085" t="str">
        <f>VLOOKUP($Z1085,'oddspedia-matches'!$A:$AD,AE$2,0)</f>
        <v>Green</v>
      </c>
      <c r="AF1085" t="str">
        <f>VLOOKUP($Z1085,'oddspedia-matches'!$A:$AD,AF$2,0)</f>
        <v>Red</v>
      </c>
      <c r="AG1085" t="str">
        <f>VLOOKUP($Z1085,'oddspedia-matches'!$A:$AD,AG$2,0)</f>
        <v>Green</v>
      </c>
      <c r="AH1085" t="str">
        <f>VLOOKUP($Z1085,'oddspedia-matches'!$A:$AD,AH$2,0)</f>
        <v>Red</v>
      </c>
      <c r="AI1085" t="str">
        <f>VLOOKUP($Z1085,'oddspedia-matches'!$A:$AD,AI$2,0)</f>
        <v>Green</v>
      </c>
      <c r="AJ1085" t="str">
        <f>VLOOKUP($Z1085,'oddspedia-matches'!$A:$AD,AJ$2,0)</f>
        <v>Red</v>
      </c>
      <c r="AK1085" t="str">
        <f>VLOOKUP($Z1085,'oddspedia-matches'!$A:$AD,AK$2,0)</f>
        <v>Red</v>
      </c>
      <c r="AL1085" t="str">
        <f>VLOOKUP($Z1085,'oddspedia-matches'!$A:$AD,AL$2,0)</f>
        <v>Green</v>
      </c>
      <c r="AM1085" t="str">
        <f>VLOOKUP($Z1085,'oddspedia-matches'!$A:$AD,AM$2,0)</f>
        <v>Green</v>
      </c>
      <c r="AN1085" t="str">
        <f>VLOOKUP($Z1085,'oddspedia-matches'!$A:$AD,AN$2,0)</f>
        <v>Red</v>
      </c>
      <c r="AO1085" t="str">
        <f>VLOOKUP($Z1085,'oddspedia-matches'!$A:$AD,AO$2,0)</f>
        <v>Green</v>
      </c>
      <c r="AP1085" t="str">
        <f>VLOOKUP($Z1085,'oddspedia-matches'!$A:$AD,AP$2,0)</f>
        <v>Green</v>
      </c>
      <c r="AQ1085" t="str">
        <f>VLOOKUP($Z1085,'oddspedia-matches'!$A:$AD,AQ$2,0)</f>
        <v>Red</v>
      </c>
    </row>
    <row r="1086" spans="2:43" hidden="1" x14ac:dyDescent="0.3">
      <c r="B1086" t="s">
        <v>455</v>
      </c>
      <c r="C1086" t="s">
        <v>5593</v>
      </c>
      <c r="D1086" s="25">
        <v>0.8125</v>
      </c>
      <c r="E1086" t="s">
        <v>43</v>
      </c>
      <c r="F1086" t="s">
        <v>113</v>
      </c>
      <c r="H1086">
        <v>41.7</v>
      </c>
      <c r="I1086">
        <v>28.6</v>
      </c>
      <c r="J1086">
        <v>29.7</v>
      </c>
      <c r="K1086">
        <v>70.3</v>
      </c>
      <c r="L1086">
        <v>58.3</v>
      </c>
      <c r="M1086">
        <v>71.400000000000006</v>
      </c>
      <c r="N1086">
        <v>36.799999999999997</v>
      </c>
      <c r="O1086">
        <v>42.4</v>
      </c>
      <c r="P1086">
        <v>20.8</v>
      </c>
      <c r="Q1086">
        <v>70.2</v>
      </c>
      <c r="R1086">
        <v>75.400000000000006</v>
      </c>
      <c r="S1086">
        <v>49.3</v>
      </c>
      <c r="T1086">
        <v>50.7</v>
      </c>
      <c r="U1086">
        <v>56.3</v>
      </c>
      <c r="V1086">
        <v>54.7</v>
      </c>
      <c r="W1086">
        <v>45.3</v>
      </c>
      <c r="X1086" t="str">
        <f>VLOOKUP(E1086,'Transform table'!A:B,2,0)</f>
        <v>Operario PR</v>
      </c>
      <c r="Y1086" t="str">
        <f>VLOOKUP(F1086,'Transform table'!A:B,2,0)</f>
        <v>Sao Bernardo FC SP</v>
      </c>
      <c r="Z1086" t="str">
        <f t="shared" si="2"/>
        <v>07/08/2026Operario PRSao Bernardo FC SP</v>
      </c>
      <c r="AA1086" t="str">
        <f>VLOOKUP($Z1086,'oddspedia-matches'!$A:$AD,AA$2,0)</f>
        <v>1 - 3</v>
      </c>
      <c r="AB1086" t="str">
        <f>VLOOKUP($Z1086,'oddspedia-matches'!$A:$AD,AB$2,0)</f>
        <v>Red</v>
      </c>
      <c r="AC1086" t="str">
        <f>VLOOKUP($Z1086,'oddspedia-matches'!$A:$AD,AC$2,0)</f>
        <v>Red</v>
      </c>
      <c r="AD1086" t="str">
        <f>VLOOKUP($Z1086,'oddspedia-matches'!$A:$AD,AD$2,0)</f>
        <v>Green</v>
      </c>
      <c r="AE1086" t="str">
        <f>VLOOKUP($Z1086,'oddspedia-matches'!$A:$AD,AE$2,0)</f>
        <v>Red</v>
      </c>
      <c r="AF1086" t="str">
        <f>VLOOKUP($Z1086,'oddspedia-matches'!$A:$AD,AF$2,0)</f>
        <v>Green</v>
      </c>
      <c r="AG1086" t="str">
        <f>VLOOKUP($Z1086,'oddspedia-matches'!$A:$AD,AG$2,0)</f>
        <v>Green</v>
      </c>
      <c r="AH1086" t="str">
        <f>VLOOKUP($Z1086,'oddspedia-matches'!$A:$AD,AH$2,0)</f>
        <v>Red</v>
      </c>
      <c r="AI1086" t="str">
        <f>VLOOKUP($Z1086,'oddspedia-matches'!$A:$AD,AI$2,0)</f>
        <v>Red</v>
      </c>
      <c r="AJ1086" t="str">
        <f>VLOOKUP($Z1086,'oddspedia-matches'!$A:$AD,AJ$2,0)</f>
        <v>Green</v>
      </c>
      <c r="AK1086" t="str">
        <f>VLOOKUP($Z1086,'oddspedia-matches'!$A:$AD,AK$2,0)</f>
        <v>Green</v>
      </c>
      <c r="AL1086" t="str">
        <f>VLOOKUP($Z1086,'oddspedia-matches'!$A:$AD,AL$2,0)</f>
        <v>Green</v>
      </c>
      <c r="AM1086" t="str">
        <f>VLOOKUP($Z1086,'oddspedia-matches'!$A:$AD,AM$2,0)</f>
        <v>Green</v>
      </c>
      <c r="AN1086" t="str">
        <f>VLOOKUP($Z1086,'oddspedia-matches'!$A:$AD,AN$2,0)</f>
        <v>Red</v>
      </c>
      <c r="AO1086" t="str">
        <f>VLOOKUP($Z1086,'oddspedia-matches'!$A:$AD,AO$2,0)</f>
        <v>Red</v>
      </c>
      <c r="AP1086" t="str">
        <f>VLOOKUP($Z1086,'oddspedia-matches'!$A:$AD,AP$2,0)</f>
        <v>Green</v>
      </c>
      <c r="AQ1086" t="str">
        <f>VLOOKUP($Z1086,'oddspedia-matches'!$A:$AD,AQ$2,0)</f>
        <v>Red</v>
      </c>
    </row>
    <row r="1087" spans="2:43" hidden="1" x14ac:dyDescent="0.3">
      <c r="B1087" t="s">
        <v>484</v>
      </c>
      <c r="C1087" t="s">
        <v>5593</v>
      </c>
      <c r="D1087" s="25">
        <v>0.83333333333333337</v>
      </c>
      <c r="E1087" t="s">
        <v>1179</v>
      </c>
      <c r="F1087" t="s">
        <v>211</v>
      </c>
      <c r="H1087">
        <v>47.5</v>
      </c>
      <c r="I1087">
        <v>28.3</v>
      </c>
      <c r="J1087">
        <v>24.2</v>
      </c>
      <c r="K1087">
        <v>75.8</v>
      </c>
      <c r="L1087">
        <v>52.5</v>
      </c>
      <c r="M1087">
        <v>71.7</v>
      </c>
      <c r="N1087">
        <v>14.7</v>
      </c>
      <c r="O1087">
        <v>52.6</v>
      </c>
      <c r="P1087">
        <v>32.700000000000003</v>
      </c>
      <c r="Q1087">
        <v>55</v>
      </c>
      <c r="R1087">
        <v>73.400000000000006</v>
      </c>
      <c r="S1087">
        <v>46.7</v>
      </c>
      <c r="T1087">
        <v>53.3</v>
      </c>
      <c r="U1087">
        <v>59.3</v>
      </c>
      <c r="V1087">
        <v>51.3</v>
      </c>
      <c r="W1087">
        <v>48.7</v>
      </c>
      <c r="X1087" t="str">
        <f>VLOOKUP(E1087,'Transform table'!A:B,2,0)</f>
        <v>Forge FC</v>
      </c>
      <c r="Y1087" t="str">
        <f>VLOOKUP(F1087,'Transform table'!A:B,2,0)</f>
        <v>Vancouver Langley</v>
      </c>
      <c r="Z1087" t="str">
        <f t="shared" si="2"/>
        <v>07/08/2026Forge FCVancouver Langley</v>
      </c>
      <c r="AA1087" t="str">
        <f>VLOOKUP($Z1087,'oddspedia-matches'!$A:$AD,AA$2,0)</f>
        <v>0 - 1</v>
      </c>
      <c r="AB1087" t="str">
        <f>VLOOKUP($Z1087,'oddspedia-matches'!$A:$AD,AB$2,0)</f>
        <v>Red</v>
      </c>
      <c r="AC1087" t="str">
        <f>VLOOKUP($Z1087,'oddspedia-matches'!$A:$AD,AC$2,0)</f>
        <v>Red</v>
      </c>
      <c r="AD1087" t="str">
        <f>VLOOKUP($Z1087,'oddspedia-matches'!$A:$AD,AD$2,0)</f>
        <v>Green</v>
      </c>
      <c r="AE1087" t="str">
        <f>VLOOKUP($Z1087,'oddspedia-matches'!$A:$AD,AE$2,0)</f>
        <v>Red</v>
      </c>
      <c r="AF1087" t="str">
        <f>VLOOKUP($Z1087,'oddspedia-matches'!$A:$AD,AF$2,0)</f>
        <v>Green</v>
      </c>
      <c r="AG1087" t="str">
        <f>VLOOKUP($Z1087,'oddspedia-matches'!$A:$AD,AG$2,0)</f>
        <v>Green</v>
      </c>
      <c r="AH1087" t="str">
        <f>VLOOKUP($Z1087,'oddspedia-matches'!$A:$AD,AH$2,0)</f>
        <v>Red</v>
      </c>
      <c r="AI1087" t="str">
        <f>VLOOKUP($Z1087,'oddspedia-matches'!$A:$AD,AI$2,0)</f>
        <v>Red</v>
      </c>
      <c r="AJ1087" t="str">
        <f>VLOOKUP($Z1087,'oddspedia-matches'!$A:$AD,AJ$2,0)</f>
        <v>Green</v>
      </c>
      <c r="AK1087" t="str">
        <f>VLOOKUP($Z1087,'oddspedia-matches'!$A:$AD,AK$2,0)</f>
        <v>Green</v>
      </c>
      <c r="AL1087" t="str">
        <f>VLOOKUP($Z1087,'oddspedia-matches'!$A:$AD,AL$2,0)</f>
        <v>Red</v>
      </c>
      <c r="AM1087" t="str">
        <f>VLOOKUP($Z1087,'oddspedia-matches'!$A:$AD,AM$2,0)</f>
        <v>Red</v>
      </c>
      <c r="AN1087" t="str">
        <f>VLOOKUP($Z1087,'oddspedia-matches'!$A:$AD,AN$2,0)</f>
        <v>Green</v>
      </c>
      <c r="AO1087" t="str">
        <f>VLOOKUP($Z1087,'oddspedia-matches'!$A:$AD,AO$2,0)</f>
        <v>Green</v>
      </c>
      <c r="AP1087" t="str">
        <f>VLOOKUP($Z1087,'oddspedia-matches'!$A:$AD,AP$2,0)</f>
        <v>Red</v>
      </c>
      <c r="AQ1087" t="str">
        <f>VLOOKUP($Z1087,'oddspedia-matches'!$A:$AD,AQ$2,0)</f>
        <v>Green</v>
      </c>
    </row>
    <row r="1088" spans="2:43" hidden="1" x14ac:dyDescent="0.3">
      <c r="B1088" t="s">
        <v>457</v>
      </c>
      <c r="C1088" t="s">
        <v>5593</v>
      </c>
      <c r="D1088" s="25">
        <v>0.85416666666666663</v>
      </c>
      <c r="E1088" t="s">
        <v>1143</v>
      </c>
      <c r="F1088" t="s">
        <v>267</v>
      </c>
      <c r="H1088">
        <v>40.700000000000003</v>
      </c>
      <c r="I1088">
        <v>25.7</v>
      </c>
      <c r="J1088">
        <v>33.700000000000003</v>
      </c>
      <c r="K1088">
        <v>66.3</v>
      </c>
      <c r="L1088">
        <v>59.3</v>
      </c>
      <c r="M1088">
        <v>74.3</v>
      </c>
      <c r="N1088">
        <v>32.6</v>
      </c>
      <c r="O1088">
        <v>39.4</v>
      </c>
      <c r="P1088">
        <v>28</v>
      </c>
      <c r="Q1088">
        <v>76.099999999999994</v>
      </c>
      <c r="R1088">
        <v>88</v>
      </c>
      <c r="S1088">
        <v>69.099999999999994</v>
      </c>
      <c r="T1088">
        <v>30.9</v>
      </c>
      <c r="U1088">
        <v>36.299999999999997</v>
      </c>
      <c r="V1088">
        <v>70.3</v>
      </c>
      <c r="W1088">
        <v>29.7</v>
      </c>
      <c r="X1088" t="str">
        <f>VLOOKUP(E1088,'Transform table'!A:B,2,0)</f>
        <v>CD Real Tomayapo</v>
      </c>
      <c r="Y1088" t="str">
        <f>VLOOKUP(F1088,'Transform table'!A:B,2,0)</f>
        <v>Real Oruro</v>
      </c>
      <c r="Z1088" t="str">
        <f t="shared" si="2"/>
        <v>07/08/2026CD Real TomayapoReal Oruro</v>
      </c>
      <c r="AA1088" t="str">
        <f>VLOOKUP($Z1088,'oddspedia-matches'!$A:$AD,AA$2,0)</f>
        <v>1 - 2</v>
      </c>
      <c r="AB1088" t="str">
        <f>VLOOKUP($Z1088,'oddspedia-matches'!$A:$AD,AB$2,0)</f>
        <v>Red</v>
      </c>
      <c r="AC1088" t="str">
        <f>VLOOKUP($Z1088,'oddspedia-matches'!$A:$AD,AC$2,0)</f>
        <v>Red</v>
      </c>
      <c r="AD1088" t="str">
        <f>VLOOKUP($Z1088,'oddspedia-matches'!$A:$AD,AD$2,0)</f>
        <v>Green</v>
      </c>
      <c r="AE1088" t="str">
        <f>VLOOKUP($Z1088,'oddspedia-matches'!$A:$AD,AE$2,0)</f>
        <v>Red</v>
      </c>
      <c r="AF1088" t="str">
        <f>VLOOKUP($Z1088,'oddspedia-matches'!$A:$AD,AF$2,0)</f>
        <v>Green</v>
      </c>
      <c r="AG1088" t="str">
        <f>VLOOKUP($Z1088,'oddspedia-matches'!$A:$AD,AG$2,0)</f>
        <v>Green</v>
      </c>
      <c r="AH1088" t="str">
        <f>VLOOKUP($Z1088,'oddspedia-matches'!$A:$AD,AH$2,0)</f>
        <v>Red</v>
      </c>
      <c r="AI1088" t="str">
        <f>VLOOKUP($Z1088,'oddspedia-matches'!$A:$AD,AI$2,0)</f>
        <v>Green</v>
      </c>
      <c r="AJ1088" t="str">
        <f>VLOOKUP($Z1088,'oddspedia-matches'!$A:$AD,AJ$2,0)</f>
        <v>Red</v>
      </c>
      <c r="AK1088" t="str">
        <f>VLOOKUP($Z1088,'oddspedia-matches'!$A:$AD,AK$2,0)</f>
        <v>Green</v>
      </c>
      <c r="AL1088" t="str">
        <f>VLOOKUP($Z1088,'oddspedia-matches'!$A:$AD,AL$2,0)</f>
        <v>Green</v>
      </c>
      <c r="AM1088" t="str">
        <f>VLOOKUP($Z1088,'oddspedia-matches'!$A:$AD,AM$2,0)</f>
        <v>Green</v>
      </c>
      <c r="AN1088" t="str">
        <f>VLOOKUP($Z1088,'oddspedia-matches'!$A:$AD,AN$2,0)</f>
        <v>Red</v>
      </c>
      <c r="AO1088" t="str">
        <f>VLOOKUP($Z1088,'oddspedia-matches'!$A:$AD,AO$2,0)</f>
        <v>Green</v>
      </c>
      <c r="AP1088" t="str">
        <f>VLOOKUP($Z1088,'oddspedia-matches'!$A:$AD,AP$2,0)</f>
        <v>Green</v>
      </c>
      <c r="AQ1088" t="str">
        <f>VLOOKUP($Z1088,'oddspedia-matches'!$A:$AD,AQ$2,0)</f>
        <v>Red</v>
      </c>
    </row>
    <row r="1089" spans="2:43" hidden="1" x14ac:dyDescent="0.3">
      <c r="B1089" t="s">
        <v>455</v>
      </c>
      <c r="C1089" t="s">
        <v>5593</v>
      </c>
      <c r="D1089" s="25">
        <v>0.85416666666666663</v>
      </c>
      <c r="E1089" t="s">
        <v>41</v>
      </c>
      <c r="F1089" t="s">
        <v>44</v>
      </c>
      <c r="H1089">
        <v>54.6</v>
      </c>
      <c r="I1089">
        <v>26.6</v>
      </c>
      <c r="J1089">
        <v>18.8</v>
      </c>
      <c r="K1089">
        <v>81.2</v>
      </c>
      <c r="L1089">
        <v>45.4</v>
      </c>
      <c r="M1089">
        <v>73.400000000000006</v>
      </c>
      <c r="N1089">
        <v>38.1</v>
      </c>
      <c r="O1089">
        <v>42.9</v>
      </c>
      <c r="P1089">
        <v>19</v>
      </c>
      <c r="Q1089">
        <v>69.099999999999994</v>
      </c>
      <c r="R1089">
        <v>73.8</v>
      </c>
      <c r="S1089">
        <v>47.4</v>
      </c>
      <c r="T1089">
        <v>52.6</v>
      </c>
      <c r="U1089">
        <v>59.6</v>
      </c>
      <c r="V1089">
        <v>49.2</v>
      </c>
      <c r="W1089">
        <v>50.8</v>
      </c>
      <c r="X1089" t="str">
        <f>VLOOKUP(E1089,'Transform table'!A:B,2,0)</f>
        <v>Ceara</v>
      </c>
      <c r="Y1089" t="str">
        <f>VLOOKUP(F1089,'Transform table'!A:B,2,0)</f>
        <v>Ponte Preta</v>
      </c>
      <c r="Z1089" t="str">
        <f t="shared" si="2"/>
        <v>07/08/2026CearaPonte Preta</v>
      </c>
      <c r="AA1089" t="str">
        <f>VLOOKUP($Z1089,'oddspedia-matches'!$A:$AD,AA$2,0)</f>
        <v>2 - 0</v>
      </c>
      <c r="AB1089" t="str">
        <f>VLOOKUP($Z1089,'oddspedia-matches'!$A:$AD,AB$2,0)</f>
        <v>Green</v>
      </c>
      <c r="AC1089" t="str">
        <f>VLOOKUP($Z1089,'oddspedia-matches'!$A:$AD,AC$2,0)</f>
        <v>Red</v>
      </c>
      <c r="AD1089" t="str">
        <f>VLOOKUP($Z1089,'oddspedia-matches'!$A:$AD,AD$2,0)</f>
        <v>Red</v>
      </c>
      <c r="AE1089" t="str">
        <f>VLOOKUP($Z1089,'oddspedia-matches'!$A:$AD,AE$2,0)</f>
        <v>Green</v>
      </c>
      <c r="AF1089" t="str">
        <f>VLOOKUP($Z1089,'oddspedia-matches'!$A:$AD,AF$2,0)</f>
        <v>Red</v>
      </c>
      <c r="AG1089" t="str">
        <f>VLOOKUP($Z1089,'oddspedia-matches'!$A:$AD,AG$2,0)</f>
        <v>Green</v>
      </c>
      <c r="AH1089" t="str">
        <f>VLOOKUP($Z1089,'oddspedia-matches'!$A:$AD,AH$2,0)</f>
        <v>Green</v>
      </c>
      <c r="AI1089" t="str">
        <f>VLOOKUP($Z1089,'oddspedia-matches'!$A:$AD,AI$2,0)</f>
        <v>Red</v>
      </c>
      <c r="AJ1089" t="str">
        <f>VLOOKUP($Z1089,'oddspedia-matches'!$A:$AD,AJ$2,0)</f>
        <v>Red</v>
      </c>
      <c r="AK1089" t="str">
        <f>VLOOKUP($Z1089,'oddspedia-matches'!$A:$AD,AK$2,0)</f>
        <v>Green</v>
      </c>
      <c r="AL1089" t="str">
        <f>VLOOKUP($Z1089,'oddspedia-matches'!$A:$AD,AL$2,0)</f>
        <v>Green</v>
      </c>
      <c r="AM1089" t="str">
        <f>VLOOKUP($Z1089,'oddspedia-matches'!$A:$AD,AM$2,0)</f>
        <v>Red</v>
      </c>
      <c r="AN1089" t="str">
        <f>VLOOKUP($Z1089,'oddspedia-matches'!$A:$AD,AN$2,0)</f>
        <v>Green</v>
      </c>
      <c r="AO1089" t="str">
        <f>VLOOKUP($Z1089,'oddspedia-matches'!$A:$AD,AO$2,0)</f>
        <v>Green</v>
      </c>
      <c r="AP1089" t="str">
        <f>VLOOKUP($Z1089,'oddspedia-matches'!$A:$AD,AP$2,0)</f>
        <v>Red</v>
      </c>
      <c r="AQ1089" t="str">
        <f>VLOOKUP($Z1089,'oddspedia-matches'!$A:$AD,AQ$2,0)</f>
        <v>Green</v>
      </c>
    </row>
    <row r="1090" spans="2:43" hidden="1" x14ac:dyDescent="0.3">
      <c r="B1090" t="s">
        <v>466</v>
      </c>
      <c r="C1090" t="s">
        <v>5593</v>
      </c>
      <c r="D1090" s="25">
        <v>0.875</v>
      </c>
      <c r="E1090" t="s">
        <v>4239</v>
      </c>
      <c r="F1090" t="s">
        <v>770</v>
      </c>
      <c r="H1090">
        <v>33</v>
      </c>
      <c r="I1090">
        <v>27.8</v>
      </c>
      <c r="J1090">
        <v>39.200000000000003</v>
      </c>
      <c r="K1090">
        <v>60.8</v>
      </c>
      <c r="L1090">
        <v>67</v>
      </c>
      <c r="M1090">
        <v>72.2</v>
      </c>
      <c r="N1090">
        <v>20.2</v>
      </c>
      <c r="O1090">
        <v>39.799999999999997</v>
      </c>
      <c r="P1090">
        <v>40</v>
      </c>
      <c r="Q1090">
        <v>74.5</v>
      </c>
      <c r="R1090">
        <v>80.2</v>
      </c>
      <c r="S1090">
        <v>56.1</v>
      </c>
      <c r="T1090">
        <v>43.9</v>
      </c>
      <c r="U1090">
        <v>49.5</v>
      </c>
      <c r="V1090">
        <v>60.4</v>
      </c>
      <c r="W1090">
        <v>39.6</v>
      </c>
      <c r="X1090" t="str">
        <f>VLOOKUP(E1090,'Transform table'!A:B,2,0)</f>
        <v>Minnesota United II</v>
      </c>
      <c r="Y1090" t="str">
        <f>VLOOKUP(F1090,'Transform table'!A:B,2,0)</f>
        <v>The Town</v>
      </c>
      <c r="Z1090" t="str">
        <f t="shared" si="2"/>
        <v>07/08/2026Minnesota United IIThe Town</v>
      </c>
      <c r="AA1090" t="e">
        <f>VLOOKUP($Z1090,'oddspedia-matches'!$A:$AD,AA$2,0)</f>
        <v>#N/A</v>
      </c>
      <c r="AB1090" t="e">
        <f>VLOOKUP($Z1090,'oddspedia-matches'!$A:$AD,AB$2,0)</f>
        <v>#N/A</v>
      </c>
      <c r="AC1090" t="e">
        <f>VLOOKUP($Z1090,'oddspedia-matches'!$A:$AD,AC$2,0)</f>
        <v>#N/A</v>
      </c>
      <c r="AD1090" t="e">
        <f>VLOOKUP($Z1090,'oddspedia-matches'!$A:$AD,AD$2,0)</f>
        <v>#N/A</v>
      </c>
      <c r="AE1090" t="e">
        <f>VLOOKUP($Z1090,'oddspedia-matches'!$A:$AD,AE$2,0)</f>
        <v>#N/A</v>
      </c>
      <c r="AF1090" t="e">
        <f>VLOOKUP($Z1090,'oddspedia-matches'!$A:$AD,AF$2,0)</f>
        <v>#N/A</v>
      </c>
      <c r="AG1090" t="e">
        <f>VLOOKUP($Z1090,'oddspedia-matches'!$A:$AD,AG$2,0)</f>
        <v>#N/A</v>
      </c>
      <c r="AH1090" t="e">
        <f>VLOOKUP($Z1090,'oddspedia-matches'!$A:$AD,AH$2,0)</f>
        <v>#N/A</v>
      </c>
      <c r="AI1090" t="e">
        <f>VLOOKUP($Z1090,'oddspedia-matches'!$A:$AD,AI$2,0)</f>
        <v>#N/A</v>
      </c>
      <c r="AJ1090" t="e">
        <f>VLOOKUP($Z1090,'oddspedia-matches'!$A:$AD,AJ$2,0)</f>
        <v>#N/A</v>
      </c>
      <c r="AK1090" t="e">
        <f>VLOOKUP($Z1090,'oddspedia-matches'!$A:$AD,AK$2,0)</f>
        <v>#N/A</v>
      </c>
      <c r="AL1090" t="e">
        <f>VLOOKUP($Z1090,'oddspedia-matches'!$A:$AD,AL$2,0)</f>
        <v>#N/A</v>
      </c>
      <c r="AM1090" t="e">
        <f>VLOOKUP($Z1090,'oddspedia-matches'!$A:$AD,AM$2,0)</f>
        <v>#N/A</v>
      </c>
      <c r="AN1090" t="e">
        <f>VLOOKUP($Z1090,'oddspedia-matches'!$A:$AD,AN$2,0)</f>
        <v>#N/A</v>
      </c>
      <c r="AO1090" t="e">
        <f>VLOOKUP($Z1090,'oddspedia-matches'!$A:$AD,AO$2,0)</f>
        <v>#N/A</v>
      </c>
      <c r="AP1090" t="e">
        <f>VLOOKUP($Z1090,'oddspedia-matches'!$A:$AD,AP$2,0)</f>
        <v>#N/A</v>
      </c>
      <c r="AQ1090" t="e">
        <f>VLOOKUP($Z1090,'oddspedia-matches'!$A:$AD,AQ$2,0)</f>
        <v>#N/A</v>
      </c>
    </row>
    <row r="1091" spans="2:43" hidden="1" x14ac:dyDescent="0.3">
      <c r="B1091" t="s">
        <v>485</v>
      </c>
      <c r="C1091" t="s">
        <v>5593</v>
      </c>
      <c r="D1091" s="25">
        <v>0.89583333333333337</v>
      </c>
      <c r="E1091" t="s">
        <v>779</v>
      </c>
      <c r="F1091" t="s">
        <v>748</v>
      </c>
      <c r="H1091">
        <v>57.5</v>
      </c>
      <c r="I1091">
        <v>23.7</v>
      </c>
      <c r="J1091">
        <v>18.8</v>
      </c>
      <c r="K1091">
        <v>81.2</v>
      </c>
      <c r="L1091">
        <v>42.5</v>
      </c>
      <c r="M1091">
        <v>76.3</v>
      </c>
      <c r="N1091">
        <v>48</v>
      </c>
      <c r="O1091">
        <v>32.5</v>
      </c>
      <c r="P1091">
        <v>19.5</v>
      </c>
      <c r="Q1091">
        <v>83.8</v>
      </c>
      <c r="R1091">
        <v>89</v>
      </c>
      <c r="S1091">
        <v>71.099999999999994</v>
      </c>
      <c r="T1091">
        <v>28.9</v>
      </c>
      <c r="U1091">
        <v>35.5</v>
      </c>
      <c r="V1091">
        <v>67.599999999999994</v>
      </c>
      <c r="W1091">
        <v>32.4</v>
      </c>
      <c r="X1091" t="str">
        <f>VLOOKUP(E1091,'Transform table'!A:B,2,0)</f>
        <v>CD Uni Catolica Santiago</v>
      </c>
      <c r="Y1091" t="str">
        <f>VLOOKUP(F1091,'Transform table'!A:B,2,0)</f>
        <v>Cobresal</v>
      </c>
      <c r="Z1091" t="str">
        <f t="shared" si="2"/>
        <v>07/08/2026CD Uni Catolica SantiagoCobresal</v>
      </c>
      <c r="AA1091" t="str">
        <f>VLOOKUP($Z1091,'oddspedia-matches'!$A:$AD,AA$2,0)</f>
        <v>2 - 0</v>
      </c>
      <c r="AB1091" t="str">
        <f>VLOOKUP($Z1091,'oddspedia-matches'!$A:$AD,AB$2,0)</f>
        <v>Green</v>
      </c>
      <c r="AC1091" t="str">
        <f>VLOOKUP($Z1091,'oddspedia-matches'!$A:$AD,AC$2,0)</f>
        <v>Red</v>
      </c>
      <c r="AD1091" t="str">
        <f>VLOOKUP($Z1091,'oddspedia-matches'!$A:$AD,AD$2,0)</f>
        <v>Red</v>
      </c>
      <c r="AE1091" t="str">
        <f>VLOOKUP($Z1091,'oddspedia-matches'!$A:$AD,AE$2,0)</f>
        <v>Green</v>
      </c>
      <c r="AF1091" t="str">
        <f>VLOOKUP($Z1091,'oddspedia-matches'!$A:$AD,AF$2,0)</f>
        <v>Red</v>
      </c>
      <c r="AG1091" t="str">
        <f>VLOOKUP($Z1091,'oddspedia-matches'!$A:$AD,AG$2,0)</f>
        <v>Green</v>
      </c>
      <c r="AH1091" t="str">
        <f>VLOOKUP($Z1091,'oddspedia-matches'!$A:$AD,AH$2,0)</f>
        <v>Red</v>
      </c>
      <c r="AI1091" t="str">
        <f>VLOOKUP($Z1091,'oddspedia-matches'!$A:$AD,AI$2,0)</f>
        <v>Green</v>
      </c>
      <c r="AJ1091" t="str">
        <f>VLOOKUP($Z1091,'oddspedia-matches'!$A:$AD,AJ$2,0)</f>
        <v>Red</v>
      </c>
      <c r="AK1091" t="str">
        <f>VLOOKUP($Z1091,'oddspedia-matches'!$A:$AD,AK$2,0)</f>
        <v>Red</v>
      </c>
      <c r="AL1091" t="str">
        <f>VLOOKUP($Z1091,'oddspedia-matches'!$A:$AD,AL$2,0)</f>
        <v>Green</v>
      </c>
      <c r="AM1091" t="str">
        <f>VLOOKUP($Z1091,'oddspedia-matches'!$A:$AD,AM$2,0)</f>
        <v>Red</v>
      </c>
      <c r="AN1091" t="str">
        <f>VLOOKUP($Z1091,'oddspedia-matches'!$A:$AD,AN$2,0)</f>
        <v>Green</v>
      </c>
      <c r="AO1091" t="str">
        <f>VLOOKUP($Z1091,'oddspedia-matches'!$A:$AD,AO$2,0)</f>
        <v>Green</v>
      </c>
      <c r="AP1091" t="str">
        <f>VLOOKUP($Z1091,'oddspedia-matches'!$A:$AD,AP$2,0)</f>
        <v>Red</v>
      </c>
      <c r="AQ1091" t="str">
        <f>VLOOKUP($Z1091,'oddspedia-matches'!$A:$AD,AQ$2,0)</f>
        <v>Green</v>
      </c>
    </row>
    <row r="1092" spans="2:43" hidden="1" x14ac:dyDescent="0.3">
      <c r="B1092" t="s">
        <v>483</v>
      </c>
      <c r="C1092" t="s">
        <v>5593</v>
      </c>
      <c r="D1092" s="25">
        <v>0.89583333333333337</v>
      </c>
      <c r="E1092" t="s">
        <v>173</v>
      </c>
      <c r="F1092" t="s">
        <v>1181</v>
      </c>
      <c r="H1092">
        <v>37.4</v>
      </c>
      <c r="I1092">
        <v>33.1</v>
      </c>
      <c r="J1092">
        <v>29.5</v>
      </c>
      <c r="K1092">
        <v>70.5</v>
      </c>
      <c r="L1092">
        <v>62.6</v>
      </c>
      <c r="M1092">
        <v>66.900000000000006</v>
      </c>
      <c r="N1092">
        <v>26.2</v>
      </c>
      <c r="O1092">
        <v>47.5</v>
      </c>
      <c r="P1092">
        <v>26.3</v>
      </c>
      <c r="Q1092">
        <v>63.7</v>
      </c>
      <c r="R1092">
        <v>61.4</v>
      </c>
      <c r="S1092">
        <v>33</v>
      </c>
      <c r="T1092">
        <v>67</v>
      </c>
      <c r="U1092">
        <v>71.7</v>
      </c>
      <c r="V1092">
        <v>41.7</v>
      </c>
      <c r="W1092">
        <v>58.3</v>
      </c>
      <c r="X1092" t="str">
        <f>VLOOKUP(E1092,'Transform table'!A:B,2,0)</f>
        <v>Deportes Quindio</v>
      </c>
      <c r="Y1092" t="str">
        <f>VLOOKUP(F1092,'Transform table'!A:B,2,0)</f>
        <v>Internacional FC Palmira</v>
      </c>
      <c r="Z1092" t="str">
        <f t="shared" si="2"/>
        <v>07/08/2026Deportes QuindioInternacional FC Palmira</v>
      </c>
      <c r="AA1092" t="str">
        <f>VLOOKUP($Z1092,'oddspedia-matches'!$A:$AD,AA$2,0)</f>
        <v>1 - 1</v>
      </c>
      <c r="AB1092" t="str">
        <f>VLOOKUP($Z1092,'oddspedia-matches'!$A:$AD,AB$2,0)</f>
        <v>Red</v>
      </c>
      <c r="AC1092" t="str">
        <f>VLOOKUP($Z1092,'oddspedia-matches'!$A:$AD,AC$2,0)</f>
        <v>Green</v>
      </c>
      <c r="AD1092" t="str">
        <f>VLOOKUP($Z1092,'oddspedia-matches'!$A:$AD,AD$2,0)</f>
        <v>Red</v>
      </c>
      <c r="AE1092" t="str">
        <f>VLOOKUP($Z1092,'oddspedia-matches'!$A:$AD,AE$2,0)</f>
        <v>Green</v>
      </c>
      <c r="AF1092" t="str">
        <f>VLOOKUP($Z1092,'oddspedia-matches'!$A:$AD,AF$2,0)</f>
        <v>Green</v>
      </c>
      <c r="AG1092" t="str">
        <f>VLOOKUP($Z1092,'oddspedia-matches'!$A:$AD,AG$2,0)</f>
        <v>Red</v>
      </c>
      <c r="AH1092" t="str">
        <f>VLOOKUP($Z1092,'oddspedia-matches'!$A:$AD,AH$2,0)</f>
        <v>Red</v>
      </c>
      <c r="AI1092" t="str">
        <f>VLOOKUP($Z1092,'oddspedia-matches'!$A:$AD,AI$2,0)</f>
        <v>Green</v>
      </c>
      <c r="AJ1092" t="str">
        <f>VLOOKUP($Z1092,'oddspedia-matches'!$A:$AD,AJ$2,0)</f>
        <v>Red</v>
      </c>
      <c r="AK1092" t="str">
        <f>VLOOKUP($Z1092,'oddspedia-matches'!$A:$AD,AK$2,0)</f>
        <v>Red</v>
      </c>
      <c r="AL1092" t="str">
        <f>VLOOKUP($Z1092,'oddspedia-matches'!$A:$AD,AL$2,0)</f>
        <v>Green</v>
      </c>
      <c r="AM1092" t="str">
        <f>VLOOKUP($Z1092,'oddspedia-matches'!$A:$AD,AM$2,0)</f>
        <v>Red</v>
      </c>
      <c r="AN1092" t="str">
        <f>VLOOKUP($Z1092,'oddspedia-matches'!$A:$AD,AN$2,0)</f>
        <v>Green</v>
      </c>
      <c r="AO1092" t="str">
        <f>VLOOKUP($Z1092,'oddspedia-matches'!$A:$AD,AO$2,0)</f>
        <v>Green</v>
      </c>
      <c r="AP1092" t="str">
        <f>VLOOKUP($Z1092,'oddspedia-matches'!$A:$AD,AP$2,0)</f>
        <v>Green</v>
      </c>
      <c r="AQ1092" t="str">
        <f>VLOOKUP($Z1092,'oddspedia-matches'!$A:$AD,AQ$2,0)</f>
        <v>Red</v>
      </c>
    </row>
    <row r="1093" spans="2:43" hidden="1" x14ac:dyDescent="0.3">
      <c r="B1093" t="s">
        <v>470</v>
      </c>
      <c r="C1093" t="s">
        <v>5593</v>
      </c>
      <c r="D1093" s="25">
        <v>0.90625</v>
      </c>
      <c r="E1093" t="s">
        <v>381</v>
      </c>
      <c r="F1093" t="s">
        <v>645</v>
      </c>
      <c r="H1093">
        <v>63.1</v>
      </c>
      <c r="I1093">
        <v>25.3</v>
      </c>
      <c r="J1093">
        <v>11.7</v>
      </c>
      <c r="K1093">
        <v>88.3</v>
      </c>
      <c r="L1093">
        <v>36.9</v>
      </c>
      <c r="M1093">
        <v>74.7</v>
      </c>
      <c r="N1093">
        <v>39.1</v>
      </c>
      <c r="O1093">
        <v>44.2</v>
      </c>
      <c r="P1093">
        <v>16.7</v>
      </c>
      <c r="Q1093">
        <v>66.5</v>
      </c>
      <c r="R1093">
        <v>67</v>
      </c>
      <c r="S1093">
        <v>39.4</v>
      </c>
      <c r="T1093">
        <v>60.6</v>
      </c>
      <c r="U1093">
        <v>69.3</v>
      </c>
      <c r="V1093">
        <v>36.799999999999997</v>
      </c>
      <c r="W1093">
        <v>63.2</v>
      </c>
      <c r="X1093" t="str">
        <f>VLOOKUP(E1093,'Transform table'!A:B,2,0)</f>
        <v>Independiente Rivadavia</v>
      </c>
      <c r="Y1093" t="str">
        <f>VLOOKUP(F1093,'Transform table'!A:B,2,0)</f>
        <v>Estudiantes Rio Cuarto</v>
      </c>
      <c r="Z1093" t="str">
        <f t="shared" si="2"/>
        <v>07/08/2026Independiente RivadaviaEstudiantes Rio Cuarto</v>
      </c>
      <c r="AA1093" t="str">
        <f>VLOOKUP($Z1093,'oddspedia-matches'!$A:$AD,AA$2,0)</f>
        <v>2 - 1</v>
      </c>
      <c r="AB1093" t="str">
        <f>VLOOKUP($Z1093,'oddspedia-matches'!$A:$AD,AB$2,0)</f>
        <v>Green</v>
      </c>
      <c r="AC1093" t="str">
        <f>VLOOKUP($Z1093,'oddspedia-matches'!$A:$AD,AC$2,0)</f>
        <v>Red</v>
      </c>
      <c r="AD1093" t="str">
        <f>VLOOKUP($Z1093,'oddspedia-matches'!$A:$AD,AD$2,0)</f>
        <v>Red</v>
      </c>
      <c r="AE1093" t="str">
        <f>VLOOKUP($Z1093,'oddspedia-matches'!$A:$AD,AE$2,0)</f>
        <v>Green</v>
      </c>
      <c r="AF1093" t="str">
        <f>VLOOKUP($Z1093,'oddspedia-matches'!$A:$AD,AF$2,0)</f>
        <v>Red</v>
      </c>
      <c r="AG1093" t="str">
        <f>VLOOKUP($Z1093,'oddspedia-matches'!$A:$AD,AG$2,0)</f>
        <v>Green</v>
      </c>
      <c r="AH1093" t="str">
        <f>VLOOKUP($Z1093,'oddspedia-matches'!$A:$AD,AH$2,0)</f>
        <v>Red</v>
      </c>
      <c r="AI1093" t="str">
        <f>VLOOKUP($Z1093,'oddspedia-matches'!$A:$AD,AI$2,0)</f>
        <v>Green</v>
      </c>
      <c r="AJ1093" t="str">
        <f>VLOOKUP($Z1093,'oddspedia-matches'!$A:$AD,AJ$2,0)</f>
        <v>Red</v>
      </c>
      <c r="AK1093" t="str">
        <f>VLOOKUP($Z1093,'oddspedia-matches'!$A:$AD,AK$2,0)</f>
        <v>Red</v>
      </c>
      <c r="AL1093" t="str">
        <f>VLOOKUP($Z1093,'oddspedia-matches'!$A:$AD,AL$2,0)</f>
        <v>Green</v>
      </c>
      <c r="AM1093" t="str">
        <f>VLOOKUP($Z1093,'oddspedia-matches'!$A:$AD,AM$2,0)</f>
        <v>Green</v>
      </c>
      <c r="AN1093" t="str">
        <f>VLOOKUP($Z1093,'oddspedia-matches'!$A:$AD,AN$2,0)</f>
        <v>Red</v>
      </c>
      <c r="AO1093" t="str">
        <f>VLOOKUP($Z1093,'oddspedia-matches'!$A:$AD,AO$2,0)</f>
        <v>Green</v>
      </c>
      <c r="AP1093" t="str">
        <f>VLOOKUP($Z1093,'oddspedia-matches'!$A:$AD,AP$2,0)</f>
        <v>Green</v>
      </c>
      <c r="AQ1093" t="str">
        <f>VLOOKUP($Z1093,'oddspedia-matches'!$A:$AD,AQ$2,0)</f>
        <v>Red</v>
      </c>
    </row>
    <row r="1094" spans="2:43" hidden="1" x14ac:dyDescent="0.3">
      <c r="B1094" t="s">
        <v>482</v>
      </c>
      <c r="C1094" t="s">
        <v>5593</v>
      </c>
      <c r="D1094" s="25">
        <v>0.91666666666666663</v>
      </c>
      <c r="E1094" t="s">
        <v>209</v>
      </c>
      <c r="F1094" t="s">
        <v>791</v>
      </c>
      <c r="H1094">
        <v>49.1</v>
      </c>
      <c r="I1094">
        <v>27</v>
      </c>
      <c r="J1094">
        <v>23.9</v>
      </c>
      <c r="K1094">
        <v>76.099999999999994</v>
      </c>
      <c r="L1094">
        <v>50.9</v>
      </c>
      <c r="M1094">
        <v>73</v>
      </c>
      <c r="N1094">
        <v>40.299999999999997</v>
      </c>
      <c r="O1094">
        <v>44.7</v>
      </c>
      <c r="P1094">
        <v>15</v>
      </c>
      <c r="Q1094">
        <v>65.2</v>
      </c>
      <c r="R1094">
        <v>77.400000000000006</v>
      </c>
      <c r="S1094">
        <v>52.2</v>
      </c>
      <c r="T1094">
        <v>47.8</v>
      </c>
      <c r="U1094">
        <v>54.1</v>
      </c>
      <c r="V1094">
        <v>55.3</v>
      </c>
      <c r="W1094">
        <v>44.7</v>
      </c>
      <c r="X1094" t="str">
        <f>VLOOKUP(E1094,'Transform table'!A:B,2,0)</f>
        <v>Universitario de Deportes</v>
      </c>
      <c r="Y1094" t="str">
        <f>VLOOKUP(F1094,'Transform table'!A:B,2,0)</f>
        <v>Sporting Cristal</v>
      </c>
      <c r="Z1094" t="str">
        <f t="shared" si="2"/>
        <v>07/08/2026Universitario de DeportesSporting Cristal</v>
      </c>
      <c r="AA1094" t="str">
        <f>VLOOKUP($Z1094,'oddspedia-matches'!$A:$AD,AA$2,0)</f>
        <v>1 - 1</v>
      </c>
      <c r="AB1094" t="str">
        <f>VLOOKUP($Z1094,'oddspedia-matches'!$A:$AD,AB$2,0)</f>
        <v>Red</v>
      </c>
      <c r="AC1094" t="str">
        <f>VLOOKUP($Z1094,'oddspedia-matches'!$A:$AD,AC$2,0)</f>
        <v>Green</v>
      </c>
      <c r="AD1094" t="str">
        <f>VLOOKUP($Z1094,'oddspedia-matches'!$A:$AD,AD$2,0)</f>
        <v>Red</v>
      </c>
      <c r="AE1094" t="str">
        <f>VLOOKUP($Z1094,'oddspedia-matches'!$A:$AD,AE$2,0)</f>
        <v>Green</v>
      </c>
      <c r="AF1094" t="str">
        <f>VLOOKUP($Z1094,'oddspedia-matches'!$A:$AD,AF$2,0)</f>
        <v>Green</v>
      </c>
      <c r="AG1094" t="str">
        <f>VLOOKUP($Z1094,'oddspedia-matches'!$A:$AD,AG$2,0)</f>
        <v>Red</v>
      </c>
      <c r="AH1094" t="str">
        <f>VLOOKUP($Z1094,'oddspedia-matches'!$A:$AD,AH$2,0)</f>
        <v>Red</v>
      </c>
      <c r="AI1094" t="str">
        <f>VLOOKUP($Z1094,'oddspedia-matches'!$A:$AD,AI$2,0)</f>
        <v>Green</v>
      </c>
      <c r="AJ1094" t="str">
        <f>VLOOKUP($Z1094,'oddspedia-matches'!$A:$AD,AJ$2,0)</f>
        <v>Red</v>
      </c>
      <c r="AK1094" t="str">
        <f>VLOOKUP($Z1094,'oddspedia-matches'!$A:$AD,AK$2,0)</f>
        <v>Red</v>
      </c>
      <c r="AL1094" t="str">
        <f>VLOOKUP($Z1094,'oddspedia-matches'!$A:$AD,AL$2,0)</f>
        <v>Green</v>
      </c>
      <c r="AM1094" t="str">
        <f>VLOOKUP($Z1094,'oddspedia-matches'!$A:$AD,AM$2,0)</f>
        <v>Red</v>
      </c>
      <c r="AN1094" t="str">
        <f>VLOOKUP($Z1094,'oddspedia-matches'!$A:$AD,AN$2,0)</f>
        <v>Green</v>
      </c>
      <c r="AO1094" t="str">
        <f>VLOOKUP($Z1094,'oddspedia-matches'!$A:$AD,AO$2,0)</f>
        <v>Green</v>
      </c>
      <c r="AP1094" t="str">
        <f>VLOOKUP($Z1094,'oddspedia-matches'!$A:$AD,AP$2,0)</f>
        <v>Green</v>
      </c>
      <c r="AQ1094" t="str">
        <f>VLOOKUP($Z1094,'oddspedia-matches'!$A:$AD,AQ$2,0)</f>
        <v>Red</v>
      </c>
    </row>
    <row r="1095" spans="2:43" hidden="1" x14ac:dyDescent="0.3">
      <c r="B1095" t="s">
        <v>489</v>
      </c>
      <c r="C1095" t="s">
        <v>5593</v>
      </c>
      <c r="D1095" s="25">
        <v>0.9375</v>
      </c>
      <c r="E1095" t="s">
        <v>794</v>
      </c>
      <c r="F1095" t="s">
        <v>1182</v>
      </c>
      <c r="H1095">
        <v>55.8</v>
      </c>
      <c r="I1095">
        <v>24.9</v>
      </c>
      <c r="J1095">
        <v>19.3</v>
      </c>
      <c r="K1095">
        <v>80.7</v>
      </c>
      <c r="L1095">
        <v>44.2</v>
      </c>
      <c r="M1095">
        <v>75.099999999999994</v>
      </c>
      <c r="N1095">
        <v>48.9</v>
      </c>
      <c r="O1095">
        <v>36.799999999999997</v>
      </c>
      <c r="P1095">
        <v>14.2</v>
      </c>
      <c r="Q1095">
        <v>75.2</v>
      </c>
      <c r="R1095">
        <v>81</v>
      </c>
      <c r="S1095">
        <v>57.5</v>
      </c>
      <c r="T1095">
        <v>42.5</v>
      </c>
      <c r="U1095">
        <v>49.7</v>
      </c>
      <c r="V1095">
        <v>57.1</v>
      </c>
      <c r="W1095">
        <v>42.9</v>
      </c>
      <c r="X1095" t="str">
        <f>VLOOKUP(E1095,'Transform table'!A:B,2,0)</f>
        <v>San Francisco FC</v>
      </c>
      <c r="Y1095" t="str">
        <f>VLOOKUP(F1095,'Transform table'!A:B,2,0)</f>
        <v>Herrera FC</v>
      </c>
      <c r="Z1095" t="str">
        <f t="shared" si="2"/>
        <v>07/08/2026San Francisco FCHerrera FC</v>
      </c>
      <c r="AA1095" t="str">
        <f>VLOOKUP($Z1095,'oddspedia-matches'!$A:$AD,AA$2,0)</f>
        <v>3 - 1</v>
      </c>
      <c r="AB1095" t="str">
        <f>VLOOKUP($Z1095,'oddspedia-matches'!$A:$AD,AB$2,0)</f>
        <v>Green</v>
      </c>
      <c r="AC1095" t="str">
        <f>VLOOKUP($Z1095,'oddspedia-matches'!$A:$AD,AC$2,0)</f>
        <v>Red</v>
      </c>
      <c r="AD1095" t="str">
        <f>VLOOKUP($Z1095,'oddspedia-matches'!$A:$AD,AD$2,0)</f>
        <v>Red</v>
      </c>
      <c r="AE1095" t="str">
        <f>VLOOKUP($Z1095,'oddspedia-matches'!$A:$AD,AE$2,0)</f>
        <v>Green</v>
      </c>
      <c r="AF1095" t="str">
        <f>VLOOKUP($Z1095,'oddspedia-matches'!$A:$AD,AF$2,0)</f>
        <v>Red</v>
      </c>
      <c r="AG1095" t="str">
        <f>VLOOKUP($Z1095,'oddspedia-matches'!$A:$AD,AG$2,0)</f>
        <v>Green</v>
      </c>
      <c r="AH1095" t="str">
        <f>VLOOKUP($Z1095,'oddspedia-matches'!$A:$AD,AH$2,0)</f>
        <v>Green</v>
      </c>
      <c r="AI1095" t="str">
        <f>VLOOKUP($Z1095,'oddspedia-matches'!$A:$AD,AI$2,0)</f>
        <v>Red</v>
      </c>
      <c r="AJ1095" t="str">
        <f>VLOOKUP($Z1095,'oddspedia-matches'!$A:$AD,AJ$2,0)</f>
        <v>Red</v>
      </c>
      <c r="AK1095" t="str">
        <f>VLOOKUP($Z1095,'oddspedia-matches'!$A:$AD,AK$2,0)</f>
        <v>Green</v>
      </c>
      <c r="AL1095" t="str">
        <f>VLOOKUP($Z1095,'oddspedia-matches'!$A:$AD,AL$2,0)</f>
        <v>Green</v>
      </c>
      <c r="AM1095" t="str">
        <f>VLOOKUP($Z1095,'oddspedia-matches'!$A:$AD,AM$2,0)</f>
        <v>Green</v>
      </c>
      <c r="AN1095" t="str">
        <f>VLOOKUP($Z1095,'oddspedia-matches'!$A:$AD,AN$2,0)</f>
        <v>Red</v>
      </c>
      <c r="AO1095" t="str">
        <f>VLOOKUP($Z1095,'oddspedia-matches'!$A:$AD,AO$2,0)</f>
        <v>Red</v>
      </c>
      <c r="AP1095" t="str">
        <f>VLOOKUP($Z1095,'oddspedia-matches'!$A:$AD,AP$2,0)</f>
        <v>Green</v>
      </c>
      <c r="AQ1095" t="str">
        <f>VLOOKUP($Z1095,'oddspedia-matches'!$A:$AD,AQ$2,0)</f>
        <v>Red</v>
      </c>
    </row>
    <row r="1096" spans="2:43" hidden="1" x14ac:dyDescent="0.3">
      <c r="B1096" t="s">
        <v>463</v>
      </c>
      <c r="C1096" t="s">
        <v>5593</v>
      </c>
      <c r="D1096" s="25">
        <v>4.1666666666666664E-2</v>
      </c>
      <c r="E1096" t="s">
        <v>18</v>
      </c>
      <c r="F1096" t="s">
        <v>515</v>
      </c>
      <c r="H1096">
        <v>55.5</v>
      </c>
      <c r="I1096">
        <v>24.2</v>
      </c>
      <c r="J1096">
        <v>20.399999999999999</v>
      </c>
      <c r="K1096">
        <v>79.599999999999994</v>
      </c>
      <c r="L1096">
        <v>44.5</v>
      </c>
      <c r="M1096">
        <v>75.8</v>
      </c>
      <c r="N1096">
        <v>50.1</v>
      </c>
      <c r="O1096">
        <v>32.299999999999997</v>
      </c>
      <c r="P1096">
        <v>17.600000000000001</v>
      </c>
      <c r="Q1096">
        <v>83.3</v>
      </c>
      <c r="R1096">
        <v>86.5</v>
      </c>
      <c r="S1096">
        <v>66.599999999999994</v>
      </c>
      <c r="T1096">
        <v>33.4</v>
      </c>
      <c r="U1096">
        <v>40.1</v>
      </c>
      <c r="V1096">
        <v>64.8</v>
      </c>
      <c r="W1096">
        <v>35.200000000000003</v>
      </c>
      <c r="X1096" t="str">
        <f>VLOOKUP(E1096,'Transform table'!A:B,2,0)</f>
        <v>Newcastle Olympic Reserves</v>
      </c>
      <c r="Y1096" t="str">
        <f>VLOOKUP(F1096,'Transform table'!A:B,2,0)</f>
        <v>Valentine Phoenix Reserves</v>
      </c>
      <c r="Z1096" t="str">
        <f t="shared" si="2"/>
        <v>07/08/2026Newcastle Olympic ReservesValentine Phoenix Reserves</v>
      </c>
      <c r="AA1096" t="str">
        <f>VLOOKUP($Z1096,'oddspedia-matches'!$A:$AD,AA$2,0)</f>
        <v>3 - 2</v>
      </c>
      <c r="AB1096" t="str">
        <f>VLOOKUP($Z1096,'oddspedia-matches'!$A:$AD,AB$2,0)</f>
        <v>Green</v>
      </c>
      <c r="AC1096" t="str">
        <f>VLOOKUP($Z1096,'oddspedia-matches'!$A:$AD,AC$2,0)</f>
        <v>Red</v>
      </c>
      <c r="AD1096" t="str">
        <f>VLOOKUP($Z1096,'oddspedia-matches'!$A:$AD,AD$2,0)</f>
        <v>Red</v>
      </c>
      <c r="AE1096" t="str">
        <f>VLOOKUP($Z1096,'oddspedia-matches'!$A:$AD,AE$2,0)</f>
        <v>Green</v>
      </c>
      <c r="AF1096" t="str">
        <f>VLOOKUP($Z1096,'oddspedia-matches'!$A:$AD,AF$2,0)</f>
        <v>Red</v>
      </c>
      <c r="AG1096" t="str">
        <f>VLOOKUP($Z1096,'oddspedia-matches'!$A:$AD,AG$2,0)</f>
        <v>Green</v>
      </c>
      <c r="AH1096" t="str">
        <f>VLOOKUP($Z1096,'oddspedia-matches'!$A:$AD,AH$2,0)</f>
        <v>Red</v>
      </c>
      <c r="AI1096" t="str">
        <f>VLOOKUP($Z1096,'oddspedia-matches'!$A:$AD,AI$2,0)</f>
        <v>Red</v>
      </c>
      <c r="AJ1096" t="str">
        <f>VLOOKUP($Z1096,'oddspedia-matches'!$A:$AD,AJ$2,0)</f>
        <v>Green</v>
      </c>
      <c r="AK1096" t="str">
        <f>VLOOKUP($Z1096,'oddspedia-matches'!$A:$AD,AK$2,0)</f>
        <v>Green</v>
      </c>
      <c r="AL1096" t="str">
        <f>VLOOKUP($Z1096,'oddspedia-matches'!$A:$AD,AL$2,0)</f>
        <v>Green</v>
      </c>
      <c r="AM1096" t="str">
        <f>VLOOKUP($Z1096,'oddspedia-matches'!$A:$AD,AM$2,0)</f>
        <v>Green</v>
      </c>
      <c r="AN1096" t="str">
        <f>VLOOKUP($Z1096,'oddspedia-matches'!$A:$AD,AN$2,0)</f>
        <v>Red</v>
      </c>
      <c r="AO1096" t="str">
        <f>VLOOKUP($Z1096,'oddspedia-matches'!$A:$AD,AO$2,0)</f>
        <v>Red</v>
      </c>
      <c r="AP1096" t="str">
        <f>VLOOKUP($Z1096,'oddspedia-matches'!$A:$AD,AP$2,0)</f>
        <v>Green</v>
      </c>
      <c r="AQ1096" t="str">
        <f>VLOOKUP($Z1096,'oddspedia-matches'!$A:$AD,AQ$2,0)</f>
        <v>Red</v>
      </c>
    </row>
    <row r="1097" spans="2:43" hidden="1" x14ac:dyDescent="0.3">
      <c r="B1097" t="s">
        <v>464</v>
      </c>
      <c r="C1097" t="s">
        <v>7055</v>
      </c>
      <c r="D1097" s="25">
        <v>4.1666666666666664E-2</v>
      </c>
      <c r="E1097" t="s">
        <v>4816</v>
      </c>
      <c r="F1097" t="s">
        <v>496</v>
      </c>
      <c r="H1097">
        <v>66.900000000000006</v>
      </c>
      <c r="I1097">
        <v>22.6</v>
      </c>
      <c r="J1097">
        <v>10.5</v>
      </c>
      <c r="K1097">
        <v>89.5</v>
      </c>
      <c r="L1097">
        <v>33.1</v>
      </c>
      <c r="M1097">
        <v>77.400000000000006</v>
      </c>
      <c r="N1097">
        <v>52.5</v>
      </c>
      <c r="O1097">
        <v>32.799999999999997</v>
      </c>
      <c r="P1097">
        <v>14.7</v>
      </c>
      <c r="Q1097">
        <v>80.900000000000006</v>
      </c>
      <c r="R1097">
        <v>91.6</v>
      </c>
      <c r="S1097">
        <v>76.5</v>
      </c>
      <c r="T1097">
        <v>23.5</v>
      </c>
      <c r="U1097">
        <v>31.5</v>
      </c>
      <c r="V1097">
        <v>65.7</v>
      </c>
      <c r="W1097">
        <v>34.299999999999997</v>
      </c>
      <c r="X1097" t="str">
        <f>VLOOKUP(E1097,'Transform table'!A:B,2,0)</f>
        <v>South Hobart</v>
      </c>
      <c r="Y1097" t="str">
        <f>VLOOKUP(F1097,'Transform table'!A:B,2,0)</f>
        <v>Riverside Olympic</v>
      </c>
      <c r="Z1097" t="str">
        <f t="shared" si="2"/>
        <v>08/08/2026South HobartRiverside Olympic</v>
      </c>
      <c r="AA1097" t="str">
        <f>VLOOKUP($Z1097,'oddspedia-matches'!$A:$AD,AA$2,0)</f>
        <v>5 - 2</v>
      </c>
      <c r="AB1097" t="str">
        <f>VLOOKUP($Z1097,'oddspedia-matches'!$A:$AD,AB$2,0)</f>
        <v>Green</v>
      </c>
      <c r="AC1097" t="str">
        <f>VLOOKUP($Z1097,'oddspedia-matches'!$A:$AD,AC$2,0)</f>
        <v>Red</v>
      </c>
      <c r="AD1097" t="str">
        <f>VLOOKUP($Z1097,'oddspedia-matches'!$A:$AD,AD$2,0)</f>
        <v>Red</v>
      </c>
      <c r="AE1097" t="str">
        <f>VLOOKUP($Z1097,'oddspedia-matches'!$A:$AD,AE$2,0)</f>
        <v>Green</v>
      </c>
      <c r="AF1097" t="str">
        <f>VLOOKUP($Z1097,'oddspedia-matches'!$A:$AD,AF$2,0)</f>
        <v>Red</v>
      </c>
      <c r="AG1097" t="str">
        <f>VLOOKUP($Z1097,'oddspedia-matches'!$A:$AD,AG$2,0)</f>
        <v>Green</v>
      </c>
      <c r="AH1097" t="str">
        <f>VLOOKUP($Z1097,'oddspedia-matches'!$A:$AD,AH$2,0)</f>
        <v>Green</v>
      </c>
      <c r="AI1097" t="str">
        <f>VLOOKUP($Z1097,'oddspedia-matches'!$A:$AD,AI$2,0)</f>
        <v>Red</v>
      </c>
      <c r="AJ1097" t="str">
        <f>VLOOKUP($Z1097,'oddspedia-matches'!$A:$AD,AJ$2,0)</f>
        <v>Red</v>
      </c>
      <c r="AK1097" t="str">
        <f>VLOOKUP($Z1097,'oddspedia-matches'!$A:$AD,AK$2,0)</f>
        <v>Green</v>
      </c>
      <c r="AL1097" t="str">
        <f>VLOOKUP($Z1097,'oddspedia-matches'!$A:$AD,AL$2,0)</f>
        <v>Green</v>
      </c>
      <c r="AM1097" t="str">
        <f>VLOOKUP($Z1097,'oddspedia-matches'!$A:$AD,AM$2,0)</f>
        <v>Green</v>
      </c>
      <c r="AN1097" t="str">
        <f>VLOOKUP($Z1097,'oddspedia-matches'!$A:$AD,AN$2,0)</f>
        <v>Red</v>
      </c>
      <c r="AO1097" t="str">
        <f>VLOOKUP($Z1097,'oddspedia-matches'!$A:$AD,AO$2,0)</f>
        <v>Red</v>
      </c>
      <c r="AP1097" t="str">
        <f>VLOOKUP($Z1097,'oddspedia-matches'!$A:$AD,AP$2,0)</f>
        <v>Green</v>
      </c>
      <c r="AQ1097" t="str">
        <f>VLOOKUP($Z1097,'oddspedia-matches'!$A:$AD,AQ$2,0)</f>
        <v>Red</v>
      </c>
    </row>
    <row r="1098" spans="2:43" hidden="1" x14ac:dyDescent="0.3">
      <c r="B1098" t="s">
        <v>445</v>
      </c>
      <c r="C1098" t="s">
        <v>7055</v>
      </c>
      <c r="D1098" s="25">
        <v>6.25E-2</v>
      </c>
      <c r="E1098" t="s">
        <v>493</v>
      </c>
      <c r="F1098" t="s">
        <v>533</v>
      </c>
      <c r="H1098">
        <v>30.4</v>
      </c>
      <c r="I1098">
        <v>25.5</v>
      </c>
      <c r="J1098">
        <v>44.2</v>
      </c>
      <c r="K1098">
        <v>55.8</v>
      </c>
      <c r="L1098">
        <v>69.599999999999994</v>
      </c>
      <c r="M1098">
        <v>74.5</v>
      </c>
      <c r="N1098">
        <v>35</v>
      </c>
      <c r="O1098">
        <v>36.799999999999997</v>
      </c>
      <c r="P1098">
        <v>28.2</v>
      </c>
      <c r="Q1098">
        <v>80</v>
      </c>
      <c r="R1098">
        <v>92.4</v>
      </c>
      <c r="S1098">
        <v>77.900000000000006</v>
      </c>
      <c r="T1098">
        <v>22.1</v>
      </c>
      <c r="U1098">
        <v>26.9</v>
      </c>
      <c r="V1098">
        <v>76.900000000000006</v>
      </c>
      <c r="W1098">
        <v>23.1</v>
      </c>
      <c r="X1098" t="str">
        <f>VLOOKUP(E1098,'Transform table'!A:B,2,0)</f>
        <v>Canberra Olympic</v>
      </c>
      <c r="Y1098" t="str">
        <f>VLOOKUP(F1098,'Transform table'!A:B,2,0)</f>
        <v>Cooma</v>
      </c>
      <c r="Z1098" t="str">
        <f t="shared" si="2"/>
        <v>08/08/2026Canberra OlympicCooma</v>
      </c>
      <c r="AA1098" t="str">
        <f>VLOOKUP($Z1098,'oddspedia-matches'!$A:$AD,AA$2,0)</f>
        <v>2 - 5</v>
      </c>
      <c r="AB1098" t="str">
        <f>VLOOKUP($Z1098,'oddspedia-matches'!$A:$AD,AB$2,0)</f>
        <v>Red</v>
      </c>
      <c r="AC1098" t="str">
        <f>VLOOKUP($Z1098,'oddspedia-matches'!$A:$AD,AC$2,0)</f>
        <v>Red</v>
      </c>
      <c r="AD1098" t="str">
        <f>VLOOKUP($Z1098,'oddspedia-matches'!$A:$AD,AD$2,0)</f>
        <v>Green</v>
      </c>
      <c r="AE1098" t="str">
        <f>VLOOKUP($Z1098,'oddspedia-matches'!$A:$AD,AE$2,0)</f>
        <v>Red</v>
      </c>
      <c r="AF1098" t="str">
        <f>VLOOKUP($Z1098,'oddspedia-matches'!$A:$AD,AF$2,0)</f>
        <v>Green</v>
      </c>
      <c r="AG1098" t="str">
        <f>VLOOKUP($Z1098,'oddspedia-matches'!$A:$AD,AG$2,0)</f>
        <v>Green</v>
      </c>
      <c r="AH1098" t="str">
        <f>VLOOKUP($Z1098,'oddspedia-matches'!$A:$AD,AH$2,0)</f>
        <v>Red</v>
      </c>
      <c r="AI1098" t="str">
        <f>VLOOKUP($Z1098,'oddspedia-matches'!$A:$AD,AI$2,0)</f>
        <v>Green</v>
      </c>
      <c r="AJ1098" t="str">
        <f>VLOOKUP($Z1098,'oddspedia-matches'!$A:$AD,AJ$2,0)</f>
        <v>Red</v>
      </c>
      <c r="AK1098" t="str">
        <f>VLOOKUP($Z1098,'oddspedia-matches'!$A:$AD,AK$2,0)</f>
        <v>Green</v>
      </c>
      <c r="AL1098" t="str">
        <f>VLOOKUP($Z1098,'oddspedia-matches'!$A:$AD,AL$2,0)</f>
        <v>Green</v>
      </c>
      <c r="AM1098" t="str">
        <f>VLOOKUP($Z1098,'oddspedia-matches'!$A:$AD,AM$2,0)</f>
        <v>Green</v>
      </c>
      <c r="AN1098" t="str">
        <f>VLOOKUP($Z1098,'oddspedia-matches'!$A:$AD,AN$2,0)</f>
        <v>Red</v>
      </c>
      <c r="AO1098" t="str">
        <f>VLOOKUP($Z1098,'oddspedia-matches'!$A:$AD,AO$2,0)</f>
        <v>Red</v>
      </c>
      <c r="AP1098" t="str">
        <f>VLOOKUP($Z1098,'oddspedia-matches'!$A:$AD,AP$2,0)</f>
        <v>Green</v>
      </c>
      <c r="AQ1098" t="str">
        <f>VLOOKUP($Z1098,'oddspedia-matches'!$A:$AD,AQ$2,0)</f>
        <v>Red</v>
      </c>
    </row>
    <row r="1099" spans="2:43" hidden="1" x14ac:dyDescent="0.3">
      <c r="B1099" t="s">
        <v>464</v>
      </c>
      <c r="C1099" t="s">
        <v>7055</v>
      </c>
      <c r="D1099" s="25">
        <v>6.25E-2</v>
      </c>
      <c r="E1099" t="s">
        <v>495</v>
      </c>
      <c r="F1099" t="s">
        <v>23</v>
      </c>
      <c r="H1099">
        <v>56.7</v>
      </c>
      <c r="I1099">
        <v>24.7</v>
      </c>
      <c r="J1099">
        <v>18.600000000000001</v>
      </c>
      <c r="K1099">
        <v>81.400000000000006</v>
      </c>
      <c r="L1099">
        <v>43.3</v>
      </c>
      <c r="M1099">
        <v>75.3</v>
      </c>
      <c r="N1099">
        <v>44.7</v>
      </c>
      <c r="O1099">
        <v>33.6</v>
      </c>
      <c r="P1099">
        <v>21.7</v>
      </c>
      <c r="Q1099">
        <v>83.2</v>
      </c>
      <c r="R1099">
        <v>93.7</v>
      </c>
      <c r="S1099">
        <v>80.900000000000006</v>
      </c>
      <c r="T1099">
        <v>19.100000000000001</v>
      </c>
      <c r="U1099">
        <v>24.6</v>
      </c>
      <c r="V1099">
        <v>75.900000000000006</v>
      </c>
      <c r="W1099">
        <v>24.1</v>
      </c>
      <c r="X1099" t="str">
        <f>VLOOKUP(E1099,'Transform table'!A:B,2,0)</f>
        <v>Devonport City</v>
      </c>
      <c r="Y1099" t="str">
        <f>VLOOKUP(F1099,'Transform table'!A:B,2,0)</f>
        <v>Launceston City</v>
      </c>
      <c r="Z1099" t="str">
        <f t="shared" si="2"/>
        <v>08/08/2026Devonport CityLaunceston City</v>
      </c>
      <c r="AA1099" t="str">
        <f>VLOOKUP($Z1099,'oddspedia-matches'!$A:$AD,AA$2,0)</f>
        <v>6 - 0</v>
      </c>
      <c r="AB1099" t="str">
        <f>VLOOKUP($Z1099,'oddspedia-matches'!$A:$AD,AB$2,0)</f>
        <v>Green</v>
      </c>
      <c r="AC1099" t="str">
        <f>VLOOKUP($Z1099,'oddspedia-matches'!$A:$AD,AC$2,0)</f>
        <v>Red</v>
      </c>
      <c r="AD1099" t="str">
        <f>VLOOKUP($Z1099,'oddspedia-matches'!$A:$AD,AD$2,0)</f>
        <v>Red</v>
      </c>
      <c r="AE1099" t="str">
        <f>VLOOKUP($Z1099,'oddspedia-matches'!$A:$AD,AE$2,0)</f>
        <v>Green</v>
      </c>
      <c r="AF1099" t="str">
        <f>VLOOKUP($Z1099,'oddspedia-matches'!$A:$AD,AF$2,0)</f>
        <v>Red</v>
      </c>
      <c r="AG1099" t="str">
        <f>VLOOKUP($Z1099,'oddspedia-matches'!$A:$AD,AG$2,0)</f>
        <v>Green</v>
      </c>
      <c r="AH1099" t="str">
        <f>VLOOKUP($Z1099,'oddspedia-matches'!$A:$AD,AH$2,0)</f>
        <v>Green</v>
      </c>
      <c r="AI1099" t="str">
        <f>VLOOKUP($Z1099,'oddspedia-matches'!$A:$AD,AI$2,0)</f>
        <v>Red</v>
      </c>
      <c r="AJ1099" t="str">
        <f>VLOOKUP($Z1099,'oddspedia-matches'!$A:$AD,AJ$2,0)</f>
        <v>Red</v>
      </c>
      <c r="AK1099" t="str">
        <f>VLOOKUP($Z1099,'oddspedia-matches'!$A:$AD,AK$2,0)</f>
        <v>Green</v>
      </c>
      <c r="AL1099" t="str">
        <f>VLOOKUP($Z1099,'oddspedia-matches'!$A:$AD,AL$2,0)</f>
        <v>Green</v>
      </c>
      <c r="AM1099" t="str">
        <f>VLOOKUP($Z1099,'oddspedia-matches'!$A:$AD,AM$2,0)</f>
        <v>Green</v>
      </c>
      <c r="AN1099" t="str">
        <f>VLOOKUP($Z1099,'oddspedia-matches'!$A:$AD,AN$2,0)</f>
        <v>Red</v>
      </c>
      <c r="AO1099" t="str">
        <f>VLOOKUP($Z1099,'oddspedia-matches'!$A:$AD,AO$2,0)</f>
        <v>Red</v>
      </c>
      <c r="AP1099" t="str">
        <f>VLOOKUP($Z1099,'oddspedia-matches'!$A:$AD,AP$2,0)</f>
        <v>Red</v>
      </c>
      <c r="AQ1099" t="str">
        <f>VLOOKUP($Z1099,'oddspedia-matches'!$A:$AD,AQ$2,0)</f>
        <v>Green</v>
      </c>
    </row>
    <row r="1100" spans="2:43" hidden="1" x14ac:dyDescent="0.3">
      <c r="B1100" t="s">
        <v>464</v>
      </c>
      <c r="C1100" t="s">
        <v>7055</v>
      </c>
      <c r="D1100" s="25">
        <v>6.25E-2</v>
      </c>
      <c r="E1100" t="s">
        <v>4819</v>
      </c>
      <c r="F1100" t="s">
        <v>24</v>
      </c>
      <c r="H1100">
        <v>62.9</v>
      </c>
      <c r="I1100">
        <v>23.1</v>
      </c>
      <c r="J1100">
        <v>14.1</v>
      </c>
      <c r="K1100">
        <v>85.9</v>
      </c>
      <c r="L1100">
        <v>37.1</v>
      </c>
      <c r="M1100">
        <v>76.900000000000006</v>
      </c>
      <c r="N1100">
        <v>47.1</v>
      </c>
      <c r="O1100">
        <v>35.299999999999997</v>
      </c>
      <c r="P1100">
        <v>17.600000000000001</v>
      </c>
      <c r="Q1100">
        <v>79.099999999999994</v>
      </c>
      <c r="R1100">
        <v>91.1</v>
      </c>
      <c r="S1100">
        <v>75.400000000000006</v>
      </c>
      <c r="T1100">
        <v>24.6</v>
      </c>
      <c r="U1100">
        <v>31.7</v>
      </c>
      <c r="V1100">
        <v>68.099999999999994</v>
      </c>
      <c r="W1100">
        <v>31.9</v>
      </c>
      <c r="X1100" t="str">
        <f>VLOOKUP(E1100,'Transform table'!A:B,2,0)</f>
        <v>Glenorchy Knights</v>
      </c>
      <c r="Y1100" t="str">
        <f>VLOOKUP(F1100,'Transform table'!A:B,2,0)</f>
        <v>Launceston United</v>
      </c>
      <c r="Z1100" t="str">
        <f t="shared" si="2"/>
        <v>08/08/2026Glenorchy KnightsLaunceston United</v>
      </c>
      <c r="AA1100" t="str">
        <f>VLOOKUP($Z1100,'oddspedia-matches'!$A:$AD,AA$2,0)</f>
        <v>2 - 1</v>
      </c>
      <c r="AB1100" t="str">
        <f>VLOOKUP($Z1100,'oddspedia-matches'!$A:$AD,AB$2,0)</f>
        <v>Green</v>
      </c>
      <c r="AC1100" t="str">
        <f>VLOOKUP($Z1100,'oddspedia-matches'!$A:$AD,AC$2,0)</f>
        <v>Red</v>
      </c>
      <c r="AD1100" t="str">
        <f>VLOOKUP($Z1100,'oddspedia-matches'!$A:$AD,AD$2,0)</f>
        <v>Red</v>
      </c>
      <c r="AE1100" t="str">
        <f>VLOOKUP($Z1100,'oddspedia-matches'!$A:$AD,AE$2,0)</f>
        <v>Green</v>
      </c>
      <c r="AF1100" t="str">
        <f>VLOOKUP($Z1100,'oddspedia-matches'!$A:$AD,AF$2,0)</f>
        <v>Red</v>
      </c>
      <c r="AG1100" t="str">
        <f>VLOOKUP($Z1100,'oddspedia-matches'!$A:$AD,AG$2,0)</f>
        <v>Green</v>
      </c>
      <c r="AH1100" t="str">
        <f>VLOOKUP($Z1100,'oddspedia-matches'!$A:$AD,AH$2,0)</f>
        <v>Green</v>
      </c>
      <c r="AI1100" t="str">
        <f>VLOOKUP($Z1100,'oddspedia-matches'!$A:$AD,AI$2,0)</f>
        <v>Red</v>
      </c>
      <c r="AJ1100" t="str">
        <f>VLOOKUP($Z1100,'oddspedia-matches'!$A:$AD,AJ$2,0)</f>
        <v>Red</v>
      </c>
      <c r="AK1100" t="str">
        <f>VLOOKUP($Z1100,'oddspedia-matches'!$A:$AD,AK$2,0)</f>
        <v>Green</v>
      </c>
      <c r="AL1100" t="str">
        <f>VLOOKUP($Z1100,'oddspedia-matches'!$A:$AD,AL$2,0)</f>
        <v>Green</v>
      </c>
      <c r="AM1100" t="str">
        <f>VLOOKUP($Z1100,'oddspedia-matches'!$A:$AD,AM$2,0)</f>
        <v>Green</v>
      </c>
      <c r="AN1100" t="str">
        <f>VLOOKUP($Z1100,'oddspedia-matches'!$A:$AD,AN$2,0)</f>
        <v>Red</v>
      </c>
      <c r="AO1100" t="str">
        <f>VLOOKUP($Z1100,'oddspedia-matches'!$A:$AD,AO$2,0)</f>
        <v>Green</v>
      </c>
      <c r="AP1100" t="str">
        <f>VLOOKUP($Z1100,'oddspedia-matches'!$A:$AD,AP$2,0)</f>
        <v>Green</v>
      </c>
      <c r="AQ1100" t="str">
        <f>VLOOKUP($Z1100,'oddspedia-matches'!$A:$AD,AQ$2,0)</f>
        <v>Red</v>
      </c>
    </row>
    <row r="1101" spans="2:43" hidden="1" x14ac:dyDescent="0.3">
      <c r="B1101" t="s">
        <v>464</v>
      </c>
      <c r="C1101" t="s">
        <v>7055</v>
      </c>
      <c r="D1101" s="25">
        <v>6.25E-2</v>
      </c>
      <c r="E1101" t="s">
        <v>4817</v>
      </c>
      <c r="F1101" t="s">
        <v>5150</v>
      </c>
      <c r="H1101">
        <v>62.4</v>
      </c>
      <c r="I1101">
        <v>22.8</v>
      </c>
      <c r="J1101">
        <v>14.7</v>
      </c>
      <c r="K1101">
        <v>85.3</v>
      </c>
      <c r="L1101">
        <v>37.6</v>
      </c>
      <c r="M1101">
        <v>77.2</v>
      </c>
      <c r="N1101">
        <v>56.1</v>
      </c>
      <c r="O1101">
        <v>29.8</v>
      </c>
      <c r="P1101">
        <v>14.1</v>
      </c>
      <c r="Q1101">
        <v>84.7</v>
      </c>
      <c r="R1101">
        <v>88.8</v>
      </c>
      <c r="S1101">
        <v>71</v>
      </c>
      <c r="T1101">
        <v>29</v>
      </c>
      <c r="U1101">
        <v>36.6</v>
      </c>
      <c r="V1101">
        <v>64.7</v>
      </c>
      <c r="W1101">
        <v>35.299999999999997</v>
      </c>
      <c r="X1101" t="str">
        <f>VLOOKUP(E1101,'Transform table'!A:B,2,0)</f>
        <v>Kingborough Lions United</v>
      </c>
      <c r="Y1101" t="str">
        <f>VLOOKUP(F1101,'Transform table'!A:B,2,0)</f>
        <v>Hobart Zebras</v>
      </c>
      <c r="Z1101" t="str">
        <f t="shared" si="2"/>
        <v>08/08/2026Kingborough Lions UnitedHobart Zebras</v>
      </c>
      <c r="AA1101" t="str">
        <f>VLOOKUP($Z1101,'oddspedia-matches'!$A:$AD,AA$2,0)</f>
        <v>3 - 1</v>
      </c>
      <c r="AB1101" t="str">
        <f>VLOOKUP($Z1101,'oddspedia-matches'!$A:$AD,AB$2,0)</f>
        <v>Green</v>
      </c>
      <c r="AC1101" t="str">
        <f>VLOOKUP($Z1101,'oddspedia-matches'!$A:$AD,AC$2,0)</f>
        <v>Red</v>
      </c>
      <c r="AD1101" t="str">
        <f>VLOOKUP($Z1101,'oddspedia-matches'!$A:$AD,AD$2,0)</f>
        <v>Red</v>
      </c>
      <c r="AE1101" t="str">
        <f>VLOOKUP($Z1101,'oddspedia-matches'!$A:$AD,AE$2,0)</f>
        <v>Green</v>
      </c>
      <c r="AF1101" t="str">
        <f>VLOOKUP($Z1101,'oddspedia-matches'!$A:$AD,AF$2,0)</f>
        <v>Red</v>
      </c>
      <c r="AG1101" t="str">
        <f>VLOOKUP($Z1101,'oddspedia-matches'!$A:$AD,AG$2,0)</f>
        <v>Green</v>
      </c>
      <c r="AH1101" t="str">
        <f>VLOOKUP($Z1101,'oddspedia-matches'!$A:$AD,AH$2,0)</f>
        <v>Green</v>
      </c>
      <c r="AI1101" t="str">
        <f>VLOOKUP($Z1101,'oddspedia-matches'!$A:$AD,AI$2,0)</f>
        <v>Red</v>
      </c>
      <c r="AJ1101" t="str">
        <f>VLOOKUP($Z1101,'oddspedia-matches'!$A:$AD,AJ$2,0)</f>
        <v>Red</v>
      </c>
      <c r="AK1101" t="str">
        <f>VLOOKUP($Z1101,'oddspedia-matches'!$A:$AD,AK$2,0)</f>
        <v>Green</v>
      </c>
      <c r="AL1101" t="str">
        <f>VLOOKUP($Z1101,'oddspedia-matches'!$A:$AD,AL$2,0)</f>
        <v>Green</v>
      </c>
      <c r="AM1101" t="str">
        <f>VLOOKUP($Z1101,'oddspedia-matches'!$A:$AD,AM$2,0)</f>
        <v>Green</v>
      </c>
      <c r="AN1101" t="str">
        <f>VLOOKUP($Z1101,'oddspedia-matches'!$A:$AD,AN$2,0)</f>
        <v>Red</v>
      </c>
      <c r="AO1101" t="str">
        <f>VLOOKUP($Z1101,'oddspedia-matches'!$A:$AD,AO$2,0)</f>
        <v>Red</v>
      </c>
      <c r="AP1101" t="str">
        <f>VLOOKUP($Z1101,'oddspedia-matches'!$A:$AD,AP$2,0)</f>
        <v>Green</v>
      </c>
      <c r="AQ1101" t="str">
        <f>VLOOKUP($Z1101,'oddspedia-matches'!$A:$AD,AQ$2,0)</f>
        <v>Red</v>
      </c>
    </row>
    <row r="1102" spans="2:43" hidden="1" x14ac:dyDescent="0.3">
      <c r="B1102" t="s">
        <v>464</v>
      </c>
      <c r="C1102" t="s">
        <v>7055</v>
      </c>
      <c r="D1102" s="25">
        <v>6.25E-2</v>
      </c>
      <c r="E1102" t="s">
        <v>5151</v>
      </c>
      <c r="F1102" t="s">
        <v>4818</v>
      </c>
      <c r="H1102">
        <v>36.1</v>
      </c>
      <c r="I1102">
        <v>25.5</v>
      </c>
      <c r="J1102">
        <v>38.5</v>
      </c>
      <c r="K1102">
        <v>61.5</v>
      </c>
      <c r="L1102">
        <v>63.9</v>
      </c>
      <c r="M1102">
        <v>74.5</v>
      </c>
      <c r="N1102">
        <v>29.7</v>
      </c>
      <c r="O1102">
        <v>35.200000000000003</v>
      </c>
      <c r="P1102">
        <v>35.1</v>
      </c>
      <c r="Q1102">
        <v>82.8</v>
      </c>
      <c r="R1102">
        <v>92.1</v>
      </c>
      <c r="S1102">
        <v>77.3</v>
      </c>
      <c r="T1102">
        <v>22.7</v>
      </c>
      <c r="U1102">
        <v>27.4</v>
      </c>
      <c r="V1102">
        <v>76.900000000000006</v>
      </c>
      <c r="W1102">
        <v>23.1</v>
      </c>
      <c r="X1102" t="str">
        <f>VLOOKUP(E1102,'Transform table'!A:B,2,0)</f>
        <v>Ulverstone</v>
      </c>
      <c r="Y1102" t="str">
        <f>VLOOKUP(F1102,'Transform table'!A:B,2,0)</f>
        <v>South East United FC</v>
      </c>
      <c r="Z1102" t="str">
        <f t="shared" si="2"/>
        <v>08/08/2026UlverstoneSouth East United FC</v>
      </c>
      <c r="AA1102" t="str">
        <f>VLOOKUP($Z1102,'oddspedia-matches'!$A:$AD,AA$2,0)</f>
        <v>3 - 4</v>
      </c>
      <c r="AB1102" t="str">
        <f>VLOOKUP($Z1102,'oddspedia-matches'!$A:$AD,AB$2,0)</f>
        <v>Red</v>
      </c>
      <c r="AC1102" t="str">
        <f>VLOOKUP($Z1102,'oddspedia-matches'!$A:$AD,AC$2,0)</f>
        <v>Red</v>
      </c>
      <c r="AD1102" t="str">
        <f>VLOOKUP($Z1102,'oddspedia-matches'!$A:$AD,AD$2,0)</f>
        <v>Green</v>
      </c>
      <c r="AE1102" t="str">
        <f>VLOOKUP($Z1102,'oddspedia-matches'!$A:$AD,AE$2,0)</f>
        <v>Red</v>
      </c>
      <c r="AF1102" t="str">
        <f>VLOOKUP($Z1102,'oddspedia-matches'!$A:$AD,AF$2,0)</f>
        <v>Green</v>
      </c>
      <c r="AG1102" t="str">
        <f>VLOOKUP($Z1102,'oddspedia-matches'!$A:$AD,AG$2,0)</f>
        <v>Green</v>
      </c>
      <c r="AH1102" t="str">
        <f>VLOOKUP($Z1102,'oddspedia-matches'!$A:$AD,AH$2,0)</f>
        <v>Green</v>
      </c>
      <c r="AI1102" t="str">
        <f>VLOOKUP($Z1102,'oddspedia-matches'!$A:$AD,AI$2,0)</f>
        <v>Red</v>
      </c>
      <c r="AJ1102" t="str">
        <f>VLOOKUP($Z1102,'oddspedia-matches'!$A:$AD,AJ$2,0)</f>
        <v>Red</v>
      </c>
      <c r="AK1102" t="str">
        <f>VLOOKUP($Z1102,'oddspedia-matches'!$A:$AD,AK$2,0)</f>
        <v>Green</v>
      </c>
      <c r="AL1102" t="str">
        <f>VLOOKUP($Z1102,'oddspedia-matches'!$A:$AD,AL$2,0)</f>
        <v>Green</v>
      </c>
      <c r="AM1102" t="str">
        <f>VLOOKUP($Z1102,'oddspedia-matches'!$A:$AD,AM$2,0)</f>
        <v>Green</v>
      </c>
      <c r="AN1102" t="str">
        <f>VLOOKUP($Z1102,'oddspedia-matches'!$A:$AD,AN$2,0)</f>
        <v>Red</v>
      </c>
      <c r="AO1102" t="str">
        <f>VLOOKUP($Z1102,'oddspedia-matches'!$A:$AD,AO$2,0)</f>
        <v>Red</v>
      </c>
      <c r="AP1102" t="str">
        <f>VLOOKUP($Z1102,'oddspedia-matches'!$A:$AD,AP$2,0)</f>
        <v>Green</v>
      </c>
      <c r="AQ1102" t="str">
        <f>VLOOKUP($Z1102,'oddspedia-matches'!$A:$AD,AQ$2,0)</f>
        <v>Red</v>
      </c>
    </row>
    <row r="1103" spans="2:43" hidden="1" x14ac:dyDescent="0.3">
      <c r="B1103" t="s">
        <v>445</v>
      </c>
      <c r="C1103" t="s">
        <v>5593</v>
      </c>
      <c r="D1103" s="25">
        <v>8.3333333333333329E-2</v>
      </c>
      <c r="E1103" t="s">
        <v>497</v>
      </c>
      <c r="F1103" t="s">
        <v>21</v>
      </c>
      <c r="H1103">
        <v>26.1</v>
      </c>
      <c r="I1103">
        <v>25.4</v>
      </c>
      <c r="J1103">
        <v>48.5</v>
      </c>
      <c r="K1103">
        <v>51.5</v>
      </c>
      <c r="L1103">
        <v>73.900000000000006</v>
      </c>
      <c r="M1103">
        <v>74.599999999999994</v>
      </c>
      <c r="N1103">
        <v>28.7</v>
      </c>
      <c r="O1103">
        <v>39.700000000000003</v>
      </c>
      <c r="P1103">
        <v>31.6</v>
      </c>
      <c r="Q1103">
        <v>75.8</v>
      </c>
      <c r="R1103">
        <v>89.6</v>
      </c>
      <c r="S1103">
        <v>72.3</v>
      </c>
      <c r="T1103">
        <v>27.7</v>
      </c>
      <c r="U1103">
        <v>33.299999999999997</v>
      </c>
      <c r="V1103">
        <v>71.5</v>
      </c>
      <c r="W1103">
        <v>28.5</v>
      </c>
      <c r="X1103" t="s">
        <v>2318</v>
      </c>
      <c r="Y1103" t="s">
        <v>910</v>
      </c>
      <c r="Z1103" t="str">
        <f t="shared" si="2"/>
        <v>07/08/2026Brindabella Blues U23Tuggeranong United U23</v>
      </c>
      <c r="AA1103" t="str">
        <f>VLOOKUP($Z1103,'oddspedia-matches'!$A:$AD,AA$2,0)</f>
        <v>0 - 2</v>
      </c>
      <c r="AB1103" t="str">
        <f>VLOOKUP($Z1103,'oddspedia-matches'!$A:$AD,AB$2,0)</f>
        <v>Red</v>
      </c>
      <c r="AC1103" t="str">
        <f>VLOOKUP($Z1103,'oddspedia-matches'!$A:$AD,AC$2,0)</f>
        <v>Red</v>
      </c>
      <c r="AD1103" t="str">
        <f>VLOOKUP($Z1103,'oddspedia-matches'!$A:$AD,AD$2,0)</f>
        <v>Green</v>
      </c>
      <c r="AE1103" t="str">
        <f>VLOOKUP($Z1103,'oddspedia-matches'!$A:$AD,AE$2,0)</f>
        <v>Red</v>
      </c>
      <c r="AF1103" t="str">
        <f>VLOOKUP($Z1103,'oddspedia-matches'!$A:$AD,AF$2,0)</f>
        <v>Green</v>
      </c>
      <c r="AG1103" t="str">
        <f>VLOOKUP($Z1103,'oddspedia-matches'!$A:$AD,AG$2,0)</f>
        <v>Green</v>
      </c>
      <c r="AH1103" t="str">
        <f>VLOOKUP($Z1103,'oddspedia-matches'!$A:$AD,AH$2,0)</f>
        <v>Red</v>
      </c>
      <c r="AI1103" t="str">
        <f>VLOOKUP($Z1103,'oddspedia-matches'!$A:$AD,AI$2,0)</f>
        <v>Red</v>
      </c>
      <c r="AJ1103" t="str">
        <f>VLOOKUP($Z1103,'oddspedia-matches'!$A:$AD,AJ$2,0)</f>
        <v>Green</v>
      </c>
      <c r="AK1103" t="str">
        <f>VLOOKUP($Z1103,'oddspedia-matches'!$A:$AD,AK$2,0)</f>
        <v>Green</v>
      </c>
      <c r="AL1103" t="str">
        <f>VLOOKUP($Z1103,'oddspedia-matches'!$A:$AD,AL$2,0)</f>
        <v>Green</v>
      </c>
      <c r="AM1103" t="str">
        <f>VLOOKUP($Z1103,'oddspedia-matches'!$A:$AD,AM$2,0)</f>
        <v>Red</v>
      </c>
      <c r="AN1103" t="str">
        <f>VLOOKUP($Z1103,'oddspedia-matches'!$A:$AD,AN$2,0)</f>
        <v>Green</v>
      </c>
      <c r="AO1103" t="str">
        <f>VLOOKUP($Z1103,'oddspedia-matches'!$A:$AD,AO$2,0)</f>
        <v>Green</v>
      </c>
      <c r="AP1103" t="str">
        <f>VLOOKUP($Z1103,'oddspedia-matches'!$A:$AD,AP$2,0)</f>
        <v>Red</v>
      </c>
      <c r="AQ1103" t="str">
        <f>VLOOKUP($Z1103,'oddspedia-matches'!$A:$AD,AQ$2,0)</f>
        <v>Green</v>
      </c>
    </row>
    <row r="1104" spans="2:43" hidden="1" x14ac:dyDescent="0.3">
      <c r="B1104" t="s">
        <v>463</v>
      </c>
      <c r="C1104" t="s">
        <v>7055</v>
      </c>
      <c r="D1104" s="25">
        <v>8.3333333333333329E-2</v>
      </c>
      <c r="E1104" t="s">
        <v>931</v>
      </c>
      <c r="F1104" t="s">
        <v>7056</v>
      </c>
      <c r="H1104">
        <v>44.6</v>
      </c>
      <c r="I1104">
        <v>25.2</v>
      </c>
      <c r="J1104">
        <v>30.3</v>
      </c>
      <c r="K1104">
        <v>69.7</v>
      </c>
      <c r="L1104">
        <v>55.4</v>
      </c>
      <c r="M1104">
        <v>74.8</v>
      </c>
      <c r="N1104">
        <v>32.4</v>
      </c>
      <c r="O1104">
        <v>35.4</v>
      </c>
      <c r="P1104">
        <v>32.299999999999997</v>
      </c>
      <c r="Q1104">
        <v>82.6</v>
      </c>
      <c r="R1104">
        <v>90</v>
      </c>
      <c r="S1104">
        <v>73</v>
      </c>
      <c r="T1104">
        <v>27</v>
      </c>
      <c r="U1104">
        <v>32.299999999999997</v>
      </c>
      <c r="V1104">
        <v>72.900000000000006</v>
      </c>
      <c r="W1104">
        <v>27.1</v>
      </c>
      <c r="X1104" t="str">
        <f>VLOOKUP(E1104,'Transform table'!A:B,2,0)</f>
        <v>Edgeworth Eagles Reserves</v>
      </c>
      <c r="Y1104" t="e">
        <f>VLOOKUP(F1104,'Transform table'!A:B,2,0)</f>
        <v>#N/A</v>
      </c>
      <c r="Z1104" t="e">
        <f t="shared" si="2"/>
        <v>#N/A</v>
      </c>
      <c r="AA1104" t="e">
        <f>VLOOKUP($Z1104,'oddspedia-matches'!$A:$AD,AA$2,0)</f>
        <v>#N/A</v>
      </c>
      <c r="AB1104" t="e">
        <f>VLOOKUP($Z1104,'oddspedia-matches'!$A:$AD,AB$2,0)</f>
        <v>#N/A</v>
      </c>
      <c r="AC1104" t="e">
        <f>VLOOKUP($Z1104,'oddspedia-matches'!$A:$AD,AC$2,0)</f>
        <v>#N/A</v>
      </c>
      <c r="AD1104" t="e">
        <f>VLOOKUP($Z1104,'oddspedia-matches'!$A:$AD,AD$2,0)</f>
        <v>#N/A</v>
      </c>
      <c r="AE1104" t="e">
        <f>VLOOKUP($Z1104,'oddspedia-matches'!$A:$AD,AE$2,0)</f>
        <v>#N/A</v>
      </c>
      <c r="AF1104" t="e">
        <f>VLOOKUP($Z1104,'oddspedia-matches'!$A:$AD,AF$2,0)</f>
        <v>#N/A</v>
      </c>
      <c r="AG1104" t="e">
        <f>VLOOKUP($Z1104,'oddspedia-matches'!$A:$AD,AG$2,0)</f>
        <v>#N/A</v>
      </c>
      <c r="AH1104" t="e">
        <f>VLOOKUP($Z1104,'oddspedia-matches'!$A:$AD,AH$2,0)</f>
        <v>#N/A</v>
      </c>
      <c r="AI1104" t="e">
        <f>VLOOKUP($Z1104,'oddspedia-matches'!$A:$AD,AI$2,0)</f>
        <v>#N/A</v>
      </c>
      <c r="AJ1104" t="e">
        <f>VLOOKUP($Z1104,'oddspedia-matches'!$A:$AD,AJ$2,0)</f>
        <v>#N/A</v>
      </c>
      <c r="AK1104" t="e">
        <f>VLOOKUP($Z1104,'oddspedia-matches'!$A:$AD,AK$2,0)</f>
        <v>#N/A</v>
      </c>
      <c r="AL1104" t="e">
        <f>VLOOKUP($Z1104,'oddspedia-matches'!$A:$AD,AL$2,0)</f>
        <v>#N/A</v>
      </c>
      <c r="AM1104" t="e">
        <f>VLOOKUP($Z1104,'oddspedia-matches'!$A:$AD,AM$2,0)</f>
        <v>#N/A</v>
      </c>
      <c r="AN1104" t="e">
        <f>VLOOKUP($Z1104,'oddspedia-matches'!$A:$AD,AN$2,0)</f>
        <v>#N/A</v>
      </c>
      <c r="AO1104" t="e">
        <f>VLOOKUP($Z1104,'oddspedia-matches'!$A:$AD,AO$2,0)</f>
        <v>#N/A</v>
      </c>
      <c r="AP1104" t="e">
        <f>VLOOKUP($Z1104,'oddspedia-matches'!$A:$AD,AP$2,0)</f>
        <v>#N/A</v>
      </c>
      <c r="AQ1104" t="e">
        <f>VLOOKUP($Z1104,'oddspedia-matches'!$A:$AD,AQ$2,0)</f>
        <v>#N/A</v>
      </c>
    </row>
    <row r="1105" spans="2:43" hidden="1" x14ac:dyDescent="0.3">
      <c r="B1105" t="s">
        <v>498</v>
      </c>
      <c r="C1105" t="s">
        <v>7055</v>
      </c>
      <c r="D1105" s="25">
        <v>8.3333333333333329E-2</v>
      </c>
      <c r="E1105" t="s">
        <v>501</v>
      </c>
      <c r="F1105" t="s">
        <v>508</v>
      </c>
      <c r="H1105">
        <v>49</v>
      </c>
      <c r="I1105">
        <v>24.8</v>
      </c>
      <c r="J1105">
        <v>26.2</v>
      </c>
      <c r="K1105">
        <v>73.8</v>
      </c>
      <c r="L1105">
        <v>51</v>
      </c>
      <c r="M1105">
        <v>75.2</v>
      </c>
      <c r="N1105">
        <v>38.4</v>
      </c>
      <c r="O1105">
        <v>36</v>
      </c>
      <c r="P1105">
        <v>25.6</v>
      </c>
      <c r="Q1105">
        <v>80.7</v>
      </c>
      <c r="R1105">
        <v>89.9</v>
      </c>
      <c r="S1105">
        <v>72.7</v>
      </c>
      <c r="T1105">
        <v>27.3</v>
      </c>
      <c r="U1105">
        <v>32.799999999999997</v>
      </c>
      <c r="V1105">
        <v>71.8</v>
      </c>
      <c r="W1105">
        <v>28.2</v>
      </c>
      <c r="X1105" t="str">
        <f>VLOOKUP(E1105,'Transform table'!A:B,2,0)</f>
        <v>Croydon Kings</v>
      </c>
      <c r="Y1105" t="str">
        <f>VLOOKUP(F1105,'Transform table'!A:B,2,0)</f>
        <v>Sturt Lions</v>
      </c>
      <c r="Z1105" t="str">
        <f t="shared" si="2"/>
        <v>08/08/2026Croydon KingsSturt Lions</v>
      </c>
      <c r="AA1105" t="str">
        <f>VLOOKUP($Z1105,'oddspedia-matches'!$A:$AD,AA$2,0)</f>
        <v>1 - 1</v>
      </c>
      <c r="AB1105" t="str">
        <f>VLOOKUP($Z1105,'oddspedia-matches'!$A:$AD,AB$2,0)</f>
        <v>Red</v>
      </c>
      <c r="AC1105" t="str">
        <f>VLOOKUP($Z1105,'oddspedia-matches'!$A:$AD,AC$2,0)</f>
        <v>Green</v>
      </c>
      <c r="AD1105" t="str">
        <f>VLOOKUP($Z1105,'oddspedia-matches'!$A:$AD,AD$2,0)</f>
        <v>Red</v>
      </c>
      <c r="AE1105" t="str">
        <f>VLOOKUP($Z1105,'oddspedia-matches'!$A:$AD,AE$2,0)</f>
        <v>Green</v>
      </c>
      <c r="AF1105" t="str">
        <f>VLOOKUP($Z1105,'oddspedia-matches'!$A:$AD,AF$2,0)</f>
        <v>Green</v>
      </c>
      <c r="AG1105" t="str">
        <f>VLOOKUP($Z1105,'oddspedia-matches'!$A:$AD,AG$2,0)</f>
        <v>Red</v>
      </c>
      <c r="AH1105" t="str">
        <f>VLOOKUP($Z1105,'oddspedia-matches'!$A:$AD,AH$2,0)</f>
        <v>Red</v>
      </c>
      <c r="AI1105" t="str">
        <f>VLOOKUP($Z1105,'oddspedia-matches'!$A:$AD,AI$2,0)</f>
        <v>Green</v>
      </c>
      <c r="AJ1105" t="str">
        <f>VLOOKUP($Z1105,'oddspedia-matches'!$A:$AD,AJ$2,0)</f>
        <v>Red</v>
      </c>
      <c r="AK1105" t="str">
        <f>VLOOKUP($Z1105,'oddspedia-matches'!$A:$AD,AK$2,0)</f>
        <v>Green</v>
      </c>
      <c r="AL1105" t="str">
        <f>VLOOKUP($Z1105,'oddspedia-matches'!$A:$AD,AL$2,0)</f>
        <v>Green</v>
      </c>
      <c r="AM1105" t="str">
        <f>VLOOKUP($Z1105,'oddspedia-matches'!$A:$AD,AM$2,0)</f>
        <v>Red</v>
      </c>
      <c r="AN1105" t="str">
        <f>VLOOKUP($Z1105,'oddspedia-matches'!$A:$AD,AN$2,0)</f>
        <v>Green</v>
      </c>
      <c r="AO1105" t="str">
        <f>VLOOKUP($Z1105,'oddspedia-matches'!$A:$AD,AO$2,0)</f>
        <v>Green</v>
      </c>
      <c r="AP1105" t="str">
        <f>VLOOKUP($Z1105,'oddspedia-matches'!$A:$AD,AP$2,0)</f>
        <v>Green</v>
      </c>
      <c r="AQ1105" t="str">
        <f>VLOOKUP($Z1105,'oddspedia-matches'!$A:$AD,AQ$2,0)</f>
        <v>Red</v>
      </c>
    </row>
    <row r="1106" spans="2:43" hidden="1" x14ac:dyDescent="0.3">
      <c r="B1106" t="s">
        <v>471</v>
      </c>
      <c r="C1106" t="s">
        <v>7055</v>
      </c>
      <c r="D1106" s="25">
        <v>0.10416666666666667</v>
      </c>
      <c r="E1106" t="s">
        <v>535</v>
      </c>
      <c r="F1106" t="s">
        <v>124</v>
      </c>
      <c r="H1106">
        <v>55</v>
      </c>
      <c r="I1106">
        <v>24.6</v>
      </c>
      <c r="J1106">
        <v>20.399999999999999</v>
      </c>
      <c r="K1106">
        <v>79.599999999999994</v>
      </c>
      <c r="L1106">
        <v>45</v>
      </c>
      <c r="M1106">
        <v>75.400000000000006</v>
      </c>
      <c r="N1106">
        <v>39.299999999999997</v>
      </c>
      <c r="O1106">
        <v>37.9</v>
      </c>
      <c r="P1106">
        <v>22.8</v>
      </c>
      <c r="Q1106">
        <v>77.400000000000006</v>
      </c>
      <c r="R1106">
        <v>83.8</v>
      </c>
      <c r="S1106">
        <v>62</v>
      </c>
      <c r="T1106">
        <v>38</v>
      </c>
      <c r="U1106">
        <v>44.9</v>
      </c>
      <c r="V1106">
        <v>61.2</v>
      </c>
      <c r="W1106">
        <v>38.799999999999997</v>
      </c>
      <c r="X1106" t="str">
        <f>VLOOKUP(E1106,'Transform table'!A:B,2,0)</f>
        <v>UNSW</v>
      </c>
      <c r="Y1106" t="str">
        <f>VLOOKUP(F1106,'Transform table'!A:B,2,0)</f>
        <v>Sydney Olympic</v>
      </c>
      <c r="Z1106" t="str">
        <f t="shared" si="2"/>
        <v>08/08/2026UNSWSydney Olympic</v>
      </c>
      <c r="AA1106" t="str">
        <f>VLOOKUP($Z1106,'oddspedia-matches'!$A:$AD,AA$2,0)</f>
        <v>1 - 3</v>
      </c>
      <c r="AB1106" t="str">
        <f>VLOOKUP($Z1106,'oddspedia-matches'!$A:$AD,AB$2,0)</f>
        <v>Red</v>
      </c>
      <c r="AC1106" t="str">
        <f>VLOOKUP($Z1106,'oddspedia-matches'!$A:$AD,AC$2,0)</f>
        <v>Red</v>
      </c>
      <c r="AD1106" t="str">
        <f>VLOOKUP($Z1106,'oddspedia-matches'!$A:$AD,AD$2,0)</f>
        <v>Green</v>
      </c>
      <c r="AE1106" t="str">
        <f>VLOOKUP($Z1106,'oddspedia-matches'!$A:$AD,AE$2,0)</f>
        <v>Red</v>
      </c>
      <c r="AF1106" t="str">
        <f>VLOOKUP($Z1106,'oddspedia-matches'!$A:$AD,AF$2,0)</f>
        <v>Green</v>
      </c>
      <c r="AG1106" t="str">
        <f>VLOOKUP($Z1106,'oddspedia-matches'!$A:$AD,AG$2,0)</f>
        <v>Green</v>
      </c>
      <c r="AH1106" t="str">
        <f>VLOOKUP($Z1106,'oddspedia-matches'!$A:$AD,AH$2,0)</f>
        <v>Red</v>
      </c>
      <c r="AI1106" t="str">
        <f>VLOOKUP($Z1106,'oddspedia-matches'!$A:$AD,AI$2,0)</f>
        <v>Green</v>
      </c>
      <c r="AJ1106" t="str">
        <f>VLOOKUP($Z1106,'oddspedia-matches'!$A:$AD,AJ$2,0)</f>
        <v>Red</v>
      </c>
      <c r="AK1106" t="str">
        <f>VLOOKUP($Z1106,'oddspedia-matches'!$A:$AD,AK$2,0)</f>
        <v>Green</v>
      </c>
      <c r="AL1106" t="str">
        <f>VLOOKUP($Z1106,'oddspedia-matches'!$A:$AD,AL$2,0)</f>
        <v>Green</v>
      </c>
      <c r="AM1106" t="str">
        <f>VLOOKUP($Z1106,'oddspedia-matches'!$A:$AD,AM$2,0)</f>
        <v>Green</v>
      </c>
      <c r="AN1106" t="str">
        <f>VLOOKUP($Z1106,'oddspedia-matches'!$A:$AD,AN$2,0)</f>
        <v>Red</v>
      </c>
      <c r="AO1106" t="str">
        <f>VLOOKUP($Z1106,'oddspedia-matches'!$A:$AD,AO$2,0)</f>
        <v>Red</v>
      </c>
      <c r="AP1106" t="str">
        <f>VLOOKUP($Z1106,'oddspedia-matches'!$A:$AD,AP$2,0)</f>
        <v>Green</v>
      </c>
      <c r="AQ1106" t="str">
        <f>VLOOKUP($Z1106,'oddspedia-matches'!$A:$AD,AQ$2,0)</f>
        <v>Red</v>
      </c>
    </row>
    <row r="1107" spans="2:43" hidden="1" x14ac:dyDescent="0.3">
      <c r="B1107" t="s">
        <v>498</v>
      </c>
      <c r="C1107" t="s">
        <v>7055</v>
      </c>
      <c r="D1107" s="25">
        <v>0.10416666666666667</v>
      </c>
      <c r="E1107" t="s">
        <v>507</v>
      </c>
      <c r="F1107" t="s">
        <v>509</v>
      </c>
      <c r="H1107">
        <v>71.2</v>
      </c>
      <c r="I1107">
        <v>23.2</v>
      </c>
      <c r="J1107">
        <v>5.6</v>
      </c>
      <c r="K1107">
        <v>94.4</v>
      </c>
      <c r="L1107">
        <v>28.8</v>
      </c>
      <c r="M1107">
        <v>76.8</v>
      </c>
      <c r="N1107">
        <v>64</v>
      </c>
      <c r="O1107">
        <v>26.6</v>
      </c>
      <c r="P1107">
        <v>9.4</v>
      </c>
      <c r="Q1107">
        <v>85.3</v>
      </c>
      <c r="R1107">
        <v>93</v>
      </c>
      <c r="S1107">
        <v>79.7</v>
      </c>
      <c r="T1107">
        <v>20.3</v>
      </c>
      <c r="U1107">
        <v>29.7</v>
      </c>
      <c r="V1107">
        <v>61.7</v>
      </c>
      <c r="W1107">
        <v>38.299999999999997</v>
      </c>
      <c r="X1107" t="str">
        <f>VLOOKUP(E1107,'Transform table'!A:B,2,0)</f>
        <v>Adelaide United U21</v>
      </c>
      <c r="Y1107" t="str">
        <f>VLOOKUP(F1107,'Transform table'!A:B,2,0)</f>
        <v>Para Hills Knights</v>
      </c>
      <c r="Z1107" t="str">
        <f t="shared" si="2"/>
        <v>08/08/2026Adelaide United U21Para Hills Knights</v>
      </c>
      <c r="AA1107" t="str">
        <f>VLOOKUP($Z1107,'oddspedia-matches'!$A:$AD,AA$2,0)</f>
        <v>5 - 2</v>
      </c>
      <c r="AB1107" t="str">
        <f>VLOOKUP($Z1107,'oddspedia-matches'!$A:$AD,AB$2,0)</f>
        <v>Green</v>
      </c>
      <c r="AC1107" t="str">
        <f>VLOOKUP($Z1107,'oddspedia-matches'!$A:$AD,AC$2,0)</f>
        <v>Red</v>
      </c>
      <c r="AD1107" t="str">
        <f>VLOOKUP($Z1107,'oddspedia-matches'!$A:$AD,AD$2,0)</f>
        <v>Red</v>
      </c>
      <c r="AE1107" t="str">
        <f>VLOOKUP($Z1107,'oddspedia-matches'!$A:$AD,AE$2,0)</f>
        <v>Green</v>
      </c>
      <c r="AF1107" t="str">
        <f>VLOOKUP($Z1107,'oddspedia-matches'!$A:$AD,AF$2,0)</f>
        <v>Red</v>
      </c>
      <c r="AG1107" t="str">
        <f>VLOOKUP($Z1107,'oddspedia-matches'!$A:$AD,AG$2,0)</f>
        <v>Green</v>
      </c>
      <c r="AH1107" t="str">
        <f>VLOOKUP($Z1107,'oddspedia-matches'!$A:$AD,AH$2,0)</f>
        <v>Green</v>
      </c>
      <c r="AI1107" t="str">
        <f>VLOOKUP($Z1107,'oddspedia-matches'!$A:$AD,AI$2,0)</f>
        <v>Red</v>
      </c>
      <c r="AJ1107" t="str">
        <f>VLOOKUP($Z1107,'oddspedia-matches'!$A:$AD,AJ$2,0)</f>
        <v>Red</v>
      </c>
      <c r="AK1107" t="str">
        <f>VLOOKUP($Z1107,'oddspedia-matches'!$A:$AD,AK$2,0)</f>
        <v>Green</v>
      </c>
      <c r="AL1107" t="str">
        <f>VLOOKUP($Z1107,'oddspedia-matches'!$A:$AD,AL$2,0)</f>
        <v>Green</v>
      </c>
      <c r="AM1107" t="str">
        <f>VLOOKUP($Z1107,'oddspedia-matches'!$A:$AD,AM$2,0)</f>
        <v>Green</v>
      </c>
      <c r="AN1107" t="str">
        <f>VLOOKUP($Z1107,'oddspedia-matches'!$A:$AD,AN$2,0)</f>
        <v>Red</v>
      </c>
      <c r="AO1107" t="str">
        <f>VLOOKUP($Z1107,'oddspedia-matches'!$A:$AD,AO$2,0)</f>
        <v>Red</v>
      </c>
      <c r="AP1107" t="str">
        <f>VLOOKUP($Z1107,'oddspedia-matches'!$A:$AD,AP$2,0)</f>
        <v>Green</v>
      </c>
      <c r="AQ1107" t="str">
        <f>VLOOKUP($Z1107,'oddspedia-matches'!$A:$AD,AQ$2,0)</f>
        <v>Red</v>
      </c>
    </row>
    <row r="1108" spans="2:43" hidden="1" x14ac:dyDescent="0.3">
      <c r="B1108" t="s">
        <v>521</v>
      </c>
      <c r="C1108" t="s">
        <v>7055</v>
      </c>
      <c r="D1108" s="25">
        <v>0.125</v>
      </c>
      <c r="E1108" t="s">
        <v>393</v>
      </c>
      <c r="F1108" t="s">
        <v>2806</v>
      </c>
      <c r="H1108">
        <v>62.4</v>
      </c>
      <c r="I1108">
        <v>22.8</v>
      </c>
      <c r="J1108">
        <v>14.8</v>
      </c>
      <c r="K1108">
        <v>85.2</v>
      </c>
      <c r="L1108">
        <v>37.6</v>
      </c>
      <c r="M1108">
        <v>77.2</v>
      </c>
      <c r="N1108">
        <v>39.299999999999997</v>
      </c>
      <c r="O1108">
        <v>41.7</v>
      </c>
      <c r="P1108">
        <v>19.100000000000001</v>
      </c>
      <c r="Q1108">
        <v>70.8</v>
      </c>
      <c r="R1108">
        <v>85.1</v>
      </c>
      <c r="S1108">
        <v>64.3</v>
      </c>
      <c r="T1108">
        <v>35.700000000000003</v>
      </c>
      <c r="U1108">
        <v>43.7</v>
      </c>
      <c r="V1108">
        <v>59.2</v>
      </c>
      <c r="W1108">
        <v>40.799999999999997</v>
      </c>
      <c r="X1108" t="str">
        <f>VLOOKUP(E1108,'Transform table'!A:B,2,0)</f>
        <v>Bayswater City</v>
      </c>
      <c r="Y1108" t="e">
        <f>VLOOKUP(F1108,'Transform table'!A:B,2,0)</f>
        <v>#N/A</v>
      </c>
      <c r="Z1108" t="e">
        <f t="shared" si="2"/>
        <v>#N/A</v>
      </c>
      <c r="AA1108" t="e">
        <f>VLOOKUP($Z1108,'oddspedia-matches'!$A:$AD,AA$2,0)</f>
        <v>#N/A</v>
      </c>
      <c r="AB1108" t="e">
        <f>VLOOKUP($Z1108,'oddspedia-matches'!$A:$AD,AB$2,0)</f>
        <v>#N/A</v>
      </c>
      <c r="AC1108" t="e">
        <f>VLOOKUP($Z1108,'oddspedia-matches'!$A:$AD,AC$2,0)</f>
        <v>#N/A</v>
      </c>
      <c r="AD1108" t="e">
        <f>VLOOKUP($Z1108,'oddspedia-matches'!$A:$AD,AD$2,0)</f>
        <v>#N/A</v>
      </c>
      <c r="AE1108" t="e">
        <f>VLOOKUP($Z1108,'oddspedia-matches'!$A:$AD,AE$2,0)</f>
        <v>#N/A</v>
      </c>
      <c r="AF1108" t="e">
        <f>VLOOKUP($Z1108,'oddspedia-matches'!$A:$AD,AF$2,0)</f>
        <v>#N/A</v>
      </c>
      <c r="AG1108" t="e">
        <f>VLOOKUP($Z1108,'oddspedia-matches'!$A:$AD,AG$2,0)</f>
        <v>#N/A</v>
      </c>
      <c r="AH1108" t="e">
        <f>VLOOKUP($Z1108,'oddspedia-matches'!$A:$AD,AH$2,0)</f>
        <v>#N/A</v>
      </c>
      <c r="AI1108" t="e">
        <f>VLOOKUP($Z1108,'oddspedia-matches'!$A:$AD,AI$2,0)</f>
        <v>#N/A</v>
      </c>
      <c r="AJ1108" t="e">
        <f>VLOOKUP($Z1108,'oddspedia-matches'!$A:$AD,AJ$2,0)</f>
        <v>#N/A</v>
      </c>
      <c r="AK1108" t="e">
        <f>VLOOKUP($Z1108,'oddspedia-matches'!$A:$AD,AK$2,0)</f>
        <v>#N/A</v>
      </c>
      <c r="AL1108" t="e">
        <f>VLOOKUP($Z1108,'oddspedia-matches'!$A:$AD,AL$2,0)</f>
        <v>#N/A</v>
      </c>
      <c r="AM1108" t="e">
        <f>VLOOKUP($Z1108,'oddspedia-matches'!$A:$AD,AM$2,0)</f>
        <v>#N/A</v>
      </c>
      <c r="AN1108" t="e">
        <f>VLOOKUP($Z1108,'oddspedia-matches'!$A:$AD,AN$2,0)</f>
        <v>#N/A</v>
      </c>
      <c r="AO1108" t="e">
        <f>VLOOKUP($Z1108,'oddspedia-matches'!$A:$AD,AO$2,0)</f>
        <v>#N/A</v>
      </c>
      <c r="AP1108" t="e">
        <f>VLOOKUP($Z1108,'oddspedia-matches'!$A:$AD,AP$2,0)</f>
        <v>#N/A</v>
      </c>
      <c r="AQ1108" t="e">
        <f>VLOOKUP($Z1108,'oddspedia-matches'!$A:$AD,AQ$2,0)</f>
        <v>#N/A</v>
      </c>
    </row>
    <row r="1109" spans="2:43" hidden="1" x14ac:dyDescent="0.3">
      <c r="B1109" t="s">
        <v>463</v>
      </c>
      <c r="C1109" t="s">
        <v>7055</v>
      </c>
      <c r="D1109" s="25">
        <v>0.14583333333333334</v>
      </c>
      <c r="E1109" t="s">
        <v>2794</v>
      </c>
      <c r="F1109" t="s">
        <v>491</v>
      </c>
      <c r="H1109">
        <v>39</v>
      </c>
      <c r="I1109">
        <v>26.3</v>
      </c>
      <c r="J1109">
        <v>34.799999999999997</v>
      </c>
      <c r="K1109">
        <v>65.2</v>
      </c>
      <c r="L1109">
        <v>61</v>
      </c>
      <c r="M1109">
        <v>73.7</v>
      </c>
      <c r="N1109">
        <v>29.6</v>
      </c>
      <c r="O1109">
        <v>37.200000000000003</v>
      </c>
      <c r="P1109">
        <v>33.1</v>
      </c>
      <c r="Q1109">
        <v>79.599999999999994</v>
      </c>
      <c r="R1109">
        <v>85.5</v>
      </c>
      <c r="S1109">
        <v>64.599999999999994</v>
      </c>
      <c r="T1109">
        <v>35.4</v>
      </c>
      <c r="U1109">
        <v>40.9</v>
      </c>
      <c r="V1109">
        <v>66.900000000000006</v>
      </c>
      <c r="W1109">
        <v>33.1</v>
      </c>
      <c r="X1109" t="str">
        <f>VLOOKUP(E1109,'Transform table'!A:B,2,0)</f>
        <v>Adamstown Rosebud</v>
      </c>
      <c r="Y1109" t="str">
        <f>VLOOKUP(F1109,'Transform table'!A:B,2,0)</f>
        <v>Cooks Hill United</v>
      </c>
      <c r="Z1109" t="str">
        <f t="shared" si="2"/>
        <v>08/08/2026Adamstown RosebudCooks Hill United</v>
      </c>
      <c r="AA1109" t="str">
        <f>VLOOKUP($Z1109,'oddspedia-matches'!$A:$AD,AA$2,0)</f>
        <v>2 - 2</v>
      </c>
      <c r="AB1109" t="str">
        <f>VLOOKUP($Z1109,'oddspedia-matches'!$A:$AD,AB$2,0)</f>
        <v>Red</v>
      </c>
      <c r="AC1109" t="str">
        <f>VLOOKUP($Z1109,'oddspedia-matches'!$A:$AD,AC$2,0)</f>
        <v>Green</v>
      </c>
      <c r="AD1109" t="str">
        <f>VLOOKUP($Z1109,'oddspedia-matches'!$A:$AD,AD$2,0)</f>
        <v>Red</v>
      </c>
      <c r="AE1109" t="str">
        <f>VLOOKUP($Z1109,'oddspedia-matches'!$A:$AD,AE$2,0)</f>
        <v>Green</v>
      </c>
      <c r="AF1109" t="str">
        <f>VLOOKUP($Z1109,'oddspedia-matches'!$A:$AD,AF$2,0)</f>
        <v>Green</v>
      </c>
      <c r="AG1109" t="str">
        <f>VLOOKUP($Z1109,'oddspedia-matches'!$A:$AD,AG$2,0)</f>
        <v>Red</v>
      </c>
      <c r="AH1109" t="str">
        <f>VLOOKUP($Z1109,'oddspedia-matches'!$A:$AD,AH$2,0)</f>
        <v>Green</v>
      </c>
      <c r="AI1109" t="str">
        <f>VLOOKUP($Z1109,'oddspedia-matches'!$A:$AD,AI$2,0)</f>
        <v>Red</v>
      </c>
      <c r="AJ1109" t="str">
        <f>VLOOKUP($Z1109,'oddspedia-matches'!$A:$AD,AJ$2,0)</f>
        <v>Red</v>
      </c>
      <c r="AK1109" t="str">
        <f>VLOOKUP($Z1109,'oddspedia-matches'!$A:$AD,AK$2,0)</f>
        <v>Green</v>
      </c>
      <c r="AL1109" t="str">
        <f>VLOOKUP($Z1109,'oddspedia-matches'!$A:$AD,AL$2,0)</f>
        <v>Green</v>
      </c>
      <c r="AM1109" t="str">
        <f>VLOOKUP($Z1109,'oddspedia-matches'!$A:$AD,AM$2,0)</f>
        <v>Green</v>
      </c>
      <c r="AN1109" t="str">
        <f>VLOOKUP($Z1109,'oddspedia-matches'!$A:$AD,AN$2,0)</f>
        <v>Red</v>
      </c>
      <c r="AO1109" t="str">
        <f>VLOOKUP($Z1109,'oddspedia-matches'!$A:$AD,AO$2,0)</f>
        <v>Red</v>
      </c>
      <c r="AP1109" t="str">
        <f>VLOOKUP($Z1109,'oddspedia-matches'!$A:$AD,AP$2,0)</f>
        <v>Green</v>
      </c>
      <c r="AQ1109" t="str">
        <f>VLOOKUP($Z1109,'oddspedia-matches'!$A:$AD,AQ$2,0)</f>
        <v>Red</v>
      </c>
    </row>
    <row r="1110" spans="2:43" hidden="1" x14ac:dyDescent="0.3">
      <c r="B1110" t="s">
        <v>463</v>
      </c>
      <c r="C1110" t="s">
        <v>7055</v>
      </c>
      <c r="D1110" s="25">
        <v>0.14583333333333334</v>
      </c>
      <c r="E1110" t="s">
        <v>19</v>
      </c>
      <c r="F1110" t="s">
        <v>492</v>
      </c>
      <c r="H1110">
        <v>44.6</v>
      </c>
      <c r="I1110">
        <v>25.2</v>
      </c>
      <c r="J1110">
        <v>30.2</v>
      </c>
      <c r="K1110">
        <v>69.8</v>
      </c>
      <c r="L1110">
        <v>55.4</v>
      </c>
      <c r="M1110">
        <v>74.8</v>
      </c>
      <c r="N1110">
        <v>42.6</v>
      </c>
      <c r="O1110">
        <v>34.1</v>
      </c>
      <c r="P1110">
        <v>23.3</v>
      </c>
      <c r="Q1110">
        <v>82.9</v>
      </c>
      <c r="R1110">
        <v>89.8</v>
      </c>
      <c r="S1110">
        <v>72.7</v>
      </c>
      <c r="T1110">
        <v>27.3</v>
      </c>
      <c r="U1110">
        <v>32.6</v>
      </c>
      <c r="V1110">
        <v>72.7</v>
      </c>
      <c r="W1110">
        <v>27.3</v>
      </c>
      <c r="X1110" t="str">
        <f>VLOOKUP(E1110,'Transform table'!A:B,2,0)</f>
        <v>Belmont Swansea United SC</v>
      </c>
      <c r="Y1110" t="str">
        <f>VLOOKUP(F1110,'Transform table'!A:B,2,0)</f>
        <v>Lambton Jaffas</v>
      </c>
      <c r="Z1110" t="str">
        <f t="shared" si="2"/>
        <v>08/08/2026Belmont Swansea United SCLambton Jaffas</v>
      </c>
      <c r="AA1110" t="str">
        <f>VLOOKUP($Z1110,'oddspedia-matches'!$A:$AD,AA$2,0)</f>
        <v>2 - 1</v>
      </c>
      <c r="AB1110" t="str">
        <f>VLOOKUP($Z1110,'oddspedia-matches'!$A:$AD,AB$2,0)</f>
        <v>Green</v>
      </c>
      <c r="AC1110" t="str">
        <f>VLOOKUP($Z1110,'oddspedia-matches'!$A:$AD,AC$2,0)</f>
        <v>Red</v>
      </c>
      <c r="AD1110" t="str">
        <f>VLOOKUP($Z1110,'oddspedia-matches'!$A:$AD,AD$2,0)</f>
        <v>Red</v>
      </c>
      <c r="AE1110" t="str">
        <f>VLOOKUP($Z1110,'oddspedia-matches'!$A:$AD,AE$2,0)</f>
        <v>Green</v>
      </c>
      <c r="AF1110" t="str">
        <f>VLOOKUP($Z1110,'oddspedia-matches'!$A:$AD,AF$2,0)</f>
        <v>Red</v>
      </c>
      <c r="AG1110" t="str">
        <f>VLOOKUP($Z1110,'oddspedia-matches'!$A:$AD,AG$2,0)</f>
        <v>Green</v>
      </c>
      <c r="AH1110" t="str">
        <f>VLOOKUP($Z1110,'oddspedia-matches'!$A:$AD,AH$2,0)</f>
        <v>Green</v>
      </c>
      <c r="AI1110" t="str">
        <f>VLOOKUP($Z1110,'oddspedia-matches'!$A:$AD,AI$2,0)</f>
        <v>Red</v>
      </c>
      <c r="AJ1110" t="str">
        <f>VLOOKUP($Z1110,'oddspedia-matches'!$A:$AD,AJ$2,0)</f>
        <v>Red</v>
      </c>
      <c r="AK1110" t="str">
        <f>VLOOKUP($Z1110,'oddspedia-matches'!$A:$AD,AK$2,0)</f>
        <v>Green</v>
      </c>
      <c r="AL1110" t="str">
        <f>VLOOKUP($Z1110,'oddspedia-matches'!$A:$AD,AL$2,0)</f>
        <v>Green</v>
      </c>
      <c r="AM1110" t="str">
        <f>VLOOKUP($Z1110,'oddspedia-matches'!$A:$AD,AM$2,0)</f>
        <v>Green</v>
      </c>
      <c r="AN1110" t="str">
        <f>VLOOKUP($Z1110,'oddspedia-matches'!$A:$AD,AN$2,0)</f>
        <v>Red</v>
      </c>
      <c r="AO1110" t="str">
        <f>VLOOKUP($Z1110,'oddspedia-matches'!$A:$AD,AO$2,0)</f>
        <v>Green</v>
      </c>
      <c r="AP1110" t="str">
        <f>VLOOKUP($Z1110,'oddspedia-matches'!$A:$AD,AP$2,0)</f>
        <v>Green</v>
      </c>
      <c r="AQ1110" t="str">
        <f>VLOOKUP($Z1110,'oddspedia-matches'!$A:$AD,AQ$2,0)</f>
        <v>Red</v>
      </c>
    </row>
    <row r="1111" spans="2:43" hidden="1" x14ac:dyDescent="0.3">
      <c r="B1111" t="s">
        <v>471</v>
      </c>
      <c r="C1111" t="s">
        <v>7055</v>
      </c>
      <c r="D1111" s="25">
        <v>0.16666666666666666</v>
      </c>
      <c r="E1111" t="s">
        <v>123</v>
      </c>
      <c r="F1111" t="s">
        <v>518</v>
      </c>
      <c r="H1111">
        <v>29</v>
      </c>
      <c r="I1111">
        <v>31.9</v>
      </c>
      <c r="J1111">
        <v>39.1</v>
      </c>
      <c r="K1111">
        <v>60.9</v>
      </c>
      <c r="L1111">
        <v>71</v>
      </c>
      <c r="M1111">
        <v>68.099999999999994</v>
      </c>
      <c r="N1111">
        <v>22.2</v>
      </c>
      <c r="O1111">
        <v>48.5</v>
      </c>
      <c r="P1111">
        <v>29.4</v>
      </c>
      <c r="Q1111">
        <v>62.1</v>
      </c>
      <c r="R1111">
        <v>66.400000000000006</v>
      </c>
      <c r="S1111">
        <v>38.299999999999997</v>
      </c>
      <c r="T1111">
        <v>61.7</v>
      </c>
      <c r="U1111">
        <v>66.8</v>
      </c>
      <c r="V1111">
        <v>46</v>
      </c>
      <c r="W1111">
        <v>54</v>
      </c>
      <c r="X1111" t="str">
        <f>VLOOKUP(E1111,'Transform table'!A:B,2,0)</f>
        <v>Manly United</v>
      </c>
      <c r="Y1111" t="str">
        <f>VLOOKUP(F1111,'Transform table'!A:B,2,0)</f>
        <v>Marconi Stallions</v>
      </c>
      <c r="Z1111" t="str">
        <f t="shared" si="2"/>
        <v>08/08/2026Manly UnitedMarconi Stallions</v>
      </c>
      <c r="AA1111" t="str">
        <f>VLOOKUP($Z1111,'oddspedia-matches'!$A:$AD,AA$2,0)</f>
        <v>3 - 1</v>
      </c>
      <c r="AB1111" t="str">
        <f>VLOOKUP($Z1111,'oddspedia-matches'!$A:$AD,AB$2,0)</f>
        <v>Green</v>
      </c>
      <c r="AC1111" t="str">
        <f>VLOOKUP($Z1111,'oddspedia-matches'!$A:$AD,AC$2,0)</f>
        <v>Red</v>
      </c>
      <c r="AD1111" t="str">
        <f>VLOOKUP($Z1111,'oddspedia-matches'!$A:$AD,AD$2,0)</f>
        <v>Red</v>
      </c>
      <c r="AE1111" t="str">
        <f>VLOOKUP($Z1111,'oddspedia-matches'!$A:$AD,AE$2,0)</f>
        <v>Green</v>
      </c>
      <c r="AF1111" t="str">
        <f>VLOOKUP($Z1111,'oddspedia-matches'!$A:$AD,AF$2,0)</f>
        <v>Red</v>
      </c>
      <c r="AG1111" t="str">
        <f>VLOOKUP($Z1111,'oddspedia-matches'!$A:$AD,AG$2,0)</f>
        <v>Green</v>
      </c>
      <c r="AH1111" t="str">
        <f>VLOOKUP($Z1111,'oddspedia-matches'!$A:$AD,AH$2,0)</f>
        <v>Green</v>
      </c>
      <c r="AI1111" t="str">
        <f>VLOOKUP($Z1111,'oddspedia-matches'!$A:$AD,AI$2,0)</f>
        <v>Red</v>
      </c>
      <c r="AJ1111" t="str">
        <f>VLOOKUP($Z1111,'oddspedia-matches'!$A:$AD,AJ$2,0)</f>
        <v>Red</v>
      </c>
      <c r="AK1111" t="str">
        <f>VLOOKUP($Z1111,'oddspedia-matches'!$A:$AD,AK$2,0)</f>
        <v>Green</v>
      </c>
      <c r="AL1111" t="str">
        <f>VLOOKUP($Z1111,'oddspedia-matches'!$A:$AD,AL$2,0)</f>
        <v>Green</v>
      </c>
      <c r="AM1111" t="str">
        <f>VLOOKUP($Z1111,'oddspedia-matches'!$A:$AD,AM$2,0)</f>
        <v>Green</v>
      </c>
      <c r="AN1111" t="str">
        <f>VLOOKUP($Z1111,'oddspedia-matches'!$A:$AD,AN$2,0)</f>
        <v>Red</v>
      </c>
      <c r="AO1111" t="str">
        <f>VLOOKUP($Z1111,'oddspedia-matches'!$A:$AD,AO$2,0)</f>
        <v>Red</v>
      </c>
      <c r="AP1111" t="str">
        <f>VLOOKUP($Z1111,'oddspedia-matches'!$A:$AD,AP$2,0)</f>
        <v>Green</v>
      </c>
      <c r="AQ1111" t="str">
        <f>VLOOKUP($Z1111,'oddspedia-matches'!$A:$AD,AQ$2,0)</f>
        <v>Red</v>
      </c>
    </row>
    <row r="1112" spans="2:43" hidden="1" x14ac:dyDescent="0.3">
      <c r="B1112" t="s">
        <v>471</v>
      </c>
      <c r="C1112" t="s">
        <v>7055</v>
      </c>
      <c r="D1112" s="25">
        <v>0.16666666666666666</v>
      </c>
      <c r="E1112" t="s">
        <v>517</v>
      </c>
      <c r="F1112" t="s">
        <v>532</v>
      </c>
      <c r="H1112">
        <v>38.6</v>
      </c>
      <c r="I1112">
        <v>26.1</v>
      </c>
      <c r="J1112">
        <v>35.299999999999997</v>
      </c>
      <c r="K1112">
        <v>64.7</v>
      </c>
      <c r="L1112">
        <v>61.4</v>
      </c>
      <c r="M1112">
        <v>73.900000000000006</v>
      </c>
      <c r="N1112">
        <v>30</v>
      </c>
      <c r="O1112">
        <v>38.9</v>
      </c>
      <c r="P1112">
        <v>31.2</v>
      </c>
      <c r="Q1112">
        <v>77.099999999999994</v>
      </c>
      <c r="R1112">
        <v>86.4</v>
      </c>
      <c r="S1112">
        <v>66.3</v>
      </c>
      <c r="T1112">
        <v>33.700000000000003</v>
      </c>
      <c r="U1112">
        <v>39.200000000000003</v>
      </c>
      <c r="V1112">
        <v>68.2</v>
      </c>
      <c r="W1112">
        <v>31.8</v>
      </c>
      <c r="X1112" t="str">
        <f>VLOOKUP(E1112,'Transform table'!A:B,2,0)</f>
        <v>SD Raiders FC</v>
      </c>
      <c r="Y1112" t="str">
        <f>VLOOKUP(F1112,'Transform table'!A:B,2,0)</f>
        <v>Western Sydney Wanderers U21</v>
      </c>
      <c r="Z1112" t="str">
        <f t="shared" si="2"/>
        <v>08/08/2026SD Raiders FCWestern Sydney Wanderers U21</v>
      </c>
      <c r="AA1112" t="str">
        <f>VLOOKUP($Z1112,'oddspedia-matches'!$A:$AD,AA$2,0)</f>
        <v>3 - 0</v>
      </c>
      <c r="AB1112" t="str">
        <f>VLOOKUP($Z1112,'oddspedia-matches'!$A:$AD,AB$2,0)</f>
        <v>Green</v>
      </c>
      <c r="AC1112" t="str">
        <f>VLOOKUP($Z1112,'oddspedia-matches'!$A:$AD,AC$2,0)</f>
        <v>Red</v>
      </c>
      <c r="AD1112" t="str">
        <f>VLOOKUP($Z1112,'oddspedia-matches'!$A:$AD,AD$2,0)</f>
        <v>Red</v>
      </c>
      <c r="AE1112" t="str">
        <f>VLOOKUP($Z1112,'oddspedia-matches'!$A:$AD,AE$2,0)</f>
        <v>Green</v>
      </c>
      <c r="AF1112" t="str">
        <f>VLOOKUP($Z1112,'oddspedia-matches'!$A:$AD,AF$2,0)</f>
        <v>Red</v>
      </c>
      <c r="AG1112" t="str">
        <f>VLOOKUP($Z1112,'oddspedia-matches'!$A:$AD,AG$2,0)</f>
        <v>Green</v>
      </c>
      <c r="AH1112" t="str">
        <f>VLOOKUP($Z1112,'oddspedia-matches'!$A:$AD,AH$2,0)</f>
        <v>Green</v>
      </c>
      <c r="AI1112" t="str">
        <f>VLOOKUP($Z1112,'oddspedia-matches'!$A:$AD,AI$2,0)</f>
        <v>Red</v>
      </c>
      <c r="AJ1112" t="str">
        <f>VLOOKUP($Z1112,'oddspedia-matches'!$A:$AD,AJ$2,0)</f>
        <v>Red</v>
      </c>
      <c r="AK1112" t="str">
        <f>VLOOKUP($Z1112,'oddspedia-matches'!$A:$AD,AK$2,0)</f>
        <v>Green</v>
      </c>
      <c r="AL1112" t="str">
        <f>VLOOKUP($Z1112,'oddspedia-matches'!$A:$AD,AL$2,0)</f>
        <v>Green</v>
      </c>
      <c r="AM1112" t="str">
        <f>VLOOKUP($Z1112,'oddspedia-matches'!$A:$AD,AM$2,0)</f>
        <v>Green</v>
      </c>
      <c r="AN1112" t="str">
        <f>VLOOKUP($Z1112,'oddspedia-matches'!$A:$AD,AN$2,0)</f>
        <v>Red</v>
      </c>
      <c r="AO1112" t="str">
        <f>VLOOKUP($Z1112,'oddspedia-matches'!$A:$AD,AO$2,0)</f>
        <v>Green</v>
      </c>
      <c r="AP1112" t="str">
        <f>VLOOKUP($Z1112,'oddspedia-matches'!$A:$AD,AP$2,0)</f>
        <v>Red</v>
      </c>
      <c r="AQ1112" t="str">
        <f>VLOOKUP($Z1112,'oddspedia-matches'!$A:$AD,AQ$2,0)</f>
        <v>Green</v>
      </c>
    </row>
    <row r="1113" spans="2:43" hidden="1" x14ac:dyDescent="0.3">
      <c r="B1113" t="s">
        <v>445</v>
      </c>
      <c r="C1113" t="s">
        <v>7055</v>
      </c>
      <c r="D1113" s="25">
        <v>0.1875</v>
      </c>
      <c r="E1113" t="s">
        <v>215</v>
      </c>
      <c r="F1113" t="s">
        <v>512</v>
      </c>
      <c r="H1113">
        <v>70.3</v>
      </c>
      <c r="I1113">
        <v>21.2</v>
      </c>
      <c r="J1113">
        <v>8.5</v>
      </c>
      <c r="K1113">
        <v>91.5</v>
      </c>
      <c r="L1113">
        <v>29.7</v>
      </c>
      <c r="M1113">
        <v>78.8</v>
      </c>
      <c r="N1113">
        <v>61.2</v>
      </c>
      <c r="O1113">
        <v>31.2</v>
      </c>
      <c r="P1113">
        <v>7.7</v>
      </c>
      <c r="Q1113">
        <v>77.599999999999994</v>
      </c>
      <c r="R1113">
        <v>89.2</v>
      </c>
      <c r="S1113">
        <v>71.8</v>
      </c>
      <c r="T1113">
        <v>28.2</v>
      </c>
      <c r="U1113">
        <v>37.700000000000003</v>
      </c>
      <c r="V1113">
        <v>58.5</v>
      </c>
      <c r="W1113">
        <v>41.5</v>
      </c>
      <c r="X1113" t="str">
        <f>VLOOKUP(E1113,'Transform table'!A:B,2,0)</f>
        <v>Canberra</v>
      </c>
      <c r="Y1113" t="str">
        <f>VLOOKUP(F1113,'Transform table'!A:B,2,0)</f>
        <v>O'Connor Knights</v>
      </c>
      <c r="Z1113" t="str">
        <f t="shared" si="2"/>
        <v>08/08/2026CanberraO'Connor Knights</v>
      </c>
      <c r="AA1113" t="str">
        <f>VLOOKUP($Z1113,'oddspedia-matches'!$A:$AD,AA$2,0)</f>
        <v>5 - 4</v>
      </c>
      <c r="AB1113" t="str">
        <f>VLOOKUP($Z1113,'oddspedia-matches'!$A:$AD,AB$2,0)</f>
        <v>Green</v>
      </c>
      <c r="AC1113" t="str">
        <f>VLOOKUP($Z1113,'oddspedia-matches'!$A:$AD,AC$2,0)</f>
        <v>Red</v>
      </c>
      <c r="AD1113" t="str">
        <f>VLOOKUP($Z1113,'oddspedia-matches'!$A:$AD,AD$2,0)</f>
        <v>Red</v>
      </c>
      <c r="AE1113" t="str">
        <f>VLOOKUP($Z1113,'oddspedia-matches'!$A:$AD,AE$2,0)</f>
        <v>Green</v>
      </c>
      <c r="AF1113" t="str">
        <f>VLOOKUP($Z1113,'oddspedia-matches'!$A:$AD,AF$2,0)</f>
        <v>Red</v>
      </c>
      <c r="AG1113" t="str">
        <f>VLOOKUP($Z1113,'oddspedia-matches'!$A:$AD,AG$2,0)</f>
        <v>Green</v>
      </c>
      <c r="AH1113" t="str">
        <f>VLOOKUP($Z1113,'oddspedia-matches'!$A:$AD,AH$2,0)</f>
        <v>Red</v>
      </c>
      <c r="AI1113" t="str">
        <f>VLOOKUP($Z1113,'oddspedia-matches'!$A:$AD,AI$2,0)</f>
        <v>Red</v>
      </c>
      <c r="AJ1113" t="str">
        <f>VLOOKUP($Z1113,'oddspedia-matches'!$A:$AD,AJ$2,0)</f>
        <v>Green</v>
      </c>
      <c r="AK1113" t="str">
        <f>VLOOKUP($Z1113,'oddspedia-matches'!$A:$AD,AK$2,0)</f>
        <v>Green</v>
      </c>
      <c r="AL1113" t="str">
        <f>VLOOKUP($Z1113,'oddspedia-matches'!$A:$AD,AL$2,0)</f>
        <v>Green</v>
      </c>
      <c r="AM1113" t="str">
        <f>VLOOKUP($Z1113,'oddspedia-matches'!$A:$AD,AM$2,0)</f>
        <v>Green</v>
      </c>
      <c r="AN1113" t="str">
        <f>VLOOKUP($Z1113,'oddspedia-matches'!$A:$AD,AN$2,0)</f>
        <v>Red</v>
      </c>
      <c r="AO1113" t="str">
        <f>VLOOKUP($Z1113,'oddspedia-matches'!$A:$AD,AO$2,0)</f>
        <v>Red</v>
      </c>
      <c r="AP1113" t="str">
        <f>VLOOKUP($Z1113,'oddspedia-matches'!$A:$AD,AP$2,0)</f>
        <v>Green</v>
      </c>
      <c r="AQ1113" t="str">
        <f>VLOOKUP($Z1113,'oddspedia-matches'!$A:$AD,AQ$2,0)</f>
        <v>Red</v>
      </c>
    </row>
    <row r="1114" spans="2:43" hidden="1" x14ac:dyDescent="0.3">
      <c r="B1114" t="s">
        <v>471</v>
      </c>
      <c r="C1114" t="s">
        <v>7055</v>
      </c>
      <c r="D1114" s="25">
        <v>0.1875</v>
      </c>
      <c r="E1114" t="s">
        <v>531</v>
      </c>
      <c r="F1114" t="s">
        <v>938</v>
      </c>
      <c r="H1114">
        <v>40</v>
      </c>
      <c r="I1114">
        <v>28.1</v>
      </c>
      <c r="J1114">
        <v>31.9</v>
      </c>
      <c r="K1114">
        <v>68.099999999999994</v>
      </c>
      <c r="L1114">
        <v>60</v>
      </c>
      <c r="M1114">
        <v>71.900000000000006</v>
      </c>
      <c r="N1114">
        <v>26.5</v>
      </c>
      <c r="O1114">
        <v>42.8</v>
      </c>
      <c r="P1114">
        <v>30.7</v>
      </c>
      <c r="Q1114">
        <v>70.900000000000006</v>
      </c>
      <c r="R1114">
        <v>78</v>
      </c>
      <c r="S1114">
        <v>53</v>
      </c>
      <c r="T1114">
        <v>47</v>
      </c>
      <c r="U1114">
        <v>52.6</v>
      </c>
      <c r="V1114">
        <v>57.9</v>
      </c>
      <c r="W1114">
        <v>42.1</v>
      </c>
      <c r="X1114" t="str">
        <f>VLOOKUP(E1114,'Transform table'!A:B,2,0)</f>
        <v>Spirit FC</v>
      </c>
      <c r="Y1114" t="str">
        <f>VLOOKUP(F1114,'Transform table'!A:B,2,0)</f>
        <v>Blacktown City</v>
      </c>
      <c r="Z1114" t="str">
        <f t="shared" si="2"/>
        <v>08/08/2026Spirit FCBlacktown City</v>
      </c>
      <c r="AA1114" t="str">
        <f>VLOOKUP($Z1114,'oddspedia-matches'!$A:$AD,AA$2,0)</f>
        <v>3 - 1</v>
      </c>
      <c r="AB1114" t="str">
        <f>VLOOKUP($Z1114,'oddspedia-matches'!$A:$AD,AB$2,0)</f>
        <v>Green</v>
      </c>
      <c r="AC1114" t="str">
        <f>VLOOKUP($Z1114,'oddspedia-matches'!$A:$AD,AC$2,0)</f>
        <v>Red</v>
      </c>
      <c r="AD1114" t="str">
        <f>VLOOKUP($Z1114,'oddspedia-matches'!$A:$AD,AD$2,0)</f>
        <v>Red</v>
      </c>
      <c r="AE1114" t="str">
        <f>VLOOKUP($Z1114,'oddspedia-matches'!$A:$AD,AE$2,0)</f>
        <v>Green</v>
      </c>
      <c r="AF1114" t="str">
        <f>VLOOKUP($Z1114,'oddspedia-matches'!$A:$AD,AF$2,0)</f>
        <v>Red</v>
      </c>
      <c r="AG1114" t="str">
        <f>VLOOKUP($Z1114,'oddspedia-matches'!$A:$AD,AG$2,0)</f>
        <v>Green</v>
      </c>
      <c r="AH1114" t="str">
        <f>VLOOKUP($Z1114,'oddspedia-matches'!$A:$AD,AH$2,0)</f>
        <v>Green</v>
      </c>
      <c r="AI1114" t="str">
        <f>VLOOKUP($Z1114,'oddspedia-matches'!$A:$AD,AI$2,0)</f>
        <v>Red</v>
      </c>
      <c r="AJ1114" t="str">
        <f>VLOOKUP($Z1114,'oddspedia-matches'!$A:$AD,AJ$2,0)</f>
        <v>Red</v>
      </c>
      <c r="AK1114" t="str">
        <f>VLOOKUP($Z1114,'oddspedia-matches'!$A:$AD,AK$2,0)</f>
        <v>Green</v>
      </c>
      <c r="AL1114" t="str">
        <f>VLOOKUP($Z1114,'oddspedia-matches'!$A:$AD,AL$2,0)</f>
        <v>Green</v>
      </c>
      <c r="AM1114" t="str">
        <f>VLOOKUP($Z1114,'oddspedia-matches'!$A:$AD,AM$2,0)</f>
        <v>Green</v>
      </c>
      <c r="AN1114" t="str">
        <f>VLOOKUP($Z1114,'oddspedia-matches'!$A:$AD,AN$2,0)</f>
        <v>Red</v>
      </c>
      <c r="AO1114" t="str">
        <f>VLOOKUP($Z1114,'oddspedia-matches'!$A:$AD,AO$2,0)</f>
        <v>Red</v>
      </c>
      <c r="AP1114" t="str">
        <f>VLOOKUP($Z1114,'oddspedia-matches'!$A:$AD,AP$2,0)</f>
        <v>Green</v>
      </c>
      <c r="AQ1114" t="str">
        <f>VLOOKUP($Z1114,'oddspedia-matches'!$A:$AD,AQ$2,0)</f>
        <v>Red</v>
      </c>
    </row>
    <row r="1115" spans="2:43" hidden="1" x14ac:dyDescent="0.3">
      <c r="B1115" t="s">
        <v>471</v>
      </c>
      <c r="C1115" t="s">
        <v>7055</v>
      </c>
      <c r="D1115" s="25">
        <v>0.1875</v>
      </c>
      <c r="E1115" t="s">
        <v>936</v>
      </c>
      <c r="F1115" t="s">
        <v>540</v>
      </c>
      <c r="H1115">
        <v>49.3</v>
      </c>
      <c r="I1115">
        <v>26.5</v>
      </c>
      <c r="J1115">
        <v>24.3</v>
      </c>
      <c r="K1115">
        <v>75.7</v>
      </c>
      <c r="L1115">
        <v>50.7</v>
      </c>
      <c r="M1115">
        <v>73.5</v>
      </c>
      <c r="N1115">
        <v>42.5</v>
      </c>
      <c r="O1115">
        <v>40.200000000000003</v>
      </c>
      <c r="P1115">
        <v>17.399999999999999</v>
      </c>
      <c r="Q1115">
        <v>72.2</v>
      </c>
      <c r="R1115">
        <v>79.5</v>
      </c>
      <c r="S1115">
        <v>55.2</v>
      </c>
      <c r="T1115">
        <v>44.8</v>
      </c>
      <c r="U1115">
        <v>51.1</v>
      </c>
      <c r="V1115">
        <v>57.8</v>
      </c>
      <c r="W1115">
        <v>42.2</v>
      </c>
      <c r="X1115" t="str">
        <f>VLOOKUP(E1115,'Transform table'!A:B,2,0)</f>
        <v>Sutherland Sharks</v>
      </c>
      <c r="Y1115" t="str">
        <f>VLOOKUP(F1115,'Transform table'!A:B,2,0)</f>
        <v>Sydney U21</v>
      </c>
      <c r="Z1115" t="str">
        <f t="shared" si="2"/>
        <v>08/08/2026Sutherland SharksSydney U21</v>
      </c>
      <c r="AA1115" t="str">
        <f>VLOOKUP($Z1115,'oddspedia-matches'!$A:$AD,AA$2,0)</f>
        <v>1 - 1</v>
      </c>
      <c r="AB1115" t="str">
        <f>VLOOKUP($Z1115,'oddspedia-matches'!$A:$AD,AB$2,0)</f>
        <v>Red</v>
      </c>
      <c r="AC1115" t="str">
        <f>VLOOKUP($Z1115,'oddspedia-matches'!$A:$AD,AC$2,0)</f>
        <v>Green</v>
      </c>
      <c r="AD1115" t="str">
        <f>VLOOKUP($Z1115,'oddspedia-matches'!$A:$AD,AD$2,0)</f>
        <v>Red</v>
      </c>
      <c r="AE1115" t="str">
        <f>VLOOKUP($Z1115,'oddspedia-matches'!$A:$AD,AE$2,0)</f>
        <v>Green</v>
      </c>
      <c r="AF1115" t="str">
        <f>VLOOKUP($Z1115,'oddspedia-matches'!$A:$AD,AF$2,0)</f>
        <v>Green</v>
      </c>
      <c r="AG1115" t="str">
        <f>VLOOKUP($Z1115,'oddspedia-matches'!$A:$AD,AG$2,0)</f>
        <v>Red</v>
      </c>
      <c r="AH1115" t="str">
        <f>VLOOKUP($Z1115,'oddspedia-matches'!$A:$AD,AH$2,0)</f>
        <v>Red</v>
      </c>
      <c r="AI1115" t="str">
        <f>VLOOKUP($Z1115,'oddspedia-matches'!$A:$AD,AI$2,0)</f>
        <v>Green</v>
      </c>
      <c r="AJ1115" t="str">
        <f>VLOOKUP($Z1115,'oddspedia-matches'!$A:$AD,AJ$2,0)</f>
        <v>Red</v>
      </c>
      <c r="AK1115" t="str">
        <f>VLOOKUP($Z1115,'oddspedia-matches'!$A:$AD,AK$2,0)</f>
        <v>Red</v>
      </c>
      <c r="AL1115" t="str">
        <f>VLOOKUP($Z1115,'oddspedia-matches'!$A:$AD,AL$2,0)</f>
        <v>Green</v>
      </c>
      <c r="AM1115" t="str">
        <f>VLOOKUP($Z1115,'oddspedia-matches'!$A:$AD,AM$2,0)</f>
        <v>Red</v>
      </c>
      <c r="AN1115" t="str">
        <f>VLOOKUP($Z1115,'oddspedia-matches'!$A:$AD,AN$2,0)</f>
        <v>Green</v>
      </c>
      <c r="AO1115" t="str">
        <f>VLOOKUP($Z1115,'oddspedia-matches'!$A:$AD,AO$2,0)</f>
        <v>Green</v>
      </c>
      <c r="AP1115" t="str">
        <f>VLOOKUP($Z1115,'oddspedia-matches'!$A:$AD,AP$2,0)</f>
        <v>Green</v>
      </c>
      <c r="AQ1115" t="str">
        <f>VLOOKUP($Z1115,'oddspedia-matches'!$A:$AD,AQ$2,0)</f>
        <v>Red</v>
      </c>
    </row>
    <row r="1116" spans="2:43" hidden="1" x14ac:dyDescent="0.3">
      <c r="B1116" t="s">
        <v>445</v>
      </c>
      <c r="C1116" t="s">
        <v>7055</v>
      </c>
      <c r="D1116" s="25">
        <v>0.19791666666666666</v>
      </c>
      <c r="E1116" t="s">
        <v>940</v>
      </c>
      <c r="F1116" t="s">
        <v>511</v>
      </c>
      <c r="H1116">
        <v>64.8</v>
      </c>
      <c r="I1116">
        <v>24.1</v>
      </c>
      <c r="J1116">
        <v>11.1</v>
      </c>
      <c r="K1116">
        <v>88.9</v>
      </c>
      <c r="L1116">
        <v>35.200000000000003</v>
      </c>
      <c r="M1116">
        <v>75.900000000000006</v>
      </c>
      <c r="N1116">
        <v>54.1</v>
      </c>
      <c r="O1116">
        <v>31.2</v>
      </c>
      <c r="P1116">
        <v>14.6</v>
      </c>
      <c r="Q1116">
        <v>83</v>
      </c>
      <c r="R1116">
        <v>93.6</v>
      </c>
      <c r="S1116">
        <v>80.900000000000006</v>
      </c>
      <c r="T1116">
        <v>19.100000000000001</v>
      </c>
      <c r="U1116">
        <v>26.1</v>
      </c>
      <c r="V1116">
        <v>70.8</v>
      </c>
      <c r="W1116">
        <v>29.2</v>
      </c>
      <c r="X1116" t="str">
        <f>VLOOKUP(E1116,'Transform table'!A:B,2,0)</f>
        <v>Monaro Panthers</v>
      </c>
      <c r="Y1116" t="str">
        <f>VLOOKUP(F1116,'Transform table'!A:B,2,0)</f>
        <v>Belconnen United</v>
      </c>
      <c r="Z1116" t="str">
        <f t="shared" si="2"/>
        <v>08/08/2026Monaro PanthersBelconnen United</v>
      </c>
      <c r="AA1116" t="str">
        <f>VLOOKUP($Z1116,'oddspedia-matches'!$A:$AD,AA$2,0)</f>
        <v>7 - 0</v>
      </c>
      <c r="AB1116" t="str">
        <f>VLOOKUP($Z1116,'oddspedia-matches'!$A:$AD,AB$2,0)</f>
        <v>Green</v>
      </c>
      <c r="AC1116" t="str">
        <f>VLOOKUP($Z1116,'oddspedia-matches'!$A:$AD,AC$2,0)</f>
        <v>Red</v>
      </c>
      <c r="AD1116" t="str">
        <f>VLOOKUP($Z1116,'oddspedia-matches'!$A:$AD,AD$2,0)</f>
        <v>Red</v>
      </c>
      <c r="AE1116" t="str">
        <f>VLOOKUP($Z1116,'oddspedia-matches'!$A:$AD,AE$2,0)</f>
        <v>Green</v>
      </c>
      <c r="AF1116" t="str">
        <f>VLOOKUP($Z1116,'oddspedia-matches'!$A:$AD,AF$2,0)</f>
        <v>Red</v>
      </c>
      <c r="AG1116" t="str">
        <f>VLOOKUP($Z1116,'oddspedia-matches'!$A:$AD,AG$2,0)</f>
        <v>Green</v>
      </c>
      <c r="AH1116" t="str">
        <f>VLOOKUP($Z1116,'oddspedia-matches'!$A:$AD,AH$2,0)</f>
        <v>Green</v>
      </c>
      <c r="AI1116" t="str">
        <f>VLOOKUP($Z1116,'oddspedia-matches'!$A:$AD,AI$2,0)</f>
        <v>Red</v>
      </c>
      <c r="AJ1116" t="str">
        <f>VLOOKUP($Z1116,'oddspedia-matches'!$A:$AD,AJ$2,0)</f>
        <v>Red</v>
      </c>
      <c r="AK1116" t="str">
        <f>VLOOKUP($Z1116,'oddspedia-matches'!$A:$AD,AK$2,0)</f>
        <v>Green</v>
      </c>
      <c r="AL1116" t="str">
        <f>VLOOKUP($Z1116,'oddspedia-matches'!$A:$AD,AL$2,0)</f>
        <v>Green</v>
      </c>
      <c r="AM1116" t="str">
        <f>VLOOKUP($Z1116,'oddspedia-matches'!$A:$AD,AM$2,0)</f>
        <v>Green</v>
      </c>
      <c r="AN1116" t="str">
        <f>VLOOKUP($Z1116,'oddspedia-matches'!$A:$AD,AN$2,0)</f>
        <v>Red</v>
      </c>
      <c r="AO1116" t="str">
        <f>VLOOKUP($Z1116,'oddspedia-matches'!$A:$AD,AO$2,0)</f>
        <v>Red</v>
      </c>
      <c r="AP1116" t="str">
        <f>VLOOKUP($Z1116,'oddspedia-matches'!$A:$AD,AP$2,0)</f>
        <v>Red</v>
      </c>
      <c r="AQ1116" t="str">
        <f>VLOOKUP($Z1116,'oddspedia-matches'!$A:$AD,AQ$2,0)</f>
        <v>Green</v>
      </c>
    </row>
    <row r="1117" spans="2:43" hidden="1" x14ac:dyDescent="0.3">
      <c r="B1117" t="s">
        <v>536</v>
      </c>
      <c r="C1117" t="s">
        <v>7055</v>
      </c>
      <c r="D1117" s="25">
        <v>0.20833333333333334</v>
      </c>
      <c r="E1117" t="s">
        <v>4233</v>
      </c>
      <c r="F1117" t="s">
        <v>538</v>
      </c>
      <c r="H1117">
        <v>50.7</v>
      </c>
      <c r="I1117">
        <v>24.6</v>
      </c>
      <c r="J1117">
        <v>24.7</v>
      </c>
      <c r="K1117">
        <v>75.3</v>
      </c>
      <c r="L1117">
        <v>49.3</v>
      </c>
      <c r="M1117">
        <v>75.400000000000006</v>
      </c>
      <c r="N1117">
        <v>34.5</v>
      </c>
      <c r="O1117">
        <v>35.9</v>
      </c>
      <c r="P1117">
        <v>29.6</v>
      </c>
      <c r="Q1117">
        <v>81.599999999999994</v>
      </c>
      <c r="R1117">
        <v>90.8</v>
      </c>
      <c r="S1117">
        <v>74.599999999999994</v>
      </c>
      <c r="T1117">
        <v>25.4</v>
      </c>
      <c r="U1117">
        <v>31</v>
      </c>
      <c r="V1117">
        <v>72.900000000000006</v>
      </c>
      <c r="W1117">
        <v>27.1</v>
      </c>
      <c r="X1117" t="str">
        <f>VLOOKUP(E1117,'Transform table'!A:B,2,0)</f>
        <v>Brisbane City</v>
      </c>
      <c r="Y1117" t="str">
        <f>VLOOKUP(F1117,'Transform table'!A:B,2,0)</f>
        <v>Gold Coast United</v>
      </c>
      <c r="Z1117" t="str">
        <f t="shared" si="2"/>
        <v>08/08/2026Brisbane CityGold Coast United</v>
      </c>
      <c r="AA1117" t="str">
        <f>VLOOKUP($Z1117,'oddspedia-matches'!$A:$AD,AA$2,0)</f>
        <v>2 - 0</v>
      </c>
      <c r="AB1117" t="str">
        <f>VLOOKUP($Z1117,'oddspedia-matches'!$A:$AD,AB$2,0)</f>
        <v>Green</v>
      </c>
      <c r="AC1117" t="str">
        <f>VLOOKUP($Z1117,'oddspedia-matches'!$A:$AD,AC$2,0)</f>
        <v>Red</v>
      </c>
      <c r="AD1117" t="str">
        <f>VLOOKUP($Z1117,'oddspedia-matches'!$A:$AD,AD$2,0)</f>
        <v>Red</v>
      </c>
      <c r="AE1117" t="str">
        <f>VLOOKUP($Z1117,'oddspedia-matches'!$A:$AD,AE$2,0)</f>
        <v>Green</v>
      </c>
      <c r="AF1117" t="str">
        <f>VLOOKUP($Z1117,'oddspedia-matches'!$A:$AD,AF$2,0)</f>
        <v>Red</v>
      </c>
      <c r="AG1117" t="str">
        <f>VLOOKUP($Z1117,'oddspedia-matches'!$A:$AD,AG$2,0)</f>
        <v>Green</v>
      </c>
      <c r="AH1117" t="str">
        <f>VLOOKUP($Z1117,'oddspedia-matches'!$A:$AD,AH$2,0)</f>
        <v>Green</v>
      </c>
      <c r="AI1117" t="str">
        <f>VLOOKUP($Z1117,'oddspedia-matches'!$A:$AD,AI$2,0)</f>
        <v>Red</v>
      </c>
      <c r="AJ1117" t="str">
        <f>VLOOKUP($Z1117,'oddspedia-matches'!$A:$AD,AJ$2,0)</f>
        <v>Red</v>
      </c>
      <c r="AK1117" t="str">
        <f>VLOOKUP($Z1117,'oddspedia-matches'!$A:$AD,AK$2,0)</f>
        <v>Green</v>
      </c>
      <c r="AL1117" t="str">
        <f>VLOOKUP($Z1117,'oddspedia-matches'!$A:$AD,AL$2,0)</f>
        <v>Green</v>
      </c>
      <c r="AM1117" t="str">
        <f>VLOOKUP($Z1117,'oddspedia-matches'!$A:$AD,AM$2,0)</f>
        <v>Red</v>
      </c>
      <c r="AN1117" t="str">
        <f>VLOOKUP($Z1117,'oddspedia-matches'!$A:$AD,AN$2,0)</f>
        <v>Green</v>
      </c>
      <c r="AO1117" t="str">
        <f>VLOOKUP($Z1117,'oddspedia-matches'!$A:$AD,AO$2,0)</f>
        <v>Green</v>
      </c>
      <c r="AP1117" t="str">
        <f>VLOOKUP($Z1117,'oddspedia-matches'!$A:$AD,AP$2,0)</f>
        <v>Red</v>
      </c>
      <c r="AQ1117" t="str">
        <f>VLOOKUP($Z1117,'oddspedia-matches'!$A:$AD,AQ$2,0)</f>
        <v>Green</v>
      </c>
    </row>
    <row r="1118" spans="2:43" hidden="1" x14ac:dyDescent="0.3">
      <c r="B1118" t="s">
        <v>536</v>
      </c>
      <c r="C1118" t="s">
        <v>7055</v>
      </c>
      <c r="D1118" s="25">
        <v>0.20833333333333334</v>
      </c>
      <c r="E1118" t="s">
        <v>4231</v>
      </c>
      <c r="F1118" t="s">
        <v>4232</v>
      </c>
      <c r="H1118">
        <v>46.4</v>
      </c>
      <c r="I1118">
        <v>25.2</v>
      </c>
      <c r="J1118">
        <v>28.4</v>
      </c>
      <c r="K1118">
        <v>71.599999999999994</v>
      </c>
      <c r="L1118">
        <v>53.6</v>
      </c>
      <c r="M1118">
        <v>74.8</v>
      </c>
      <c r="N1118">
        <v>34.700000000000003</v>
      </c>
      <c r="O1118">
        <v>38.799999999999997</v>
      </c>
      <c r="P1118">
        <v>26.5</v>
      </c>
      <c r="Q1118">
        <v>76.8</v>
      </c>
      <c r="R1118">
        <v>88.1</v>
      </c>
      <c r="S1118">
        <v>69.3</v>
      </c>
      <c r="T1118">
        <v>30.7</v>
      </c>
      <c r="U1118">
        <v>36.299999999999997</v>
      </c>
      <c r="V1118">
        <v>69.7</v>
      </c>
      <c r="W1118">
        <v>30.3</v>
      </c>
      <c r="X1118" t="str">
        <f>VLOOKUP(E1118,'Transform table'!A:B,2,0)</f>
        <v>Eastern Suburbs</v>
      </c>
      <c r="Y1118" t="str">
        <f>VLOOKUP(F1118,'Transform table'!A:B,2,0)</f>
        <v>Brisbane Wolves</v>
      </c>
      <c r="Z1118" t="str">
        <f t="shared" si="2"/>
        <v>08/08/2026Eastern SuburbsBrisbane Wolves</v>
      </c>
      <c r="AA1118" t="str">
        <f>VLOOKUP($Z1118,'oddspedia-matches'!$A:$AD,AA$2,0)</f>
        <v>0 - 0</v>
      </c>
      <c r="AB1118" t="str">
        <f>VLOOKUP($Z1118,'oddspedia-matches'!$A:$AD,AB$2,0)</f>
        <v>Red</v>
      </c>
      <c r="AC1118" t="str">
        <f>VLOOKUP($Z1118,'oddspedia-matches'!$A:$AD,AC$2,0)</f>
        <v>Green</v>
      </c>
      <c r="AD1118" t="str">
        <f>VLOOKUP($Z1118,'oddspedia-matches'!$A:$AD,AD$2,0)</f>
        <v>Red</v>
      </c>
      <c r="AE1118" t="str">
        <f>VLOOKUP($Z1118,'oddspedia-matches'!$A:$AD,AE$2,0)</f>
        <v>Green</v>
      </c>
      <c r="AF1118" t="str">
        <f>VLOOKUP($Z1118,'oddspedia-matches'!$A:$AD,AF$2,0)</f>
        <v>Green</v>
      </c>
      <c r="AG1118" t="str">
        <f>VLOOKUP($Z1118,'oddspedia-matches'!$A:$AD,AG$2,0)</f>
        <v>Red</v>
      </c>
      <c r="AH1118" t="str">
        <f>VLOOKUP($Z1118,'oddspedia-matches'!$A:$AD,AH$2,0)</f>
        <v>Red</v>
      </c>
      <c r="AI1118" t="str">
        <f>VLOOKUP($Z1118,'oddspedia-matches'!$A:$AD,AI$2,0)</f>
        <v>Green</v>
      </c>
      <c r="AJ1118" t="str">
        <f>VLOOKUP($Z1118,'oddspedia-matches'!$A:$AD,AJ$2,0)</f>
        <v>Red</v>
      </c>
      <c r="AK1118" t="str">
        <f>VLOOKUP($Z1118,'oddspedia-matches'!$A:$AD,AK$2,0)</f>
        <v>Red</v>
      </c>
      <c r="AL1118" t="str">
        <f>VLOOKUP($Z1118,'oddspedia-matches'!$A:$AD,AL$2,0)</f>
        <v>Red</v>
      </c>
      <c r="AM1118" t="str">
        <f>VLOOKUP($Z1118,'oddspedia-matches'!$A:$AD,AM$2,0)</f>
        <v>Red</v>
      </c>
      <c r="AN1118" t="str">
        <f>VLOOKUP($Z1118,'oddspedia-matches'!$A:$AD,AN$2,0)</f>
        <v>Green</v>
      </c>
      <c r="AO1118" t="str">
        <f>VLOOKUP($Z1118,'oddspedia-matches'!$A:$AD,AO$2,0)</f>
        <v>Green</v>
      </c>
      <c r="AP1118" t="str">
        <f>VLOOKUP($Z1118,'oddspedia-matches'!$A:$AD,AP$2,0)</f>
        <v>Red</v>
      </c>
      <c r="AQ1118" t="str">
        <f>VLOOKUP($Z1118,'oddspedia-matches'!$A:$AD,AQ$2,0)</f>
        <v>Green</v>
      </c>
    </row>
    <row r="1119" spans="2:43" hidden="1" x14ac:dyDescent="0.3">
      <c r="B1119" t="s">
        <v>536</v>
      </c>
      <c r="C1119" t="s">
        <v>7055</v>
      </c>
      <c r="D1119" s="25">
        <v>0.20833333333333334</v>
      </c>
      <c r="E1119" t="s">
        <v>537</v>
      </c>
      <c r="F1119" t="s">
        <v>4820</v>
      </c>
      <c r="H1119">
        <v>41.9</v>
      </c>
      <c r="I1119">
        <v>25.7</v>
      </c>
      <c r="J1119">
        <v>32.4</v>
      </c>
      <c r="K1119">
        <v>67.599999999999994</v>
      </c>
      <c r="L1119">
        <v>58.1</v>
      </c>
      <c r="M1119">
        <v>74.3</v>
      </c>
      <c r="N1119">
        <v>37</v>
      </c>
      <c r="O1119">
        <v>38</v>
      </c>
      <c r="P1119">
        <v>24.9</v>
      </c>
      <c r="Q1119">
        <v>77.599999999999994</v>
      </c>
      <c r="R1119">
        <v>87.4</v>
      </c>
      <c r="S1119">
        <v>68.099999999999994</v>
      </c>
      <c r="T1119">
        <v>31.9</v>
      </c>
      <c r="U1119">
        <v>37.4</v>
      </c>
      <c r="V1119">
        <v>69.400000000000006</v>
      </c>
      <c r="W1119">
        <v>30.6</v>
      </c>
      <c r="X1119" t="str">
        <f>VLOOKUP(E1119,'Transform table'!A:B,2,0)</f>
        <v>Gold Coast Knights</v>
      </c>
      <c r="Y1119" t="str">
        <f>VLOOKUP(F1119,'Transform table'!A:B,2,0)</f>
        <v>Peninsula Power</v>
      </c>
      <c r="Z1119" t="str">
        <f t="shared" ref="Z1119:Z1182" si="3">C1119&amp;X1119&amp;Y1119</f>
        <v>08/08/2026Gold Coast KnightsPeninsula Power</v>
      </c>
      <c r="AA1119" t="str">
        <f>VLOOKUP($Z1119,'oddspedia-matches'!$A:$AD,AA$2,0)</f>
        <v>2 - 2</v>
      </c>
      <c r="AB1119" t="str">
        <f>VLOOKUP($Z1119,'oddspedia-matches'!$A:$AD,AB$2,0)</f>
        <v>Red</v>
      </c>
      <c r="AC1119" t="str">
        <f>VLOOKUP($Z1119,'oddspedia-matches'!$A:$AD,AC$2,0)</f>
        <v>Green</v>
      </c>
      <c r="AD1119" t="str">
        <f>VLOOKUP($Z1119,'oddspedia-matches'!$A:$AD,AD$2,0)</f>
        <v>Red</v>
      </c>
      <c r="AE1119" t="str">
        <f>VLOOKUP($Z1119,'oddspedia-matches'!$A:$AD,AE$2,0)</f>
        <v>Green</v>
      </c>
      <c r="AF1119" t="str">
        <f>VLOOKUP($Z1119,'oddspedia-matches'!$A:$AD,AF$2,0)</f>
        <v>Green</v>
      </c>
      <c r="AG1119" t="str">
        <f>VLOOKUP($Z1119,'oddspedia-matches'!$A:$AD,AG$2,0)</f>
        <v>Red</v>
      </c>
      <c r="AH1119" t="str">
        <f>VLOOKUP($Z1119,'oddspedia-matches'!$A:$AD,AH$2,0)</f>
        <v>Green</v>
      </c>
      <c r="AI1119" t="str">
        <f>VLOOKUP($Z1119,'oddspedia-matches'!$A:$AD,AI$2,0)</f>
        <v>Red</v>
      </c>
      <c r="AJ1119" t="str">
        <f>VLOOKUP($Z1119,'oddspedia-matches'!$A:$AD,AJ$2,0)</f>
        <v>Red</v>
      </c>
      <c r="AK1119" t="str">
        <f>VLOOKUP($Z1119,'oddspedia-matches'!$A:$AD,AK$2,0)</f>
        <v>Green</v>
      </c>
      <c r="AL1119" t="str">
        <f>VLOOKUP($Z1119,'oddspedia-matches'!$A:$AD,AL$2,0)</f>
        <v>Green</v>
      </c>
      <c r="AM1119" t="str">
        <f>VLOOKUP($Z1119,'oddspedia-matches'!$A:$AD,AM$2,0)</f>
        <v>Green</v>
      </c>
      <c r="AN1119" t="str">
        <f>VLOOKUP($Z1119,'oddspedia-matches'!$A:$AD,AN$2,0)</f>
        <v>Red</v>
      </c>
      <c r="AO1119" t="str">
        <f>VLOOKUP($Z1119,'oddspedia-matches'!$A:$AD,AO$2,0)</f>
        <v>Red</v>
      </c>
      <c r="AP1119" t="str">
        <f>VLOOKUP($Z1119,'oddspedia-matches'!$A:$AD,AP$2,0)</f>
        <v>Green</v>
      </c>
      <c r="AQ1119" t="str">
        <f>VLOOKUP($Z1119,'oddspedia-matches'!$A:$AD,AQ$2,0)</f>
        <v>Red</v>
      </c>
    </row>
    <row r="1120" spans="2:43" hidden="1" x14ac:dyDescent="0.3">
      <c r="B1120" t="s">
        <v>536</v>
      </c>
      <c r="C1120" t="s">
        <v>7055</v>
      </c>
      <c r="D1120" s="25">
        <v>0.20833333333333334</v>
      </c>
      <c r="E1120" t="s">
        <v>5148</v>
      </c>
      <c r="F1120" t="s">
        <v>4230</v>
      </c>
      <c r="H1120">
        <v>41.8</v>
      </c>
      <c r="I1120">
        <v>25.4</v>
      </c>
      <c r="J1120">
        <v>32.799999999999997</v>
      </c>
      <c r="K1120">
        <v>67.2</v>
      </c>
      <c r="L1120">
        <v>58.2</v>
      </c>
      <c r="M1120">
        <v>74.599999999999994</v>
      </c>
      <c r="N1120">
        <v>34.200000000000003</v>
      </c>
      <c r="O1120">
        <v>35.799999999999997</v>
      </c>
      <c r="P1120">
        <v>30</v>
      </c>
      <c r="Q1120">
        <v>81.8</v>
      </c>
      <c r="R1120">
        <v>92.7</v>
      </c>
      <c r="S1120">
        <v>78.599999999999994</v>
      </c>
      <c r="T1120">
        <v>21.4</v>
      </c>
      <c r="U1120">
        <v>26.1</v>
      </c>
      <c r="V1120">
        <v>77.7</v>
      </c>
      <c r="W1120">
        <v>22.3</v>
      </c>
      <c r="X1120" t="str">
        <f>VLOOKUP(E1120,'Transform table'!A:B,2,0)</f>
        <v>Magic United</v>
      </c>
      <c r="Y1120" t="str">
        <f>VLOOKUP(F1120,'Transform table'!A:B,2,0)</f>
        <v>Rochedale Rovers</v>
      </c>
      <c r="Z1120" t="str">
        <f t="shared" si="3"/>
        <v>08/08/2026Magic UnitedRochedale Rovers</v>
      </c>
      <c r="AA1120" t="str">
        <f>VLOOKUP($Z1120,'oddspedia-matches'!$A:$AD,AA$2,0)</f>
        <v>2 - 1</v>
      </c>
      <c r="AB1120" t="str">
        <f>VLOOKUP($Z1120,'oddspedia-matches'!$A:$AD,AB$2,0)</f>
        <v>Green</v>
      </c>
      <c r="AC1120" t="str">
        <f>VLOOKUP($Z1120,'oddspedia-matches'!$A:$AD,AC$2,0)</f>
        <v>Red</v>
      </c>
      <c r="AD1120" t="str">
        <f>VLOOKUP($Z1120,'oddspedia-matches'!$A:$AD,AD$2,0)</f>
        <v>Red</v>
      </c>
      <c r="AE1120" t="str">
        <f>VLOOKUP($Z1120,'oddspedia-matches'!$A:$AD,AE$2,0)</f>
        <v>Green</v>
      </c>
      <c r="AF1120" t="str">
        <f>VLOOKUP($Z1120,'oddspedia-matches'!$A:$AD,AF$2,0)</f>
        <v>Red</v>
      </c>
      <c r="AG1120" t="str">
        <f>VLOOKUP($Z1120,'oddspedia-matches'!$A:$AD,AG$2,0)</f>
        <v>Green</v>
      </c>
      <c r="AH1120" t="str">
        <f>VLOOKUP($Z1120,'oddspedia-matches'!$A:$AD,AH$2,0)</f>
        <v>Green</v>
      </c>
      <c r="AI1120" t="str">
        <f>VLOOKUP($Z1120,'oddspedia-matches'!$A:$AD,AI$2,0)</f>
        <v>Red</v>
      </c>
      <c r="AJ1120" t="str">
        <f>VLOOKUP($Z1120,'oddspedia-matches'!$A:$AD,AJ$2,0)</f>
        <v>Red</v>
      </c>
      <c r="AK1120" t="str">
        <f>VLOOKUP($Z1120,'oddspedia-matches'!$A:$AD,AK$2,0)</f>
        <v>Green</v>
      </c>
      <c r="AL1120" t="str">
        <f>VLOOKUP($Z1120,'oddspedia-matches'!$A:$AD,AL$2,0)</f>
        <v>Green</v>
      </c>
      <c r="AM1120" t="str">
        <f>VLOOKUP($Z1120,'oddspedia-matches'!$A:$AD,AM$2,0)</f>
        <v>Green</v>
      </c>
      <c r="AN1120" t="str">
        <f>VLOOKUP($Z1120,'oddspedia-matches'!$A:$AD,AN$2,0)</f>
        <v>Red</v>
      </c>
      <c r="AO1120" t="str">
        <f>VLOOKUP($Z1120,'oddspedia-matches'!$A:$AD,AO$2,0)</f>
        <v>Green</v>
      </c>
      <c r="AP1120" t="str">
        <f>VLOOKUP($Z1120,'oddspedia-matches'!$A:$AD,AP$2,0)</f>
        <v>Green</v>
      </c>
      <c r="AQ1120" t="str">
        <f>VLOOKUP($Z1120,'oddspedia-matches'!$A:$AD,AQ$2,0)</f>
        <v>Red</v>
      </c>
    </row>
    <row r="1121" spans="2:45" hidden="1" x14ac:dyDescent="0.3">
      <c r="B1121" t="s">
        <v>536</v>
      </c>
      <c r="C1121" t="s">
        <v>7055</v>
      </c>
      <c r="D1121" s="25">
        <v>0.20833333333333334</v>
      </c>
      <c r="E1121" t="s">
        <v>5149</v>
      </c>
      <c r="F1121" t="s">
        <v>5147</v>
      </c>
      <c r="H1121">
        <v>39.9</v>
      </c>
      <c r="I1121">
        <v>25.4</v>
      </c>
      <c r="J1121">
        <v>34.700000000000003</v>
      </c>
      <c r="K1121">
        <v>65.3</v>
      </c>
      <c r="L1121">
        <v>60.1</v>
      </c>
      <c r="M1121">
        <v>74.599999999999994</v>
      </c>
      <c r="N1121">
        <v>33.6</v>
      </c>
      <c r="O1121">
        <v>37.799999999999997</v>
      </c>
      <c r="P1121">
        <v>28.6</v>
      </c>
      <c r="Q1121">
        <v>78.599999999999994</v>
      </c>
      <c r="R1121">
        <v>90.5</v>
      </c>
      <c r="S1121">
        <v>74</v>
      </c>
      <c r="T1121">
        <v>26</v>
      </c>
      <c r="U1121">
        <v>31.1</v>
      </c>
      <c r="V1121">
        <v>74.2</v>
      </c>
      <c r="W1121">
        <v>25.8</v>
      </c>
      <c r="X1121" t="str">
        <f>VLOOKUP(E1121,'Transform table'!A:B,2,0)</f>
        <v>Olympic FC</v>
      </c>
      <c r="Y1121" t="str">
        <f>VLOOKUP(F1121,'Transform table'!A:B,2,0)</f>
        <v>Moreton City Excelsior</v>
      </c>
      <c r="Z1121" t="str">
        <f t="shared" si="3"/>
        <v>08/08/2026Olympic FCMoreton City Excelsior</v>
      </c>
      <c r="AA1121" t="str">
        <f>VLOOKUP($Z1121,'oddspedia-matches'!$A:$AD,AA$2,0)</f>
        <v>1 - 2</v>
      </c>
      <c r="AB1121" t="str">
        <f>VLOOKUP($Z1121,'oddspedia-matches'!$A:$AD,AB$2,0)</f>
        <v>Red</v>
      </c>
      <c r="AC1121" t="str">
        <f>VLOOKUP($Z1121,'oddspedia-matches'!$A:$AD,AC$2,0)</f>
        <v>Red</v>
      </c>
      <c r="AD1121" t="str">
        <f>VLOOKUP($Z1121,'oddspedia-matches'!$A:$AD,AD$2,0)</f>
        <v>Green</v>
      </c>
      <c r="AE1121" t="str">
        <f>VLOOKUP($Z1121,'oddspedia-matches'!$A:$AD,AE$2,0)</f>
        <v>Red</v>
      </c>
      <c r="AF1121" t="str">
        <f>VLOOKUP($Z1121,'oddspedia-matches'!$A:$AD,AF$2,0)</f>
        <v>Green</v>
      </c>
      <c r="AG1121" t="str">
        <f>VLOOKUP($Z1121,'oddspedia-matches'!$A:$AD,AG$2,0)</f>
        <v>Green</v>
      </c>
      <c r="AH1121" t="str">
        <f>VLOOKUP($Z1121,'oddspedia-matches'!$A:$AD,AH$2,0)</f>
        <v>Red</v>
      </c>
      <c r="AI1121" t="str">
        <f>VLOOKUP($Z1121,'oddspedia-matches'!$A:$AD,AI$2,0)</f>
        <v>Red</v>
      </c>
      <c r="AJ1121" t="str">
        <f>VLOOKUP($Z1121,'oddspedia-matches'!$A:$AD,AJ$2,0)</f>
        <v>Green</v>
      </c>
      <c r="AK1121" t="str">
        <f>VLOOKUP($Z1121,'oddspedia-matches'!$A:$AD,AK$2,0)</f>
        <v>Green</v>
      </c>
      <c r="AL1121" t="str">
        <f>VLOOKUP($Z1121,'oddspedia-matches'!$A:$AD,AL$2,0)</f>
        <v>Green</v>
      </c>
      <c r="AM1121" t="str">
        <f>VLOOKUP($Z1121,'oddspedia-matches'!$A:$AD,AM$2,0)</f>
        <v>Green</v>
      </c>
      <c r="AN1121" t="str">
        <f>VLOOKUP($Z1121,'oddspedia-matches'!$A:$AD,AN$2,0)</f>
        <v>Red</v>
      </c>
      <c r="AO1121" t="str">
        <f>VLOOKUP($Z1121,'oddspedia-matches'!$A:$AD,AO$2,0)</f>
        <v>Green</v>
      </c>
      <c r="AP1121" t="str">
        <f>VLOOKUP($Z1121,'oddspedia-matches'!$A:$AD,AP$2,0)</f>
        <v>Green</v>
      </c>
      <c r="AQ1121" t="str">
        <f>VLOOKUP($Z1121,'oddspedia-matches'!$A:$AD,AQ$2,0)</f>
        <v>Red</v>
      </c>
    </row>
    <row r="1122" spans="2:45" hidden="1" x14ac:dyDescent="0.3">
      <c r="B1122" t="s">
        <v>546</v>
      </c>
      <c r="C1122" t="s">
        <v>7055</v>
      </c>
      <c r="D1122" s="25">
        <v>0.20833333333333334</v>
      </c>
      <c r="E1122" t="s">
        <v>568</v>
      </c>
      <c r="F1122" t="s">
        <v>941</v>
      </c>
      <c r="H1122">
        <v>24.3</v>
      </c>
      <c r="I1122">
        <v>34.4</v>
      </c>
      <c r="J1122">
        <v>41.3</v>
      </c>
      <c r="K1122">
        <v>58.7</v>
      </c>
      <c r="L1122">
        <v>75.7</v>
      </c>
      <c r="M1122">
        <v>65.599999999999994</v>
      </c>
      <c r="N1122">
        <v>18.600000000000001</v>
      </c>
      <c r="O1122">
        <v>52.9</v>
      </c>
      <c r="P1122">
        <v>28.5</v>
      </c>
      <c r="Q1122">
        <v>55.5</v>
      </c>
      <c r="R1122">
        <v>58.2</v>
      </c>
      <c r="S1122">
        <v>29.9</v>
      </c>
      <c r="T1122">
        <v>70.099999999999994</v>
      </c>
      <c r="U1122">
        <v>74.8</v>
      </c>
      <c r="V1122">
        <v>38.200000000000003</v>
      </c>
      <c r="W1122">
        <v>61.8</v>
      </c>
      <c r="X1122" t="str">
        <f>VLOOKUP(E1122,'Transform table'!A:B,2,0)</f>
        <v>Changchun Xidu</v>
      </c>
      <c r="Y1122" t="str">
        <f>VLOOKUP(F1122,'Transform table'!A:B,2,0)</f>
        <v>Xian Ronghai</v>
      </c>
      <c r="Z1122" t="str">
        <f t="shared" si="3"/>
        <v>08/08/2026Changchun XiduXian Ronghai</v>
      </c>
      <c r="AA1122" t="e">
        <f>VLOOKUP($Z1122,'oddspedia-matches'!$A:$AD,AA$2,0)</f>
        <v>#N/A</v>
      </c>
      <c r="AB1122" t="e">
        <f>VLOOKUP($Z1122,'oddspedia-matches'!$A:$AD,AB$2,0)</f>
        <v>#N/A</v>
      </c>
      <c r="AC1122" t="e">
        <f>VLOOKUP($Z1122,'oddspedia-matches'!$A:$AD,AC$2,0)</f>
        <v>#N/A</v>
      </c>
      <c r="AD1122" t="e">
        <f>VLOOKUP($Z1122,'oddspedia-matches'!$A:$AD,AD$2,0)</f>
        <v>#N/A</v>
      </c>
      <c r="AE1122" t="e">
        <f>VLOOKUP($Z1122,'oddspedia-matches'!$A:$AD,AE$2,0)</f>
        <v>#N/A</v>
      </c>
      <c r="AF1122" t="e">
        <f>VLOOKUP($Z1122,'oddspedia-matches'!$A:$AD,AF$2,0)</f>
        <v>#N/A</v>
      </c>
      <c r="AG1122" t="e">
        <f>VLOOKUP($Z1122,'oddspedia-matches'!$A:$AD,AG$2,0)</f>
        <v>#N/A</v>
      </c>
      <c r="AH1122" t="e">
        <f>VLOOKUP($Z1122,'oddspedia-matches'!$A:$AD,AH$2,0)</f>
        <v>#N/A</v>
      </c>
      <c r="AI1122" t="e">
        <f>VLOOKUP($Z1122,'oddspedia-matches'!$A:$AD,AI$2,0)</f>
        <v>#N/A</v>
      </c>
      <c r="AJ1122" t="e">
        <f>VLOOKUP($Z1122,'oddspedia-matches'!$A:$AD,AJ$2,0)</f>
        <v>#N/A</v>
      </c>
      <c r="AK1122" t="e">
        <f>VLOOKUP($Z1122,'oddspedia-matches'!$A:$AD,AK$2,0)</f>
        <v>#N/A</v>
      </c>
      <c r="AL1122" t="e">
        <f>VLOOKUP($Z1122,'oddspedia-matches'!$A:$AD,AL$2,0)</f>
        <v>#N/A</v>
      </c>
      <c r="AM1122" t="e">
        <f>VLOOKUP($Z1122,'oddspedia-matches'!$A:$AD,AM$2,0)</f>
        <v>#N/A</v>
      </c>
      <c r="AN1122" t="e">
        <f>VLOOKUP($Z1122,'oddspedia-matches'!$A:$AD,AN$2,0)</f>
        <v>#N/A</v>
      </c>
      <c r="AO1122" t="e">
        <f>VLOOKUP($Z1122,'oddspedia-matches'!$A:$AD,AO$2,0)</f>
        <v>#N/A</v>
      </c>
      <c r="AP1122" t="e">
        <f>VLOOKUP($Z1122,'oddspedia-matches'!$A:$AD,AP$2,0)</f>
        <v>#N/A</v>
      </c>
      <c r="AQ1122" t="e">
        <f>VLOOKUP($Z1122,'oddspedia-matches'!$A:$AD,AQ$2,0)</f>
        <v>#N/A</v>
      </c>
    </row>
    <row r="1123" spans="2:45" hidden="1" x14ac:dyDescent="0.3">
      <c r="B1123" t="s">
        <v>471</v>
      </c>
      <c r="C1123" t="s">
        <v>7055</v>
      </c>
      <c r="D1123" s="25">
        <v>0.22916666666666666</v>
      </c>
      <c r="E1123" t="s">
        <v>539</v>
      </c>
      <c r="F1123" t="s">
        <v>534</v>
      </c>
      <c r="H1123">
        <v>24.9</v>
      </c>
      <c r="I1123">
        <v>26.8</v>
      </c>
      <c r="J1123">
        <v>48.3</v>
      </c>
      <c r="K1123">
        <v>51.7</v>
      </c>
      <c r="L1123">
        <v>75.099999999999994</v>
      </c>
      <c r="M1123">
        <v>73.2</v>
      </c>
      <c r="N1123">
        <v>22.3</v>
      </c>
      <c r="O1123">
        <v>40.799999999999997</v>
      </c>
      <c r="P1123">
        <v>36.9</v>
      </c>
      <c r="Q1123">
        <v>73.5</v>
      </c>
      <c r="R1123">
        <v>82.1</v>
      </c>
      <c r="S1123">
        <v>59.1</v>
      </c>
      <c r="T1123">
        <v>40.9</v>
      </c>
      <c r="U1123">
        <v>47.1</v>
      </c>
      <c r="V1123">
        <v>61.1</v>
      </c>
      <c r="W1123">
        <v>38.9</v>
      </c>
      <c r="X1123" t="str">
        <f>VLOOKUP(E1123,'Transform table'!A:B,2,0)</f>
        <v>St George</v>
      </c>
      <c r="Y1123" t="str">
        <f>VLOOKUP(F1123,'Transform table'!A:B,2,0)</f>
        <v>APIA Leichhardt Tigers</v>
      </c>
      <c r="Z1123" t="str">
        <f t="shared" si="3"/>
        <v>08/08/2026St GeorgeAPIA Leichhardt Tigers</v>
      </c>
      <c r="AA1123" t="str">
        <f>VLOOKUP($Z1123,'oddspedia-matches'!$A:$AD,AA$2,0)</f>
        <v>0 - 0</v>
      </c>
      <c r="AB1123" t="str">
        <f>VLOOKUP($Z1123,'oddspedia-matches'!$A:$AD,AB$2,0)</f>
        <v>Red</v>
      </c>
      <c r="AC1123" t="str">
        <f>VLOOKUP($Z1123,'oddspedia-matches'!$A:$AD,AC$2,0)</f>
        <v>Green</v>
      </c>
      <c r="AD1123" t="str">
        <f>VLOOKUP($Z1123,'oddspedia-matches'!$A:$AD,AD$2,0)</f>
        <v>Red</v>
      </c>
      <c r="AE1123" t="str">
        <f>VLOOKUP($Z1123,'oddspedia-matches'!$A:$AD,AE$2,0)</f>
        <v>Green</v>
      </c>
      <c r="AF1123" t="str">
        <f>VLOOKUP($Z1123,'oddspedia-matches'!$A:$AD,AF$2,0)</f>
        <v>Green</v>
      </c>
      <c r="AG1123" t="str">
        <f>VLOOKUP($Z1123,'oddspedia-matches'!$A:$AD,AG$2,0)</f>
        <v>Red</v>
      </c>
      <c r="AH1123" t="str">
        <f>VLOOKUP($Z1123,'oddspedia-matches'!$A:$AD,AH$2,0)</f>
        <v>Red</v>
      </c>
      <c r="AI1123" t="str">
        <f>VLOOKUP($Z1123,'oddspedia-matches'!$A:$AD,AI$2,0)</f>
        <v>Green</v>
      </c>
      <c r="AJ1123" t="str">
        <f>VLOOKUP($Z1123,'oddspedia-matches'!$A:$AD,AJ$2,0)</f>
        <v>Red</v>
      </c>
      <c r="AK1123" t="str">
        <f>VLOOKUP($Z1123,'oddspedia-matches'!$A:$AD,AK$2,0)</f>
        <v>Red</v>
      </c>
      <c r="AL1123" t="str">
        <f>VLOOKUP($Z1123,'oddspedia-matches'!$A:$AD,AL$2,0)</f>
        <v>Red</v>
      </c>
      <c r="AM1123" t="str">
        <f>VLOOKUP($Z1123,'oddspedia-matches'!$A:$AD,AM$2,0)</f>
        <v>Red</v>
      </c>
      <c r="AN1123" t="str">
        <f>VLOOKUP($Z1123,'oddspedia-matches'!$A:$AD,AN$2,0)</f>
        <v>Green</v>
      </c>
      <c r="AO1123" t="str">
        <f>VLOOKUP($Z1123,'oddspedia-matches'!$A:$AD,AO$2,0)</f>
        <v>Green</v>
      </c>
      <c r="AP1123" t="str">
        <f>VLOOKUP($Z1123,'oddspedia-matches'!$A:$AD,AP$2,0)</f>
        <v>Red</v>
      </c>
      <c r="AQ1123" t="str">
        <f>VLOOKUP($Z1123,'oddspedia-matches'!$A:$AD,AQ$2,0)</f>
        <v>Green</v>
      </c>
    </row>
    <row r="1124" spans="2:45" hidden="1" x14ac:dyDescent="0.3">
      <c r="B1124" t="s">
        <v>546</v>
      </c>
      <c r="C1124" t="s">
        <v>7055</v>
      </c>
      <c r="D1124" s="25">
        <v>0.22916666666666666</v>
      </c>
      <c r="E1124" t="s">
        <v>945</v>
      </c>
      <c r="F1124" t="s">
        <v>567</v>
      </c>
      <c r="H1124">
        <v>47.7</v>
      </c>
      <c r="I1124">
        <v>28.3</v>
      </c>
      <c r="J1124">
        <v>24</v>
      </c>
      <c r="K1124">
        <v>76</v>
      </c>
      <c r="L1124">
        <v>52.3</v>
      </c>
      <c r="M1124">
        <v>71.7</v>
      </c>
      <c r="N1124">
        <v>39</v>
      </c>
      <c r="O1124">
        <v>40.799999999999997</v>
      </c>
      <c r="P1124">
        <v>20.2</v>
      </c>
      <c r="Q1124">
        <v>72.400000000000006</v>
      </c>
      <c r="R1124">
        <v>73.2</v>
      </c>
      <c r="S1124">
        <v>46.5</v>
      </c>
      <c r="T1124">
        <v>53.5</v>
      </c>
      <c r="U1124">
        <v>59.5</v>
      </c>
      <c r="V1124">
        <v>51.1</v>
      </c>
      <c r="W1124">
        <v>48.9</v>
      </c>
      <c r="X1124" t="str">
        <f>VLOOKUP(E1124,'Transform table'!A:B,2,0)</f>
        <v>Shanghai Port Reserves</v>
      </c>
      <c r="Y1124" t="str">
        <f>VLOOKUP(F1124,'Transform table'!A:B,2,0)</f>
        <v>Shandong Luneng Taishan Reserves</v>
      </c>
      <c r="Z1124" t="str">
        <f t="shared" si="3"/>
        <v>08/08/2026Shanghai Port ReservesShandong Luneng Taishan Reserves</v>
      </c>
      <c r="AA1124" t="str">
        <f>VLOOKUP($Z1124,'oddspedia-matches'!$A:$AD,AA$2,0)</f>
        <v>1 - 3</v>
      </c>
      <c r="AB1124" t="str">
        <f>VLOOKUP($Z1124,'oddspedia-matches'!$A:$AD,AB$2,0)</f>
        <v>Red</v>
      </c>
      <c r="AC1124" t="str">
        <f>VLOOKUP($Z1124,'oddspedia-matches'!$A:$AD,AC$2,0)</f>
        <v>Red</v>
      </c>
      <c r="AD1124" t="str">
        <f>VLOOKUP($Z1124,'oddspedia-matches'!$A:$AD,AD$2,0)</f>
        <v>Green</v>
      </c>
      <c r="AE1124" t="str">
        <f>VLOOKUP($Z1124,'oddspedia-matches'!$A:$AD,AE$2,0)</f>
        <v>Red</v>
      </c>
      <c r="AF1124" t="str">
        <f>VLOOKUP($Z1124,'oddspedia-matches'!$A:$AD,AF$2,0)</f>
        <v>Green</v>
      </c>
      <c r="AG1124" t="str">
        <f>VLOOKUP($Z1124,'oddspedia-matches'!$A:$AD,AG$2,0)</f>
        <v>Green</v>
      </c>
      <c r="AH1124" t="str">
        <f>VLOOKUP($Z1124,'oddspedia-matches'!$A:$AD,AH$2,0)</f>
        <v>Red</v>
      </c>
      <c r="AI1124" t="str">
        <f>VLOOKUP($Z1124,'oddspedia-matches'!$A:$AD,AI$2,0)</f>
        <v>Red</v>
      </c>
      <c r="AJ1124" t="str">
        <f>VLOOKUP($Z1124,'oddspedia-matches'!$A:$AD,AJ$2,0)</f>
        <v>Green</v>
      </c>
      <c r="AK1124" t="str">
        <f>VLOOKUP($Z1124,'oddspedia-matches'!$A:$AD,AK$2,0)</f>
        <v>Green</v>
      </c>
      <c r="AL1124" t="str">
        <f>VLOOKUP($Z1124,'oddspedia-matches'!$A:$AD,AL$2,0)</f>
        <v>Green</v>
      </c>
      <c r="AM1124" t="str">
        <f>VLOOKUP($Z1124,'oddspedia-matches'!$A:$AD,AM$2,0)</f>
        <v>Green</v>
      </c>
      <c r="AN1124" t="str">
        <f>VLOOKUP($Z1124,'oddspedia-matches'!$A:$AD,AN$2,0)</f>
        <v>Red</v>
      </c>
      <c r="AO1124" t="str">
        <f>VLOOKUP($Z1124,'oddspedia-matches'!$A:$AD,AO$2,0)</f>
        <v>Red</v>
      </c>
      <c r="AP1124" t="str">
        <f>VLOOKUP($Z1124,'oddspedia-matches'!$A:$AD,AP$2,0)</f>
        <v>Green</v>
      </c>
      <c r="AQ1124" t="str">
        <f>VLOOKUP($Z1124,'oddspedia-matches'!$A:$AD,AQ$2,0)</f>
        <v>Red</v>
      </c>
    </row>
    <row r="1125" spans="2:45" hidden="1" x14ac:dyDescent="0.3">
      <c r="B1125" t="s">
        <v>471</v>
      </c>
      <c r="C1125" t="s">
        <v>7055</v>
      </c>
      <c r="D1125" s="25">
        <v>0.26041666666666669</v>
      </c>
      <c r="E1125" t="s">
        <v>541</v>
      </c>
      <c r="F1125" t="s">
        <v>935</v>
      </c>
      <c r="H1125">
        <v>32</v>
      </c>
      <c r="I1125">
        <v>28.7</v>
      </c>
      <c r="J1125">
        <v>39.200000000000003</v>
      </c>
      <c r="K1125">
        <v>60.8</v>
      </c>
      <c r="L1125">
        <v>68</v>
      </c>
      <c r="M1125">
        <v>71.3</v>
      </c>
      <c r="N1125">
        <v>21.4</v>
      </c>
      <c r="O1125">
        <v>46.6</v>
      </c>
      <c r="P1125">
        <v>32.1</v>
      </c>
      <c r="Q1125">
        <v>64.8</v>
      </c>
      <c r="R1125">
        <v>76.8</v>
      </c>
      <c r="S1125">
        <v>51.3</v>
      </c>
      <c r="T1125">
        <v>48.7</v>
      </c>
      <c r="U1125">
        <v>54.3</v>
      </c>
      <c r="V1125">
        <v>56.5</v>
      </c>
      <c r="W1125">
        <v>43.5</v>
      </c>
      <c r="X1125" t="str">
        <f>VLOOKUP(E1125,'Transform table'!A:B,2,0)</f>
        <v>St George City</v>
      </c>
      <c r="Y1125" t="str">
        <f>VLOOKUP(F1125,'Transform table'!A:B,2,0)</f>
        <v>Rockdale City Suns</v>
      </c>
      <c r="Z1125" t="str">
        <f t="shared" si="3"/>
        <v>08/08/2026St George CityRockdale City Suns</v>
      </c>
      <c r="AA1125" t="str">
        <f>VLOOKUP($Z1125,'oddspedia-matches'!$A:$AD,AA$2,0)</f>
        <v>1 - 0</v>
      </c>
      <c r="AB1125" t="str">
        <f>VLOOKUP($Z1125,'oddspedia-matches'!$A:$AD,AB$2,0)</f>
        <v>Green</v>
      </c>
      <c r="AC1125" t="str">
        <f>VLOOKUP($Z1125,'oddspedia-matches'!$A:$AD,AC$2,0)</f>
        <v>Red</v>
      </c>
      <c r="AD1125" t="str">
        <f>VLOOKUP($Z1125,'oddspedia-matches'!$A:$AD,AD$2,0)</f>
        <v>Red</v>
      </c>
      <c r="AE1125" t="str">
        <f>VLOOKUP($Z1125,'oddspedia-matches'!$A:$AD,AE$2,0)</f>
        <v>Green</v>
      </c>
      <c r="AF1125" t="str">
        <f>VLOOKUP($Z1125,'oddspedia-matches'!$A:$AD,AF$2,0)</f>
        <v>Red</v>
      </c>
      <c r="AG1125" t="str">
        <f>VLOOKUP($Z1125,'oddspedia-matches'!$A:$AD,AG$2,0)</f>
        <v>Green</v>
      </c>
      <c r="AH1125" t="str">
        <f>VLOOKUP($Z1125,'oddspedia-matches'!$A:$AD,AH$2,0)</f>
        <v>Red</v>
      </c>
      <c r="AI1125" t="str">
        <f>VLOOKUP($Z1125,'oddspedia-matches'!$A:$AD,AI$2,0)</f>
        <v>Green</v>
      </c>
      <c r="AJ1125" t="str">
        <f>VLOOKUP($Z1125,'oddspedia-matches'!$A:$AD,AJ$2,0)</f>
        <v>Red</v>
      </c>
      <c r="AK1125" t="str">
        <f>VLOOKUP($Z1125,'oddspedia-matches'!$A:$AD,AK$2,0)</f>
        <v>Red</v>
      </c>
      <c r="AL1125" t="str">
        <f>VLOOKUP($Z1125,'oddspedia-matches'!$A:$AD,AL$2,0)</f>
        <v>Red</v>
      </c>
      <c r="AM1125" t="str">
        <f>VLOOKUP($Z1125,'oddspedia-matches'!$A:$AD,AM$2,0)</f>
        <v>Red</v>
      </c>
      <c r="AN1125" t="str">
        <f>VLOOKUP($Z1125,'oddspedia-matches'!$A:$AD,AN$2,0)</f>
        <v>Green</v>
      </c>
      <c r="AO1125" t="str">
        <f>VLOOKUP($Z1125,'oddspedia-matches'!$A:$AD,AO$2,0)</f>
        <v>Green</v>
      </c>
      <c r="AP1125" t="str">
        <f>VLOOKUP($Z1125,'oddspedia-matches'!$A:$AD,AP$2,0)</f>
        <v>Red</v>
      </c>
      <c r="AQ1125" t="str">
        <f>VLOOKUP($Z1125,'oddspedia-matches'!$A:$AD,AQ$2,0)</f>
        <v>Green</v>
      </c>
    </row>
    <row r="1126" spans="2:45" hidden="1" x14ac:dyDescent="0.3">
      <c r="B1126" t="s">
        <v>569</v>
      </c>
      <c r="C1126" t="s">
        <v>7055</v>
      </c>
      <c r="D1126" s="25">
        <v>0.29166666666666669</v>
      </c>
      <c r="E1126" t="s">
        <v>620</v>
      </c>
      <c r="F1126" t="s">
        <v>3385</v>
      </c>
      <c r="H1126">
        <v>34.299999999999997</v>
      </c>
      <c r="I1126">
        <v>27</v>
      </c>
      <c r="J1126">
        <v>38.799999999999997</v>
      </c>
      <c r="K1126">
        <v>61.2</v>
      </c>
      <c r="L1126">
        <v>65.7</v>
      </c>
      <c r="M1126">
        <v>73</v>
      </c>
      <c r="N1126">
        <v>31.3</v>
      </c>
      <c r="O1126">
        <v>42.8</v>
      </c>
      <c r="P1126">
        <v>25.8</v>
      </c>
      <c r="Q1126">
        <v>70.599999999999994</v>
      </c>
      <c r="R1126">
        <v>83.1</v>
      </c>
      <c r="S1126">
        <v>60.6</v>
      </c>
      <c r="T1126">
        <v>39.4</v>
      </c>
      <c r="U1126">
        <v>45</v>
      </c>
      <c r="V1126">
        <v>63.9</v>
      </c>
      <c r="W1126">
        <v>36.1</v>
      </c>
      <c r="X1126" t="str">
        <f>VLOOKUP(E1126,'Transform table'!A:B,2,0)</f>
        <v>Marupes SC</v>
      </c>
      <c r="Y1126" t="e">
        <f>VLOOKUP(F1126,'Transform table'!A:B,2,0)</f>
        <v>#N/A</v>
      </c>
      <c r="Z1126" t="e">
        <f t="shared" si="3"/>
        <v>#N/A</v>
      </c>
      <c r="AA1126" t="e">
        <f>VLOOKUP($Z1126,'oddspedia-matches'!$A:$AD,AA$2,0)</f>
        <v>#N/A</v>
      </c>
      <c r="AB1126" t="e">
        <f>VLOOKUP($Z1126,'oddspedia-matches'!$A:$AD,AB$2,0)</f>
        <v>#N/A</v>
      </c>
      <c r="AC1126" t="e">
        <f>VLOOKUP($Z1126,'oddspedia-matches'!$A:$AD,AC$2,0)</f>
        <v>#N/A</v>
      </c>
      <c r="AD1126" t="e">
        <f>VLOOKUP($Z1126,'oddspedia-matches'!$A:$AD,AD$2,0)</f>
        <v>#N/A</v>
      </c>
      <c r="AE1126" t="e">
        <f>VLOOKUP($Z1126,'oddspedia-matches'!$A:$AD,AE$2,0)</f>
        <v>#N/A</v>
      </c>
      <c r="AF1126" t="e">
        <f>VLOOKUP($Z1126,'oddspedia-matches'!$A:$AD,AF$2,0)</f>
        <v>#N/A</v>
      </c>
      <c r="AG1126" t="e">
        <f>VLOOKUP($Z1126,'oddspedia-matches'!$A:$AD,AG$2,0)</f>
        <v>#N/A</v>
      </c>
      <c r="AH1126" t="e">
        <f>VLOOKUP($Z1126,'oddspedia-matches'!$A:$AD,AH$2,0)</f>
        <v>#N/A</v>
      </c>
      <c r="AI1126" t="e">
        <f>VLOOKUP($Z1126,'oddspedia-matches'!$A:$AD,AI$2,0)</f>
        <v>#N/A</v>
      </c>
      <c r="AJ1126" t="e">
        <f>VLOOKUP($Z1126,'oddspedia-matches'!$A:$AD,AJ$2,0)</f>
        <v>#N/A</v>
      </c>
      <c r="AK1126" t="e">
        <f>VLOOKUP($Z1126,'oddspedia-matches'!$A:$AD,AK$2,0)</f>
        <v>#N/A</v>
      </c>
      <c r="AL1126" t="e">
        <f>VLOOKUP($Z1126,'oddspedia-matches'!$A:$AD,AL$2,0)</f>
        <v>#N/A</v>
      </c>
      <c r="AM1126" t="e">
        <f>VLOOKUP($Z1126,'oddspedia-matches'!$A:$AD,AM$2,0)</f>
        <v>#N/A</v>
      </c>
      <c r="AN1126" t="e">
        <f>VLOOKUP($Z1126,'oddspedia-matches'!$A:$AD,AN$2,0)</f>
        <v>#N/A</v>
      </c>
      <c r="AO1126" t="e">
        <f>VLOOKUP($Z1126,'oddspedia-matches'!$A:$AD,AO$2,0)</f>
        <v>#N/A</v>
      </c>
      <c r="AP1126" t="e">
        <f>VLOOKUP($Z1126,'oddspedia-matches'!$A:$AD,AP$2,0)</f>
        <v>#N/A</v>
      </c>
      <c r="AQ1126" t="e">
        <f>VLOOKUP($Z1126,'oddspedia-matches'!$A:$AD,AQ$2,0)</f>
        <v>#N/A</v>
      </c>
    </row>
    <row r="1127" spans="2:45" hidden="1" x14ac:dyDescent="0.3">
      <c r="B1127" t="s">
        <v>446</v>
      </c>
      <c r="C1127" t="s">
        <v>7055</v>
      </c>
      <c r="D1127" s="25">
        <v>0.3125</v>
      </c>
      <c r="E1127" t="s">
        <v>25</v>
      </c>
      <c r="F1127" t="s">
        <v>29</v>
      </c>
      <c r="H1127">
        <v>61.1</v>
      </c>
      <c r="I1127">
        <v>24.6</v>
      </c>
      <c r="J1127">
        <v>14.3</v>
      </c>
      <c r="K1127">
        <v>85.7</v>
      </c>
      <c r="L1127">
        <v>38.9</v>
      </c>
      <c r="M1127">
        <v>75.400000000000006</v>
      </c>
      <c r="N1127">
        <v>37.299999999999997</v>
      </c>
      <c r="O1127">
        <v>46.9</v>
      </c>
      <c r="P1127">
        <v>15.8</v>
      </c>
      <c r="Q1127">
        <v>62.5</v>
      </c>
      <c r="R1127">
        <v>74.400000000000006</v>
      </c>
      <c r="S1127">
        <v>48.3</v>
      </c>
      <c r="T1127">
        <v>51.7</v>
      </c>
      <c r="U1127">
        <v>60</v>
      </c>
      <c r="V1127">
        <v>46.4</v>
      </c>
      <c r="W1127">
        <v>53.6</v>
      </c>
      <c r="X1127" t="str">
        <f>VLOOKUP(E1127,'Transform table'!A:B,2,0)</f>
        <v>Bucheon 1995</v>
      </c>
      <c r="Y1127" t="str">
        <f>VLOOKUP(F1127,'Transform table'!A:B,2,0)</f>
        <v>Gwangju</v>
      </c>
      <c r="Z1127" t="str">
        <f t="shared" si="3"/>
        <v>08/08/2026Bucheon 1995Gwangju</v>
      </c>
      <c r="AA1127" t="str">
        <f>VLOOKUP($Z1127,'oddspedia-matches'!$A:$AD,AA$2,0)</f>
        <v>0 - 0</v>
      </c>
      <c r="AB1127" t="str">
        <f>VLOOKUP($Z1127,'oddspedia-matches'!$A:$AD,AB$2,0)</f>
        <v>Red</v>
      </c>
      <c r="AC1127" t="str">
        <f>VLOOKUP($Z1127,'oddspedia-matches'!$A:$AD,AC$2,0)</f>
        <v>Green</v>
      </c>
      <c r="AD1127" t="str">
        <f>VLOOKUP($Z1127,'oddspedia-matches'!$A:$AD,AD$2,0)</f>
        <v>Red</v>
      </c>
      <c r="AE1127" t="str">
        <f>VLOOKUP($Z1127,'oddspedia-matches'!$A:$AD,AE$2,0)</f>
        <v>Green</v>
      </c>
      <c r="AF1127" t="str">
        <f>VLOOKUP($Z1127,'oddspedia-matches'!$A:$AD,AF$2,0)</f>
        <v>Green</v>
      </c>
      <c r="AG1127" t="str">
        <f>VLOOKUP($Z1127,'oddspedia-matches'!$A:$AD,AG$2,0)</f>
        <v>Red</v>
      </c>
      <c r="AH1127" t="str">
        <f>VLOOKUP($Z1127,'oddspedia-matches'!$A:$AD,AH$2,0)</f>
        <v>Red</v>
      </c>
      <c r="AI1127" t="str">
        <f>VLOOKUP($Z1127,'oddspedia-matches'!$A:$AD,AI$2,0)</f>
        <v>Green</v>
      </c>
      <c r="AJ1127" t="str">
        <f>VLOOKUP($Z1127,'oddspedia-matches'!$A:$AD,AJ$2,0)</f>
        <v>Red</v>
      </c>
      <c r="AK1127" t="str">
        <f>VLOOKUP($Z1127,'oddspedia-matches'!$A:$AD,AK$2,0)</f>
        <v>Red</v>
      </c>
      <c r="AL1127" t="str">
        <f>VLOOKUP($Z1127,'oddspedia-matches'!$A:$AD,AL$2,0)</f>
        <v>Red</v>
      </c>
      <c r="AM1127" t="str">
        <f>VLOOKUP($Z1127,'oddspedia-matches'!$A:$AD,AM$2,0)</f>
        <v>Red</v>
      </c>
      <c r="AN1127" t="str">
        <f>VLOOKUP($Z1127,'oddspedia-matches'!$A:$AD,AN$2,0)</f>
        <v>Green</v>
      </c>
      <c r="AO1127" t="str">
        <f>VLOOKUP($Z1127,'oddspedia-matches'!$A:$AD,AO$2,0)</f>
        <v>Green</v>
      </c>
      <c r="AP1127" t="str">
        <f>VLOOKUP($Z1127,'oddspedia-matches'!$A:$AD,AP$2,0)</f>
        <v>Red</v>
      </c>
      <c r="AQ1127" t="str">
        <f>VLOOKUP($Z1127,'oddspedia-matches'!$A:$AD,AQ$2,0)</f>
        <v>Green</v>
      </c>
      <c r="AR1127" t="s">
        <v>7116</v>
      </c>
      <c r="AS1127" t="s">
        <v>7833</v>
      </c>
    </row>
    <row r="1128" spans="2:45" hidden="1" x14ac:dyDescent="0.3">
      <c r="B1128" t="s">
        <v>446</v>
      </c>
      <c r="C1128" t="s">
        <v>7055</v>
      </c>
      <c r="D1128" s="25">
        <v>0.3125</v>
      </c>
      <c r="E1128" t="s">
        <v>26</v>
      </c>
      <c r="F1128" t="s">
        <v>219</v>
      </c>
      <c r="H1128">
        <v>43.1</v>
      </c>
      <c r="I1128">
        <v>28.9</v>
      </c>
      <c r="J1128">
        <v>28</v>
      </c>
      <c r="K1128">
        <v>72</v>
      </c>
      <c r="L1128">
        <v>56.9</v>
      </c>
      <c r="M1128">
        <v>71.099999999999994</v>
      </c>
      <c r="N1128">
        <v>36.4</v>
      </c>
      <c r="O1128">
        <v>47.4</v>
      </c>
      <c r="P1128">
        <v>16.2</v>
      </c>
      <c r="Q1128">
        <v>62</v>
      </c>
      <c r="R1128">
        <v>73.599999999999994</v>
      </c>
      <c r="S1128">
        <v>46.9</v>
      </c>
      <c r="T1128">
        <v>53.1</v>
      </c>
      <c r="U1128">
        <v>58.7</v>
      </c>
      <c r="V1128">
        <v>52.6</v>
      </c>
      <c r="W1128">
        <v>47.4</v>
      </c>
      <c r="X1128" t="str">
        <f>VLOOKUP(E1128,'Transform table'!A:B,2,0)</f>
        <v>Anyang</v>
      </c>
      <c r="Y1128" t="str">
        <f>VLOOKUP(F1128,'Transform table'!A:B,2,0)</f>
        <v>Daejeon Citizen</v>
      </c>
      <c r="Z1128" t="str">
        <f t="shared" si="3"/>
        <v>08/08/2026AnyangDaejeon Citizen</v>
      </c>
      <c r="AA1128" t="str">
        <f>VLOOKUP($Z1128,'oddspedia-matches'!$A:$AD,AA$2,0)</f>
        <v>1 - 2</v>
      </c>
      <c r="AB1128" t="str">
        <f>VLOOKUP($Z1128,'oddspedia-matches'!$A:$AD,AB$2,0)</f>
        <v>Red</v>
      </c>
      <c r="AC1128" t="str">
        <f>VLOOKUP($Z1128,'oddspedia-matches'!$A:$AD,AC$2,0)</f>
        <v>Red</v>
      </c>
      <c r="AD1128" t="str">
        <f>VLOOKUP($Z1128,'oddspedia-matches'!$A:$AD,AD$2,0)</f>
        <v>Green</v>
      </c>
      <c r="AE1128" t="str">
        <f>VLOOKUP($Z1128,'oddspedia-matches'!$A:$AD,AE$2,0)</f>
        <v>Red</v>
      </c>
      <c r="AF1128" t="str">
        <f>VLOOKUP($Z1128,'oddspedia-matches'!$A:$AD,AF$2,0)</f>
        <v>Green</v>
      </c>
      <c r="AG1128" t="str">
        <f>VLOOKUP($Z1128,'oddspedia-matches'!$A:$AD,AG$2,0)</f>
        <v>Green</v>
      </c>
      <c r="AH1128" t="str">
        <f>VLOOKUP($Z1128,'oddspedia-matches'!$A:$AD,AH$2,0)</f>
        <v>Red</v>
      </c>
      <c r="AI1128" t="str">
        <f>VLOOKUP($Z1128,'oddspedia-matches'!$A:$AD,AI$2,0)</f>
        <v>Red</v>
      </c>
      <c r="AJ1128" t="str">
        <f>VLOOKUP($Z1128,'oddspedia-matches'!$A:$AD,AJ$2,0)</f>
        <v>Green</v>
      </c>
      <c r="AK1128" t="str">
        <f>VLOOKUP($Z1128,'oddspedia-matches'!$A:$AD,AK$2,0)</f>
        <v>Green</v>
      </c>
      <c r="AL1128" t="str">
        <f>VLOOKUP($Z1128,'oddspedia-matches'!$A:$AD,AL$2,0)</f>
        <v>Green</v>
      </c>
      <c r="AM1128" t="str">
        <f>VLOOKUP($Z1128,'oddspedia-matches'!$A:$AD,AM$2,0)</f>
        <v>Green</v>
      </c>
      <c r="AN1128" t="str">
        <f>VLOOKUP($Z1128,'oddspedia-matches'!$A:$AD,AN$2,0)</f>
        <v>Red</v>
      </c>
      <c r="AO1128" t="str">
        <f>VLOOKUP($Z1128,'oddspedia-matches'!$A:$AD,AO$2,0)</f>
        <v>Green</v>
      </c>
      <c r="AP1128" t="str">
        <f>VLOOKUP($Z1128,'oddspedia-matches'!$A:$AD,AP$2,0)</f>
        <v>Green</v>
      </c>
      <c r="AQ1128" t="str">
        <f>VLOOKUP($Z1128,'oddspedia-matches'!$A:$AD,AQ$2,0)</f>
        <v>Red</v>
      </c>
      <c r="AR1128" t="s">
        <v>7119</v>
      </c>
      <c r="AS1128" t="s">
        <v>7833</v>
      </c>
    </row>
    <row r="1129" spans="2:45" hidden="1" x14ac:dyDescent="0.3">
      <c r="B1129" t="s">
        <v>446</v>
      </c>
      <c r="C1129" t="s">
        <v>7055</v>
      </c>
      <c r="D1129" s="25">
        <v>0.3125</v>
      </c>
      <c r="E1129" t="s">
        <v>217</v>
      </c>
      <c r="F1129" t="s">
        <v>221</v>
      </c>
      <c r="H1129">
        <v>43.5</v>
      </c>
      <c r="I1129">
        <v>30.7</v>
      </c>
      <c r="J1129">
        <v>25.8</v>
      </c>
      <c r="K1129">
        <v>74.2</v>
      </c>
      <c r="L1129">
        <v>56.5</v>
      </c>
      <c r="M1129">
        <v>69.3</v>
      </c>
      <c r="N1129">
        <v>32.799999999999997</v>
      </c>
      <c r="O1129">
        <v>43</v>
      </c>
      <c r="P1129">
        <v>24.2</v>
      </c>
      <c r="Q1129">
        <v>70.099999999999994</v>
      </c>
      <c r="R1129">
        <v>66.599999999999994</v>
      </c>
      <c r="S1129">
        <v>38.6</v>
      </c>
      <c r="T1129">
        <v>61.4</v>
      </c>
      <c r="U1129">
        <v>66.8</v>
      </c>
      <c r="V1129">
        <v>45.5</v>
      </c>
      <c r="W1129">
        <v>54.5</v>
      </c>
      <c r="X1129" t="str">
        <f>VLOOKUP(E1129,'Transform table'!A:B,2,0)</f>
        <v>Gangwon</v>
      </c>
      <c r="Y1129" t="str">
        <f>VLOOKUP(F1129,'Transform table'!A:B,2,0)</f>
        <v>Incheon United</v>
      </c>
      <c r="Z1129" t="str">
        <f t="shared" si="3"/>
        <v>08/08/2026GangwonIncheon United</v>
      </c>
      <c r="AA1129" t="e">
        <f>VLOOKUP($Z1129,'oddspedia-matches'!$A:$AD,AA$2,0)</f>
        <v>#N/A</v>
      </c>
      <c r="AB1129" t="e">
        <f>VLOOKUP($Z1129,'oddspedia-matches'!$A:$AD,AB$2,0)</f>
        <v>#N/A</v>
      </c>
      <c r="AC1129" t="e">
        <f>VLOOKUP($Z1129,'oddspedia-matches'!$A:$AD,AC$2,0)</f>
        <v>#N/A</v>
      </c>
      <c r="AD1129" t="e">
        <f>VLOOKUP($Z1129,'oddspedia-matches'!$A:$AD,AD$2,0)</f>
        <v>#N/A</v>
      </c>
      <c r="AE1129" t="e">
        <f>VLOOKUP($Z1129,'oddspedia-matches'!$A:$AD,AE$2,0)</f>
        <v>#N/A</v>
      </c>
      <c r="AF1129" t="e">
        <f>VLOOKUP($Z1129,'oddspedia-matches'!$A:$AD,AF$2,0)</f>
        <v>#N/A</v>
      </c>
      <c r="AG1129" t="e">
        <f>VLOOKUP($Z1129,'oddspedia-matches'!$A:$AD,AG$2,0)</f>
        <v>#N/A</v>
      </c>
      <c r="AH1129" t="e">
        <f>VLOOKUP($Z1129,'oddspedia-matches'!$A:$AD,AH$2,0)</f>
        <v>#N/A</v>
      </c>
      <c r="AI1129" t="e">
        <f>VLOOKUP($Z1129,'oddspedia-matches'!$A:$AD,AI$2,0)</f>
        <v>#N/A</v>
      </c>
      <c r="AJ1129" t="e">
        <f>VLOOKUP($Z1129,'oddspedia-matches'!$A:$AD,AJ$2,0)</f>
        <v>#N/A</v>
      </c>
      <c r="AK1129" t="e">
        <f>VLOOKUP($Z1129,'oddspedia-matches'!$A:$AD,AK$2,0)</f>
        <v>#N/A</v>
      </c>
      <c r="AL1129" t="e">
        <f>VLOOKUP($Z1129,'oddspedia-matches'!$A:$AD,AL$2,0)</f>
        <v>#N/A</v>
      </c>
      <c r="AM1129" t="e">
        <f>VLOOKUP($Z1129,'oddspedia-matches'!$A:$AD,AM$2,0)</f>
        <v>#N/A</v>
      </c>
      <c r="AN1129" t="e">
        <f>VLOOKUP($Z1129,'oddspedia-matches'!$A:$AD,AN$2,0)</f>
        <v>#N/A</v>
      </c>
      <c r="AO1129" t="e">
        <f>VLOOKUP($Z1129,'oddspedia-matches'!$A:$AD,AO$2,0)</f>
        <v>#N/A</v>
      </c>
      <c r="AP1129" t="e">
        <f>VLOOKUP($Z1129,'oddspedia-matches'!$A:$AD,AP$2,0)</f>
        <v>#N/A</v>
      </c>
      <c r="AQ1129" t="e">
        <f>VLOOKUP($Z1129,'oddspedia-matches'!$A:$AD,AQ$2,0)</f>
        <v>#N/A</v>
      </c>
    </row>
    <row r="1130" spans="2:45" hidden="1" x14ac:dyDescent="0.3">
      <c r="B1130" t="s">
        <v>446</v>
      </c>
      <c r="C1130" t="s">
        <v>7055</v>
      </c>
      <c r="D1130" s="25">
        <v>0.3125</v>
      </c>
      <c r="E1130" t="s">
        <v>30</v>
      </c>
      <c r="F1130" t="s">
        <v>27</v>
      </c>
      <c r="H1130">
        <v>28.3</v>
      </c>
      <c r="I1130">
        <v>30.5</v>
      </c>
      <c r="J1130">
        <v>41.2</v>
      </c>
      <c r="K1130">
        <v>58.8</v>
      </c>
      <c r="L1130">
        <v>71.7</v>
      </c>
      <c r="M1130">
        <v>69.5</v>
      </c>
      <c r="N1130">
        <v>19.5</v>
      </c>
      <c r="O1130">
        <v>48.5</v>
      </c>
      <c r="P1130">
        <v>32</v>
      </c>
      <c r="Q1130">
        <v>61.7</v>
      </c>
      <c r="R1130">
        <v>70.599999999999994</v>
      </c>
      <c r="S1130">
        <v>43.2</v>
      </c>
      <c r="T1130">
        <v>56.8</v>
      </c>
      <c r="U1130">
        <v>62.2</v>
      </c>
      <c r="V1130">
        <v>49.8</v>
      </c>
      <c r="W1130">
        <v>50.2</v>
      </c>
      <c r="X1130" t="str">
        <f>VLOOKUP(E1130,'Transform table'!A:B,2,0)</f>
        <v>Sangju Sangmu</v>
      </c>
      <c r="Y1130" t="str">
        <f>VLOOKUP(F1130,'Transform table'!A:B,2,0)</f>
        <v>FC Seoul</v>
      </c>
      <c r="Z1130" t="str">
        <f t="shared" si="3"/>
        <v>08/08/2026Sangju SangmuFC Seoul</v>
      </c>
      <c r="AA1130" t="str">
        <f>VLOOKUP($Z1130,'oddspedia-matches'!$A:$AD,AA$2,0)</f>
        <v>0 - 0</v>
      </c>
      <c r="AB1130" t="str">
        <f>VLOOKUP($Z1130,'oddspedia-matches'!$A:$AD,AB$2,0)</f>
        <v>Red</v>
      </c>
      <c r="AC1130" t="str">
        <f>VLOOKUP($Z1130,'oddspedia-matches'!$A:$AD,AC$2,0)</f>
        <v>Green</v>
      </c>
      <c r="AD1130" t="str">
        <f>VLOOKUP($Z1130,'oddspedia-matches'!$A:$AD,AD$2,0)</f>
        <v>Red</v>
      </c>
      <c r="AE1130" t="str">
        <f>VLOOKUP($Z1130,'oddspedia-matches'!$A:$AD,AE$2,0)</f>
        <v>Green</v>
      </c>
      <c r="AF1130" t="str">
        <f>VLOOKUP($Z1130,'oddspedia-matches'!$A:$AD,AF$2,0)</f>
        <v>Green</v>
      </c>
      <c r="AG1130" t="str">
        <f>VLOOKUP($Z1130,'oddspedia-matches'!$A:$AD,AG$2,0)</f>
        <v>Red</v>
      </c>
      <c r="AH1130" t="str">
        <f>VLOOKUP($Z1130,'oddspedia-matches'!$A:$AD,AH$2,0)</f>
        <v>Red</v>
      </c>
      <c r="AI1130" t="str">
        <f>VLOOKUP($Z1130,'oddspedia-matches'!$A:$AD,AI$2,0)</f>
        <v>Green</v>
      </c>
      <c r="AJ1130" t="str">
        <f>VLOOKUP($Z1130,'oddspedia-matches'!$A:$AD,AJ$2,0)</f>
        <v>Red</v>
      </c>
      <c r="AK1130" t="str">
        <f>VLOOKUP($Z1130,'oddspedia-matches'!$A:$AD,AK$2,0)</f>
        <v>Red</v>
      </c>
      <c r="AL1130" t="str">
        <f>VLOOKUP($Z1130,'oddspedia-matches'!$A:$AD,AL$2,0)</f>
        <v>Red</v>
      </c>
      <c r="AM1130" t="str">
        <f>VLOOKUP($Z1130,'oddspedia-matches'!$A:$AD,AM$2,0)</f>
        <v>Red</v>
      </c>
      <c r="AN1130" t="str">
        <f>VLOOKUP($Z1130,'oddspedia-matches'!$A:$AD,AN$2,0)</f>
        <v>Green</v>
      </c>
      <c r="AO1130" t="str">
        <f>VLOOKUP($Z1130,'oddspedia-matches'!$A:$AD,AO$2,0)</f>
        <v>Green</v>
      </c>
      <c r="AP1130" t="str">
        <f>VLOOKUP($Z1130,'oddspedia-matches'!$A:$AD,AP$2,0)</f>
        <v>Red</v>
      </c>
      <c r="AQ1130" t="str">
        <f>VLOOKUP($Z1130,'oddspedia-matches'!$A:$AD,AQ$2,0)</f>
        <v>Green</v>
      </c>
      <c r="AR1130" t="s">
        <v>7119</v>
      </c>
      <c r="AS1130" t="s">
        <v>7833</v>
      </c>
    </row>
    <row r="1131" spans="2:45" hidden="1" x14ac:dyDescent="0.3">
      <c r="B1131" t="s">
        <v>446</v>
      </c>
      <c r="C1131" t="s">
        <v>7055</v>
      </c>
      <c r="D1131" s="25">
        <v>0.3125</v>
      </c>
      <c r="E1131" t="s">
        <v>28</v>
      </c>
      <c r="F1131" t="s">
        <v>220</v>
      </c>
      <c r="H1131">
        <v>42.7</v>
      </c>
      <c r="I1131">
        <v>29.1</v>
      </c>
      <c r="J1131">
        <v>28.3</v>
      </c>
      <c r="K1131">
        <v>71.7</v>
      </c>
      <c r="L1131">
        <v>57.3</v>
      </c>
      <c r="M1131">
        <v>70.900000000000006</v>
      </c>
      <c r="N1131">
        <v>33.5</v>
      </c>
      <c r="O1131">
        <v>44.7</v>
      </c>
      <c r="P1131">
        <v>21.8</v>
      </c>
      <c r="Q1131">
        <v>67.3</v>
      </c>
      <c r="R1131">
        <v>73.2</v>
      </c>
      <c r="S1131">
        <v>46.4</v>
      </c>
      <c r="T1131">
        <v>53.6</v>
      </c>
      <c r="U1131">
        <v>59.2</v>
      </c>
      <c r="V1131">
        <v>52.2</v>
      </c>
      <c r="W1131">
        <v>47.8</v>
      </c>
      <c r="X1131" t="str">
        <f>VLOOKUP(E1131,'Transform table'!A:B,2,0)</f>
        <v>Pohang Steelers</v>
      </c>
      <c r="Y1131" t="str">
        <f>VLOOKUP(F1131,'Transform table'!A:B,2,0)</f>
        <v>Ulsan Hyundai</v>
      </c>
      <c r="Z1131" t="str">
        <f t="shared" si="3"/>
        <v>08/08/2026Pohang SteelersUlsan Hyundai</v>
      </c>
      <c r="AA1131" t="str">
        <f>VLOOKUP($Z1131,'oddspedia-matches'!$A:$AD,AA$2,0)</f>
        <v>0 - 2</v>
      </c>
      <c r="AB1131" t="str">
        <f>VLOOKUP($Z1131,'oddspedia-matches'!$A:$AD,AB$2,0)</f>
        <v>Red</v>
      </c>
      <c r="AC1131" t="str">
        <f>VLOOKUP($Z1131,'oddspedia-matches'!$A:$AD,AC$2,0)</f>
        <v>Red</v>
      </c>
      <c r="AD1131" t="str">
        <f>VLOOKUP($Z1131,'oddspedia-matches'!$A:$AD,AD$2,0)</f>
        <v>Green</v>
      </c>
      <c r="AE1131" t="str">
        <f>VLOOKUP($Z1131,'oddspedia-matches'!$A:$AD,AE$2,0)</f>
        <v>Red</v>
      </c>
      <c r="AF1131" t="str">
        <f>VLOOKUP($Z1131,'oddspedia-matches'!$A:$AD,AF$2,0)</f>
        <v>Green</v>
      </c>
      <c r="AG1131" t="str">
        <f>VLOOKUP($Z1131,'oddspedia-matches'!$A:$AD,AG$2,0)</f>
        <v>Green</v>
      </c>
      <c r="AH1131" t="str">
        <f>VLOOKUP($Z1131,'oddspedia-matches'!$A:$AD,AH$2,0)</f>
        <v>Red</v>
      </c>
      <c r="AI1131" t="str">
        <f>VLOOKUP($Z1131,'oddspedia-matches'!$A:$AD,AI$2,0)</f>
        <v>Green</v>
      </c>
      <c r="AJ1131" t="str">
        <f>VLOOKUP($Z1131,'oddspedia-matches'!$A:$AD,AJ$2,0)</f>
        <v>Red</v>
      </c>
      <c r="AK1131" t="str">
        <f>VLOOKUP($Z1131,'oddspedia-matches'!$A:$AD,AK$2,0)</f>
        <v>Red</v>
      </c>
      <c r="AL1131" t="str">
        <f>VLOOKUP($Z1131,'oddspedia-matches'!$A:$AD,AL$2,0)</f>
        <v>Green</v>
      </c>
      <c r="AM1131" t="str">
        <f>VLOOKUP($Z1131,'oddspedia-matches'!$A:$AD,AM$2,0)</f>
        <v>Red</v>
      </c>
      <c r="AN1131" t="str">
        <f>VLOOKUP($Z1131,'oddspedia-matches'!$A:$AD,AN$2,0)</f>
        <v>Green</v>
      </c>
      <c r="AO1131" t="str">
        <f>VLOOKUP($Z1131,'oddspedia-matches'!$A:$AD,AO$2,0)</f>
        <v>Green</v>
      </c>
      <c r="AP1131" t="str">
        <f>VLOOKUP($Z1131,'oddspedia-matches'!$A:$AD,AP$2,0)</f>
        <v>Red</v>
      </c>
      <c r="AQ1131" t="str">
        <f>VLOOKUP($Z1131,'oddspedia-matches'!$A:$AD,AQ$2,0)</f>
        <v>Green</v>
      </c>
    </row>
    <row r="1132" spans="2:45" hidden="1" x14ac:dyDescent="0.3">
      <c r="B1132" t="s">
        <v>473</v>
      </c>
      <c r="C1132" t="s">
        <v>7055</v>
      </c>
      <c r="D1132" s="25">
        <v>0.3125</v>
      </c>
      <c r="E1132" t="s">
        <v>954</v>
      </c>
      <c r="F1132" t="s">
        <v>553</v>
      </c>
      <c r="H1132">
        <v>31.8</v>
      </c>
      <c r="I1132">
        <v>28.4</v>
      </c>
      <c r="J1132">
        <v>39.799999999999997</v>
      </c>
      <c r="K1132">
        <v>60.2</v>
      </c>
      <c r="L1132">
        <v>68.2</v>
      </c>
      <c r="M1132">
        <v>71.599999999999994</v>
      </c>
      <c r="N1132">
        <v>29.8</v>
      </c>
      <c r="O1132">
        <v>44.2</v>
      </c>
      <c r="P1132">
        <v>26.1</v>
      </c>
      <c r="Q1132">
        <v>68.7</v>
      </c>
      <c r="R1132">
        <v>78</v>
      </c>
      <c r="S1132">
        <v>52.9</v>
      </c>
      <c r="T1132">
        <v>47.1</v>
      </c>
      <c r="U1132">
        <v>52.8</v>
      </c>
      <c r="V1132">
        <v>57.8</v>
      </c>
      <c r="W1132">
        <v>42.2</v>
      </c>
      <c r="X1132" t="str">
        <f>VLOOKUP(E1132,'Transform table'!A:B,2,0)</f>
        <v>Paju Frontier</v>
      </c>
      <c r="Y1132" t="str">
        <f>VLOOKUP(F1132,'Transform table'!A:B,2,0)</f>
        <v>Suwon FC</v>
      </c>
      <c r="Z1132" t="str">
        <f t="shared" si="3"/>
        <v>08/08/2026Paju FrontierSuwon FC</v>
      </c>
      <c r="AA1132" t="str">
        <f>VLOOKUP($Z1132,'oddspedia-matches'!$A:$AD,AA$2,0)</f>
        <v>0 - 1</v>
      </c>
      <c r="AB1132" t="str">
        <f>VLOOKUP($Z1132,'oddspedia-matches'!$A:$AD,AB$2,0)</f>
        <v>Red</v>
      </c>
      <c r="AC1132" t="str">
        <f>VLOOKUP($Z1132,'oddspedia-matches'!$A:$AD,AC$2,0)</f>
        <v>Red</v>
      </c>
      <c r="AD1132" t="str">
        <f>VLOOKUP($Z1132,'oddspedia-matches'!$A:$AD,AD$2,0)</f>
        <v>Green</v>
      </c>
      <c r="AE1132" t="str">
        <f>VLOOKUP($Z1132,'oddspedia-matches'!$A:$AD,AE$2,0)</f>
        <v>Red</v>
      </c>
      <c r="AF1132" t="str">
        <f>VLOOKUP($Z1132,'oddspedia-matches'!$A:$AD,AF$2,0)</f>
        <v>Green</v>
      </c>
      <c r="AG1132" t="str">
        <f>VLOOKUP($Z1132,'oddspedia-matches'!$A:$AD,AG$2,0)</f>
        <v>Green</v>
      </c>
      <c r="AH1132" t="str">
        <f>VLOOKUP($Z1132,'oddspedia-matches'!$A:$AD,AH$2,0)</f>
        <v>Red</v>
      </c>
      <c r="AI1132" t="str">
        <f>VLOOKUP($Z1132,'oddspedia-matches'!$A:$AD,AI$2,0)</f>
        <v>Green</v>
      </c>
      <c r="AJ1132" t="str">
        <f>VLOOKUP($Z1132,'oddspedia-matches'!$A:$AD,AJ$2,0)</f>
        <v>Red</v>
      </c>
      <c r="AK1132" t="str">
        <f>VLOOKUP($Z1132,'oddspedia-matches'!$A:$AD,AK$2,0)</f>
        <v>Red</v>
      </c>
      <c r="AL1132" t="str">
        <f>VLOOKUP($Z1132,'oddspedia-matches'!$A:$AD,AL$2,0)</f>
        <v>Red</v>
      </c>
      <c r="AM1132" t="str">
        <f>VLOOKUP($Z1132,'oddspedia-matches'!$A:$AD,AM$2,0)</f>
        <v>Red</v>
      </c>
      <c r="AN1132" t="str">
        <f>VLOOKUP($Z1132,'oddspedia-matches'!$A:$AD,AN$2,0)</f>
        <v>Green</v>
      </c>
      <c r="AO1132" t="str">
        <f>VLOOKUP($Z1132,'oddspedia-matches'!$A:$AD,AO$2,0)</f>
        <v>Green</v>
      </c>
      <c r="AP1132" t="str">
        <f>VLOOKUP($Z1132,'oddspedia-matches'!$A:$AD,AP$2,0)</f>
        <v>Red</v>
      </c>
      <c r="AQ1132" t="str">
        <f>VLOOKUP($Z1132,'oddspedia-matches'!$A:$AD,AQ$2,0)</f>
        <v>Green</v>
      </c>
    </row>
    <row r="1133" spans="2:45" hidden="1" x14ac:dyDescent="0.3">
      <c r="B1133" t="s">
        <v>473</v>
      </c>
      <c r="C1133" t="s">
        <v>7055</v>
      </c>
      <c r="D1133" s="25">
        <v>0.3125</v>
      </c>
      <c r="E1133" t="s">
        <v>4821</v>
      </c>
      <c r="F1133" t="s">
        <v>138</v>
      </c>
      <c r="H1133">
        <v>41</v>
      </c>
      <c r="I1133">
        <v>30.1</v>
      </c>
      <c r="J1133">
        <v>28.9</v>
      </c>
      <c r="K1133">
        <v>71.099999999999994</v>
      </c>
      <c r="L1133">
        <v>59</v>
      </c>
      <c r="M1133">
        <v>69.900000000000006</v>
      </c>
      <c r="N1133">
        <v>34.9</v>
      </c>
      <c r="O1133">
        <v>48</v>
      </c>
      <c r="P1133">
        <v>17.100000000000001</v>
      </c>
      <c r="Q1133">
        <v>61.5</v>
      </c>
      <c r="R1133">
        <v>70.099999999999994</v>
      </c>
      <c r="S1133">
        <v>42.6</v>
      </c>
      <c r="T1133">
        <v>57.4</v>
      </c>
      <c r="U1133">
        <v>62.8</v>
      </c>
      <c r="V1133">
        <v>49.4</v>
      </c>
      <c r="W1133">
        <v>50.6</v>
      </c>
      <c r="X1133" t="str">
        <f>VLOOKUP(E1133,'Transform table'!A:B,2,0)</f>
        <v>Seongnam</v>
      </c>
      <c r="Y1133" t="str">
        <f>VLOOKUP(F1133,'Transform table'!A:B,2,0)</f>
        <v>Cheonan City</v>
      </c>
      <c r="Z1133" t="str">
        <f t="shared" si="3"/>
        <v>08/08/2026SeongnamCheonan City</v>
      </c>
      <c r="AA1133" t="str">
        <f>VLOOKUP($Z1133,'oddspedia-matches'!$A:$AD,AA$2,0)</f>
        <v>3 - 2</v>
      </c>
      <c r="AB1133" t="str">
        <f>VLOOKUP($Z1133,'oddspedia-matches'!$A:$AD,AB$2,0)</f>
        <v>Green</v>
      </c>
      <c r="AC1133" t="str">
        <f>VLOOKUP($Z1133,'oddspedia-matches'!$A:$AD,AC$2,0)</f>
        <v>Red</v>
      </c>
      <c r="AD1133" t="str">
        <f>VLOOKUP($Z1133,'oddspedia-matches'!$A:$AD,AD$2,0)</f>
        <v>Red</v>
      </c>
      <c r="AE1133" t="str">
        <f>VLOOKUP($Z1133,'oddspedia-matches'!$A:$AD,AE$2,0)</f>
        <v>Green</v>
      </c>
      <c r="AF1133" t="str">
        <f>VLOOKUP($Z1133,'oddspedia-matches'!$A:$AD,AF$2,0)</f>
        <v>Red</v>
      </c>
      <c r="AG1133" t="str">
        <f>VLOOKUP($Z1133,'oddspedia-matches'!$A:$AD,AG$2,0)</f>
        <v>Green</v>
      </c>
      <c r="AH1133" t="str">
        <f>VLOOKUP($Z1133,'oddspedia-matches'!$A:$AD,AH$2,0)</f>
        <v>Green</v>
      </c>
      <c r="AI1133" t="str">
        <f>VLOOKUP($Z1133,'oddspedia-matches'!$A:$AD,AI$2,0)</f>
        <v>Red</v>
      </c>
      <c r="AJ1133" t="str">
        <f>VLOOKUP($Z1133,'oddspedia-matches'!$A:$AD,AJ$2,0)</f>
        <v>Red</v>
      </c>
      <c r="AK1133" t="str">
        <f>VLOOKUP($Z1133,'oddspedia-matches'!$A:$AD,AK$2,0)</f>
        <v>Green</v>
      </c>
      <c r="AL1133" t="str">
        <f>VLOOKUP($Z1133,'oddspedia-matches'!$A:$AD,AL$2,0)</f>
        <v>Green</v>
      </c>
      <c r="AM1133" t="str">
        <f>VLOOKUP($Z1133,'oddspedia-matches'!$A:$AD,AM$2,0)</f>
        <v>Green</v>
      </c>
      <c r="AN1133" t="str">
        <f>VLOOKUP($Z1133,'oddspedia-matches'!$A:$AD,AN$2,0)</f>
        <v>Red</v>
      </c>
      <c r="AO1133" t="str">
        <f>VLOOKUP($Z1133,'oddspedia-matches'!$A:$AD,AO$2,0)</f>
        <v>Red</v>
      </c>
      <c r="AP1133" t="str">
        <f>VLOOKUP($Z1133,'oddspedia-matches'!$A:$AD,AP$2,0)</f>
        <v>Green</v>
      </c>
      <c r="AQ1133" t="str">
        <f>VLOOKUP($Z1133,'oddspedia-matches'!$A:$AD,AQ$2,0)</f>
        <v>Red</v>
      </c>
      <c r="AR1133" t="s">
        <v>7116</v>
      </c>
      <c r="AS1133" t="s">
        <v>7833</v>
      </c>
    </row>
    <row r="1134" spans="2:45" hidden="1" x14ac:dyDescent="0.3">
      <c r="B1134" t="s">
        <v>569</v>
      </c>
      <c r="C1134" t="s">
        <v>7055</v>
      </c>
      <c r="D1134" s="25">
        <v>0.3125</v>
      </c>
      <c r="E1134" t="s">
        <v>3386</v>
      </c>
      <c r="F1134" t="s">
        <v>619</v>
      </c>
      <c r="H1134">
        <v>61.1</v>
      </c>
      <c r="I1134">
        <v>23.1</v>
      </c>
      <c r="J1134">
        <v>15.8</v>
      </c>
      <c r="K1134">
        <v>84.2</v>
      </c>
      <c r="L1134">
        <v>38.9</v>
      </c>
      <c r="M1134">
        <v>76.900000000000006</v>
      </c>
      <c r="N1134">
        <v>37.200000000000003</v>
      </c>
      <c r="O1134">
        <v>40.1</v>
      </c>
      <c r="P1134">
        <v>22.7</v>
      </c>
      <c r="Q1134">
        <v>74.2</v>
      </c>
      <c r="R1134">
        <v>89.7</v>
      </c>
      <c r="S1134">
        <v>72.5</v>
      </c>
      <c r="T1134">
        <v>27.5</v>
      </c>
      <c r="U1134">
        <v>34.6</v>
      </c>
      <c r="V1134">
        <v>66.8</v>
      </c>
      <c r="W1134">
        <v>33.200000000000003</v>
      </c>
      <c r="X1134" t="str">
        <f>VLOOKUP(E1134,'Transform table'!A:B,2,0)</f>
        <v>Skanstes SK</v>
      </c>
      <c r="Y1134" t="str">
        <f>VLOOKUP(F1134,'Transform table'!A:B,2,0)</f>
        <v>Rezeknes BJSS</v>
      </c>
      <c r="Z1134" t="str">
        <f t="shared" si="3"/>
        <v>08/08/2026Skanstes SKRezeknes BJSS</v>
      </c>
      <c r="AA1134" t="str">
        <f>VLOOKUP($Z1134,'oddspedia-matches'!$A:$AD,AA$2,0)</f>
        <v>5 - 1</v>
      </c>
      <c r="AB1134" t="str">
        <f>VLOOKUP($Z1134,'oddspedia-matches'!$A:$AD,AB$2,0)</f>
        <v>Green</v>
      </c>
      <c r="AC1134" t="str">
        <f>VLOOKUP($Z1134,'oddspedia-matches'!$A:$AD,AC$2,0)</f>
        <v>Red</v>
      </c>
      <c r="AD1134" t="str">
        <f>VLOOKUP($Z1134,'oddspedia-matches'!$A:$AD,AD$2,0)</f>
        <v>Red</v>
      </c>
      <c r="AE1134" t="str">
        <f>VLOOKUP($Z1134,'oddspedia-matches'!$A:$AD,AE$2,0)</f>
        <v>Green</v>
      </c>
      <c r="AF1134" t="str">
        <f>VLOOKUP($Z1134,'oddspedia-matches'!$A:$AD,AF$2,0)</f>
        <v>Red</v>
      </c>
      <c r="AG1134" t="str">
        <f>VLOOKUP($Z1134,'oddspedia-matches'!$A:$AD,AG$2,0)</f>
        <v>Green</v>
      </c>
      <c r="AH1134" t="str">
        <f>VLOOKUP($Z1134,'oddspedia-matches'!$A:$AD,AH$2,0)</f>
        <v>Green</v>
      </c>
      <c r="AI1134" t="str">
        <f>VLOOKUP($Z1134,'oddspedia-matches'!$A:$AD,AI$2,0)</f>
        <v>Red</v>
      </c>
      <c r="AJ1134" t="str">
        <f>VLOOKUP($Z1134,'oddspedia-matches'!$A:$AD,AJ$2,0)</f>
        <v>Red</v>
      </c>
      <c r="AK1134" t="str">
        <f>VLOOKUP($Z1134,'oddspedia-matches'!$A:$AD,AK$2,0)</f>
        <v>Green</v>
      </c>
      <c r="AL1134" t="str">
        <f>VLOOKUP($Z1134,'oddspedia-matches'!$A:$AD,AL$2,0)</f>
        <v>Green</v>
      </c>
      <c r="AM1134" t="str">
        <f>VLOOKUP($Z1134,'oddspedia-matches'!$A:$AD,AM$2,0)</f>
        <v>Green</v>
      </c>
      <c r="AN1134" t="str">
        <f>VLOOKUP($Z1134,'oddspedia-matches'!$A:$AD,AN$2,0)</f>
        <v>Red</v>
      </c>
      <c r="AO1134" t="str">
        <f>VLOOKUP($Z1134,'oddspedia-matches'!$A:$AD,AO$2,0)</f>
        <v>Red</v>
      </c>
      <c r="AP1134" t="str">
        <f>VLOOKUP($Z1134,'oddspedia-matches'!$A:$AD,AP$2,0)</f>
        <v>Green</v>
      </c>
      <c r="AQ1134" t="str">
        <f>VLOOKUP($Z1134,'oddspedia-matches'!$A:$AD,AQ$2,0)</f>
        <v>Red</v>
      </c>
    </row>
    <row r="1135" spans="2:45" hidden="1" x14ac:dyDescent="0.3">
      <c r="B1135" t="s">
        <v>4234</v>
      </c>
      <c r="C1135" t="s">
        <v>7055</v>
      </c>
      <c r="D1135" s="25">
        <v>0.33333333333333331</v>
      </c>
      <c r="E1135" t="s">
        <v>3028</v>
      </c>
      <c r="F1135" t="s">
        <v>1670</v>
      </c>
      <c r="H1135">
        <v>21</v>
      </c>
      <c r="I1135">
        <v>28.1</v>
      </c>
      <c r="J1135">
        <v>50.9</v>
      </c>
      <c r="K1135">
        <v>49.1</v>
      </c>
      <c r="L1135">
        <v>79</v>
      </c>
      <c r="M1135">
        <v>71.900000000000006</v>
      </c>
      <c r="N1135">
        <v>27.7</v>
      </c>
      <c r="O1135">
        <v>44.2</v>
      </c>
      <c r="P1135">
        <v>28.1</v>
      </c>
      <c r="Q1135">
        <v>68.7</v>
      </c>
      <c r="R1135">
        <v>75.7</v>
      </c>
      <c r="S1135">
        <v>49.8</v>
      </c>
      <c r="T1135">
        <v>50.2</v>
      </c>
      <c r="U1135">
        <v>56.8</v>
      </c>
      <c r="V1135">
        <v>52.5</v>
      </c>
      <c r="W1135">
        <v>47.5</v>
      </c>
      <c r="X1135" t="str">
        <f>VLOOKUP(E1135,'Transform table'!A:B,2,0)</f>
        <v>Belshina Bobruisk</v>
      </c>
      <c r="Y1135" t="e">
        <f>VLOOKUP(F1135,'Transform table'!A:B,2,0)</f>
        <v>#N/A</v>
      </c>
      <c r="Z1135" t="e">
        <f t="shared" si="3"/>
        <v>#N/A</v>
      </c>
      <c r="AA1135" t="e">
        <f>VLOOKUP($Z1135,'oddspedia-matches'!$A:$AD,AA$2,0)</f>
        <v>#N/A</v>
      </c>
      <c r="AB1135" t="e">
        <f>VLOOKUP($Z1135,'oddspedia-matches'!$A:$AD,AB$2,0)</f>
        <v>#N/A</v>
      </c>
      <c r="AC1135" t="e">
        <f>VLOOKUP($Z1135,'oddspedia-matches'!$A:$AD,AC$2,0)</f>
        <v>#N/A</v>
      </c>
      <c r="AD1135" t="e">
        <f>VLOOKUP($Z1135,'oddspedia-matches'!$A:$AD,AD$2,0)</f>
        <v>#N/A</v>
      </c>
      <c r="AE1135" t="e">
        <f>VLOOKUP($Z1135,'oddspedia-matches'!$A:$AD,AE$2,0)</f>
        <v>#N/A</v>
      </c>
      <c r="AF1135" t="e">
        <f>VLOOKUP($Z1135,'oddspedia-matches'!$A:$AD,AF$2,0)</f>
        <v>#N/A</v>
      </c>
      <c r="AG1135" t="e">
        <f>VLOOKUP($Z1135,'oddspedia-matches'!$A:$AD,AG$2,0)</f>
        <v>#N/A</v>
      </c>
      <c r="AH1135" t="e">
        <f>VLOOKUP($Z1135,'oddspedia-matches'!$A:$AD,AH$2,0)</f>
        <v>#N/A</v>
      </c>
      <c r="AI1135" t="e">
        <f>VLOOKUP($Z1135,'oddspedia-matches'!$A:$AD,AI$2,0)</f>
        <v>#N/A</v>
      </c>
      <c r="AJ1135" t="e">
        <f>VLOOKUP($Z1135,'oddspedia-matches'!$A:$AD,AJ$2,0)</f>
        <v>#N/A</v>
      </c>
      <c r="AK1135" t="e">
        <f>VLOOKUP($Z1135,'oddspedia-matches'!$A:$AD,AK$2,0)</f>
        <v>#N/A</v>
      </c>
      <c r="AL1135" t="e">
        <f>VLOOKUP($Z1135,'oddspedia-matches'!$A:$AD,AL$2,0)</f>
        <v>#N/A</v>
      </c>
      <c r="AM1135" t="e">
        <f>VLOOKUP($Z1135,'oddspedia-matches'!$A:$AD,AM$2,0)</f>
        <v>#N/A</v>
      </c>
      <c r="AN1135" t="e">
        <f>VLOOKUP($Z1135,'oddspedia-matches'!$A:$AD,AN$2,0)</f>
        <v>#N/A</v>
      </c>
      <c r="AO1135" t="e">
        <f>VLOOKUP($Z1135,'oddspedia-matches'!$A:$AD,AO$2,0)</f>
        <v>#N/A</v>
      </c>
      <c r="AP1135" t="e">
        <f>VLOOKUP($Z1135,'oddspedia-matches'!$A:$AD,AP$2,0)</f>
        <v>#N/A</v>
      </c>
      <c r="AQ1135" t="e">
        <f>VLOOKUP($Z1135,'oddspedia-matches'!$A:$AD,AQ$2,0)</f>
        <v>#N/A</v>
      </c>
    </row>
    <row r="1136" spans="2:45" hidden="1" x14ac:dyDescent="0.3">
      <c r="B1136" t="s">
        <v>543</v>
      </c>
      <c r="C1136" t="s">
        <v>7055</v>
      </c>
      <c r="D1136" s="25">
        <v>0.33333333333333331</v>
      </c>
      <c r="E1136" t="s">
        <v>544</v>
      </c>
      <c r="F1136" t="s">
        <v>583</v>
      </c>
      <c r="H1136">
        <v>40.6</v>
      </c>
      <c r="I1136">
        <v>26</v>
      </c>
      <c r="J1136">
        <v>33.4</v>
      </c>
      <c r="K1136">
        <v>66.599999999999994</v>
      </c>
      <c r="L1136">
        <v>59.4</v>
      </c>
      <c r="M1136">
        <v>74</v>
      </c>
      <c r="N1136">
        <v>32.6</v>
      </c>
      <c r="O1136">
        <v>40.200000000000003</v>
      </c>
      <c r="P1136">
        <v>27.3</v>
      </c>
      <c r="Q1136">
        <v>74.8</v>
      </c>
      <c r="R1136">
        <v>86.1</v>
      </c>
      <c r="S1136">
        <v>65.8</v>
      </c>
      <c r="T1136">
        <v>34.200000000000003</v>
      </c>
      <c r="U1136">
        <v>39.799999999999997</v>
      </c>
      <c r="V1136">
        <v>67.7</v>
      </c>
      <c r="W1136">
        <v>32.299999999999997</v>
      </c>
      <c r="X1136" t="str">
        <f>VLOOKUP(E1136,'Transform table'!A:B,2,0)</f>
        <v>Qingdao Jonoon</v>
      </c>
      <c r="Y1136" t="str">
        <f>VLOOKUP(F1136,'Transform table'!A:B,2,0)</f>
        <v>Shanghai Greenland Shenhua</v>
      </c>
      <c r="Z1136" t="str">
        <f t="shared" si="3"/>
        <v>08/08/2026Qingdao JonoonShanghai Greenland Shenhua</v>
      </c>
      <c r="AA1136" t="str">
        <f>VLOOKUP($Z1136,'oddspedia-matches'!$A:$AD,AA$2,0)</f>
        <v>0 - 1</v>
      </c>
      <c r="AB1136" t="str">
        <f>VLOOKUP($Z1136,'oddspedia-matches'!$A:$AD,AB$2,0)</f>
        <v>Red</v>
      </c>
      <c r="AC1136" t="str">
        <f>VLOOKUP($Z1136,'oddspedia-matches'!$A:$AD,AC$2,0)</f>
        <v>Red</v>
      </c>
      <c r="AD1136" t="str">
        <f>VLOOKUP($Z1136,'oddspedia-matches'!$A:$AD,AD$2,0)</f>
        <v>Green</v>
      </c>
      <c r="AE1136" t="str">
        <f>VLOOKUP($Z1136,'oddspedia-matches'!$A:$AD,AE$2,0)</f>
        <v>Red</v>
      </c>
      <c r="AF1136" t="str">
        <f>VLOOKUP($Z1136,'oddspedia-matches'!$A:$AD,AF$2,0)</f>
        <v>Green</v>
      </c>
      <c r="AG1136" t="str">
        <f>VLOOKUP($Z1136,'oddspedia-matches'!$A:$AD,AG$2,0)</f>
        <v>Green</v>
      </c>
      <c r="AH1136" t="str">
        <f>VLOOKUP($Z1136,'oddspedia-matches'!$A:$AD,AH$2,0)</f>
        <v>Red</v>
      </c>
      <c r="AI1136" t="str">
        <f>VLOOKUP($Z1136,'oddspedia-matches'!$A:$AD,AI$2,0)</f>
        <v>Green</v>
      </c>
      <c r="AJ1136" t="str">
        <f>VLOOKUP($Z1136,'oddspedia-matches'!$A:$AD,AJ$2,0)</f>
        <v>Red</v>
      </c>
      <c r="AK1136" t="str">
        <f>VLOOKUP($Z1136,'oddspedia-matches'!$A:$AD,AK$2,0)</f>
        <v>Red</v>
      </c>
      <c r="AL1136" t="str">
        <f>VLOOKUP($Z1136,'oddspedia-matches'!$A:$AD,AL$2,0)</f>
        <v>Red</v>
      </c>
      <c r="AM1136" t="str">
        <f>VLOOKUP($Z1136,'oddspedia-matches'!$A:$AD,AM$2,0)</f>
        <v>Red</v>
      </c>
      <c r="AN1136" t="str">
        <f>VLOOKUP($Z1136,'oddspedia-matches'!$A:$AD,AN$2,0)</f>
        <v>Green</v>
      </c>
      <c r="AO1136" t="str">
        <f>VLOOKUP($Z1136,'oddspedia-matches'!$A:$AD,AO$2,0)</f>
        <v>Green</v>
      </c>
      <c r="AP1136" t="str">
        <f>VLOOKUP($Z1136,'oddspedia-matches'!$A:$AD,AP$2,0)</f>
        <v>Red</v>
      </c>
      <c r="AQ1136" t="str">
        <f>VLOOKUP($Z1136,'oddspedia-matches'!$A:$AD,AQ$2,0)</f>
        <v>Green</v>
      </c>
    </row>
    <row r="1137" spans="2:45" hidden="1" x14ac:dyDescent="0.3">
      <c r="B1137" t="s">
        <v>558</v>
      </c>
      <c r="C1137" t="s">
        <v>7055</v>
      </c>
      <c r="D1137" s="25">
        <v>0.33333333333333331</v>
      </c>
      <c r="E1137" t="s">
        <v>958</v>
      </c>
      <c r="F1137" t="s">
        <v>559</v>
      </c>
      <c r="H1137">
        <v>39.299999999999997</v>
      </c>
      <c r="I1137">
        <v>28.5</v>
      </c>
      <c r="J1137">
        <v>32.200000000000003</v>
      </c>
      <c r="K1137">
        <v>67.8</v>
      </c>
      <c r="L1137">
        <v>60.7</v>
      </c>
      <c r="M1137">
        <v>71.5</v>
      </c>
      <c r="N1137">
        <v>33.799999999999997</v>
      </c>
      <c r="O1137">
        <v>41.2</v>
      </c>
      <c r="P1137">
        <v>25</v>
      </c>
      <c r="Q1137">
        <v>73</v>
      </c>
      <c r="R1137">
        <v>76.5</v>
      </c>
      <c r="S1137">
        <v>50.8</v>
      </c>
      <c r="T1137">
        <v>49.2</v>
      </c>
      <c r="U1137">
        <v>54.7</v>
      </c>
      <c r="V1137">
        <v>56.2</v>
      </c>
      <c r="W1137">
        <v>43.8</v>
      </c>
      <c r="X1137" t="str">
        <f>VLOOKUP(E1137,'Transform table'!A:B,2,0)</f>
        <v>Suzhou Dongwu</v>
      </c>
      <c r="Y1137" t="str">
        <f>VLOOKUP(F1137,'Transform table'!A:B,2,0)</f>
        <v>Changchun Yatai</v>
      </c>
      <c r="Z1137" t="str">
        <f t="shared" si="3"/>
        <v>08/08/2026Suzhou DongwuChangchun Yatai</v>
      </c>
      <c r="AA1137" t="str">
        <f>VLOOKUP($Z1137,'oddspedia-matches'!$A:$AD,AA$2,0)</f>
        <v>2 - 1</v>
      </c>
      <c r="AB1137" t="str">
        <f>VLOOKUP($Z1137,'oddspedia-matches'!$A:$AD,AB$2,0)</f>
        <v>Green</v>
      </c>
      <c r="AC1137" t="str">
        <f>VLOOKUP($Z1137,'oddspedia-matches'!$A:$AD,AC$2,0)</f>
        <v>Red</v>
      </c>
      <c r="AD1137" t="str">
        <f>VLOOKUP($Z1137,'oddspedia-matches'!$A:$AD,AD$2,0)</f>
        <v>Red</v>
      </c>
      <c r="AE1137" t="str">
        <f>VLOOKUP($Z1137,'oddspedia-matches'!$A:$AD,AE$2,0)</f>
        <v>Green</v>
      </c>
      <c r="AF1137" t="str">
        <f>VLOOKUP($Z1137,'oddspedia-matches'!$A:$AD,AF$2,0)</f>
        <v>Red</v>
      </c>
      <c r="AG1137" t="str">
        <f>VLOOKUP($Z1137,'oddspedia-matches'!$A:$AD,AG$2,0)</f>
        <v>Green</v>
      </c>
      <c r="AH1137" t="str">
        <f>VLOOKUP($Z1137,'oddspedia-matches'!$A:$AD,AH$2,0)</f>
        <v>Red</v>
      </c>
      <c r="AI1137" t="str">
        <f>VLOOKUP($Z1137,'oddspedia-matches'!$A:$AD,AI$2,0)</f>
        <v>Green</v>
      </c>
      <c r="AJ1137" t="str">
        <f>VLOOKUP($Z1137,'oddspedia-matches'!$A:$AD,AJ$2,0)</f>
        <v>Red</v>
      </c>
      <c r="AK1137" t="str">
        <f>VLOOKUP($Z1137,'oddspedia-matches'!$A:$AD,AK$2,0)</f>
        <v>Red</v>
      </c>
      <c r="AL1137" t="str">
        <f>VLOOKUP($Z1137,'oddspedia-matches'!$A:$AD,AL$2,0)</f>
        <v>Green</v>
      </c>
      <c r="AM1137" t="str">
        <f>VLOOKUP($Z1137,'oddspedia-matches'!$A:$AD,AM$2,0)</f>
        <v>Green</v>
      </c>
      <c r="AN1137" t="str">
        <f>VLOOKUP($Z1137,'oddspedia-matches'!$A:$AD,AN$2,0)</f>
        <v>Red</v>
      </c>
      <c r="AO1137" t="str">
        <f>VLOOKUP($Z1137,'oddspedia-matches'!$A:$AD,AO$2,0)</f>
        <v>Green</v>
      </c>
      <c r="AP1137" t="str">
        <f>VLOOKUP($Z1137,'oddspedia-matches'!$A:$AD,AP$2,0)</f>
        <v>Green</v>
      </c>
      <c r="AQ1137" t="str">
        <f>VLOOKUP($Z1137,'oddspedia-matches'!$A:$AD,AQ$2,0)</f>
        <v>Red</v>
      </c>
      <c r="AR1137" t="s">
        <v>7122</v>
      </c>
      <c r="AS1137" t="s">
        <v>7833</v>
      </c>
    </row>
    <row r="1138" spans="2:45" hidden="1" x14ac:dyDescent="0.3">
      <c r="B1138" t="s">
        <v>546</v>
      </c>
      <c r="C1138" t="s">
        <v>7055</v>
      </c>
      <c r="D1138" s="25">
        <v>0.33333333333333331</v>
      </c>
      <c r="E1138" t="s">
        <v>1233</v>
      </c>
      <c r="F1138" t="s">
        <v>580</v>
      </c>
      <c r="H1138">
        <v>38.200000000000003</v>
      </c>
      <c r="I1138">
        <v>28.8</v>
      </c>
      <c r="J1138">
        <v>33</v>
      </c>
      <c r="K1138">
        <v>67</v>
      </c>
      <c r="L1138">
        <v>61.8</v>
      </c>
      <c r="M1138">
        <v>71.2</v>
      </c>
      <c r="N1138">
        <v>21.9</v>
      </c>
      <c r="O1138">
        <v>47.2</v>
      </c>
      <c r="P1138">
        <v>30.8</v>
      </c>
      <c r="Q1138">
        <v>63.9</v>
      </c>
      <c r="R1138">
        <v>76</v>
      </c>
      <c r="S1138">
        <v>50.1</v>
      </c>
      <c r="T1138">
        <v>49.9</v>
      </c>
      <c r="U1138">
        <v>55.4</v>
      </c>
      <c r="V1138">
        <v>55.7</v>
      </c>
      <c r="W1138">
        <v>44.3</v>
      </c>
      <c r="X1138" t="str">
        <f>VLOOKUP(E1138,'Transform table'!A:B,2,0)</f>
        <v>Beijing Institute of Technology</v>
      </c>
      <c r="Y1138" t="str">
        <f>VLOOKUP(F1138,'Transform table'!A:B,2,0)</f>
        <v>Shanghai Segenda</v>
      </c>
      <c r="Z1138" t="str">
        <f t="shared" si="3"/>
        <v>08/08/2026Beijing Institute of TechnologyShanghai Segenda</v>
      </c>
      <c r="AA1138" t="str">
        <f>VLOOKUP($Z1138,'oddspedia-matches'!$A:$AD,AA$2,0)</f>
        <v>2 - 1</v>
      </c>
      <c r="AB1138" t="str">
        <f>VLOOKUP($Z1138,'oddspedia-matches'!$A:$AD,AB$2,0)</f>
        <v>Green</v>
      </c>
      <c r="AC1138" t="str">
        <f>VLOOKUP($Z1138,'oddspedia-matches'!$A:$AD,AC$2,0)</f>
        <v>Red</v>
      </c>
      <c r="AD1138" t="str">
        <f>VLOOKUP($Z1138,'oddspedia-matches'!$A:$AD,AD$2,0)</f>
        <v>Red</v>
      </c>
      <c r="AE1138" t="str">
        <f>VLOOKUP($Z1138,'oddspedia-matches'!$A:$AD,AE$2,0)</f>
        <v>Green</v>
      </c>
      <c r="AF1138" t="str">
        <f>VLOOKUP($Z1138,'oddspedia-matches'!$A:$AD,AF$2,0)</f>
        <v>Red</v>
      </c>
      <c r="AG1138" t="str">
        <f>VLOOKUP($Z1138,'oddspedia-matches'!$A:$AD,AG$2,0)</f>
        <v>Green</v>
      </c>
      <c r="AH1138" t="str">
        <f>VLOOKUP($Z1138,'oddspedia-matches'!$A:$AD,AH$2,0)</f>
        <v>Red</v>
      </c>
      <c r="AI1138" t="str">
        <f>VLOOKUP($Z1138,'oddspedia-matches'!$A:$AD,AI$2,0)</f>
        <v>Red</v>
      </c>
      <c r="AJ1138" t="str">
        <f>VLOOKUP($Z1138,'oddspedia-matches'!$A:$AD,AJ$2,0)</f>
        <v>Green</v>
      </c>
      <c r="AK1138" t="str">
        <f>VLOOKUP($Z1138,'oddspedia-matches'!$A:$AD,AK$2,0)</f>
        <v>Green</v>
      </c>
      <c r="AL1138" t="str">
        <f>VLOOKUP($Z1138,'oddspedia-matches'!$A:$AD,AL$2,0)</f>
        <v>Green</v>
      </c>
      <c r="AM1138" t="str">
        <f>VLOOKUP($Z1138,'oddspedia-matches'!$A:$AD,AM$2,0)</f>
        <v>Green</v>
      </c>
      <c r="AN1138" t="str">
        <f>VLOOKUP($Z1138,'oddspedia-matches'!$A:$AD,AN$2,0)</f>
        <v>Red</v>
      </c>
      <c r="AO1138" t="str">
        <f>VLOOKUP($Z1138,'oddspedia-matches'!$A:$AD,AO$2,0)</f>
        <v>Green</v>
      </c>
      <c r="AP1138" t="str">
        <f>VLOOKUP($Z1138,'oddspedia-matches'!$A:$AD,AP$2,0)</f>
        <v>Green</v>
      </c>
      <c r="AQ1138" t="str">
        <f>VLOOKUP($Z1138,'oddspedia-matches'!$A:$AD,AQ$2,0)</f>
        <v>Red</v>
      </c>
    </row>
    <row r="1139" spans="2:45" hidden="1" x14ac:dyDescent="0.3">
      <c r="B1139" t="s">
        <v>546</v>
      </c>
      <c r="C1139" t="s">
        <v>7055</v>
      </c>
      <c r="D1139" s="25">
        <v>0.33333333333333331</v>
      </c>
      <c r="E1139" t="s">
        <v>946</v>
      </c>
      <c r="F1139" t="s">
        <v>547</v>
      </c>
      <c r="H1139">
        <v>45.6</v>
      </c>
      <c r="I1139">
        <v>31.7</v>
      </c>
      <c r="J1139">
        <v>22.7</v>
      </c>
      <c r="K1139">
        <v>77.3</v>
      </c>
      <c r="L1139">
        <v>54.4</v>
      </c>
      <c r="M1139">
        <v>68.3</v>
      </c>
      <c r="N1139">
        <v>28.3</v>
      </c>
      <c r="O1139">
        <v>50.7</v>
      </c>
      <c r="P1139">
        <v>21</v>
      </c>
      <c r="Q1139">
        <v>58.6</v>
      </c>
      <c r="R1139">
        <v>61.8</v>
      </c>
      <c r="S1139">
        <v>33.5</v>
      </c>
      <c r="T1139">
        <v>66.5</v>
      </c>
      <c r="U1139">
        <v>71.8</v>
      </c>
      <c r="V1139">
        <v>40.4</v>
      </c>
      <c r="W1139">
        <v>59.6</v>
      </c>
      <c r="X1139" t="str">
        <f>VLOOKUP(E1139,'Transform table'!A:B,2,0)</f>
        <v>Taian Tiankuang</v>
      </c>
      <c r="Y1139" t="str">
        <f>VLOOKUP(F1139,'Transform table'!A:B,2,0)</f>
        <v>Dalian Yingbo Reserves</v>
      </c>
      <c r="Z1139" t="str">
        <f t="shared" si="3"/>
        <v>08/08/2026Taian TiankuangDalian Yingbo Reserves</v>
      </c>
      <c r="AA1139" t="str">
        <f>VLOOKUP($Z1139,'oddspedia-matches'!$A:$AD,AA$2,0)</f>
        <v>0 - 0</v>
      </c>
      <c r="AB1139" t="str">
        <f>VLOOKUP($Z1139,'oddspedia-matches'!$A:$AD,AB$2,0)</f>
        <v>Red</v>
      </c>
      <c r="AC1139" t="str">
        <f>VLOOKUP($Z1139,'oddspedia-matches'!$A:$AD,AC$2,0)</f>
        <v>Green</v>
      </c>
      <c r="AD1139" t="str">
        <f>VLOOKUP($Z1139,'oddspedia-matches'!$A:$AD,AD$2,0)</f>
        <v>Red</v>
      </c>
      <c r="AE1139" t="str">
        <f>VLOOKUP($Z1139,'oddspedia-matches'!$A:$AD,AE$2,0)</f>
        <v>Green</v>
      </c>
      <c r="AF1139" t="str">
        <f>VLOOKUP($Z1139,'oddspedia-matches'!$A:$AD,AF$2,0)</f>
        <v>Green</v>
      </c>
      <c r="AG1139" t="str">
        <f>VLOOKUP($Z1139,'oddspedia-matches'!$A:$AD,AG$2,0)</f>
        <v>Red</v>
      </c>
      <c r="AH1139" t="str">
        <f>VLOOKUP($Z1139,'oddspedia-matches'!$A:$AD,AH$2,0)</f>
        <v>Red</v>
      </c>
      <c r="AI1139" t="str">
        <f>VLOOKUP($Z1139,'oddspedia-matches'!$A:$AD,AI$2,0)</f>
        <v>Green</v>
      </c>
      <c r="AJ1139" t="str">
        <f>VLOOKUP($Z1139,'oddspedia-matches'!$A:$AD,AJ$2,0)</f>
        <v>Red</v>
      </c>
      <c r="AK1139" t="str">
        <f>VLOOKUP($Z1139,'oddspedia-matches'!$A:$AD,AK$2,0)</f>
        <v>Red</v>
      </c>
      <c r="AL1139" t="str">
        <f>VLOOKUP($Z1139,'oddspedia-matches'!$A:$AD,AL$2,0)</f>
        <v>Red</v>
      </c>
      <c r="AM1139" t="str">
        <f>VLOOKUP($Z1139,'oddspedia-matches'!$A:$AD,AM$2,0)</f>
        <v>Red</v>
      </c>
      <c r="AN1139" t="str">
        <f>VLOOKUP($Z1139,'oddspedia-matches'!$A:$AD,AN$2,0)</f>
        <v>Green</v>
      </c>
      <c r="AO1139" t="str">
        <f>VLOOKUP($Z1139,'oddspedia-matches'!$A:$AD,AO$2,0)</f>
        <v>Green</v>
      </c>
      <c r="AP1139" t="str">
        <f>VLOOKUP($Z1139,'oddspedia-matches'!$A:$AD,AP$2,0)</f>
        <v>Red</v>
      </c>
      <c r="AQ1139" t="str">
        <f>VLOOKUP($Z1139,'oddspedia-matches'!$A:$AD,AQ$2,0)</f>
        <v>Green</v>
      </c>
    </row>
    <row r="1140" spans="2:45" hidden="1" x14ac:dyDescent="0.3">
      <c r="B1140" t="s">
        <v>450</v>
      </c>
      <c r="C1140" t="s">
        <v>7055</v>
      </c>
      <c r="D1140" s="25">
        <v>0.33333333333333331</v>
      </c>
      <c r="E1140" t="s">
        <v>139</v>
      </c>
      <c r="F1140" t="s">
        <v>248</v>
      </c>
      <c r="H1140">
        <v>50.2</v>
      </c>
      <c r="I1140">
        <v>26.6</v>
      </c>
      <c r="J1140">
        <v>23.2</v>
      </c>
      <c r="K1140">
        <v>76.8</v>
      </c>
      <c r="L1140">
        <v>49.8</v>
      </c>
      <c r="M1140">
        <v>73.400000000000006</v>
      </c>
      <c r="N1140">
        <v>27.2</v>
      </c>
      <c r="O1140">
        <v>44.4</v>
      </c>
      <c r="P1140">
        <v>28.4</v>
      </c>
      <c r="Q1140">
        <v>68.5</v>
      </c>
      <c r="R1140">
        <v>78.099999999999994</v>
      </c>
      <c r="S1140">
        <v>53.2</v>
      </c>
      <c r="T1140">
        <v>46.8</v>
      </c>
      <c r="U1140">
        <v>53.2</v>
      </c>
      <c r="V1140">
        <v>55.8</v>
      </c>
      <c r="W1140">
        <v>44.2</v>
      </c>
      <c r="X1140" t="str">
        <f>VLOOKUP(E1140,'Transform table'!A:B,2,0)</f>
        <v>FK Tauras</v>
      </c>
      <c r="Y1140" t="str">
        <f>VLOOKUP(F1140,'Transform table'!A:B,2,0)</f>
        <v>Neptunas Klaipeda</v>
      </c>
      <c r="Z1140" t="str">
        <f t="shared" si="3"/>
        <v>08/08/2026FK TaurasNeptunas Klaipeda</v>
      </c>
      <c r="AA1140" t="str">
        <f>VLOOKUP($Z1140,'oddspedia-matches'!$A:$AD,AA$2,0)</f>
        <v>0 - 2</v>
      </c>
      <c r="AB1140" t="str">
        <f>VLOOKUP($Z1140,'oddspedia-matches'!$A:$AD,AB$2,0)</f>
        <v>Red</v>
      </c>
      <c r="AC1140" t="str">
        <f>VLOOKUP($Z1140,'oddspedia-matches'!$A:$AD,AC$2,0)</f>
        <v>Red</v>
      </c>
      <c r="AD1140" t="str">
        <f>VLOOKUP($Z1140,'oddspedia-matches'!$A:$AD,AD$2,0)</f>
        <v>Green</v>
      </c>
      <c r="AE1140" t="str">
        <f>VLOOKUP($Z1140,'oddspedia-matches'!$A:$AD,AE$2,0)</f>
        <v>Red</v>
      </c>
      <c r="AF1140" t="str">
        <f>VLOOKUP($Z1140,'oddspedia-matches'!$A:$AD,AF$2,0)</f>
        <v>Green</v>
      </c>
      <c r="AG1140" t="str">
        <f>VLOOKUP($Z1140,'oddspedia-matches'!$A:$AD,AG$2,0)</f>
        <v>Green</v>
      </c>
      <c r="AH1140" t="str">
        <f>VLOOKUP($Z1140,'oddspedia-matches'!$A:$AD,AH$2,0)</f>
        <v>Red</v>
      </c>
      <c r="AI1140" t="str">
        <f>VLOOKUP($Z1140,'oddspedia-matches'!$A:$AD,AI$2,0)</f>
        <v>Red</v>
      </c>
      <c r="AJ1140" t="str">
        <f>VLOOKUP($Z1140,'oddspedia-matches'!$A:$AD,AJ$2,0)</f>
        <v>Green</v>
      </c>
      <c r="AK1140" t="str">
        <f>VLOOKUP($Z1140,'oddspedia-matches'!$A:$AD,AK$2,0)</f>
        <v>Green</v>
      </c>
      <c r="AL1140" t="str">
        <f>VLOOKUP($Z1140,'oddspedia-matches'!$A:$AD,AL$2,0)</f>
        <v>Green</v>
      </c>
      <c r="AM1140" t="str">
        <f>VLOOKUP($Z1140,'oddspedia-matches'!$A:$AD,AM$2,0)</f>
        <v>Red</v>
      </c>
      <c r="AN1140" t="str">
        <f>VLOOKUP($Z1140,'oddspedia-matches'!$A:$AD,AN$2,0)</f>
        <v>Green</v>
      </c>
      <c r="AO1140" t="str">
        <f>VLOOKUP($Z1140,'oddspedia-matches'!$A:$AD,AO$2,0)</f>
        <v>Green</v>
      </c>
      <c r="AP1140" t="str">
        <f>VLOOKUP($Z1140,'oddspedia-matches'!$A:$AD,AP$2,0)</f>
        <v>Red</v>
      </c>
      <c r="AQ1140" t="str">
        <f>VLOOKUP($Z1140,'oddspedia-matches'!$A:$AD,AQ$2,0)</f>
        <v>Green</v>
      </c>
    </row>
    <row r="1141" spans="2:45" hidden="1" x14ac:dyDescent="0.3">
      <c r="B1141" t="s">
        <v>451</v>
      </c>
      <c r="C1141" t="s">
        <v>7055</v>
      </c>
      <c r="D1141" s="25">
        <v>0.33333333333333331</v>
      </c>
      <c r="E1141" t="s">
        <v>226</v>
      </c>
      <c r="F1141" t="s">
        <v>2218</v>
      </c>
      <c r="H1141">
        <v>50</v>
      </c>
      <c r="I1141">
        <v>25.2</v>
      </c>
      <c r="J1141">
        <v>24.8</v>
      </c>
      <c r="K1141">
        <v>75.2</v>
      </c>
      <c r="L1141">
        <v>50</v>
      </c>
      <c r="M1141">
        <v>74.8</v>
      </c>
      <c r="N1141">
        <v>38.6</v>
      </c>
      <c r="O1141">
        <v>39.200000000000003</v>
      </c>
      <c r="P1141">
        <v>22.2</v>
      </c>
      <c r="Q1141">
        <v>75.2</v>
      </c>
      <c r="R1141">
        <v>85.5</v>
      </c>
      <c r="S1141">
        <v>64.7</v>
      </c>
      <c r="T1141">
        <v>35.299999999999997</v>
      </c>
      <c r="U1141">
        <v>41.5</v>
      </c>
      <c r="V1141">
        <v>65.2</v>
      </c>
      <c r="W1141">
        <v>34.799999999999997</v>
      </c>
      <c r="X1141" t="str">
        <f>VLOOKUP(E1141,'Transform table'!A:B,2,0)</f>
        <v>Falkenberg</v>
      </c>
      <c r="Y1141" t="str">
        <f>VLOOKUP(F1141,'Transform table'!A:B,2,0)</f>
        <v>Assyriska United IK</v>
      </c>
      <c r="Z1141" t="str">
        <f t="shared" si="3"/>
        <v>08/08/2026FalkenbergAssyriska United IK</v>
      </c>
      <c r="AA1141" t="str">
        <f>VLOOKUP($Z1141,'oddspedia-matches'!$A:$AD,AA$2,0)</f>
        <v>1 - 1</v>
      </c>
      <c r="AB1141" t="str">
        <f>VLOOKUP($Z1141,'oddspedia-matches'!$A:$AD,AB$2,0)</f>
        <v>Red</v>
      </c>
      <c r="AC1141" t="str">
        <f>VLOOKUP($Z1141,'oddspedia-matches'!$A:$AD,AC$2,0)</f>
        <v>Green</v>
      </c>
      <c r="AD1141" t="str">
        <f>VLOOKUP($Z1141,'oddspedia-matches'!$A:$AD,AD$2,0)</f>
        <v>Red</v>
      </c>
      <c r="AE1141" t="str">
        <f>VLOOKUP($Z1141,'oddspedia-matches'!$A:$AD,AE$2,0)</f>
        <v>Green</v>
      </c>
      <c r="AF1141" t="str">
        <f>VLOOKUP($Z1141,'oddspedia-matches'!$A:$AD,AF$2,0)</f>
        <v>Green</v>
      </c>
      <c r="AG1141" t="str">
        <f>VLOOKUP($Z1141,'oddspedia-matches'!$A:$AD,AG$2,0)</f>
        <v>Red</v>
      </c>
      <c r="AH1141" t="str">
        <f>VLOOKUP($Z1141,'oddspedia-matches'!$A:$AD,AH$2,0)</f>
        <v>Red</v>
      </c>
      <c r="AI1141" t="str">
        <f>VLOOKUP($Z1141,'oddspedia-matches'!$A:$AD,AI$2,0)</f>
        <v>Green</v>
      </c>
      <c r="AJ1141" t="str">
        <f>VLOOKUP($Z1141,'oddspedia-matches'!$A:$AD,AJ$2,0)</f>
        <v>Red</v>
      </c>
      <c r="AK1141" t="str">
        <f>VLOOKUP($Z1141,'oddspedia-matches'!$A:$AD,AK$2,0)</f>
        <v>Red</v>
      </c>
      <c r="AL1141" t="str">
        <f>VLOOKUP($Z1141,'oddspedia-matches'!$A:$AD,AL$2,0)</f>
        <v>Green</v>
      </c>
      <c r="AM1141" t="str">
        <f>VLOOKUP($Z1141,'oddspedia-matches'!$A:$AD,AM$2,0)</f>
        <v>Red</v>
      </c>
      <c r="AN1141" t="str">
        <f>VLOOKUP($Z1141,'oddspedia-matches'!$A:$AD,AN$2,0)</f>
        <v>Green</v>
      </c>
      <c r="AO1141" t="str">
        <f>VLOOKUP($Z1141,'oddspedia-matches'!$A:$AD,AO$2,0)</f>
        <v>Green</v>
      </c>
      <c r="AP1141" t="str">
        <f>VLOOKUP($Z1141,'oddspedia-matches'!$A:$AD,AP$2,0)</f>
        <v>Green</v>
      </c>
      <c r="AQ1141" t="str">
        <f>VLOOKUP($Z1141,'oddspedia-matches'!$A:$AD,AQ$2,0)</f>
        <v>Red</v>
      </c>
      <c r="AR1141" t="s">
        <v>7120</v>
      </c>
      <c r="AS1141" t="s">
        <v>7833</v>
      </c>
    </row>
    <row r="1142" spans="2:45" hidden="1" x14ac:dyDescent="0.3">
      <c r="B1142" t="s">
        <v>451</v>
      </c>
      <c r="C1142" t="s">
        <v>7055</v>
      </c>
      <c r="D1142" s="25">
        <v>0.33333333333333331</v>
      </c>
      <c r="E1142" t="s">
        <v>1022</v>
      </c>
      <c r="F1142" t="s">
        <v>1260</v>
      </c>
      <c r="H1142">
        <v>44</v>
      </c>
      <c r="I1142">
        <v>26.6</v>
      </c>
      <c r="J1142">
        <v>29.4</v>
      </c>
      <c r="K1142">
        <v>70.599999999999994</v>
      </c>
      <c r="L1142">
        <v>56</v>
      </c>
      <c r="M1142">
        <v>73.400000000000006</v>
      </c>
      <c r="N1142">
        <v>24</v>
      </c>
      <c r="O1142">
        <v>46.5</v>
      </c>
      <c r="P1142">
        <v>29.6</v>
      </c>
      <c r="Q1142">
        <v>65.2</v>
      </c>
      <c r="R1142">
        <v>82.2</v>
      </c>
      <c r="S1142">
        <v>59.2</v>
      </c>
      <c r="T1142">
        <v>40.799999999999997</v>
      </c>
      <c r="U1142">
        <v>46.6</v>
      </c>
      <c r="V1142">
        <v>62.2</v>
      </c>
      <c r="W1142">
        <v>37.799999999999997</v>
      </c>
      <c r="X1142" t="str">
        <f>VLOOKUP(E1142,'Transform table'!A:B,2,0)</f>
        <v xml:space="preserve">Ljungskille </v>
      </c>
      <c r="Y1142" t="str">
        <f>VLOOKUP(F1142,'Transform table'!A:B,2,0)</f>
        <v>Oddevold</v>
      </c>
      <c r="Z1142" t="str">
        <f t="shared" si="3"/>
        <v>08/08/2026Ljungskille Oddevold</v>
      </c>
      <c r="AA1142" t="str">
        <f>VLOOKUP($Z1142,'oddspedia-matches'!$A:$AD,AA$2,0)</f>
        <v>0 - 1</v>
      </c>
      <c r="AB1142" t="str">
        <f>VLOOKUP($Z1142,'oddspedia-matches'!$A:$AD,AB$2,0)</f>
        <v>Red</v>
      </c>
      <c r="AC1142" t="str">
        <f>VLOOKUP($Z1142,'oddspedia-matches'!$A:$AD,AC$2,0)</f>
        <v>Red</v>
      </c>
      <c r="AD1142" t="str">
        <f>VLOOKUP($Z1142,'oddspedia-matches'!$A:$AD,AD$2,0)</f>
        <v>Green</v>
      </c>
      <c r="AE1142" t="str">
        <f>VLOOKUP($Z1142,'oddspedia-matches'!$A:$AD,AE$2,0)</f>
        <v>Red</v>
      </c>
      <c r="AF1142" t="str">
        <f>VLOOKUP($Z1142,'oddspedia-matches'!$A:$AD,AF$2,0)</f>
        <v>Green</v>
      </c>
      <c r="AG1142" t="str">
        <f>VLOOKUP($Z1142,'oddspedia-matches'!$A:$AD,AG$2,0)</f>
        <v>Green</v>
      </c>
      <c r="AH1142" t="str">
        <f>VLOOKUP($Z1142,'oddspedia-matches'!$A:$AD,AH$2,0)</f>
        <v>Red</v>
      </c>
      <c r="AI1142" t="str">
        <f>VLOOKUP($Z1142,'oddspedia-matches'!$A:$AD,AI$2,0)</f>
        <v>Green</v>
      </c>
      <c r="AJ1142" t="str">
        <f>VLOOKUP($Z1142,'oddspedia-matches'!$A:$AD,AJ$2,0)</f>
        <v>Red</v>
      </c>
      <c r="AK1142" t="str">
        <f>VLOOKUP($Z1142,'oddspedia-matches'!$A:$AD,AK$2,0)</f>
        <v>Red</v>
      </c>
      <c r="AL1142" t="str">
        <f>VLOOKUP($Z1142,'oddspedia-matches'!$A:$AD,AL$2,0)</f>
        <v>Red</v>
      </c>
      <c r="AM1142" t="str">
        <f>VLOOKUP($Z1142,'oddspedia-matches'!$A:$AD,AM$2,0)</f>
        <v>Red</v>
      </c>
      <c r="AN1142" t="str">
        <f>VLOOKUP($Z1142,'oddspedia-matches'!$A:$AD,AN$2,0)</f>
        <v>Green</v>
      </c>
      <c r="AO1142" t="str">
        <f>VLOOKUP($Z1142,'oddspedia-matches'!$A:$AD,AO$2,0)</f>
        <v>Green</v>
      </c>
      <c r="AP1142" t="str">
        <f>VLOOKUP($Z1142,'oddspedia-matches'!$A:$AD,AP$2,0)</f>
        <v>Red</v>
      </c>
      <c r="AQ1142" t="str">
        <f>VLOOKUP($Z1142,'oddspedia-matches'!$A:$AD,AQ$2,0)</f>
        <v>Green</v>
      </c>
      <c r="AR1142" t="s">
        <v>7116</v>
      </c>
      <c r="AS1142" t="s">
        <v>7833</v>
      </c>
    </row>
    <row r="1143" spans="2:45" hidden="1" x14ac:dyDescent="0.3">
      <c r="B1143" t="s">
        <v>4822</v>
      </c>
      <c r="C1143" t="s">
        <v>7055</v>
      </c>
      <c r="D1143" s="25">
        <v>0.33333333333333331</v>
      </c>
      <c r="E1143" t="s">
        <v>4824</v>
      </c>
      <c r="F1143" t="s">
        <v>5165</v>
      </c>
      <c r="H1143">
        <v>40.1</v>
      </c>
      <c r="I1143">
        <v>26.3</v>
      </c>
      <c r="J1143">
        <v>33.6</v>
      </c>
      <c r="K1143">
        <v>66.400000000000006</v>
      </c>
      <c r="L1143">
        <v>59.9</v>
      </c>
      <c r="M1143">
        <v>73.7</v>
      </c>
      <c r="N1143">
        <v>32.4</v>
      </c>
      <c r="O1143">
        <v>39.4</v>
      </c>
      <c r="P1143">
        <v>28.2</v>
      </c>
      <c r="Q1143">
        <v>76.099999999999994</v>
      </c>
      <c r="R1143">
        <v>85.1</v>
      </c>
      <c r="S1143">
        <v>64</v>
      </c>
      <c r="T1143">
        <v>36</v>
      </c>
      <c r="U1143">
        <v>41.5</v>
      </c>
      <c r="V1143">
        <v>66.400000000000006</v>
      </c>
      <c r="W1143">
        <v>33.6</v>
      </c>
      <c r="X1143" t="str">
        <f>VLOOKUP(E1143,'Transform table'!A:B,2,0)</f>
        <v>Ariana FC</v>
      </c>
      <c r="Y1143" t="str">
        <f>VLOOKUP(F1143,'Transform table'!A:B,2,0)</f>
        <v>Trelleborg FF</v>
      </c>
      <c r="Z1143" t="str">
        <f t="shared" si="3"/>
        <v>08/08/2026Ariana FCTrelleborg FF</v>
      </c>
      <c r="AA1143" t="str">
        <f>VLOOKUP($Z1143,'oddspedia-matches'!$A:$AD,AA$2,0)</f>
        <v>1 - 2</v>
      </c>
      <c r="AB1143" t="str">
        <f>VLOOKUP($Z1143,'oddspedia-matches'!$A:$AD,AB$2,0)</f>
        <v>Red</v>
      </c>
      <c r="AC1143" t="str">
        <f>VLOOKUP($Z1143,'oddspedia-matches'!$A:$AD,AC$2,0)</f>
        <v>Red</v>
      </c>
      <c r="AD1143" t="str">
        <f>VLOOKUP($Z1143,'oddspedia-matches'!$A:$AD,AD$2,0)</f>
        <v>Green</v>
      </c>
      <c r="AE1143" t="str">
        <f>VLOOKUP($Z1143,'oddspedia-matches'!$A:$AD,AE$2,0)</f>
        <v>Red</v>
      </c>
      <c r="AF1143" t="str">
        <f>VLOOKUP($Z1143,'oddspedia-matches'!$A:$AD,AF$2,0)</f>
        <v>Green</v>
      </c>
      <c r="AG1143" t="str">
        <f>VLOOKUP($Z1143,'oddspedia-matches'!$A:$AD,AG$2,0)</f>
        <v>Green</v>
      </c>
      <c r="AH1143" t="str">
        <f>VLOOKUP($Z1143,'oddspedia-matches'!$A:$AD,AH$2,0)</f>
        <v>Red</v>
      </c>
      <c r="AI1143" t="str">
        <f>VLOOKUP($Z1143,'oddspedia-matches'!$A:$AD,AI$2,0)</f>
        <v>Red</v>
      </c>
      <c r="AJ1143" t="str">
        <f>VLOOKUP($Z1143,'oddspedia-matches'!$A:$AD,AJ$2,0)</f>
        <v>Green</v>
      </c>
      <c r="AK1143" t="str">
        <f>VLOOKUP($Z1143,'oddspedia-matches'!$A:$AD,AK$2,0)</f>
        <v>Green</v>
      </c>
      <c r="AL1143" t="str">
        <f>VLOOKUP($Z1143,'oddspedia-matches'!$A:$AD,AL$2,0)</f>
        <v>Green</v>
      </c>
      <c r="AM1143" t="str">
        <f>VLOOKUP($Z1143,'oddspedia-matches'!$A:$AD,AM$2,0)</f>
        <v>Green</v>
      </c>
      <c r="AN1143" t="str">
        <f>VLOOKUP($Z1143,'oddspedia-matches'!$A:$AD,AN$2,0)</f>
        <v>Red</v>
      </c>
      <c r="AO1143" t="str">
        <f>VLOOKUP($Z1143,'oddspedia-matches'!$A:$AD,AO$2,0)</f>
        <v>Green</v>
      </c>
      <c r="AP1143" t="str">
        <f>VLOOKUP($Z1143,'oddspedia-matches'!$A:$AD,AP$2,0)</f>
        <v>Green</v>
      </c>
      <c r="AQ1143" t="str">
        <f>VLOOKUP($Z1143,'oddspedia-matches'!$A:$AD,AQ$2,0)</f>
        <v>Red</v>
      </c>
    </row>
    <row r="1144" spans="2:45" hidden="1" x14ac:dyDescent="0.3">
      <c r="B1144" t="s">
        <v>4822</v>
      </c>
      <c r="C1144" t="s">
        <v>7055</v>
      </c>
      <c r="D1144" s="25">
        <v>0.33333333333333331</v>
      </c>
      <c r="E1144" t="s">
        <v>7057</v>
      </c>
      <c r="F1144" t="s">
        <v>5164</v>
      </c>
      <c r="H1144">
        <v>39.6</v>
      </c>
      <c r="I1144">
        <v>26.1</v>
      </c>
      <c r="J1144">
        <v>34.299999999999997</v>
      </c>
      <c r="K1144">
        <v>65.7</v>
      </c>
      <c r="L1144">
        <v>60.4</v>
      </c>
      <c r="M1144">
        <v>73.900000000000006</v>
      </c>
      <c r="N1144">
        <v>35.4</v>
      </c>
      <c r="O1144">
        <v>39.799999999999997</v>
      </c>
      <c r="P1144">
        <v>24.8</v>
      </c>
      <c r="Q1144">
        <v>75</v>
      </c>
      <c r="R1144">
        <v>86</v>
      </c>
      <c r="S1144">
        <v>65.599999999999994</v>
      </c>
      <c r="T1144">
        <v>34.4</v>
      </c>
      <c r="U1144">
        <v>39.9</v>
      </c>
      <c r="V1144">
        <v>67.7</v>
      </c>
      <c r="W1144">
        <v>32.299999999999997</v>
      </c>
      <c r="X1144" t="e">
        <f>VLOOKUP(E1144,'Transform table'!A:B,2,0)</f>
        <v>#N/A</v>
      </c>
      <c r="Y1144" t="str">
        <f>VLOOKUP(F1144,'Transform table'!A:B,2,0)</f>
        <v>FC Rosengaard</v>
      </c>
      <c r="Z1144" t="e">
        <f t="shared" si="3"/>
        <v>#N/A</v>
      </c>
      <c r="AA1144" t="e">
        <f>VLOOKUP($Z1144,'oddspedia-matches'!$A:$AD,AA$2,0)</f>
        <v>#N/A</v>
      </c>
      <c r="AB1144" t="e">
        <f>VLOOKUP($Z1144,'oddspedia-matches'!$A:$AD,AB$2,0)</f>
        <v>#N/A</v>
      </c>
      <c r="AC1144" t="e">
        <f>VLOOKUP($Z1144,'oddspedia-matches'!$A:$AD,AC$2,0)</f>
        <v>#N/A</v>
      </c>
      <c r="AD1144" t="e">
        <f>VLOOKUP($Z1144,'oddspedia-matches'!$A:$AD,AD$2,0)</f>
        <v>#N/A</v>
      </c>
      <c r="AE1144" t="e">
        <f>VLOOKUP($Z1144,'oddspedia-matches'!$A:$AD,AE$2,0)</f>
        <v>#N/A</v>
      </c>
      <c r="AF1144" t="e">
        <f>VLOOKUP($Z1144,'oddspedia-matches'!$A:$AD,AF$2,0)</f>
        <v>#N/A</v>
      </c>
      <c r="AG1144" t="e">
        <f>VLOOKUP($Z1144,'oddspedia-matches'!$A:$AD,AG$2,0)</f>
        <v>#N/A</v>
      </c>
      <c r="AH1144" t="e">
        <f>VLOOKUP($Z1144,'oddspedia-matches'!$A:$AD,AH$2,0)</f>
        <v>#N/A</v>
      </c>
      <c r="AI1144" t="e">
        <f>VLOOKUP($Z1144,'oddspedia-matches'!$A:$AD,AI$2,0)</f>
        <v>#N/A</v>
      </c>
      <c r="AJ1144" t="e">
        <f>VLOOKUP($Z1144,'oddspedia-matches'!$A:$AD,AJ$2,0)</f>
        <v>#N/A</v>
      </c>
      <c r="AK1144" t="e">
        <f>VLOOKUP($Z1144,'oddspedia-matches'!$A:$AD,AK$2,0)</f>
        <v>#N/A</v>
      </c>
      <c r="AL1144" t="e">
        <f>VLOOKUP($Z1144,'oddspedia-matches'!$A:$AD,AL$2,0)</f>
        <v>#N/A</v>
      </c>
      <c r="AM1144" t="e">
        <f>VLOOKUP($Z1144,'oddspedia-matches'!$A:$AD,AM$2,0)</f>
        <v>#N/A</v>
      </c>
      <c r="AN1144" t="e">
        <f>VLOOKUP($Z1144,'oddspedia-matches'!$A:$AD,AN$2,0)</f>
        <v>#N/A</v>
      </c>
      <c r="AO1144" t="e">
        <f>VLOOKUP($Z1144,'oddspedia-matches'!$A:$AD,AO$2,0)</f>
        <v>#N/A</v>
      </c>
      <c r="AP1144" t="e">
        <f>VLOOKUP($Z1144,'oddspedia-matches'!$A:$AD,AP$2,0)</f>
        <v>#N/A</v>
      </c>
      <c r="AQ1144" t="e">
        <f>VLOOKUP($Z1144,'oddspedia-matches'!$A:$AD,AQ$2,0)</f>
        <v>#N/A</v>
      </c>
    </row>
    <row r="1145" spans="2:45" hidden="1" x14ac:dyDescent="0.3">
      <c r="B1145" t="s">
        <v>4822</v>
      </c>
      <c r="C1145" t="s">
        <v>7055</v>
      </c>
      <c r="D1145" s="25">
        <v>0.33333333333333331</v>
      </c>
      <c r="E1145" t="s">
        <v>4826</v>
      </c>
      <c r="F1145" t="s">
        <v>4836</v>
      </c>
      <c r="H1145">
        <v>23.1</v>
      </c>
      <c r="I1145">
        <v>25.9</v>
      </c>
      <c r="J1145">
        <v>51</v>
      </c>
      <c r="K1145">
        <v>49</v>
      </c>
      <c r="L1145">
        <v>76.900000000000006</v>
      </c>
      <c r="M1145">
        <v>74.099999999999994</v>
      </c>
      <c r="N1145">
        <v>18.7</v>
      </c>
      <c r="O1145">
        <v>36.9</v>
      </c>
      <c r="P1145">
        <v>44.5</v>
      </c>
      <c r="Q1145">
        <v>78.2</v>
      </c>
      <c r="R1145">
        <v>85.3</v>
      </c>
      <c r="S1145">
        <v>64.400000000000006</v>
      </c>
      <c r="T1145">
        <v>35.6</v>
      </c>
      <c r="U1145">
        <v>41.9</v>
      </c>
      <c r="V1145">
        <v>64.5</v>
      </c>
      <c r="W1145">
        <v>35.5</v>
      </c>
      <c r="X1145" t="str">
        <f>VLOOKUP(E1145,'Transform table'!A:B,2,0)</f>
        <v>Utsiktens BK</v>
      </c>
      <c r="Y1145" t="str">
        <f>VLOOKUP(F1145,'Transform table'!A:B,2,0)</f>
        <v>Hassleholms IF</v>
      </c>
      <c r="Z1145" t="str">
        <f t="shared" si="3"/>
        <v>08/08/2026Utsiktens BKHassleholms IF</v>
      </c>
      <c r="AA1145" t="str">
        <f>VLOOKUP($Z1145,'oddspedia-matches'!$A:$AD,AA$2,0)</f>
        <v>0 - 2</v>
      </c>
      <c r="AB1145" t="str">
        <f>VLOOKUP($Z1145,'oddspedia-matches'!$A:$AD,AB$2,0)</f>
        <v>Red</v>
      </c>
      <c r="AC1145" t="str">
        <f>VLOOKUP($Z1145,'oddspedia-matches'!$A:$AD,AC$2,0)</f>
        <v>Red</v>
      </c>
      <c r="AD1145" t="str">
        <f>VLOOKUP($Z1145,'oddspedia-matches'!$A:$AD,AD$2,0)</f>
        <v>Green</v>
      </c>
      <c r="AE1145" t="str">
        <f>VLOOKUP($Z1145,'oddspedia-matches'!$A:$AD,AE$2,0)</f>
        <v>Red</v>
      </c>
      <c r="AF1145" t="str">
        <f>VLOOKUP($Z1145,'oddspedia-matches'!$A:$AD,AF$2,0)</f>
        <v>Green</v>
      </c>
      <c r="AG1145" t="str">
        <f>VLOOKUP($Z1145,'oddspedia-matches'!$A:$AD,AG$2,0)</f>
        <v>Green</v>
      </c>
      <c r="AH1145" t="str">
        <f>VLOOKUP($Z1145,'oddspedia-matches'!$A:$AD,AH$2,0)</f>
        <v>Red</v>
      </c>
      <c r="AI1145" t="str">
        <f>VLOOKUP($Z1145,'oddspedia-matches'!$A:$AD,AI$2,0)</f>
        <v>Red</v>
      </c>
      <c r="AJ1145" t="str">
        <f>VLOOKUP($Z1145,'oddspedia-matches'!$A:$AD,AJ$2,0)</f>
        <v>Green</v>
      </c>
      <c r="AK1145" t="str">
        <f>VLOOKUP($Z1145,'oddspedia-matches'!$A:$AD,AK$2,0)</f>
        <v>Green</v>
      </c>
      <c r="AL1145" t="str">
        <f>VLOOKUP($Z1145,'oddspedia-matches'!$A:$AD,AL$2,0)</f>
        <v>Green</v>
      </c>
      <c r="AM1145" t="str">
        <f>VLOOKUP($Z1145,'oddspedia-matches'!$A:$AD,AM$2,0)</f>
        <v>Red</v>
      </c>
      <c r="AN1145" t="str">
        <f>VLOOKUP($Z1145,'oddspedia-matches'!$A:$AD,AN$2,0)</f>
        <v>Green</v>
      </c>
      <c r="AO1145" t="str">
        <f>VLOOKUP($Z1145,'oddspedia-matches'!$A:$AD,AO$2,0)</f>
        <v>Green</v>
      </c>
      <c r="AP1145" t="str">
        <f>VLOOKUP($Z1145,'oddspedia-matches'!$A:$AD,AP$2,0)</f>
        <v>Red</v>
      </c>
      <c r="AQ1145" t="str">
        <f>VLOOKUP($Z1145,'oddspedia-matches'!$A:$AD,AQ$2,0)</f>
        <v>Green</v>
      </c>
    </row>
    <row r="1146" spans="2:45" hidden="1" x14ac:dyDescent="0.3">
      <c r="B1146" t="s">
        <v>558</v>
      </c>
      <c r="C1146" t="s">
        <v>7055</v>
      </c>
      <c r="D1146" s="25">
        <v>0.35416666666666669</v>
      </c>
      <c r="E1146" t="s">
        <v>951</v>
      </c>
      <c r="F1146" t="s">
        <v>571</v>
      </c>
      <c r="H1146">
        <v>42.6</v>
      </c>
      <c r="I1146">
        <v>27.1</v>
      </c>
      <c r="J1146">
        <v>30.3</v>
      </c>
      <c r="K1146">
        <v>69.7</v>
      </c>
      <c r="L1146">
        <v>57.4</v>
      </c>
      <c r="M1146">
        <v>72.900000000000006</v>
      </c>
      <c r="N1146">
        <v>35.700000000000003</v>
      </c>
      <c r="O1146">
        <v>37.9</v>
      </c>
      <c r="P1146">
        <v>26.4</v>
      </c>
      <c r="Q1146">
        <v>78.099999999999994</v>
      </c>
      <c r="R1146">
        <v>80.7</v>
      </c>
      <c r="S1146">
        <v>56.9</v>
      </c>
      <c r="T1146">
        <v>43.1</v>
      </c>
      <c r="U1146">
        <v>48.8</v>
      </c>
      <c r="V1146">
        <v>60.6</v>
      </c>
      <c r="W1146">
        <v>39.4</v>
      </c>
      <c r="X1146" t="str">
        <f>VLOOKUP(E1146,'Transform table'!A:B,2,0)</f>
        <v>Meizhou Hakka</v>
      </c>
      <c r="Y1146" t="str">
        <f>VLOOKUP(F1146,'Transform table'!A:B,2,0)</f>
        <v>Foshan Nanshi</v>
      </c>
      <c r="Z1146" t="str">
        <f t="shared" si="3"/>
        <v>08/08/2026Meizhou HakkaFoshan Nanshi</v>
      </c>
      <c r="AA1146" t="str">
        <f>VLOOKUP($Z1146,'oddspedia-matches'!$A:$AD,AA$2,0)</f>
        <v>3 - 2</v>
      </c>
      <c r="AB1146" t="str">
        <f>VLOOKUP($Z1146,'oddspedia-matches'!$A:$AD,AB$2,0)</f>
        <v>Green</v>
      </c>
      <c r="AC1146" t="str">
        <f>VLOOKUP($Z1146,'oddspedia-matches'!$A:$AD,AC$2,0)</f>
        <v>Red</v>
      </c>
      <c r="AD1146" t="str">
        <f>VLOOKUP($Z1146,'oddspedia-matches'!$A:$AD,AD$2,0)</f>
        <v>Red</v>
      </c>
      <c r="AE1146" t="str">
        <f>VLOOKUP($Z1146,'oddspedia-matches'!$A:$AD,AE$2,0)</f>
        <v>Green</v>
      </c>
      <c r="AF1146" t="str">
        <f>VLOOKUP($Z1146,'oddspedia-matches'!$A:$AD,AF$2,0)</f>
        <v>Red</v>
      </c>
      <c r="AG1146" t="str">
        <f>VLOOKUP($Z1146,'oddspedia-matches'!$A:$AD,AG$2,0)</f>
        <v>Green</v>
      </c>
      <c r="AH1146" t="str">
        <f>VLOOKUP($Z1146,'oddspedia-matches'!$A:$AD,AH$2,0)</f>
        <v>Green</v>
      </c>
      <c r="AI1146" t="str">
        <f>VLOOKUP($Z1146,'oddspedia-matches'!$A:$AD,AI$2,0)</f>
        <v>Red</v>
      </c>
      <c r="AJ1146" t="str">
        <f>VLOOKUP($Z1146,'oddspedia-matches'!$A:$AD,AJ$2,0)</f>
        <v>Red</v>
      </c>
      <c r="AK1146" t="str">
        <f>VLOOKUP($Z1146,'oddspedia-matches'!$A:$AD,AK$2,0)</f>
        <v>Green</v>
      </c>
      <c r="AL1146" t="str">
        <f>VLOOKUP($Z1146,'oddspedia-matches'!$A:$AD,AL$2,0)</f>
        <v>Green</v>
      </c>
      <c r="AM1146" t="str">
        <f>VLOOKUP($Z1146,'oddspedia-matches'!$A:$AD,AM$2,0)</f>
        <v>Green</v>
      </c>
      <c r="AN1146" t="str">
        <f>VLOOKUP($Z1146,'oddspedia-matches'!$A:$AD,AN$2,0)</f>
        <v>Red</v>
      </c>
      <c r="AO1146" t="str">
        <f>VLOOKUP($Z1146,'oddspedia-matches'!$A:$AD,AO$2,0)</f>
        <v>Red</v>
      </c>
      <c r="AP1146" t="str">
        <f>VLOOKUP($Z1146,'oddspedia-matches'!$A:$AD,AP$2,0)</f>
        <v>Green</v>
      </c>
      <c r="AQ1146" t="str">
        <f>VLOOKUP($Z1146,'oddspedia-matches'!$A:$AD,AQ$2,0)</f>
        <v>Red</v>
      </c>
      <c r="AR1146" t="s">
        <v>7122</v>
      </c>
      <c r="AS1146" t="s">
        <v>7833</v>
      </c>
    </row>
    <row r="1147" spans="2:45" hidden="1" x14ac:dyDescent="0.3">
      <c r="B1147" t="s">
        <v>558</v>
      </c>
      <c r="C1147" t="s">
        <v>7055</v>
      </c>
      <c r="D1147" s="25">
        <v>0.35416666666666669</v>
      </c>
      <c r="E1147" t="s">
        <v>560</v>
      </c>
      <c r="F1147" t="s">
        <v>574</v>
      </c>
      <c r="H1147">
        <v>31.5</v>
      </c>
      <c r="I1147">
        <v>34.1</v>
      </c>
      <c r="J1147">
        <v>34.4</v>
      </c>
      <c r="K1147">
        <v>65.599999999999994</v>
      </c>
      <c r="L1147">
        <v>68.5</v>
      </c>
      <c r="M1147">
        <v>65.900000000000006</v>
      </c>
      <c r="N1147">
        <v>26.9</v>
      </c>
      <c r="O1147">
        <v>47.6</v>
      </c>
      <c r="P1147">
        <v>25.6</v>
      </c>
      <c r="Q1147">
        <v>63.5</v>
      </c>
      <c r="R1147">
        <v>59.7</v>
      </c>
      <c r="S1147">
        <v>31.3</v>
      </c>
      <c r="T1147">
        <v>68.7</v>
      </c>
      <c r="U1147">
        <v>73.2</v>
      </c>
      <c r="V1147">
        <v>40.4</v>
      </c>
      <c r="W1147">
        <v>59.6</v>
      </c>
      <c r="X1147" t="str">
        <f>VLOOKUP(E1147,'Transform table'!A:B,2,0)</f>
        <v>Nanjing City</v>
      </c>
      <c r="Y1147" t="str">
        <f>VLOOKUP(F1147,'Transform table'!A:B,2,0)</f>
        <v>Nantong Zhiyun</v>
      </c>
      <c r="Z1147" t="str">
        <f t="shared" si="3"/>
        <v>08/08/2026Nanjing CityNantong Zhiyun</v>
      </c>
      <c r="AA1147" t="str">
        <f>VLOOKUP($Z1147,'oddspedia-matches'!$A:$AD,AA$2,0)</f>
        <v>1 - 1</v>
      </c>
      <c r="AB1147" t="str">
        <f>VLOOKUP($Z1147,'oddspedia-matches'!$A:$AD,AB$2,0)</f>
        <v>Red</v>
      </c>
      <c r="AC1147" t="str">
        <f>VLOOKUP($Z1147,'oddspedia-matches'!$A:$AD,AC$2,0)</f>
        <v>Green</v>
      </c>
      <c r="AD1147" t="str">
        <f>VLOOKUP($Z1147,'oddspedia-matches'!$A:$AD,AD$2,0)</f>
        <v>Red</v>
      </c>
      <c r="AE1147" t="str">
        <f>VLOOKUP($Z1147,'oddspedia-matches'!$A:$AD,AE$2,0)</f>
        <v>Green</v>
      </c>
      <c r="AF1147" t="str">
        <f>VLOOKUP($Z1147,'oddspedia-matches'!$A:$AD,AF$2,0)</f>
        <v>Green</v>
      </c>
      <c r="AG1147" t="str">
        <f>VLOOKUP($Z1147,'oddspedia-matches'!$A:$AD,AG$2,0)</f>
        <v>Red</v>
      </c>
      <c r="AH1147" t="str">
        <f>VLOOKUP($Z1147,'oddspedia-matches'!$A:$AD,AH$2,0)</f>
        <v>Red</v>
      </c>
      <c r="AI1147" t="str">
        <f>VLOOKUP($Z1147,'oddspedia-matches'!$A:$AD,AI$2,0)</f>
        <v>Green</v>
      </c>
      <c r="AJ1147" t="str">
        <f>VLOOKUP($Z1147,'oddspedia-matches'!$A:$AD,AJ$2,0)</f>
        <v>Red</v>
      </c>
      <c r="AK1147" t="str">
        <f>VLOOKUP($Z1147,'oddspedia-matches'!$A:$AD,AK$2,0)</f>
        <v>Green</v>
      </c>
      <c r="AL1147" t="str">
        <f>VLOOKUP($Z1147,'oddspedia-matches'!$A:$AD,AL$2,0)</f>
        <v>Green</v>
      </c>
      <c r="AM1147" t="str">
        <f>VLOOKUP($Z1147,'oddspedia-matches'!$A:$AD,AM$2,0)</f>
        <v>Red</v>
      </c>
      <c r="AN1147" t="str">
        <f>VLOOKUP($Z1147,'oddspedia-matches'!$A:$AD,AN$2,0)</f>
        <v>Green</v>
      </c>
      <c r="AO1147" t="str">
        <f>VLOOKUP($Z1147,'oddspedia-matches'!$A:$AD,AO$2,0)</f>
        <v>Green</v>
      </c>
      <c r="AP1147" t="str">
        <f>VLOOKUP($Z1147,'oddspedia-matches'!$A:$AD,AP$2,0)</f>
        <v>Green</v>
      </c>
      <c r="AQ1147" t="str">
        <f>VLOOKUP($Z1147,'oddspedia-matches'!$A:$AD,AQ$2,0)</f>
        <v>Red</v>
      </c>
      <c r="AR1147" t="s">
        <v>7119</v>
      </c>
      <c r="AS1147" t="s">
        <v>7833</v>
      </c>
    </row>
    <row r="1148" spans="2:45" hidden="1" x14ac:dyDescent="0.3">
      <c r="B1148" t="s">
        <v>558</v>
      </c>
      <c r="C1148" t="s">
        <v>7055</v>
      </c>
      <c r="D1148" s="25">
        <v>0.35416666666666669</v>
      </c>
      <c r="E1148" t="s">
        <v>573</v>
      </c>
      <c r="F1148" t="s">
        <v>563</v>
      </c>
      <c r="H1148">
        <v>22.1</v>
      </c>
      <c r="I1148">
        <v>34</v>
      </c>
      <c r="J1148">
        <v>43.9</v>
      </c>
      <c r="K1148">
        <v>56.1</v>
      </c>
      <c r="L1148">
        <v>77.900000000000006</v>
      </c>
      <c r="M1148">
        <v>66</v>
      </c>
      <c r="N1148">
        <v>21</v>
      </c>
      <c r="O1148">
        <v>53.3</v>
      </c>
      <c r="P1148">
        <v>25.7</v>
      </c>
      <c r="Q1148">
        <v>55.2</v>
      </c>
      <c r="R1148">
        <v>58.6</v>
      </c>
      <c r="S1148">
        <v>30.3</v>
      </c>
      <c r="T1148">
        <v>69.7</v>
      </c>
      <c r="U1148">
        <v>74.7</v>
      </c>
      <c r="V1148">
        <v>37.799999999999997</v>
      </c>
      <c r="W1148">
        <v>62.2</v>
      </c>
      <c r="X1148" t="str">
        <f>VLOOKUP(E1148,'Transform table'!A:B,2,0)</f>
        <v>Hebei KungFu</v>
      </c>
      <c r="Y1148" t="str">
        <f>VLOOKUP(F1148,'Transform table'!A:B,2,0)</f>
        <v>Shaanxi Union FC</v>
      </c>
      <c r="Z1148" t="str">
        <f t="shared" si="3"/>
        <v>08/08/2026Hebei KungFuShaanxi Union FC</v>
      </c>
      <c r="AA1148" t="str">
        <f>VLOOKUP($Z1148,'oddspedia-matches'!$A:$AD,AA$2,0)</f>
        <v>2 - 1</v>
      </c>
      <c r="AB1148" t="str">
        <f>VLOOKUP($Z1148,'oddspedia-matches'!$A:$AD,AB$2,0)</f>
        <v>Green</v>
      </c>
      <c r="AC1148" t="str">
        <f>VLOOKUP($Z1148,'oddspedia-matches'!$A:$AD,AC$2,0)</f>
        <v>Red</v>
      </c>
      <c r="AD1148" t="str">
        <f>VLOOKUP($Z1148,'oddspedia-matches'!$A:$AD,AD$2,0)</f>
        <v>Red</v>
      </c>
      <c r="AE1148" t="str">
        <f>VLOOKUP($Z1148,'oddspedia-matches'!$A:$AD,AE$2,0)</f>
        <v>Green</v>
      </c>
      <c r="AF1148" t="str">
        <f>VLOOKUP($Z1148,'oddspedia-matches'!$A:$AD,AF$2,0)</f>
        <v>Red</v>
      </c>
      <c r="AG1148" t="str">
        <f>VLOOKUP($Z1148,'oddspedia-matches'!$A:$AD,AG$2,0)</f>
        <v>Green</v>
      </c>
      <c r="AH1148" t="str">
        <f>VLOOKUP($Z1148,'oddspedia-matches'!$A:$AD,AH$2,0)</f>
        <v>Green</v>
      </c>
      <c r="AI1148" t="str">
        <f>VLOOKUP($Z1148,'oddspedia-matches'!$A:$AD,AI$2,0)</f>
        <v>Red</v>
      </c>
      <c r="AJ1148" t="str">
        <f>VLOOKUP($Z1148,'oddspedia-matches'!$A:$AD,AJ$2,0)</f>
        <v>Red</v>
      </c>
      <c r="AK1148" t="str">
        <f>VLOOKUP($Z1148,'oddspedia-matches'!$A:$AD,AK$2,0)</f>
        <v>Green</v>
      </c>
      <c r="AL1148" t="str">
        <f>VLOOKUP($Z1148,'oddspedia-matches'!$A:$AD,AL$2,0)</f>
        <v>Green</v>
      </c>
      <c r="AM1148" t="str">
        <f>VLOOKUP($Z1148,'oddspedia-matches'!$A:$AD,AM$2,0)</f>
        <v>Green</v>
      </c>
      <c r="AN1148" t="str">
        <f>VLOOKUP($Z1148,'oddspedia-matches'!$A:$AD,AN$2,0)</f>
        <v>Red</v>
      </c>
      <c r="AO1148" t="str">
        <f>VLOOKUP($Z1148,'oddspedia-matches'!$A:$AD,AO$2,0)</f>
        <v>Green</v>
      </c>
      <c r="AP1148" t="str">
        <f>VLOOKUP($Z1148,'oddspedia-matches'!$A:$AD,AP$2,0)</f>
        <v>Green</v>
      </c>
      <c r="AQ1148" t="str">
        <f>VLOOKUP($Z1148,'oddspedia-matches'!$A:$AD,AQ$2,0)</f>
        <v>Red</v>
      </c>
      <c r="AR1148" t="s">
        <v>7120</v>
      </c>
      <c r="AS1148" t="s">
        <v>7833</v>
      </c>
    </row>
    <row r="1149" spans="2:45" hidden="1" x14ac:dyDescent="0.3">
      <c r="B1149" t="s">
        <v>546</v>
      </c>
      <c r="C1149" t="s">
        <v>7055</v>
      </c>
      <c r="D1149" s="25">
        <v>0.35416666666666669</v>
      </c>
      <c r="E1149" t="s">
        <v>962</v>
      </c>
      <c r="F1149" t="s">
        <v>963</v>
      </c>
      <c r="H1149">
        <v>31.1</v>
      </c>
      <c r="I1149">
        <v>33</v>
      </c>
      <c r="J1149">
        <v>35.9</v>
      </c>
      <c r="K1149">
        <v>64.099999999999994</v>
      </c>
      <c r="L1149">
        <v>68.900000000000006</v>
      </c>
      <c r="M1149">
        <v>67</v>
      </c>
      <c r="N1149">
        <v>17.5</v>
      </c>
      <c r="O1149">
        <v>49.5</v>
      </c>
      <c r="P1149">
        <v>33</v>
      </c>
      <c r="Q1149">
        <v>60</v>
      </c>
      <c r="R1149">
        <v>63</v>
      </c>
      <c r="S1149">
        <v>34.700000000000003</v>
      </c>
      <c r="T1149">
        <v>65.3</v>
      </c>
      <c r="U1149">
        <v>70.099999999999994</v>
      </c>
      <c r="V1149">
        <v>43.3</v>
      </c>
      <c r="W1149">
        <v>56.7</v>
      </c>
      <c r="X1149" t="str">
        <f>VLOOKUP(E1149,'Transform table'!A:B,2,0)</f>
        <v>Chengdu Qianbao Reserves</v>
      </c>
      <c r="Y1149" t="str">
        <f>VLOOKUP(F1149,'Transform table'!A:B,2,0)</f>
        <v>Wuhan Chufeng Heli</v>
      </c>
      <c r="Z1149" t="str">
        <f t="shared" si="3"/>
        <v>08/08/2026Chengdu Qianbao ReservesWuhan Chufeng Heli</v>
      </c>
      <c r="AA1149" t="str">
        <f>VLOOKUP($Z1149,'oddspedia-matches'!$A:$AD,AA$2,0)</f>
        <v>3 - 2</v>
      </c>
      <c r="AB1149" t="str">
        <f>VLOOKUP($Z1149,'oddspedia-matches'!$A:$AD,AB$2,0)</f>
        <v>Green</v>
      </c>
      <c r="AC1149" t="str">
        <f>VLOOKUP($Z1149,'oddspedia-matches'!$A:$AD,AC$2,0)</f>
        <v>Red</v>
      </c>
      <c r="AD1149" t="str">
        <f>VLOOKUP($Z1149,'oddspedia-matches'!$A:$AD,AD$2,0)</f>
        <v>Red</v>
      </c>
      <c r="AE1149" t="str">
        <f>VLOOKUP($Z1149,'oddspedia-matches'!$A:$AD,AE$2,0)</f>
        <v>Green</v>
      </c>
      <c r="AF1149" t="str">
        <f>VLOOKUP($Z1149,'oddspedia-matches'!$A:$AD,AF$2,0)</f>
        <v>Red</v>
      </c>
      <c r="AG1149" t="str">
        <f>VLOOKUP($Z1149,'oddspedia-matches'!$A:$AD,AG$2,0)</f>
        <v>Green</v>
      </c>
      <c r="AH1149" t="str">
        <f>VLOOKUP($Z1149,'oddspedia-matches'!$A:$AD,AH$2,0)</f>
        <v>Green</v>
      </c>
      <c r="AI1149" t="str">
        <f>VLOOKUP($Z1149,'oddspedia-matches'!$A:$AD,AI$2,0)</f>
        <v>Red</v>
      </c>
      <c r="AJ1149" t="str">
        <f>VLOOKUP($Z1149,'oddspedia-matches'!$A:$AD,AJ$2,0)</f>
        <v>Red</v>
      </c>
      <c r="AK1149" t="str">
        <f>VLOOKUP($Z1149,'oddspedia-matches'!$A:$AD,AK$2,0)</f>
        <v>Green</v>
      </c>
      <c r="AL1149" t="str">
        <f>VLOOKUP($Z1149,'oddspedia-matches'!$A:$AD,AL$2,0)</f>
        <v>Green</v>
      </c>
      <c r="AM1149" t="str">
        <f>VLOOKUP($Z1149,'oddspedia-matches'!$A:$AD,AM$2,0)</f>
        <v>Green</v>
      </c>
      <c r="AN1149" t="str">
        <f>VLOOKUP($Z1149,'oddspedia-matches'!$A:$AD,AN$2,0)</f>
        <v>Red</v>
      </c>
      <c r="AO1149" t="str">
        <f>VLOOKUP($Z1149,'oddspedia-matches'!$A:$AD,AO$2,0)</f>
        <v>Red</v>
      </c>
      <c r="AP1149" t="str">
        <f>VLOOKUP($Z1149,'oddspedia-matches'!$A:$AD,AP$2,0)</f>
        <v>Green</v>
      </c>
      <c r="AQ1149" t="str">
        <f>VLOOKUP($Z1149,'oddspedia-matches'!$A:$AD,AQ$2,0)</f>
        <v>Red</v>
      </c>
    </row>
    <row r="1150" spans="2:45" hidden="1" x14ac:dyDescent="0.3">
      <c r="B1150" t="s">
        <v>546</v>
      </c>
      <c r="C1150" t="s">
        <v>7055</v>
      </c>
      <c r="D1150" s="25">
        <v>0.35416666666666669</v>
      </c>
      <c r="E1150" t="s">
        <v>578</v>
      </c>
      <c r="F1150" t="s">
        <v>576</v>
      </c>
      <c r="H1150">
        <v>48.5</v>
      </c>
      <c r="I1150">
        <v>28.9</v>
      </c>
      <c r="J1150">
        <v>22.5</v>
      </c>
      <c r="K1150">
        <v>77.5</v>
      </c>
      <c r="L1150">
        <v>51.5</v>
      </c>
      <c r="M1150">
        <v>71.099999999999994</v>
      </c>
      <c r="N1150">
        <v>40</v>
      </c>
      <c r="O1150">
        <v>42.2</v>
      </c>
      <c r="P1150">
        <v>17.8</v>
      </c>
      <c r="Q1150">
        <v>69.599999999999994</v>
      </c>
      <c r="R1150">
        <v>69.8</v>
      </c>
      <c r="S1150">
        <v>42.3</v>
      </c>
      <c r="T1150">
        <v>57.7</v>
      </c>
      <c r="U1150">
        <v>63.8</v>
      </c>
      <c r="V1150">
        <v>47.2</v>
      </c>
      <c r="W1150">
        <v>52.8</v>
      </c>
      <c r="X1150" t="str">
        <f>VLOOKUP(E1150,'Transform table'!A:B,2,0)</f>
        <v>Shenzhen 2028</v>
      </c>
      <c r="Y1150" t="str">
        <f>VLOOKUP(F1150,'Transform table'!A:B,2,0)</f>
        <v>Ganzhou Ruishi</v>
      </c>
      <c r="Z1150" t="str">
        <f t="shared" si="3"/>
        <v>08/08/2026Shenzhen 2028Ganzhou Ruishi</v>
      </c>
      <c r="AA1150" t="str">
        <f>VLOOKUP($Z1150,'oddspedia-matches'!$A:$AD,AA$2,0)</f>
        <v>6 - 0</v>
      </c>
      <c r="AB1150" t="str">
        <f>VLOOKUP($Z1150,'oddspedia-matches'!$A:$AD,AB$2,0)</f>
        <v>Green</v>
      </c>
      <c r="AC1150" t="str">
        <f>VLOOKUP($Z1150,'oddspedia-matches'!$A:$AD,AC$2,0)</f>
        <v>Red</v>
      </c>
      <c r="AD1150" t="str">
        <f>VLOOKUP($Z1150,'oddspedia-matches'!$A:$AD,AD$2,0)</f>
        <v>Red</v>
      </c>
      <c r="AE1150" t="str">
        <f>VLOOKUP($Z1150,'oddspedia-matches'!$A:$AD,AE$2,0)</f>
        <v>Green</v>
      </c>
      <c r="AF1150" t="str">
        <f>VLOOKUP($Z1150,'oddspedia-matches'!$A:$AD,AF$2,0)</f>
        <v>Red</v>
      </c>
      <c r="AG1150" t="str">
        <f>VLOOKUP($Z1150,'oddspedia-matches'!$A:$AD,AG$2,0)</f>
        <v>Green</v>
      </c>
      <c r="AH1150" t="str">
        <f>VLOOKUP($Z1150,'oddspedia-matches'!$A:$AD,AH$2,0)</f>
        <v>Green</v>
      </c>
      <c r="AI1150" t="str">
        <f>VLOOKUP($Z1150,'oddspedia-matches'!$A:$AD,AI$2,0)</f>
        <v>Red</v>
      </c>
      <c r="AJ1150" t="str">
        <f>VLOOKUP($Z1150,'oddspedia-matches'!$A:$AD,AJ$2,0)</f>
        <v>Red</v>
      </c>
      <c r="AK1150" t="str">
        <f>VLOOKUP($Z1150,'oddspedia-matches'!$A:$AD,AK$2,0)</f>
        <v>Green</v>
      </c>
      <c r="AL1150" t="str">
        <f>VLOOKUP($Z1150,'oddspedia-matches'!$A:$AD,AL$2,0)</f>
        <v>Green</v>
      </c>
      <c r="AM1150" t="str">
        <f>VLOOKUP($Z1150,'oddspedia-matches'!$A:$AD,AM$2,0)</f>
        <v>Green</v>
      </c>
      <c r="AN1150" t="str">
        <f>VLOOKUP($Z1150,'oddspedia-matches'!$A:$AD,AN$2,0)</f>
        <v>Red</v>
      </c>
      <c r="AO1150" t="str">
        <f>VLOOKUP($Z1150,'oddspedia-matches'!$A:$AD,AO$2,0)</f>
        <v>Red</v>
      </c>
      <c r="AP1150" t="str">
        <f>VLOOKUP($Z1150,'oddspedia-matches'!$A:$AD,AP$2,0)</f>
        <v>Red</v>
      </c>
      <c r="AQ1150" t="str">
        <f>VLOOKUP($Z1150,'oddspedia-matches'!$A:$AD,AQ$2,0)</f>
        <v>Green</v>
      </c>
    </row>
    <row r="1151" spans="2:45" hidden="1" x14ac:dyDescent="0.3">
      <c r="B1151" t="s">
        <v>546</v>
      </c>
      <c r="C1151" t="s">
        <v>7055</v>
      </c>
      <c r="D1151" s="25">
        <v>0.35416666666666669</v>
      </c>
      <c r="E1151" t="s">
        <v>964</v>
      </c>
      <c r="F1151" t="s">
        <v>577</v>
      </c>
      <c r="H1151">
        <v>34.200000000000003</v>
      </c>
      <c r="I1151">
        <v>33.799999999999997</v>
      </c>
      <c r="J1151">
        <v>31.9</v>
      </c>
      <c r="K1151">
        <v>68.099999999999994</v>
      </c>
      <c r="L1151">
        <v>65.8</v>
      </c>
      <c r="M1151">
        <v>66.2</v>
      </c>
      <c r="N1151">
        <v>20.100000000000001</v>
      </c>
      <c r="O1151">
        <v>50.5</v>
      </c>
      <c r="P1151">
        <v>29.5</v>
      </c>
      <c r="Q1151">
        <v>59</v>
      </c>
      <c r="R1151">
        <v>60</v>
      </c>
      <c r="S1151">
        <v>31.6</v>
      </c>
      <c r="T1151">
        <v>68.400000000000006</v>
      </c>
      <c r="U1151">
        <v>72.8</v>
      </c>
      <c r="V1151">
        <v>40.700000000000003</v>
      </c>
      <c r="W1151">
        <v>59.3</v>
      </c>
      <c r="X1151" t="str">
        <f>VLOOKUP(E1151,'Transform table'!A:B,2,0)</f>
        <v>Wuhan Three Towns Reserves</v>
      </c>
      <c r="Y1151" t="str">
        <f>VLOOKUP(F1151,'Transform table'!A:B,2,0)</f>
        <v>Jiangxi Liansheng FC</v>
      </c>
      <c r="Z1151" t="str">
        <f t="shared" si="3"/>
        <v>08/08/2026Wuhan Three Towns ReservesJiangxi Liansheng FC</v>
      </c>
      <c r="AA1151" t="str">
        <f>VLOOKUP($Z1151,'oddspedia-matches'!$A:$AD,AA$2,0)</f>
        <v>0 - 2</v>
      </c>
      <c r="AB1151" t="str">
        <f>VLOOKUP($Z1151,'oddspedia-matches'!$A:$AD,AB$2,0)</f>
        <v>Red</v>
      </c>
      <c r="AC1151" t="str">
        <f>VLOOKUP($Z1151,'oddspedia-matches'!$A:$AD,AC$2,0)</f>
        <v>Red</v>
      </c>
      <c r="AD1151" t="str">
        <f>VLOOKUP($Z1151,'oddspedia-matches'!$A:$AD,AD$2,0)</f>
        <v>Green</v>
      </c>
      <c r="AE1151" t="str">
        <f>VLOOKUP($Z1151,'oddspedia-matches'!$A:$AD,AE$2,0)</f>
        <v>Red</v>
      </c>
      <c r="AF1151" t="str">
        <f>VLOOKUP($Z1151,'oddspedia-matches'!$A:$AD,AF$2,0)</f>
        <v>Green</v>
      </c>
      <c r="AG1151" t="str">
        <f>VLOOKUP($Z1151,'oddspedia-matches'!$A:$AD,AG$2,0)</f>
        <v>Green</v>
      </c>
      <c r="AH1151" t="str">
        <f>VLOOKUP($Z1151,'oddspedia-matches'!$A:$AD,AH$2,0)</f>
        <v>Red</v>
      </c>
      <c r="AI1151" t="str">
        <f>VLOOKUP($Z1151,'oddspedia-matches'!$A:$AD,AI$2,0)</f>
        <v>Green</v>
      </c>
      <c r="AJ1151" t="str">
        <f>VLOOKUP($Z1151,'oddspedia-matches'!$A:$AD,AJ$2,0)</f>
        <v>Red</v>
      </c>
      <c r="AK1151" t="str">
        <f>VLOOKUP($Z1151,'oddspedia-matches'!$A:$AD,AK$2,0)</f>
        <v>Red</v>
      </c>
      <c r="AL1151" t="str">
        <f>VLOOKUP($Z1151,'oddspedia-matches'!$A:$AD,AL$2,0)</f>
        <v>Green</v>
      </c>
      <c r="AM1151" t="str">
        <f>VLOOKUP($Z1151,'oddspedia-matches'!$A:$AD,AM$2,0)</f>
        <v>Red</v>
      </c>
      <c r="AN1151" t="str">
        <f>VLOOKUP($Z1151,'oddspedia-matches'!$A:$AD,AN$2,0)</f>
        <v>Green</v>
      </c>
      <c r="AO1151" t="str">
        <f>VLOOKUP($Z1151,'oddspedia-matches'!$A:$AD,AO$2,0)</f>
        <v>Green</v>
      </c>
      <c r="AP1151" t="str">
        <f>VLOOKUP($Z1151,'oddspedia-matches'!$A:$AD,AP$2,0)</f>
        <v>Red</v>
      </c>
      <c r="AQ1151" t="str">
        <f>VLOOKUP($Z1151,'oddspedia-matches'!$A:$AD,AQ$2,0)</f>
        <v>Green</v>
      </c>
    </row>
    <row r="1152" spans="2:45" hidden="1" x14ac:dyDescent="0.3">
      <c r="B1152" t="s">
        <v>546</v>
      </c>
      <c r="C1152" t="s">
        <v>7055</v>
      </c>
      <c r="D1152" s="25">
        <v>0.35416666666666669</v>
      </c>
      <c r="E1152" t="s">
        <v>943</v>
      </c>
      <c r="F1152" t="s">
        <v>565</v>
      </c>
      <c r="H1152">
        <v>51.3</v>
      </c>
      <c r="I1152">
        <v>27.2</v>
      </c>
      <c r="J1152">
        <v>21.5</v>
      </c>
      <c r="K1152">
        <v>78.5</v>
      </c>
      <c r="L1152">
        <v>48.7</v>
      </c>
      <c r="M1152">
        <v>72.8</v>
      </c>
      <c r="N1152">
        <v>38.6</v>
      </c>
      <c r="O1152">
        <v>41.7</v>
      </c>
      <c r="P1152">
        <v>19.8</v>
      </c>
      <c r="Q1152">
        <v>71</v>
      </c>
      <c r="R1152">
        <v>74.7</v>
      </c>
      <c r="S1152">
        <v>48.5</v>
      </c>
      <c r="T1152">
        <v>51.5</v>
      </c>
      <c r="U1152">
        <v>58</v>
      </c>
      <c r="V1152">
        <v>51.5</v>
      </c>
      <c r="W1152">
        <v>48.5</v>
      </c>
      <c r="X1152" t="str">
        <f>VLOOKUP(E1152,'Transform table'!A:B,2,0)</f>
        <v>Xiamen Feilu</v>
      </c>
      <c r="Y1152" t="str">
        <f>VLOOKUP(F1152,'Transform table'!A:B,2,0)</f>
        <v>Guangzhou Dandelion Alpha</v>
      </c>
      <c r="Z1152" t="str">
        <f t="shared" si="3"/>
        <v>08/08/2026Xiamen FeiluGuangzhou Dandelion Alpha</v>
      </c>
      <c r="AA1152" t="str">
        <f>VLOOKUP($Z1152,'oddspedia-matches'!$A:$AD,AA$2,0)</f>
        <v>0 - 0</v>
      </c>
      <c r="AB1152" t="str">
        <f>VLOOKUP($Z1152,'oddspedia-matches'!$A:$AD,AB$2,0)</f>
        <v>Red</v>
      </c>
      <c r="AC1152" t="str">
        <f>VLOOKUP($Z1152,'oddspedia-matches'!$A:$AD,AC$2,0)</f>
        <v>Green</v>
      </c>
      <c r="AD1152" t="str">
        <f>VLOOKUP($Z1152,'oddspedia-matches'!$A:$AD,AD$2,0)</f>
        <v>Red</v>
      </c>
      <c r="AE1152" t="str">
        <f>VLOOKUP($Z1152,'oddspedia-matches'!$A:$AD,AE$2,0)</f>
        <v>Green</v>
      </c>
      <c r="AF1152" t="str">
        <f>VLOOKUP($Z1152,'oddspedia-matches'!$A:$AD,AF$2,0)</f>
        <v>Green</v>
      </c>
      <c r="AG1152" t="str">
        <f>VLOOKUP($Z1152,'oddspedia-matches'!$A:$AD,AG$2,0)</f>
        <v>Red</v>
      </c>
      <c r="AH1152" t="str">
        <f>VLOOKUP($Z1152,'oddspedia-matches'!$A:$AD,AH$2,0)</f>
        <v>Red</v>
      </c>
      <c r="AI1152" t="str">
        <f>VLOOKUP($Z1152,'oddspedia-matches'!$A:$AD,AI$2,0)</f>
        <v>Green</v>
      </c>
      <c r="AJ1152" t="str">
        <f>VLOOKUP($Z1152,'oddspedia-matches'!$A:$AD,AJ$2,0)</f>
        <v>Red</v>
      </c>
      <c r="AK1152" t="str">
        <f>VLOOKUP($Z1152,'oddspedia-matches'!$A:$AD,AK$2,0)</f>
        <v>Red</v>
      </c>
      <c r="AL1152" t="str">
        <f>VLOOKUP($Z1152,'oddspedia-matches'!$A:$AD,AL$2,0)</f>
        <v>Red</v>
      </c>
      <c r="AM1152" t="str">
        <f>VLOOKUP($Z1152,'oddspedia-matches'!$A:$AD,AM$2,0)</f>
        <v>Red</v>
      </c>
      <c r="AN1152" t="str">
        <f>VLOOKUP($Z1152,'oddspedia-matches'!$A:$AD,AN$2,0)</f>
        <v>Green</v>
      </c>
      <c r="AO1152" t="str">
        <f>VLOOKUP($Z1152,'oddspedia-matches'!$A:$AD,AO$2,0)</f>
        <v>Green</v>
      </c>
      <c r="AP1152" t="str">
        <f>VLOOKUP($Z1152,'oddspedia-matches'!$A:$AD,AP$2,0)</f>
        <v>Red</v>
      </c>
      <c r="AQ1152" t="str">
        <f>VLOOKUP($Z1152,'oddspedia-matches'!$A:$AD,AQ$2,0)</f>
        <v>Green</v>
      </c>
    </row>
    <row r="1153" spans="2:45" hidden="1" x14ac:dyDescent="0.3">
      <c r="B1153" t="s">
        <v>543</v>
      </c>
      <c r="C1153" t="s">
        <v>7055</v>
      </c>
      <c r="D1153" s="25">
        <v>0.3576388888888889</v>
      </c>
      <c r="E1153" t="s">
        <v>413</v>
      </c>
      <c r="F1153" t="s">
        <v>581</v>
      </c>
      <c r="H1153">
        <v>45.3</v>
      </c>
      <c r="I1153">
        <v>26.2</v>
      </c>
      <c r="J1153">
        <v>28.5</v>
      </c>
      <c r="K1153">
        <v>71.5</v>
      </c>
      <c r="L1153">
        <v>54.7</v>
      </c>
      <c r="M1153">
        <v>73.8</v>
      </c>
      <c r="N1153">
        <v>31.7</v>
      </c>
      <c r="O1153">
        <v>40.6</v>
      </c>
      <c r="P1153">
        <v>27.8</v>
      </c>
      <c r="Q1153">
        <v>74.3</v>
      </c>
      <c r="R1153">
        <v>83.2</v>
      </c>
      <c r="S1153">
        <v>60.9</v>
      </c>
      <c r="T1153">
        <v>39.1</v>
      </c>
      <c r="U1153">
        <v>45</v>
      </c>
      <c r="V1153">
        <v>63.3</v>
      </c>
      <c r="W1153">
        <v>36.700000000000003</v>
      </c>
      <c r="X1153" t="str">
        <f>VLOOKUP(E1153,'Transform table'!A:B,2,0)</f>
        <v>Dalian Young Boy</v>
      </c>
      <c r="Y1153" t="str">
        <f>VLOOKUP(F1153,'Transform table'!A:B,2,0)</f>
        <v>Liaoning Tieren</v>
      </c>
      <c r="Z1153" t="str">
        <f t="shared" si="3"/>
        <v>08/08/2026Dalian Young BoyLiaoning Tieren</v>
      </c>
      <c r="AA1153" t="str">
        <f>VLOOKUP($Z1153,'oddspedia-matches'!$A:$AD,AA$2,0)</f>
        <v>1 - 0</v>
      </c>
      <c r="AB1153" t="str">
        <f>VLOOKUP($Z1153,'oddspedia-matches'!$A:$AD,AB$2,0)</f>
        <v>Green</v>
      </c>
      <c r="AC1153" t="str">
        <f>VLOOKUP($Z1153,'oddspedia-matches'!$A:$AD,AC$2,0)</f>
        <v>Red</v>
      </c>
      <c r="AD1153" t="str">
        <f>VLOOKUP($Z1153,'oddspedia-matches'!$A:$AD,AD$2,0)</f>
        <v>Red</v>
      </c>
      <c r="AE1153" t="str">
        <f>VLOOKUP($Z1153,'oddspedia-matches'!$A:$AD,AE$2,0)</f>
        <v>Green</v>
      </c>
      <c r="AF1153" t="str">
        <f>VLOOKUP($Z1153,'oddspedia-matches'!$A:$AD,AF$2,0)</f>
        <v>Red</v>
      </c>
      <c r="AG1153" t="str">
        <f>VLOOKUP($Z1153,'oddspedia-matches'!$A:$AD,AG$2,0)</f>
        <v>Green</v>
      </c>
      <c r="AH1153" t="str">
        <f>VLOOKUP($Z1153,'oddspedia-matches'!$A:$AD,AH$2,0)</f>
        <v>Green</v>
      </c>
      <c r="AI1153" t="str">
        <f>VLOOKUP($Z1153,'oddspedia-matches'!$A:$AD,AI$2,0)</f>
        <v>Red</v>
      </c>
      <c r="AJ1153" t="str">
        <f>VLOOKUP($Z1153,'oddspedia-matches'!$A:$AD,AJ$2,0)</f>
        <v>Red</v>
      </c>
      <c r="AK1153" t="str">
        <f>VLOOKUP($Z1153,'oddspedia-matches'!$A:$AD,AK$2,0)</f>
        <v>Green</v>
      </c>
      <c r="AL1153" t="str">
        <f>VLOOKUP($Z1153,'oddspedia-matches'!$A:$AD,AL$2,0)</f>
        <v>Red</v>
      </c>
      <c r="AM1153" t="str">
        <f>VLOOKUP($Z1153,'oddspedia-matches'!$A:$AD,AM$2,0)</f>
        <v>Red</v>
      </c>
      <c r="AN1153" t="str">
        <f>VLOOKUP($Z1153,'oddspedia-matches'!$A:$AD,AN$2,0)</f>
        <v>Green</v>
      </c>
      <c r="AO1153" t="str">
        <f>VLOOKUP($Z1153,'oddspedia-matches'!$A:$AD,AO$2,0)</f>
        <v>Green</v>
      </c>
      <c r="AP1153" t="str">
        <f>VLOOKUP($Z1153,'oddspedia-matches'!$A:$AD,AP$2,0)</f>
        <v>Red</v>
      </c>
      <c r="AQ1153" t="str">
        <f>VLOOKUP($Z1153,'oddspedia-matches'!$A:$AD,AQ$2,0)</f>
        <v>Green</v>
      </c>
    </row>
    <row r="1154" spans="2:45" hidden="1" x14ac:dyDescent="0.3">
      <c r="B1154" t="s">
        <v>543</v>
      </c>
      <c r="C1154" t="s">
        <v>7055</v>
      </c>
      <c r="D1154" s="25">
        <v>0.3576388888888889</v>
      </c>
      <c r="E1154" t="s">
        <v>981</v>
      </c>
      <c r="F1154" t="s">
        <v>410</v>
      </c>
      <c r="H1154">
        <v>45.4</v>
      </c>
      <c r="I1154">
        <v>26.3</v>
      </c>
      <c r="J1154">
        <v>28.3</v>
      </c>
      <c r="K1154">
        <v>71.7</v>
      </c>
      <c r="L1154">
        <v>54.6</v>
      </c>
      <c r="M1154">
        <v>73.7</v>
      </c>
      <c r="N1154">
        <v>31.4</v>
      </c>
      <c r="O1154">
        <v>42.4</v>
      </c>
      <c r="P1154">
        <v>26.2</v>
      </c>
      <c r="Q1154">
        <v>71.400000000000006</v>
      </c>
      <c r="R1154">
        <v>82.9</v>
      </c>
      <c r="S1154">
        <v>60.4</v>
      </c>
      <c r="T1154">
        <v>39.6</v>
      </c>
      <c r="U1154">
        <v>45.5</v>
      </c>
      <c r="V1154">
        <v>62.8</v>
      </c>
      <c r="W1154">
        <v>37.200000000000003</v>
      </c>
      <c r="X1154" t="str">
        <f>VLOOKUP(E1154,'Transform table'!A:B,2,0)</f>
        <v>Zhejiang</v>
      </c>
      <c r="Y1154" t="str">
        <f>VLOOKUP(F1154,'Transform table'!A:B,2,0)</f>
        <v>Wuhan Three Towns</v>
      </c>
      <c r="Z1154" t="str">
        <f t="shared" si="3"/>
        <v>08/08/2026ZhejiangWuhan Three Towns</v>
      </c>
      <c r="AA1154" t="e">
        <f>VLOOKUP($Z1154,'oddspedia-matches'!$A:$AD,AA$2,0)</f>
        <v>#N/A</v>
      </c>
      <c r="AB1154" t="e">
        <f>VLOOKUP($Z1154,'oddspedia-matches'!$A:$AD,AB$2,0)</f>
        <v>#N/A</v>
      </c>
      <c r="AC1154" t="e">
        <f>VLOOKUP($Z1154,'oddspedia-matches'!$A:$AD,AC$2,0)</f>
        <v>#N/A</v>
      </c>
      <c r="AD1154" t="e">
        <f>VLOOKUP($Z1154,'oddspedia-matches'!$A:$AD,AD$2,0)</f>
        <v>#N/A</v>
      </c>
      <c r="AE1154" t="e">
        <f>VLOOKUP($Z1154,'oddspedia-matches'!$A:$AD,AE$2,0)</f>
        <v>#N/A</v>
      </c>
      <c r="AF1154" t="e">
        <f>VLOOKUP($Z1154,'oddspedia-matches'!$A:$AD,AF$2,0)</f>
        <v>#N/A</v>
      </c>
      <c r="AG1154" t="e">
        <f>VLOOKUP($Z1154,'oddspedia-matches'!$A:$AD,AG$2,0)</f>
        <v>#N/A</v>
      </c>
      <c r="AH1154" t="e">
        <f>VLOOKUP($Z1154,'oddspedia-matches'!$A:$AD,AH$2,0)</f>
        <v>#N/A</v>
      </c>
      <c r="AI1154" t="e">
        <f>VLOOKUP($Z1154,'oddspedia-matches'!$A:$AD,AI$2,0)</f>
        <v>#N/A</v>
      </c>
      <c r="AJ1154" t="e">
        <f>VLOOKUP($Z1154,'oddspedia-matches'!$A:$AD,AJ$2,0)</f>
        <v>#N/A</v>
      </c>
      <c r="AK1154" t="e">
        <f>VLOOKUP($Z1154,'oddspedia-matches'!$A:$AD,AK$2,0)</f>
        <v>#N/A</v>
      </c>
      <c r="AL1154" t="e">
        <f>VLOOKUP($Z1154,'oddspedia-matches'!$A:$AD,AL$2,0)</f>
        <v>#N/A</v>
      </c>
      <c r="AM1154" t="e">
        <f>VLOOKUP($Z1154,'oddspedia-matches'!$A:$AD,AM$2,0)</f>
        <v>#N/A</v>
      </c>
      <c r="AN1154" t="e">
        <f>VLOOKUP($Z1154,'oddspedia-matches'!$A:$AD,AN$2,0)</f>
        <v>#N/A</v>
      </c>
      <c r="AO1154" t="e">
        <f>VLOOKUP($Z1154,'oddspedia-matches'!$A:$AD,AO$2,0)</f>
        <v>#N/A</v>
      </c>
      <c r="AP1154" t="e">
        <f>VLOOKUP($Z1154,'oddspedia-matches'!$A:$AD,AP$2,0)</f>
        <v>#N/A</v>
      </c>
      <c r="AQ1154" t="e">
        <f>VLOOKUP($Z1154,'oddspedia-matches'!$A:$AD,AQ$2,0)</f>
        <v>#N/A</v>
      </c>
      <c r="AR1154" t="s">
        <v>7119</v>
      </c>
    </row>
    <row r="1155" spans="2:45" hidden="1" x14ac:dyDescent="0.3">
      <c r="B1155" t="s">
        <v>584</v>
      </c>
      <c r="C1155" t="s">
        <v>7055</v>
      </c>
      <c r="D1155" s="25">
        <v>0.375</v>
      </c>
      <c r="E1155" t="s">
        <v>1028</v>
      </c>
      <c r="F1155" t="s">
        <v>590</v>
      </c>
      <c r="H1155">
        <v>39.200000000000003</v>
      </c>
      <c r="I1155">
        <v>29.6</v>
      </c>
      <c r="J1155">
        <v>31.3</v>
      </c>
      <c r="K1155">
        <v>68.7</v>
      </c>
      <c r="L1155">
        <v>60.8</v>
      </c>
      <c r="M1155">
        <v>70.400000000000006</v>
      </c>
      <c r="N1155">
        <v>20.3</v>
      </c>
      <c r="O1155">
        <v>54</v>
      </c>
      <c r="P1155">
        <v>25.7</v>
      </c>
      <c r="Q1155">
        <v>54.1</v>
      </c>
      <c r="R1155">
        <v>72.900000000000006</v>
      </c>
      <c r="S1155">
        <v>46.1</v>
      </c>
      <c r="T1155">
        <v>53.9</v>
      </c>
      <c r="U1155">
        <v>59.4</v>
      </c>
      <c r="V1155">
        <v>52.4</v>
      </c>
      <c r="W1155">
        <v>47.6</v>
      </c>
      <c r="X1155" t="str">
        <f>VLOOKUP(E1155,'Transform table'!A:B,2,0)</f>
        <v>Altay Semey</v>
      </c>
      <c r="Y1155" t="str">
        <f>VLOOKUP(F1155,'Transform table'!A:B,2,0)</f>
        <v>FK Kyzylzhar</v>
      </c>
      <c r="Z1155" t="str">
        <f t="shared" si="3"/>
        <v>08/08/2026Altay SemeyFK Kyzylzhar</v>
      </c>
      <c r="AA1155" t="str">
        <f>VLOOKUP($Z1155,'oddspedia-matches'!$A:$AD,AA$2,0)</f>
        <v>2 - 2</v>
      </c>
      <c r="AB1155" t="str">
        <f>VLOOKUP($Z1155,'oddspedia-matches'!$A:$AD,AB$2,0)</f>
        <v>Red</v>
      </c>
      <c r="AC1155" t="str">
        <f>VLOOKUP($Z1155,'oddspedia-matches'!$A:$AD,AC$2,0)</f>
        <v>Green</v>
      </c>
      <c r="AD1155" t="str">
        <f>VLOOKUP($Z1155,'oddspedia-matches'!$A:$AD,AD$2,0)</f>
        <v>Red</v>
      </c>
      <c r="AE1155" t="str">
        <f>VLOOKUP($Z1155,'oddspedia-matches'!$A:$AD,AE$2,0)</f>
        <v>Green</v>
      </c>
      <c r="AF1155" t="str">
        <f>VLOOKUP($Z1155,'oddspedia-matches'!$A:$AD,AF$2,0)</f>
        <v>Green</v>
      </c>
      <c r="AG1155" t="str">
        <f>VLOOKUP($Z1155,'oddspedia-matches'!$A:$AD,AG$2,0)</f>
        <v>Red</v>
      </c>
      <c r="AH1155" t="str">
        <f>VLOOKUP($Z1155,'oddspedia-matches'!$A:$AD,AH$2,0)</f>
        <v>Red</v>
      </c>
      <c r="AI1155" t="str">
        <f>VLOOKUP($Z1155,'oddspedia-matches'!$A:$AD,AI$2,0)</f>
        <v>Red</v>
      </c>
      <c r="AJ1155" t="str">
        <f>VLOOKUP($Z1155,'oddspedia-matches'!$A:$AD,AJ$2,0)</f>
        <v>Green</v>
      </c>
      <c r="AK1155" t="str">
        <f>VLOOKUP($Z1155,'oddspedia-matches'!$A:$AD,AK$2,0)</f>
        <v>Green</v>
      </c>
      <c r="AL1155" t="str">
        <f>VLOOKUP($Z1155,'oddspedia-matches'!$A:$AD,AL$2,0)</f>
        <v>Green</v>
      </c>
      <c r="AM1155" t="str">
        <f>VLOOKUP($Z1155,'oddspedia-matches'!$A:$AD,AM$2,0)</f>
        <v>Green</v>
      </c>
      <c r="AN1155" t="str">
        <f>VLOOKUP($Z1155,'oddspedia-matches'!$A:$AD,AN$2,0)</f>
        <v>Red</v>
      </c>
      <c r="AO1155" t="str">
        <f>VLOOKUP($Z1155,'oddspedia-matches'!$A:$AD,AO$2,0)</f>
        <v>Red</v>
      </c>
      <c r="AP1155" t="str">
        <f>VLOOKUP($Z1155,'oddspedia-matches'!$A:$AD,AP$2,0)</f>
        <v>Green</v>
      </c>
      <c r="AQ1155" t="str">
        <f>VLOOKUP($Z1155,'oddspedia-matches'!$A:$AD,AQ$2,0)</f>
        <v>Red</v>
      </c>
    </row>
    <row r="1156" spans="2:45" hidden="1" x14ac:dyDescent="0.3">
      <c r="B1156" t="s">
        <v>543</v>
      </c>
      <c r="C1156" t="s">
        <v>7055</v>
      </c>
      <c r="D1156" s="25">
        <v>0.375</v>
      </c>
      <c r="E1156" t="s">
        <v>414</v>
      </c>
      <c r="F1156" t="s">
        <v>968</v>
      </c>
      <c r="H1156">
        <v>36.700000000000003</v>
      </c>
      <c r="I1156">
        <v>26.1</v>
      </c>
      <c r="J1156">
        <v>37.1</v>
      </c>
      <c r="K1156">
        <v>62.9</v>
      </c>
      <c r="L1156">
        <v>63.3</v>
      </c>
      <c r="M1156">
        <v>73.900000000000006</v>
      </c>
      <c r="N1156">
        <v>33.200000000000003</v>
      </c>
      <c r="O1156">
        <v>39.4</v>
      </c>
      <c r="P1156">
        <v>27.3</v>
      </c>
      <c r="Q1156">
        <v>76</v>
      </c>
      <c r="R1156">
        <v>86.5</v>
      </c>
      <c r="S1156">
        <v>66.400000000000006</v>
      </c>
      <c r="T1156">
        <v>33.6</v>
      </c>
      <c r="U1156">
        <v>39.1</v>
      </c>
      <c r="V1156">
        <v>68.3</v>
      </c>
      <c r="W1156">
        <v>31.7</v>
      </c>
      <c r="X1156" t="str">
        <f>VLOOKUP(E1156,'Transform table'!A:B,2,0)</f>
        <v>Yunnan Yukun</v>
      </c>
      <c r="Y1156" t="str">
        <f>VLOOKUP(F1156,'Transform table'!A:B,2,0)</f>
        <v>Chengdu Qianbao</v>
      </c>
      <c r="Z1156" t="str">
        <f t="shared" si="3"/>
        <v>08/08/2026Yunnan YukunChengdu Qianbao</v>
      </c>
      <c r="AA1156" t="str">
        <f>VLOOKUP($Z1156,'oddspedia-matches'!$A:$AD,AA$2,0)</f>
        <v>1 - 0</v>
      </c>
      <c r="AB1156" t="str">
        <f>VLOOKUP($Z1156,'oddspedia-matches'!$A:$AD,AB$2,0)</f>
        <v>Green</v>
      </c>
      <c r="AC1156" t="str">
        <f>VLOOKUP($Z1156,'oddspedia-matches'!$A:$AD,AC$2,0)</f>
        <v>Red</v>
      </c>
      <c r="AD1156" t="str">
        <f>VLOOKUP($Z1156,'oddspedia-matches'!$A:$AD,AD$2,0)</f>
        <v>Red</v>
      </c>
      <c r="AE1156" t="str">
        <f>VLOOKUP($Z1156,'oddspedia-matches'!$A:$AD,AE$2,0)</f>
        <v>Green</v>
      </c>
      <c r="AF1156" t="str">
        <f>VLOOKUP($Z1156,'oddspedia-matches'!$A:$AD,AF$2,0)</f>
        <v>Red</v>
      </c>
      <c r="AG1156" t="str">
        <f>VLOOKUP($Z1156,'oddspedia-matches'!$A:$AD,AG$2,0)</f>
        <v>Green</v>
      </c>
      <c r="AH1156" t="str">
        <f>VLOOKUP($Z1156,'oddspedia-matches'!$A:$AD,AH$2,0)</f>
        <v>Red</v>
      </c>
      <c r="AI1156" t="str">
        <f>VLOOKUP($Z1156,'oddspedia-matches'!$A:$AD,AI$2,0)</f>
        <v>Green</v>
      </c>
      <c r="AJ1156" t="str">
        <f>VLOOKUP($Z1156,'oddspedia-matches'!$A:$AD,AJ$2,0)</f>
        <v>Red</v>
      </c>
      <c r="AK1156" t="str">
        <f>VLOOKUP($Z1156,'oddspedia-matches'!$A:$AD,AK$2,0)</f>
        <v>Red</v>
      </c>
      <c r="AL1156" t="str">
        <f>VLOOKUP($Z1156,'oddspedia-matches'!$A:$AD,AL$2,0)</f>
        <v>Red</v>
      </c>
      <c r="AM1156" t="str">
        <f>VLOOKUP($Z1156,'oddspedia-matches'!$A:$AD,AM$2,0)</f>
        <v>Red</v>
      </c>
      <c r="AN1156" t="str">
        <f>VLOOKUP($Z1156,'oddspedia-matches'!$A:$AD,AN$2,0)</f>
        <v>Green</v>
      </c>
      <c r="AO1156" t="str">
        <f>VLOOKUP($Z1156,'oddspedia-matches'!$A:$AD,AO$2,0)</f>
        <v>Green</v>
      </c>
      <c r="AP1156" t="str">
        <f>VLOOKUP($Z1156,'oddspedia-matches'!$A:$AD,AP$2,0)</f>
        <v>Red</v>
      </c>
      <c r="AQ1156" t="str">
        <f>VLOOKUP($Z1156,'oddspedia-matches'!$A:$AD,AQ$2,0)</f>
        <v>Green</v>
      </c>
      <c r="AR1156" t="s">
        <v>7119</v>
      </c>
      <c r="AS1156" t="s">
        <v>7833</v>
      </c>
    </row>
    <row r="1157" spans="2:45" hidden="1" x14ac:dyDescent="0.3">
      <c r="B1157" t="s">
        <v>558</v>
      </c>
      <c r="C1157" t="s">
        <v>7055</v>
      </c>
      <c r="D1157" s="25">
        <v>0.375</v>
      </c>
      <c r="E1157" t="s">
        <v>960</v>
      </c>
      <c r="F1157" t="s">
        <v>957</v>
      </c>
      <c r="H1157">
        <v>39.299999999999997</v>
      </c>
      <c r="I1157">
        <v>25.6</v>
      </c>
      <c r="J1157">
        <v>35.1</v>
      </c>
      <c r="K1157">
        <v>64.900000000000006</v>
      </c>
      <c r="L1157">
        <v>60.7</v>
      </c>
      <c r="M1157">
        <v>74.400000000000006</v>
      </c>
      <c r="N1157">
        <v>35.799999999999997</v>
      </c>
      <c r="O1157">
        <v>33.9</v>
      </c>
      <c r="P1157">
        <v>30.3</v>
      </c>
      <c r="Q1157">
        <v>84.7</v>
      </c>
      <c r="R1157">
        <v>88.8</v>
      </c>
      <c r="S1157">
        <v>70.7</v>
      </c>
      <c r="T1157">
        <v>29.3</v>
      </c>
      <c r="U1157">
        <v>34.6</v>
      </c>
      <c r="V1157">
        <v>71.599999999999994</v>
      </c>
      <c r="W1157">
        <v>28.4</v>
      </c>
      <c r="X1157" t="str">
        <f>VLOOKUP(E1157,'Transform table'!A:B,2,0)</f>
        <v>Jiangxi Dingnan United</v>
      </c>
      <c r="Y1157" t="str">
        <f>VLOOKUP(F1157,'Transform table'!A:B,2,0)</f>
        <v>Dalian Kun City</v>
      </c>
      <c r="Z1157" t="str">
        <f t="shared" si="3"/>
        <v>08/08/2026Jiangxi Dingnan UnitedDalian Kun City</v>
      </c>
      <c r="AA1157" t="str">
        <f>VLOOKUP($Z1157,'oddspedia-matches'!$A:$AD,AA$2,0)</f>
        <v>2 - 1</v>
      </c>
      <c r="AB1157" t="str">
        <f>VLOOKUP($Z1157,'oddspedia-matches'!$A:$AD,AB$2,0)</f>
        <v>Green</v>
      </c>
      <c r="AC1157" t="str">
        <f>VLOOKUP($Z1157,'oddspedia-matches'!$A:$AD,AC$2,0)</f>
        <v>Red</v>
      </c>
      <c r="AD1157" t="str">
        <f>VLOOKUP($Z1157,'oddspedia-matches'!$A:$AD,AD$2,0)</f>
        <v>Red</v>
      </c>
      <c r="AE1157" t="str">
        <f>VLOOKUP($Z1157,'oddspedia-matches'!$A:$AD,AE$2,0)</f>
        <v>Green</v>
      </c>
      <c r="AF1157" t="str">
        <f>VLOOKUP($Z1157,'oddspedia-matches'!$A:$AD,AF$2,0)</f>
        <v>Red</v>
      </c>
      <c r="AG1157" t="str">
        <f>VLOOKUP($Z1157,'oddspedia-matches'!$A:$AD,AG$2,0)</f>
        <v>Green</v>
      </c>
      <c r="AH1157" t="str">
        <f>VLOOKUP($Z1157,'oddspedia-matches'!$A:$AD,AH$2,0)</f>
        <v>Green</v>
      </c>
      <c r="AI1157" t="str">
        <f>VLOOKUP($Z1157,'oddspedia-matches'!$A:$AD,AI$2,0)</f>
        <v>Red</v>
      </c>
      <c r="AJ1157" t="str">
        <f>VLOOKUP($Z1157,'oddspedia-matches'!$A:$AD,AJ$2,0)</f>
        <v>Red</v>
      </c>
      <c r="AK1157" t="str">
        <f>VLOOKUP($Z1157,'oddspedia-matches'!$A:$AD,AK$2,0)</f>
        <v>Green</v>
      </c>
      <c r="AL1157" t="str">
        <f>VLOOKUP($Z1157,'oddspedia-matches'!$A:$AD,AL$2,0)</f>
        <v>Green</v>
      </c>
      <c r="AM1157" t="str">
        <f>VLOOKUP($Z1157,'oddspedia-matches'!$A:$AD,AM$2,0)</f>
        <v>Green</v>
      </c>
      <c r="AN1157" t="str">
        <f>VLOOKUP($Z1157,'oddspedia-matches'!$A:$AD,AN$2,0)</f>
        <v>Red</v>
      </c>
      <c r="AO1157" t="str">
        <f>VLOOKUP($Z1157,'oddspedia-matches'!$A:$AD,AO$2,0)</f>
        <v>Green</v>
      </c>
      <c r="AP1157" t="str">
        <f>VLOOKUP($Z1157,'oddspedia-matches'!$A:$AD,AP$2,0)</f>
        <v>Green</v>
      </c>
      <c r="AQ1157" t="str">
        <f>VLOOKUP($Z1157,'oddspedia-matches'!$A:$AD,AQ$2,0)</f>
        <v>Red</v>
      </c>
      <c r="AR1157" t="s">
        <v>7122</v>
      </c>
      <c r="AS1157" t="s">
        <v>7833</v>
      </c>
    </row>
    <row r="1158" spans="2:45" hidden="1" x14ac:dyDescent="0.3">
      <c r="B1158" t="s">
        <v>626</v>
      </c>
      <c r="C1158" t="s">
        <v>7055</v>
      </c>
      <c r="D1158" s="25">
        <v>0.375</v>
      </c>
      <c r="E1158" t="s">
        <v>4842</v>
      </c>
      <c r="F1158" t="s">
        <v>4845</v>
      </c>
      <c r="H1158">
        <v>34.299999999999997</v>
      </c>
      <c r="I1158">
        <v>25.5</v>
      </c>
      <c r="J1158">
        <v>40.200000000000003</v>
      </c>
      <c r="K1158">
        <v>59.8</v>
      </c>
      <c r="L1158">
        <v>65.7</v>
      </c>
      <c r="M1158">
        <v>74.5</v>
      </c>
      <c r="N1158">
        <v>32.4</v>
      </c>
      <c r="O1158">
        <v>35.700000000000003</v>
      </c>
      <c r="P1158">
        <v>31.9</v>
      </c>
      <c r="Q1158">
        <v>82</v>
      </c>
      <c r="R1158">
        <v>91.8</v>
      </c>
      <c r="S1158">
        <v>76.599999999999994</v>
      </c>
      <c r="T1158">
        <v>23.4</v>
      </c>
      <c r="U1158">
        <v>28.3</v>
      </c>
      <c r="V1158">
        <v>76.2</v>
      </c>
      <c r="W1158">
        <v>23.8</v>
      </c>
      <c r="X1158" t="str">
        <f>VLOOKUP(E1158,'Transform table'!A:B,2,0)</f>
        <v>Elva</v>
      </c>
      <c r="Y1158" t="str">
        <f>VLOOKUP(F1158,'Transform table'!A:B,2,0)</f>
        <v>Jk Welco Elekter</v>
      </c>
      <c r="Z1158" t="str">
        <f t="shared" si="3"/>
        <v>08/08/2026ElvaJk Welco Elekter</v>
      </c>
      <c r="AA1158" t="str">
        <f>VLOOKUP($Z1158,'oddspedia-matches'!$A:$AD,AA$2,0)</f>
        <v>2 - 1</v>
      </c>
      <c r="AB1158" t="str">
        <f>VLOOKUP($Z1158,'oddspedia-matches'!$A:$AD,AB$2,0)</f>
        <v>Green</v>
      </c>
      <c r="AC1158" t="str">
        <f>VLOOKUP($Z1158,'oddspedia-matches'!$A:$AD,AC$2,0)</f>
        <v>Red</v>
      </c>
      <c r="AD1158" t="str">
        <f>VLOOKUP($Z1158,'oddspedia-matches'!$A:$AD,AD$2,0)</f>
        <v>Red</v>
      </c>
      <c r="AE1158" t="str">
        <f>VLOOKUP($Z1158,'oddspedia-matches'!$A:$AD,AE$2,0)</f>
        <v>Green</v>
      </c>
      <c r="AF1158" t="str">
        <f>VLOOKUP($Z1158,'oddspedia-matches'!$A:$AD,AF$2,0)</f>
        <v>Red</v>
      </c>
      <c r="AG1158" t="str">
        <f>VLOOKUP($Z1158,'oddspedia-matches'!$A:$AD,AG$2,0)</f>
        <v>Green</v>
      </c>
      <c r="AH1158" t="str">
        <f>VLOOKUP($Z1158,'oddspedia-matches'!$A:$AD,AH$2,0)</f>
        <v>Green</v>
      </c>
      <c r="AI1158" t="str">
        <f>VLOOKUP($Z1158,'oddspedia-matches'!$A:$AD,AI$2,0)</f>
        <v>Red</v>
      </c>
      <c r="AJ1158" t="str">
        <f>VLOOKUP($Z1158,'oddspedia-matches'!$A:$AD,AJ$2,0)</f>
        <v>Red</v>
      </c>
      <c r="AK1158" t="str">
        <f>VLOOKUP($Z1158,'oddspedia-matches'!$A:$AD,AK$2,0)</f>
        <v>Green</v>
      </c>
      <c r="AL1158" t="str">
        <f>VLOOKUP($Z1158,'oddspedia-matches'!$A:$AD,AL$2,0)</f>
        <v>Green</v>
      </c>
      <c r="AM1158" t="str">
        <f>VLOOKUP($Z1158,'oddspedia-matches'!$A:$AD,AM$2,0)</f>
        <v>Green</v>
      </c>
      <c r="AN1158" t="str">
        <f>VLOOKUP($Z1158,'oddspedia-matches'!$A:$AD,AN$2,0)</f>
        <v>Red</v>
      </c>
      <c r="AO1158" t="str">
        <f>VLOOKUP($Z1158,'oddspedia-matches'!$A:$AD,AO$2,0)</f>
        <v>Green</v>
      </c>
      <c r="AP1158" t="str">
        <f>VLOOKUP($Z1158,'oddspedia-matches'!$A:$AD,AP$2,0)</f>
        <v>Green</v>
      </c>
      <c r="AQ1158" t="str">
        <f>VLOOKUP($Z1158,'oddspedia-matches'!$A:$AD,AQ$2,0)</f>
        <v>Red</v>
      </c>
    </row>
    <row r="1159" spans="2:45" hidden="1" x14ac:dyDescent="0.3">
      <c r="B1159" t="s">
        <v>626</v>
      </c>
      <c r="C1159" t="s">
        <v>7055</v>
      </c>
      <c r="D1159" s="25">
        <v>0.375</v>
      </c>
      <c r="E1159" t="s">
        <v>5316</v>
      </c>
      <c r="F1159" t="s">
        <v>4843</v>
      </c>
      <c r="H1159">
        <v>55.1</v>
      </c>
      <c r="I1159">
        <v>24.1</v>
      </c>
      <c r="J1159">
        <v>20.8</v>
      </c>
      <c r="K1159">
        <v>79.2</v>
      </c>
      <c r="L1159">
        <v>44.9</v>
      </c>
      <c r="M1159">
        <v>75.900000000000006</v>
      </c>
      <c r="N1159">
        <v>38.700000000000003</v>
      </c>
      <c r="O1159">
        <v>38.1</v>
      </c>
      <c r="P1159">
        <v>23.2</v>
      </c>
      <c r="Q1159">
        <v>77.2</v>
      </c>
      <c r="R1159">
        <v>90.6</v>
      </c>
      <c r="S1159">
        <v>74.2</v>
      </c>
      <c r="T1159">
        <v>25.8</v>
      </c>
      <c r="U1159">
        <v>31.8</v>
      </c>
      <c r="V1159">
        <v>71.099999999999994</v>
      </c>
      <c r="W1159">
        <v>28.9</v>
      </c>
      <c r="X1159" t="str">
        <f>VLOOKUP(E1159,'Transform table'!A:B,2,0)</f>
        <v>JK Tallinna Kalev</v>
      </c>
      <c r="Y1159" t="str">
        <f>VLOOKUP(F1159,'Transform table'!A:B,2,0)</f>
        <v>FC Tallinn</v>
      </c>
      <c r="Z1159" t="str">
        <f t="shared" si="3"/>
        <v>08/08/2026JK Tallinna KalevFC Tallinn</v>
      </c>
      <c r="AA1159" t="str">
        <f>VLOOKUP($Z1159,'oddspedia-matches'!$A:$AD,AA$2,0)</f>
        <v>1 - 1</v>
      </c>
      <c r="AB1159" t="str">
        <f>VLOOKUP($Z1159,'oddspedia-matches'!$A:$AD,AB$2,0)</f>
        <v>Red</v>
      </c>
      <c r="AC1159" t="str">
        <f>VLOOKUP($Z1159,'oddspedia-matches'!$A:$AD,AC$2,0)</f>
        <v>Green</v>
      </c>
      <c r="AD1159" t="str">
        <f>VLOOKUP($Z1159,'oddspedia-matches'!$A:$AD,AD$2,0)</f>
        <v>Red</v>
      </c>
      <c r="AE1159" t="str">
        <f>VLOOKUP($Z1159,'oddspedia-matches'!$A:$AD,AE$2,0)</f>
        <v>Green</v>
      </c>
      <c r="AF1159" t="str">
        <f>VLOOKUP($Z1159,'oddspedia-matches'!$A:$AD,AF$2,0)</f>
        <v>Green</v>
      </c>
      <c r="AG1159" t="str">
        <f>VLOOKUP($Z1159,'oddspedia-matches'!$A:$AD,AG$2,0)</f>
        <v>Red</v>
      </c>
      <c r="AH1159" t="str">
        <f>VLOOKUP($Z1159,'oddspedia-matches'!$A:$AD,AH$2,0)</f>
        <v>Red</v>
      </c>
      <c r="AI1159" t="str">
        <f>VLOOKUP($Z1159,'oddspedia-matches'!$A:$AD,AI$2,0)</f>
        <v>Green</v>
      </c>
      <c r="AJ1159" t="str">
        <f>VLOOKUP($Z1159,'oddspedia-matches'!$A:$AD,AJ$2,0)</f>
        <v>Red</v>
      </c>
      <c r="AK1159" t="str">
        <f>VLOOKUP($Z1159,'oddspedia-matches'!$A:$AD,AK$2,0)</f>
        <v>Green</v>
      </c>
      <c r="AL1159" t="str">
        <f>VLOOKUP($Z1159,'oddspedia-matches'!$A:$AD,AL$2,0)</f>
        <v>Green</v>
      </c>
      <c r="AM1159" t="str">
        <f>VLOOKUP($Z1159,'oddspedia-matches'!$A:$AD,AM$2,0)</f>
        <v>Red</v>
      </c>
      <c r="AN1159" t="str">
        <f>VLOOKUP($Z1159,'oddspedia-matches'!$A:$AD,AN$2,0)</f>
        <v>Green</v>
      </c>
      <c r="AO1159" t="str">
        <f>VLOOKUP($Z1159,'oddspedia-matches'!$A:$AD,AO$2,0)</f>
        <v>Green</v>
      </c>
      <c r="AP1159" t="str">
        <f>VLOOKUP($Z1159,'oddspedia-matches'!$A:$AD,AP$2,0)</f>
        <v>Green</v>
      </c>
      <c r="AQ1159" t="str">
        <f>VLOOKUP($Z1159,'oddspedia-matches'!$A:$AD,AQ$2,0)</f>
        <v>Red</v>
      </c>
    </row>
    <row r="1160" spans="2:45" hidden="1" x14ac:dyDescent="0.3">
      <c r="B1160" t="s">
        <v>626</v>
      </c>
      <c r="C1160" t="s">
        <v>7055</v>
      </c>
      <c r="D1160" s="25">
        <v>0.375</v>
      </c>
      <c r="E1160" t="s">
        <v>4844</v>
      </c>
      <c r="F1160" t="s">
        <v>1243</v>
      </c>
      <c r="H1160">
        <v>33</v>
      </c>
      <c r="I1160">
        <v>26.3</v>
      </c>
      <c r="J1160">
        <v>40.700000000000003</v>
      </c>
      <c r="K1160">
        <v>59.3</v>
      </c>
      <c r="L1160">
        <v>67</v>
      </c>
      <c r="M1160">
        <v>73.7</v>
      </c>
      <c r="N1160">
        <v>30.9</v>
      </c>
      <c r="O1160">
        <v>38.799999999999997</v>
      </c>
      <c r="P1160">
        <v>30.3</v>
      </c>
      <c r="Q1160">
        <v>77.2</v>
      </c>
      <c r="R1160">
        <v>85.8</v>
      </c>
      <c r="S1160">
        <v>65.2</v>
      </c>
      <c r="T1160">
        <v>34.799999999999997</v>
      </c>
      <c r="U1160">
        <v>40.4</v>
      </c>
      <c r="V1160">
        <v>67.2</v>
      </c>
      <c r="W1160">
        <v>32.799999999999997</v>
      </c>
      <c r="X1160" t="str">
        <f>VLOOKUP(E1160,'Transform table'!A:B,2,0)</f>
        <v>Maardu Starbunker</v>
      </c>
      <c r="Y1160" t="str">
        <f>VLOOKUP(F1160,'Transform table'!A:B,2,0)</f>
        <v>Viimsi JK</v>
      </c>
      <c r="Z1160" t="str">
        <f t="shared" si="3"/>
        <v>08/08/2026Maardu StarbunkerViimsi JK</v>
      </c>
      <c r="AA1160" t="str">
        <f>VLOOKUP($Z1160,'oddspedia-matches'!$A:$AD,AA$2,0)</f>
        <v>1 - 2</v>
      </c>
      <c r="AB1160" t="str">
        <f>VLOOKUP($Z1160,'oddspedia-matches'!$A:$AD,AB$2,0)</f>
        <v>Red</v>
      </c>
      <c r="AC1160" t="str">
        <f>VLOOKUP($Z1160,'oddspedia-matches'!$A:$AD,AC$2,0)</f>
        <v>Red</v>
      </c>
      <c r="AD1160" t="str">
        <f>VLOOKUP($Z1160,'oddspedia-matches'!$A:$AD,AD$2,0)</f>
        <v>Green</v>
      </c>
      <c r="AE1160" t="str">
        <f>VLOOKUP($Z1160,'oddspedia-matches'!$A:$AD,AE$2,0)</f>
        <v>Red</v>
      </c>
      <c r="AF1160" t="str">
        <f>VLOOKUP($Z1160,'oddspedia-matches'!$A:$AD,AF$2,0)</f>
        <v>Green</v>
      </c>
      <c r="AG1160" t="str">
        <f>VLOOKUP($Z1160,'oddspedia-matches'!$A:$AD,AG$2,0)</f>
        <v>Green</v>
      </c>
      <c r="AH1160" t="str">
        <f>VLOOKUP($Z1160,'oddspedia-matches'!$A:$AD,AH$2,0)</f>
        <v>Red</v>
      </c>
      <c r="AI1160" t="str">
        <f>VLOOKUP($Z1160,'oddspedia-matches'!$A:$AD,AI$2,0)</f>
        <v>Green</v>
      </c>
      <c r="AJ1160" t="str">
        <f>VLOOKUP($Z1160,'oddspedia-matches'!$A:$AD,AJ$2,0)</f>
        <v>Red</v>
      </c>
      <c r="AK1160" t="str">
        <f>VLOOKUP($Z1160,'oddspedia-matches'!$A:$AD,AK$2,0)</f>
        <v>Green</v>
      </c>
      <c r="AL1160" t="str">
        <f>VLOOKUP($Z1160,'oddspedia-matches'!$A:$AD,AL$2,0)</f>
        <v>Green</v>
      </c>
      <c r="AM1160" t="str">
        <f>VLOOKUP($Z1160,'oddspedia-matches'!$A:$AD,AM$2,0)</f>
        <v>Green</v>
      </c>
      <c r="AN1160" t="str">
        <f>VLOOKUP($Z1160,'oddspedia-matches'!$A:$AD,AN$2,0)</f>
        <v>Red</v>
      </c>
      <c r="AO1160" t="str">
        <f>VLOOKUP($Z1160,'oddspedia-matches'!$A:$AD,AO$2,0)</f>
        <v>Green</v>
      </c>
      <c r="AP1160" t="str">
        <f>VLOOKUP($Z1160,'oddspedia-matches'!$A:$AD,AP$2,0)</f>
        <v>Green</v>
      </c>
      <c r="AQ1160" t="str">
        <f>VLOOKUP($Z1160,'oddspedia-matches'!$A:$AD,AQ$2,0)</f>
        <v>Red</v>
      </c>
    </row>
    <row r="1161" spans="2:45" hidden="1" x14ac:dyDescent="0.3">
      <c r="B1161" t="s">
        <v>450</v>
      </c>
      <c r="C1161" t="s">
        <v>7055</v>
      </c>
      <c r="D1161" s="25">
        <v>0.375</v>
      </c>
      <c r="E1161" t="s">
        <v>588</v>
      </c>
      <c r="F1161" t="s">
        <v>612</v>
      </c>
      <c r="H1161">
        <v>64</v>
      </c>
      <c r="I1161">
        <v>22.5</v>
      </c>
      <c r="J1161">
        <v>13.5</v>
      </c>
      <c r="K1161">
        <v>86.5</v>
      </c>
      <c r="L1161">
        <v>36</v>
      </c>
      <c r="M1161">
        <v>77.5</v>
      </c>
      <c r="N1161">
        <v>49.4</v>
      </c>
      <c r="O1161">
        <v>37.4</v>
      </c>
      <c r="P1161">
        <v>13.2</v>
      </c>
      <c r="Q1161">
        <v>73.900000000000006</v>
      </c>
      <c r="R1161">
        <v>83.7</v>
      </c>
      <c r="S1161">
        <v>62</v>
      </c>
      <c r="T1161">
        <v>38</v>
      </c>
      <c r="U1161">
        <v>46.5</v>
      </c>
      <c r="V1161">
        <v>56.1</v>
      </c>
      <c r="W1161">
        <v>43.9</v>
      </c>
      <c r="X1161" t="str">
        <f>VLOOKUP(E1161,'Transform table'!A:B,2,0)</f>
        <v>FK Atmosfera</v>
      </c>
      <c r="Y1161" t="str">
        <f>VLOOKUP(F1161,'Transform table'!A:B,2,0)</f>
        <v>FC Siauliai II</v>
      </c>
      <c r="Z1161" t="str">
        <f t="shared" si="3"/>
        <v>08/08/2026FK AtmosferaFC Siauliai II</v>
      </c>
      <c r="AA1161" t="str">
        <f>VLOOKUP($Z1161,'oddspedia-matches'!$A:$AD,AA$2,0)</f>
        <v>1 - 1</v>
      </c>
      <c r="AB1161" t="str">
        <f>VLOOKUP($Z1161,'oddspedia-matches'!$A:$AD,AB$2,0)</f>
        <v>Red</v>
      </c>
      <c r="AC1161" t="str">
        <f>VLOOKUP($Z1161,'oddspedia-matches'!$A:$AD,AC$2,0)</f>
        <v>Green</v>
      </c>
      <c r="AD1161" t="str">
        <f>VLOOKUP($Z1161,'oddspedia-matches'!$A:$AD,AD$2,0)</f>
        <v>Red</v>
      </c>
      <c r="AE1161" t="str">
        <f>VLOOKUP($Z1161,'oddspedia-matches'!$A:$AD,AE$2,0)</f>
        <v>Green</v>
      </c>
      <c r="AF1161" t="str">
        <f>VLOOKUP($Z1161,'oddspedia-matches'!$A:$AD,AF$2,0)</f>
        <v>Green</v>
      </c>
      <c r="AG1161" t="str">
        <f>VLOOKUP($Z1161,'oddspedia-matches'!$A:$AD,AG$2,0)</f>
        <v>Red</v>
      </c>
      <c r="AH1161" t="str">
        <f>VLOOKUP($Z1161,'oddspedia-matches'!$A:$AD,AH$2,0)</f>
        <v>Red</v>
      </c>
      <c r="AI1161" t="str">
        <f>VLOOKUP($Z1161,'oddspedia-matches'!$A:$AD,AI$2,0)</f>
        <v>Green</v>
      </c>
      <c r="AJ1161" t="str">
        <f>VLOOKUP($Z1161,'oddspedia-matches'!$A:$AD,AJ$2,0)</f>
        <v>Red</v>
      </c>
      <c r="AK1161" t="str">
        <f>VLOOKUP($Z1161,'oddspedia-matches'!$A:$AD,AK$2,0)</f>
        <v>Green</v>
      </c>
      <c r="AL1161" t="str">
        <f>VLOOKUP($Z1161,'oddspedia-matches'!$A:$AD,AL$2,0)</f>
        <v>Green</v>
      </c>
      <c r="AM1161" t="str">
        <f>VLOOKUP($Z1161,'oddspedia-matches'!$A:$AD,AM$2,0)</f>
        <v>Red</v>
      </c>
      <c r="AN1161" t="str">
        <f>VLOOKUP($Z1161,'oddspedia-matches'!$A:$AD,AN$2,0)</f>
        <v>Green</v>
      </c>
      <c r="AO1161" t="str">
        <f>VLOOKUP($Z1161,'oddspedia-matches'!$A:$AD,AO$2,0)</f>
        <v>Green</v>
      </c>
      <c r="AP1161" t="str">
        <f>VLOOKUP($Z1161,'oddspedia-matches'!$A:$AD,AP$2,0)</f>
        <v>Green</v>
      </c>
      <c r="AQ1161" t="str">
        <f>VLOOKUP($Z1161,'oddspedia-matches'!$A:$AD,AQ$2,0)</f>
        <v>Red</v>
      </c>
    </row>
    <row r="1162" spans="2:45" hidden="1" x14ac:dyDescent="0.3">
      <c r="B1162" t="s">
        <v>450</v>
      </c>
      <c r="C1162" t="s">
        <v>7055</v>
      </c>
      <c r="D1162" s="25">
        <v>0.375</v>
      </c>
      <c r="E1162" t="s">
        <v>992</v>
      </c>
      <c r="F1162" t="s">
        <v>247</v>
      </c>
      <c r="H1162">
        <v>59.4</v>
      </c>
      <c r="I1162">
        <v>23.7</v>
      </c>
      <c r="J1162">
        <v>16.899999999999999</v>
      </c>
      <c r="K1162">
        <v>83.1</v>
      </c>
      <c r="L1162">
        <v>40.6</v>
      </c>
      <c r="M1162">
        <v>76.3</v>
      </c>
      <c r="N1162">
        <v>41</v>
      </c>
      <c r="O1162">
        <v>42.8</v>
      </c>
      <c r="P1162">
        <v>16.2</v>
      </c>
      <c r="Q1162">
        <v>68.2</v>
      </c>
      <c r="R1162">
        <v>83.2</v>
      </c>
      <c r="S1162">
        <v>61.1</v>
      </c>
      <c r="T1162">
        <v>38.9</v>
      </c>
      <c r="U1162">
        <v>46.6</v>
      </c>
      <c r="V1162">
        <v>58.3</v>
      </c>
      <c r="W1162">
        <v>41.7</v>
      </c>
      <c r="X1162" t="str">
        <f>VLOOKUP(E1162,'Transform table'!A:B,2,0)</f>
        <v>FK Vilnus BFA</v>
      </c>
      <c r="Y1162" t="str">
        <f>VLOOKUP(F1162,'Transform table'!A:B,2,0)</f>
        <v>FK Transinvest II</v>
      </c>
      <c r="Z1162" t="str">
        <f t="shared" si="3"/>
        <v>08/08/2026FK Vilnus BFAFK Transinvest II</v>
      </c>
      <c r="AA1162" t="str">
        <f>VLOOKUP($Z1162,'oddspedia-matches'!$A:$AD,AA$2,0)</f>
        <v>4 - 2</v>
      </c>
      <c r="AB1162" t="str">
        <f>VLOOKUP($Z1162,'oddspedia-matches'!$A:$AD,AB$2,0)</f>
        <v>Green</v>
      </c>
      <c r="AC1162" t="str">
        <f>VLOOKUP($Z1162,'oddspedia-matches'!$A:$AD,AC$2,0)</f>
        <v>Red</v>
      </c>
      <c r="AD1162" t="str">
        <f>VLOOKUP($Z1162,'oddspedia-matches'!$A:$AD,AD$2,0)</f>
        <v>Red</v>
      </c>
      <c r="AE1162" t="str">
        <f>VLOOKUP($Z1162,'oddspedia-matches'!$A:$AD,AE$2,0)</f>
        <v>Green</v>
      </c>
      <c r="AF1162" t="str">
        <f>VLOOKUP($Z1162,'oddspedia-matches'!$A:$AD,AF$2,0)</f>
        <v>Red</v>
      </c>
      <c r="AG1162" t="str">
        <f>VLOOKUP($Z1162,'oddspedia-matches'!$A:$AD,AG$2,0)</f>
        <v>Green</v>
      </c>
      <c r="AH1162" t="str">
        <f>VLOOKUP($Z1162,'oddspedia-matches'!$A:$AD,AH$2,0)</f>
        <v>Green</v>
      </c>
      <c r="AI1162" t="str">
        <f>VLOOKUP($Z1162,'oddspedia-matches'!$A:$AD,AI$2,0)</f>
        <v>Red</v>
      </c>
      <c r="AJ1162" t="str">
        <f>VLOOKUP($Z1162,'oddspedia-matches'!$A:$AD,AJ$2,0)</f>
        <v>Red</v>
      </c>
      <c r="AK1162" t="str">
        <f>VLOOKUP($Z1162,'oddspedia-matches'!$A:$AD,AK$2,0)</f>
        <v>Green</v>
      </c>
      <c r="AL1162" t="str">
        <f>VLOOKUP($Z1162,'oddspedia-matches'!$A:$AD,AL$2,0)</f>
        <v>Green</v>
      </c>
      <c r="AM1162" t="str">
        <f>VLOOKUP($Z1162,'oddspedia-matches'!$A:$AD,AM$2,0)</f>
        <v>Green</v>
      </c>
      <c r="AN1162" t="str">
        <f>VLOOKUP($Z1162,'oddspedia-matches'!$A:$AD,AN$2,0)</f>
        <v>Red</v>
      </c>
      <c r="AO1162" t="str">
        <f>VLOOKUP($Z1162,'oddspedia-matches'!$A:$AD,AO$2,0)</f>
        <v>Red</v>
      </c>
      <c r="AP1162" t="str">
        <f>VLOOKUP($Z1162,'oddspedia-matches'!$A:$AD,AP$2,0)</f>
        <v>Green</v>
      </c>
      <c r="AQ1162" t="str">
        <f>VLOOKUP($Z1162,'oddspedia-matches'!$A:$AD,AQ$2,0)</f>
        <v>Red</v>
      </c>
    </row>
    <row r="1163" spans="2:45" hidden="1" x14ac:dyDescent="0.3">
      <c r="B1163" t="s">
        <v>465</v>
      </c>
      <c r="C1163" t="s">
        <v>7055</v>
      </c>
      <c r="D1163" s="25">
        <v>0.375</v>
      </c>
      <c r="E1163" t="s">
        <v>1011</v>
      </c>
      <c r="F1163" t="s">
        <v>31</v>
      </c>
      <c r="H1163">
        <v>21.9</v>
      </c>
      <c r="I1163">
        <v>26.5</v>
      </c>
      <c r="J1163">
        <v>51.6</v>
      </c>
      <c r="K1163">
        <v>48.4</v>
      </c>
      <c r="L1163">
        <v>78.099999999999994</v>
      </c>
      <c r="M1163">
        <v>73.5</v>
      </c>
      <c r="N1163">
        <v>27</v>
      </c>
      <c r="O1163">
        <v>38.799999999999997</v>
      </c>
      <c r="P1163">
        <v>34.299999999999997</v>
      </c>
      <c r="Q1163">
        <v>77.2</v>
      </c>
      <c r="R1163">
        <v>81.900000000000006</v>
      </c>
      <c r="S1163">
        <v>58.8</v>
      </c>
      <c r="T1163">
        <v>41.2</v>
      </c>
      <c r="U1163">
        <v>47.8</v>
      </c>
      <c r="V1163">
        <v>59.7</v>
      </c>
      <c r="W1163">
        <v>40.299999999999997</v>
      </c>
      <c r="X1163" t="str">
        <f>VLOOKUP(E1163,'Transform table'!A:B,2,0)</f>
        <v>Valerenga</v>
      </c>
      <c r="Y1163" t="str">
        <f>VLOOKUP(F1163,'Transform table'!A:B,2,0)</f>
        <v>Bodo/Glimt</v>
      </c>
      <c r="Z1163" t="str">
        <f t="shared" si="3"/>
        <v>08/08/2026ValerengaBodo/Glimt</v>
      </c>
      <c r="AA1163" t="str">
        <f>VLOOKUP($Z1163,'oddspedia-matches'!$A:$AD,AA$2,0)</f>
        <v>1 - 2</v>
      </c>
      <c r="AB1163" t="str">
        <f>VLOOKUP($Z1163,'oddspedia-matches'!$A:$AD,AB$2,0)</f>
        <v>Red</v>
      </c>
      <c r="AC1163" t="str">
        <f>VLOOKUP($Z1163,'oddspedia-matches'!$A:$AD,AC$2,0)</f>
        <v>Red</v>
      </c>
      <c r="AD1163" t="str">
        <f>VLOOKUP($Z1163,'oddspedia-matches'!$A:$AD,AD$2,0)</f>
        <v>Green</v>
      </c>
      <c r="AE1163" t="str">
        <f>VLOOKUP($Z1163,'oddspedia-matches'!$A:$AD,AE$2,0)</f>
        <v>Red</v>
      </c>
      <c r="AF1163" t="str">
        <f>VLOOKUP($Z1163,'oddspedia-matches'!$A:$AD,AF$2,0)</f>
        <v>Green</v>
      </c>
      <c r="AG1163" t="str">
        <f>VLOOKUP($Z1163,'oddspedia-matches'!$A:$AD,AG$2,0)</f>
        <v>Green</v>
      </c>
      <c r="AH1163" t="str">
        <f>VLOOKUP($Z1163,'oddspedia-matches'!$A:$AD,AH$2,0)</f>
        <v>Red</v>
      </c>
      <c r="AI1163" t="str">
        <f>VLOOKUP($Z1163,'oddspedia-matches'!$A:$AD,AI$2,0)</f>
        <v>Red</v>
      </c>
      <c r="AJ1163" t="str">
        <f>VLOOKUP($Z1163,'oddspedia-matches'!$A:$AD,AJ$2,0)</f>
        <v>Green</v>
      </c>
      <c r="AK1163" t="str">
        <f>VLOOKUP($Z1163,'oddspedia-matches'!$A:$AD,AK$2,0)</f>
        <v>Green</v>
      </c>
      <c r="AL1163" t="str">
        <f>VLOOKUP($Z1163,'oddspedia-matches'!$A:$AD,AL$2,0)</f>
        <v>Green</v>
      </c>
      <c r="AM1163" t="str">
        <f>VLOOKUP($Z1163,'oddspedia-matches'!$A:$AD,AM$2,0)</f>
        <v>Green</v>
      </c>
      <c r="AN1163" t="str">
        <f>VLOOKUP($Z1163,'oddspedia-matches'!$A:$AD,AN$2,0)</f>
        <v>Red</v>
      </c>
      <c r="AO1163" t="str">
        <f>VLOOKUP($Z1163,'oddspedia-matches'!$A:$AD,AO$2,0)</f>
        <v>Green</v>
      </c>
      <c r="AP1163" t="str">
        <f>VLOOKUP($Z1163,'oddspedia-matches'!$A:$AD,AP$2,0)</f>
        <v>Green</v>
      </c>
      <c r="AQ1163" t="str">
        <f>VLOOKUP($Z1163,'oddspedia-matches'!$A:$AD,AQ$2,0)</f>
        <v>Red</v>
      </c>
      <c r="AR1163" t="s">
        <v>7119</v>
      </c>
      <c r="AS1163" t="s">
        <v>7833</v>
      </c>
    </row>
    <row r="1164" spans="2:45" hidden="1" x14ac:dyDescent="0.3">
      <c r="B1164" t="s">
        <v>584</v>
      </c>
      <c r="C1164" t="s">
        <v>7055</v>
      </c>
      <c r="D1164" s="25">
        <v>0.41666666666666669</v>
      </c>
      <c r="E1164" t="s">
        <v>589</v>
      </c>
      <c r="F1164" t="s">
        <v>1030</v>
      </c>
      <c r="H1164">
        <v>28</v>
      </c>
      <c r="I1164">
        <v>29.9</v>
      </c>
      <c r="J1164">
        <v>42</v>
      </c>
      <c r="K1164">
        <v>58</v>
      </c>
      <c r="L1164">
        <v>72</v>
      </c>
      <c r="M1164">
        <v>70.099999999999994</v>
      </c>
      <c r="N1164">
        <v>25.2</v>
      </c>
      <c r="O1164">
        <v>48.5</v>
      </c>
      <c r="P1164">
        <v>26.3</v>
      </c>
      <c r="Q1164">
        <v>62.2</v>
      </c>
      <c r="R1164">
        <v>72.5</v>
      </c>
      <c r="S1164">
        <v>45.5</v>
      </c>
      <c r="T1164">
        <v>54.5</v>
      </c>
      <c r="U1164">
        <v>60</v>
      </c>
      <c r="V1164">
        <v>51.6</v>
      </c>
      <c r="W1164">
        <v>48.4</v>
      </c>
      <c r="X1164" t="str">
        <f>VLOOKUP(E1164,'Transform table'!A:B,2,0)</f>
        <v>FC Zhetysu</v>
      </c>
      <c r="Y1164" t="str">
        <f>VLOOKUP(F1164,'Transform table'!A:B,2,0)</f>
        <v>FC Ordabasy</v>
      </c>
      <c r="Z1164" t="str">
        <f t="shared" si="3"/>
        <v>08/08/2026FC ZhetysuFC Ordabasy</v>
      </c>
      <c r="AA1164" t="str">
        <f>VLOOKUP($Z1164,'oddspedia-matches'!$A:$AD,AA$2,0)</f>
        <v>0 - 4</v>
      </c>
      <c r="AB1164" t="str">
        <f>VLOOKUP($Z1164,'oddspedia-matches'!$A:$AD,AB$2,0)</f>
        <v>Red</v>
      </c>
      <c r="AC1164" t="str">
        <f>VLOOKUP($Z1164,'oddspedia-matches'!$A:$AD,AC$2,0)</f>
        <v>Red</v>
      </c>
      <c r="AD1164" t="str">
        <f>VLOOKUP($Z1164,'oddspedia-matches'!$A:$AD,AD$2,0)</f>
        <v>Green</v>
      </c>
      <c r="AE1164" t="str">
        <f>VLOOKUP($Z1164,'oddspedia-matches'!$A:$AD,AE$2,0)</f>
        <v>Red</v>
      </c>
      <c r="AF1164" t="str">
        <f>VLOOKUP($Z1164,'oddspedia-matches'!$A:$AD,AF$2,0)</f>
        <v>Green</v>
      </c>
      <c r="AG1164" t="str">
        <f>VLOOKUP($Z1164,'oddspedia-matches'!$A:$AD,AG$2,0)</f>
        <v>Green</v>
      </c>
      <c r="AH1164" t="str">
        <f>VLOOKUP($Z1164,'oddspedia-matches'!$A:$AD,AH$2,0)</f>
        <v>Red</v>
      </c>
      <c r="AI1164" t="str">
        <f>VLOOKUP($Z1164,'oddspedia-matches'!$A:$AD,AI$2,0)</f>
        <v>Red</v>
      </c>
      <c r="AJ1164" t="str">
        <f>VLOOKUP($Z1164,'oddspedia-matches'!$A:$AD,AJ$2,0)</f>
        <v>Green</v>
      </c>
      <c r="AK1164" t="str">
        <f>VLOOKUP($Z1164,'oddspedia-matches'!$A:$AD,AK$2,0)</f>
        <v>Green</v>
      </c>
      <c r="AL1164" t="str">
        <f>VLOOKUP($Z1164,'oddspedia-matches'!$A:$AD,AL$2,0)</f>
        <v>Green</v>
      </c>
      <c r="AM1164" t="str">
        <f>VLOOKUP($Z1164,'oddspedia-matches'!$A:$AD,AM$2,0)</f>
        <v>Green</v>
      </c>
      <c r="AN1164" t="str">
        <f>VLOOKUP($Z1164,'oddspedia-matches'!$A:$AD,AN$2,0)</f>
        <v>Red</v>
      </c>
      <c r="AO1164" t="str">
        <f>VLOOKUP($Z1164,'oddspedia-matches'!$A:$AD,AO$2,0)</f>
        <v>Red</v>
      </c>
      <c r="AP1164" t="str">
        <f>VLOOKUP($Z1164,'oddspedia-matches'!$A:$AD,AP$2,0)</f>
        <v>Red</v>
      </c>
      <c r="AQ1164" t="str">
        <f>VLOOKUP($Z1164,'oddspedia-matches'!$A:$AD,AQ$2,0)</f>
        <v>Green</v>
      </c>
    </row>
    <row r="1165" spans="2:45" hidden="1" x14ac:dyDescent="0.3">
      <c r="B1165" t="s">
        <v>7058</v>
      </c>
      <c r="C1165" t="s">
        <v>7055</v>
      </c>
      <c r="D1165" s="25">
        <v>0.41666666666666669</v>
      </c>
      <c r="E1165" t="s">
        <v>3260</v>
      </c>
      <c r="F1165" t="s">
        <v>4723</v>
      </c>
      <c r="H1165">
        <v>46</v>
      </c>
      <c r="I1165">
        <v>27.9</v>
      </c>
      <c r="J1165">
        <v>26.1</v>
      </c>
      <c r="K1165">
        <v>73.900000000000006</v>
      </c>
      <c r="L1165">
        <v>54</v>
      </c>
      <c r="M1165">
        <v>72.099999999999994</v>
      </c>
      <c r="N1165">
        <v>45.9</v>
      </c>
      <c r="O1165">
        <v>38.4</v>
      </c>
      <c r="P1165">
        <v>15.7</v>
      </c>
      <c r="Q1165">
        <v>73.900000000000006</v>
      </c>
      <c r="R1165">
        <v>75.900000000000006</v>
      </c>
      <c r="S1165">
        <v>50</v>
      </c>
      <c r="T1165">
        <v>50</v>
      </c>
      <c r="U1165">
        <v>55.9</v>
      </c>
      <c r="V1165">
        <v>54.5</v>
      </c>
      <c r="W1165">
        <v>45.5</v>
      </c>
      <c r="X1165" t="e">
        <f>VLOOKUP(E1165,'Transform table'!A:B,2,0)</f>
        <v>#N/A</v>
      </c>
      <c r="Y1165" t="e">
        <f>VLOOKUP(F1165,'Transform table'!A:B,2,0)</f>
        <v>#N/A</v>
      </c>
      <c r="Z1165" t="e">
        <f t="shared" si="3"/>
        <v>#N/A</v>
      </c>
      <c r="AA1165" t="e">
        <f>VLOOKUP($Z1165,'oddspedia-matches'!$A:$AD,AA$2,0)</f>
        <v>#N/A</v>
      </c>
      <c r="AB1165" t="e">
        <f>VLOOKUP($Z1165,'oddspedia-matches'!$A:$AD,AB$2,0)</f>
        <v>#N/A</v>
      </c>
      <c r="AC1165" t="e">
        <f>VLOOKUP($Z1165,'oddspedia-matches'!$A:$AD,AC$2,0)</f>
        <v>#N/A</v>
      </c>
      <c r="AD1165" t="e">
        <f>VLOOKUP($Z1165,'oddspedia-matches'!$A:$AD,AD$2,0)</f>
        <v>#N/A</v>
      </c>
      <c r="AE1165" t="e">
        <f>VLOOKUP($Z1165,'oddspedia-matches'!$A:$AD,AE$2,0)</f>
        <v>#N/A</v>
      </c>
      <c r="AF1165" t="e">
        <f>VLOOKUP($Z1165,'oddspedia-matches'!$A:$AD,AF$2,0)</f>
        <v>#N/A</v>
      </c>
      <c r="AG1165" t="e">
        <f>VLOOKUP($Z1165,'oddspedia-matches'!$A:$AD,AG$2,0)</f>
        <v>#N/A</v>
      </c>
      <c r="AH1165" t="e">
        <f>VLOOKUP($Z1165,'oddspedia-matches'!$A:$AD,AH$2,0)</f>
        <v>#N/A</v>
      </c>
      <c r="AI1165" t="e">
        <f>VLOOKUP($Z1165,'oddspedia-matches'!$A:$AD,AI$2,0)</f>
        <v>#N/A</v>
      </c>
      <c r="AJ1165" t="e">
        <f>VLOOKUP($Z1165,'oddspedia-matches'!$A:$AD,AJ$2,0)</f>
        <v>#N/A</v>
      </c>
      <c r="AK1165" t="e">
        <f>VLOOKUP($Z1165,'oddspedia-matches'!$A:$AD,AK$2,0)</f>
        <v>#N/A</v>
      </c>
      <c r="AL1165" t="e">
        <f>VLOOKUP($Z1165,'oddspedia-matches'!$A:$AD,AL$2,0)</f>
        <v>#N/A</v>
      </c>
      <c r="AM1165" t="e">
        <f>VLOOKUP($Z1165,'oddspedia-matches'!$A:$AD,AM$2,0)</f>
        <v>#N/A</v>
      </c>
      <c r="AN1165" t="e">
        <f>VLOOKUP($Z1165,'oddspedia-matches'!$A:$AD,AN$2,0)</f>
        <v>#N/A</v>
      </c>
      <c r="AO1165" t="e">
        <f>VLOOKUP($Z1165,'oddspedia-matches'!$A:$AD,AO$2,0)</f>
        <v>#N/A</v>
      </c>
      <c r="AP1165" t="e">
        <f>VLOOKUP($Z1165,'oddspedia-matches'!$A:$AD,AP$2,0)</f>
        <v>#N/A</v>
      </c>
      <c r="AQ1165" t="e">
        <f>VLOOKUP($Z1165,'oddspedia-matches'!$A:$AD,AQ$2,0)</f>
        <v>#N/A</v>
      </c>
    </row>
    <row r="1166" spans="2:45" hidden="1" x14ac:dyDescent="0.3">
      <c r="B1166" t="s">
        <v>7058</v>
      </c>
      <c r="C1166" t="s">
        <v>7055</v>
      </c>
      <c r="D1166" s="25">
        <v>0.41666666666666669</v>
      </c>
      <c r="E1166" t="s">
        <v>7059</v>
      </c>
      <c r="F1166" t="s">
        <v>1915</v>
      </c>
      <c r="H1166">
        <v>47.5</v>
      </c>
      <c r="I1166">
        <v>29.5</v>
      </c>
      <c r="J1166">
        <v>23</v>
      </c>
      <c r="K1166">
        <v>77</v>
      </c>
      <c r="L1166">
        <v>52.5</v>
      </c>
      <c r="M1166">
        <v>70.5</v>
      </c>
      <c r="N1166">
        <v>37.6</v>
      </c>
      <c r="O1166">
        <v>44.5</v>
      </c>
      <c r="P1166">
        <v>18</v>
      </c>
      <c r="Q1166">
        <v>66.5</v>
      </c>
      <c r="R1166">
        <v>68.3</v>
      </c>
      <c r="S1166">
        <v>40.6</v>
      </c>
      <c r="T1166">
        <v>59.4</v>
      </c>
      <c r="U1166">
        <v>65.3</v>
      </c>
      <c r="V1166">
        <v>46.1</v>
      </c>
      <c r="W1166">
        <v>53.9</v>
      </c>
      <c r="X1166" t="e">
        <f>VLOOKUP(E1166,'Transform table'!A:B,2,0)</f>
        <v>#N/A</v>
      </c>
      <c r="Y1166" t="e">
        <f>VLOOKUP(F1166,'Transform table'!A:B,2,0)</f>
        <v>#N/A</v>
      </c>
      <c r="Z1166" t="e">
        <f t="shared" si="3"/>
        <v>#N/A</v>
      </c>
      <c r="AA1166" t="e">
        <f>VLOOKUP($Z1166,'oddspedia-matches'!$A:$AD,AA$2,0)</f>
        <v>#N/A</v>
      </c>
      <c r="AB1166" t="e">
        <f>VLOOKUP($Z1166,'oddspedia-matches'!$A:$AD,AB$2,0)</f>
        <v>#N/A</v>
      </c>
      <c r="AC1166" t="e">
        <f>VLOOKUP($Z1166,'oddspedia-matches'!$A:$AD,AC$2,0)</f>
        <v>#N/A</v>
      </c>
      <c r="AD1166" t="e">
        <f>VLOOKUP($Z1166,'oddspedia-matches'!$A:$AD,AD$2,0)</f>
        <v>#N/A</v>
      </c>
      <c r="AE1166" t="e">
        <f>VLOOKUP($Z1166,'oddspedia-matches'!$A:$AD,AE$2,0)</f>
        <v>#N/A</v>
      </c>
      <c r="AF1166" t="e">
        <f>VLOOKUP($Z1166,'oddspedia-matches'!$A:$AD,AF$2,0)</f>
        <v>#N/A</v>
      </c>
      <c r="AG1166" t="e">
        <f>VLOOKUP($Z1166,'oddspedia-matches'!$A:$AD,AG$2,0)</f>
        <v>#N/A</v>
      </c>
      <c r="AH1166" t="e">
        <f>VLOOKUP($Z1166,'oddspedia-matches'!$A:$AD,AH$2,0)</f>
        <v>#N/A</v>
      </c>
      <c r="AI1166" t="e">
        <f>VLOOKUP($Z1166,'oddspedia-matches'!$A:$AD,AI$2,0)</f>
        <v>#N/A</v>
      </c>
      <c r="AJ1166" t="e">
        <f>VLOOKUP($Z1166,'oddspedia-matches'!$A:$AD,AJ$2,0)</f>
        <v>#N/A</v>
      </c>
      <c r="AK1166" t="e">
        <f>VLOOKUP($Z1166,'oddspedia-matches'!$A:$AD,AK$2,0)</f>
        <v>#N/A</v>
      </c>
      <c r="AL1166" t="e">
        <f>VLOOKUP($Z1166,'oddspedia-matches'!$A:$AD,AL$2,0)</f>
        <v>#N/A</v>
      </c>
      <c r="AM1166" t="e">
        <f>VLOOKUP($Z1166,'oddspedia-matches'!$A:$AD,AM$2,0)</f>
        <v>#N/A</v>
      </c>
      <c r="AN1166" t="e">
        <f>VLOOKUP($Z1166,'oddspedia-matches'!$A:$AD,AN$2,0)</f>
        <v>#N/A</v>
      </c>
      <c r="AO1166" t="e">
        <f>VLOOKUP($Z1166,'oddspedia-matches'!$A:$AD,AO$2,0)</f>
        <v>#N/A</v>
      </c>
      <c r="AP1166" t="e">
        <f>VLOOKUP($Z1166,'oddspedia-matches'!$A:$AD,AP$2,0)</f>
        <v>#N/A</v>
      </c>
      <c r="AQ1166" t="e">
        <f>VLOOKUP($Z1166,'oddspedia-matches'!$A:$AD,AQ$2,0)</f>
        <v>#N/A</v>
      </c>
    </row>
    <row r="1167" spans="2:45" hidden="1" x14ac:dyDescent="0.3">
      <c r="B1167" t="s">
        <v>7058</v>
      </c>
      <c r="C1167" t="s">
        <v>7055</v>
      </c>
      <c r="D1167" s="25">
        <v>0.41666666666666669</v>
      </c>
      <c r="E1167" t="s">
        <v>3253</v>
      </c>
      <c r="F1167" t="s">
        <v>1929</v>
      </c>
      <c r="H1167">
        <v>37.1</v>
      </c>
      <c r="I1167">
        <v>28.7</v>
      </c>
      <c r="J1167">
        <v>34.200000000000003</v>
      </c>
      <c r="K1167">
        <v>65.8</v>
      </c>
      <c r="L1167">
        <v>62.9</v>
      </c>
      <c r="M1167">
        <v>71.3</v>
      </c>
      <c r="N1167">
        <v>25.3</v>
      </c>
      <c r="O1167">
        <v>40.4</v>
      </c>
      <c r="P1167">
        <v>34.299999999999997</v>
      </c>
      <c r="Q1167">
        <v>74.5</v>
      </c>
      <c r="R1167">
        <v>76.3</v>
      </c>
      <c r="S1167">
        <v>50.6</v>
      </c>
      <c r="T1167">
        <v>49.4</v>
      </c>
      <c r="U1167">
        <v>54.9</v>
      </c>
      <c r="V1167">
        <v>56.2</v>
      </c>
      <c r="W1167">
        <v>43.8</v>
      </c>
      <c r="X1167" t="e">
        <f>VLOOKUP(E1167,'Transform table'!A:B,2,0)</f>
        <v>#N/A</v>
      </c>
      <c r="Y1167" t="e">
        <f>VLOOKUP(F1167,'Transform table'!A:B,2,0)</f>
        <v>#N/A</v>
      </c>
      <c r="Z1167" t="e">
        <f t="shared" si="3"/>
        <v>#N/A</v>
      </c>
      <c r="AA1167" t="e">
        <f>VLOOKUP($Z1167,'oddspedia-matches'!$A:$AD,AA$2,0)</f>
        <v>#N/A</v>
      </c>
      <c r="AB1167" t="e">
        <f>VLOOKUP($Z1167,'oddspedia-matches'!$A:$AD,AB$2,0)</f>
        <v>#N/A</v>
      </c>
      <c r="AC1167" t="e">
        <f>VLOOKUP($Z1167,'oddspedia-matches'!$A:$AD,AC$2,0)</f>
        <v>#N/A</v>
      </c>
      <c r="AD1167" t="e">
        <f>VLOOKUP($Z1167,'oddspedia-matches'!$A:$AD,AD$2,0)</f>
        <v>#N/A</v>
      </c>
      <c r="AE1167" t="e">
        <f>VLOOKUP($Z1167,'oddspedia-matches'!$A:$AD,AE$2,0)</f>
        <v>#N/A</v>
      </c>
      <c r="AF1167" t="e">
        <f>VLOOKUP($Z1167,'oddspedia-matches'!$A:$AD,AF$2,0)</f>
        <v>#N/A</v>
      </c>
      <c r="AG1167" t="e">
        <f>VLOOKUP($Z1167,'oddspedia-matches'!$A:$AD,AG$2,0)</f>
        <v>#N/A</v>
      </c>
      <c r="AH1167" t="e">
        <f>VLOOKUP($Z1167,'oddspedia-matches'!$A:$AD,AH$2,0)</f>
        <v>#N/A</v>
      </c>
      <c r="AI1167" t="e">
        <f>VLOOKUP($Z1167,'oddspedia-matches'!$A:$AD,AI$2,0)</f>
        <v>#N/A</v>
      </c>
      <c r="AJ1167" t="e">
        <f>VLOOKUP($Z1167,'oddspedia-matches'!$A:$AD,AJ$2,0)</f>
        <v>#N/A</v>
      </c>
      <c r="AK1167" t="e">
        <f>VLOOKUP($Z1167,'oddspedia-matches'!$A:$AD,AK$2,0)</f>
        <v>#N/A</v>
      </c>
      <c r="AL1167" t="e">
        <f>VLOOKUP($Z1167,'oddspedia-matches'!$A:$AD,AL$2,0)</f>
        <v>#N/A</v>
      </c>
      <c r="AM1167" t="e">
        <f>VLOOKUP($Z1167,'oddspedia-matches'!$A:$AD,AM$2,0)</f>
        <v>#N/A</v>
      </c>
      <c r="AN1167" t="e">
        <f>VLOOKUP($Z1167,'oddspedia-matches'!$A:$AD,AN$2,0)</f>
        <v>#N/A</v>
      </c>
      <c r="AO1167" t="e">
        <f>VLOOKUP($Z1167,'oddspedia-matches'!$A:$AD,AO$2,0)</f>
        <v>#N/A</v>
      </c>
      <c r="AP1167" t="e">
        <f>VLOOKUP($Z1167,'oddspedia-matches'!$A:$AD,AP$2,0)</f>
        <v>#N/A</v>
      </c>
      <c r="AQ1167" t="e">
        <f>VLOOKUP($Z1167,'oddspedia-matches'!$A:$AD,AQ$2,0)</f>
        <v>#N/A</v>
      </c>
    </row>
    <row r="1168" spans="2:45" hidden="1" x14ac:dyDescent="0.3">
      <c r="B1168" t="s">
        <v>7058</v>
      </c>
      <c r="C1168" t="s">
        <v>7055</v>
      </c>
      <c r="D1168" s="25">
        <v>0.41666666666666669</v>
      </c>
      <c r="E1168" t="s">
        <v>3255</v>
      </c>
      <c r="F1168" t="s">
        <v>7060</v>
      </c>
      <c r="H1168">
        <v>33.9</v>
      </c>
      <c r="I1168">
        <v>29</v>
      </c>
      <c r="J1168">
        <v>37.1</v>
      </c>
      <c r="K1168">
        <v>62.9</v>
      </c>
      <c r="L1168">
        <v>66.099999999999994</v>
      </c>
      <c r="M1168">
        <v>71</v>
      </c>
      <c r="N1168">
        <v>27.3</v>
      </c>
      <c r="O1168">
        <v>47.6</v>
      </c>
      <c r="P1168">
        <v>25.1</v>
      </c>
      <c r="Q1168">
        <v>63.5</v>
      </c>
      <c r="R1168">
        <v>75.900000000000006</v>
      </c>
      <c r="S1168">
        <v>50.1</v>
      </c>
      <c r="T1168">
        <v>49.9</v>
      </c>
      <c r="U1168">
        <v>55.4</v>
      </c>
      <c r="V1168">
        <v>55.8</v>
      </c>
      <c r="W1168">
        <v>44.2</v>
      </c>
      <c r="X1168" t="e">
        <f>VLOOKUP(E1168,'Transform table'!A:B,2,0)</f>
        <v>#N/A</v>
      </c>
      <c r="Y1168" t="e">
        <f>VLOOKUP(F1168,'Transform table'!A:B,2,0)</f>
        <v>#N/A</v>
      </c>
      <c r="Z1168" t="e">
        <f t="shared" si="3"/>
        <v>#N/A</v>
      </c>
      <c r="AA1168" t="e">
        <f>VLOOKUP($Z1168,'oddspedia-matches'!$A:$AD,AA$2,0)</f>
        <v>#N/A</v>
      </c>
      <c r="AB1168" t="e">
        <f>VLOOKUP($Z1168,'oddspedia-matches'!$A:$AD,AB$2,0)</f>
        <v>#N/A</v>
      </c>
      <c r="AC1168" t="e">
        <f>VLOOKUP($Z1168,'oddspedia-matches'!$A:$AD,AC$2,0)</f>
        <v>#N/A</v>
      </c>
      <c r="AD1168" t="e">
        <f>VLOOKUP($Z1168,'oddspedia-matches'!$A:$AD,AD$2,0)</f>
        <v>#N/A</v>
      </c>
      <c r="AE1168" t="e">
        <f>VLOOKUP($Z1168,'oddspedia-matches'!$A:$AD,AE$2,0)</f>
        <v>#N/A</v>
      </c>
      <c r="AF1168" t="e">
        <f>VLOOKUP($Z1168,'oddspedia-matches'!$A:$AD,AF$2,0)</f>
        <v>#N/A</v>
      </c>
      <c r="AG1168" t="e">
        <f>VLOOKUP($Z1168,'oddspedia-matches'!$A:$AD,AG$2,0)</f>
        <v>#N/A</v>
      </c>
      <c r="AH1168" t="e">
        <f>VLOOKUP($Z1168,'oddspedia-matches'!$A:$AD,AH$2,0)</f>
        <v>#N/A</v>
      </c>
      <c r="AI1168" t="e">
        <f>VLOOKUP($Z1168,'oddspedia-matches'!$A:$AD,AI$2,0)</f>
        <v>#N/A</v>
      </c>
      <c r="AJ1168" t="e">
        <f>VLOOKUP($Z1168,'oddspedia-matches'!$A:$AD,AJ$2,0)</f>
        <v>#N/A</v>
      </c>
      <c r="AK1168" t="e">
        <f>VLOOKUP($Z1168,'oddspedia-matches'!$A:$AD,AK$2,0)</f>
        <v>#N/A</v>
      </c>
      <c r="AL1168" t="e">
        <f>VLOOKUP($Z1168,'oddspedia-matches'!$A:$AD,AL$2,0)</f>
        <v>#N/A</v>
      </c>
      <c r="AM1168" t="e">
        <f>VLOOKUP($Z1168,'oddspedia-matches'!$A:$AD,AM$2,0)</f>
        <v>#N/A</v>
      </c>
      <c r="AN1168" t="e">
        <f>VLOOKUP($Z1168,'oddspedia-matches'!$A:$AD,AN$2,0)</f>
        <v>#N/A</v>
      </c>
      <c r="AO1168" t="e">
        <f>VLOOKUP($Z1168,'oddspedia-matches'!$A:$AD,AO$2,0)</f>
        <v>#N/A</v>
      </c>
      <c r="AP1168" t="e">
        <f>VLOOKUP($Z1168,'oddspedia-matches'!$A:$AD,AP$2,0)</f>
        <v>#N/A</v>
      </c>
      <c r="AQ1168" t="e">
        <f>VLOOKUP($Z1168,'oddspedia-matches'!$A:$AD,AQ$2,0)</f>
        <v>#N/A</v>
      </c>
    </row>
    <row r="1169" spans="2:45" hidden="1" x14ac:dyDescent="0.3">
      <c r="B1169" t="s">
        <v>990</v>
      </c>
      <c r="C1169" t="s">
        <v>7055</v>
      </c>
      <c r="D1169" s="25">
        <v>0.41666666666666669</v>
      </c>
      <c r="E1169" t="s">
        <v>1092</v>
      </c>
      <c r="F1169" t="s">
        <v>1234</v>
      </c>
      <c r="H1169">
        <v>49.2</v>
      </c>
      <c r="I1169">
        <v>25.9</v>
      </c>
      <c r="J1169">
        <v>24.9</v>
      </c>
      <c r="K1169">
        <v>75.099999999999994</v>
      </c>
      <c r="L1169">
        <v>50.8</v>
      </c>
      <c r="M1169">
        <v>74.099999999999994</v>
      </c>
      <c r="N1169">
        <v>38.5</v>
      </c>
      <c r="O1169">
        <v>41.3</v>
      </c>
      <c r="P1169">
        <v>20.2</v>
      </c>
      <c r="Q1169">
        <v>71.7</v>
      </c>
      <c r="R1169">
        <v>82.1</v>
      </c>
      <c r="S1169">
        <v>59.2</v>
      </c>
      <c r="T1169">
        <v>40.799999999999997</v>
      </c>
      <c r="U1169">
        <v>47</v>
      </c>
      <c r="V1169">
        <v>61</v>
      </c>
      <c r="W1169">
        <v>39</v>
      </c>
      <c r="X1169" t="str">
        <f>VLOOKUP(E1169,'Transform table'!A:B,2,0)</f>
        <v>BFC Daugavpils</v>
      </c>
      <c r="Y1169" t="str">
        <f>VLOOKUP(F1169,'Transform table'!A:B,2,0)</f>
        <v>FK Tukums 2000</v>
      </c>
      <c r="Z1169" t="str">
        <f t="shared" si="3"/>
        <v>08/08/2026BFC DaugavpilsFK Tukums 2000</v>
      </c>
      <c r="AA1169" t="str">
        <f>VLOOKUP($Z1169,'oddspedia-matches'!$A:$AD,AA$2,0)</f>
        <v>2 - 0</v>
      </c>
      <c r="AB1169" t="str">
        <f>VLOOKUP($Z1169,'oddspedia-matches'!$A:$AD,AB$2,0)</f>
        <v>Green</v>
      </c>
      <c r="AC1169" t="str">
        <f>VLOOKUP($Z1169,'oddspedia-matches'!$A:$AD,AC$2,0)</f>
        <v>Red</v>
      </c>
      <c r="AD1169" t="str">
        <f>VLOOKUP($Z1169,'oddspedia-matches'!$A:$AD,AD$2,0)</f>
        <v>Red</v>
      </c>
      <c r="AE1169" t="str">
        <f>VLOOKUP($Z1169,'oddspedia-matches'!$A:$AD,AE$2,0)</f>
        <v>Green</v>
      </c>
      <c r="AF1169" t="str">
        <f>VLOOKUP($Z1169,'oddspedia-matches'!$A:$AD,AF$2,0)</f>
        <v>Red</v>
      </c>
      <c r="AG1169" t="str">
        <f>VLOOKUP($Z1169,'oddspedia-matches'!$A:$AD,AG$2,0)</f>
        <v>Green</v>
      </c>
      <c r="AH1169" t="str">
        <f>VLOOKUP($Z1169,'oddspedia-matches'!$A:$AD,AH$2,0)</f>
        <v>Red</v>
      </c>
      <c r="AI1169" t="str">
        <f>VLOOKUP($Z1169,'oddspedia-matches'!$A:$AD,AI$2,0)</f>
        <v>Green</v>
      </c>
      <c r="AJ1169" t="str">
        <f>VLOOKUP($Z1169,'oddspedia-matches'!$A:$AD,AJ$2,0)</f>
        <v>Red</v>
      </c>
      <c r="AK1169" t="str">
        <f>VLOOKUP($Z1169,'oddspedia-matches'!$A:$AD,AK$2,0)</f>
        <v>Red</v>
      </c>
      <c r="AL1169" t="str">
        <f>VLOOKUP($Z1169,'oddspedia-matches'!$A:$AD,AL$2,0)</f>
        <v>Green</v>
      </c>
      <c r="AM1169" t="str">
        <f>VLOOKUP($Z1169,'oddspedia-matches'!$A:$AD,AM$2,0)</f>
        <v>Red</v>
      </c>
      <c r="AN1169" t="str">
        <f>VLOOKUP($Z1169,'oddspedia-matches'!$A:$AD,AN$2,0)</f>
        <v>Green</v>
      </c>
      <c r="AO1169" t="str">
        <f>VLOOKUP($Z1169,'oddspedia-matches'!$A:$AD,AO$2,0)</f>
        <v>Green</v>
      </c>
      <c r="AP1169" t="str">
        <f>VLOOKUP($Z1169,'oddspedia-matches'!$A:$AD,AP$2,0)</f>
        <v>Red</v>
      </c>
      <c r="AQ1169" t="str">
        <f>VLOOKUP($Z1169,'oddspedia-matches'!$A:$AD,AQ$2,0)</f>
        <v>Green</v>
      </c>
    </row>
    <row r="1170" spans="2:45" hidden="1" x14ac:dyDescent="0.3">
      <c r="B1170" t="s">
        <v>476</v>
      </c>
      <c r="C1170" t="s">
        <v>7055</v>
      </c>
      <c r="D1170" s="25">
        <v>0.41666666666666669</v>
      </c>
      <c r="E1170" t="s">
        <v>146</v>
      </c>
      <c r="F1170" t="s">
        <v>1258</v>
      </c>
      <c r="H1170">
        <v>36.200000000000003</v>
      </c>
      <c r="I1170">
        <v>27.7</v>
      </c>
      <c r="J1170">
        <v>36.1</v>
      </c>
      <c r="K1170">
        <v>63.9</v>
      </c>
      <c r="L1170">
        <v>63.8</v>
      </c>
      <c r="M1170">
        <v>72.3</v>
      </c>
      <c r="N1170">
        <v>33.700000000000003</v>
      </c>
      <c r="O1170">
        <v>40.299999999999997</v>
      </c>
      <c r="P1170">
        <v>26</v>
      </c>
      <c r="Q1170">
        <v>74.5</v>
      </c>
      <c r="R1170">
        <v>80.3</v>
      </c>
      <c r="S1170">
        <v>56.3</v>
      </c>
      <c r="T1170">
        <v>43.7</v>
      </c>
      <c r="U1170">
        <v>49.3</v>
      </c>
      <c r="V1170">
        <v>60.6</v>
      </c>
      <c r="W1170">
        <v>39.4</v>
      </c>
      <c r="X1170" t="str">
        <f>VLOOKUP(E1170,'Transform table'!A:B,2,0)</f>
        <v>Orgryte IS</v>
      </c>
      <c r="Y1170" t="str">
        <f>VLOOKUP(F1170,'Transform table'!A:B,2,0)</f>
        <v>AIK</v>
      </c>
      <c r="Z1170" t="str">
        <f t="shared" si="3"/>
        <v>08/08/2026Orgryte ISAIK</v>
      </c>
      <c r="AA1170" t="str">
        <f>VLOOKUP($Z1170,'oddspedia-matches'!$A:$AD,AA$2,0)</f>
        <v>3 - 4</v>
      </c>
      <c r="AB1170" t="str">
        <f>VLOOKUP($Z1170,'oddspedia-matches'!$A:$AD,AB$2,0)</f>
        <v>Red</v>
      </c>
      <c r="AC1170" t="str">
        <f>VLOOKUP($Z1170,'oddspedia-matches'!$A:$AD,AC$2,0)</f>
        <v>Red</v>
      </c>
      <c r="AD1170" t="str">
        <f>VLOOKUP($Z1170,'oddspedia-matches'!$A:$AD,AD$2,0)</f>
        <v>Green</v>
      </c>
      <c r="AE1170" t="str">
        <f>VLOOKUP($Z1170,'oddspedia-matches'!$A:$AD,AE$2,0)</f>
        <v>Red</v>
      </c>
      <c r="AF1170" t="str">
        <f>VLOOKUP($Z1170,'oddspedia-matches'!$A:$AD,AF$2,0)</f>
        <v>Green</v>
      </c>
      <c r="AG1170" t="str">
        <f>VLOOKUP($Z1170,'oddspedia-matches'!$A:$AD,AG$2,0)</f>
        <v>Green</v>
      </c>
      <c r="AH1170" t="str">
        <f>VLOOKUP($Z1170,'oddspedia-matches'!$A:$AD,AH$2,0)</f>
        <v>Green</v>
      </c>
      <c r="AI1170" t="str">
        <f>VLOOKUP($Z1170,'oddspedia-matches'!$A:$AD,AI$2,0)</f>
        <v>Red</v>
      </c>
      <c r="AJ1170" t="str">
        <f>VLOOKUP($Z1170,'oddspedia-matches'!$A:$AD,AJ$2,0)</f>
        <v>Red</v>
      </c>
      <c r="AK1170" t="str">
        <f>VLOOKUP($Z1170,'oddspedia-matches'!$A:$AD,AK$2,0)</f>
        <v>Green</v>
      </c>
      <c r="AL1170" t="str">
        <f>VLOOKUP($Z1170,'oddspedia-matches'!$A:$AD,AL$2,0)</f>
        <v>Green</v>
      </c>
      <c r="AM1170" t="str">
        <f>VLOOKUP($Z1170,'oddspedia-matches'!$A:$AD,AM$2,0)</f>
        <v>Green</v>
      </c>
      <c r="AN1170" t="str">
        <f>VLOOKUP($Z1170,'oddspedia-matches'!$A:$AD,AN$2,0)</f>
        <v>Red</v>
      </c>
      <c r="AO1170" t="str">
        <f>VLOOKUP($Z1170,'oddspedia-matches'!$A:$AD,AO$2,0)</f>
        <v>Red</v>
      </c>
      <c r="AP1170" t="str">
        <f>VLOOKUP($Z1170,'oddspedia-matches'!$A:$AD,AP$2,0)</f>
        <v>Green</v>
      </c>
      <c r="AQ1170" t="str">
        <f>VLOOKUP($Z1170,'oddspedia-matches'!$A:$AD,AQ$2,0)</f>
        <v>Red</v>
      </c>
    </row>
    <row r="1171" spans="2:45" hidden="1" x14ac:dyDescent="0.3">
      <c r="B1171" t="s">
        <v>451</v>
      </c>
      <c r="C1171" t="s">
        <v>7055</v>
      </c>
      <c r="D1171" s="25">
        <v>0.41666666666666669</v>
      </c>
      <c r="E1171" t="s">
        <v>1261</v>
      </c>
      <c r="F1171" t="s">
        <v>2219</v>
      </c>
      <c r="H1171">
        <v>42</v>
      </c>
      <c r="I1171">
        <v>27.9</v>
      </c>
      <c r="J1171">
        <v>30.2</v>
      </c>
      <c r="K1171">
        <v>69.8</v>
      </c>
      <c r="L1171">
        <v>58</v>
      </c>
      <c r="M1171">
        <v>72.099999999999994</v>
      </c>
      <c r="N1171">
        <v>37.799999999999997</v>
      </c>
      <c r="O1171">
        <v>40.1</v>
      </c>
      <c r="P1171">
        <v>22.2</v>
      </c>
      <c r="Q1171">
        <v>74</v>
      </c>
      <c r="R1171">
        <v>78</v>
      </c>
      <c r="S1171">
        <v>53</v>
      </c>
      <c r="T1171">
        <v>47</v>
      </c>
      <c r="U1171">
        <v>52.7</v>
      </c>
      <c r="V1171">
        <v>57.6</v>
      </c>
      <c r="W1171">
        <v>42.4</v>
      </c>
      <c r="X1171" t="str">
        <f>VLOOKUP(E1171,'Transform table'!A:B,2,0)</f>
        <v>Osters IF</v>
      </c>
      <c r="Y1171" t="str">
        <f>VLOOKUP(F1171,'Transform table'!A:B,2,0)</f>
        <v>Landskrona</v>
      </c>
      <c r="Z1171" t="str">
        <f t="shared" si="3"/>
        <v>08/08/2026Osters IFLandskrona</v>
      </c>
      <c r="AA1171" t="str">
        <f>VLOOKUP($Z1171,'oddspedia-matches'!$A:$AD,AA$2,0)</f>
        <v>0 - 1</v>
      </c>
      <c r="AB1171" t="str">
        <f>VLOOKUP($Z1171,'oddspedia-matches'!$A:$AD,AB$2,0)</f>
        <v>Red</v>
      </c>
      <c r="AC1171" t="str">
        <f>VLOOKUP($Z1171,'oddspedia-matches'!$A:$AD,AC$2,0)</f>
        <v>Red</v>
      </c>
      <c r="AD1171" t="str">
        <f>VLOOKUP($Z1171,'oddspedia-matches'!$A:$AD,AD$2,0)</f>
        <v>Green</v>
      </c>
      <c r="AE1171" t="str">
        <f>VLOOKUP($Z1171,'oddspedia-matches'!$A:$AD,AE$2,0)</f>
        <v>Red</v>
      </c>
      <c r="AF1171" t="str">
        <f>VLOOKUP($Z1171,'oddspedia-matches'!$A:$AD,AF$2,0)</f>
        <v>Green</v>
      </c>
      <c r="AG1171" t="str">
        <f>VLOOKUP($Z1171,'oddspedia-matches'!$A:$AD,AG$2,0)</f>
        <v>Green</v>
      </c>
      <c r="AH1171" t="str">
        <f>VLOOKUP($Z1171,'oddspedia-matches'!$A:$AD,AH$2,0)</f>
        <v>Red</v>
      </c>
      <c r="AI1171" t="str">
        <f>VLOOKUP($Z1171,'oddspedia-matches'!$A:$AD,AI$2,0)</f>
        <v>Red</v>
      </c>
      <c r="AJ1171" t="str">
        <f>VLOOKUP($Z1171,'oddspedia-matches'!$A:$AD,AJ$2,0)</f>
        <v>Green</v>
      </c>
      <c r="AK1171" t="str">
        <f>VLOOKUP($Z1171,'oddspedia-matches'!$A:$AD,AK$2,0)</f>
        <v>Green</v>
      </c>
      <c r="AL1171" t="str">
        <f>VLOOKUP($Z1171,'oddspedia-matches'!$A:$AD,AL$2,0)</f>
        <v>Red</v>
      </c>
      <c r="AM1171" t="str">
        <f>VLOOKUP($Z1171,'oddspedia-matches'!$A:$AD,AM$2,0)</f>
        <v>Red</v>
      </c>
      <c r="AN1171" t="str">
        <f>VLOOKUP($Z1171,'oddspedia-matches'!$A:$AD,AN$2,0)</f>
        <v>Green</v>
      </c>
      <c r="AO1171" t="str">
        <f>VLOOKUP($Z1171,'oddspedia-matches'!$A:$AD,AO$2,0)</f>
        <v>Green</v>
      </c>
      <c r="AP1171" t="str">
        <f>VLOOKUP($Z1171,'oddspedia-matches'!$A:$AD,AP$2,0)</f>
        <v>Red</v>
      </c>
      <c r="AQ1171" t="str">
        <f>VLOOKUP($Z1171,'oddspedia-matches'!$A:$AD,AQ$2,0)</f>
        <v>Green</v>
      </c>
      <c r="AR1171" t="s">
        <v>7119</v>
      </c>
      <c r="AS1171" t="s">
        <v>7833</v>
      </c>
    </row>
    <row r="1172" spans="2:45" hidden="1" x14ac:dyDescent="0.3">
      <c r="B1172" t="s">
        <v>1007</v>
      </c>
      <c r="C1172" t="s">
        <v>7055</v>
      </c>
      <c r="D1172" s="25">
        <v>0.41666666666666669</v>
      </c>
      <c r="E1172" t="s">
        <v>1009</v>
      </c>
      <c r="F1172" t="s">
        <v>1271</v>
      </c>
      <c r="H1172">
        <v>44.3</v>
      </c>
      <c r="I1172">
        <v>28.9</v>
      </c>
      <c r="J1172">
        <v>26.8</v>
      </c>
      <c r="K1172">
        <v>73.2</v>
      </c>
      <c r="L1172">
        <v>55.7</v>
      </c>
      <c r="M1172">
        <v>71.099999999999994</v>
      </c>
      <c r="N1172" t="s">
        <v>20</v>
      </c>
      <c r="O1172" t="s">
        <v>20</v>
      </c>
      <c r="P1172" t="s">
        <v>20</v>
      </c>
      <c r="Q1172" t="s">
        <v>20</v>
      </c>
      <c r="R1172">
        <v>73.099999999999994</v>
      </c>
      <c r="S1172">
        <v>46.3</v>
      </c>
      <c r="T1172">
        <v>53.7</v>
      </c>
      <c r="U1172">
        <v>59.4</v>
      </c>
      <c r="V1172">
        <v>51.8</v>
      </c>
      <c r="W1172">
        <v>48.2</v>
      </c>
      <c r="X1172" t="str">
        <f>VLOOKUP(E1172,'Transform table'!A:B,2,0)</f>
        <v>Uruguay Montevideo</v>
      </c>
      <c r="Y1172" t="str">
        <f>VLOOKUP(F1172,'Transform table'!A:B,2,0)</f>
        <v>Paysandu FC</v>
      </c>
      <c r="Z1172" t="str">
        <f t="shared" si="3"/>
        <v>08/08/2026Uruguay MontevideoPaysandu FC</v>
      </c>
      <c r="AA1172" t="str">
        <f>VLOOKUP($Z1172,'oddspedia-matches'!$A:$AD,AA$2,0)</f>
        <v>1 - 0</v>
      </c>
      <c r="AB1172" t="str">
        <f>VLOOKUP($Z1172,'oddspedia-matches'!$A:$AD,AB$2,0)</f>
        <v>Green</v>
      </c>
      <c r="AC1172" t="str">
        <f>VLOOKUP($Z1172,'oddspedia-matches'!$A:$AD,AC$2,0)</f>
        <v>Red</v>
      </c>
      <c r="AD1172" t="str">
        <f>VLOOKUP($Z1172,'oddspedia-matches'!$A:$AD,AD$2,0)</f>
        <v>Red</v>
      </c>
      <c r="AE1172" t="str">
        <f>VLOOKUP($Z1172,'oddspedia-matches'!$A:$AD,AE$2,0)</f>
        <v>Green</v>
      </c>
      <c r="AF1172" t="str">
        <f>VLOOKUP($Z1172,'oddspedia-matches'!$A:$AD,AF$2,0)</f>
        <v>Red</v>
      </c>
      <c r="AG1172" t="str">
        <f>VLOOKUP($Z1172,'oddspedia-matches'!$A:$AD,AG$2,0)</f>
        <v>Green</v>
      </c>
      <c r="AH1172" t="str">
        <f>VLOOKUP($Z1172,'oddspedia-matches'!$A:$AD,AH$2,0)</f>
        <v>Red</v>
      </c>
      <c r="AI1172" t="str">
        <f>VLOOKUP($Z1172,'oddspedia-matches'!$A:$AD,AI$2,0)</f>
        <v>Green</v>
      </c>
      <c r="AJ1172" t="str">
        <f>VLOOKUP($Z1172,'oddspedia-matches'!$A:$AD,AJ$2,0)</f>
        <v>Red</v>
      </c>
      <c r="AK1172" t="str">
        <f>VLOOKUP($Z1172,'oddspedia-matches'!$A:$AD,AK$2,0)</f>
        <v>Red</v>
      </c>
      <c r="AL1172" t="str">
        <f>VLOOKUP($Z1172,'oddspedia-matches'!$A:$AD,AL$2,0)</f>
        <v>Red</v>
      </c>
      <c r="AM1172" t="str">
        <f>VLOOKUP($Z1172,'oddspedia-matches'!$A:$AD,AM$2,0)</f>
        <v>Red</v>
      </c>
      <c r="AN1172" t="str">
        <f>VLOOKUP($Z1172,'oddspedia-matches'!$A:$AD,AN$2,0)</f>
        <v>Green</v>
      </c>
      <c r="AO1172" t="str">
        <f>VLOOKUP($Z1172,'oddspedia-matches'!$A:$AD,AO$2,0)</f>
        <v>Green</v>
      </c>
      <c r="AP1172" t="str">
        <f>VLOOKUP($Z1172,'oddspedia-matches'!$A:$AD,AP$2,0)</f>
        <v>Red</v>
      </c>
      <c r="AQ1172" t="str">
        <f>VLOOKUP($Z1172,'oddspedia-matches'!$A:$AD,AQ$2,0)</f>
        <v>Green</v>
      </c>
    </row>
    <row r="1173" spans="2:45" hidden="1" x14ac:dyDescent="0.3">
      <c r="B1173" t="s">
        <v>4234</v>
      </c>
      <c r="C1173" t="s">
        <v>7055</v>
      </c>
      <c r="D1173" s="25">
        <v>0.4236111111111111</v>
      </c>
      <c r="E1173" t="s">
        <v>3034</v>
      </c>
      <c r="F1173" t="s">
        <v>4554</v>
      </c>
      <c r="H1173">
        <v>43.2</v>
      </c>
      <c r="I1173">
        <v>28.6</v>
      </c>
      <c r="J1173">
        <v>28.2</v>
      </c>
      <c r="K1173">
        <v>71.8</v>
      </c>
      <c r="L1173">
        <v>56.8</v>
      </c>
      <c r="M1173">
        <v>71.400000000000006</v>
      </c>
      <c r="N1173">
        <v>30</v>
      </c>
      <c r="O1173">
        <v>41.6</v>
      </c>
      <c r="P1173">
        <v>28.4</v>
      </c>
      <c r="Q1173">
        <v>72.8</v>
      </c>
      <c r="R1173">
        <v>74.7</v>
      </c>
      <c r="S1173">
        <v>48.4</v>
      </c>
      <c r="T1173">
        <v>51.6</v>
      </c>
      <c r="U1173">
        <v>57.3</v>
      </c>
      <c r="V1173">
        <v>53.8</v>
      </c>
      <c r="W1173">
        <v>46.2</v>
      </c>
      <c r="X1173" t="e">
        <f>VLOOKUP(E1173,'Transform table'!A:B,2,0)</f>
        <v>#N/A</v>
      </c>
      <c r="Y1173" t="str">
        <f>VLOOKUP(F1173,'Transform table'!A:B,2,0)</f>
        <v>Dinamo Brest</v>
      </c>
      <c r="Z1173" t="e">
        <f t="shared" si="3"/>
        <v>#N/A</v>
      </c>
      <c r="AA1173" t="e">
        <f>VLOOKUP($Z1173,'oddspedia-matches'!$A:$AD,AA$2,0)</f>
        <v>#N/A</v>
      </c>
      <c r="AB1173" t="e">
        <f>VLOOKUP($Z1173,'oddspedia-matches'!$A:$AD,AB$2,0)</f>
        <v>#N/A</v>
      </c>
      <c r="AC1173" t="e">
        <f>VLOOKUP($Z1173,'oddspedia-matches'!$A:$AD,AC$2,0)</f>
        <v>#N/A</v>
      </c>
      <c r="AD1173" t="e">
        <f>VLOOKUP($Z1173,'oddspedia-matches'!$A:$AD,AD$2,0)</f>
        <v>#N/A</v>
      </c>
      <c r="AE1173" t="e">
        <f>VLOOKUP($Z1173,'oddspedia-matches'!$A:$AD,AE$2,0)</f>
        <v>#N/A</v>
      </c>
      <c r="AF1173" t="e">
        <f>VLOOKUP($Z1173,'oddspedia-matches'!$A:$AD,AF$2,0)</f>
        <v>#N/A</v>
      </c>
      <c r="AG1173" t="e">
        <f>VLOOKUP($Z1173,'oddspedia-matches'!$A:$AD,AG$2,0)</f>
        <v>#N/A</v>
      </c>
      <c r="AH1173" t="e">
        <f>VLOOKUP($Z1173,'oddspedia-matches'!$A:$AD,AH$2,0)</f>
        <v>#N/A</v>
      </c>
      <c r="AI1173" t="e">
        <f>VLOOKUP($Z1173,'oddspedia-matches'!$A:$AD,AI$2,0)</f>
        <v>#N/A</v>
      </c>
      <c r="AJ1173" t="e">
        <f>VLOOKUP($Z1173,'oddspedia-matches'!$A:$AD,AJ$2,0)</f>
        <v>#N/A</v>
      </c>
      <c r="AK1173" t="e">
        <f>VLOOKUP($Z1173,'oddspedia-matches'!$A:$AD,AK$2,0)</f>
        <v>#N/A</v>
      </c>
      <c r="AL1173" t="e">
        <f>VLOOKUP($Z1173,'oddspedia-matches'!$A:$AD,AL$2,0)</f>
        <v>#N/A</v>
      </c>
      <c r="AM1173" t="e">
        <f>VLOOKUP($Z1173,'oddspedia-matches'!$A:$AD,AM$2,0)</f>
        <v>#N/A</v>
      </c>
      <c r="AN1173" t="e">
        <f>VLOOKUP($Z1173,'oddspedia-matches'!$A:$AD,AN$2,0)</f>
        <v>#N/A</v>
      </c>
      <c r="AO1173" t="e">
        <f>VLOOKUP($Z1173,'oddspedia-matches'!$A:$AD,AO$2,0)</f>
        <v>#N/A</v>
      </c>
      <c r="AP1173" t="e">
        <f>VLOOKUP($Z1173,'oddspedia-matches'!$A:$AD,AP$2,0)</f>
        <v>#N/A</v>
      </c>
      <c r="AQ1173" t="e">
        <f>VLOOKUP($Z1173,'oddspedia-matches'!$A:$AD,AQ$2,0)</f>
        <v>#N/A</v>
      </c>
    </row>
    <row r="1174" spans="2:45" hidden="1" x14ac:dyDescent="0.3">
      <c r="B1174" t="s">
        <v>584</v>
      </c>
      <c r="C1174" t="s">
        <v>7055</v>
      </c>
      <c r="D1174" s="25">
        <v>0.45833333333333331</v>
      </c>
      <c r="E1174" t="s">
        <v>1029</v>
      </c>
      <c r="F1174" t="s">
        <v>1050</v>
      </c>
      <c r="H1174">
        <v>61.7</v>
      </c>
      <c r="I1174">
        <v>25.1</v>
      </c>
      <c r="J1174">
        <v>13.2</v>
      </c>
      <c r="K1174">
        <v>86.8</v>
      </c>
      <c r="L1174">
        <v>38.299999999999997</v>
      </c>
      <c r="M1174">
        <v>74.900000000000006</v>
      </c>
      <c r="N1174">
        <v>46.4</v>
      </c>
      <c r="O1174">
        <v>43.1</v>
      </c>
      <c r="P1174">
        <v>10.5</v>
      </c>
      <c r="Q1174">
        <v>64.900000000000006</v>
      </c>
      <c r="R1174">
        <v>70.5</v>
      </c>
      <c r="S1174">
        <v>43.4</v>
      </c>
      <c r="T1174">
        <v>56.6</v>
      </c>
      <c r="U1174">
        <v>65</v>
      </c>
      <c r="V1174">
        <v>41.6</v>
      </c>
      <c r="W1174">
        <v>58.4</v>
      </c>
      <c r="X1174" t="str">
        <f>VLOOKUP(E1174,'Transform table'!A:B,2,0)</f>
        <v>Kairat</v>
      </c>
      <c r="Y1174" t="str">
        <f>VLOOKUP(F1174,'Transform table'!A:B,2,0)</f>
        <v>FC Zhenis</v>
      </c>
      <c r="Z1174" t="str">
        <f t="shared" si="3"/>
        <v>08/08/2026KairatFC Zhenis</v>
      </c>
      <c r="AA1174" t="e">
        <f>VLOOKUP($Z1174,'oddspedia-matches'!$A:$AD,AA$2,0)</f>
        <v>#N/A</v>
      </c>
      <c r="AB1174" t="e">
        <f>VLOOKUP($Z1174,'oddspedia-matches'!$A:$AD,AB$2,0)</f>
        <v>#N/A</v>
      </c>
      <c r="AC1174" t="e">
        <f>VLOOKUP($Z1174,'oddspedia-matches'!$A:$AD,AC$2,0)</f>
        <v>#N/A</v>
      </c>
      <c r="AD1174" t="e">
        <f>VLOOKUP($Z1174,'oddspedia-matches'!$A:$AD,AD$2,0)</f>
        <v>#N/A</v>
      </c>
      <c r="AE1174" t="e">
        <f>VLOOKUP($Z1174,'oddspedia-matches'!$A:$AD,AE$2,0)</f>
        <v>#N/A</v>
      </c>
      <c r="AF1174" t="e">
        <f>VLOOKUP($Z1174,'oddspedia-matches'!$A:$AD,AF$2,0)</f>
        <v>#N/A</v>
      </c>
      <c r="AG1174" t="e">
        <f>VLOOKUP($Z1174,'oddspedia-matches'!$A:$AD,AG$2,0)</f>
        <v>#N/A</v>
      </c>
      <c r="AH1174" t="e">
        <f>VLOOKUP($Z1174,'oddspedia-matches'!$A:$AD,AH$2,0)</f>
        <v>#N/A</v>
      </c>
      <c r="AI1174" t="e">
        <f>VLOOKUP($Z1174,'oddspedia-matches'!$A:$AD,AI$2,0)</f>
        <v>#N/A</v>
      </c>
      <c r="AJ1174" t="e">
        <f>VLOOKUP($Z1174,'oddspedia-matches'!$A:$AD,AJ$2,0)</f>
        <v>#N/A</v>
      </c>
      <c r="AK1174" t="e">
        <f>VLOOKUP($Z1174,'oddspedia-matches'!$A:$AD,AK$2,0)</f>
        <v>#N/A</v>
      </c>
      <c r="AL1174" t="e">
        <f>VLOOKUP($Z1174,'oddspedia-matches'!$A:$AD,AL$2,0)</f>
        <v>#N/A</v>
      </c>
      <c r="AM1174" t="e">
        <f>VLOOKUP($Z1174,'oddspedia-matches'!$A:$AD,AM$2,0)</f>
        <v>#N/A</v>
      </c>
      <c r="AN1174" t="e">
        <f>VLOOKUP($Z1174,'oddspedia-matches'!$A:$AD,AN$2,0)</f>
        <v>#N/A</v>
      </c>
      <c r="AO1174" t="e">
        <f>VLOOKUP($Z1174,'oddspedia-matches'!$A:$AD,AO$2,0)</f>
        <v>#N/A</v>
      </c>
      <c r="AP1174" t="e">
        <f>VLOOKUP($Z1174,'oddspedia-matches'!$A:$AD,AP$2,0)</f>
        <v>#N/A</v>
      </c>
      <c r="AQ1174" t="e">
        <f>VLOOKUP($Z1174,'oddspedia-matches'!$A:$AD,AQ$2,0)</f>
        <v>#N/A</v>
      </c>
    </row>
    <row r="1175" spans="2:45" hidden="1" x14ac:dyDescent="0.3">
      <c r="B1175" t="s">
        <v>4236</v>
      </c>
      <c r="C1175" t="s">
        <v>7055</v>
      </c>
      <c r="D1175" s="25">
        <v>0.45833333333333331</v>
      </c>
      <c r="E1175" t="s">
        <v>1920</v>
      </c>
      <c r="F1175" t="s">
        <v>434</v>
      </c>
      <c r="H1175">
        <v>54.2</v>
      </c>
      <c r="I1175">
        <v>24.9</v>
      </c>
      <c r="J1175">
        <v>20.9</v>
      </c>
      <c r="K1175">
        <v>79.099999999999994</v>
      </c>
      <c r="L1175">
        <v>45.8</v>
      </c>
      <c r="M1175">
        <v>75.099999999999994</v>
      </c>
      <c r="N1175">
        <v>38.5</v>
      </c>
      <c r="O1175">
        <v>38.700000000000003</v>
      </c>
      <c r="P1175">
        <v>22.9</v>
      </c>
      <c r="Q1175">
        <v>76.2</v>
      </c>
      <c r="R1175">
        <v>82.8</v>
      </c>
      <c r="S1175">
        <v>60.3</v>
      </c>
      <c r="T1175">
        <v>39.700000000000003</v>
      </c>
      <c r="U1175">
        <v>46.5</v>
      </c>
      <c r="V1175">
        <v>60.1</v>
      </c>
      <c r="W1175">
        <v>39.9</v>
      </c>
      <c r="X1175" t="str">
        <f>VLOOKUP(E1175,'Transform table'!A:B,2,0)</f>
        <v>Paide Linnameeskond</v>
      </c>
      <c r="Y1175" t="str">
        <f>VLOOKUP(F1175,'Transform table'!A:B,2,0)</f>
        <v>Parnu JK Vaprus</v>
      </c>
      <c r="Z1175" t="str">
        <f t="shared" si="3"/>
        <v>08/08/2026Paide LinnameeskondParnu JK Vaprus</v>
      </c>
      <c r="AA1175" t="e">
        <f>VLOOKUP($Z1175,'oddspedia-matches'!$A:$AD,AA$2,0)</f>
        <v>#N/A</v>
      </c>
      <c r="AB1175" t="e">
        <f>VLOOKUP($Z1175,'oddspedia-matches'!$A:$AD,AB$2,0)</f>
        <v>#N/A</v>
      </c>
      <c r="AC1175" t="e">
        <f>VLOOKUP($Z1175,'oddspedia-matches'!$A:$AD,AC$2,0)</f>
        <v>#N/A</v>
      </c>
      <c r="AD1175" t="e">
        <f>VLOOKUP($Z1175,'oddspedia-matches'!$A:$AD,AD$2,0)</f>
        <v>#N/A</v>
      </c>
      <c r="AE1175" t="e">
        <f>VLOOKUP($Z1175,'oddspedia-matches'!$A:$AD,AE$2,0)</f>
        <v>#N/A</v>
      </c>
      <c r="AF1175" t="e">
        <f>VLOOKUP($Z1175,'oddspedia-matches'!$A:$AD,AF$2,0)</f>
        <v>#N/A</v>
      </c>
      <c r="AG1175" t="e">
        <f>VLOOKUP($Z1175,'oddspedia-matches'!$A:$AD,AG$2,0)</f>
        <v>#N/A</v>
      </c>
      <c r="AH1175" t="e">
        <f>VLOOKUP($Z1175,'oddspedia-matches'!$A:$AD,AH$2,0)</f>
        <v>#N/A</v>
      </c>
      <c r="AI1175" t="e">
        <f>VLOOKUP($Z1175,'oddspedia-matches'!$A:$AD,AI$2,0)</f>
        <v>#N/A</v>
      </c>
      <c r="AJ1175" t="e">
        <f>VLOOKUP($Z1175,'oddspedia-matches'!$A:$AD,AJ$2,0)</f>
        <v>#N/A</v>
      </c>
      <c r="AK1175" t="e">
        <f>VLOOKUP($Z1175,'oddspedia-matches'!$A:$AD,AK$2,0)</f>
        <v>#N/A</v>
      </c>
      <c r="AL1175" t="e">
        <f>VLOOKUP($Z1175,'oddspedia-matches'!$A:$AD,AL$2,0)</f>
        <v>#N/A</v>
      </c>
      <c r="AM1175" t="e">
        <f>VLOOKUP($Z1175,'oddspedia-matches'!$A:$AD,AM$2,0)</f>
        <v>#N/A</v>
      </c>
      <c r="AN1175" t="e">
        <f>VLOOKUP($Z1175,'oddspedia-matches'!$A:$AD,AN$2,0)</f>
        <v>#N/A</v>
      </c>
      <c r="AO1175" t="e">
        <f>VLOOKUP($Z1175,'oddspedia-matches'!$A:$AD,AO$2,0)</f>
        <v>#N/A</v>
      </c>
      <c r="AP1175" t="e">
        <f>VLOOKUP($Z1175,'oddspedia-matches'!$A:$AD,AP$2,0)</f>
        <v>#N/A</v>
      </c>
      <c r="AQ1175" t="e">
        <f>VLOOKUP($Z1175,'oddspedia-matches'!$A:$AD,AQ$2,0)</f>
        <v>#N/A</v>
      </c>
    </row>
    <row r="1176" spans="2:45" hidden="1" x14ac:dyDescent="0.3">
      <c r="B1176" t="s">
        <v>469</v>
      </c>
      <c r="C1176" t="s">
        <v>7055</v>
      </c>
      <c r="D1176" s="25">
        <v>0.45833333333333331</v>
      </c>
      <c r="E1176" t="s">
        <v>605</v>
      </c>
      <c r="F1176" t="s">
        <v>99</v>
      </c>
      <c r="H1176">
        <v>35.700000000000003</v>
      </c>
      <c r="I1176">
        <v>25.7</v>
      </c>
      <c r="J1176">
        <v>38.5</v>
      </c>
      <c r="K1176">
        <v>61.5</v>
      </c>
      <c r="L1176">
        <v>64.3</v>
      </c>
      <c r="M1176">
        <v>74.3</v>
      </c>
      <c r="N1176">
        <v>31.2</v>
      </c>
      <c r="O1176">
        <v>38.6</v>
      </c>
      <c r="P1176">
        <v>30.2</v>
      </c>
      <c r="Q1176">
        <v>77.5</v>
      </c>
      <c r="R1176">
        <v>88.6</v>
      </c>
      <c r="S1176">
        <v>70.2</v>
      </c>
      <c r="T1176">
        <v>29.8</v>
      </c>
      <c r="U1176">
        <v>35</v>
      </c>
      <c r="V1176">
        <v>71.3</v>
      </c>
      <c r="W1176">
        <v>28.7</v>
      </c>
      <c r="X1176" t="str">
        <f>VLOOKUP(E1176,'Transform table'!A:B,2,0)</f>
        <v>Grotta Seltjarnarnes</v>
      </c>
      <c r="Y1176" t="str">
        <f>VLOOKUP(F1176,'Transform table'!A:B,2,0)</f>
        <v xml:space="preserve">Throttur </v>
      </c>
      <c r="Z1176" t="str">
        <f t="shared" si="3"/>
        <v xml:space="preserve">08/08/2026Grotta SeltjarnarnesThrottur </v>
      </c>
      <c r="AA1176" t="str">
        <f>VLOOKUP($Z1176,'oddspedia-matches'!$A:$AD,AA$2,0)</f>
        <v>1 - 1</v>
      </c>
      <c r="AB1176" t="str">
        <f>VLOOKUP($Z1176,'oddspedia-matches'!$A:$AD,AB$2,0)</f>
        <v>Red</v>
      </c>
      <c r="AC1176" t="str">
        <f>VLOOKUP($Z1176,'oddspedia-matches'!$A:$AD,AC$2,0)</f>
        <v>Green</v>
      </c>
      <c r="AD1176" t="str">
        <f>VLOOKUP($Z1176,'oddspedia-matches'!$A:$AD,AD$2,0)</f>
        <v>Red</v>
      </c>
      <c r="AE1176" t="str">
        <f>VLOOKUP($Z1176,'oddspedia-matches'!$A:$AD,AE$2,0)</f>
        <v>Green</v>
      </c>
      <c r="AF1176" t="str">
        <f>VLOOKUP($Z1176,'oddspedia-matches'!$A:$AD,AF$2,0)</f>
        <v>Green</v>
      </c>
      <c r="AG1176" t="str">
        <f>VLOOKUP($Z1176,'oddspedia-matches'!$A:$AD,AG$2,0)</f>
        <v>Red</v>
      </c>
      <c r="AH1176" t="str">
        <f>VLOOKUP($Z1176,'oddspedia-matches'!$A:$AD,AH$2,0)</f>
        <v>Green</v>
      </c>
      <c r="AI1176" t="str">
        <f>VLOOKUP($Z1176,'oddspedia-matches'!$A:$AD,AI$2,0)</f>
        <v>Red</v>
      </c>
      <c r="AJ1176" t="str">
        <f>VLOOKUP($Z1176,'oddspedia-matches'!$A:$AD,AJ$2,0)</f>
        <v>Red</v>
      </c>
      <c r="AK1176" t="str">
        <f>VLOOKUP($Z1176,'oddspedia-matches'!$A:$AD,AK$2,0)</f>
        <v>Green</v>
      </c>
      <c r="AL1176" t="str">
        <f>VLOOKUP($Z1176,'oddspedia-matches'!$A:$AD,AL$2,0)</f>
        <v>Green</v>
      </c>
      <c r="AM1176" t="str">
        <f>VLOOKUP($Z1176,'oddspedia-matches'!$A:$AD,AM$2,0)</f>
        <v>Red</v>
      </c>
      <c r="AN1176" t="str">
        <f>VLOOKUP($Z1176,'oddspedia-matches'!$A:$AD,AN$2,0)</f>
        <v>Green</v>
      </c>
      <c r="AO1176" t="str">
        <f>VLOOKUP($Z1176,'oddspedia-matches'!$A:$AD,AO$2,0)</f>
        <v>Green</v>
      </c>
      <c r="AP1176" t="str">
        <f>VLOOKUP($Z1176,'oddspedia-matches'!$A:$AD,AP$2,0)</f>
        <v>Green</v>
      </c>
      <c r="AQ1176" t="str">
        <f>VLOOKUP($Z1176,'oddspedia-matches'!$A:$AD,AQ$2,0)</f>
        <v>Red</v>
      </c>
    </row>
    <row r="1177" spans="2:45" hidden="1" x14ac:dyDescent="0.3">
      <c r="B1177" t="s">
        <v>469</v>
      </c>
      <c r="C1177" t="s">
        <v>7055</v>
      </c>
      <c r="D1177" s="25">
        <v>0.45833333333333331</v>
      </c>
      <c r="E1177" t="s">
        <v>161</v>
      </c>
      <c r="F1177" t="s">
        <v>265</v>
      </c>
      <c r="H1177">
        <v>52.7</v>
      </c>
      <c r="I1177">
        <v>24.8</v>
      </c>
      <c r="J1177">
        <v>22.5</v>
      </c>
      <c r="K1177">
        <v>77.5</v>
      </c>
      <c r="L1177">
        <v>47.3</v>
      </c>
      <c r="M1177">
        <v>75.2</v>
      </c>
      <c r="N1177">
        <v>53.6</v>
      </c>
      <c r="O1177">
        <v>33.1</v>
      </c>
      <c r="P1177">
        <v>13.3</v>
      </c>
      <c r="Q1177">
        <v>79.599999999999994</v>
      </c>
      <c r="R1177">
        <v>85</v>
      </c>
      <c r="S1177">
        <v>63.9</v>
      </c>
      <c r="T1177">
        <v>36.1</v>
      </c>
      <c r="U1177">
        <v>42.5</v>
      </c>
      <c r="V1177">
        <v>63.7</v>
      </c>
      <c r="W1177">
        <v>36.299999999999997</v>
      </c>
      <c r="X1177" t="str">
        <f>VLOOKUP(E1177,'Transform table'!A:B,2,0)</f>
        <v>UMF Njardvik</v>
      </c>
      <c r="Y1177" t="str">
        <f>VLOOKUP(F1177,'Transform table'!A:B,2,0)</f>
        <v>IF Vestri</v>
      </c>
      <c r="Z1177" t="str">
        <f t="shared" si="3"/>
        <v>08/08/2026UMF NjardvikIF Vestri</v>
      </c>
      <c r="AA1177" t="str">
        <f>VLOOKUP($Z1177,'oddspedia-matches'!$A:$AD,AA$2,0)</f>
        <v>3 - 1</v>
      </c>
      <c r="AB1177" t="str">
        <f>VLOOKUP($Z1177,'oddspedia-matches'!$A:$AD,AB$2,0)</f>
        <v>Green</v>
      </c>
      <c r="AC1177" t="str">
        <f>VLOOKUP($Z1177,'oddspedia-matches'!$A:$AD,AC$2,0)</f>
        <v>Red</v>
      </c>
      <c r="AD1177" t="str">
        <f>VLOOKUP($Z1177,'oddspedia-matches'!$A:$AD,AD$2,0)</f>
        <v>Red</v>
      </c>
      <c r="AE1177" t="str">
        <f>VLOOKUP($Z1177,'oddspedia-matches'!$A:$AD,AE$2,0)</f>
        <v>Green</v>
      </c>
      <c r="AF1177" t="str">
        <f>VLOOKUP($Z1177,'oddspedia-matches'!$A:$AD,AF$2,0)</f>
        <v>Red</v>
      </c>
      <c r="AG1177" t="str">
        <f>VLOOKUP($Z1177,'oddspedia-matches'!$A:$AD,AG$2,0)</f>
        <v>Green</v>
      </c>
      <c r="AH1177" t="str">
        <f>VLOOKUP($Z1177,'oddspedia-matches'!$A:$AD,AH$2,0)</f>
        <v>Red</v>
      </c>
      <c r="AI1177" t="str">
        <f>VLOOKUP($Z1177,'oddspedia-matches'!$A:$AD,AI$2,0)</f>
        <v>Green</v>
      </c>
      <c r="AJ1177" t="str">
        <f>VLOOKUP($Z1177,'oddspedia-matches'!$A:$AD,AJ$2,0)</f>
        <v>Red</v>
      </c>
      <c r="AK1177" t="str">
        <f>VLOOKUP($Z1177,'oddspedia-matches'!$A:$AD,AK$2,0)</f>
        <v>Green</v>
      </c>
      <c r="AL1177" t="str">
        <f>VLOOKUP($Z1177,'oddspedia-matches'!$A:$AD,AL$2,0)</f>
        <v>Green</v>
      </c>
      <c r="AM1177" t="str">
        <f>VLOOKUP($Z1177,'oddspedia-matches'!$A:$AD,AM$2,0)</f>
        <v>Green</v>
      </c>
      <c r="AN1177" t="str">
        <f>VLOOKUP($Z1177,'oddspedia-matches'!$A:$AD,AN$2,0)</f>
        <v>Red</v>
      </c>
      <c r="AO1177" t="str">
        <f>VLOOKUP($Z1177,'oddspedia-matches'!$A:$AD,AO$2,0)</f>
        <v>Red</v>
      </c>
      <c r="AP1177" t="str">
        <f>VLOOKUP($Z1177,'oddspedia-matches'!$A:$AD,AP$2,0)</f>
        <v>Green</v>
      </c>
      <c r="AQ1177" t="str">
        <f>VLOOKUP($Z1177,'oddspedia-matches'!$A:$AD,AQ$2,0)</f>
        <v>Red</v>
      </c>
    </row>
    <row r="1178" spans="2:45" hidden="1" x14ac:dyDescent="0.3">
      <c r="B1178" t="s">
        <v>480</v>
      </c>
      <c r="C1178" t="s">
        <v>7055</v>
      </c>
      <c r="D1178" s="25">
        <v>0.45833333333333331</v>
      </c>
      <c r="E1178" t="s">
        <v>608</v>
      </c>
      <c r="F1178" t="s">
        <v>164</v>
      </c>
      <c r="H1178">
        <v>38.700000000000003</v>
      </c>
      <c r="I1178">
        <v>25.4</v>
      </c>
      <c r="J1178">
        <v>35.9</v>
      </c>
      <c r="K1178">
        <v>64.099999999999994</v>
      </c>
      <c r="L1178">
        <v>61.3</v>
      </c>
      <c r="M1178">
        <v>74.599999999999994</v>
      </c>
      <c r="N1178">
        <v>45.6</v>
      </c>
      <c r="O1178">
        <v>33</v>
      </c>
      <c r="P1178">
        <v>21.4</v>
      </c>
      <c r="Q1178">
        <v>83.9</v>
      </c>
      <c r="R1178">
        <v>91.6</v>
      </c>
      <c r="S1178">
        <v>76.3</v>
      </c>
      <c r="T1178">
        <v>23.7</v>
      </c>
      <c r="U1178">
        <v>28.5</v>
      </c>
      <c r="V1178">
        <v>76</v>
      </c>
      <c r="W1178">
        <v>24</v>
      </c>
      <c r="X1178" t="str">
        <f>VLOOKUP(E1178,'Transform table'!A:B,2,0)</f>
        <v>KFA Austfjarda</v>
      </c>
      <c r="Y1178" t="str">
        <f>VLOOKUP(F1178,'Transform table'!A:B,2,0)</f>
        <v>Haukar</v>
      </c>
      <c r="Z1178" t="str">
        <f t="shared" si="3"/>
        <v>08/08/2026KFA AustfjardaHaukar</v>
      </c>
      <c r="AA1178" t="str">
        <f>VLOOKUP($Z1178,'oddspedia-matches'!$A:$AD,AA$2,0)</f>
        <v>1 - 2</v>
      </c>
      <c r="AB1178" t="str">
        <f>VLOOKUP($Z1178,'oddspedia-matches'!$A:$AD,AB$2,0)</f>
        <v>Red</v>
      </c>
      <c r="AC1178" t="str">
        <f>VLOOKUP($Z1178,'oddspedia-matches'!$A:$AD,AC$2,0)</f>
        <v>Red</v>
      </c>
      <c r="AD1178" t="str">
        <f>VLOOKUP($Z1178,'oddspedia-matches'!$A:$AD,AD$2,0)</f>
        <v>Green</v>
      </c>
      <c r="AE1178" t="str">
        <f>VLOOKUP($Z1178,'oddspedia-matches'!$A:$AD,AE$2,0)</f>
        <v>Red</v>
      </c>
      <c r="AF1178" t="str">
        <f>VLOOKUP($Z1178,'oddspedia-matches'!$A:$AD,AF$2,0)</f>
        <v>Green</v>
      </c>
      <c r="AG1178" t="str">
        <f>VLOOKUP($Z1178,'oddspedia-matches'!$A:$AD,AG$2,0)</f>
        <v>Green</v>
      </c>
      <c r="AH1178" t="str">
        <f>VLOOKUP($Z1178,'oddspedia-matches'!$A:$AD,AH$2,0)</f>
        <v>Red</v>
      </c>
      <c r="AI1178" t="str">
        <f>VLOOKUP($Z1178,'oddspedia-matches'!$A:$AD,AI$2,0)</f>
        <v>Green</v>
      </c>
      <c r="AJ1178" t="str">
        <f>VLOOKUP($Z1178,'oddspedia-matches'!$A:$AD,AJ$2,0)</f>
        <v>Red</v>
      </c>
      <c r="AK1178" t="str">
        <f>VLOOKUP($Z1178,'oddspedia-matches'!$A:$AD,AK$2,0)</f>
        <v>Red</v>
      </c>
      <c r="AL1178" t="str">
        <f>VLOOKUP($Z1178,'oddspedia-matches'!$A:$AD,AL$2,0)</f>
        <v>Green</v>
      </c>
      <c r="AM1178" t="str">
        <f>VLOOKUP($Z1178,'oddspedia-matches'!$A:$AD,AM$2,0)</f>
        <v>Green</v>
      </c>
      <c r="AN1178" t="str">
        <f>VLOOKUP($Z1178,'oddspedia-matches'!$A:$AD,AN$2,0)</f>
        <v>Red</v>
      </c>
      <c r="AO1178" t="str">
        <f>VLOOKUP($Z1178,'oddspedia-matches'!$A:$AD,AO$2,0)</f>
        <v>Green</v>
      </c>
      <c r="AP1178" t="str">
        <f>VLOOKUP($Z1178,'oddspedia-matches'!$A:$AD,AP$2,0)</f>
        <v>Green</v>
      </c>
      <c r="AQ1178" t="str">
        <f>VLOOKUP($Z1178,'oddspedia-matches'!$A:$AD,AQ$2,0)</f>
        <v>Red</v>
      </c>
    </row>
    <row r="1179" spans="2:45" hidden="1" x14ac:dyDescent="0.3">
      <c r="B1179" t="s">
        <v>480</v>
      </c>
      <c r="C1179" t="s">
        <v>7055</v>
      </c>
      <c r="D1179" s="25">
        <v>0.45833333333333331</v>
      </c>
      <c r="E1179" t="s">
        <v>163</v>
      </c>
      <c r="F1179" t="s">
        <v>634</v>
      </c>
      <c r="H1179">
        <v>59.7</v>
      </c>
      <c r="I1179">
        <v>26.1</v>
      </c>
      <c r="J1179">
        <v>14.2</v>
      </c>
      <c r="K1179">
        <v>85.8</v>
      </c>
      <c r="L1179">
        <v>40.299999999999997</v>
      </c>
      <c r="M1179">
        <v>73.900000000000006</v>
      </c>
      <c r="N1179">
        <v>63.7</v>
      </c>
      <c r="O1179">
        <v>25.6</v>
      </c>
      <c r="P1179">
        <v>10.7</v>
      </c>
      <c r="Q1179">
        <v>88</v>
      </c>
      <c r="R1179">
        <v>95.4</v>
      </c>
      <c r="S1179">
        <v>85.1</v>
      </c>
      <c r="T1179">
        <v>14.9</v>
      </c>
      <c r="U1179">
        <v>20.3</v>
      </c>
      <c r="V1179">
        <v>77.7</v>
      </c>
      <c r="W1179">
        <v>22.3</v>
      </c>
      <c r="X1179" t="str">
        <f>VLOOKUP(E1179,'Transform table'!A:B,2,0)</f>
        <v xml:space="preserve">Fjolnir </v>
      </c>
      <c r="Y1179" t="str">
        <f>VLOOKUP(F1179,'Transform table'!A:B,2,0)</f>
        <v>KFG Gardabaer</v>
      </c>
      <c r="Z1179" t="str">
        <f t="shared" si="3"/>
        <v>08/08/2026Fjolnir KFG Gardabaer</v>
      </c>
      <c r="AA1179" t="str">
        <f>VLOOKUP($Z1179,'oddspedia-matches'!$A:$AD,AA$2,0)</f>
        <v>4 - 1</v>
      </c>
      <c r="AB1179" t="str">
        <f>VLOOKUP($Z1179,'oddspedia-matches'!$A:$AD,AB$2,0)</f>
        <v>Green</v>
      </c>
      <c r="AC1179" t="str">
        <f>VLOOKUP($Z1179,'oddspedia-matches'!$A:$AD,AC$2,0)</f>
        <v>Red</v>
      </c>
      <c r="AD1179" t="str">
        <f>VLOOKUP($Z1179,'oddspedia-matches'!$A:$AD,AD$2,0)</f>
        <v>Red</v>
      </c>
      <c r="AE1179" t="str">
        <f>VLOOKUP($Z1179,'oddspedia-matches'!$A:$AD,AE$2,0)</f>
        <v>Green</v>
      </c>
      <c r="AF1179" t="str">
        <f>VLOOKUP($Z1179,'oddspedia-matches'!$A:$AD,AF$2,0)</f>
        <v>Red</v>
      </c>
      <c r="AG1179" t="str">
        <f>VLOOKUP($Z1179,'oddspedia-matches'!$A:$AD,AG$2,0)</f>
        <v>Green</v>
      </c>
      <c r="AH1179" t="str">
        <f>VLOOKUP($Z1179,'oddspedia-matches'!$A:$AD,AH$2,0)</f>
        <v>Green</v>
      </c>
      <c r="AI1179" t="str">
        <f>VLOOKUP($Z1179,'oddspedia-matches'!$A:$AD,AI$2,0)</f>
        <v>Red</v>
      </c>
      <c r="AJ1179" t="str">
        <f>VLOOKUP($Z1179,'oddspedia-matches'!$A:$AD,AJ$2,0)</f>
        <v>Red</v>
      </c>
      <c r="AK1179" t="str">
        <f>VLOOKUP($Z1179,'oddspedia-matches'!$A:$AD,AK$2,0)</f>
        <v>Green</v>
      </c>
      <c r="AL1179" t="str">
        <f>VLOOKUP($Z1179,'oddspedia-matches'!$A:$AD,AL$2,0)</f>
        <v>Green</v>
      </c>
      <c r="AM1179" t="str">
        <f>VLOOKUP($Z1179,'oddspedia-matches'!$A:$AD,AM$2,0)</f>
        <v>Green</v>
      </c>
      <c r="AN1179" t="str">
        <f>VLOOKUP($Z1179,'oddspedia-matches'!$A:$AD,AN$2,0)</f>
        <v>Red</v>
      </c>
      <c r="AO1179" t="str">
        <f>VLOOKUP($Z1179,'oddspedia-matches'!$A:$AD,AO$2,0)</f>
        <v>Red</v>
      </c>
      <c r="AP1179" t="str">
        <f>VLOOKUP($Z1179,'oddspedia-matches'!$A:$AD,AP$2,0)</f>
        <v>Green</v>
      </c>
      <c r="AQ1179" t="str">
        <f>VLOOKUP($Z1179,'oddspedia-matches'!$A:$AD,AQ$2,0)</f>
        <v>Red</v>
      </c>
    </row>
    <row r="1180" spans="2:45" hidden="1" x14ac:dyDescent="0.3">
      <c r="B1180" t="s">
        <v>465</v>
      </c>
      <c r="C1180" t="s">
        <v>7055</v>
      </c>
      <c r="D1180" s="25">
        <v>0.45833333333333331</v>
      </c>
      <c r="E1180" t="s">
        <v>34</v>
      </c>
      <c r="F1180" t="s">
        <v>1058</v>
      </c>
      <c r="H1180">
        <v>60.8</v>
      </c>
      <c r="I1180">
        <v>23.5</v>
      </c>
      <c r="J1180">
        <v>15.7</v>
      </c>
      <c r="K1180">
        <v>84.3</v>
      </c>
      <c r="L1180">
        <v>39.200000000000003</v>
      </c>
      <c r="M1180">
        <v>76.5</v>
      </c>
      <c r="N1180">
        <v>48.5</v>
      </c>
      <c r="O1180">
        <v>31.8</v>
      </c>
      <c r="P1180">
        <v>19.7</v>
      </c>
      <c r="Q1180">
        <v>84.9</v>
      </c>
      <c r="R1180">
        <v>82.6</v>
      </c>
      <c r="S1180">
        <v>60</v>
      </c>
      <c r="T1180">
        <v>40</v>
      </c>
      <c r="U1180">
        <v>47.9</v>
      </c>
      <c r="V1180">
        <v>56.6</v>
      </c>
      <c r="W1180">
        <v>43.4</v>
      </c>
      <c r="X1180" t="str">
        <f>VLOOKUP(E1180,'Transform table'!A:B,2,0)</f>
        <v>Viking</v>
      </c>
      <c r="Y1180" t="str">
        <f>VLOOKUP(F1180,'Transform table'!A:B,2,0)</f>
        <v>Sarpsborg 08</v>
      </c>
      <c r="Z1180" t="str">
        <f t="shared" si="3"/>
        <v>08/08/2026VikingSarpsborg 08</v>
      </c>
      <c r="AA1180" t="str">
        <f>VLOOKUP($Z1180,'oddspedia-matches'!$A:$AD,AA$2,0)</f>
        <v>2 - 1</v>
      </c>
      <c r="AB1180" t="str">
        <f>VLOOKUP($Z1180,'oddspedia-matches'!$A:$AD,AB$2,0)</f>
        <v>Green</v>
      </c>
      <c r="AC1180" t="str">
        <f>VLOOKUP($Z1180,'oddspedia-matches'!$A:$AD,AC$2,0)</f>
        <v>Red</v>
      </c>
      <c r="AD1180" t="str">
        <f>VLOOKUP($Z1180,'oddspedia-matches'!$A:$AD,AD$2,0)</f>
        <v>Red</v>
      </c>
      <c r="AE1180" t="str">
        <f>VLOOKUP($Z1180,'oddspedia-matches'!$A:$AD,AE$2,0)</f>
        <v>Green</v>
      </c>
      <c r="AF1180" t="str">
        <f>VLOOKUP($Z1180,'oddspedia-matches'!$A:$AD,AF$2,0)</f>
        <v>Red</v>
      </c>
      <c r="AG1180" t="str">
        <f>VLOOKUP($Z1180,'oddspedia-matches'!$A:$AD,AG$2,0)</f>
        <v>Green</v>
      </c>
      <c r="AH1180" t="str">
        <f>VLOOKUP($Z1180,'oddspedia-matches'!$A:$AD,AH$2,0)</f>
        <v>Green</v>
      </c>
      <c r="AI1180" t="str">
        <f>VLOOKUP($Z1180,'oddspedia-matches'!$A:$AD,AI$2,0)</f>
        <v>Red</v>
      </c>
      <c r="AJ1180" t="str">
        <f>VLOOKUP($Z1180,'oddspedia-matches'!$A:$AD,AJ$2,0)</f>
        <v>Red</v>
      </c>
      <c r="AK1180" t="str">
        <f>VLOOKUP($Z1180,'oddspedia-matches'!$A:$AD,AK$2,0)</f>
        <v>Green</v>
      </c>
      <c r="AL1180" t="str">
        <f>VLOOKUP($Z1180,'oddspedia-matches'!$A:$AD,AL$2,0)</f>
        <v>Green</v>
      </c>
      <c r="AM1180" t="str">
        <f>VLOOKUP($Z1180,'oddspedia-matches'!$A:$AD,AM$2,0)</f>
        <v>Green</v>
      </c>
      <c r="AN1180" t="str">
        <f>VLOOKUP($Z1180,'oddspedia-matches'!$A:$AD,AN$2,0)</f>
        <v>Red</v>
      </c>
      <c r="AO1180" t="str">
        <f>VLOOKUP($Z1180,'oddspedia-matches'!$A:$AD,AO$2,0)</f>
        <v>Green</v>
      </c>
      <c r="AP1180" t="str">
        <f>VLOOKUP($Z1180,'oddspedia-matches'!$A:$AD,AP$2,0)</f>
        <v>Green</v>
      </c>
      <c r="AQ1180" t="str">
        <f>VLOOKUP($Z1180,'oddspedia-matches'!$A:$AD,AQ$2,0)</f>
        <v>Red</v>
      </c>
      <c r="AR1180" t="s">
        <v>7121</v>
      </c>
      <c r="AS1180" t="s">
        <v>7833</v>
      </c>
    </row>
    <row r="1181" spans="2:45" hidden="1" x14ac:dyDescent="0.3">
      <c r="B1181" t="s">
        <v>638</v>
      </c>
      <c r="C1181" t="s">
        <v>7055</v>
      </c>
      <c r="D1181" s="25">
        <v>0.45833333333333331</v>
      </c>
      <c r="E1181" t="s">
        <v>1250</v>
      </c>
      <c r="F1181" t="s">
        <v>640</v>
      </c>
      <c r="H1181">
        <v>66.900000000000006</v>
      </c>
      <c r="I1181">
        <v>21.8</v>
      </c>
      <c r="J1181">
        <v>11.4</v>
      </c>
      <c r="K1181">
        <v>88.6</v>
      </c>
      <c r="L1181">
        <v>33.1</v>
      </c>
      <c r="M1181">
        <v>78.2</v>
      </c>
      <c r="N1181">
        <v>44.7</v>
      </c>
      <c r="O1181">
        <v>35.5</v>
      </c>
      <c r="P1181">
        <v>19.899999999999999</v>
      </c>
      <c r="Q1181">
        <v>79.900000000000006</v>
      </c>
      <c r="R1181">
        <v>88.1</v>
      </c>
      <c r="S1181">
        <v>69.7</v>
      </c>
      <c r="T1181">
        <v>30.3</v>
      </c>
      <c r="U1181">
        <v>38.9</v>
      </c>
      <c r="V1181">
        <v>60.4</v>
      </c>
      <c r="W1181">
        <v>39.6</v>
      </c>
      <c r="X1181" t="str">
        <f>VLOOKUP(E1181,'Transform table'!A:B,2,0)</f>
        <v>Stabaek</v>
      </c>
      <c r="Y1181" t="str">
        <f>VLOOKUP(F1181,'Transform table'!A:B,2,0)</f>
        <v>Lyn</v>
      </c>
      <c r="Z1181" t="str">
        <f t="shared" si="3"/>
        <v>08/08/2026StabaekLyn</v>
      </c>
      <c r="AA1181" t="str">
        <f>VLOOKUP($Z1181,'oddspedia-matches'!$A:$AD,AA$2,0)</f>
        <v>4 - 3</v>
      </c>
      <c r="AB1181" t="str">
        <f>VLOOKUP($Z1181,'oddspedia-matches'!$A:$AD,AB$2,0)</f>
        <v>Green</v>
      </c>
      <c r="AC1181" t="str">
        <f>VLOOKUP($Z1181,'oddspedia-matches'!$A:$AD,AC$2,0)</f>
        <v>Red</v>
      </c>
      <c r="AD1181" t="str">
        <f>VLOOKUP($Z1181,'oddspedia-matches'!$A:$AD,AD$2,0)</f>
        <v>Red</v>
      </c>
      <c r="AE1181" t="str">
        <f>VLOOKUP($Z1181,'oddspedia-matches'!$A:$AD,AE$2,0)</f>
        <v>Green</v>
      </c>
      <c r="AF1181" t="str">
        <f>VLOOKUP($Z1181,'oddspedia-matches'!$A:$AD,AF$2,0)</f>
        <v>Red</v>
      </c>
      <c r="AG1181" t="str">
        <f>VLOOKUP($Z1181,'oddspedia-matches'!$A:$AD,AG$2,0)</f>
        <v>Green</v>
      </c>
      <c r="AH1181" t="str">
        <f>VLOOKUP($Z1181,'oddspedia-matches'!$A:$AD,AH$2,0)</f>
        <v>Red</v>
      </c>
      <c r="AI1181" t="str">
        <f>VLOOKUP($Z1181,'oddspedia-matches'!$A:$AD,AI$2,0)</f>
        <v>Red</v>
      </c>
      <c r="AJ1181" t="str">
        <f>VLOOKUP($Z1181,'oddspedia-matches'!$A:$AD,AJ$2,0)</f>
        <v>Green</v>
      </c>
      <c r="AK1181" t="str">
        <f>VLOOKUP($Z1181,'oddspedia-matches'!$A:$AD,AK$2,0)</f>
        <v>Green</v>
      </c>
      <c r="AL1181" t="str">
        <f>VLOOKUP($Z1181,'oddspedia-matches'!$A:$AD,AL$2,0)</f>
        <v>Green</v>
      </c>
      <c r="AM1181" t="str">
        <f>VLOOKUP($Z1181,'oddspedia-matches'!$A:$AD,AM$2,0)</f>
        <v>Green</v>
      </c>
      <c r="AN1181" t="str">
        <f>VLOOKUP($Z1181,'oddspedia-matches'!$A:$AD,AN$2,0)</f>
        <v>Red</v>
      </c>
      <c r="AO1181" t="str">
        <f>VLOOKUP($Z1181,'oddspedia-matches'!$A:$AD,AO$2,0)</f>
        <v>Red</v>
      </c>
      <c r="AP1181" t="str">
        <f>VLOOKUP($Z1181,'oddspedia-matches'!$A:$AD,AP$2,0)</f>
        <v>Green</v>
      </c>
      <c r="AQ1181" t="str">
        <f>VLOOKUP($Z1181,'oddspedia-matches'!$A:$AD,AQ$2,0)</f>
        <v>Red</v>
      </c>
    </row>
    <row r="1182" spans="2:45" hidden="1" x14ac:dyDescent="0.3">
      <c r="B1182" t="s">
        <v>4827</v>
      </c>
      <c r="C1182" t="s">
        <v>7055</v>
      </c>
      <c r="D1182" s="25">
        <v>0.45833333333333331</v>
      </c>
      <c r="E1182" t="s">
        <v>4833</v>
      </c>
      <c r="F1182" t="s">
        <v>5162</v>
      </c>
      <c r="H1182">
        <v>26.5</v>
      </c>
      <c r="I1182">
        <v>28</v>
      </c>
      <c r="J1182">
        <v>45.5</v>
      </c>
      <c r="K1182">
        <v>54.5</v>
      </c>
      <c r="L1182">
        <v>73.5</v>
      </c>
      <c r="M1182">
        <v>72</v>
      </c>
      <c r="N1182">
        <v>25.8</v>
      </c>
      <c r="O1182">
        <v>39.799999999999997</v>
      </c>
      <c r="P1182">
        <v>34.5</v>
      </c>
      <c r="Q1182">
        <v>75.5</v>
      </c>
      <c r="R1182">
        <v>78.5</v>
      </c>
      <c r="S1182">
        <v>53.7</v>
      </c>
      <c r="T1182">
        <v>46.3</v>
      </c>
      <c r="U1182">
        <v>52.3</v>
      </c>
      <c r="V1182">
        <v>57.5</v>
      </c>
      <c r="W1182">
        <v>42.5</v>
      </c>
      <c r="X1182" t="str">
        <f>VLOOKUP(E1182,'Transform table'!A:B,2,0)</f>
        <v>FC Jarfalla</v>
      </c>
      <c r="Y1182" t="str">
        <f>VLOOKUP(F1182,'Transform table'!A:B,2,0)</f>
        <v>Karlstad BK</v>
      </c>
      <c r="Z1182" t="str">
        <f t="shared" si="3"/>
        <v>08/08/2026FC JarfallaKarlstad BK</v>
      </c>
      <c r="AA1182" t="str">
        <f>VLOOKUP($Z1182,'oddspedia-matches'!$A:$AD,AA$2,0)</f>
        <v>1 - 4</v>
      </c>
      <c r="AB1182" t="str">
        <f>VLOOKUP($Z1182,'oddspedia-matches'!$A:$AD,AB$2,0)</f>
        <v>Red</v>
      </c>
      <c r="AC1182" t="str">
        <f>VLOOKUP($Z1182,'oddspedia-matches'!$A:$AD,AC$2,0)</f>
        <v>Red</v>
      </c>
      <c r="AD1182" t="str">
        <f>VLOOKUP($Z1182,'oddspedia-matches'!$A:$AD,AD$2,0)</f>
        <v>Green</v>
      </c>
      <c r="AE1182" t="str">
        <f>VLOOKUP($Z1182,'oddspedia-matches'!$A:$AD,AE$2,0)</f>
        <v>Red</v>
      </c>
      <c r="AF1182" t="str">
        <f>VLOOKUP($Z1182,'oddspedia-matches'!$A:$AD,AF$2,0)</f>
        <v>Green</v>
      </c>
      <c r="AG1182" t="str">
        <f>VLOOKUP($Z1182,'oddspedia-matches'!$A:$AD,AG$2,0)</f>
        <v>Green</v>
      </c>
      <c r="AH1182" t="str">
        <f>VLOOKUP($Z1182,'oddspedia-matches'!$A:$AD,AH$2,0)</f>
        <v>Red</v>
      </c>
      <c r="AI1182" t="str">
        <f>VLOOKUP($Z1182,'oddspedia-matches'!$A:$AD,AI$2,0)</f>
        <v>Red</v>
      </c>
      <c r="AJ1182" t="str">
        <f>VLOOKUP($Z1182,'oddspedia-matches'!$A:$AD,AJ$2,0)</f>
        <v>Green</v>
      </c>
      <c r="AK1182" t="str">
        <f>VLOOKUP($Z1182,'oddspedia-matches'!$A:$AD,AK$2,0)</f>
        <v>Green</v>
      </c>
      <c r="AL1182" t="str">
        <f>VLOOKUP($Z1182,'oddspedia-matches'!$A:$AD,AL$2,0)</f>
        <v>Green</v>
      </c>
      <c r="AM1182" t="str">
        <f>VLOOKUP($Z1182,'oddspedia-matches'!$A:$AD,AM$2,0)</f>
        <v>Green</v>
      </c>
      <c r="AN1182" t="str">
        <f>VLOOKUP($Z1182,'oddspedia-matches'!$A:$AD,AN$2,0)</f>
        <v>Red</v>
      </c>
      <c r="AO1182" t="str">
        <f>VLOOKUP($Z1182,'oddspedia-matches'!$A:$AD,AO$2,0)</f>
        <v>Red</v>
      </c>
      <c r="AP1182" t="str">
        <f>VLOOKUP($Z1182,'oddspedia-matches'!$A:$AD,AP$2,0)</f>
        <v>Green</v>
      </c>
      <c r="AQ1182" t="str">
        <f>VLOOKUP($Z1182,'oddspedia-matches'!$A:$AD,AQ$2,0)</f>
        <v>Red</v>
      </c>
    </row>
    <row r="1183" spans="2:45" hidden="1" x14ac:dyDescent="0.3">
      <c r="B1183" t="s">
        <v>4827</v>
      </c>
      <c r="C1183" t="s">
        <v>7055</v>
      </c>
      <c r="D1183" s="25">
        <v>0.45833333333333331</v>
      </c>
      <c r="E1183" t="s">
        <v>3906</v>
      </c>
      <c r="F1183" t="s">
        <v>4829</v>
      </c>
      <c r="H1183">
        <v>45.2</v>
      </c>
      <c r="I1183">
        <v>25.1</v>
      </c>
      <c r="J1183">
        <v>29.7</v>
      </c>
      <c r="K1183">
        <v>70.3</v>
      </c>
      <c r="L1183">
        <v>54.8</v>
      </c>
      <c r="M1183">
        <v>74.900000000000006</v>
      </c>
      <c r="N1183">
        <v>48.8</v>
      </c>
      <c r="O1183">
        <v>33</v>
      </c>
      <c r="P1183">
        <v>18.2</v>
      </c>
      <c r="Q1183">
        <v>82.5</v>
      </c>
      <c r="R1183">
        <v>90.5</v>
      </c>
      <c r="S1183">
        <v>73.900000000000006</v>
      </c>
      <c r="T1183">
        <v>26.1</v>
      </c>
      <c r="U1183">
        <v>31.3</v>
      </c>
      <c r="V1183">
        <v>73.599999999999994</v>
      </c>
      <c r="W1183">
        <v>26.4</v>
      </c>
      <c r="X1183" t="str">
        <f>VLOOKUP(E1183,'Transform table'!A:B,2,0)</f>
        <v>IFK Stocksund</v>
      </c>
      <c r="Y1183" t="str">
        <f>VLOOKUP(F1183,'Transform table'!A:B,2,0)</f>
        <v>Gefle</v>
      </c>
      <c r="Z1183" t="str">
        <f t="shared" ref="Z1183:Z1246" si="4">C1183&amp;X1183&amp;Y1183</f>
        <v>08/08/2026IFK StocksundGefle</v>
      </c>
      <c r="AA1183" t="str">
        <f>VLOOKUP($Z1183,'oddspedia-matches'!$A:$AD,AA$2,0)</f>
        <v>5 - 0</v>
      </c>
      <c r="AB1183" t="str">
        <f>VLOOKUP($Z1183,'oddspedia-matches'!$A:$AD,AB$2,0)</f>
        <v>Green</v>
      </c>
      <c r="AC1183" t="str">
        <f>VLOOKUP($Z1183,'oddspedia-matches'!$A:$AD,AC$2,0)</f>
        <v>Red</v>
      </c>
      <c r="AD1183" t="str">
        <f>VLOOKUP($Z1183,'oddspedia-matches'!$A:$AD,AD$2,0)</f>
        <v>Red</v>
      </c>
      <c r="AE1183" t="str">
        <f>VLOOKUP($Z1183,'oddspedia-matches'!$A:$AD,AE$2,0)</f>
        <v>Green</v>
      </c>
      <c r="AF1183" t="str">
        <f>VLOOKUP($Z1183,'oddspedia-matches'!$A:$AD,AF$2,0)</f>
        <v>Red</v>
      </c>
      <c r="AG1183" t="str">
        <f>VLOOKUP($Z1183,'oddspedia-matches'!$A:$AD,AG$2,0)</f>
        <v>Green</v>
      </c>
      <c r="AH1183" t="str">
        <f>VLOOKUP($Z1183,'oddspedia-matches'!$A:$AD,AH$2,0)</f>
        <v>Green</v>
      </c>
      <c r="AI1183" t="str">
        <f>VLOOKUP($Z1183,'oddspedia-matches'!$A:$AD,AI$2,0)</f>
        <v>Red</v>
      </c>
      <c r="AJ1183" t="str">
        <f>VLOOKUP($Z1183,'oddspedia-matches'!$A:$AD,AJ$2,0)</f>
        <v>Red</v>
      </c>
      <c r="AK1183" t="str">
        <f>VLOOKUP($Z1183,'oddspedia-matches'!$A:$AD,AK$2,0)</f>
        <v>Green</v>
      </c>
      <c r="AL1183" t="str">
        <f>VLOOKUP($Z1183,'oddspedia-matches'!$A:$AD,AL$2,0)</f>
        <v>Green</v>
      </c>
      <c r="AM1183" t="str">
        <f>VLOOKUP($Z1183,'oddspedia-matches'!$A:$AD,AM$2,0)</f>
        <v>Green</v>
      </c>
      <c r="AN1183" t="str">
        <f>VLOOKUP($Z1183,'oddspedia-matches'!$A:$AD,AN$2,0)</f>
        <v>Red</v>
      </c>
      <c r="AO1183" t="str">
        <f>VLOOKUP($Z1183,'oddspedia-matches'!$A:$AD,AO$2,0)</f>
        <v>Red</v>
      </c>
      <c r="AP1183" t="str">
        <f>VLOOKUP($Z1183,'oddspedia-matches'!$A:$AD,AP$2,0)</f>
        <v>Red</v>
      </c>
      <c r="AQ1183" t="str">
        <f>VLOOKUP($Z1183,'oddspedia-matches'!$A:$AD,AQ$2,0)</f>
        <v>Green</v>
      </c>
    </row>
    <row r="1184" spans="2:45" hidden="1" x14ac:dyDescent="0.3">
      <c r="B1184" t="s">
        <v>4822</v>
      </c>
      <c r="C1184" t="s">
        <v>7055</v>
      </c>
      <c r="D1184" s="25">
        <v>0.45833333333333331</v>
      </c>
      <c r="E1184" t="s">
        <v>4839</v>
      </c>
      <c r="F1184" t="s">
        <v>4838</v>
      </c>
      <c r="H1184">
        <v>47.1</v>
      </c>
      <c r="I1184">
        <v>25.7</v>
      </c>
      <c r="J1184">
        <v>27.2</v>
      </c>
      <c r="K1184">
        <v>72.8</v>
      </c>
      <c r="L1184">
        <v>52.9</v>
      </c>
      <c r="M1184">
        <v>74.3</v>
      </c>
      <c r="N1184">
        <v>36.799999999999997</v>
      </c>
      <c r="O1184">
        <v>38.5</v>
      </c>
      <c r="P1184">
        <v>24.6</v>
      </c>
      <c r="Q1184">
        <v>76.8</v>
      </c>
      <c r="R1184">
        <v>85</v>
      </c>
      <c r="S1184">
        <v>63.8</v>
      </c>
      <c r="T1184">
        <v>36.200000000000003</v>
      </c>
      <c r="U1184">
        <v>42.1</v>
      </c>
      <c r="V1184">
        <v>65.2</v>
      </c>
      <c r="W1184">
        <v>34.799999999999997</v>
      </c>
      <c r="X1184" t="str">
        <f>VLOOKUP(E1184,'Transform table'!A:B,2,0)</f>
        <v>FC Trollhattan</v>
      </c>
      <c r="Y1184" t="str">
        <f>VLOOKUP(F1184,'Transform table'!A:B,2,0)</f>
        <v>Laholms FK</v>
      </c>
      <c r="Z1184" t="str">
        <f t="shared" si="4"/>
        <v>08/08/2026FC TrollhattanLaholms FK</v>
      </c>
      <c r="AA1184" t="str">
        <f>VLOOKUP($Z1184,'oddspedia-matches'!$A:$AD,AA$2,0)</f>
        <v>0 - 1</v>
      </c>
      <c r="AB1184" t="str">
        <f>VLOOKUP($Z1184,'oddspedia-matches'!$A:$AD,AB$2,0)</f>
        <v>Red</v>
      </c>
      <c r="AC1184" t="str">
        <f>VLOOKUP($Z1184,'oddspedia-matches'!$A:$AD,AC$2,0)</f>
        <v>Red</v>
      </c>
      <c r="AD1184" t="str">
        <f>VLOOKUP($Z1184,'oddspedia-matches'!$A:$AD,AD$2,0)</f>
        <v>Green</v>
      </c>
      <c r="AE1184" t="str">
        <f>VLOOKUP($Z1184,'oddspedia-matches'!$A:$AD,AE$2,0)</f>
        <v>Red</v>
      </c>
      <c r="AF1184" t="str">
        <f>VLOOKUP($Z1184,'oddspedia-matches'!$A:$AD,AF$2,0)</f>
        <v>Green</v>
      </c>
      <c r="AG1184" t="str">
        <f>VLOOKUP($Z1184,'oddspedia-matches'!$A:$AD,AG$2,0)</f>
        <v>Green</v>
      </c>
      <c r="AH1184" t="str">
        <f>VLOOKUP($Z1184,'oddspedia-matches'!$A:$AD,AH$2,0)</f>
        <v>Red</v>
      </c>
      <c r="AI1184" t="str">
        <f>VLOOKUP($Z1184,'oddspedia-matches'!$A:$AD,AI$2,0)</f>
        <v>Green</v>
      </c>
      <c r="AJ1184" t="str">
        <f>VLOOKUP($Z1184,'oddspedia-matches'!$A:$AD,AJ$2,0)</f>
        <v>Red</v>
      </c>
      <c r="AK1184" t="str">
        <f>VLOOKUP($Z1184,'oddspedia-matches'!$A:$AD,AK$2,0)</f>
        <v>Red</v>
      </c>
      <c r="AL1184" t="str">
        <f>VLOOKUP($Z1184,'oddspedia-matches'!$A:$AD,AL$2,0)</f>
        <v>Red</v>
      </c>
      <c r="AM1184" t="str">
        <f>VLOOKUP($Z1184,'oddspedia-matches'!$A:$AD,AM$2,0)</f>
        <v>Red</v>
      </c>
      <c r="AN1184" t="str">
        <f>VLOOKUP($Z1184,'oddspedia-matches'!$A:$AD,AN$2,0)</f>
        <v>Green</v>
      </c>
      <c r="AO1184" t="str">
        <f>VLOOKUP($Z1184,'oddspedia-matches'!$A:$AD,AO$2,0)</f>
        <v>Green</v>
      </c>
      <c r="AP1184" t="str">
        <f>VLOOKUP($Z1184,'oddspedia-matches'!$A:$AD,AP$2,0)</f>
        <v>Red</v>
      </c>
      <c r="AQ1184" t="str">
        <f>VLOOKUP($Z1184,'oddspedia-matches'!$A:$AD,AQ$2,0)</f>
        <v>Green</v>
      </c>
    </row>
    <row r="1185" spans="2:45" hidden="1" x14ac:dyDescent="0.3">
      <c r="B1185" t="s">
        <v>4822</v>
      </c>
      <c r="C1185" t="s">
        <v>7055</v>
      </c>
      <c r="D1185" s="25">
        <v>0.45833333333333331</v>
      </c>
      <c r="E1185" t="s">
        <v>4835</v>
      </c>
      <c r="F1185" t="s">
        <v>5166</v>
      </c>
      <c r="H1185">
        <v>28.1</v>
      </c>
      <c r="I1185">
        <v>29.2</v>
      </c>
      <c r="J1185">
        <v>42.7</v>
      </c>
      <c r="K1185">
        <v>57.3</v>
      </c>
      <c r="L1185">
        <v>71.900000000000006</v>
      </c>
      <c r="M1185">
        <v>70.8</v>
      </c>
      <c r="N1185">
        <v>23.4</v>
      </c>
      <c r="O1185">
        <v>44.4</v>
      </c>
      <c r="P1185">
        <v>32.200000000000003</v>
      </c>
      <c r="Q1185">
        <v>68.3</v>
      </c>
      <c r="R1185">
        <v>75</v>
      </c>
      <c r="S1185">
        <v>48.8</v>
      </c>
      <c r="T1185">
        <v>51.2</v>
      </c>
      <c r="U1185">
        <v>57</v>
      </c>
      <c r="V1185">
        <v>54.1</v>
      </c>
      <c r="W1185">
        <v>45.9</v>
      </c>
      <c r="X1185" t="str">
        <f>VLOOKUP(E1185,'Transform table'!A:B,2,0)</f>
        <v>Skovde AIK</v>
      </c>
      <c r="Y1185" t="str">
        <f>VLOOKUP(F1185,'Transform table'!A:B,2,0)</f>
        <v>Lunds BK</v>
      </c>
      <c r="Z1185" t="str">
        <f t="shared" si="4"/>
        <v>08/08/2026Skovde AIKLunds BK</v>
      </c>
      <c r="AA1185" t="str">
        <f>VLOOKUP($Z1185,'oddspedia-matches'!$A:$AD,AA$2,0)</f>
        <v>1 - 1</v>
      </c>
      <c r="AB1185" t="str">
        <f>VLOOKUP($Z1185,'oddspedia-matches'!$A:$AD,AB$2,0)</f>
        <v>Red</v>
      </c>
      <c r="AC1185" t="str">
        <f>VLOOKUP($Z1185,'oddspedia-matches'!$A:$AD,AC$2,0)</f>
        <v>Green</v>
      </c>
      <c r="AD1185" t="str">
        <f>VLOOKUP($Z1185,'oddspedia-matches'!$A:$AD,AD$2,0)</f>
        <v>Red</v>
      </c>
      <c r="AE1185" t="str">
        <f>VLOOKUP($Z1185,'oddspedia-matches'!$A:$AD,AE$2,0)</f>
        <v>Green</v>
      </c>
      <c r="AF1185" t="str">
        <f>VLOOKUP($Z1185,'oddspedia-matches'!$A:$AD,AF$2,0)</f>
        <v>Green</v>
      </c>
      <c r="AG1185" t="str">
        <f>VLOOKUP($Z1185,'oddspedia-matches'!$A:$AD,AG$2,0)</f>
        <v>Red</v>
      </c>
      <c r="AH1185" t="str">
        <f>VLOOKUP($Z1185,'oddspedia-matches'!$A:$AD,AH$2,0)</f>
        <v>Red</v>
      </c>
      <c r="AI1185" t="str">
        <f>VLOOKUP($Z1185,'oddspedia-matches'!$A:$AD,AI$2,0)</f>
        <v>Green</v>
      </c>
      <c r="AJ1185" t="str">
        <f>VLOOKUP($Z1185,'oddspedia-matches'!$A:$AD,AJ$2,0)</f>
        <v>Red</v>
      </c>
      <c r="AK1185" t="str">
        <f>VLOOKUP($Z1185,'oddspedia-matches'!$A:$AD,AK$2,0)</f>
        <v>Red</v>
      </c>
      <c r="AL1185" t="str">
        <f>VLOOKUP($Z1185,'oddspedia-matches'!$A:$AD,AL$2,0)</f>
        <v>Green</v>
      </c>
      <c r="AM1185" t="str">
        <f>VLOOKUP($Z1185,'oddspedia-matches'!$A:$AD,AM$2,0)</f>
        <v>Red</v>
      </c>
      <c r="AN1185" t="str">
        <f>VLOOKUP($Z1185,'oddspedia-matches'!$A:$AD,AN$2,0)</f>
        <v>Green</v>
      </c>
      <c r="AO1185" t="str">
        <f>VLOOKUP($Z1185,'oddspedia-matches'!$A:$AD,AO$2,0)</f>
        <v>Green</v>
      </c>
      <c r="AP1185" t="str">
        <f>VLOOKUP($Z1185,'oddspedia-matches'!$A:$AD,AP$2,0)</f>
        <v>Green</v>
      </c>
      <c r="AQ1185" t="str">
        <f>VLOOKUP($Z1185,'oddspedia-matches'!$A:$AD,AQ$2,0)</f>
        <v>Red</v>
      </c>
    </row>
    <row r="1186" spans="2:45" hidden="1" x14ac:dyDescent="0.3">
      <c r="B1186" t="s">
        <v>4822</v>
      </c>
      <c r="C1186" t="s">
        <v>7055</v>
      </c>
      <c r="D1186" s="25">
        <v>0.45833333333333331</v>
      </c>
      <c r="E1186" t="s">
        <v>4825</v>
      </c>
      <c r="F1186" t="s">
        <v>4837</v>
      </c>
      <c r="H1186">
        <v>35.9</v>
      </c>
      <c r="I1186">
        <v>27.8</v>
      </c>
      <c r="J1186">
        <v>36.299999999999997</v>
      </c>
      <c r="K1186">
        <v>63.7</v>
      </c>
      <c r="L1186">
        <v>64.099999999999994</v>
      </c>
      <c r="M1186">
        <v>72.2</v>
      </c>
      <c r="N1186">
        <v>25.4</v>
      </c>
      <c r="O1186">
        <v>40.9</v>
      </c>
      <c r="P1186">
        <v>33.700000000000003</v>
      </c>
      <c r="Q1186">
        <v>73.7</v>
      </c>
      <c r="R1186">
        <v>80</v>
      </c>
      <c r="S1186">
        <v>55.9</v>
      </c>
      <c r="T1186">
        <v>44.1</v>
      </c>
      <c r="U1186">
        <v>49.7</v>
      </c>
      <c r="V1186">
        <v>60.3</v>
      </c>
      <c r="W1186">
        <v>39.700000000000003</v>
      </c>
      <c r="X1186" t="str">
        <f>VLOOKUP(E1186,'Transform table'!A:B,2,0)</f>
        <v>Tvaakers IF</v>
      </c>
      <c r="Y1186" t="str">
        <f>VLOOKUP(F1186,'Transform table'!A:B,2,0)</f>
        <v>Atvidaberg</v>
      </c>
      <c r="Z1186" t="str">
        <f t="shared" si="4"/>
        <v>08/08/2026Tvaakers IFAtvidaberg</v>
      </c>
      <c r="AA1186" t="str">
        <f>VLOOKUP($Z1186,'oddspedia-matches'!$A:$AD,AA$2,0)</f>
        <v>1 - 2</v>
      </c>
      <c r="AB1186" t="str">
        <f>VLOOKUP($Z1186,'oddspedia-matches'!$A:$AD,AB$2,0)</f>
        <v>Red</v>
      </c>
      <c r="AC1186" t="str">
        <f>VLOOKUP($Z1186,'oddspedia-matches'!$A:$AD,AC$2,0)</f>
        <v>Red</v>
      </c>
      <c r="AD1186" t="str">
        <f>VLOOKUP($Z1186,'oddspedia-matches'!$A:$AD,AD$2,0)</f>
        <v>Green</v>
      </c>
      <c r="AE1186" t="str">
        <f>VLOOKUP($Z1186,'oddspedia-matches'!$A:$AD,AE$2,0)</f>
        <v>Red</v>
      </c>
      <c r="AF1186" t="str">
        <f>VLOOKUP($Z1186,'oddspedia-matches'!$A:$AD,AF$2,0)</f>
        <v>Green</v>
      </c>
      <c r="AG1186" t="str">
        <f>VLOOKUP($Z1186,'oddspedia-matches'!$A:$AD,AG$2,0)</f>
        <v>Green</v>
      </c>
      <c r="AH1186" t="str">
        <f>VLOOKUP($Z1186,'oddspedia-matches'!$A:$AD,AH$2,0)</f>
        <v>Green</v>
      </c>
      <c r="AI1186" t="str">
        <f>VLOOKUP($Z1186,'oddspedia-matches'!$A:$AD,AI$2,0)</f>
        <v>Red</v>
      </c>
      <c r="AJ1186" t="str">
        <f>VLOOKUP($Z1186,'oddspedia-matches'!$A:$AD,AJ$2,0)</f>
        <v>Red</v>
      </c>
      <c r="AK1186" t="str">
        <f>VLOOKUP($Z1186,'oddspedia-matches'!$A:$AD,AK$2,0)</f>
        <v>Green</v>
      </c>
      <c r="AL1186" t="str">
        <f>VLOOKUP($Z1186,'oddspedia-matches'!$A:$AD,AL$2,0)</f>
        <v>Green</v>
      </c>
      <c r="AM1186" t="str">
        <f>VLOOKUP($Z1186,'oddspedia-matches'!$A:$AD,AM$2,0)</f>
        <v>Green</v>
      </c>
      <c r="AN1186" t="str">
        <f>VLOOKUP($Z1186,'oddspedia-matches'!$A:$AD,AN$2,0)</f>
        <v>Red</v>
      </c>
      <c r="AO1186" t="str">
        <f>VLOOKUP($Z1186,'oddspedia-matches'!$A:$AD,AO$2,0)</f>
        <v>Green</v>
      </c>
      <c r="AP1186" t="str">
        <f>VLOOKUP($Z1186,'oddspedia-matches'!$A:$AD,AP$2,0)</f>
        <v>Green</v>
      </c>
      <c r="AQ1186" t="str">
        <f>VLOOKUP($Z1186,'oddspedia-matches'!$A:$AD,AQ$2,0)</f>
        <v>Red</v>
      </c>
    </row>
    <row r="1187" spans="2:45" hidden="1" x14ac:dyDescent="0.3">
      <c r="B1187" t="s">
        <v>486</v>
      </c>
      <c r="C1187" t="s">
        <v>7055</v>
      </c>
      <c r="D1187" s="25">
        <v>0.45833333333333331</v>
      </c>
      <c r="E1187" t="s">
        <v>623</v>
      </c>
      <c r="F1187" t="s">
        <v>186</v>
      </c>
      <c r="H1187">
        <v>52.4</v>
      </c>
      <c r="I1187">
        <v>27.6</v>
      </c>
      <c r="J1187">
        <v>20</v>
      </c>
      <c r="K1187">
        <v>80</v>
      </c>
      <c r="L1187">
        <v>47.6</v>
      </c>
      <c r="M1187">
        <v>72.400000000000006</v>
      </c>
      <c r="N1187">
        <v>42.7</v>
      </c>
      <c r="O1187">
        <v>41.8</v>
      </c>
      <c r="P1187">
        <v>15.5</v>
      </c>
      <c r="Q1187">
        <v>69.099999999999994</v>
      </c>
      <c r="R1187">
        <v>71.7</v>
      </c>
      <c r="S1187">
        <v>44.7</v>
      </c>
      <c r="T1187">
        <v>55.3</v>
      </c>
      <c r="U1187">
        <v>62</v>
      </c>
      <c r="V1187">
        <v>47.8</v>
      </c>
      <c r="W1187">
        <v>52.2</v>
      </c>
      <c r="X1187" t="str">
        <f>VLOOKUP(E1187,'Transform table'!A:B,2,0)</f>
        <v>Central Espanol</v>
      </c>
      <c r="Y1187" t="str">
        <f>VLOOKUP(F1187,'Transform table'!A:B,2,0)</f>
        <v>Club Atletico Progreso</v>
      </c>
      <c r="Z1187" t="str">
        <f t="shared" si="4"/>
        <v>08/08/2026Central EspanolClub Atletico Progreso</v>
      </c>
      <c r="AA1187" t="str">
        <f>VLOOKUP($Z1187,'oddspedia-matches'!$A:$AD,AA$2,0)</f>
        <v>1 - 0</v>
      </c>
      <c r="AB1187" t="str">
        <f>VLOOKUP($Z1187,'oddspedia-matches'!$A:$AD,AB$2,0)</f>
        <v>Green</v>
      </c>
      <c r="AC1187" t="str">
        <f>VLOOKUP($Z1187,'oddspedia-matches'!$A:$AD,AC$2,0)</f>
        <v>Red</v>
      </c>
      <c r="AD1187" t="str">
        <f>VLOOKUP($Z1187,'oddspedia-matches'!$A:$AD,AD$2,0)</f>
        <v>Red</v>
      </c>
      <c r="AE1187" t="str">
        <f>VLOOKUP($Z1187,'oddspedia-matches'!$A:$AD,AE$2,0)</f>
        <v>Green</v>
      </c>
      <c r="AF1187" t="str">
        <f>VLOOKUP($Z1187,'oddspedia-matches'!$A:$AD,AF$2,0)</f>
        <v>Red</v>
      </c>
      <c r="AG1187" t="str">
        <f>VLOOKUP($Z1187,'oddspedia-matches'!$A:$AD,AG$2,0)</f>
        <v>Green</v>
      </c>
      <c r="AH1187" t="str">
        <f>VLOOKUP($Z1187,'oddspedia-matches'!$A:$AD,AH$2,0)</f>
        <v>Red</v>
      </c>
      <c r="AI1187" t="str">
        <f>VLOOKUP($Z1187,'oddspedia-matches'!$A:$AD,AI$2,0)</f>
        <v>Green</v>
      </c>
      <c r="AJ1187" t="str">
        <f>VLOOKUP($Z1187,'oddspedia-matches'!$A:$AD,AJ$2,0)</f>
        <v>Red</v>
      </c>
      <c r="AK1187" t="str">
        <f>VLOOKUP($Z1187,'oddspedia-matches'!$A:$AD,AK$2,0)</f>
        <v>Red</v>
      </c>
      <c r="AL1187" t="str">
        <f>VLOOKUP($Z1187,'oddspedia-matches'!$A:$AD,AL$2,0)</f>
        <v>Red</v>
      </c>
      <c r="AM1187" t="str">
        <f>VLOOKUP($Z1187,'oddspedia-matches'!$A:$AD,AM$2,0)</f>
        <v>Red</v>
      </c>
      <c r="AN1187" t="str">
        <f>VLOOKUP($Z1187,'oddspedia-matches'!$A:$AD,AN$2,0)</f>
        <v>Green</v>
      </c>
      <c r="AO1187" t="str">
        <f>VLOOKUP($Z1187,'oddspedia-matches'!$A:$AD,AO$2,0)</f>
        <v>Green</v>
      </c>
      <c r="AP1187" t="str">
        <f>VLOOKUP($Z1187,'oddspedia-matches'!$A:$AD,AP$2,0)</f>
        <v>Red</v>
      </c>
      <c r="AQ1187" t="str">
        <f>VLOOKUP($Z1187,'oddspedia-matches'!$A:$AD,AQ$2,0)</f>
        <v>Green</v>
      </c>
    </row>
    <row r="1188" spans="2:45" hidden="1" x14ac:dyDescent="0.3">
      <c r="B1188" t="s">
        <v>584</v>
      </c>
      <c r="C1188" t="s">
        <v>7055</v>
      </c>
      <c r="D1188" s="25">
        <v>0.5</v>
      </c>
      <c r="E1188" t="s">
        <v>1049</v>
      </c>
      <c r="F1188" t="s">
        <v>585</v>
      </c>
      <c r="H1188">
        <v>39.799999999999997</v>
      </c>
      <c r="I1188">
        <v>31.8</v>
      </c>
      <c r="J1188">
        <v>28.4</v>
      </c>
      <c r="K1188">
        <v>71.599999999999994</v>
      </c>
      <c r="L1188">
        <v>60.2</v>
      </c>
      <c r="M1188">
        <v>68.2</v>
      </c>
      <c r="N1188">
        <v>29.9</v>
      </c>
      <c r="O1188">
        <v>46.6</v>
      </c>
      <c r="P1188">
        <v>23.6</v>
      </c>
      <c r="Q1188">
        <v>64.900000000000006</v>
      </c>
      <c r="R1188">
        <v>64.8</v>
      </c>
      <c r="S1188">
        <v>36.6</v>
      </c>
      <c r="T1188">
        <v>63.4</v>
      </c>
      <c r="U1188">
        <v>68.400000000000006</v>
      </c>
      <c r="V1188">
        <v>44.5</v>
      </c>
      <c r="W1188">
        <v>55.5</v>
      </c>
      <c r="X1188" t="str">
        <f>VLOOKUP(E1188,'Transform table'!A:B,2,0)</f>
        <v>FK Kaspyi Aktau</v>
      </c>
      <c r="Y1188" t="str">
        <f>VLOOKUP(F1188,'Transform table'!A:B,2,0)</f>
        <v>Ulytau FC</v>
      </c>
      <c r="Z1188" t="str">
        <f t="shared" si="4"/>
        <v>08/08/2026FK Kaspyi AktauUlytau FC</v>
      </c>
      <c r="AA1188" t="str">
        <f>VLOOKUP($Z1188,'oddspedia-matches'!$A:$AD,AA$2,0)</f>
        <v>1 - 1</v>
      </c>
      <c r="AB1188" t="str">
        <f>VLOOKUP($Z1188,'oddspedia-matches'!$A:$AD,AB$2,0)</f>
        <v>Red</v>
      </c>
      <c r="AC1188" t="str">
        <f>VLOOKUP($Z1188,'oddspedia-matches'!$A:$AD,AC$2,0)</f>
        <v>Green</v>
      </c>
      <c r="AD1188" t="str">
        <f>VLOOKUP($Z1188,'oddspedia-matches'!$A:$AD,AD$2,0)</f>
        <v>Red</v>
      </c>
      <c r="AE1188" t="str">
        <f>VLOOKUP($Z1188,'oddspedia-matches'!$A:$AD,AE$2,0)</f>
        <v>Green</v>
      </c>
      <c r="AF1188" t="str">
        <f>VLOOKUP($Z1188,'oddspedia-matches'!$A:$AD,AF$2,0)</f>
        <v>Green</v>
      </c>
      <c r="AG1188" t="str">
        <f>VLOOKUP($Z1188,'oddspedia-matches'!$A:$AD,AG$2,0)</f>
        <v>Red</v>
      </c>
      <c r="AH1188" t="str">
        <f>VLOOKUP($Z1188,'oddspedia-matches'!$A:$AD,AH$2,0)</f>
        <v>Green</v>
      </c>
      <c r="AI1188" t="str">
        <f>VLOOKUP($Z1188,'oddspedia-matches'!$A:$AD,AI$2,0)</f>
        <v>Red</v>
      </c>
      <c r="AJ1188" t="str">
        <f>VLOOKUP($Z1188,'oddspedia-matches'!$A:$AD,AJ$2,0)</f>
        <v>Red</v>
      </c>
      <c r="AK1188" t="str">
        <f>VLOOKUP($Z1188,'oddspedia-matches'!$A:$AD,AK$2,0)</f>
        <v>Green</v>
      </c>
      <c r="AL1188" t="str">
        <f>VLOOKUP($Z1188,'oddspedia-matches'!$A:$AD,AL$2,0)</f>
        <v>Green</v>
      </c>
      <c r="AM1188" t="str">
        <f>VLOOKUP($Z1188,'oddspedia-matches'!$A:$AD,AM$2,0)</f>
        <v>Red</v>
      </c>
      <c r="AN1188" t="str">
        <f>VLOOKUP($Z1188,'oddspedia-matches'!$A:$AD,AN$2,0)</f>
        <v>Green</v>
      </c>
      <c r="AO1188" t="str">
        <f>VLOOKUP($Z1188,'oddspedia-matches'!$A:$AD,AO$2,0)</f>
        <v>Green</v>
      </c>
      <c r="AP1188" t="str">
        <f>VLOOKUP($Z1188,'oddspedia-matches'!$A:$AD,AP$2,0)</f>
        <v>Green</v>
      </c>
      <c r="AQ1188" t="str">
        <f>VLOOKUP($Z1188,'oddspedia-matches'!$A:$AD,AQ$2,0)</f>
        <v>Red</v>
      </c>
      <c r="AR1188" t="s">
        <v>7119</v>
      </c>
      <c r="AS1188" t="s">
        <v>7833</v>
      </c>
    </row>
    <row r="1189" spans="2:45" hidden="1" x14ac:dyDescent="0.3">
      <c r="B1189" t="s">
        <v>448</v>
      </c>
      <c r="C1189" t="s">
        <v>7055</v>
      </c>
      <c r="D1189" s="25">
        <v>0.5</v>
      </c>
      <c r="E1189" t="s">
        <v>222</v>
      </c>
      <c r="F1189" t="s">
        <v>595</v>
      </c>
      <c r="H1189">
        <v>42.9</v>
      </c>
      <c r="I1189">
        <v>27.2</v>
      </c>
      <c r="J1189">
        <v>29.9</v>
      </c>
      <c r="K1189">
        <v>70.099999999999994</v>
      </c>
      <c r="L1189">
        <v>57.1</v>
      </c>
      <c r="M1189">
        <v>72.8</v>
      </c>
      <c r="N1189">
        <v>32.700000000000003</v>
      </c>
      <c r="O1189">
        <v>41.6</v>
      </c>
      <c r="P1189">
        <v>25.7</v>
      </c>
      <c r="Q1189">
        <v>72.400000000000006</v>
      </c>
      <c r="R1189">
        <v>80.099999999999994</v>
      </c>
      <c r="S1189">
        <v>56</v>
      </c>
      <c r="T1189">
        <v>44</v>
      </c>
      <c r="U1189">
        <v>49.8</v>
      </c>
      <c r="V1189">
        <v>59.9</v>
      </c>
      <c r="W1189">
        <v>40.1</v>
      </c>
      <c r="X1189" t="str">
        <f>VLOOKUP(E1189,'Transform table'!A:B,2,0)</f>
        <v>Kapylan Pallo</v>
      </c>
      <c r="Y1189" t="str">
        <f>VLOOKUP(F1189,'Transform table'!A:B,2,0)</f>
        <v>EIF</v>
      </c>
      <c r="Z1189" t="str">
        <f t="shared" si="4"/>
        <v>08/08/2026Kapylan PalloEIF</v>
      </c>
      <c r="AA1189" t="str">
        <f>VLOOKUP($Z1189,'oddspedia-matches'!$A:$AD,AA$2,0)</f>
        <v>0 - 1</v>
      </c>
      <c r="AB1189" t="str">
        <f>VLOOKUP($Z1189,'oddspedia-matches'!$A:$AD,AB$2,0)</f>
        <v>Red</v>
      </c>
      <c r="AC1189" t="str">
        <f>VLOOKUP($Z1189,'oddspedia-matches'!$A:$AD,AC$2,0)</f>
        <v>Red</v>
      </c>
      <c r="AD1189" t="str">
        <f>VLOOKUP($Z1189,'oddspedia-matches'!$A:$AD,AD$2,0)</f>
        <v>Green</v>
      </c>
      <c r="AE1189" t="str">
        <f>VLOOKUP($Z1189,'oddspedia-matches'!$A:$AD,AE$2,0)</f>
        <v>Red</v>
      </c>
      <c r="AF1189" t="str">
        <f>VLOOKUP($Z1189,'oddspedia-matches'!$A:$AD,AF$2,0)</f>
        <v>Green</v>
      </c>
      <c r="AG1189" t="str">
        <f>VLOOKUP($Z1189,'oddspedia-matches'!$A:$AD,AG$2,0)</f>
        <v>Green</v>
      </c>
      <c r="AH1189" t="str">
        <f>VLOOKUP($Z1189,'oddspedia-matches'!$A:$AD,AH$2,0)</f>
        <v>Red</v>
      </c>
      <c r="AI1189" t="str">
        <f>VLOOKUP($Z1189,'oddspedia-matches'!$A:$AD,AI$2,0)</f>
        <v>Green</v>
      </c>
      <c r="AJ1189" t="str">
        <f>VLOOKUP($Z1189,'oddspedia-matches'!$A:$AD,AJ$2,0)</f>
        <v>Red</v>
      </c>
      <c r="AK1189" t="str">
        <f>VLOOKUP($Z1189,'oddspedia-matches'!$A:$AD,AK$2,0)</f>
        <v>Red</v>
      </c>
      <c r="AL1189" t="str">
        <f>VLOOKUP($Z1189,'oddspedia-matches'!$A:$AD,AL$2,0)</f>
        <v>Red</v>
      </c>
      <c r="AM1189" t="str">
        <f>VLOOKUP($Z1189,'oddspedia-matches'!$A:$AD,AM$2,0)</f>
        <v>Red</v>
      </c>
      <c r="AN1189" t="str">
        <f>VLOOKUP($Z1189,'oddspedia-matches'!$A:$AD,AN$2,0)</f>
        <v>Green</v>
      </c>
      <c r="AO1189" t="str">
        <f>VLOOKUP($Z1189,'oddspedia-matches'!$A:$AD,AO$2,0)</f>
        <v>Green</v>
      </c>
      <c r="AP1189" t="str">
        <f>VLOOKUP($Z1189,'oddspedia-matches'!$A:$AD,AP$2,0)</f>
        <v>Red</v>
      </c>
      <c r="AQ1189" t="str">
        <f>VLOOKUP($Z1189,'oddspedia-matches'!$A:$AD,AQ$2,0)</f>
        <v>Green</v>
      </c>
    </row>
    <row r="1190" spans="2:45" hidden="1" x14ac:dyDescent="0.3">
      <c r="B1190" t="s">
        <v>448</v>
      </c>
      <c r="C1190" t="s">
        <v>7055</v>
      </c>
      <c r="D1190" s="25">
        <v>0.5</v>
      </c>
      <c r="E1190" t="s">
        <v>594</v>
      </c>
      <c r="F1190" t="s">
        <v>617</v>
      </c>
      <c r="H1190">
        <v>21</v>
      </c>
      <c r="I1190">
        <v>33.299999999999997</v>
      </c>
      <c r="J1190">
        <v>45.7</v>
      </c>
      <c r="K1190">
        <v>54.3</v>
      </c>
      <c r="L1190">
        <v>79</v>
      </c>
      <c r="M1190">
        <v>66.7</v>
      </c>
      <c r="N1190">
        <v>16.3</v>
      </c>
      <c r="O1190">
        <v>57.4</v>
      </c>
      <c r="P1190">
        <v>26.3</v>
      </c>
      <c r="Q1190">
        <v>49.1</v>
      </c>
      <c r="R1190">
        <v>60.1</v>
      </c>
      <c r="S1190">
        <v>31.8</v>
      </c>
      <c r="T1190">
        <v>68.2</v>
      </c>
      <c r="U1190">
        <v>73.5</v>
      </c>
      <c r="V1190">
        <v>38.6</v>
      </c>
      <c r="W1190">
        <v>61.4</v>
      </c>
      <c r="X1190" t="str">
        <f>VLOOKUP(E1190,'Transform table'!A:B,2,0)</f>
        <v>Seinajoen JK II</v>
      </c>
      <c r="Y1190" t="str">
        <f>VLOOKUP(F1190,'Transform table'!A:B,2,0)</f>
        <v>PK-35 VJS</v>
      </c>
      <c r="Z1190" t="str">
        <f t="shared" si="4"/>
        <v>08/08/2026Seinajoen JK IIPK-35 VJS</v>
      </c>
      <c r="AA1190" t="str">
        <f>VLOOKUP($Z1190,'oddspedia-matches'!$A:$AD,AA$2,0)</f>
        <v>0 - 3</v>
      </c>
      <c r="AB1190" t="str">
        <f>VLOOKUP($Z1190,'oddspedia-matches'!$A:$AD,AB$2,0)</f>
        <v>Red</v>
      </c>
      <c r="AC1190" t="str">
        <f>VLOOKUP($Z1190,'oddspedia-matches'!$A:$AD,AC$2,0)</f>
        <v>Red</v>
      </c>
      <c r="AD1190" t="str">
        <f>VLOOKUP($Z1190,'oddspedia-matches'!$A:$AD,AD$2,0)</f>
        <v>Green</v>
      </c>
      <c r="AE1190" t="str">
        <f>VLOOKUP($Z1190,'oddspedia-matches'!$A:$AD,AE$2,0)</f>
        <v>Red</v>
      </c>
      <c r="AF1190" t="str">
        <f>VLOOKUP($Z1190,'oddspedia-matches'!$A:$AD,AF$2,0)</f>
        <v>Green</v>
      </c>
      <c r="AG1190" t="str">
        <f>VLOOKUP($Z1190,'oddspedia-matches'!$A:$AD,AG$2,0)</f>
        <v>Green</v>
      </c>
      <c r="AH1190" t="str">
        <f>VLOOKUP($Z1190,'oddspedia-matches'!$A:$AD,AH$2,0)</f>
        <v>Red</v>
      </c>
      <c r="AI1190" t="str">
        <f>VLOOKUP($Z1190,'oddspedia-matches'!$A:$AD,AI$2,0)</f>
        <v>Red</v>
      </c>
      <c r="AJ1190" t="str">
        <f>VLOOKUP($Z1190,'oddspedia-matches'!$A:$AD,AJ$2,0)</f>
        <v>Green</v>
      </c>
      <c r="AK1190" t="str">
        <f>VLOOKUP($Z1190,'oddspedia-matches'!$A:$AD,AK$2,0)</f>
        <v>Green</v>
      </c>
      <c r="AL1190" t="str">
        <f>VLOOKUP($Z1190,'oddspedia-matches'!$A:$AD,AL$2,0)</f>
        <v>Green</v>
      </c>
      <c r="AM1190" t="str">
        <f>VLOOKUP($Z1190,'oddspedia-matches'!$A:$AD,AM$2,0)</f>
        <v>Green</v>
      </c>
      <c r="AN1190" t="str">
        <f>VLOOKUP($Z1190,'oddspedia-matches'!$A:$AD,AN$2,0)</f>
        <v>Red</v>
      </c>
      <c r="AO1190" t="str">
        <f>VLOOKUP($Z1190,'oddspedia-matches'!$A:$AD,AO$2,0)</f>
        <v>Green</v>
      </c>
      <c r="AP1190" t="str">
        <f>VLOOKUP($Z1190,'oddspedia-matches'!$A:$AD,AP$2,0)</f>
        <v>Red</v>
      </c>
      <c r="AQ1190" t="str">
        <f>VLOOKUP($Z1190,'oddspedia-matches'!$A:$AD,AQ$2,0)</f>
        <v>Green</v>
      </c>
    </row>
    <row r="1191" spans="2:45" hidden="1" x14ac:dyDescent="0.3">
      <c r="B1191" t="s">
        <v>569</v>
      </c>
      <c r="C1191" t="s">
        <v>7055</v>
      </c>
      <c r="D1191" s="25">
        <v>0.5</v>
      </c>
      <c r="E1191" t="s">
        <v>570</v>
      </c>
      <c r="F1191" t="s">
        <v>1235</v>
      </c>
      <c r="H1191">
        <v>16.600000000000001</v>
      </c>
      <c r="I1191">
        <v>24.6</v>
      </c>
      <c r="J1191">
        <v>58.8</v>
      </c>
      <c r="K1191">
        <v>41.2</v>
      </c>
      <c r="L1191">
        <v>83.4</v>
      </c>
      <c r="M1191">
        <v>75.400000000000006</v>
      </c>
      <c r="N1191">
        <v>11.9</v>
      </c>
      <c r="O1191">
        <v>44.1</v>
      </c>
      <c r="P1191">
        <v>43.9</v>
      </c>
      <c r="Q1191">
        <v>65.2</v>
      </c>
      <c r="R1191">
        <v>86.9</v>
      </c>
      <c r="S1191">
        <v>67.3</v>
      </c>
      <c r="T1191">
        <v>32.700000000000003</v>
      </c>
      <c r="U1191">
        <v>40</v>
      </c>
      <c r="V1191">
        <v>63.3</v>
      </c>
      <c r="W1191">
        <v>36.700000000000003</v>
      </c>
      <c r="X1191" t="str">
        <f>VLOOKUP(E1191,'Transform table'!A:B,2,0)</f>
        <v>FK Smiltene</v>
      </c>
      <c r="Y1191" t="str">
        <f>VLOOKUP(F1191,'Transform table'!A:B,2,0)</f>
        <v>Valmieras FK</v>
      </c>
      <c r="Z1191" t="str">
        <f t="shared" si="4"/>
        <v>08/08/2026FK SmilteneValmieras FK</v>
      </c>
      <c r="AA1191" t="str">
        <f>VLOOKUP($Z1191,'oddspedia-matches'!$A:$AD,AA$2,0)</f>
        <v>1 - 4</v>
      </c>
      <c r="AB1191" t="str">
        <f>VLOOKUP($Z1191,'oddspedia-matches'!$A:$AD,AB$2,0)</f>
        <v>Red</v>
      </c>
      <c r="AC1191" t="str">
        <f>VLOOKUP($Z1191,'oddspedia-matches'!$A:$AD,AC$2,0)</f>
        <v>Red</v>
      </c>
      <c r="AD1191" t="str">
        <f>VLOOKUP($Z1191,'oddspedia-matches'!$A:$AD,AD$2,0)</f>
        <v>Green</v>
      </c>
      <c r="AE1191" t="str">
        <f>VLOOKUP($Z1191,'oddspedia-matches'!$A:$AD,AE$2,0)</f>
        <v>Red</v>
      </c>
      <c r="AF1191" t="str">
        <f>VLOOKUP($Z1191,'oddspedia-matches'!$A:$AD,AF$2,0)</f>
        <v>Green</v>
      </c>
      <c r="AG1191" t="str">
        <f>VLOOKUP($Z1191,'oddspedia-matches'!$A:$AD,AG$2,0)</f>
        <v>Green</v>
      </c>
      <c r="AH1191" t="str">
        <f>VLOOKUP($Z1191,'oddspedia-matches'!$A:$AD,AH$2,0)</f>
        <v>Red</v>
      </c>
      <c r="AI1191" t="str">
        <f>VLOOKUP($Z1191,'oddspedia-matches'!$A:$AD,AI$2,0)</f>
        <v>Red</v>
      </c>
      <c r="AJ1191" t="str">
        <f>VLOOKUP($Z1191,'oddspedia-matches'!$A:$AD,AJ$2,0)</f>
        <v>Green</v>
      </c>
      <c r="AK1191" t="str">
        <f>VLOOKUP($Z1191,'oddspedia-matches'!$A:$AD,AK$2,0)</f>
        <v>Green</v>
      </c>
      <c r="AL1191" t="str">
        <f>VLOOKUP($Z1191,'oddspedia-matches'!$A:$AD,AL$2,0)</f>
        <v>Green</v>
      </c>
      <c r="AM1191" t="str">
        <f>VLOOKUP($Z1191,'oddspedia-matches'!$A:$AD,AM$2,0)</f>
        <v>Green</v>
      </c>
      <c r="AN1191" t="str">
        <f>VLOOKUP($Z1191,'oddspedia-matches'!$A:$AD,AN$2,0)</f>
        <v>Red</v>
      </c>
      <c r="AO1191" t="str">
        <f>VLOOKUP($Z1191,'oddspedia-matches'!$A:$AD,AO$2,0)</f>
        <v>Red</v>
      </c>
      <c r="AP1191" t="str">
        <f>VLOOKUP($Z1191,'oddspedia-matches'!$A:$AD,AP$2,0)</f>
        <v>Green</v>
      </c>
      <c r="AQ1191" t="str">
        <f>VLOOKUP($Z1191,'oddspedia-matches'!$A:$AD,AQ$2,0)</f>
        <v>Red</v>
      </c>
    </row>
    <row r="1192" spans="2:45" hidden="1" x14ac:dyDescent="0.3">
      <c r="B1192" t="s">
        <v>569</v>
      </c>
      <c r="C1192" t="s">
        <v>7055</v>
      </c>
      <c r="D1192" s="25">
        <v>0.5</v>
      </c>
      <c r="E1192" t="s">
        <v>611</v>
      </c>
      <c r="F1192" t="s">
        <v>597</v>
      </c>
      <c r="H1192">
        <v>40.700000000000003</v>
      </c>
      <c r="I1192">
        <v>27.3</v>
      </c>
      <c r="J1192">
        <v>32</v>
      </c>
      <c r="K1192">
        <v>68</v>
      </c>
      <c r="L1192">
        <v>59.3</v>
      </c>
      <c r="M1192">
        <v>72.7</v>
      </c>
      <c r="N1192">
        <v>35.4</v>
      </c>
      <c r="O1192">
        <v>41</v>
      </c>
      <c r="P1192">
        <v>23.7</v>
      </c>
      <c r="Q1192">
        <v>73.099999999999994</v>
      </c>
      <c r="R1192">
        <v>80.599999999999994</v>
      </c>
      <c r="S1192">
        <v>56.8</v>
      </c>
      <c r="T1192">
        <v>43.2</v>
      </c>
      <c r="U1192">
        <v>48.9</v>
      </c>
      <c r="V1192">
        <v>60.7</v>
      </c>
      <c r="W1192">
        <v>39.299999999999997</v>
      </c>
      <c r="X1192" t="str">
        <f>VLOOKUP(E1192,'Transform table'!A:B,2,0)</f>
        <v>Ventspils</v>
      </c>
      <c r="Y1192" t="str">
        <f>VLOOKUP(F1192,'Transform table'!A:B,2,0)</f>
        <v>SK Super Nova II</v>
      </c>
      <c r="Z1192" t="str">
        <f t="shared" si="4"/>
        <v>08/08/2026VentspilsSK Super Nova II</v>
      </c>
      <c r="AA1192" t="str">
        <f>VLOOKUP($Z1192,'oddspedia-matches'!$A:$AD,AA$2,0)</f>
        <v>0 - 2</v>
      </c>
      <c r="AB1192" t="str">
        <f>VLOOKUP($Z1192,'oddspedia-matches'!$A:$AD,AB$2,0)</f>
        <v>Red</v>
      </c>
      <c r="AC1192" t="str">
        <f>VLOOKUP($Z1192,'oddspedia-matches'!$A:$AD,AC$2,0)</f>
        <v>Red</v>
      </c>
      <c r="AD1192" t="str">
        <f>VLOOKUP($Z1192,'oddspedia-matches'!$A:$AD,AD$2,0)</f>
        <v>Green</v>
      </c>
      <c r="AE1192" t="str">
        <f>VLOOKUP($Z1192,'oddspedia-matches'!$A:$AD,AE$2,0)</f>
        <v>Red</v>
      </c>
      <c r="AF1192" t="str">
        <f>VLOOKUP($Z1192,'oddspedia-matches'!$A:$AD,AF$2,0)</f>
        <v>Green</v>
      </c>
      <c r="AG1192" t="str">
        <f>VLOOKUP($Z1192,'oddspedia-matches'!$A:$AD,AG$2,0)</f>
        <v>Green</v>
      </c>
      <c r="AH1192" t="str">
        <f>VLOOKUP($Z1192,'oddspedia-matches'!$A:$AD,AH$2,0)</f>
        <v>Red</v>
      </c>
      <c r="AI1192" t="str">
        <f>VLOOKUP($Z1192,'oddspedia-matches'!$A:$AD,AI$2,0)</f>
        <v>Red</v>
      </c>
      <c r="AJ1192" t="str">
        <f>VLOOKUP($Z1192,'oddspedia-matches'!$A:$AD,AJ$2,0)</f>
        <v>Green</v>
      </c>
      <c r="AK1192" t="str">
        <f>VLOOKUP($Z1192,'oddspedia-matches'!$A:$AD,AK$2,0)</f>
        <v>Green</v>
      </c>
      <c r="AL1192" t="str">
        <f>VLOOKUP($Z1192,'oddspedia-matches'!$A:$AD,AL$2,0)</f>
        <v>Green</v>
      </c>
      <c r="AM1192" t="str">
        <f>VLOOKUP($Z1192,'oddspedia-matches'!$A:$AD,AM$2,0)</f>
        <v>Red</v>
      </c>
      <c r="AN1192" t="str">
        <f>VLOOKUP($Z1192,'oddspedia-matches'!$A:$AD,AN$2,0)</f>
        <v>Green</v>
      </c>
      <c r="AO1192" t="str">
        <f>VLOOKUP($Z1192,'oddspedia-matches'!$A:$AD,AO$2,0)</f>
        <v>Green</v>
      </c>
      <c r="AP1192" t="str">
        <f>VLOOKUP($Z1192,'oddspedia-matches'!$A:$AD,AP$2,0)</f>
        <v>Red</v>
      </c>
      <c r="AQ1192" t="str">
        <f>VLOOKUP($Z1192,'oddspedia-matches'!$A:$AD,AQ$2,0)</f>
        <v>Green</v>
      </c>
    </row>
    <row r="1193" spans="2:45" hidden="1" x14ac:dyDescent="0.3">
      <c r="B1193" t="s">
        <v>569</v>
      </c>
      <c r="C1193" t="s">
        <v>7055</v>
      </c>
      <c r="D1193" s="25">
        <v>0.5</v>
      </c>
      <c r="E1193" t="s">
        <v>1245</v>
      </c>
      <c r="F1193" t="s">
        <v>255</v>
      </c>
      <c r="H1193">
        <v>67</v>
      </c>
      <c r="I1193">
        <v>23</v>
      </c>
      <c r="J1193">
        <v>10</v>
      </c>
      <c r="K1193">
        <v>90</v>
      </c>
      <c r="L1193">
        <v>33</v>
      </c>
      <c r="M1193">
        <v>77</v>
      </c>
      <c r="N1193">
        <v>61.6</v>
      </c>
      <c r="O1193">
        <v>28.2</v>
      </c>
      <c r="P1193">
        <v>10.199999999999999</v>
      </c>
      <c r="Q1193">
        <v>83.8</v>
      </c>
      <c r="R1193">
        <v>92.3</v>
      </c>
      <c r="S1193">
        <v>78.099999999999994</v>
      </c>
      <c r="T1193">
        <v>21.9</v>
      </c>
      <c r="U1193">
        <v>29.8</v>
      </c>
      <c r="V1193">
        <v>66.8</v>
      </c>
      <c r="W1193">
        <v>33.200000000000003</v>
      </c>
      <c r="X1193" t="str">
        <f>VLOOKUP(E1193,'Transform table'!A:B,2,0)</f>
        <v>FS Metta/LU Riga</v>
      </c>
      <c r="Y1193" t="str">
        <f>VLOOKUP(F1193,'Transform table'!A:B,2,0)</f>
        <v>Rigas Futbola Skola II</v>
      </c>
      <c r="Z1193" t="str">
        <f t="shared" si="4"/>
        <v>08/08/2026FS Metta/LU RigaRigas Futbola Skola II</v>
      </c>
      <c r="AA1193" t="str">
        <f>VLOOKUP($Z1193,'oddspedia-matches'!$A:$AD,AA$2,0)</f>
        <v>12 - 1</v>
      </c>
      <c r="AB1193" t="str">
        <f>VLOOKUP($Z1193,'oddspedia-matches'!$A:$AD,AB$2,0)</f>
        <v>Green</v>
      </c>
      <c r="AC1193" t="str">
        <f>VLOOKUP($Z1193,'oddspedia-matches'!$A:$AD,AC$2,0)</f>
        <v>Red</v>
      </c>
      <c r="AD1193" t="str">
        <f>VLOOKUP($Z1193,'oddspedia-matches'!$A:$AD,AD$2,0)</f>
        <v>Red</v>
      </c>
      <c r="AE1193" t="str">
        <f>VLOOKUP($Z1193,'oddspedia-matches'!$A:$AD,AE$2,0)</f>
        <v>Green</v>
      </c>
      <c r="AF1193" t="str">
        <f>VLOOKUP($Z1193,'oddspedia-matches'!$A:$AD,AF$2,0)</f>
        <v>Red</v>
      </c>
      <c r="AG1193" t="str">
        <f>VLOOKUP($Z1193,'oddspedia-matches'!$A:$AD,AG$2,0)</f>
        <v>Green</v>
      </c>
      <c r="AH1193" t="str">
        <f>VLOOKUP($Z1193,'oddspedia-matches'!$A:$AD,AH$2,0)</f>
        <v>Green</v>
      </c>
      <c r="AI1193" t="str">
        <f>VLOOKUP($Z1193,'oddspedia-matches'!$A:$AD,AI$2,0)</f>
        <v>Red</v>
      </c>
      <c r="AJ1193" t="str">
        <f>VLOOKUP($Z1193,'oddspedia-matches'!$A:$AD,AJ$2,0)</f>
        <v>Red</v>
      </c>
      <c r="AK1193" t="str">
        <f>VLOOKUP($Z1193,'oddspedia-matches'!$A:$AD,AK$2,0)</f>
        <v>Green</v>
      </c>
      <c r="AL1193" t="str">
        <f>VLOOKUP($Z1193,'oddspedia-matches'!$A:$AD,AL$2,0)</f>
        <v>Green</v>
      </c>
      <c r="AM1193" t="str">
        <f>VLOOKUP($Z1193,'oddspedia-matches'!$A:$AD,AM$2,0)</f>
        <v>Green</v>
      </c>
      <c r="AN1193" t="str">
        <f>VLOOKUP($Z1193,'oddspedia-matches'!$A:$AD,AN$2,0)</f>
        <v>Red</v>
      </c>
      <c r="AO1193" t="str">
        <f>VLOOKUP($Z1193,'oddspedia-matches'!$A:$AD,AO$2,0)</f>
        <v>Red</v>
      </c>
      <c r="AP1193" t="str">
        <f>VLOOKUP($Z1193,'oddspedia-matches'!$A:$AD,AP$2,0)</f>
        <v>Green</v>
      </c>
      <c r="AQ1193" t="str">
        <f>VLOOKUP($Z1193,'oddspedia-matches'!$A:$AD,AQ$2,0)</f>
        <v>Red</v>
      </c>
    </row>
    <row r="1194" spans="2:45" hidden="1" x14ac:dyDescent="0.3">
      <c r="B1194" t="s">
        <v>450</v>
      </c>
      <c r="C1194" t="s">
        <v>7055</v>
      </c>
      <c r="D1194" s="25">
        <v>0.5</v>
      </c>
      <c r="E1194" t="s">
        <v>2216</v>
      </c>
      <c r="F1194" t="s">
        <v>621</v>
      </c>
      <c r="H1194">
        <v>32.200000000000003</v>
      </c>
      <c r="I1194">
        <v>31.6</v>
      </c>
      <c r="J1194">
        <v>36.200000000000003</v>
      </c>
      <c r="K1194">
        <v>63.8</v>
      </c>
      <c r="L1194">
        <v>67.8</v>
      </c>
      <c r="M1194">
        <v>68.400000000000006</v>
      </c>
      <c r="N1194">
        <v>23.7</v>
      </c>
      <c r="O1194">
        <v>53.9</v>
      </c>
      <c r="P1194">
        <v>22.4</v>
      </c>
      <c r="Q1194">
        <v>54.3</v>
      </c>
      <c r="R1194">
        <v>67.400000000000006</v>
      </c>
      <c r="S1194">
        <v>39.4</v>
      </c>
      <c r="T1194">
        <v>60.6</v>
      </c>
      <c r="U1194">
        <v>65.7</v>
      </c>
      <c r="V1194">
        <v>47.2</v>
      </c>
      <c r="W1194">
        <v>52.8</v>
      </c>
      <c r="X1194" t="str">
        <f>VLOOKUP(E1194,'Transform table'!A:B,2,0)</f>
        <v>Dainava Alytus</v>
      </c>
      <c r="Y1194" t="str">
        <f>VLOOKUP(F1194,'Transform table'!A:B,2,0)</f>
        <v>FK Babrungas</v>
      </c>
      <c r="Z1194" t="str">
        <f t="shared" si="4"/>
        <v>08/08/2026Dainava AlytusFK Babrungas</v>
      </c>
      <c r="AA1194" t="str">
        <f>VLOOKUP($Z1194,'oddspedia-matches'!$A:$AD,AA$2,0)</f>
        <v>2 - 1</v>
      </c>
      <c r="AB1194" t="str">
        <f>VLOOKUP($Z1194,'oddspedia-matches'!$A:$AD,AB$2,0)</f>
        <v>Green</v>
      </c>
      <c r="AC1194" t="str">
        <f>VLOOKUP($Z1194,'oddspedia-matches'!$A:$AD,AC$2,0)</f>
        <v>Red</v>
      </c>
      <c r="AD1194" t="str">
        <f>VLOOKUP($Z1194,'oddspedia-matches'!$A:$AD,AD$2,0)</f>
        <v>Red</v>
      </c>
      <c r="AE1194" t="str">
        <f>VLOOKUP($Z1194,'oddspedia-matches'!$A:$AD,AE$2,0)</f>
        <v>Green</v>
      </c>
      <c r="AF1194" t="str">
        <f>VLOOKUP($Z1194,'oddspedia-matches'!$A:$AD,AF$2,0)</f>
        <v>Red</v>
      </c>
      <c r="AG1194" t="str">
        <f>VLOOKUP($Z1194,'oddspedia-matches'!$A:$AD,AG$2,0)</f>
        <v>Green</v>
      </c>
      <c r="AH1194" t="str">
        <f>VLOOKUP($Z1194,'oddspedia-matches'!$A:$AD,AH$2,0)</f>
        <v>Green</v>
      </c>
      <c r="AI1194" t="str">
        <f>VLOOKUP($Z1194,'oddspedia-matches'!$A:$AD,AI$2,0)</f>
        <v>Red</v>
      </c>
      <c r="AJ1194" t="str">
        <f>VLOOKUP($Z1194,'oddspedia-matches'!$A:$AD,AJ$2,0)</f>
        <v>Red</v>
      </c>
      <c r="AK1194" t="str">
        <f>VLOOKUP($Z1194,'oddspedia-matches'!$A:$AD,AK$2,0)</f>
        <v>Green</v>
      </c>
      <c r="AL1194" t="str">
        <f>VLOOKUP($Z1194,'oddspedia-matches'!$A:$AD,AL$2,0)</f>
        <v>Green</v>
      </c>
      <c r="AM1194" t="str">
        <f>VLOOKUP($Z1194,'oddspedia-matches'!$A:$AD,AM$2,0)</f>
        <v>Green</v>
      </c>
      <c r="AN1194" t="str">
        <f>VLOOKUP($Z1194,'oddspedia-matches'!$A:$AD,AN$2,0)</f>
        <v>Red</v>
      </c>
      <c r="AO1194" t="str">
        <f>VLOOKUP($Z1194,'oddspedia-matches'!$A:$AD,AO$2,0)</f>
        <v>Green</v>
      </c>
      <c r="AP1194" t="str">
        <f>VLOOKUP($Z1194,'oddspedia-matches'!$A:$AD,AP$2,0)</f>
        <v>Green</v>
      </c>
      <c r="AQ1194" t="str">
        <f>VLOOKUP($Z1194,'oddspedia-matches'!$A:$AD,AQ$2,0)</f>
        <v>Red</v>
      </c>
    </row>
    <row r="1195" spans="2:45" hidden="1" x14ac:dyDescent="0.3">
      <c r="B1195" t="s">
        <v>450</v>
      </c>
      <c r="C1195" t="s">
        <v>7055</v>
      </c>
      <c r="D1195" s="25">
        <v>0.5</v>
      </c>
      <c r="E1195" t="s">
        <v>2217</v>
      </c>
      <c r="F1195" t="s">
        <v>993</v>
      </c>
      <c r="H1195">
        <v>59.7</v>
      </c>
      <c r="I1195">
        <v>23.6</v>
      </c>
      <c r="J1195">
        <v>16.7</v>
      </c>
      <c r="K1195">
        <v>83.3</v>
      </c>
      <c r="L1195">
        <v>40.299999999999997</v>
      </c>
      <c r="M1195">
        <v>76.400000000000006</v>
      </c>
      <c r="N1195">
        <v>36</v>
      </c>
      <c r="O1195">
        <v>44</v>
      </c>
      <c r="P1195">
        <v>20</v>
      </c>
      <c r="Q1195">
        <v>67.8</v>
      </c>
      <c r="R1195">
        <v>83.6</v>
      </c>
      <c r="S1195">
        <v>61.6</v>
      </c>
      <c r="T1195">
        <v>38.4</v>
      </c>
      <c r="U1195">
        <v>46</v>
      </c>
      <c r="V1195">
        <v>58.6</v>
      </c>
      <c r="W1195">
        <v>41.4</v>
      </c>
      <c r="X1195" t="str">
        <f>VLOOKUP(E1195,'Transform table'!A:B,2,0)</f>
        <v>FK Minija Kretinga</v>
      </c>
      <c r="Y1195" t="str">
        <f>VLOOKUP(F1195,'Transform table'!A:B,2,0)</f>
        <v>NFA Kaunas</v>
      </c>
      <c r="Z1195" t="str">
        <f t="shared" si="4"/>
        <v>08/08/2026FK Minija KretingaNFA Kaunas</v>
      </c>
      <c r="AA1195" t="str">
        <f>VLOOKUP($Z1195,'oddspedia-matches'!$A:$AD,AA$2,0)</f>
        <v>3 - 0</v>
      </c>
      <c r="AB1195" t="str">
        <f>VLOOKUP($Z1195,'oddspedia-matches'!$A:$AD,AB$2,0)</f>
        <v>Green</v>
      </c>
      <c r="AC1195" t="str">
        <f>VLOOKUP($Z1195,'oddspedia-matches'!$A:$AD,AC$2,0)</f>
        <v>Red</v>
      </c>
      <c r="AD1195" t="str">
        <f>VLOOKUP($Z1195,'oddspedia-matches'!$A:$AD,AD$2,0)</f>
        <v>Red</v>
      </c>
      <c r="AE1195" t="str">
        <f>VLOOKUP($Z1195,'oddspedia-matches'!$A:$AD,AE$2,0)</f>
        <v>Green</v>
      </c>
      <c r="AF1195" t="str">
        <f>VLOOKUP($Z1195,'oddspedia-matches'!$A:$AD,AF$2,0)</f>
        <v>Red</v>
      </c>
      <c r="AG1195" t="str">
        <f>VLOOKUP($Z1195,'oddspedia-matches'!$A:$AD,AG$2,0)</f>
        <v>Green</v>
      </c>
      <c r="AH1195" t="str">
        <f>VLOOKUP($Z1195,'oddspedia-matches'!$A:$AD,AH$2,0)</f>
        <v>Green</v>
      </c>
      <c r="AI1195" t="str">
        <f>VLOOKUP($Z1195,'oddspedia-matches'!$A:$AD,AI$2,0)</f>
        <v>Red</v>
      </c>
      <c r="AJ1195" t="str">
        <f>VLOOKUP($Z1195,'oddspedia-matches'!$A:$AD,AJ$2,0)</f>
        <v>Red</v>
      </c>
      <c r="AK1195" t="str">
        <f>VLOOKUP($Z1195,'oddspedia-matches'!$A:$AD,AK$2,0)</f>
        <v>Green</v>
      </c>
      <c r="AL1195" t="str">
        <f>VLOOKUP($Z1195,'oddspedia-matches'!$A:$AD,AL$2,0)</f>
        <v>Green</v>
      </c>
      <c r="AM1195" t="str">
        <f>VLOOKUP($Z1195,'oddspedia-matches'!$A:$AD,AM$2,0)</f>
        <v>Green</v>
      </c>
      <c r="AN1195" t="str">
        <f>VLOOKUP($Z1195,'oddspedia-matches'!$A:$AD,AN$2,0)</f>
        <v>Red</v>
      </c>
      <c r="AO1195" t="str">
        <f>VLOOKUP($Z1195,'oddspedia-matches'!$A:$AD,AO$2,0)</f>
        <v>Green</v>
      </c>
      <c r="AP1195" t="str">
        <f>VLOOKUP($Z1195,'oddspedia-matches'!$A:$AD,AP$2,0)</f>
        <v>Red</v>
      </c>
      <c r="AQ1195" t="str">
        <f>VLOOKUP($Z1195,'oddspedia-matches'!$A:$AD,AQ$2,0)</f>
        <v>Green</v>
      </c>
    </row>
    <row r="1196" spans="2:45" hidden="1" x14ac:dyDescent="0.3">
      <c r="B1196" t="s">
        <v>1052</v>
      </c>
      <c r="C1196" t="s">
        <v>7055</v>
      </c>
      <c r="D1196" s="25">
        <v>0.5</v>
      </c>
      <c r="E1196" t="s">
        <v>1053</v>
      </c>
      <c r="F1196" t="s">
        <v>1104</v>
      </c>
      <c r="H1196">
        <v>53.9</v>
      </c>
      <c r="I1196">
        <v>27.4</v>
      </c>
      <c r="J1196">
        <v>18.7</v>
      </c>
      <c r="K1196">
        <v>81.3</v>
      </c>
      <c r="L1196">
        <v>46.1</v>
      </c>
      <c r="M1196">
        <v>72.599999999999994</v>
      </c>
      <c r="N1196">
        <v>25.7</v>
      </c>
      <c r="O1196">
        <v>48.8</v>
      </c>
      <c r="P1196">
        <v>25.5</v>
      </c>
      <c r="Q1196">
        <v>61.7</v>
      </c>
      <c r="R1196">
        <v>70.900000000000006</v>
      </c>
      <c r="S1196">
        <v>43.7</v>
      </c>
      <c r="T1196">
        <v>56.3</v>
      </c>
      <c r="U1196">
        <v>63.1</v>
      </c>
      <c r="V1196">
        <v>46.3</v>
      </c>
      <c r="W1196">
        <v>53.7</v>
      </c>
      <c r="X1196" t="str">
        <f>VLOOKUP(E1196,'Transform table'!A:B,2,0)</f>
        <v>FC Politehnica Chisinau</v>
      </c>
      <c r="Y1196" t="str">
        <f>VLOOKUP(F1196,'Transform table'!A:B,2,0)</f>
        <v>FC Milsami</v>
      </c>
      <c r="Z1196" t="str">
        <f t="shared" si="4"/>
        <v>08/08/2026FC Politehnica ChisinauFC Milsami</v>
      </c>
      <c r="AA1196" t="str">
        <f>VLOOKUP($Z1196,'oddspedia-matches'!$A:$AD,AA$2,0)</f>
        <v>1 - 1</v>
      </c>
      <c r="AB1196" t="str">
        <f>VLOOKUP($Z1196,'oddspedia-matches'!$A:$AD,AB$2,0)</f>
        <v>Red</v>
      </c>
      <c r="AC1196" t="str">
        <f>VLOOKUP($Z1196,'oddspedia-matches'!$A:$AD,AC$2,0)</f>
        <v>Green</v>
      </c>
      <c r="AD1196" t="str">
        <f>VLOOKUP($Z1196,'oddspedia-matches'!$A:$AD,AD$2,0)</f>
        <v>Red</v>
      </c>
      <c r="AE1196" t="str">
        <f>VLOOKUP($Z1196,'oddspedia-matches'!$A:$AD,AE$2,0)</f>
        <v>Green</v>
      </c>
      <c r="AF1196" t="str">
        <f>VLOOKUP($Z1196,'oddspedia-matches'!$A:$AD,AF$2,0)</f>
        <v>Green</v>
      </c>
      <c r="AG1196" t="str">
        <f>VLOOKUP($Z1196,'oddspedia-matches'!$A:$AD,AG$2,0)</f>
        <v>Red</v>
      </c>
      <c r="AH1196" t="str">
        <f>VLOOKUP($Z1196,'oddspedia-matches'!$A:$AD,AH$2,0)</f>
        <v>Green</v>
      </c>
      <c r="AI1196" t="str">
        <f>VLOOKUP($Z1196,'oddspedia-matches'!$A:$AD,AI$2,0)</f>
        <v>Red</v>
      </c>
      <c r="AJ1196" t="str">
        <f>VLOOKUP($Z1196,'oddspedia-matches'!$A:$AD,AJ$2,0)</f>
        <v>Red</v>
      </c>
      <c r="AK1196" t="str">
        <f>VLOOKUP($Z1196,'oddspedia-matches'!$A:$AD,AK$2,0)</f>
        <v>Green</v>
      </c>
      <c r="AL1196" t="str">
        <f>VLOOKUP($Z1196,'oddspedia-matches'!$A:$AD,AL$2,0)</f>
        <v>Green</v>
      </c>
      <c r="AM1196" t="str">
        <f>VLOOKUP($Z1196,'oddspedia-matches'!$A:$AD,AM$2,0)</f>
        <v>Red</v>
      </c>
      <c r="AN1196" t="str">
        <f>VLOOKUP($Z1196,'oddspedia-matches'!$A:$AD,AN$2,0)</f>
        <v>Green</v>
      </c>
      <c r="AO1196" t="str">
        <f>VLOOKUP($Z1196,'oddspedia-matches'!$A:$AD,AO$2,0)</f>
        <v>Green</v>
      </c>
      <c r="AP1196" t="str">
        <f>VLOOKUP($Z1196,'oddspedia-matches'!$A:$AD,AP$2,0)</f>
        <v>Green</v>
      </c>
      <c r="AQ1196" t="str">
        <f>VLOOKUP($Z1196,'oddspedia-matches'!$A:$AD,AQ$2,0)</f>
        <v>Red</v>
      </c>
    </row>
    <row r="1197" spans="2:45" hidden="1" x14ac:dyDescent="0.3">
      <c r="B1197" t="s">
        <v>451</v>
      </c>
      <c r="C1197" t="s">
        <v>7055</v>
      </c>
      <c r="D1197" s="25">
        <v>0.5</v>
      </c>
      <c r="E1197" t="s">
        <v>2220</v>
      </c>
      <c r="F1197" t="s">
        <v>600</v>
      </c>
      <c r="H1197">
        <v>57.7</v>
      </c>
      <c r="I1197">
        <v>24.3</v>
      </c>
      <c r="J1197">
        <v>18</v>
      </c>
      <c r="K1197">
        <v>82</v>
      </c>
      <c r="L1197">
        <v>42.3</v>
      </c>
      <c r="M1197">
        <v>75.7</v>
      </c>
      <c r="N1197">
        <v>52.7</v>
      </c>
      <c r="O1197">
        <v>35.299999999999997</v>
      </c>
      <c r="P1197">
        <v>12</v>
      </c>
      <c r="Q1197">
        <v>75.8</v>
      </c>
      <c r="R1197">
        <v>81.900000000000006</v>
      </c>
      <c r="S1197">
        <v>58.9</v>
      </c>
      <c r="T1197">
        <v>41.1</v>
      </c>
      <c r="U1197">
        <v>48.5</v>
      </c>
      <c r="V1197">
        <v>57.4</v>
      </c>
      <c r="W1197">
        <v>42.6</v>
      </c>
      <c r="X1197" t="str">
        <f>VLOOKUP(E1197,'Transform table'!A:B,2,0)</f>
        <v>Norrkoping</v>
      </c>
      <c r="Y1197" t="str">
        <f>VLOOKUP(F1197,'Transform table'!A:B,2,0)</f>
        <v>IK Brage</v>
      </c>
      <c r="Z1197" t="str">
        <f t="shared" si="4"/>
        <v>08/08/2026NorrkopingIK Brage</v>
      </c>
      <c r="AA1197" t="str">
        <f>VLOOKUP($Z1197,'oddspedia-matches'!$A:$AD,AA$2,0)</f>
        <v>3 - 0</v>
      </c>
      <c r="AB1197" t="str">
        <f>VLOOKUP($Z1197,'oddspedia-matches'!$A:$AD,AB$2,0)</f>
        <v>Green</v>
      </c>
      <c r="AC1197" t="str">
        <f>VLOOKUP($Z1197,'oddspedia-matches'!$A:$AD,AC$2,0)</f>
        <v>Red</v>
      </c>
      <c r="AD1197" t="str">
        <f>VLOOKUP($Z1197,'oddspedia-matches'!$A:$AD,AD$2,0)</f>
        <v>Red</v>
      </c>
      <c r="AE1197" t="str">
        <f>VLOOKUP($Z1197,'oddspedia-matches'!$A:$AD,AE$2,0)</f>
        <v>Green</v>
      </c>
      <c r="AF1197" t="str">
        <f>VLOOKUP($Z1197,'oddspedia-matches'!$A:$AD,AF$2,0)</f>
        <v>Red</v>
      </c>
      <c r="AG1197" t="str">
        <f>VLOOKUP($Z1197,'oddspedia-matches'!$A:$AD,AG$2,0)</f>
        <v>Green</v>
      </c>
      <c r="AH1197" t="str">
        <f>VLOOKUP($Z1197,'oddspedia-matches'!$A:$AD,AH$2,0)</f>
        <v>Green</v>
      </c>
      <c r="AI1197" t="str">
        <f>VLOOKUP($Z1197,'oddspedia-matches'!$A:$AD,AI$2,0)</f>
        <v>Red</v>
      </c>
      <c r="AJ1197" t="str">
        <f>VLOOKUP($Z1197,'oddspedia-matches'!$A:$AD,AJ$2,0)</f>
        <v>Red</v>
      </c>
      <c r="AK1197" t="str">
        <f>VLOOKUP($Z1197,'oddspedia-matches'!$A:$AD,AK$2,0)</f>
        <v>Green</v>
      </c>
      <c r="AL1197" t="str">
        <f>VLOOKUP($Z1197,'oddspedia-matches'!$A:$AD,AL$2,0)</f>
        <v>Green</v>
      </c>
      <c r="AM1197" t="str">
        <f>VLOOKUP($Z1197,'oddspedia-matches'!$A:$AD,AM$2,0)</f>
        <v>Green</v>
      </c>
      <c r="AN1197" t="str">
        <f>VLOOKUP($Z1197,'oddspedia-matches'!$A:$AD,AN$2,0)</f>
        <v>Red</v>
      </c>
      <c r="AO1197" t="str">
        <f>VLOOKUP($Z1197,'oddspedia-matches'!$A:$AD,AO$2,0)</f>
        <v>Green</v>
      </c>
      <c r="AP1197" t="str">
        <f>VLOOKUP($Z1197,'oddspedia-matches'!$A:$AD,AP$2,0)</f>
        <v>Red</v>
      </c>
      <c r="AQ1197" t="str">
        <f>VLOOKUP($Z1197,'oddspedia-matches'!$A:$AD,AQ$2,0)</f>
        <v>Green</v>
      </c>
      <c r="AR1197" t="s">
        <v>7119</v>
      </c>
      <c r="AS1197" t="s">
        <v>7833</v>
      </c>
    </row>
    <row r="1198" spans="2:45" hidden="1" x14ac:dyDescent="0.3">
      <c r="B1198" t="s">
        <v>4234</v>
      </c>
      <c r="C1198" t="s">
        <v>7055</v>
      </c>
      <c r="D1198" s="25">
        <v>0.50694444444444442</v>
      </c>
      <c r="E1198" t="s">
        <v>3033</v>
      </c>
      <c r="F1198" t="s">
        <v>4463</v>
      </c>
      <c r="H1198">
        <v>41.3</v>
      </c>
      <c r="I1198">
        <v>32.200000000000003</v>
      </c>
      <c r="J1198">
        <v>26.6</v>
      </c>
      <c r="K1198">
        <v>73.400000000000006</v>
      </c>
      <c r="L1198">
        <v>58.7</v>
      </c>
      <c r="M1198">
        <v>67.8</v>
      </c>
      <c r="N1198">
        <v>28.4</v>
      </c>
      <c r="O1198">
        <v>45</v>
      </c>
      <c r="P1198">
        <v>26.6</v>
      </c>
      <c r="Q1198">
        <v>67.400000000000006</v>
      </c>
      <c r="R1198">
        <v>62.9</v>
      </c>
      <c r="S1198">
        <v>34.6</v>
      </c>
      <c r="T1198">
        <v>65.400000000000006</v>
      </c>
      <c r="U1198">
        <v>70.400000000000006</v>
      </c>
      <c r="V1198">
        <v>42.5</v>
      </c>
      <c r="W1198">
        <v>57.5</v>
      </c>
      <c r="X1198" t="str">
        <f>VLOOKUP(E1198,'Transform table'!A:B,2,0)</f>
        <v>FC Vitebsk</v>
      </c>
      <c r="Y1198" t="e">
        <f>VLOOKUP(F1198,'Transform table'!A:B,2,0)</f>
        <v>#N/A</v>
      </c>
      <c r="Z1198" t="e">
        <f t="shared" si="4"/>
        <v>#N/A</v>
      </c>
      <c r="AA1198" t="e">
        <f>VLOOKUP($Z1198,'oddspedia-matches'!$A:$AD,AA$2,0)</f>
        <v>#N/A</v>
      </c>
      <c r="AB1198" t="e">
        <f>VLOOKUP($Z1198,'oddspedia-matches'!$A:$AD,AB$2,0)</f>
        <v>#N/A</v>
      </c>
      <c r="AC1198" t="e">
        <f>VLOOKUP($Z1198,'oddspedia-matches'!$A:$AD,AC$2,0)</f>
        <v>#N/A</v>
      </c>
      <c r="AD1198" t="e">
        <f>VLOOKUP($Z1198,'oddspedia-matches'!$A:$AD,AD$2,0)</f>
        <v>#N/A</v>
      </c>
      <c r="AE1198" t="e">
        <f>VLOOKUP($Z1198,'oddspedia-matches'!$A:$AD,AE$2,0)</f>
        <v>#N/A</v>
      </c>
      <c r="AF1198" t="e">
        <f>VLOOKUP($Z1198,'oddspedia-matches'!$A:$AD,AF$2,0)</f>
        <v>#N/A</v>
      </c>
      <c r="AG1198" t="e">
        <f>VLOOKUP($Z1198,'oddspedia-matches'!$A:$AD,AG$2,0)</f>
        <v>#N/A</v>
      </c>
      <c r="AH1198" t="e">
        <f>VLOOKUP($Z1198,'oddspedia-matches'!$A:$AD,AH$2,0)</f>
        <v>#N/A</v>
      </c>
      <c r="AI1198" t="e">
        <f>VLOOKUP($Z1198,'oddspedia-matches'!$A:$AD,AI$2,0)</f>
        <v>#N/A</v>
      </c>
      <c r="AJ1198" t="e">
        <f>VLOOKUP($Z1198,'oddspedia-matches'!$A:$AD,AJ$2,0)</f>
        <v>#N/A</v>
      </c>
      <c r="AK1198" t="e">
        <f>VLOOKUP($Z1198,'oddspedia-matches'!$A:$AD,AK$2,0)</f>
        <v>#N/A</v>
      </c>
      <c r="AL1198" t="e">
        <f>VLOOKUP($Z1198,'oddspedia-matches'!$A:$AD,AL$2,0)</f>
        <v>#N/A</v>
      </c>
      <c r="AM1198" t="e">
        <f>VLOOKUP($Z1198,'oddspedia-matches'!$A:$AD,AM$2,0)</f>
        <v>#N/A</v>
      </c>
      <c r="AN1198" t="e">
        <f>VLOOKUP($Z1198,'oddspedia-matches'!$A:$AD,AN$2,0)</f>
        <v>#N/A</v>
      </c>
      <c r="AO1198" t="e">
        <f>VLOOKUP($Z1198,'oddspedia-matches'!$A:$AD,AO$2,0)</f>
        <v>#N/A</v>
      </c>
      <c r="AP1198" t="e">
        <f>VLOOKUP($Z1198,'oddspedia-matches'!$A:$AD,AP$2,0)</f>
        <v>#N/A</v>
      </c>
      <c r="AQ1198" t="e">
        <f>VLOOKUP($Z1198,'oddspedia-matches'!$A:$AD,AQ$2,0)</f>
        <v>#N/A</v>
      </c>
    </row>
    <row r="1199" spans="2:45" hidden="1" x14ac:dyDescent="0.3">
      <c r="B1199" t="s">
        <v>569</v>
      </c>
      <c r="C1199" t="s">
        <v>7055</v>
      </c>
      <c r="D1199" s="25">
        <v>0.52083333333333337</v>
      </c>
      <c r="E1199" t="s">
        <v>596</v>
      </c>
      <c r="F1199" t="s">
        <v>1236</v>
      </c>
      <c r="H1199">
        <v>54.8</v>
      </c>
      <c r="I1199">
        <v>24.2</v>
      </c>
      <c r="J1199">
        <v>21</v>
      </c>
      <c r="K1199">
        <v>79</v>
      </c>
      <c r="L1199">
        <v>45.2</v>
      </c>
      <c r="M1199">
        <v>75.8</v>
      </c>
      <c r="N1199">
        <v>33.4</v>
      </c>
      <c r="O1199">
        <v>40.200000000000003</v>
      </c>
      <c r="P1199">
        <v>26.4</v>
      </c>
      <c r="Q1199">
        <v>74.7</v>
      </c>
      <c r="R1199">
        <v>87.3</v>
      </c>
      <c r="S1199">
        <v>67.900000000000006</v>
      </c>
      <c r="T1199">
        <v>32.1</v>
      </c>
      <c r="U1199">
        <v>38.6</v>
      </c>
      <c r="V1199">
        <v>66.2</v>
      </c>
      <c r="W1199">
        <v>33.799999999999997</v>
      </c>
      <c r="X1199" t="str">
        <f>VLOOKUP(E1199,'Transform table'!A:B,2,0)</f>
        <v>DSVK Tractors</v>
      </c>
      <c r="Y1199" t="str">
        <f>VLOOKUP(F1199,'Transform table'!A:B,2,0)</f>
        <v>Riga FC II</v>
      </c>
      <c r="Z1199" t="str">
        <f t="shared" si="4"/>
        <v>08/08/2026DSVK TractorsRiga FC II</v>
      </c>
      <c r="AA1199" t="str">
        <f>VLOOKUP($Z1199,'oddspedia-matches'!$A:$AD,AA$2,0)</f>
        <v>2 - 0</v>
      </c>
      <c r="AB1199" t="str">
        <f>VLOOKUP($Z1199,'oddspedia-matches'!$A:$AD,AB$2,0)</f>
        <v>Green</v>
      </c>
      <c r="AC1199" t="str">
        <f>VLOOKUP($Z1199,'oddspedia-matches'!$A:$AD,AC$2,0)</f>
        <v>Red</v>
      </c>
      <c r="AD1199" t="str">
        <f>VLOOKUP($Z1199,'oddspedia-matches'!$A:$AD,AD$2,0)</f>
        <v>Red</v>
      </c>
      <c r="AE1199" t="str">
        <f>VLOOKUP($Z1199,'oddspedia-matches'!$A:$AD,AE$2,0)</f>
        <v>Green</v>
      </c>
      <c r="AF1199" t="str">
        <f>VLOOKUP($Z1199,'oddspedia-matches'!$A:$AD,AF$2,0)</f>
        <v>Red</v>
      </c>
      <c r="AG1199" t="str">
        <f>VLOOKUP($Z1199,'oddspedia-matches'!$A:$AD,AG$2,0)</f>
        <v>Green</v>
      </c>
      <c r="AH1199" t="str">
        <f>VLOOKUP($Z1199,'oddspedia-matches'!$A:$AD,AH$2,0)</f>
        <v>Green</v>
      </c>
      <c r="AI1199" t="str">
        <f>VLOOKUP($Z1199,'oddspedia-matches'!$A:$AD,AI$2,0)</f>
        <v>Red</v>
      </c>
      <c r="AJ1199" t="str">
        <f>VLOOKUP($Z1199,'oddspedia-matches'!$A:$AD,AJ$2,0)</f>
        <v>Red</v>
      </c>
      <c r="AK1199" t="str">
        <f>VLOOKUP($Z1199,'oddspedia-matches'!$A:$AD,AK$2,0)</f>
        <v>Green</v>
      </c>
      <c r="AL1199" t="str">
        <f>VLOOKUP($Z1199,'oddspedia-matches'!$A:$AD,AL$2,0)</f>
        <v>Green</v>
      </c>
      <c r="AM1199" t="str">
        <f>VLOOKUP($Z1199,'oddspedia-matches'!$A:$AD,AM$2,0)</f>
        <v>Red</v>
      </c>
      <c r="AN1199" t="str">
        <f>VLOOKUP($Z1199,'oddspedia-matches'!$A:$AD,AN$2,0)</f>
        <v>Green</v>
      </c>
      <c r="AO1199" t="str">
        <f>VLOOKUP($Z1199,'oddspedia-matches'!$A:$AD,AO$2,0)</f>
        <v>Green</v>
      </c>
      <c r="AP1199" t="str">
        <f>VLOOKUP($Z1199,'oddspedia-matches'!$A:$AD,AP$2,0)</f>
        <v>Red</v>
      </c>
      <c r="AQ1199" t="str">
        <f>VLOOKUP($Z1199,'oddspedia-matches'!$A:$AD,AQ$2,0)</f>
        <v>Green</v>
      </c>
    </row>
    <row r="1200" spans="2:45" hidden="1" x14ac:dyDescent="0.3">
      <c r="B1200" t="s">
        <v>476</v>
      </c>
      <c r="C1200" t="s">
        <v>7055</v>
      </c>
      <c r="D1200" s="25">
        <v>0.52083333333333337</v>
      </c>
      <c r="E1200" t="s">
        <v>625</v>
      </c>
      <c r="F1200" t="s">
        <v>1048</v>
      </c>
      <c r="H1200">
        <v>45.2</v>
      </c>
      <c r="I1200">
        <v>27.9</v>
      </c>
      <c r="J1200">
        <v>26.9</v>
      </c>
      <c r="K1200">
        <v>73.099999999999994</v>
      </c>
      <c r="L1200">
        <v>54.8</v>
      </c>
      <c r="M1200">
        <v>72.099999999999994</v>
      </c>
      <c r="N1200">
        <v>30.5</v>
      </c>
      <c r="O1200">
        <v>47.6</v>
      </c>
      <c r="P1200">
        <v>21.9</v>
      </c>
      <c r="Q1200">
        <v>63.1</v>
      </c>
      <c r="R1200">
        <v>76.3</v>
      </c>
      <c r="S1200">
        <v>50.6</v>
      </c>
      <c r="T1200">
        <v>49.4</v>
      </c>
      <c r="U1200">
        <v>55.3</v>
      </c>
      <c r="V1200">
        <v>55.1</v>
      </c>
      <c r="W1200">
        <v>44.9</v>
      </c>
      <c r="X1200" t="str">
        <f>VLOOKUP(E1200,'Transform table'!A:B,2,0)</f>
        <v>Mjallby</v>
      </c>
      <c r="Y1200" t="str">
        <f>VLOOKUP(F1200,'Transform table'!A:B,2,0)</f>
        <v>Elfsborg</v>
      </c>
      <c r="Z1200" t="str">
        <f t="shared" si="4"/>
        <v>08/08/2026MjallbyElfsborg</v>
      </c>
      <c r="AA1200" t="str">
        <f>VLOOKUP($Z1200,'oddspedia-matches'!$A:$AD,AA$2,0)</f>
        <v>0 - 1</v>
      </c>
      <c r="AB1200" t="str">
        <f>VLOOKUP($Z1200,'oddspedia-matches'!$A:$AD,AB$2,0)</f>
        <v>Red</v>
      </c>
      <c r="AC1200" t="str">
        <f>VLOOKUP($Z1200,'oddspedia-matches'!$A:$AD,AC$2,0)</f>
        <v>Red</v>
      </c>
      <c r="AD1200" t="str">
        <f>VLOOKUP($Z1200,'oddspedia-matches'!$A:$AD,AD$2,0)</f>
        <v>Green</v>
      </c>
      <c r="AE1200" t="str">
        <f>VLOOKUP($Z1200,'oddspedia-matches'!$A:$AD,AE$2,0)</f>
        <v>Red</v>
      </c>
      <c r="AF1200" t="str">
        <f>VLOOKUP($Z1200,'oddspedia-matches'!$A:$AD,AF$2,0)</f>
        <v>Green</v>
      </c>
      <c r="AG1200" t="str">
        <f>VLOOKUP($Z1200,'oddspedia-matches'!$A:$AD,AG$2,0)</f>
        <v>Green</v>
      </c>
      <c r="AH1200" t="str">
        <f>VLOOKUP($Z1200,'oddspedia-matches'!$A:$AD,AH$2,0)</f>
        <v>Red</v>
      </c>
      <c r="AI1200" t="str">
        <f>VLOOKUP($Z1200,'oddspedia-matches'!$A:$AD,AI$2,0)</f>
        <v>Red</v>
      </c>
      <c r="AJ1200" t="str">
        <f>VLOOKUP($Z1200,'oddspedia-matches'!$A:$AD,AJ$2,0)</f>
        <v>Green</v>
      </c>
      <c r="AK1200" t="str">
        <f>VLOOKUP($Z1200,'oddspedia-matches'!$A:$AD,AK$2,0)</f>
        <v>Green</v>
      </c>
      <c r="AL1200" t="str">
        <f>VLOOKUP($Z1200,'oddspedia-matches'!$A:$AD,AL$2,0)</f>
        <v>Red</v>
      </c>
      <c r="AM1200" t="str">
        <f>VLOOKUP($Z1200,'oddspedia-matches'!$A:$AD,AM$2,0)</f>
        <v>Red</v>
      </c>
      <c r="AN1200" t="str">
        <f>VLOOKUP($Z1200,'oddspedia-matches'!$A:$AD,AN$2,0)</f>
        <v>Green</v>
      </c>
      <c r="AO1200" t="str">
        <f>VLOOKUP($Z1200,'oddspedia-matches'!$A:$AD,AO$2,0)</f>
        <v>Green</v>
      </c>
      <c r="AP1200" t="str">
        <f>VLOOKUP($Z1200,'oddspedia-matches'!$A:$AD,AP$2,0)</f>
        <v>Red</v>
      </c>
      <c r="AQ1200" t="str">
        <f>VLOOKUP($Z1200,'oddspedia-matches'!$A:$AD,AQ$2,0)</f>
        <v>Green</v>
      </c>
      <c r="AR1200" t="s">
        <v>7122</v>
      </c>
      <c r="AS1200" t="s">
        <v>7833</v>
      </c>
    </row>
    <row r="1201" spans="2:45" hidden="1" x14ac:dyDescent="0.3">
      <c r="B1201" t="s">
        <v>466</v>
      </c>
      <c r="C1201" t="s">
        <v>7055</v>
      </c>
      <c r="D1201" s="25">
        <v>0.54166666666666663</v>
      </c>
      <c r="E1201" t="s">
        <v>768</v>
      </c>
      <c r="F1201" t="s">
        <v>1201</v>
      </c>
      <c r="H1201">
        <v>55</v>
      </c>
      <c r="I1201">
        <v>25.6</v>
      </c>
      <c r="J1201">
        <v>19.399999999999999</v>
      </c>
      <c r="K1201">
        <v>80.599999999999994</v>
      </c>
      <c r="L1201">
        <v>45</v>
      </c>
      <c r="M1201">
        <v>74.400000000000006</v>
      </c>
      <c r="N1201">
        <v>49.8</v>
      </c>
      <c r="O1201">
        <v>37.799999999999997</v>
      </c>
      <c r="P1201">
        <v>12.4</v>
      </c>
      <c r="Q1201">
        <v>72.900000000000006</v>
      </c>
      <c r="R1201">
        <v>77.900000000000006</v>
      </c>
      <c r="S1201">
        <v>53</v>
      </c>
      <c r="T1201">
        <v>47</v>
      </c>
      <c r="U1201">
        <v>54.1</v>
      </c>
      <c r="V1201">
        <v>53.7</v>
      </c>
      <c r="W1201">
        <v>46.3</v>
      </c>
      <c r="X1201" t="str">
        <f>VLOOKUP(E1201,'Transform table'!A:B,2,0)</f>
        <v>Philadelphia Union II</v>
      </c>
      <c r="Y1201" t="str">
        <f>VLOOKUP(F1201,'Transform table'!A:B,2,0)</f>
        <v>FC Cincinnati II</v>
      </c>
      <c r="Z1201" t="str">
        <f t="shared" si="4"/>
        <v>08/08/2026Philadelphia Union IIFC Cincinnati II</v>
      </c>
      <c r="AA1201" t="str">
        <f>VLOOKUP($Z1201,'oddspedia-matches'!$A:$AD,AA$2,0)</f>
        <v>2 - 1</v>
      </c>
      <c r="AB1201" t="str">
        <f>VLOOKUP($Z1201,'oddspedia-matches'!$A:$AD,AB$2,0)</f>
        <v>Green</v>
      </c>
      <c r="AC1201" t="str">
        <f>VLOOKUP($Z1201,'oddspedia-matches'!$A:$AD,AC$2,0)</f>
        <v>Red</v>
      </c>
      <c r="AD1201" t="str">
        <f>VLOOKUP($Z1201,'oddspedia-matches'!$A:$AD,AD$2,0)</f>
        <v>Red</v>
      </c>
      <c r="AE1201" t="str">
        <f>VLOOKUP($Z1201,'oddspedia-matches'!$A:$AD,AE$2,0)</f>
        <v>Green</v>
      </c>
      <c r="AF1201" t="str">
        <f>VLOOKUP($Z1201,'oddspedia-matches'!$A:$AD,AF$2,0)</f>
        <v>Red</v>
      </c>
      <c r="AG1201" t="str">
        <f>VLOOKUP($Z1201,'oddspedia-matches'!$A:$AD,AG$2,0)</f>
        <v>Green</v>
      </c>
      <c r="AH1201" t="str">
        <f>VLOOKUP($Z1201,'oddspedia-matches'!$A:$AD,AH$2,0)</f>
        <v>Red</v>
      </c>
      <c r="AI1201" t="str">
        <f>VLOOKUP($Z1201,'oddspedia-matches'!$A:$AD,AI$2,0)</f>
        <v>Green</v>
      </c>
      <c r="AJ1201" t="str">
        <f>VLOOKUP($Z1201,'oddspedia-matches'!$A:$AD,AJ$2,0)</f>
        <v>Red</v>
      </c>
      <c r="AK1201" t="str">
        <f>VLOOKUP($Z1201,'oddspedia-matches'!$A:$AD,AK$2,0)</f>
        <v>Green</v>
      </c>
      <c r="AL1201" t="str">
        <f>VLOOKUP($Z1201,'oddspedia-matches'!$A:$AD,AL$2,0)</f>
        <v>Green</v>
      </c>
      <c r="AM1201" t="str">
        <f>VLOOKUP($Z1201,'oddspedia-matches'!$A:$AD,AM$2,0)</f>
        <v>Green</v>
      </c>
      <c r="AN1201" t="str">
        <f>VLOOKUP($Z1201,'oddspedia-matches'!$A:$AD,AN$2,0)</f>
        <v>Red</v>
      </c>
      <c r="AO1201" t="str">
        <f>VLOOKUP($Z1201,'oddspedia-matches'!$A:$AD,AO$2,0)</f>
        <v>Green</v>
      </c>
      <c r="AP1201" t="str">
        <f>VLOOKUP($Z1201,'oddspedia-matches'!$A:$AD,AP$2,0)</f>
        <v>Green</v>
      </c>
      <c r="AQ1201" t="str">
        <f>VLOOKUP($Z1201,'oddspedia-matches'!$A:$AD,AQ$2,0)</f>
        <v>Red</v>
      </c>
    </row>
    <row r="1202" spans="2:45" hidden="1" x14ac:dyDescent="0.3">
      <c r="B1202" t="s">
        <v>4236</v>
      </c>
      <c r="C1202" t="s">
        <v>7055</v>
      </c>
      <c r="D1202" s="25">
        <v>0.54166666666666663</v>
      </c>
      <c r="E1202" t="s">
        <v>1671</v>
      </c>
      <c r="F1202" t="s">
        <v>5154</v>
      </c>
      <c r="H1202">
        <v>18.5</v>
      </c>
      <c r="I1202">
        <v>27.8</v>
      </c>
      <c r="J1202">
        <v>53.7</v>
      </c>
      <c r="K1202">
        <v>46.3</v>
      </c>
      <c r="L1202">
        <v>81.5</v>
      </c>
      <c r="M1202">
        <v>72.2</v>
      </c>
      <c r="N1202">
        <v>17.100000000000001</v>
      </c>
      <c r="O1202">
        <v>40.5</v>
      </c>
      <c r="P1202">
        <v>42.4</v>
      </c>
      <c r="Q1202">
        <v>72.400000000000006</v>
      </c>
      <c r="R1202">
        <v>75.400000000000006</v>
      </c>
      <c r="S1202">
        <v>49.5</v>
      </c>
      <c r="T1202">
        <v>50.5</v>
      </c>
      <c r="U1202">
        <v>57.6</v>
      </c>
      <c r="V1202">
        <v>50.9</v>
      </c>
      <c r="W1202">
        <v>49.1</v>
      </c>
      <c r="X1202" t="str">
        <f>VLOOKUP(E1202,'Transform table'!A:B,2,0)</f>
        <v>JK Trans Narva</v>
      </c>
      <c r="Y1202" t="str">
        <f>VLOOKUP(F1202,'Transform table'!A:B,2,0)</f>
        <v>Nomme Kalju</v>
      </c>
      <c r="Z1202" t="str">
        <f t="shared" si="4"/>
        <v>08/08/2026JK Trans NarvaNomme Kalju</v>
      </c>
      <c r="AA1202" t="str">
        <f>VLOOKUP($Z1202,'oddspedia-matches'!$A:$AD,AA$2,0)</f>
        <v>0 - 2</v>
      </c>
      <c r="AB1202" t="str">
        <f>VLOOKUP($Z1202,'oddspedia-matches'!$A:$AD,AB$2,0)</f>
        <v>Red</v>
      </c>
      <c r="AC1202" t="str">
        <f>VLOOKUP($Z1202,'oddspedia-matches'!$A:$AD,AC$2,0)</f>
        <v>Red</v>
      </c>
      <c r="AD1202" t="str">
        <f>VLOOKUP($Z1202,'oddspedia-matches'!$A:$AD,AD$2,0)</f>
        <v>Green</v>
      </c>
      <c r="AE1202" t="str">
        <f>VLOOKUP($Z1202,'oddspedia-matches'!$A:$AD,AE$2,0)</f>
        <v>Red</v>
      </c>
      <c r="AF1202" t="str">
        <f>VLOOKUP($Z1202,'oddspedia-matches'!$A:$AD,AF$2,0)</f>
        <v>Green</v>
      </c>
      <c r="AG1202" t="str">
        <f>VLOOKUP($Z1202,'oddspedia-matches'!$A:$AD,AG$2,0)</f>
        <v>Green</v>
      </c>
      <c r="AH1202" t="str">
        <f>VLOOKUP($Z1202,'oddspedia-matches'!$A:$AD,AH$2,0)</f>
        <v>Red</v>
      </c>
      <c r="AI1202" t="str">
        <f>VLOOKUP($Z1202,'oddspedia-matches'!$A:$AD,AI$2,0)</f>
        <v>Red</v>
      </c>
      <c r="AJ1202" t="str">
        <f>VLOOKUP($Z1202,'oddspedia-matches'!$A:$AD,AJ$2,0)</f>
        <v>Green</v>
      </c>
      <c r="AK1202" t="str">
        <f>VLOOKUP($Z1202,'oddspedia-matches'!$A:$AD,AK$2,0)</f>
        <v>Green</v>
      </c>
      <c r="AL1202" t="str">
        <f>VLOOKUP($Z1202,'oddspedia-matches'!$A:$AD,AL$2,0)</f>
        <v>Green</v>
      </c>
      <c r="AM1202" t="str">
        <f>VLOOKUP($Z1202,'oddspedia-matches'!$A:$AD,AM$2,0)</f>
        <v>Red</v>
      </c>
      <c r="AN1202" t="str">
        <f>VLOOKUP($Z1202,'oddspedia-matches'!$A:$AD,AN$2,0)</f>
        <v>Green</v>
      </c>
      <c r="AO1202" t="str">
        <f>VLOOKUP($Z1202,'oddspedia-matches'!$A:$AD,AO$2,0)</f>
        <v>Green</v>
      </c>
      <c r="AP1202" t="str">
        <f>VLOOKUP($Z1202,'oddspedia-matches'!$A:$AD,AP$2,0)</f>
        <v>Red</v>
      </c>
      <c r="AQ1202" t="str">
        <f>VLOOKUP($Z1202,'oddspedia-matches'!$A:$AD,AQ$2,0)</f>
        <v>Green</v>
      </c>
      <c r="AR1202" t="s">
        <v>7119</v>
      </c>
      <c r="AS1202" t="s">
        <v>7833</v>
      </c>
    </row>
    <row r="1203" spans="2:45" hidden="1" x14ac:dyDescent="0.3">
      <c r="B1203" t="s">
        <v>626</v>
      </c>
      <c r="C1203" t="s">
        <v>7055</v>
      </c>
      <c r="D1203" s="25">
        <v>0.54166666666666663</v>
      </c>
      <c r="E1203" t="s">
        <v>1242</v>
      </c>
      <c r="F1203" t="s">
        <v>4841</v>
      </c>
      <c r="H1203">
        <v>41.7</v>
      </c>
      <c r="I1203">
        <v>25.3</v>
      </c>
      <c r="J1203">
        <v>33</v>
      </c>
      <c r="K1203">
        <v>67</v>
      </c>
      <c r="L1203">
        <v>58.3</v>
      </c>
      <c r="M1203">
        <v>74.7</v>
      </c>
      <c r="N1203">
        <v>28.9</v>
      </c>
      <c r="O1203">
        <v>40</v>
      </c>
      <c r="P1203">
        <v>31</v>
      </c>
      <c r="Q1203">
        <v>75.3</v>
      </c>
      <c r="R1203">
        <v>91.5</v>
      </c>
      <c r="S1203">
        <v>76</v>
      </c>
      <c r="T1203">
        <v>24</v>
      </c>
      <c r="U1203">
        <v>28.9</v>
      </c>
      <c r="V1203">
        <v>75.599999999999994</v>
      </c>
      <c r="W1203">
        <v>24.4</v>
      </c>
      <c r="X1203" t="str">
        <f>VLOOKUP(E1203,'Transform table'!A:B,2,0)</f>
        <v>JK Nomme United U21</v>
      </c>
      <c r="Y1203" t="str">
        <f>VLOOKUP(F1203,'Transform table'!A:B,2,0)</f>
        <v>Levadia Tallinn II</v>
      </c>
      <c r="Z1203" t="str">
        <f t="shared" si="4"/>
        <v>08/08/2026JK Nomme United U21Levadia Tallinn II</v>
      </c>
      <c r="AA1203" t="str">
        <f>VLOOKUP($Z1203,'oddspedia-matches'!$A:$AD,AA$2,0)</f>
        <v>1 - 2</v>
      </c>
      <c r="AB1203" t="str">
        <f>VLOOKUP($Z1203,'oddspedia-matches'!$A:$AD,AB$2,0)</f>
        <v>Red</v>
      </c>
      <c r="AC1203" t="str">
        <f>VLOOKUP($Z1203,'oddspedia-matches'!$A:$AD,AC$2,0)</f>
        <v>Red</v>
      </c>
      <c r="AD1203" t="str">
        <f>VLOOKUP($Z1203,'oddspedia-matches'!$A:$AD,AD$2,0)</f>
        <v>Green</v>
      </c>
      <c r="AE1203" t="str">
        <f>VLOOKUP($Z1203,'oddspedia-matches'!$A:$AD,AE$2,0)</f>
        <v>Red</v>
      </c>
      <c r="AF1203" t="str">
        <f>VLOOKUP($Z1203,'oddspedia-matches'!$A:$AD,AF$2,0)</f>
        <v>Green</v>
      </c>
      <c r="AG1203" t="str">
        <f>VLOOKUP($Z1203,'oddspedia-matches'!$A:$AD,AG$2,0)</f>
        <v>Green</v>
      </c>
      <c r="AH1203" t="str">
        <f>VLOOKUP($Z1203,'oddspedia-matches'!$A:$AD,AH$2,0)</f>
        <v>Red</v>
      </c>
      <c r="AI1203" t="str">
        <f>VLOOKUP($Z1203,'oddspedia-matches'!$A:$AD,AI$2,0)</f>
        <v>Red</v>
      </c>
      <c r="AJ1203" t="str">
        <f>VLOOKUP($Z1203,'oddspedia-matches'!$A:$AD,AJ$2,0)</f>
        <v>Green</v>
      </c>
      <c r="AK1203" t="str">
        <f>VLOOKUP($Z1203,'oddspedia-matches'!$A:$AD,AK$2,0)</f>
        <v>Green</v>
      </c>
      <c r="AL1203" t="str">
        <f>VLOOKUP($Z1203,'oddspedia-matches'!$A:$AD,AL$2,0)</f>
        <v>Green</v>
      </c>
      <c r="AM1203" t="str">
        <f>VLOOKUP($Z1203,'oddspedia-matches'!$A:$AD,AM$2,0)</f>
        <v>Green</v>
      </c>
      <c r="AN1203" t="str">
        <f>VLOOKUP($Z1203,'oddspedia-matches'!$A:$AD,AN$2,0)</f>
        <v>Red</v>
      </c>
      <c r="AO1203" t="str">
        <f>VLOOKUP($Z1203,'oddspedia-matches'!$A:$AD,AO$2,0)</f>
        <v>Green</v>
      </c>
      <c r="AP1203" t="str">
        <f>VLOOKUP($Z1203,'oddspedia-matches'!$A:$AD,AP$2,0)</f>
        <v>Green</v>
      </c>
      <c r="AQ1203" t="str">
        <f>VLOOKUP($Z1203,'oddspedia-matches'!$A:$AD,AQ$2,0)</f>
        <v>Red</v>
      </c>
    </row>
    <row r="1204" spans="2:45" hidden="1" x14ac:dyDescent="0.3">
      <c r="B1204" t="s">
        <v>474</v>
      </c>
      <c r="C1204" t="s">
        <v>7055</v>
      </c>
      <c r="D1204" s="25">
        <v>0.54166666666666663</v>
      </c>
      <c r="E1204" t="s">
        <v>141</v>
      </c>
      <c r="F1204" t="s">
        <v>603</v>
      </c>
      <c r="H1204">
        <v>26.7</v>
      </c>
      <c r="I1204">
        <v>30.4</v>
      </c>
      <c r="J1204">
        <v>42.9</v>
      </c>
      <c r="K1204">
        <v>57.1</v>
      </c>
      <c r="L1204">
        <v>73.3</v>
      </c>
      <c r="M1204">
        <v>69.599999999999994</v>
      </c>
      <c r="N1204">
        <v>29.9</v>
      </c>
      <c r="O1204">
        <v>42.6</v>
      </c>
      <c r="P1204">
        <v>27.5</v>
      </c>
      <c r="Q1204">
        <v>71.099999999999994</v>
      </c>
      <c r="R1204">
        <v>70.8</v>
      </c>
      <c r="S1204">
        <v>43.5</v>
      </c>
      <c r="T1204">
        <v>56.5</v>
      </c>
      <c r="U1204">
        <v>62.1</v>
      </c>
      <c r="V1204">
        <v>49.7</v>
      </c>
      <c r="W1204">
        <v>50.3</v>
      </c>
      <c r="X1204" t="str">
        <f>VLOOKUP(E1204,'Transform table'!A:B,2,0)</f>
        <v>FF Jaro</v>
      </c>
      <c r="Y1204" t="str">
        <f>VLOOKUP(F1204,'Transform table'!A:B,2,0)</f>
        <v>Vaasa PS</v>
      </c>
      <c r="Z1204" t="str">
        <f t="shared" si="4"/>
        <v>08/08/2026FF JaroVaasa PS</v>
      </c>
      <c r="AA1204" t="str">
        <f>VLOOKUP($Z1204,'oddspedia-matches'!$A:$AD,AA$2,0)</f>
        <v>1 - 3</v>
      </c>
      <c r="AB1204" t="str">
        <f>VLOOKUP($Z1204,'oddspedia-matches'!$A:$AD,AB$2,0)</f>
        <v>Red</v>
      </c>
      <c r="AC1204" t="str">
        <f>VLOOKUP($Z1204,'oddspedia-matches'!$A:$AD,AC$2,0)</f>
        <v>Red</v>
      </c>
      <c r="AD1204" t="str">
        <f>VLOOKUP($Z1204,'oddspedia-matches'!$A:$AD,AD$2,0)</f>
        <v>Green</v>
      </c>
      <c r="AE1204" t="str">
        <f>VLOOKUP($Z1204,'oddspedia-matches'!$A:$AD,AE$2,0)</f>
        <v>Red</v>
      </c>
      <c r="AF1204" t="str">
        <f>VLOOKUP($Z1204,'oddspedia-matches'!$A:$AD,AF$2,0)</f>
        <v>Green</v>
      </c>
      <c r="AG1204" t="str">
        <f>VLOOKUP($Z1204,'oddspedia-matches'!$A:$AD,AG$2,0)</f>
        <v>Green</v>
      </c>
      <c r="AH1204" t="str">
        <f>VLOOKUP($Z1204,'oddspedia-matches'!$A:$AD,AH$2,0)</f>
        <v>Red</v>
      </c>
      <c r="AI1204" t="str">
        <f>VLOOKUP($Z1204,'oddspedia-matches'!$A:$AD,AI$2,0)</f>
        <v>Red</v>
      </c>
      <c r="AJ1204" t="str">
        <f>VLOOKUP($Z1204,'oddspedia-matches'!$A:$AD,AJ$2,0)</f>
        <v>Green</v>
      </c>
      <c r="AK1204" t="str">
        <f>VLOOKUP($Z1204,'oddspedia-matches'!$A:$AD,AK$2,0)</f>
        <v>Green</v>
      </c>
      <c r="AL1204" t="str">
        <f>VLOOKUP($Z1204,'oddspedia-matches'!$A:$AD,AL$2,0)</f>
        <v>Green</v>
      </c>
      <c r="AM1204" t="str">
        <f>VLOOKUP($Z1204,'oddspedia-matches'!$A:$AD,AM$2,0)</f>
        <v>Green</v>
      </c>
      <c r="AN1204" t="str">
        <f>VLOOKUP($Z1204,'oddspedia-matches'!$A:$AD,AN$2,0)</f>
        <v>Red</v>
      </c>
      <c r="AO1204" t="str">
        <f>VLOOKUP($Z1204,'oddspedia-matches'!$A:$AD,AO$2,0)</f>
        <v>Red</v>
      </c>
      <c r="AP1204" t="str">
        <f>VLOOKUP($Z1204,'oddspedia-matches'!$A:$AD,AP$2,0)</f>
        <v>Green</v>
      </c>
      <c r="AQ1204" t="str">
        <f>VLOOKUP($Z1204,'oddspedia-matches'!$A:$AD,AQ$2,0)</f>
        <v>Red</v>
      </c>
      <c r="AR1204" t="s">
        <v>7119</v>
      </c>
      <c r="AS1204" t="s">
        <v>7833</v>
      </c>
    </row>
    <row r="1205" spans="2:45" hidden="1" x14ac:dyDescent="0.3">
      <c r="B1205" t="s">
        <v>480</v>
      </c>
      <c r="C1205" t="s">
        <v>7055</v>
      </c>
      <c r="D1205" s="25">
        <v>0.54166666666666663</v>
      </c>
      <c r="E1205" t="s">
        <v>631</v>
      </c>
      <c r="F1205" t="s">
        <v>170</v>
      </c>
      <c r="H1205">
        <v>36.1</v>
      </c>
      <c r="I1205">
        <v>25.6</v>
      </c>
      <c r="J1205">
        <v>38.4</v>
      </c>
      <c r="K1205">
        <v>61.6</v>
      </c>
      <c r="L1205">
        <v>63.9</v>
      </c>
      <c r="M1205">
        <v>74.400000000000006</v>
      </c>
      <c r="N1205">
        <v>27.9</v>
      </c>
      <c r="O1205">
        <v>40.5</v>
      </c>
      <c r="P1205">
        <v>31.7</v>
      </c>
      <c r="Q1205">
        <v>74.599999999999994</v>
      </c>
      <c r="R1205">
        <v>89.9</v>
      </c>
      <c r="S1205">
        <v>72.8</v>
      </c>
      <c r="T1205">
        <v>27.2</v>
      </c>
      <c r="U1205">
        <v>32.299999999999997</v>
      </c>
      <c r="V1205">
        <v>73.3</v>
      </c>
      <c r="W1205">
        <v>26.7</v>
      </c>
      <c r="X1205" t="str">
        <f>VLOOKUP(E1205,'Transform table'!A:B,2,0)</f>
        <v>Dalvik/Reynir</v>
      </c>
      <c r="Y1205" t="str">
        <f>VLOOKUP(F1205,'Transform table'!A:B,2,0)</f>
        <v>Kari</v>
      </c>
      <c r="Z1205" t="str">
        <f t="shared" si="4"/>
        <v>08/08/2026Dalvik/ReynirKari</v>
      </c>
      <c r="AA1205" t="str">
        <f>VLOOKUP($Z1205,'oddspedia-matches'!$A:$AD,AA$2,0)</f>
        <v>1 - 1</v>
      </c>
      <c r="AB1205" t="str">
        <f>VLOOKUP($Z1205,'oddspedia-matches'!$A:$AD,AB$2,0)</f>
        <v>Red</v>
      </c>
      <c r="AC1205" t="str">
        <f>VLOOKUP($Z1205,'oddspedia-matches'!$A:$AD,AC$2,0)</f>
        <v>Green</v>
      </c>
      <c r="AD1205" t="str">
        <f>VLOOKUP($Z1205,'oddspedia-matches'!$A:$AD,AD$2,0)</f>
        <v>Red</v>
      </c>
      <c r="AE1205" t="str">
        <f>VLOOKUP($Z1205,'oddspedia-matches'!$A:$AD,AE$2,0)</f>
        <v>Green</v>
      </c>
      <c r="AF1205" t="str">
        <f>VLOOKUP($Z1205,'oddspedia-matches'!$A:$AD,AF$2,0)</f>
        <v>Green</v>
      </c>
      <c r="AG1205" t="str">
        <f>VLOOKUP($Z1205,'oddspedia-matches'!$A:$AD,AG$2,0)</f>
        <v>Red</v>
      </c>
      <c r="AH1205" t="str">
        <f>VLOOKUP($Z1205,'oddspedia-matches'!$A:$AD,AH$2,0)</f>
        <v>Red</v>
      </c>
      <c r="AI1205" t="str">
        <f>VLOOKUP($Z1205,'oddspedia-matches'!$A:$AD,AI$2,0)</f>
        <v>Green</v>
      </c>
      <c r="AJ1205" t="str">
        <f>VLOOKUP($Z1205,'oddspedia-matches'!$A:$AD,AJ$2,0)</f>
        <v>Red</v>
      </c>
      <c r="AK1205" t="str">
        <f>VLOOKUP($Z1205,'oddspedia-matches'!$A:$AD,AK$2,0)</f>
        <v>Red</v>
      </c>
      <c r="AL1205" t="str">
        <f>VLOOKUP($Z1205,'oddspedia-matches'!$A:$AD,AL$2,0)</f>
        <v>Green</v>
      </c>
      <c r="AM1205" t="str">
        <f>VLOOKUP($Z1205,'oddspedia-matches'!$A:$AD,AM$2,0)</f>
        <v>Red</v>
      </c>
      <c r="AN1205" t="str">
        <f>VLOOKUP($Z1205,'oddspedia-matches'!$A:$AD,AN$2,0)</f>
        <v>Green</v>
      </c>
      <c r="AO1205" t="str">
        <f>VLOOKUP($Z1205,'oddspedia-matches'!$A:$AD,AO$2,0)</f>
        <v>Green</v>
      </c>
      <c r="AP1205" t="str">
        <f>VLOOKUP($Z1205,'oddspedia-matches'!$A:$AD,AP$2,0)</f>
        <v>Green</v>
      </c>
      <c r="AQ1205" t="str">
        <f>VLOOKUP($Z1205,'oddspedia-matches'!$A:$AD,AQ$2,0)</f>
        <v>Red</v>
      </c>
    </row>
    <row r="1206" spans="2:45" hidden="1" x14ac:dyDescent="0.3">
      <c r="B1206" t="s">
        <v>480</v>
      </c>
      <c r="C1206" t="s">
        <v>7055</v>
      </c>
      <c r="D1206" s="25">
        <v>0.54166666666666663</v>
      </c>
      <c r="E1206" t="s">
        <v>169</v>
      </c>
      <c r="F1206" t="s">
        <v>633</v>
      </c>
      <c r="H1206">
        <v>53.9</v>
      </c>
      <c r="I1206">
        <v>24.3</v>
      </c>
      <c r="J1206">
        <v>21.8</v>
      </c>
      <c r="K1206">
        <v>78.2</v>
      </c>
      <c r="L1206">
        <v>46.1</v>
      </c>
      <c r="M1206">
        <v>75.7</v>
      </c>
      <c r="N1206">
        <v>41.1</v>
      </c>
      <c r="O1206">
        <v>34.4</v>
      </c>
      <c r="P1206">
        <v>24.5</v>
      </c>
      <c r="Q1206">
        <v>82.8</v>
      </c>
      <c r="R1206">
        <v>91.2</v>
      </c>
      <c r="S1206">
        <v>75.599999999999994</v>
      </c>
      <c r="T1206">
        <v>24.4</v>
      </c>
      <c r="U1206">
        <v>30.2</v>
      </c>
      <c r="V1206">
        <v>72.7</v>
      </c>
      <c r="W1206">
        <v>27.3</v>
      </c>
      <c r="X1206" t="str">
        <f>VLOOKUP(E1206,'Transform table'!A:B,2,0)</f>
        <v>Hviti Riddarinn</v>
      </c>
      <c r="Y1206" t="str">
        <f>VLOOKUP(F1206,'Transform table'!A:B,2,0)</f>
        <v>Magni</v>
      </c>
      <c r="Z1206" t="str">
        <f t="shared" si="4"/>
        <v>08/08/2026Hviti RiddarinnMagni</v>
      </c>
      <c r="AA1206" t="str">
        <f>VLOOKUP($Z1206,'oddspedia-matches'!$A:$AD,AA$2,0)</f>
        <v>1 - 0</v>
      </c>
      <c r="AB1206" t="str">
        <f>VLOOKUP($Z1206,'oddspedia-matches'!$A:$AD,AB$2,0)</f>
        <v>Green</v>
      </c>
      <c r="AC1206" t="str">
        <f>VLOOKUP($Z1206,'oddspedia-matches'!$A:$AD,AC$2,0)</f>
        <v>Red</v>
      </c>
      <c r="AD1206" t="str">
        <f>VLOOKUP($Z1206,'oddspedia-matches'!$A:$AD,AD$2,0)</f>
        <v>Red</v>
      </c>
      <c r="AE1206" t="str">
        <f>VLOOKUP($Z1206,'oddspedia-matches'!$A:$AD,AE$2,0)</f>
        <v>Green</v>
      </c>
      <c r="AF1206" t="str">
        <f>VLOOKUP($Z1206,'oddspedia-matches'!$A:$AD,AF$2,0)</f>
        <v>Red</v>
      </c>
      <c r="AG1206" t="str">
        <f>VLOOKUP($Z1206,'oddspedia-matches'!$A:$AD,AG$2,0)</f>
        <v>Green</v>
      </c>
      <c r="AH1206" t="str">
        <f>VLOOKUP($Z1206,'oddspedia-matches'!$A:$AD,AH$2,0)</f>
        <v>Green</v>
      </c>
      <c r="AI1206" t="str">
        <f>VLOOKUP($Z1206,'oddspedia-matches'!$A:$AD,AI$2,0)</f>
        <v>Red</v>
      </c>
      <c r="AJ1206" t="str">
        <f>VLOOKUP($Z1206,'oddspedia-matches'!$A:$AD,AJ$2,0)</f>
        <v>Red</v>
      </c>
      <c r="AK1206" t="str">
        <f>VLOOKUP($Z1206,'oddspedia-matches'!$A:$AD,AK$2,0)</f>
        <v>Green</v>
      </c>
      <c r="AL1206" t="str">
        <f>VLOOKUP($Z1206,'oddspedia-matches'!$A:$AD,AL$2,0)</f>
        <v>Red</v>
      </c>
      <c r="AM1206" t="str">
        <f>VLOOKUP($Z1206,'oddspedia-matches'!$A:$AD,AM$2,0)</f>
        <v>Red</v>
      </c>
      <c r="AN1206" t="str">
        <f>VLOOKUP($Z1206,'oddspedia-matches'!$A:$AD,AN$2,0)</f>
        <v>Green</v>
      </c>
      <c r="AO1206" t="str">
        <f>VLOOKUP($Z1206,'oddspedia-matches'!$A:$AD,AO$2,0)</f>
        <v>Green</v>
      </c>
      <c r="AP1206" t="str">
        <f>VLOOKUP($Z1206,'oddspedia-matches'!$A:$AD,AP$2,0)</f>
        <v>Red</v>
      </c>
      <c r="AQ1206" t="str">
        <f>VLOOKUP($Z1206,'oddspedia-matches'!$A:$AD,AQ$2,0)</f>
        <v>Green</v>
      </c>
    </row>
    <row r="1207" spans="2:45" hidden="1" x14ac:dyDescent="0.3">
      <c r="B1207" t="s">
        <v>480</v>
      </c>
      <c r="C1207" t="s">
        <v>7055</v>
      </c>
      <c r="D1207" s="25">
        <v>0.54166666666666663</v>
      </c>
      <c r="E1207" t="s">
        <v>643</v>
      </c>
      <c r="F1207" t="s">
        <v>609</v>
      </c>
      <c r="H1207">
        <v>55.1</v>
      </c>
      <c r="I1207">
        <v>24.1</v>
      </c>
      <c r="J1207">
        <v>20.8</v>
      </c>
      <c r="K1207">
        <v>79.2</v>
      </c>
      <c r="L1207">
        <v>44.9</v>
      </c>
      <c r="M1207">
        <v>75.900000000000006</v>
      </c>
      <c r="N1207">
        <v>44.9</v>
      </c>
      <c r="O1207">
        <v>34.9</v>
      </c>
      <c r="P1207">
        <v>20.2</v>
      </c>
      <c r="Q1207">
        <v>80.8</v>
      </c>
      <c r="R1207">
        <v>89.4</v>
      </c>
      <c r="S1207">
        <v>72</v>
      </c>
      <c r="T1207">
        <v>28</v>
      </c>
      <c r="U1207">
        <v>34.299999999999997</v>
      </c>
      <c r="V1207">
        <v>69.3</v>
      </c>
      <c r="W1207">
        <v>30.7</v>
      </c>
      <c r="X1207" t="str">
        <f>VLOOKUP(E1207,'Transform table'!A:B,2,0)</f>
        <v>Kormakur/Hvot</v>
      </c>
      <c r="Y1207" t="str">
        <f>VLOOKUP(F1207,'Transform table'!A:B,2,0)</f>
        <v>Throttur Vogar</v>
      </c>
      <c r="Z1207" t="str">
        <f t="shared" si="4"/>
        <v>08/08/2026Kormakur/HvotThrottur Vogar</v>
      </c>
      <c r="AA1207" t="e">
        <f>VLOOKUP($Z1207,'oddspedia-matches'!$A:$AD,AA$2,0)</f>
        <v>#N/A</v>
      </c>
      <c r="AB1207" t="e">
        <f>VLOOKUP($Z1207,'oddspedia-matches'!$A:$AD,AB$2,0)</f>
        <v>#N/A</v>
      </c>
      <c r="AC1207" t="e">
        <f>VLOOKUP($Z1207,'oddspedia-matches'!$A:$AD,AC$2,0)</f>
        <v>#N/A</v>
      </c>
      <c r="AD1207" t="e">
        <f>VLOOKUP($Z1207,'oddspedia-matches'!$A:$AD,AD$2,0)</f>
        <v>#N/A</v>
      </c>
      <c r="AE1207" t="e">
        <f>VLOOKUP($Z1207,'oddspedia-matches'!$A:$AD,AE$2,0)</f>
        <v>#N/A</v>
      </c>
      <c r="AF1207" t="e">
        <f>VLOOKUP($Z1207,'oddspedia-matches'!$A:$AD,AF$2,0)</f>
        <v>#N/A</v>
      </c>
      <c r="AG1207" t="e">
        <f>VLOOKUP($Z1207,'oddspedia-matches'!$A:$AD,AG$2,0)</f>
        <v>#N/A</v>
      </c>
      <c r="AH1207" t="e">
        <f>VLOOKUP($Z1207,'oddspedia-matches'!$A:$AD,AH$2,0)</f>
        <v>#N/A</v>
      </c>
      <c r="AI1207" t="e">
        <f>VLOOKUP($Z1207,'oddspedia-matches'!$A:$AD,AI$2,0)</f>
        <v>#N/A</v>
      </c>
      <c r="AJ1207" t="e">
        <f>VLOOKUP($Z1207,'oddspedia-matches'!$A:$AD,AJ$2,0)</f>
        <v>#N/A</v>
      </c>
      <c r="AK1207" t="e">
        <f>VLOOKUP($Z1207,'oddspedia-matches'!$A:$AD,AK$2,0)</f>
        <v>#N/A</v>
      </c>
      <c r="AL1207" t="e">
        <f>VLOOKUP($Z1207,'oddspedia-matches'!$A:$AD,AL$2,0)</f>
        <v>#N/A</v>
      </c>
      <c r="AM1207" t="e">
        <f>VLOOKUP($Z1207,'oddspedia-matches'!$A:$AD,AM$2,0)</f>
        <v>#N/A</v>
      </c>
      <c r="AN1207" t="e">
        <f>VLOOKUP($Z1207,'oddspedia-matches'!$A:$AD,AN$2,0)</f>
        <v>#N/A</v>
      </c>
      <c r="AO1207" t="e">
        <f>VLOOKUP($Z1207,'oddspedia-matches'!$A:$AD,AO$2,0)</f>
        <v>#N/A</v>
      </c>
      <c r="AP1207" t="e">
        <f>VLOOKUP($Z1207,'oddspedia-matches'!$A:$AD,AP$2,0)</f>
        <v>#N/A</v>
      </c>
      <c r="AQ1207" t="e">
        <f>VLOOKUP($Z1207,'oddspedia-matches'!$A:$AD,AQ$2,0)</f>
        <v>#N/A</v>
      </c>
    </row>
    <row r="1208" spans="2:45" hidden="1" x14ac:dyDescent="0.3">
      <c r="B1208" t="s">
        <v>475</v>
      </c>
      <c r="C1208" t="s">
        <v>7055</v>
      </c>
      <c r="D1208" s="25">
        <v>0.54166666666666663</v>
      </c>
      <c r="E1208" t="s">
        <v>635</v>
      </c>
      <c r="F1208" t="s">
        <v>144</v>
      </c>
      <c r="H1208">
        <v>63.2</v>
      </c>
      <c r="I1208">
        <v>23.3</v>
      </c>
      <c r="J1208">
        <v>13.4</v>
      </c>
      <c r="K1208">
        <v>86.6</v>
      </c>
      <c r="L1208">
        <v>36.799999999999997</v>
      </c>
      <c r="M1208">
        <v>76.7</v>
      </c>
      <c r="N1208">
        <v>48.1</v>
      </c>
      <c r="O1208">
        <v>38.5</v>
      </c>
      <c r="P1208">
        <v>13.4</v>
      </c>
      <c r="Q1208">
        <v>72.5</v>
      </c>
      <c r="R1208">
        <v>78.2</v>
      </c>
      <c r="S1208">
        <v>53.5</v>
      </c>
      <c r="T1208">
        <v>46.5</v>
      </c>
      <c r="U1208">
        <v>55.2</v>
      </c>
      <c r="V1208">
        <v>49.4</v>
      </c>
      <c r="W1208">
        <v>50.6</v>
      </c>
      <c r="X1208" t="str">
        <f>VLOOKUP(E1208,'Transform table'!A:B,2,0)</f>
        <v>Kauno Zalgiris</v>
      </c>
      <c r="Y1208" t="str">
        <f>VLOOKUP(F1208,'Transform table'!A:B,2,0)</f>
        <v>Hegelmann Litauen</v>
      </c>
      <c r="Z1208" t="str">
        <f t="shared" si="4"/>
        <v>08/08/2026Kauno ZalgirisHegelmann Litauen</v>
      </c>
      <c r="AA1208" t="str">
        <f>VLOOKUP($Z1208,'oddspedia-matches'!$A:$AD,AA$2,0)</f>
        <v>2 - 0</v>
      </c>
      <c r="AB1208" t="str">
        <f>VLOOKUP($Z1208,'oddspedia-matches'!$A:$AD,AB$2,0)</f>
        <v>Green</v>
      </c>
      <c r="AC1208" t="str">
        <f>VLOOKUP($Z1208,'oddspedia-matches'!$A:$AD,AC$2,0)</f>
        <v>Red</v>
      </c>
      <c r="AD1208" t="str">
        <f>VLOOKUP($Z1208,'oddspedia-matches'!$A:$AD,AD$2,0)</f>
        <v>Red</v>
      </c>
      <c r="AE1208" t="str">
        <f>VLOOKUP($Z1208,'oddspedia-matches'!$A:$AD,AE$2,0)</f>
        <v>Green</v>
      </c>
      <c r="AF1208" t="str">
        <f>VLOOKUP($Z1208,'oddspedia-matches'!$A:$AD,AF$2,0)</f>
        <v>Red</v>
      </c>
      <c r="AG1208" t="str">
        <f>VLOOKUP($Z1208,'oddspedia-matches'!$A:$AD,AG$2,0)</f>
        <v>Green</v>
      </c>
      <c r="AH1208" t="str">
        <f>VLOOKUP($Z1208,'oddspedia-matches'!$A:$AD,AH$2,0)</f>
        <v>Green</v>
      </c>
      <c r="AI1208" t="str">
        <f>VLOOKUP($Z1208,'oddspedia-matches'!$A:$AD,AI$2,0)</f>
        <v>Red</v>
      </c>
      <c r="AJ1208" t="str">
        <f>VLOOKUP($Z1208,'oddspedia-matches'!$A:$AD,AJ$2,0)</f>
        <v>Red</v>
      </c>
      <c r="AK1208" t="str">
        <f>VLOOKUP($Z1208,'oddspedia-matches'!$A:$AD,AK$2,0)</f>
        <v>Green</v>
      </c>
      <c r="AL1208" t="str">
        <f>VLOOKUP($Z1208,'oddspedia-matches'!$A:$AD,AL$2,0)</f>
        <v>Green</v>
      </c>
      <c r="AM1208" t="str">
        <f>VLOOKUP($Z1208,'oddspedia-matches'!$A:$AD,AM$2,0)</f>
        <v>Red</v>
      </c>
      <c r="AN1208" t="str">
        <f>VLOOKUP($Z1208,'oddspedia-matches'!$A:$AD,AN$2,0)</f>
        <v>Green</v>
      </c>
      <c r="AO1208" t="str">
        <f>VLOOKUP($Z1208,'oddspedia-matches'!$A:$AD,AO$2,0)</f>
        <v>Green</v>
      </c>
      <c r="AP1208" t="str">
        <f>VLOOKUP($Z1208,'oddspedia-matches'!$A:$AD,AP$2,0)</f>
        <v>Red</v>
      </c>
      <c r="AQ1208" t="str">
        <f>VLOOKUP($Z1208,'oddspedia-matches'!$A:$AD,AQ$2,0)</f>
        <v>Green</v>
      </c>
      <c r="AR1208" t="s">
        <v>7122</v>
      </c>
      <c r="AS1208" t="s">
        <v>7833</v>
      </c>
    </row>
    <row r="1209" spans="2:45" hidden="1" x14ac:dyDescent="0.3">
      <c r="B1209" t="s">
        <v>465</v>
      </c>
      <c r="C1209" t="s">
        <v>7055</v>
      </c>
      <c r="D1209" s="25">
        <v>0.54166666666666663</v>
      </c>
      <c r="E1209" t="s">
        <v>614</v>
      </c>
      <c r="F1209" t="s">
        <v>1249</v>
      </c>
      <c r="H1209">
        <v>38.4</v>
      </c>
      <c r="I1209">
        <v>27.4</v>
      </c>
      <c r="J1209">
        <v>34.200000000000003</v>
      </c>
      <c r="K1209">
        <v>65.8</v>
      </c>
      <c r="L1209">
        <v>61.6</v>
      </c>
      <c r="M1209">
        <v>72.599999999999994</v>
      </c>
      <c r="N1209">
        <v>32.9</v>
      </c>
      <c r="O1209">
        <v>40.1</v>
      </c>
      <c r="P1209">
        <v>27</v>
      </c>
      <c r="Q1209">
        <v>75</v>
      </c>
      <c r="R1209">
        <v>80.900000000000006</v>
      </c>
      <c r="S1209">
        <v>57.3</v>
      </c>
      <c r="T1209">
        <v>42.7</v>
      </c>
      <c r="U1209">
        <v>48.3</v>
      </c>
      <c r="V1209">
        <v>61.3</v>
      </c>
      <c r="W1209">
        <v>38.700000000000003</v>
      </c>
      <c r="X1209" t="str">
        <f>VLOOKUP(E1209,'Transform table'!A:B,2,0)</f>
        <v>IK Start</v>
      </c>
      <c r="Y1209" t="str">
        <f>VLOOKUP(F1209,'Transform table'!A:B,2,0)</f>
        <v>Fredrikstad</v>
      </c>
      <c r="Z1209" t="str">
        <f t="shared" si="4"/>
        <v>08/08/2026IK StartFredrikstad</v>
      </c>
      <c r="AA1209" t="str">
        <f>VLOOKUP($Z1209,'oddspedia-matches'!$A:$AD,AA$2,0)</f>
        <v>0 - 1</v>
      </c>
      <c r="AB1209" t="str">
        <f>VLOOKUP($Z1209,'oddspedia-matches'!$A:$AD,AB$2,0)</f>
        <v>Red</v>
      </c>
      <c r="AC1209" t="str">
        <f>VLOOKUP($Z1209,'oddspedia-matches'!$A:$AD,AC$2,0)</f>
        <v>Red</v>
      </c>
      <c r="AD1209" t="str">
        <f>VLOOKUP($Z1209,'oddspedia-matches'!$A:$AD,AD$2,0)</f>
        <v>Green</v>
      </c>
      <c r="AE1209" t="str">
        <f>VLOOKUP($Z1209,'oddspedia-matches'!$A:$AD,AE$2,0)</f>
        <v>Red</v>
      </c>
      <c r="AF1209" t="str">
        <f>VLOOKUP($Z1209,'oddspedia-matches'!$A:$AD,AF$2,0)</f>
        <v>Green</v>
      </c>
      <c r="AG1209" t="str">
        <f>VLOOKUP($Z1209,'oddspedia-matches'!$A:$AD,AG$2,0)</f>
        <v>Green</v>
      </c>
      <c r="AH1209" t="str">
        <f>VLOOKUP($Z1209,'oddspedia-matches'!$A:$AD,AH$2,0)</f>
        <v>Red</v>
      </c>
      <c r="AI1209" t="str">
        <f>VLOOKUP($Z1209,'oddspedia-matches'!$A:$AD,AI$2,0)</f>
        <v>Red</v>
      </c>
      <c r="AJ1209" t="str">
        <f>VLOOKUP($Z1209,'oddspedia-matches'!$A:$AD,AJ$2,0)</f>
        <v>Green</v>
      </c>
      <c r="AK1209" t="str">
        <f>VLOOKUP($Z1209,'oddspedia-matches'!$A:$AD,AK$2,0)</f>
        <v>Green</v>
      </c>
      <c r="AL1209" t="str">
        <f>VLOOKUP($Z1209,'oddspedia-matches'!$A:$AD,AL$2,0)</f>
        <v>Red</v>
      </c>
      <c r="AM1209" t="str">
        <f>VLOOKUP($Z1209,'oddspedia-matches'!$A:$AD,AM$2,0)</f>
        <v>Red</v>
      </c>
      <c r="AN1209" t="str">
        <f>VLOOKUP($Z1209,'oddspedia-matches'!$A:$AD,AN$2,0)</f>
        <v>Green</v>
      </c>
      <c r="AO1209" t="str">
        <f>VLOOKUP($Z1209,'oddspedia-matches'!$A:$AD,AO$2,0)</f>
        <v>Green</v>
      </c>
      <c r="AP1209" t="str">
        <f>VLOOKUP($Z1209,'oddspedia-matches'!$A:$AD,AP$2,0)</f>
        <v>Red</v>
      </c>
      <c r="AQ1209" t="str">
        <f>VLOOKUP($Z1209,'oddspedia-matches'!$A:$AD,AQ$2,0)</f>
        <v>Green</v>
      </c>
      <c r="AR1209" t="s">
        <v>7122</v>
      </c>
      <c r="AS1209" t="s">
        <v>7833</v>
      </c>
    </row>
    <row r="1210" spans="2:45" hidden="1" x14ac:dyDescent="0.3">
      <c r="B1210" t="s">
        <v>1007</v>
      </c>
      <c r="C1210" t="s">
        <v>7055</v>
      </c>
      <c r="D1210" s="25">
        <v>0.54166666666666663</v>
      </c>
      <c r="E1210" t="s">
        <v>661</v>
      </c>
      <c r="F1210" t="s">
        <v>1205</v>
      </c>
      <c r="H1210">
        <v>51.9</v>
      </c>
      <c r="I1210">
        <v>28.4</v>
      </c>
      <c r="J1210">
        <v>19.7</v>
      </c>
      <c r="K1210">
        <v>80.3</v>
      </c>
      <c r="L1210">
        <v>48.1</v>
      </c>
      <c r="M1210">
        <v>71.599999999999994</v>
      </c>
      <c r="N1210">
        <v>36.200000000000003</v>
      </c>
      <c r="O1210">
        <v>45.9</v>
      </c>
      <c r="P1210">
        <v>18</v>
      </c>
      <c r="Q1210">
        <v>64.599999999999994</v>
      </c>
      <c r="R1210">
        <v>68.8</v>
      </c>
      <c r="S1210">
        <v>41.2</v>
      </c>
      <c r="T1210">
        <v>58.8</v>
      </c>
      <c r="U1210">
        <v>65.3</v>
      </c>
      <c r="V1210">
        <v>45</v>
      </c>
      <c r="W1210">
        <v>55</v>
      </c>
      <c r="X1210" t="str">
        <f>VLOOKUP(E1210,'Transform table'!A:B,2,0)</f>
        <v>CA Fenix</v>
      </c>
      <c r="Y1210" t="str">
        <f>VLOOKUP(F1210,'Transform table'!A:B,2,0)</f>
        <v>La Luz</v>
      </c>
      <c r="Z1210" t="str">
        <f t="shared" si="4"/>
        <v>08/08/2026CA FenixLa Luz</v>
      </c>
      <c r="AA1210" t="e">
        <f>VLOOKUP($Z1210,'oddspedia-matches'!$A:$AD,AA$2,0)</f>
        <v>#N/A</v>
      </c>
      <c r="AB1210" t="e">
        <f>VLOOKUP($Z1210,'oddspedia-matches'!$A:$AD,AB$2,0)</f>
        <v>#N/A</v>
      </c>
      <c r="AC1210" t="e">
        <f>VLOOKUP($Z1210,'oddspedia-matches'!$A:$AD,AC$2,0)</f>
        <v>#N/A</v>
      </c>
      <c r="AD1210" t="e">
        <f>VLOOKUP($Z1210,'oddspedia-matches'!$A:$AD,AD$2,0)</f>
        <v>#N/A</v>
      </c>
      <c r="AE1210" t="e">
        <f>VLOOKUP($Z1210,'oddspedia-matches'!$A:$AD,AE$2,0)</f>
        <v>#N/A</v>
      </c>
      <c r="AF1210" t="e">
        <f>VLOOKUP($Z1210,'oddspedia-matches'!$A:$AD,AF$2,0)</f>
        <v>#N/A</v>
      </c>
      <c r="AG1210" t="e">
        <f>VLOOKUP($Z1210,'oddspedia-matches'!$A:$AD,AG$2,0)</f>
        <v>#N/A</v>
      </c>
      <c r="AH1210" t="e">
        <f>VLOOKUP($Z1210,'oddspedia-matches'!$A:$AD,AH$2,0)</f>
        <v>#N/A</v>
      </c>
      <c r="AI1210" t="e">
        <f>VLOOKUP($Z1210,'oddspedia-matches'!$A:$AD,AI$2,0)</f>
        <v>#N/A</v>
      </c>
      <c r="AJ1210" t="e">
        <f>VLOOKUP($Z1210,'oddspedia-matches'!$A:$AD,AJ$2,0)</f>
        <v>#N/A</v>
      </c>
      <c r="AK1210" t="e">
        <f>VLOOKUP($Z1210,'oddspedia-matches'!$A:$AD,AK$2,0)</f>
        <v>#N/A</v>
      </c>
      <c r="AL1210" t="e">
        <f>VLOOKUP($Z1210,'oddspedia-matches'!$A:$AD,AL$2,0)</f>
        <v>#N/A</v>
      </c>
      <c r="AM1210" t="e">
        <f>VLOOKUP($Z1210,'oddspedia-matches'!$A:$AD,AM$2,0)</f>
        <v>#N/A</v>
      </c>
      <c r="AN1210" t="e">
        <f>VLOOKUP($Z1210,'oddspedia-matches'!$A:$AD,AN$2,0)</f>
        <v>#N/A</v>
      </c>
      <c r="AO1210" t="e">
        <f>VLOOKUP($Z1210,'oddspedia-matches'!$A:$AD,AO$2,0)</f>
        <v>#N/A</v>
      </c>
      <c r="AP1210" t="e">
        <f>VLOOKUP($Z1210,'oddspedia-matches'!$A:$AD,AP$2,0)</f>
        <v>#N/A</v>
      </c>
      <c r="AQ1210" t="e">
        <f>VLOOKUP($Z1210,'oddspedia-matches'!$A:$AD,AQ$2,0)</f>
        <v>#N/A</v>
      </c>
    </row>
    <row r="1211" spans="2:45" hidden="1" x14ac:dyDescent="0.3">
      <c r="B1211" t="s">
        <v>488</v>
      </c>
      <c r="C1211" t="s">
        <v>7055</v>
      </c>
      <c r="D1211" s="25">
        <v>0.5625</v>
      </c>
      <c r="E1211" t="s">
        <v>642</v>
      </c>
      <c r="F1211" t="s">
        <v>1280</v>
      </c>
      <c r="H1211">
        <v>36.299999999999997</v>
      </c>
      <c r="I1211">
        <v>28.4</v>
      </c>
      <c r="J1211">
        <v>35.4</v>
      </c>
      <c r="K1211">
        <v>64.599999999999994</v>
      </c>
      <c r="L1211">
        <v>63.7</v>
      </c>
      <c r="M1211">
        <v>71.599999999999994</v>
      </c>
      <c r="N1211">
        <v>26.7</v>
      </c>
      <c r="O1211">
        <v>42.6</v>
      </c>
      <c r="P1211">
        <v>30.7</v>
      </c>
      <c r="Q1211">
        <v>71.3</v>
      </c>
      <c r="R1211">
        <v>77.8</v>
      </c>
      <c r="S1211">
        <v>52.7</v>
      </c>
      <c r="T1211">
        <v>47.3</v>
      </c>
      <c r="U1211">
        <v>52.9</v>
      </c>
      <c r="V1211">
        <v>57.8</v>
      </c>
      <c r="W1211">
        <v>42.2</v>
      </c>
      <c r="X1211" t="str">
        <f>VLOOKUP(E1211,'Transform table'!A:B,2,0)</f>
        <v>Union San Felipe</v>
      </c>
      <c r="Y1211" t="str">
        <f>VLOOKUP(F1211,'Transform table'!A:B,2,0)</f>
        <v>Deportes Recoleta</v>
      </c>
      <c r="Z1211" t="str">
        <f t="shared" si="4"/>
        <v>08/08/2026Union San FelipeDeportes Recoleta</v>
      </c>
      <c r="AA1211" t="str">
        <f>VLOOKUP($Z1211,'oddspedia-matches'!$A:$AD,AA$2,0)</f>
        <v>0 - 0</v>
      </c>
      <c r="AB1211" t="str">
        <f>VLOOKUP($Z1211,'oddspedia-matches'!$A:$AD,AB$2,0)</f>
        <v>Red</v>
      </c>
      <c r="AC1211" t="str">
        <f>VLOOKUP($Z1211,'oddspedia-matches'!$A:$AD,AC$2,0)</f>
        <v>Green</v>
      </c>
      <c r="AD1211" t="str">
        <f>VLOOKUP($Z1211,'oddspedia-matches'!$A:$AD,AD$2,0)</f>
        <v>Red</v>
      </c>
      <c r="AE1211" t="str">
        <f>VLOOKUP($Z1211,'oddspedia-matches'!$A:$AD,AE$2,0)</f>
        <v>Green</v>
      </c>
      <c r="AF1211" t="str">
        <f>VLOOKUP($Z1211,'oddspedia-matches'!$A:$AD,AF$2,0)</f>
        <v>Green</v>
      </c>
      <c r="AG1211" t="str">
        <f>VLOOKUP($Z1211,'oddspedia-matches'!$A:$AD,AG$2,0)</f>
        <v>Red</v>
      </c>
      <c r="AH1211" t="str">
        <f>VLOOKUP($Z1211,'oddspedia-matches'!$A:$AD,AH$2,0)</f>
        <v>Red</v>
      </c>
      <c r="AI1211" t="str">
        <f>VLOOKUP($Z1211,'oddspedia-matches'!$A:$AD,AI$2,0)</f>
        <v>Green</v>
      </c>
      <c r="AJ1211" t="str">
        <f>VLOOKUP($Z1211,'oddspedia-matches'!$A:$AD,AJ$2,0)</f>
        <v>Red</v>
      </c>
      <c r="AK1211" t="str">
        <f>VLOOKUP($Z1211,'oddspedia-matches'!$A:$AD,AK$2,0)</f>
        <v>Red</v>
      </c>
      <c r="AL1211" t="str">
        <f>VLOOKUP($Z1211,'oddspedia-matches'!$A:$AD,AL$2,0)</f>
        <v>Red</v>
      </c>
      <c r="AM1211" t="str">
        <f>VLOOKUP($Z1211,'oddspedia-matches'!$A:$AD,AM$2,0)</f>
        <v>Red</v>
      </c>
      <c r="AN1211" t="str">
        <f>VLOOKUP($Z1211,'oddspedia-matches'!$A:$AD,AN$2,0)</f>
        <v>Green</v>
      </c>
      <c r="AO1211" t="str">
        <f>VLOOKUP($Z1211,'oddspedia-matches'!$A:$AD,AO$2,0)</f>
        <v>Green</v>
      </c>
      <c r="AP1211" t="str">
        <f>VLOOKUP($Z1211,'oddspedia-matches'!$A:$AD,AP$2,0)</f>
        <v>Red</v>
      </c>
      <c r="AQ1211" t="str">
        <f>VLOOKUP($Z1211,'oddspedia-matches'!$A:$AD,AQ$2,0)</f>
        <v>Green</v>
      </c>
      <c r="AR1211" t="s">
        <v>7122</v>
      </c>
      <c r="AS1211" t="s">
        <v>7833</v>
      </c>
    </row>
    <row r="1212" spans="2:45" hidden="1" x14ac:dyDescent="0.3">
      <c r="B1212" t="s">
        <v>484</v>
      </c>
      <c r="C1212" t="s">
        <v>7055</v>
      </c>
      <c r="D1212" s="25">
        <v>0.58333333333333337</v>
      </c>
      <c r="E1212" t="s">
        <v>1117</v>
      </c>
      <c r="F1212" t="s">
        <v>181</v>
      </c>
      <c r="H1212">
        <v>47.6</v>
      </c>
      <c r="I1212">
        <v>25.8</v>
      </c>
      <c r="J1212">
        <v>26.6</v>
      </c>
      <c r="K1212">
        <v>73.400000000000006</v>
      </c>
      <c r="L1212">
        <v>52.4</v>
      </c>
      <c r="M1212">
        <v>74.2</v>
      </c>
      <c r="N1212">
        <v>29</v>
      </c>
      <c r="O1212">
        <v>42.9</v>
      </c>
      <c r="P1212">
        <v>28.1</v>
      </c>
      <c r="Q1212">
        <v>70.7</v>
      </c>
      <c r="R1212">
        <v>83.7</v>
      </c>
      <c r="S1212">
        <v>61.7</v>
      </c>
      <c r="T1212">
        <v>38.299999999999997</v>
      </c>
      <c r="U1212">
        <v>44.3</v>
      </c>
      <c r="V1212">
        <v>63.4</v>
      </c>
      <c r="W1212">
        <v>36.6</v>
      </c>
      <c r="X1212" t="str">
        <f>VLOOKUP(E1212,'Transform table'!A:B,2,0)</f>
        <v>Atletico Ottawa</v>
      </c>
      <c r="Y1212" t="str">
        <f>VLOOKUP(F1212,'Transform table'!A:B,2,0)</f>
        <v>HFX Wanderers</v>
      </c>
      <c r="Z1212" t="str">
        <f t="shared" si="4"/>
        <v>08/08/2026Atletico OttawaHFX Wanderers</v>
      </c>
      <c r="AA1212" t="str">
        <f>VLOOKUP($Z1212,'oddspedia-matches'!$A:$AD,AA$2,0)</f>
        <v>2 - 1</v>
      </c>
      <c r="AB1212" t="str">
        <f>VLOOKUP($Z1212,'oddspedia-matches'!$A:$AD,AB$2,0)</f>
        <v>Green</v>
      </c>
      <c r="AC1212" t="str">
        <f>VLOOKUP($Z1212,'oddspedia-matches'!$A:$AD,AC$2,0)</f>
        <v>Red</v>
      </c>
      <c r="AD1212" t="str">
        <f>VLOOKUP($Z1212,'oddspedia-matches'!$A:$AD,AD$2,0)</f>
        <v>Red</v>
      </c>
      <c r="AE1212" t="str">
        <f>VLOOKUP($Z1212,'oddspedia-matches'!$A:$AD,AE$2,0)</f>
        <v>Green</v>
      </c>
      <c r="AF1212" t="str">
        <f>VLOOKUP($Z1212,'oddspedia-matches'!$A:$AD,AF$2,0)</f>
        <v>Red</v>
      </c>
      <c r="AG1212" t="str">
        <f>VLOOKUP($Z1212,'oddspedia-matches'!$A:$AD,AG$2,0)</f>
        <v>Green</v>
      </c>
      <c r="AH1212" t="str">
        <f>VLOOKUP($Z1212,'oddspedia-matches'!$A:$AD,AH$2,0)</f>
        <v>Red</v>
      </c>
      <c r="AI1212" t="str">
        <f>VLOOKUP($Z1212,'oddspedia-matches'!$A:$AD,AI$2,0)</f>
        <v>Red</v>
      </c>
      <c r="AJ1212" t="str">
        <f>VLOOKUP($Z1212,'oddspedia-matches'!$A:$AD,AJ$2,0)</f>
        <v>Green</v>
      </c>
      <c r="AK1212" t="str">
        <f>VLOOKUP($Z1212,'oddspedia-matches'!$A:$AD,AK$2,0)</f>
        <v>Green</v>
      </c>
      <c r="AL1212" t="str">
        <f>VLOOKUP($Z1212,'oddspedia-matches'!$A:$AD,AL$2,0)</f>
        <v>Green</v>
      </c>
      <c r="AM1212" t="str">
        <f>VLOOKUP($Z1212,'oddspedia-matches'!$A:$AD,AM$2,0)</f>
        <v>Green</v>
      </c>
      <c r="AN1212" t="str">
        <f>VLOOKUP($Z1212,'oddspedia-matches'!$A:$AD,AN$2,0)</f>
        <v>Red</v>
      </c>
      <c r="AO1212" t="str">
        <f>VLOOKUP($Z1212,'oddspedia-matches'!$A:$AD,AO$2,0)</f>
        <v>Green</v>
      </c>
      <c r="AP1212" t="str">
        <f>VLOOKUP($Z1212,'oddspedia-matches'!$A:$AD,AP$2,0)</f>
        <v>Green</v>
      </c>
      <c r="AQ1212" t="str">
        <f>VLOOKUP($Z1212,'oddspedia-matches'!$A:$AD,AQ$2,0)</f>
        <v>Red</v>
      </c>
    </row>
    <row r="1213" spans="2:45" hidden="1" x14ac:dyDescent="0.3">
      <c r="B1213" t="s">
        <v>1052</v>
      </c>
      <c r="C1213" t="s">
        <v>7055</v>
      </c>
      <c r="D1213" s="25">
        <v>0.58333333333333337</v>
      </c>
      <c r="E1213" t="s">
        <v>1101</v>
      </c>
      <c r="F1213" t="s">
        <v>5173</v>
      </c>
      <c r="H1213">
        <v>51.9</v>
      </c>
      <c r="I1213">
        <v>26</v>
      </c>
      <c r="J1213">
        <v>22.2</v>
      </c>
      <c r="K1213">
        <v>77.8</v>
      </c>
      <c r="L1213">
        <v>48.1</v>
      </c>
      <c r="M1213">
        <v>74</v>
      </c>
      <c r="N1213">
        <v>31.2</v>
      </c>
      <c r="O1213">
        <v>51.1</v>
      </c>
      <c r="P1213">
        <v>17.8</v>
      </c>
      <c r="Q1213">
        <v>57.5</v>
      </c>
      <c r="R1213">
        <v>79.7</v>
      </c>
      <c r="S1213">
        <v>55.5</v>
      </c>
      <c r="T1213">
        <v>44.5</v>
      </c>
      <c r="U1213">
        <v>51.1</v>
      </c>
      <c r="V1213">
        <v>57.1</v>
      </c>
      <c r="W1213">
        <v>42.9</v>
      </c>
      <c r="X1213" t="str">
        <f>VLOOKUP(E1213,'Transform table'!A:B,2,0)</f>
        <v>Real Sireti</v>
      </c>
      <c r="Y1213" t="str">
        <f>VLOOKUP(F1213,'Transform table'!A:B,2,0)</f>
        <v>FC Zaria Balti</v>
      </c>
      <c r="Z1213" t="str">
        <f t="shared" si="4"/>
        <v>08/08/2026Real SiretiFC Zaria Balti</v>
      </c>
      <c r="AA1213" t="str">
        <f>VLOOKUP($Z1213,'oddspedia-matches'!$A:$AD,AA$2,0)</f>
        <v>1 - 1</v>
      </c>
      <c r="AB1213" t="str">
        <f>VLOOKUP($Z1213,'oddspedia-matches'!$A:$AD,AB$2,0)</f>
        <v>Red</v>
      </c>
      <c r="AC1213" t="str">
        <f>VLOOKUP($Z1213,'oddspedia-matches'!$A:$AD,AC$2,0)</f>
        <v>Green</v>
      </c>
      <c r="AD1213" t="str">
        <f>VLOOKUP($Z1213,'oddspedia-matches'!$A:$AD,AD$2,0)</f>
        <v>Red</v>
      </c>
      <c r="AE1213" t="str">
        <f>VLOOKUP($Z1213,'oddspedia-matches'!$A:$AD,AE$2,0)</f>
        <v>Green</v>
      </c>
      <c r="AF1213" t="str">
        <f>VLOOKUP($Z1213,'oddspedia-matches'!$A:$AD,AF$2,0)</f>
        <v>Green</v>
      </c>
      <c r="AG1213" t="str">
        <f>VLOOKUP($Z1213,'oddspedia-matches'!$A:$AD,AG$2,0)</f>
        <v>Red</v>
      </c>
      <c r="AH1213" t="str">
        <f>VLOOKUP($Z1213,'oddspedia-matches'!$A:$AD,AH$2,0)</f>
        <v>Red</v>
      </c>
      <c r="AI1213" t="str">
        <f>VLOOKUP($Z1213,'oddspedia-matches'!$A:$AD,AI$2,0)</f>
        <v>Green</v>
      </c>
      <c r="AJ1213" t="str">
        <f>VLOOKUP($Z1213,'oddspedia-matches'!$A:$AD,AJ$2,0)</f>
        <v>Red</v>
      </c>
      <c r="AK1213" t="str">
        <f>VLOOKUP($Z1213,'oddspedia-matches'!$A:$AD,AK$2,0)</f>
        <v>Red</v>
      </c>
      <c r="AL1213" t="str">
        <f>VLOOKUP($Z1213,'oddspedia-matches'!$A:$AD,AL$2,0)</f>
        <v>Green</v>
      </c>
      <c r="AM1213" t="str">
        <f>VLOOKUP($Z1213,'oddspedia-matches'!$A:$AD,AM$2,0)</f>
        <v>Red</v>
      </c>
      <c r="AN1213" t="str">
        <f>VLOOKUP($Z1213,'oddspedia-matches'!$A:$AD,AN$2,0)</f>
        <v>Green</v>
      </c>
      <c r="AO1213" t="str">
        <f>VLOOKUP($Z1213,'oddspedia-matches'!$A:$AD,AO$2,0)</f>
        <v>Green</v>
      </c>
      <c r="AP1213" t="str">
        <f>VLOOKUP($Z1213,'oddspedia-matches'!$A:$AD,AP$2,0)</f>
        <v>Green</v>
      </c>
      <c r="AQ1213" t="str">
        <f>VLOOKUP($Z1213,'oddspedia-matches'!$A:$AD,AQ$2,0)</f>
        <v>Red</v>
      </c>
    </row>
    <row r="1214" spans="2:45" hidden="1" x14ac:dyDescent="0.3">
      <c r="B1214" t="s">
        <v>470</v>
      </c>
      <c r="C1214" t="s">
        <v>7055</v>
      </c>
      <c r="D1214" s="25">
        <v>0.61458333333333337</v>
      </c>
      <c r="E1214" t="s">
        <v>1112</v>
      </c>
      <c r="F1214" t="s">
        <v>106</v>
      </c>
      <c r="H1214">
        <v>45.8</v>
      </c>
      <c r="I1214">
        <v>30.8</v>
      </c>
      <c r="J1214">
        <v>23.5</v>
      </c>
      <c r="K1214">
        <v>76.5</v>
      </c>
      <c r="L1214">
        <v>54.2</v>
      </c>
      <c r="M1214">
        <v>69.2</v>
      </c>
      <c r="N1214">
        <v>26.6</v>
      </c>
      <c r="O1214">
        <v>50.9</v>
      </c>
      <c r="P1214">
        <v>22.5</v>
      </c>
      <c r="Q1214">
        <v>58.4</v>
      </c>
      <c r="R1214">
        <v>65</v>
      </c>
      <c r="S1214">
        <v>36.799999999999997</v>
      </c>
      <c r="T1214">
        <v>63.2</v>
      </c>
      <c r="U1214">
        <v>68.7</v>
      </c>
      <c r="V1214">
        <v>43.4</v>
      </c>
      <c r="W1214">
        <v>56.6</v>
      </c>
      <c r="X1214" t="str">
        <f>VLOOKUP(E1214,'Transform table'!A:B,2,0)</f>
        <v>Atletico Tucuman</v>
      </c>
      <c r="Y1214" t="str">
        <f>VLOOKUP(F1214,'Transform table'!A:B,2,0)</f>
        <v>Sarmiento</v>
      </c>
      <c r="Z1214" t="str">
        <f t="shared" si="4"/>
        <v>08/08/2026Atletico TucumanSarmiento</v>
      </c>
      <c r="AA1214" t="str">
        <f>VLOOKUP($Z1214,'oddspedia-matches'!$A:$AD,AA$2,0)</f>
        <v>1 - 2</v>
      </c>
      <c r="AB1214" t="str">
        <f>VLOOKUP($Z1214,'oddspedia-matches'!$A:$AD,AB$2,0)</f>
        <v>Red</v>
      </c>
      <c r="AC1214" t="str">
        <f>VLOOKUP($Z1214,'oddspedia-matches'!$A:$AD,AC$2,0)</f>
        <v>Red</v>
      </c>
      <c r="AD1214" t="str">
        <f>VLOOKUP($Z1214,'oddspedia-matches'!$A:$AD,AD$2,0)</f>
        <v>Green</v>
      </c>
      <c r="AE1214" t="str">
        <f>VLOOKUP($Z1214,'oddspedia-matches'!$A:$AD,AE$2,0)</f>
        <v>Red</v>
      </c>
      <c r="AF1214" t="str">
        <f>VLOOKUP($Z1214,'oddspedia-matches'!$A:$AD,AF$2,0)</f>
        <v>Green</v>
      </c>
      <c r="AG1214" t="str">
        <f>VLOOKUP($Z1214,'oddspedia-matches'!$A:$AD,AG$2,0)</f>
        <v>Green</v>
      </c>
      <c r="AH1214" t="str">
        <f>VLOOKUP($Z1214,'oddspedia-matches'!$A:$AD,AH$2,0)</f>
        <v>Red</v>
      </c>
      <c r="AI1214" t="str">
        <f>VLOOKUP($Z1214,'oddspedia-matches'!$A:$AD,AI$2,0)</f>
        <v>Green</v>
      </c>
      <c r="AJ1214" t="str">
        <f>VLOOKUP($Z1214,'oddspedia-matches'!$A:$AD,AJ$2,0)</f>
        <v>Red</v>
      </c>
      <c r="AK1214" t="str">
        <f>VLOOKUP($Z1214,'oddspedia-matches'!$A:$AD,AK$2,0)</f>
        <v>Red</v>
      </c>
      <c r="AL1214" t="str">
        <f>VLOOKUP($Z1214,'oddspedia-matches'!$A:$AD,AL$2,0)</f>
        <v>Green</v>
      </c>
      <c r="AM1214" t="str">
        <f>VLOOKUP($Z1214,'oddspedia-matches'!$A:$AD,AM$2,0)</f>
        <v>Green</v>
      </c>
      <c r="AN1214" t="str">
        <f>VLOOKUP($Z1214,'oddspedia-matches'!$A:$AD,AN$2,0)</f>
        <v>Red</v>
      </c>
      <c r="AO1214" t="str">
        <f>VLOOKUP($Z1214,'oddspedia-matches'!$A:$AD,AO$2,0)</f>
        <v>Green</v>
      </c>
      <c r="AP1214" t="str">
        <f>VLOOKUP($Z1214,'oddspedia-matches'!$A:$AD,AP$2,0)</f>
        <v>Green</v>
      </c>
      <c r="AQ1214" t="str">
        <f>VLOOKUP($Z1214,'oddspedia-matches'!$A:$AD,AQ$2,0)</f>
        <v>Red</v>
      </c>
      <c r="AR1214" t="s">
        <v>7118</v>
      </c>
      <c r="AS1214" t="s">
        <v>7833</v>
      </c>
    </row>
    <row r="1215" spans="2:45" hidden="1" x14ac:dyDescent="0.3">
      <c r="B1215" t="s">
        <v>470</v>
      </c>
      <c r="C1215" t="s">
        <v>7055</v>
      </c>
      <c r="D1215" s="25">
        <v>0.61458333333333337</v>
      </c>
      <c r="E1215" t="s">
        <v>1202</v>
      </c>
      <c r="F1215" t="s">
        <v>1173</v>
      </c>
      <c r="H1215">
        <v>22.4</v>
      </c>
      <c r="I1215">
        <v>41.2</v>
      </c>
      <c r="J1215">
        <v>36.4</v>
      </c>
      <c r="K1215">
        <v>63.6</v>
      </c>
      <c r="L1215">
        <v>77.599999999999994</v>
      </c>
      <c r="M1215">
        <v>58.8</v>
      </c>
      <c r="N1215">
        <v>22.2</v>
      </c>
      <c r="O1215">
        <v>62.1</v>
      </c>
      <c r="P1215">
        <v>15.7</v>
      </c>
      <c r="Q1215">
        <v>42.9</v>
      </c>
      <c r="R1215">
        <v>40.9</v>
      </c>
      <c r="S1215">
        <v>15.9</v>
      </c>
      <c r="T1215">
        <v>84.1</v>
      </c>
      <c r="U1215">
        <v>87.1</v>
      </c>
      <c r="V1215">
        <v>25</v>
      </c>
      <c r="W1215">
        <v>75</v>
      </c>
      <c r="X1215" t="str">
        <f>VLOOKUP(E1215,'Transform table'!A:B,2,0)</f>
        <v>Deportivo Riestra</v>
      </c>
      <c r="Y1215" t="str">
        <f>VLOOKUP(F1215,'Transform table'!A:B,2,0)</f>
        <v>Estudiantes de La Plata</v>
      </c>
      <c r="Z1215" t="str">
        <f t="shared" si="4"/>
        <v>08/08/2026Deportivo RiestraEstudiantes de La Plata</v>
      </c>
      <c r="AA1215" t="str">
        <f>VLOOKUP($Z1215,'oddspedia-matches'!$A:$AD,AA$2,0)</f>
        <v>2 - 0</v>
      </c>
      <c r="AB1215" t="str">
        <f>VLOOKUP($Z1215,'oddspedia-matches'!$A:$AD,AB$2,0)</f>
        <v>Green</v>
      </c>
      <c r="AC1215" t="str">
        <f>VLOOKUP($Z1215,'oddspedia-matches'!$A:$AD,AC$2,0)</f>
        <v>Red</v>
      </c>
      <c r="AD1215" t="str">
        <f>VLOOKUP($Z1215,'oddspedia-matches'!$A:$AD,AD$2,0)</f>
        <v>Red</v>
      </c>
      <c r="AE1215" t="str">
        <f>VLOOKUP($Z1215,'oddspedia-matches'!$A:$AD,AE$2,0)</f>
        <v>Green</v>
      </c>
      <c r="AF1215" t="str">
        <f>VLOOKUP($Z1215,'oddspedia-matches'!$A:$AD,AF$2,0)</f>
        <v>Red</v>
      </c>
      <c r="AG1215" t="str">
        <f>VLOOKUP($Z1215,'oddspedia-matches'!$A:$AD,AG$2,0)</f>
        <v>Green</v>
      </c>
      <c r="AH1215" t="str">
        <f>VLOOKUP($Z1215,'oddspedia-matches'!$A:$AD,AH$2,0)</f>
        <v>Green</v>
      </c>
      <c r="AI1215" t="str">
        <f>VLOOKUP($Z1215,'oddspedia-matches'!$A:$AD,AI$2,0)</f>
        <v>Red</v>
      </c>
      <c r="AJ1215" t="str">
        <f>VLOOKUP($Z1215,'oddspedia-matches'!$A:$AD,AJ$2,0)</f>
        <v>Red</v>
      </c>
      <c r="AK1215" t="str">
        <f>VLOOKUP($Z1215,'oddspedia-matches'!$A:$AD,AK$2,0)</f>
        <v>Green</v>
      </c>
      <c r="AL1215" t="str">
        <f>VLOOKUP($Z1215,'oddspedia-matches'!$A:$AD,AL$2,0)</f>
        <v>Green</v>
      </c>
      <c r="AM1215" t="str">
        <f>VLOOKUP($Z1215,'oddspedia-matches'!$A:$AD,AM$2,0)</f>
        <v>Red</v>
      </c>
      <c r="AN1215" t="str">
        <f>VLOOKUP($Z1215,'oddspedia-matches'!$A:$AD,AN$2,0)</f>
        <v>Green</v>
      </c>
      <c r="AO1215" t="str">
        <f>VLOOKUP($Z1215,'oddspedia-matches'!$A:$AD,AO$2,0)</f>
        <v>Green</v>
      </c>
      <c r="AP1215" t="str">
        <f>VLOOKUP($Z1215,'oddspedia-matches'!$A:$AD,AP$2,0)</f>
        <v>Red</v>
      </c>
      <c r="AQ1215" t="str">
        <f>VLOOKUP($Z1215,'oddspedia-matches'!$A:$AD,AQ$2,0)</f>
        <v>Green</v>
      </c>
      <c r="AR1215" t="s">
        <v>7121</v>
      </c>
      <c r="AS1215" t="s">
        <v>7833</v>
      </c>
    </row>
    <row r="1216" spans="2:45" hidden="1" x14ac:dyDescent="0.3">
      <c r="B1216" t="s">
        <v>647</v>
      </c>
      <c r="C1216" t="s">
        <v>7055</v>
      </c>
      <c r="D1216" s="25">
        <v>0.625</v>
      </c>
      <c r="E1216" t="s">
        <v>1113</v>
      </c>
      <c r="F1216" t="s">
        <v>338</v>
      </c>
      <c r="H1216">
        <v>47.1</v>
      </c>
      <c r="I1216">
        <v>29.5</v>
      </c>
      <c r="J1216">
        <v>23.4</v>
      </c>
      <c r="K1216">
        <v>76.599999999999994</v>
      </c>
      <c r="L1216">
        <v>52.9</v>
      </c>
      <c r="M1216">
        <v>70.5</v>
      </c>
      <c r="N1216">
        <v>23.1</v>
      </c>
      <c r="O1216">
        <v>52.4</v>
      </c>
      <c r="P1216">
        <v>24.5</v>
      </c>
      <c r="Q1216">
        <v>56.5</v>
      </c>
      <c r="R1216">
        <v>68.7</v>
      </c>
      <c r="S1216">
        <v>41</v>
      </c>
      <c r="T1216">
        <v>59</v>
      </c>
      <c r="U1216">
        <v>64.900000000000006</v>
      </c>
      <c r="V1216">
        <v>46.6</v>
      </c>
      <c r="W1216">
        <v>53.4</v>
      </c>
      <c r="X1216" t="str">
        <f>VLOOKUP(E1216,'Transform table'!A:B,2,0)</f>
        <v>Agropecuario</v>
      </c>
      <c r="Y1216" t="str">
        <f>VLOOKUP(F1216,'Transform table'!A:B,2,0)</f>
        <v>CA Guemes</v>
      </c>
      <c r="Z1216" t="str">
        <f t="shared" si="4"/>
        <v>08/08/2026AgropecuarioCA Guemes</v>
      </c>
      <c r="AA1216" t="str">
        <f>VLOOKUP($Z1216,'oddspedia-matches'!$A:$AD,AA$2,0)</f>
        <v>3 - 0</v>
      </c>
      <c r="AB1216" t="str">
        <f>VLOOKUP($Z1216,'oddspedia-matches'!$A:$AD,AB$2,0)</f>
        <v>Green</v>
      </c>
      <c r="AC1216" t="str">
        <f>VLOOKUP($Z1216,'oddspedia-matches'!$A:$AD,AC$2,0)</f>
        <v>Red</v>
      </c>
      <c r="AD1216" t="str">
        <f>VLOOKUP($Z1216,'oddspedia-matches'!$A:$AD,AD$2,0)</f>
        <v>Red</v>
      </c>
      <c r="AE1216" t="str">
        <f>VLOOKUP($Z1216,'oddspedia-matches'!$A:$AD,AE$2,0)</f>
        <v>Green</v>
      </c>
      <c r="AF1216" t="str">
        <f>VLOOKUP($Z1216,'oddspedia-matches'!$A:$AD,AF$2,0)</f>
        <v>Red</v>
      </c>
      <c r="AG1216" t="str">
        <f>VLOOKUP($Z1216,'oddspedia-matches'!$A:$AD,AG$2,0)</f>
        <v>Green</v>
      </c>
      <c r="AH1216" t="str">
        <f>VLOOKUP($Z1216,'oddspedia-matches'!$A:$AD,AH$2,0)</f>
        <v>Green</v>
      </c>
      <c r="AI1216" t="str">
        <f>VLOOKUP($Z1216,'oddspedia-matches'!$A:$AD,AI$2,0)</f>
        <v>Red</v>
      </c>
      <c r="AJ1216" t="str">
        <f>VLOOKUP($Z1216,'oddspedia-matches'!$A:$AD,AJ$2,0)</f>
        <v>Red</v>
      </c>
      <c r="AK1216" t="str">
        <f>VLOOKUP($Z1216,'oddspedia-matches'!$A:$AD,AK$2,0)</f>
        <v>Green</v>
      </c>
      <c r="AL1216" t="str">
        <f>VLOOKUP($Z1216,'oddspedia-matches'!$A:$AD,AL$2,0)</f>
        <v>Green</v>
      </c>
      <c r="AM1216" t="str">
        <f>VLOOKUP($Z1216,'oddspedia-matches'!$A:$AD,AM$2,0)</f>
        <v>Green</v>
      </c>
      <c r="AN1216" t="str">
        <f>VLOOKUP($Z1216,'oddspedia-matches'!$A:$AD,AN$2,0)</f>
        <v>Red</v>
      </c>
      <c r="AO1216" t="str">
        <f>VLOOKUP($Z1216,'oddspedia-matches'!$A:$AD,AO$2,0)</f>
        <v>Green</v>
      </c>
      <c r="AP1216" t="str">
        <f>VLOOKUP($Z1216,'oddspedia-matches'!$A:$AD,AP$2,0)</f>
        <v>Red</v>
      </c>
      <c r="AQ1216" t="str">
        <f>VLOOKUP($Z1216,'oddspedia-matches'!$A:$AD,AQ$2,0)</f>
        <v>Green</v>
      </c>
      <c r="AR1216" t="s">
        <v>7122</v>
      </c>
      <c r="AS1216" t="s">
        <v>7833</v>
      </c>
    </row>
    <row r="1217" spans="2:45" hidden="1" x14ac:dyDescent="0.3">
      <c r="B1217" t="s">
        <v>647</v>
      </c>
      <c r="C1217" t="s">
        <v>7055</v>
      </c>
      <c r="D1217" s="25">
        <v>0.625</v>
      </c>
      <c r="E1217" t="s">
        <v>1140</v>
      </c>
      <c r="F1217" t="s">
        <v>649</v>
      </c>
      <c r="H1217">
        <v>37.5</v>
      </c>
      <c r="I1217">
        <v>38</v>
      </c>
      <c r="J1217">
        <v>24.4</v>
      </c>
      <c r="K1217">
        <v>75.599999999999994</v>
      </c>
      <c r="L1217">
        <v>62.5</v>
      </c>
      <c r="M1217">
        <v>62</v>
      </c>
      <c r="N1217">
        <v>25.9</v>
      </c>
      <c r="O1217">
        <v>56.9</v>
      </c>
      <c r="P1217">
        <v>17.2</v>
      </c>
      <c r="Q1217">
        <v>49.7</v>
      </c>
      <c r="R1217">
        <v>46.7</v>
      </c>
      <c r="S1217">
        <v>20.100000000000001</v>
      </c>
      <c r="T1217">
        <v>79.900000000000006</v>
      </c>
      <c r="U1217">
        <v>83.4</v>
      </c>
      <c r="V1217">
        <v>29.4</v>
      </c>
      <c r="W1217">
        <v>70.599999999999994</v>
      </c>
      <c r="X1217" t="str">
        <f>VLOOKUP(E1217,'Transform table'!A:B,2,0)</f>
        <v>Club Almirante Brown</v>
      </c>
      <c r="Y1217" t="str">
        <f>VLOOKUP(F1217,'Transform table'!A:B,2,0)</f>
        <v>Ciudad de Bolivar</v>
      </c>
      <c r="Z1217" t="str">
        <f t="shared" si="4"/>
        <v>08/08/2026Club Almirante BrownCiudad de Bolivar</v>
      </c>
      <c r="AA1217" t="str">
        <f>VLOOKUP($Z1217,'oddspedia-matches'!$A:$AD,AA$2,0)</f>
        <v>2 - 0</v>
      </c>
      <c r="AB1217" t="str">
        <f>VLOOKUP($Z1217,'oddspedia-matches'!$A:$AD,AB$2,0)</f>
        <v>Green</v>
      </c>
      <c r="AC1217" t="str">
        <f>VLOOKUP($Z1217,'oddspedia-matches'!$A:$AD,AC$2,0)</f>
        <v>Red</v>
      </c>
      <c r="AD1217" t="str">
        <f>VLOOKUP($Z1217,'oddspedia-matches'!$A:$AD,AD$2,0)</f>
        <v>Red</v>
      </c>
      <c r="AE1217" t="str">
        <f>VLOOKUP($Z1217,'oddspedia-matches'!$A:$AD,AE$2,0)</f>
        <v>Green</v>
      </c>
      <c r="AF1217" t="str">
        <f>VLOOKUP($Z1217,'oddspedia-matches'!$A:$AD,AF$2,0)</f>
        <v>Red</v>
      </c>
      <c r="AG1217" t="str">
        <f>VLOOKUP($Z1217,'oddspedia-matches'!$A:$AD,AG$2,0)</f>
        <v>Green</v>
      </c>
      <c r="AH1217" t="str">
        <f>VLOOKUP($Z1217,'oddspedia-matches'!$A:$AD,AH$2,0)</f>
        <v>Red</v>
      </c>
      <c r="AI1217" t="str">
        <f>VLOOKUP($Z1217,'oddspedia-matches'!$A:$AD,AI$2,0)</f>
        <v>Green</v>
      </c>
      <c r="AJ1217" t="str">
        <f>VLOOKUP($Z1217,'oddspedia-matches'!$A:$AD,AJ$2,0)</f>
        <v>Red</v>
      </c>
      <c r="AK1217" t="str">
        <f>VLOOKUP($Z1217,'oddspedia-matches'!$A:$AD,AK$2,0)</f>
        <v>Red</v>
      </c>
      <c r="AL1217" t="str">
        <f>VLOOKUP($Z1217,'oddspedia-matches'!$A:$AD,AL$2,0)</f>
        <v>Green</v>
      </c>
      <c r="AM1217" t="str">
        <f>VLOOKUP($Z1217,'oddspedia-matches'!$A:$AD,AM$2,0)</f>
        <v>Red</v>
      </c>
      <c r="AN1217" t="str">
        <f>VLOOKUP($Z1217,'oddspedia-matches'!$A:$AD,AN$2,0)</f>
        <v>Green</v>
      </c>
      <c r="AO1217" t="str">
        <f>VLOOKUP($Z1217,'oddspedia-matches'!$A:$AD,AO$2,0)</f>
        <v>Green</v>
      </c>
      <c r="AP1217" t="str">
        <f>VLOOKUP($Z1217,'oddspedia-matches'!$A:$AD,AP$2,0)</f>
        <v>Red</v>
      </c>
      <c r="AQ1217" t="str">
        <f>VLOOKUP($Z1217,'oddspedia-matches'!$A:$AD,AQ$2,0)</f>
        <v>Green</v>
      </c>
      <c r="AR1217" t="s">
        <v>7123</v>
      </c>
    </row>
    <row r="1218" spans="2:45" hidden="1" x14ac:dyDescent="0.3">
      <c r="B1218" t="s">
        <v>647</v>
      </c>
      <c r="C1218" t="s">
        <v>7055</v>
      </c>
      <c r="D1218" s="25">
        <v>0.625</v>
      </c>
      <c r="E1218" t="s">
        <v>682</v>
      </c>
      <c r="F1218" t="s">
        <v>339</v>
      </c>
      <c r="H1218">
        <v>40</v>
      </c>
      <c r="I1218">
        <v>36</v>
      </c>
      <c r="J1218">
        <v>24</v>
      </c>
      <c r="K1218">
        <v>76</v>
      </c>
      <c r="L1218">
        <v>60</v>
      </c>
      <c r="M1218">
        <v>64</v>
      </c>
      <c r="N1218">
        <v>22</v>
      </c>
      <c r="O1218">
        <v>61.1</v>
      </c>
      <c r="P1218">
        <v>16.899999999999999</v>
      </c>
      <c r="Q1218">
        <v>44.3</v>
      </c>
      <c r="R1218">
        <v>51.3</v>
      </c>
      <c r="S1218">
        <v>23.7</v>
      </c>
      <c r="T1218">
        <v>76.3</v>
      </c>
      <c r="U1218">
        <v>80.3</v>
      </c>
      <c r="V1218">
        <v>32.6</v>
      </c>
      <c r="W1218">
        <v>67.400000000000006</v>
      </c>
      <c r="X1218" t="str">
        <f>VLOOKUP(E1218,'Transform table'!A:B,2,0)</f>
        <v>Atletico de Rafaela</v>
      </c>
      <c r="Y1218" t="str">
        <f>VLOOKUP(F1218,'Transform table'!A:B,2,0)</f>
        <v>Chacarita Juniors</v>
      </c>
      <c r="Z1218" t="str">
        <f t="shared" si="4"/>
        <v>08/08/2026Atletico de RafaelaChacarita Juniors</v>
      </c>
      <c r="AA1218" t="str">
        <f>VLOOKUP($Z1218,'oddspedia-matches'!$A:$AD,AA$2,0)</f>
        <v>1 - 0</v>
      </c>
      <c r="AB1218" t="str">
        <f>VLOOKUP($Z1218,'oddspedia-matches'!$A:$AD,AB$2,0)</f>
        <v>Green</v>
      </c>
      <c r="AC1218" t="str">
        <f>VLOOKUP($Z1218,'oddspedia-matches'!$A:$AD,AC$2,0)</f>
        <v>Red</v>
      </c>
      <c r="AD1218" t="str">
        <f>VLOOKUP($Z1218,'oddspedia-matches'!$A:$AD,AD$2,0)</f>
        <v>Red</v>
      </c>
      <c r="AE1218" t="str">
        <f>VLOOKUP($Z1218,'oddspedia-matches'!$A:$AD,AE$2,0)</f>
        <v>Green</v>
      </c>
      <c r="AF1218" t="str">
        <f>VLOOKUP($Z1218,'oddspedia-matches'!$A:$AD,AF$2,0)</f>
        <v>Red</v>
      </c>
      <c r="AG1218" t="str">
        <f>VLOOKUP($Z1218,'oddspedia-matches'!$A:$AD,AG$2,0)</f>
        <v>Green</v>
      </c>
      <c r="AH1218" t="str">
        <f>VLOOKUP($Z1218,'oddspedia-matches'!$A:$AD,AH$2,0)</f>
        <v>Green</v>
      </c>
      <c r="AI1218" t="str">
        <f>VLOOKUP($Z1218,'oddspedia-matches'!$A:$AD,AI$2,0)</f>
        <v>Red</v>
      </c>
      <c r="AJ1218" t="str">
        <f>VLOOKUP($Z1218,'oddspedia-matches'!$A:$AD,AJ$2,0)</f>
        <v>Red</v>
      </c>
      <c r="AK1218" t="str">
        <f>VLOOKUP($Z1218,'oddspedia-matches'!$A:$AD,AK$2,0)</f>
        <v>Green</v>
      </c>
      <c r="AL1218" t="str">
        <f>VLOOKUP($Z1218,'oddspedia-matches'!$A:$AD,AL$2,0)</f>
        <v>Red</v>
      </c>
      <c r="AM1218" t="str">
        <f>VLOOKUP($Z1218,'oddspedia-matches'!$A:$AD,AM$2,0)</f>
        <v>Red</v>
      </c>
      <c r="AN1218" t="str">
        <f>VLOOKUP($Z1218,'oddspedia-matches'!$A:$AD,AN$2,0)</f>
        <v>Green</v>
      </c>
      <c r="AO1218" t="str">
        <f>VLOOKUP($Z1218,'oddspedia-matches'!$A:$AD,AO$2,0)</f>
        <v>Green</v>
      </c>
      <c r="AP1218" t="str">
        <f>VLOOKUP($Z1218,'oddspedia-matches'!$A:$AD,AP$2,0)</f>
        <v>Red</v>
      </c>
      <c r="AQ1218" t="str">
        <f>VLOOKUP($Z1218,'oddspedia-matches'!$A:$AD,AQ$2,0)</f>
        <v>Green</v>
      </c>
      <c r="AR1218" t="s">
        <v>7121</v>
      </c>
      <c r="AS1218" t="s">
        <v>7833</v>
      </c>
    </row>
    <row r="1219" spans="2:45" hidden="1" x14ac:dyDescent="0.3">
      <c r="B1219" t="s">
        <v>647</v>
      </c>
      <c r="C1219" t="s">
        <v>7055</v>
      </c>
      <c r="D1219" s="25">
        <v>0.625</v>
      </c>
      <c r="E1219" t="s">
        <v>648</v>
      </c>
      <c r="F1219" t="s">
        <v>376</v>
      </c>
      <c r="H1219">
        <v>36.4</v>
      </c>
      <c r="I1219">
        <v>33.4</v>
      </c>
      <c r="J1219">
        <v>30.2</v>
      </c>
      <c r="K1219">
        <v>69.8</v>
      </c>
      <c r="L1219">
        <v>63.6</v>
      </c>
      <c r="M1219">
        <v>66.599999999999994</v>
      </c>
      <c r="N1219">
        <v>21.7</v>
      </c>
      <c r="O1219">
        <v>50</v>
      </c>
      <c r="P1219">
        <v>28.3</v>
      </c>
      <c r="Q1219">
        <v>59.8</v>
      </c>
      <c r="R1219">
        <v>60.8</v>
      </c>
      <c r="S1219">
        <v>32.299999999999997</v>
      </c>
      <c r="T1219">
        <v>67.7</v>
      </c>
      <c r="U1219">
        <v>72.2</v>
      </c>
      <c r="V1219">
        <v>41.2</v>
      </c>
      <c r="W1219">
        <v>58.8</v>
      </c>
      <c r="X1219" t="str">
        <f>VLOOKUP(E1219,'Transform table'!A:B,2,0)</f>
        <v>Estudiantes de BA</v>
      </c>
      <c r="Y1219" t="str">
        <f>VLOOKUP(F1219,'Transform table'!A:B,2,0)</f>
        <v>Deportivo Madryn</v>
      </c>
      <c r="Z1219" t="str">
        <f t="shared" si="4"/>
        <v>08/08/2026Estudiantes de BADeportivo Madryn</v>
      </c>
      <c r="AA1219" t="str">
        <f>VLOOKUP($Z1219,'oddspedia-matches'!$A:$AD,AA$2,0)</f>
        <v>0 - 1</v>
      </c>
      <c r="AB1219" t="str">
        <f>VLOOKUP($Z1219,'oddspedia-matches'!$A:$AD,AB$2,0)</f>
        <v>Red</v>
      </c>
      <c r="AC1219" t="str">
        <f>VLOOKUP($Z1219,'oddspedia-matches'!$A:$AD,AC$2,0)</f>
        <v>Red</v>
      </c>
      <c r="AD1219" t="str">
        <f>VLOOKUP($Z1219,'oddspedia-matches'!$A:$AD,AD$2,0)</f>
        <v>Green</v>
      </c>
      <c r="AE1219" t="str">
        <f>VLOOKUP($Z1219,'oddspedia-matches'!$A:$AD,AE$2,0)</f>
        <v>Red</v>
      </c>
      <c r="AF1219" t="str">
        <f>VLOOKUP($Z1219,'oddspedia-matches'!$A:$AD,AF$2,0)</f>
        <v>Green</v>
      </c>
      <c r="AG1219" t="str">
        <f>VLOOKUP($Z1219,'oddspedia-matches'!$A:$AD,AG$2,0)</f>
        <v>Green</v>
      </c>
      <c r="AH1219" t="str">
        <f>VLOOKUP($Z1219,'oddspedia-matches'!$A:$AD,AH$2,0)</f>
        <v>Red</v>
      </c>
      <c r="AI1219" t="str">
        <f>VLOOKUP($Z1219,'oddspedia-matches'!$A:$AD,AI$2,0)</f>
        <v>Green</v>
      </c>
      <c r="AJ1219" t="str">
        <f>VLOOKUP($Z1219,'oddspedia-matches'!$A:$AD,AJ$2,0)</f>
        <v>Red</v>
      </c>
      <c r="AK1219" t="str">
        <f>VLOOKUP($Z1219,'oddspedia-matches'!$A:$AD,AK$2,0)</f>
        <v>Red</v>
      </c>
      <c r="AL1219" t="str">
        <f>VLOOKUP($Z1219,'oddspedia-matches'!$A:$AD,AL$2,0)</f>
        <v>Red</v>
      </c>
      <c r="AM1219" t="str">
        <f>VLOOKUP($Z1219,'oddspedia-matches'!$A:$AD,AM$2,0)</f>
        <v>Red</v>
      </c>
      <c r="AN1219" t="str">
        <f>VLOOKUP($Z1219,'oddspedia-matches'!$A:$AD,AN$2,0)</f>
        <v>Green</v>
      </c>
      <c r="AO1219" t="str">
        <f>VLOOKUP($Z1219,'oddspedia-matches'!$A:$AD,AO$2,0)</f>
        <v>Green</v>
      </c>
      <c r="AP1219" t="str">
        <f>VLOOKUP($Z1219,'oddspedia-matches'!$A:$AD,AP$2,0)</f>
        <v>Red</v>
      </c>
      <c r="AQ1219" t="str">
        <f>VLOOKUP($Z1219,'oddspedia-matches'!$A:$AD,AQ$2,0)</f>
        <v>Green</v>
      </c>
      <c r="AR1219" t="s">
        <v>7120</v>
      </c>
      <c r="AS1219" t="s">
        <v>7833</v>
      </c>
    </row>
    <row r="1220" spans="2:45" hidden="1" x14ac:dyDescent="0.3">
      <c r="B1220" t="s">
        <v>705</v>
      </c>
      <c r="C1220" t="s">
        <v>7055</v>
      </c>
      <c r="D1220" s="25">
        <v>0.625</v>
      </c>
      <c r="E1220" t="s">
        <v>706</v>
      </c>
      <c r="F1220" t="s">
        <v>713</v>
      </c>
      <c r="H1220">
        <v>38.4</v>
      </c>
      <c r="I1220">
        <v>32.4</v>
      </c>
      <c r="J1220">
        <v>29.2</v>
      </c>
      <c r="K1220">
        <v>70.8</v>
      </c>
      <c r="L1220">
        <v>61.6</v>
      </c>
      <c r="M1220">
        <v>67.599999999999994</v>
      </c>
      <c r="N1220">
        <v>26.8</v>
      </c>
      <c r="O1220">
        <v>53.7</v>
      </c>
      <c r="P1220">
        <v>19.5</v>
      </c>
      <c r="Q1220">
        <v>54.3</v>
      </c>
      <c r="R1220">
        <v>63.5</v>
      </c>
      <c r="S1220">
        <v>35.200000000000003</v>
      </c>
      <c r="T1220">
        <v>64.8</v>
      </c>
      <c r="U1220">
        <v>69.7</v>
      </c>
      <c r="V1220">
        <v>43.5</v>
      </c>
      <c r="W1220">
        <v>56.5</v>
      </c>
      <c r="X1220" t="str">
        <f>VLOOKUP(E1220,'Transform table'!A:B,2,0)</f>
        <v>Argentino Quilmes</v>
      </c>
      <c r="Y1220" t="str">
        <f>VLOOKUP(F1220,'Transform table'!A:B,2,0)</f>
        <v>Real Pilar</v>
      </c>
      <c r="Z1220" t="str">
        <f t="shared" si="4"/>
        <v>08/08/2026Argentino QuilmesReal Pilar</v>
      </c>
      <c r="AA1220" t="str">
        <f>VLOOKUP($Z1220,'oddspedia-matches'!$A:$AD,AA$2,0)</f>
        <v>0 - 0</v>
      </c>
      <c r="AB1220" t="str">
        <f>VLOOKUP($Z1220,'oddspedia-matches'!$A:$AD,AB$2,0)</f>
        <v>Red</v>
      </c>
      <c r="AC1220" t="str">
        <f>VLOOKUP($Z1220,'oddspedia-matches'!$A:$AD,AC$2,0)</f>
        <v>Green</v>
      </c>
      <c r="AD1220" t="str">
        <f>VLOOKUP($Z1220,'oddspedia-matches'!$A:$AD,AD$2,0)</f>
        <v>Red</v>
      </c>
      <c r="AE1220" t="str">
        <f>VLOOKUP($Z1220,'oddspedia-matches'!$A:$AD,AE$2,0)</f>
        <v>Green</v>
      </c>
      <c r="AF1220" t="str">
        <f>VLOOKUP($Z1220,'oddspedia-matches'!$A:$AD,AF$2,0)</f>
        <v>Green</v>
      </c>
      <c r="AG1220" t="str">
        <f>VLOOKUP($Z1220,'oddspedia-matches'!$A:$AD,AG$2,0)</f>
        <v>Red</v>
      </c>
      <c r="AH1220" t="str">
        <f>VLOOKUP($Z1220,'oddspedia-matches'!$A:$AD,AH$2,0)</f>
        <v>Red</v>
      </c>
      <c r="AI1220" t="str">
        <f>VLOOKUP($Z1220,'oddspedia-matches'!$A:$AD,AI$2,0)</f>
        <v>Green</v>
      </c>
      <c r="AJ1220" t="str">
        <f>VLOOKUP($Z1220,'oddspedia-matches'!$A:$AD,AJ$2,0)</f>
        <v>Red</v>
      </c>
      <c r="AK1220" t="str">
        <f>VLOOKUP($Z1220,'oddspedia-matches'!$A:$AD,AK$2,0)</f>
        <v>Red</v>
      </c>
      <c r="AL1220" t="str">
        <f>VLOOKUP($Z1220,'oddspedia-matches'!$A:$AD,AL$2,0)</f>
        <v>Red</v>
      </c>
      <c r="AM1220" t="str">
        <f>VLOOKUP($Z1220,'oddspedia-matches'!$A:$AD,AM$2,0)</f>
        <v>Red</v>
      </c>
      <c r="AN1220" t="str">
        <f>VLOOKUP($Z1220,'oddspedia-matches'!$A:$AD,AN$2,0)</f>
        <v>Green</v>
      </c>
      <c r="AO1220" t="str">
        <f>VLOOKUP($Z1220,'oddspedia-matches'!$A:$AD,AO$2,0)</f>
        <v>Green</v>
      </c>
      <c r="AP1220" t="str">
        <f>VLOOKUP($Z1220,'oddspedia-matches'!$A:$AD,AP$2,0)</f>
        <v>Red</v>
      </c>
      <c r="AQ1220" t="str">
        <f>VLOOKUP($Z1220,'oddspedia-matches'!$A:$AD,AQ$2,0)</f>
        <v>Green</v>
      </c>
    </row>
    <row r="1221" spans="2:45" hidden="1" x14ac:dyDescent="0.3">
      <c r="B1221" t="s">
        <v>705</v>
      </c>
      <c r="C1221" t="s">
        <v>7055</v>
      </c>
      <c r="D1221" s="25">
        <v>0.625</v>
      </c>
      <c r="E1221" t="s">
        <v>710</v>
      </c>
      <c r="F1221" t="s">
        <v>723</v>
      </c>
      <c r="H1221">
        <v>22.7</v>
      </c>
      <c r="I1221">
        <v>34.700000000000003</v>
      </c>
      <c r="J1221">
        <v>42.5</v>
      </c>
      <c r="K1221">
        <v>57.5</v>
      </c>
      <c r="L1221">
        <v>77.3</v>
      </c>
      <c r="M1221">
        <v>65.3</v>
      </c>
      <c r="N1221">
        <v>17.5</v>
      </c>
      <c r="O1221">
        <v>55.3</v>
      </c>
      <c r="P1221">
        <v>27.2</v>
      </c>
      <c r="Q1221">
        <v>52.1</v>
      </c>
      <c r="R1221">
        <v>56.8</v>
      </c>
      <c r="S1221">
        <v>28.5</v>
      </c>
      <c r="T1221">
        <v>71.5</v>
      </c>
      <c r="U1221">
        <v>76.2</v>
      </c>
      <c r="V1221">
        <v>36.5</v>
      </c>
      <c r="W1221">
        <v>63.5</v>
      </c>
      <c r="X1221" t="str">
        <f>VLOOKUP(E1221,'Transform table'!A:B,2,0)</f>
        <v>Club AtlÃ©tico Brown</v>
      </c>
      <c r="Y1221" t="str">
        <f>VLOOKUP(F1221,'Transform table'!A:B,2,0)</f>
        <v>Excursionistas</v>
      </c>
      <c r="Z1221" t="str">
        <f t="shared" si="4"/>
        <v>08/08/2026Club AtlÃ©tico BrownExcursionistas</v>
      </c>
      <c r="AA1221" t="str">
        <f>VLOOKUP($Z1221,'oddspedia-matches'!$A:$AD,AA$2,0)</f>
        <v>1 - 0</v>
      </c>
      <c r="AB1221" t="str">
        <f>VLOOKUP($Z1221,'oddspedia-matches'!$A:$AD,AB$2,0)</f>
        <v>Green</v>
      </c>
      <c r="AC1221" t="str">
        <f>VLOOKUP($Z1221,'oddspedia-matches'!$A:$AD,AC$2,0)</f>
        <v>Red</v>
      </c>
      <c r="AD1221" t="str">
        <f>VLOOKUP($Z1221,'oddspedia-matches'!$A:$AD,AD$2,0)</f>
        <v>Red</v>
      </c>
      <c r="AE1221" t="str">
        <f>VLOOKUP($Z1221,'oddspedia-matches'!$A:$AD,AE$2,0)</f>
        <v>Green</v>
      </c>
      <c r="AF1221" t="str">
        <f>VLOOKUP($Z1221,'oddspedia-matches'!$A:$AD,AF$2,0)</f>
        <v>Red</v>
      </c>
      <c r="AG1221" t="str">
        <f>VLOOKUP($Z1221,'oddspedia-matches'!$A:$AD,AG$2,0)</f>
        <v>Green</v>
      </c>
      <c r="AH1221" t="str">
        <f>VLOOKUP($Z1221,'oddspedia-matches'!$A:$AD,AH$2,0)</f>
        <v>Red</v>
      </c>
      <c r="AI1221" t="str">
        <f>VLOOKUP($Z1221,'oddspedia-matches'!$A:$AD,AI$2,0)</f>
        <v>Green</v>
      </c>
      <c r="AJ1221" t="str">
        <f>VLOOKUP($Z1221,'oddspedia-matches'!$A:$AD,AJ$2,0)</f>
        <v>Red</v>
      </c>
      <c r="AK1221" t="str">
        <f>VLOOKUP($Z1221,'oddspedia-matches'!$A:$AD,AK$2,0)</f>
        <v>Red</v>
      </c>
      <c r="AL1221" t="str">
        <f>VLOOKUP($Z1221,'oddspedia-matches'!$A:$AD,AL$2,0)</f>
        <v>Red</v>
      </c>
      <c r="AM1221" t="str">
        <f>VLOOKUP($Z1221,'oddspedia-matches'!$A:$AD,AM$2,0)</f>
        <v>Red</v>
      </c>
      <c r="AN1221" t="str">
        <f>VLOOKUP($Z1221,'oddspedia-matches'!$A:$AD,AN$2,0)</f>
        <v>Green</v>
      </c>
      <c r="AO1221" t="str">
        <f>VLOOKUP($Z1221,'oddspedia-matches'!$A:$AD,AO$2,0)</f>
        <v>Green</v>
      </c>
      <c r="AP1221" t="str">
        <f>VLOOKUP($Z1221,'oddspedia-matches'!$A:$AD,AP$2,0)</f>
        <v>Red</v>
      </c>
      <c r="AQ1221" t="str">
        <f>VLOOKUP($Z1221,'oddspedia-matches'!$A:$AD,AQ$2,0)</f>
        <v>Green</v>
      </c>
    </row>
    <row r="1222" spans="2:45" hidden="1" x14ac:dyDescent="0.3">
      <c r="B1222" t="s">
        <v>705</v>
      </c>
      <c r="C1222" t="s">
        <v>7055</v>
      </c>
      <c r="D1222" s="25">
        <v>0.625</v>
      </c>
      <c r="E1222" t="s">
        <v>714</v>
      </c>
      <c r="F1222" t="s">
        <v>721</v>
      </c>
      <c r="H1222">
        <v>37.200000000000003</v>
      </c>
      <c r="I1222">
        <v>35.700000000000003</v>
      </c>
      <c r="J1222">
        <v>27</v>
      </c>
      <c r="K1222">
        <v>73</v>
      </c>
      <c r="L1222">
        <v>62.8</v>
      </c>
      <c r="M1222">
        <v>64.3</v>
      </c>
      <c r="N1222">
        <v>26.8</v>
      </c>
      <c r="O1222">
        <v>52.9</v>
      </c>
      <c r="P1222">
        <v>20.3</v>
      </c>
      <c r="Q1222">
        <v>55.4</v>
      </c>
      <c r="R1222">
        <v>53.3</v>
      </c>
      <c r="S1222">
        <v>25.4</v>
      </c>
      <c r="T1222">
        <v>74.599999999999994</v>
      </c>
      <c r="U1222">
        <v>78.599999999999994</v>
      </c>
      <c r="V1222">
        <v>34.799999999999997</v>
      </c>
      <c r="W1222">
        <v>65.2</v>
      </c>
      <c r="X1222" t="str">
        <f>VLOOKUP(E1222,'Transform table'!A:B,2,0)</f>
        <v>Defensores Unidos</v>
      </c>
      <c r="Y1222" t="str">
        <f>VLOOKUP(F1222,'Transform table'!A:B,2,0)</f>
        <v>CSD Liniers</v>
      </c>
      <c r="Z1222" t="str">
        <f t="shared" si="4"/>
        <v>08/08/2026Defensores UnidosCSD Liniers</v>
      </c>
      <c r="AA1222" t="str">
        <f>VLOOKUP($Z1222,'oddspedia-matches'!$A:$AD,AA$2,0)</f>
        <v>2 - 3</v>
      </c>
      <c r="AB1222" t="str">
        <f>VLOOKUP($Z1222,'oddspedia-matches'!$A:$AD,AB$2,0)</f>
        <v>Red</v>
      </c>
      <c r="AC1222" t="str">
        <f>VLOOKUP($Z1222,'oddspedia-matches'!$A:$AD,AC$2,0)</f>
        <v>Red</v>
      </c>
      <c r="AD1222" t="str">
        <f>VLOOKUP($Z1222,'oddspedia-matches'!$A:$AD,AD$2,0)</f>
        <v>Green</v>
      </c>
      <c r="AE1222" t="str">
        <f>VLOOKUP($Z1222,'oddspedia-matches'!$A:$AD,AE$2,0)</f>
        <v>Red</v>
      </c>
      <c r="AF1222" t="str">
        <f>VLOOKUP($Z1222,'oddspedia-matches'!$A:$AD,AF$2,0)</f>
        <v>Green</v>
      </c>
      <c r="AG1222" t="str">
        <f>VLOOKUP($Z1222,'oddspedia-matches'!$A:$AD,AG$2,0)</f>
        <v>Green</v>
      </c>
      <c r="AH1222" t="str">
        <f>VLOOKUP($Z1222,'oddspedia-matches'!$A:$AD,AH$2,0)</f>
        <v>Green</v>
      </c>
      <c r="AI1222" t="str">
        <f>VLOOKUP($Z1222,'oddspedia-matches'!$A:$AD,AI$2,0)</f>
        <v>Red</v>
      </c>
      <c r="AJ1222" t="str">
        <f>VLOOKUP($Z1222,'oddspedia-matches'!$A:$AD,AJ$2,0)</f>
        <v>Red</v>
      </c>
      <c r="AK1222" t="str">
        <f>VLOOKUP($Z1222,'oddspedia-matches'!$A:$AD,AK$2,0)</f>
        <v>Green</v>
      </c>
      <c r="AL1222" t="str">
        <f>VLOOKUP($Z1222,'oddspedia-matches'!$A:$AD,AL$2,0)</f>
        <v>Green</v>
      </c>
      <c r="AM1222" t="str">
        <f>VLOOKUP($Z1222,'oddspedia-matches'!$A:$AD,AM$2,0)</f>
        <v>Green</v>
      </c>
      <c r="AN1222" t="str">
        <f>VLOOKUP($Z1222,'oddspedia-matches'!$A:$AD,AN$2,0)</f>
        <v>Red</v>
      </c>
      <c r="AO1222" t="str">
        <f>VLOOKUP($Z1222,'oddspedia-matches'!$A:$AD,AO$2,0)</f>
        <v>Red</v>
      </c>
      <c r="AP1222" t="str">
        <f>VLOOKUP($Z1222,'oddspedia-matches'!$A:$AD,AP$2,0)</f>
        <v>Green</v>
      </c>
      <c r="AQ1222" t="str">
        <f>VLOOKUP($Z1222,'oddspedia-matches'!$A:$AD,AQ$2,0)</f>
        <v>Red</v>
      </c>
    </row>
    <row r="1223" spans="2:45" hidden="1" x14ac:dyDescent="0.3">
      <c r="B1223" t="s">
        <v>705</v>
      </c>
      <c r="C1223" t="s">
        <v>7055</v>
      </c>
      <c r="D1223" s="25">
        <v>0.625</v>
      </c>
      <c r="E1223" t="s">
        <v>716</v>
      </c>
      <c r="F1223" t="s">
        <v>707</v>
      </c>
      <c r="H1223">
        <v>30.9</v>
      </c>
      <c r="I1223">
        <v>34.1</v>
      </c>
      <c r="J1223">
        <v>35</v>
      </c>
      <c r="K1223">
        <v>65</v>
      </c>
      <c r="L1223">
        <v>69.099999999999994</v>
      </c>
      <c r="M1223">
        <v>65.900000000000006</v>
      </c>
      <c r="N1223">
        <v>28.9</v>
      </c>
      <c r="O1223">
        <v>48</v>
      </c>
      <c r="P1223">
        <v>23.1</v>
      </c>
      <c r="Q1223">
        <v>62.7</v>
      </c>
      <c r="R1223">
        <v>59.7</v>
      </c>
      <c r="S1223">
        <v>31.3</v>
      </c>
      <c r="T1223">
        <v>68.7</v>
      </c>
      <c r="U1223">
        <v>73.099999999999994</v>
      </c>
      <c r="V1223">
        <v>40.4</v>
      </c>
      <c r="W1223">
        <v>59.6</v>
      </c>
      <c r="X1223" t="str">
        <f>VLOOKUP(E1223,'Transform table'!A:B,2,0)</f>
        <v>Deportivo Armenio</v>
      </c>
      <c r="Y1223" t="str">
        <f>VLOOKUP(F1223,'Transform table'!A:B,2,0)</f>
        <v>Villa Dalmine</v>
      </c>
      <c r="Z1223" t="str">
        <f t="shared" si="4"/>
        <v>08/08/2026Deportivo ArmenioVilla Dalmine</v>
      </c>
      <c r="AA1223" t="str">
        <f>VLOOKUP($Z1223,'oddspedia-matches'!$A:$AD,AA$2,0)</f>
        <v>1 - 0</v>
      </c>
      <c r="AB1223" t="str">
        <f>VLOOKUP($Z1223,'oddspedia-matches'!$A:$AD,AB$2,0)</f>
        <v>Green</v>
      </c>
      <c r="AC1223" t="str">
        <f>VLOOKUP($Z1223,'oddspedia-matches'!$A:$AD,AC$2,0)</f>
        <v>Red</v>
      </c>
      <c r="AD1223" t="str">
        <f>VLOOKUP($Z1223,'oddspedia-matches'!$A:$AD,AD$2,0)</f>
        <v>Red</v>
      </c>
      <c r="AE1223" t="str">
        <f>VLOOKUP($Z1223,'oddspedia-matches'!$A:$AD,AE$2,0)</f>
        <v>Green</v>
      </c>
      <c r="AF1223" t="str">
        <f>VLOOKUP($Z1223,'oddspedia-matches'!$A:$AD,AF$2,0)</f>
        <v>Red</v>
      </c>
      <c r="AG1223" t="str">
        <f>VLOOKUP($Z1223,'oddspedia-matches'!$A:$AD,AG$2,0)</f>
        <v>Green</v>
      </c>
      <c r="AH1223" t="str">
        <f>VLOOKUP($Z1223,'oddspedia-matches'!$A:$AD,AH$2,0)</f>
        <v>Red</v>
      </c>
      <c r="AI1223" t="str">
        <f>VLOOKUP($Z1223,'oddspedia-matches'!$A:$AD,AI$2,0)</f>
        <v>Green</v>
      </c>
      <c r="AJ1223" t="str">
        <f>VLOOKUP($Z1223,'oddspedia-matches'!$A:$AD,AJ$2,0)</f>
        <v>Red</v>
      </c>
      <c r="AK1223" t="str">
        <f>VLOOKUP($Z1223,'oddspedia-matches'!$A:$AD,AK$2,0)</f>
        <v>Red</v>
      </c>
      <c r="AL1223" t="str">
        <f>VLOOKUP($Z1223,'oddspedia-matches'!$A:$AD,AL$2,0)</f>
        <v>Red</v>
      </c>
      <c r="AM1223" t="str">
        <f>VLOOKUP($Z1223,'oddspedia-matches'!$A:$AD,AM$2,0)</f>
        <v>Red</v>
      </c>
      <c r="AN1223" t="str">
        <f>VLOOKUP($Z1223,'oddspedia-matches'!$A:$AD,AN$2,0)</f>
        <v>Green</v>
      </c>
      <c r="AO1223" t="str">
        <f>VLOOKUP($Z1223,'oddspedia-matches'!$A:$AD,AO$2,0)</f>
        <v>Green</v>
      </c>
      <c r="AP1223" t="str">
        <f>VLOOKUP($Z1223,'oddspedia-matches'!$A:$AD,AP$2,0)</f>
        <v>Red</v>
      </c>
      <c r="AQ1223" t="str">
        <f>VLOOKUP($Z1223,'oddspedia-matches'!$A:$AD,AQ$2,0)</f>
        <v>Green</v>
      </c>
    </row>
    <row r="1224" spans="2:45" hidden="1" x14ac:dyDescent="0.3">
      <c r="B1224" t="s">
        <v>705</v>
      </c>
      <c r="C1224" t="s">
        <v>7055</v>
      </c>
      <c r="D1224" s="25">
        <v>0.625</v>
      </c>
      <c r="E1224" t="s">
        <v>722</v>
      </c>
      <c r="F1224" t="s">
        <v>715</v>
      </c>
      <c r="H1224">
        <v>35</v>
      </c>
      <c r="I1224">
        <v>37.1</v>
      </c>
      <c r="J1224">
        <v>27.9</v>
      </c>
      <c r="K1224">
        <v>72.099999999999994</v>
      </c>
      <c r="L1224">
        <v>65</v>
      </c>
      <c r="M1224">
        <v>62.9</v>
      </c>
      <c r="N1224">
        <v>31.6</v>
      </c>
      <c r="O1224">
        <v>56.8</v>
      </c>
      <c r="P1224">
        <v>11.7</v>
      </c>
      <c r="Q1224">
        <v>48.7</v>
      </c>
      <c r="R1224">
        <v>50.3</v>
      </c>
      <c r="S1224">
        <v>22.9</v>
      </c>
      <c r="T1224">
        <v>77.099999999999994</v>
      </c>
      <c r="U1224">
        <v>80.8</v>
      </c>
      <c r="V1224">
        <v>32.6</v>
      </c>
      <c r="W1224">
        <v>67.400000000000006</v>
      </c>
      <c r="X1224" t="str">
        <f>VLOOKUP(E1224,'Transform table'!A:B,2,0)</f>
        <v>Flandria</v>
      </c>
      <c r="Y1224" t="str">
        <f>VLOOKUP(F1224,'Transform table'!A:B,2,0)</f>
        <v>UAI Urquiza</v>
      </c>
      <c r="Z1224" t="str">
        <f t="shared" si="4"/>
        <v>08/08/2026FlandriaUAI Urquiza</v>
      </c>
      <c r="AA1224" t="str">
        <f>VLOOKUP($Z1224,'oddspedia-matches'!$A:$AD,AA$2,0)</f>
        <v>1 - 1</v>
      </c>
      <c r="AB1224" t="str">
        <f>VLOOKUP($Z1224,'oddspedia-matches'!$A:$AD,AB$2,0)</f>
        <v>Red</v>
      </c>
      <c r="AC1224" t="str">
        <f>VLOOKUP($Z1224,'oddspedia-matches'!$A:$AD,AC$2,0)</f>
        <v>Green</v>
      </c>
      <c r="AD1224" t="str">
        <f>VLOOKUP($Z1224,'oddspedia-matches'!$A:$AD,AD$2,0)</f>
        <v>Red</v>
      </c>
      <c r="AE1224" t="str">
        <f>VLOOKUP($Z1224,'oddspedia-matches'!$A:$AD,AE$2,0)</f>
        <v>Green</v>
      </c>
      <c r="AF1224" t="str">
        <f>VLOOKUP($Z1224,'oddspedia-matches'!$A:$AD,AF$2,0)</f>
        <v>Green</v>
      </c>
      <c r="AG1224" t="str">
        <f>VLOOKUP($Z1224,'oddspedia-matches'!$A:$AD,AG$2,0)</f>
        <v>Red</v>
      </c>
      <c r="AH1224" t="str">
        <f>VLOOKUP($Z1224,'oddspedia-matches'!$A:$AD,AH$2,0)</f>
        <v>Red</v>
      </c>
      <c r="AI1224" t="str">
        <f>VLOOKUP($Z1224,'oddspedia-matches'!$A:$AD,AI$2,0)</f>
        <v>Red</v>
      </c>
      <c r="AJ1224" t="str">
        <f>VLOOKUP($Z1224,'oddspedia-matches'!$A:$AD,AJ$2,0)</f>
        <v>Green</v>
      </c>
      <c r="AK1224" t="str">
        <f>VLOOKUP($Z1224,'oddspedia-matches'!$A:$AD,AK$2,0)</f>
        <v>Green</v>
      </c>
      <c r="AL1224" t="str">
        <f>VLOOKUP($Z1224,'oddspedia-matches'!$A:$AD,AL$2,0)</f>
        <v>Green</v>
      </c>
      <c r="AM1224" t="str">
        <f>VLOOKUP($Z1224,'oddspedia-matches'!$A:$AD,AM$2,0)</f>
        <v>Red</v>
      </c>
      <c r="AN1224" t="str">
        <f>VLOOKUP($Z1224,'oddspedia-matches'!$A:$AD,AN$2,0)</f>
        <v>Green</v>
      </c>
      <c r="AO1224" t="str">
        <f>VLOOKUP($Z1224,'oddspedia-matches'!$A:$AD,AO$2,0)</f>
        <v>Green</v>
      </c>
      <c r="AP1224" t="str">
        <f>VLOOKUP($Z1224,'oddspedia-matches'!$A:$AD,AP$2,0)</f>
        <v>Green</v>
      </c>
      <c r="AQ1224" t="str">
        <f>VLOOKUP($Z1224,'oddspedia-matches'!$A:$AD,AQ$2,0)</f>
        <v>Red</v>
      </c>
    </row>
    <row r="1225" spans="2:45" hidden="1" x14ac:dyDescent="0.3">
      <c r="B1225" t="s">
        <v>705</v>
      </c>
      <c r="C1225" t="s">
        <v>7055</v>
      </c>
      <c r="D1225" s="25">
        <v>0.625</v>
      </c>
      <c r="E1225" t="s">
        <v>719</v>
      </c>
      <c r="F1225" t="s">
        <v>711</v>
      </c>
      <c r="H1225">
        <v>49.9</v>
      </c>
      <c r="I1225">
        <v>32.1</v>
      </c>
      <c r="J1225">
        <v>18</v>
      </c>
      <c r="K1225">
        <v>82</v>
      </c>
      <c r="L1225">
        <v>50.1</v>
      </c>
      <c r="M1225">
        <v>67.900000000000006</v>
      </c>
      <c r="N1225">
        <v>31.2</v>
      </c>
      <c r="O1225">
        <v>51.8</v>
      </c>
      <c r="P1225">
        <v>17</v>
      </c>
      <c r="Q1225">
        <v>56.4</v>
      </c>
      <c r="R1225">
        <v>56.6</v>
      </c>
      <c r="S1225">
        <v>28.5</v>
      </c>
      <c r="T1225">
        <v>71.5</v>
      </c>
      <c r="U1225">
        <v>77.099999999999994</v>
      </c>
      <c r="V1225">
        <v>34.1</v>
      </c>
      <c r="W1225">
        <v>65.900000000000006</v>
      </c>
      <c r="X1225" t="str">
        <f>VLOOKUP(E1225,'Transform table'!A:B,2,0)</f>
        <v>Talleres Escalada</v>
      </c>
      <c r="Y1225" t="str">
        <f>VLOOKUP(F1225,'Transform table'!A:B,2,0)</f>
        <v>Argentino Merlo</v>
      </c>
      <c r="Z1225" t="str">
        <f t="shared" si="4"/>
        <v>08/08/2026Talleres EscaladaArgentino Merlo</v>
      </c>
      <c r="AA1225" t="str">
        <f>VLOOKUP($Z1225,'oddspedia-matches'!$A:$AD,AA$2,0)</f>
        <v>1 - 2</v>
      </c>
      <c r="AB1225" t="str">
        <f>VLOOKUP($Z1225,'oddspedia-matches'!$A:$AD,AB$2,0)</f>
        <v>Red</v>
      </c>
      <c r="AC1225" t="str">
        <f>VLOOKUP($Z1225,'oddspedia-matches'!$A:$AD,AC$2,0)</f>
        <v>Red</v>
      </c>
      <c r="AD1225" t="str">
        <f>VLOOKUP($Z1225,'oddspedia-matches'!$A:$AD,AD$2,0)</f>
        <v>Green</v>
      </c>
      <c r="AE1225" t="str">
        <f>VLOOKUP($Z1225,'oddspedia-matches'!$A:$AD,AE$2,0)</f>
        <v>Red</v>
      </c>
      <c r="AF1225" t="str">
        <f>VLOOKUP($Z1225,'oddspedia-matches'!$A:$AD,AF$2,0)</f>
        <v>Green</v>
      </c>
      <c r="AG1225" t="str">
        <f>VLOOKUP($Z1225,'oddspedia-matches'!$A:$AD,AG$2,0)</f>
        <v>Green</v>
      </c>
      <c r="AH1225" t="str">
        <f>VLOOKUP($Z1225,'oddspedia-matches'!$A:$AD,AH$2,0)</f>
        <v>Red</v>
      </c>
      <c r="AI1225" t="str">
        <f>VLOOKUP($Z1225,'oddspedia-matches'!$A:$AD,AI$2,0)</f>
        <v>Red</v>
      </c>
      <c r="AJ1225" t="str">
        <f>VLOOKUP($Z1225,'oddspedia-matches'!$A:$AD,AJ$2,0)</f>
        <v>Green</v>
      </c>
      <c r="AK1225" t="str">
        <f>VLOOKUP($Z1225,'oddspedia-matches'!$A:$AD,AK$2,0)</f>
        <v>Green</v>
      </c>
      <c r="AL1225" t="str">
        <f>VLOOKUP($Z1225,'oddspedia-matches'!$A:$AD,AL$2,0)</f>
        <v>Green</v>
      </c>
      <c r="AM1225" t="str">
        <f>VLOOKUP($Z1225,'oddspedia-matches'!$A:$AD,AM$2,0)</f>
        <v>Green</v>
      </c>
      <c r="AN1225" t="str">
        <f>VLOOKUP($Z1225,'oddspedia-matches'!$A:$AD,AN$2,0)</f>
        <v>Red</v>
      </c>
      <c r="AO1225" t="str">
        <f>VLOOKUP($Z1225,'oddspedia-matches'!$A:$AD,AO$2,0)</f>
        <v>Green</v>
      </c>
      <c r="AP1225" t="str">
        <f>VLOOKUP($Z1225,'oddspedia-matches'!$A:$AD,AP$2,0)</f>
        <v>Green</v>
      </c>
      <c r="AQ1225" t="str">
        <f>VLOOKUP($Z1225,'oddspedia-matches'!$A:$AD,AQ$2,0)</f>
        <v>Red</v>
      </c>
    </row>
    <row r="1226" spans="2:45" hidden="1" x14ac:dyDescent="0.3">
      <c r="B1226" t="s">
        <v>650</v>
      </c>
      <c r="C1226" t="s">
        <v>7055</v>
      </c>
      <c r="D1226" s="25">
        <v>0.625</v>
      </c>
      <c r="E1226" t="s">
        <v>651</v>
      </c>
      <c r="F1226" t="s">
        <v>657</v>
      </c>
      <c r="H1226">
        <v>27.7</v>
      </c>
      <c r="I1226">
        <v>35.4</v>
      </c>
      <c r="J1226">
        <v>36.9</v>
      </c>
      <c r="K1226">
        <v>63.1</v>
      </c>
      <c r="L1226">
        <v>72.3</v>
      </c>
      <c r="M1226">
        <v>64.599999999999994</v>
      </c>
      <c r="N1226">
        <v>25.4</v>
      </c>
      <c r="O1226">
        <v>51.9</v>
      </c>
      <c r="P1226">
        <v>22.7</v>
      </c>
      <c r="Q1226">
        <v>57.2</v>
      </c>
      <c r="R1226">
        <v>56</v>
      </c>
      <c r="S1226">
        <v>27.8</v>
      </c>
      <c r="T1226">
        <v>72.2</v>
      </c>
      <c r="U1226">
        <v>76.400000000000006</v>
      </c>
      <c r="V1226">
        <v>37</v>
      </c>
      <c r="W1226">
        <v>63</v>
      </c>
      <c r="X1226" t="str">
        <f>VLOOKUP(E1226,'Transform table'!A:B,2,0)</f>
        <v>Atletico Argentino</v>
      </c>
      <c r="Y1226" t="str">
        <f>VLOOKUP(F1226,'Transform table'!A:B,2,0)</f>
        <v>Club Mercedes</v>
      </c>
      <c r="Z1226" t="str">
        <f t="shared" si="4"/>
        <v>08/08/2026Atletico ArgentinoClub Mercedes</v>
      </c>
      <c r="AA1226" t="str">
        <f>VLOOKUP($Z1226,'oddspedia-matches'!$A:$AD,AA$2,0)</f>
        <v>2 - 0</v>
      </c>
      <c r="AB1226" t="str">
        <f>VLOOKUP($Z1226,'oddspedia-matches'!$A:$AD,AB$2,0)</f>
        <v>Green</v>
      </c>
      <c r="AC1226" t="str">
        <f>VLOOKUP($Z1226,'oddspedia-matches'!$A:$AD,AC$2,0)</f>
        <v>Red</v>
      </c>
      <c r="AD1226" t="str">
        <f>VLOOKUP($Z1226,'oddspedia-matches'!$A:$AD,AD$2,0)</f>
        <v>Red</v>
      </c>
      <c r="AE1226" t="str">
        <f>VLOOKUP($Z1226,'oddspedia-matches'!$A:$AD,AE$2,0)</f>
        <v>Green</v>
      </c>
      <c r="AF1226" t="str">
        <f>VLOOKUP($Z1226,'oddspedia-matches'!$A:$AD,AF$2,0)</f>
        <v>Red</v>
      </c>
      <c r="AG1226" t="str">
        <f>VLOOKUP($Z1226,'oddspedia-matches'!$A:$AD,AG$2,0)</f>
        <v>Green</v>
      </c>
      <c r="AH1226" t="str">
        <f>VLOOKUP($Z1226,'oddspedia-matches'!$A:$AD,AH$2,0)</f>
        <v>Red</v>
      </c>
      <c r="AI1226" t="str">
        <f>VLOOKUP($Z1226,'oddspedia-matches'!$A:$AD,AI$2,0)</f>
        <v>Green</v>
      </c>
      <c r="AJ1226" t="str">
        <f>VLOOKUP($Z1226,'oddspedia-matches'!$A:$AD,AJ$2,0)</f>
        <v>Red</v>
      </c>
      <c r="AK1226" t="str">
        <f>VLOOKUP($Z1226,'oddspedia-matches'!$A:$AD,AK$2,0)</f>
        <v>Red</v>
      </c>
      <c r="AL1226" t="str">
        <f>VLOOKUP($Z1226,'oddspedia-matches'!$A:$AD,AL$2,0)</f>
        <v>Green</v>
      </c>
      <c r="AM1226" t="str">
        <f>VLOOKUP($Z1226,'oddspedia-matches'!$A:$AD,AM$2,0)</f>
        <v>Red</v>
      </c>
      <c r="AN1226" t="str">
        <f>VLOOKUP($Z1226,'oddspedia-matches'!$A:$AD,AN$2,0)</f>
        <v>Green</v>
      </c>
      <c r="AO1226" t="str">
        <f>VLOOKUP($Z1226,'oddspedia-matches'!$A:$AD,AO$2,0)</f>
        <v>Green</v>
      </c>
      <c r="AP1226" t="str">
        <f>VLOOKUP($Z1226,'oddspedia-matches'!$A:$AD,AP$2,0)</f>
        <v>Red</v>
      </c>
      <c r="AQ1226" t="str">
        <f>VLOOKUP($Z1226,'oddspedia-matches'!$A:$AD,AQ$2,0)</f>
        <v>Green</v>
      </c>
    </row>
    <row r="1227" spans="2:45" hidden="1" x14ac:dyDescent="0.3">
      <c r="B1227" t="s">
        <v>650</v>
      </c>
      <c r="C1227" t="s">
        <v>7055</v>
      </c>
      <c r="D1227" s="25">
        <v>0.625</v>
      </c>
      <c r="E1227" t="s">
        <v>321</v>
      </c>
      <c r="F1227" t="s">
        <v>317</v>
      </c>
      <c r="H1227">
        <v>42.6</v>
      </c>
      <c r="I1227">
        <v>32</v>
      </c>
      <c r="J1227">
        <v>25.4</v>
      </c>
      <c r="K1227">
        <v>74.599999999999994</v>
      </c>
      <c r="L1227">
        <v>57.4</v>
      </c>
      <c r="M1227">
        <v>68</v>
      </c>
      <c r="N1227">
        <v>25</v>
      </c>
      <c r="O1227">
        <v>57.7</v>
      </c>
      <c r="P1227">
        <v>17.3</v>
      </c>
      <c r="Q1227">
        <v>48.7</v>
      </c>
      <c r="R1227">
        <v>62.6</v>
      </c>
      <c r="S1227">
        <v>34.299999999999997</v>
      </c>
      <c r="T1227">
        <v>65.7</v>
      </c>
      <c r="U1227">
        <v>70.8</v>
      </c>
      <c r="V1227">
        <v>41.9</v>
      </c>
      <c r="W1227">
        <v>58.1</v>
      </c>
      <c r="X1227" t="str">
        <f>VLOOKUP(E1227,'Transform table'!A:B,2,0)</f>
        <v>Berazategui</v>
      </c>
      <c r="Y1227" t="str">
        <f>VLOOKUP(F1227,'Transform table'!A:B,2,0)</f>
        <v>Centro Espanol</v>
      </c>
      <c r="Z1227" t="str">
        <f t="shared" si="4"/>
        <v>08/08/2026BerazateguiCentro Espanol</v>
      </c>
      <c r="AA1227" t="str">
        <f>VLOOKUP($Z1227,'oddspedia-matches'!$A:$AD,AA$2,0)</f>
        <v>0 - 1</v>
      </c>
      <c r="AB1227" t="str">
        <f>VLOOKUP($Z1227,'oddspedia-matches'!$A:$AD,AB$2,0)</f>
        <v>Red</v>
      </c>
      <c r="AC1227" t="str">
        <f>VLOOKUP($Z1227,'oddspedia-matches'!$A:$AD,AC$2,0)</f>
        <v>Red</v>
      </c>
      <c r="AD1227" t="str">
        <f>VLOOKUP($Z1227,'oddspedia-matches'!$A:$AD,AD$2,0)</f>
        <v>Green</v>
      </c>
      <c r="AE1227" t="str">
        <f>VLOOKUP($Z1227,'oddspedia-matches'!$A:$AD,AE$2,0)</f>
        <v>Red</v>
      </c>
      <c r="AF1227" t="str">
        <f>VLOOKUP($Z1227,'oddspedia-matches'!$A:$AD,AF$2,0)</f>
        <v>Green</v>
      </c>
      <c r="AG1227" t="str">
        <f>VLOOKUP($Z1227,'oddspedia-matches'!$A:$AD,AG$2,0)</f>
        <v>Green</v>
      </c>
      <c r="AH1227" t="str">
        <f>VLOOKUP($Z1227,'oddspedia-matches'!$A:$AD,AH$2,0)</f>
        <v>Red</v>
      </c>
      <c r="AI1227" t="str">
        <f>VLOOKUP($Z1227,'oddspedia-matches'!$A:$AD,AI$2,0)</f>
        <v>Red</v>
      </c>
      <c r="AJ1227" t="str">
        <f>VLOOKUP($Z1227,'oddspedia-matches'!$A:$AD,AJ$2,0)</f>
        <v>Green</v>
      </c>
      <c r="AK1227" t="str">
        <f>VLOOKUP($Z1227,'oddspedia-matches'!$A:$AD,AK$2,0)</f>
        <v>Green</v>
      </c>
      <c r="AL1227" t="str">
        <f>VLOOKUP($Z1227,'oddspedia-matches'!$A:$AD,AL$2,0)</f>
        <v>Red</v>
      </c>
      <c r="AM1227" t="str">
        <f>VLOOKUP($Z1227,'oddspedia-matches'!$A:$AD,AM$2,0)</f>
        <v>Red</v>
      </c>
      <c r="AN1227" t="str">
        <f>VLOOKUP($Z1227,'oddspedia-matches'!$A:$AD,AN$2,0)</f>
        <v>Green</v>
      </c>
      <c r="AO1227" t="str">
        <f>VLOOKUP($Z1227,'oddspedia-matches'!$A:$AD,AO$2,0)</f>
        <v>Green</v>
      </c>
      <c r="AP1227" t="str">
        <f>VLOOKUP($Z1227,'oddspedia-matches'!$A:$AD,AP$2,0)</f>
        <v>Red</v>
      </c>
      <c r="AQ1227" t="str">
        <f>VLOOKUP($Z1227,'oddspedia-matches'!$A:$AD,AQ$2,0)</f>
        <v>Green</v>
      </c>
    </row>
    <row r="1228" spans="2:45" hidden="1" x14ac:dyDescent="0.3">
      <c r="B1228" t="s">
        <v>650</v>
      </c>
      <c r="C1228" t="s">
        <v>7055</v>
      </c>
      <c r="D1228" s="25">
        <v>0.625</v>
      </c>
      <c r="E1228" t="s">
        <v>665</v>
      </c>
      <c r="F1228" t="s">
        <v>669</v>
      </c>
      <c r="H1228">
        <v>42.3</v>
      </c>
      <c r="I1228">
        <v>29.9</v>
      </c>
      <c r="J1228">
        <v>27.9</v>
      </c>
      <c r="K1228">
        <v>72.099999999999994</v>
      </c>
      <c r="L1228">
        <v>57.7</v>
      </c>
      <c r="M1228">
        <v>70.099999999999994</v>
      </c>
      <c r="N1228">
        <v>35.5</v>
      </c>
      <c r="O1228">
        <v>45.3</v>
      </c>
      <c r="P1228">
        <v>19.2</v>
      </c>
      <c r="Q1228">
        <v>65.7</v>
      </c>
      <c r="R1228">
        <v>70.5</v>
      </c>
      <c r="S1228">
        <v>43.1</v>
      </c>
      <c r="T1228">
        <v>56.9</v>
      </c>
      <c r="U1228">
        <v>62.4</v>
      </c>
      <c r="V1228">
        <v>49.5</v>
      </c>
      <c r="W1228">
        <v>50.5</v>
      </c>
      <c r="X1228" t="str">
        <f>VLOOKUP(E1228,'Transform table'!A:B,2,0)</f>
        <v>Defensores de Cambaceres</v>
      </c>
      <c r="Y1228" t="str">
        <f>VLOOKUP(F1228,'Transform table'!A:B,2,0)</f>
        <v>Leandro N. Alem</v>
      </c>
      <c r="Z1228" t="str">
        <f t="shared" si="4"/>
        <v>08/08/2026Defensores de CambaceresLeandro N. Alem</v>
      </c>
      <c r="AA1228" t="str">
        <f>VLOOKUP($Z1228,'oddspedia-matches'!$A:$AD,AA$2,0)</f>
        <v>2 - 0</v>
      </c>
      <c r="AB1228" t="str">
        <f>VLOOKUP($Z1228,'oddspedia-matches'!$A:$AD,AB$2,0)</f>
        <v>Green</v>
      </c>
      <c r="AC1228" t="str">
        <f>VLOOKUP($Z1228,'oddspedia-matches'!$A:$AD,AC$2,0)</f>
        <v>Red</v>
      </c>
      <c r="AD1228" t="str">
        <f>VLOOKUP($Z1228,'oddspedia-matches'!$A:$AD,AD$2,0)</f>
        <v>Red</v>
      </c>
      <c r="AE1228" t="str">
        <f>VLOOKUP($Z1228,'oddspedia-matches'!$A:$AD,AE$2,0)</f>
        <v>Green</v>
      </c>
      <c r="AF1228" t="str">
        <f>VLOOKUP($Z1228,'oddspedia-matches'!$A:$AD,AF$2,0)</f>
        <v>Red</v>
      </c>
      <c r="AG1228" t="str">
        <f>VLOOKUP($Z1228,'oddspedia-matches'!$A:$AD,AG$2,0)</f>
        <v>Green</v>
      </c>
      <c r="AH1228" t="str">
        <f>VLOOKUP($Z1228,'oddspedia-matches'!$A:$AD,AH$2,0)</f>
        <v>Green</v>
      </c>
      <c r="AI1228" t="str">
        <f>VLOOKUP($Z1228,'oddspedia-matches'!$A:$AD,AI$2,0)</f>
        <v>Red</v>
      </c>
      <c r="AJ1228" t="str">
        <f>VLOOKUP($Z1228,'oddspedia-matches'!$A:$AD,AJ$2,0)</f>
        <v>Red</v>
      </c>
      <c r="AK1228" t="str">
        <f>VLOOKUP($Z1228,'oddspedia-matches'!$A:$AD,AK$2,0)</f>
        <v>Green</v>
      </c>
      <c r="AL1228" t="str">
        <f>VLOOKUP($Z1228,'oddspedia-matches'!$A:$AD,AL$2,0)</f>
        <v>Green</v>
      </c>
      <c r="AM1228" t="str">
        <f>VLOOKUP($Z1228,'oddspedia-matches'!$A:$AD,AM$2,0)</f>
        <v>Red</v>
      </c>
      <c r="AN1228" t="str">
        <f>VLOOKUP($Z1228,'oddspedia-matches'!$A:$AD,AN$2,0)</f>
        <v>Green</v>
      </c>
      <c r="AO1228" t="str">
        <f>VLOOKUP($Z1228,'oddspedia-matches'!$A:$AD,AO$2,0)</f>
        <v>Green</v>
      </c>
      <c r="AP1228" t="str">
        <f>VLOOKUP($Z1228,'oddspedia-matches'!$A:$AD,AP$2,0)</f>
        <v>Red</v>
      </c>
      <c r="AQ1228" t="str">
        <f>VLOOKUP($Z1228,'oddspedia-matches'!$A:$AD,AQ$2,0)</f>
        <v>Green</v>
      </c>
    </row>
    <row r="1229" spans="2:45" hidden="1" x14ac:dyDescent="0.3">
      <c r="B1229" t="s">
        <v>650</v>
      </c>
      <c r="C1229" t="s">
        <v>7055</v>
      </c>
      <c r="D1229" s="25">
        <v>0.625</v>
      </c>
      <c r="E1229" t="s">
        <v>656</v>
      </c>
      <c r="F1229" t="s">
        <v>662</v>
      </c>
      <c r="H1229">
        <v>38.4</v>
      </c>
      <c r="I1229">
        <v>33.6</v>
      </c>
      <c r="J1229">
        <v>28</v>
      </c>
      <c r="K1229">
        <v>72</v>
      </c>
      <c r="L1229">
        <v>61.6</v>
      </c>
      <c r="M1229">
        <v>66.400000000000006</v>
      </c>
      <c r="N1229">
        <v>34.200000000000003</v>
      </c>
      <c r="O1229">
        <v>51.2</v>
      </c>
      <c r="P1229">
        <v>14.6</v>
      </c>
      <c r="Q1229">
        <v>56.5</v>
      </c>
      <c r="R1229">
        <v>59.6</v>
      </c>
      <c r="S1229">
        <v>31.2</v>
      </c>
      <c r="T1229">
        <v>68.8</v>
      </c>
      <c r="U1229">
        <v>73.400000000000006</v>
      </c>
      <c r="V1229">
        <v>40</v>
      </c>
      <c r="W1229">
        <v>60</v>
      </c>
      <c r="X1229" t="str">
        <f>VLOOKUP(E1229,'Transform table'!A:B,2,0)</f>
        <v>El Porvenir</v>
      </c>
      <c r="Y1229" t="str">
        <f>VLOOKUP(F1229,'Transform table'!A:B,2,0)</f>
        <v>Yupanqui</v>
      </c>
      <c r="Z1229" t="str">
        <f t="shared" si="4"/>
        <v>08/08/2026El PorvenirYupanqui</v>
      </c>
      <c r="AA1229" t="str">
        <f>VLOOKUP($Z1229,'oddspedia-matches'!$A:$AD,AA$2,0)</f>
        <v>0 - 3</v>
      </c>
      <c r="AB1229" t="str">
        <f>VLOOKUP($Z1229,'oddspedia-matches'!$A:$AD,AB$2,0)</f>
        <v>Red</v>
      </c>
      <c r="AC1229" t="str">
        <f>VLOOKUP($Z1229,'oddspedia-matches'!$A:$AD,AC$2,0)</f>
        <v>Red</v>
      </c>
      <c r="AD1229" t="str">
        <f>VLOOKUP($Z1229,'oddspedia-matches'!$A:$AD,AD$2,0)</f>
        <v>Green</v>
      </c>
      <c r="AE1229" t="str">
        <f>VLOOKUP($Z1229,'oddspedia-matches'!$A:$AD,AE$2,0)</f>
        <v>Red</v>
      </c>
      <c r="AF1229" t="str">
        <f>VLOOKUP($Z1229,'oddspedia-matches'!$A:$AD,AF$2,0)</f>
        <v>Green</v>
      </c>
      <c r="AG1229" t="str">
        <f>VLOOKUP($Z1229,'oddspedia-matches'!$A:$AD,AG$2,0)</f>
        <v>Green</v>
      </c>
      <c r="AH1229" t="str">
        <f>VLOOKUP($Z1229,'oddspedia-matches'!$A:$AD,AH$2,0)</f>
        <v>Red</v>
      </c>
      <c r="AI1229" t="str">
        <f>VLOOKUP($Z1229,'oddspedia-matches'!$A:$AD,AI$2,0)</f>
        <v>Red</v>
      </c>
      <c r="AJ1229" t="str">
        <f>VLOOKUP($Z1229,'oddspedia-matches'!$A:$AD,AJ$2,0)</f>
        <v>Green</v>
      </c>
      <c r="AK1229" t="str">
        <f>VLOOKUP($Z1229,'oddspedia-matches'!$A:$AD,AK$2,0)</f>
        <v>Green</v>
      </c>
      <c r="AL1229" t="str">
        <f>VLOOKUP($Z1229,'oddspedia-matches'!$A:$AD,AL$2,0)</f>
        <v>Green</v>
      </c>
      <c r="AM1229" t="str">
        <f>VLOOKUP($Z1229,'oddspedia-matches'!$A:$AD,AM$2,0)</f>
        <v>Green</v>
      </c>
      <c r="AN1229" t="str">
        <f>VLOOKUP($Z1229,'oddspedia-matches'!$A:$AD,AN$2,0)</f>
        <v>Red</v>
      </c>
      <c r="AO1229" t="str">
        <f>VLOOKUP($Z1229,'oddspedia-matches'!$A:$AD,AO$2,0)</f>
        <v>Green</v>
      </c>
      <c r="AP1229" t="str">
        <f>VLOOKUP($Z1229,'oddspedia-matches'!$A:$AD,AP$2,0)</f>
        <v>Red</v>
      </c>
      <c r="AQ1229" t="str">
        <f>VLOOKUP($Z1229,'oddspedia-matches'!$A:$AD,AQ$2,0)</f>
        <v>Green</v>
      </c>
    </row>
    <row r="1230" spans="2:45" hidden="1" x14ac:dyDescent="0.3">
      <c r="B1230" t="s">
        <v>650</v>
      </c>
      <c r="C1230" t="s">
        <v>7055</v>
      </c>
      <c r="D1230" s="25">
        <v>0.625</v>
      </c>
      <c r="E1230" t="s">
        <v>660</v>
      </c>
      <c r="F1230" t="s">
        <v>671</v>
      </c>
      <c r="H1230">
        <v>46</v>
      </c>
      <c r="I1230">
        <v>35.200000000000003</v>
      </c>
      <c r="J1230">
        <v>18.8</v>
      </c>
      <c r="K1230">
        <v>81.2</v>
      </c>
      <c r="L1230">
        <v>54</v>
      </c>
      <c r="M1230">
        <v>64.8</v>
      </c>
      <c r="N1230">
        <v>29.4</v>
      </c>
      <c r="O1230">
        <v>58</v>
      </c>
      <c r="P1230">
        <v>12.7</v>
      </c>
      <c r="Q1230">
        <v>47.5</v>
      </c>
      <c r="R1230">
        <v>49.6</v>
      </c>
      <c r="S1230">
        <v>22.4</v>
      </c>
      <c r="T1230">
        <v>77.599999999999994</v>
      </c>
      <c r="U1230">
        <v>82.1</v>
      </c>
      <c r="V1230">
        <v>29.5</v>
      </c>
      <c r="W1230">
        <v>70.5</v>
      </c>
      <c r="X1230" t="str">
        <f>VLOOKUP(E1230,'Transform table'!A:B,2,0)</f>
        <v>Estrella del Sur</v>
      </c>
      <c r="Y1230" t="str">
        <f>VLOOKUP(F1230,'Transform table'!A:B,2,0)</f>
        <v>JJ Urquiza</v>
      </c>
      <c r="Z1230" t="str">
        <f t="shared" si="4"/>
        <v>08/08/2026Estrella del SurJJ Urquiza</v>
      </c>
      <c r="AA1230" t="str">
        <f>VLOOKUP($Z1230,'oddspedia-matches'!$A:$AD,AA$2,0)</f>
        <v>1 - 0</v>
      </c>
      <c r="AB1230" t="str">
        <f>VLOOKUP($Z1230,'oddspedia-matches'!$A:$AD,AB$2,0)</f>
        <v>Green</v>
      </c>
      <c r="AC1230" t="str">
        <f>VLOOKUP($Z1230,'oddspedia-matches'!$A:$AD,AC$2,0)</f>
        <v>Red</v>
      </c>
      <c r="AD1230" t="str">
        <f>VLOOKUP($Z1230,'oddspedia-matches'!$A:$AD,AD$2,0)</f>
        <v>Red</v>
      </c>
      <c r="AE1230" t="str">
        <f>VLOOKUP($Z1230,'oddspedia-matches'!$A:$AD,AE$2,0)</f>
        <v>Green</v>
      </c>
      <c r="AF1230" t="str">
        <f>VLOOKUP($Z1230,'oddspedia-matches'!$A:$AD,AF$2,0)</f>
        <v>Red</v>
      </c>
      <c r="AG1230" t="str">
        <f>VLOOKUP($Z1230,'oddspedia-matches'!$A:$AD,AG$2,0)</f>
        <v>Green</v>
      </c>
      <c r="AH1230" t="str">
        <f>VLOOKUP($Z1230,'oddspedia-matches'!$A:$AD,AH$2,0)</f>
        <v>Red</v>
      </c>
      <c r="AI1230" t="str">
        <f>VLOOKUP($Z1230,'oddspedia-matches'!$A:$AD,AI$2,0)</f>
        <v>Green</v>
      </c>
      <c r="AJ1230" t="str">
        <f>VLOOKUP($Z1230,'oddspedia-matches'!$A:$AD,AJ$2,0)</f>
        <v>Red</v>
      </c>
      <c r="AK1230" t="str">
        <f>VLOOKUP($Z1230,'oddspedia-matches'!$A:$AD,AK$2,0)</f>
        <v>Red</v>
      </c>
      <c r="AL1230" t="str">
        <f>VLOOKUP($Z1230,'oddspedia-matches'!$A:$AD,AL$2,0)</f>
        <v>Red</v>
      </c>
      <c r="AM1230" t="str">
        <f>VLOOKUP($Z1230,'oddspedia-matches'!$A:$AD,AM$2,0)</f>
        <v>Red</v>
      </c>
      <c r="AN1230" t="str">
        <f>VLOOKUP($Z1230,'oddspedia-matches'!$A:$AD,AN$2,0)</f>
        <v>Green</v>
      </c>
      <c r="AO1230" t="str">
        <f>VLOOKUP($Z1230,'oddspedia-matches'!$A:$AD,AO$2,0)</f>
        <v>Green</v>
      </c>
      <c r="AP1230" t="str">
        <f>VLOOKUP($Z1230,'oddspedia-matches'!$A:$AD,AP$2,0)</f>
        <v>Red</v>
      </c>
      <c r="AQ1230" t="str">
        <f>VLOOKUP($Z1230,'oddspedia-matches'!$A:$AD,AQ$2,0)</f>
        <v>Green</v>
      </c>
    </row>
    <row r="1231" spans="2:45" hidden="1" x14ac:dyDescent="0.3">
      <c r="B1231" t="s">
        <v>650</v>
      </c>
      <c r="C1231" t="s">
        <v>7055</v>
      </c>
      <c r="D1231" s="25">
        <v>0.625</v>
      </c>
      <c r="E1231" t="s">
        <v>316</v>
      </c>
      <c r="F1231" t="s">
        <v>659</v>
      </c>
      <c r="H1231">
        <v>42.3</v>
      </c>
      <c r="I1231">
        <v>34.200000000000003</v>
      </c>
      <c r="J1231">
        <v>23.5</v>
      </c>
      <c r="K1231">
        <v>76.5</v>
      </c>
      <c r="L1231">
        <v>57.7</v>
      </c>
      <c r="M1231">
        <v>65.8</v>
      </c>
      <c r="N1231">
        <v>26.2</v>
      </c>
      <c r="O1231">
        <v>49.8</v>
      </c>
      <c r="P1231">
        <v>24</v>
      </c>
      <c r="Q1231">
        <v>60.2</v>
      </c>
      <c r="R1231">
        <v>55.6</v>
      </c>
      <c r="S1231">
        <v>27.4</v>
      </c>
      <c r="T1231">
        <v>72.599999999999994</v>
      </c>
      <c r="U1231">
        <v>77.099999999999994</v>
      </c>
      <c r="V1231">
        <v>35.700000000000003</v>
      </c>
      <c r="W1231">
        <v>64.3</v>
      </c>
      <c r="X1231" t="str">
        <f>VLOOKUP(E1231,'Transform table'!A:B,2,0)</f>
        <v>Leones de Rosario</v>
      </c>
      <c r="Y1231" t="str">
        <f>VLOOKUP(F1231,'Transform table'!A:B,2,0)</f>
        <v>Deportivo Muniz</v>
      </c>
      <c r="Z1231" t="str">
        <f t="shared" si="4"/>
        <v>08/08/2026Leones de RosarioDeportivo Muniz</v>
      </c>
      <c r="AA1231" t="e">
        <f>VLOOKUP($Z1231,'oddspedia-matches'!$A:$AD,AA$2,0)</f>
        <v>#N/A</v>
      </c>
      <c r="AB1231" t="e">
        <f>VLOOKUP($Z1231,'oddspedia-matches'!$A:$AD,AB$2,0)</f>
        <v>#N/A</v>
      </c>
      <c r="AC1231" t="e">
        <f>VLOOKUP($Z1231,'oddspedia-matches'!$A:$AD,AC$2,0)</f>
        <v>#N/A</v>
      </c>
      <c r="AD1231" t="e">
        <f>VLOOKUP($Z1231,'oddspedia-matches'!$A:$AD,AD$2,0)</f>
        <v>#N/A</v>
      </c>
      <c r="AE1231" t="e">
        <f>VLOOKUP($Z1231,'oddspedia-matches'!$A:$AD,AE$2,0)</f>
        <v>#N/A</v>
      </c>
      <c r="AF1231" t="e">
        <f>VLOOKUP($Z1231,'oddspedia-matches'!$A:$AD,AF$2,0)</f>
        <v>#N/A</v>
      </c>
      <c r="AG1231" t="e">
        <f>VLOOKUP($Z1231,'oddspedia-matches'!$A:$AD,AG$2,0)</f>
        <v>#N/A</v>
      </c>
      <c r="AH1231" t="e">
        <f>VLOOKUP($Z1231,'oddspedia-matches'!$A:$AD,AH$2,0)</f>
        <v>#N/A</v>
      </c>
      <c r="AI1231" t="e">
        <f>VLOOKUP($Z1231,'oddspedia-matches'!$A:$AD,AI$2,0)</f>
        <v>#N/A</v>
      </c>
      <c r="AJ1231" t="e">
        <f>VLOOKUP($Z1231,'oddspedia-matches'!$A:$AD,AJ$2,0)</f>
        <v>#N/A</v>
      </c>
      <c r="AK1231" t="e">
        <f>VLOOKUP($Z1231,'oddspedia-matches'!$A:$AD,AK$2,0)</f>
        <v>#N/A</v>
      </c>
      <c r="AL1231" t="e">
        <f>VLOOKUP($Z1231,'oddspedia-matches'!$A:$AD,AL$2,0)</f>
        <v>#N/A</v>
      </c>
      <c r="AM1231" t="e">
        <f>VLOOKUP($Z1231,'oddspedia-matches'!$A:$AD,AM$2,0)</f>
        <v>#N/A</v>
      </c>
      <c r="AN1231" t="e">
        <f>VLOOKUP($Z1231,'oddspedia-matches'!$A:$AD,AN$2,0)</f>
        <v>#N/A</v>
      </c>
      <c r="AO1231" t="e">
        <f>VLOOKUP($Z1231,'oddspedia-matches'!$A:$AD,AO$2,0)</f>
        <v>#N/A</v>
      </c>
      <c r="AP1231" t="e">
        <f>VLOOKUP($Z1231,'oddspedia-matches'!$A:$AD,AP$2,0)</f>
        <v>#N/A</v>
      </c>
      <c r="AQ1231" t="e">
        <f>VLOOKUP($Z1231,'oddspedia-matches'!$A:$AD,AQ$2,0)</f>
        <v>#N/A</v>
      </c>
    </row>
    <row r="1232" spans="2:45" hidden="1" x14ac:dyDescent="0.3">
      <c r="B1232" t="s">
        <v>728</v>
      </c>
      <c r="C1232" t="s">
        <v>7055</v>
      </c>
      <c r="D1232" s="25">
        <v>0.625</v>
      </c>
      <c r="E1232" t="s">
        <v>1218</v>
      </c>
      <c r="F1232" t="s">
        <v>745</v>
      </c>
      <c r="H1232">
        <v>47.1</v>
      </c>
      <c r="I1232">
        <v>29.8</v>
      </c>
      <c r="J1232">
        <v>23.1</v>
      </c>
      <c r="K1232">
        <v>76.900000000000006</v>
      </c>
      <c r="L1232">
        <v>52.9</v>
      </c>
      <c r="M1232">
        <v>70.2</v>
      </c>
      <c r="N1232">
        <v>32.5</v>
      </c>
      <c r="O1232">
        <v>47.1</v>
      </c>
      <c r="P1232">
        <v>20.399999999999999</v>
      </c>
      <c r="Q1232">
        <v>63.6</v>
      </c>
      <c r="R1232">
        <v>67.8</v>
      </c>
      <c r="S1232">
        <v>39.9</v>
      </c>
      <c r="T1232">
        <v>60.1</v>
      </c>
      <c r="U1232">
        <v>65.900000000000006</v>
      </c>
      <c r="V1232">
        <v>45.7</v>
      </c>
      <c r="W1232">
        <v>54.3</v>
      </c>
      <c r="X1232" t="str">
        <f>VLOOKUP(E1232,'Transform table'!A:B,2,0)</f>
        <v>Paysandu PA</v>
      </c>
      <c r="Y1232" t="str">
        <f>VLOOKUP(F1232,'Transform table'!A:B,2,0)</f>
        <v>Confianca SE</v>
      </c>
      <c r="Z1232" t="str">
        <f t="shared" si="4"/>
        <v>08/08/2026Paysandu PAConfianca SE</v>
      </c>
      <c r="AA1232" t="e">
        <f>VLOOKUP($Z1232,'oddspedia-matches'!$A:$AD,AA$2,0)</f>
        <v>#N/A</v>
      </c>
      <c r="AB1232" t="e">
        <f>VLOOKUP($Z1232,'oddspedia-matches'!$A:$AD,AB$2,0)</f>
        <v>#N/A</v>
      </c>
      <c r="AC1232" t="e">
        <f>VLOOKUP($Z1232,'oddspedia-matches'!$A:$AD,AC$2,0)</f>
        <v>#N/A</v>
      </c>
      <c r="AD1232" t="e">
        <f>VLOOKUP($Z1232,'oddspedia-matches'!$A:$AD,AD$2,0)</f>
        <v>#N/A</v>
      </c>
      <c r="AE1232" t="e">
        <f>VLOOKUP($Z1232,'oddspedia-matches'!$A:$AD,AE$2,0)</f>
        <v>#N/A</v>
      </c>
      <c r="AF1232" t="e">
        <f>VLOOKUP($Z1232,'oddspedia-matches'!$A:$AD,AF$2,0)</f>
        <v>#N/A</v>
      </c>
      <c r="AG1232" t="e">
        <f>VLOOKUP($Z1232,'oddspedia-matches'!$A:$AD,AG$2,0)</f>
        <v>#N/A</v>
      </c>
      <c r="AH1232" t="e">
        <f>VLOOKUP($Z1232,'oddspedia-matches'!$A:$AD,AH$2,0)</f>
        <v>#N/A</v>
      </c>
      <c r="AI1232" t="e">
        <f>VLOOKUP($Z1232,'oddspedia-matches'!$A:$AD,AI$2,0)</f>
        <v>#N/A</v>
      </c>
      <c r="AJ1232" t="e">
        <f>VLOOKUP($Z1232,'oddspedia-matches'!$A:$AD,AJ$2,0)</f>
        <v>#N/A</v>
      </c>
      <c r="AK1232" t="e">
        <f>VLOOKUP($Z1232,'oddspedia-matches'!$A:$AD,AK$2,0)</f>
        <v>#N/A</v>
      </c>
      <c r="AL1232" t="e">
        <f>VLOOKUP($Z1232,'oddspedia-matches'!$A:$AD,AL$2,0)</f>
        <v>#N/A</v>
      </c>
      <c r="AM1232" t="e">
        <f>VLOOKUP($Z1232,'oddspedia-matches'!$A:$AD,AM$2,0)</f>
        <v>#N/A</v>
      </c>
      <c r="AN1232" t="e">
        <f>VLOOKUP($Z1232,'oddspedia-matches'!$A:$AD,AN$2,0)</f>
        <v>#N/A</v>
      </c>
      <c r="AO1232" t="e">
        <f>VLOOKUP($Z1232,'oddspedia-matches'!$A:$AD,AO$2,0)</f>
        <v>#N/A</v>
      </c>
      <c r="AP1232" t="e">
        <f>VLOOKUP($Z1232,'oddspedia-matches'!$A:$AD,AP$2,0)</f>
        <v>#N/A</v>
      </c>
      <c r="AQ1232" t="e">
        <f>VLOOKUP($Z1232,'oddspedia-matches'!$A:$AD,AQ$2,0)</f>
        <v>#N/A</v>
      </c>
    </row>
    <row r="1233" spans="2:45" hidden="1" x14ac:dyDescent="0.3">
      <c r="B1233" t="s">
        <v>482</v>
      </c>
      <c r="C1233" t="s">
        <v>7055</v>
      </c>
      <c r="D1233" s="25">
        <v>0.625</v>
      </c>
      <c r="E1233" t="s">
        <v>1121</v>
      </c>
      <c r="F1233" t="s">
        <v>757</v>
      </c>
      <c r="H1233">
        <v>41.4</v>
      </c>
      <c r="I1233">
        <v>29.1</v>
      </c>
      <c r="J1233">
        <v>29.4</v>
      </c>
      <c r="K1233">
        <v>70.599999999999994</v>
      </c>
      <c r="L1233">
        <v>58.6</v>
      </c>
      <c r="M1233">
        <v>70.900000000000006</v>
      </c>
      <c r="N1233">
        <v>25.8</v>
      </c>
      <c r="O1233">
        <v>49.4</v>
      </c>
      <c r="P1233">
        <v>24.7</v>
      </c>
      <c r="Q1233">
        <v>60.7</v>
      </c>
      <c r="R1233">
        <v>73.5</v>
      </c>
      <c r="S1233">
        <v>46.9</v>
      </c>
      <c r="T1233">
        <v>53.1</v>
      </c>
      <c r="U1233">
        <v>58.7</v>
      </c>
      <c r="V1233">
        <v>52.8</v>
      </c>
      <c r="W1233">
        <v>47.2</v>
      </c>
      <c r="X1233" t="str">
        <f>VLOOKUP(E1233,'Transform table'!A:B,2,0)</f>
        <v>UTC Cajamarca</v>
      </c>
      <c r="Y1233" t="str">
        <f>VLOOKUP(F1233,'Transform table'!A:B,2,0)</f>
        <v>AD Tarma</v>
      </c>
      <c r="Z1233" t="str">
        <f t="shared" si="4"/>
        <v>08/08/2026UTC CajamarcaAD Tarma</v>
      </c>
      <c r="AA1233" t="str">
        <f>VLOOKUP($Z1233,'oddspedia-matches'!$A:$AD,AA$2,0)</f>
        <v>1 - 1</v>
      </c>
      <c r="AB1233" t="str">
        <f>VLOOKUP($Z1233,'oddspedia-matches'!$A:$AD,AB$2,0)</f>
        <v>Red</v>
      </c>
      <c r="AC1233" t="str">
        <f>VLOOKUP($Z1233,'oddspedia-matches'!$A:$AD,AC$2,0)</f>
        <v>Green</v>
      </c>
      <c r="AD1233" t="str">
        <f>VLOOKUP($Z1233,'oddspedia-matches'!$A:$AD,AD$2,0)</f>
        <v>Red</v>
      </c>
      <c r="AE1233" t="str">
        <f>VLOOKUP($Z1233,'oddspedia-matches'!$A:$AD,AE$2,0)</f>
        <v>Green</v>
      </c>
      <c r="AF1233" t="str">
        <f>VLOOKUP($Z1233,'oddspedia-matches'!$A:$AD,AF$2,0)</f>
        <v>Green</v>
      </c>
      <c r="AG1233" t="str">
        <f>VLOOKUP($Z1233,'oddspedia-matches'!$A:$AD,AG$2,0)</f>
        <v>Red</v>
      </c>
      <c r="AH1233" t="str">
        <f>VLOOKUP($Z1233,'oddspedia-matches'!$A:$AD,AH$2,0)</f>
        <v>Red</v>
      </c>
      <c r="AI1233" t="str">
        <f>VLOOKUP($Z1233,'oddspedia-matches'!$A:$AD,AI$2,0)</f>
        <v>Green</v>
      </c>
      <c r="AJ1233" t="str">
        <f>VLOOKUP($Z1233,'oddspedia-matches'!$A:$AD,AJ$2,0)</f>
        <v>Red</v>
      </c>
      <c r="AK1233" t="str">
        <f>VLOOKUP($Z1233,'oddspedia-matches'!$A:$AD,AK$2,0)</f>
        <v>Red</v>
      </c>
      <c r="AL1233" t="str">
        <f>VLOOKUP($Z1233,'oddspedia-matches'!$A:$AD,AL$2,0)</f>
        <v>Green</v>
      </c>
      <c r="AM1233" t="str">
        <f>VLOOKUP($Z1233,'oddspedia-matches'!$A:$AD,AM$2,0)</f>
        <v>Red</v>
      </c>
      <c r="AN1233" t="str">
        <f>VLOOKUP($Z1233,'oddspedia-matches'!$A:$AD,AN$2,0)</f>
        <v>Green</v>
      </c>
      <c r="AO1233" t="str">
        <f>VLOOKUP($Z1233,'oddspedia-matches'!$A:$AD,AO$2,0)</f>
        <v>Green</v>
      </c>
      <c r="AP1233" t="str">
        <f>VLOOKUP($Z1233,'oddspedia-matches'!$A:$AD,AP$2,0)</f>
        <v>Green</v>
      </c>
      <c r="AQ1233" t="str">
        <f>VLOOKUP($Z1233,'oddspedia-matches'!$A:$AD,AQ$2,0)</f>
        <v>Red</v>
      </c>
    </row>
    <row r="1234" spans="2:45" hidden="1" x14ac:dyDescent="0.3">
      <c r="B1234" t="s">
        <v>486</v>
      </c>
      <c r="C1234" t="s">
        <v>7055</v>
      </c>
      <c r="D1234" s="25">
        <v>0.625</v>
      </c>
      <c r="E1234" t="s">
        <v>624</v>
      </c>
      <c r="F1234" t="s">
        <v>1123</v>
      </c>
      <c r="H1234">
        <v>39.6</v>
      </c>
      <c r="I1234">
        <v>30.3</v>
      </c>
      <c r="J1234">
        <v>30.1</v>
      </c>
      <c r="K1234">
        <v>69.900000000000006</v>
      </c>
      <c r="L1234">
        <v>60.4</v>
      </c>
      <c r="M1234">
        <v>69.7</v>
      </c>
      <c r="N1234">
        <v>38.1</v>
      </c>
      <c r="O1234">
        <v>39.299999999999997</v>
      </c>
      <c r="P1234">
        <v>22.6</v>
      </c>
      <c r="Q1234">
        <v>75.2</v>
      </c>
      <c r="R1234">
        <v>70</v>
      </c>
      <c r="S1234">
        <v>42.5</v>
      </c>
      <c r="T1234">
        <v>57.5</v>
      </c>
      <c r="U1234">
        <v>62.8</v>
      </c>
      <c r="V1234">
        <v>49.5</v>
      </c>
      <c r="W1234">
        <v>50.5</v>
      </c>
      <c r="X1234" t="str">
        <f>VLOOKUP(E1234,'Transform table'!A:B,2,0)</f>
        <v>Liverpool Montevideo</v>
      </c>
      <c r="Y1234" t="str">
        <f>VLOOKUP(F1234,'Transform table'!A:B,2,0)</f>
        <v>Albion FC</v>
      </c>
      <c r="Z1234" t="str">
        <f t="shared" si="4"/>
        <v>08/08/2026Liverpool MontevideoAlbion FC</v>
      </c>
      <c r="AA1234" t="str">
        <f>VLOOKUP($Z1234,'oddspedia-matches'!$A:$AD,AA$2,0)</f>
        <v>1 - 0</v>
      </c>
      <c r="AB1234" t="str">
        <f>VLOOKUP($Z1234,'oddspedia-matches'!$A:$AD,AB$2,0)</f>
        <v>Green</v>
      </c>
      <c r="AC1234" t="str">
        <f>VLOOKUP($Z1234,'oddspedia-matches'!$A:$AD,AC$2,0)</f>
        <v>Red</v>
      </c>
      <c r="AD1234" t="str">
        <f>VLOOKUP($Z1234,'oddspedia-matches'!$A:$AD,AD$2,0)</f>
        <v>Red</v>
      </c>
      <c r="AE1234" t="str">
        <f>VLOOKUP($Z1234,'oddspedia-matches'!$A:$AD,AE$2,0)</f>
        <v>Green</v>
      </c>
      <c r="AF1234" t="str">
        <f>VLOOKUP($Z1234,'oddspedia-matches'!$A:$AD,AF$2,0)</f>
        <v>Red</v>
      </c>
      <c r="AG1234" t="str">
        <f>VLOOKUP($Z1234,'oddspedia-matches'!$A:$AD,AG$2,0)</f>
        <v>Green</v>
      </c>
      <c r="AH1234" t="str">
        <f>VLOOKUP($Z1234,'oddspedia-matches'!$A:$AD,AH$2,0)</f>
        <v>Red</v>
      </c>
      <c r="AI1234" t="str">
        <f>VLOOKUP($Z1234,'oddspedia-matches'!$A:$AD,AI$2,0)</f>
        <v>Green</v>
      </c>
      <c r="AJ1234" t="str">
        <f>VLOOKUP($Z1234,'oddspedia-matches'!$A:$AD,AJ$2,0)</f>
        <v>Red</v>
      </c>
      <c r="AK1234" t="str">
        <f>VLOOKUP($Z1234,'oddspedia-matches'!$A:$AD,AK$2,0)</f>
        <v>Red</v>
      </c>
      <c r="AL1234" t="str">
        <f>VLOOKUP($Z1234,'oddspedia-matches'!$A:$AD,AL$2,0)</f>
        <v>Red</v>
      </c>
      <c r="AM1234" t="str">
        <f>VLOOKUP($Z1234,'oddspedia-matches'!$A:$AD,AM$2,0)</f>
        <v>Red</v>
      </c>
      <c r="AN1234" t="str">
        <f>VLOOKUP($Z1234,'oddspedia-matches'!$A:$AD,AN$2,0)</f>
        <v>Green</v>
      </c>
      <c r="AO1234" t="str">
        <f>VLOOKUP($Z1234,'oddspedia-matches'!$A:$AD,AO$2,0)</f>
        <v>Green</v>
      </c>
      <c r="AP1234" t="str">
        <f>VLOOKUP($Z1234,'oddspedia-matches'!$A:$AD,AP$2,0)</f>
        <v>Red</v>
      </c>
      <c r="AQ1234" t="str">
        <f>VLOOKUP($Z1234,'oddspedia-matches'!$A:$AD,AQ$2,0)</f>
        <v>Green</v>
      </c>
    </row>
    <row r="1235" spans="2:45" hidden="1" x14ac:dyDescent="0.3">
      <c r="B1235" t="s">
        <v>457</v>
      </c>
      <c r="C1235" t="s">
        <v>7055</v>
      </c>
      <c r="D1235" s="25">
        <v>0.66666666666666663</v>
      </c>
      <c r="E1235" t="s">
        <v>261</v>
      </c>
      <c r="F1235" t="s">
        <v>266</v>
      </c>
      <c r="H1235">
        <v>37.1</v>
      </c>
      <c r="I1235">
        <v>28</v>
      </c>
      <c r="J1235">
        <v>34.9</v>
      </c>
      <c r="K1235">
        <v>65.099999999999994</v>
      </c>
      <c r="L1235">
        <v>62.9</v>
      </c>
      <c r="M1235">
        <v>72</v>
      </c>
      <c r="N1235">
        <v>20.7</v>
      </c>
      <c r="O1235">
        <v>47.6</v>
      </c>
      <c r="P1235">
        <v>31.6</v>
      </c>
      <c r="Q1235">
        <v>63.2</v>
      </c>
      <c r="R1235">
        <v>79</v>
      </c>
      <c r="S1235">
        <v>54.4</v>
      </c>
      <c r="T1235">
        <v>45.6</v>
      </c>
      <c r="U1235">
        <v>51.2</v>
      </c>
      <c r="V1235">
        <v>59.2</v>
      </c>
      <c r="W1235">
        <v>40.799999999999997</v>
      </c>
      <c r="X1235" t="str">
        <f>VLOOKUP(E1235,'Transform table'!A:B,2,0)</f>
        <v>SA Bulo Bulo</v>
      </c>
      <c r="Y1235" t="str">
        <f>VLOOKUP(F1235,'Transform table'!A:B,2,0)</f>
        <v>Nacional Potosi</v>
      </c>
      <c r="Z1235" t="str">
        <f t="shared" si="4"/>
        <v>08/08/2026SA Bulo BuloNacional Potosi</v>
      </c>
      <c r="AA1235" t="str">
        <f>VLOOKUP($Z1235,'oddspedia-matches'!$A:$AD,AA$2,0)</f>
        <v>2 - 1</v>
      </c>
      <c r="AB1235" t="str">
        <f>VLOOKUP($Z1235,'oddspedia-matches'!$A:$AD,AB$2,0)</f>
        <v>Green</v>
      </c>
      <c r="AC1235" t="str">
        <f>VLOOKUP($Z1235,'oddspedia-matches'!$A:$AD,AC$2,0)</f>
        <v>Red</v>
      </c>
      <c r="AD1235" t="str">
        <f>VLOOKUP($Z1235,'oddspedia-matches'!$A:$AD,AD$2,0)</f>
        <v>Red</v>
      </c>
      <c r="AE1235" t="str">
        <f>VLOOKUP($Z1235,'oddspedia-matches'!$A:$AD,AE$2,0)</f>
        <v>Green</v>
      </c>
      <c r="AF1235" t="str">
        <f>VLOOKUP($Z1235,'oddspedia-matches'!$A:$AD,AF$2,0)</f>
        <v>Red</v>
      </c>
      <c r="AG1235" t="str">
        <f>VLOOKUP($Z1235,'oddspedia-matches'!$A:$AD,AG$2,0)</f>
        <v>Green</v>
      </c>
      <c r="AH1235" t="str">
        <f>VLOOKUP($Z1235,'oddspedia-matches'!$A:$AD,AH$2,0)</f>
        <v>Green</v>
      </c>
      <c r="AI1235" t="str">
        <f>VLOOKUP($Z1235,'oddspedia-matches'!$A:$AD,AI$2,0)</f>
        <v>Red</v>
      </c>
      <c r="AJ1235" t="str">
        <f>VLOOKUP($Z1235,'oddspedia-matches'!$A:$AD,AJ$2,0)</f>
        <v>Red</v>
      </c>
      <c r="AK1235" t="str">
        <f>VLOOKUP($Z1235,'oddspedia-matches'!$A:$AD,AK$2,0)</f>
        <v>Green</v>
      </c>
      <c r="AL1235" t="str">
        <f>VLOOKUP($Z1235,'oddspedia-matches'!$A:$AD,AL$2,0)</f>
        <v>Green</v>
      </c>
      <c r="AM1235" t="str">
        <f>VLOOKUP($Z1235,'oddspedia-matches'!$A:$AD,AM$2,0)</f>
        <v>Green</v>
      </c>
      <c r="AN1235" t="str">
        <f>VLOOKUP($Z1235,'oddspedia-matches'!$A:$AD,AN$2,0)</f>
        <v>Red</v>
      </c>
      <c r="AO1235" t="str">
        <f>VLOOKUP($Z1235,'oddspedia-matches'!$A:$AD,AO$2,0)</f>
        <v>Green</v>
      </c>
      <c r="AP1235" t="str">
        <f>VLOOKUP($Z1235,'oddspedia-matches'!$A:$AD,AP$2,0)</f>
        <v>Green</v>
      </c>
      <c r="AQ1235" t="str">
        <f>VLOOKUP($Z1235,'oddspedia-matches'!$A:$AD,AQ$2,0)</f>
        <v>Red</v>
      </c>
      <c r="AR1235" t="s">
        <v>7123</v>
      </c>
    </row>
    <row r="1236" spans="2:45" hidden="1" x14ac:dyDescent="0.3">
      <c r="B1236" t="s">
        <v>454</v>
      </c>
      <c r="C1236" t="s">
        <v>7055</v>
      </c>
      <c r="D1236" s="25">
        <v>0.66666666666666663</v>
      </c>
      <c r="E1236" t="s">
        <v>1187</v>
      </c>
      <c r="F1236" t="s">
        <v>69</v>
      </c>
      <c r="H1236">
        <v>37.1</v>
      </c>
      <c r="I1236">
        <v>30.8</v>
      </c>
      <c r="J1236">
        <v>32.1</v>
      </c>
      <c r="K1236">
        <v>67.900000000000006</v>
      </c>
      <c r="L1236">
        <v>62.9</v>
      </c>
      <c r="M1236">
        <v>69.2</v>
      </c>
      <c r="N1236">
        <v>23.4</v>
      </c>
      <c r="O1236">
        <v>53.3</v>
      </c>
      <c r="P1236">
        <v>23.3</v>
      </c>
      <c r="Q1236">
        <v>55.2</v>
      </c>
      <c r="R1236">
        <v>69.2</v>
      </c>
      <c r="S1236">
        <v>41.5</v>
      </c>
      <c r="T1236">
        <v>58.5</v>
      </c>
      <c r="U1236">
        <v>63.7</v>
      </c>
      <c r="V1236">
        <v>48.9</v>
      </c>
      <c r="W1236">
        <v>51.1</v>
      </c>
      <c r="X1236" t="str">
        <f>VLOOKUP(E1236,'Transform table'!A:B,2,0)</f>
        <v>Gremio RS</v>
      </c>
      <c r="Y1236" t="str">
        <f>VLOOKUP(F1236,'Transform table'!A:B,2,0)</f>
        <v>Sao Paulo</v>
      </c>
      <c r="Z1236" t="str">
        <f t="shared" si="4"/>
        <v>08/08/2026Gremio RSSao Paulo</v>
      </c>
      <c r="AA1236" t="str">
        <f>VLOOKUP($Z1236,'oddspedia-matches'!$A:$AD,AA$2,0)</f>
        <v>2 - 1</v>
      </c>
      <c r="AB1236" t="str">
        <f>VLOOKUP($Z1236,'oddspedia-matches'!$A:$AD,AB$2,0)</f>
        <v>Green</v>
      </c>
      <c r="AC1236" t="str">
        <f>VLOOKUP($Z1236,'oddspedia-matches'!$A:$AD,AC$2,0)</f>
        <v>Red</v>
      </c>
      <c r="AD1236" t="str">
        <f>VLOOKUP($Z1236,'oddspedia-matches'!$A:$AD,AD$2,0)</f>
        <v>Red</v>
      </c>
      <c r="AE1236" t="str">
        <f>VLOOKUP($Z1236,'oddspedia-matches'!$A:$AD,AE$2,0)</f>
        <v>Green</v>
      </c>
      <c r="AF1236" t="str">
        <f>VLOOKUP($Z1236,'oddspedia-matches'!$A:$AD,AF$2,0)</f>
        <v>Red</v>
      </c>
      <c r="AG1236" t="str">
        <f>VLOOKUP($Z1236,'oddspedia-matches'!$A:$AD,AG$2,0)</f>
        <v>Green</v>
      </c>
      <c r="AH1236" t="str">
        <f>VLOOKUP($Z1236,'oddspedia-matches'!$A:$AD,AH$2,0)</f>
        <v>Red</v>
      </c>
      <c r="AI1236" t="str">
        <f>VLOOKUP($Z1236,'oddspedia-matches'!$A:$AD,AI$2,0)</f>
        <v>Red</v>
      </c>
      <c r="AJ1236" t="str">
        <f>VLOOKUP($Z1236,'oddspedia-matches'!$A:$AD,AJ$2,0)</f>
        <v>Green</v>
      </c>
      <c r="AK1236" t="str">
        <f>VLOOKUP($Z1236,'oddspedia-matches'!$A:$AD,AK$2,0)</f>
        <v>Green</v>
      </c>
      <c r="AL1236" t="str">
        <f>VLOOKUP($Z1236,'oddspedia-matches'!$A:$AD,AL$2,0)</f>
        <v>Green</v>
      </c>
      <c r="AM1236" t="str">
        <f>VLOOKUP($Z1236,'oddspedia-matches'!$A:$AD,AM$2,0)</f>
        <v>Green</v>
      </c>
      <c r="AN1236" t="str">
        <f>VLOOKUP($Z1236,'oddspedia-matches'!$A:$AD,AN$2,0)</f>
        <v>Red</v>
      </c>
      <c r="AO1236" t="str">
        <f>VLOOKUP($Z1236,'oddspedia-matches'!$A:$AD,AO$2,0)</f>
        <v>Green</v>
      </c>
      <c r="AP1236" t="str">
        <f>VLOOKUP($Z1236,'oddspedia-matches'!$A:$AD,AP$2,0)</f>
        <v>Green</v>
      </c>
      <c r="AQ1236" t="str">
        <f>VLOOKUP($Z1236,'oddspedia-matches'!$A:$AD,AQ$2,0)</f>
        <v>Red</v>
      </c>
      <c r="AR1236" t="s">
        <v>7121</v>
      </c>
      <c r="AS1236" t="s">
        <v>7833</v>
      </c>
    </row>
    <row r="1237" spans="2:45" hidden="1" x14ac:dyDescent="0.3">
      <c r="B1237" t="s">
        <v>455</v>
      </c>
      <c r="C1237" t="s">
        <v>7055</v>
      </c>
      <c r="D1237" s="25">
        <v>0.66666666666666663</v>
      </c>
      <c r="E1237" t="s">
        <v>240</v>
      </c>
      <c r="F1237" t="s">
        <v>50</v>
      </c>
      <c r="H1237">
        <v>41.4</v>
      </c>
      <c r="I1237">
        <v>30.2</v>
      </c>
      <c r="J1237">
        <v>28.4</v>
      </c>
      <c r="K1237">
        <v>71.599999999999994</v>
      </c>
      <c r="L1237">
        <v>58.6</v>
      </c>
      <c r="M1237">
        <v>69.8</v>
      </c>
      <c r="N1237">
        <v>34.4</v>
      </c>
      <c r="O1237">
        <v>45.9</v>
      </c>
      <c r="P1237">
        <v>19.7</v>
      </c>
      <c r="Q1237">
        <v>65</v>
      </c>
      <c r="R1237">
        <v>69.599999999999994</v>
      </c>
      <c r="S1237">
        <v>42</v>
      </c>
      <c r="T1237">
        <v>58</v>
      </c>
      <c r="U1237">
        <v>63.4</v>
      </c>
      <c r="V1237">
        <v>48.8</v>
      </c>
      <c r="W1237">
        <v>51.2</v>
      </c>
      <c r="X1237" t="str">
        <f>VLOOKUP(E1237,'Transform table'!A:B,2,0)</f>
        <v>Vila Nova GO</v>
      </c>
      <c r="Y1237" t="str">
        <f>VLOOKUP(F1237,'Transform table'!A:B,2,0)</f>
        <v>Sport Recife</v>
      </c>
      <c r="Z1237" t="str">
        <f t="shared" si="4"/>
        <v>08/08/2026Vila Nova GOSport Recife</v>
      </c>
      <c r="AA1237" t="str">
        <f>VLOOKUP($Z1237,'oddspedia-matches'!$A:$AD,AA$2,0)</f>
        <v>0 - 1</v>
      </c>
      <c r="AB1237" t="str">
        <f>VLOOKUP($Z1237,'oddspedia-matches'!$A:$AD,AB$2,0)</f>
        <v>Red</v>
      </c>
      <c r="AC1237" t="str">
        <f>VLOOKUP($Z1237,'oddspedia-matches'!$A:$AD,AC$2,0)</f>
        <v>Red</v>
      </c>
      <c r="AD1237" t="str">
        <f>VLOOKUP($Z1237,'oddspedia-matches'!$A:$AD,AD$2,0)</f>
        <v>Green</v>
      </c>
      <c r="AE1237" t="str">
        <f>VLOOKUP($Z1237,'oddspedia-matches'!$A:$AD,AE$2,0)</f>
        <v>Red</v>
      </c>
      <c r="AF1237" t="str">
        <f>VLOOKUP($Z1237,'oddspedia-matches'!$A:$AD,AF$2,0)</f>
        <v>Green</v>
      </c>
      <c r="AG1237" t="str">
        <f>VLOOKUP($Z1237,'oddspedia-matches'!$A:$AD,AG$2,0)</f>
        <v>Green</v>
      </c>
      <c r="AH1237" t="str">
        <f>VLOOKUP($Z1237,'oddspedia-matches'!$A:$AD,AH$2,0)</f>
        <v>Red</v>
      </c>
      <c r="AI1237" t="str">
        <f>VLOOKUP($Z1237,'oddspedia-matches'!$A:$AD,AI$2,0)</f>
        <v>Red</v>
      </c>
      <c r="AJ1237" t="str">
        <f>VLOOKUP($Z1237,'oddspedia-matches'!$A:$AD,AJ$2,0)</f>
        <v>Green</v>
      </c>
      <c r="AK1237" t="str">
        <f>VLOOKUP($Z1237,'oddspedia-matches'!$A:$AD,AK$2,0)</f>
        <v>Green</v>
      </c>
      <c r="AL1237" t="str">
        <f>VLOOKUP($Z1237,'oddspedia-matches'!$A:$AD,AL$2,0)</f>
        <v>Red</v>
      </c>
      <c r="AM1237" t="str">
        <f>VLOOKUP($Z1237,'oddspedia-matches'!$A:$AD,AM$2,0)</f>
        <v>Red</v>
      </c>
      <c r="AN1237" t="str">
        <f>VLOOKUP($Z1237,'oddspedia-matches'!$A:$AD,AN$2,0)</f>
        <v>Green</v>
      </c>
      <c r="AO1237" t="str">
        <f>VLOOKUP($Z1237,'oddspedia-matches'!$A:$AD,AO$2,0)</f>
        <v>Green</v>
      </c>
      <c r="AP1237" t="str">
        <f>VLOOKUP($Z1237,'oddspedia-matches'!$A:$AD,AP$2,0)</f>
        <v>Red</v>
      </c>
      <c r="AQ1237" t="str">
        <f>VLOOKUP($Z1237,'oddspedia-matches'!$A:$AD,AQ$2,0)</f>
        <v>Green</v>
      </c>
    </row>
    <row r="1238" spans="2:45" hidden="1" x14ac:dyDescent="0.3">
      <c r="B1238" t="s">
        <v>685</v>
      </c>
      <c r="C1238" t="s">
        <v>7055</v>
      </c>
      <c r="D1238" s="25">
        <v>0.66666666666666663</v>
      </c>
      <c r="E1238" t="s">
        <v>687</v>
      </c>
      <c r="F1238" t="s">
        <v>1163</v>
      </c>
      <c r="H1238">
        <v>31.2</v>
      </c>
      <c r="I1238">
        <v>34.1</v>
      </c>
      <c r="J1238">
        <v>34.799999999999997</v>
      </c>
      <c r="K1238">
        <v>65.2</v>
      </c>
      <c r="L1238">
        <v>68.8</v>
      </c>
      <c r="M1238">
        <v>65.900000000000006</v>
      </c>
      <c r="N1238">
        <v>26.4</v>
      </c>
      <c r="O1238">
        <v>53.7</v>
      </c>
      <c r="P1238">
        <v>19.899999999999999</v>
      </c>
      <c r="Q1238">
        <v>54.4</v>
      </c>
      <c r="R1238">
        <v>59.8</v>
      </c>
      <c r="S1238">
        <v>31.3</v>
      </c>
      <c r="T1238">
        <v>68.7</v>
      </c>
      <c r="U1238">
        <v>73.099999999999994</v>
      </c>
      <c r="V1238">
        <v>40.4</v>
      </c>
      <c r="W1238">
        <v>59.6</v>
      </c>
      <c r="X1238" t="str">
        <f>VLOOKUP(E1238,'Transform table'!A:B,2,0)</f>
        <v>Nacional AM</v>
      </c>
      <c r="Y1238" t="str">
        <f>VLOOKUP(F1238,'Transform table'!A:B,2,0)</f>
        <v>ABC</v>
      </c>
      <c r="Z1238" t="str">
        <f t="shared" si="4"/>
        <v>08/08/2026Nacional AMABC</v>
      </c>
      <c r="AA1238" t="str">
        <f>VLOOKUP($Z1238,'oddspedia-matches'!$A:$AD,AA$2,0)</f>
        <v>1 - 2</v>
      </c>
      <c r="AB1238" t="str">
        <f>VLOOKUP($Z1238,'oddspedia-matches'!$A:$AD,AB$2,0)</f>
        <v>Red</v>
      </c>
      <c r="AC1238" t="str">
        <f>VLOOKUP($Z1238,'oddspedia-matches'!$A:$AD,AC$2,0)</f>
        <v>Red</v>
      </c>
      <c r="AD1238" t="str">
        <f>VLOOKUP($Z1238,'oddspedia-matches'!$A:$AD,AD$2,0)</f>
        <v>Green</v>
      </c>
      <c r="AE1238" t="str">
        <f>VLOOKUP($Z1238,'oddspedia-matches'!$A:$AD,AE$2,0)</f>
        <v>Red</v>
      </c>
      <c r="AF1238" t="str">
        <f>VLOOKUP($Z1238,'oddspedia-matches'!$A:$AD,AF$2,0)</f>
        <v>Green</v>
      </c>
      <c r="AG1238" t="str">
        <f>VLOOKUP($Z1238,'oddspedia-matches'!$A:$AD,AG$2,0)</f>
        <v>Green</v>
      </c>
      <c r="AH1238" t="str">
        <f>VLOOKUP($Z1238,'oddspedia-matches'!$A:$AD,AH$2,0)</f>
        <v>Red</v>
      </c>
      <c r="AI1238" t="str">
        <f>VLOOKUP($Z1238,'oddspedia-matches'!$A:$AD,AI$2,0)</f>
        <v>Red</v>
      </c>
      <c r="AJ1238" t="str">
        <f>VLOOKUP($Z1238,'oddspedia-matches'!$A:$AD,AJ$2,0)</f>
        <v>Green</v>
      </c>
      <c r="AK1238" t="str">
        <f>VLOOKUP($Z1238,'oddspedia-matches'!$A:$AD,AK$2,0)</f>
        <v>Green</v>
      </c>
      <c r="AL1238" t="str">
        <f>VLOOKUP($Z1238,'oddspedia-matches'!$A:$AD,AL$2,0)</f>
        <v>Green</v>
      </c>
      <c r="AM1238" t="str">
        <f>VLOOKUP($Z1238,'oddspedia-matches'!$A:$AD,AM$2,0)</f>
        <v>Green</v>
      </c>
      <c r="AN1238" t="str">
        <f>VLOOKUP($Z1238,'oddspedia-matches'!$A:$AD,AN$2,0)</f>
        <v>Red</v>
      </c>
      <c r="AO1238" t="str">
        <f>VLOOKUP($Z1238,'oddspedia-matches'!$A:$AD,AO$2,0)</f>
        <v>Green</v>
      </c>
      <c r="AP1238" t="str">
        <f>VLOOKUP($Z1238,'oddspedia-matches'!$A:$AD,AP$2,0)</f>
        <v>Green</v>
      </c>
      <c r="AQ1238" t="str">
        <f>VLOOKUP($Z1238,'oddspedia-matches'!$A:$AD,AQ$2,0)</f>
        <v>Red</v>
      </c>
    </row>
    <row r="1239" spans="2:45" hidden="1" x14ac:dyDescent="0.3">
      <c r="B1239" t="s">
        <v>485</v>
      </c>
      <c r="C1239" t="s">
        <v>7055</v>
      </c>
      <c r="D1239" s="25">
        <v>0.66666666666666663</v>
      </c>
      <c r="E1239" t="s">
        <v>747</v>
      </c>
      <c r="F1239" t="s">
        <v>184</v>
      </c>
      <c r="H1239">
        <v>42.6</v>
      </c>
      <c r="I1239">
        <v>27.7</v>
      </c>
      <c r="J1239">
        <v>29.7</v>
      </c>
      <c r="K1239">
        <v>70.3</v>
      </c>
      <c r="L1239">
        <v>57.4</v>
      </c>
      <c r="M1239">
        <v>72.3</v>
      </c>
      <c r="N1239">
        <v>25</v>
      </c>
      <c r="O1239">
        <v>46.6</v>
      </c>
      <c r="P1239">
        <v>28.4</v>
      </c>
      <c r="Q1239">
        <v>65</v>
      </c>
      <c r="R1239">
        <v>78.5</v>
      </c>
      <c r="S1239">
        <v>53.6</v>
      </c>
      <c r="T1239">
        <v>46.4</v>
      </c>
      <c r="U1239">
        <v>52.1</v>
      </c>
      <c r="V1239">
        <v>58</v>
      </c>
      <c r="W1239">
        <v>42</v>
      </c>
      <c r="X1239" t="str">
        <f>VLOOKUP(E1239,'Transform table'!A:B,2,0)</f>
        <v>Huachipato</v>
      </c>
      <c r="Y1239" t="str">
        <f>VLOOKUP(F1239,'Transform table'!A:B,2,0)</f>
        <v>Everton de Vina</v>
      </c>
      <c r="Z1239" t="str">
        <f t="shared" si="4"/>
        <v>08/08/2026HuachipatoEverton de Vina</v>
      </c>
      <c r="AA1239" t="str">
        <f>VLOOKUP($Z1239,'oddspedia-matches'!$A:$AD,AA$2,0)</f>
        <v>1 - 4</v>
      </c>
      <c r="AB1239" t="str">
        <f>VLOOKUP($Z1239,'oddspedia-matches'!$A:$AD,AB$2,0)</f>
        <v>Red</v>
      </c>
      <c r="AC1239" t="str">
        <f>VLOOKUP($Z1239,'oddspedia-matches'!$A:$AD,AC$2,0)</f>
        <v>Red</v>
      </c>
      <c r="AD1239" t="str">
        <f>VLOOKUP($Z1239,'oddspedia-matches'!$A:$AD,AD$2,0)</f>
        <v>Green</v>
      </c>
      <c r="AE1239" t="str">
        <f>VLOOKUP($Z1239,'oddspedia-matches'!$A:$AD,AE$2,0)</f>
        <v>Red</v>
      </c>
      <c r="AF1239" t="str">
        <f>VLOOKUP($Z1239,'oddspedia-matches'!$A:$AD,AF$2,0)</f>
        <v>Green</v>
      </c>
      <c r="AG1239" t="str">
        <f>VLOOKUP($Z1239,'oddspedia-matches'!$A:$AD,AG$2,0)</f>
        <v>Green</v>
      </c>
      <c r="AH1239" t="str">
        <f>VLOOKUP($Z1239,'oddspedia-matches'!$A:$AD,AH$2,0)</f>
        <v>Red</v>
      </c>
      <c r="AI1239" t="str">
        <f>VLOOKUP($Z1239,'oddspedia-matches'!$A:$AD,AI$2,0)</f>
        <v>Red</v>
      </c>
      <c r="AJ1239" t="str">
        <f>VLOOKUP($Z1239,'oddspedia-matches'!$A:$AD,AJ$2,0)</f>
        <v>Green</v>
      </c>
      <c r="AK1239" t="str">
        <f>VLOOKUP($Z1239,'oddspedia-matches'!$A:$AD,AK$2,0)</f>
        <v>Green</v>
      </c>
      <c r="AL1239" t="str">
        <f>VLOOKUP($Z1239,'oddspedia-matches'!$A:$AD,AL$2,0)</f>
        <v>Green</v>
      </c>
      <c r="AM1239" t="str">
        <f>VLOOKUP($Z1239,'oddspedia-matches'!$A:$AD,AM$2,0)</f>
        <v>Green</v>
      </c>
      <c r="AN1239" t="str">
        <f>VLOOKUP($Z1239,'oddspedia-matches'!$A:$AD,AN$2,0)</f>
        <v>Red</v>
      </c>
      <c r="AO1239" t="str">
        <f>VLOOKUP($Z1239,'oddspedia-matches'!$A:$AD,AO$2,0)</f>
        <v>Red</v>
      </c>
      <c r="AP1239" t="str">
        <f>VLOOKUP($Z1239,'oddspedia-matches'!$A:$AD,AP$2,0)</f>
        <v>Green</v>
      </c>
      <c r="AQ1239" t="str">
        <f>VLOOKUP($Z1239,'oddspedia-matches'!$A:$AD,AQ$2,0)</f>
        <v>Red</v>
      </c>
    </row>
    <row r="1240" spans="2:45" hidden="1" x14ac:dyDescent="0.3">
      <c r="B1240" t="s">
        <v>488</v>
      </c>
      <c r="C1240" t="s">
        <v>7055</v>
      </c>
      <c r="D1240" s="25">
        <v>0.66666666666666663</v>
      </c>
      <c r="E1240" t="s">
        <v>641</v>
      </c>
      <c r="F1240" t="s">
        <v>1193</v>
      </c>
      <c r="H1240">
        <v>45.4</v>
      </c>
      <c r="I1240">
        <v>28.1</v>
      </c>
      <c r="J1240">
        <v>26.5</v>
      </c>
      <c r="K1240">
        <v>73.5</v>
      </c>
      <c r="L1240">
        <v>54.6</v>
      </c>
      <c r="M1240">
        <v>71.900000000000006</v>
      </c>
      <c r="N1240">
        <v>34.5</v>
      </c>
      <c r="O1240">
        <v>43.3</v>
      </c>
      <c r="P1240">
        <v>22.1</v>
      </c>
      <c r="Q1240">
        <v>69.3</v>
      </c>
      <c r="R1240">
        <v>75.5</v>
      </c>
      <c r="S1240">
        <v>49.5</v>
      </c>
      <c r="T1240">
        <v>50.5</v>
      </c>
      <c r="U1240">
        <v>56.4</v>
      </c>
      <c r="V1240">
        <v>54.2</v>
      </c>
      <c r="W1240">
        <v>45.8</v>
      </c>
      <c r="X1240" t="str">
        <f>VLOOKUP(E1240,'Transform table'!A:B,2,0)</f>
        <v>Santiago Wanderers</v>
      </c>
      <c r="Y1240" t="str">
        <f>VLOOKUP(F1240,'Transform table'!A:B,2,0)</f>
        <v>San Marcos De Arica</v>
      </c>
      <c r="Z1240" t="str">
        <f t="shared" si="4"/>
        <v>08/08/2026Santiago WanderersSan Marcos De Arica</v>
      </c>
      <c r="AA1240" t="str">
        <f>VLOOKUP($Z1240,'oddspedia-matches'!$A:$AD,AA$2,0)</f>
        <v>1 - 1</v>
      </c>
      <c r="AB1240" t="str">
        <f>VLOOKUP($Z1240,'oddspedia-matches'!$A:$AD,AB$2,0)</f>
        <v>Red</v>
      </c>
      <c r="AC1240" t="str">
        <f>VLOOKUP($Z1240,'oddspedia-matches'!$A:$AD,AC$2,0)</f>
        <v>Green</v>
      </c>
      <c r="AD1240" t="str">
        <f>VLOOKUP($Z1240,'oddspedia-matches'!$A:$AD,AD$2,0)</f>
        <v>Red</v>
      </c>
      <c r="AE1240" t="str">
        <f>VLOOKUP($Z1240,'oddspedia-matches'!$A:$AD,AE$2,0)</f>
        <v>Green</v>
      </c>
      <c r="AF1240" t="str">
        <f>VLOOKUP($Z1240,'oddspedia-matches'!$A:$AD,AF$2,0)</f>
        <v>Green</v>
      </c>
      <c r="AG1240" t="str">
        <f>VLOOKUP($Z1240,'oddspedia-matches'!$A:$AD,AG$2,0)</f>
        <v>Red</v>
      </c>
      <c r="AH1240" t="str">
        <f>VLOOKUP($Z1240,'oddspedia-matches'!$A:$AD,AH$2,0)</f>
        <v>Red</v>
      </c>
      <c r="AI1240" t="str">
        <f>VLOOKUP($Z1240,'oddspedia-matches'!$A:$AD,AI$2,0)</f>
        <v>Green</v>
      </c>
      <c r="AJ1240" t="str">
        <f>VLOOKUP($Z1240,'oddspedia-matches'!$A:$AD,AJ$2,0)</f>
        <v>Red</v>
      </c>
      <c r="AK1240" t="str">
        <f>VLOOKUP($Z1240,'oddspedia-matches'!$A:$AD,AK$2,0)</f>
        <v>Red</v>
      </c>
      <c r="AL1240" t="str">
        <f>VLOOKUP($Z1240,'oddspedia-matches'!$A:$AD,AL$2,0)</f>
        <v>Green</v>
      </c>
      <c r="AM1240" t="str">
        <f>VLOOKUP($Z1240,'oddspedia-matches'!$A:$AD,AM$2,0)</f>
        <v>Red</v>
      </c>
      <c r="AN1240" t="str">
        <f>VLOOKUP($Z1240,'oddspedia-matches'!$A:$AD,AN$2,0)</f>
        <v>Green</v>
      </c>
      <c r="AO1240" t="str">
        <f>VLOOKUP($Z1240,'oddspedia-matches'!$A:$AD,AO$2,0)</f>
        <v>Green</v>
      </c>
      <c r="AP1240" t="str">
        <f>VLOOKUP($Z1240,'oddspedia-matches'!$A:$AD,AP$2,0)</f>
        <v>Green</v>
      </c>
      <c r="AQ1240" t="str">
        <f>VLOOKUP($Z1240,'oddspedia-matches'!$A:$AD,AQ$2,0)</f>
        <v>Red</v>
      </c>
      <c r="AR1240" t="s">
        <v>7116</v>
      </c>
      <c r="AS1240" t="s">
        <v>7833</v>
      </c>
    </row>
    <row r="1241" spans="2:45" hidden="1" x14ac:dyDescent="0.3">
      <c r="B1241" t="s">
        <v>487</v>
      </c>
      <c r="C1241" t="s">
        <v>7055</v>
      </c>
      <c r="D1241" s="25">
        <v>0.66666666666666663</v>
      </c>
      <c r="E1241" t="s">
        <v>421</v>
      </c>
      <c r="F1241" t="s">
        <v>735</v>
      </c>
      <c r="H1241">
        <v>58.9</v>
      </c>
      <c r="I1241">
        <v>25.1</v>
      </c>
      <c r="J1241">
        <v>16</v>
      </c>
      <c r="K1241">
        <v>84</v>
      </c>
      <c r="L1241">
        <v>41.1</v>
      </c>
      <c r="M1241">
        <v>74.900000000000006</v>
      </c>
      <c r="N1241">
        <v>42</v>
      </c>
      <c r="O1241">
        <v>44</v>
      </c>
      <c r="P1241">
        <v>14</v>
      </c>
      <c r="Q1241">
        <v>65.599999999999994</v>
      </c>
      <c r="R1241">
        <v>75.3</v>
      </c>
      <c r="S1241">
        <v>49.4</v>
      </c>
      <c r="T1241">
        <v>50.6</v>
      </c>
      <c r="U1241">
        <v>58.4</v>
      </c>
      <c r="V1241">
        <v>48.7</v>
      </c>
      <c r="W1241">
        <v>51.3</v>
      </c>
      <c r="X1241" t="str">
        <f>VLOOKUP(E1241,'Transform table'!A:B,2,0)</f>
        <v>Independiente Santa Fe</v>
      </c>
      <c r="Y1241" t="str">
        <f>VLOOKUP(F1241,'Transform table'!A:B,2,0)</f>
        <v>Boyaca Chico</v>
      </c>
      <c r="Z1241" t="str">
        <f t="shared" si="4"/>
        <v>08/08/2026Independiente Santa FeBoyaca Chico</v>
      </c>
      <c r="AA1241" t="str">
        <f>VLOOKUP($Z1241,'oddspedia-matches'!$A:$AD,AA$2,0)</f>
        <v>2 - 0</v>
      </c>
      <c r="AB1241" t="str">
        <f>VLOOKUP($Z1241,'oddspedia-matches'!$A:$AD,AB$2,0)</f>
        <v>Green</v>
      </c>
      <c r="AC1241" t="str">
        <f>VLOOKUP($Z1241,'oddspedia-matches'!$A:$AD,AC$2,0)</f>
        <v>Red</v>
      </c>
      <c r="AD1241" t="str">
        <f>VLOOKUP($Z1241,'oddspedia-matches'!$A:$AD,AD$2,0)</f>
        <v>Red</v>
      </c>
      <c r="AE1241" t="str">
        <f>VLOOKUP($Z1241,'oddspedia-matches'!$A:$AD,AE$2,0)</f>
        <v>Green</v>
      </c>
      <c r="AF1241" t="str">
        <f>VLOOKUP($Z1241,'oddspedia-matches'!$A:$AD,AF$2,0)</f>
        <v>Red</v>
      </c>
      <c r="AG1241" t="str">
        <f>VLOOKUP($Z1241,'oddspedia-matches'!$A:$AD,AG$2,0)</f>
        <v>Green</v>
      </c>
      <c r="AH1241" t="str">
        <f>VLOOKUP($Z1241,'oddspedia-matches'!$A:$AD,AH$2,0)</f>
        <v>Red</v>
      </c>
      <c r="AI1241" t="str">
        <f>VLOOKUP($Z1241,'oddspedia-matches'!$A:$AD,AI$2,0)</f>
        <v>Green</v>
      </c>
      <c r="AJ1241" t="str">
        <f>VLOOKUP($Z1241,'oddspedia-matches'!$A:$AD,AJ$2,0)</f>
        <v>Red</v>
      </c>
      <c r="AK1241" t="str">
        <f>VLOOKUP($Z1241,'oddspedia-matches'!$A:$AD,AK$2,0)</f>
        <v>Red</v>
      </c>
      <c r="AL1241" t="str">
        <f>VLOOKUP($Z1241,'oddspedia-matches'!$A:$AD,AL$2,0)</f>
        <v>Green</v>
      </c>
      <c r="AM1241" t="str">
        <f>VLOOKUP($Z1241,'oddspedia-matches'!$A:$AD,AM$2,0)</f>
        <v>Red</v>
      </c>
      <c r="AN1241" t="str">
        <f>VLOOKUP($Z1241,'oddspedia-matches'!$A:$AD,AN$2,0)</f>
        <v>Green</v>
      </c>
      <c r="AO1241" t="str">
        <f>VLOOKUP($Z1241,'oddspedia-matches'!$A:$AD,AO$2,0)</f>
        <v>Green</v>
      </c>
      <c r="AP1241" t="str">
        <f>VLOOKUP($Z1241,'oddspedia-matches'!$A:$AD,AP$2,0)</f>
        <v>Red</v>
      </c>
      <c r="AQ1241" t="str">
        <f>VLOOKUP($Z1241,'oddspedia-matches'!$A:$AD,AQ$2,0)</f>
        <v>Green</v>
      </c>
    </row>
    <row r="1242" spans="2:45" hidden="1" x14ac:dyDescent="0.3">
      <c r="B1242" t="s">
        <v>483</v>
      </c>
      <c r="C1242" t="s">
        <v>7055</v>
      </c>
      <c r="D1242" s="25">
        <v>0.66666666666666663</v>
      </c>
      <c r="E1242" t="s">
        <v>1180</v>
      </c>
      <c r="F1242" t="s">
        <v>1198</v>
      </c>
      <c r="H1242">
        <v>42.4</v>
      </c>
      <c r="I1242">
        <v>30.3</v>
      </c>
      <c r="J1242">
        <v>27.3</v>
      </c>
      <c r="K1242">
        <v>72.7</v>
      </c>
      <c r="L1242">
        <v>57.6</v>
      </c>
      <c r="M1242">
        <v>69.7</v>
      </c>
      <c r="N1242">
        <v>33.5</v>
      </c>
      <c r="O1242">
        <v>45.6</v>
      </c>
      <c r="P1242">
        <v>20.9</v>
      </c>
      <c r="Q1242">
        <v>65.8</v>
      </c>
      <c r="R1242">
        <v>68.8</v>
      </c>
      <c r="S1242">
        <v>41.1</v>
      </c>
      <c r="T1242">
        <v>58.9</v>
      </c>
      <c r="U1242">
        <v>64.3</v>
      </c>
      <c r="V1242">
        <v>47.9</v>
      </c>
      <c r="W1242">
        <v>52.1</v>
      </c>
      <c r="X1242" t="str">
        <f>VLOOKUP(E1242,'Transform table'!A:B,2,0)</f>
        <v>Patriotas FC</v>
      </c>
      <c r="Y1242" t="str">
        <f>VLOOKUP(F1242,'Transform table'!A:B,2,0)</f>
        <v>Barranquilla</v>
      </c>
      <c r="Z1242" t="str">
        <f t="shared" si="4"/>
        <v>08/08/2026Patriotas FCBarranquilla</v>
      </c>
      <c r="AA1242" t="e">
        <f>VLOOKUP($Z1242,'oddspedia-matches'!$A:$AD,AA$2,0)</f>
        <v>#N/A</v>
      </c>
      <c r="AB1242" t="e">
        <f>VLOOKUP($Z1242,'oddspedia-matches'!$A:$AD,AB$2,0)</f>
        <v>#N/A</v>
      </c>
      <c r="AC1242" t="e">
        <f>VLOOKUP($Z1242,'oddspedia-matches'!$A:$AD,AC$2,0)</f>
        <v>#N/A</v>
      </c>
      <c r="AD1242" t="e">
        <f>VLOOKUP($Z1242,'oddspedia-matches'!$A:$AD,AD$2,0)</f>
        <v>#N/A</v>
      </c>
      <c r="AE1242" t="e">
        <f>VLOOKUP($Z1242,'oddspedia-matches'!$A:$AD,AE$2,0)</f>
        <v>#N/A</v>
      </c>
      <c r="AF1242" t="e">
        <f>VLOOKUP($Z1242,'oddspedia-matches'!$A:$AD,AF$2,0)</f>
        <v>#N/A</v>
      </c>
      <c r="AG1242" t="e">
        <f>VLOOKUP($Z1242,'oddspedia-matches'!$A:$AD,AG$2,0)</f>
        <v>#N/A</v>
      </c>
      <c r="AH1242" t="e">
        <f>VLOOKUP($Z1242,'oddspedia-matches'!$A:$AD,AH$2,0)</f>
        <v>#N/A</v>
      </c>
      <c r="AI1242" t="e">
        <f>VLOOKUP($Z1242,'oddspedia-matches'!$A:$AD,AI$2,0)</f>
        <v>#N/A</v>
      </c>
      <c r="AJ1242" t="e">
        <f>VLOOKUP($Z1242,'oddspedia-matches'!$A:$AD,AJ$2,0)</f>
        <v>#N/A</v>
      </c>
      <c r="AK1242" t="e">
        <f>VLOOKUP($Z1242,'oddspedia-matches'!$A:$AD,AK$2,0)</f>
        <v>#N/A</v>
      </c>
      <c r="AL1242" t="e">
        <f>VLOOKUP($Z1242,'oddspedia-matches'!$A:$AD,AL$2,0)</f>
        <v>#N/A</v>
      </c>
      <c r="AM1242" t="e">
        <f>VLOOKUP($Z1242,'oddspedia-matches'!$A:$AD,AM$2,0)</f>
        <v>#N/A</v>
      </c>
      <c r="AN1242" t="e">
        <f>VLOOKUP($Z1242,'oddspedia-matches'!$A:$AD,AN$2,0)</f>
        <v>#N/A</v>
      </c>
      <c r="AO1242" t="e">
        <f>VLOOKUP($Z1242,'oddspedia-matches'!$A:$AD,AO$2,0)</f>
        <v>#N/A</v>
      </c>
      <c r="AP1242" t="e">
        <f>VLOOKUP($Z1242,'oddspedia-matches'!$A:$AD,AP$2,0)</f>
        <v>#N/A</v>
      </c>
      <c r="AQ1242" t="e">
        <f>VLOOKUP($Z1242,'oddspedia-matches'!$A:$AD,AQ$2,0)</f>
        <v>#N/A</v>
      </c>
    </row>
    <row r="1243" spans="2:45" hidden="1" x14ac:dyDescent="0.3">
      <c r="B1243" t="s">
        <v>479</v>
      </c>
      <c r="C1243" t="s">
        <v>7055</v>
      </c>
      <c r="D1243" s="25">
        <v>0.66666666666666663</v>
      </c>
      <c r="E1243" t="s">
        <v>751</v>
      </c>
      <c r="F1243" t="s">
        <v>175</v>
      </c>
      <c r="H1243">
        <v>38</v>
      </c>
      <c r="I1243">
        <v>31.1</v>
      </c>
      <c r="J1243">
        <v>30.9</v>
      </c>
      <c r="K1243">
        <v>69.099999999999994</v>
      </c>
      <c r="L1243">
        <v>62</v>
      </c>
      <c r="M1243">
        <v>68.900000000000006</v>
      </c>
      <c r="N1243">
        <v>25.1</v>
      </c>
      <c r="O1243">
        <v>48.9</v>
      </c>
      <c r="P1243">
        <v>26.1</v>
      </c>
      <c r="Q1243">
        <v>61.6</v>
      </c>
      <c r="R1243">
        <v>68</v>
      </c>
      <c r="S1243">
        <v>40.1</v>
      </c>
      <c r="T1243">
        <v>59.9</v>
      </c>
      <c r="U1243">
        <v>65</v>
      </c>
      <c r="V1243">
        <v>47.7</v>
      </c>
      <c r="W1243">
        <v>52.3</v>
      </c>
      <c r="X1243" t="str">
        <f>VLOOKUP(E1243,'Transform table'!A:B,2,0)</f>
        <v>Club Sportivo Ameliano</v>
      </c>
      <c r="Y1243" t="str">
        <f>VLOOKUP(F1243,'Transform table'!A:B,2,0)</f>
        <v>Cerro Porteno</v>
      </c>
      <c r="Z1243" t="str">
        <f t="shared" si="4"/>
        <v>08/08/2026Club Sportivo AmelianoCerro Porteno</v>
      </c>
      <c r="AA1243" t="str">
        <f>VLOOKUP($Z1243,'oddspedia-matches'!$A:$AD,AA$2,0)</f>
        <v>1 - 0</v>
      </c>
      <c r="AB1243" t="str">
        <f>VLOOKUP($Z1243,'oddspedia-matches'!$A:$AD,AB$2,0)</f>
        <v>Green</v>
      </c>
      <c r="AC1243" t="str">
        <f>VLOOKUP($Z1243,'oddspedia-matches'!$A:$AD,AC$2,0)</f>
        <v>Red</v>
      </c>
      <c r="AD1243" t="str">
        <f>VLOOKUP($Z1243,'oddspedia-matches'!$A:$AD,AD$2,0)</f>
        <v>Red</v>
      </c>
      <c r="AE1243" t="str">
        <f>VLOOKUP($Z1243,'oddspedia-matches'!$A:$AD,AE$2,0)</f>
        <v>Green</v>
      </c>
      <c r="AF1243" t="str">
        <f>VLOOKUP($Z1243,'oddspedia-matches'!$A:$AD,AF$2,0)</f>
        <v>Red</v>
      </c>
      <c r="AG1243" t="str">
        <f>VLOOKUP($Z1243,'oddspedia-matches'!$A:$AD,AG$2,0)</f>
        <v>Green</v>
      </c>
      <c r="AH1243" t="str">
        <f>VLOOKUP($Z1243,'oddspedia-matches'!$A:$AD,AH$2,0)</f>
        <v>Red</v>
      </c>
      <c r="AI1243" t="str">
        <f>VLOOKUP($Z1243,'oddspedia-matches'!$A:$AD,AI$2,0)</f>
        <v>Green</v>
      </c>
      <c r="AJ1243" t="str">
        <f>VLOOKUP($Z1243,'oddspedia-matches'!$A:$AD,AJ$2,0)</f>
        <v>Red</v>
      </c>
      <c r="AK1243" t="str">
        <f>VLOOKUP($Z1243,'oddspedia-matches'!$A:$AD,AK$2,0)</f>
        <v>Red</v>
      </c>
      <c r="AL1243" t="str">
        <f>VLOOKUP($Z1243,'oddspedia-matches'!$A:$AD,AL$2,0)</f>
        <v>Red</v>
      </c>
      <c r="AM1243" t="str">
        <f>VLOOKUP($Z1243,'oddspedia-matches'!$A:$AD,AM$2,0)</f>
        <v>Red</v>
      </c>
      <c r="AN1243" t="str">
        <f>VLOOKUP($Z1243,'oddspedia-matches'!$A:$AD,AN$2,0)</f>
        <v>Green</v>
      </c>
      <c r="AO1243" t="str">
        <f>VLOOKUP($Z1243,'oddspedia-matches'!$A:$AD,AO$2,0)</f>
        <v>Green</v>
      </c>
      <c r="AP1243" t="str">
        <f>VLOOKUP($Z1243,'oddspedia-matches'!$A:$AD,AP$2,0)</f>
        <v>Red</v>
      </c>
      <c r="AQ1243" t="str">
        <f>VLOOKUP($Z1243,'oddspedia-matches'!$A:$AD,AQ$2,0)</f>
        <v>Green</v>
      </c>
    </row>
    <row r="1244" spans="2:45" hidden="1" x14ac:dyDescent="0.3">
      <c r="B1244" t="s">
        <v>1007</v>
      </c>
      <c r="C1244" t="s">
        <v>7055</v>
      </c>
      <c r="D1244" s="25">
        <v>0.66666666666666663</v>
      </c>
      <c r="E1244" t="s">
        <v>1075</v>
      </c>
      <c r="F1244" t="s">
        <v>1125</v>
      </c>
      <c r="H1244">
        <v>37.9</v>
      </c>
      <c r="I1244">
        <v>30.4</v>
      </c>
      <c r="J1244">
        <v>31.7</v>
      </c>
      <c r="K1244">
        <v>68.3</v>
      </c>
      <c r="L1244">
        <v>62.1</v>
      </c>
      <c r="M1244">
        <v>69.599999999999994</v>
      </c>
      <c r="N1244" t="s">
        <v>20</v>
      </c>
      <c r="O1244" t="s">
        <v>20</v>
      </c>
      <c r="P1244" t="s">
        <v>20</v>
      </c>
      <c r="Q1244" t="s">
        <v>20</v>
      </c>
      <c r="R1244">
        <v>70.2</v>
      </c>
      <c r="S1244">
        <v>42.8</v>
      </c>
      <c r="T1244">
        <v>57.2</v>
      </c>
      <c r="U1244">
        <v>62.5</v>
      </c>
      <c r="V1244">
        <v>49.9</v>
      </c>
      <c r="W1244">
        <v>50.1</v>
      </c>
      <c r="X1244" t="str">
        <f>VLOOKUP(E1244,'Transform table'!A:B,2,0)</f>
        <v>Colon Montevideo</v>
      </c>
      <c r="Y1244" t="str">
        <f>VLOOKUP(F1244,'Transform table'!A:B,2,0)</f>
        <v>Cerrito</v>
      </c>
      <c r="Z1244" t="str">
        <f t="shared" si="4"/>
        <v>08/08/2026Colon MontevideoCerrito</v>
      </c>
      <c r="AA1244" t="str">
        <f>VLOOKUP($Z1244,'oddspedia-matches'!$A:$AD,AA$2,0)</f>
        <v>1 - 0</v>
      </c>
      <c r="AB1244" t="str">
        <f>VLOOKUP($Z1244,'oddspedia-matches'!$A:$AD,AB$2,0)</f>
        <v>Green</v>
      </c>
      <c r="AC1244" t="str">
        <f>VLOOKUP($Z1244,'oddspedia-matches'!$A:$AD,AC$2,0)</f>
        <v>Red</v>
      </c>
      <c r="AD1244" t="str">
        <f>VLOOKUP($Z1244,'oddspedia-matches'!$A:$AD,AD$2,0)</f>
        <v>Red</v>
      </c>
      <c r="AE1244" t="str">
        <f>VLOOKUP($Z1244,'oddspedia-matches'!$A:$AD,AE$2,0)</f>
        <v>Green</v>
      </c>
      <c r="AF1244" t="str">
        <f>VLOOKUP($Z1244,'oddspedia-matches'!$A:$AD,AF$2,0)</f>
        <v>Red</v>
      </c>
      <c r="AG1244" t="str">
        <f>VLOOKUP($Z1244,'oddspedia-matches'!$A:$AD,AG$2,0)</f>
        <v>Green</v>
      </c>
      <c r="AH1244" t="str">
        <f>VLOOKUP($Z1244,'oddspedia-matches'!$A:$AD,AH$2,0)</f>
        <v>Red</v>
      </c>
      <c r="AI1244" t="str">
        <f>VLOOKUP($Z1244,'oddspedia-matches'!$A:$AD,AI$2,0)</f>
        <v>Green</v>
      </c>
      <c r="AJ1244" t="str">
        <f>VLOOKUP($Z1244,'oddspedia-matches'!$A:$AD,AJ$2,0)</f>
        <v>Red</v>
      </c>
      <c r="AK1244" t="str">
        <f>VLOOKUP($Z1244,'oddspedia-matches'!$A:$AD,AK$2,0)</f>
        <v>Red</v>
      </c>
      <c r="AL1244" t="str">
        <f>VLOOKUP($Z1244,'oddspedia-matches'!$A:$AD,AL$2,0)</f>
        <v>Red</v>
      </c>
      <c r="AM1244" t="str">
        <f>VLOOKUP($Z1244,'oddspedia-matches'!$A:$AD,AM$2,0)</f>
        <v>Red</v>
      </c>
      <c r="AN1244" t="str">
        <f>VLOOKUP($Z1244,'oddspedia-matches'!$A:$AD,AN$2,0)</f>
        <v>Green</v>
      </c>
      <c r="AO1244" t="str">
        <f>VLOOKUP($Z1244,'oddspedia-matches'!$A:$AD,AO$2,0)</f>
        <v>Green</v>
      </c>
      <c r="AP1244" t="str">
        <f>VLOOKUP($Z1244,'oddspedia-matches'!$A:$AD,AP$2,0)</f>
        <v>Red</v>
      </c>
      <c r="AQ1244" t="str">
        <f>VLOOKUP($Z1244,'oddspedia-matches'!$A:$AD,AQ$2,0)</f>
        <v>Green</v>
      </c>
    </row>
    <row r="1245" spans="2:45" hidden="1" x14ac:dyDescent="0.3">
      <c r="B1245" t="s">
        <v>470</v>
      </c>
      <c r="C1245" t="s">
        <v>7055</v>
      </c>
      <c r="D1245" s="25">
        <v>0.70833333333333337</v>
      </c>
      <c r="E1245" t="s">
        <v>646</v>
      </c>
      <c r="F1245" t="s">
        <v>754</v>
      </c>
      <c r="H1245">
        <v>38.5</v>
      </c>
      <c r="I1245">
        <v>33.299999999999997</v>
      </c>
      <c r="J1245">
        <v>28.2</v>
      </c>
      <c r="K1245">
        <v>71.8</v>
      </c>
      <c r="L1245">
        <v>61.5</v>
      </c>
      <c r="M1245">
        <v>66.7</v>
      </c>
      <c r="N1245">
        <v>34.5</v>
      </c>
      <c r="O1245">
        <v>49.4</v>
      </c>
      <c r="P1245">
        <v>16.100000000000001</v>
      </c>
      <c r="Q1245">
        <v>59.3</v>
      </c>
      <c r="R1245">
        <v>60.4</v>
      </c>
      <c r="S1245">
        <v>32</v>
      </c>
      <c r="T1245">
        <v>68</v>
      </c>
      <c r="U1245">
        <v>72.599999999999994</v>
      </c>
      <c r="V1245">
        <v>40.700000000000003</v>
      </c>
      <c r="W1245">
        <v>59.3</v>
      </c>
      <c r="X1245" t="str">
        <f>VLOOKUP(E1245,'Transform table'!A:B,2,0)</f>
        <v>Club Atletico Tigre</v>
      </c>
      <c r="Y1245" t="str">
        <f>VLOOKUP(F1245,'Transform table'!A:B,2,0)</f>
        <v>River Plate</v>
      </c>
      <c r="Z1245" t="str">
        <f t="shared" si="4"/>
        <v>08/08/2026Club Atletico TigreRiver Plate</v>
      </c>
      <c r="AA1245" t="str">
        <f>VLOOKUP($Z1245,'oddspedia-matches'!$A:$AD,AA$2,0)</f>
        <v>1 - 0</v>
      </c>
      <c r="AB1245" t="str">
        <f>VLOOKUP($Z1245,'oddspedia-matches'!$A:$AD,AB$2,0)</f>
        <v>Green</v>
      </c>
      <c r="AC1245" t="str">
        <f>VLOOKUP($Z1245,'oddspedia-matches'!$A:$AD,AC$2,0)</f>
        <v>Red</v>
      </c>
      <c r="AD1245" t="str">
        <f>VLOOKUP($Z1245,'oddspedia-matches'!$A:$AD,AD$2,0)</f>
        <v>Red</v>
      </c>
      <c r="AE1245" t="str">
        <f>VLOOKUP($Z1245,'oddspedia-matches'!$A:$AD,AE$2,0)</f>
        <v>Green</v>
      </c>
      <c r="AF1245" t="str">
        <f>VLOOKUP($Z1245,'oddspedia-matches'!$A:$AD,AF$2,0)</f>
        <v>Red</v>
      </c>
      <c r="AG1245" t="str">
        <f>VLOOKUP($Z1245,'oddspedia-matches'!$A:$AD,AG$2,0)</f>
        <v>Green</v>
      </c>
      <c r="AH1245" t="str">
        <f>VLOOKUP($Z1245,'oddspedia-matches'!$A:$AD,AH$2,0)</f>
        <v>Red</v>
      </c>
      <c r="AI1245" t="str">
        <f>VLOOKUP($Z1245,'oddspedia-matches'!$A:$AD,AI$2,0)</f>
        <v>Green</v>
      </c>
      <c r="AJ1245" t="str">
        <f>VLOOKUP($Z1245,'oddspedia-matches'!$A:$AD,AJ$2,0)</f>
        <v>Red</v>
      </c>
      <c r="AK1245" t="str">
        <f>VLOOKUP($Z1245,'oddspedia-matches'!$A:$AD,AK$2,0)</f>
        <v>Red</v>
      </c>
      <c r="AL1245" t="str">
        <f>VLOOKUP($Z1245,'oddspedia-matches'!$A:$AD,AL$2,0)</f>
        <v>Red</v>
      </c>
      <c r="AM1245" t="str">
        <f>VLOOKUP($Z1245,'oddspedia-matches'!$A:$AD,AM$2,0)</f>
        <v>Red</v>
      </c>
      <c r="AN1245" t="str">
        <f>VLOOKUP($Z1245,'oddspedia-matches'!$A:$AD,AN$2,0)</f>
        <v>Green</v>
      </c>
      <c r="AO1245" t="str">
        <f>VLOOKUP($Z1245,'oddspedia-matches'!$A:$AD,AO$2,0)</f>
        <v>Green</v>
      </c>
      <c r="AP1245" t="str">
        <f>VLOOKUP($Z1245,'oddspedia-matches'!$A:$AD,AP$2,0)</f>
        <v>Red</v>
      </c>
      <c r="AQ1245" t="str">
        <f>VLOOKUP($Z1245,'oddspedia-matches'!$A:$AD,AQ$2,0)</f>
        <v>Green</v>
      </c>
      <c r="AR1245" t="s">
        <v>7123</v>
      </c>
    </row>
    <row r="1246" spans="2:45" hidden="1" x14ac:dyDescent="0.3">
      <c r="B1246" t="s">
        <v>647</v>
      </c>
      <c r="C1246" t="s">
        <v>7055</v>
      </c>
      <c r="D1246" s="25">
        <v>0.70833333333333337</v>
      </c>
      <c r="E1246" t="s">
        <v>1114</v>
      </c>
      <c r="F1246" t="s">
        <v>323</v>
      </c>
      <c r="H1246">
        <v>37.299999999999997</v>
      </c>
      <c r="I1246">
        <v>38</v>
      </c>
      <c r="J1246">
        <v>24.6</v>
      </c>
      <c r="K1246">
        <v>75.400000000000006</v>
      </c>
      <c r="L1246">
        <v>62.7</v>
      </c>
      <c r="M1246">
        <v>62</v>
      </c>
      <c r="N1246">
        <v>23.7</v>
      </c>
      <c r="O1246">
        <v>55</v>
      </c>
      <c r="P1246">
        <v>21.3</v>
      </c>
      <c r="Q1246">
        <v>52.7</v>
      </c>
      <c r="R1246">
        <v>46.8</v>
      </c>
      <c r="S1246">
        <v>20.100000000000001</v>
      </c>
      <c r="T1246">
        <v>79.900000000000006</v>
      </c>
      <c r="U1246">
        <v>83.4</v>
      </c>
      <c r="V1246">
        <v>29.5</v>
      </c>
      <c r="W1246">
        <v>70.5</v>
      </c>
      <c r="X1246" t="str">
        <f>VLOOKUP(E1246,'Transform table'!A:B,2,0)</f>
        <v>All Boys</v>
      </c>
      <c r="Y1246" t="str">
        <f>VLOOKUP(F1246,'Transform table'!A:B,2,0)</f>
        <v>Central Norte</v>
      </c>
      <c r="Z1246" t="str">
        <f t="shared" si="4"/>
        <v>08/08/2026All BoysCentral Norte</v>
      </c>
      <c r="AA1246" t="e">
        <f>VLOOKUP($Z1246,'oddspedia-matches'!$A:$AD,AA$2,0)</f>
        <v>#N/A</v>
      </c>
      <c r="AB1246" t="e">
        <f>VLOOKUP($Z1246,'oddspedia-matches'!$A:$AD,AB$2,0)</f>
        <v>#N/A</v>
      </c>
      <c r="AC1246" t="e">
        <f>VLOOKUP($Z1246,'oddspedia-matches'!$A:$AD,AC$2,0)</f>
        <v>#N/A</v>
      </c>
      <c r="AD1246" t="e">
        <f>VLOOKUP($Z1246,'oddspedia-matches'!$A:$AD,AD$2,0)</f>
        <v>#N/A</v>
      </c>
      <c r="AE1246" t="e">
        <f>VLOOKUP($Z1246,'oddspedia-matches'!$A:$AD,AE$2,0)</f>
        <v>#N/A</v>
      </c>
      <c r="AF1246" t="e">
        <f>VLOOKUP($Z1246,'oddspedia-matches'!$A:$AD,AF$2,0)</f>
        <v>#N/A</v>
      </c>
      <c r="AG1246" t="e">
        <f>VLOOKUP($Z1246,'oddspedia-matches'!$A:$AD,AG$2,0)</f>
        <v>#N/A</v>
      </c>
      <c r="AH1246" t="e">
        <f>VLOOKUP($Z1246,'oddspedia-matches'!$A:$AD,AH$2,0)</f>
        <v>#N/A</v>
      </c>
      <c r="AI1246" t="e">
        <f>VLOOKUP($Z1246,'oddspedia-matches'!$A:$AD,AI$2,0)</f>
        <v>#N/A</v>
      </c>
      <c r="AJ1246" t="e">
        <f>VLOOKUP($Z1246,'oddspedia-matches'!$A:$AD,AJ$2,0)</f>
        <v>#N/A</v>
      </c>
      <c r="AK1246" t="e">
        <f>VLOOKUP($Z1246,'oddspedia-matches'!$A:$AD,AK$2,0)</f>
        <v>#N/A</v>
      </c>
      <c r="AL1246" t="e">
        <f>VLOOKUP($Z1246,'oddspedia-matches'!$A:$AD,AL$2,0)</f>
        <v>#N/A</v>
      </c>
      <c r="AM1246" t="e">
        <f>VLOOKUP($Z1246,'oddspedia-matches'!$A:$AD,AM$2,0)</f>
        <v>#N/A</v>
      </c>
      <c r="AN1246" t="e">
        <f>VLOOKUP($Z1246,'oddspedia-matches'!$A:$AD,AN$2,0)</f>
        <v>#N/A</v>
      </c>
      <c r="AO1246" t="e">
        <f>VLOOKUP($Z1246,'oddspedia-matches'!$A:$AD,AO$2,0)</f>
        <v>#N/A</v>
      </c>
      <c r="AP1246" t="e">
        <f>VLOOKUP($Z1246,'oddspedia-matches'!$A:$AD,AP$2,0)</f>
        <v>#N/A</v>
      </c>
      <c r="AQ1246" t="e">
        <f>VLOOKUP($Z1246,'oddspedia-matches'!$A:$AD,AQ$2,0)</f>
        <v>#N/A</v>
      </c>
    </row>
    <row r="1247" spans="2:45" hidden="1" x14ac:dyDescent="0.3">
      <c r="B1247" t="s">
        <v>647</v>
      </c>
      <c r="C1247" t="s">
        <v>7055</v>
      </c>
      <c r="D1247" s="25">
        <v>0.70833333333333337</v>
      </c>
      <c r="E1247" t="s">
        <v>648</v>
      </c>
      <c r="F1247" t="s">
        <v>339</v>
      </c>
      <c r="H1247">
        <v>42.3</v>
      </c>
      <c r="I1247">
        <v>34.5</v>
      </c>
      <c r="J1247">
        <v>23.2</v>
      </c>
      <c r="K1247">
        <v>76.8</v>
      </c>
      <c r="L1247">
        <v>57.7</v>
      </c>
      <c r="M1247">
        <v>65.5</v>
      </c>
      <c r="N1247">
        <v>27.7</v>
      </c>
      <c r="O1247">
        <v>52.7</v>
      </c>
      <c r="P1247">
        <v>19.600000000000001</v>
      </c>
      <c r="Q1247">
        <v>55.7</v>
      </c>
      <c r="R1247">
        <v>54.5</v>
      </c>
      <c r="S1247">
        <v>26.5</v>
      </c>
      <c r="T1247">
        <v>73.5</v>
      </c>
      <c r="U1247">
        <v>78</v>
      </c>
      <c r="V1247">
        <v>34.799999999999997</v>
      </c>
      <c r="W1247">
        <v>65.2</v>
      </c>
      <c r="X1247" t="str">
        <f>VLOOKUP(E1247,'Transform table'!A:B,2,0)</f>
        <v>Estudiantes de BA</v>
      </c>
      <c r="Y1247" t="s">
        <v>376</v>
      </c>
      <c r="Z1247" t="str">
        <f t="shared" ref="Z1247:Z1310" si="5">C1247&amp;X1247&amp;Y1247</f>
        <v>08/08/2026Estudiantes de BADeportivo Madryn</v>
      </c>
      <c r="AA1247" t="str">
        <f>VLOOKUP($Z1247,'oddspedia-matches'!$A:$AD,AA$2,0)</f>
        <v>0 - 1</v>
      </c>
      <c r="AB1247" t="str">
        <f>VLOOKUP($Z1247,'oddspedia-matches'!$A:$AD,AB$2,0)</f>
        <v>Red</v>
      </c>
      <c r="AC1247" t="str">
        <f>VLOOKUP($Z1247,'oddspedia-matches'!$A:$AD,AC$2,0)</f>
        <v>Red</v>
      </c>
      <c r="AD1247" t="str">
        <f>VLOOKUP($Z1247,'oddspedia-matches'!$A:$AD,AD$2,0)</f>
        <v>Green</v>
      </c>
      <c r="AE1247" t="str">
        <f>VLOOKUP($Z1247,'oddspedia-matches'!$A:$AD,AE$2,0)</f>
        <v>Red</v>
      </c>
      <c r="AF1247" t="str">
        <f>VLOOKUP($Z1247,'oddspedia-matches'!$A:$AD,AF$2,0)</f>
        <v>Green</v>
      </c>
      <c r="AG1247" t="str">
        <f>VLOOKUP($Z1247,'oddspedia-matches'!$A:$AD,AG$2,0)</f>
        <v>Green</v>
      </c>
      <c r="AH1247" t="str">
        <f>VLOOKUP($Z1247,'oddspedia-matches'!$A:$AD,AH$2,0)</f>
        <v>Red</v>
      </c>
      <c r="AI1247" t="str">
        <f>VLOOKUP($Z1247,'oddspedia-matches'!$A:$AD,AI$2,0)</f>
        <v>Green</v>
      </c>
      <c r="AJ1247" t="str">
        <f>VLOOKUP($Z1247,'oddspedia-matches'!$A:$AD,AJ$2,0)</f>
        <v>Red</v>
      </c>
      <c r="AK1247" t="str">
        <f>VLOOKUP($Z1247,'oddspedia-matches'!$A:$AD,AK$2,0)</f>
        <v>Red</v>
      </c>
      <c r="AL1247" t="str">
        <f>VLOOKUP($Z1247,'oddspedia-matches'!$A:$AD,AL$2,0)</f>
        <v>Red</v>
      </c>
      <c r="AM1247" t="str">
        <f>VLOOKUP($Z1247,'oddspedia-matches'!$A:$AD,AM$2,0)</f>
        <v>Red</v>
      </c>
      <c r="AN1247" t="str">
        <f>VLOOKUP($Z1247,'oddspedia-matches'!$A:$AD,AN$2,0)</f>
        <v>Green</v>
      </c>
      <c r="AO1247" t="str">
        <f>VLOOKUP($Z1247,'oddspedia-matches'!$A:$AD,AO$2,0)</f>
        <v>Green</v>
      </c>
      <c r="AP1247" t="str">
        <f>VLOOKUP($Z1247,'oddspedia-matches'!$A:$AD,AP$2,0)</f>
        <v>Red</v>
      </c>
      <c r="AQ1247" t="str">
        <f>VLOOKUP($Z1247,'oddspedia-matches'!$A:$AD,AQ$2,0)</f>
        <v>Green</v>
      </c>
    </row>
    <row r="1248" spans="2:45" hidden="1" x14ac:dyDescent="0.3">
      <c r="B1248" t="s">
        <v>647</v>
      </c>
      <c r="C1248" t="s">
        <v>7055</v>
      </c>
      <c r="D1248" s="25">
        <v>0.70833333333333337</v>
      </c>
      <c r="E1248" t="s">
        <v>1137</v>
      </c>
      <c r="F1248" t="s">
        <v>5174</v>
      </c>
      <c r="H1248">
        <v>41.2</v>
      </c>
      <c r="I1248">
        <v>32.9</v>
      </c>
      <c r="J1248">
        <v>26</v>
      </c>
      <c r="K1248">
        <v>74</v>
      </c>
      <c r="L1248">
        <v>58.8</v>
      </c>
      <c r="M1248">
        <v>67.099999999999994</v>
      </c>
      <c r="N1248">
        <v>31.1</v>
      </c>
      <c r="O1248">
        <v>50.7</v>
      </c>
      <c r="P1248">
        <v>18.2</v>
      </c>
      <c r="Q1248">
        <v>58.2</v>
      </c>
      <c r="R1248">
        <v>60.6</v>
      </c>
      <c r="S1248">
        <v>32.200000000000003</v>
      </c>
      <c r="T1248">
        <v>67.8</v>
      </c>
      <c r="U1248">
        <v>72.599999999999994</v>
      </c>
      <c r="V1248">
        <v>40.4</v>
      </c>
      <c r="W1248">
        <v>59.6</v>
      </c>
      <c r="X1248" t="str">
        <f>VLOOKUP(E1248,'Transform table'!A:B,2,0)</f>
        <v>Gimnasia Jujuy</v>
      </c>
      <c r="Y1248" t="str">
        <f>VLOOKUP(F1248,'Transform table'!A:B,2,0)</f>
        <v>CSD Tristan Suarez</v>
      </c>
      <c r="Z1248" t="str">
        <f t="shared" si="5"/>
        <v>08/08/2026Gimnasia JujuyCSD Tristan Suarez</v>
      </c>
      <c r="AA1248" t="e">
        <f>VLOOKUP($Z1248,'oddspedia-matches'!$A:$AD,AA$2,0)</f>
        <v>#N/A</v>
      </c>
      <c r="AB1248" t="e">
        <f>VLOOKUP($Z1248,'oddspedia-matches'!$A:$AD,AB$2,0)</f>
        <v>#N/A</v>
      </c>
      <c r="AC1248" t="e">
        <f>VLOOKUP($Z1248,'oddspedia-matches'!$A:$AD,AC$2,0)</f>
        <v>#N/A</v>
      </c>
      <c r="AD1248" t="e">
        <f>VLOOKUP($Z1248,'oddspedia-matches'!$A:$AD,AD$2,0)</f>
        <v>#N/A</v>
      </c>
      <c r="AE1248" t="e">
        <f>VLOOKUP($Z1248,'oddspedia-matches'!$A:$AD,AE$2,0)</f>
        <v>#N/A</v>
      </c>
      <c r="AF1248" t="e">
        <f>VLOOKUP($Z1248,'oddspedia-matches'!$A:$AD,AF$2,0)</f>
        <v>#N/A</v>
      </c>
      <c r="AG1248" t="e">
        <f>VLOOKUP($Z1248,'oddspedia-matches'!$A:$AD,AG$2,0)</f>
        <v>#N/A</v>
      </c>
      <c r="AH1248" t="e">
        <f>VLOOKUP($Z1248,'oddspedia-matches'!$A:$AD,AH$2,0)</f>
        <v>#N/A</v>
      </c>
      <c r="AI1248" t="e">
        <f>VLOOKUP($Z1248,'oddspedia-matches'!$A:$AD,AI$2,0)</f>
        <v>#N/A</v>
      </c>
      <c r="AJ1248" t="e">
        <f>VLOOKUP($Z1248,'oddspedia-matches'!$A:$AD,AJ$2,0)</f>
        <v>#N/A</v>
      </c>
      <c r="AK1248" t="e">
        <f>VLOOKUP($Z1248,'oddspedia-matches'!$A:$AD,AK$2,0)</f>
        <v>#N/A</v>
      </c>
      <c r="AL1248" t="e">
        <f>VLOOKUP($Z1248,'oddspedia-matches'!$A:$AD,AL$2,0)</f>
        <v>#N/A</v>
      </c>
      <c r="AM1248" t="e">
        <f>VLOOKUP($Z1248,'oddspedia-matches'!$A:$AD,AM$2,0)</f>
        <v>#N/A</v>
      </c>
      <c r="AN1248" t="e">
        <f>VLOOKUP($Z1248,'oddspedia-matches'!$A:$AD,AN$2,0)</f>
        <v>#N/A</v>
      </c>
      <c r="AO1248" t="e">
        <f>VLOOKUP($Z1248,'oddspedia-matches'!$A:$AD,AO$2,0)</f>
        <v>#N/A</v>
      </c>
      <c r="AP1248" t="e">
        <f>VLOOKUP($Z1248,'oddspedia-matches'!$A:$AD,AP$2,0)</f>
        <v>#N/A</v>
      </c>
      <c r="AQ1248" t="e">
        <f>VLOOKUP($Z1248,'oddspedia-matches'!$A:$AD,AQ$2,0)</f>
        <v>#N/A</v>
      </c>
    </row>
    <row r="1249" spans="2:45" hidden="1" x14ac:dyDescent="0.3">
      <c r="B1249" t="s">
        <v>650</v>
      </c>
      <c r="C1249" t="s">
        <v>7055</v>
      </c>
      <c r="D1249" s="25">
        <v>0.70833333333333337</v>
      </c>
      <c r="E1249" t="s">
        <v>653</v>
      </c>
      <c r="F1249" t="s">
        <v>658</v>
      </c>
      <c r="H1249">
        <v>27.5</v>
      </c>
      <c r="I1249">
        <v>36.5</v>
      </c>
      <c r="J1249">
        <v>36</v>
      </c>
      <c r="K1249">
        <v>64</v>
      </c>
      <c r="L1249">
        <v>72.5</v>
      </c>
      <c r="M1249">
        <v>63.5</v>
      </c>
      <c r="N1249">
        <v>24.6</v>
      </c>
      <c r="O1249">
        <v>53.2</v>
      </c>
      <c r="P1249">
        <v>22.2</v>
      </c>
      <c r="Q1249">
        <v>55.3</v>
      </c>
      <c r="R1249">
        <v>52.9</v>
      </c>
      <c r="S1249">
        <v>25.1</v>
      </c>
      <c r="T1249">
        <v>74.900000000000006</v>
      </c>
      <c r="U1249">
        <v>78.900000000000006</v>
      </c>
      <c r="V1249">
        <v>34.6</v>
      </c>
      <c r="W1249">
        <v>65.400000000000006</v>
      </c>
      <c r="X1249" t="str">
        <f>VLOOKUP(E1249,'Transform table'!A:B,2,0)</f>
        <v>CA Atlas</v>
      </c>
      <c r="Y1249" t="str">
        <f>VLOOKUP(F1249,'Transform table'!A:B,2,0)</f>
        <v>Canuelas FC</v>
      </c>
      <c r="Z1249" t="str">
        <f t="shared" si="5"/>
        <v>08/08/2026CA AtlasCanuelas FC</v>
      </c>
      <c r="AA1249" t="e">
        <f>VLOOKUP($Z1249,'oddspedia-matches'!$A:$AD,AA$2,0)</f>
        <v>#N/A</v>
      </c>
      <c r="AB1249" t="e">
        <f>VLOOKUP($Z1249,'oddspedia-matches'!$A:$AD,AB$2,0)</f>
        <v>#N/A</v>
      </c>
      <c r="AC1249" t="e">
        <f>VLOOKUP($Z1249,'oddspedia-matches'!$A:$AD,AC$2,0)</f>
        <v>#N/A</v>
      </c>
      <c r="AD1249" t="e">
        <f>VLOOKUP($Z1249,'oddspedia-matches'!$A:$AD,AD$2,0)</f>
        <v>#N/A</v>
      </c>
      <c r="AE1249" t="e">
        <f>VLOOKUP($Z1249,'oddspedia-matches'!$A:$AD,AE$2,0)</f>
        <v>#N/A</v>
      </c>
      <c r="AF1249" t="e">
        <f>VLOOKUP($Z1249,'oddspedia-matches'!$A:$AD,AF$2,0)</f>
        <v>#N/A</v>
      </c>
      <c r="AG1249" t="e">
        <f>VLOOKUP($Z1249,'oddspedia-matches'!$A:$AD,AG$2,0)</f>
        <v>#N/A</v>
      </c>
      <c r="AH1249" t="e">
        <f>VLOOKUP($Z1249,'oddspedia-matches'!$A:$AD,AH$2,0)</f>
        <v>#N/A</v>
      </c>
      <c r="AI1249" t="e">
        <f>VLOOKUP($Z1249,'oddspedia-matches'!$A:$AD,AI$2,0)</f>
        <v>#N/A</v>
      </c>
      <c r="AJ1249" t="e">
        <f>VLOOKUP($Z1249,'oddspedia-matches'!$A:$AD,AJ$2,0)</f>
        <v>#N/A</v>
      </c>
      <c r="AK1249" t="e">
        <f>VLOOKUP($Z1249,'oddspedia-matches'!$A:$AD,AK$2,0)</f>
        <v>#N/A</v>
      </c>
      <c r="AL1249" t="e">
        <f>VLOOKUP($Z1249,'oddspedia-matches'!$A:$AD,AL$2,0)</f>
        <v>#N/A</v>
      </c>
      <c r="AM1249" t="e">
        <f>VLOOKUP($Z1249,'oddspedia-matches'!$A:$AD,AM$2,0)</f>
        <v>#N/A</v>
      </c>
      <c r="AN1249" t="e">
        <f>VLOOKUP($Z1249,'oddspedia-matches'!$A:$AD,AN$2,0)</f>
        <v>#N/A</v>
      </c>
      <c r="AO1249" t="e">
        <f>VLOOKUP($Z1249,'oddspedia-matches'!$A:$AD,AO$2,0)</f>
        <v>#N/A</v>
      </c>
      <c r="AP1249" t="e">
        <f>VLOOKUP($Z1249,'oddspedia-matches'!$A:$AD,AP$2,0)</f>
        <v>#N/A</v>
      </c>
      <c r="AQ1249" t="e">
        <f>VLOOKUP($Z1249,'oddspedia-matches'!$A:$AD,AQ$2,0)</f>
        <v>#N/A</v>
      </c>
    </row>
    <row r="1250" spans="2:45" hidden="1" x14ac:dyDescent="0.3">
      <c r="B1250" t="s">
        <v>650</v>
      </c>
      <c r="C1250" t="s">
        <v>7055</v>
      </c>
      <c r="D1250" s="25">
        <v>0.70833333333333337</v>
      </c>
      <c r="E1250" t="s">
        <v>655</v>
      </c>
      <c r="F1250" t="s">
        <v>664</v>
      </c>
      <c r="H1250">
        <v>49.9</v>
      </c>
      <c r="I1250">
        <v>29.5</v>
      </c>
      <c r="J1250">
        <v>20.5</v>
      </c>
      <c r="K1250">
        <v>79.5</v>
      </c>
      <c r="L1250">
        <v>50.1</v>
      </c>
      <c r="M1250">
        <v>70.5</v>
      </c>
      <c r="N1250">
        <v>34.5</v>
      </c>
      <c r="O1250">
        <v>47.5</v>
      </c>
      <c r="P1250">
        <v>18</v>
      </c>
      <c r="Q1250">
        <v>62.3</v>
      </c>
      <c r="R1250">
        <v>66.2</v>
      </c>
      <c r="S1250">
        <v>38.200000000000003</v>
      </c>
      <c r="T1250">
        <v>61.8</v>
      </c>
      <c r="U1250">
        <v>67.900000000000006</v>
      </c>
      <c r="V1250">
        <v>43.1</v>
      </c>
      <c r="W1250">
        <v>56.9</v>
      </c>
      <c r="X1250" t="e">
        <f>VLOOKUP(E1250,'Transform table'!A:B,2,0)</f>
        <v>#N/A</v>
      </c>
      <c r="Y1250" t="str">
        <f>VLOOKUP(F1250,'Transform table'!A:B,2,0)</f>
        <v>CA Claypole</v>
      </c>
      <c r="Z1250" t="e">
        <f t="shared" si="5"/>
        <v>#N/A</v>
      </c>
      <c r="AA1250" t="e">
        <f>VLOOKUP($Z1250,'oddspedia-matches'!$A:$AD,AA$2,0)</f>
        <v>#N/A</v>
      </c>
      <c r="AB1250" t="e">
        <f>VLOOKUP($Z1250,'oddspedia-matches'!$A:$AD,AB$2,0)</f>
        <v>#N/A</v>
      </c>
      <c r="AC1250" t="e">
        <f>VLOOKUP($Z1250,'oddspedia-matches'!$A:$AD,AC$2,0)</f>
        <v>#N/A</v>
      </c>
      <c r="AD1250" t="e">
        <f>VLOOKUP($Z1250,'oddspedia-matches'!$A:$AD,AD$2,0)</f>
        <v>#N/A</v>
      </c>
      <c r="AE1250" t="e">
        <f>VLOOKUP($Z1250,'oddspedia-matches'!$A:$AD,AE$2,0)</f>
        <v>#N/A</v>
      </c>
      <c r="AF1250" t="e">
        <f>VLOOKUP($Z1250,'oddspedia-matches'!$A:$AD,AF$2,0)</f>
        <v>#N/A</v>
      </c>
      <c r="AG1250" t="e">
        <f>VLOOKUP($Z1250,'oddspedia-matches'!$A:$AD,AG$2,0)</f>
        <v>#N/A</v>
      </c>
      <c r="AH1250" t="e">
        <f>VLOOKUP($Z1250,'oddspedia-matches'!$A:$AD,AH$2,0)</f>
        <v>#N/A</v>
      </c>
      <c r="AI1250" t="e">
        <f>VLOOKUP($Z1250,'oddspedia-matches'!$A:$AD,AI$2,0)</f>
        <v>#N/A</v>
      </c>
      <c r="AJ1250" t="e">
        <f>VLOOKUP($Z1250,'oddspedia-matches'!$A:$AD,AJ$2,0)</f>
        <v>#N/A</v>
      </c>
      <c r="AK1250" t="e">
        <f>VLOOKUP($Z1250,'oddspedia-matches'!$A:$AD,AK$2,0)</f>
        <v>#N/A</v>
      </c>
      <c r="AL1250" t="e">
        <f>VLOOKUP($Z1250,'oddspedia-matches'!$A:$AD,AL$2,0)</f>
        <v>#N/A</v>
      </c>
      <c r="AM1250" t="e">
        <f>VLOOKUP($Z1250,'oddspedia-matches'!$A:$AD,AM$2,0)</f>
        <v>#N/A</v>
      </c>
      <c r="AN1250" t="e">
        <f>VLOOKUP($Z1250,'oddspedia-matches'!$A:$AD,AN$2,0)</f>
        <v>#N/A</v>
      </c>
      <c r="AO1250" t="e">
        <f>VLOOKUP($Z1250,'oddspedia-matches'!$A:$AD,AO$2,0)</f>
        <v>#N/A</v>
      </c>
      <c r="AP1250" t="e">
        <f>VLOOKUP($Z1250,'oddspedia-matches'!$A:$AD,AP$2,0)</f>
        <v>#N/A</v>
      </c>
      <c r="AQ1250" t="e">
        <f>VLOOKUP($Z1250,'oddspedia-matches'!$A:$AD,AQ$2,0)</f>
        <v>#N/A</v>
      </c>
    </row>
    <row r="1251" spans="2:45" hidden="1" x14ac:dyDescent="0.3">
      <c r="B1251" t="s">
        <v>650</v>
      </c>
      <c r="C1251" t="s">
        <v>7055</v>
      </c>
      <c r="D1251" s="25">
        <v>0.70833333333333337</v>
      </c>
      <c r="E1251" t="s">
        <v>661</v>
      </c>
      <c r="F1251" t="s">
        <v>314</v>
      </c>
      <c r="H1251">
        <v>37.4</v>
      </c>
      <c r="I1251">
        <v>34.700000000000003</v>
      </c>
      <c r="J1251">
        <v>28</v>
      </c>
      <c r="K1251">
        <v>72</v>
      </c>
      <c r="L1251">
        <v>62.6</v>
      </c>
      <c r="M1251">
        <v>65.3</v>
      </c>
      <c r="N1251">
        <v>31.1</v>
      </c>
      <c r="O1251">
        <v>51.6</v>
      </c>
      <c r="P1251">
        <v>17.3</v>
      </c>
      <c r="Q1251">
        <v>56.7</v>
      </c>
      <c r="R1251">
        <v>56.5</v>
      </c>
      <c r="S1251">
        <v>28.2</v>
      </c>
      <c r="T1251">
        <v>71.8</v>
      </c>
      <c r="U1251">
        <v>76</v>
      </c>
      <c r="V1251">
        <v>37.4</v>
      </c>
      <c r="W1251">
        <v>62.6</v>
      </c>
      <c r="X1251" t="str">
        <f>VLOOKUP(E1251,'Transform table'!A:B,2,0)</f>
        <v>CA Fenix</v>
      </c>
      <c r="Y1251" t="str">
        <f>VLOOKUP(F1251,'Transform table'!A:B,2,0)</f>
        <v>Central Ballester</v>
      </c>
      <c r="Z1251" t="str">
        <f t="shared" si="5"/>
        <v>08/08/2026CA FenixCentral Ballester</v>
      </c>
      <c r="AA1251" t="e">
        <f>VLOOKUP($Z1251,'oddspedia-matches'!$A:$AD,AA$2,0)</f>
        <v>#N/A</v>
      </c>
      <c r="AB1251" t="e">
        <f>VLOOKUP($Z1251,'oddspedia-matches'!$A:$AD,AB$2,0)</f>
        <v>#N/A</v>
      </c>
      <c r="AC1251" t="e">
        <f>VLOOKUP($Z1251,'oddspedia-matches'!$A:$AD,AC$2,0)</f>
        <v>#N/A</v>
      </c>
      <c r="AD1251" t="e">
        <f>VLOOKUP($Z1251,'oddspedia-matches'!$A:$AD,AD$2,0)</f>
        <v>#N/A</v>
      </c>
      <c r="AE1251" t="e">
        <f>VLOOKUP($Z1251,'oddspedia-matches'!$A:$AD,AE$2,0)</f>
        <v>#N/A</v>
      </c>
      <c r="AF1251" t="e">
        <f>VLOOKUP($Z1251,'oddspedia-matches'!$A:$AD,AF$2,0)</f>
        <v>#N/A</v>
      </c>
      <c r="AG1251" t="e">
        <f>VLOOKUP($Z1251,'oddspedia-matches'!$A:$AD,AG$2,0)</f>
        <v>#N/A</v>
      </c>
      <c r="AH1251" t="e">
        <f>VLOOKUP($Z1251,'oddspedia-matches'!$A:$AD,AH$2,0)</f>
        <v>#N/A</v>
      </c>
      <c r="AI1251" t="e">
        <f>VLOOKUP($Z1251,'oddspedia-matches'!$A:$AD,AI$2,0)</f>
        <v>#N/A</v>
      </c>
      <c r="AJ1251" t="e">
        <f>VLOOKUP($Z1251,'oddspedia-matches'!$A:$AD,AJ$2,0)</f>
        <v>#N/A</v>
      </c>
      <c r="AK1251" t="e">
        <f>VLOOKUP($Z1251,'oddspedia-matches'!$A:$AD,AK$2,0)</f>
        <v>#N/A</v>
      </c>
      <c r="AL1251" t="e">
        <f>VLOOKUP($Z1251,'oddspedia-matches'!$A:$AD,AL$2,0)</f>
        <v>#N/A</v>
      </c>
      <c r="AM1251" t="e">
        <f>VLOOKUP($Z1251,'oddspedia-matches'!$A:$AD,AM$2,0)</f>
        <v>#N/A</v>
      </c>
      <c r="AN1251" t="e">
        <f>VLOOKUP($Z1251,'oddspedia-matches'!$A:$AD,AN$2,0)</f>
        <v>#N/A</v>
      </c>
      <c r="AO1251" t="e">
        <f>VLOOKUP($Z1251,'oddspedia-matches'!$A:$AD,AO$2,0)</f>
        <v>#N/A</v>
      </c>
      <c r="AP1251" t="e">
        <f>VLOOKUP($Z1251,'oddspedia-matches'!$A:$AD,AP$2,0)</f>
        <v>#N/A</v>
      </c>
      <c r="AQ1251" t="e">
        <f>VLOOKUP($Z1251,'oddspedia-matches'!$A:$AD,AQ$2,0)</f>
        <v>#N/A</v>
      </c>
    </row>
    <row r="1252" spans="2:45" hidden="1" x14ac:dyDescent="0.3">
      <c r="B1252" t="s">
        <v>650</v>
      </c>
      <c r="C1252" t="s">
        <v>7055</v>
      </c>
      <c r="D1252" s="25">
        <v>0.70833333333333337</v>
      </c>
      <c r="E1252" t="s">
        <v>379</v>
      </c>
      <c r="F1252" t="s">
        <v>652</v>
      </c>
      <c r="H1252">
        <v>42.7</v>
      </c>
      <c r="I1252">
        <v>33</v>
      </c>
      <c r="J1252">
        <v>24.4</v>
      </c>
      <c r="K1252">
        <v>75.599999999999994</v>
      </c>
      <c r="L1252">
        <v>57.3</v>
      </c>
      <c r="M1252">
        <v>67</v>
      </c>
      <c r="N1252">
        <v>31.9</v>
      </c>
      <c r="O1252">
        <v>50.6</v>
      </c>
      <c r="P1252">
        <v>17.600000000000001</v>
      </c>
      <c r="Q1252">
        <v>58.2</v>
      </c>
      <c r="R1252">
        <v>59.4</v>
      </c>
      <c r="S1252">
        <v>31</v>
      </c>
      <c r="T1252">
        <v>69</v>
      </c>
      <c r="U1252">
        <v>73.8</v>
      </c>
      <c r="V1252">
        <v>39</v>
      </c>
      <c r="W1252">
        <v>61</v>
      </c>
      <c r="X1252" t="str">
        <f>VLOOKUP(E1252,'Transform table'!A:B,2,0)</f>
        <v>Juventud Unida San Miguel</v>
      </c>
      <c r="Y1252" t="e">
        <f>VLOOKUP(F1252,'Transform table'!A:B,2,0)</f>
        <v>#N/A</v>
      </c>
      <c r="Z1252" t="e">
        <f t="shared" si="5"/>
        <v>#N/A</v>
      </c>
      <c r="AA1252" t="e">
        <f>VLOOKUP($Z1252,'oddspedia-matches'!$A:$AD,AA$2,0)</f>
        <v>#N/A</v>
      </c>
      <c r="AB1252" t="e">
        <f>VLOOKUP($Z1252,'oddspedia-matches'!$A:$AD,AB$2,0)</f>
        <v>#N/A</v>
      </c>
      <c r="AC1252" t="e">
        <f>VLOOKUP($Z1252,'oddspedia-matches'!$A:$AD,AC$2,0)</f>
        <v>#N/A</v>
      </c>
      <c r="AD1252" t="e">
        <f>VLOOKUP($Z1252,'oddspedia-matches'!$A:$AD,AD$2,0)</f>
        <v>#N/A</v>
      </c>
      <c r="AE1252" t="e">
        <f>VLOOKUP($Z1252,'oddspedia-matches'!$A:$AD,AE$2,0)</f>
        <v>#N/A</v>
      </c>
      <c r="AF1252" t="e">
        <f>VLOOKUP($Z1252,'oddspedia-matches'!$A:$AD,AF$2,0)</f>
        <v>#N/A</v>
      </c>
      <c r="AG1252" t="e">
        <f>VLOOKUP($Z1252,'oddspedia-matches'!$A:$AD,AG$2,0)</f>
        <v>#N/A</v>
      </c>
      <c r="AH1252" t="e">
        <f>VLOOKUP($Z1252,'oddspedia-matches'!$A:$AD,AH$2,0)</f>
        <v>#N/A</v>
      </c>
      <c r="AI1252" t="e">
        <f>VLOOKUP($Z1252,'oddspedia-matches'!$A:$AD,AI$2,0)</f>
        <v>#N/A</v>
      </c>
      <c r="AJ1252" t="e">
        <f>VLOOKUP($Z1252,'oddspedia-matches'!$A:$AD,AJ$2,0)</f>
        <v>#N/A</v>
      </c>
      <c r="AK1252" t="e">
        <f>VLOOKUP($Z1252,'oddspedia-matches'!$A:$AD,AK$2,0)</f>
        <v>#N/A</v>
      </c>
      <c r="AL1252" t="e">
        <f>VLOOKUP($Z1252,'oddspedia-matches'!$A:$AD,AL$2,0)</f>
        <v>#N/A</v>
      </c>
      <c r="AM1252" t="e">
        <f>VLOOKUP($Z1252,'oddspedia-matches'!$A:$AD,AM$2,0)</f>
        <v>#N/A</v>
      </c>
      <c r="AN1252" t="e">
        <f>VLOOKUP($Z1252,'oddspedia-matches'!$A:$AD,AN$2,0)</f>
        <v>#N/A</v>
      </c>
      <c r="AO1252" t="e">
        <f>VLOOKUP($Z1252,'oddspedia-matches'!$A:$AD,AO$2,0)</f>
        <v>#N/A</v>
      </c>
      <c r="AP1252" t="e">
        <f>VLOOKUP($Z1252,'oddspedia-matches'!$A:$AD,AP$2,0)</f>
        <v>#N/A</v>
      </c>
      <c r="AQ1252" t="e">
        <f>VLOOKUP($Z1252,'oddspedia-matches'!$A:$AD,AQ$2,0)</f>
        <v>#N/A</v>
      </c>
    </row>
    <row r="1253" spans="2:45" hidden="1" x14ac:dyDescent="0.3">
      <c r="B1253" t="s">
        <v>650</v>
      </c>
      <c r="C1253" t="s">
        <v>7055</v>
      </c>
      <c r="D1253" s="25">
        <v>0.70833333333333337</v>
      </c>
      <c r="E1253" t="s">
        <v>667</v>
      </c>
      <c r="F1253" t="s">
        <v>670</v>
      </c>
      <c r="H1253">
        <v>39.1</v>
      </c>
      <c r="I1253">
        <v>35.1</v>
      </c>
      <c r="J1253">
        <v>25.8</v>
      </c>
      <c r="K1253">
        <v>74.2</v>
      </c>
      <c r="L1253">
        <v>60.9</v>
      </c>
      <c r="M1253">
        <v>64.900000000000006</v>
      </c>
      <c r="N1253">
        <v>27.6</v>
      </c>
      <c r="O1253">
        <v>55.2</v>
      </c>
      <c r="P1253">
        <v>17.2</v>
      </c>
      <c r="Q1253">
        <v>51.9</v>
      </c>
      <c r="R1253">
        <v>54.4</v>
      </c>
      <c r="S1253">
        <v>26.4</v>
      </c>
      <c r="T1253">
        <v>73.599999999999994</v>
      </c>
      <c r="U1253">
        <v>77.8</v>
      </c>
      <c r="V1253">
        <v>35.4</v>
      </c>
      <c r="W1253">
        <v>64.599999999999994</v>
      </c>
      <c r="X1253" t="str">
        <f>VLOOKUP(E1253,'Transform table'!A:B,2,0)</f>
        <v>CA Lugano</v>
      </c>
      <c r="Y1253" t="e">
        <f>VLOOKUP(F1253,'Transform table'!A:B,2,0)</f>
        <v>#N/A</v>
      </c>
      <c r="Z1253" t="e">
        <f t="shared" si="5"/>
        <v>#N/A</v>
      </c>
      <c r="AA1253" t="e">
        <f>VLOOKUP($Z1253,'oddspedia-matches'!$A:$AD,AA$2,0)</f>
        <v>#N/A</v>
      </c>
      <c r="AB1253" t="e">
        <f>VLOOKUP($Z1253,'oddspedia-matches'!$A:$AD,AB$2,0)</f>
        <v>#N/A</v>
      </c>
      <c r="AC1253" t="e">
        <f>VLOOKUP($Z1253,'oddspedia-matches'!$A:$AD,AC$2,0)</f>
        <v>#N/A</v>
      </c>
      <c r="AD1253" t="e">
        <f>VLOOKUP($Z1253,'oddspedia-matches'!$A:$AD,AD$2,0)</f>
        <v>#N/A</v>
      </c>
      <c r="AE1253" t="e">
        <f>VLOOKUP($Z1253,'oddspedia-matches'!$A:$AD,AE$2,0)</f>
        <v>#N/A</v>
      </c>
      <c r="AF1253" t="e">
        <f>VLOOKUP($Z1253,'oddspedia-matches'!$A:$AD,AF$2,0)</f>
        <v>#N/A</v>
      </c>
      <c r="AG1253" t="e">
        <f>VLOOKUP($Z1253,'oddspedia-matches'!$A:$AD,AG$2,0)</f>
        <v>#N/A</v>
      </c>
      <c r="AH1253" t="e">
        <f>VLOOKUP($Z1253,'oddspedia-matches'!$A:$AD,AH$2,0)</f>
        <v>#N/A</v>
      </c>
      <c r="AI1253" t="e">
        <f>VLOOKUP($Z1253,'oddspedia-matches'!$A:$AD,AI$2,0)</f>
        <v>#N/A</v>
      </c>
      <c r="AJ1253" t="e">
        <f>VLOOKUP($Z1253,'oddspedia-matches'!$A:$AD,AJ$2,0)</f>
        <v>#N/A</v>
      </c>
      <c r="AK1253" t="e">
        <f>VLOOKUP($Z1253,'oddspedia-matches'!$A:$AD,AK$2,0)</f>
        <v>#N/A</v>
      </c>
      <c r="AL1253" t="e">
        <f>VLOOKUP($Z1253,'oddspedia-matches'!$A:$AD,AL$2,0)</f>
        <v>#N/A</v>
      </c>
      <c r="AM1253" t="e">
        <f>VLOOKUP($Z1253,'oddspedia-matches'!$A:$AD,AM$2,0)</f>
        <v>#N/A</v>
      </c>
      <c r="AN1253" t="e">
        <f>VLOOKUP($Z1253,'oddspedia-matches'!$A:$AD,AN$2,0)</f>
        <v>#N/A</v>
      </c>
      <c r="AO1253" t="e">
        <f>VLOOKUP($Z1253,'oddspedia-matches'!$A:$AD,AO$2,0)</f>
        <v>#N/A</v>
      </c>
      <c r="AP1253" t="e">
        <f>VLOOKUP($Z1253,'oddspedia-matches'!$A:$AD,AP$2,0)</f>
        <v>#N/A</v>
      </c>
      <c r="AQ1253" t="e">
        <f>VLOOKUP($Z1253,'oddspedia-matches'!$A:$AD,AQ$2,0)</f>
        <v>#N/A</v>
      </c>
    </row>
    <row r="1254" spans="2:45" hidden="1" x14ac:dyDescent="0.3">
      <c r="B1254" t="s">
        <v>650</v>
      </c>
      <c r="C1254" t="s">
        <v>7055</v>
      </c>
      <c r="D1254" s="25">
        <v>0.70833333333333337</v>
      </c>
      <c r="E1254" t="s">
        <v>318</v>
      </c>
      <c r="F1254" t="s">
        <v>315</v>
      </c>
      <c r="H1254">
        <v>55.6</v>
      </c>
      <c r="I1254">
        <v>30.4</v>
      </c>
      <c r="J1254">
        <v>14</v>
      </c>
      <c r="K1254">
        <v>86</v>
      </c>
      <c r="L1254">
        <v>44.4</v>
      </c>
      <c r="M1254">
        <v>69.599999999999994</v>
      </c>
      <c r="N1254">
        <v>35.6</v>
      </c>
      <c r="O1254">
        <v>52.4</v>
      </c>
      <c r="P1254">
        <v>12</v>
      </c>
      <c r="Q1254">
        <v>54.1</v>
      </c>
      <c r="R1254">
        <v>56.3</v>
      </c>
      <c r="S1254">
        <v>28.3</v>
      </c>
      <c r="T1254">
        <v>71.7</v>
      </c>
      <c r="U1254">
        <v>78.3</v>
      </c>
      <c r="V1254">
        <v>31</v>
      </c>
      <c r="W1254">
        <v>69</v>
      </c>
      <c r="X1254" t="str">
        <f>VLOOKUP(E1254,'Transform table'!A:B,2,0)</f>
        <v>Sacachispas</v>
      </c>
      <c r="Y1254" t="str">
        <f>VLOOKUP(F1254,'Transform table'!A:B,2,0)</f>
        <v>Deportivo Paraguayo</v>
      </c>
      <c r="Z1254" t="str">
        <f t="shared" si="5"/>
        <v>08/08/2026SacachispasDeportivo Paraguayo</v>
      </c>
      <c r="AA1254" t="e">
        <f>VLOOKUP($Z1254,'oddspedia-matches'!$A:$AD,AA$2,0)</f>
        <v>#N/A</v>
      </c>
      <c r="AB1254" t="e">
        <f>VLOOKUP($Z1254,'oddspedia-matches'!$A:$AD,AB$2,0)</f>
        <v>#N/A</v>
      </c>
      <c r="AC1254" t="e">
        <f>VLOOKUP($Z1254,'oddspedia-matches'!$A:$AD,AC$2,0)</f>
        <v>#N/A</v>
      </c>
      <c r="AD1254" t="e">
        <f>VLOOKUP($Z1254,'oddspedia-matches'!$A:$AD,AD$2,0)</f>
        <v>#N/A</v>
      </c>
      <c r="AE1254" t="e">
        <f>VLOOKUP($Z1254,'oddspedia-matches'!$A:$AD,AE$2,0)</f>
        <v>#N/A</v>
      </c>
      <c r="AF1254" t="e">
        <f>VLOOKUP($Z1254,'oddspedia-matches'!$A:$AD,AF$2,0)</f>
        <v>#N/A</v>
      </c>
      <c r="AG1254" t="e">
        <f>VLOOKUP($Z1254,'oddspedia-matches'!$A:$AD,AG$2,0)</f>
        <v>#N/A</v>
      </c>
      <c r="AH1254" t="e">
        <f>VLOOKUP($Z1254,'oddspedia-matches'!$A:$AD,AH$2,0)</f>
        <v>#N/A</v>
      </c>
      <c r="AI1254" t="e">
        <f>VLOOKUP($Z1254,'oddspedia-matches'!$A:$AD,AI$2,0)</f>
        <v>#N/A</v>
      </c>
      <c r="AJ1254" t="e">
        <f>VLOOKUP($Z1254,'oddspedia-matches'!$A:$AD,AJ$2,0)</f>
        <v>#N/A</v>
      </c>
      <c r="AK1254" t="e">
        <f>VLOOKUP($Z1254,'oddspedia-matches'!$A:$AD,AK$2,0)</f>
        <v>#N/A</v>
      </c>
      <c r="AL1254" t="e">
        <f>VLOOKUP($Z1254,'oddspedia-matches'!$A:$AD,AL$2,0)</f>
        <v>#N/A</v>
      </c>
      <c r="AM1254" t="e">
        <f>VLOOKUP($Z1254,'oddspedia-matches'!$A:$AD,AM$2,0)</f>
        <v>#N/A</v>
      </c>
      <c r="AN1254" t="e">
        <f>VLOOKUP($Z1254,'oddspedia-matches'!$A:$AD,AN$2,0)</f>
        <v>#N/A</v>
      </c>
      <c r="AO1254" t="e">
        <f>VLOOKUP($Z1254,'oddspedia-matches'!$A:$AD,AO$2,0)</f>
        <v>#N/A</v>
      </c>
      <c r="AP1254" t="e">
        <f>VLOOKUP($Z1254,'oddspedia-matches'!$A:$AD,AP$2,0)</f>
        <v>#N/A</v>
      </c>
      <c r="AQ1254" t="e">
        <f>VLOOKUP($Z1254,'oddspedia-matches'!$A:$AD,AQ$2,0)</f>
        <v>#N/A</v>
      </c>
    </row>
    <row r="1255" spans="2:45" hidden="1" x14ac:dyDescent="0.3">
      <c r="B1255" t="s">
        <v>728</v>
      </c>
      <c r="C1255" t="s">
        <v>7055</v>
      </c>
      <c r="D1255" s="25">
        <v>0.70833333333333337</v>
      </c>
      <c r="E1255" t="s">
        <v>1190</v>
      </c>
      <c r="F1255" t="s">
        <v>731</v>
      </c>
      <c r="H1255">
        <v>43.3</v>
      </c>
      <c r="I1255">
        <v>31.3</v>
      </c>
      <c r="J1255">
        <v>25.5</v>
      </c>
      <c r="K1255">
        <v>74.5</v>
      </c>
      <c r="L1255">
        <v>56.7</v>
      </c>
      <c r="M1255">
        <v>68.7</v>
      </c>
      <c r="N1255">
        <v>32.1</v>
      </c>
      <c r="O1255">
        <v>45.7</v>
      </c>
      <c r="P1255">
        <v>22.2</v>
      </c>
      <c r="Q1255">
        <v>66</v>
      </c>
      <c r="R1255">
        <v>64.8</v>
      </c>
      <c r="S1255">
        <v>36.6</v>
      </c>
      <c r="T1255">
        <v>63.4</v>
      </c>
      <c r="U1255">
        <v>68.599999999999994</v>
      </c>
      <c r="V1255">
        <v>43.8</v>
      </c>
      <c r="W1255">
        <v>56.2</v>
      </c>
      <c r="X1255" t="str">
        <f>VLOOKUP(E1255,'Transform table'!A:B,2,0)</f>
        <v>Botafogo PB</v>
      </c>
      <c r="Y1255" t="str">
        <f>VLOOKUP(F1255,'Transform table'!A:B,2,0)</f>
        <v>Santa Cruz</v>
      </c>
      <c r="Z1255" t="str">
        <f t="shared" si="5"/>
        <v>08/08/2026Botafogo PBSanta Cruz</v>
      </c>
      <c r="AA1255" t="str">
        <f>VLOOKUP($Z1255,'oddspedia-matches'!$A:$AD,AA$2,0)</f>
        <v>2 - 2</v>
      </c>
      <c r="AB1255" t="str">
        <f>VLOOKUP($Z1255,'oddspedia-matches'!$A:$AD,AB$2,0)</f>
        <v>Red</v>
      </c>
      <c r="AC1255" t="str">
        <f>VLOOKUP($Z1255,'oddspedia-matches'!$A:$AD,AC$2,0)</f>
        <v>Green</v>
      </c>
      <c r="AD1255" t="str">
        <f>VLOOKUP($Z1255,'oddspedia-matches'!$A:$AD,AD$2,0)</f>
        <v>Red</v>
      </c>
      <c r="AE1255" t="str">
        <f>VLOOKUP($Z1255,'oddspedia-matches'!$A:$AD,AE$2,0)</f>
        <v>Green</v>
      </c>
      <c r="AF1255" t="str">
        <f>VLOOKUP($Z1255,'oddspedia-matches'!$A:$AD,AF$2,0)</f>
        <v>Green</v>
      </c>
      <c r="AG1255" t="str">
        <f>VLOOKUP($Z1255,'oddspedia-matches'!$A:$AD,AG$2,0)</f>
        <v>Red</v>
      </c>
      <c r="AH1255" t="str">
        <f>VLOOKUP($Z1255,'oddspedia-matches'!$A:$AD,AH$2,0)</f>
        <v>Green</v>
      </c>
      <c r="AI1255" t="str">
        <f>VLOOKUP($Z1255,'oddspedia-matches'!$A:$AD,AI$2,0)</f>
        <v>Red</v>
      </c>
      <c r="AJ1255" t="str">
        <f>VLOOKUP($Z1255,'oddspedia-matches'!$A:$AD,AJ$2,0)</f>
        <v>Red</v>
      </c>
      <c r="AK1255" t="str">
        <f>VLOOKUP($Z1255,'oddspedia-matches'!$A:$AD,AK$2,0)</f>
        <v>Green</v>
      </c>
      <c r="AL1255" t="str">
        <f>VLOOKUP($Z1255,'oddspedia-matches'!$A:$AD,AL$2,0)</f>
        <v>Green</v>
      </c>
      <c r="AM1255" t="str">
        <f>VLOOKUP($Z1255,'oddspedia-matches'!$A:$AD,AM$2,0)</f>
        <v>Green</v>
      </c>
      <c r="AN1255" t="str">
        <f>VLOOKUP($Z1255,'oddspedia-matches'!$A:$AD,AN$2,0)</f>
        <v>Red</v>
      </c>
      <c r="AO1255" t="str">
        <f>VLOOKUP($Z1255,'oddspedia-matches'!$A:$AD,AO$2,0)</f>
        <v>Red</v>
      </c>
      <c r="AP1255" t="str">
        <f>VLOOKUP($Z1255,'oddspedia-matches'!$A:$AD,AP$2,0)</f>
        <v>Green</v>
      </c>
      <c r="AQ1255" t="str">
        <f>VLOOKUP($Z1255,'oddspedia-matches'!$A:$AD,AQ$2,0)</f>
        <v>Red</v>
      </c>
      <c r="AR1255" t="s">
        <v>7119</v>
      </c>
      <c r="AS1255" t="s">
        <v>7833</v>
      </c>
    </row>
    <row r="1256" spans="2:45" hidden="1" x14ac:dyDescent="0.3">
      <c r="B1256" t="s">
        <v>728</v>
      </c>
      <c r="C1256" t="s">
        <v>7055</v>
      </c>
      <c r="D1256" s="25">
        <v>0.70833333333333337</v>
      </c>
      <c r="E1256" t="s">
        <v>732</v>
      </c>
      <c r="F1256" t="s">
        <v>729</v>
      </c>
      <c r="H1256">
        <v>31.6</v>
      </c>
      <c r="I1256">
        <v>34.1</v>
      </c>
      <c r="J1256">
        <v>34.299999999999997</v>
      </c>
      <c r="K1256">
        <v>65.7</v>
      </c>
      <c r="L1256">
        <v>68.400000000000006</v>
      </c>
      <c r="M1256">
        <v>65.900000000000006</v>
      </c>
      <c r="N1256">
        <v>15.3</v>
      </c>
      <c r="O1256">
        <v>63.3</v>
      </c>
      <c r="P1256">
        <v>21.4</v>
      </c>
      <c r="Q1256">
        <v>41.4</v>
      </c>
      <c r="R1256">
        <v>59.6</v>
      </c>
      <c r="S1256">
        <v>31.2</v>
      </c>
      <c r="T1256">
        <v>68.8</v>
      </c>
      <c r="U1256">
        <v>73.3</v>
      </c>
      <c r="V1256">
        <v>40.299999999999997</v>
      </c>
      <c r="W1256">
        <v>59.7</v>
      </c>
      <c r="X1256" t="str">
        <f>VLOOKUP(E1256,'Transform table'!A:B,2,0)</f>
        <v>Figueirense</v>
      </c>
      <c r="Y1256" t="str">
        <f>VLOOKUP(F1256,'Transform table'!A:B,2,0)</f>
        <v>Ferroviaria SP</v>
      </c>
      <c r="Z1256" t="str">
        <f t="shared" si="5"/>
        <v>08/08/2026FigueirenseFerroviaria SP</v>
      </c>
      <c r="AA1256" t="str">
        <f>VLOOKUP($Z1256,'oddspedia-matches'!$A:$AD,AA$2,0)</f>
        <v>2 - 2</v>
      </c>
      <c r="AB1256" t="str">
        <f>VLOOKUP($Z1256,'oddspedia-matches'!$A:$AD,AB$2,0)</f>
        <v>Red</v>
      </c>
      <c r="AC1256" t="str">
        <f>VLOOKUP($Z1256,'oddspedia-matches'!$A:$AD,AC$2,0)</f>
        <v>Green</v>
      </c>
      <c r="AD1256" t="str">
        <f>VLOOKUP($Z1256,'oddspedia-matches'!$A:$AD,AD$2,0)</f>
        <v>Red</v>
      </c>
      <c r="AE1256" t="str">
        <f>VLOOKUP($Z1256,'oddspedia-matches'!$A:$AD,AE$2,0)</f>
        <v>Green</v>
      </c>
      <c r="AF1256" t="str">
        <f>VLOOKUP($Z1256,'oddspedia-matches'!$A:$AD,AF$2,0)</f>
        <v>Green</v>
      </c>
      <c r="AG1256" t="str">
        <f>VLOOKUP($Z1256,'oddspedia-matches'!$A:$AD,AG$2,0)</f>
        <v>Red</v>
      </c>
      <c r="AH1256" t="str">
        <f>VLOOKUP($Z1256,'oddspedia-matches'!$A:$AD,AH$2,0)</f>
        <v>Red</v>
      </c>
      <c r="AI1256" t="str">
        <f>VLOOKUP($Z1256,'oddspedia-matches'!$A:$AD,AI$2,0)</f>
        <v>Red</v>
      </c>
      <c r="AJ1256" t="str">
        <f>VLOOKUP($Z1256,'oddspedia-matches'!$A:$AD,AJ$2,0)</f>
        <v>Green</v>
      </c>
      <c r="AK1256" t="str">
        <f>VLOOKUP($Z1256,'oddspedia-matches'!$A:$AD,AK$2,0)</f>
        <v>Green</v>
      </c>
      <c r="AL1256" t="str">
        <f>VLOOKUP($Z1256,'oddspedia-matches'!$A:$AD,AL$2,0)</f>
        <v>Green</v>
      </c>
      <c r="AM1256" t="str">
        <f>VLOOKUP($Z1256,'oddspedia-matches'!$A:$AD,AM$2,0)</f>
        <v>Green</v>
      </c>
      <c r="AN1256" t="str">
        <f>VLOOKUP($Z1256,'oddspedia-matches'!$A:$AD,AN$2,0)</f>
        <v>Red</v>
      </c>
      <c r="AO1256" t="str">
        <f>VLOOKUP($Z1256,'oddspedia-matches'!$A:$AD,AO$2,0)</f>
        <v>Red</v>
      </c>
      <c r="AP1256" t="str">
        <f>VLOOKUP($Z1256,'oddspedia-matches'!$A:$AD,AP$2,0)</f>
        <v>Green</v>
      </c>
      <c r="AQ1256" t="str">
        <f>VLOOKUP($Z1256,'oddspedia-matches'!$A:$AD,AQ$2,0)</f>
        <v>Red</v>
      </c>
      <c r="AR1256" t="s">
        <v>7119</v>
      </c>
      <c r="AS1256" t="s">
        <v>7833</v>
      </c>
    </row>
    <row r="1257" spans="2:45" hidden="1" x14ac:dyDescent="0.3">
      <c r="B1257" t="s">
        <v>685</v>
      </c>
      <c r="C1257" t="s">
        <v>7055</v>
      </c>
      <c r="D1257" s="25">
        <v>0.70833333333333337</v>
      </c>
      <c r="E1257" t="s">
        <v>1170</v>
      </c>
      <c r="F1257" t="s">
        <v>1150</v>
      </c>
      <c r="H1257">
        <v>24.6</v>
      </c>
      <c r="I1257">
        <v>33.9</v>
      </c>
      <c r="J1257">
        <v>41.5</v>
      </c>
      <c r="K1257">
        <v>58.5</v>
      </c>
      <c r="L1257">
        <v>75.400000000000006</v>
      </c>
      <c r="M1257">
        <v>66.099999999999994</v>
      </c>
      <c r="N1257">
        <v>20.9</v>
      </c>
      <c r="O1257">
        <v>47.1</v>
      </c>
      <c r="P1257">
        <v>32</v>
      </c>
      <c r="Q1257">
        <v>64</v>
      </c>
      <c r="R1257">
        <v>59.7</v>
      </c>
      <c r="S1257">
        <v>31.3</v>
      </c>
      <c r="T1257">
        <v>68.7</v>
      </c>
      <c r="U1257">
        <v>73.5</v>
      </c>
      <c r="V1257">
        <v>39.4</v>
      </c>
      <c r="W1257">
        <v>60.6</v>
      </c>
      <c r="X1257" t="str">
        <f>VLOOKUP(E1257,'Transform table'!A:B,2,0)</f>
        <v>Sao Jose RS</v>
      </c>
      <c r="Y1257" t="str">
        <f>VLOOKUP(F1257,'Transform table'!A:B,2,0)</f>
        <v>Gama DF</v>
      </c>
      <c r="Z1257" t="str">
        <f t="shared" si="5"/>
        <v>08/08/2026Sao Jose RSGama DF</v>
      </c>
      <c r="AA1257" t="str">
        <f>VLOOKUP($Z1257,'oddspedia-matches'!$A:$AD,AA$2,0)</f>
        <v>1 - 1</v>
      </c>
      <c r="AB1257" t="str">
        <f>VLOOKUP($Z1257,'oddspedia-matches'!$A:$AD,AB$2,0)</f>
        <v>Red</v>
      </c>
      <c r="AC1257" t="str">
        <f>VLOOKUP($Z1257,'oddspedia-matches'!$A:$AD,AC$2,0)</f>
        <v>Green</v>
      </c>
      <c r="AD1257" t="str">
        <f>VLOOKUP($Z1257,'oddspedia-matches'!$A:$AD,AD$2,0)</f>
        <v>Red</v>
      </c>
      <c r="AE1257" t="str">
        <f>VLOOKUP($Z1257,'oddspedia-matches'!$A:$AD,AE$2,0)</f>
        <v>Green</v>
      </c>
      <c r="AF1257" t="str">
        <f>VLOOKUP($Z1257,'oddspedia-matches'!$A:$AD,AF$2,0)</f>
        <v>Green</v>
      </c>
      <c r="AG1257" t="str">
        <f>VLOOKUP($Z1257,'oddspedia-matches'!$A:$AD,AG$2,0)</f>
        <v>Red</v>
      </c>
      <c r="AH1257" t="str">
        <f>VLOOKUP($Z1257,'oddspedia-matches'!$A:$AD,AH$2,0)</f>
        <v>Red</v>
      </c>
      <c r="AI1257" t="str">
        <f>VLOOKUP($Z1257,'oddspedia-matches'!$A:$AD,AI$2,0)</f>
        <v>Green</v>
      </c>
      <c r="AJ1257" t="str">
        <f>VLOOKUP($Z1257,'oddspedia-matches'!$A:$AD,AJ$2,0)</f>
        <v>Red</v>
      </c>
      <c r="AK1257" t="str">
        <f>VLOOKUP($Z1257,'oddspedia-matches'!$A:$AD,AK$2,0)</f>
        <v>Red</v>
      </c>
      <c r="AL1257" t="str">
        <f>VLOOKUP($Z1257,'oddspedia-matches'!$A:$AD,AL$2,0)</f>
        <v>Green</v>
      </c>
      <c r="AM1257" t="str">
        <f>VLOOKUP($Z1257,'oddspedia-matches'!$A:$AD,AM$2,0)</f>
        <v>Red</v>
      </c>
      <c r="AN1257" t="str">
        <f>VLOOKUP($Z1257,'oddspedia-matches'!$A:$AD,AN$2,0)</f>
        <v>Green</v>
      </c>
      <c r="AO1257" t="str">
        <f>VLOOKUP($Z1257,'oddspedia-matches'!$A:$AD,AO$2,0)</f>
        <v>Green</v>
      </c>
      <c r="AP1257" t="str">
        <f>VLOOKUP($Z1257,'oddspedia-matches'!$A:$AD,AP$2,0)</f>
        <v>Green</v>
      </c>
      <c r="AQ1257" t="str">
        <f>VLOOKUP($Z1257,'oddspedia-matches'!$A:$AD,AQ$2,0)</f>
        <v>Red</v>
      </c>
    </row>
    <row r="1258" spans="2:45" hidden="1" x14ac:dyDescent="0.3">
      <c r="B1258" t="s">
        <v>685</v>
      </c>
      <c r="C1258" t="s">
        <v>7055</v>
      </c>
      <c r="D1258" s="25">
        <v>0.70833333333333337</v>
      </c>
      <c r="E1258" t="s">
        <v>689</v>
      </c>
      <c r="F1258" t="s">
        <v>1148</v>
      </c>
      <c r="H1258">
        <v>30</v>
      </c>
      <c r="I1258">
        <v>30.3</v>
      </c>
      <c r="J1258">
        <v>39.700000000000003</v>
      </c>
      <c r="K1258">
        <v>60.3</v>
      </c>
      <c r="L1258">
        <v>70</v>
      </c>
      <c r="M1258">
        <v>69.7</v>
      </c>
      <c r="N1258">
        <v>19</v>
      </c>
      <c r="O1258">
        <v>57.1</v>
      </c>
      <c r="P1258">
        <v>23.9</v>
      </c>
      <c r="Q1258">
        <v>49.7</v>
      </c>
      <c r="R1258">
        <v>71.599999999999994</v>
      </c>
      <c r="S1258">
        <v>44.4</v>
      </c>
      <c r="T1258">
        <v>55.6</v>
      </c>
      <c r="U1258">
        <v>61</v>
      </c>
      <c r="V1258">
        <v>51</v>
      </c>
      <c r="W1258">
        <v>49</v>
      </c>
      <c r="X1258" t="str">
        <f>VLOOKUP(E1258,'Transform table'!A:B,2,0)</f>
        <v>Uberlandia MG</v>
      </c>
      <c r="Y1258" t="str">
        <f>VLOOKUP(F1258,'Transform table'!A:B,2,0)</f>
        <v>CS Alagoano</v>
      </c>
      <c r="Z1258" t="str">
        <f t="shared" si="5"/>
        <v>08/08/2026Uberlandia MGCS Alagoano</v>
      </c>
      <c r="AA1258" t="str">
        <f>VLOOKUP($Z1258,'oddspedia-matches'!$A:$AD,AA$2,0)</f>
        <v>1 - 0</v>
      </c>
      <c r="AB1258" t="str">
        <f>VLOOKUP($Z1258,'oddspedia-matches'!$A:$AD,AB$2,0)</f>
        <v>Green</v>
      </c>
      <c r="AC1258" t="str">
        <f>VLOOKUP($Z1258,'oddspedia-matches'!$A:$AD,AC$2,0)</f>
        <v>Red</v>
      </c>
      <c r="AD1258" t="str">
        <f>VLOOKUP($Z1258,'oddspedia-matches'!$A:$AD,AD$2,0)</f>
        <v>Red</v>
      </c>
      <c r="AE1258" t="str">
        <f>VLOOKUP($Z1258,'oddspedia-matches'!$A:$AD,AE$2,0)</f>
        <v>Green</v>
      </c>
      <c r="AF1258" t="str">
        <f>VLOOKUP($Z1258,'oddspedia-matches'!$A:$AD,AF$2,0)</f>
        <v>Red</v>
      </c>
      <c r="AG1258" t="str">
        <f>VLOOKUP($Z1258,'oddspedia-matches'!$A:$AD,AG$2,0)</f>
        <v>Green</v>
      </c>
      <c r="AH1258" t="str">
        <f>VLOOKUP($Z1258,'oddspedia-matches'!$A:$AD,AH$2,0)</f>
        <v>Red</v>
      </c>
      <c r="AI1258" t="str">
        <f>VLOOKUP($Z1258,'oddspedia-matches'!$A:$AD,AI$2,0)</f>
        <v>Green</v>
      </c>
      <c r="AJ1258" t="str">
        <f>VLOOKUP($Z1258,'oddspedia-matches'!$A:$AD,AJ$2,0)</f>
        <v>Red</v>
      </c>
      <c r="AK1258" t="str">
        <f>VLOOKUP($Z1258,'oddspedia-matches'!$A:$AD,AK$2,0)</f>
        <v>Red</v>
      </c>
      <c r="AL1258" t="str">
        <f>VLOOKUP($Z1258,'oddspedia-matches'!$A:$AD,AL$2,0)</f>
        <v>Red</v>
      </c>
      <c r="AM1258" t="str">
        <f>VLOOKUP($Z1258,'oddspedia-matches'!$A:$AD,AM$2,0)</f>
        <v>Red</v>
      </c>
      <c r="AN1258" t="str">
        <f>VLOOKUP($Z1258,'oddspedia-matches'!$A:$AD,AN$2,0)</f>
        <v>Green</v>
      </c>
      <c r="AO1258" t="str">
        <f>VLOOKUP($Z1258,'oddspedia-matches'!$A:$AD,AO$2,0)</f>
        <v>Green</v>
      </c>
      <c r="AP1258" t="str">
        <f>VLOOKUP($Z1258,'oddspedia-matches'!$A:$AD,AP$2,0)</f>
        <v>Red</v>
      </c>
      <c r="AQ1258" t="str">
        <f>VLOOKUP($Z1258,'oddspedia-matches'!$A:$AD,AQ$2,0)</f>
        <v>Green</v>
      </c>
    </row>
    <row r="1259" spans="2:45" hidden="1" x14ac:dyDescent="0.3">
      <c r="B1259" t="s">
        <v>466</v>
      </c>
      <c r="C1259" t="s">
        <v>7055</v>
      </c>
      <c r="D1259" s="25">
        <v>0.70833333333333337</v>
      </c>
      <c r="E1259" t="s">
        <v>1171</v>
      </c>
      <c r="F1259" t="s">
        <v>786</v>
      </c>
      <c r="H1259">
        <v>45.9</v>
      </c>
      <c r="I1259">
        <v>27</v>
      </c>
      <c r="J1259">
        <v>27.1</v>
      </c>
      <c r="K1259">
        <v>72.900000000000006</v>
      </c>
      <c r="L1259">
        <v>54.1</v>
      </c>
      <c r="M1259">
        <v>73</v>
      </c>
      <c r="N1259">
        <v>33.299999999999997</v>
      </c>
      <c r="O1259">
        <v>42.6</v>
      </c>
      <c r="P1259">
        <v>24.1</v>
      </c>
      <c r="Q1259">
        <v>70.8</v>
      </c>
      <c r="R1259">
        <v>79.7</v>
      </c>
      <c r="S1259">
        <v>55.4</v>
      </c>
      <c r="T1259">
        <v>44.6</v>
      </c>
      <c r="U1259">
        <v>50.6</v>
      </c>
      <c r="V1259">
        <v>58.8</v>
      </c>
      <c r="W1259">
        <v>41.2</v>
      </c>
      <c r="X1259" t="str">
        <f>VLOOKUP(E1259,'Transform table'!A:B,2,0)</f>
        <v>Portland Timbers II</v>
      </c>
      <c r="Y1259" t="str">
        <f>VLOOKUP(F1259,'Transform table'!A:B,2,0)</f>
        <v>Los Angeles FC II</v>
      </c>
      <c r="Z1259" t="str">
        <f t="shared" si="5"/>
        <v>08/08/2026Portland Timbers IILos Angeles FC II</v>
      </c>
      <c r="AA1259" t="str">
        <f>VLOOKUP($Z1259,'oddspedia-matches'!$A:$AD,AA$2,0)</f>
        <v>0 - 0</v>
      </c>
      <c r="AB1259" t="str">
        <f>VLOOKUP($Z1259,'oddspedia-matches'!$A:$AD,AB$2,0)</f>
        <v>Red</v>
      </c>
      <c r="AC1259" t="str">
        <f>VLOOKUP($Z1259,'oddspedia-matches'!$A:$AD,AC$2,0)</f>
        <v>Green</v>
      </c>
      <c r="AD1259" t="str">
        <f>VLOOKUP($Z1259,'oddspedia-matches'!$A:$AD,AD$2,0)</f>
        <v>Red</v>
      </c>
      <c r="AE1259" t="str">
        <f>VLOOKUP($Z1259,'oddspedia-matches'!$A:$AD,AE$2,0)</f>
        <v>Green</v>
      </c>
      <c r="AF1259" t="str">
        <f>VLOOKUP($Z1259,'oddspedia-matches'!$A:$AD,AF$2,0)</f>
        <v>Green</v>
      </c>
      <c r="AG1259" t="str">
        <f>VLOOKUP($Z1259,'oddspedia-matches'!$A:$AD,AG$2,0)</f>
        <v>Red</v>
      </c>
      <c r="AH1259" t="str">
        <f>VLOOKUP($Z1259,'oddspedia-matches'!$A:$AD,AH$2,0)</f>
        <v>Red</v>
      </c>
      <c r="AI1259" t="str">
        <f>VLOOKUP($Z1259,'oddspedia-matches'!$A:$AD,AI$2,0)</f>
        <v>Green</v>
      </c>
      <c r="AJ1259" t="str">
        <f>VLOOKUP($Z1259,'oddspedia-matches'!$A:$AD,AJ$2,0)</f>
        <v>Red</v>
      </c>
      <c r="AK1259" t="str">
        <f>VLOOKUP($Z1259,'oddspedia-matches'!$A:$AD,AK$2,0)</f>
        <v>Red</v>
      </c>
      <c r="AL1259" t="str">
        <f>VLOOKUP($Z1259,'oddspedia-matches'!$A:$AD,AL$2,0)</f>
        <v>Red</v>
      </c>
      <c r="AM1259" t="str">
        <f>VLOOKUP($Z1259,'oddspedia-matches'!$A:$AD,AM$2,0)</f>
        <v>Red</v>
      </c>
      <c r="AN1259" t="str">
        <f>VLOOKUP($Z1259,'oddspedia-matches'!$A:$AD,AN$2,0)</f>
        <v>Green</v>
      </c>
      <c r="AO1259" t="str">
        <f>VLOOKUP($Z1259,'oddspedia-matches'!$A:$AD,AO$2,0)</f>
        <v>Green</v>
      </c>
      <c r="AP1259" t="str">
        <f>VLOOKUP($Z1259,'oddspedia-matches'!$A:$AD,AP$2,0)</f>
        <v>Red</v>
      </c>
      <c r="AQ1259" t="str">
        <f>VLOOKUP($Z1259,'oddspedia-matches'!$A:$AD,AQ$2,0)</f>
        <v>Green</v>
      </c>
    </row>
    <row r="1260" spans="2:45" hidden="1" x14ac:dyDescent="0.3">
      <c r="B1260" t="s">
        <v>4813</v>
      </c>
      <c r="C1260" t="s">
        <v>7055</v>
      </c>
      <c r="D1260" s="25">
        <v>0.70833333333333337</v>
      </c>
      <c r="E1260" t="s">
        <v>5586</v>
      </c>
      <c r="F1260" t="s">
        <v>4814</v>
      </c>
      <c r="H1260">
        <v>27</v>
      </c>
      <c r="I1260">
        <v>29.4</v>
      </c>
      <c r="J1260">
        <v>43.7</v>
      </c>
      <c r="K1260">
        <v>56.3</v>
      </c>
      <c r="L1260">
        <v>73</v>
      </c>
      <c r="M1260">
        <v>70.599999999999994</v>
      </c>
      <c r="N1260">
        <v>21</v>
      </c>
      <c r="O1260">
        <v>47.6</v>
      </c>
      <c r="P1260">
        <v>31.4</v>
      </c>
      <c r="Q1260">
        <v>63.3</v>
      </c>
      <c r="R1260">
        <v>74.099999999999994</v>
      </c>
      <c r="S1260">
        <v>47.6</v>
      </c>
      <c r="T1260">
        <v>52.4</v>
      </c>
      <c r="U1260">
        <v>58.1</v>
      </c>
      <c r="V1260">
        <v>52.9</v>
      </c>
      <c r="W1260">
        <v>47.1</v>
      </c>
      <c r="X1260" t="str">
        <f>VLOOKUP(E1260,'Transform table'!A:B,2,0)</f>
        <v>Monagas SC</v>
      </c>
      <c r="Y1260" t="str">
        <f>VLOOKUP(F1260,'Transform table'!A:B,2,0)</f>
        <v>Carabobo</v>
      </c>
      <c r="Z1260" t="str">
        <f t="shared" si="5"/>
        <v>08/08/2026Monagas SCCarabobo</v>
      </c>
      <c r="AA1260" t="str">
        <f>VLOOKUP($Z1260,'oddspedia-matches'!$A:$AD,AA$2,0)</f>
        <v>1 - 0</v>
      </c>
      <c r="AB1260" t="str">
        <f>VLOOKUP($Z1260,'oddspedia-matches'!$A:$AD,AB$2,0)</f>
        <v>Green</v>
      </c>
      <c r="AC1260" t="str">
        <f>VLOOKUP($Z1260,'oddspedia-matches'!$A:$AD,AC$2,0)</f>
        <v>Red</v>
      </c>
      <c r="AD1260" t="str">
        <f>VLOOKUP($Z1260,'oddspedia-matches'!$A:$AD,AD$2,0)</f>
        <v>Red</v>
      </c>
      <c r="AE1260" t="str">
        <f>VLOOKUP($Z1260,'oddspedia-matches'!$A:$AD,AE$2,0)</f>
        <v>Green</v>
      </c>
      <c r="AF1260" t="str">
        <f>VLOOKUP($Z1260,'oddspedia-matches'!$A:$AD,AF$2,0)</f>
        <v>Red</v>
      </c>
      <c r="AG1260" t="str">
        <f>VLOOKUP($Z1260,'oddspedia-matches'!$A:$AD,AG$2,0)</f>
        <v>Green</v>
      </c>
      <c r="AH1260" t="str">
        <f>VLOOKUP($Z1260,'oddspedia-matches'!$A:$AD,AH$2,0)</f>
        <v>Red</v>
      </c>
      <c r="AI1260" t="str">
        <f>VLOOKUP($Z1260,'oddspedia-matches'!$A:$AD,AI$2,0)</f>
        <v>Green</v>
      </c>
      <c r="AJ1260" t="str">
        <f>VLOOKUP($Z1260,'oddspedia-matches'!$A:$AD,AJ$2,0)</f>
        <v>Red</v>
      </c>
      <c r="AK1260" t="str">
        <f>VLOOKUP($Z1260,'oddspedia-matches'!$A:$AD,AK$2,0)</f>
        <v>Red</v>
      </c>
      <c r="AL1260" t="str">
        <f>VLOOKUP($Z1260,'oddspedia-matches'!$A:$AD,AL$2,0)</f>
        <v>Red</v>
      </c>
      <c r="AM1260" t="str">
        <f>VLOOKUP($Z1260,'oddspedia-matches'!$A:$AD,AM$2,0)</f>
        <v>Red</v>
      </c>
      <c r="AN1260" t="str">
        <f>VLOOKUP($Z1260,'oddspedia-matches'!$A:$AD,AN$2,0)</f>
        <v>Green</v>
      </c>
      <c r="AO1260" t="str">
        <f>VLOOKUP($Z1260,'oddspedia-matches'!$A:$AD,AO$2,0)</f>
        <v>Green</v>
      </c>
      <c r="AP1260" t="str">
        <f>VLOOKUP($Z1260,'oddspedia-matches'!$A:$AD,AP$2,0)</f>
        <v>Red</v>
      </c>
      <c r="AQ1260" t="str">
        <f>VLOOKUP($Z1260,'oddspedia-matches'!$A:$AD,AQ$2,0)</f>
        <v>Green</v>
      </c>
      <c r="AR1260" t="s">
        <v>7122</v>
      </c>
      <c r="AS1260" t="s">
        <v>7833</v>
      </c>
    </row>
    <row r="1261" spans="2:45" hidden="1" x14ac:dyDescent="0.3">
      <c r="B1261" t="s">
        <v>468</v>
      </c>
      <c r="C1261" t="s">
        <v>7055</v>
      </c>
      <c r="D1261" s="25">
        <v>0.72916666666666663</v>
      </c>
      <c r="E1261" t="s">
        <v>57</v>
      </c>
      <c r="F1261" t="s">
        <v>75</v>
      </c>
      <c r="H1261">
        <v>45.2</v>
      </c>
      <c r="I1261">
        <v>27.2</v>
      </c>
      <c r="J1261">
        <v>27.5</v>
      </c>
      <c r="K1261">
        <v>72.5</v>
      </c>
      <c r="L1261">
        <v>54.8</v>
      </c>
      <c r="M1261">
        <v>72.8</v>
      </c>
      <c r="N1261">
        <v>29.5</v>
      </c>
      <c r="O1261">
        <v>42.3</v>
      </c>
      <c r="P1261">
        <v>28.1</v>
      </c>
      <c r="Q1261">
        <v>71.599999999999994</v>
      </c>
      <c r="R1261">
        <v>78.900000000000006</v>
      </c>
      <c r="S1261">
        <v>54.3</v>
      </c>
      <c r="T1261">
        <v>45.7</v>
      </c>
      <c r="U1261">
        <v>51.7</v>
      </c>
      <c r="V1261">
        <v>58.1</v>
      </c>
      <c r="W1261">
        <v>41.9</v>
      </c>
      <c r="X1261" t="str">
        <f>VLOOKUP(E1261,'Transform table'!A:B,2,0)</f>
        <v>New England Revolution</v>
      </c>
      <c r="Y1261" t="str">
        <f>VLOOKUP(F1261,'Transform table'!A:B,2,0)</f>
        <v>Houston Dynamo</v>
      </c>
      <c r="Z1261" t="str">
        <f t="shared" si="5"/>
        <v>08/08/2026New England RevolutionHouston Dynamo</v>
      </c>
      <c r="AA1261" t="str">
        <f>VLOOKUP($Z1261,'oddspedia-matches'!$A:$AD,AA$2,0)</f>
        <v>0 - 2</v>
      </c>
      <c r="AB1261" t="str">
        <f>VLOOKUP($Z1261,'oddspedia-matches'!$A:$AD,AB$2,0)</f>
        <v>Red</v>
      </c>
      <c r="AC1261" t="str">
        <f>VLOOKUP($Z1261,'oddspedia-matches'!$A:$AD,AC$2,0)</f>
        <v>Red</v>
      </c>
      <c r="AD1261" t="str">
        <f>VLOOKUP($Z1261,'oddspedia-matches'!$A:$AD,AD$2,0)</f>
        <v>Green</v>
      </c>
      <c r="AE1261" t="str">
        <f>VLOOKUP($Z1261,'oddspedia-matches'!$A:$AD,AE$2,0)</f>
        <v>Red</v>
      </c>
      <c r="AF1261" t="str">
        <f>VLOOKUP($Z1261,'oddspedia-matches'!$A:$AD,AF$2,0)</f>
        <v>Green</v>
      </c>
      <c r="AG1261" t="str">
        <f>VLOOKUP($Z1261,'oddspedia-matches'!$A:$AD,AG$2,0)</f>
        <v>Green</v>
      </c>
      <c r="AH1261" t="str">
        <f>VLOOKUP($Z1261,'oddspedia-matches'!$A:$AD,AH$2,0)</f>
        <v>Red</v>
      </c>
      <c r="AI1261" t="str">
        <f>VLOOKUP($Z1261,'oddspedia-matches'!$A:$AD,AI$2,0)</f>
        <v>Red</v>
      </c>
      <c r="AJ1261" t="str">
        <f>VLOOKUP($Z1261,'oddspedia-matches'!$A:$AD,AJ$2,0)</f>
        <v>Green</v>
      </c>
      <c r="AK1261" t="str">
        <f>VLOOKUP($Z1261,'oddspedia-matches'!$A:$AD,AK$2,0)</f>
        <v>Green</v>
      </c>
      <c r="AL1261" t="str">
        <f>VLOOKUP($Z1261,'oddspedia-matches'!$A:$AD,AL$2,0)</f>
        <v>Green</v>
      </c>
      <c r="AM1261" t="str">
        <f>VLOOKUP($Z1261,'oddspedia-matches'!$A:$AD,AM$2,0)</f>
        <v>Red</v>
      </c>
      <c r="AN1261" t="str">
        <f>VLOOKUP($Z1261,'oddspedia-matches'!$A:$AD,AN$2,0)</f>
        <v>Green</v>
      </c>
      <c r="AO1261" t="str">
        <f>VLOOKUP($Z1261,'oddspedia-matches'!$A:$AD,AO$2,0)</f>
        <v>Green</v>
      </c>
      <c r="AP1261" t="str">
        <f>VLOOKUP($Z1261,'oddspedia-matches'!$A:$AD,AP$2,0)</f>
        <v>Red</v>
      </c>
      <c r="AQ1261" t="str">
        <f>VLOOKUP($Z1261,'oddspedia-matches'!$A:$AD,AQ$2,0)</f>
        <v>Green</v>
      </c>
    </row>
    <row r="1262" spans="2:45" hidden="1" x14ac:dyDescent="0.3">
      <c r="B1262" t="s">
        <v>482</v>
      </c>
      <c r="C1262" t="s">
        <v>7055</v>
      </c>
      <c r="D1262" s="25">
        <v>0.72916666666666663</v>
      </c>
      <c r="E1262" t="s">
        <v>733</v>
      </c>
      <c r="F1262" t="s">
        <v>675</v>
      </c>
      <c r="H1262">
        <v>37.1</v>
      </c>
      <c r="I1262">
        <v>29.2</v>
      </c>
      <c r="J1262">
        <v>33.700000000000003</v>
      </c>
      <c r="K1262">
        <v>66.3</v>
      </c>
      <c r="L1262">
        <v>62.9</v>
      </c>
      <c r="M1262">
        <v>70.8</v>
      </c>
      <c r="N1262">
        <v>23.4</v>
      </c>
      <c r="O1262">
        <v>48</v>
      </c>
      <c r="P1262">
        <v>28.6</v>
      </c>
      <c r="Q1262">
        <v>62.8</v>
      </c>
      <c r="R1262">
        <v>74.7</v>
      </c>
      <c r="S1262">
        <v>48.4</v>
      </c>
      <c r="T1262">
        <v>51.6</v>
      </c>
      <c r="U1262">
        <v>57.1</v>
      </c>
      <c r="V1262">
        <v>54.5</v>
      </c>
      <c r="W1262">
        <v>45.5</v>
      </c>
      <c r="X1262" t="str">
        <f>VLOOKUP(E1262,'Transform table'!A:B,2,0)</f>
        <v>Juan Pablo II</v>
      </c>
      <c r="Y1262" t="str">
        <f>VLOOKUP(F1262,'Transform table'!A:B,2,0)</f>
        <v>Atletico Grau</v>
      </c>
      <c r="Z1262" t="str">
        <f t="shared" si="5"/>
        <v>08/08/2026Juan Pablo IIAtletico Grau</v>
      </c>
      <c r="AA1262" t="str">
        <f>VLOOKUP($Z1262,'oddspedia-matches'!$A:$AD,AA$2,0)</f>
        <v>0 - 0</v>
      </c>
      <c r="AB1262" t="str">
        <f>VLOOKUP($Z1262,'oddspedia-matches'!$A:$AD,AB$2,0)</f>
        <v>Red</v>
      </c>
      <c r="AC1262" t="str">
        <f>VLOOKUP($Z1262,'oddspedia-matches'!$A:$AD,AC$2,0)</f>
        <v>Green</v>
      </c>
      <c r="AD1262" t="str">
        <f>VLOOKUP($Z1262,'oddspedia-matches'!$A:$AD,AD$2,0)</f>
        <v>Red</v>
      </c>
      <c r="AE1262" t="str">
        <f>VLOOKUP($Z1262,'oddspedia-matches'!$A:$AD,AE$2,0)</f>
        <v>Green</v>
      </c>
      <c r="AF1262" t="str">
        <f>VLOOKUP($Z1262,'oddspedia-matches'!$A:$AD,AF$2,0)</f>
        <v>Green</v>
      </c>
      <c r="AG1262" t="str">
        <f>VLOOKUP($Z1262,'oddspedia-matches'!$A:$AD,AG$2,0)</f>
        <v>Red</v>
      </c>
      <c r="AH1262" t="str">
        <f>VLOOKUP($Z1262,'oddspedia-matches'!$A:$AD,AH$2,0)</f>
        <v>Red</v>
      </c>
      <c r="AI1262" t="str">
        <f>VLOOKUP($Z1262,'oddspedia-matches'!$A:$AD,AI$2,0)</f>
        <v>Green</v>
      </c>
      <c r="AJ1262" t="str">
        <f>VLOOKUP($Z1262,'oddspedia-matches'!$A:$AD,AJ$2,0)</f>
        <v>Red</v>
      </c>
      <c r="AK1262" t="str">
        <f>VLOOKUP($Z1262,'oddspedia-matches'!$A:$AD,AK$2,0)</f>
        <v>Red</v>
      </c>
      <c r="AL1262" t="str">
        <f>VLOOKUP($Z1262,'oddspedia-matches'!$A:$AD,AL$2,0)</f>
        <v>Red</v>
      </c>
      <c r="AM1262" t="str">
        <f>VLOOKUP($Z1262,'oddspedia-matches'!$A:$AD,AM$2,0)</f>
        <v>Red</v>
      </c>
      <c r="AN1262" t="str">
        <f>VLOOKUP($Z1262,'oddspedia-matches'!$A:$AD,AN$2,0)</f>
        <v>Green</v>
      </c>
      <c r="AO1262" t="str">
        <f>VLOOKUP($Z1262,'oddspedia-matches'!$A:$AD,AO$2,0)</f>
        <v>Green</v>
      </c>
      <c r="AP1262" t="str">
        <f>VLOOKUP($Z1262,'oddspedia-matches'!$A:$AD,AP$2,0)</f>
        <v>Red</v>
      </c>
      <c r="AQ1262" t="str">
        <f>VLOOKUP($Z1262,'oddspedia-matches'!$A:$AD,AQ$2,0)</f>
        <v>Green</v>
      </c>
    </row>
    <row r="1263" spans="2:45" hidden="1" x14ac:dyDescent="0.3">
      <c r="B1263" t="s">
        <v>484</v>
      </c>
      <c r="C1263" t="s">
        <v>7055</v>
      </c>
      <c r="D1263" s="25">
        <v>0.75</v>
      </c>
      <c r="E1263" t="s">
        <v>1118</v>
      </c>
      <c r="F1263" t="s">
        <v>1178</v>
      </c>
      <c r="H1263">
        <v>47.1</v>
      </c>
      <c r="I1263">
        <v>25.2</v>
      </c>
      <c r="J1263">
        <v>27.7</v>
      </c>
      <c r="K1263">
        <v>72.3</v>
      </c>
      <c r="L1263">
        <v>52.9</v>
      </c>
      <c r="M1263">
        <v>74.8</v>
      </c>
      <c r="N1263">
        <v>41.5</v>
      </c>
      <c r="O1263">
        <v>41.7</v>
      </c>
      <c r="P1263">
        <v>16.8</v>
      </c>
      <c r="Q1263">
        <v>69.900000000000006</v>
      </c>
      <c r="R1263">
        <v>87.7</v>
      </c>
      <c r="S1263">
        <v>68.7</v>
      </c>
      <c r="T1263">
        <v>31.3</v>
      </c>
      <c r="U1263">
        <v>37</v>
      </c>
      <c r="V1263">
        <v>69.099999999999994</v>
      </c>
      <c r="W1263">
        <v>30.9</v>
      </c>
      <c r="X1263" t="str">
        <f>VLOOKUP(E1263,'Transform table'!A:B,2,0)</f>
        <v>Pacific FC Langford</v>
      </c>
      <c r="Y1263" t="str">
        <f>VLOOKUP(F1263,'Transform table'!A:B,2,0)</f>
        <v>York 9 FC</v>
      </c>
      <c r="Z1263" t="str">
        <f t="shared" si="5"/>
        <v>08/08/2026Pacific FC LangfordYork 9 FC</v>
      </c>
      <c r="AA1263" t="str">
        <f>VLOOKUP($Z1263,'oddspedia-matches'!$A:$AD,AA$2,0)</f>
        <v>1 - 1</v>
      </c>
      <c r="AB1263" t="str">
        <f>VLOOKUP($Z1263,'oddspedia-matches'!$A:$AD,AB$2,0)</f>
        <v>Red</v>
      </c>
      <c r="AC1263" t="str">
        <f>VLOOKUP($Z1263,'oddspedia-matches'!$A:$AD,AC$2,0)</f>
        <v>Green</v>
      </c>
      <c r="AD1263" t="str">
        <f>VLOOKUP($Z1263,'oddspedia-matches'!$A:$AD,AD$2,0)</f>
        <v>Red</v>
      </c>
      <c r="AE1263" t="str">
        <f>VLOOKUP($Z1263,'oddspedia-matches'!$A:$AD,AE$2,0)</f>
        <v>Green</v>
      </c>
      <c r="AF1263" t="str">
        <f>VLOOKUP($Z1263,'oddspedia-matches'!$A:$AD,AF$2,0)</f>
        <v>Green</v>
      </c>
      <c r="AG1263" t="str">
        <f>VLOOKUP($Z1263,'oddspedia-matches'!$A:$AD,AG$2,0)</f>
        <v>Red</v>
      </c>
      <c r="AH1263" t="str">
        <f>VLOOKUP($Z1263,'oddspedia-matches'!$A:$AD,AH$2,0)</f>
        <v>Green</v>
      </c>
      <c r="AI1263" t="str">
        <f>VLOOKUP($Z1263,'oddspedia-matches'!$A:$AD,AI$2,0)</f>
        <v>Red</v>
      </c>
      <c r="AJ1263" t="str">
        <f>VLOOKUP($Z1263,'oddspedia-matches'!$A:$AD,AJ$2,0)</f>
        <v>Red</v>
      </c>
      <c r="AK1263" t="str">
        <f>VLOOKUP($Z1263,'oddspedia-matches'!$A:$AD,AK$2,0)</f>
        <v>Green</v>
      </c>
      <c r="AL1263" t="str">
        <f>VLOOKUP($Z1263,'oddspedia-matches'!$A:$AD,AL$2,0)</f>
        <v>Green</v>
      </c>
      <c r="AM1263" t="str">
        <f>VLOOKUP($Z1263,'oddspedia-matches'!$A:$AD,AM$2,0)</f>
        <v>Red</v>
      </c>
      <c r="AN1263" t="str">
        <f>VLOOKUP($Z1263,'oddspedia-matches'!$A:$AD,AN$2,0)</f>
        <v>Green</v>
      </c>
      <c r="AO1263" t="str">
        <f>VLOOKUP($Z1263,'oddspedia-matches'!$A:$AD,AO$2,0)</f>
        <v>Green</v>
      </c>
      <c r="AP1263" t="str">
        <f>VLOOKUP($Z1263,'oddspedia-matches'!$A:$AD,AP$2,0)</f>
        <v>Green</v>
      </c>
      <c r="AQ1263" t="str">
        <f>VLOOKUP($Z1263,'oddspedia-matches'!$A:$AD,AQ$2,0)</f>
        <v>Red</v>
      </c>
    </row>
    <row r="1264" spans="2:45" hidden="1" x14ac:dyDescent="0.3">
      <c r="B1264" t="s">
        <v>457</v>
      </c>
      <c r="C1264" t="s">
        <v>7055</v>
      </c>
      <c r="D1264" s="25">
        <v>0.76041666666666663</v>
      </c>
      <c r="E1264" t="s">
        <v>1216</v>
      </c>
      <c r="F1264" t="s">
        <v>236</v>
      </c>
      <c r="H1264">
        <v>51.1</v>
      </c>
      <c r="I1264">
        <v>26.3</v>
      </c>
      <c r="J1264">
        <v>22.7</v>
      </c>
      <c r="K1264">
        <v>77.3</v>
      </c>
      <c r="L1264">
        <v>48.9</v>
      </c>
      <c r="M1264">
        <v>73.7</v>
      </c>
      <c r="N1264">
        <v>32.799999999999997</v>
      </c>
      <c r="O1264">
        <v>44.4</v>
      </c>
      <c r="P1264">
        <v>22.7</v>
      </c>
      <c r="Q1264">
        <v>67.8</v>
      </c>
      <c r="R1264">
        <v>78.900000000000006</v>
      </c>
      <c r="S1264">
        <v>54.4</v>
      </c>
      <c r="T1264">
        <v>45.6</v>
      </c>
      <c r="U1264">
        <v>52.1</v>
      </c>
      <c r="V1264">
        <v>56.5</v>
      </c>
      <c r="W1264">
        <v>43.5</v>
      </c>
      <c r="X1264" t="str">
        <f>VLOOKUP(E1264,'Transform table'!A:B,2,0)</f>
        <v>Club The Strongest</v>
      </c>
      <c r="Y1264" t="str">
        <f>VLOOKUP(F1264,'Transform table'!A:B,2,0)</f>
        <v>Independiente Petrolero</v>
      </c>
      <c r="Z1264" t="str">
        <f t="shared" si="5"/>
        <v>08/08/2026Club The StrongestIndependiente Petrolero</v>
      </c>
      <c r="AA1264" t="str">
        <f>VLOOKUP($Z1264,'oddspedia-matches'!$A:$AD,AA$2,0)</f>
        <v>1 - 2</v>
      </c>
      <c r="AB1264" t="str">
        <f>VLOOKUP($Z1264,'oddspedia-matches'!$A:$AD,AB$2,0)</f>
        <v>Red</v>
      </c>
      <c r="AC1264" t="str">
        <f>VLOOKUP($Z1264,'oddspedia-matches'!$A:$AD,AC$2,0)</f>
        <v>Red</v>
      </c>
      <c r="AD1264" t="str">
        <f>VLOOKUP($Z1264,'oddspedia-matches'!$A:$AD,AD$2,0)</f>
        <v>Green</v>
      </c>
      <c r="AE1264" t="str">
        <f>VLOOKUP($Z1264,'oddspedia-matches'!$A:$AD,AE$2,0)</f>
        <v>Red</v>
      </c>
      <c r="AF1264" t="str">
        <f>VLOOKUP($Z1264,'oddspedia-matches'!$A:$AD,AF$2,0)</f>
        <v>Green</v>
      </c>
      <c r="AG1264" t="str">
        <f>VLOOKUP($Z1264,'oddspedia-matches'!$A:$AD,AG$2,0)</f>
        <v>Green</v>
      </c>
      <c r="AH1264" t="str">
        <f>VLOOKUP($Z1264,'oddspedia-matches'!$A:$AD,AH$2,0)</f>
        <v>Green</v>
      </c>
      <c r="AI1264" t="str">
        <f>VLOOKUP($Z1264,'oddspedia-matches'!$A:$AD,AI$2,0)</f>
        <v>Red</v>
      </c>
      <c r="AJ1264" t="str">
        <f>VLOOKUP($Z1264,'oddspedia-matches'!$A:$AD,AJ$2,0)</f>
        <v>Red</v>
      </c>
      <c r="AK1264" t="str">
        <f>VLOOKUP($Z1264,'oddspedia-matches'!$A:$AD,AK$2,0)</f>
        <v>Green</v>
      </c>
      <c r="AL1264" t="str">
        <f>VLOOKUP($Z1264,'oddspedia-matches'!$A:$AD,AL$2,0)</f>
        <v>Green</v>
      </c>
      <c r="AM1264" t="str">
        <f>VLOOKUP($Z1264,'oddspedia-matches'!$A:$AD,AM$2,0)</f>
        <v>Green</v>
      </c>
      <c r="AN1264" t="str">
        <f>VLOOKUP($Z1264,'oddspedia-matches'!$A:$AD,AN$2,0)</f>
        <v>Red</v>
      </c>
      <c r="AO1264" t="str">
        <f>VLOOKUP($Z1264,'oddspedia-matches'!$A:$AD,AO$2,0)</f>
        <v>Green</v>
      </c>
      <c r="AP1264" t="str">
        <f>VLOOKUP($Z1264,'oddspedia-matches'!$A:$AD,AP$2,0)</f>
        <v>Green</v>
      </c>
      <c r="AQ1264" t="str">
        <f>VLOOKUP($Z1264,'oddspedia-matches'!$A:$AD,AQ$2,0)</f>
        <v>Red</v>
      </c>
      <c r="AR1264" t="s">
        <v>7123</v>
      </c>
    </row>
    <row r="1265" spans="2:45" hidden="1" x14ac:dyDescent="0.3">
      <c r="B1265" t="s">
        <v>487</v>
      </c>
      <c r="C1265" t="s">
        <v>7055</v>
      </c>
      <c r="D1265" s="25">
        <v>0.76388888888888884</v>
      </c>
      <c r="E1265" t="s">
        <v>241</v>
      </c>
      <c r="F1265" t="s">
        <v>1228</v>
      </c>
      <c r="H1265">
        <v>50.3</v>
      </c>
      <c r="I1265">
        <v>26.9</v>
      </c>
      <c r="J1265">
        <v>22.8</v>
      </c>
      <c r="K1265">
        <v>77.2</v>
      </c>
      <c r="L1265">
        <v>49.7</v>
      </c>
      <c r="M1265">
        <v>73.099999999999994</v>
      </c>
      <c r="N1265">
        <v>37.299999999999997</v>
      </c>
      <c r="O1265">
        <v>39.1</v>
      </c>
      <c r="P1265">
        <v>23.6</v>
      </c>
      <c r="Q1265">
        <v>75.8</v>
      </c>
      <c r="R1265">
        <v>76.599999999999994</v>
      </c>
      <c r="S1265">
        <v>51.1</v>
      </c>
      <c r="T1265">
        <v>48.9</v>
      </c>
      <c r="U1265">
        <v>55.3</v>
      </c>
      <c r="V1265">
        <v>54</v>
      </c>
      <c r="W1265">
        <v>46</v>
      </c>
      <c r="X1265" t="str">
        <f>VLOOKUP(E1265,'Transform table'!A:B,2,0)</f>
        <v>Fortaleza EC</v>
      </c>
      <c r="Y1265" t="str">
        <f>VLOOKUP(F1265,'Transform table'!A:B,2,0)</f>
        <v>Cucuta Deportivo</v>
      </c>
      <c r="Z1265" t="str">
        <f t="shared" si="5"/>
        <v>08/08/2026Fortaleza ECCucuta Deportivo</v>
      </c>
      <c r="AA1265" t="e">
        <f>VLOOKUP($Z1265,'oddspedia-matches'!$A:$AD,AA$2,0)</f>
        <v>#N/A</v>
      </c>
      <c r="AB1265" t="e">
        <f>VLOOKUP($Z1265,'oddspedia-matches'!$A:$AD,AB$2,0)</f>
        <v>#N/A</v>
      </c>
      <c r="AC1265" t="e">
        <f>VLOOKUP($Z1265,'oddspedia-matches'!$A:$AD,AC$2,0)</f>
        <v>#N/A</v>
      </c>
      <c r="AD1265" t="e">
        <f>VLOOKUP($Z1265,'oddspedia-matches'!$A:$AD,AD$2,0)</f>
        <v>#N/A</v>
      </c>
      <c r="AE1265" t="e">
        <f>VLOOKUP($Z1265,'oddspedia-matches'!$A:$AD,AE$2,0)</f>
        <v>#N/A</v>
      </c>
      <c r="AF1265" t="e">
        <f>VLOOKUP($Z1265,'oddspedia-matches'!$A:$AD,AF$2,0)</f>
        <v>#N/A</v>
      </c>
      <c r="AG1265" t="e">
        <f>VLOOKUP($Z1265,'oddspedia-matches'!$A:$AD,AG$2,0)</f>
        <v>#N/A</v>
      </c>
      <c r="AH1265" t="e">
        <f>VLOOKUP($Z1265,'oddspedia-matches'!$A:$AD,AH$2,0)</f>
        <v>#N/A</v>
      </c>
      <c r="AI1265" t="e">
        <f>VLOOKUP($Z1265,'oddspedia-matches'!$A:$AD,AI$2,0)</f>
        <v>#N/A</v>
      </c>
      <c r="AJ1265" t="e">
        <f>VLOOKUP($Z1265,'oddspedia-matches'!$A:$AD,AJ$2,0)</f>
        <v>#N/A</v>
      </c>
      <c r="AK1265" t="e">
        <f>VLOOKUP($Z1265,'oddspedia-matches'!$A:$AD,AK$2,0)</f>
        <v>#N/A</v>
      </c>
      <c r="AL1265" t="e">
        <f>VLOOKUP($Z1265,'oddspedia-matches'!$A:$AD,AL$2,0)</f>
        <v>#N/A</v>
      </c>
      <c r="AM1265" t="e">
        <f>VLOOKUP($Z1265,'oddspedia-matches'!$A:$AD,AM$2,0)</f>
        <v>#N/A</v>
      </c>
      <c r="AN1265" t="e">
        <f>VLOOKUP($Z1265,'oddspedia-matches'!$A:$AD,AN$2,0)</f>
        <v>#N/A</v>
      </c>
      <c r="AO1265" t="e">
        <f>VLOOKUP($Z1265,'oddspedia-matches'!$A:$AD,AO$2,0)</f>
        <v>#N/A</v>
      </c>
      <c r="AP1265" t="e">
        <f>VLOOKUP($Z1265,'oddspedia-matches'!$A:$AD,AP$2,0)</f>
        <v>#N/A</v>
      </c>
      <c r="AQ1265" t="e">
        <f>VLOOKUP($Z1265,'oddspedia-matches'!$A:$AD,AQ$2,0)</f>
        <v>#N/A</v>
      </c>
    </row>
    <row r="1266" spans="2:45" hidden="1" x14ac:dyDescent="0.3">
      <c r="B1266" t="s">
        <v>454</v>
      </c>
      <c r="C1266" t="s">
        <v>7055</v>
      </c>
      <c r="D1266" s="25">
        <v>0.77083333333333337</v>
      </c>
      <c r="E1266" t="s">
        <v>111</v>
      </c>
      <c r="F1266" t="s">
        <v>230</v>
      </c>
      <c r="H1266">
        <v>39.200000000000003</v>
      </c>
      <c r="I1266">
        <v>29</v>
      </c>
      <c r="J1266">
        <v>31.8</v>
      </c>
      <c r="K1266">
        <v>68.2</v>
      </c>
      <c r="L1266">
        <v>60.8</v>
      </c>
      <c r="M1266">
        <v>71</v>
      </c>
      <c r="N1266">
        <v>28.1</v>
      </c>
      <c r="O1266">
        <v>42.8</v>
      </c>
      <c r="P1266">
        <v>29.1</v>
      </c>
      <c r="Q1266">
        <v>70.900000000000006</v>
      </c>
      <c r="R1266">
        <v>74.8</v>
      </c>
      <c r="S1266">
        <v>48.6</v>
      </c>
      <c r="T1266">
        <v>51.4</v>
      </c>
      <c r="U1266">
        <v>56.9</v>
      </c>
      <c r="V1266">
        <v>54.5</v>
      </c>
      <c r="W1266">
        <v>45.5</v>
      </c>
      <c r="X1266" t="str">
        <f>VLOOKUP(E1266,'Transform table'!A:B,2,0)</f>
        <v>Clube Do Remo</v>
      </c>
      <c r="Y1266" t="str">
        <f>VLOOKUP(F1266,'Transform table'!A:B,2,0)</f>
        <v>Atletico Mineiro</v>
      </c>
      <c r="Z1266" t="str">
        <f t="shared" si="5"/>
        <v>08/08/2026Clube Do RemoAtletico Mineiro</v>
      </c>
      <c r="AA1266" t="str">
        <f>VLOOKUP($Z1266,'oddspedia-matches'!$A:$AD,AA$2,0)</f>
        <v>2 - 2</v>
      </c>
      <c r="AB1266" t="str">
        <f>VLOOKUP($Z1266,'oddspedia-matches'!$A:$AD,AB$2,0)</f>
        <v>Red</v>
      </c>
      <c r="AC1266" t="str">
        <f>VLOOKUP($Z1266,'oddspedia-matches'!$A:$AD,AC$2,0)</f>
        <v>Green</v>
      </c>
      <c r="AD1266" t="str">
        <f>VLOOKUP($Z1266,'oddspedia-matches'!$A:$AD,AD$2,0)</f>
        <v>Red</v>
      </c>
      <c r="AE1266" t="str">
        <f>VLOOKUP($Z1266,'oddspedia-matches'!$A:$AD,AE$2,0)</f>
        <v>Green</v>
      </c>
      <c r="AF1266" t="str">
        <f>VLOOKUP($Z1266,'oddspedia-matches'!$A:$AD,AF$2,0)</f>
        <v>Green</v>
      </c>
      <c r="AG1266" t="str">
        <f>VLOOKUP($Z1266,'oddspedia-matches'!$A:$AD,AG$2,0)</f>
        <v>Red</v>
      </c>
      <c r="AH1266" t="str">
        <f>VLOOKUP($Z1266,'oddspedia-matches'!$A:$AD,AH$2,0)</f>
        <v>Red</v>
      </c>
      <c r="AI1266" t="str">
        <f>VLOOKUP($Z1266,'oddspedia-matches'!$A:$AD,AI$2,0)</f>
        <v>Red</v>
      </c>
      <c r="AJ1266" t="str">
        <f>VLOOKUP($Z1266,'oddspedia-matches'!$A:$AD,AJ$2,0)</f>
        <v>Green</v>
      </c>
      <c r="AK1266" t="str">
        <f>VLOOKUP($Z1266,'oddspedia-matches'!$A:$AD,AK$2,0)</f>
        <v>Green</v>
      </c>
      <c r="AL1266" t="str">
        <f>VLOOKUP($Z1266,'oddspedia-matches'!$A:$AD,AL$2,0)</f>
        <v>Green</v>
      </c>
      <c r="AM1266" t="str">
        <f>VLOOKUP($Z1266,'oddspedia-matches'!$A:$AD,AM$2,0)</f>
        <v>Green</v>
      </c>
      <c r="AN1266" t="str">
        <f>VLOOKUP($Z1266,'oddspedia-matches'!$A:$AD,AN$2,0)</f>
        <v>Red</v>
      </c>
      <c r="AO1266" t="str">
        <f>VLOOKUP($Z1266,'oddspedia-matches'!$A:$AD,AO$2,0)</f>
        <v>Red</v>
      </c>
      <c r="AP1266" t="str">
        <f>VLOOKUP($Z1266,'oddspedia-matches'!$A:$AD,AP$2,0)</f>
        <v>Green</v>
      </c>
      <c r="AQ1266" t="str">
        <f>VLOOKUP($Z1266,'oddspedia-matches'!$A:$AD,AQ$2,0)</f>
        <v>Red</v>
      </c>
      <c r="AR1266" t="s">
        <v>7122</v>
      </c>
      <c r="AS1266" t="s">
        <v>7833</v>
      </c>
    </row>
    <row r="1267" spans="2:45" hidden="1" x14ac:dyDescent="0.3">
      <c r="B1267" t="s">
        <v>455</v>
      </c>
      <c r="C1267" t="s">
        <v>7055</v>
      </c>
      <c r="D1267" s="25">
        <v>0.77083333333333337</v>
      </c>
      <c r="E1267" t="s">
        <v>118</v>
      </c>
      <c r="F1267" t="s">
        <v>233</v>
      </c>
      <c r="H1267">
        <v>53.9</v>
      </c>
      <c r="I1267">
        <v>27.8</v>
      </c>
      <c r="J1267">
        <v>18.3</v>
      </c>
      <c r="K1267">
        <v>81.7</v>
      </c>
      <c r="L1267">
        <v>46.1</v>
      </c>
      <c r="M1267">
        <v>72.2</v>
      </c>
      <c r="N1267">
        <v>36.299999999999997</v>
      </c>
      <c r="O1267">
        <v>47.3</v>
      </c>
      <c r="P1267">
        <v>16.399999999999999</v>
      </c>
      <c r="Q1267">
        <v>62.2</v>
      </c>
      <c r="R1267">
        <v>69.2</v>
      </c>
      <c r="S1267">
        <v>41.7</v>
      </c>
      <c r="T1267">
        <v>58.3</v>
      </c>
      <c r="U1267">
        <v>65.099999999999994</v>
      </c>
      <c r="V1267">
        <v>44.6</v>
      </c>
      <c r="W1267">
        <v>55.4</v>
      </c>
      <c r="X1267" t="str">
        <f>VLOOKUP(E1267,'Transform table'!A:B,2,0)</f>
        <v>Botafogo SP</v>
      </c>
      <c r="Y1267" t="str">
        <f>VLOOKUP(F1267,'Transform table'!A:B,2,0)</f>
        <v>America Mineiro</v>
      </c>
      <c r="Z1267" t="str">
        <f t="shared" si="5"/>
        <v>08/08/2026Botafogo SPAmerica Mineiro</v>
      </c>
      <c r="AA1267" t="str">
        <f>VLOOKUP($Z1267,'oddspedia-matches'!$A:$AD,AA$2,0)</f>
        <v>2 - 1</v>
      </c>
      <c r="AB1267" t="str">
        <f>VLOOKUP($Z1267,'oddspedia-matches'!$A:$AD,AB$2,0)</f>
        <v>Green</v>
      </c>
      <c r="AC1267" t="str">
        <f>VLOOKUP($Z1267,'oddspedia-matches'!$A:$AD,AC$2,0)</f>
        <v>Red</v>
      </c>
      <c r="AD1267" t="str">
        <f>VLOOKUP($Z1267,'oddspedia-matches'!$A:$AD,AD$2,0)</f>
        <v>Red</v>
      </c>
      <c r="AE1267" t="str">
        <f>VLOOKUP($Z1267,'oddspedia-matches'!$A:$AD,AE$2,0)</f>
        <v>Green</v>
      </c>
      <c r="AF1267" t="str">
        <f>VLOOKUP($Z1267,'oddspedia-matches'!$A:$AD,AF$2,0)</f>
        <v>Red</v>
      </c>
      <c r="AG1267" t="str">
        <f>VLOOKUP($Z1267,'oddspedia-matches'!$A:$AD,AG$2,0)</f>
        <v>Green</v>
      </c>
      <c r="AH1267" t="str">
        <f>VLOOKUP($Z1267,'oddspedia-matches'!$A:$AD,AH$2,0)</f>
        <v>Red</v>
      </c>
      <c r="AI1267" t="str">
        <f>VLOOKUP($Z1267,'oddspedia-matches'!$A:$AD,AI$2,0)</f>
        <v>Green</v>
      </c>
      <c r="AJ1267" t="str">
        <f>VLOOKUP($Z1267,'oddspedia-matches'!$A:$AD,AJ$2,0)</f>
        <v>Red</v>
      </c>
      <c r="AK1267" t="str">
        <f>VLOOKUP($Z1267,'oddspedia-matches'!$A:$AD,AK$2,0)</f>
        <v>Red</v>
      </c>
      <c r="AL1267" t="str">
        <f>VLOOKUP($Z1267,'oddspedia-matches'!$A:$AD,AL$2,0)</f>
        <v>Green</v>
      </c>
      <c r="AM1267" t="str">
        <f>VLOOKUP($Z1267,'oddspedia-matches'!$A:$AD,AM$2,0)</f>
        <v>Green</v>
      </c>
      <c r="AN1267" t="str">
        <f>VLOOKUP($Z1267,'oddspedia-matches'!$A:$AD,AN$2,0)</f>
        <v>Red</v>
      </c>
      <c r="AO1267" t="str">
        <f>VLOOKUP($Z1267,'oddspedia-matches'!$A:$AD,AO$2,0)</f>
        <v>Green</v>
      </c>
      <c r="AP1267" t="str">
        <f>VLOOKUP($Z1267,'oddspedia-matches'!$A:$AD,AP$2,0)</f>
        <v>Green</v>
      </c>
      <c r="AQ1267" t="str">
        <f>VLOOKUP($Z1267,'oddspedia-matches'!$A:$AD,AQ$2,0)</f>
        <v>Red</v>
      </c>
    </row>
    <row r="1268" spans="2:45" hidden="1" x14ac:dyDescent="0.3">
      <c r="B1268" t="s">
        <v>685</v>
      </c>
      <c r="C1268" t="s">
        <v>7055</v>
      </c>
      <c r="D1268" s="25">
        <v>0.77083333333333337</v>
      </c>
      <c r="E1268" t="s">
        <v>1168</v>
      </c>
      <c r="F1268" t="s">
        <v>1165</v>
      </c>
      <c r="H1268">
        <v>36.200000000000003</v>
      </c>
      <c r="I1268">
        <v>32.799999999999997</v>
      </c>
      <c r="J1268">
        <v>31</v>
      </c>
      <c r="K1268">
        <v>69</v>
      </c>
      <c r="L1268">
        <v>63.8</v>
      </c>
      <c r="M1268">
        <v>67.2</v>
      </c>
      <c r="N1268">
        <v>24.1</v>
      </c>
      <c r="O1268">
        <v>54.4</v>
      </c>
      <c r="P1268">
        <v>21.5</v>
      </c>
      <c r="Q1268">
        <v>53.6</v>
      </c>
      <c r="R1268">
        <v>62.7</v>
      </c>
      <c r="S1268">
        <v>34.299999999999997</v>
      </c>
      <c r="T1268">
        <v>65.7</v>
      </c>
      <c r="U1268">
        <v>70.400000000000006</v>
      </c>
      <c r="V1268">
        <v>43</v>
      </c>
      <c r="W1268">
        <v>57</v>
      </c>
      <c r="X1268" t="str">
        <f>VLOOKUP(E1268,'Transform table'!A:B,2,0)</f>
        <v>Goiatuba EC</v>
      </c>
      <c r="Y1268" t="str">
        <f>VLOOKUP(F1268,'Transform table'!A:B,2,0)</f>
        <v>ASA</v>
      </c>
      <c r="Z1268" t="str">
        <f t="shared" si="5"/>
        <v>08/08/2026Goiatuba ECASA</v>
      </c>
      <c r="AA1268" t="str">
        <f>VLOOKUP($Z1268,'oddspedia-matches'!$A:$AD,AA$2,0)</f>
        <v>0 - 0</v>
      </c>
      <c r="AB1268" t="str">
        <f>VLOOKUP($Z1268,'oddspedia-matches'!$A:$AD,AB$2,0)</f>
        <v>Red</v>
      </c>
      <c r="AC1268" t="str">
        <f>VLOOKUP($Z1268,'oddspedia-matches'!$A:$AD,AC$2,0)</f>
        <v>Green</v>
      </c>
      <c r="AD1268" t="str">
        <f>VLOOKUP($Z1268,'oddspedia-matches'!$A:$AD,AD$2,0)</f>
        <v>Red</v>
      </c>
      <c r="AE1268" t="str">
        <f>VLOOKUP($Z1268,'oddspedia-matches'!$A:$AD,AE$2,0)</f>
        <v>Green</v>
      </c>
      <c r="AF1268" t="str">
        <f>VLOOKUP($Z1268,'oddspedia-matches'!$A:$AD,AF$2,0)</f>
        <v>Green</v>
      </c>
      <c r="AG1268" t="str">
        <f>VLOOKUP($Z1268,'oddspedia-matches'!$A:$AD,AG$2,0)</f>
        <v>Red</v>
      </c>
      <c r="AH1268" t="str">
        <f>VLOOKUP($Z1268,'oddspedia-matches'!$A:$AD,AH$2,0)</f>
        <v>Red</v>
      </c>
      <c r="AI1268" t="str">
        <f>VLOOKUP($Z1268,'oddspedia-matches'!$A:$AD,AI$2,0)</f>
        <v>Green</v>
      </c>
      <c r="AJ1268" t="str">
        <f>VLOOKUP($Z1268,'oddspedia-matches'!$A:$AD,AJ$2,0)</f>
        <v>Red</v>
      </c>
      <c r="AK1268" t="str">
        <f>VLOOKUP($Z1268,'oddspedia-matches'!$A:$AD,AK$2,0)</f>
        <v>Red</v>
      </c>
      <c r="AL1268" t="str">
        <f>VLOOKUP($Z1268,'oddspedia-matches'!$A:$AD,AL$2,0)</f>
        <v>Red</v>
      </c>
      <c r="AM1268" t="str">
        <f>VLOOKUP($Z1268,'oddspedia-matches'!$A:$AD,AM$2,0)</f>
        <v>Red</v>
      </c>
      <c r="AN1268" t="str">
        <f>VLOOKUP($Z1268,'oddspedia-matches'!$A:$AD,AN$2,0)</f>
        <v>Green</v>
      </c>
      <c r="AO1268" t="str">
        <f>VLOOKUP($Z1268,'oddspedia-matches'!$A:$AD,AO$2,0)</f>
        <v>Green</v>
      </c>
      <c r="AP1268" t="str">
        <f>VLOOKUP($Z1268,'oddspedia-matches'!$A:$AD,AP$2,0)</f>
        <v>Red</v>
      </c>
      <c r="AQ1268" t="str">
        <f>VLOOKUP($Z1268,'oddspedia-matches'!$A:$AD,AQ$2,0)</f>
        <v>Green</v>
      </c>
    </row>
    <row r="1269" spans="2:45" hidden="1" x14ac:dyDescent="0.3">
      <c r="B1269" t="s">
        <v>485</v>
      </c>
      <c r="C1269" t="s">
        <v>7055</v>
      </c>
      <c r="D1269" s="25">
        <v>0.77083333333333337</v>
      </c>
      <c r="E1269" t="s">
        <v>690</v>
      </c>
      <c r="F1269" t="s">
        <v>780</v>
      </c>
      <c r="H1269">
        <v>52.2</v>
      </c>
      <c r="I1269">
        <v>25.8</v>
      </c>
      <c r="J1269">
        <v>22</v>
      </c>
      <c r="K1269">
        <v>78</v>
      </c>
      <c r="L1269">
        <v>47.8</v>
      </c>
      <c r="M1269">
        <v>74.2</v>
      </c>
      <c r="N1269">
        <v>36.200000000000003</v>
      </c>
      <c r="O1269">
        <v>44.2</v>
      </c>
      <c r="P1269">
        <v>19.600000000000001</v>
      </c>
      <c r="Q1269">
        <v>67.400000000000006</v>
      </c>
      <c r="R1269">
        <v>80</v>
      </c>
      <c r="S1269">
        <v>56</v>
      </c>
      <c r="T1269">
        <v>44</v>
      </c>
      <c r="U1269">
        <v>50.6</v>
      </c>
      <c r="V1269">
        <v>57.4</v>
      </c>
      <c r="W1269">
        <v>42.6</v>
      </c>
      <c r="X1269" t="str">
        <f>VLOOKUP(E1269,'Transform table'!A:B,2,0)</f>
        <v>Coquimbo Unido</v>
      </c>
      <c r="Y1269" t="str">
        <f>VLOOKUP(F1269,'Transform table'!A:B,2,0)</f>
        <v>CD La Serena</v>
      </c>
      <c r="Z1269" t="str">
        <f t="shared" si="5"/>
        <v>08/08/2026Coquimbo UnidoCD La Serena</v>
      </c>
      <c r="AA1269" t="str">
        <f>VLOOKUP($Z1269,'oddspedia-matches'!$A:$AD,AA$2,0)</f>
        <v>1 - 1</v>
      </c>
      <c r="AB1269" t="str">
        <f>VLOOKUP($Z1269,'oddspedia-matches'!$A:$AD,AB$2,0)</f>
        <v>Red</v>
      </c>
      <c r="AC1269" t="str">
        <f>VLOOKUP($Z1269,'oddspedia-matches'!$A:$AD,AC$2,0)</f>
        <v>Green</v>
      </c>
      <c r="AD1269" t="str">
        <f>VLOOKUP($Z1269,'oddspedia-matches'!$A:$AD,AD$2,0)</f>
        <v>Red</v>
      </c>
      <c r="AE1269" t="str">
        <f>VLOOKUP($Z1269,'oddspedia-matches'!$A:$AD,AE$2,0)</f>
        <v>Green</v>
      </c>
      <c r="AF1269" t="str">
        <f>VLOOKUP($Z1269,'oddspedia-matches'!$A:$AD,AF$2,0)</f>
        <v>Green</v>
      </c>
      <c r="AG1269" t="str">
        <f>VLOOKUP($Z1269,'oddspedia-matches'!$A:$AD,AG$2,0)</f>
        <v>Red</v>
      </c>
      <c r="AH1269" t="str">
        <f>VLOOKUP($Z1269,'oddspedia-matches'!$A:$AD,AH$2,0)</f>
        <v>Red</v>
      </c>
      <c r="AI1269" t="str">
        <f>VLOOKUP($Z1269,'oddspedia-matches'!$A:$AD,AI$2,0)</f>
        <v>Green</v>
      </c>
      <c r="AJ1269" t="str">
        <f>VLOOKUP($Z1269,'oddspedia-matches'!$A:$AD,AJ$2,0)</f>
        <v>Red</v>
      </c>
      <c r="AK1269" t="str">
        <f>VLOOKUP($Z1269,'oddspedia-matches'!$A:$AD,AK$2,0)</f>
        <v>Red</v>
      </c>
      <c r="AL1269" t="str">
        <f>VLOOKUP($Z1269,'oddspedia-matches'!$A:$AD,AL$2,0)</f>
        <v>Green</v>
      </c>
      <c r="AM1269" t="str">
        <f>VLOOKUP($Z1269,'oddspedia-matches'!$A:$AD,AM$2,0)</f>
        <v>Red</v>
      </c>
      <c r="AN1269" t="str">
        <f>VLOOKUP($Z1269,'oddspedia-matches'!$A:$AD,AN$2,0)</f>
        <v>Green</v>
      </c>
      <c r="AO1269" t="str">
        <f>VLOOKUP($Z1269,'oddspedia-matches'!$A:$AD,AO$2,0)</f>
        <v>Green</v>
      </c>
      <c r="AP1269" t="str">
        <f>VLOOKUP($Z1269,'oddspedia-matches'!$A:$AD,AP$2,0)</f>
        <v>Green</v>
      </c>
      <c r="AQ1269" t="str">
        <f>VLOOKUP($Z1269,'oddspedia-matches'!$A:$AD,AQ$2,0)</f>
        <v>Red</v>
      </c>
    </row>
    <row r="1270" spans="2:45" hidden="1" x14ac:dyDescent="0.3">
      <c r="B1270" t="s">
        <v>488</v>
      </c>
      <c r="C1270" t="s">
        <v>7055</v>
      </c>
      <c r="D1270" s="25">
        <v>0.77083333333333337</v>
      </c>
      <c r="E1270" t="s">
        <v>749</v>
      </c>
      <c r="F1270" t="s">
        <v>203</v>
      </c>
      <c r="H1270">
        <v>54.1</v>
      </c>
      <c r="I1270">
        <v>25.4</v>
      </c>
      <c r="J1270">
        <v>20.5</v>
      </c>
      <c r="K1270">
        <v>79.5</v>
      </c>
      <c r="L1270">
        <v>45.9</v>
      </c>
      <c r="M1270">
        <v>74.599999999999994</v>
      </c>
      <c r="N1270">
        <v>49.9</v>
      </c>
      <c r="O1270">
        <v>35.9</v>
      </c>
      <c r="P1270">
        <v>14.2</v>
      </c>
      <c r="Q1270">
        <v>76.400000000000006</v>
      </c>
      <c r="R1270">
        <v>80.099999999999994</v>
      </c>
      <c r="S1270">
        <v>56.2</v>
      </c>
      <c r="T1270">
        <v>43.8</v>
      </c>
      <c r="U1270">
        <v>50.7</v>
      </c>
      <c r="V1270">
        <v>56.8</v>
      </c>
      <c r="W1270">
        <v>43.2</v>
      </c>
      <c r="X1270" t="str">
        <f>VLOOKUP(E1270,'Transform table'!A:B,2,0)</f>
        <v>Cobreloa</v>
      </c>
      <c r="Y1270" t="str">
        <f>VLOOKUP(F1270,'Transform table'!A:B,2,0)</f>
        <v>Deportes Iquique</v>
      </c>
      <c r="Z1270" t="str">
        <f t="shared" si="5"/>
        <v>08/08/2026CobreloaDeportes Iquique</v>
      </c>
      <c r="AA1270" t="str">
        <f>VLOOKUP($Z1270,'oddspedia-matches'!$A:$AD,AA$2,0)</f>
        <v>1 - 1</v>
      </c>
      <c r="AB1270" t="str">
        <f>VLOOKUP($Z1270,'oddspedia-matches'!$A:$AD,AB$2,0)</f>
        <v>Red</v>
      </c>
      <c r="AC1270" t="str">
        <f>VLOOKUP($Z1270,'oddspedia-matches'!$A:$AD,AC$2,0)</f>
        <v>Green</v>
      </c>
      <c r="AD1270" t="str">
        <f>VLOOKUP($Z1270,'oddspedia-matches'!$A:$AD,AD$2,0)</f>
        <v>Red</v>
      </c>
      <c r="AE1270" t="str">
        <f>VLOOKUP($Z1270,'oddspedia-matches'!$A:$AD,AE$2,0)</f>
        <v>Green</v>
      </c>
      <c r="AF1270" t="str">
        <f>VLOOKUP($Z1270,'oddspedia-matches'!$A:$AD,AF$2,0)</f>
        <v>Green</v>
      </c>
      <c r="AG1270" t="str">
        <f>VLOOKUP($Z1270,'oddspedia-matches'!$A:$AD,AG$2,0)</f>
        <v>Red</v>
      </c>
      <c r="AH1270" t="str">
        <f>VLOOKUP($Z1270,'oddspedia-matches'!$A:$AD,AH$2,0)</f>
        <v>Red</v>
      </c>
      <c r="AI1270" t="str">
        <f>VLOOKUP($Z1270,'oddspedia-matches'!$A:$AD,AI$2,0)</f>
        <v>Green</v>
      </c>
      <c r="AJ1270" t="str">
        <f>VLOOKUP($Z1270,'oddspedia-matches'!$A:$AD,AJ$2,0)</f>
        <v>Red</v>
      </c>
      <c r="AK1270" t="str">
        <f>VLOOKUP($Z1270,'oddspedia-matches'!$A:$AD,AK$2,0)</f>
        <v>Red</v>
      </c>
      <c r="AL1270" t="str">
        <f>VLOOKUP($Z1270,'oddspedia-matches'!$A:$AD,AL$2,0)</f>
        <v>Green</v>
      </c>
      <c r="AM1270" t="str">
        <f>VLOOKUP($Z1270,'oddspedia-matches'!$A:$AD,AM$2,0)</f>
        <v>Red</v>
      </c>
      <c r="AN1270" t="str">
        <f>VLOOKUP($Z1270,'oddspedia-matches'!$A:$AD,AN$2,0)</f>
        <v>Green</v>
      </c>
      <c r="AO1270" t="str">
        <f>VLOOKUP($Z1270,'oddspedia-matches'!$A:$AD,AO$2,0)</f>
        <v>Green</v>
      </c>
      <c r="AP1270" t="str">
        <f>VLOOKUP($Z1270,'oddspedia-matches'!$A:$AD,AP$2,0)</f>
        <v>Green</v>
      </c>
      <c r="AQ1270" t="str">
        <f>VLOOKUP($Z1270,'oddspedia-matches'!$A:$AD,AQ$2,0)</f>
        <v>Red</v>
      </c>
      <c r="AR1270" t="s">
        <v>7122</v>
      </c>
      <c r="AS1270" t="s">
        <v>7833</v>
      </c>
    </row>
    <row r="1271" spans="2:45" hidden="1" x14ac:dyDescent="0.3">
      <c r="B1271" t="s">
        <v>452</v>
      </c>
      <c r="C1271" t="s">
        <v>7055</v>
      </c>
      <c r="D1271" s="25">
        <v>0.77083333333333337</v>
      </c>
      <c r="E1271" t="s">
        <v>103</v>
      </c>
      <c r="F1271" t="s">
        <v>100</v>
      </c>
      <c r="H1271">
        <v>41.1</v>
      </c>
      <c r="I1271">
        <v>31.3</v>
      </c>
      <c r="J1271">
        <v>27.7</v>
      </c>
      <c r="K1271">
        <v>72.3</v>
      </c>
      <c r="L1271">
        <v>58.9</v>
      </c>
      <c r="M1271">
        <v>68.7</v>
      </c>
      <c r="N1271">
        <v>29.7</v>
      </c>
      <c r="O1271">
        <v>47.3</v>
      </c>
      <c r="P1271">
        <v>23</v>
      </c>
      <c r="Q1271">
        <v>63.7</v>
      </c>
      <c r="R1271">
        <v>66.099999999999994</v>
      </c>
      <c r="S1271">
        <v>38</v>
      </c>
      <c r="T1271">
        <v>62</v>
      </c>
      <c r="U1271">
        <v>67.099999999999994</v>
      </c>
      <c r="V1271">
        <v>45.5</v>
      </c>
      <c r="W1271">
        <v>54.5</v>
      </c>
      <c r="X1271" t="str">
        <f>VLOOKUP(E1271,'Transform table'!A:B,2,0)</f>
        <v>SD Aucas</v>
      </c>
      <c r="Y1271" t="str">
        <f>VLOOKUP(F1271,'Transform table'!A:B,2,0)</f>
        <v>CD Leones Del Norte</v>
      </c>
      <c r="Z1271" t="str">
        <f t="shared" si="5"/>
        <v>08/08/2026SD AucasCD Leones Del Norte</v>
      </c>
      <c r="AA1271" t="str">
        <f>VLOOKUP($Z1271,'oddspedia-matches'!$A:$AD,AA$2,0)</f>
        <v>3 - 0</v>
      </c>
      <c r="AB1271" t="str">
        <f>VLOOKUP($Z1271,'oddspedia-matches'!$A:$AD,AB$2,0)</f>
        <v>Green</v>
      </c>
      <c r="AC1271" t="str">
        <f>VLOOKUP($Z1271,'oddspedia-matches'!$A:$AD,AC$2,0)</f>
        <v>Red</v>
      </c>
      <c r="AD1271" t="str">
        <f>VLOOKUP($Z1271,'oddspedia-matches'!$A:$AD,AD$2,0)</f>
        <v>Red</v>
      </c>
      <c r="AE1271" t="str">
        <f>VLOOKUP($Z1271,'oddspedia-matches'!$A:$AD,AE$2,0)</f>
        <v>Green</v>
      </c>
      <c r="AF1271" t="str">
        <f>VLOOKUP($Z1271,'oddspedia-matches'!$A:$AD,AF$2,0)</f>
        <v>Red</v>
      </c>
      <c r="AG1271" t="str">
        <f>VLOOKUP($Z1271,'oddspedia-matches'!$A:$AD,AG$2,0)</f>
        <v>Green</v>
      </c>
      <c r="AH1271" t="str">
        <f>VLOOKUP($Z1271,'oddspedia-matches'!$A:$AD,AH$2,0)</f>
        <v>Green</v>
      </c>
      <c r="AI1271" t="str">
        <f>VLOOKUP($Z1271,'oddspedia-matches'!$A:$AD,AI$2,0)</f>
        <v>Red</v>
      </c>
      <c r="AJ1271" t="str">
        <f>VLOOKUP($Z1271,'oddspedia-matches'!$A:$AD,AJ$2,0)</f>
        <v>Red</v>
      </c>
      <c r="AK1271" t="str">
        <f>VLOOKUP($Z1271,'oddspedia-matches'!$A:$AD,AK$2,0)</f>
        <v>Green</v>
      </c>
      <c r="AL1271" t="str">
        <f>VLOOKUP($Z1271,'oddspedia-matches'!$A:$AD,AL$2,0)</f>
        <v>Green</v>
      </c>
      <c r="AM1271" t="str">
        <f>VLOOKUP($Z1271,'oddspedia-matches'!$A:$AD,AM$2,0)</f>
        <v>Green</v>
      </c>
      <c r="AN1271" t="str">
        <f>VLOOKUP($Z1271,'oddspedia-matches'!$A:$AD,AN$2,0)</f>
        <v>Red</v>
      </c>
      <c r="AO1271" t="str">
        <f>VLOOKUP($Z1271,'oddspedia-matches'!$A:$AD,AO$2,0)</f>
        <v>Green</v>
      </c>
      <c r="AP1271" t="str">
        <f>VLOOKUP($Z1271,'oddspedia-matches'!$A:$AD,AP$2,0)</f>
        <v>Red</v>
      </c>
      <c r="AQ1271" t="str">
        <f>VLOOKUP($Z1271,'oddspedia-matches'!$A:$AD,AQ$2,0)</f>
        <v>Green</v>
      </c>
      <c r="AR1271" t="s">
        <v>7118</v>
      </c>
      <c r="AS1271" t="s">
        <v>7833</v>
      </c>
    </row>
    <row r="1272" spans="2:45" hidden="1" x14ac:dyDescent="0.3">
      <c r="B1272" t="s">
        <v>479</v>
      </c>
      <c r="C1272" t="s">
        <v>7055</v>
      </c>
      <c r="D1272" s="25">
        <v>0.77083333333333337</v>
      </c>
      <c r="E1272" t="s">
        <v>159</v>
      </c>
      <c r="F1272" t="s">
        <v>1156</v>
      </c>
      <c r="H1272">
        <v>26</v>
      </c>
      <c r="I1272">
        <v>31.1</v>
      </c>
      <c r="J1272">
        <v>42.9</v>
      </c>
      <c r="K1272">
        <v>57.1</v>
      </c>
      <c r="L1272">
        <v>74</v>
      </c>
      <c r="M1272">
        <v>68.900000000000006</v>
      </c>
      <c r="N1272">
        <v>23.5</v>
      </c>
      <c r="O1272">
        <v>53.3</v>
      </c>
      <c r="P1272">
        <v>23.2</v>
      </c>
      <c r="Q1272">
        <v>55.2</v>
      </c>
      <c r="R1272">
        <v>68.3</v>
      </c>
      <c r="S1272">
        <v>40.5</v>
      </c>
      <c r="T1272">
        <v>59.5</v>
      </c>
      <c r="U1272">
        <v>64.900000000000006</v>
      </c>
      <c r="V1272">
        <v>47.2</v>
      </c>
      <c r="W1272">
        <v>52.8</v>
      </c>
      <c r="X1272" t="str">
        <f>VLOOKUP(E1272,'Transform table'!A:B,2,0)</f>
        <v>CS 2 de Mayo</v>
      </c>
      <c r="Y1272" t="str">
        <f>VLOOKUP(F1272,'Transform table'!A:B,2,0)</f>
        <v>Club Olimpia</v>
      </c>
      <c r="Z1272" t="str">
        <f t="shared" si="5"/>
        <v>08/08/2026CS 2 de MayoClub Olimpia</v>
      </c>
      <c r="AA1272" t="str">
        <f>VLOOKUP($Z1272,'oddspedia-matches'!$A:$AD,AA$2,0)</f>
        <v>1 - 0</v>
      </c>
      <c r="AB1272" t="str">
        <f>VLOOKUP($Z1272,'oddspedia-matches'!$A:$AD,AB$2,0)</f>
        <v>Green</v>
      </c>
      <c r="AC1272" t="str">
        <f>VLOOKUP($Z1272,'oddspedia-matches'!$A:$AD,AC$2,0)</f>
        <v>Red</v>
      </c>
      <c r="AD1272" t="str">
        <f>VLOOKUP($Z1272,'oddspedia-matches'!$A:$AD,AD$2,0)</f>
        <v>Red</v>
      </c>
      <c r="AE1272" t="str">
        <f>VLOOKUP($Z1272,'oddspedia-matches'!$A:$AD,AE$2,0)</f>
        <v>Green</v>
      </c>
      <c r="AF1272" t="str">
        <f>VLOOKUP($Z1272,'oddspedia-matches'!$A:$AD,AF$2,0)</f>
        <v>Red</v>
      </c>
      <c r="AG1272" t="str">
        <f>VLOOKUP($Z1272,'oddspedia-matches'!$A:$AD,AG$2,0)</f>
        <v>Green</v>
      </c>
      <c r="AH1272" t="str">
        <f>VLOOKUP($Z1272,'oddspedia-matches'!$A:$AD,AH$2,0)</f>
        <v>Red</v>
      </c>
      <c r="AI1272" t="str">
        <f>VLOOKUP($Z1272,'oddspedia-matches'!$A:$AD,AI$2,0)</f>
        <v>Green</v>
      </c>
      <c r="AJ1272" t="str">
        <f>VLOOKUP($Z1272,'oddspedia-matches'!$A:$AD,AJ$2,0)</f>
        <v>Red</v>
      </c>
      <c r="AK1272" t="str">
        <f>VLOOKUP($Z1272,'oddspedia-matches'!$A:$AD,AK$2,0)</f>
        <v>Red</v>
      </c>
      <c r="AL1272" t="str">
        <f>VLOOKUP($Z1272,'oddspedia-matches'!$A:$AD,AL$2,0)</f>
        <v>Red</v>
      </c>
      <c r="AM1272" t="str">
        <f>VLOOKUP($Z1272,'oddspedia-matches'!$A:$AD,AM$2,0)</f>
        <v>Red</v>
      </c>
      <c r="AN1272" t="str">
        <f>VLOOKUP($Z1272,'oddspedia-matches'!$A:$AD,AN$2,0)</f>
        <v>Green</v>
      </c>
      <c r="AO1272" t="str">
        <f>VLOOKUP($Z1272,'oddspedia-matches'!$A:$AD,AO$2,0)</f>
        <v>Green</v>
      </c>
      <c r="AP1272" t="str">
        <f>VLOOKUP($Z1272,'oddspedia-matches'!$A:$AD,AP$2,0)</f>
        <v>Red</v>
      </c>
      <c r="AQ1272" t="str">
        <f>VLOOKUP($Z1272,'oddspedia-matches'!$A:$AD,AQ$2,0)</f>
        <v>Green</v>
      </c>
    </row>
    <row r="1273" spans="2:45" hidden="1" x14ac:dyDescent="0.3">
      <c r="B1273" t="s">
        <v>486</v>
      </c>
      <c r="C1273" t="s">
        <v>7055</v>
      </c>
      <c r="D1273" s="25">
        <v>0.77083333333333337</v>
      </c>
      <c r="E1273" t="s">
        <v>1273</v>
      </c>
      <c r="F1273" t="s">
        <v>4848</v>
      </c>
      <c r="H1273">
        <v>36.9</v>
      </c>
      <c r="I1273">
        <v>29</v>
      </c>
      <c r="J1273">
        <v>34.1</v>
      </c>
      <c r="K1273">
        <v>65.900000000000006</v>
      </c>
      <c r="L1273">
        <v>63.1</v>
      </c>
      <c r="M1273">
        <v>71</v>
      </c>
      <c r="N1273">
        <v>28.7</v>
      </c>
      <c r="O1273">
        <v>41.9</v>
      </c>
      <c r="P1273">
        <v>29.4</v>
      </c>
      <c r="Q1273">
        <v>72.3</v>
      </c>
      <c r="R1273">
        <v>75.599999999999994</v>
      </c>
      <c r="S1273">
        <v>49.6</v>
      </c>
      <c r="T1273">
        <v>50.4</v>
      </c>
      <c r="U1273">
        <v>55.9</v>
      </c>
      <c r="V1273">
        <v>55.4</v>
      </c>
      <c r="W1273">
        <v>44.6</v>
      </c>
      <c r="X1273" t="str">
        <f>VLOOKUP(E1273,'Transform table'!A:B,2,0)</f>
        <v>Torque</v>
      </c>
      <c r="Y1273" t="str">
        <f>VLOOKUP(F1273,'Transform table'!A:B,2,0)</f>
        <v>CA Penarol</v>
      </c>
      <c r="Z1273" t="str">
        <f t="shared" si="5"/>
        <v>08/08/2026TorqueCA Penarol</v>
      </c>
      <c r="AA1273" t="str">
        <f>VLOOKUP($Z1273,'oddspedia-matches'!$A:$AD,AA$2,0)</f>
        <v>0 - 0</v>
      </c>
      <c r="AB1273" t="str">
        <f>VLOOKUP($Z1273,'oddspedia-matches'!$A:$AD,AB$2,0)</f>
        <v>Red</v>
      </c>
      <c r="AC1273" t="str">
        <f>VLOOKUP($Z1273,'oddspedia-matches'!$A:$AD,AC$2,0)</f>
        <v>Green</v>
      </c>
      <c r="AD1273" t="str">
        <f>VLOOKUP($Z1273,'oddspedia-matches'!$A:$AD,AD$2,0)</f>
        <v>Red</v>
      </c>
      <c r="AE1273" t="str">
        <f>VLOOKUP($Z1273,'oddspedia-matches'!$A:$AD,AE$2,0)</f>
        <v>Green</v>
      </c>
      <c r="AF1273" t="str">
        <f>VLOOKUP($Z1273,'oddspedia-matches'!$A:$AD,AF$2,0)</f>
        <v>Green</v>
      </c>
      <c r="AG1273" t="str">
        <f>VLOOKUP($Z1273,'oddspedia-matches'!$A:$AD,AG$2,0)</f>
        <v>Red</v>
      </c>
      <c r="AH1273" t="str">
        <f>VLOOKUP($Z1273,'oddspedia-matches'!$A:$AD,AH$2,0)</f>
        <v>Red</v>
      </c>
      <c r="AI1273" t="str">
        <f>VLOOKUP($Z1273,'oddspedia-matches'!$A:$AD,AI$2,0)</f>
        <v>Green</v>
      </c>
      <c r="AJ1273" t="str">
        <f>VLOOKUP($Z1273,'oddspedia-matches'!$A:$AD,AJ$2,0)</f>
        <v>Red</v>
      </c>
      <c r="AK1273" t="str">
        <f>VLOOKUP($Z1273,'oddspedia-matches'!$A:$AD,AK$2,0)</f>
        <v>Red</v>
      </c>
      <c r="AL1273" t="str">
        <f>VLOOKUP($Z1273,'oddspedia-matches'!$A:$AD,AL$2,0)</f>
        <v>Red</v>
      </c>
      <c r="AM1273" t="str">
        <f>VLOOKUP($Z1273,'oddspedia-matches'!$A:$AD,AM$2,0)</f>
        <v>Red</v>
      </c>
      <c r="AN1273" t="str">
        <f>VLOOKUP($Z1273,'oddspedia-matches'!$A:$AD,AN$2,0)</f>
        <v>Green</v>
      </c>
      <c r="AO1273" t="str">
        <f>VLOOKUP($Z1273,'oddspedia-matches'!$A:$AD,AO$2,0)</f>
        <v>Green</v>
      </c>
      <c r="AP1273" t="str">
        <f>VLOOKUP($Z1273,'oddspedia-matches'!$A:$AD,AP$2,0)</f>
        <v>Red</v>
      </c>
      <c r="AQ1273" t="str">
        <f>VLOOKUP($Z1273,'oddspedia-matches'!$A:$AD,AQ$2,0)</f>
        <v>Green</v>
      </c>
      <c r="AR1273" t="s">
        <v>7122</v>
      </c>
      <c r="AS1273" t="s">
        <v>7833</v>
      </c>
    </row>
    <row r="1274" spans="2:45" hidden="1" x14ac:dyDescent="0.3">
      <c r="B1274" t="s">
        <v>705</v>
      </c>
      <c r="C1274" t="s">
        <v>7055</v>
      </c>
      <c r="D1274" s="25">
        <v>0.79166666666666663</v>
      </c>
      <c r="E1274" t="s">
        <v>726</v>
      </c>
      <c r="F1274" t="s">
        <v>725</v>
      </c>
      <c r="H1274">
        <v>34.6</v>
      </c>
      <c r="I1274">
        <v>31.9</v>
      </c>
      <c r="J1274">
        <v>33.5</v>
      </c>
      <c r="K1274">
        <v>66.5</v>
      </c>
      <c r="L1274">
        <v>65.400000000000006</v>
      </c>
      <c r="M1274">
        <v>68.099999999999994</v>
      </c>
      <c r="N1274">
        <v>18.399999999999999</v>
      </c>
      <c r="O1274">
        <v>47.8</v>
      </c>
      <c r="P1274">
        <v>33.700000000000003</v>
      </c>
      <c r="Q1274">
        <v>62.5</v>
      </c>
      <c r="R1274">
        <v>66.099999999999994</v>
      </c>
      <c r="S1274">
        <v>38</v>
      </c>
      <c r="T1274">
        <v>62</v>
      </c>
      <c r="U1274">
        <v>67</v>
      </c>
      <c r="V1274">
        <v>46.1</v>
      </c>
      <c r="W1274">
        <v>53.9</v>
      </c>
      <c r="X1274" t="str">
        <f>VLOOKUP(E1274,'Transform table'!A:B,2,0)</f>
        <v>Deportivo Merlo</v>
      </c>
      <c r="Y1274" t="str">
        <f>VLOOKUP(F1274,'Transform table'!A:B,2,0)</f>
        <v>Sportivo Italiano</v>
      </c>
      <c r="Z1274" t="str">
        <f t="shared" si="5"/>
        <v>08/08/2026Deportivo MerloSportivo Italiano</v>
      </c>
      <c r="AA1274" t="str">
        <f>VLOOKUP($Z1274,'oddspedia-matches'!$A:$AD,AA$2,0)</f>
        <v>0 - 4</v>
      </c>
      <c r="AB1274" t="str">
        <f>VLOOKUP($Z1274,'oddspedia-matches'!$A:$AD,AB$2,0)</f>
        <v>Red</v>
      </c>
      <c r="AC1274" t="str">
        <f>VLOOKUP($Z1274,'oddspedia-matches'!$A:$AD,AC$2,0)</f>
        <v>Red</v>
      </c>
      <c r="AD1274" t="str">
        <f>VLOOKUP($Z1274,'oddspedia-matches'!$A:$AD,AD$2,0)</f>
        <v>Green</v>
      </c>
      <c r="AE1274" t="str">
        <f>VLOOKUP($Z1274,'oddspedia-matches'!$A:$AD,AE$2,0)</f>
        <v>Red</v>
      </c>
      <c r="AF1274" t="str">
        <f>VLOOKUP($Z1274,'oddspedia-matches'!$A:$AD,AF$2,0)</f>
        <v>Green</v>
      </c>
      <c r="AG1274" t="str">
        <f>VLOOKUP($Z1274,'oddspedia-matches'!$A:$AD,AG$2,0)</f>
        <v>Green</v>
      </c>
      <c r="AH1274" t="str">
        <f>VLOOKUP($Z1274,'oddspedia-matches'!$A:$AD,AH$2,0)</f>
        <v>Red</v>
      </c>
      <c r="AI1274" t="str">
        <f>VLOOKUP($Z1274,'oddspedia-matches'!$A:$AD,AI$2,0)</f>
        <v>Red</v>
      </c>
      <c r="AJ1274" t="str">
        <f>VLOOKUP($Z1274,'oddspedia-matches'!$A:$AD,AJ$2,0)</f>
        <v>Green</v>
      </c>
      <c r="AK1274" t="str">
        <f>VLOOKUP($Z1274,'oddspedia-matches'!$A:$AD,AK$2,0)</f>
        <v>Green</v>
      </c>
      <c r="AL1274" t="str">
        <f>VLOOKUP($Z1274,'oddspedia-matches'!$A:$AD,AL$2,0)</f>
        <v>Green</v>
      </c>
      <c r="AM1274" t="str">
        <f>VLOOKUP($Z1274,'oddspedia-matches'!$A:$AD,AM$2,0)</f>
        <v>Green</v>
      </c>
      <c r="AN1274" t="str">
        <f>VLOOKUP($Z1274,'oddspedia-matches'!$A:$AD,AN$2,0)</f>
        <v>Red</v>
      </c>
      <c r="AO1274" t="str">
        <f>VLOOKUP($Z1274,'oddspedia-matches'!$A:$AD,AO$2,0)</f>
        <v>Red</v>
      </c>
      <c r="AP1274" t="str">
        <f>VLOOKUP($Z1274,'oddspedia-matches'!$A:$AD,AP$2,0)</f>
        <v>Red</v>
      </c>
      <c r="AQ1274" t="str">
        <f>VLOOKUP($Z1274,'oddspedia-matches'!$A:$AD,AQ$2,0)</f>
        <v>Green</v>
      </c>
    </row>
    <row r="1275" spans="2:45" hidden="1" x14ac:dyDescent="0.3">
      <c r="B1275" t="s">
        <v>466</v>
      </c>
      <c r="C1275" t="s">
        <v>7055</v>
      </c>
      <c r="D1275" s="25">
        <v>0.79166666666666663</v>
      </c>
      <c r="E1275" t="s">
        <v>1200</v>
      </c>
      <c r="F1275" t="s">
        <v>191</v>
      </c>
      <c r="H1275">
        <v>48.3</v>
      </c>
      <c r="I1275">
        <v>25.2</v>
      </c>
      <c r="J1275">
        <v>26.5</v>
      </c>
      <c r="K1275">
        <v>73.5</v>
      </c>
      <c r="L1275">
        <v>51.7</v>
      </c>
      <c r="M1275">
        <v>74.8</v>
      </c>
      <c r="N1275">
        <v>37.5</v>
      </c>
      <c r="O1275">
        <v>37.700000000000003</v>
      </c>
      <c r="P1275">
        <v>24.8</v>
      </c>
      <c r="Q1275">
        <v>78.2</v>
      </c>
      <c r="R1275">
        <v>86.9</v>
      </c>
      <c r="S1275">
        <v>67.099999999999994</v>
      </c>
      <c r="T1275">
        <v>32.9</v>
      </c>
      <c r="U1275">
        <v>38.799999999999997</v>
      </c>
      <c r="V1275">
        <v>67.5</v>
      </c>
      <c r="W1275">
        <v>32.5</v>
      </c>
      <c r="X1275" t="str">
        <f>VLOOKUP(E1275,'Transform table'!A:B,2,0)</f>
        <v>Columbus Crew II</v>
      </c>
      <c r="Y1275" t="str">
        <f>VLOOKUP(F1275,'Transform table'!A:B,2,0)</f>
        <v>New York Red Bulls II</v>
      </c>
      <c r="Z1275" t="str">
        <f t="shared" si="5"/>
        <v>08/08/2026Columbus Crew IINew York Red Bulls II</v>
      </c>
      <c r="AA1275" t="str">
        <f>VLOOKUP($Z1275,'oddspedia-matches'!$A:$AD,AA$2,0)</f>
        <v>1 - 2</v>
      </c>
      <c r="AB1275" t="str">
        <f>VLOOKUP($Z1275,'oddspedia-matches'!$A:$AD,AB$2,0)</f>
        <v>Red</v>
      </c>
      <c r="AC1275" t="str">
        <f>VLOOKUP($Z1275,'oddspedia-matches'!$A:$AD,AC$2,0)</f>
        <v>Red</v>
      </c>
      <c r="AD1275" t="str">
        <f>VLOOKUP($Z1275,'oddspedia-matches'!$A:$AD,AD$2,0)</f>
        <v>Green</v>
      </c>
      <c r="AE1275" t="str">
        <f>VLOOKUP($Z1275,'oddspedia-matches'!$A:$AD,AE$2,0)</f>
        <v>Red</v>
      </c>
      <c r="AF1275" t="str">
        <f>VLOOKUP($Z1275,'oddspedia-matches'!$A:$AD,AF$2,0)</f>
        <v>Green</v>
      </c>
      <c r="AG1275" t="str">
        <f>VLOOKUP($Z1275,'oddspedia-matches'!$A:$AD,AG$2,0)</f>
        <v>Green</v>
      </c>
      <c r="AH1275" t="str">
        <f>VLOOKUP($Z1275,'oddspedia-matches'!$A:$AD,AH$2,0)</f>
        <v>Red</v>
      </c>
      <c r="AI1275" t="str">
        <f>VLOOKUP($Z1275,'oddspedia-matches'!$A:$AD,AI$2,0)</f>
        <v>Red</v>
      </c>
      <c r="AJ1275" t="str">
        <f>VLOOKUP($Z1275,'oddspedia-matches'!$A:$AD,AJ$2,0)</f>
        <v>Green</v>
      </c>
      <c r="AK1275" t="str">
        <f>VLOOKUP($Z1275,'oddspedia-matches'!$A:$AD,AK$2,0)</f>
        <v>Green</v>
      </c>
      <c r="AL1275" t="str">
        <f>VLOOKUP($Z1275,'oddspedia-matches'!$A:$AD,AL$2,0)</f>
        <v>Green</v>
      </c>
      <c r="AM1275" t="str">
        <f>VLOOKUP($Z1275,'oddspedia-matches'!$A:$AD,AM$2,0)</f>
        <v>Green</v>
      </c>
      <c r="AN1275" t="str">
        <f>VLOOKUP($Z1275,'oddspedia-matches'!$A:$AD,AN$2,0)</f>
        <v>Red</v>
      </c>
      <c r="AO1275" t="str">
        <f>VLOOKUP($Z1275,'oddspedia-matches'!$A:$AD,AO$2,0)</f>
        <v>Green</v>
      </c>
      <c r="AP1275" t="str">
        <f>VLOOKUP($Z1275,'oddspedia-matches'!$A:$AD,AP$2,0)</f>
        <v>Green</v>
      </c>
      <c r="AQ1275" t="str">
        <f>VLOOKUP($Z1275,'oddspedia-matches'!$A:$AD,AQ$2,0)</f>
        <v>Red</v>
      </c>
    </row>
    <row r="1276" spans="2:45" hidden="1" x14ac:dyDescent="0.3">
      <c r="B1276" t="s">
        <v>470</v>
      </c>
      <c r="C1276" t="s">
        <v>7055</v>
      </c>
      <c r="D1276" s="25">
        <v>0.80208333333333337</v>
      </c>
      <c r="E1276" t="s">
        <v>1203</v>
      </c>
      <c r="F1276" t="s">
        <v>179</v>
      </c>
      <c r="H1276">
        <v>42.2</v>
      </c>
      <c r="I1276">
        <v>32.6</v>
      </c>
      <c r="J1276">
        <v>25.2</v>
      </c>
      <c r="K1276">
        <v>74.8</v>
      </c>
      <c r="L1276">
        <v>57.8</v>
      </c>
      <c r="M1276">
        <v>67.400000000000006</v>
      </c>
      <c r="N1276">
        <v>30.3</v>
      </c>
      <c r="O1276">
        <v>48.6</v>
      </c>
      <c r="P1276">
        <v>21.1</v>
      </c>
      <c r="Q1276">
        <v>61.5</v>
      </c>
      <c r="R1276">
        <v>61</v>
      </c>
      <c r="S1276">
        <v>32.6</v>
      </c>
      <c r="T1276">
        <v>67.400000000000006</v>
      </c>
      <c r="U1276">
        <v>72.3</v>
      </c>
      <c r="V1276">
        <v>40.5</v>
      </c>
      <c r="W1276">
        <v>59.5</v>
      </c>
      <c r="X1276" t="str">
        <f>VLOOKUP(E1276,'Transform table'!A:B,2,0)</f>
        <v>Boca Juniors</v>
      </c>
      <c r="Y1276" t="str">
        <f>VLOOKUP(F1276,'Transform table'!A:B,2,0)</f>
        <v>Velez Sarsfield</v>
      </c>
      <c r="Z1276" t="str">
        <f t="shared" si="5"/>
        <v>08/08/2026Boca JuniorsVelez Sarsfield</v>
      </c>
      <c r="AA1276" t="str">
        <f>VLOOKUP($Z1276,'oddspedia-matches'!$A:$AD,AA$2,0)</f>
        <v>1 - 1</v>
      </c>
      <c r="AB1276" t="str">
        <f>VLOOKUP($Z1276,'oddspedia-matches'!$A:$AD,AB$2,0)</f>
        <v>Red</v>
      </c>
      <c r="AC1276" t="str">
        <f>VLOOKUP($Z1276,'oddspedia-matches'!$A:$AD,AC$2,0)</f>
        <v>Green</v>
      </c>
      <c r="AD1276" t="str">
        <f>VLOOKUP($Z1276,'oddspedia-matches'!$A:$AD,AD$2,0)</f>
        <v>Red</v>
      </c>
      <c r="AE1276" t="str">
        <f>VLOOKUP($Z1276,'oddspedia-matches'!$A:$AD,AE$2,0)</f>
        <v>Green</v>
      </c>
      <c r="AF1276" t="str">
        <f>VLOOKUP($Z1276,'oddspedia-matches'!$A:$AD,AF$2,0)</f>
        <v>Green</v>
      </c>
      <c r="AG1276" t="str">
        <f>VLOOKUP($Z1276,'oddspedia-matches'!$A:$AD,AG$2,0)</f>
        <v>Red</v>
      </c>
      <c r="AH1276" t="str">
        <f>VLOOKUP($Z1276,'oddspedia-matches'!$A:$AD,AH$2,0)</f>
        <v>Red</v>
      </c>
      <c r="AI1276" t="str">
        <f>VLOOKUP($Z1276,'oddspedia-matches'!$A:$AD,AI$2,0)</f>
        <v>Green</v>
      </c>
      <c r="AJ1276" t="str">
        <f>VLOOKUP($Z1276,'oddspedia-matches'!$A:$AD,AJ$2,0)</f>
        <v>Red</v>
      </c>
      <c r="AK1276" t="str">
        <f>VLOOKUP($Z1276,'oddspedia-matches'!$A:$AD,AK$2,0)</f>
        <v>Green</v>
      </c>
      <c r="AL1276" t="str">
        <f>VLOOKUP($Z1276,'oddspedia-matches'!$A:$AD,AL$2,0)</f>
        <v>Green</v>
      </c>
      <c r="AM1276" t="str">
        <f>VLOOKUP($Z1276,'oddspedia-matches'!$A:$AD,AM$2,0)</f>
        <v>Red</v>
      </c>
      <c r="AN1276" t="str">
        <f>VLOOKUP($Z1276,'oddspedia-matches'!$A:$AD,AN$2,0)</f>
        <v>Green</v>
      </c>
      <c r="AO1276" t="str">
        <f>VLOOKUP($Z1276,'oddspedia-matches'!$A:$AD,AO$2,0)</f>
        <v>Green</v>
      </c>
      <c r="AP1276" t="str">
        <f>VLOOKUP($Z1276,'oddspedia-matches'!$A:$AD,AP$2,0)</f>
        <v>Green</v>
      </c>
      <c r="AQ1276" t="str">
        <f>VLOOKUP($Z1276,'oddspedia-matches'!$A:$AD,AQ$2,0)</f>
        <v>Red</v>
      </c>
      <c r="AR1276" t="s">
        <v>7123</v>
      </c>
    </row>
    <row r="1277" spans="2:45" hidden="1" x14ac:dyDescent="0.3">
      <c r="B1277" t="s">
        <v>728</v>
      </c>
      <c r="C1277" t="s">
        <v>7055</v>
      </c>
      <c r="D1277" s="25">
        <v>0.8125</v>
      </c>
      <c r="E1277" t="s">
        <v>1278</v>
      </c>
      <c r="F1277" t="s">
        <v>308</v>
      </c>
      <c r="H1277">
        <v>50</v>
      </c>
      <c r="I1277">
        <v>29.7</v>
      </c>
      <c r="J1277">
        <v>20.3</v>
      </c>
      <c r="K1277">
        <v>79.7</v>
      </c>
      <c r="L1277">
        <v>50</v>
      </c>
      <c r="M1277">
        <v>70.3</v>
      </c>
      <c r="N1277">
        <v>36.4</v>
      </c>
      <c r="O1277">
        <v>49.6</v>
      </c>
      <c r="P1277">
        <v>14</v>
      </c>
      <c r="Q1277">
        <v>58.3</v>
      </c>
      <c r="R1277">
        <v>65.599999999999994</v>
      </c>
      <c r="S1277">
        <v>37.5</v>
      </c>
      <c r="T1277">
        <v>62.5</v>
      </c>
      <c r="U1277">
        <v>68.5</v>
      </c>
      <c r="V1277">
        <v>42.5</v>
      </c>
      <c r="W1277">
        <v>57.5</v>
      </c>
      <c r="X1277" t="str">
        <f>VLOOKUP(E1277,'Transform table'!A:B,2,0)</f>
        <v>Inter de Limeira</v>
      </c>
      <c r="Y1277" t="str">
        <f>VLOOKUP(F1277,'Transform table'!A:B,2,0)</f>
        <v>Volta Redonda</v>
      </c>
      <c r="Z1277" t="str">
        <f t="shared" si="5"/>
        <v>08/08/2026Inter de LimeiraVolta Redonda</v>
      </c>
      <c r="AA1277" t="str">
        <f>VLOOKUP($Z1277,'oddspedia-matches'!$A:$AD,AA$2,0)</f>
        <v>2 - 0</v>
      </c>
      <c r="AB1277" t="str">
        <f>VLOOKUP($Z1277,'oddspedia-matches'!$A:$AD,AB$2,0)</f>
        <v>Green</v>
      </c>
      <c r="AC1277" t="str">
        <f>VLOOKUP($Z1277,'oddspedia-matches'!$A:$AD,AC$2,0)</f>
        <v>Red</v>
      </c>
      <c r="AD1277" t="str">
        <f>VLOOKUP($Z1277,'oddspedia-matches'!$A:$AD,AD$2,0)</f>
        <v>Red</v>
      </c>
      <c r="AE1277" t="str">
        <f>VLOOKUP($Z1277,'oddspedia-matches'!$A:$AD,AE$2,0)</f>
        <v>Green</v>
      </c>
      <c r="AF1277" t="str">
        <f>VLOOKUP($Z1277,'oddspedia-matches'!$A:$AD,AF$2,0)</f>
        <v>Red</v>
      </c>
      <c r="AG1277" t="str">
        <f>VLOOKUP($Z1277,'oddspedia-matches'!$A:$AD,AG$2,0)</f>
        <v>Green</v>
      </c>
      <c r="AH1277" t="str">
        <f>VLOOKUP($Z1277,'oddspedia-matches'!$A:$AD,AH$2,0)</f>
        <v>Green</v>
      </c>
      <c r="AI1277" t="str">
        <f>VLOOKUP($Z1277,'oddspedia-matches'!$A:$AD,AI$2,0)</f>
        <v>Red</v>
      </c>
      <c r="AJ1277" t="str">
        <f>VLOOKUP($Z1277,'oddspedia-matches'!$A:$AD,AJ$2,0)</f>
        <v>Red</v>
      </c>
      <c r="AK1277" t="str">
        <f>VLOOKUP($Z1277,'oddspedia-matches'!$A:$AD,AK$2,0)</f>
        <v>Green</v>
      </c>
      <c r="AL1277" t="str">
        <f>VLOOKUP($Z1277,'oddspedia-matches'!$A:$AD,AL$2,0)</f>
        <v>Green</v>
      </c>
      <c r="AM1277" t="str">
        <f>VLOOKUP($Z1277,'oddspedia-matches'!$A:$AD,AM$2,0)</f>
        <v>Red</v>
      </c>
      <c r="AN1277" t="str">
        <f>VLOOKUP($Z1277,'oddspedia-matches'!$A:$AD,AN$2,0)</f>
        <v>Green</v>
      </c>
      <c r="AO1277" t="str">
        <f>VLOOKUP($Z1277,'oddspedia-matches'!$A:$AD,AO$2,0)</f>
        <v>Green</v>
      </c>
      <c r="AP1277" t="str">
        <f>VLOOKUP($Z1277,'oddspedia-matches'!$A:$AD,AP$2,0)</f>
        <v>Red</v>
      </c>
      <c r="AQ1277" t="str">
        <f>VLOOKUP($Z1277,'oddspedia-matches'!$A:$AD,AQ$2,0)</f>
        <v>Green</v>
      </c>
      <c r="AR1277" t="s">
        <v>7119</v>
      </c>
      <c r="AS1277" t="s">
        <v>7833</v>
      </c>
    </row>
    <row r="1278" spans="2:45" hidden="1" x14ac:dyDescent="0.3">
      <c r="B1278" t="s">
        <v>728</v>
      </c>
      <c r="C1278" t="s">
        <v>7055</v>
      </c>
      <c r="D1278" s="25">
        <v>0.8125</v>
      </c>
      <c r="E1278" t="s">
        <v>1145</v>
      </c>
      <c r="F1278" t="s">
        <v>1147</v>
      </c>
      <c r="H1278">
        <v>41.6</v>
      </c>
      <c r="I1278">
        <v>30.8</v>
      </c>
      <c r="J1278">
        <v>27.6</v>
      </c>
      <c r="K1278">
        <v>72.400000000000006</v>
      </c>
      <c r="L1278">
        <v>58.4</v>
      </c>
      <c r="M1278">
        <v>69.2</v>
      </c>
      <c r="N1278">
        <v>34.299999999999997</v>
      </c>
      <c r="O1278">
        <v>48</v>
      </c>
      <c r="P1278">
        <v>17.7</v>
      </c>
      <c r="Q1278">
        <v>61.7</v>
      </c>
      <c r="R1278">
        <v>67.400000000000006</v>
      </c>
      <c r="S1278">
        <v>39.5</v>
      </c>
      <c r="T1278">
        <v>60.5</v>
      </c>
      <c r="U1278">
        <v>65.8</v>
      </c>
      <c r="V1278">
        <v>46.7</v>
      </c>
      <c r="W1278">
        <v>53.3</v>
      </c>
      <c r="X1278" t="str">
        <f>VLOOKUP(E1278,'Transform table'!A:B,2,0)</f>
        <v>Ituano</v>
      </c>
      <c r="Y1278" t="str">
        <f>VLOOKUP(F1278,'Transform table'!A:B,2,0)</f>
        <v>Barra FC</v>
      </c>
      <c r="Z1278" t="str">
        <f t="shared" si="5"/>
        <v>08/08/2026ItuanoBarra FC</v>
      </c>
      <c r="AA1278" t="str">
        <f>VLOOKUP($Z1278,'oddspedia-matches'!$A:$AD,AA$2,0)</f>
        <v>2 - 0</v>
      </c>
      <c r="AB1278" t="str">
        <f>VLOOKUP($Z1278,'oddspedia-matches'!$A:$AD,AB$2,0)</f>
        <v>Green</v>
      </c>
      <c r="AC1278" t="str">
        <f>VLOOKUP($Z1278,'oddspedia-matches'!$A:$AD,AC$2,0)</f>
        <v>Red</v>
      </c>
      <c r="AD1278" t="str">
        <f>VLOOKUP($Z1278,'oddspedia-matches'!$A:$AD,AD$2,0)</f>
        <v>Red</v>
      </c>
      <c r="AE1278" t="str">
        <f>VLOOKUP($Z1278,'oddspedia-matches'!$A:$AD,AE$2,0)</f>
        <v>Green</v>
      </c>
      <c r="AF1278" t="str">
        <f>VLOOKUP($Z1278,'oddspedia-matches'!$A:$AD,AF$2,0)</f>
        <v>Red</v>
      </c>
      <c r="AG1278" t="str">
        <f>VLOOKUP($Z1278,'oddspedia-matches'!$A:$AD,AG$2,0)</f>
        <v>Green</v>
      </c>
      <c r="AH1278" t="str">
        <f>VLOOKUP($Z1278,'oddspedia-matches'!$A:$AD,AH$2,0)</f>
        <v>Red</v>
      </c>
      <c r="AI1278" t="str">
        <f>VLOOKUP($Z1278,'oddspedia-matches'!$A:$AD,AI$2,0)</f>
        <v>Green</v>
      </c>
      <c r="AJ1278" t="str">
        <f>VLOOKUP($Z1278,'oddspedia-matches'!$A:$AD,AJ$2,0)</f>
        <v>Red</v>
      </c>
      <c r="AK1278" t="str">
        <f>VLOOKUP($Z1278,'oddspedia-matches'!$A:$AD,AK$2,0)</f>
        <v>Red</v>
      </c>
      <c r="AL1278" t="str">
        <f>VLOOKUP($Z1278,'oddspedia-matches'!$A:$AD,AL$2,0)</f>
        <v>Green</v>
      </c>
      <c r="AM1278" t="str">
        <f>VLOOKUP($Z1278,'oddspedia-matches'!$A:$AD,AM$2,0)</f>
        <v>Red</v>
      </c>
      <c r="AN1278" t="str">
        <f>VLOOKUP($Z1278,'oddspedia-matches'!$A:$AD,AN$2,0)</f>
        <v>Green</v>
      </c>
      <c r="AO1278" t="str">
        <f>VLOOKUP($Z1278,'oddspedia-matches'!$A:$AD,AO$2,0)</f>
        <v>Green</v>
      </c>
      <c r="AP1278" t="str">
        <f>VLOOKUP($Z1278,'oddspedia-matches'!$A:$AD,AP$2,0)</f>
        <v>Red</v>
      </c>
      <c r="AQ1278" t="str">
        <f>VLOOKUP($Z1278,'oddspedia-matches'!$A:$AD,AQ$2,0)</f>
        <v>Green</v>
      </c>
      <c r="AR1278" t="s">
        <v>7123</v>
      </c>
    </row>
    <row r="1279" spans="2:45" hidden="1" x14ac:dyDescent="0.3">
      <c r="B1279" t="s">
        <v>467</v>
      </c>
      <c r="C1279" t="s">
        <v>7055</v>
      </c>
      <c r="D1279" s="25">
        <v>0.83333333333333337</v>
      </c>
      <c r="E1279" t="s">
        <v>195</v>
      </c>
      <c r="F1279" t="s">
        <v>47</v>
      </c>
      <c r="H1279">
        <v>39.299999999999997</v>
      </c>
      <c r="I1279">
        <v>28.8</v>
      </c>
      <c r="J1279">
        <v>31.8</v>
      </c>
      <c r="K1279">
        <v>68.2</v>
      </c>
      <c r="L1279">
        <v>60.7</v>
      </c>
      <c r="M1279">
        <v>71.2</v>
      </c>
      <c r="N1279">
        <v>35</v>
      </c>
      <c r="O1279">
        <v>42.8</v>
      </c>
      <c r="P1279">
        <v>22.2</v>
      </c>
      <c r="Q1279">
        <v>70.099999999999994</v>
      </c>
      <c r="R1279">
        <v>75.5</v>
      </c>
      <c r="S1279">
        <v>49.4</v>
      </c>
      <c r="T1279">
        <v>50.6</v>
      </c>
      <c r="U1279">
        <v>56.1</v>
      </c>
      <c r="V1279">
        <v>55.1</v>
      </c>
      <c r="W1279">
        <v>44.9</v>
      </c>
      <c r="X1279" t="str">
        <f>VLOOKUP(E1279,'Transform table'!A:B,2,0)</f>
        <v>Birmingham Legion</v>
      </c>
      <c r="Y1279" t="str">
        <f>VLOOKUP(F1279,'Transform table'!A:B,2,0)</f>
        <v>Lexington SC</v>
      </c>
      <c r="Z1279" t="str">
        <f t="shared" si="5"/>
        <v>08/08/2026Birmingham LegionLexington SC</v>
      </c>
      <c r="AA1279" t="e">
        <f>VLOOKUP($Z1279,'oddspedia-matches'!$A:$AD,AA$2,0)</f>
        <v>#N/A</v>
      </c>
      <c r="AB1279" t="e">
        <f>VLOOKUP($Z1279,'oddspedia-matches'!$A:$AD,AB$2,0)</f>
        <v>#N/A</v>
      </c>
      <c r="AC1279" t="e">
        <f>VLOOKUP($Z1279,'oddspedia-matches'!$A:$AD,AC$2,0)</f>
        <v>#N/A</v>
      </c>
      <c r="AD1279" t="e">
        <f>VLOOKUP($Z1279,'oddspedia-matches'!$A:$AD,AD$2,0)</f>
        <v>#N/A</v>
      </c>
      <c r="AE1279" t="e">
        <f>VLOOKUP($Z1279,'oddspedia-matches'!$A:$AD,AE$2,0)</f>
        <v>#N/A</v>
      </c>
      <c r="AF1279" t="e">
        <f>VLOOKUP($Z1279,'oddspedia-matches'!$A:$AD,AF$2,0)</f>
        <v>#N/A</v>
      </c>
      <c r="AG1279" t="e">
        <f>VLOOKUP($Z1279,'oddspedia-matches'!$A:$AD,AG$2,0)</f>
        <v>#N/A</v>
      </c>
      <c r="AH1279" t="e">
        <f>VLOOKUP($Z1279,'oddspedia-matches'!$A:$AD,AH$2,0)</f>
        <v>#N/A</v>
      </c>
      <c r="AI1279" t="e">
        <f>VLOOKUP($Z1279,'oddspedia-matches'!$A:$AD,AI$2,0)</f>
        <v>#N/A</v>
      </c>
      <c r="AJ1279" t="e">
        <f>VLOOKUP($Z1279,'oddspedia-matches'!$A:$AD,AJ$2,0)</f>
        <v>#N/A</v>
      </c>
      <c r="AK1279" t="e">
        <f>VLOOKUP($Z1279,'oddspedia-matches'!$A:$AD,AK$2,0)</f>
        <v>#N/A</v>
      </c>
      <c r="AL1279" t="e">
        <f>VLOOKUP($Z1279,'oddspedia-matches'!$A:$AD,AL$2,0)</f>
        <v>#N/A</v>
      </c>
      <c r="AM1279" t="e">
        <f>VLOOKUP($Z1279,'oddspedia-matches'!$A:$AD,AM$2,0)</f>
        <v>#N/A</v>
      </c>
      <c r="AN1279" t="e">
        <f>VLOOKUP($Z1279,'oddspedia-matches'!$A:$AD,AN$2,0)</f>
        <v>#N/A</v>
      </c>
      <c r="AO1279" t="e">
        <f>VLOOKUP($Z1279,'oddspedia-matches'!$A:$AD,AO$2,0)</f>
        <v>#N/A</v>
      </c>
      <c r="AP1279" t="e">
        <f>VLOOKUP($Z1279,'oddspedia-matches'!$A:$AD,AP$2,0)</f>
        <v>#N/A</v>
      </c>
      <c r="AQ1279" t="e">
        <f>VLOOKUP($Z1279,'oddspedia-matches'!$A:$AD,AQ$2,0)</f>
        <v>#N/A</v>
      </c>
    </row>
    <row r="1280" spans="2:45" hidden="1" x14ac:dyDescent="0.3">
      <c r="B1280" t="s">
        <v>467</v>
      </c>
      <c r="C1280" t="s">
        <v>7055</v>
      </c>
      <c r="D1280" s="25">
        <v>0.83333333333333337</v>
      </c>
      <c r="E1280" t="s">
        <v>758</v>
      </c>
      <c r="F1280" t="s">
        <v>195</v>
      </c>
      <c r="H1280">
        <v>35.9</v>
      </c>
      <c r="I1280">
        <v>29.4</v>
      </c>
      <c r="J1280">
        <v>34.6</v>
      </c>
      <c r="K1280">
        <v>65.400000000000006</v>
      </c>
      <c r="L1280">
        <v>64.099999999999994</v>
      </c>
      <c r="M1280">
        <v>70.599999999999994</v>
      </c>
      <c r="N1280">
        <v>22.3</v>
      </c>
      <c r="O1280">
        <v>44.2</v>
      </c>
      <c r="P1280">
        <v>33.6</v>
      </c>
      <c r="Q1280">
        <v>68.5</v>
      </c>
      <c r="R1280">
        <v>74.099999999999994</v>
      </c>
      <c r="S1280">
        <v>47.6</v>
      </c>
      <c r="T1280">
        <v>52.4</v>
      </c>
      <c r="U1280">
        <v>57.8</v>
      </c>
      <c r="V1280">
        <v>53.9</v>
      </c>
      <c r="W1280">
        <v>46.1</v>
      </c>
      <c r="X1280" t="str">
        <f>VLOOKUP(E1280,'Transform table'!A:B,2,0)</f>
        <v>Brooklyn FC</v>
      </c>
      <c r="Y1280" t="str">
        <f>VLOOKUP(F1280,'Transform table'!A:B,2,0)</f>
        <v>Birmingham Legion</v>
      </c>
      <c r="Z1280" t="str">
        <f t="shared" si="5"/>
        <v>08/08/2026Brooklyn FCBirmingham Legion</v>
      </c>
      <c r="AA1280" t="e">
        <f>VLOOKUP($Z1280,'oddspedia-matches'!$A:$AD,AA$2,0)</f>
        <v>#N/A</v>
      </c>
      <c r="AB1280" t="e">
        <f>VLOOKUP($Z1280,'oddspedia-matches'!$A:$AD,AB$2,0)</f>
        <v>#N/A</v>
      </c>
      <c r="AC1280" t="e">
        <f>VLOOKUP($Z1280,'oddspedia-matches'!$A:$AD,AC$2,0)</f>
        <v>#N/A</v>
      </c>
      <c r="AD1280" t="e">
        <f>VLOOKUP($Z1280,'oddspedia-matches'!$A:$AD,AD$2,0)</f>
        <v>#N/A</v>
      </c>
      <c r="AE1280" t="e">
        <f>VLOOKUP($Z1280,'oddspedia-matches'!$A:$AD,AE$2,0)</f>
        <v>#N/A</v>
      </c>
      <c r="AF1280" t="e">
        <f>VLOOKUP($Z1280,'oddspedia-matches'!$A:$AD,AF$2,0)</f>
        <v>#N/A</v>
      </c>
      <c r="AG1280" t="e">
        <f>VLOOKUP($Z1280,'oddspedia-matches'!$A:$AD,AG$2,0)</f>
        <v>#N/A</v>
      </c>
      <c r="AH1280" t="e">
        <f>VLOOKUP($Z1280,'oddspedia-matches'!$A:$AD,AH$2,0)</f>
        <v>#N/A</v>
      </c>
      <c r="AI1280" t="e">
        <f>VLOOKUP($Z1280,'oddspedia-matches'!$A:$AD,AI$2,0)</f>
        <v>#N/A</v>
      </c>
      <c r="AJ1280" t="e">
        <f>VLOOKUP($Z1280,'oddspedia-matches'!$A:$AD,AJ$2,0)</f>
        <v>#N/A</v>
      </c>
      <c r="AK1280" t="e">
        <f>VLOOKUP($Z1280,'oddspedia-matches'!$A:$AD,AK$2,0)</f>
        <v>#N/A</v>
      </c>
      <c r="AL1280" t="e">
        <f>VLOOKUP($Z1280,'oddspedia-matches'!$A:$AD,AL$2,0)</f>
        <v>#N/A</v>
      </c>
      <c r="AM1280" t="e">
        <f>VLOOKUP($Z1280,'oddspedia-matches'!$A:$AD,AM$2,0)</f>
        <v>#N/A</v>
      </c>
      <c r="AN1280" t="e">
        <f>VLOOKUP($Z1280,'oddspedia-matches'!$A:$AD,AN$2,0)</f>
        <v>#N/A</v>
      </c>
      <c r="AO1280" t="e">
        <f>VLOOKUP($Z1280,'oddspedia-matches'!$A:$AD,AO$2,0)</f>
        <v>#N/A</v>
      </c>
      <c r="AP1280" t="e">
        <f>VLOOKUP($Z1280,'oddspedia-matches'!$A:$AD,AP$2,0)</f>
        <v>#N/A</v>
      </c>
      <c r="AQ1280" t="e">
        <f>VLOOKUP($Z1280,'oddspedia-matches'!$A:$AD,AQ$2,0)</f>
        <v>#N/A</v>
      </c>
      <c r="AR1280" t="s">
        <v>7119</v>
      </c>
    </row>
    <row r="1281" spans="2:45" hidden="1" x14ac:dyDescent="0.3">
      <c r="B1281" t="s">
        <v>467</v>
      </c>
      <c r="C1281" t="s">
        <v>7055</v>
      </c>
      <c r="D1281" s="25">
        <v>0.83333333333333337</v>
      </c>
      <c r="E1281" t="s">
        <v>787</v>
      </c>
      <c r="F1281" t="s">
        <v>82</v>
      </c>
      <c r="H1281">
        <v>57.3</v>
      </c>
      <c r="I1281">
        <v>24.2</v>
      </c>
      <c r="J1281">
        <v>18.5</v>
      </c>
      <c r="K1281">
        <v>81.5</v>
      </c>
      <c r="L1281">
        <v>42.7</v>
      </c>
      <c r="M1281">
        <v>75.8</v>
      </c>
      <c r="N1281">
        <v>44.8</v>
      </c>
      <c r="O1281">
        <v>40.299999999999997</v>
      </c>
      <c r="P1281">
        <v>14.8</v>
      </c>
      <c r="Q1281">
        <v>70.8</v>
      </c>
      <c r="R1281">
        <v>82.9</v>
      </c>
      <c r="S1281">
        <v>60.6</v>
      </c>
      <c r="T1281">
        <v>39.4</v>
      </c>
      <c r="U1281">
        <v>46.7</v>
      </c>
      <c r="V1281">
        <v>59</v>
      </c>
      <c r="W1281">
        <v>41</v>
      </c>
      <c r="X1281" t="str">
        <f>VLOOKUP(E1281,'Transform table'!A:B,2,0)</f>
        <v>Charleston Battery</v>
      </c>
      <c r="Y1281" t="str">
        <f>VLOOKUP(F1281,'Transform table'!A:B,2,0)</f>
        <v>Miami FC</v>
      </c>
      <c r="Z1281" t="str">
        <f t="shared" si="5"/>
        <v>08/08/2026Charleston BatteryMiami FC</v>
      </c>
      <c r="AA1281" t="e">
        <f>VLOOKUP($Z1281,'oddspedia-matches'!$A:$AD,AA$2,0)</f>
        <v>#N/A</v>
      </c>
      <c r="AB1281" t="e">
        <f>VLOOKUP($Z1281,'oddspedia-matches'!$A:$AD,AB$2,0)</f>
        <v>#N/A</v>
      </c>
      <c r="AC1281" t="e">
        <f>VLOOKUP($Z1281,'oddspedia-matches'!$A:$AD,AC$2,0)</f>
        <v>#N/A</v>
      </c>
      <c r="AD1281" t="e">
        <f>VLOOKUP($Z1281,'oddspedia-matches'!$A:$AD,AD$2,0)</f>
        <v>#N/A</v>
      </c>
      <c r="AE1281" t="e">
        <f>VLOOKUP($Z1281,'oddspedia-matches'!$A:$AD,AE$2,0)</f>
        <v>#N/A</v>
      </c>
      <c r="AF1281" t="e">
        <f>VLOOKUP($Z1281,'oddspedia-matches'!$A:$AD,AF$2,0)</f>
        <v>#N/A</v>
      </c>
      <c r="AG1281" t="e">
        <f>VLOOKUP($Z1281,'oddspedia-matches'!$A:$AD,AG$2,0)</f>
        <v>#N/A</v>
      </c>
      <c r="AH1281" t="e">
        <f>VLOOKUP($Z1281,'oddspedia-matches'!$A:$AD,AH$2,0)</f>
        <v>#N/A</v>
      </c>
      <c r="AI1281" t="e">
        <f>VLOOKUP($Z1281,'oddspedia-matches'!$A:$AD,AI$2,0)</f>
        <v>#N/A</v>
      </c>
      <c r="AJ1281" t="e">
        <f>VLOOKUP($Z1281,'oddspedia-matches'!$A:$AD,AJ$2,0)</f>
        <v>#N/A</v>
      </c>
      <c r="AK1281" t="e">
        <f>VLOOKUP($Z1281,'oddspedia-matches'!$A:$AD,AK$2,0)</f>
        <v>#N/A</v>
      </c>
      <c r="AL1281" t="e">
        <f>VLOOKUP($Z1281,'oddspedia-matches'!$A:$AD,AL$2,0)</f>
        <v>#N/A</v>
      </c>
      <c r="AM1281" t="e">
        <f>VLOOKUP($Z1281,'oddspedia-matches'!$A:$AD,AM$2,0)</f>
        <v>#N/A</v>
      </c>
      <c r="AN1281" t="e">
        <f>VLOOKUP($Z1281,'oddspedia-matches'!$A:$AD,AN$2,0)</f>
        <v>#N/A</v>
      </c>
      <c r="AO1281" t="e">
        <f>VLOOKUP($Z1281,'oddspedia-matches'!$A:$AD,AO$2,0)</f>
        <v>#N/A</v>
      </c>
      <c r="AP1281" t="e">
        <f>VLOOKUP($Z1281,'oddspedia-matches'!$A:$AD,AP$2,0)</f>
        <v>#N/A</v>
      </c>
      <c r="AQ1281" t="e">
        <f>VLOOKUP($Z1281,'oddspedia-matches'!$A:$AD,AQ$2,0)</f>
        <v>#N/A</v>
      </c>
    </row>
    <row r="1282" spans="2:45" hidden="1" x14ac:dyDescent="0.3">
      <c r="B1282" t="s">
        <v>467</v>
      </c>
      <c r="C1282" t="s">
        <v>7055</v>
      </c>
      <c r="D1282" s="25">
        <v>0.83333333333333337</v>
      </c>
      <c r="E1282" t="s">
        <v>761</v>
      </c>
      <c r="F1282" t="s">
        <v>765</v>
      </c>
      <c r="H1282">
        <v>43.2</v>
      </c>
      <c r="I1282">
        <v>28.8</v>
      </c>
      <c r="J1282">
        <v>27.9</v>
      </c>
      <c r="K1282">
        <v>72.099999999999994</v>
      </c>
      <c r="L1282">
        <v>56.8</v>
      </c>
      <c r="M1282">
        <v>71.2</v>
      </c>
      <c r="N1282">
        <v>28.5</v>
      </c>
      <c r="O1282">
        <v>47.4</v>
      </c>
      <c r="P1282">
        <v>24.1</v>
      </c>
      <c r="Q1282">
        <v>63.7</v>
      </c>
      <c r="R1282">
        <v>73.8</v>
      </c>
      <c r="S1282">
        <v>47.2</v>
      </c>
      <c r="T1282">
        <v>52.8</v>
      </c>
      <c r="U1282">
        <v>58.5</v>
      </c>
      <c r="V1282">
        <v>52.8</v>
      </c>
      <c r="W1282">
        <v>47.2</v>
      </c>
      <c r="X1282" t="str">
        <f>VLOOKUP(E1282,'Transform table'!A:B,2,0)</f>
        <v>Las Vegas Lights</v>
      </c>
      <c r="Y1282" t="str">
        <f>VLOOKUP(F1282,'Transform table'!A:B,2,0)</f>
        <v>Pittsburgh Riverhounds</v>
      </c>
      <c r="Z1282" t="str">
        <f t="shared" si="5"/>
        <v>08/08/2026Las Vegas LightsPittsburgh Riverhounds</v>
      </c>
      <c r="AA1282" t="e">
        <f>VLOOKUP($Z1282,'oddspedia-matches'!$A:$AD,AA$2,0)</f>
        <v>#N/A</v>
      </c>
      <c r="AB1282" t="e">
        <f>VLOOKUP($Z1282,'oddspedia-matches'!$A:$AD,AB$2,0)</f>
        <v>#N/A</v>
      </c>
      <c r="AC1282" t="e">
        <f>VLOOKUP($Z1282,'oddspedia-matches'!$A:$AD,AC$2,0)</f>
        <v>#N/A</v>
      </c>
      <c r="AD1282" t="e">
        <f>VLOOKUP($Z1282,'oddspedia-matches'!$A:$AD,AD$2,0)</f>
        <v>#N/A</v>
      </c>
      <c r="AE1282" t="e">
        <f>VLOOKUP($Z1282,'oddspedia-matches'!$A:$AD,AE$2,0)</f>
        <v>#N/A</v>
      </c>
      <c r="AF1282" t="e">
        <f>VLOOKUP($Z1282,'oddspedia-matches'!$A:$AD,AF$2,0)</f>
        <v>#N/A</v>
      </c>
      <c r="AG1282" t="e">
        <f>VLOOKUP($Z1282,'oddspedia-matches'!$A:$AD,AG$2,0)</f>
        <v>#N/A</v>
      </c>
      <c r="AH1282" t="e">
        <f>VLOOKUP($Z1282,'oddspedia-matches'!$A:$AD,AH$2,0)</f>
        <v>#N/A</v>
      </c>
      <c r="AI1282" t="e">
        <f>VLOOKUP($Z1282,'oddspedia-matches'!$A:$AD,AI$2,0)</f>
        <v>#N/A</v>
      </c>
      <c r="AJ1282" t="e">
        <f>VLOOKUP($Z1282,'oddspedia-matches'!$A:$AD,AJ$2,0)</f>
        <v>#N/A</v>
      </c>
      <c r="AK1282" t="e">
        <f>VLOOKUP($Z1282,'oddspedia-matches'!$A:$AD,AK$2,0)</f>
        <v>#N/A</v>
      </c>
      <c r="AL1282" t="e">
        <f>VLOOKUP($Z1282,'oddspedia-matches'!$A:$AD,AL$2,0)</f>
        <v>#N/A</v>
      </c>
      <c r="AM1282" t="e">
        <f>VLOOKUP($Z1282,'oddspedia-matches'!$A:$AD,AM$2,0)</f>
        <v>#N/A</v>
      </c>
      <c r="AN1282" t="e">
        <f>VLOOKUP($Z1282,'oddspedia-matches'!$A:$AD,AN$2,0)</f>
        <v>#N/A</v>
      </c>
      <c r="AO1282" t="e">
        <f>VLOOKUP($Z1282,'oddspedia-matches'!$A:$AD,AO$2,0)</f>
        <v>#N/A</v>
      </c>
      <c r="AP1282" t="e">
        <f>VLOOKUP($Z1282,'oddspedia-matches'!$A:$AD,AP$2,0)</f>
        <v>#N/A</v>
      </c>
      <c r="AQ1282" t="e">
        <f>VLOOKUP($Z1282,'oddspedia-matches'!$A:$AD,AQ$2,0)</f>
        <v>#N/A</v>
      </c>
    </row>
    <row r="1283" spans="2:45" hidden="1" x14ac:dyDescent="0.3">
      <c r="B1283" t="s">
        <v>467</v>
      </c>
      <c r="C1283" t="s">
        <v>7055</v>
      </c>
      <c r="D1283" s="25">
        <v>0.83333333333333337</v>
      </c>
      <c r="E1283" t="s">
        <v>47</v>
      </c>
      <c r="F1283" t="s">
        <v>798</v>
      </c>
      <c r="H1283">
        <v>48.1</v>
      </c>
      <c r="I1283">
        <v>26.9</v>
      </c>
      <c r="J1283">
        <v>25</v>
      </c>
      <c r="K1283">
        <v>75</v>
      </c>
      <c r="L1283">
        <v>51.9</v>
      </c>
      <c r="M1283">
        <v>73.099999999999994</v>
      </c>
      <c r="N1283">
        <v>39.4</v>
      </c>
      <c r="O1283">
        <v>41.7</v>
      </c>
      <c r="P1283">
        <v>18.8</v>
      </c>
      <c r="Q1283">
        <v>70.599999999999994</v>
      </c>
      <c r="R1283">
        <v>78.5</v>
      </c>
      <c r="S1283">
        <v>53.8</v>
      </c>
      <c r="T1283">
        <v>46.2</v>
      </c>
      <c r="U1283">
        <v>52.4</v>
      </c>
      <c r="V1283">
        <v>56.9</v>
      </c>
      <c r="W1283">
        <v>43.1</v>
      </c>
      <c r="X1283" t="str">
        <f>VLOOKUP(E1283,'Transform table'!A:B,2,0)</f>
        <v>Lexington SC</v>
      </c>
      <c r="Y1283" t="str">
        <f>VLOOKUP(F1283,'Transform table'!A:B,2,0)</f>
        <v>Phoenix Rising FC</v>
      </c>
      <c r="Z1283" t="str">
        <f t="shared" si="5"/>
        <v>08/08/2026Lexington SCPhoenix Rising FC</v>
      </c>
      <c r="AA1283" t="str">
        <f>VLOOKUP($Z1283,'oddspedia-matches'!$A:$AD,AA$2,0)</f>
        <v>1 - 0</v>
      </c>
      <c r="AB1283" t="str">
        <f>VLOOKUP($Z1283,'oddspedia-matches'!$A:$AD,AB$2,0)</f>
        <v>Green</v>
      </c>
      <c r="AC1283" t="str">
        <f>VLOOKUP($Z1283,'oddspedia-matches'!$A:$AD,AC$2,0)</f>
        <v>Red</v>
      </c>
      <c r="AD1283" t="str">
        <f>VLOOKUP($Z1283,'oddspedia-matches'!$A:$AD,AD$2,0)</f>
        <v>Red</v>
      </c>
      <c r="AE1283" t="str">
        <f>VLOOKUP($Z1283,'oddspedia-matches'!$A:$AD,AE$2,0)</f>
        <v>Green</v>
      </c>
      <c r="AF1283" t="str">
        <f>VLOOKUP($Z1283,'oddspedia-matches'!$A:$AD,AF$2,0)</f>
        <v>Red</v>
      </c>
      <c r="AG1283" t="str">
        <f>VLOOKUP($Z1283,'oddspedia-matches'!$A:$AD,AG$2,0)</f>
        <v>Green</v>
      </c>
      <c r="AH1283" t="str">
        <f>VLOOKUP($Z1283,'oddspedia-matches'!$A:$AD,AH$2,0)</f>
        <v>Red</v>
      </c>
      <c r="AI1283" t="str">
        <f>VLOOKUP($Z1283,'oddspedia-matches'!$A:$AD,AI$2,0)</f>
        <v>Green</v>
      </c>
      <c r="AJ1283" t="str">
        <f>VLOOKUP($Z1283,'oddspedia-matches'!$A:$AD,AJ$2,0)</f>
        <v>Red</v>
      </c>
      <c r="AK1283" t="str">
        <f>VLOOKUP($Z1283,'oddspedia-matches'!$A:$AD,AK$2,0)</f>
        <v>Red</v>
      </c>
      <c r="AL1283" t="str">
        <f>VLOOKUP($Z1283,'oddspedia-matches'!$A:$AD,AL$2,0)</f>
        <v>Red</v>
      </c>
      <c r="AM1283" t="str">
        <f>VLOOKUP($Z1283,'oddspedia-matches'!$A:$AD,AM$2,0)</f>
        <v>Red</v>
      </c>
      <c r="AN1283" t="str">
        <f>VLOOKUP($Z1283,'oddspedia-matches'!$A:$AD,AN$2,0)</f>
        <v>Green</v>
      </c>
      <c r="AO1283" t="str">
        <f>VLOOKUP($Z1283,'oddspedia-matches'!$A:$AD,AO$2,0)</f>
        <v>Green</v>
      </c>
      <c r="AP1283" t="str">
        <f>VLOOKUP($Z1283,'oddspedia-matches'!$A:$AD,AP$2,0)</f>
        <v>Red</v>
      </c>
      <c r="AQ1283" t="str">
        <f>VLOOKUP($Z1283,'oddspedia-matches'!$A:$AD,AQ$2,0)</f>
        <v>Green</v>
      </c>
      <c r="AR1283" t="s">
        <v>7121</v>
      </c>
      <c r="AS1283" t="s">
        <v>7833</v>
      </c>
    </row>
    <row r="1284" spans="2:45" hidden="1" x14ac:dyDescent="0.3">
      <c r="B1284" t="s">
        <v>467</v>
      </c>
      <c r="C1284" t="s">
        <v>7055</v>
      </c>
      <c r="D1284" s="25">
        <v>0.83333333333333337</v>
      </c>
      <c r="E1284" t="s">
        <v>763</v>
      </c>
      <c r="F1284" t="s">
        <v>787</v>
      </c>
      <c r="H1284">
        <v>31.5</v>
      </c>
      <c r="I1284">
        <v>27.5</v>
      </c>
      <c r="J1284">
        <v>41</v>
      </c>
      <c r="K1284">
        <v>59</v>
      </c>
      <c r="L1284">
        <v>68.5</v>
      </c>
      <c r="M1284">
        <v>72.5</v>
      </c>
      <c r="N1284">
        <v>17.8</v>
      </c>
      <c r="O1284">
        <v>45.1</v>
      </c>
      <c r="P1284">
        <v>37.1</v>
      </c>
      <c r="Q1284">
        <v>66.2</v>
      </c>
      <c r="R1284">
        <v>81</v>
      </c>
      <c r="S1284">
        <v>57.4</v>
      </c>
      <c r="T1284">
        <v>42.6</v>
      </c>
      <c r="U1284">
        <v>48.3</v>
      </c>
      <c r="V1284">
        <v>61.2</v>
      </c>
      <c r="W1284">
        <v>38.799999999999997</v>
      </c>
      <c r="X1284" t="str">
        <f>VLOOKUP(E1284,'Transform table'!A:B,2,0)</f>
        <v>Loudoun United</v>
      </c>
      <c r="Y1284" t="str">
        <f>VLOOKUP(F1284,'Transform table'!A:B,2,0)</f>
        <v>Charleston Battery</v>
      </c>
      <c r="Z1284" t="str">
        <f t="shared" si="5"/>
        <v>08/08/2026Loudoun UnitedCharleston Battery</v>
      </c>
      <c r="AA1284" t="str">
        <f>VLOOKUP($Z1284,'oddspedia-matches'!$A:$AD,AA$2,0)</f>
        <v>0 - 1</v>
      </c>
      <c r="AB1284" t="str">
        <f>VLOOKUP($Z1284,'oddspedia-matches'!$A:$AD,AB$2,0)</f>
        <v>Red</v>
      </c>
      <c r="AC1284" t="str">
        <f>VLOOKUP($Z1284,'oddspedia-matches'!$A:$AD,AC$2,0)</f>
        <v>Red</v>
      </c>
      <c r="AD1284" t="str">
        <f>VLOOKUP($Z1284,'oddspedia-matches'!$A:$AD,AD$2,0)</f>
        <v>Green</v>
      </c>
      <c r="AE1284" t="str">
        <f>VLOOKUP($Z1284,'oddspedia-matches'!$A:$AD,AE$2,0)</f>
        <v>Red</v>
      </c>
      <c r="AF1284" t="str">
        <f>VLOOKUP($Z1284,'oddspedia-matches'!$A:$AD,AF$2,0)</f>
        <v>Green</v>
      </c>
      <c r="AG1284" t="str">
        <f>VLOOKUP($Z1284,'oddspedia-matches'!$A:$AD,AG$2,0)</f>
        <v>Green</v>
      </c>
      <c r="AH1284" t="str">
        <f>VLOOKUP($Z1284,'oddspedia-matches'!$A:$AD,AH$2,0)</f>
        <v>Red</v>
      </c>
      <c r="AI1284" t="str">
        <f>VLOOKUP($Z1284,'oddspedia-matches'!$A:$AD,AI$2,0)</f>
        <v>Green</v>
      </c>
      <c r="AJ1284" t="str">
        <f>VLOOKUP($Z1284,'oddspedia-matches'!$A:$AD,AJ$2,0)</f>
        <v>Red</v>
      </c>
      <c r="AK1284" t="str">
        <f>VLOOKUP($Z1284,'oddspedia-matches'!$A:$AD,AK$2,0)</f>
        <v>Red</v>
      </c>
      <c r="AL1284" t="str">
        <f>VLOOKUP($Z1284,'oddspedia-matches'!$A:$AD,AL$2,0)</f>
        <v>Red</v>
      </c>
      <c r="AM1284" t="str">
        <f>VLOOKUP($Z1284,'oddspedia-matches'!$A:$AD,AM$2,0)</f>
        <v>Red</v>
      </c>
      <c r="AN1284" t="str">
        <f>VLOOKUP($Z1284,'oddspedia-matches'!$A:$AD,AN$2,0)</f>
        <v>Green</v>
      </c>
      <c r="AO1284" t="str">
        <f>VLOOKUP($Z1284,'oddspedia-matches'!$A:$AD,AO$2,0)</f>
        <v>Green</v>
      </c>
      <c r="AP1284" t="str">
        <f>VLOOKUP($Z1284,'oddspedia-matches'!$A:$AD,AP$2,0)</f>
        <v>Red</v>
      </c>
      <c r="AQ1284" t="str">
        <f>VLOOKUP($Z1284,'oddspedia-matches'!$A:$AD,AQ$2,0)</f>
        <v>Green</v>
      </c>
      <c r="AR1284" t="s">
        <v>7118</v>
      </c>
      <c r="AS1284" t="s">
        <v>7833</v>
      </c>
    </row>
    <row r="1285" spans="2:45" hidden="1" x14ac:dyDescent="0.3">
      <c r="B1285" t="s">
        <v>467</v>
      </c>
      <c r="C1285" t="s">
        <v>7055</v>
      </c>
      <c r="D1285" s="25">
        <v>0.83333333333333337</v>
      </c>
      <c r="E1285" t="s">
        <v>82</v>
      </c>
      <c r="F1285" t="s">
        <v>761</v>
      </c>
      <c r="H1285">
        <v>38.700000000000003</v>
      </c>
      <c r="I1285">
        <v>27.9</v>
      </c>
      <c r="J1285">
        <v>33.4</v>
      </c>
      <c r="K1285">
        <v>66.599999999999994</v>
      </c>
      <c r="L1285">
        <v>61.3</v>
      </c>
      <c r="M1285">
        <v>72.099999999999994</v>
      </c>
      <c r="N1285">
        <v>31.7</v>
      </c>
      <c r="O1285">
        <v>43</v>
      </c>
      <c r="P1285">
        <v>25.4</v>
      </c>
      <c r="Q1285">
        <v>70.400000000000006</v>
      </c>
      <c r="R1285">
        <v>78.8</v>
      </c>
      <c r="S1285">
        <v>54.1</v>
      </c>
      <c r="T1285">
        <v>45.9</v>
      </c>
      <c r="U1285">
        <v>51.5</v>
      </c>
      <c r="V1285">
        <v>58.9</v>
      </c>
      <c r="W1285">
        <v>41.1</v>
      </c>
      <c r="X1285" t="str">
        <f>VLOOKUP(E1285,'Transform table'!A:B,2,0)</f>
        <v>Miami FC</v>
      </c>
      <c r="Y1285" t="str">
        <f>VLOOKUP(F1285,'Transform table'!A:B,2,0)</f>
        <v>Las Vegas Lights</v>
      </c>
      <c r="Z1285" t="str">
        <f t="shared" si="5"/>
        <v>08/08/2026Miami FCLas Vegas Lights</v>
      </c>
      <c r="AA1285" t="str">
        <f>VLOOKUP($Z1285,'oddspedia-matches'!$A:$AD,AA$2,0)</f>
        <v>0 - 1</v>
      </c>
      <c r="AB1285" t="str">
        <f>VLOOKUP($Z1285,'oddspedia-matches'!$A:$AD,AB$2,0)</f>
        <v>Red</v>
      </c>
      <c r="AC1285" t="str">
        <f>VLOOKUP($Z1285,'oddspedia-matches'!$A:$AD,AC$2,0)</f>
        <v>Red</v>
      </c>
      <c r="AD1285" t="str">
        <f>VLOOKUP($Z1285,'oddspedia-matches'!$A:$AD,AD$2,0)</f>
        <v>Green</v>
      </c>
      <c r="AE1285" t="str">
        <f>VLOOKUP($Z1285,'oddspedia-matches'!$A:$AD,AE$2,0)</f>
        <v>Red</v>
      </c>
      <c r="AF1285" t="str">
        <f>VLOOKUP($Z1285,'oddspedia-matches'!$A:$AD,AF$2,0)</f>
        <v>Green</v>
      </c>
      <c r="AG1285" t="str">
        <f>VLOOKUP($Z1285,'oddspedia-matches'!$A:$AD,AG$2,0)</f>
        <v>Green</v>
      </c>
      <c r="AH1285" t="str">
        <f>VLOOKUP($Z1285,'oddspedia-matches'!$A:$AD,AH$2,0)</f>
        <v>Red</v>
      </c>
      <c r="AI1285" t="str">
        <f>VLOOKUP($Z1285,'oddspedia-matches'!$A:$AD,AI$2,0)</f>
        <v>Red</v>
      </c>
      <c r="AJ1285" t="str">
        <f>VLOOKUP($Z1285,'oddspedia-matches'!$A:$AD,AJ$2,0)</f>
        <v>Green</v>
      </c>
      <c r="AK1285" t="str">
        <f>VLOOKUP($Z1285,'oddspedia-matches'!$A:$AD,AK$2,0)</f>
        <v>Green</v>
      </c>
      <c r="AL1285" t="str">
        <f>VLOOKUP($Z1285,'oddspedia-matches'!$A:$AD,AL$2,0)</f>
        <v>Red</v>
      </c>
      <c r="AM1285" t="str">
        <f>VLOOKUP($Z1285,'oddspedia-matches'!$A:$AD,AM$2,0)</f>
        <v>Red</v>
      </c>
      <c r="AN1285" t="str">
        <f>VLOOKUP($Z1285,'oddspedia-matches'!$A:$AD,AN$2,0)</f>
        <v>Green</v>
      </c>
      <c r="AO1285" t="str">
        <f>VLOOKUP($Z1285,'oddspedia-matches'!$A:$AD,AO$2,0)</f>
        <v>Green</v>
      </c>
      <c r="AP1285" t="str">
        <f>VLOOKUP($Z1285,'oddspedia-matches'!$A:$AD,AP$2,0)</f>
        <v>Red</v>
      </c>
      <c r="AQ1285" t="str">
        <f>VLOOKUP($Z1285,'oddspedia-matches'!$A:$AD,AQ$2,0)</f>
        <v>Green</v>
      </c>
      <c r="AR1285" t="s">
        <v>7123</v>
      </c>
    </row>
    <row r="1286" spans="2:45" hidden="1" x14ac:dyDescent="0.3">
      <c r="B1286" t="s">
        <v>467</v>
      </c>
      <c r="C1286" t="s">
        <v>7055</v>
      </c>
      <c r="D1286" s="25">
        <v>0.83333333333333337</v>
      </c>
      <c r="E1286" t="s">
        <v>798</v>
      </c>
      <c r="F1286" t="s">
        <v>763</v>
      </c>
      <c r="H1286">
        <v>49.7</v>
      </c>
      <c r="I1286">
        <v>26.6</v>
      </c>
      <c r="J1286">
        <v>23.7</v>
      </c>
      <c r="K1286">
        <v>76.3</v>
      </c>
      <c r="L1286">
        <v>50.3</v>
      </c>
      <c r="M1286">
        <v>73.400000000000006</v>
      </c>
      <c r="N1286">
        <v>35.6</v>
      </c>
      <c r="O1286">
        <v>44.8</v>
      </c>
      <c r="P1286">
        <v>19.600000000000001</v>
      </c>
      <c r="Q1286">
        <v>66.599999999999994</v>
      </c>
      <c r="R1286">
        <v>78.599999999999994</v>
      </c>
      <c r="S1286">
        <v>53.9</v>
      </c>
      <c r="T1286">
        <v>46.1</v>
      </c>
      <c r="U1286">
        <v>52.5</v>
      </c>
      <c r="V1286">
        <v>56.6</v>
      </c>
      <c r="W1286">
        <v>43.4</v>
      </c>
      <c r="X1286" t="str">
        <f>VLOOKUP(E1286,'Transform table'!A:B,2,0)</f>
        <v>Phoenix Rising FC</v>
      </c>
      <c r="Y1286" t="str">
        <f>VLOOKUP(F1286,'Transform table'!A:B,2,0)</f>
        <v>Loudoun United</v>
      </c>
      <c r="Z1286" t="str">
        <f t="shared" si="5"/>
        <v>08/08/2026Phoenix Rising FCLoudoun United</v>
      </c>
      <c r="AA1286" t="e">
        <f>VLOOKUP($Z1286,'oddspedia-matches'!$A:$AD,AA$2,0)</f>
        <v>#N/A</v>
      </c>
      <c r="AB1286" t="e">
        <f>VLOOKUP($Z1286,'oddspedia-matches'!$A:$AD,AB$2,0)</f>
        <v>#N/A</v>
      </c>
      <c r="AC1286" t="e">
        <f>VLOOKUP($Z1286,'oddspedia-matches'!$A:$AD,AC$2,0)</f>
        <v>#N/A</v>
      </c>
      <c r="AD1286" t="e">
        <f>VLOOKUP($Z1286,'oddspedia-matches'!$A:$AD,AD$2,0)</f>
        <v>#N/A</v>
      </c>
      <c r="AE1286" t="e">
        <f>VLOOKUP($Z1286,'oddspedia-matches'!$A:$AD,AE$2,0)</f>
        <v>#N/A</v>
      </c>
      <c r="AF1286" t="e">
        <f>VLOOKUP($Z1286,'oddspedia-matches'!$A:$AD,AF$2,0)</f>
        <v>#N/A</v>
      </c>
      <c r="AG1286" t="e">
        <f>VLOOKUP($Z1286,'oddspedia-matches'!$A:$AD,AG$2,0)</f>
        <v>#N/A</v>
      </c>
      <c r="AH1286" t="e">
        <f>VLOOKUP($Z1286,'oddspedia-matches'!$A:$AD,AH$2,0)</f>
        <v>#N/A</v>
      </c>
      <c r="AI1286" t="e">
        <f>VLOOKUP($Z1286,'oddspedia-matches'!$A:$AD,AI$2,0)</f>
        <v>#N/A</v>
      </c>
      <c r="AJ1286" t="e">
        <f>VLOOKUP($Z1286,'oddspedia-matches'!$A:$AD,AJ$2,0)</f>
        <v>#N/A</v>
      </c>
      <c r="AK1286" t="e">
        <f>VLOOKUP($Z1286,'oddspedia-matches'!$A:$AD,AK$2,0)</f>
        <v>#N/A</v>
      </c>
      <c r="AL1286" t="e">
        <f>VLOOKUP($Z1286,'oddspedia-matches'!$A:$AD,AL$2,0)</f>
        <v>#N/A</v>
      </c>
      <c r="AM1286" t="e">
        <f>VLOOKUP($Z1286,'oddspedia-matches'!$A:$AD,AM$2,0)</f>
        <v>#N/A</v>
      </c>
      <c r="AN1286" t="e">
        <f>VLOOKUP($Z1286,'oddspedia-matches'!$A:$AD,AN$2,0)</f>
        <v>#N/A</v>
      </c>
      <c r="AO1286" t="e">
        <f>VLOOKUP($Z1286,'oddspedia-matches'!$A:$AD,AO$2,0)</f>
        <v>#N/A</v>
      </c>
      <c r="AP1286" t="e">
        <f>VLOOKUP($Z1286,'oddspedia-matches'!$A:$AD,AP$2,0)</f>
        <v>#N/A</v>
      </c>
      <c r="AQ1286" t="e">
        <f>VLOOKUP($Z1286,'oddspedia-matches'!$A:$AD,AQ$2,0)</f>
        <v>#N/A</v>
      </c>
    </row>
    <row r="1287" spans="2:45" hidden="1" x14ac:dyDescent="0.3">
      <c r="B1287" t="s">
        <v>467</v>
      </c>
      <c r="C1287" t="s">
        <v>7055</v>
      </c>
      <c r="D1287" s="25">
        <v>0.83333333333333337</v>
      </c>
      <c r="E1287" t="s">
        <v>765</v>
      </c>
      <c r="F1287" t="s">
        <v>797</v>
      </c>
      <c r="H1287">
        <v>36.1</v>
      </c>
      <c r="I1287">
        <v>31.5</v>
      </c>
      <c r="J1287">
        <v>32.5</v>
      </c>
      <c r="K1287">
        <v>67.5</v>
      </c>
      <c r="L1287">
        <v>63.9</v>
      </c>
      <c r="M1287">
        <v>68.5</v>
      </c>
      <c r="N1287">
        <v>32.4</v>
      </c>
      <c r="O1287">
        <v>48.5</v>
      </c>
      <c r="P1287">
        <v>19.100000000000001</v>
      </c>
      <c r="Q1287">
        <v>61.4</v>
      </c>
      <c r="R1287">
        <v>67.3</v>
      </c>
      <c r="S1287">
        <v>39.299999999999997</v>
      </c>
      <c r="T1287">
        <v>60.7</v>
      </c>
      <c r="U1287">
        <v>65.8</v>
      </c>
      <c r="V1287">
        <v>47.1</v>
      </c>
      <c r="W1287">
        <v>52.9</v>
      </c>
      <c r="X1287" t="str">
        <f>VLOOKUP(E1287,'Transform table'!A:B,2,0)</f>
        <v>Pittsburgh Riverhounds</v>
      </c>
      <c r="Y1287" t="str">
        <f>VLOOKUP(F1287,'Transform table'!A:B,2,0)</f>
        <v>Sacramento Republic</v>
      </c>
      <c r="Z1287" t="str">
        <f t="shared" si="5"/>
        <v>08/08/2026Pittsburgh RiverhoundsSacramento Republic</v>
      </c>
      <c r="AA1287" t="str">
        <f>VLOOKUP($Z1287,'oddspedia-matches'!$A:$AD,AA$2,0)</f>
        <v>0 - 0</v>
      </c>
      <c r="AB1287" t="str">
        <f>VLOOKUP($Z1287,'oddspedia-matches'!$A:$AD,AB$2,0)</f>
        <v>Red</v>
      </c>
      <c r="AC1287" t="str">
        <f>VLOOKUP($Z1287,'oddspedia-matches'!$A:$AD,AC$2,0)</f>
        <v>Green</v>
      </c>
      <c r="AD1287" t="str">
        <f>VLOOKUP($Z1287,'oddspedia-matches'!$A:$AD,AD$2,0)</f>
        <v>Red</v>
      </c>
      <c r="AE1287" t="str">
        <f>VLOOKUP($Z1287,'oddspedia-matches'!$A:$AD,AE$2,0)</f>
        <v>Green</v>
      </c>
      <c r="AF1287" t="str">
        <f>VLOOKUP($Z1287,'oddspedia-matches'!$A:$AD,AF$2,0)</f>
        <v>Green</v>
      </c>
      <c r="AG1287" t="str">
        <f>VLOOKUP($Z1287,'oddspedia-matches'!$A:$AD,AG$2,0)</f>
        <v>Red</v>
      </c>
      <c r="AH1287" t="str">
        <f>VLOOKUP($Z1287,'oddspedia-matches'!$A:$AD,AH$2,0)</f>
        <v>Red</v>
      </c>
      <c r="AI1287" t="str">
        <f>VLOOKUP($Z1287,'oddspedia-matches'!$A:$AD,AI$2,0)</f>
        <v>Green</v>
      </c>
      <c r="AJ1287" t="str">
        <f>VLOOKUP($Z1287,'oddspedia-matches'!$A:$AD,AJ$2,0)</f>
        <v>Red</v>
      </c>
      <c r="AK1287" t="str">
        <f>VLOOKUP($Z1287,'oddspedia-matches'!$A:$AD,AK$2,0)</f>
        <v>Red</v>
      </c>
      <c r="AL1287" t="str">
        <f>VLOOKUP($Z1287,'oddspedia-matches'!$A:$AD,AL$2,0)</f>
        <v>Red</v>
      </c>
      <c r="AM1287" t="str">
        <f>VLOOKUP($Z1287,'oddspedia-matches'!$A:$AD,AM$2,0)</f>
        <v>Red</v>
      </c>
      <c r="AN1287" t="str">
        <f>VLOOKUP($Z1287,'oddspedia-matches'!$A:$AD,AN$2,0)</f>
        <v>Green</v>
      </c>
      <c r="AO1287" t="str">
        <f>VLOOKUP($Z1287,'oddspedia-matches'!$A:$AD,AO$2,0)</f>
        <v>Green</v>
      </c>
      <c r="AP1287" t="str">
        <f>VLOOKUP($Z1287,'oddspedia-matches'!$A:$AD,AP$2,0)</f>
        <v>Red</v>
      </c>
      <c r="AQ1287" t="str">
        <f>VLOOKUP($Z1287,'oddspedia-matches'!$A:$AD,AQ$2,0)</f>
        <v>Green</v>
      </c>
      <c r="AR1287" t="s">
        <v>7123</v>
      </c>
    </row>
    <row r="1288" spans="2:45" hidden="1" x14ac:dyDescent="0.3">
      <c r="B1288" t="s">
        <v>466</v>
      </c>
      <c r="C1288" t="s">
        <v>7055</v>
      </c>
      <c r="D1288" s="25">
        <v>0.83333333333333337</v>
      </c>
      <c r="E1288" t="s">
        <v>767</v>
      </c>
      <c r="F1288" t="s">
        <v>1051</v>
      </c>
      <c r="H1288">
        <v>46</v>
      </c>
      <c r="I1288">
        <v>25.2</v>
      </c>
      <c r="J1288">
        <v>28.7</v>
      </c>
      <c r="K1288">
        <v>71.3</v>
      </c>
      <c r="L1288">
        <v>54</v>
      </c>
      <c r="M1288">
        <v>74.8</v>
      </c>
      <c r="N1288">
        <v>42</v>
      </c>
      <c r="O1288">
        <v>36.799999999999997</v>
      </c>
      <c r="P1288">
        <v>21.2</v>
      </c>
      <c r="Q1288">
        <v>78.400000000000006</v>
      </c>
      <c r="R1288">
        <v>88.2</v>
      </c>
      <c r="S1288">
        <v>69.599999999999994</v>
      </c>
      <c r="T1288">
        <v>30.4</v>
      </c>
      <c r="U1288">
        <v>36</v>
      </c>
      <c r="V1288">
        <v>70</v>
      </c>
      <c r="W1288">
        <v>30</v>
      </c>
      <c r="X1288" t="str">
        <f>VLOOKUP(E1288,'Transform table'!A:B,2,0)</f>
        <v>Chattanooga FC</v>
      </c>
      <c r="Y1288" t="str">
        <f>VLOOKUP(F1288,'Transform table'!A:B,2,0)</f>
        <v>Atlanta United II</v>
      </c>
      <c r="Z1288" t="str">
        <f t="shared" si="5"/>
        <v>08/08/2026Chattanooga FCAtlanta United II</v>
      </c>
      <c r="AA1288" t="str">
        <f>VLOOKUP($Z1288,'oddspedia-matches'!$A:$AD,AA$2,0)</f>
        <v>1 - 0</v>
      </c>
      <c r="AB1288" t="str">
        <f>VLOOKUP($Z1288,'oddspedia-matches'!$A:$AD,AB$2,0)</f>
        <v>Green</v>
      </c>
      <c r="AC1288" t="str">
        <f>VLOOKUP($Z1288,'oddspedia-matches'!$A:$AD,AC$2,0)</f>
        <v>Red</v>
      </c>
      <c r="AD1288" t="str">
        <f>VLOOKUP($Z1288,'oddspedia-matches'!$A:$AD,AD$2,0)</f>
        <v>Red</v>
      </c>
      <c r="AE1288" t="str">
        <f>VLOOKUP($Z1288,'oddspedia-matches'!$A:$AD,AE$2,0)</f>
        <v>Green</v>
      </c>
      <c r="AF1288" t="str">
        <f>VLOOKUP($Z1288,'oddspedia-matches'!$A:$AD,AF$2,0)</f>
        <v>Red</v>
      </c>
      <c r="AG1288" t="str">
        <f>VLOOKUP($Z1288,'oddspedia-matches'!$A:$AD,AG$2,0)</f>
        <v>Green</v>
      </c>
      <c r="AH1288" t="str">
        <f>VLOOKUP($Z1288,'oddspedia-matches'!$A:$AD,AH$2,0)</f>
        <v>Green</v>
      </c>
      <c r="AI1288" t="str">
        <f>VLOOKUP($Z1288,'oddspedia-matches'!$A:$AD,AI$2,0)</f>
        <v>Red</v>
      </c>
      <c r="AJ1288" t="str">
        <f>VLOOKUP($Z1288,'oddspedia-matches'!$A:$AD,AJ$2,0)</f>
        <v>Red</v>
      </c>
      <c r="AK1288" t="str">
        <f>VLOOKUP($Z1288,'oddspedia-matches'!$A:$AD,AK$2,0)</f>
        <v>Green</v>
      </c>
      <c r="AL1288" t="str">
        <f>VLOOKUP($Z1288,'oddspedia-matches'!$A:$AD,AL$2,0)</f>
        <v>Red</v>
      </c>
      <c r="AM1288" t="str">
        <f>VLOOKUP($Z1288,'oddspedia-matches'!$A:$AD,AM$2,0)</f>
        <v>Red</v>
      </c>
      <c r="AN1288" t="str">
        <f>VLOOKUP($Z1288,'oddspedia-matches'!$A:$AD,AN$2,0)</f>
        <v>Green</v>
      </c>
      <c r="AO1288" t="str">
        <f>VLOOKUP($Z1288,'oddspedia-matches'!$A:$AD,AO$2,0)</f>
        <v>Green</v>
      </c>
      <c r="AP1288" t="str">
        <f>VLOOKUP($Z1288,'oddspedia-matches'!$A:$AD,AP$2,0)</f>
        <v>Red</v>
      </c>
      <c r="AQ1288" t="str">
        <f>VLOOKUP($Z1288,'oddspedia-matches'!$A:$AD,AQ$2,0)</f>
        <v>Green</v>
      </c>
    </row>
    <row r="1289" spans="2:45" hidden="1" x14ac:dyDescent="0.3">
      <c r="B1289" t="s">
        <v>466</v>
      </c>
      <c r="C1289" t="s">
        <v>7055</v>
      </c>
      <c r="D1289" s="25">
        <v>0.83333333333333337</v>
      </c>
      <c r="E1289" t="s">
        <v>1206</v>
      </c>
      <c r="F1289" t="s">
        <v>1172</v>
      </c>
      <c r="H1289">
        <v>63.1</v>
      </c>
      <c r="I1289">
        <v>22.6</v>
      </c>
      <c r="J1289">
        <v>14.3</v>
      </c>
      <c r="K1289">
        <v>85.7</v>
      </c>
      <c r="L1289">
        <v>36.9</v>
      </c>
      <c r="M1289">
        <v>77.400000000000006</v>
      </c>
      <c r="N1289">
        <v>49.2</v>
      </c>
      <c r="O1289">
        <v>37.700000000000003</v>
      </c>
      <c r="P1289">
        <v>13.1</v>
      </c>
      <c r="Q1289">
        <v>73.3</v>
      </c>
      <c r="R1289">
        <v>85.6</v>
      </c>
      <c r="S1289">
        <v>65.099999999999994</v>
      </c>
      <c r="T1289">
        <v>34.9</v>
      </c>
      <c r="U1289">
        <v>43</v>
      </c>
      <c r="V1289">
        <v>59.4</v>
      </c>
      <c r="W1289">
        <v>40.6</v>
      </c>
      <c r="X1289" t="str">
        <f>VLOOKUP(E1289,'Transform table'!A:B,2,0)</f>
        <v>Houston Dynamo II</v>
      </c>
      <c r="Y1289" t="str">
        <f>VLOOKUP(F1289,'Transform table'!A:B,2,0)</f>
        <v>Real Monarchs SLC</v>
      </c>
      <c r="Z1289" t="str">
        <f t="shared" si="5"/>
        <v>08/08/2026Houston Dynamo IIReal Monarchs SLC</v>
      </c>
      <c r="AA1289" t="str">
        <f>VLOOKUP($Z1289,'oddspedia-matches'!$A:$AD,AA$2,0)</f>
        <v>3 - 0</v>
      </c>
      <c r="AB1289" t="str">
        <f>VLOOKUP($Z1289,'oddspedia-matches'!$A:$AD,AB$2,0)</f>
        <v>Green</v>
      </c>
      <c r="AC1289" t="str">
        <f>VLOOKUP($Z1289,'oddspedia-matches'!$A:$AD,AC$2,0)</f>
        <v>Red</v>
      </c>
      <c r="AD1289" t="str">
        <f>VLOOKUP($Z1289,'oddspedia-matches'!$A:$AD,AD$2,0)</f>
        <v>Red</v>
      </c>
      <c r="AE1289" t="str">
        <f>VLOOKUP($Z1289,'oddspedia-matches'!$A:$AD,AE$2,0)</f>
        <v>Green</v>
      </c>
      <c r="AF1289" t="str">
        <f>VLOOKUP($Z1289,'oddspedia-matches'!$A:$AD,AF$2,0)</f>
        <v>Red</v>
      </c>
      <c r="AG1289" t="str">
        <f>VLOOKUP($Z1289,'oddspedia-matches'!$A:$AD,AG$2,0)</f>
        <v>Green</v>
      </c>
      <c r="AH1289" t="str">
        <f>VLOOKUP($Z1289,'oddspedia-matches'!$A:$AD,AH$2,0)</f>
        <v>Green</v>
      </c>
      <c r="AI1289" t="str">
        <f>VLOOKUP($Z1289,'oddspedia-matches'!$A:$AD,AI$2,0)</f>
        <v>Red</v>
      </c>
      <c r="AJ1289" t="str">
        <f>VLOOKUP($Z1289,'oddspedia-matches'!$A:$AD,AJ$2,0)</f>
        <v>Red</v>
      </c>
      <c r="AK1289" t="str">
        <f>VLOOKUP($Z1289,'oddspedia-matches'!$A:$AD,AK$2,0)</f>
        <v>Green</v>
      </c>
      <c r="AL1289" t="str">
        <f>VLOOKUP($Z1289,'oddspedia-matches'!$A:$AD,AL$2,0)</f>
        <v>Green</v>
      </c>
      <c r="AM1289" t="str">
        <f>VLOOKUP($Z1289,'oddspedia-matches'!$A:$AD,AM$2,0)</f>
        <v>Green</v>
      </c>
      <c r="AN1289" t="str">
        <f>VLOOKUP($Z1289,'oddspedia-matches'!$A:$AD,AN$2,0)</f>
        <v>Red</v>
      </c>
      <c r="AO1289" t="str">
        <f>VLOOKUP($Z1289,'oddspedia-matches'!$A:$AD,AO$2,0)</f>
        <v>Green</v>
      </c>
      <c r="AP1289" t="str">
        <f>VLOOKUP($Z1289,'oddspedia-matches'!$A:$AD,AP$2,0)</f>
        <v>Red</v>
      </c>
      <c r="AQ1289" t="str">
        <f>VLOOKUP($Z1289,'oddspedia-matches'!$A:$AD,AQ$2,0)</f>
        <v>Green</v>
      </c>
    </row>
    <row r="1290" spans="2:45" hidden="1" x14ac:dyDescent="0.3">
      <c r="B1290" t="s">
        <v>489</v>
      </c>
      <c r="C1290" t="s">
        <v>7055</v>
      </c>
      <c r="D1290" s="25">
        <v>0.84375</v>
      </c>
      <c r="E1290" t="s">
        <v>208</v>
      </c>
      <c r="F1290" t="s">
        <v>1283</v>
      </c>
      <c r="H1290">
        <v>50.7</v>
      </c>
      <c r="I1290">
        <v>26.7</v>
      </c>
      <c r="J1290">
        <v>22.5</v>
      </c>
      <c r="K1290">
        <v>77.5</v>
      </c>
      <c r="L1290">
        <v>49.3</v>
      </c>
      <c r="M1290">
        <v>73.3</v>
      </c>
      <c r="N1290">
        <v>36.799999999999997</v>
      </c>
      <c r="O1290">
        <v>46.4</v>
      </c>
      <c r="P1290">
        <v>16.899999999999999</v>
      </c>
      <c r="Q1290">
        <v>63.6</v>
      </c>
      <c r="R1290">
        <v>77.099999999999994</v>
      </c>
      <c r="S1290">
        <v>51.7</v>
      </c>
      <c r="T1290">
        <v>48.3</v>
      </c>
      <c r="U1290">
        <v>54.7</v>
      </c>
      <c r="V1290">
        <v>54.4</v>
      </c>
      <c r="W1290">
        <v>45.6</v>
      </c>
      <c r="X1290" t="str">
        <f>VLOOKUP(E1290,'Transform table'!A:B,2,0)</f>
        <v>Plaza Amador</v>
      </c>
      <c r="Y1290" t="str">
        <f>VLOOKUP(F1290,'Transform table'!A:B,2,0)</f>
        <v>Tauro FC</v>
      </c>
      <c r="Z1290" t="str">
        <f t="shared" si="5"/>
        <v>08/08/2026Plaza AmadorTauro FC</v>
      </c>
      <c r="AA1290" t="str">
        <f>VLOOKUP($Z1290,'oddspedia-matches'!$A:$AD,AA$2,0)</f>
        <v>3 - 2</v>
      </c>
      <c r="AB1290" t="str">
        <f>VLOOKUP($Z1290,'oddspedia-matches'!$A:$AD,AB$2,0)</f>
        <v>Green</v>
      </c>
      <c r="AC1290" t="str">
        <f>VLOOKUP($Z1290,'oddspedia-matches'!$A:$AD,AC$2,0)</f>
        <v>Red</v>
      </c>
      <c r="AD1290" t="str">
        <f>VLOOKUP($Z1290,'oddspedia-matches'!$A:$AD,AD$2,0)</f>
        <v>Red</v>
      </c>
      <c r="AE1290" t="str">
        <f>VLOOKUP($Z1290,'oddspedia-matches'!$A:$AD,AE$2,0)</f>
        <v>Green</v>
      </c>
      <c r="AF1290" t="str">
        <f>VLOOKUP($Z1290,'oddspedia-matches'!$A:$AD,AF$2,0)</f>
        <v>Red</v>
      </c>
      <c r="AG1290" t="str">
        <f>VLOOKUP($Z1290,'oddspedia-matches'!$A:$AD,AG$2,0)</f>
        <v>Green</v>
      </c>
      <c r="AH1290" t="str">
        <f>VLOOKUP($Z1290,'oddspedia-matches'!$A:$AD,AH$2,0)</f>
        <v>Green</v>
      </c>
      <c r="AI1290" t="str">
        <f>VLOOKUP($Z1290,'oddspedia-matches'!$A:$AD,AI$2,0)</f>
        <v>Red</v>
      </c>
      <c r="AJ1290" t="str">
        <f>VLOOKUP($Z1290,'oddspedia-matches'!$A:$AD,AJ$2,0)</f>
        <v>Red</v>
      </c>
      <c r="AK1290" t="str">
        <f>VLOOKUP($Z1290,'oddspedia-matches'!$A:$AD,AK$2,0)</f>
        <v>Green</v>
      </c>
      <c r="AL1290" t="str">
        <f>VLOOKUP($Z1290,'oddspedia-matches'!$A:$AD,AL$2,0)</f>
        <v>Green</v>
      </c>
      <c r="AM1290" t="str">
        <f>VLOOKUP($Z1290,'oddspedia-matches'!$A:$AD,AM$2,0)</f>
        <v>Green</v>
      </c>
      <c r="AN1290" t="str">
        <f>VLOOKUP($Z1290,'oddspedia-matches'!$A:$AD,AN$2,0)</f>
        <v>Red</v>
      </c>
      <c r="AO1290" t="str">
        <f>VLOOKUP($Z1290,'oddspedia-matches'!$A:$AD,AO$2,0)</f>
        <v>Red</v>
      </c>
      <c r="AP1290" t="str">
        <f>VLOOKUP($Z1290,'oddspedia-matches'!$A:$AD,AP$2,0)</f>
        <v>Green</v>
      </c>
      <c r="AQ1290" t="str">
        <f>VLOOKUP($Z1290,'oddspedia-matches'!$A:$AD,AQ$2,0)</f>
        <v>Red</v>
      </c>
    </row>
    <row r="1291" spans="2:45" hidden="1" x14ac:dyDescent="0.3">
      <c r="B1291" t="s">
        <v>487</v>
      </c>
      <c r="C1291" t="s">
        <v>7055</v>
      </c>
      <c r="D1291" s="25">
        <v>0.85069444444444442</v>
      </c>
      <c r="E1291" t="s">
        <v>419</v>
      </c>
      <c r="F1291" t="s">
        <v>1154</v>
      </c>
      <c r="H1291">
        <v>51.8</v>
      </c>
      <c r="I1291">
        <v>26.9</v>
      </c>
      <c r="J1291">
        <v>21.3</v>
      </c>
      <c r="K1291">
        <v>78.7</v>
      </c>
      <c r="L1291">
        <v>48.2</v>
      </c>
      <c r="M1291">
        <v>73.099999999999994</v>
      </c>
      <c r="N1291">
        <v>36.9</v>
      </c>
      <c r="O1291">
        <v>43.6</v>
      </c>
      <c r="P1291">
        <v>19.399999999999999</v>
      </c>
      <c r="Q1291">
        <v>68.2</v>
      </c>
      <c r="R1291">
        <v>75.400000000000006</v>
      </c>
      <c r="S1291">
        <v>49.5</v>
      </c>
      <c r="T1291">
        <v>50.5</v>
      </c>
      <c r="U1291">
        <v>57.1</v>
      </c>
      <c r="V1291">
        <v>52.2</v>
      </c>
      <c r="W1291">
        <v>47.8</v>
      </c>
      <c r="X1291" t="str">
        <f>VLOOKUP(E1291,'Transform table'!A:B,2,0)</f>
        <v>Deportes Tolima</v>
      </c>
      <c r="Y1291" t="str">
        <f>VLOOKUP(F1291,'Transform table'!A:B,2,0)</f>
        <v>Inter Bogota</v>
      </c>
      <c r="Z1291" t="str">
        <f t="shared" si="5"/>
        <v>08/08/2026Deportes TolimaInter Bogota</v>
      </c>
      <c r="AA1291" t="str">
        <f>VLOOKUP($Z1291,'oddspedia-matches'!$A:$AD,AA$2,0)</f>
        <v>2 - 1</v>
      </c>
      <c r="AB1291" t="str">
        <f>VLOOKUP($Z1291,'oddspedia-matches'!$A:$AD,AB$2,0)</f>
        <v>Green</v>
      </c>
      <c r="AC1291" t="str">
        <f>VLOOKUP($Z1291,'oddspedia-matches'!$A:$AD,AC$2,0)</f>
        <v>Red</v>
      </c>
      <c r="AD1291" t="str">
        <f>VLOOKUP($Z1291,'oddspedia-matches'!$A:$AD,AD$2,0)</f>
        <v>Red</v>
      </c>
      <c r="AE1291" t="str">
        <f>VLOOKUP($Z1291,'oddspedia-matches'!$A:$AD,AE$2,0)</f>
        <v>Green</v>
      </c>
      <c r="AF1291" t="str">
        <f>VLOOKUP($Z1291,'oddspedia-matches'!$A:$AD,AF$2,0)</f>
        <v>Red</v>
      </c>
      <c r="AG1291" t="str">
        <f>VLOOKUP($Z1291,'oddspedia-matches'!$A:$AD,AG$2,0)</f>
        <v>Green</v>
      </c>
      <c r="AH1291" t="str">
        <f>VLOOKUP($Z1291,'oddspedia-matches'!$A:$AD,AH$2,0)</f>
        <v>Green</v>
      </c>
      <c r="AI1291" t="str">
        <f>VLOOKUP($Z1291,'oddspedia-matches'!$A:$AD,AI$2,0)</f>
        <v>Red</v>
      </c>
      <c r="AJ1291" t="str">
        <f>VLOOKUP($Z1291,'oddspedia-matches'!$A:$AD,AJ$2,0)</f>
        <v>Red</v>
      </c>
      <c r="AK1291" t="str">
        <f>VLOOKUP($Z1291,'oddspedia-matches'!$A:$AD,AK$2,0)</f>
        <v>Green</v>
      </c>
      <c r="AL1291" t="str">
        <f>VLOOKUP($Z1291,'oddspedia-matches'!$A:$AD,AL$2,0)</f>
        <v>Green</v>
      </c>
      <c r="AM1291" t="str">
        <f>VLOOKUP($Z1291,'oddspedia-matches'!$A:$AD,AM$2,0)</f>
        <v>Green</v>
      </c>
      <c r="AN1291" t="str">
        <f>VLOOKUP($Z1291,'oddspedia-matches'!$A:$AD,AN$2,0)</f>
        <v>Red</v>
      </c>
      <c r="AO1291" t="str">
        <f>VLOOKUP($Z1291,'oddspedia-matches'!$A:$AD,AO$2,0)</f>
        <v>Green</v>
      </c>
      <c r="AP1291" t="str">
        <f>VLOOKUP($Z1291,'oddspedia-matches'!$A:$AD,AP$2,0)</f>
        <v>Green</v>
      </c>
      <c r="AQ1291" t="str">
        <f>VLOOKUP($Z1291,'oddspedia-matches'!$A:$AD,AQ$2,0)</f>
        <v>Red</v>
      </c>
    </row>
    <row r="1292" spans="2:45" hidden="1" x14ac:dyDescent="0.3">
      <c r="B1292" t="s">
        <v>457</v>
      </c>
      <c r="C1292" t="s">
        <v>7055</v>
      </c>
      <c r="D1292" s="25">
        <v>0.85416666666666663</v>
      </c>
      <c r="E1292" t="s">
        <v>187</v>
      </c>
      <c r="F1292" t="s">
        <v>1185</v>
      </c>
      <c r="H1292">
        <v>37.6</v>
      </c>
      <c r="I1292">
        <v>27.8</v>
      </c>
      <c r="J1292">
        <v>34.5</v>
      </c>
      <c r="K1292">
        <v>65.5</v>
      </c>
      <c r="L1292">
        <v>62.4</v>
      </c>
      <c r="M1292">
        <v>72.2</v>
      </c>
      <c r="N1292">
        <v>31.9</v>
      </c>
      <c r="O1292">
        <v>42.2</v>
      </c>
      <c r="P1292">
        <v>25.9</v>
      </c>
      <c r="Q1292">
        <v>71.599999999999994</v>
      </c>
      <c r="R1292">
        <v>79.599999999999994</v>
      </c>
      <c r="S1292">
        <v>55.2</v>
      </c>
      <c r="T1292">
        <v>44.8</v>
      </c>
      <c r="U1292">
        <v>50.4</v>
      </c>
      <c r="V1292">
        <v>59.8</v>
      </c>
      <c r="W1292">
        <v>40.200000000000003</v>
      </c>
      <c r="X1292" t="str">
        <f>VLOOKUP(E1292,'Transform table'!A:B,2,0)</f>
        <v>Club Aurora</v>
      </c>
      <c r="Y1292" t="str">
        <f>VLOOKUP(F1292,'Transform table'!A:B,2,0)</f>
        <v>Club Bolivar</v>
      </c>
      <c r="Z1292" t="str">
        <f t="shared" si="5"/>
        <v>08/08/2026Club AuroraClub Bolivar</v>
      </c>
      <c r="AA1292" t="str">
        <f>VLOOKUP($Z1292,'oddspedia-matches'!$A:$AD,AA$2,0)</f>
        <v>2 - 4</v>
      </c>
      <c r="AB1292" t="str">
        <f>VLOOKUP($Z1292,'oddspedia-matches'!$A:$AD,AB$2,0)</f>
        <v>Red</v>
      </c>
      <c r="AC1292" t="str">
        <f>VLOOKUP($Z1292,'oddspedia-matches'!$A:$AD,AC$2,0)</f>
        <v>Red</v>
      </c>
      <c r="AD1292" t="str">
        <f>VLOOKUP($Z1292,'oddspedia-matches'!$A:$AD,AD$2,0)</f>
        <v>Green</v>
      </c>
      <c r="AE1292" t="str">
        <f>VLOOKUP($Z1292,'oddspedia-matches'!$A:$AD,AE$2,0)</f>
        <v>Red</v>
      </c>
      <c r="AF1292" t="str">
        <f>VLOOKUP($Z1292,'oddspedia-matches'!$A:$AD,AF$2,0)</f>
        <v>Green</v>
      </c>
      <c r="AG1292" t="str">
        <f>VLOOKUP($Z1292,'oddspedia-matches'!$A:$AD,AG$2,0)</f>
        <v>Green</v>
      </c>
      <c r="AH1292" t="str">
        <f>VLOOKUP($Z1292,'oddspedia-matches'!$A:$AD,AH$2,0)</f>
        <v>Red</v>
      </c>
      <c r="AI1292" t="str">
        <f>VLOOKUP($Z1292,'oddspedia-matches'!$A:$AD,AI$2,0)</f>
        <v>Green</v>
      </c>
      <c r="AJ1292" t="str">
        <f>VLOOKUP($Z1292,'oddspedia-matches'!$A:$AD,AJ$2,0)</f>
        <v>Red</v>
      </c>
      <c r="AK1292" t="str">
        <f>VLOOKUP($Z1292,'oddspedia-matches'!$A:$AD,AK$2,0)</f>
        <v>Green</v>
      </c>
      <c r="AL1292" t="str">
        <f>VLOOKUP($Z1292,'oddspedia-matches'!$A:$AD,AL$2,0)</f>
        <v>Green</v>
      </c>
      <c r="AM1292" t="str">
        <f>VLOOKUP($Z1292,'oddspedia-matches'!$A:$AD,AM$2,0)</f>
        <v>Green</v>
      </c>
      <c r="AN1292" t="str">
        <f>VLOOKUP($Z1292,'oddspedia-matches'!$A:$AD,AN$2,0)</f>
        <v>Red</v>
      </c>
      <c r="AO1292" t="str">
        <f>VLOOKUP($Z1292,'oddspedia-matches'!$A:$AD,AO$2,0)</f>
        <v>Red</v>
      </c>
      <c r="AP1292" t="str">
        <f>VLOOKUP($Z1292,'oddspedia-matches'!$A:$AD,AP$2,0)</f>
        <v>Green</v>
      </c>
      <c r="AQ1292" t="str">
        <f>VLOOKUP($Z1292,'oddspedia-matches'!$A:$AD,AQ$2,0)</f>
        <v>Red</v>
      </c>
      <c r="AR1292" t="s">
        <v>7123</v>
      </c>
    </row>
    <row r="1293" spans="2:45" hidden="1" x14ac:dyDescent="0.3">
      <c r="B1293" t="s">
        <v>454</v>
      </c>
      <c r="C1293" t="s">
        <v>7055</v>
      </c>
      <c r="D1293" s="25">
        <v>0.85416666666666663</v>
      </c>
      <c r="E1293" t="s">
        <v>39</v>
      </c>
      <c r="F1293" t="s">
        <v>65</v>
      </c>
      <c r="H1293">
        <v>56.4</v>
      </c>
      <c r="I1293">
        <v>25.1</v>
      </c>
      <c r="J1293">
        <v>18.5</v>
      </c>
      <c r="K1293">
        <v>81.5</v>
      </c>
      <c r="L1293">
        <v>43.6</v>
      </c>
      <c r="M1293">
        <v>74.900000000000006</v>
      </c>
      <c r="N1293">
        <v>45.6</v>
      </c>
      <c r="O1293">
        <v>40.9</v>
      </c>
      <c r="P1293">
        <v>13.6</v>
      </c>
      <c r="Q1293">
        <v>69.5</v>
      </c>
      <c r="R1293">
        <v>79.099999999999994</v>
      </c>
      <c r="S1293">
        <v>54.7</v>
      </c>
      <c r="T1293">
        <v>45.3</v>
      </c>
      <c r="U1293">
        <v>52.5</v>
      </c>
      <c r="V1293">
        <v>54.6</v>
      </c>
      <c r="W1293">
        <v>45.4</v>
      </c>
      <c r="X1293" t="str">
        <f>VLOOKUP(E1293,'Transform table'!A:B,2,0)</f>
        <v>Coritiba PR</v>
      </c>
      <c r="Y1293" t="str">
        <f>VLOOKUP(F1293,'Transform table'!A:B,2,0)</f>
        <v>Chapecoense</v>
      </c>
      <c r="Z1293" t="str">
        <f t="shared" si="5"/>
        <v>08/08/2026Coritiba PRChapecoense</v>
      </c>
      <c r="AA1293" t="str">
        <f>VLOOKUP($Z1293,'oddspedia-matches'!$A:$AD,AA$2,0)</f>
        <v>2 - 1</v>
      </c>
      <c r="AB1293" t="str">
        <f>VLOOKUP($Z1293,'oddspedia-matches'!$A:$AD,AB$2,0)</f>
        <v>Green</v>
      </c>
      <c r="AC1293" t="str">
        <f>VLOOKUP($Z1293,'oddspedia-matches'!$A:$AD,AC$2,0)</f>
        <v>Red</v>
      </c>
      <c r="AD1293" t="str">
        <f>VLOOKUP($Z1293,'oddspedia-matches'!$A:$AD,AD$2,0)</f>
        <v>Red</v>
      </c>
      <c r="AE1293" t="str">
        <f>VLOOKUP($Z1293,'oddspedia-matches'!$A:$AD,AE$2,0)</f>
        <v>Green</v>
      </c>
      <c r="AF1293" t="str">
        <f>VLOOKUP($Z1293,'oddspedia-matches'!$A:$AD,AF$2,0)</f>
        <v>Red</v>
      </c>
      <c r="AG1293" t="str">
        <f>VLOOKUP($Z1293,'oddspedia-matches'!$A:$AD,AG$2,0)</f>
        <v>Green</v>
      </c>
      <c r="AH1293" t="str">
        <f>VLOOKUP($Z1293,'oddspedia-matches'!$A:$AD,AH$2,0)</f>
        <v>Green</v>
      </c>
      <c r="AI1293" t="str">
        <f>VLOOKUP($Z1293,'oddspedia-matches'!$A:$AD,AI$2,0)</f>
        <v>Red</v>
      </c>
      <c r="AJ1293" t="str">
        <f>VLOOKUP($Z1293,'oddspedia-matches'!$A:$AD,AJ$2,0)</f>
        <v>Red</v>
      </c>
      <c r="AK1293" t="str">
        <f>VLOOKUP($Z1293,'oddspedia-matches'!$A:$AD,AK$2,0)</f>
        <v>Green</v>
      </c>
      <c r="AL1293" t="str">
        <f>VLOOKUP($Z1293,'oddspedia-matches'!$A:$AD,AL$2,0)</f>
        <v>Green</v>
      </c>
      <c r="AM1293" t="str">
        <f>VLOOKUP($Z1293,'oddspedia-matches'!$A:$AD,AM$2,0)</f>
        <v>Green</v>
      </c>
      <c r="AN1293" t="str">
        <f>VLOOKUP($Z1293,'oddspedia-matches'!$A:$AD,AN$2,0)</f>
        <v>Red</v>
      </c>
      <c r="AO1293" t="str">
        <f>VLOOKUP($Z1293,'oddspedia-matches'!$A:$AD,AO$2,0)</f>
        <v>Green</v>
      </c>
      <c r="AP1293" t="str">
        <f>VLOOKUP($Z1293,'oddspedia-matches'!$A:$AD,AP$2,0)</f>
        <v>Green</v>
      </c>
      <c r="AQ1293" t="str">
        <f>VLOOKUP($Z1293,'oddspedia-matches'!$A:$AD,AQ$2,0)</f>
        <v>Red</v>
      </c>
      <c r="AR1293" t="s">
        <v>7122</v>
      </c>
      <c r="AS1293" t="s">
        <v>7833</v>
      </c>
    </row>
    <row r="1294" spans="2:45" hidden="1" x14ac:dyDescent="0.3">
      <c r="B1294" t="s">
        <v>467</v>
      </c>
      <c r="C1294" t="s">
        <v>7055</v>
      </c>
      <c r="D1294" s="25">
        <v>0.85416666666666663</v>
      </c>
      <c r="E1294" t="s">
        <v>766</v>
      </c>
      <c r="F1294" t="s">
        <v>81</v>
      </c>
      <c r="H1294">
        <v>46.9</v>
      </c>
      <c r="I1294">
        <v>26.8</v>
      </c>
      <c r="J1294">
        <v>26.3</v>
      </c>
      <c r="K1294">
        <v>73.7</v>
      </c>
      <c r="L1294">
        <v>53.1</v>
      </c>
      <c r="M1294">
        <v>73.2</v>
      </c>
      <c r="N1294">
        <v>32.1</v>
      </c>
      <c r="O1294">
        <v>49.5</v>
      </c>
      <c r="P1294">
        <v>18.399999999999999</v>
      </c>
      <c r="Q1294">
        <v>59.9</v>
      </c>
      <c r="R1294">
        <v>79.7</v>
      </c>
      <c r="S1294">
        <v>55.4</v>
      </c>
      <c r="T1294">
        <v>44.6</v>
      </c>
      <c r="U1294">
        <v>50.7</v>
      </c>
      <c r="V1294">
        <v>58.6</v>
      </c>
      <c r="W1294">
        <v>41.4</v>
      </c>
      <c r="X1294" t="str">
        <f>VLOOKUP(E1294,'Transform table'!A:B,2,0)</f>
        <v>Rhode Island</v>
      </c>
      <c r="Y1294" t="str">
        <f>VLOOKUP(F1294,'Transform table'!A:B,2,0)</f>
        <v>Colorado Switchbacks</v>
      </c>
      <c r="Z1294" t="str">
        <f t="shared" si="5"/>
        <v>08/08/2026Rhode IslandColorado Switchbacks</v>
      </c>
      <c r="AA1294" t="str">
        <f>VLOOKUP($Z1294,'oddspedia-matches'!$A:$AD,AA$2,0)</f>
        <v>2 - 0</v>
      </c>
      <c r="AB1294" t="str">
        <f>VLOOKUP($Z1294,'oddspedia-matches'!$A:$AD,AB$2,0)</f>
        <v>Green</v>
      </c>
      <c r="AC1294" t="str">
        <f>VLOOKUP($Z1294,'oddspedia-matches'!$A:$AD,AC$2,0)</f>
        <v>Red</v>
      </c>
      <c r="AD1294" t="str">
        <f>VLOOKUP($Z1294,'oddspedia-matches'!$A:$AD,AD$2,0)</f>
        <v>Red</v>
      </c>
      <c r="AE1294" t="str">
        <f>VLOOKUP($Z1294,'oddspedia-matches'!$A:$AD,AE$2,0)</f>
        <v>Green</v>
      </c>
      <c r="AF1294" t="str">
        <f>VLOOKUP($Z1294,'oddspedia-matches'!$A:$AD,AF$2,0)</f>
        <v>Red</v>
      </c>
      <c r="AG1294" t="str">
        <f>VLOOKUP($Z1294,'oddspedia-matches'!$A:$AD,AG$2,0)</f>
        <v>Green</v>
      </c>
      <c r="AH1294" t="str">
        <f>VLOOKUP($Z1294,'oddspedia-matches'!$A:$AD,AH$2,0)</f>
        <v>Red</v>
      </c>
      <c r="AI1294" t="str">
        <f>VLOOKUP($Z1294,'oddspedia-matches'!$A:$AD,AI$2,0)</f>
        <v>Green</v>
      </c>
      <c r="AJ1294" t="str">
        <f>VLOOKUP($Z1294,'oddspedia-matches'!$A:$AD,AJ$2,0)</f>
        <v>Red</v>
      </c>
      <c r="AK1294" t="str">
        <f>VLOOKUP($Z1294,'oddspedia-matches'!$A:$AD,AK$2,0)</f>
        <v>Red</v>
      </c>
      <c r="AL1294" t="str">
        <f>VLOOKUP($Z1294,'oddspedia-matches'!$A:$AD,AL$2,0)</f>
        <v>Green</v>
      </c>
      <c r="AM1294" t="str">
        <f>VLOOKUP($Z1294,'oddspedia-matches'!$A:$AD,AM$2,0)</f>
        <v>Red</v>
      </c>
      <c r="AN1294" t="str">
        <f>VLOOKUP($Z1294,'oddspedia-matches'!$A:$AD,AN$2,0)</f>
        <v>Green</v>
      </c>
      <c r="AO1294" t="str">
        <f>VLOOKUP($Z1294,'oddspedia-matches'!$A:$AD,AO$2,0)</f>
        <v>Green</v>
      </c>
      <c r="AP1294" t="str">
        <f>VLOOKUP($Z1294,'oddspedia-matches'!$A:$AD,AP$2,0)</f>
        <v>Red</v>
      </c>
      <c r="AQ1294" t="str">
        <f>VLOOKUP($Z1294,'oddspedia-matches'!$A:$AD,AQ$2,0)</f>
        <v>Green</v>
      </c>
    </row>
    <row r="1295" spans="2:45" hidden="1" x14ac:dyDescent="0.3">
      <c r="B1295" t="s">
        <v>467</v>
      </c>
      <c r="C1295" t="s">
        <v>7055</v>
      </c>
      <c r="D1295" s="25">
        <v>0.85416666666666663</v>
      </c>
      <c r="E1295" t="s">
        <v>797</v>
      </c>
      <c r="F1295" t="s">
        <v>766</v>
      </c>
      <c r="H1295">
        <v>43.5</v>
      </c>
      <c r="I1295">
        <v>28.9</v>
      </c>
      <c r="J1295">
        <v>27.6</v>
      </c>
      <c r="K1295">
        <v>72.400000000000006</v>
      </c>
      <c r="L1295">
        <v>56.5</v>
      </c>
      <c r="M1295">
        <v>71.099999999999994</v>
      </c>
      <c r="N1295">
        <v>27</v>
      </c>
      <c r="O1295">
        <v>47.6</v>
      </c>
      <c r="P1295">
        <v>25.4</v>
      </c>
      <c r="Q1295">
        <v>63.4</v>
      </c>
      <c r="R1295">
        <v>73.5</v>
      </c>
      <c r="S1295">
        <v>46.9</v>
      </c>
      <c r="T1295">
        <v>53.1</v>
      </c>
      <c r="U1295">
        <v>58.8</v>
      </c>
      <c r="V1295">
        <v>52.4</v>
      </c>
      <c r="W1295">
        <v>47.6</v>
      </c>
      <c r="X1295" t="str">
        <f>VLOOKUP(E1295,'Transform table'!A:B,2,0)</f>
        <v>Sacramento Republic</v>
      </c>
      <c r="Y1295" t="str">
        <f>VLOOKUP(F1295,'Transform table'!A:B,2,0)</f>
        <v>Rhode Island</v>
      </c>
      <c r="Z1295" t="str">
        <f t="shared" si="5"/>
        <v>08/08/2026Sacramento RepublicRhode Island</v>
      </c>
      <c r="AA1295" t="e">
        <f>VLOOKUP($Z1295,'oddspedia-matches'!$A:$AD,AA$2,0)</f>
        <v>#N/A</v>
      </c>
      <c r="AB1295" t="e">
        <f>VLOOKUP($Z1295,'oddspedia-matches'!$A:$AD,AB$2,0)</f>
        <v>#N/A</v>
      </c>
      <c r="AC1295" t="e">
        <f>VLOOKUP($Z1295,'oddspedia-matches'!$A:$AD,AC$2,0)</f>
        <v>#N/A</v>
      </c>
      <c r="AD1295" t="e">
        <f>VLOOKUP($Z1295,'oddspedia-matches'!$A:$AD,AD$2,0)</f>
        <v>#N/A</v>
      </c>
      <c r="AE1295" t="e">
        <f>VLOOKUP($Z1295,'oddspedia-matches'!$A:$AD,AE$2,0)</f>
        <v>#N/A</v>
      </c>
      <c r="AF1295" t="e">
        <f>VLOOKUP($Z1295,'oddspedia-matches'!$A:$AD,AF$2,0)</f>
        <v>#N/A</v>
      </c>
      <c r="AG1295" t="e">
        <f>VLOOKUP($Z1295,'oddspedia-matches'!$A:$AD,AG$2,0)</f>
        <v>#N/A</v>
      </c>
      <c r="AH1295" t="e">
        <f>VLOOKUP($Z1295,'oddspedia-matches'!$A:$AD,AH$2,0)</f>
        <v>#N/A</v>
      </c>
      <c r="AI1295" t="e">
        <f>VLOOKUP($Z1295,'oddspedia-matches'!$A:$AD,AI$2,0)</f>
        <v>#N/A</v>
      </c>
      <c r="AJ1295" t="e">
        <f>VLOOKUP($Z1295,'oddspedia-matches'!$A:$AD,AJ$2,0)</f>
        <v>#N/A</v>
      </c>
      <c r="AK1295" t="e">
        <f>VLOOKUP($Z1295,'oddspedia-matches'!$A:$AD,AK$2,0)</f>
        <v>#N/A</v>
      </c>
      <c r="AL1295" t="e">
        <f>VLOOKUP($Z1295,'oddspedia-matches'!$A:$AD,AL$2,0)</f>
        <v>#N/A</v>
      </c>
      <c r="AM1295" t="e">
        <f>VLOOKUP($Z1295,'oddspedia-matches'!$A:$AD,AM$2,0)</f>
        <v>#N/A</v>
      </c>
      <c r="AN1295" t="e">
        <f>VLOOKUP($Z1295,'oddspedia-matches'!$A:$AD,AN$2,0)</f>
        <v>#N/A</v>
      </c>
      <c r="AO1295" t="e">
        <f>VLOOKUP($Z1295,'oddspedia-matches'!$A:$AD,AO$2,0)</f>
        <v>#N/A</v>
      </c>
      <c r="AP1295" t="e">
        <f>VLOOKUP($Z1295,'oddspedia-matches'!$A:$AD,AP$2,0)</f>
        <v>#N/A</v>
      </c>
      <c r="AQ1295" t="e">
        <f>VLOOKUP($Z1295,'oddspedia-matches'!$A:$AD,AQ$2,0)</f>
        <v>#N/A</v>
      </c>
    </row>
    <row r="1296" spans="2:45" hidden="1" x14ac:dyDescent="0.3">
      <c r="B1296" t="s">
        <v>466</v>
      </c>
      <c r="C1296" t="s">
        <v>7055</v>
      </c>
      <c r="D1296" s="25">
        <v>0.85416666666666663</v>
      </c>
      <c r="E1296" t="s">
        <v>45</v>
      </c>
      <c r="F1296" t="s">
        <v>1208</v>
      </c>
      <c r="H1296">
        <v>43.8</v>
      </c>
      <c r="I1296">
        <v>25.9</v>
      </c>
      <c r="J1296">
        <v>30.3</v>
      </c>
      <c r="K1296">
        <v>69.7</v>
      </c>
      <c r="L1296">
        <v>56.2</v>
      </c>
      <c r="M1296">
        <v>74.099999999999994</v>
      </c>
      <c r="N1296">
        <v>30.6</v>
      </c>
      <c r="O1296">
        <v>38.200000000000003</v>
      </c>
      <c r="P1296">
        <v>31.2</v>
      </c>
      <c r="Q1296">
        <v>78.2</v>
      </c>
      <c r="R1296">
        <v>85.6</v>
      </c>
      <c r="S1296">
        <v>64.8</v>
      </c>
      <c r="T1296">
        <v>35.200000000000003</v>
      </c>
      <c r="U1296">
        <v>40.799999999999997</v>
      </c>
      <c r="V1296">
        <v>66.599999999999994</v>
      </c>
      <c r="W1296">
        <v>33.4</v>
      </c>
      <c r="X1296" t="str">
        <f>VLOOKUP(E1296,'Transform table'!A:B,2,0)</f>
        <v>Carolina Core</v>
      </c>
      <c r="Y1296" t="str">
        <f>VLOOKUP(F1296,'Transform table'!A:B,2,0)</f>
        <v>Huntsville City</v>
      </c>
      <c r="Z1296" t="str">
        <f t="shared" si="5"/>
        <v>08/08/2026Carolina CoreHuntsville City</v>
      </c>
      <c r="AA1296" t="str">
        <f>VLOOKUP($Z1296,'oddspedia-matches'!$A:$AD,AA$2,0)</f>
        <v>2 - 0</v>
      </c>
      <c r="AB1296" t="str">
        <f>VLOOKUP($Z1296,'oddspedia-matches'!$A:$AD,AB$2,0)</f>
        <v>Green</v>
      </c>
      <c r="AC1296" t="str">
        <f>VLOOKUP($Z1296,'oddspedia-matches'!$A:$AD,AC$2,0)</f>
        <v>Red</v>
      </c>
      <c r="AD1296" t="str">
        <f>VLOOKUP($Z1296,'oddspedia-matches'!$A:$AD,AD$2,0)</f>
        <v>Red</v>
      </c>
      <c r="AE1296" t="str">
        <f>VLOOKUP($Z1296,'oddspedia-matches'!$A:$AD,AE$2,0)</f>
        <v>Green</v>
      </c>
      <c r="AF1296" t="str">
        <f>VLOOKUP($Z1296,'oddspedia-matches'!$A:$AD,AF$2,0)</f>
        <v>Red</v>
      </c>
      <c r="AG1296" t="str">
        <f>VLOOKUP($Z1296,'oddspedia-matches'!$A:$AD,AG$2,0)</f>
        <v>Green</v>
      </c>
      <c r="AH1296" t="str">
        <f>VLOOKUP($Z1296,'oddspedia-matches'!$A:$AD,AH$2,0)</f>
        <v>Green</v>
      </c>
      <c r="AI1296" t="str">
        <f>VLOOKUP($Z1296,'oddspedia-matches'!$A:$AD,AI$2,0)</f>
        <v>Red</v>
      </c>
      <c r="AJ1296" t="str">
        <f>VLOOKUP($Z1296,'oddspedia-matches'!$A:$AD,AJ$2,0)</f>
        <v>Red</v>
      </c>
      <c r="AK1296" t="str">
        <f>VLOOKUP($Z1296,'oddspedia-matches'!$A:$AD,AK$2,0)</f>
        <v>Green</v>
      </c>
      <c r="AL1296" t="str">
        <f>VLOOKUP($Z1296,'oddspedia-matches'!$A:$AD,AL$2,0)</f>
        <v>Green</v>
      </c>
      <c r="AM1296" t="str">
        <f>VLOOKUP($Z1296,'oddspedia-matches'!$A:$AD,AM$2,0)</f>
        <v>Red</v>
      </c>
      <c r="AN1296" t="str">
        <f>VLOOKUP($Z1296,'oddspedia-matches'!$A:$AD,AN$2,0)</f>
        <v>Green</v>
      </c>
      <c r="AO1296" t="str">
        <f>VLOOKUP($Z1296,'oddspedia-matches'!$A:$AD,AO$2,0)</f>
        <v>Green</v>
      </c>
      <c r="AP1296" t="str">
        <f>VLOOKUP($Z1296,'oddspedia-matches'!$A:$AD,AP$2,0)</f>
        <v>Red</v>
      </c>
      <c r="AQ1296" t="str">
        <f>VLOOKUP($Z1296,'oddspedia-matches'!$A:$AD,AQ$2,0)</f>
        <v>Green</v>
      </c>
    </row>
    <row r="1297" spans="2:45" hidden="1" x14ac:dyDescent="0.3">
      <c r="B1297" t="s">
        <v>454</v>
      </c>
      <c r="C1297" t="s">
        <v>7055</v>
      </c>
      <c r="D1297" s="25">
        <v>0.875</v>
      </c>
      <c r="E1297" t="s">
        <v>108</v>
      </c>
      <c r="F1297" t="s">
        <v>1188</v>
      </c>
      <c r="H1297">
        <v>43.7</v>
      </c>
      <c r="I1297">
        <v>27</v>
      </c>
      <c r="J1297">
        <v>29.3</v>
      </c>
      <c r="K1297">
        <v>70.7</v>
      </c>
      <c r="L1297">
        <v>56.3</v>
      </c>
      <c r="M1297">
        <v>73</v>
      </c>
      <c r="N1297">
        <v>30.5</v>
      </c>
      <c r="O1297">
        <v>43.6</v>
      </c>
      <c r="P1297">
        <v>25.8</v>
      </c>
      <c r="Q1297">
        <v>69.400000000000006</v>
      </c>
      <c r="R1297">
        <v>80.599999999999994</v>
      </c>
      <c r="S1297">
        <v>56.8</v>
      </c>
      <c r="T1297">
        <v>43.2</v>
      </c>
      <c r="U1297">
        <v>49.1</v>
      </c>
      <c r="V1297">
        <v>60.3</v>
      </c>
      <c r="W1297">
        <v>39.700000000000003</v>
      </c>
      <c r="X1297" t="str">
        <f>VLOOKUP(E1297,'Transform table'!A:B,2,0)</f>
        <v>Botafogo RJ</v>
      </c>
      <c r="Y1297" t="str">
        <f>VLOOKUP(F1297,'Transform table'!A:B,2,0)</f>
        <v>Fluminense</v>
      </c>
      <c r="Z1297" t="str">
        <f t="shared" si="5"/>
        <v>08/08/2026Botafogo RJFluminense</v>
      </c>
      <c r="AA1297" t="str">
        <f>VLOOKUP($Z1297,'oddspedia-matches'!$A:$AD,AA$2,0)</f>
        <v>1 - 1</v>
      </c>
      <c r="AB1297" t="str">
        <f>VLOOKUP($Z1297,'oddspedia-matches'!$A:$AD,AB$2,0)</f>
        <v>Red</v>
      </c>
      <c r="AC1297" t="str">
        <f>VLOOKUP($Z1297,'oddspedia-matches'!$A:$AD,AC$2,0)</f>
        <v>Green</v>
      </c>
      <c r="AD1297" t="str">
        <f>VLOOKUP($Z1297,'oddspedia-matches'!$A:$AD,AD$2,0)</f>
        <v>Red</v>
      </c>
      <c r="AE1297" t="str">
        <f>VLOOKUP($Z1297,'oddspedia-matches'!$A:$AD,AE$2,0)</f>
        <v>Green</v>
      </c>
      <c r="AF1297" t="str">
        <f>VLOOKUP($Z1297,'oddspedia-matches'!$A:$AD,AF$2,0)</f>
        <v>Green</v>
      </c>
      <c r="AG1297" t="str">
        <f>VLOOKUP($Z1297,'oddspedia-matches'!$A:$AD,AG$2,0)</f>
        <v>Red</v>
      </c>
      <c r="AH1297" t="str">
        <f>VLOOKUP($Z1297,'oddspedia-matches'!$A:$AD,AH$2,0)</f>
        <v>Green</v>
      </c>
      <c r="AI1297" t="str">
        <f>VLOOKUP($Z1297,'oddspedia-matches'!$A:$AD,AI$2,0)</f>
        <v>Red</v>
      </c>
      <c r="AJ1297" t="str">
        <f>VLOOKUP($Z1297,'oddspedia-matches'!$A:$AD,AJ$2,0)</f>
        <v>Red</v>
      </c>
      <c r="AK1297" t="str">
        <f>VLOOKUP($Z1297,'oddspedia-matches'!$A:$AD,AK$2,0)</f>
        <v>Green</v>
      </c>
      <c r="AL1297" t="str">
        <f>VLOOKUP($Z1297,'oddspedia-matches'!$A:$AD,AL$2,0)</f>
        <v>Green</v>
      </c>
      <c r="AM1297" t="str">
        <f>VLOOKUP($Z1297,'oddspedia-matches'!$A:$AD,AM$2,0)</f>
        <v>Red</v>
      </c>
      <c r="AN1297" t="str">
        <f>VLOOKUP($Z1297,'oddspedia-matches'!$A:$AD,AN$2,0)</f>
        <v>Green</v>
      </c>
      <c r="AO1297" t="str">
        <f>VLOOKUP($Z1297,'oddspedia-matches'!$A:$AD,AO$2,0)</f>
        <v>Green</v>
      </c>
      <c r="AP1297" t="str">
        <f>VLOOKUP($Z1297,'oddspedia-matches'!$A:$AD,AP$2,0)</f>
        <v>Green</v>
      </c>
      <c r="AQ1297" t="str">
        <f>VLOOKUP($Z1297,'oddspedia-matches'!$A:$AD,AQ$2,0)</f>
        <v>Red</v>
      </c>
      <c r="AR1297" t="s">
        <v>7122</v>
      </c>
      <c r="AS1297" t="s">
        <v>7833</v>
      </c>
    </row>
    <row r="1298" spans="2:45" hidden="1" x14ac:dyDescent="0.3">
      <c r="B1298" t="s">
        <v>484</v>
      </c>
      <c r="C1298" t="s">
        <v>7055</v>
      </c>
      <c r="D1298" s="25">
        <v>0.875</v>
      </c>
      <c r="E1298" t="s">
        <v>182</v>
      </c>
      <c r="F1298" t="s">
        <v>212</v>
      </c>
      <c r="H1298">
        <v>25.7</v>
      </c>
      <c r="I1298">
        <v>27.8</v>
      </c>
      <c r="J1298">
        <v>46.5</v>
      </c>
      <c r="K1298">
        <v>53.5</v>
      </c>
      <c r="L1298">
        <v>74.3</v>
      </c>
      <c r="M1298">
        <v>72.2</v>
      </c>
      <c r="N1298">
        <v>14.9</v>
      </c>
      <c r="O1298">
        <v>49.4</v>
      </c>
      <c r="P1298">
        <v>35.700000000000003</v>
      </c>
      <c r="Q1298">
        <v>59.4</v>
      </c>
      <c r="R1298">
        <v>78.900000000000006</v>
      </c>
      <c r="S1298">
        <v>54.3</v>
      </c>
      <c r="T1298">
        <v>45.7</v>
      </c>
      <c r="U1298">
        <v>51.7</v>
      </c>
      <c r="V1298">
        <v>57.7</v>
      </c>
      <c r="W1298">
        <v>42.3</v>
      </c>
      <c r="X1298" t="str">
        <f>VLOOKUP(E1298,'Transform table'!A:B,2,0)</f>
        <v>Supra du Quebec</v>
      </c>
      <c r="Y1298" t="str">
        <f>VLOOKUP(F1298,'Transform table'!A:B,2,0)</f>
        <v>Cavalry FC</v>
      </c>
      <c r="Z1298" t="str">
        <f t="shared" si="5"/>
        <v>08/08/2026Supra du QuebecCavalry FC</v>
      </c>
      <c r="AA1298" t="str">
        <f>VLOOKUP($Z1298,'oddspedia-matches'!$A:$AD,AA$2,0)</f>
        <v>1 - 1</v>
      </c>
      <c r="AB1298" t="str">
        <f>VLOOKUP($Z1298,'oddspedia-matches'!$A:$AD,AB$2,0)</f>
        <v>Red</v>
      </c>
      <c r="AC1298" t="str">
        <f>VLOOKUP($Z1298,'oddspedia-matches'!$A:$AD,AC$2,0)</f>
        <v>Green</v>
      </c>
      <c r="AD1298" t="str">
        <f>VLOOKUP($Z1298,'oddspedia-matches'!$A:$AD,AD$2,0)</f>
        <v>Red</v>
      </c>
      <c r="AE1298" t="str">
        <f>VLOOKUP($Z1298,'oddspedia-matches'!$A:$AD,AE$2,0)</f>
        <v>Green</v>
      </c>
      <c r="AF1298" t="str">
        <f>VLOOKUP($Z1298,'oddspedia-matches'!$A:$AD,AF$2,0)</f>
        <v>Green</v>
      </c>
      <c r="AG1298" t="str">
        <f>VLOOKUP($Z1298,'oddspedia-matches'!$A:$AD,AG$2,0)</f>
        <v>Red</v>
      </c>
      <c r="AH1298" t="str">
        <f>VLOOKUP($Z1298,'oddspedia-matches'!$A:$AD,AH$2,0)</f>
        <v>Red</v>
      </c>
      <c r="AI1298" t="str">
        <f>VLOOKUP($Z1298,'oddspedia-matches'!$A:$AD,AI$2,0)</f>
        <v>Green</v>
      </c>
      <c r="AJ1298" t="str">
        <f>VLOOKUP($Z1298,'oddspedia-matches'!$A:$AD,AJ$2,0)</f>
        <v>Red</v>
      </c>
      <c r="AK1298" t="str">
        <f>VLOOKUP($Z1298,'oddspedia-matches'!$A:$AD,AK$2,0)</f>
        <v>Red</v>
      </c>
      <c r="AL1298" t="str">
        <f>VLOOKUP($Z1298,'oddspedia-matches'!$A:$AD,AL$2,0)</f>
        <v>Green</v>
      </c>
      <c r="AM1298" t="str">
        <f>VLOOKUP($Z1298,'oddspedia-matches'!$A:$AD,AM$2,0)</f>
        <v>Red</v>
      </c>
      <c r="AN1298" t="str">
        <f>VLOOKUP($Z1298,'oddspedia-matches'!$A:$AD,AN$2,0)</f>
        <v>Green</v>
      </c>
      <c r="AO1298" t="str">
        <f>VLOOKUP($Z1298,'oddspedia-matches'!$A:$AD,AO$2,0)</f>
        <v>Green</v>
      </c>
      <c r="AP1298" t="str">
        <f>VLOOKUP($Z1298,'oddspedia-matches'!$A:$AD,AP$2,0)</f>
        <v>Green</v>
      </c>
      <c r="AQ1298" t="str">
        <f>VLOOKUP($Z1298,'oddspedia-matches'!$A:$AD,AQ$2,0)</f>
        <v>Red</v>
      </c>
    </row>
    <row r="1299" spans="2:45" hidden="1" x14ac:dyDescent="0.3">
      <c r="B1299" t="s">
        <v>488</v>
      </c>
      <c r="C1299" t="s">
        <v>7055</v>
      </c>
      <c r="D1299" s="25">
        <v>0.875</v>
      </c>
      <c r="E1299" t="s">
        <v>204</v>
      </c>
      <c r="F1299" t="s">
        <v>1194</v>
      </c>
      <c r="H1299">
        <v>49.4</v>
      </c>
      <c r="I1299">
        <v>25.6</v>
      </c>
      <c r="J1299">
        <v>25</v>
      </c>
      <c r="K1299">
        <v>75</v>
      </c>
      <c r="L1299">
        <v>50.6</v>
      </c>
      <c r="M1299">
        <v>74.400000000000006</v>
      </c>
      <c r="N1299">
        <v>38.299999999999997</v>
      </c>
      <c r="O1299">
        <v>38.5</v>
      </c>
      <c r="P1299">
        <v>23.2</v>
      </c>
      <c r="Q1299">
        <v>76.599999999999994</v>
      </c>
      <c r="R1299">
        <v>83.9</v>
      </c>
      <c r="S1299">
        <v>62</v>
      </c>
      <c r="T1299">
        <v>38</v>
      </c>
      <c r="U1299">
        <v>44.2</v>
      </c>
      <c r="V1299">
        <v>63.2</v>
      </c>
      <c r="W1299">
        <v>36.799999999999997</v>
      </c>
      <c r="X1299" t="str">
        <f>VLOOKUP(E1299,'Transform table'!A:B,2,0)</f>
        <v>Deportes Temuco</v>
      </c>
      <c r="Y1299" t="str">
        <f>VLOOKUP(F1299,'Transform table'!A:B,2,0)</f>
        <v>CD Magallanes</v>
      </c>
      <c r="Z1299" t="str">
        <f t="shared" si="5"/>
        <v>08/08/2026Deportes TemucoCD Magallanes</v>
      </c>
      <c r="AA1299" t="str">
        <f>VLOOKUP($Z1299,'oddspedia-matches'!$A:$AD,AA$2,0)</f>
        <v>3 - 4</v>
      </c>
      <c r="AB1299" t="str">
        <f>VLOOKUP($Z1299,'oddspedia-matches'!$A:$AD,AB$2,0)</f>
        <v>Red</v>
      </c>
      <c r="AC1299" t="str">
        <f>VLOOKUP($Z1299,'oddspedia-matches'!$A:$AD,AC$2,0)</f>
        <v>Red</v>
      </c>
      <c r="AD1299" t="str">
        <f>VLOOKUP($Z1299,'oddspedia-matches'!$A:$AD,AD$2,0)</f>
        <v>Green</v>
      </c>
      <c r="AE1299" t="str">
        <f>VLOOKUP($Z1299,'oddspedia-matches'!$A:$AD,AE$2,0)</f>
        <v>Red</v>
      </c>
      <c r="AF1299" t="str">
        <f>VLOOKUP($Z1299,'oddspedia-matches'!$A:$AD,AF$2,0)</f>
        <v>Green</v>
      </c>
      <c r="AG1299" t="str">
        <f>VLOOKUP($Z1299,'oddspedia-matches'!$A:$AD,AG$2,0)</f>
        <v>Green</v>
      </c>
      <c r="AH1299" t="str">
        <f>VLOOKUP($Z1299,'oddspedia-matches'!$A:$AD,AH$2,0)</f>
        <v>Green</v>
      </c>
      <c r="AI1299" t="str">
        <f>VLOOKUP($Z1299,'oddspedia-matches'!$A:$AD,AI$2,0)</f>
        <v>Red</v>
      </c>
      <c r="AJ1299" t="str">
        <f>VLOOKUP($Z1299,'oddspedia-matches'!$A:$AD,AJ$2,0)</f>
        <v>Red</v>
      </c>
      <c r="AK1299" t="str">
        <f>VLOOKUP($Z1299,'oddspedia-matches'!$A:$AD,AK$2,0)</f>
        <v>Green</v>
      </c>
      <c r="AL1299" t="str">
        <f>VLOOKUP($Z1299,'oddspedia-matches'!$A:$AD,AL$2,0)</f>
        <v>Green</v>
      </c>
      <c r="AM1299" t="str">
        <f>VLOOKUP($Z1299,'oddspedia-matches'!$A:$AD,AM$2,0)</f>
        <v>Green</v>
      </c>
      <c r="AN1299" t="str">
        <f>VLOOKUP($Z1299,'oddspedia-matches'!$A:$AD,AN$2,0)</f>
        <v>Red</v>
      </c>
      <c r="AO1299" t="str">
        <f>VLOOKUP($Z1299,'oddspedia-matches'!$A:$AD,AO$2,0)</f>
        <v>Red</v>
      </c>
      <c r="AP1299" t="str">
        <f>VLOOKUP($Z1299,'oddspedia-matches'!$A:$AD,AP$2,0)</f>
        <v>Green</v>
      </c>
      <c r="AQ1299" t="str">
        <f>VLOOKUP($Z1299,'oddspedia-matches'!$A:$AD,AQ$2,0)</f>
        <v>Red</v>
      </c>
      <c r="AR1299" t="s">
        <v>7122</v>
      </c>
      <c r="AS1299" t="s">
        <v>7833</v>
      </c>
    </row>
    <row r="1300" spans="2:45" hidden="1" x14ac:dyDescent="0.3">
      <c r="B1300" t="s">
        <v>452</v>
      </c>
      <c r="C1300" t="s">
        <v>7055</v>
      </c>
      <c r="D1300" s="25">
        <v>0.875</v>
      </c>
      <c r="E1300" t="s">
        <v>239</v>
      </c>
      <c r="F1300" t="s">
        <v>35</v>
      </c>
      <c r="H1300">
        <v>40</v>
      </c>
      <c r="I1300">
        <v>32.6</v>
      </c>
      <c r="J1300">
        <v>27.4</v>
      </c>
      <c r="K1300">
        <v>72.599999999999994</v>
      </c>
      <c r="L1300">
        <v>60</v>
      </c>
      <c r="M1300">
        <v>67.400000000000006</v>
      </c>
      <c r="N1300">
        <v>26.7</v>
      </c>
      <c r="O1300">
        <v>53.9</v>
      </c>
      <c r="P1300">
        <v>19.399999999999999</v>
      </c>
      <c r="Q1300">
        <v>54</v>
      </c>
      <c r="R1300">
        <v>62</v>
      </c>
      <c r="S1300">
        <v>33.6</v>
      </c>
      <c r="T1300">
        <v>66.400000000000006</v>
      </c>
      <c r="U1300">
        <v>71.2</v>
      </c>
      <c r="V1300">
        <v>41.9</v>
      </c>
      <c r="W1300">
        <v>58.1</v>
      </c>
      <c r="X1300" t="str">
        <f>VLOOKUP(E1300,'Transform table'!A:B,2,0)</f>
        <v>Barcelona SC</v>
      </c>
      <c r="Y1300" t="str">
        <f>VLOOKUP(F1300,'Transform table'!A:B,2,0)</f>
        <v>CSD Macara</v>
      </c>
      <c r="Z1300" t="str">
        <f t="shared" si="5"/>
        <v>08/08/2026Barcelona SCCSD Macara</v>
      </c>
      <c r="AA1300" t="str">
        <f>VLOOKUP($Z1300,'oddspedia-matches'!$A:$AD,AA$2,0)</f>
        <v>1 - 2</v>
      </c>
      <c r="AB1300" t="str">
        <f>VLOOKUP($Z1300,'oddspedia-matches'!$A:$AD,AB$2,0)</f>
        <v>Red</v>
      </c>
      <c r="AC1300" t="str">
        <f>VLOOKUP($Z1300,'oddspedia-matches'!$A:$AD,AC$2,0)</f>
        <v>Red</v>
      </c>
      <c r="AD1300" t="str">
        <f>VLOOKUP($Z1300,'oddspedia-matches'!$A:$AD,AD$2,0)</f>
        <v>Green</v>
      </c>
      <c r="AE1300" t="str">
        <f>VLOOKUP($Z1300,'oddspedia-matches'!$A:$AD,AE$2,0)</f>
        <v>Red</v>
      </c>
      <c r="AF1300" t="str">
        <f>VLOOKUP($Z1300,'oddspedia-matches'!$A:$AD,AF$2,0)</f>
        <v>Green</v>
      </c>
      <c r="AG1300" t="str">
        <f>VLOOKUP($Z1300,'oddspedia-matches'!$A:$AD,AG$2,0)</f>
        <v>Green</v>
      </c>
      <c r="AH1300" t="str">
        <f>VLOOKUP($Z1300,'oddspedia-matches'!$A:$AD,AH$2,0)</f>
        <v>Red</v>
      </c>
      <c r="AI1300" t="str">
        <f>VLOOKUP($Z1300,'oddspedia-matches'!$A:$AD,AI$2,0)</f>
        <v>Red</v>
      </c>
      <c r="AJ1300" t="str">
        <f>VLOOKUP($Z1300,'oddspedia-matches'!$A:$AD,AJ$2,0)</f>
        <v>Green</v>
      </c>
      <c r="AK1300" t="str">
        <f>VLOOKUP($Z1300,'oddspedia-matches'!$A:$AD,AK$2,0)</f>
        <v>Green</v>
      </c>
      <c r="AL1300" t="str">
        <f>VLOOKUP($Z1300,'oddspedia-matches'!$A:$AD,AL$2,0)</f>
        <v>Green</v>
      </c>
      <c r="AM1300" t="str">
        <f>VLOOKUP($Z1300,'oddspedia-matches'!$A:$AD,AM$2,0)</f>
        <v>Green</v>
      </c>
      <c r="AN1300" t="str">
        <f>VLOOKUP($Z1300,'oddspedia-matches'!$A:$AD,AN$2,0)</f>
        <v>Red</v>
      </c>
      <c r="AO1300" t="str">
        <f>VLOOKUP($Z1300,'oddspedia-matches'!$A:$AD,AO$2,0)</f>
        <v>Green</v>
      </c>
      <c r="AP1300" t="str">
        <f>VLOOKUP($Z1300,'oddspedia-matches'!$A:$AD,AP$2,0)</f>
        <v>Green</v>
      </c>
      <c r="AQ1300" t="str">
        <f>VLOOKUP($Z1300,'oddspedia-matches'!$A:$AD,AQ$2,0)</f>
        <v>Red</v>
      </c>
      <c r="AR1300" t="s">
        <v>7119</v>
      </c>
      <c r="AS1300" t="s">
        <v>7833</v>
      </c>
    </row>
    <row r="1301" spans="2:45" hidden="1" x14ac:dyDescent="0.3">
      <c r="B1301" t="s">
        <v>467</v>
      </c>
      <c r="C1301" t="s">
        <v>7055</v>
      </c>
      <c r="D1301" s="25">
        <v>0.875</v>
      </c>
      <c r="E1301" t="s">
        <v>81</v>
      </c>
      <c r="F1301" t="s">
        <v>4010</v>
      </c>
      <c r="H1301">
        <v>46</v>
      </c>
      <c r="I1301">
        <v>25.8</v>
      </c>
      <c r="J1301">
        <v>28.2</v>
      </c>
      <c r="K1301">
        <v>71.8</v>
      </c>
      <c r="L1301">
        <v>54</v>
      </c>
      <c r="M1301">
        <v>74.2</v>
      </c>
      <c r="N1301">
        <v>32</v>
      </c>
      <c r="O1301">
        <v>43.2</v>
      </c>
      <c r="P1301">
        <v>24.8</v>
      </c>
      <c r="Q1301">
        <v>70</v>
      </c>
      <c r="R1301">
        <v>84.9</v>
      </c>
      <c r="S1301">
        <v>63.7</v>
      </c>
      <c r="T1301">
        <v>36.299999999999997</v>
      </c>
      <c r="U1301">
        <v>42.1</v>
      </c>
      <c r="V1301">
        <v>65.400000000000006</v>
      </c>
      <c r="W1301">
        <v>34.6</v>
      </c>
      <c r="X1301" t="str">
        <f>VLOOKUP(E1301,'Transform table'!A:B,2,0)</f>
        <v>Colorado Switchbacks</v>
      </c>
      <c r="Y1301" t="str">
        <f>VLOOKUP(F1301,'Transform table'!A:B,2,0)</f>
        <v>Louisville City FC</v>
      </c>
      <c r="Z1301" t="str">
        <f t="shared" si="5"/>
        <v>08/08/2026Colorado SwitchbacksLouisville City FC</v>
      </c>
      <c r="AA1301" t="e">
        <f>VLOOKUP($Z1301,'oddspedia-matches'!$A:$AD,AA$2,0)</f>
        <v>#N/A</v>
      </c>
      <c r="AB1301" t="e">
        <f>VLOOKUP($Z1301,'oddspedia-matches'!$A:$AD,AB$2,0)</f>
        <v>#N/A</v>
      </c>
      <c r="AC1301" t="e">
        <f>VLOOKUP($Z1301,'oddspedia-matches'!$A:$AD,AC$2,0)</f>
        <v>#N/A</v>
      </c>
      <c r="AD1301" t="e">
        <f>VLOOKUP($Z1301,'oddspedia-matches'!$A:$AD,AD$2,0)</f>
        <v>#N/A</v>
      </c>
      <c r="AE1301" t="e">
        <f>VLOOKUP($Z1301,'oddspedia-matches'!$A:$AD,AE$2,0)</f>
        <v>#N/A</v>
      </c>
      <c r="AF1301" t="e">
        <f>VLOOKUP($Z1301,'oddspedia-matches'!$A:$AD,AF$2,0)</f>
        <v>#N/A</v>
      </c>
      <c r="AG1301" t="e">
        <f>VLOOKUP($Z1301,'oddspedia-matches'!$A:$AD,AG$2,0)</f>
        <v>#N/A</v>
      </c>
      <c r="AH1301" t="e">
        <f>VLOOKUP($Z1301,'oddspedia-matches'!$A:$AD,AH$2,0)</f>
        <v>#N/A</v>
      </c>
      <c r="AI1301" t="e">
        <f>VLOOKUP($Z1301,'oddspedia-matches'!$A:$AD,AI$2,0)</f>
        <v>#N/A</v>
      </c>
      <c r="AJ1301" t="e">
        <f>VLOOKUP($Z1301,'oddspedia-matches'!$A:$AD,AJ$2,0)</f>
        <v>#N/A</v>
      </c>
      <c r="AK1301" t="e">
        <f>VLOOKUP($Z1301,'oddspedia-matches'!$A:$AD,AK$2,0)</f>
        <v>#N/A</v>
      </c>
      <c r="AL1301" t="e">
        <f>VLOOKUP($Z1301,'oddspedia-matches'!$A:$AD,AL$2,0)</f>
        <v>#N/A</v>
      </c>
      <c r="AM1301" t="e">
        <f>VLOOKUP($Z1301,'oddspedia-matches'!$A:$AD,AM$2,0)</f>
        <v>#N/A</v>
      </c>
      <c r="AN1301" t="e">
        <f>VLOOKUP($Z1301,'oddspedia-matches'!$A:$AD,AN$2,0)</f>
        <v>#N/A</v>
      </c>
      <c r="AO1301" t="e">
        <f>VLOOKUP($Z1301,'oddspedia-matches'!$A:$AD,AO$2,0)</f>
        <v>#N/A</v>
      </c>
      <c r="AP1301" t="e">
        <f>VLOOKUP($Z1301,'oddspedia-matches'!$A:$AD,AP$2,0)</f>
        <v>#N/A</v>
      </c>
      <c r="AQ1301" t="e">
        <f>VLOOKUP($Z1301,'oddspedia-matches'!$A:$AD,AQ$2,0)</f>
        <v>#N/A</v>
      </c>
    </row>
    <row r="1302" spans="2:45" hidden="1" x14ac:dyDescent="0.3">
      <c r="B1302" t="s">
        <v>467</v>
      </c>
      <c r="C1302" t="s">
        <v>7055</v>
      </c>
      <c r="D1302" s="25">
        <v>0.875</v>
      </c>
      <c r="E1302" t="s">
        <v>4010</v>
      </c>
      <c r="F1302" t="s">
        <v>759</v>
      </c>
      <c r="H1302">
        <v>43.2</v>
      </c>
      <c r="I1302">
        <v>26.9</v>
      </c>
      <c r="J1302">
        <v>29.9</v>
      </c>
      <c r="K1302">
        <v>70.099999999999994</v>
      </c>
      <c r="L1302">
        <v>56.8</v>
      </c>
      <c r="M1302">
        <v>73.099999999999994</v>
      </c>
      <c r="N1302">
        <v>31.3</v>
      </c>
      <c r="O1302">
        <v>42.2</v>
      </c>
      <c r="P1302">
        <v>26.5</v>
      </c>
      <c r="Q1302">
        <v>71.599999999999994</v>
      </c>
      <c r="R1302">
        <v>81.3</v>
      </c>
      <c r="S1302">
        <v>57.8</v>
      </c>
      <c r="T1302">
        <v>42.2</v>
      </c>
      <c r="U1302">
        <v>48</v>
      </c>
      <c r="V1302">
        <v>61.2</v>
      </c>
      <c r="W1302">
        <v>38.799999999999997</v>
      </c>
      <c r="X1302" t="str">
        <f>VLOOKUP(E1302,'Transform table'!A:B,2,0)</f>
        <v>Louisville City FC</v>
      </c>
      <c r="Y1302" t="str">
        <f>VLOOKUP(F1302,'Transform table'!A:B,2,0)</f>
        <v>San Antonio FC</v>
      </c>
      <c r="Z1302" t="str">
        <f t="shared" si="5"/>
        <v>08/08/2026Louisville City FCSan Antonio FC</v>
      </c>
      <c r="AA1302" t="str">
        <f>VLOOKUP($Z1302,'oddspedia-matches'!$A:$AD,AA$2,0)</f>
        <v>1 - 1</v>
      </c>
      <c r="AB1302" t="str">
        <f>VLOOKUP($Z1302,'oddspedia-matches'!$A:$AD,AB$2,0)</f>
        <v>Red</v>
      </c>
      <c r="AC1302" t="str">
        <f>VLOOKUP($Z1302,'oddspedia-matches'!$A:$AD,AC$2,0)</f>
        <v>Green</v>
      </c>
      <c r="AD1302" t="str">
        <f>VLOOKUP($Z1302,'oddspedia-matches'!$A:$AD,AD$2,0)</f>
        <v>Red</v>
      </c>
      <c r="AE1302" t="str">
        <f>VLOOKUP($Z1302,'oddspedia-matches'!$A:$AD,AE$2,0)</f>
        <v>Green</v>
      </c>
      <c r="AF1302" t="str">
        <f>VLOOKUP($Z1302,'oddspedia-matches'!$A:$AD,AF$2,0)</f>
        <v>Green</v>
      </c>
      <c r="AG1302" t="str">
        <f>VLOOKUP($Z1302,'oddspedia-matches'!$A:$AD,AG$2,0)</f>
        <v>Red</v>
      </c>
      <c r="AH1302" t="str">
        <f>VLOOKUP($Z1302,'oddspedia-matches'!$A:$AD,AH$2,0)</f>
        <v>Green</v>
      </c>
      <c r="AI1302" t="str">
        <f>VLOOKUP($Z1302,'oddspedia-matches'!$A:$AD,AI$2,0)</f>
        <v>Red</v>
      </c>
      <c r="AJ1302" t="str">
        <f>VLOOKUP($Z1302,'oddspedia-matches'!$A:$AD,AJ$2,0)</f>
        <v>Red</v>
      </c>
      <c r="AK1302" t="str">
        <f>VLOOKUP($Z1302,'oddspedia-matches'!$A:$AD,AK$2,0)</f>
        <v>Green</v>
      </c>
      <c r="AL1302" t="str">
        <f>VLOOKUP($Z1302,'oddspedia-matches'!$A:$AD,AL$2,0)</f>
        <v>Green</v>
      </c>
      <c r="AM1302" t="str">
        <f>VLOOKUP($Z1302,'oddspedia-matches'!$A:$AD,AM$2,0)</f>
        <v>Red</v>
      </c>
      <c r="AN1302" t="str">
        <f>VLOOKUP($Z1302,'oddspedia-matches'!$A:$AD,AN$2,0)</f>
        <v>Green</v>
      </c>
      <c r="AO1302" t="str">
        <f>VLOOKUP($Z1302,'oddspedia-matches'!$A:$AD,AO$2,0)</f>
        <v>Green</v>
      </c>
      <c r="AP1302" t="str">
        <f>VLOOKUP($Z1302,'oddspedia-matches'!$A:$AD,AP$2,0)</f>
        <v>Green</v>
      </c>
      <c r="AQ1302" t="str">
        <f>VLOOKUP($Z1302,'oddspedia-matches'!$A:$AD,AQ$2,0)</f>
        <v>Red</v>
      </c>
    </row>
    <row r="1303" spans="2:45" hidden="1" x14ac:dyDescent="0.3">
      <c r="B1303" t="s">
        <v>466</v>
      </c>
      <c r="C1303" t="s">
        <v>7055</v>
      </c>
      <c r="D1303" s="25">
        <v>0.875</v>
      </c>
      <c r="E1303" t="s">
        <v>4239</v>
      </c>
      <c r="F1303" t="s">
        <v>770</v>
      </c>
      <c r="H1303">
        <v>33</v>
      </c>
      <c r="I1303">
        <v>27.8</v>
      </c>
      <c r="J1303">
        <v>39.200000000000003</v>
      </c>
      <c r="K1303">
        <v>60.8</v>
      </c>
      <c r="L1303">
        <v>67</v>
      </c>
      <c r="M1303">
        <v>72.2</v>
      </c>
      <c r="N1303">
        <v>20.2</v>
      </c>
      <c r="O1303">
        <v>39.799999999999997</v>
      </c>
      <c r="P1303">
        <v>40</v>
      </c>
      <c r="Q1303">
        <v>74.5</v>
      </c>
      <c r="R1303">
        <v>80.2</v>
      </c>
      <c r="S1303">
        <v>56.1</v>
      </c>
      <c r="T1303">
        <v>43.9</v>
      </c>
      <c r="U1303">
        <v>49.5</v>
      </c>
      <c r="V1303">
        <v>60.4</v>
      </c>
      <c r="W1303">
        <v>39.6</v>
      </c>
      <c r="X1303" t="str">
        <f>VLOOKUP(E1303,'Transform table'!A:B,2,0)</f>
        <v>Minnesota United II</v>
      </c>
      <c r="Y1303" t="str">
        <f>VLOOKUP(F1303,'Transform table'!A:B,2,0)</f>
        <v>The Town</v>
      </c>
      <c r="Z1303" t="str">
        <f t="shared" si="5"/>
        <v>08/08/2026Minnesota United IIThe Town</v>
      </c>
      <c r="AA1303" t="str">
        <f>VLOOKUP($Z1303,'oddspedia-matches'!$A:$AD,AA$2,0)</f>
        <v>1 - 1</v>
      </c>
      <c r="AB1303" t="str">
        <f>VLOOKUP($Z1303,'oddspedia-matches'!$A:$AD,AB$2,0)</f>
        <v>Red</v>
      </c>
      <c r="AC1303" t="str">
        <f>VLOOKUP($Z1303,'oddspedia-matches'!$A:$AD,AC$2,0)</f>
        <v>Green</v>
      </c>
      <c r="AD1303" t="str">
        <f>VLOOKUP($Z1303,'oddspedia-matches'!$A:$AD,AD$2,0)</f>
        <v>Red</v>
      </c>
      <c r="AE1303" t="str">
        <f>VLOOKUP($Z1303,'oddspedia-matches'!$A:$AD,AE$2,0)</f>
        <v>Green</v>
      </c>
      <c r="AF1303" t="str">
        <f>VLOOKUP($Z1303,'oddspedia-matches'!$A:$AD,AF$2,0)</f>
        <v>Green</v>
      </c>
      <c r="AG1303" t="str">
        <f>VLOOKUP($Z1303,'oddspedia-matches'!$A:$AD,AG$2,0)</f>
        <v>Red</v>
      </c>
      <c r="AH1303" t="str">
        <f>VLOOKUP($Z1303,'oddspedia-matches'!$A:$AD,AH$2,0)</f>
        <v>Red</v>
      </c>
      <c r="AI1303" t="str">
        <f>VLOOKUP($Z1303,'oddspedia-matches'!$A:$AD,AI$2,0)</f>
        <v>Green</v>
      </c>
      <c r="AJ1303" t="str">
        <f>VLOOKUP($Z1303,'oddspedia-matches'!$A:$AD,AJ$2,0)</f>
        <v>Red</v>
      </c>
      <c r="AK1303" t="str">
        <f>VLOOKUP($Z1303,'oddspedia-matches'!$A:$AD,AK$2,0)</f>
        <v>Red</v>
      </c>
      <c r="AL1303" t="str">
        <f>VLOOKUP($Z1303,'oddspedia-matches'!$A:$AD,AL$2,0)</f>
        <v>Green</v>
      </c>
      <c r="AM1303" t="str">
        <f>VLOOKUP($Z1303,'oddspedia-matches'!$A:$AD,AM$2,0)</f>
        <v>Red</v>
      </c>
      <c r="AN1303" t="str">
        <f>VLOOKUP($Z1303,'oddspedia-matches'!$A:$AD,AN$2,0)</f>
        <v>Green</v>
      </c>
      <c r="AO1303" t="str">
        <f>VLOOKUP($Z1303,'oddspedia-matches'!$A:$AD,AO$2,0)</f>
        <v>Green</v>
      </c>
      <c r="AP1303" t="str">
        <f>VLOOKUP($Z1303,'oddspedia-matches'!$A:$AD,AP$2,0)</f>
        <v>Green</v>
      </c>
      <c r="AQ1303" t="str">
        <f>VLOOKUP($Z1303,'oddspedia-matches'!$A:$AD,AQ$2,0)</f>
        <v>Red</v>
      </c>
    </row>
    <row r="1304" spans="2:45" hidden="1" x14ac:dyDescent="0.3">
      <c r="B1304" t="s">
        <v>470</v>
      </c>
      <c r="C1304" t="s">
        <v>7055</v>
      </c>
      <c r="D1304" s="25">
        <v>0.89583333333333337</v>
      </c>
      <c r="E1304" t="s">
        <v>1174</v>
      </c>
      <c r="F1304" t="s">
        <v>199</v>
      </c>
      <c r="H1304">
        <v>51.7</v>
      </c>
      <c r="I1304">
        <v>28.5</v>
      </c>
      <c r="J1304">
        <v>19.8</v>
      </c>
      <c r="K1304">
        <v>80.2</v>
      </c>
      <c r="L1304">
        <v>48.3</v>
      </c>
      <c r="M1304">
        <v>71.5</v>
      </c>
      <c r="N1304">
        <v>31.2</v>
      </c>
      <c r="O1304">
        <v>49.5</v>
      </c>
      <c r="P1304">
        <v>19.3</v>
      </c>
      <c r="Q1304">
        <v>60</v>
      </c>
      <c r="R1304">
        <v>68.7</v>
      </c>
      <c r="S1304">
        <v>41.1</v>
      </c>
      <c r="T1304">
        <v>58.9</v>
      </c>
      <c r="U1304">
        <v>65.400000000000006</v>
      </c>
      <c r="V1304">
        <v>45</v>
      </c>
      <c r="W1304">
        <v>55</v>
      </c>
      <c r="X1304" t="str">
        <f>VLOOKUP(E1304,'Transform table'!A:B,2,0)</f>
        <v>Atletico Independiente</v>
      </c>
      <c r="Y1304" t="str">
        <f>VLOOKUP(F1304,'Transform table'!A:B,2,0)</f>
        <v>CA Platense</v>
      </c>
      <c r="Z1304" t="str">
        <f t="shared" si="5"/>
        <v>08/08/2026Atletico IndependienteCA Platense</v>
      </c>
      <c r="AA1304" t="str">
        <f>VLOOKUP($Z1304,'oddspedia-matches'!$A:$AD,AA$2,0)</f>
        <v>0 - 1</v>
      </c>
      <c r="AB1304" t="str">
        <f>VLOOKUP($Z1304,'oddspedia-matches'!$A:$AD,AB$2,0)</f>
        <v>Red</v>
      </c>
      <c r="AC1304" t="str">
        <f>VLOOKUP($Z1304,'oddspedia-matches'!$A:$AD,AC$2,0)</f>
        <v>Red</v>
      </c>
      <c r="AD1304" t="str">
        <f>VLOOKUP($Z1304,'oddspedia-matches'!$A:$AD,AD$2,0)</f>
        <v>Green</v>
      </c>
      <c r="AE1304" t="str">
        <f>VLOOKUP($Z1304,'oddspedia-matches'!$A:$AD,AE$2,0)</f>
        <v>Red</v>
      </c>
      <c r="AF1304" t="str">
        <f>VLOOKUP($Z1304,'oddspedia-matches'!$A:$AD,AF$2,0)</f>
        <v>Green</v>
      </c>
      <c r="AG1304" t="str">
        <f>VLOOKUP($Z1304,'oddspedia-matches'!$A:$AD,AG$2,0)</f>
        <v>Green</v>
      </c>
      <c r="AH1304" t="str">
        <f>VLOOKUP($Z1304,'oddspedia-matches'!$A:$AD,AH$2,0)</f>
        <v>Red</v>
      </c>
      <c r="AI1304" t="str">
        <f>VLOOKUP($Z1304,'oddspedia-matches'!$A:$AD,AI$2,0)</f>
        <v>Green</v>
      </c>
      <c r="AJ1304" t="str">
        <f>VLOOKUP($Z1304,'oddspedia-matches'!$A:$AD,AJ$2,0)</f>
        <v>Red</v>
      </c>
      <c r="AK1304" t="str">
        <f>VLOOKUP($Z1304,'oddspedia-matches'!$A:$AD,AK$2,0)</f>
        <v>Red</v>
      </c>
      <c r="AL1304" t="str">
        <f>VLOOKUP($Z1304,'oddspedia-matches'!$A:$AD,AL$2,0)</f>
        <v>Red</v>
      </c>
      <c r="AM1304" t="str">
        <f>VLOOKUP($Z1304,'oddspedia-matches'!$A:$AD,AM$2,0)</f>
        <v>Red</v>
      </c>
      <c r="AN1304" t="str">
        <f>VLOOKUP($Z1304,'oddspedia-matches'!$A:$AD,AN$2,0)</f>
        <v>Green</v>
      </c>
      <c r="AO1304" t="str">
        <f>VLOOKUP($Z1304,'oddspedia-matches'!$A:$AD,AO$2,0)</f>
        <v>Green</v>
      </c>
      <c r="AP1304" t="str">
        <f>VLOOKUP($Z1304,'oddspedia-matches'!$A:$AD,AP$2,0)</f>
        <v>Red</v>
      </c>
      <c r="AQ1304" t="str">
        <f>VLOOKUP($Z1304,'oddspedia-matches'!$A:$AD,AQ$2,0)</f>
        <v>Green</v>
      </c>
      <c r="AR1304" t="s">
        <v>7122</v>
      </c>
      <c r="AS1304" t="s">
        <v>7833</v>
      </c>
    </row>
    <row r="1305" spans="2:45" hidden="1" x14ac:dyDescent="0.3">
      <c r="B1305" t="s">
        <v>470</v>
      </c>
      <c r="C1305" t="s">
        <v>7055</v>
      </c>
      <c r="D1305" s="25">
        <v>0.89583333333333337</v>
      </c>
      <c r="E1305" t="s">
        <v>180</v>
      </c>
      <c r="F1305" t="s">
        <v>165</v>
      </c>
      <c r="H1305">
        <v>45.5</v>
      </c>
      <c r="I1305">
        <v>31.4</v>
      </c>
      <c r="J1305">
        <v>23.1</v>
      </c>
      <c r="K1305">
        <v>76.900000000000006</v>
      </c>
      <c r="L1305">
        <v>54.5</v>
      </c>
      <c r="M1305">
        <v>68.599999999999994</v>
      </c>
      <c r="N1305">
        <v>35.799999999999997</v>
      </c>
      <c r="O1305">
        <v>48.5</v>
      </c>
      <c r="P1305">
        <v>15.7</v>
      </c>
      <c r="Q1305">
        <v>60.4</v>
      </c>
      <c r="R1305">
        <v>62.8</v>
      </c>
      <c r="S1305">
        <v>34.4</v>
      </c>
      <c r="T1305">
        <v>65.599999999999994</v>
      </c>
      <c r="U1305">
        <v>70.900000000000006</v>
      </c>
      <c r="V1305">
        <v>41.3</v>
      </c>
      <c r="W1305">
        <v>58.7</v>
      </c>
      <c r="X1305" t="str">
        <f>VLOOKUP(E1305,'Transform table'!A:B,2,0)</f>
        <v>Instituto de Cordoba</v>
      </c>
      <c r="Y1305" t="str">
        <f>VLOOKUP(F1305,'Transform table'!A:B,2,0)</f>
        <v>Gimnasia Mendoza</v>
      </c>
      <c r="Z1305" t="str">
        <f t="shared" si="5"/>
        <v>08/08/2026Instituto de CordobaGimnasia Mendoza</v>
      </c>
      <c r="AA1305" t="str">
        <f>VLOOKUP($Z1305,'oddspedia-matches'!$A:$AD,AA$2,0)</f>
        <v>1 - 0</v>
      </c>
      <c r="AB1305" t="str">
        <f>VLOOKUP($Z1305,'oddspedia-matches'!$A:$AD,AB$2,0)</f>
        <v>Green</v>
      </c>
      <c r="AC1305" t="str">
        <f>VLOOKUP($Z1305,'oddspedia-matches'!$A:$AD,AC$2,0)</f>
        <v>Red</v>
      </c>
      <c r="AD1305" t="str">
        <f>VLOOKUP($Z1305,'oddspedia-matches'!$A:$AD,AD$2,0)</f>
        <v>Red</v>
      </c>
      <c r="AE1305" t="str">
        <f>VLOOKUP($Z1305,'oddspedia-matches'!$A:$AD,AE$2,0)</f>
        <v>Green</v>
      </c>
      <c r="AF1305" t="str">
        <f>VLOOKUP($Z1305,'oddspedia-matches'!$A:$AD,AF$2,0)</f>
        <v>Red</v>
      </c>
      <c r="AG1305" t="str">
        <f>VLOOKUP($Z1305,'oddspedia-matches'!$A:$AD,AG$2,0)</f>
        <v>Green</v>
      </c>
      <c r="AH1305" t="str">
        <f>VLOOKUP($Z1305,'oddspedia-matches'!$A:$AD,AH$2,0)</f>
        <v>Red</v>
      </c>
      <c r="AI1305" t="str">
        <f>VLOOKUP($Z1305,'oddspedia-matches'!$A:$AD,AI$2,0)</f>
        <v>Green</v>
      </c>
      <c r="AJ1305" t="str">
        <f>VLOOKUP($Z1305,'oddspedia-matches'!$A:$AD,AJ$2,0)</f>
        <v>Red</v>
      </c>
      <c r="AK1305" t="str">
        <f>VLOOKUP($Z1305,'oddspedia-matches'!$A:$AD,AK$2,0)</f>
        <v>Red</v>
      </c>
      <c r="AL1305" t="str">
        <f>VLOOKUP($Z1305,'oddspedia-matches'!$A:$AD,AL$2,0)</f>
        <v>Red</v>
      </c>
      <c r="AM1305" t="str">
        <f>VLOOKUP($Z1305,'oddspedia-matches'!$A:$AD,AM$2,0)</f>
        <v>Red</v>
      </c>
      <c r="AN1305" t="str">
        <f>VLOOKUP($Z1305,'oddspedia-matches'!$A:$AD,AN$2,0)</f>
        <v>Green</v>
      </c>
      <c r="AO1305" t="str">
        <f>VLOOKUP($Z1305,'oddspedia-matches'!$A:$AD,AO$2,0)</f>
        <v>Green</v>
      </c>
      <c r="AP1305" t="str">
        <f>VLOOKUP($Z1305,'oddspedia-matches'!$A:$AD,AP$2,0)</f>
        <v>Red</v>
      </c>
      <c r="AQ1305" t="str">
        <f>VLOOKUP($Z1305,'oddspedia-matches'!$A:$AD,AQ$2,0)</f>
        <v>Green</v>
      </c>
      <c r="AR1305" t="s">
        <v>7118</v>
      </c>
      <c r="AS1305" t="s">
        <v>7833</v>
      </c>
    </row>
    <row r="1306" spans="2:45" hidden="1" x14ac:dyDescent="0.3">
      <c r="B1306" t="s">
        <v>467</v>
      </c>
      <c r="C1306" t="s">
        <v>7055</v>
      </c>
      <c r="D1306" s="25">
        <v>0.89583333333333337</v>
      </c>
      <c r="E1306" t="s">
        <v>759</v>
      </c>
      <c r="F1306" t="s">
        <v>784</v>
      </c>
      <c r="H1306">
        <v>42.6</v>
      </c>
      <c r="I1306">
        <v>30.1</v>
      </c>
      <c r="J1306">
        <v>27.2</v>
      </c>
      <c r="K1306">
        <v>72.8</v>
      </c>
      <c r="L1306">
        <v>57.4</v>
      </c>
      <c r="M1306">
        <v>69.900000000000006</v>
      </c>
      <c r="N1306">
        <v>32.6</v>
      </c>
      <c r="O1306">
        <v>48.4</v>
      </c>
      <c r="P1306">
        <v>19</v>
      </c>
      <c r="Q1306">
        <v>61.5</v>
      </c>
      <c r="R1306">
        <v>69.400000000000006</v>
      </c>
      <c r="S1306">
        <v>41.8</v>
      </c>
      <c r="T1306">
        <v>58.2</v>
      </c>
      <c r="U1306">
        <v>63.7</v>
      </c>
      <c r="V1306">
        <v>48.4</v>
      </c>
      <c r="W1306">
        <v>51.6</v>
      </c>
      <c r="X1306" t="str">
        <f>VLOOKUP(E1306,'Transform table'!A:B,2,0)</f>
        <v>San Antonio FC</v>
      </c>
      <c r="Y1306" t="str">
        <f>VLOOKUP(F1306,'Transform table'!A:B,2,0)</f>
        <v>Tulsa Roughnecks</v>
      </c>
      <c r="Z1306" t="str">
        <f t="shared" si="5"/>
        <v>08/08/2026San Antonio FCTulsa Roughnecks</v>
      </c>
      <c r="AA1306" t="e">
        <f>VLOOKUP($Z1306,'oddspedia-matches'!$A:$AD,AA$2,0)</f>
        <v>#N/A</v>
      </c>
      <c r="AB1306" t="e">
        <f>VLOOKUP($Z1306,'oddspedia-matches'!$A:$AD,AB$2,0)</f>
        <v>#N/A</v>
      </c>
      <c r="AC1306" t="e">
        <f>VLOOKUP($Z1306,'oddspedia-matches'!$A:$AD,AC$2,0)</f>
        <v>#N/A</v>
      </c>
      <c r="AD1306" t="e">
        <f>VLOOKUP($Z1306,'oddspedia-matches'!$A:$AD,AD$2,0)</f>
        <v>#N/A</v>
      </c>
      <c r="AE1306" t="e">
        <f>VLOOKUP($Z1306,'oddspedia-matches'!$A:$AD,AE$2,0)</f>
        <v>#N/A</v>
      </c>
      <c r="AF1306" t="e">
        <f>VLOOKUP($Z1306,'oddspedia-matches'!$A:$AD,AF$2,0)</f>
        <v>#N/A</v>
      </c>
      <c r="AG1306" t="e">
        <f>VLOOKUP($Z1306,'oddspedia-matches'!$A:$AD,AG$2,0)</f>
        <v>#N/A</v>
      </c>
      <c r="AH1306" t="e">
        <f>VLOOKUP($Z1306,'oddspedia-matches'!$A:$AD,AH$2,0)</f>
        <v>#N/A</v>
      </c>
      <c r="AI1306" t="e">
        <f>VLOOKUP($Z1306,'oddspedia-matches'!$A:$AD,AI$2,0)</f>
        <v>#N/A</v>
      </c>
      <c r="AJ1306" t="e">
        <f>VLOOKUP($Z1306,'oddspedia-matches'!$A:$AD,AJ$2,0)</f>
        <v>#N/A</v>
      </c>
      <c r="AK1306" t="e">
        <f>VLOOKUP($Z1306,'oddspedia-matches'!$A:$AD,AK$2,0)</f>
        <v>#N/A</v>
      </c>
      <c r="AL1306" t="e">
        <f>VLOOKUP($Z1306,'oddspedia-matches'!$A:$AD,AL$2,0)</f>
        <v>#N/A</v>
      </c>
      <c r="AM1306" t="e">
        <f>VLOOKUP($Z1306,'oddspedia-matches'!$A:$AD,AM$2,0)</f>
        <v>#N/A</v>
      </c>
      <c r="AN1306" t="e">
        <f>VLOOKUP($Z1306,'oddspedia-matches'!$A:$AD,AN$2,0)</f>
        <v>#N/A</v>
      </c>
      <c r="AO1306" t="e">
        <f>VLOOKUP($Z1306,'oddspedia-matches'!$A:$AD,AO$2,0)</f>
        <v>#N/A</v>
      </c>
      <c r="AP1306" t="e">
        <f>VLOOKUP($Z1306,'oddspedia-matches'!$A:$AD,AP$2,0)</f>
        <v>#N/A</v>
      </c>
      <c r="AQ1306" t="e">
        <f>VLOOKUP($Z1306,'oddspedia-matches'!$A:$AD,AQ$2,0)</f>
        <v>#N/A</v>
      </c>
    </row>
    <row r="1307" spans="2:45" hidden="1" x14ac:dyDescent="0.3">
      <c r="B1307" t="s">
        <v>467</v>
      </c>
      <c r="C1307" t="s">
        <v>7055</v>
      </c>
      <c r="D1307" s="25">
        <v>0.89583333333333337</v>
      </c>
      <c r="E1307" t="s">
        <v>784</v>
      </c>
      <c r="F1307" t="s">
        <v>760</v>
      </c>
      <c r="H1307">
        <v>37.9</v>
      </c>
      <c r="I1307">
        <v>31.1</v>
      </c>
      <c r="J1307">
        <v>31</v>
      </c>
      <c r="K1307">
        <v>69</v>
      </c>
      <c r="L1307">
        <v>62.1</v>
      </c>
      <c r="M1307">
        <v>68.900000000000006</v>
      </c>
      <c r="N1307">
        <v>30.8</v>
      </c>
      <c r="O1307">
        <v>49</v>
      </c>
      <c r="P1307">
        <v>20.2</v>
      </c>
      <c r="Q1307">
        <v>60.8</v>
      </c>
      <c r="R1307">
        <v>68</v>
      </c>
      <c r="S1307">
        <v>40.1</v>
      </c>
      <c r="T1307">
        <v>59.9</v>
      </c>
      <c r="U1307">
        <v>65</v>
      </c>
      <c r="V1307">
        <v>47.7</v>
      </c>
      <c r="W1307">
        <v>52.3</v>
      </c>
      <c r="X1307" t="str">
        <f>VLOOKUP(E1307,'Transform table'!A:B,2,0)</f>
        <v>Tulsa Roughnecks</v>
      </c>
      <c r="Y1307" t="str">
        <f>VLOOKUP(F1307,'Transform table'!A:B,2,0)</f>
        <v>Detroit City FC</v>
      </c>
      <c r="Z1307" t="str">
        <f t="shared" si="5"/>
        <v>08/08/2026Tulsa RoughnecksDetroit City FC</v>
      </c>
      <c r="AA1307" t="str">
        <f>VLOOKUP($Z1307,'oddspedia-matches'!$A:$AD,AA$2,0)</f>
        <v>0 - 1</v>
      </c>
      <c r="AB1307" t="str">
        <f>VLOOKUP($Z1307,'oddspedia-matches'!$A:$AD,AB$2,0)</f>
        <v>Red</v>
      </c>
      <c r="AC1307" t="str">
        <f>VLOOKUP($Z1307,'oddspedia-matches'!$A:$AD,AC$2,0)</f>
        <v>Red</v>
      </c>
      <c r="AD1307" t="str">
        <f>VLOOKUP($Z1307,'oddspedia-matches'!$A:$AD,AD$2,0)</f>
        <v>Green</v>
      </c>
      <c r="AE1307" t="str">
        <f>VLOOKUP($Z1307,'oddspedia-matches'!$A:$AD,AE$2,0)</f>
        <v>Red</v>
      </c>
      <c r="AF1307" t="str">
        <f>VLOOKUP($Z1307,'oddspedia-matches'!$A:$AD,AF$2,0)</f>
        <v>Green</v>
      </c>
      <c r="AG1307" t="str">
        <f>VLOOKUP($Z1307,'oddspedia-matches'!$A:$AD,AG$2,0)</f>
        <v>Green</v>
      </c>
      <c r="AH1307" t="str">
        <f>VLOOKUP($Z1307,'oddspedia-matches'!$A:$AD,AH$2,0)</f>
        <v>Red</v>
      </c>
      <c r="AI1307" t="str">
        <f>VLOOKUP($Z1307,'oddspedia-matches'!$A:$AD,AI$2,0)</f>
        <v>Green</v>
      </c>
      <c r="AJ1307" t="str">
        <f>VLOOKUP($Z1307,'oddspedia-matches'!$A:$AD,AJ$2,0)</f>
        <v>Red</v>
      </c>
      <c r="AK1307" t="str">
        <f>VLOOKUP($Z1307,'oddspedia-matches'!$A:$AD,AK$2,0)</f>
        <v>Red</v>
      </c>
      <c r="AL1307" t="str">
        <f>VLOOKUP($Z1307,'oddspedia-matches'!$A:$AD,AL$2,0)</f>
        <v>Red</v>
      </c>
      <c r="AM1307" t="str">
        <f>VLOOKUP($Z1307,'oddspedia-matches'!$A:$AD,AM$2,0)</f>
        <v>Red</v>
      </c>
      <c r="AN1307" t="str">
        <f>VLOOKUP($Z1307,'oddspedia-matches'!$A:$AD,AN$2,0)</f>
        <v>Green</v>
      </c>
      <c r="AO1307" t="str">
        <f>VLOOKUP($Z1307,'oddspedia-matches'!$A:$AD,AO$2,0)</f>
        <v>Green</v>
      </c>
      <c r="AP1307" t="str">
        <f>VLOOKUP($Z1307,'oddspedia-matches'!$A:$AD,AP$2,0)</f>
        <v>Red</v>
      </c>
      <c r="AQ1307" t="str">
        <f>VLOOKUP($Z1307,'oddspedia-matches'!$A:$AD,AQ$2,0)</f>
        <v>Green</v>
      </c>
    </row>
    <row r="1308" spans="2:45" hidden="1" x14ac:dyDescent="0.3">
      <c r="B1308" t="s">
        <v>466</v>
      </c>
      <c r="C1308" t="s">
        <v>7055</v>
      </c>
      <c r="D1308" s="25">
        <v>0.90625</v>
      </c>
      <c r="E1308" t="s">
        <v>785</v>
      </c>
      <c r="F1308" t="s">
        <v>1229</v>
      </c>
      <c r="H1308">
        <v>46.9</v>
      </c>
      <c r="I1308">
        <v>26.4</v>
      </c>
      <c r="J1308">
        <v>26.7</v>
      </c>
      <c r="K1308">
        <v>73.3</v>
      </c>
      <c r="L1308">
        <v>53.1</v>
      </c>
      <c r="M1308">
        <v>73.599999999999994</v>
      </c>
      <c r="N1308">
        <v>31.5</v>
      </c>
      <c r="O1308">
        <v>43.1</v>
      </c>
      <c r="P1308">
        <v>25.4</v>
      </c>
      <c r="Q1308">
        <v>70.099999999999994</v>
      </c>
      <c r="R1308">
        <v>81.5</v>
      </c>
      <c r="S1308">
        <v>58.2</v>
      </c>
      <c r="T1308">
        <v>41.8</v>
      </c>
      <c r="U1308">
        <v>47.9</v>
      </c>
      <c r="V1308">
        <v>60.8</v>
      </c>
      <c r="W1308">
        <v>39.200000000000003</v>
      </c>
      <c r="X1308" t="str">
        <f>VLOOKUP(E1308,'Transform table'!A:B,2,0)</f>
        <v>North Texas SC</v>
      </c>
      <c r="Y1308" t="str">
        <f>VLOOKUP(F1308,'Transform table'!A:B,2,0)</f>
        <v>Tacoma Defiance</v>
      </c>
      <c r="Z1308" t="str">
        <f t="shared" si="5"/>
        <v>08/08/2026North Texas SCTacoma Defiance</v>
      </c>
      <c r="AA1308" t="str">
        <f>VLOOKUP($Z1308,'oddspedia-matches'!$A:$AD,AA$2,0)</f>
        <v>3 - 1</v>
      </c>
      <c r="AB1308" t="str">
        <f>VLOOKUP($Z1308,'oddspedia-matches'!$A:$AD,AB$2,0)</f>
        <v>Green</v>
      </c>
      <c r="AC1308" t="str">
        <f>VLOOKUP($Z1308,'oddspedia-matches'!$A:$AD,AC$2,0)</f>
        <v>Red</v>
      </c>
      <c r="AD1308" t="str">
        <f>VLOOKUP($Z1308,'oddspedia-matches'!$A:$AD,AD$2,0)</f>
        <v>Red</v>
      </c>
      <c r="AE1308" t="str">
        <f>VLOOKUP($Z1308,'oddspedia-matches'!$A:$AD,AE$2,0)</f>
        <v>Green</v>
      </c>
      <c r="AF1308" t="str">
        <f>VLOOKUP($Z1308,'oddspedia-matches'!$A:$AD,AF$2,0)</f>
        <v>Red</v>
      </c>
      <c r="AG1308" t="str">
        <f>VLOOKUP($Z1308,'oddspedia-matches'!$A:$AD,AG$2,0)</f>
        <v>Green</v>
      </c>
      <c r="AH1308" t="str">
        <f>VLOOKUP($Z1308,'oddspedia-matches'!$A:$AD,AH$2,0)</f>
        <v>Red</v>
      </c>
      <c r="AI1308" t="str">
        <f>VLOOKUP($Z1308,'oddspedia-matches'!$A:$AD,AI$2,0)</f>
        <v>Green</v>
      </c>
      <c r="AJ1308" t="str">
        <f>VLOOKUP($Z1308,'oddspedia-matches'!$A:$AD,AJ$2,0)</f>
        <v>Red</v>
      </c>
      <c r="AK1308" t="str">
        <f>VLOOKUP($Z1308,'oddspedia-matches'!$A:$AD,AK$2,0)</f>
        <v>Red</v>
      </c>
      <c r="AL1308" t="str">
        <f>VLOOKUP($Z1308,'oddspedia-matches'!$A:$AD,AL$2,0)</f>
        <v>Green</v>
      </c>
      <c r="AM1308" t="str">
        <f>VLOOKUP($Z1308,'oddspedia-matches'!$A:$AD,AM$2,0)</f>
        <v>Green</v>
      </c>
      <c r="AN1308" t="str">
        <f>VLOOKUP($Z1308,'oddspedia-matches'!$A:$AD,AN$2,0)</f>
        <v>Red</v>
      </c>
      <c r="AO1308" t="str">
        <f>VLOOKUP($Z1308,'oddspedia-matches'!$A:$AD,AO$2,0)</f>
        <v>Red</v>
      </c>
      <c r="AP1308" t="str">
        <f>VLOOKUP($Z1308,'oddspedia-matches'!$A:$AD,AP$2,0)</f>
        <v>Green</v>
      </c>
      <c r="AQ1308" t="str">
        <f>VLOOKUP($Z1308,'oddspedia-matches'!$A:$AD,AQ$2,0)</f>
        <v>Red</v>
      </c>
    </row>
    <row r="1309" spans="2:45" hidden="1" x14ac:dyDescent="0.3">
      <c r="B1309" t="s">
        <v>467</v>
      </c>
      <c r="C1309" t="s">
        <v>7055</v>
      </c>
      <c r="D1309" s="25">
        <v>0.91666666666666663</v>
      </c>
      <c r="E1309" t="s">
        <v>788</v>
      </c>
      <c r="F1309" t="s">
        <v>48</v>
      </c>
      <c r="H1309">
        <v>45.3</v>
      </c>
      <c r="I1309">
        <v>26.6</v>
      </c>
      <c r="J1309">
        <v>28.2</v>
      </c>
      <c r="K1309">
        <v>71.8</v>
      </c>
      <c r="L1309">
        <v>54.7</v>
      </c>
      <c r="M1309">
        <v>73.400000000000006</v>
      </c>
      <c r="N1309">
        <v>37.6</v>
      </c>
      <c r="O1309">
        <v>39.299999999999997</v>
      </c>
      <c r="P1309">
        <v>23</v>
      </c>
      <c r="Q1309">
        <v>75.3</v>
      </c>
      <c r="R1309">
        <v>81.8</v>
      </c>
      <c r="S1309">
        <v>58.6</v>
      </c>
      <c r="T1309">
        <v>41.4</v>
      </c>
      <c r="U1309">
        <v>47.3</v>
      </c>
      <c r="V1309">
        <v>61.5</v>
      </c>
      <c r="W1309">
        <v>38.5</v>
      </c>
      <c r="X1309" t="str">
        <f>VLOOKUP(E1309,'Transform table'!A:B,2,0)</f>
        <v>El Paso Locomotive</v>
      </c>
      <c r="Y1309" t="str">
        <f>VLOOKUP(F1309,'Transform table'!A:B,2,0)</f>
        <v>Oakland Roots</v>
      </c>
      <c r="Z1309" t="str">
        <f t="shared" si="5"/>
        <v>08/08/2026El Paso LocomotiveOakland Roots</v>
      </c>
      <c r="AA1309" t="str">
        <f>VLOOKUP($Z1309,'oddspedia-matches'!$A:$AD,AA$2,0)</f>
        <v>1 - 0</v>
      </c>
      <c r="AB1309" t="str">
        <f>VLOOKUP($Z1309,'oddspedia-matches'!$A:$AD,AB$2,0)</f>
        <v>Green</v>
      </c>
      <c r="AC1309" t="str">
        <f>VLOOKUP($Z1309,'oddspedia-matches'!$A:$AD,AC$2,0)</f>
        <v>Red</v>
      </c>
      <c r="AD1309" t="str">
        <f>VLOOKUP($Z1309,'oddspedia-matches'!$A:$AD,AD$2,0)</f>
        <v>Red</v>
      </c>
      <c r="AE1309" t="str">
        <f>VLOOKUP($Z1309,'oddspedia-matches'!$A:$AD,AE$2,0)</f>
        <v>Green</v>
      </c>
      <c r="AF1309" t="str">
        <f>VLOOKUP($Z1309,'oddspedia-matches'!$A:$AD,AF$2,0)</f>
        <v>Red</v>
      </c>
      <c r="AG1309" t="str">
        <f>VLOOKUP($Z1309,'oddspedia-matches'!$A:$AD,AG$2,0)</f>
        <v>Green</v>
      </c>
      <c r="AH1309" t="str">
        <f>VLOOKUP($Z1309,'oddspedia-matches'!$A:$AD,AH$2,0)</f>
        <v>Green</v>
      </c>
      <c r="AI1309" t="str">
        <f>VLOOKUP($Z1309,'oddspedia-matches'!$A:$AD,AI$2,0)</f>
        <v>Red</v>
      </c>
      <c r="AJ1309" t="str">
        <f>VLOOKUP($Z1309,'oddspedia-matches'!$A:$AD,AJ$2,0)</f>
        <v>Red</v>
      </c>
      <c r="AK1309" t="str">
        <f>VLOOKUP($Z1309,'oddspedia-matches'!$A:$AD,AK$2,0)</f>
        <v>Green</v>
      </c>
      <c r="AL1309" t="str">
        <f>VLOOKUP($Z1309,'oddspedia-matches'!$A:$AD,AL$2,0)</f>
        <v>Red</v>
      </c>
      <c r="AM1309" t="str">
        <f>VLOOKUP($Z1309,'oddspedia-matches'!$A:$AD,AM$2,0)</f>
        <v>Red</v>
      </c>
      <c r="AN1309" t="str">
        <f>VLOOKUP($Z1309,'oddspedia-matches'!$A:$AD,AN$2,0)</f>
        <v>Green</v>
      </c>
      <c r="AO1309" t="str">
        <f>VLOOKUP($Z1309,'oddspedia-matches'!$A:$AD,AO$2,0)</f>
        <v>Green</v>
      </c>
      <c r="AP1309" t="str">
        <f>VLOOKUP($Z1309,'oddspedia-matches'!$A:$AD,AP$2,0)</f>
        <v>Red</v>
      </c>
      <c r="AQ1309" t="str">
        <f>VLOOKUP($Z1309,'oddspedia-matches'!$A:$AD,AQ$2,0)</f>
        <v>Green</v>
      </c>
    </row>
    <row r="1310" spans="2:45" hidden="1" x14ac:dyDescent="0.3">
      <c r="B1310" t="s">
        <v>466</v>
      </c>
      <c r="C1310" t="s">
        <v>7055</v>
      </c>
      <c r="D1310" s="25">
        <v>0.91666666666666663</v>
      </c>
      <c r="E1310" t="s">
        <v>1230</v>
      </c>
      <c r="F1310" t="s">
        <v>1209</v>
      </c>
      <c r="H1310">
        <v>32.200000000000003</v>
      </c>
      <c r="I1310">
        <v>27.7</v>
      </c>
      <c r="J1310">
        <v>40.200000000000003</v>
      </c>
      <c r="K1310">
        <v>59.8</v>
      </c>
      <c r="L1310">
        <v>67.8</v>
      </c>
      <c r="M1310">
        <v>72.3</v>
      </c>
      <c r="N1310">
        <v>26.4</v>
      </c>
      <c r="O1310">
        <v>43.5</v>
      </c>
      <c r="P1310">
        <v>30.1</v>
      </c>
      <c r="Q1310">
        <v>69.8</v>
      </c>
      <c r="R1310">
        <v>80.400000000000006</v>
      </c>
      <c r="S1310">
        <v>56.5</v>
      </c>
      <c r="T1310">
        <v>43.5</v>
      </c>
      <c r="U1310">
        <v>49.2</v>
      </c>
      <c r="V1310">
        <v>60.6</v>
      </c>
      <c r="W1310">
        <v>39.4</v>
      </c>
      <c r="X1310" t="str">
        <f>VLOOKUP(E1310,'Transform table'!A:B,2,0)</f>
        <v>Colorado Rapids II</v>
      </c>
      <c r="Y1310" t="str">
        <f>VLOOKUP(F1310,'Transform table'!A:B,2,0)</f>
        <v>Saint Louis City II</v>
      </c>
      <c r="Z1310" t="str">
        <f t="shared" si="5"/>
        <v>08/08/2026Colorado Rapids IISaint Louis City II</v>
      </c>
      <c r="AA1310" t="str">
        <f>VLOOKUP($Z1310,'oddspedia-matches'!$A:$AD,AA$2,0)</f>
        <v>0 - 0</v>
      </c>
      <c r="AB1310" t="str">
        <f>VLOOKUP($Z1310,'oddspedia-matches'!$A:$AD,AB$2,0)</f>
        <v>Red</v>
      </c>
      <c r="AC1310" t="str">
        <f>VLOOKUP($Z1310,'oddspedia-matches'!$A:$AD,AC$2,0)</f>
        <v>Green</v>
      </c>
      <c r="AD1310" t="str">
        <f>VLOOKUP($Z1310,'oddspedia-matches'!$A:$AD,AD$2,0)</f>
        <v>Red</v>
      </c>
      <c r="AE1310" t="str">
        <f>VLOOKUP($Z1310,'oddspedia-matches'!$A:$AD,AE$2,0)</f>
        <v>Green</v>
      </c>
      <c r="AF1310" t="str">
        <f>VLOOKUP($Z1310,'oddspedia-matches'!$A:$AD,AF$2,0)</f>
        <v>Green</v>
      </c>
      <c r="AG1310" t="str">
        <f>VLOOKUP($Z1310,'oddspedia-matches'!$A:$AD,AG$2,0)</f>
        <v>Red</v>
      </c>
      <c r="AH1310" t="str">
        <f>VLOOKUP($Z1310,'oddspedia-matches'!$A:$AD,AH$2,0)</f>
        <v>Red</v>
      </c>
      <c r="AI1310" t="str">
        <f>VLOOKUP($Z1310,'oddspedia-matches'!$A:$AD,AI$2,0)</f>
        <v>Green</v>
      </c>
      <c r="AJ1310" t="str">
        <f>VLOOKUP($Z1310,'oddspedia-matches'!$A:$AD,AJ$2,0)</f>
        <v>Red</v>
      </c>
      <c r="AK1310" t="str">
        <f>VLOOKUP($Z1310,'oddspedia-matches'!$A:$AD,AK$2,0)</f>
        <v>Red</v>
      </c>
      <c r="AL1310" t="str">
        <f>VLOOKUP($Z1310,'oddspedia-matches'!$A:$AD,AL$2,0)</f>
        <v>Red</v>
      </c>
      <c r="AM1310" t="str">
        <f>VLOOKUP($Z1310,'oddspedia-matches'!$A:$AD,AM$2,0)</f>
        <v>Red</v>
      </c>
      <c r="AN1310" t="str">
        <f>VLOOKUP($Z1310,'oddspedia-matches'!$A:$AD,AN$2,0)</f>
        <v>Green</v>
      </c>
      <c r="AO1310" t="str">
        <f>VLOOKUP($Z1310,'oddspedia-matches'!$A:$AD,AO$2,0)</f>
        <v>Green</v>
      </c>
      <c r="AP1310" t="str">
        <f>VLOOKUP($Z1310,'oddspedia-matches'!$A:$AD,AP$2,0)</f>
        <v>Red</v>
      </c>
      <c r="AQ1310" t="str">
        <f>VLOOKUP($Z1310,'oddspedia-matches'!$A:$AD,AQ$2,0)</f>
        <v>Green</v>
      </c>
    </row>
    <row r="1311" spans="2:45" hidden="1" x14ac:dyDescent="0.3">
      <c r="B1311" t="s">
        <v>482</v>
      </c>
      <c r="C1311" t="s">
        <v>7055</v>
      </c>
      <c r="D1311" s="25">
        <v>0.91666666666666663</v>
      </c>
      <c r="E1311" t="s">
        <v>756</v>
      </c>
      <c r="F1311" t="s">
        <v>1176</v>
      </c>
      <c r="H1311">
        <v>25</v>
      </c>
      <c r="I1311">
        <v>33.299999999999997</v>
      </c>
      <c r="J1311">
        <v>41.7</v>
      </c>
      <c r="K1311">
        <v>58.3</v>
      </c>
      <c r="L1311">
        <v>75</v>
      </c>
      <c r="M1311">
        <v>66.7</v>
      </c>
      <c r="N1311">
        <v>14.3</v>
      </c>
      <c r="O1311">
        <v>51.1</v>
      </c>
      <c r="P1311">
        <v>34.6</v>
      </c>
      <c r="Q1311">
        <v>57</v>
      </c>
      <c r="R1311">
        <v>61.5</v>
      </c>
      <c r="S1311">
        <v>33.1</v>
      </c>
      <c r="T1311">
        <v>66.900000000000006</v>
      </c>
      <c r="U1311">
        <v>71.8</v>
      </c>
      <c r="V1311">
        <v>41</v>
      </c>
      <c r="W1311">
        <v>59</v>
      </c>
      <c r="X1311" t="str">
        <f>VLOOKUP(E1311,'Transform table'!A:B,2,0)</f>
        <v>Sport Boys</v>
      </c>
      <c r="Y1311" t="str">
        <f>VLOOKUP(F1311,'Transform table'!A:B,2,0)</f>
        <v>Alianza Lima</v>
      </c>
      <c r="Z1311" t="str">
        <f t="shared" ref="Z1311:Z1374" si="6">C1311&amp;X1311&amp;Y1311</f>
        <v>08/08/2026Sport BoysAlianza Lima</v>
      </c>
      <c r="AA1311" t="str">
        <f>VLOOKUP($Z1311,'oddspedia-matches'!$A:$AD,AA$2,0)</f>
        <v>1 - 1</v>
      </c>
      <c r="AB1311" t="str">
        <f>VLOOKUP($Z1311,'oddspedia-matches'!$A:$AD,AB$2,0)</f>
        <v>Red</v>
      </c>
      <c r="AC1311" t="str">
        <f>VLOOKUP($Z1311,'oddspedia-matches'!$A:$AD,AC$2,0)</f>
        <v>Green</v>
      </c>
      <c r="AD1311" t="str">
        <f>VLOOKUP($Z1311,'oddspedia-matches'!$A:$AD,AD$2,0)</f>
        <v>Red</v>
      </c>
      <c r="AE1311" t="str">
        <f>VLOOKUP($Z1311,'oddspedia-matches'!$A:$AD,AE$2,0)</f>
        <v>Green</v>
      </c>
      <c r="AF1311" t="str">
        <f>VLOOKUP($Z1311,'oddspedia-matches'!$A:$AD,AF$2,0)</f>
        <v>Green</v>
      </c>
      <c r="AG1311" t="str">
        <f>VLOOKUP($Z1311,'oddspedia-matches'!$A:$AD,AG$2,0)</f>
        <v>Red</v>
      </c>
      <c r="AH1311" t="str">
        <f>VLOOKUP($Z1311,'oddspedia-matches'!$A:$AD,AH$2,0)</f>
        <v>Green</v>
      </c>
      <c r="AI1311" t="str">
        <f>VLOOKUP($Z1311,'oddspedia-matches'!$A:$AD,AI$2,0)</f>
        <v>Red</v>
      </c>
      <c r="AJ1311" t="str">
        <f>VLOOKUP($Z1311,'oddspedia-matches'!$A:$AD,AJ$2,0)</f>
        <v>Red</v>
      </c>
      <c r="AK1311" t="str">
        <f>VLOOKUP($Z1311,'oddspedia-matches'!$A:$AD,AK$2,0)</f>
        <v>Green</v>
      </c>
      <c r="AL1311" t="str">
        <f>VLOOKUP($Z1311,'oddspedia-matches'!$A:$AD,AL$2,0)</f>
        <v>Green</v>
      </c>
      <c r="AM1311" t="str">
        <f>VLOOKUP($Z1311,'oddspedia-matches'!$A:$AD,AM$2,0)</f>
        <v>Red</v>
      </c>
      <c r="AN1311" t="str">
        <f>VLOOKUP($Z1311,'oddspedia-matches'!$A:$AD,AN$2,0)</f>
        <v>Green</v>
      </c>
      <c r="AO1311" t="str">
        <f>VLOOKUP($Z1311,'oddspedia-matches'!$A:$AD,AO$2,0)</f>
        <v>Green</v>
      </c>
      <c r="AP1311" t="str">
        <f>VLOOKUP($Z1311,'oddspedia-matches'!$A:$AD,AP$2,0)</f>
        <v>Green</v>
      </c>
      <c r="AQ1311" t="str">
        <f>VLOOKUP($Z1311,'oddspedia-matches'!$A:$AD,AQ$2,0)</f>
        <v>Red</v>
      </c>
    </row>
    <row r="1312" spans="2:45" hidden="1" x14ac:dyDescent="0.3">
      <c r="B1312" t="s">
        <v>487</v>
      </c>
      <c r="C1312" t="s">
        <v>7055</v>
      </c>
      <c r="D1312" s="25">
        <v>0.9375</v>
      </c>
      <c r="E1312" t="s">
        <v>423</v>
      </c>
      <c r="F1312" t="s">
        <v>205</v>
      </c>
      <c r="H1312">
        <v>36.700000000000003</v>
      </c>
      <c r="I1312">
        <v>31.4</v>
      </c>
      <c r="J1312">
        <v>32</v>
      </c>
      <c r="K1312">
        <v>68</v>
      </c>
      <c r="L1312">
        <v>63.3</v>
      </c>
      <c r="M1312">
        <v>68.599999999999994</v>
      </c>
      <c r="N1312">
        <v>27.5</v>
      </c>
      <c r="O1312">
        <v>51.1</v>
      </c>
      <c r="P1312">
        <v>21.4</v>
      </c>
      <c r="Q1312">
        <v>58.1</v>
      </c>
      <c r="R1312">
        <v>67.400000000000006</v>
      </c>
      <c r="S1312">
        <v>39.5</v>
      </c>
      <c r="T1312">
        <v>60.5</v>
      </c>
      <c r="U1312">
        <v>65.599999999999994</v>
      </c>
      <c r="V1312">
        <v>47.3</v>
      </c>
      <c r="W1312">
        <v>52.7</v>
      </c>
      <c r="X1312" t="str">
        <f>VLOOKUP(E1312,'Transform table'!A:B,2,0)</f>
        <v>Deportivo Pasto</v>
      </c>
      <c r="Y1312" t="str">
        <f>VLOOKUP(F1312,'Transform table'!A:B,2,0)</f>
        <v>Deportivo Cali</v>
      </c>
      <c r="Z1312" t="str">
        <f t="shared" si="6"/>
        <v>08/08/2026Deportivo PastoDeportivo Cali</v>
      </c>
      <c r="AA1312" t="str">
        <f>VLOOKUP($Z1312,'oddspedia-matches'!$A:$AD,AA$2,0)</f>
        <v>0 - 2</v>
      </c>
      <c r="AB1312" t="str">
        <f>VLOOKUP($Z1312,'oddspedia-matches'!$A:$AD,AB$2,0)</f>
        <v>Red</v>
      </c>
      <c r="AC1312" t="str">
        <f>VLOOKUP($Z1312,'oddspedia-matches'!$A:$AD,AC$2,0)</f>
        <v>Red</v>
      </c>
      <c r="AD1312" t="str">
        <f>VLOOKUP($Z1312,'oddspedia-matches'!$A:$AD,AD$2,0)</f>
        <v>Green</v>
      </c>
      <c r="AE1312" t="str">
        <f>VLOOKUP($Z1312,'oddspedia-matches'!$A:$AD,AE$2,0)</f>
        <v>Red</v>
      </c>
      <c r="AF1312" t="str">
        <f>VLOOKUP($Z1312,'oddspedia-matches'!$A:$AD,AF$2,0)</f>
        <v>Green</v>
      </c>
      <c r="AG1312" t="str">
        <f>VLOOKUP($Z1312,'oddspedia-matches'!$A:$AD,AG$2,0)</f>
        <v>Green</v>
      </c>
      <c r="AH1312" t="str">
        <f>VLOOKUP($Z1312,'oddspedia-matches'!$A:$AD,AH$2,0)</f>
        <v>Red</v>
      </c>
      <c r="AI1312" t="str">
        <f>VLOOKUP($Z1312,'oddspedia-matches'!$A:$AD,AI$2,0)</f>
        <v>Red</v>
      </c>
      <c r="AJ1312" t="str">
        <f>VLOOKUP($Z1312,'oddspedia-matches'!$A:$AD,AJ$2,0)</f>
        <v>Green</v>
      </c>
      <c r="AK1312" t="str">
        <f>VLOOKUP($Z1312,'oddspedia-matches'!$A:$AD,AK$2,0)</f>
        <v>Green</v>
      </c>
      <c r="AL1312" t="str">
        <f>VLOOKUP($Z1312,'oddspedia-matches'!$A:$AD,AL$2,0)</f>
        <v>Green</v>
      </c>
      <c r="AM1312" t="str">
        <f>VLOOKUP($Z1312,'oddspedia-matches'!$A:$AD,AM$2,0)</f>
        <v>Red</v>
      </c>
      <c r="AN1312" t="str">
        <f>VLOOKUP($Z1312,'oddspedia-matches'!$A:$AD,AN$2,0)</f>
        <v>Green</v>
      </c>
      <c r="AO1312" t="str">
        <f>VLOOKUP($Z1312,'oddspedia-matches'!$A:$AD,AO$2,0)</f>
        <v>Green</v>
      </c>
      <c r="AP1312" t="str">
        <f>VLOOKUP($Z1312,'oddspedia-matches'!$A:$AD,AP$2,0)</f>
        <v>Red</v>
      </c>
      <c r="AQ1312" t="str">
        <f>VLOOKUP($Z1312,'oddspedia-matches'!$A:$AD,AQ$2,0)</f>
        <v>Green</v>
      </c>
    </row>
    <row r="1313" spans="2:45" hidden="1" x14ac:dyDescent="0.3">
      <c r="B1313" t="s">
        <v>489</v>
      </c>
      <c r="C1313" t="s">
        <v>7055</v>
      </c>
      <c r="D1313" s="25">
        <v>0.9375</v>
      </c>
      <c r="E1313" t="s">
        <v>774</v>
      </c>
      <c r="F1313" t="s">
        <v>207</v>
      </c>
      <c r="H1313">
        <v>51.2</v>
      </c>
      <c r="I1313">
        <v>27.4</v>
      </c>
      <c r="J1313">
        <v>21.3</v>
      </c>
      <c r="K1313">
        <v>78.7</v>
      </c>
      <c r="L1313">
        <v>48.8</v>
      </c>
      <c r="M1313">
        <v>72.599999999999994</v>
      </c>
      <c r="N1313">
        <v>35.5</v>
      </c>
      <c r="O1313">
        <v>46.2</v>
      </c>
      <c r="P1313">
        <v>18.2</v>
      </c>
      <c r="Q1313">
        <v>64.2</v>
      </c>
      <c r="R1313">
        <v>73.599999999999994</v>
      </c>
      <c r="S1313">
        <v>47.1</v>
      </c>
      <c r="T1313">
        <v>52.9</v>
      </c>
      <c r="U1313">
        <v>59.4</v>
      </c>
      <c r="V1313">
        <v>50.4</v>
      </c>
      <c r="W1313">
        <v>49.6</v>
      </c>
      <c r="X1313" t="str">
        <f>VLOOKUP(E1313,'Transform table'!A:B,2,0)</f>
        <v>UMECIT</v>
      </c>
      <c r="Y1313" t="str">
        <f>VLOOKUP(F1313,'Transform table'!A:B,2,0)</f>
        <v>Arabe Unido</v>
      </c>
      <c r="Z1313" t="str">
        <f t="shared" si="6"/>
        <v>08/08/2026UMECITArabe Unido</v>
      </c>
      <c r="AA1313" t="str">
        <f>VLOOKUP($Z1313,'oddspedia-matches'!$A:$AD,AA$2,0)</f>
        <v>0 - 0</v>
      </c>
      <c r="AB1313" t="str">
        <f>VLOOKUP($Z1313,'oddspedia-matches'!$A:$AD,AB$2,0)</f>
        <v>Red</v>
      </c>
      <c r="AC1313" t="str">
        <f>VLOOKUP($Z1313,'oddspedia-matches'!$A:$AD,AC$2,0)</f>
        <v>Green</v>
      </c>
      <c r="AD1313" t="str">
        <f>VLOOKUP($Z1313,'oddspedia-matches'!$A:$AD,AD$2,0)</f>
        <v>Red</v>
      </c>
      <c r="AE1313" t="str">
        <f>VLOOKUP($Z1313,'oddspedia-matches'!$A:$AD,AE$2,0)</f>
        <v>Green</v>
      </c>
      <c r="AF1313" t="str">
        <f>VLOOKUP($Z1313,'oddspedia-matches'!$A:$AD,AF$2,0)</f>
        <v>Green</v>
      </c>
      <c r="AG1313" t="str">
        <f>VLOOKUP($Z1313,'oddspedia-matches'!$A:$AD,AG$2,0)</f>
        <v>Red</v>
      </c>
      <c r="AH1313" t="str">
        <f>VLOOKUP($Z1313,'oddspedia-matches'!$A:$AD,AH$2,0)</f>
        <v>Red</v>
      </c>
      <c r="AI1313" t="str">
        <f>VLOOKUP($Z1313,'oddspedia-matches'!$A:$AD,AI$2,0)</f>
        <v>Green</v>
      </c>
      <c r="AJ1313" t="str">
        <f>VLOOKUP($Z1313,'oddspedia-matches'!$A:$AD,AJ$2,0)</f>
        <v>Red</v>
      </c>
      <c r="AK1313" t="str">
        <f>VLOOKUP($Z1313,'oddspedia-matches'!$A:$AD,AK$2,0)</f>
        <v>Red</v>
      </c>
      <c r="AL1313" t="str">
        <f>VLOOKUP($Z1313,'oddspedia-matches'!$A:$AD,AL$2,0)</f>
        <v>Red</v>
      </c>
      <c r="AM1313" t="str">
        <f>VLOOKUP($Z1313,'oddspedia-matches'!$A:$AD,AM$2,0)</f>
        <v>Red</v>
      </c>
      <c r="AN1313" t="str">
        <f>VLOOKUP($Z1313,'oddspedia-matches'!$A:$AD,AN$2,0)</f>
        <v>Green</v>
      </c>
      <c r="AO1313" t="str">
        <f>VLOOKUP($Z1313,'oddspedia-matches'!$A:$AD,AO$2,0)</f>
        <v>Green</v>
      </c>
      <c r="AP1313" t="str">
        <f>VLOOKUP($Z1313,'oddspedia-matches'!$A:$AD,AP$2,0)</f>
        <v>Red</v>
      </c>
      <c r="AQ1313" t="str">
        <f>VLOOKUP($Z1313,'oddspedia-matches'!$A:$AD,AQ$2,0)</f>
        <v>Green</v>
      </c>
    </row>
    <row r="1314" spans="2:45" hidden="1" x14ac:dyDescent="0.3">
      <c r="B1314" t="s">
        <v>467</v>
      </c>
      <c r="C1314" t="s">
        <v>7055</v>
      </c>
      <c r="D1314" s="25">
        <v>0.95833333333333337</v>
      </c>
      <c r="E1314" t="s">
        <v>795</v>
      </c>
      <c r="F1314" t="s">
        <v>196</v>
      </c>
      <c r="H1314">
        <v>32.200000000000003</v>
      </c>
      <c r="I1314">
        <v>30.8</v>
      </c>
      <c r="J1314">
        <v>37</v>
      </c>
      <c r="K1314">
        <v>63</v>
      </c>
      <c r="L1314">
        <v>67.8</v>
      </c>
      <c r="M1314">
        <v>69.2</v>
      </c>
      <c r="N1314">
        <v>23.7</v>
      </c>
      <c r="O1314">
        <v>50.6</v>
      </c>
      <c r="P1314">
        <v>25.7</v>
      </c>
      <c r="Q1314">
        <v>59</v>
      </c>
      <c r="R1314">
        <v>70.099999999999994</v>
      </c>
      <c r="S1314">
        <v>42.6</v>
      </c>
      <c r="T1314">
        <v>57.4</v>
      </c>
      <c r="U1314">
        <v>62.7</v>
      </c>
      <c r="V1314">
        <v>49.8</v>
      </c>
      <c r="W1314">
        <v>50.2</v>
      </c>
      <c r="X1314" t="str">
        <f>VLOOKUP(E1314,'Transform table'!A:B,2,0)</f>
        <v>Monterey Bay</v>
      </c>
      <c r="Y1314" t="str">
        <f>VLOOKUP(F1314,'Transform table'!A:B,2,0)</f>
        <v>New Mexico</v>
      </c>
      <c r="Z1314" t="str">
        <f t="shared" si="6"/>
        <v>08/08/2026Monterey BayNew Mexico</v>
      </c>
      <c r="AA1314" t="str">
        <f>VLOOKUP($Z1314,'oddspedia-matches'!$A:$AD,AA$2,0)</f>
        <v>2 - 5</v>
      </c>
      <c r="AB1314" t="str">
        <f>VLOOKUP($Z1314,'oddspedia-matches'!$A:$AD,AB$2,0)</f>
        <v>Red</v>
      </c>
      <c r="AC1314" t="str">
        <f>VLOOKUP($Z1314,'oddspedia-matches'!$A:$AD,AC$2,0)</f>
        <v>Red</v>
      </c>
      <c r="AD1314" t="str">
        <f>VLOOKUP($Z1314,'oddspedia-matches'!$A:$AD,AD$2,0)</f>
        <v>Green</v>
      </c>
      <c r="AE1314" t="str">
        <f>VLOOKUP($Z1314,'oddspedia-matches'!$A:$AD,AE$2,0)</f>
        <v>Red</v>
      </c>
      <c r="AF1314" t="str">
        <f>VLOOKUP($Z1314,'oddspedia-matches'!$A:$AD,AF$2,0)</f>
        <v>Green</v>
      </c>
      <c r="AG1314" t="str">
        <f>VLOOKUP($Z1314,'oddspedia-matches'!$A:$AD,AG$2,0)</f>
        <v>Green</v>
      </c>
      <c r="AH1314" t="str">
        <f>VLOOKUP($Z1314,'oddspedia-matches'!$A:$AD,AH$2,0)</f>
        <v>Red</v>
      </c>
      <c r="AI1314" t="str">
        <f>VLOOKUP($Z1314,'oddspedia-matches'!$A:$AD,AI$2,0)</f>
        <v>Green</v>
      </c>
      <c r="AJ1314" t="str">
        <f>VLOOKUP($Z1314,'oddspedia-matches'!$A:$AD,AJ$2,0)</f>
        <v>Red</v>
      </c>
      <c r="AK1314" t="str">
        <f>VLOOKUP($Z1314,'oddspedia-matches'!$A:$AD,AK$2,0)</f>
        <v>Green</v>
      </c>
      <c r="AL1314" t="str">
        <f>VLOOKUP($Z1314,'oddspedia-matches'!$A:$AD,AL$2,0)</f>
        <v>Green</v>
      </c>
      <c r="AM1314" t="str">
        <f>VLOOKUP($Z1314,'oddspedia-matches'!$A:$AD,AM$2,0)</f>
        <v>Green</v>
      </c>
      <c r="AN1314" t="str">
        <f>VLOOKUP($Z1314,'oddspedia-matches'!$A:$AD,AN$2,0)</f>
        <v>Red</v>
      </c>
      <c r="AO1314" t="str">
        <f>VLOOKUP($Z1314,'oddspedia-matches'!$A:$AD,AO$2,0)</f>
        <v>Red</v>
      </c>
      <c r="AP1314" t="str">
        <f>VLOOKUP($Z1314,'oddspedia-matches'!$A:$AD,AP$2,0)</f>
        <v>Green</v>
      </c>
      <c r="AQ1314" t="str">
        <f>VLOOKUP($Z1314,'oddspedia-matches'!$A:$AD,AQ$2,0)</f>
        <v>Red</v>
      </c>
      <c r="AR1314" t="s">
        <v>7119</v>
      </c>
      <c r="AS1314" t="s">
        <v>7833</v>
      </c>
    </row>
    <row r="1315" spans="2:45" hidden="1" x14ac:dyDescent="0.3">
      <c r="B1315" t="s">
        <v>467</v>
      </c>
      <c r="C1315" t="s">
        <v>7055</v>
      </c>
      <c r="D1315" s="25">
        <v>0.95833333333333337</v>
      </c>
      <c r="E1315" t="s">
        <v>196</v>
      </c>
      <c r="F1315" t="s">
        <v>796</v>
      </c>
      <c r="H1315">
        <v>37.4</v>
      </c>
      <c r="I1315">
        <v>30.4</v>
      </c>
      <c r="J1315">
        <v>32.200000000000003</v>
      </c>
      <c r="K1315">
        <v>67.8</v>
      </c>
      <c r="L1315">
        <v>62.6</v>
      </c>
      <c r="M1315">
        <v>69.599999999999994</v>
      </c>
      <c r="N1315">
        <v>27.8</v>
      </c>
      <c r="O1315">
        <v>48</v>
      </c>
      <c r="P1315">
        <v>24.1</v>
      </c>
      <c r="Q1315">
        <v>62.8</v>
      </c>
      <c r="R1315">
        <v>70.5</v>
      </c>
      <c r="S1315">
        <v>43</v>
      </c>
      <c r="T1315">
        <v>57</v>
      </c>
      <c r="U1315">
        <v>62.2</v>
      </c>
      <c r="V1315">
        <v>50.2</v>
      </c>
      <c r="W1315">
        <v>49.8</v>
      </c>
      <c r="X1315" t="str">
        <f>VLOOKUP(E1315,'Transform table'!A:B,2,0)</f>
        <v>New Mexico</v>
      </c>
      <c r="Y1315" t="str">
        <f>VLOOKUP(F1315,'Transform table'!A:B,2,0)</f>
        <v>Orange County Blues</v>
      </c>
      <c r="Z1315" t="str">
        <f t="shared" si="6"/>
        <v>08/08/2026New MexicoOrange County Blues</v>
      </c>
      <c r="AA1315" t="e">
        <f>VLOOKUP($Z1315,'oddspedia-matches'!$A:$AD,AA$2,0)</f>
        <v>#N/A</v>
      </c>
      <c r="AB1315" t="e">
        <f>VLOOKUP($Z1315,'oddspedia-matches'!$A:$AD,AB$2,0)</f>
        <v>#N/A</v>
      </c>
      <c r="AC1315" t="e">
        <f>VLOOKUP($Z1315,'oddspedia-matches'!$A:$AD,AC$2,0)</f>
        <v>#N/A</v>
      </c>
      <c r="AD1315" t="e">
        <f>VLOOKUP($Z1315,'oddspedia-matches'!$A:$AD,AD$2,0)</f>
        <v>#N/A</v>
      </c>
      <c r="AE1315" t="e">
        <f>VLOOKUP($Z1315,'oddspedia-matches'!$A:$AD,AE$2,0)</f>
        <v>#N/A</v>
      </c>
      <c r="AF1315" t="e">
        <f>VLOOKUP($Z1315,'oddspedia-matches'!$A:$AD,AF$2,0)</f>
        <v>#N/A</v>
      </c>
      <c r="AG1315" t="e">
        <f>VLOOKUP($Z1315,'oddspedia-matches'!$A:$AD,AG$2,0)</f>
        <v>#N/A</v>
      </c>
      <c r="AH1315" t="e">
        <f>VLOOKUP($Z1315,'oddspedia-matches'!$A:$AD,AH$2,0)</f>
        <v>#N/A</v>
      </c>
      <c r="AI1315" t="e">
        <f>VLOOKUP($Z1315,'oddspedia-matches'!$A:$AD,AI$2,0)</f>
        <v>#N/A</v>
      </c>
      <c r="AJ1315" t="e">
        <f>VLOOKUP($Z1315,'oddspedia-matches'!$A:$AD,AJ$2,0)</f>
        <v>#N/A</v>
      </c>
      <c r="AK1315" t="e">
        <f>VLOOKUP($Z1315,'oddspedia-matches'!$A:$AD,AK$2,0)</f>
        <v>#N/A</v>
      </c>
      <c r="AL1315" t="e">
        <f>VLOOKUP($Z1315,'oddspedia-matches'!$A:$AD,AL$2,0)</f>
        <v>#N/A</v>
      </c>
      <c r="AM1315" t="e">
        <f>VLOOKUP($Z1315,'oddspedia-matches'!$A:$AD,AM$2,0)</f>
        <v>#N/A</v>
      </c>
      <c r="AN1315" t="e">
        <f>VLOOKUP($Z1315,'oddspedia-matches'!$A:$AD,AN$2,0)</f>
        <v>#N/A</v>
      </c>
      <c r="AO1315" t="e">
        <f>VLOOKUP($Z1315,'oddspedia-matches'!$A:$AD,AO$2,0)</f>
        <v>#N/A</v>
      </c>
      <c r="AP1315" t="e">
        <f>VLOOKUP($Z1315,'oddspedia-matches'!$A:$AD,AP$2,0)</f>
        <v>#N/A</v>
      </c>
      <c r="AQ1315" t="e">
        <f>VLOOKUP($Z1315,'oddspedia-matches'!$A:$AD,AQ$2,0)</f>
        <v>#N/A</v>
      </c>
    </row>
    <row r="1316" spans="2:45" hidden="1" x14ac:dyDescent="0.3">
      <c r="B1316" t="s">
        <v>467</v>
      </c>
      <c r="C1316" t="s">
        <v>7055</v>
      </c>
      <c r="D1316" s="25">
        <v>0.95833333333333337</v>
      </c>
      <c r="E1316" t="s">
        <v>796</v>
      </c>
      <c r="F1316" t="s">
        <v>764</v>
      </c>
      <c r="H1316">
        <v>44.2</v>
      </c>
      <c r="I1316">
        <v>27.8</v>
      </c>
      <c r="J1316">
        <v>28</v>
      </c>
      <c r="K1316">
        <v>72</v>
      </c>
      <c r="L1316">
        <v>55.8</v>
      </c>
      <c r="M1316">
        <v>72.2</v>
      </c>
      <c r="N1316">
        <v>33.9</v>
      </c>
      <c r="O1316">
        <v>43.1</v>
      </c>
      <c r="P1316">
        <v>23</v>
      </c>
      <c r="Q1316">
        <v>69.900000000000006</v>
      </c>
      <c r="R1316">
        <v>77.2</v>
      </c>
      <c r="S1316">
        <v>51.9</v>
      </c>
      <c r="T1316">
        <v>48.1</v>
      </c>
      <c r="U1316">
        <v>53.9</v>
      </c>
      <c r="V1316">
        <v>56.4</v>
      </c>
      <c r="W1316">
        <v>43.6</v>
      </c>
      <c r="X1316" t="str">
        <f>VLOOKUP(E1316,'Transform table'!A:B,2,0)</f>
        <v>Orange County Blues</v>
      </c>
      <c r="Y1316" t="str">
        <f>VLOOKUP(F1316,'Transform table'!A:B,2,0)</f>
        <v>Tampa Bay Rowdies</v>
      </c>
      <c r="Z1316" t="str">
        <f t="shared" si="6"/>
        <v>08/08/2026Orange County BluesTampa Bay Rowdies</v>
      </c>
      <c r="AA1316" t="str">
        <f>VLOOKUP($Z1316,'oddspedia-matches'!$A:$AD,AA$2,0)</f>
        <v>0 - 3</v>
      </c>
      <c r="AB1316" t="str">
        <f>VLOOKUP($Z1316,'oddspedia-matches'!$A:$AD,AB$2,0)</f>
        <v>Red</v>
      </c>
      <c r="AC1316" t="str">
        <f>VLOOKUP($Z1316,'oddspedia-matches'!$A:$AD,AC$2,0)</f>
        <v>Red</v>
      </c>
      <c r="AD1316" t="str">
        <f>VLOOKUP($Z1316,'oddspedia-matches'!$A:$AD,AD$2,0)</f>
        <v>Green</v>
      </c>
      <c r="AE1316" t="str">
        <f>VLOOKUP($Z1316,'oddspedia-matches'!$A:$AD,AE$2,0)</f>
        <v>Red</v>
      </c>
      <c r="AF1316" t="str">
        <f>VLOOKUP($Z1316,'oddspedia-matches'!$A:$AD,AF$2,0)</f>
        <v>Green</v>
      </c>
      <c r="AG1316" t="str">
        <f>VLOOKUP($Z1316,'oddspedia-matches'!$A:$AD,AG$2,0)</f>
        <v>Green</v>
      </c>
      <c r="AH1316" t="str">
        <f>VLOOKUP($Z1316,'oddspedia-matches'!$A:$AD,AH$2,0)</f>
        <v>Red</v>
      </c>
      <c r="AI1316" t="str">
        <f>VLOOKUP($Z1316,'oddspedia-matches'!$A:$AD,AI$2,0)</f>
        <v>Red</v>
      </c>
      <c r="AJ1316" t="str">
        <f>VLOOKUP($Z1316,'oddspedia-matches'!$A:$AD,AJ$2,0)</f>
        <v>Green</v>
      </c>
      <c r="AK1316" t="str">
        <f>VLOOKUP($Z1316,'oddspedia-matches'!$A:$AD,AK$2,0)</f>
        <v>Green</v>
      </c>
      <c r="AL1316" t="str">
        <f>VLOOKUP($Z1316,'oddspedia-matches'!$A:$AD,AL$2,0)</f>
        <v>Green</v>
      </c>
      <c r="AM1316" t="str">
        <f>VLOOKUP($Z1316,'oddspedia-matches'!$A:$AD,AM$2,0)</f>
        <v>Green</v>
      </c>
      <c r="AN1316" t="str">
        <f>VLOOKUP($Z1316,'oddspedia-matches'!$A:$AD,AN$2,0)</f>
        <v>Red</v>
      </c>
      <c r="AO1316" t="str">
        <f>VLOOKUP($Z1316,'oddspedia-matches'!$A:$AD,AO$2,0)</f>
        <v>Green</v>
      </c>
      <c r="AP1316" t="str">
        <f>VLOOKUP($Z1316,'oddspedia-matches'!$A:$AD,AP$2,0)</f>
        <v>Red</v>
      </c>
      <c r="AQ1316" t="str">
        <f>VLOOKUP($Z1316,'oddspedia-matches'!$A:$AD,AQ$2,0)</f>
        <v>Green</v>
      </c>
      <c r="AR1316" t="s">
        <v>7123</v>
      </c>
    </row>
    <row r="1317" spans="2:45" hidden="1" x14ac:dyDescent="0.3">
      <c r="B1317" t="s">
        <v>463</v>
      </c>
      <c r="C1317" t="s">
        <v>7061</v>
      </c>
      <c r="D1317" s="25">
        <v>0</v>
      </c>
      <c r="E1317" t="s">
        <v>514</v>
      </c>
      <c r="F1317" t="s">
        <v>939</v>
      </c>
      <c r="H1317">
        <v>63.3</v>
      </c>
      <c r="I1317">
        <v>23.2</v>
      </c>
      <c r="J1317">
        <v>13.5</v>
      </c>
      <c r="K1317">
        <v>86.5</v>
      </c>
      <c r="L1317">
        <v>36.700000000000003</v>
      </c>
      <c r="M1317">
        <v>76.8</v>
      </c>
      <c r="N1317">
        <v>51.3</v>
      </c>
      <c r="O1317">
        <v>31.4</v>
      </c>
      <c r="P1317">
        <v>17.3</v>
      </c>
      <c r="Q1317">
        <v>84.3</v>
      </c>
      <c r="R1317">
        <v>91.7</v>
      </c>
      <c r="S1317">
        <v>76.599999999999994</v>
      </c>
      <c r="T1317">
        <v>23.4</v>
      </c>
      <c r="U1317">
        <v>30.5</v>
      </c>
      <c r="V1317">
        <v>68.8</v>
      </c>
      <c r="W1317">
        <v>31.2</v>
      </c>
      <c r="X1317" t="str">
        <f>VLOOKUP(E1317,'Transform table'!A:B,2,0)</f>
        <v>Broadmeadow Magic</v>
      </c>
      <c r="Y1317" t="str">
        <f>VLOOKUP(F1317,'Transform table'!A:B,2,0)</f>
        <v>Kahibah FC</v>
      </c>
      <c r="Z1317" t="str">
        <f t="shared" si="6"/>
        <v>09/08/2026Broadmeadow MagicKahibah FC</v>
      </c>
      <c r="AA1317" t="str">
        <f>VLOOKUP($Z1317,'oddspedia-matches'!$A:$AD,AA$2,0)</f>
        <v>0 - 1</v>
      </c>
      <c r="AB1317" t="str">
        <f>VLOOKUP($Z1317,'oddspedia-matches'!$A:$AD,AB$2,0)</f>
        <v>Red</v>
      </c>
      <c r="AC1317" t="str">
        <f>VLOOKUP($Z1317,'oddspedia-matches'!$A:$AD,AC$2,0)</f>
        <v>Red</v>
      </c>
      <c r="AD1317" t="str">
        <f>VLOOKUP($Z1317,'oddspedia-matches'!$A:$AD,AD$2,0)</f>
        <v>Green</v>
      </c>
      <c r="AE1317" t="str">
        <f>VLOOKUP($Z1317,'oddspedia-matches'!$A:$AD,AE$2,0)</f>
        <v>Red</v>
      </c>
      <c r="AF1317" t="str">
        <f>VLOOKUP($Z1317,'oddspedia-matches'!$A:$AD,AF$2,0)</f>
        <v>Green</v>
      </c>
      <c r="AG1317" t="str">
        <f>VLOOKUP($Z1317,'oddspedia-matches'!$A:$AD,AG$2,0)</f>
        <v>Green</v>
      </c>
      <c r="AH1317" t="str">
        <f>VLOOKUP($Z1317,'oddspedia-matches'!$A:$AD,AH$2,0)</f>
        <v>Red</v>
      </c>
      <c r="AI1317" t="str">
        <f>VLOOKUP($Z1317,'oddspedia-matches'!$A:$AD,AI$2,0)</f>
        <v>Green</v>
      </c>
      <c r="AJ1317" t="str">
        <f>VLOOKUP($Z1317,'oddspedia-matches'!$A:$AD,AJ$2,0)</f>
        <v>Red</v>
      </c>
      <c r="AK1317" t="str">
        <f>VLOOKUP($Z1317,'oddspedia-matches'!$A:$AD,AK$2,0)</f>
        <v>Red</v>
      </c>
      <c r="AL1317" t="str">
        <f>VLOOKUP($Z1317,'oddspedia-matches'!$A:$AD,AL$2,0)</f>
        <v>Red</v>
      </c>
      <c r="AM1317" t="str">
        <f>VLOOKUP($Z1317,'oddspedia-matches'!$A:$AD,AM$2,0)</f>
        <v>Red</v>
      </c>
      <c r="AN1317" t="str">
        <f>VLOOKUP($Z1317,'oddspedia-matches'!$A:$AD,AN$2,0)</f>
        <v>Green</v>
      </c>
      <c r="AO1317" t="str">
        <f>VLOOKUP($Z1317,'oddspedia-matches'!$A:$AD,AO$2,0)</f>
        <v>Green</v>
      </c>
      <c r="AP1317" t="str">
        <f>VLOOKUP($Z1317,'oddspedia-matches'!$A:$AD,AP$2,0)</f>
        <v>Red</v>
      </c>
      <c r="AQ1317" t="str">
        <f>VLOOKUP($Z1317,'oddspedia-matches'!$A:$AD,AQ$2,0)</f>
        <v>Green</v>
      </c>
    </row>
    <row r="1318" spans="2:45" hidden="1" x14ac:dyDescent="0.3">
      <c r="B1318" t="s">
        <v>445</v>
      </c>
      <c r="C1318" t="s">
        <v>7061</v>
      </c>
      <c r="D1318" s="25">
        <v>8.3333333333333329E-2</v>
      </c>
      <c r="E1318" t="s">
        <v>214</v>
      </c>
      <c r="F1318" t="s">
        <v>22</v>
      </c>
      <c r="H1318">
        <v>62.6</v>
      </c>
      <c r="I1318">
        <v>23.3</v>
      </c>
      <c r="J1318">
        <v>14.1</v>
      </c>
      <c r="K1318">
        <v>85.9</v>
      </c>
      <c r="L1318">
        <v>37.4</v>
      </c>
      <c r="M1318">
        <v>76.7</v>
      </c>
      <c r="N1318">
        <v>47.7</v>
      </c>
      <c r="O1318">
        <v>34.6</v>
      </c>
      <c r="P1318">
        <v>17.7</v>
      </c>
      <c r="Q1318">
        <v>80.099999999999994</v>
      </c>
      <c r="R1318">
        <v>91.6</v>
      </c>
      <c r="S1318">
        <v>76.599999999999994</v>
      </c>
      <c r="T1318">
        <v>23.4</v>
      </c>
      <c r="U1318">
        <v>30.4</v>
      </c>
      <c r="V1318">
        <v>69.2</v>
      </c>
      <c r="W1318">
        <v>30.8</v>
      </c>
      <c r="X1318" t="str">
        <f>VLOOKUP(E1318,'Transform table'!A:B,2,0)</f>
        <v>Gungahlin Juventus</v>
      </c>
      <c r="Y1318" t="str">
        <f>VLOOKUP(F1318,'Transform table'!A:B,2,0)</f>
        <v>Canberra White Eagles</v>
      </c>
      <c r="Z1318" t="str">
        <f t="shared" si="6"/>
        <v>09/08/2026Gungahlin JuventusCanberra White Eagles</v>
      </c>
      <c r="AA1318" t="e">
        <f>VLOOKUP($Z1318,'oddspedia-matches'!$A:$AD,AA$2,0)</f>
        <v>#N/A</v>
      </c>
      <c r="AB1318" t="e">
        <f>VLOOKUP($Z1318,'oddspedia-matches'!$A:$AD,AB$2,0)</f>
        <v>#N/A</v>
      </c>
      <c r="AC1318" t="e">
        <f>VLOOKUP($Z1318,'oddspedia-matches'!$A:$AD,AC$2,0)</f>
        <v>#N/A</v>
      </c>
      <c r="AD1318" t="e">
        <f>VLOOKUP($Z1318,'oddspedia-matches'!$A:$AD,AD$2,0)</f>
        <v>#N/A</v>
      </c>
      <c r="AE1318" t="e">
        <f>VLOOKUP($Z1318,'oddspedia-matches'!$A:$AD,AE$2,0)</f>
        <v>#N/A</v>
      </c>
      <c r="AF1318" t="e">
        <f>VLOOKUP($Z1318,'oddspedia-matches'!$A:$AD,AF$2,0)</f>
        <v>#N/A</v>
      </c>
      <c r="AG1318" t="e">
        <f>VLOOKUP($Z1318,'oddspedia-matches'!$A:$AD,AG$2,0)</f>
        <v>#N/A</v>
      </c>
      <c r="AH1318" t="e">
        <f>VLOOKUP($Z1318,'oddspedia-matches'!$A:$AD,AH$2,0)</f>
        <v>#N/A</v>
      </c>
      <c r="AI1318" t="e">
        <f>VLOOKUP($Z1318,'oddspedia-matches'!$A:$AD,AI$2,0)</f>
        <v>#N/A</v>
      </c>
      <c r="AJ1318" t="e">
        <f>VLOOKUP($Z1318,'oddspedia-matches'!$A:$AD,AJ$2,0)</f>
        <v>#N/A</v>
      </c>
      <c r="AK1318" t="e">
        <f>VLOOKUP($Z1318,'oddspedia-matches'!$A:$AD,AK$2,0)</f>
        <v>#N/A</v>
      </c>
      <c r="AL1318" t="e">
        <f>VLOOKUP($Z1318,'oddspedia-matches'!$A:$AD,AL$2,0)</f>
        <v>#N/A</v>
      </c>
      <c r="AM1318" t="e">
        <f>VLOOKUP($Z1318,'oddspedia-matches'!$A:$AD,AM$2,0)</f>
        <v>#N/A</v>
      </c>
      <c r="AN1318" t="e">
        <f>VLOOKUP($Z1318,'oddspedia-matches'!$A:$AD,AN$2,0)</f>
        <v>#N/A</v>
      </c>
      <c r="AO1318" t="e">
        <f>VLOOKUP($Z1318,'oddspedia-matches'!$A:$AD,AO$2,0)</f>
        <v>#N/A</v>
      </c>
      <c r="AP1318" t="e">
        <f>VLOOKUP($Z1318,'oddspedia-matches'!$A:$AD,AP$2,0)</f>
        <v>#N/A</v>
      </c>
      <c r="AQ1318" t="e">
        <f>VLOOKUP($Z1318,'oddspedia-matches'!$A:$AD,AQ$2,0)</f>
        <v>#N/A</v>
      </c>
    </row>
    <row r="1319" spans="2:45" hidden="1" x14ac:dyDescent="0.3">
      <c r="B1319" t="s">
        <v>471</v>
      </c>
      <c r="C1319" t="s">
        <v>7061</v>
      </c>
      <c r="D1319" s="25">
        <v>8.3333333333333329E-2</v>
      </c>
      <c r="E1319" t="s">
        <v>937</v>
      </c>
      <c r="F1319" t="s">
        <v>542</v>
      </c>
      <c r="H1319">
        <v>28.2</v>
      </c>
      <c r="I1319">
        <v>31.8</v>
      </c>
      <c r="J1319">
        <v>40</v>
      </c>
      <c r="K1319">
        <v>60</v>
      </c>
      <c r="L1319">
        <v>71.8</v>
      </c>
      <c r="M1319">
        <v>68.2</v>
      </c>
      <c r="N1319">
        <v>22.5</v>
      </c>
      <c r="O1319">
        <v>45.3</v>
      </c>
      <c r="P1319">
        <v>32.200000000000003</v>
      </c>
      <c r="Q1319">
        <v>66.8</v>
      </c>
      <c r="R1319">
        <v>66.7</v>
      </c>
      <c r="S1319">
        <v>38.700000000000003</v>
      </c>
      <c r="T1319">
        <v>61.3</v>
      </c>
      <c r="U1319">
        <v>66.5</v>
      </c>
      <c r="V1319">
        <v>46.2</v>
      </c>
      <c r="W1319">
        <v>53.8</v>
      </c>
      <c r="X1319" t="str">
        <f>VLOOKUP(E1319,'Transform table'!A:B,2,0)</f>
        <v>Wollongong Wolves</v>
      </c>
      <c r="Y1319" t="str">
        <f>VLOOKUP(F1319,'Transform table'!A:B,2,0)</f>
        <v>Sydney United 58</v>
      </c>
      <c r="Z1319" t="str">
        <f t="shared" si="6"/>
        <v>09/08/2026Wollongong WolvesSydney United 58</v>
      </c>
      <c r="AA1319" t="e">
        <f>VLOOKUP($Z1319,'oddspedia-matches'!$A:$AD,AA$2,0)</f>
        <v>#N/A</v>
      </c>
      <c r="AB1319" t="e">
        <f>VLOOKUP($Z1319,'oddspedia-matches'!$A:$AD,AB$2,0)</f>
        <v>#N/A</v>
      </c>
      <c r="AC1319" t="e">
        <f>VLOOKUP($Z1319,'oddspedia-matches'!$A:$AD,AC$2,0)</f>
        <v>#N/A</v>
      </c>
      <c r="AD1319" t="e">
        <f>VLOOKUP($Z1319,'oddspedia-matches'!$A:$AD,AD$2,0)</f>
        <v>#N/A</v>
      </c>
      <c r="AE1319" t="e">
        <f>VLOOKUP($Z1319,'oddspedia-matches'!$A:$AD,AE$2,0)</f>
        <v>#N/A</v>
      </c>
      <c r="AF1319" t="e">
        <f>VLOOKUP($Z1319,'oddspedia-matches'!$A:$AD,AF$2,0)</f>
        <v>#N/A</v>
      </c>
      <c r="AG1319" t="e">
        <f>VLOOKUP($Z1319,'oddspedia-matches'!$A:$AD,AG$2,0)</f>
        <v>#N/A</v>
      </c>
      <c r="AH1319" t="e">
        <f>VLOOKUP($Z1319,'oddspedia-matches'!$A:$AD,AH$2,0)</f>
        <v>#N/A</v>
      </c>
      <c r="AI1319" t="e">
        <f>VLOOKUP($Z1319,'oddspedia-matches'!$A:$AD,AI$2,0)</f>
        <v>#N/A</v>
      </c>
      <c r="AJ1319" t="e">
        <f>VLOOKUP($Z1319,'oddspedia-matches'!$A:$AD,AJ$2,0)</f>
        <v>#N/A</v>
      </c>
      <c r="AK1319" t="e">
        <f>VLOOKUP($Z1319,'oddspedia-matches'!$A:$AD,AK$2,0)</f>
        <v>#N/A</v>
      </c>
      <c r="AL1319" t="e">
        <f>VLOOKUP($Z1319,'oddspedia-matches'!$A:$AD,AL$2,0)</f>
        <v>#N/A</v>
      </c>
      <c r="AM1319" t="e">
        <f>VLOOKUP($Z1319,'oddspedia-matches'!$A:$AD,AM$2,0)</f>
        <v>#N/A</v>
      </c>
      <c r="AN1319" t="e">
        <f>VLOOKUP($Z1319,'oddspedia-matches'!$A:$AD,AN$2,0)</f>
        <v>#N/A</v>
      </c>
      <c r="AO1319" t="e">
        <f>VLOOKUP($Z1319,'oddspedia-matches'!$A:$AD,AO$2,0)</f>
        <v>#N/A</v>
      </c>
      <c r="AP1319" t="e">
        <f>VLOOKUP($Z1319,'oddspedia-matches'!$A:$AD,AP$2,0)</f>
        <v>#N/A</v>
      </c>
      <c r="AQ1319" t="e">
        <f>VLOOKUP($Z1319,'oddspedia-matches'!$A:$AD,AQ$2,0)</f>
        <v>#N/A</v>
      </c>
    </row>
    <row r="1320" spans="2:45" hidden="1" x14ac:dyDescent="0.3">
      <c r="B1320" t="s">
        <v>463</v>
      </c>
      <c r="C1320" t="s">
        <v>7061</v>
      </c>
      <c r="D1320" s="25">
        <v>8.3333333333333329E-2</v>
      </c>
      <c r="E1320" t="s">
        <v>516</v>
      </c>
      <c r="F1320" t="s">
        <v>513</v>
      </c>
      <c r="H1320">
        <v>30.6</v>
      </c>
      <c r="I1320">
        <v>25.7</v>
      </c>
      <c r="J1320">
        <v>43.7</v>
      </c>
      <c r="K1320">
        <v>56.3</v>
      </c>
      <c r="L1320">
        <v>69.400000000000006</v>
      </c>
      <c r="M1320">
        <v>74.3</v>
      </c>
      <c r="N1320">
        <v>23.1</v>
      </c>
      <c r="O1320">
        <v>35.700000000000003</v>
      </c>
      <c r="P1320">
        <v>41.2</v>
      </c>
      <c r="Q1320">
        <v>81.2</v>
      </c>
      <c r="R1320">
        <v>88.6</v>
      </c>
      <c r="S1320">
        <v>70.2</v>
      </c>
      <c r="T1320">
        <v>29.8</v>
      </c>
      <c r="U1320">
        <v>35.200000000000003</v>
      </c>
      <c r="V1320">
        <v>70.8</v>
      </c>
      <c r="W1320">
        <v>29.2</v>
      </c>
      <c r="X1320" t="str">
        <f>VLOOKUP(E1320,'Transform table'!A:B,2,0)</f>
        <v>Charlestown City Blues</v>
      </c>
      <c r="Y1320" t="str">
        <f>VLOOKUP(F1320,'Transform table'!A:B,2,0)</f>
        <v>Maitland FC</v>
      </c>
      <c r="Z1320" t="str">
        <f t="shared" si="6"/>
        <v>09/08/2026Charlestown City BluesMaitland FC</v>
      </c>
      <c r="AA1320" t="e">
        <f>VLOOKUP($Z1320,'oddspedia-matches'!$A:$AD,AA$2,0)</f>
        <v>#N/A</v>
      </c>
      <c r="AB1320" t="e">
        <f>VLOOKUP($Z1320,'oddspedia-matches'!$A:$AD,AB$2,0)</f>
        <v>#N/A</v>
      </c>
      <c r="AC1320" t="e">
        <f>VLOOKUP($Z1320,'oddspedia-matches'!$A:$AD,AC$2,0)</f>
        <v>#N/A</v>
      </c>
      <c r="AD1320" t="e">
        <f>VLOOKUP($Z1320,'oddspedia-matches'!$A:$AD,AD$2,0)</f>
        <v>#N/A</v>
      </c>
      <c r="AE1320" t="e">
        <f>VLOOKUP($Z1320,'oddspedia-matches'!$A:$AD,AE$2,0)</f>
        <v>#N/A</v>
      </c>
      <c r="AF1320" t="e">
        <f>VLOOKUP($Z1320,'oddspedia-matches'!$A:$AD,AF$2,0)</f>
        <v>#N/A</v>
      </c>
      <c r="AG1320" t="e">
        <f>VLOOKUP($Z1320,'oddspedia-matches'!$A:$AD,AG$2,0)</f>
        <v>#N/A</v>
      </c>
      <c r="AH1320" t="e">
        <f>VLOOKUP($Z1320,'oddspedia-matches'!$A:$AD,AH$2,0)</f>
        <v>#N/A</v>
      </c>
      <c r="AI1320" t="e">
        <f>VLOOKUP($Z1320,'oddspedia-matches'!$A:$AD,AI$2,0)</f>
        <v>#N/A</v>
      </c>
      <c r="AJ1320" t="e">
        <f>VLOOKUP($Z1320,'oddspedia-matches'!$A:$AD,AJ$2,0)</f>
        <v>#N/A</v>
      </c>
      <c r="AK1320" t="e">
        <f>VLOOKUP($Z1320,'oddspedia-matches'!$A:$AD,AK$2,0)</f>
        <v>#N/A</v>
      </c>
      <c r="AL1320" t="e">
        <f>VLOOKUP($Z1320,'oddspedia-matches'!$A:$AD,AL$2,0)</f>
        <v>#N/A</v>
      </c>
      <c r="AM1320" t="e">
        <f>VLOOKUP($Z1320,'oddspedia-matches'!$A:$AD,AM$2,0)</f>
        <v>#N/A</v>
      </c>
      <c r="AN1320" t="e">
        <f>VLOOKUP($Z1320,'oddspedia-matches'!$A:$AD,AN$2,0)</f>
        <v>#N/A</v>
      </c>
      <c r="AO1320" t="e">
        <f>VLOOKUP($Z1320,'oddspedia-matches'!$A:$AD,AO$2,0)</f>
        <v>#N/A</v>
      </c>
      <c r="AP1320" t="e">
        <f>VLOOKUP($Z1320,'oddspedia-matches'!$A:$AD,AP$2,0)</f>
        <v>#N/A</v>
      </c>
      <c r="AQ1320" t="e">
        <f>VLOOKUP($Z1320,'oddspedia-matches'!$A:$AD,AQ$2,0)</f>
        <v>#N/A</v>
      </c>
    </row>
    <row r="1321" spans="2:45" hidden="1" x14ac:dyDescent="0.3">
      <c r="B1321" t="s">
        <v>546</v>
      </c>
      <c r="C1321" t="s">
        <v>7061</v>
      </c>
      <c r="D1321" s="25">
        <v>0.27083333333333331</v>
      </c>
      <c r="E1321" t="s">
        <v>402</v>
      </c>
      <c r="F1321" t="s">
        <v>579</v>
      </c>
      <c r="H1321">
        <v>45.9</v>
      </c>
      <c r="I1321">
        <v>37.799999999999997</v>
      </c>
      <c r="J1321">
        <v>16.3</v>
      </c>
      <c r="K1321">
        <v>83.7</v>
      </c>
      <c r="L1321">
        <v>54.1</v>
      </c>
      <c r="M1321">
        <v>62.2</v>
      </c>
      <c r="N1321">
        <v>24.9</v>
      </c>
      <c r="O1321">
        <v>63.7</v>
      </c>
      <c r="P1321">
        <v>11.4</v>
      </c>
      <c r="Q1321">
        <v>40.299999999999997</v>
      </c>
      <c r="R1321">
        <v>42.2</v>
      </c>
      <c r="S1321">
        <v>16.899999999999999</v>
      </c>
      <c r="T1321">
        <v>83.1</v>
      </c>
      <c r="U1321">
        <v>87.1</v>
      </c>
      <c r="V1321">
        <v>23.4</v>
      </c>
      <c r="W1321">
        <v>76.599999999999994</v>
      </c>
      <c r="X1321" t="str">
        <f>VLOOKUP(E1321,'Transform table'!A:B,2,0)</f>
        <v>Dalian Kewei</v>
      </c>
      <c r="Y1321" t="str">
        <f>VLOOKUP(F1321,'Transform table'!A:B,2,0)</f>
        <v>Rizhao Yuqi</v>
      </c>
      <c r="Z1321" t="str">
        <f t="shared" si="6"/>
        <v>09/08/2026Dalian KeweiRizhao Yuqi</v>
      </c>
      <c r="AA1321" t="e">
        <f>VLOOKUP($Z1321,'oddspedia-matches'!$A:$AD,AA$2,0)</f>
        <v>#N/A</v>
      </c>
      <c r="AB1321" t="e">
        <f>VLOOKUP($Z1321,'oddspedia-matches'!$A:$AD,AB$2,0)</f>
        <v>#N/A</v>
      </c>
      <c r="AC1321" t="e">
        <f>VLOOKUP($Z1321,'oddspedia-matches'!$A:$AD,AC$2,0)</f>
        <v>#N/A</v>
      </c>
      <c r="AD1321" t="e">
        <f>VLOOKUP($Z1321,'oddspedia-matches'!$A:$AD,AD$2,0)</f>
        <v>#N/A</v>
      </c>
      <c r="AE1321" t="e">
        <f>VLOOKUP($Z1321,'oddspedia-matches'!$A:$AD,AE$2,0)</f>
        <v>#N/A</v>
      </c>
      <c r="AF1321" t="e">
        <f>VLOOKUP($Z1321,'oddspedia-matches'!$A:$AD,AF$2,0)</f>
        <v>#N/A</v>
      </c>
      <c r="AG1321" t="e">
        <f>VLOOKUP($Z1321,'oddspedia-matches'!$A:$AD,AG$2,0)</f>
        <v>#N/A</v>
      </c>
      <c r="AH1321" t="e">
        <f>VLOOKUP($Z1321,'oddspedia-matches'!$A:$AD,AH$2,0)</f>
        <v>#N/A</v>
      </c>
      <c r="AI1321" t="e">
        <f>VLOOKUP($Z1321,'oddspedia-matches'!$A:$AD,AI$2,0)</f>
        <v>#N/A</v>
      </c>
      <c r="AJ1321" t="e">
        <f>VLOOKUP($Z1321,'oddspedia-matches'!$A:$AD,AJ$2,0)</f>
        <v>#N/A</v>
      </c>
      <c r="AK1321" t="e">
        <f>VLOOKUP($Z1321,'oddspedia-matches'!$A:$AD,AK$2,0)</f>
        <v>#N/A</v>
      </c>
      <c r="AL1321" t="e">
        <f>VLOOKUP($Z1321,'oddspedia-matches'!$A:$AD,AL$2,0)</f>
        <v>#N/A</v>
      </c>
      <c r="AM1321" t="e">
        <f>VLOOKUP($Z1321,'oddspedia-matches'!$A:$AD,AM$2,0)</f>
        <v>#N/A</v>
      </c>
      <c r="AN1321" t="e">
        <f>VLOOKUP($Z1321,'oddspedia-matches'!$A:$AD,AN$2,0)</f>
        <v>#N/A</v>
      </c>
      <c r="AO1321" t="e">
        <f>VLOOKUP($Z1321,'oddspedia-matches'!$A:$AD,AO$2,0)</f>
        <v>#N/A</v>
      </c>
      <c r="AP1321" t="e">
        <f>VLOOKUP($Z1321,'oddspedia-matches'!$A:$AD,AP$2,0)</f>
        <v>#N/A</v>
      </c>
      <c r="AQ1321" t="e">
        <f>VLOOKUP($Z1321,'oddspedia-matches'!$A:$AD,AQ$2,0)</f>
        <v>#N/A</v>
      </c>
    </row>
    <row r="1322" spans="2:45" hidden="1" x14ac:dyDescent="0.3">
      <c r="B1322" t="s">
        <v>558</v>
      </c>
      <c r="C1322" t="s">
        <v>7061</v>
      </c>
      <c r="D1322" s="25">
        <v>0.29166666666666669</v>
      </c>
      <c r="E1322" t="s">
        <v>950</v>
      </c>
      <c r="F1322" t="s">
        <v>564</v>
      </c>
      <c r="H1322">
        <v>44.8</v>
      </c>
      <c r="I1322">
        <v>28.6</v>
      </c>
      <c r="J1322">
        <v>26.6</v>
      </c>
      <c r="K1322">
        <v>73.400000000000006</v>
      </c>
      <c r="L1322">
        <v>55.2</v>
      </c>
      <c r="M1322">
        <v>71.400000000000006</v>
      </c>
      <c r="N1322">
        <v>35.799999999999997</v>
      </c>
      <c r="O1322">
        <v>42.2</v>
      </c>
      <c r="P1322">
        <v>22</v>
      </c>
      <c r="Q1322">
        <v>70.900000000000006</v>
      </c>
      <c r="R1322">
        <v>73.8</v>
      </c>
      <c r="S1322">
        <v>47.3</v>
      </c>
      <c r="T1322">
        <v>52.7</v>
      </c>
      <c r="U1322">
        <v>58.6</v>
      </c>
      <c r="V1322">
        <v>52.5</v>
      </c>
      <c r="W1322">
        <v>47.5</v>
      </c>
      <c r="X1322" t="str">
        <f>VLOOKUP(E1322,'Transform table'!A:B,2,0)</f>
        <v>Yanbian Longding</v>
      </c>
      <c r="Y1322" t="str">
        <f>VLOOKUP(F1322,'Transform table'!A:B,2,0)</f>
        <v>Shenzhen Juniors</v>
      </c>
      <c r="Z1322" t="str">
        <f t="shared" si="6"/>
        <v>09/08/2026Yanbian LongdingShenzhen Juniors</v>
      </c>
      <c r="AA1322" t="e">
        <f>VLOOKUP($Z1322,'oddspedia-matches'!$A:$AD,AA$2,0)</f>
        <v>#N/A</v>
      </c>
      <c r="AB1322" t="e">
        <f>VLOOKUP($Z1322,'oddspedia-matches'!$A:$AD,AB$2,0)</f>
        <v>#N/A</v>
      </c>
      <c r="AC1322" t="e">
        <f>VLOOKUP($Z1322,'oddspedia-matches'!$A:$AD,AC$2,0)</f>
        <v>#N/A</v>
      </c>
      <c r="AD1322" t="e">
        <f>VLOOKUP($Z1322,'oddspedia-matches'!$A:$AD,AD$2,0)</f>
        <v>#N/A</v>
      </c>
      <c r="AE1322" t="e">
        <f>VLOOKUP($Z1322,'oddspedia-matches'!$A:$AD,AE$2,0)</f>
        <v>#N/A</v>
      </c>
      <c r="AF1322" t="e">
        <f>VLOOKUP($Z1322,'oddspedia-matches'!$A:$AD,AF$2,0)</f>
        <v>#N/A</v>
      </c>
      <c r="AG1322" t="e">
        <f>VLOOKUP($Z1322,'oddspedia-matches'!$A:$AD,AG$2,0)</f>
        <v>#N/A</v>
      </c>
      <c r="AH1322" t="e">
        <f>VLOOKUP($Z1322,'oddspedia-matches'!$A:$AD,AH$2,0)</f>
        <v>#N/A</v>
      </c>
      <c r="AI1322" t="e">
        <f>VLOOKUP($Z1322,'oddspedia-matches'!$A:$AD,AI$2,0)</f>
        <v>#N/A</v>
      </c>
      <c r="AJ1322" t="e">
        <f>VLOOKUP($Z1322,'oddspedia-matches'!$A:$AD,AJ$2,0)</f>
        <v>#N/A</v>
      </c>
      <c r="AK1322" t="e">
        <f>VLOOKUP($Z1322,'oddspedia-matches'!$A:$AD,AK$2,0)</f>
        <v>#N/A</v>
      </c>
      <c r="AL1322" t="e">
        <f>VLOOKUP($Z1322,'oddspedia-matches'!$A:$AD,AL$2,0)</f>
        <v>#N/A</v>
      </c>
      <c r="AM1322" t="e">
        <f>VLOOKUP($Z1322,'oddspedia-matches'!$A:$AD,AM$2,0)</f>
        <v>#N/A</v>
      </c>
      <c r="AN1322" t="e">
        <f>VLOOKUP($Z1322,'oddspedia-matches'!$A:$AD,AN$2,0)</f>
        <v>#N/A</v>
      </c>
      <c r="AO1322" t="e">
        <f>VLOOKUP($Z1322,'oddspedia-matches'!$A:$AD,AO$2,0)</f>
        <v>#N/A</v>
      </c>
      <c r="AP1322" t="e">
        <f>VLOOKUP($Z1322,'oddspedia-matches'!$A:$AD,AP$2,0)</f>
        <v>#N/A</v>
      </c>
      <c r="AQ1322" t="e">
        <f>VLOOKUP($Z1322,'oddspedia-matches'!$A:$AD,AQ$2,0)</f>
        <v>#N/A</v>
      </c>
      <c r="AR1322" t="s">
        <v>7122</v>
      </c>
    </row>
    <row r="1323" spans="2:45" hidden="1" x14ac:dyDescent="0.3">
      <c r="B1323" t="s">
        <v>543</v>
      </c>
      <c r="C1323" t="s">
        <v>7061</v>
      </c>
      <c r="D1323" s="25">
        <v>0.33333333333333331</v>
      </c>
      <c r="E1323" t="s">
        <v>971</v>
      </c>
      <c r="F1323" t="s">
        <v>582</v>
      </c>
      <c r="H1323">
        <v>45</v>
      </c>
      <c r="I1323">
        <v>28.5</v>
      </c>
      <c r="J1323">
        <v>26.5</v>
      </c>
      <c r="K1323">
        <v>73.5</v>
      </c>
      <c r="L1323">
        <v>55</v>
      </c>
      <c r="M1323">
        <v>71.5</v>
      </c>
      <c r="N1323">
        <v>37.299999999999997</v>
      </c>
      <c r="O1323">
        <v>45.3</v>
      </c>
      <c r="P1323">
        <v>17.399999999999999</v>
      </c>
      <c r="Q1323">
        <v>65.2</v>
      </c>
      <c r="R1323">
        <v>74.2</v>
      </c>
      <c r="S1323">
        <v>47.8</v>
      </c>
      <c r="T1323">
        <v>52.2</v>
      </c>
      <c r="U1323">
        <v>58</v>
      </c>
      <c r="V1323">
        <v>52.9</v>
      </c>
      <c r="W1323">
        <v>47.1</v>
      </c>
      <c r="X1323" t="str">
        <f>VLOOKUP(E1323,'Transform table'!A:B,2,0)</f>
        <v>Henan Jianye</v>
      </c>
      <c r="Y1323" t="str">
        <f>VLOOKUP(F1323,'Transform table'!A:B,2,0)</f>
        <v>Qingdao Kangtine</v>
      </c>
      <c r="Z1323" t="str">
        <f t="shared" si="6"/>
        <v>09/08/2026Henan JianyeQingdao Kangtine</v>
      </c>
      <c r="AA1323" t="e">
        <f>VLOOKUP($Z1323,'oddspedia-matches'!$A:$AD,AA$2,0)</f>
        <v>#N/A</v>
      </c>
      <c r="AB1323" t="e">
        <f>VLOOKUP($Z1323,'oddspedia-matches'!$A:$AD,AB$2,0)</f>
        <v>#N/A</v>
      </c>
      <c r="AC1323" t="e">
        <f>VLOOKUP($Z1323,'oddspedia-matches'!$A:$AD,AC$2,0)</f>
        <v>#N/A</v>
      </c>
      <c r="AD1323" t="e">
        <f>VLOOKUP($Z1323,'oddspedia-matches'!$A:$AD,AD$2,0)</f>
        <v>#N/A</v>
      </c>
      <c r="AE1323" t="e">
        <f>VLOOKUP($Z1323,'oddspedia-matches'!$A:$AD,AE$2,0)</f>
        <v>#N/A</v>
      </c>
      <c r="AF1323" t="e">
        <f>VLOOKUP($Z1323,'oddspedia-matches'!$A:$AD,AF$2,0)</f>
        <v>#N/A</v>
      </c>
      <c r="AG1323" t="e">
        <f>VLOOKUP($Z1323,'oddspedia-matches'!$A:$AD,AG$2,0)</f>
        <v>#N/A</v>
      </c>
      <c r="AH1323" t="e">
        <f>VLOOKUP($Z1323,'oddspedia-matches'!$A:$AD,AH$2,0)</f>
        <v>#N/A</v>
      </c>
      <c r="AI1323" t="e">
        <f>VLOOKUP($Z1323,'oddspedia-matches'!$A:$AD,AI$2,0)</f>
        <v>#N/A</v>
      </c>
      <c r="AJ1323" t="e">
        <f>VLOOKUP($Z1323,'oddspedia-matches'!$A:$AD,AJ$2,0)</f>
        <v>#N/A</v>
      </c>
      <c r="AK1323" t="e">
        <f>VLOOKUP($Z1323,'oddspedia-matches'!$A:$AD,AK$2,0)</f>
        <v>#N/A</v>
      </c>
      <c r="AL1323" t="e">
        <f>VLOOKUP($Z1323,'oddspedia-matches'!$A:$AD,AL$2,0)</f>
        <v>#N/A</v>
      </c>
      <c r="AM1323" t="e">
        <f>VLOOKUP($Z1323,'oddspedia-matches'!$A:$AD,AM$2,0)</f>
        <v>#N/A</v>
      </c>
      <c r="AN1323" t="e">
        <f>VLOOKUP($Z1323,'oddspedia-matches'!$A:$AD,AN$2,0)</f>
        <v>#N/A</v>
      </c>
      <c r="AO1323" t="e">
        <f>VLOOKUP($Z1323,'oddspedia-matches'!$A:$AD,AO$2,0)</f>
        <v>#N/A</v>
      </c>
      <c r="AP1323" t="e">
        <f>VLOOKUP($Z1323,'oddspedia-matches'!$A:$AD,AP$2,0)</f>
        <v>#N/A</v>
      </c>
      <c r="AQ1323" t="e">
        <f>VLOOKUP($Z1323,'oddspedia-matches'!$A:$AD,AQ$2,0)</f>
        <v>#N/A</v>
      </c>
      <c r="AR1323" t="s">
        <v>7119</v>
      </c>
    </row>
    <row r="1324" spans="2:45" hidden="1" x14ac:dyDescent="0.3">
      <c r="B1324" t="s">
        <v>558</v>
      </c>
      <c r="C1324" t="s">
        <v>7061</v>
      </c>
      <c r="D1324" s="25">
        <v>0.33333333333333331</v>
      </c>
      <c r="E1324" t="s">
        <v>572</v>
      </c>
      <c r="F1324" t="s">
        <v>561</v>
      </c>
      <c r="H1324">
        <v>48.6</v>
      </c>
      <c r="I1324">
        <v>27</v>
      </c>
      <c r="J1324">
        <v>24.4</v>
      </c>
      <c r="K1324">
        <v>75.599999999999994</v>
      </c>
      <c r="L1324">
        <v>51.4</v>
      </c>
      <c r="M1324">
        <v>73</v>
      </c>
      <c r="N1324">
        <v>35.700000000000003</v>
      </c>
      <c r="O1324">
        <v>41.1</v>
      </c>
      <c r="P1324">
        <v>23.2</v>
      </c>
      <c r="Q1324">
        <v>72.7</v>
      </c>
      <c r="R1324">
        <v>77.7</v>
      </c>
      <c r="S1324">
        <v>52.6</v>
      </c>
      <c r="T1324">
        <v>47.4</v>
      </c>
      <c r="U1324">
        <v>53.7</v>
      </c>
      <c r="V1324">
        <v>55.8</v>
      </c>
      <c r="W1324">
        <v>44.2</v>
      </c>
      <c r="X1324" t="str">
        <f>VLOOKUP(E1324,'Transform table'!A:B,2,0)</f>
        <v>Wuxi Wugou</v>
      </c>
      <c r="Y1324" t="str">
        <f>VLOOKUP(F1324,'Transform table'!A:B,2,0)</f>
        <v>Ningbo Professional</v>
      </c>
      <c r="Z1324" t="str">
        <f t="shared" si="6"/>
        <v>09/08/2026Wuxi WugouNingbo Professional</v>
      </c>
      <c r="AA1324" t="e">
        <f>VLOOKUP($Z1324,'oddspedia-matches'!$A:$AD,AA$2,0)</f>
        <v>#N/A</v>
      </c>
      <c r="AB1324" t="e">
        <f>VLOOKUP($Z1324,'oddspedia-matches'!$A:$AD,AB$2,0)</f>
        <v>#N/A</v>
      </c>
      <c r="AC1324" t="e">
        <f>VLOOKUP($Z1324,'oddspedia-matches'!$A:$AD,AC$2,0)</f>
        <v>#N/A</v>
      </c>
      <c r="AD1324" t="e">
        <f>VLOOKUP($Z1324,'oddspedia-matches'!$A:$AD,AD$2,0)</f>
        <v>#N/A</v>
      </c>
      <c r="AE1324" t="e">
        <f>VLOOKUP($Z1324,'oddspedia-matches'!$A:$AD,AE$2,0)</f>
        <v>#N/A</v>
      </c>
      <c r="AF1324" t="e">
        <f>VLOOKUP($Z1324,'oddspedia-matches'!$A:$AD,AF$2,0)</f>
        <v>#N/A</v>
      </c>
      <c r="AG1324" t="e">
        <f>VLOOKUP($Z1324,'oddspedia-matches'!$A:$AD,AG$2,0)</f>
        <v>#N/A</v>
      </c>
      <c r="AH1324" t="e">
        <f>VLOOKUP($Z1324,'oddspedia-matches'!$A:$AD,AH$2,0)</f>
        <v>#N/A</v>
      </c>
      <c r="AI1324" t="e">
        <f>VLOOKUP($Z1324,'oddspedia-matches'!$A:$AD,AI$2,0)</f>
        <v>#N/A</v>
      </c>
      <c r="AJ1324" t="e">
        <f>VLOOKUP($Z1324,'oddspedia-matches'!$A:$AD,AJ$2,0)</f>
        <v>#N/A</v>
      </c>
      <c r="AK1324" t="e">
        <f>VLOOKUP($Z1324,'oddspedia-matches'!$A:$AD,AK$2,0)</f>
        <v>#N/A</v>
      </c>
      <c r="AL1324" t="e">
        <f>VLOOKUP($Z1324,'oddspedia-matches'!$A:$AD,AL$2,0)</f>
        <v>#N/A</v>
      </c>
      <c r="AM1324" t="e">
        <f>VLOOKUP($Z1324,'oddspedia-matches'!$A:$AD,AM$2,0)</f>
        <v>#N/A</v>
      </c>
      <c r="AN1324" t="e">
        <f>VLOOKUP($Z1324,'oddspedia-matches'!$A:$AD,AN$2,0)</f>
        <v>#N/A</v>
      </c>
      <c r="AO1324" t="e">
        <f>VLOOKUP($Z1324,'oddspedia-matches'!$A:$AD,AO$2,0)</f>
        <v>#N/A</v>
      </c>
      <c r="AP1324" t="e">
        <f>VLOOKUP($Z1324,'oddspedia-matches'!$A:$AD,AP$2,0)</f>
        <v>#N/A</v>
      </c>
      <c r="AQ1324" t="e">
        <f>VLOOKUP($Z1324,'oddspedia-matches'!$A:$AD,AQ$2,0)</f>
        <v>#N/A</v>
      </c>
      <c r="AR1324" t="s">
        <v>7116</v>
      </c>
    </row>
    <row r="1325" spans="2:45" hidden="1" x14ac:dyDescent="0.3">
      <c r="B1325" t="s">
        <v>4827</v>
      </c>
      <c r="C1325" t="s">
        <v>7061</v>
      </c>
      <c r="D1325" s="25">
        <v>0.33333333333333331</v>
      </c>
      <c r="E1325" t="s">
        <v>5153</v>
      </c>
      <c r="F1325" t="s">
        <v>5152</v>
      </c>
      <c r="H1325">
        <v>40</v>
      </c>
      <c r="I1325">
        <v>26.6</v>
      </c>
      <c r="J1325">
        <v>33.5</v>
      </c>
      <c r="K1325">
        <v>66.5</v>
      </c>
      <c r="L1325">
        <v>60</v>
      </c>
      <c r="M1325">
        <v>73.400000000000006</v>
      </c>
      <c r="N1325">
        <v>36.4</v>
      </c>
      <c r="O1325">
        <v>41</v>
      </c>
      <c r="P1325">
        <v>22.6</v>
      </c>
      <c r="Q1325">
        <v>72.8</v>
      </c>
      <c r="R1325">
        <v>83.8</v>
      </c>
      <c r="S1325">
        <v>61.9</v>
      </c>
      <c r="T1325">
        <v>38.1</v>
      </c>
      <c r="U1325">
        <v>43.7</v>
      </c>
      <c r="V1325">
        <v>64.7</v>
      </c>
      <c r="W1325">
        <v>35.299999999999997</v>
      </c>
      <c r="X1325" t="str">
        <f>VLOOKUP(E1325,'Transform table'!A:B,2,0)</f>
        <v>Umea FC</v>
      </c>
      <c r="Y1325" t="str">
        <f>VLOOKUP(F1325,'Transform table'!A:B,2,0)</f>
        <v>AFC United</v>
      </c>
      <c r="Z1325" t="str">
        <f t="shared" si="6"/>
        <v>09/08/2026Umea FCAFC United</v>
      </c>
      <c r="AA1325" t="e">
        <f>VLOOKUP($Z1325,'oddspedia-matches'!$A:$AD,AA$2,0)</f>
        <v>#N/A</v>
      </c>
      <c r="AB1325" t="e">
        <f>VLOOKUP($Z1325,'oddspedia-matches'!$A:$AD,AB$2,0)</f>
        <v>#N/A</v>
      </c>
      <c r="AC1325" t="e">
        <f>VLOOKUP($Z1325,'oddspedia-matches'!$A:$AD,AC$2,0)</f>
        <v>#N/A</v>
      </c>
      <c r="AD1325" t="e">
        <f>VLOOKUP($Z1325,'oddspedia-matches'!$A:$AD,AD$2,0)</f>
        <v>#N/A</v>
      </c>
      <c r="AE1325" t="e">
        <f>VLOOKUP($Z1325,'oddspedia-matches'!$A:$AD,AE$2,0)</f>
        <v>#N/A</v>
      </c>
      <c r="AF1325" t="e">
        <f>VLOOKUP($Z1325,'oddspedia-matches'!$A:$AD,AF$2,0)</f>
        <v>#N/A</v>
      </c>
      <c r="AG1325" t="e">
        <f>VLOOKUP($Z1325,'oddspedia-matches'!$A:$AD,AG$2,0)</f>
        <v>#N/A</v>
      </c>
      <c r="AH1325" t="e">
        <f>VLOOKUP($Z1325,'oddspedia-matches'!$A:$AD,AH$2,0)</f>
        <v>#N/A</v>
      </c>
      <c r="AI1325" t="e">
        <f>VLOOKUP($Z1325,'oddspedia-matches'!$A:$AD,AI$2,0)</f>
        <v>#N/A</v>
      </c>
      <c r="AJ1325" t="e">
        <f>VLOOKUP($Z1325,'oddspedia-matches'!$A:$AD,AJ$2,0)</f>
        <v>#N/A</v>
      </c>
      <c r="AK1325" t="e">
        <f>VLOOKUP($Z1325,'oddspedia-matches'!$A:$AD,AK$2,0)</f>
        <v>#N/A</v>
      </c>
      <c r="AL1325" t="e">
        <f>VLOOKUP($Z1325,'oddspedia-matches'!$A:$AD,AL$2,0)</f>
        <v>#N/A</v>
      </c>
      <c r="AM1325" t="e">
        <f>VLOOKUP($Z1325,'oddspedia-matches'!$A:$AD,AM$2,0)</f>
        <v>#N/A</v>
      </c>
      <c r="AN1325" t="e">
        <f>VLOOKUP($Z1325,'oddspedia-matches'!$A:$AD,AN$2,0)</f>
        <v>#N/A</v>
      </c>
      <c r="AO1325" t="e">
        <f>VLOOKUP($Z1325,'oddspedia-matches'!$A:$AD,AO$2,0)</f>
        <v>#N/A</v>
      </c>
      <c r="AP1325" t="e">
        <f>VLOOKUP($Z1325,'oddspedia-matches'!$A:$AD,AP$2,0)</f>
        <v>#N/A</v>
      </c>
      <c r="AQ1325" t="e">
        <f>VLOOKUP($Z1325,'oddspedia-matches'!$A:$AD,AQ$2,0)</f>
        <v>#N/A</v>
      </c>
    </row>
    <row r="1326" spans="2:45" hidden="1" x14ac:dyDescent="0.3">
      <c r="B1326" t="s">
        <v>4827</v>
      </c>
      <c r="C1326" t="s">
        <v>7061</v>
      </c>
      <c r="D1326" s="25">
        <v>0.33333333333333331</v>
      </c>
      <c r="E1326" t="s">
        <v>5317</v>
      </c>
      <c r="F1326" t="s">
        <v>4834</v>
      </c>
      <c r="H1326">
        <v>26.6</v>
      </c>
      <c r="I1326">
        <v>26.5</v>
      </c>
      <c r="J1326">
        <v>46.9</v>
      </c>
      <c r="K1326">
        <v>53.1</v>
      </c>
      <c r="L1326">
        <v>73.400000000000006</v>
      </c>
      <c r="M1326">
        <v>73.5</v>
      </c>
      <c r="N1326">
        <v>20.5</v>
      </c>
      <c r="O1326">
        <v>42.3</v>
      </c>
      <c r="P1326">
        <v>37.200000000000003</v>
      </c>
      <c r="Q1326">
        <v>70.900000000000006</v>
      </c>
      <c r="R1326">
        <v>83.8</v>
      </c>
      <c r="S1326">
        <v>61.9</v>
      </c>
      <c r="T1326">
        <v>38.1</v>
      </c>
      <c r="U1326">
        <v>44.1</v>
      </c>
      <c r="V1326">
        <v>63.7</v>
      </c>
      <c r="W1326">
        <v>36.299999999999997</v>
      </c>
      <c r="X1326" t="str">
        <f>VLOOKUP(E1326,'Transform table'!A:B,2,0)</f>
        <v>Vasalunds IF</v>
      </c>
      <c r="Y1326" t="str">
        <f>VLOOKUP(F1326,'Transform table'!A:B,2,0)</f>
        <v>FC Stockholm Internazionale</v>
      </c>
      <c r="Z1326" t="str">
        <f t="shared" si="6"/>
        <v>09/08/2026Vasalunds IFFC Stockholm Internazionale</v>
      </c>
      <c r="AA1326" t="e">
        <f>VLOOKUP($Z1326,'oddspedia-matches'!$A:$AD,AA$2,0)</f>
        <v>#N/A</v>
      </c>
      <c r="AB1326" t="e">
        <f>VLOOKUP($Z1326,'oddspedia-matches'!$A:$AD,AB$2,0)</f>
        <v>#N/A</v>
      </c>
      <c r="AC1326" t="e">
        <f>VLOOKUP($Z1326,'oddspedia-matches'!$A:$AD,AC$2,0)</f>
        <v>#N/A</v>
      </c>
      <c r="AD1326" t="e">
        <f>VLOOKUP($Z1326,'oddspedia-matches'!$A:$AD,AD$2,0)</f>
        <v>#N/A</v>
      </c>
      <c r="AE1326" t="e">
        <f>VLOOKUP($Z1326,'oddspedia-matches'!$A:$AD,AE$2,0)</f>
        <v>#N/A</v>
      </c>
      <c r="AF1326" t="e">
        <f>VLOOKUP($Z1326,'oddspedia-matches'!$A:$AD,AF$2,0)</f>
        <v>#N/A</v>
      </c>
      <c r="AG1326" t="e">
        <f>VLOOKUP($Z1326,'oddspedia-matches'!$A:$AD,AG$2,0)</f>
        <v>#N/A</v>
      </c>
      <c r="AH1326" t="e">
        <f>VLOOKUP($Z1326,'oddspedia-matches'!$A:$AD,AH$2,0)</f>
        <v>#N/A</v>
      </c>
      <c r="AI1326" t="e">
        <f>VLOOKUP($Z1326,'oddspedia-matches'!$A:$AD,AI$2,0)</f>
        <v>#N/A</v>
      </c>
      <c r="AJ1326" t="e">
        <f>VLOOKUP($Z1326,'oddspedia-matches'!$A:$AD,AJ$2,0)</f>
        <v>#N/A</v>
      </c>
      <c r="AK1326" t="e">
        <f>VLOOKUP($Z1326,'oddspedia-matches'!$A:$AD,AK$2,0)</f>
        <v>#N/A</v>
      </c>
      <c r="AL1326" t="e">
        <f>VLOOKUP($Z1326,'oddspedia-matches'!$A:$AD,AL$2,0)</f>
        <v>#N/A</v>
      </c>
      <c r="AM1326" t="e">
        <f>VLOOKUP($Z1326,'oddspedia-matches'!$A:$AD,AM$2,0)</f>
        <v>#N/A</v>
      </c>
      <c r="AN1326" t="e">
        <f>VLOOKUP($Z1326,'oddspedia-matches'!$A:$AD,AN$2,0)</f>
        <v>#N/A</v>
      </c>
      <c r="AO1326" t="e">
        <f>VLOOKUP($Z1326,'oddspedia-matches'!$A:$AD,AO$2,0)</f>
        <v>#N/A</v>
      </c>
      <c r="AP1326" t="e">
        <f>VLOOKUP($Z1326,'oddspedia-matches'!$A:$AD,AP$2,0)</f>
        <v>#N/A</v>
      </c>
      <c r="AQ1326" t="e">
        <f>VLOOKUP($Z1326,'oddspedia-matches'!$A:$AD,AQ$2,0)</f>
        <v>#N/A</v>
      </c>
    </row>
    <row r="1327" spans="2:45" hidden="1" x14ac:dyDescent="0.3">
      <c r="B1327" t="s">
        <v>558</v>
      </c>
      <c r="C1327" t="s">
        <v>7061</v>
      </c>
      <c r="D1327" s="25">
        <v>0.35416666666666669</v>
      </c>
      <c r="E1327" t="s">
        <v>562</v>
      </c>
      <c r="F1327" t="s">
        <v>959</v>
      </c>
      <c r="H1327">
        <v>47</v>
      </c>
      <c r="I1327">
        <v>26.7</v>
      </c>
      <c r="J1327">
        <v>26.3</v>
      </c>
      <c r="K1327">
        <v>73.7</v>
      </c>
      <c r="L1327">
        <v>53</v>
      </c>
      <c r="M1327">
        <v>73.3</v>
      </c>
      <c r="N1327">
        <v>39.6</v>
      </c>
      <c r="O1327">
        <v>43.2</v>
      </c>
      <c r="P1327">
        <v>17.2</v>
      </c>
      <c r="Q1327">
        <v>68</v>
      </c>
      <c r="R1327">
        <v>80.3</v>
      </c>
      <c r="S1327">
        <v>56.3</v>
      </c>
      <c r="T1327">
        <v>43.7</v>
      </c>
      <c r="U1327">
        <v>49.7</v>
      </c>
      <c r="V1327">
        <v>59.3</v>
      </c>
      <c r="W1327">
        <v>40.700000000000003</v>
      </c>
      <c r="X1327" t="str">
        <f>VLOOKUP(E1327,'Transform table'!A:B,2,0)</f>
        <v>Guandong GZ-Power FC</v>
      </c>
      <c r="Y1327" t="str">
        <f>VLOOKUP(F1327,'Transform table'!A:B,2,0)</f>
        <v>Guangxi Hengchen</v>
      </c>
      <c r="Z1327" t="str">
        <f t="shared" si="6"/>
        <v>09/08/2026Guandong GZ-Power FCGuangxi Hengchen</v>
      </c>
      <c r="AA1327" t="e">
        <f>VLOOKUP($Z1327,'oddspedia-matches'!$A:$AD,AA$2,0)</f>
        <v>#N/A</v>
      </c>
      <c r="AB1327" t="e">
        <f>VLOOKUP($Z1327,'oddspedia-matches'!$A:$AD,AB$2,0)</f>
        <v>#N/A</v>
      </c>
      <c r="AC1327" t="e">
        <f>VLOOKUP($Z1327,'oddspedia-matches'!$A:$AD,AC$2,0)</f>
        <v>#N/A</v>
      </c>
      <c r="AD1327" t="e">
        <f>VLOOKUP($Z1327,'oddspedia-matches'!$A:$AD,AD$2,0)</f>
        <v>#N/A</v>
      </c>
      <c r="AE1327" t="e">
        <f>VLOOKUP($Z1327,'oddspedia-matches'!$A:$AD,AE$2,0)</f>
        <v>#N/A</v>
      </c>
      <c r="AF1327" t="e">
        <f>VLOOKUP($Z1327,'oddspedia-matches'!$A:$AD,AF$2,0)</f>
        <v>#N/A</v>
      </c>
      <c r="AG1327" t="e">
        <f>VLOOKUP($Z1327,'oddspedia-matches'!$A:$AD,AG$2,0)</f>
        <v>#N/A</v>
      </c>
      <c r="AH1327" t="e">
        <f>VLOOKUP($Z1327,'oddspedia-matches'!$A:$AD,AH$2,0)</f>
        <v>#N/A</v>
      </c>
      <c r="AI1327" t="e">
        <f>VLOOKUP($Z1327,'oddspedia-matches'!$A:$AD,AI$2,0)</f>
        <v>#N/A</v>
      </c>
      <c r="AJ1327" t="e">
        <f>VLOOKUP($Z1327,'oddspedia-matches'!$A:$AD,AJ$2,0)</f>
        <v>#N/A</v>
      </c>
      <c r="AK1327" t="e">
        <f>VLOOKUP($Z1327,'oddspedia-matches'!$A:$AD,AK$2,0)</f>
        <v>#N/A</v>
      </c>
      <c r="AL1327" t="e">
        <f>VLOOKUP($Z1327,'oddspedia-matches'!$A:$AD,AL$2,0)</f>
        <v>#N/A</v>
      </c>
      <c r="AM1327" t="e">
        <f>VLOOKUP($Z1327,'oddspedia-matches'!$A:$AD,AM$2,0)</f>
        <v>#N/A</v>
      </c>
      <c r="AN1327" t="e">
        <f>VLOOKUP($Z1327,'oddspedia-matches'!$A:$AD,AN$2,0)</f>
        <v>#N/A</v>
      </c>
      <c r="AO1327" t="e">
        <f>VLOOKUP($Z1327,'oddspedia-matches'!$A:$AD,AO$2,0)</f>
        <v>#N/A</v>
      </c>
      <c r="AP1327" t="e">
        <f>VLOOKUP($Z1327,'oddspedia-matches'!$A:$AD,AP$2,0)</f>
        <v>#N/A</v>
      </c>
      <c r="AQ1327" t="e">
        <f>VLOOKUP($Z1327,'oddspedia-matches'!$A:$AD,AQ$2,0)</f>
        <v>#N/A</v>
      </c>
      <c r="AR1327" t="s">
        <v>7122</v>
      </c>
    </row>
    <row r="1328" spans="2:45" hidden="1" x14ac:dyDescent="0.3">
      <c r="B1328" t="s">
        <v>546</v>
      </c>
      <c r="C1328" t="s">
        <v>7061</v>
      </c>
      <c r="D1328" s="25">
        <v>0.35416666666666669</v>
      </c>
      <c r="E1328" t="s">
        <v>961</v>
      </c>
      <c r="F1328" t="s">
        <v>566</v>
      </c>
      <c r="H1328">
        <v>47</v>
      </c>
      <c r="I1328">
        <v>32</v>
      </c>
      <c r="J1328">
        <v>21</v>
      </c>
      <c r="K1328">
        <v>79</v>
      </c>
      <c r="L1328">
        <v>53</v>
      </c>
      <c r="M1328">
        <v>68</v>
      </c>
      <c r="N1328">
        <v>33.799999999999997</v>
      </c>
      <c r="O1328">
        <v>47.2</v>
      </c>
      <c r="P1328">
        <v>19</v>
      </c>
      <c r="Q1328">
        <v>63.1</v>
      </c>
      <c r="R1328">
        <v>59.6</v>
      </c>
      <c r="S1328">
        <v>31.3</v>
      </c>
      <c r="T1328">
        <v>68.7</v>
      </c>
      <c r="U1328">
        <v>74</v>
      </c>
      <c r="V1328">
        <v>38</v>
      </c>
      <c r="W1328">
        <v>62</v>
      </c>
      <c r="X1328" t="str">
        <f>VLOOKUP(E1328,'Transform table'!A:B,2,0)</f>
        <v>Guangdong Mingtu</v>
      </c>
      <c r="Y1328" t="str">
        <f>VLOOKUP(F1328,'Transform table'!A:B,2,0)</f>
        <v>Yichun Grand Tiger</v>
      </c>
      <c r="Z1328" t="str">
        <f t="shared" si="6"/>
        <v>09/08/2026Guangdong MingtuYichun Grand Tiger</v>
      </c>
      <c r="AA1328" t="e">
        <f>VLOOKUP($Z1328,'oddspedia-matches'!$A:$AD,AA$2,0)</f>
        <v>#N/A</v>
      </c>
      <c r="AB1328" t="e">
        <f>VLOOKUP($Z1328,'oddspedia-matches'!$A:$AD,AB$2,0)</f>
        <v>#N/A</v>
      </c>
      <c r="AC1328" t="e">
        <f>VLOOKUP($Z1328,'oddspedia-matches'!$A:$AD,AC$2,0)</f>
        <v>#N/A</v>
      </c>
      <c r="AD1328" t="e">
        <f>VLOOKUP($Z1328,'oddspedia-matches'!$A:$AD,AD$2,0)</f>
        <v>#N/A</v>
      </c>
      <c r="AE1328" t="e">
        <f>VLOOKUP($Z1328,'oddspedia-matches'!$A:$AD,AE$2,0)</f>
        <v>#N/A</v>
      </c>
      <c r="AF1328" t="e">
        <f>VLOOKUP($Z1328,'oddspedia-matches'!$A:$AD,AF$2,0)</f>
        <v>#N/A</v>
      </c>
      <c r="AG1328" t="e">
        <f>VLOOKUP($Z1328,'oddspedia-matches'!$A:$AD,AG$2,0)</f>
        <v>#N/A</v>
      </c>
      <c r="AH1328" t="e">
        <f>VLOOKUP($Z1328,'oddspedia-matches'!$A:$AD,AH$2,0)</f>
        <v>#N/A</v>
      </c>
      <c r="AI1328" t="e">
        <f>VLOOKUP($Z1328,'oddspedia-matches'!$A:$AD,AI$2,0)</f>
        <v>#N/A</v>
      </c>
      <c r="AJ1328" t="e">
        <f>VLOOKUP($Z1328,'oddspedia-matches'!$A:$AD,AJ$2,0)</f>
        <v>#N/A</v>
      </c>
      <c r="AK1328" t="e">
        <f>VLOOKUP($Z1328,'oddspedia-matches'!$A:$AD,AK$2,0)</f>
        <v>#N/A</v>
      </c>
      <c r="AL1328" t="e">
        <f>VLOOKUP($Z1328,'oddspedia-matches'!$A:$AD,AL$2,0)</f>
        <v>#N/A</v>
      </c>
      <c r="AM1328" t="e">
        <f>VLOOKUP($Z1328,'oddspedia-matches'!$A:$AD,AM$2,0)</f>
        <v>#N/A</v>
      </c>
      <c r="AN1328" t="e">
        <f>VLOOKUP($Z1328,'oddspedia-matches'!$A:$AD,AN$2,0)</f>
        <v>#N/A</v>
      </c>
      <c r="AO1328" t="e">
        <f>VLOOKUP($Z1328,'oddspedia-matches'!$A:$AD,AO$2,0)</f>
        <v>#N/A</v>
      </c>
      <c r="AP1328" t="e">
        <f>VLOOKUP($Z1328,'oddspedia-matches'!$A:$AD,AP$2,0)</f>
        <v>#N/A</v>
      </c>
      <c r="AQ1328" t="e">
        <f>VLOOKUP($Z1328,'oddspedia-matches'!$A:$AD,AQ$2,0)</f>
        <v>#N/A</v>
      </c>
    </row>
    <row r="1329" spans="2:44" hidden="1" x14ac:dyDescent="0.3">
      <c r="B1329" t="s">
        <v>546</v>
      </c>
      <c r="C1329" t="s">
        <v>7061</v>
      </c>
      <c r="D1329" s="25">
        <v>0.35416666666666669</v>
      </c>
      <c r="E1329" t="s">
        <v>944</v>
      </c>
      <c r="F1329" t="s">
        <v>575</v>
      </c>
      <c r="H1329">
        <v>28.6</v>
      </c>
      <c r="I1329">
        <v>32.6</v>
      </c>
      <c r="J1329">
        <v>38.799999999999997</v>
      </c>
      <c r="K1329">
        <v>61.2</v>
      </c>
      <c r="L1329">
        <v>71.400000000000006</v>
      </c>
      <c r="M1329">
        <v>67.400000000000006</v>
      </c>
      <c r="N1329">
        <v>24.1</v>
      </c>
      <c r="O1329">
        <v>54</v>
      </c>
      <c r="P1329">
        <v>21.9</v>
      </c>
      <c r="Q1329">
        <v>54.2</v>
      </c>
      <c r="R1329">
        <v>64.099999999999994</v>
      </c>
      <c r="S1329">
        <v>35.799999999999997</v>
      </c>
      <c r="T1329">
        <v>64.2</v>
      </c>
      <c r="U1329">
        <v>69.099999999999994</v>
      </c>
      <c r="V1329">
        <v>43.9</v>
      </c>
      <c r="W1329">
        <v>56.1</v>
      </c>
      <c r="X1329" t="str">
        <f>VLOOKUP(E1329,'Transform table'!A:B,2,0)</f>
        <v>Langfang Glory City</v>
      </c>
      <c r="Y1329" t="str">
        <f>VLOOKUP(F1329,'Transform table'!A:B,2,0)</f>
        <v>Guizhou Zhicheng</v>
      </c>
      <c r="Z1329" t="str">
        <f t="shared" si="6"/>
        <v>09/08/2026Langfang Glory CityGuizhou Zhicheng</v>
      </c>
      <c r="AA1329" t="e">
        <f>VLOOKUP($Z1329,'oddspedia-matches'!$A:$AD,AA$2,0)</f>
        <v>#N/A</v>
      </c>
      <c r="AB1329" t="e">
        <f>VLOOKUP($Z1329,'oddspedia-matches'!$A:$AD,AB$2,0)</f>
        <v>#N/A</v>
      </c>
      <c r="AC1329" t="e">
        <f>VLOOKUP($Z1329,'oddspedia-matches'!$A:$AD,AC$2,0)</f>
        <v>#N/A</v>
      </c>
      <c r="AD1329" t="e">
        <f>VLOOKUP($Z1329,'oddspedia-matches'!$A:$AD,AD$2,0)</f>
        <v>#N/A</v>
      </c>
      <c r="AE1329" t="e">
        <f>VLOOKUP($Z1329,'oddspedia-matches'!$A:$AD,AE$2,0)</f>
        <v>#N/A</v>
      </c>
      <c r="AF1329" t="e">
        <f>VLOOKUP($Z1329,'oddspedia-matches'!$A:$AD,AF$2,0)</f>
        <v>#N/A</v>
      </c>
      <c r="AG1329" t="e">
        <f>VLOOKUP($Z1329,'oddspedia-matches'!$A:$AD,AG$2,0)</f>
        <v>#N/A</v>
      </c>
      <c r="AH1329" t="e">
        <f>VLOOKUP($Z1329,'oddspedia-matches'!$A:$AD,AH$2,0)</f>
        <v>#N/A</v>
      </c>
      <c r="AI1329" t="e">
        <f>VLOOKUP($Z1329,'oddspedia-matches'!$A:$AD,AI$2,0)</f>
        <v>#N/A</v>
      </c>
      <c r="AJ1329" t="e">
        <f>VLOOKUP($Z1329,'oddspedia-matches'!$A:$AD,AJ$2,0)</f>
        <v>#N/A</v>
      </c>
      <c r="AK1329" t="e">
        <f>VLOOKUP($Z1329,'oddspedia-matches'!$A:$AD,AK$2,0)</f>
        <v>#N/A</v>
      </c>
      <c r="AL1329" t="e">
        <f>VLOOKUP($Z1329,'oddspedia-matches'!$A:$AD,AL$2,0)</f>
        <v>#N/A</v>
      </c>
      <c r="AM1329" t="e">
        <f>VLOOKUP($Z1329,'oddspedia-matches'!$A:$AD,AM$2,0)</f>
        <v>#N/A</v>
      </c>
      <c r="AN1329" t="e">
        <f>VLOOKUP($Z1329,'oddspedia-matches'!$A:$AD,AN$2,0)</f>
        <v>#N/A</v>
      </c>
      <c r="AO1329" t="e">
        <f>VLOOKUP($Z1329,'oddspedia-matches'!$A:$AD,AO$2,0)</f>
        <v>#N/A</v>
      </c>
      <c r="AP1329" t="e">
        <f>VLOOKUP($Z1329,'oddspedia-matches'!$A:$AD,AP$2,0)</f>
        <v>#N/A</v>
      </c>
      <c r="AQ1329" t="e">
        <f>VLOOKUP($Z1329,'oddspedia-matches'!$A:$AD,AQ$2,0)</f>
        <v>#N/A</v>
      </c>
    </row>
    <row r="1330" spans="2:44" hidden="1" x14ac:dyDescent="0.3">
      <c r="B1330" t="s">
        <v>546</v>
      </c>
      <c r="C1330" t="s">
        <v>7061</v>
      </c>
      <c r="D1330" s="25">
        <v>0.35416666666666669</v>
      </c>
      <c r="E1330" t="s">
        <v>942</v>
      </c>
      <c r="F1330" t="s">
        <v>1232</v>
      </c>
      <c r="H1330">
        <v>38.1</v>
      </c>
      <c r="I1330">
        <v>33.1</v>
      </c>
      <c r="J1330">
        <v>28.8</v>
      </c>
      <c r="K1330">
        <v>71.2</v>
      </c>
      <c r="L1330">
        <v>61.9</v>
      </c>
      <c r="M1330">
        <v>66.900000000000006</v>
      </c>
      <c r="N1330">
        <v>24.7</v>
      </c>
      <c r="O1330">
        <v>53.1</v>
      </c>
      <c r="P1330">
        <v>22.2</v>
      </c>
      <c r="Q1330">
        <v>55.4</v>
      </c>
      <c r="R1330">
        <v>61.1</v>
      </c>
      <c r="S1330">
        <v>32.700000000000003</v>
      </c>
      <c r="T1330">
        <v>67.3</v>
      </c>
      <c r="U1330">
        <v>71.900000000000006</v>
      </c>
      <c r="V1330">
        <v>41.4</v>
      </c>
      <c r="W1330">
        <v>58.6</v>
      </c>
      <c r="X1330" t="str">
        <f>VLOOKUP(E1330,'Transform table'!A:B,2,0)</f>
        <v>Nantong Haimen Codion</v>
      </c>
      <c r="Y1330" t="str">
        <f>VLOOKUP(F1330,'Transform table'!A:B,2,0)</f>
        <v>Qingdao Red Lions</v>
      </c>
      <c r="Z1330" t="str">
        <f t="shared" si="6"/>
        <v>09/08/2026Nantong Haimen CodionQingdao Red Lions</v>
      </c>
      <c r="AA1330" t="e">
        <f>VLOOKUP($Z1330,'oddspedia-matches'!$A:$AD,AA$2,0)</f>
        <v>#N/A</v>
      </c>
      <c r="AB1330" t="e">
        <f>VLOOKUP($Z1330,'oddspedia-matches'!$A:$AD,AB$2,0)</f>
        <v>#N/A</v>
      </c>
      <c r="AC1330" t="e">
        <f>VLOOKUP($Z1330,'oddspedia-matches'!$A:$AD,AC$2,0)</f>
        <v>#N/A</v>
      </c>
      <c r="AD1330" t="e">
        <f>VLOOKUP($Z1330,'oddspedia-matches'!$A:$AD,AD$2,0)</f>
        <v>#N/A</v>
      </c>
      <c r="AE1330" t="e">
        <f>VLOOKUP($Z1330,'oddspedia-matches'!$A:$AD,AE$2,0)</f>
        <v>#N/A</v>
      </c>
      <c r="AF1330" t="e">
        <f>VLOOKUP($Z1330,'oddspedia-matches'!$A:$AD,AF$2,0)</f>
        <v>#N/A</v>
      </c>
      <c r="AG1330" t="e">
        <f>VLOOKUP($Z1330,'oddspedia-matches'!$A:$AD,AG$2,0)</f>
        <v>#N/A</v>
      </c>
      <c r="AH1330" t="e">
        <f>VLOOKUP($Z1330,'oddspedia-matches'!$A:$AD,AH$2,0)</f>
        <v>#N/A</v>
      </c>
      <c r="AI1330" t="e">
        <f>VLOOKUP($Z1330,'oddspedia-matches'!$A:$AD,AI$2,0)</f>
        <v>#N/A</v>
      </c>
      <c r="AJ1330" t="e">
        <f>VLOOKUP($Z1330,'oddspedia-matches'!$A:$AD,AJ$2,0)</f>
        <v>#N/A</v>
      </c>
      <c r="AK1330" t="e">
        <f>VLOOKUP($Z1330,'oddspedia-matches'!$A:$AD,AK$2,0)</f>
        <v>#N/A</v>
      </c>
      <c r="AL1330" t="e">
        <f>VLOOKUP($Z1330,'oddspedia-matches'!$A:$AD,AL$2,0)</f>
        <v>#N/A</v>
      </c>
      <c r="AM1330" t="e">
        <f>VLOOKUP($Z1330,'oddspedia-matches'!$A:$AD,AM$2,0)</f>
        <v>#N/A</v>
      </c>
      <c r="AN1330" t="e">
        <f>VLOOKUP($Z1330,'oddspedia-matches'!$A:$AD,AN$2,0)</f>
        <v>#N/A</v>
      </c>
      <c r="AO1330" t="e">
        <f>VLOOKUP($Z1330,'oddspedia-matches'!$A:$AD,AO$2,0)</f>
        <v>#N/A</v>
      </c>
      <c r="AP1330" t="e">
        <f>VLOOKUP($Z1330,'oddspedia-matches'!$A:$AD,AP$2,0)</f>
        <v>#N/A</v>
      </c>
      <c r="AQ1330" t="e">
        <f>VLOOKUP($Z1330,'oddspedia-matches'!$A:$AD,AQ$2,0)</f>
        <v>#N/A</v>
      </c>
    </row>
    <row r="1331" spans="2:44" hidden="1" x14ac:dyDescent="0.3">
      <c r="B1331" t="s">
        <v>543</v>
      </c>
      <c r="C1331" t="s">
        <v>7061</v>
      </c>
      <c r="D1331" s="25">
        <v>0.3576388888888889</v>
      </c>
      <c r="E1331" t="s">
        <v>406</v>
      </c>
      <c r="F1331" t="s">
        <v>404</v>
      </c>
      <c r="H1331">
        <v>40.6</v>
      </c>
      <c r="I1331">
        <v>29.4</v>
      </c>
      <c r="J1331">
        <v>29.9</v>
      </c>
      <c r="K1331">
        <v>70.099999999999994</v>
      </c>
      <c r="L1331">
        <v>59.4</v>
      </c>
      <c r="M1331">
        <v>70.599999999999994</v>
      </c>
      <c r="N1331">
        <v>26.3</v>
      </c>
      <c r="O1331">
        <v>49.6</v>
      </c>
      <c r="P1331">
        <v>24.2</v>
      </c>
      <c r="Q1331">
        <v>60.5</v>
      </c>
      <c r="R1331">
        <v>72.8</v>
      </c>
      <c r="S1331">
        <v>46</v>
      </c>
      <c r="T1331">
        <v>54</v>
      </c>
      <c r="U1331">
        <v>59.5</v>
      </c>
      <c r="V1331">
        <v>52.2</v>
      </c>
      <c r="W1331">
        <v>47.8</v>
      </c>
      <c r="X1331" t="str">
        <f>VLOOKUP(E1331,'Transform table'!A:B,2,0)</f>
        <v>Chongqing Tonglianglong</v>
      </c>
      <c r="Y1331" t="str">
        <f>VLOOKUP(F1331,'Transform table'!A:B,2,0)</f>
        <v>Shanghai Port</v>
      </c>
      <c r="Z1331" t="str">
        <f t="shared" si="6"/>
        <v>09/08/2026Chongqing TonglianglongShanghai Port</v>
      </c>
      <c r="AA1331" t="e">
        <f>VLOOKUP($Z1331,'oddspedia-matches'!$A:$AD,AA$2,0)</f>
        <v>#N/A</v>
      </c>
      <c r="AB1331" t="e">
        <f>VLOOKUP($Z1331,'oddspedia-matches'!$A:$AD,AB$2,0)</f>
        <v>#N/A</v>
      </c>
      <c r="AC1331" t="e">
        <f>VLOOKUP($Z1331,'oddspedia-matches'!$A:$AD,AC$2,0)</f>
        <v>#N/A</v>
      </c>
      <c r="AD1331" t="e">
        <f>VLOOKUP($Z1331,'oddspedia-matches'!$A:$AD,AD$2,0)</f>
        <v>#N/A</v>
      </c>
      <c r="AE1331" t="e">
        <f>VLOOKUP($Z1331,'oddspedia-matches'!$A:$AD,AE$2,0)</f>
        <v>#N/A</v>
      </c>
      <c r="AF1331" t="e">
        <f>VLOOKUP($Z1331,'oddspedia-matches'!$A:$AD,AF$2,0)</f>
        <v>#N/A</v>
      </c>
      <c r="AG1331" t="e">
        <f>VLOOKUP($Z1331,'oddspedia-matches'!$A:$AD,AG$2,0)</f>
        <v>#N/A</v>
      </c>
      <c r="AH1331" t="e">
        <f>VLOOKUP($Z1331,'oddspedia-matches'!$A:$AD,AH$2,0)</f>
        <v>#N/A</v>
      </c>
      <c r="AI1331" t="e">
        <f>VLOOKUP($Z1331,'oddspedia-matches'!$A:$AD,AI$2,0)</f>
        <v>#N/A</v>
      </c>
      <c r="AJ1331" t="e">
        <f>VLOOKUP($Z1331,'oddspedia-matches'!$A:$AD,AJ$2,0)</f>
        <v>#N/A</v>
      </c>
      <c r="AK1331" t="e">
        <f>VLOOKUP($Z1331,'oddspedia-matches'!$A:$AD,AK$2,0)</f>
        <v>#N/A</v>
      </c>
      <c r="AL1331" t="e">
        <f>VLOOKUP($Z1331,'oddspedia-matches'!$A:$AD,AL$2,0)</f>
        <v>#N/A</v>
      </c>
      <c r="AM1331" t="e">
        <f>VLOOKUP($Z1331,'oddspedia-matches'!$A:$AD,AM$2,0)</f>
        <v>#N/A</v>
      </c>
      <c r="AN1331" t="e">
        <f>VLOOKUP($Z1331,'oddspedia-matches'!$A:$AD,AN$2,0)</f>
        <v>#N/A</v>
      </c>
      <c r="AO1331" t="e">
        <f>VLOOKUP($Z1331,'oddspedia-matches'!$A:$AD,AO$2,0)</f>
        <v>#N/A</v>
      </c>
      <c r="AP1331" t="e">
        <f>VLOOKUP($Z1331,'oddspedia-matches'!$A:$AD,AP$2,0)</f>
        <v>#N/A</v>
      </c>
      <c r="AQ1331" t="e">
        <f>VLOOKUP($Z1331,'oddspedia-matches'!$A:$AD,AQ$2,0)</f>
        <v>#N/A</v>
      </c>
      <c r="AR1331" t="s">
        <v>7119</v>
      </c>
    </row>
    <row r="1332" spans="2:44" hidden="1" x14ac:dyDescent="0.3">
      <c r="B1332" t="s">
        <v>543</v>
      </c>
      <c r="C1332" t="s">
        <v>7061</v>
      </c>
      <c r="D1332" s="25">
        <v>0.375</v>
      </c>
      <c r="E1332" t="s">
        <v>970</v>
      </c>
      <c r="F1332" t="s">
        <v>545</v>
      </c>
      <c r="H1332">
        <v>43.1</v>
      </c>
      <c r="I1332">
        <v>26.7</v>
      </c>
      <c r="J1332">
        <v>30.2</v>
      </c>
      <c r="K1332">
        <v>69.8</v>
      </c>
      <c r="L1332">
        <v>56.9</v>
      </c>
      <c r="M1332">
        <v>73.3</v>
      </c>
      <c r="N1332">
        <v>31</v>
      </c>
      <c r="O1332">
        <v>43.2</v>
      </c>
      <c r="P1332">
        <v>25.8</v>
      </c>
      <c r="Q1332">
        <v>70.099999999999994</v>
      </c>
      <c r="R1332">
        <v>82.2</v>
      </c>
      <c r="S1332">
        <v>59.3</v>
      </c>
      <c r="T1332">
        <v>40.700000000000003</v>
      </c>
      <c r="U1332">
        <v>46.5</v>
      </c>
      <c r="V1332">
        <v>62.4</v>
      </c>
      <c r="W1332">
        <v>37.6</v>
      </c>
      <c r="X1332" t="str">
        <f>VLOOKUP(E1332,'Transform table'!A:B,2,0)</f>
        <v>Shandong Luneng Taishan</v>
      </c>
      <c r="Y1332" t="str">
        <f>VLOOKUP(F1332,'Transform table'!A:B,2,0)</f>
        <v>Tianjin Teda</v>
      </c>
      <c r="Z1332" t="str">
        <f t="shared" si="6"/>
        <v>09/08/2026Shandong Luneng TaishanTianjin Teda</v>
      </c>
      <c r="AA1332" t="e">
        <f>VLOOKUP($Z1332,'oddspedia-matches'!$A:$AD,AA$2,0)</f>
        <v>#N/A</v>
      </c>
      <c r="AB1332" t="e">
        <f>VLOOKUP($Z1332,'oddspedia-matches'!$A:$AD,AB$2,0)</f>
        <v>#N/A</v>
      </c>
      <c r="AC1332" t="e">
        <f>VLOOKUP($Z1332,'oddspedia-matches'!$A:$AD,AC$2,0)</f>
        <v>#N/A</v>
      </c>
      <c r="AD1332" t="e">
        <f>VLOOKUP($Z1332,'oddspedia-matches'!$A:$AD,AD$2,0)</f>
        <v>#N/A</v>
      </c>
      <c r="AE1332" t="e">
        <f>VLOOKUP($Z1332,'oddspedia-matches'!$A:$AD,AE$2,0)</f>
        <v>#N/A</v>
      </c>
      <c r="AF1332" t="e">
        <f>VLOOKUP($Z1332,'oddspedia-matches'!$A:$AD,AF$2,0)</f>
        <v>#N/A</v>
      </c>
      <c r="AG1332" t="e">
        <f>VLOOKUP($Z1332,'oddspedia-matches'!$A:$AD,AG$2,0)</f>
        <v>#N/A</v>
      </c>
      <c r="AH1332" t="e">
        <f>VLOOKUP($Z1332,'oddspedia-matches'!$A:$AD,AH$2,0)</f>
        <v>#N/A</v>
      </c>
      <c r="AI1332" t="e">
        <f>VLOOKUP($Z1332,'oddspedia-matches'!$A:$AD,AI$2,0)</f>
        <v>#N/A</v>
      </c>
      <c r="AJ1332" t="e">
        <f>VLOOKUP($Z1332,'oddspedia-matches'!$A:$AD,AJ$2,0)</f>
        <v>#N/A</v>
      </c>
      <c r="AK1332" t="e">
        <f>VLOOKUP($Z1332,'oddspedia-matches'!$A:$AD,AK$2,0)</f>
        <v>#N/A</v>
      </c>
      <c r="AL1332" t="e">
        <f>VLOOKUP($Z1332,'oddspedia-matches'!$A:$AD,AL$2,0)</f>
        <v>#N/A</v>
      </c>
      <c r="AM1332" t="e">
        <f>VLOOKUP($Z1332,'oddspedia-matches'!$A:$AD,AM$2,0)</f>
        <v>#N/A</v>
      </c>
      <c r="AN1332" t="e">
        <f>VLOOKUP($Z1332,'oddspedia-matches'!$A:$AD,AN$2,0)</f>
        <v>#N/A</v>
      </c>
      <c r="AO1332" t="e">
        <f>VLOOKUP($Z1332,'oddspedia-matches'!$A:$AD,AO$2,0)</f>
        <v>#N/A</v>
      </c>
      <c r="AP1332" t="e">
        <f>VLOOKUP($Z1332,'oddspedia-matches'!$A:$AD,AP$2,0)</f>
        <v>#N/A</v>
      </c>
      <c r="AQ1332" t="e">
        <f>VLOOKUP($Z1332,'oddspedia-matches'!$A:$AD,AQ$2,0)</f>
        <v>#N/A</v>
      </c>
      <c r="AR1332" t="s">
        <v>7123</v>
      </c>
    </row>
    <row r="1333" spans="2:44" hidden="1" x14ac:dyDescent="0.3">
      <c r="B1333" t="s">
        <v>474</v>
      </c>
      <c r="C1333" t="s">
        <v>7061</v>
      </c>
      <c r="D1333" s="25">
        <v>0.375</v>
      </c>
      <c r="E1333" t="s">
        <v>602</v>
      </c>
      <c r="F1333" t="s">
        <v>243</v>
      </c>
      <c r="H1333">
        <v>53.9</v>
      </c>
      <c r="I1333">
        <v>26.7</v>
      </c>
      <c r="J1333">
        <v>19.399999999999999</v>
      </c>
      <c r="K1333">
        <v>80.599999999999994</v>
      </c>
      <c r="L1333">
        <v>46.1</v>
      </c>
      <c r="M1333">
        <v>73.3</v>
      </c>
      <c r="N1333">
        <v>47.8</v>
      </c>
      <c r="O1333">
        <v>37.700000000000003</v>
      </c>
      <c r="P1333">
        <v>14.6</v>
      </c>
      <c r="Q1333">
        <v>74.3</v>
      </c>
      <c r="R1333">
        <v>74</v>
      </c>
      <c r="S1333">
        <v>47.7</v>
      </c>
      <c r="T1333">
        <v>52.3</v>
      </c>
      <c r="U1333">
        <v>59.2</v>
      </c>
      <c r="V1333">
        <v>49.8</v>
      </c>
      <c r="W1333">
        <v>50.2</v>
      </c>
      <c r="X1333" t="str">
        <f>VLOOKUP(E1333,'Transform table'!A:B,2,0)</f>
        <v>Kuopio PS</v>
      </c>
      <c r="Y1333" t="str">
        <f>VLOOKUP(F1333,'Transform table'!A:B,2,0)</f>
        <v>Turku PS</v>
      </c>
      <c r="Z1333" t="str">
        <f t="shared" si="6"/>
        <v>09/08/2026Kuopio PSTurku PS</v>
      </c>
      <c r="AA1333" t="e">
        <f>VLOOKUP($Z1333,'oddspedia-matches'!$A:$AD,AA$2,0)</f>
        <v>#N/A</v>
      </c>
      <c r="AB1333" t="e">
        <f>VLOOKUP($Z1333,'oddspedia-matches'!$A:$AD,AB$2,0)</f>
        <v>#N/A</v>
      </c>
      <c r="AC1333" t="e">
        <f>VLOOKUP($Z1333,'oddspedia-matches'!$A:$AD,AC$2,0)</f>
        <v>#N/A</v>
      </c>
      <c r="AD1333" t="e">
        <f>VLOOKUP($Z1333,'oddspedia-matches'!$A:$AD,AD$2,0)</f>
        <v>#N/A</v>
      </c>
      <c r="AE1333" t="e">
        <f>VLOOKUP($Z1333,'oddspedia-matches'!$A:$AD,AE$2,0)</f>
        <v>#N/A</v>
      </c>
      <c r="AF1333" t="e">
        <f>VLOOKUP($Z1333,'oddspedia-matches'!$A:$AD,AF$2,0)</f>
        <v>#N/A</v>
      </c>
      <c r="AG1333" t="e">
        <f>VLOOKUP($Z1333,'oddspedia-matches'!$A:$AD,AG$2,0)</f>
        <v>#N/A</v>
      </c>
      <c r="AH1333" t="e">
        <f>VLOOKUP($Z1333,'oddspedia-matches'!$A:$AD,AH$2,0)</f>
        <v>#N/A</v>
      </c>
      <c r="AI1333" t="e">
        <f>VLOOKUP($Z1333,'oddspedia-matches'!$A:$AD,AI$2,0)</f>
        <v>#N/A</v>
      </c>
      <c r="AJ1333" t="e">
        <f>VLOOKUP($Z1333,'oddspedia-matches'!$A:$AD,AJ$2,0)</f>
        <v>#N/A</v>
      </c>
      <c r="AK1333" t="e">
        <f>VLOOKUP($Z1333,'oddspedia-matches'!$A:$AD,AK$2,0)</f>
        <v>#N/A</v>
      </c>
      <c r="AL1333" t="e">
        <f>VLOOKUP($Z1333,'oddspedia-matches'!$A:$AD,AL$2,0)</f>
        <v>#N/A</v>
      </c>
      <c r="AM1333" t="e">
        <f>VLOOKUP($Z1333,'oddspedia-matches'!$A:$AD,AM$2,0)</f>
        <v>#N/A</v>
      </c>
      <c r="AN1333" t="e">
        <f>VLOOKUP($Z1333,'oddspedia-matches'!$A:$AD,AN$2,0)</f>
        <v>#N/A</v>
      </c>
      <c r="AO1333" t="e">
        <f>VLOOKUP($Z1333,'oddspedia-matches'!$A:$AD,AO$2,0)</f>
        <v>#N/A</v>
      </c>
      <c r="AP1333" t="e">
        <f>VLOOKUP($Z1333,'oddspedia-matches'!$A:$AD,AP$2,0)</f>
        <v>#N/A</v>
      </c>
      <c r="AQ1333" t="e">
        <f>VLOOKUP($Z1333,'oddspedia-matches'!$A:$AD,AQ$2,0)</f>
        <v>#N/A</v>
      </c>
      <c r="AR1333" t="s">
        <v>7119</v>
      </c>
    </row>
    <row r="1334" spans="2:44" hidden="1" x14ac:dyDescent="0.3">
      <c r="B1334" t="s">
        <v>448</v>
      </c>
      <c r="C1334" t="s">
        <v>7061</v>
      </c>
      <c r="D1334" s="25">
        <v>0.375</v>
      </c>
      <c r="E1334" t="s">
        <v>223</v>
      </c>
      <c r="F1334" t="s">
        <v>593</v>
      </c>
      <c r="H1334">
        <v>30</v>
      </c>
      <c r="I1334">
        <v>30.3</v>
      </c>
      <c r="J1334">
        <v>39.700000000000003</v>
      </c>
      <c r="K1334">
        <v>60.3</v>
      </c>
      <c r="L1334">
        <v>70</v>
      </c>
      <c r="M1334">
        <v>69.7</v>
      </c>
      <c r="N1334">
        <v>27.1</v>
      </c>
      <c r="O1334">
        <v>44.9</v>
      </c>
      <c r="P1334">
        <v>28</v>
      </c>
      <c r="Q1334">
        <v>67.7</v>
      </c>
      <c r="R1334">
        <v>71.400000000000006</v>
      </c>
      <c r="S1334">
        <v>44.2</v>
      </c>
      <c r="T1334">
        <v>55.8</v>
      </c>
      <c r="U1334">
        <v>61.2</v>
      </c>
      <c r="V1334">
        <v>50.9</v>
      </c>
      <c r="W1334">
        <v>49.1</v>
      </c>
      <c r="X1334" t="str">
        <f>VLOOKUP(E1334,'Transform table'!A:B,2,0)</f>
        <v>Klubi 04</v>
      </c>
      <c r="Y1334" t="str">
        <f>VLOOKUP(F1334,'Transform table'!A:B,2,0)</f>
        <v>KTP</v>
      </c>
      <c r="Z1334" t="str">
        <f t="shared" si="6"/>
        <v>09/08/2026Klubi 04KTP</v>
      </c>
      <c r="AA1334" t="e">
        <f>VLOOKUP($Z1334,'oddspedia-matches'!$A:$AD,AA$2,0)</f>
        <v>#N/A</v>
      </c>
      <c r="AB1334" t="e">
        <f>VLOOKUP($Z1334,'oddspedia-matches'!$A:$AD,AB$2,0)</f>
        <v>#N/A</v>
      </c>
      <c r="AC1334" t="e">
        <f>VLOOKUP($Z1334,'oddspedia-matches'!$A:$AD,AC$2,0)</f>
        <v>#N/A</v>
      </c>
      <c r="AD1334" t="e">
        <f>VLOOKUP($Z1334,'oddspedia-matches'!$A:$AD,AD$2,0)</f>
        <v>#N/A</v>
      </c>
      <c r="AE1334" t="e">
        <f>VLOOKUP($Z1334,'oddspedia-matches'!$A:$AD,AE$2,0)</f>
        <v>#N/A</v>
      </c>
      <c r="AF1334" t="e">
        <f>VLOOKUP($Z1334,'oddspedia-matches'!$A:$AD,AF$2,0)</f>
        <v>#N/A</v>
      </c>
      <c r="AG1334" t="e">
        <f>VLOOKUP($Z1334,'oddspedia-matches'!$A:$AD,AG$2,0)</f>
        <v>#N/A</v>
      </c>
      <c r="AH1334" t="e">
        <f>VLOOKUP($Z1334,'oddspedia-matches'!$A:$AD,AH$2,0)</f>
        <v>#N/A</v>
      </c>
      <c r="AI1334" t="e">
        <f>VLOOKUP($Z1334,'oddspedia-matches'!$A:$AD,AI$2,0)</f>
        <v>#N/A</v>
      </c>
      <c r="AJ1334" t="e">
        <f>VLOOKUP($Z1334,'oddspedia-matches'!$A:$AD,AJ$2,0)</f>
        <v>#N/A</v>
      </c>
      <c r="AK1334" t="e">
        <f>VLOOKUP($Z1334,'oddspedia-matches'!$A:$AD,AK$2,0)</f>
        <v>#N/A</v>
      </c>
      <c r="AL1334" t="e">
        <f>VLOOKUP($Z1334,'oddspedia-matches'!$A:$AD,AL$2,0)</f>
        <v>#N/A</v>
      </c>
      <c r="AM1334" t="e">
        <f>VLOOKUP($Z1334,'oddspedia-matches'!$A:$AD,AM$2,0)</f>
        <v>#N/A</v>
      </c>
      <c r="AN1334" t="e">
        <f>VLOOKUP($Z1334,'oddspedia-matches'!$A:$AD,AN$2,0)</f>
        <v>#N/A</v>
      </c>
      <c r="AO1334" t="e">
        <f>VLOOKUP($Z1334,'oddspedia-matches'!$A:$AD,AO$2,0)</f>
        <v>#N/A</v>
      </c>
      <c r="AP1334" t="e">
        <f>VLOOKUP($Z1334,'oddspedia-matches'!$A:$AD,AP$2,0)</f>
        <v>#N/A</v>
      </c>
      <c r="AQ1334" t="e">
        <f>VLOOKUP($Z1334,'oddspedia-matches'!$A:$AD,AQ$2,0)</f>
        <v>#N/A</v>
      </c>
    </row>
    <row r="1335" spans="2:44" hidden="1" x14ac:dyDescent="0.3">
      <c r="B1335" t="s">
        <v>476</v>
      </c>
      <c r="C1335" t="s">
        <v>7061</v>
      </c>
      <c r="D1335" s="25">
        <v>0.375</v>
      </c>
      <c r="E1335" t="s">
        <v>997</v>
      </c>
      <c r="F1335" t="s">
        <v>1257</v>
      </c>
      <c r="H1335">
        <v>52.5</v>
      </c>
      <c r="I1335">
        <v>24.9</v>
      </c>
      <c r="J1335">
        <v>22.6</v>
      </c>
      <c r="K1335">
        <v>77.400000000000006</v>
      </c>
      <c r="L1335">
        <v>47.5</v>
      </c>
      <c r="M1335">
        <v>75.099999999999994</v>
      </c>
      <c r="N1335">
        <v>40.9</v>
      </c>
      <c r="O1335">
        <v>38.200000000000003</v>
      </c>
      <c r="P1335">
        <v>20.9</v>
      </c>
      <c r="Q1335">
        <v>76.3</v>
      </c>
      <c r="R1335">
        <v>84.9</v>
      </c>
      <c r="S1335">
        <v>63.8</v>
      </c>
      <c r="T1335">
        <v>36.200000000000003</v>
      </c>
      <c r="U1335">
        <v>42.7</v>
      </c>
      <c r="V1335">
        <v>63.6</v>
      </c>
      <c r="W1335">
        <v>36.4</v>
      </c>
      <c r="X1335" t="str">
        <f>VLOOKUP(E1335,'Transform table'!A:B,2,0)</f>
        <v>Hammarby IF</v>
      </c>
      <c r="Y1335" t="str">
        <f>VLOOKUP(F1335,'Transform table'!A:B,2,0)</f>
        <v>Hacken</v>
      </c>
      <c r="Z1335" t="str">
        <f t="shared" si="6"/>
        <v>09/08/2026Hammarby IFHacken</v>
      </c>
      <c r="AA1335" t="e">
        <f>VLOOKUP($Z1335,'oddspedia-matches'!$A:$AD,AA$2,0)</f>
        <v>#N/A</v>
      </c>
      <c r="AB1335" t="e">
        <f>VLOOKUP($Z1335,'oddspedia-matches'!$A:$AD,AB$2,0)</f>
        <v>#N/A</v>
      </c>
      <c r="AC1335" t="e">
        <f>VLOOKUP($Z1335,'oddspedia-matches'!$A:$AD,AC$2,0)</f>
        <v>#N/A</v>
      </c>
      <c r="AD1335" t="e">
        <f>VLOOKUP($Z1335,'oddspedia-matches'!$A:$AD,AD$2,0)</f>
        <v>#N/A</v>
      </c>
      <c r="AE1335" t="e">
        <f>VLOOKUP($Z1335,'oddspedia-matches'!$A:$AD,AE$2,0)</f>
        <v>#N/A</v>
      </c>
      <c r="AF1335" t="e">
        <f>VLOOKUP($Z1335,'oddspedia-matches'!$A:$AD,AF$2,0)</f>
        <v>#N/A</v>
      </c>
      <c r="AG1335" t="e">
        <f>VLOOKUP($Z1335,'oddspedia-matches'!$A:$AD,AG$2,0)</f>
        <v>#N/A</v>
      </c>
      <c r="AH1335" t="e">
        <f>VLOOKUP($Z1335,'oddspedia-matches'!$A:$AD,AH$2,0)</f>
        <v>#N/A</v>
      </c>
      <c r="AI1335" t="e">
        <f>VLOOKUP($Z1335,'oddspedia-matches'!$A:$AD,AI$2,0)</f>
        <v>#N/A</v>
      </c>
      <c r="AJ1335" t="e">
        <f>VLOOKUP($Z1335,'oddspedia-matches'!$A:$AD,AJ$2,0)</f>
        <v>#N/A</v>
      </c>
      <c r="AK1335" t="e">
        <f>VLOOKUP($Z1335,'oddspedia-matches'!$A:$AD,AK$2,0)</f>
        <v>#N/A</v>
      </c>
      <c r="AL1335" t="e">
        <f>VLOOKUP($Z1335,'oddspedia-matches'!$A:$AD,AL$2,0)</f>
        <v>#N/A</v>
      </c>
      <c r="AM1335" t="e">
        <f>VLOOKUP($Z1335,'oddspedia-matches'!$A:$AD,AM$2,0)</f>
        <v>#N/A</v>
      </c>
      <c r="AN1335" t="e">
        <f>VLOOKUP($Z1335,'oddspedia-matches'!$A:$AD,AN$2,0)</f>
        <v>#N/A</v>
      </c>
      <c r="AO1335" t="e">
        <f>VLOOKUP($Z1335,'oddspedia-matches'!$A:$AD,AO$2,0)</f>
        <v>#N/A</v>
      </c>
      <c r="AP1335" t="e">
        <f>VLOOKUP($Z1335,'oddspedia-matches'!$A:$AD,AP$2,0)</f>
        <v>#N/A</v>
      </c>
      <c r="AQ1335" t="e">
        <f>VLOOKUP($Z1335,'oddspedia-matches'!$A:$AD,AQ$2,0)</f>
        <v>#N/A</v>
      </c>
      <c r="AR1335" t="s">
        <v>7123</v>
      </c>
    </row>
    <row r="1336" spans="2:44" hidden="1" x14ac:dyDescent="0.3">
      <c r="B1336" t="s">
        <v>476</v>
      </c>
      <c r="C1336" t="s">
        <v>7061</v>
      </c>
      <c r="D1336" s="25">
        <v>0.375</v>
      </c>
      <c r="E1336" t="s">
        <v>257</v>
      </c>
      <c r="F1336" t="s">
        <v>598</v>
      </c>
      <c r="H1336">
        <v>56.7</v>
      </c>
      <c r="I1336">
        <v>24</v>
      </c>
      <c r="J1336">
        <v>19.3</v>
      </c>
      <c r="K1336">
        <v>80.7</v>
      </c>
      <c r="L1336">
        <v>43.3</v>
      </c>
      <c r="M1336">
        <v>76</v>
      </c>
      <c r="N1336">
        <v>46.9</v>
      </c>
      <c r="O1336">
        <v>34.700000000000003</v>
      </c>
      <c r="P1336">
        <v>18.399999999999999</v>
      </c>
      <c r="Q1336">
        <v>80.3</v>
      </c>
      <c r="R1336">
        <v>85.7</v>
      </c>
      <c r="S1336">
        <v>65.2</v>
      </c>
      <c r="T1336">
        <v>34.799999999999997</v>
      </c>
      <c r="U1336">
        <v>41.8</v>
      </c>
      <c r="V1336">
        <v>63.1</v>
      </c>
      <c r="W1336">
        <v>36.9</v>
      </c>
      <c r="X1336" t="str">
        <f>VLOOKUP(E1336,'Transform table'!A:B,2,0)</f>
        <v>Malmo</v>
      </c>
      <c r="Y1336" t="str">
        <f>VLOOKUP(F1336,'Transform table'!A:B,2,0)</f>
        <v>Degerfors IF</v>
      </c>
      <c r="Z1336" t="str">
        <f t="shared" si="6"/>
        <v>09/08/2026MalmoDegerfors IF</v>
      </c>
      <c r="AA1336" t="e">
        <f>VLOOKUP($Z1336,'oddspedia-matches'!$A:$AD,AA$2,0)</f>
        <v>#N/A</v>
      </c>
      <c r="AB1336" t="e">
        <f>VLOOKUP($Z1336,'oddspedia-matches'!$A:$AD,AB$2,0)</f>
        <v>#N/A</v>
      </c>
      <c r="AC1336" t="e">
        <f>VLOOKUP($Z1336,'oddspedia-matches'!$A:$AD,AC$2,0)</f>
        <v>#N/A</v>
      </c>
      <c r="AD1336" t="e">
        <f>VLOOKUP($Z1336,'oddspedia-matches'!$A:$AD,AD$2,0)</f>
        <v>#N/A</v>
      </c>
      <c r="AE1336" t="e">
        <f>VLOOKUP($Z1336,'oddspedia-matches'!$A:$AD,AE$2,0)</f>
        <v>#N/A</v>
      </c>
      <c r="AF1336" t="e">
        <f>VLOOKUP($Z1336,'oddspedia-matches'!$A:$AD,AF$2,0)</f>
        <v>#N/A</v>
      </c>
      <c r="AG1336" t="e">
        <f>VLOOKUP($Z1336,'oddspedia-matches'!$A:$AD,AG$2,0)</f>
        <v>#N/A</v>
      </c>
      <c r="AH1336" t="e">
        <f>VLOOKUP($Z1336,'oddspedia-matches'!$A:$AD,AH$2,0)</f>
        <v>#N/A</v>
      </c>
      <c r="AI1336" t="e">
        <f>VLOOKUP($Z1336,'oddspedia-matches'!$A:$AD,AI$2,0)</f>
        <v>#N/A</v>
      </c>
      <c r="AJ1336" t="e">
        <f>VLOOKUP($Z1336,'oddspedia-matches'!$A:$AD,AJ$2,0)</f>
        <v>#N/A</v>
      </c>
      <c r="AK1336" t="e">
        <f>VLOOKUP($Z1336,'oddspedia-matches'!$A:$AD,AK$2,0)</f>
        <v>#N/A</v>
      </c>
      <c r="AL1336" t="e">
        <f>VLOOKUP($Z1336,'oddspedia-matches'!$A:$AD,AL$2,0)</f>
        <v>#N/A</v>
      </c>
      <c r="AM1336" t="e">
        <f>VLOOKUP($Z1336,'oddspedia-matches'!$A:$AD,AM$2,0)</f>
        <v>#N/A</v>
      </c>
      <c r="AN1336" t="e">
        <f>VLOOKUP($Z1336,'oddspedia-matches'!$A:$AD,AN$2,0)</f>
        <v>#N/A</v>
      </c>
      <c r="AO1336" t="e">
        <f>VLOOKUP($Z1336,'oddspedia-matches'!$A:$AD,AO$2,0)</f>
        <v>#N/A</v>
      </c>
      <c r="AP1336" t="e">
        <f>VLOOKUP($Z1336,'oddspedia-matches'!$A:$AD,AP$2,0)</f>
        <v>#N/A</v>
      </c>
      <c r="AQ1336" t="e">
        <f>VLOOKUP($Z1336,'oddspedia-matches'!$A:$AD,AQ$2,0)</f>
        <v>#N/A</v>
      </c>
      <c r="AR1336" t="s">
        <v>7122</v>
      </c>
    </row>
    <row r="1337" spans="2:44" hidden="1" x14ac:dyDescent="0.3">
      <c r="B1337" t="s">
        <v>486</v>
      </c>
      <c r="C1337" t="s">
        <v>7061</v>
      </c>
      <c r="D1337" s="25">
        <v>0.375</v>
      </c>
      <c r="E1337" t="s">
        <v>676</v>
      </c>
      <c r="F1337" t="s">
        <v>1274</v>
      </c>
      <c r="H1337">
        <v>39.4</v>
      </c>
      <c r="I1337">
        <v>31.9</v>
      </c>
      <c r="J1337">
        <v>28.7</v>
      </c>
      <c r="K1337">
        <v>71.3</v>
      </c>
      <c r="L1337">
        <v>60.6</v>
      </c>
      <c r="M1337">
        <v>68.099999999999994</v>
      </c>
      <c r="N1337">
        <v>29.3</v>
      </c>
      <c r="O1337">
        <v>46.1</v>
      </c>
      <c r="P1337">
        <v>24.5</v>
      </c>
      <c r="Q1337">
        <v>65.599999999999994</v>
      </c>
      <c r="R1337">
        <v>64.7</v>
      </c>
      <c r="S1337">
        <v>36.4</v>
      </c>
      <c r="T1337">
        <v>63.6</v>
      </c>
      <c r="U1337">
        <v>68.5</v>
      </c>
      <c r="V1337">
        <v>44.4</v>
      </c>
      <c r="W1337">
        <v>55.6</v>
      </c>
      <c r="X1337" t="str">
        <f>VLOOKUP(E1337,'Transform table'!A:B,2,0)</f>
        <v>Defensor Sporting</v>
      </c>
      <c r="Y1337" t="str">
        <f>VLOOKUP(F1337,'Transform table'!A:B,2,0)</f>
        <v>Montevideo Wanderers</v>
      </c>
      <c r="Z1337" t="str">
        <f t="shared" si="6"/>
        <v>09/08/2026Defensor SportingMontevideo Wanderers</v>
      </c>
      <c r="AA1337" t="e">
        <f>VLOOKUP($Z1337,'oddspedia-matches'!$A:$AD,AA$2,0)</f>
        <v>#N/A</v>
      </c>
      <c r="AB1337" t="e">
        <f>VLOOKUP($Z1337,'oddspedia-matches'!$A:$AD,AB$2,0)</f>
        <v>#N/A</v>
      </c>
      <c r="AC1337" t="e">
        <f>VLOOKUP($Z1337,'oddspedia-matches'!$A:$AD,AC$2,0)</f>
        <v>#N/A</v>
      </c>
      <c r="AD1337" t="e">
        <f>VLOOKUP($Z1337,'oddspedia-matches'!$A:$AD,AD$2,0)</f>
        <v>#N/A</v>
      </c>
      <c r="AE1337" t="e">
        <f>VLOOKUP($Z1337,'oddspedia-matches'!$A:$AD,AE$2,0)</f>
        <v>#N/A</v>
      </c>
      <c r="AF1337" t="e">
        <f>VLOOKUP($Z1337,'oddspedia-matches'!$A:$AD,AF$2,0)</f>
        <v>#N/A</v>
      </c>
      <c r="AG1337" t="e">
        <f>VLOOKUP($Z1337,'oddspedia-matches'!$A:$AD,AG$2,0)</f>
        <v>#N/A</v>
      </c>
      <c r="AH1337" t="e">
        <f>VLOOKUP($Z1337,'oddspedia-matches'!$A:$AD,AH$2,0)</f>
        <v>#N/A</v>
      </c>
      <c r="AI1337" t="e">
        <f>VLOOKUP($Z1337,'oddspedia-matches'!$A:$AD,AI$2,0)</f>
        <v>#N/A</v>
      </c>
      <c r="AJ1337" t="e">
        <f>VLOOKUP($Z1337,'oddspedia-matches'!$A:$AD,AJ$2,0)</f>
        <v>#N/A</v>
      </c>
      <c r="AK1337" t="e">
        <f>VLOOKUP($Z1337,'oddspedia-matches'!$A:$AD,AK$2,0)</f>
        <v>#N/A</v>
      </c>
      <c r="AL1337" t="e">
        <f>VLOOKUP($Z1337,'oddspedia-matches'!$A:$AD,AL$2,0)</f>
        <v>#N/A</v>
      </c>
      <c r="AM1337" t="e">
        <f>VLOOKUP($Z1337,'oddspedia-matches'!$A:$AD,AM$2,0)</f>
        <v>#N/A</v>
      </c>
      <c r="AN1337" t="e">
        <f>VLOOKUP($Z1337,'oddspedia-matches'!$A:$AD,AN$2,0)</f>
        <v>#N/A</v>
      </c>
      <c r="AO1337" t="e">
        <f>VLOOKUP($Z1337,'oddspedia-matches'!$A:$AD,AO$2,0)</f>
        <v>#N/A</v>
      </c>
      <c r="AP1337" t="e">
        <f>VLOOKUP($Z1337,'oddspedia-matches'!$A:$AD,AP$2,0)</f>
        <v>#N/A</v>
      </c>
      <c r="AQ1337" t="e">
        <f>VLOOKUP($Z1337,'oddspedia-matches'!$A:$AD,AQ$2,0)</f>
        <v>#N/A</v>
      </c>
      <c r="AR1337" t="s">
        <v>7119</v>
      </c>
    </row>
    <row r="1338" spans="2:44" hidden="1" x14ac:dyDescent="0.3">
      <c r="B1338" t="s">
        <v>465</v>
      </c>
      <c r="C1338" t="s">
        <v>7061</v>
      </c>
      <c r="D1338" s="25">
        <v>0.39583333333333331</v>
      </c>
      <c r="E1338" t="s">
        <v>33</v>
      </c>
      <c r="F1338" t="s">
        <v>1248</v>
      </c>
      <c r="H1338">
        <v>47.6</v>
      </c>
      <c r="I1338">
        <v>27.5</v>
      </c>
      <c r="J1338">
        <v>25</v>
      </c>
      <c r="K1338">
        <v>75</v>
      </c>
      <c r="L1338">
        <v>52.4</v>
      </c>
      <c r="M1338">
        <v>72.5</v>
      </c>
      <c r="N1338">
        <v>31.5</v>
      </c>
      <c r="O1338">
        <v>43.3</v>
      </c>
      <c r="P1338">
        <v>25.1</v>
      </c>
      <c r="Q1338">
        <v>69.8</v>
      </c>
      <c r="R1338">
        <v>76.599999999999994</v>
      </c>
      <c r="S1338">
        <v>51</v>
      </c>
      <c r="T1338">
        <v>49</v>
      </c>
      <c r="U1338">
        <v>55.1</v>
      </c>
      <c r="V1338">
        <v>54.9</v>
      </c>
      <c r="W1338">
        <v>45.1</v>
      </c>
      <c r="X1338" t="str">
        <f>VLOOKUP(E1338,'Transform table'!A:B,2,0)</f>
        <v>Lillestrom</v>
      </c>
      <c r="Y1338" t="str">
        <f>VLOOKUP(F1338,'Transform table'!A:B,2,0)</f>
        <v>Rosenborg</v>
      </c>
      <c r="Z1338" t="str">
        <f t="shared" si="6"/>
        <v>09/08/2026LillestromRosenborg</v>
      </c>
      <c r="AA1338" t="e">
        <f>VLOOKUP($Z1338,'oddspedia-matches'!$A:$AD,AA$2,0)</f>
        <v>#N/A</v>
      </c>
      <c r="AB1338" t="e">
        <f>VLOOKUP($Z1338,'oddspedia-matches'!$A:$AD,AB$2,0)</f>
        <v>#N/A</v>
      </c>
      <c r="AC1338" t="e">
        <f>VLOOKUP($Z1338,'oddspedia-matches'!$A:$AD,AC$2,0)</f>
        <v>#N/A</v>
      </c>
      <c r="AD1338" t="e">
        <f>VLOOKUP($Z1338,'oddspedia-matches'!$A:$AD,AD$2,0)</f>
        <v>#N/A</v>
      </c>
      <c r="AE1338" t="e">
        <f>VLOOKUP($Z1338,'oddspedia-matches'!$A:$AD,AE$2,0)</f>
        <v>#N/A</v>
      </c>
      <c r="AF1338" t="e">
        <f>VLOOKUP($Z1338,'oddspedia-matches'!$A:$AD,AF$2,0)</f>
        <v>#N/A</v>
      </c>
      <c r="AG1338" t="e">
        <f>VLOOKUP($Z1338,'oddspedia-matches'!$A:$AD,AG$2,0)</f>
        <v>#N/A</v>
      </c>
      <c r="AH1338" t="e">
        <f>VLOOKUP($Z1338,'oddspedia-matches'!$A:$AD,AH$2,0)</f>
        <v>#N/A</v>
      </c>
      <c r="AI1338" t="e">
        <f>VLOOKUP($Z1338,'oddspedia-matches'!$A:$AD,AI$2,0)</f>
        <v>#N/A</v>
      </c>
      <c r="AJ1338" t="e">
        <f>VLOOKUP($Z1338,'oddspedia-matches'!$A:$AD,AJ$2,0)</f>
        <v>#N/A</v>
      </c>
      <c r="AK1338" t="e">
        <f>VLOOKUP($Z1338,'oddspedia-matches'!$A:$AD,AK$2,0)</f>
        <v>#N/A</v>
      </c>
      <c r="AL1338" t="e">
        <f>VLOOKUP($Z1338,'oddspedia-matches'!$A:$AD,AL$2,0)</f>
        <v>#N/A</v>
      </c>
      <c r="AM1338" t="e">
        <f>VLOOKUP($Z1338,'oddspedia-matches'!$A:$AD,AM$2,0)</f>
        <v>#N/A</v>
      </c>
      <c r="AN1338" t="e">
        <f>VLOOKUP($Z1338,'oddspedia-matches'!$A:$AD,AN$2,0)</f>
        <v>#N/A</v>
      </c>
      <c r="AO1338" t="e">
        <f>VLOOKUP($Z1338,'oddspedia-matches'!$A:$AD,AO$2,0)</f>
        <v>#N/A</v>
      </c>
      <c r="AP1338" t="e">
        <f>VLOOKUP($Z1338,'oddspedia-matches'!$A:$AD,AP$2,0)</f>
        <v>#N/A</v>
      </c>
      <c r="AQ1338" t="e">
        <f>VLOOKUP($Z1338,'oddspedia-matches'!$A:$AD,AQ$2,0)</f>
        <v>#N/A</v>
      </c>
      <c r="AR1338" t="s">
        <v>7118</v>
      </c>
    </row>
    <row r="1339" spans="2:44" hidden="1" x14ac:dyDescent="0.3">
      <c r="B1339" t="s">
        <v>584</v>
      </c>
      <c r="C1339" t="s">
        <v>7061</v>
      </c>
      <c r="D1339" s="25">
        <v>0.41666666666666669</v>
      </c>
      <c r="E1339" t="s">
        <v>1027</v>
      </c>
      <c r="F1339" t="s">
        <v>616</v>
      </c>
      <c r="H1339">
        <v>48.4</v>
      </c>
      <c r="I1339">
        <v>27.4</v>
      </c>
      <c r="J1339">
        <v>24.2</v>
      </c>
      <c r="K1339">
        <v>75.8</v>
      </c>
      <c r="L1339">
        <v>51.6</v>
      </c>
      <c r="M1339">
        <v>72.599999999999994</v>
      </c>
      <c r="N1339">
        <v>41.3</v>
      </c>
      <c r="O1339">
        <v>41.8</v>
      </c>
      <c r="P1339">
        <v>16.899999999999999</v>
      </c>
      <c r="Q1339">
        <v>69.8</v>
      </c>
      <c r="R1339">
        <v>76.2</v>
      </c>
      <c r="S1339">
        <v>50.5</v>
      </c>
      <c r="T1339">
        <v>49.5</v>
      </c>
      <c r="U1339">
        <v>55.7</v>
      </c>
      <c r="V1339">
        <v>54.2</v>
      </c>
      <c r="W1339">
        <v>45.8</v>
      </c>
      <c r="X1339" t="str">
        <f>VLOOKUP(E1339,'Transform table'!A:B,2,0)</f>
        <v>Astana</v>
      </c>
      <c r="Y1339" t="str">
        <f>VLOOKUP(F1339,'Transform table'!A:B,2,0)</f>
        <v>Okzhetpes</v>
      </c>
      <c r="Z1339" t="str">
        <f t="shared" si="6"/>
        <v>09/08/2026AstanaOkzhetpes</v>
      </c>
      <c r="AA1339" t="e">
        <f>VLOOKUP($Z1339,'oddspedia-matches'!$A:$AD,AA$2,0)</f>
        <v>#N/A</v>
      </c>
      <c r="AB1339" t="e">
        <f>VLOOKUP($Z1339,'oddspedia-matches'!$A:$AD,AB$2,0)</f>
        <v>#N/A</v>
      </c>
      <c r="AC1339" t="e">
        <f>VLOOKUP($Z1339,'oddspedia-matches'!$A:$AD,AC$2,0)</f>
        <v>#N/A</v>
      </c>
      <c r="AD1339" t="e">
        <f>VLOOKUP($Z1339,'oddspedia-matches'!$A:$AD,AD$2,0)</f>
        <v>#N/A</v>
      </c>
      <c r="AE1339" t="e">
        <f>VLOOKUP($Z1339,'oddspedia-matches'!$A:$AD,AE$2,0)</f>
        <v>#N/A</v>
      </c>
      <c r="AF1339" t="e">
        <f>VLOOKUP($Z1339,'oddspedia-matches'!$A:$AD,AF$2,0)</f>
        <v>#N/A</v>
      </c>
      <c r="AG1339" t="e">
        <f>VLOOKUP($Z1339,'oddspedia-matches'!$A:$AD,AG$2,0)</f>
        <v>#N/A</v>
      </c>
      <c r="AH1339" t="e">
        <f>VLOOKUP($Z1339,'oddspedia-matches'!$A:$AD,AH$2,0)</f>
        <v>#N/A</v>
      </c>
      <c r="AI1339" t="e">
        <f>VLOOKUP($Z1339,'oddspedia-matches'!$A:$AD,AI$2,0)</f>
        <v>#N/A</v>
      </c>
      <c r="AJ1339" t="e">
        <f>VLOOKUP($Z1339,'oddspedia-matches'!$A:$AD,AJ$2,0)</f>
        <v>#N/A</v>
      </c>
      <c r="AK1339" t="e">
        <f>VLOOKUP($Z1339,'oddspedia-matches'!$A:$AD,AK$2,0)</f>
        <v>#N/A</v>
      </c>
      <c r="AL1339" t="e">
        <f>VLOOKUP($Z1339,'oddspedia-matches'!$A:$AD,AL$2,0)</f>
        <v>#N/A</v>
      </c>
      <c r="AM1339" t="e">
        <f>VLOOKUP($Z1339,'oddspedia-matches'!$A:$AD,AM$2,0)</f>
        <v>#N/A</v>
      </c>
      <c r="AN1339" t="e">
        <f>VLOOKUP($Z1339,'oddspedia-matches'!$A:$AD,AN$2,0)</f>
        <v>#N/A</v>
      </c>
      <c r="AO1339" t="e">
        <f>VLOOKUP($Z1339,'oddspedia-matches'!$A:$AD,AO$2,0)</f>
        <v>#N/A</v>
      </c>
      <c r="AP1339" t="e">
        <f>VLOOKUP($Z1339,'oddspedia-matches'!$A:$AD,AP$2,0)</f>
        <v>#N/A</v>
      </c>
      <c r="AQ1339" t="e">
        <f>VLOOKUP($Z1339,'oddspedia-matches'!$A:$AD,AQ$2,0)</f>
        <v>#N/A</v>
      </c>
      <c r="AR1339" t="s">
        <v>7118</v>
      </c>
    </row>
    <row r="1340" spans="2:44" hidden="1" x14ac:dyDescent="0.3">
      <c r="B1340" t="s">
        <v>584</v>
      </c>
      <c r="C1340" t="s">
        <v>7061</v>
      </c>
      <c r="D1340" s="25">
        <v>0.41666666666666669</v>
      </c>
      <c r="E1340" t="s">
        <v>979</v>
      </c>
      <c r="F1340" t="s">
        <v>1019</v>
      </c>
      <c r="H1340">
        <v>42</v>
      </c>
      <c r="I1340">
        <v>31.7</v>
      </c>
      <c r="J1340">
        <v>26.4</v>
      </c>
      <c r="K1340">
        <v>73.599999999999994</v>
      </c>
      <c r="L1340">
        <v>58</v>
      </c>
      <c r="M1340">
        <v>68.3</v>
      </c>
      <c r="N1340">
        <v>30.4</v>
      </c>
      <c r="O1340">
        <v>47.8</v>
      </c>
      <c r="P1340">
        <v>21.8</v>
      </c>
      <c r="Q1340">
        <v>62.9</v>
      </c>
      <c r="R1340">
        <v>64.2</v>
      </c>
      <c r="S1340">
        <v>35.9</v>
      </c>
      <c r="T1340">
        <v>64.099999999999994</v>
      </c>
      <c r="U1340">
        <v>69.2</v>
      </c>
      <c r="V1340">
        <v>43.5</v>
      </c>
      <c r="W1340">
        <v>56.5</v>
      </c>
      <c r="X1340" t="str">
        <f>VLOOKUP(E1340,'Transform table'!A:B,2,0)</f>
        <v>FC Tobol</v>
      </c>
      <c r="Y1340" t="str">
        <f>VLOOKUP(F1340,'Transform table'!A:B,2,0)</f>
        <v>Kaisar</v>
      </c>
      <c r="Z1340" t="str">
        <f t="shared" si="6"/>
        <v>09/08/2026FC TobolKaisar</v>
      </c>
      <c r="AA1340" t="e">
        <f>VLOOKUP($Z1340,'oddspedia-matches'!$A:$AD,AA$2,0)</f>
        <v>#N/A</v>
      </c>
      <c r="AB1340" t="e">
        <f>VLOOKUP($Z1340,'oddspedia-matches'!$A:$AD,AB$2,0)</f>
        <v>#N/A</v>
      </c>
      <c r="AC1340" t="e">
        <f>VLOOKUP($Z1340,'oddspedia-matches'!$A:$AD,AC$2,0)</f>
        <v>#N/A</v>
      </c>
      <c r="AD1340" t="e">
        <f>VLOOKUP($Z1340,'oddspedia-matches'!$A:$AD,AD$2,0)</f>
        <v>#N/A</v>
      </c>
      <c r="AE1340" t="e">
        <f>VLOOKUP($Z1340,'oddspedia-matches'!$A:$AD,AE$2,0)</f>
        <v>#N/A</v>
      </c>
      <c r="AF1340" t="e">
        <f>VLOOKUP($Z1340,'oddspedia-matches'!$A:$AD,AF$2,0)</f>
        <v>#N/A</v>
      </c>
      <c r="AG1340" t="e">
        <f>VLOOKUP($Z1340,'oddspedia-matches'!$A:$AD,AG$2,0)</f>
        <v>#N/A</v>
      </c>
      <c r="AH1340" t="e">
        <f>VLOOKUP($Z1340,'oddspedia-matches'!$A:$AD,AH$2,0)</f>
        <v>#N/A</v>
      </c>
      <c r="AI1340" t="e">
        <f>VLOOKUP($Z1340,'oddspedia-matches'!$A:$AD,AI$2,0)</f>
        <v>#N/A</v>
      </c>
      <c r="AJ1340" t="e">
        <f>VLOOKUP($Z1340,'oddspedia-matches'!$A:$AD,AJ$2,0)</f>
        <v>#N/A</v>
      </c>
      <c r="AK1340" t="e">
        <f>VLOOKUP($Z1340,'oddspedia-matches'!$A:$AD,AK$2,0)</f>
        <v>#N/A</v>
      </c>
      <c r="AL1340" t="e">
        <f>VLOOKUP($Z1340,'oddspedia-matches'!$A:$AD,AL$2,0)</f>
        <v>#N/A</v>
      </c>
      <c r="AM1340" t="e">
        <f>VLOOKUP($Z1340,'oddspedia-matches'!$A:$AD,AM$2,0)</f>
        <v>#N/A</v>
      </c>
      <c r="AN1340" t="e">
        <f>VLOOKUP($Z1340,'oddspedia-matches'!$A:$AD,AN$2,0)</f>
        <v>#N/A</v>
      </c>
      <c r="AO1340" t="e">
        <f>VLOOKUP($Z1340,'oddspedia-matches'!$A:$AD,AO$2,0)</f>
        <v>#N/A</v>
      </c>
      <c r="AP1340" t="e">
        <f>VLOOKUP($Z1340,'oddspedia-matches'!$A:$AD,AP$2,0)</f>
        <v>#N/A</v>
      </c>
      <c r="AQ1340" t="e">
        <f>VLOOKUP($Z1340,'oddspedia-matches'!$A:$AD,AQ$2,0)</f>
        <v>#N/A</v>
      </c>
      <c r="AR1340" t="s">
        <v>7119</v>
      </c>
    </row>
    <row r="1341" spans="2:44" hidden="1" x14ac:dyDescent="0.3">
      <c r="B1341" t="s">
        <v>990</v>
      </c>
      <c r="C1341" t="s">
        <v>7061</v>
      </c>
      <c r="D1341" s="25">
        <v>0.41666666666666669</v>
      </c>
      <c r="E1341" t="s">
        <v>245</v>
      </c>
      <c r="F1341" t="s">
        <v>1091</v>
      </c>
      <c r="H1341">
        <v>30.3</v>
      </c>
      <c r="I1341">
        <v>28.7</v>
      </c>
      <c r="J1341">
        <v>41</v>
      </c>
      <c r="K1341">
        <v>59</v>
      </c>
      <c r="L1341">
        <v>69.7</v>
      </c>
      <c r="M1341">
        <v>71.3</v>
      </c>
      <c r="N1341">
        <v>30.8</v>
      </c>
      <c r="O1341">
        <v>41.6</v>
      </c>
      <c r="P1341">
        <v>27.6</v>
      </c>
      <c r="Q1341">
        <v>72.599999999999994</v>
      </c>
      <c r="R1341">
        <v>76.7</v>
      </c>
      <c r="S1341">
        <v>51.1</v>
      </c>
      <c r="T1341">
        <v>48.9</v>
      </c>
      <c r="U1341">
        <v>54.6</v>
      </c>
      <c r="V1341">
        <v>56.2</v>
      </c>
      <c r="W1341">
        <v>43.8</v>
      </c>
      <c r="X1341" t="str">
        <f>VLOOKUP(E1341,'Transform table'!A:B,2,0)</f>
        <v>Jelgava</v>
      </c>
      <c r="Y1341" t="str">
        <f>VLOOKUP(F1341,'Transform table'!A:B,2,0)</f>
        <v>FK Auda</v>
      </c>
      <c r="Z1341" t="str">
        <f t="shared" si="6"/>
        <v>09/08/2026JelgavaFK Auda</v>
      </c>
      <c r="AA1341" t="e">
        <f>VLOOKUP($Z1341,'oddspedia-matches'!$A:$AD,AA$2,0)</f>
        <v>#N/A</v>
      </c>
      <c r="AB1341" t="e">
        <f>VLOOKUP($Z1341,'oddspedia-matches'!$A:$AD,AB$2,0)</f>
        <v>#N/A</v>
      </c>
      <c r="AC1341" t="e">
        <f>VLOOKUP($Z1341,'oddspedia-matches'!$A:$AD,AC$2,0)</f>
        <v>#N/A</v>
      </c>
      <c r="AD1341" t="e">
        <f>VLOOKUP($Z1341,'oddspedia-matches'!$A:$AD,AD$2,0)</f>
        <v>#N/A</v>
      </c>
      <c r="AE1341" t="e">
        <f>VLOOKUP($Z1341,'oddspedia-matches'!$A:$AD,AE$2,0)</f>
        <v>#N/A</v>
      </c>
      <c r="AF1341" t="e">
        <f>VLOOKUP($Z1341,'oddspedia-matches'!$A:$AD,AF$2,0)</f>
        <v>#N/A</v>
      </c>
      <c r="AG1341" t="e">
        <f>VLOOKUP($Z1341,'oddspedia-matches'!$A:$AD,AG$2,0)</f>
        <v>#N/A</v>
      </c>
      <c r="AH1341" t="e">
        <f>VLOOKUP($Z1341,'oddspedia-matches'!$A:$AD,AH$2,0)</f>
        <v>#N/A</v>
      </c>
      <c r="AI1341" t="e">
        <f>VLOOKUP($Z1341,'oddspedia-matches'!$A:$AD,AI$2,0)</f>
        <v>#N/A</v>
      </c>
      <c r="AJ1341" t="e">
        <f>VLOOKUP($Z1341,'oddspedia-matches'!$A:$AD,AJ$2,0)</f>
        <v>#N/A</v>
      </c>
      <c r="AK1341" t="e">
        <f>VLOOKUP($Z1341,'oddspedia-matches'!$A:$AD,AK$2,0)</f>
        <v>#N/A</v>
      </c>
      <c r="AL1341" t="e">
        <f>VLOOKUP($Z1341,'oddspedia-matches'!$A:$AD,AL$2,0)</f>
        <v>#N/A</v>
      </c>
      <c r="AM1341" t="e">
        <f>VLOOKUP($Z1341,'oddspedia-matches'!$A:$AD,AM$2,0)</f>
        <v>#N/A</v>
      </c>
      <c r="AN1341" t="e">
        <f>VLOOKUP($Z1341,'oddspedia-matches'!$A:$AD,AN$2,0)</f>
        <v>#N/A</v>
      </c>
      <c r="AO1341" t="e">
        <f>VLOOKUP($Z1341,'oddspedia-matches'!$A:$AD,AO$2,0)</f>
        <v>#N/A</v>
      </c>
      <c r="AP1341" t="e">
        <f>VLOOKUP($Z1341,'oddspedia-matches'!$A:$AD,AP$2,0)</f>
        <v>#N/A</v>
      </c>
      <c r="AQ1341" t="e">
        <f>VLOOKUP($Z1341,'oddspedia-matches'!$A:$AD,AQ$2,0)</f>
        <v>#N/A</v>
      </c>
      <c r="AR1341" t="s">
        <v>7122</v>
      </c>
    </row>
    <row r="1342" spans="2:44" hidden="1" x14ac:dyDescent="0.3">
      <c r="B1342" t="s">
        <v>990</v>
      </c>
      <c r="C1342" t="s">
        <v>7061</v>
      </c>
      <c r="D1342" s="25">
        <v>0.41666666666666669</v>
      </c>
      <c r="E1342" t="s">
        <v>252</v>
      </c>
      <c r="F1342" t="s">
        <v>1076</v>
      </c>
      <c r="H1342">
        <v>39.1</v>
      </c>
      <c r="I1342">
        <v>28.6</v>
      </c>
      <c r="J1342">
        <v>32.299999999999997</v>
      </c>
      <c r="K1342">
        <v>67.7</v>
      </c>
      <c r="L1342">
        <v>60.9</v>
      </c>
      <c r="M1342">
        <v>71.400000000000006</v>
      </c>
      <c r="N1342">
        <v>30.6</v>
      </c>
      <c r="O1342">
        <v>41</v>
      </c>
      <c r="P1342">
        <v>28.4</v>
      </c>
      <c r="Q1342">
        <v>73.7</v>
      </c>
      <c r="R1342">
        <v>76.3</v>
      </c>
      <c r="S1342">
        <v>50.5</v>
      </c>
      <c r="T1342">
        <v>49.5</v>
      </c>
      <c r="U1342">
        <v>55</v>
      </c>
      <c r="V1342">
        <v>56</v>
      </c>
      <c r="W1342">
        <v>44</v>
      </c>
      <c r="X1342" t="str">
        <f>VLOOKUP(E1342,'Transform table'!A:B,2,0)</f>
        <v>SK Super Nova</v>
      </c>
      <c r="Y1342" t="str">
        <f>VLOOKUP(F1342,'Transform table'!A:B,2,0)</f>
        <v>FK Liepaja</v>
      </c>
      <c r="Z1342" t="str">
        <f t="shared" si="6"/>
        <v>09/08/2026SK Super NovaFK Liepaja</v>
      </c>
      <c r="AA1342" t="e">
        <f>VLOOKUP($Z1342,'oddspedia-matches'!$A:$AD,AA$2,0)</f>
        <v>#N/A</v>
      </c>
      <c r="AB1342" t="e">
        <f>VLOOKUP($Z1342,'oddspedia-matches'!$A:$AD,AB$2,0)</f>
        <v>#N/A</v>
      </c>
      <c r="AC1342" t="e">
        <f>VLOOKUP($Z1342,'oddspedia-matches'!$A:$AD,AC$2,0)</f>
        <v>#N/A</v>
      </c>
      <c r="AD1342" t="e">
        <f>VLOOKUP($Z1342,'oddspedia-matches'!$A:$AD,AD$2,0)</f>
        <v>#N/A</v>
      </c>
      <c r="AE1342" t="e">
        <f>VLOOKUP($Z1342,'oddspedia-matches'!$A:$AD,AE$2,0)</f>
        <v>#N/A</v>
      </c>
      <c r="AF1342" t="e">
        <f>VLOOKUP($Z1342,'oddspedia-matches'!$A:$AD,AF$2,0)</f>
        <v>#N/A</v>
      </c>
      <c r="AG1342" t="e">
        <f>VLOOKUP($Z1342,'oddspedia-matches'!$A:$AD,AG$2,0)</f>
        <v>#N/A</v>
      </c>
      <c r="AH1342" t="e">
        <f>VLOOKUP($Z1342,'oddspedia-matches'!$A:$AD,AH$2,0)</f>
        <v>#N/A</v>
      </c>
      <c r="AI1342" t="e">
        <f>VLOOKUP($Z1342,'oddspedia-matches'!$A:$AD,AI$2,0)</f>
        <v>#N/A</v>
      </c>
      <c r="AJ1342" t="e">
        <f>VLOOKUP($Z1342,'oddspedia-matches'!$A:$AD,AJ$2,0)</f>
        <v>#N/A</v>
      </c>
      <c r="AK1342" t="e">
        <f>VLOOKUP($Z1342,'oddspedia-matches'!$A:$AD,AK$2,0)</f>
        <v>#N/A</v>
      </c>
      <c r="AL1342" t="e">
        <f>VLOOKUP($Z1342,'oddspedia-matches'!$A:$AD,AL$2,0)</f>
        <v>#N/A</v>
      </c>
      <c r="AM1342" t="e">
        <f>VLOOKUP($Z1342,'oddspedia-matches'!$A:$AD,AM$2,0)</f>
        <v>#N/A</v>
      </c>
      <c r="AN1342" t="e">
        <f>VLOOKUP($Z1342,'oddspedia-matches'!$A:$AD,AN$2,0)</f>
        <v>#N/A</v>
      </c>
      <c r="AO1342" t="e">
        <f>VLOOKUP($Z1342,'oddspedia-matches'!$A:$AD,AO$2,0)</f>
        <v>#N/A</v>
      </c>
      <c r="AP1342" t="e">
        <f>VLOOKUP($Z1342,'oddspedia-matches'!$A:$AD,AP$2,0)</f>
        <v>#N/A</v>
      </c>
      <c r="AQ1342" t="e">
        <f>VLOOKUP($Z1342,'oddspedia-matches'!$A:$AD,AQ$2,0)</f>
        <v>#N/A</v>
      </c>
      <c r="AR1342" t="s">
        <v>7118</v>
      </c>
    </row>
    <row r="1343" spans="2:44" hidden="1" x14ac:dyDescent="0.3">
      <c r="B1343" t="s">
        <v>451</v>
      </c>
      <c r="C1343" t="s">
        <v>7061</v>
      </c>
      <c r="D1343" s="25">
        <v>0.41666666666666669</v>
      </c>
      <c r="E1343" t="s">
        <v>1262</v>
      </c>
      <c r="F1343" t="s">
        <v>1023</v>
      </c>
      <c r="H1343">
        <v>50.7</v>
      </c>
      <c r="I1343">
        <v>25.1</v>
      </c>
      <c r="J1343">
        <v>24.2</v>
      </c>
      <c r="K1343">
        <v>75.8</v>
      </c>
      <c r="L1343">
        <v>49.3</v>
      </c>
      <c r="M1343">
        <v>74.900000000000006</v>
      </c>
      <c r="N1343">
        <v>46.3</v>
      </c>
      <c r="O1343">
        <v>35.4</v>
      </c>
      <c r="P1343">
        <v>18.399999999999999</v>
      </c>
      <c r="Q1343">
        <v>79.400000000000006</v>
      </c>
      <c r="R1343">
        <v>85.3</v>
      </c>
      <c r="S1343">
        <v>64.400000000000006</v>
      </c>
      <c r="T1343">
        <v>35.6</v>
      </c>
      <c r="U1343">
        <v>41.8</v>
      </c>
      <c r="V1343">
        <v>64.7</v>
      </c>
      <c r="W1343">
        <v>35.299999999999997</v>
      </c>
      <c r="X1343" t="str">
        <f>VLOOKUP(E1343,'Transform table'!A:B,2,0)</f>
        <v>Varbergs BoIS</v>
      </c>
      <c r="Y1343" t="str">
        <f>VLOOKUP(F1343,'Transform table'!A:B,2,0)</f>
        <v>Sandvikens</v>
      </c>
      <c r="Z1343" t="str">
        <f t="shared" si="6"/>
        <v>09/08/2026Varbergs BoISSandvikens</v>
      </c>
      <c r="AA1343" t="e">
        <f>VLOOKUP($Z1343,'oddspedia-matches'!$A:$AD,AA$2,0)</f>
        <v>#N/A</v>
      </c>
      <c r="AB1343" t="e">
        <f>VLOOKUP($Z1343,'oddspedia-matches'!$A:$AD,AB$2,0)</f>
        <v>#N/A</v>
      </c>
      <c r="AC1343" t="e">
        <f>VLOOKUP($Z1343,'oddspedia-matches'!$A:$AD,AC$2,0)</f>
        <v>#N/A</v>
      </c>
      <c r="AD1343" t="e">
        <f>VLOOKUP($Z1343,'oddspedia-matches'!$A:$AD,AD$2,0)</f>
        <v>#N/A</v>
      </c>
      <c r="AE1343" t="e">
        <f>VLOOKUP($Z1343,'oddspedia-matches'!$A:$AD,AE$2,0)</f>
        <v>#N/A</v>
      </c>
      <c r="AF1343" t="e">
        <f>VLOOKUP($Z1343,'oddspedia-matches'!$A:$AD,AF$2,0)</f>
        <v>#N/A</v>
      </c>
      <c r="AG1343" t="e">
        <f>VLOOKUP($Z1343,'oddspedia-matches'!$A:$AD,AG$2,0)</f>
        <v>#N/A</v>
      </c>
      <c r="AH1343" t="e">
        <f>VLOOKUP($Z1343,'oddspedia-matches'!$A:$AD,AH$2,0)</f>
        <v>#N/A</v>
      </c>
      <c r="AI1343" t="e">
        <f>VLOOKUP($Z1343,'oddspedia-matches'!$A:$AD,AI$2,0)</f>
        <v>#N/A</v>
      </c>
      <c r="AJ1343" t="e">
        <f>VLOOKUP($Z1343,'oddspedia-matches'!$A:$AD,AJ$2,0)</f>
        <v>#N/A</v>
      </c>
      <c r="AK1343" t="e">
        <f>VLOOKUP($Z1343,'oddspedia-matches'!$A:$AD,AK$2,0)</f>
        <v>#N/A</v>
      </c>
      <c r="AL1343" t="e">
        <f>VLOOKUP($Z1343,'oddspedia-matches'!$A:$AD,AL$2,0)</f>
        <v>#N/A</v>
      </c>
      <c r="AM1343" t="e">
        <f>VLOOKUP($Z1343,'oddspedia-matches'!$A:$AD,AM$2,0)</f>
        <v>#N/A</v>
      </c>
      <c r="AN1343" t="e">
        <f>VLOOKUP($Z1343,'oddspedia-matches'!$A:$AD,AN$2,0)</f>
        <v>#N/A</v>
      </c>
      <c r="AO1343" t="e">
        <f>VLOOKUP($Z1343,'oddspedia-matches'!$A:$AD,AO$2,0)</f>
        <v>#N/A</v>
      </c>
      <c r="AP1343" t="e">
        <f>VLOOKUP($Z1343,'oddspedia-matches'!$A:$AD,AP$2,0)</f>
        <v>#N/A</v>
      </c>
      <c r="AQ1343" t="e">
        <f>VLOOKUP($Z1343,'oddspedia-matches'!$A:$AD,AQ$2,0)</f>
        <v>#N/A</v>
      </c>
      <c r="AR1343" t="s">
        <v>7122</v>
      </c>
    </row>
    <row r="1344" spans="2:44" hidden="1" x14ac:dyDescent="0.3">
      <c r="B1344" t="s">
        <v>1007</v>
      </c>
      <c r="C1344" t="s">
        <v>7061</v>
      </c>
      <c r="D1344" s="25">
        <v>0.41666666666666669</v>
      </c>
      <c r="E1344" t="s">
        <v>754</v>
      </c>
      <c r="F1344" t="s">
        <v>1008</v>
      </c>
      <c r="H1344">
        <v>42.1</v>
      </c>
      <c r="I1344">
        <v>28.5</v>
      </c>
      <c r="J1344">
        <v>29.4</v>
      </c>
      <c r="K1344">
        <v>70.599999999999994</v>
      </c>
      <c r="L1344">
        <v>57.9</v>
      </c>
      <c r="M1344">
        <v>71.5</v>
      </c>
      <c r="N1344" t="s">
        <v>20</v>
      </c>
      <c r="O1344" t="s">
        <v>20</v>
      </c>
      <c r="P1344" t="s">
        <v>20</v>
      </c>
      <c r="Q1344" t="s">
        <v>20</v>
      </c>
      <c r="R1344">
        <v>75.599999999999994</v>
      </c>
      <c r="S1344">
        <v>49.6</v>
      </c>
      <c r="T1344">
        <v>50.4</v>
      </c>
      <c r="U1344">
        <v>56</v>
      </c>
      <c r="V1344">
        <v>54.9</v>
      </c>
      <c r="W1344">
        <v>45.1</v>
      </c>
      <c r="X1344" t="str">
        <f>VLOOKUP(E1344,'Transform table'!A:B,2,0)</f>
        <v>River Plate</v>
      </c>
      <c r="Y1344" t="str">
        <f>VLOOKUP(F1344,'Transform table'!A:B,2,0)</f>
        <v>Huracan DPA</v>
      </c>
      <c r="Z1344" t="str">
        <f t="shared" si="6"/>
        <v>09/08/2026River PlateHuracan DPA</v>
      </c>
      <c r="AA1344" t="e">
        <f>VLOOKUP($Z1344,'oddspedia-matches'!$A:$AD,AA$2,0)</f>
        <v>#N/A</v>
      </c>
      <c r="AB1344" t="e">
        <f>VLOOKUP($Z1344,'oddspedia-matches'!$A:$AD,AB$2,0)</f>
        <v>#N/A</v>
      </c>
      <c r="AC1344" t="e">
        <f>VLOOKUP($Z1344,'oddspedia-matches'!$A:$AD,AC$2,0)</f>
        <v>#N/A</v>
      </c>
      <c r="AD1344" t="e">
        <f>VLOOKUP($Z1344,'oddspedia-matches'!$A:$AD,AD$2,0)</f>
        <v>#N/A</v>
      </c>
      <c r="AE1344" t="e">
        <f>VLOOKUP($Z1344,'oddspedia-matches'!$A:$AD,AE$2,0)</f>
        <v>#N/A</v>
      </c>
      <c r="AF1344" t="e">
        <f>VLOOKUP($Z1344,'oddspedia-matches'!$A:$AD,AF$2,0)</f>
        <v>#N/A</v>
      </c>
      <c r="AG1344" t="e">
        <f>VLOOKUP($Z1344,'oddspedia-matches'!$A:$AD,AG$2,0)</f>
        <v>#N/A</v>
      </c>
      <c r="AH1344" t="e">
        <f>VLOOKUP($Z1344,'oddspedia-matches'!$A:$AD,AH$2,0)</f>
        <v>#N/A</v>
      </c>
      <c r="AI1344" t="e">
        <f>VLOOKUP($Z1344,'oddspedia-matches'!$A:$AD,AI$2,0)</f>
        <v>#N/A</v>
      </c>
      <c r="AJ1344" t="e">
        <f>VLOOKUP($Z1344,'oddspedia-matches'!$A:$AD,AJ$2,0)</f>
        <v>#N/A</v>
      </c>
      <c r="AK1344" t="e">
        <f>VLOOKUP($Z1344,'oddspedia-matches'!$A:$AD,AK$2,0)</f>
        <v>#N/A</v>
      </c>
      <c r="AL1344" t="e">
        <f>VLOOKUP($Z1344,'oddspedia-matches'!$A:$AD,AL$2,0)</f>
        <v>#N/A</v>
      </c>
      <c r="AM1344" t="e">
        <f>VLOOKUP($Z1344,'oddspedia-matches'!$A:$AD,AM$2,0)</f>
        <v>#N/A</v>
      </c>
      <c r="AN1344" t="e">
        <f>VLOOKUP($Z1344,'oddspedia-matches'!$A:$AD,AN$2,0)</f>
        <v>#N/A</v>
      </c>
      <c r="AO1344" t="e">
        <f>VLOOKUP($Z1344,'oddspedia-matches'!$A:$AD,AO$2,0)</f>
        <v>#N/A</v>
      </c>
      <c r="AP1344" t="e">
        <f>VLOOKUP($Z1344,'oddspedia-matches'!$A:$AD,AP$2,0)</f>
        <v>#N/A</v>
      </c>
      <c r="AQ1344" t="e">
        <f>VLOOKUP($Z1344,'oddspedia-matches'!$A:$AD,AQ$2,0)</f>
        <v>#N/A</v>
      </c>
    </row>
    <row r="1345" spans="2:44" hidden="1" x14ac:dyDescent="0.3">
      <c r="B1345" t="s">
        <v>4234</v>
      </c>
      <c r="C1345" t="s">
        <v>7061</v>
      </c>
      <c r="D1345" s="25">
        <v>0.44791666666666669</v>
      </c>
      <c r="E1345" t="s">
        <v>4830</v>
      </c>
      <c r="F1345" t="s">
        <v>1927</v>
      </c>
      <c r="H1345">
        <v>40.799999999999997</v>
      </c>
      <c r="I1345">
        <v>29.8</v>
      </c>
      <c r="J1345">
        <v>29.4</v>
      </c>
      <c r="K1345">
        <v>70.599999999999994</v>
      </c>
      <c r="L1345">
        <v>59.2</v>
      </c>
      <c r="M1345">
        <v>70.2</v>
      </c>
      <c r="N1345">
        <v>35.1</v>
      </c>
      <c r="O1345">
        <v>42.7</v>
      </c>
      <c r="P1345">
        <v>22.2</v>
      </c>
      <c r="Q1345">
        <v>70.2</v>
      </c>
      <c r="R1345">
        <v>71.400000000000006</v>
      </c>
      <c r="S1345">
        <v>44.3</v>
      </c>
      <c r="T1345">
        <v>55.7</v>
      </c>
      <c r="U1345">
        <v>61.2</v>
      </c>
      <c r="V1345">
        <v>50.8</v>
      </c>
      <c r="W1345">
        <v>49.2</v>
      </c>
      <c r="X1345" t="str">
        <f>VLOOKUP(E1345,'Transform table'!A:B,2,0)</f>
        <v>Baranovichi</v>
      </c>
      <c r="Y1345" t="e">
        <f>VLOOKUP(F1345,'Transform table'!A:B,2,0)</f>
        <v>#N/A</v>
      </c>
      <c r="Z1345" t="e">
        <f t="shared" si="6"/>
        <v>#N/A</v>
      </c>
      <c r="AA1345" t="e">
        <f>VLOOKUP($Z1345,'oddspedia-matches'!$A:$AD,AA$2,0)</f>
        <v>#N/A</v>
      </c>
      <c r="AB1345" t="e">
        <f>VLOOKUP($Z1345,'oddspedia-matches'!$A:$AD,AB$2,0)</f>
        <v>#N/A</v>
      </c>
      <c r="AC1345" t="e">
        <f>VLOOKUP($Z1345,'oddspedia-matches'!$A:$AD,AC$2,0)</f>
        <v>#N/A</v>
      </c>
      <c r="AD1345" t="e">
        <f>VLOOKUP($Z1345,'oddspedia-matches'!$A:$AD,AD$2,0)</f>
        <v>#N/A</v>
      </c>
      <c r="AE1345" t="e">
        <f>VLOOKUP($Z1345,'oddspedia-matches'!$A:$AD,AE$2,0)</f>
        <v>#N/A</v>
      </c>
      <c r="AF1345" t="e">
        <f>VLOOKUP($Z1345,'oddspedia-matches'!$A:$AD,AF$2,0)</f>
        <v>#N/A</v>
      </c>
      <c r="AG1345" t="e">
        <f>VLOOKUP($Z1345,'oddspedia-matches'!$A:$AD,AG$2,0)</f>
        <v>#N/A</v>
      </c>
      <c r="AH1345" t="e">
        <f>VLOOKUP($Z1345,'oddspedia-matches'!$A:$AD,AH$2,0)</f>
        <v>#N/A</v>
      </c>
      <c r="AI1345" t="e">
        <f>VLOOKUP($Z1345,'oddspedia-matches'!$A:$AD,AI$2,0)</f>
        <v>#N/A</v>
      </c>
      <c r="AJ1345" t="e">
        <f>VLOOKUP($Z1345,'oddspedia-matches'!$A:$AD,AJ$2,0)</f>
        <v>#N/A</v>
      </c>
      <c r="AK1345" t="e">
        <f>VLOOKUP($Z1345,'oddspedia-matches'!$A:$AD,AK$2,0)</f>
        <v>#N/A</v>
      </c>
      <c r="AL1345" t="e">
        <f>VLOOKUP($Z1345,'oddspedia-matches'!$A:$AD,AL$2,0)</f>
        <v>#N/A</v>
      </c>
      <c r="AM1345" t="e">
        <f>VLOOKUP($Z1345,'oddspedia-matches'!$A:$AD,AM$2,0)</f>
        <v>#N/A</v>
      </c>
      <c r="AN1345" t="e">
        <f>VLOOKUP($Z1345,'oddspedia-matches'!$A:$AD,AN$2,0)</f>
        <v>#N/A</v>
      </c>
      <c r="AO1345" t="e">
        <f>VLOOKUP($Z1345,'oddspedia-matches'!$A:$AD,AO$2,0)</f>
        <v>#N/A</v>
      </c>
      <c r="AP1345" t="e">
        <f>VLOOKUP($Z1345,'oddspedia-matches'!$A:$AD,AP$2,0)</f>
        <v>#N/A</v>
      </c>
      <c r="AQ1345" t="e">
        <f>VLOOKUP($Z1345,'oddspedia-matches'!$A:$AD,AQ$2,0)</f>
        <v>#N/A</v>
      </c>
    </row>
    <row r="1346" spans="2:44" hidden="1" x14ac:dyDescent="0.3">
      <c r="B1346" t="s">
        <v>454</v>
      </c>
      <c r="C1346" t="s">
        <v>7061</v>
      </c>
      <c r="D1346" s="25">
        <v>0.45833333333333331</v>
      </c>
      <c r="E1346" t="s">
        <v>68</v>
      </c>
      <c r="F1346" t="s">
        <v>777</v>
      </c>
      <c r="H1346">
        <v>44.5</v>
      </c>
      <c r="I1346">
        <v>28.5</v>
      </c>
      <c r="J1346">
        <v>27.1</v>
      </c>
      <c r="K1346">
        <v>72.900000000000006</v>
      </c>
      <c r="L1346">
        <v>55.5</v>
      </c>
      <c r="M1346">
        <v>71.5</v>
      </c>
      <c r="N1346">
        <v>28.9</v>
      </c>
      <c r="O1346">
        <v>43.5</v>
      </c>
      <c r="P1346">
        <v>27.6</v>
      </c>
      <c r="Q1346">
        <v>69.8</v>
      </c>
      <c r="R1346">
        <v>74.5</v>
      </c>
      <c r="S1346">
        <v>48.1</v>
      </c>
      <c r="T1346">
        <v>51.9</v>
      </c>
      <c r="U1346">
        <v>57.7</v>
      </c>
      <c r="V1346">
        <v>53.3</v>
      </c>
      <c r="W1346">
        <v>46.7</v>
      </c>
      <c r="X1346" t="str">
        <f>VLOOKUP(E1346,'Transform table'!A:B,2,0)</f>
        <v>Cruzeiro</v>
      </c>
      <c r="Y1346" t="str">
        <f>VLOOKUP(F1346,'Transform table'!A:B,2,0)</f>
        <v>Mirassol SP</v>
      </c>
      <c r="Z1346" t="str">
        <f t="shared" si="6"/>
        <v>09/08/2026CruzeiroMirassol SP</v>
      </c>
      <c r="AA1346" t="e">
        <f>VLOOKUP($Z1346,'oddspedia-matches'!$A:$AD,AA$2,0)</f>
        <v>#N/A</v>
      </c>
      <c r="AB1346" t="e">
        <f>VLOOKUP($Z1346,'oddspedia-matches'!$A:$AD,AB$2,0)</f>
        <v>#N/A</v>
      </c>
      <c r="AC1346" t="e">
        <f>VLOOKUP($Z1346,'oddspedia-matches'!$A:$AD,AC$2,0)</f>
        <v>#N/A</v>
      </c>
      <c r="AD1346" t="e">
        <f>VLOOKUP($Z1346,'oddspedia-matches'!$A:$AD,AD$2,0)</f>
        <v>#N/A</v>
      </c>
      <c r="AE1346" t="e">
        <f>VLOOKUP($Z1346,'oddspedia-matches'!$A:$AD,AE$2,0)</f>
        <v>#N/A</v>
      </c>
      <c r="AF1346" t="e">
        <f>VLOOKUP($Z1346,'oddspedia-matches'!$A:$AD,AF$2,0)</f>
        <v>#N/A</v>
      </c>
      <c r="AG1346" t="e">
        <f>VLOOKUP($Z1346,'oddspedia-matches'!$A:$AD,AG$2,0)</f>
        <v>#N/A</v>
      </c>
      <c r="AH1346" t="e">
        <f>VLOOKUP($Z1346,'oddspedia-matches'!$A:$AD,AH$2,0)</f>
        <v>#N/A</v>
      </c>
      <c r="AI1346" t="e">
        <f>VLOOKUP($Z1346,'oddspedia-matches'!$A:$AD,AI$2,0)</f>
        <v>#N/A</v>
      </c>
      <c r="AJ1346" t="e">
        <f>VLOOKUP($Z1346,'oddspedia-matches'!$A:$AD,AJ$2,0)</f>
        <v>#N/A</v>
      </c>
      <c r="AK1346" t="e">
        <f>VLOOKUP($Z1346,'oddspedia-matches'!$A:$AD,AK$2,0)</f>
        <v>#N/A</v>
      </c>
      <c r="AL1346" t="e">
        <f>VLOOKUP($Z1346,'oddspedia-matches'!$A:$AD,AL$2,0)</f>
        <v>#N/A</v>
      </c>
      <c r="AM1346" t="e">
        <f>VLOOKUP($Z1346,'oddspedia-matches'!$A:$AD,AM$2,0)</f>
        <v>#N/A</v>
      </c>
      <c r="AN1346" t="e">
        <f>VLOOKUP($Z1346,'oddspedia-matches'!$A:$AD,AN$2,0)</f>
        <v>#N/A</v>
      </c>
      <c r="AO1346" t="e">
        <f>VLOOKUP($Z1346,'oddspedia-matches'!$A:$AD,AO$2,0)</f>
        <v>#N/A</v>
      </c>
      <c r="AP1346" t="e">
        <f>VLOOKUP($Z1346,'oddspedia-matches'!$A:$AD,AP$2,0)</f>
        <v>#N/A</v>
      </c>
      <c r="AQ1346" t="e">
        <f>VLOOKUP($Z1346,'oddspedia-matches'!$A:$AD,AQ$2,0)</f>
        <v>#N/A</v>
      </c>
      <c r="AR1346" t="s">
        <v>7122</v>
      </c>
    </row>
    <row r="1347" spans="2:44" hidden="1" x14ac:dyDescent="0.3">
      <c r="B1347" t="s">
        <v>455</v>
      </c>
      <c r="C1347" t="s">
        <v>7061</v>
      </c>
      <c r="D1347" s="25">
        <v>0.45833333333333331</v>
      </c>
      <c r="E1347" t="s">
        <v>112</v>
      </c>
      <c r="F1347" t="s">
        <v>235</v>
      </c>
      <c r="H1347">
        <v>31.7</v>
      </c>
      <c r="I1347">
        <v>35.9</v>
      </c>
      <c r="J1347">
        <v>32.4</v>
      </c>
      <c r="K1347">
        <v>67.599999999999994</v>
      </c>
      <c r="L1347">
        <v>68.3</v>
      </c>
      <c r="M1347">
        <v>64.099999999999994</v>
      </c>
      <c r="N1347">
        <v>19.2</v>
      </c>
      <c r="O1347">
        <v>55.8</v>
      </c>
      <c r="P1347">
        <v>25</v>
      </c>
      <c r="Q1347">
        <v>51.6</v>
      </c>
      <c r="R1347">
        <v>54.2</v>
      </c>
      <c r="S1347">
        <v>26.2</v>
      </c>
      <c r="T1347">
        <v>73.8</v>
      </c>
      <c r="U1347">
        <v>77.7</v>
      </c>
      <c r="V1347">
        <v>35.9</v>
      </c>
      <c r="W1347">
        <v>64.099999999999994</v>
      </c>
      <c r="X1347" t="str">
        <f>VLOOKUP(E1347,'Transform table'!A:B,2,0)</f>
        <v>Athletic Club MG</v>
      </c>
      <c r="Y1347" t="str">
        <f>VLOOKUP(F1347,'Transform table'!A:B,2,0)</f>
        <v>Criciuma</v>
      </c>
      <c r="Z1347" t="str">
        <f t="shared" si="6"/>
        <v>09/08/2026Athletic Club MGCriciuma</v>
      </c>
      <c r="AA1347" t="e">
        <f>VLOOKUP($Z1347,'oddspedia-matches'!$A:$AD,AA$2,0)</f>
        <v>#N/A</v>
      </c>
      <c r="AB1347" t="e">
        <f>VLOOKUP($Z1347,'oddspedia-matches'!$A:$AD,AB$2,0)</f>
        <v>#N/A</v>
      </c>
      <c r="AC1347" t="e">
        <f>VLOOKUP($Z1347,'oddspedia-matches'!$A:$AD,AC$2,0)</f>
        <v>#N/A</v>
      </c>
      <c r="AD1347" t="e">
        <f>VLOOKUP($Z1347,'oddspedia-matches'!$A:$AD,AD$2,0)</f>
        <v>#N/A</v>
      </c>
      <c r="AE1347" t="e">
        <f>VLOOKUP($Z1347,'oddspedia-matches'!$A:$AD,AE$2,0)</f>
        <v>#N/A</v>
      </c>
      <c r="AF1347" t="e">
        <f>VLOOKUP($Z1347,'oddspedia-matches'!$A:$AD,AF$2,0)</f>
        <v>#N/A</v>
      </c>
      <c r="AG1347" t="e">
        <f>VLOOKUP($Z1347,'oddspedia-matches'!$A:$AD,AG$2,0)</f>
        <v>#N/A</v>
      </c>
      <c r="AH1347" t="e">
        <f>VLOOKUP($Z1347,'oddspedia-matches'!$A:$AD,AH$2,0)</f>
        <v>#N/A</v>
      </c>
      <c r="AI1347" t="e">
        <f>VLOOKUP($Z1347,'oddspedia-matches'!$A:$AD,AI$2,0)</f>
        <v>#N/A</v>
      </c>
      <c r="AJ1347" t="e">
        <f>VLOOKUP($Z1347,'oddspedia-matches'!$A:$AD,AJ$2,0)</f>
        <v>#N/A</v>
      </c>
      <c r="AK1347" t="e">
        <f>VLOOKUP($Z1347,'oddspedia-matches'!$A:$AD,AK$2,0)</f>
        <v>#N/A</v>
      </c>
      <c r="AL1347" t="e">
        <f>VLOOKUP($Z1347,'oddspedia-matches'!$A:$AD,AL$2,0)</f>
        <v>#N/A</v>
      </c>
      <c r="AM1347" t="e">
        <f>VLOOKUP($Z1347,'oddspedia-matches'!$A:$AD,AM$2,0)</f>
        <v>#N/A</v>
      </c>
      <c r="AN1347" t="e">
        <f>VLOOKUP($Z1347,'oddspedia-matches'!$A:$AD,AN$2,0)</f>
        <v>#N/A</v>
      </c>
      <c r="AO1347" t="e">
        <f>VLOOKUP($Z1347,'oddspedia-matches'!$A:$AD,AO$2,0)</f>
        <v>#N/A</v>
      </c>
      <c r="AP1347" t="e">
        <f>VLOOKUP($Z1347,'oddspedia-matches'!$A:$AD,AP$2,0)</f>
        <v>#N/A</v>
      </c>
      <c r="AQ1347" t="e">
        <f>VLOOKUP($Z1347,'oddspedia-matches'!$A:$AD,AQ$2,0)</f>
        <v>#N/A</v>
      </c>
    </row>
    <row r="1348" spans="2:44" hidden="1" x14ac:dyDescent="0.3">
      <c r="B1348" t="s">
        <v>584</v>
      </c>
      <c r="C1348" t="s">
        <v>7061</v>
      </c>
      <c r="D1348" s="25">
        <v>0.45833333333333331</v>
      </c>
      <c r="E1348" t="s">
        <v>1018</v>
      </c>
      <c r="F1348" t="s">
        <v>586</v>
      </c>
      <c r="H1348">
        <v>49</v>
      </c>
      <c r="I1348">
        <v>28.1</v>
      </c>
      <c r="J1348">
        <v>23</v>
      </c>
      <c r="K1348">
        <v>77</v>
      </c>
      <c r="L1348">
        <v>51</v>
      </c>
      <c r="M1348">
        <v>71.900000000000006</v>
      </c>
      <c r="N1348">
        <v>35</v>
      </c>
      <c r="O1348">
        <v>46.7</v>
      </c>
      <c r="P1348">
        <v>18.3</v>
      </c>
      <c r="Q1348">
        <v>63.6</v>
      </c>
      <c r="R1348">
        <v>73</v>
      </c>
      <c r="S1348">
        <v>46.2</v>
      </c>
      <c r="T1348">
        <v>53.8</v>
      </c>
      <c r="U1348">
        <v>60</v>
      </c>
      <c r="V1348">
        <v>50.5</v>
      </c>
      <c r="W1348">
        <v>49.5</v>
      </c>
      <c r="X1348" t="str">
        <f>VLOOKUP(E1348,'Transform table'!A:B,2,0)</f>
        <v>Elimai FC</v>
      </c>
      <c r="Y1348" t="str">
        <f>VLOOKUP(F1348,'Transform table'!A:B,2,0)</f>
        <v>Irtysh Pavlodar</v>
      </c>
      <c r="Z1348" t="str">
        <f t="shared" si="6"/>
        <v>09/08/2026Elimai FCIrtysh Pavlodar</v>
      </c>
      <c r="AA1348" t="e">
        <f>VLOOKUP($Z1348,'oddspedia-matches'!$A:$AD,AA$2,0)</f>
        <v>#N/A</v>
      </c>
      <c r="AB1348" t="e">
        <f>VLOOKUP($Z1348,'oddspedia-matches'!$A:$AD,AB$2,0)</f>
        <v>#N/A</v>
      </c>
      <c r="AC1348" t="e">
        <f>VLOOKUP($Z1348,'oddspedia-matches'!$A:$AD,AC$2,0)</f>
        <v>#N/A</v>
      </c>
      <c r="AD1348" t="e">
        <f>VLOOKUP($Z1348,'oddspedia-matches'!$A:$AD,AD$2,0)</f>
        <v>#N/A</v>
      </c>
      <c r="AE1348" t="e">
        <f>VLOOKUP($Z1348,'oddspedia-matches'!$A:$AD,AE$2,0)</f>
        <v>#N/A</v>
      </c>
      <c r="AF1348" t="e">
        <f>VLOOKUP($Z1348,'oddspedia-matches'!$A:$AD,AF$2,0)</f>
        <v>#N/A</v>
      </c>
      <c r="AG1348" t="e">
        <f>VLOOKUP($Z1348,'oddspedia-matches'!$A:$AD,AG$2,0)</f>
        <v>#N/A</v>
      </c>
      <c r="AH1348" t="e">
        <f>VLOOKUP($Z1348,'oddspedia-matches'!$A:$AD,AH$2,0)</f>
        <v>#N/A</v>
      </c>
      <c r="AI1348" t="e">
        <f>VLOOKUP($Z1348,'oddspedia-matches'!$A:$AD,AI$2,0)</f>
        <v>#N/A</v>
      </c>
      <c r="AJ1348" t="e">
        <f>VLOOKUP($Z1348,'oddspedia-matches'!$A:$AD,AJ$2,0)</f>
        <v>#N/A</v>
      </c>
      <c r="AK1348" t="e">
        <f>VLOOKUP($Z1348,'oddspedia-matches'!$A:$AD,AK$2,0)</f>
        <v>#N/A</v>
      </c>
      <c r="AL1348" t="e">
        <f>VLOOKUP($Z1348,'oddspedia-matches'!$A:$AD,AL$2,0)</f>
        <v>#N/A</v>
      </c>
      <c r="AM1348" t="e">
        <f>VLOOKUP($Z1348,'oddspedia-matches'!$A:$AD,AM$2,0)</f>
        <v>#N/A</v>
      </c>
      <c r="AN1348" t="e">
        <f>VLOOKUP($Z1348,'oddspedia-matches'!$A:$AD,AN$2,0)</f>
        <v>#N/A</v>
      </c>
      <c r="AO1348" t="e">
        <f>VLOOKUP($Z1348,'oddspedia-matches'!$A:$AD,AO$2,0)</f>
        <v>#N/A</v>
      </c>
      <c r="AP1348" t="e">
        <f>VLOOKUP($Z1348,'oddspedia-matches'!$A:$AD,AP$2,0)</f>
        <v>#N/A</v>
      </c>
      <c r="AQ1348" t="e">
        <f>VLOOKUP($Z1348,'oddspedia-matches'!$A:$AD,AQ$2,0)</f>
        <v>#N/A</v>
      </c>
      <c r="AR1348" t="s">
        <v>7118</v>
      </c>
    </row>
    <row r="1349" spans="2:44" hidden="1" x14ac:dyDescent="0.3">
      <c r="B1349" t="s">
        <v>474</v>
      </c>
      <c r="C1349" t="s">
        <v>7061</v>
      </c>
      <c r="D1349" s="25">
        <v>0.45833333333333331</v>
      </c>
      <c r="E1349" t="s">
        <v>988</v>
      </c>
      <c r="F1349" t="s">
        <v>251</v>
      </c>
      <c r="H1349">
        <v>46.8</v>
      </c>
      <c r="I1349">
        <v>30.6</v>
      </c>
      <c r="J1349">
        <v>22.6</v>
      </c>
      <c r="K1349">
        <v>77.400000000000006</v>
      </c>
      <c r="L1349">
        <v>53.2</v>
      </c>
      <c r="M1349">
        <v>69.400000000000006</v>
      </c>
      <c r="N1349">
        <v>31.9</v>
      </c>
      <c r="O1349">
        <v>44.4</v>
      </c>
      <c r="P1349">
        <v>23.7</v>
      </c>
      <c r="Q1349">
        <v>68.099999999999994</v>
      </c>
      <c r="R1349">
        <v>64.900000000000006</v>
      </c>
      <c r="S1349">
        <v>36.799999999999997</v>
      </c>
      <c r="T1349">
        <v>63.2</v>
      </c>
      <c r="U1349">
        <v>68.900000000000006</v>
      </c>
      <c r="V1349">
        <v>43</v>
      </c>
      <c r="W1349">
        <v>57</v>
      </c>
      <c r="X1349" t="str">
        <f>VLOOKUP(E1349,'Transform table'!A:B,2,0)</f>
        <v>Inter Turku</v>
      </c>
      <c r="Y1349" t="str">
        <f>VLOOKUP(F1349,'Transform table'!A:B,2,0)</f>
        <v>FC Lahti</v>
      </c>
      <c r="Z1349" t="str">
        <f t="shared" si="6"/>
        <v>09/08/2026Inter TurkuFC Lahti</v>
      </c>
      <c r="AA1349" t="e">
        <f>VLOOKUP($Z1349,'oddspedia-matches'!$A:$AD,AA$2,0)</f>
        <v>#N/A</v>
      </c>
      <c r="AB1349" t="e">
        <f>VLOOKUP($Z1349,'oddspedia-matches'!$A:$AD,AB$2,0)</f>
        <v>#N/A</v>
      </c>
      <c r="AC1349" t="e">
        <f>VLOOKUP($Z1349,'oddspedia-matches'!$A:$AD,AC$2,0)</f>
        <v>#N/A</v>
      </c>
      <c r="AD1349" t="e">
        <f>VLOOKUP($Z1349,'oddspedia-matches'!$A:$AD,AD$2,0)</f>
        <v>#N/A</v>
      </c>
      <c r="AE1349" t="e">
        <f>VLOOKUP($Z1349,'oddspedia-matches'!$A:$AD,AE$2,0)</f>
        <v>#N/A</v>
      </c>
      <c r="AF1349" t="e">
        <f>VLOOKUP($Z1349,'oddspedia-matches'!$A:$AD,AF$2,0)</f>
        <v>#N/A</v>
      </c>
      <c r="AG1349" t="e">
        <f>VLOOKUP($Z1349,'oddspedia-matches'!$A:$AD,AG$2,0)</f>
        <v>#N/A</v>
      </c>
      <c r="AH1349" t="e">
        <f>VLOOKUP($Z1349,'oddspedia-matches'!$A:$AD,AH$2,0)</f>
        <v>#N/A</v>
      </c>
      <c r="AI1349" t="e">
        <f>VLOOKUP($Z1349,'oddspedia-matches'!$A:$AD,AI$2,0)</f>
        <v>#N/A</v>
      </c>
      <c r="AJ1349" t="e">
        <f>VLOOKUP($Z1349,'oddspedia-matches'!$A:$AD,AJ$2,0)</f>
        <v>#N/A</v>
      </c>
      <c r="AK1349" t="e">
        <f>VLOOKUP($Z1349,'oddspedia-matches'!$A:$AD,AK$2,0)</f>
        <v>#N/A</v>
      </c>
      <c r="AL1349" t="e">
        <f>VLOOKUP($Z1349,'oddspedia-matches'!$A:$AD,AL$2,0)</f>
        <v>#N/A</v>
      </c>
      <c r="AM1349" t="e">
        <f>VLOOKUP($Z1349,'oddspedia-matches'!$A:$AD,AM$2,0)</f>
        <v>#N/A</v>
      </c>
      <c r="AN1349" t="e">
        <f>VLOOKUP($Z1349,'oddspedia-matches'!$A:$AD,AN$2,0)</f>
        <v>#N/A</v>
      </c>
      <c r="AO1349" t="e">
        <f>VLOOKUP($Z1349,'oddspedia-matches'!$A:$AD,AO$2,0)</f>
        <v>#N/A</v>
      </c>
      <c r="AP1349" t="e">
        <f>VLOOKUP($Z1349,'oddspedia-matches'!$A:$AD,AP$2,0)</f>
        <v>#N/A</v>
      </c>
      <c r="AQ1349" t="e">
        <f>VLOOKUP($Z1349,'oddspedia-matches'!$A:$AD,AQ$2,0)</f>
        <v>#N/A</v>
      </c>
      <c r="AR1349" t="s">
        <v>7118</v>
      </c>
    </row>
    <row r="1350" spans="2:44" hidden="1" x14ac:dyDescent="0.3">
      <c r="B1350" t="s">
        <v>5157</v>
      </c>
      <c r="C1350" t="s">
        <v>7061</v>
      </c>
      <c r="D1350" s="25">
        <v>0.45833333333333331</v>
      </c>
      <c r="E1350" t="s">
        <v>5160</v>
      </c>
      <c r="F1350" t="s">
        <v>5170</v>
      </c>
      <c r="H1350">
        <v>61.2</v>
      </c>
      <c r="I1350">
        <v>23.6</v>
      </c>
      <c r="J1350">
        <v>15.2</v>
      </c>
      <c r="K1350">
        <v>84.8</v>
      </c>
      <c r="L1350">
        <v>38.799999999999997</v>
      </c>
      <c r="M1350">
        <v>76.400000000000006</v>
      </c>
      <c r="N1350">
        <v>47.5</v>
      </c>
      <c r="O1350">
        <v>38.799999999999997</v>
      </c>
      <c r="P1350">
        <v>13.7</v>
      </c>
      <c r="Q1350">
        <v>72.3</v>
      </c>
      <c r="R1350">
        <v>80.7</v>
      </c>
      <c r="S1350">
        <v>57.1</v>
      </c>
      <c r="T1350">
        <v>42.9</v>
      </c>
      <c r="U1350">
        <v>51</v>
      </c>
      <c r="V1350">
        <v>53.9</v>
      </c>
      <c r="W1350">
        <v>46.1</v>
      </c>
      <c r="X1350" t="str">
        <f>VLOOKUP(E1350,'Transform table'!A:B,2,0)</f>
        <v xml:space="preserve">Vikingur Gota </v>
      </c>
      <c r="Y1350" t="str">
        <f>VLOOKUP(F1350,'Transform table'!A:B,2,0)</f>
        <v>B68 Toftir</v>
      </c>
      <c r="Z1350" t="str">
        <f t="shared" si="6"/>
        <v>09/08/2026Vikingur Gota B68 Toftir</v>
      </c>
      <c r="AA1350" t="e">
        <f>VLOOKUP($Z1350,'oddspedia-matches'!$A:$AD,AA$2,0)</f>
        <v>#N/A</v>
      </c>
      <c r="AB1350" t="e">
        <f>VLOOKUP($Z1350,'oddspedia-matches'!$A:$AD,AB$2,0)</f>
        <v>#N/A</v>
      </c>
      <c r="AC1350" t="e">
        <f>VLOOKUP($Z1350,'oddspedia-matches'!$A:$AD,AC$2,0)</f>
        <v>#N/A</v>
      </c>
      <c r="AD1350" t="e">
        <f>VLOOKUP($Z1350,'oddspedia-matches'!$A:$AD,AD$2,0)</f>
        <v>#N/A</v>
      </c>
      <c r="AE1350" t="e">
        <f>VLOOKUP($Z1350,'oddspedia-matches'!$A:$AD,AE$2,0)</f>
        <v>#N/A</v>
      </c>
      <c r="AF1350" t="e">
        <f>VLOOKUP($Z1350,'oddspedia-matches'!$A:$AD,AF$2,0)</f>
        <v>#N/A</v>
      </c>
      <c r="AG1350" t="e">
        <f>VLOOKUP($Z1350,'oddspedia-matches'!$A:$AD,AG$2,0)</f>
        <v>#N/A</v>
      </c>
      <c r="AH1350" t="e">
        <f>VLOOKUP($Z1350,'oddspedia-matches'!$A:$AD,AH$2,0)</f>
        <v>#N/A</v>
      </c>
      <c r="AI1350" t="e">
        <f>VLOOKUP($Z1350,'oddspedia-matches'!$A:$AD,AI$2,0)</f>
        <v>#N/A</v>
      </c>
      <c r="AJ1350" t="e">
        <f>VLOOKUP($Z1350,'oddspedia-matches'!$A:$AD,AJ$2,0)</f>
        <v>#N/A</v>
      </c>
      <c r="AK1350" t="e">
        <f>VLOOKUP($Z1350,'oddspedia-matches'!$A:$AD,AK$2,0)</f>
        <v>#N/A</v>
      </c>
      <c r="AL1350" t="e">
        <f>VLOOKUP($Z1350,'oddspedia-matches'!$A:$AD,AL$2,0)</f>
        <v>#N/A</v>
      </c>
      <c r="AM1350" t="e">
        <f>VLOOKUP($Z1350,'oddspedia-matches'!$A:$AD,AM$2,0)</f>
        <v>#N/A</v>
      </c>
      <c r="AN1350" t="e">
        <f>VLOOKUP($Z1350,'oddspedia-matches'!$A:$AD,AN$2,0)</f>
        <v>#N/A</v>
      </c>
      <c r="AO1350" t="e">
        <f>VLOOKUP($Z1350,'oddspedia-matches'!$A:$AD,AO$2,0)</f>
        <v>#N/A</v>
      </c>
      <c r="AP1350" t="e">
        <f>VLOOKUP($Z1350,'oddspedia-matches'!$A:$AD,AP$2,0)</f>
        <v>#N/A</v>
      </c>
      <c r="AQ1350" t="e">
        <f>VLOOKUP($Z1350,'oddspedia-matches'!$A:$AD,AQ$2,0)</f>
        <v>#N/A</v>
      </c>
    </row>
    <row r="1351" spans="2:44" hidden="1" x14ac:dyDescent="0.3">
      <c r="B1351" t="s">
        <v>478</v>
      </c>
      <c r="C1351" t="s">
        <v>7061</v>
      </c>
      <c r="D1351" s="25">
        <v>0.45833333333333331</v>
      </c>
      <c r="E1351" t="s">
        <v>630</v>
      </c>
      <c r="F1351" t="s">
        <v>4238</v>
      </c>
      <c r="H1351">
        <v>34.4</v>
      </c>
      <c r="I1351">
        <v>28</v>
      </c>
      <c r="J1351">
        <v>37.6</v>
      </c>
      <c r="K1351">
        <v>62.4</v>
      </c>
      <c r="L1351">
        <v>65.599999999999994</v>
      </c>
      <c r="M1351">
        <v>72</v>
      </c>
      <c r="N1351">
        <v>26</v>
      </c>
      <c r="O1351">
        <v>43</v>
      </c>
      <c r="P1351">
        <v>31</v>
      </c>
      <c r="Q1351">
        <v>70.599999999999994</v>
      </c>
      <c r="R1351">
        <v>79.3</v>
      </c>
      <c r="S1351">
        <v>54.8</v>
      </c>
      <c r="T1351">
        <v>45.2</v>
      </c>
      <c r="U1351">
        <v>50.8</v>
      </c>
      <c r="V1351">
        <v>59.4</v>
      </c>
      <c r="W1351">
        <v>40.6</v>
      </c>
      <c r="X1351" t="str">
        <f>VLOOKUP(E1351,'Transform table'!A:B,2,0)</f>
        <v>Waterford United</v>
      </c>
      <c r="Y1351" t="str">
        <f>VLOOKUP(F1351,'Transform table'!A:B,2,0)</f>
        <v>Bohemian</v>
      </c>
      <c r="Z1351" t="str">
        <f t="shared" si="6"/>
        <v>09/08/2026Waterford UnitedBohemian</v>
      </c>
      <c r="AA1351" t="e">
        <f>VLOOKUP($Z1351,'oddspedia-matches'!$A:$AD,AA$2,0)</f>
        <v>#N/A</v>
      </c>
      <c r="AB1351" t="e">
        <f>VLOOKUP($Z1351,'oddspedia-matches'!$A:$AD,AB$2,0)</f>
        <v>#N/A</v>
      </c>
      <c r="AC1351" t="e">
        <f>VLOOKUP($Z1351,'oddspedia-matches'!$A:$AD,AC$2,0)</f>
        <v>#N/A</v>
      </c>
      <c r="AD1351" t="e">
        <f>VLOOKUP($Z1351,'oddspedia-matches'!$A:$AD,AD$2,0)</f>
        <v>#N/A</v>
      </c>
      <c r="AE1351" t="e">
        <f>VLOOKUP($Z1351,'oddspedia-matches'!$A:$AD,AE$2,0)</f>
        <v>#N/A</v>
      </c>
      <c r="AF1351" t="e">
        <f>VLOOKUP($Z1351,'oddspedia-matches'!$A:$AD,AF$2,0)</f>
        <v>#N/A</v>
      </c>
      <c r="AG1351" t="e">
        <f>VLOOKUP($Z1351,'oddspedia-matches'!$A:$AD,AG$2,0)</f>
        <v>#N/A</v>
      </c>
      <c r="AH1351" t="e">
        <f>VLOOKUP($Z1351,'oddspedia-matches'!$A:$AD,AH$2,0)</f>
        <v>#N/A</v>
      </c>
      <c r="AI1351" t="e">
        <f>VLOOKUP($Z1351,'oddspedia-matches'!$A:$AD,AI$2,0)</f>
        <v>#N/A</v>
      </c>
      <c r="AJ1351" t="e">
        <f>VLOOKUP($Z1351,'oddspedia-matches'!$A:$AD,AJ$2,0)</f>
        <v>#N/A</v>
      </c>
      <c r="AK1351" t="e">
        <f>VLOOKUP($Z1351,'oddspedia-matches'!$A:$AD,AK$2,0)</f>
        <v>#N/A</v>
      </c>
      <c r="AL1351" t="e">
        <f>VLOOKUP($Z1351,'oddspedia-matches'!$A:$AD,AL$2,0)</f>
        <v>#N/A</v>
      </c>
      <c r="AM1351" t="e">
        <f>VLOOKUP($Z1351,'oddspedia-matches'!$A:$AD,AM$2,0)</f>
        <v>#N/A</v>
      </c>
      <c r="AN1351" t="e">
        <f>VLOOKUP($Z1351,'oddspedia-matches'!$A:$AD,AN$2,0)</f>
        <v>#N/A</v>
      </c>
      <c r="AO1351" t="e">
        <f>VLOOKUP($Z1351,'oddspedia-matches'!$A:$AD,AO$2,0)</f>
        <v>#N/A</v>
      </c>
      <c r="AP1351" t="e">
        <f>VLOOKUP($Z1351,'oddspedia-matches'!$A:$AD,AP$2,0)</f>
        <v>#N/A</v>
      </c>
      <c r="AQ1351" t="e">
        <f>VLOOKUP($Z1351,'oddspedia-matches'!$A:$AD,AQ$2,0)</f>
        <v>#N/A</v>
      </c>
    </row>
    <row r="1352" spans="2:44" hidden="1" x14ac:dyDescent="0.3">
      <c r="B1352" t="s">
        <v>569</v>
      </c>
      <c r="C1352" t="s">
        <v>7061</v>
      </c>
      <c r="D1352" s="25">
        <v>0.45833333333333331</v>
      </c>
      <c r="E1352" t="s">
        <v>610</v>
      </c>
      <c r="F1352" t="s">
        <v>254</v>
      </c>
      <c r="H1352">
        <v>67.7</v>
      </c>
      <c r="I1352">
        <v>21.6</v>
      </c>
      <c r="J1352">
        <v>10.6</v>
      </c>
      <c r="K1352">
        <v>89.4</v>
      </c>
      <c r="L1352">
        <v>32.299999999999997</v>
      </c>
      <c r="M1352">
        <v>78.400000000000006</v>
      </c>
      <c r="N1352">
        <v>56.7</v>
      </c>
      <c r="O1352">
        <v>31.4</v>
      </c>
      <c r="P1352">
        <v>11.9</v>
      </c>
      <c r="Q1352">
        <v>80.900000000000006</v>
      </c>
      <c r="R1352">
        <v>88.6</v>
      </c>
      <c r="S1352">
        <v>70.599999999999994</v>
      </c>
      <c r="T1352">
        <v>29.4</v>
      </c>
      <c r="U1352">
        <v>38.200000000000003</v>
      </c>
      <c r="V1352">
        <v>60.3</v>
      </c>
      <c r="W1352">
        <v>39.700000000000003</v>
      </c>
      <c r="X1352" t="str">
        <f>VLOOKUP(E1352,'Transform table'!A:B,2,0)</f>
        <v>Beitar Riga Mariners</v>
      </c>
      <c r="Y1352" t="str">
        <f>VLOOKUP(F1352,'Transform table'!A:B,2,0)</f>
        <v>FK Tukums 2000 II</v>
      </c>
      <c r="Z1352" t="str">
        <f t="shared" si="6"/>
        <v>09/08/2026Beitar Riga MarinersFK Tukums 2000 II</v>
      </c>
      <c r="AA1352" t="e">
        <f>VLOOKUP($Z1352,'oddspedia-matches'!$A:$AD,AA$2,0)</f>
        <v>#N/A</v>
      </c>
      <c r="AB1352" t="e">
        <f>VLOOKUP($Z1352,'oddspedia-matches'!$A:$AD,AB$2,0)</f>
        <v>#N/A</v>
      </c>
      <c r="AC1352" t="e">
        <f>VLOOKUP($Z1352,'oddspedia-matches'!$A:$AD,AC$2,0)</f>
        <v>#N/A</v>
      </c>
      <c r="AD1352" t="e">
        <f>VLOOKUP($Z1352,'oddspedia-matches'!$A:$AD,AD$2,0)</f>
        <v>#N/A</v>
      </c>
      <c r="AE1352" t="e">
        <f>VLOOKUP($Z1352,'oddspedia-matches'!$A:$AD,AE$2,0)</f>
        <v>#N/A</v>
      </c>
      <c r="AF1352" t="e">
        <f>VLOOKUP($Z1352,'oddspedia-matches'!$A:$AD,AF$2,0)</f>
        <v>#N/A</v>
      </c>
      <c r="AG1352" t="e">
        <f>VLOOKUP($Z1352,'oddspedia-matches'!$A:$AD,AG$2,0)</f>
        <v>#N/A</v>
      </c>
      <c r="AH1352" t="e">
        <f>VLOOKUP($Z1352,'oddspedia-matches'!$A:$AD,AH$2,0)</f>
        <v>#N/A</v>
      </c>
      <c r="AI1352" t="e">
        <f>VLOOKUP($Z1352,'oddspedia-matches'!$A:$AD,AI$2,0)</f>
        <v>#N/A</v>
      </c>
      <c r="AJ1352" t="e">
        <f>VLOOKUP($Z1352,'oddspedia-matches'!$A:$AD,AJ$2,0)</f>
        <v>#N/A</v>
      </c>
      <c r="AK1352" t="e">
        <f>VLOOKUP($Z1352,'oddspedia-matches'!$A:$AD,AK$2,0)</f>
        <v>#N/A</v>
      </c>
      <c r="AL1352" t="e">
        <f>VLOOKUP($Z1352,'oddspedia-matches'!$A:$AD,AL$2,0)</f>
        <v>#N/A</v>
      </c>
      <c r="AM1352" t="e">
        <f>VLOOKUP($Z1352,'oddspedia-matches'!$A:$AD,AM$2,0)</f>
        <v>#N/A</v>
      </c>
      <c r="AN1352" t="e">
        <f>VLOOKUP($Z1352,'oddspedia-matches'!$A:$AD,AN$2,0)</f>
        <v>#N/A</v>
      </c>
      <c r="AO1352" t="e">
        <f>VLOOKUP($Z1352,'oddspedia-matches'!$A:$AD,AO$2,0)</f>
        <v>#N/A</v>
      </c>
      <c r="AP1352" t="e">
        <f>VLOOKUP($Z1352,'oddspedia-matches'!$A:$AD,AP$2,0)</f>
        <v>#N/A</v>
      </c>
      <c r="AQ1352" t="e">
        <f>VLOOKUP($Z1352,'oddspedia-matches'!$A:$AD,AQ$2,0)</f>
        <v>#N/A</v>
      </c>
    </row>
    <row r="1353" spans="2:44" hidden="1" x14ac:dyDescent="0.3">
      <c r="B1353" t="s">
        <v>475</v>
      </c>
      <c r="C1353" t="s">
        <v>7061</v>
      </c>
      <c r="D1353" s="25">
        <v>0.45833333333333331</v>
      </c>
      <c r="E1353" t="s">
        <v>143</v>
      </c>
      <c r="F1353" t="s">
        <v>1080</v>
      </c>
      <c r="H1353">
        <v>28.2</v>
      </c>
      <c r="I1353">
        <v>29.4</v>
      </c>
      <c r="J1353">
        <v>42.4</v>
      </c>
      <c r="K1353">
        <v>57.6</v>
      </c>
      <c r="L1353">
        <v>71.8</v>
      </c>
      <c r="M1353">
        <v>70.599999999999994</v>
      </c>
      <c r="N1353">
        <v>20.6</v>
      </c>
      <c r="O1353">
        <v>46.7</v>
      </c>
      <c r="P1353">
        <v>32.700000000000003</v>
      </c>
      <c r="Q1353">
        <v>64.5</v>
      </c>
      <c r="R1353">
        <v>74.099999999999994</v>
      </c>
      <c r="S1353">
        <v>47.6</v>
      </c>
      <c r="T1353">
        <v>52.4</v>
      </c>
      <c r="U1353">
        <v>58.1</v>
      </c>
      <c r="V1353">
        <v>53.2</v>
      </c>
      <c r="W1353">
        <v>46.8</v>
      </c>
      <c r="X1353" t="str">
        <f>VLOOKUP(E1353,'Transform table'!A:B,2,0)</f>
        <v>FA Siauliai</v>
      </c>
      <c r="Y1353" t="str">
        <f>VLOOKUP(F1353,'Transform table'!A:B,2,0)</f>
        <v>FK Dziugas Telsiai</v>
      </c>
      <c r="Z1353" t="str">
        <f t="shared" si="6"/>
        <v>09/08/2026FA SiauliaiFK Dziugas Telsiai</v>
      </c>
      <c r="AA1353" t="e">
        <f>VLOOKUP($Z1353,'oddspedia-matches'!$A:$AD,AA$2,0)</f>
        <v>#N/A</v>
      </c>
      <c r="AB1353" t="e">
        <f>VLOOKUP($Z1353,'oddspedia-matches'!$A:$AD,AB$2,0)</f>
        <v>#N/A</v>
      </c>
      <c r="AC1353" t="e">
        <f>VLOOKUP($Z1353,'oddspedia-matches'!$A:$AD,AC$2,0)</f>
        <v>#N/A</v>
      </c>
      <c r="AD1353" t="e">
        <f>VLOOKUP($Z1353,'oddspedia-matches'!$A:$AD,AD$2,0)</f>
        <v>#N/A</v>
      </c>
      <c r="AE1353" t="e">
        <f>VLOOKUP($Z1353,'oddspedia-matches'!$A:$AD,AE$2,0)</f>
        <v>#N/A</v>
      </c>
      <c r="AF1353" t="e">
        <f>VLOOKUP($Z1353,'oddspedia-matches'!$A:$AD,AF$2,0)</f>
        <v>#N/A</v>
      </c>
      <c r="AG1353" t="e">
        <f>VLOOKUP($Z1353,'oddspedia-matches'!$A:$AD,AG$2,0)</f>
        <v>#N/A</v>
      </c>
      <c r="AH1353" t="e">
        <f>VLOOKUP($Z1353,'oddspedia-matches'!$A:$AD,AH$2,0)</f>
        <v>#N/A</v>
      </c>
      <c r="AI1353" t="e">
        <f>VLOOKUP($Z1353,'oddspedia-matches'!$A:$AD,AI$2,0)</f>
        <v>#N/A</v>
      </c>
      <c r="AJ1353" t="e">
        <f>VLOOKUP($Z1353,'oddspedia-matches'!$A:$AD,AJ$2,0)</f>
        <v>#N/A</v>
      </c>
      <c r="AK1353" t="e">
        <f>VLOOKUP($Z1353,'oddspedia-matches'!$A:$AD,AK$2,0)</f>
        <v>#N/A</v>
      </c>
      <c r="AL1353" t="e">
        <f>VLOOKUP($Z1353,'oddspedia-matches'!$A:$AD,AL$2,0)</f>
        <v>#N/A</v>
      </c>
      <c r="AM1353" t="e">
        <f>VLOOKUP($Z1353,'oddspedia-matches'!$A:$AD,AM$2,0)</f>
        <v>#N/A</v>
      </c>
      <c r="AN1353" t="e">
        <f>VLOOKUP($Z1353,'oddspedia-matches'!$A:$AD,AN$2,0)</f>
        <v>#N/A</v>
      </c>
      <c r="AO1353" t="e">
        <f>VLOOKUP($Z1353,'oddspedia-matches'!$A:$AD,AO$2,0)</f>
        <v>#N/A</v>
      </c>
      <c r="AP1353" t="e">
        <f>VLOOKUP($Z1353,'oddspedia-matches'!$A:$AD,AP$2,0)</f>
        <v>#N/A</v>
      </c>
      <c r="AQ1353" t="e">
        <f>VLOOKUP($Z1353,'oddspedia-matches'!$A:$AD,AQ$2,0)</f>
        <v>#N/A</v>
      </c>
      <c r="AR1353" t="s">
        <v>7123</v>
      </c>
    </row>
    <row r="1354" spans="2:44" hidden="1" x14ac:dyDescent="0.3">
      <c r="B1354" t="s">
        <v>4827</v>
      </c>
      <c r="C1354" t="s">
        <v>7061</v>
      </c>
      <c r="D1354" s="25">
        <v>0.45833333333333331</v>
      </c>
      <c r="E1354" t="s">
        <v>5319</v>
      </c>
      <c r="F1354" t="s">
        <v>4831</v>
      </c>
      <c r="H1354">
        <v>62.6</v>
      </c>
      <c r="I1354">
        <v>22.8</v>
      </c>
      <c r="J1354">
        <v>14.6</v>
      </c>
      <c r="K1354">
        <v>85.4</v>
      </c>
      <c r="L1354">
        <v>37.4</v>
      </c>
      <c r="M1354">
        <v>77.2</v>
      </c>
      <c r="N1354">
        <v>40.4</v>
      </c>
      <c r="O1354">
        <v>39.9</v>
      </c>
      <c r="P1354">
        <v>19.600000000000001</v>
      </c>
      <c r="Q1354">
        <v>73.400000000000006</v>
      </c>
      <c r="R1354">
        <v>88.6</v>
      </c>
      <c r="S1354">
        <v>70.400000000000006</v>
      </c>
      <c r="T1354">
        <v>29.6</v>
      </c>
      <c r="U1354">
        <v>37.200000000000003</v>
      </c>
      <c r="V1354">
        <v>64.2</v>
      </c>
      <c r="W1354">
        <v>35.799999999999997</v>
      </c>
      <c r="X1354" t="str">
        <f>VLOOKUP(E1354,'Transform table'!A:B,2,0)</f>
        <v>Hammarby Talang</v>
      </c>
      <c r="Y1354" t="str">
        <f>VLOOKUP(F1354,'Transform table'!A:B,2,0)</f>
        <v>FBK Karlstad</v>
      </c>
      <c r="Z1354" t="str">
        <f t="shared" si="6"/>
        <v>09/08/2026Hammarby TalangFBK Karlstad</v>
      </c>
      <c r="AA1354" t="e">
        <f>VLOOKUP($Z1354,'oddspedia-matches'!$A:$AD,AA$2,0)</f>
        <v>#N/A</v>
      </c>
      <c r="AB1354" t="e">
        <f>VLOOKUP($Z1354,'oddspedia-matches'!$A:$AD,AB$2,0)</f>
        <v>#N/A</v>
      </c>
      <c r="AC1354" t="e">
        <f>VLOOKUP($Z1354,'oddspedia-matches'!$A:$AD,AC$2,0)</f>
        <v>#N/A</v>
      </c>
      <c r="AD1354" t="e">
        <f>VLOOKUP($Z1354,'oddspedia-matches'!$A:$AD,AD$2,0)</f>
        <v>#N/A</v>
      </c>
      <c r="AE1354" t="e">
        <f>VLOOKUP($Z1354,'oddspedia-matches'!$A:$AD,AE$2,0)</f>
        <v>#N/A</v>
      </c>
      <c r="AF1354" t="e">
        <f>VLOOKUP($Z1354,'oddspedia-matches'!$A:$AD,AF$2,0)</f>
        <v>#N/A</v>
      </c>
      <c r="AG1354" t="e">
        <f>VLOOKUP($Z1354,'oddspedia-matches'!$A:$AD,AG$2,0)</f>
        <v>#N/A</v>
      </c>
      <c r="AH1354" t="e">
        <f>VLOOKUP($Z1354,'oddspedia-matches'!$A:$AD,AH$2,0)</f>
        <v>#N/A</v>
      </c>
      <c r="AI1354" t="e">
        <f>VLOOKUP($Z1354,'oddspedia-matches'!$A:$AD,AI$2,0)</f>
        <v>#N/A</v>
      </c>
      <c r="AJ1354" t="e">
        <f>VLOOKUP($Z1354,'oddspedia-matches'!$A:$AD,AJ$2,0)</f>
        <v>#N/A</v>
      </c>
      <c r="AK1354" t="e">
        <f>VLOOKUP($Z1354,'oddspedia-matches'!$A:$AD,AK$2,0)</f>
        <v>#N/A</v>
      </c>
      <c r="AL1354" t="e">
        <f>VLOOKUP($Z1354,'oddspedia-matches'!$A:$AD,AL$2,0)</f>
        <v>#N/A</v>
      </c>
      <c r="AM1354" t="e">
        <f>VLOOKUP($Z1354,'oddspedia-matches'!$A:$AD,AM$2,0)</f>
        <v>#N/A</v>
      </c>
      <c r="AN1354" t="e">
        <f>VLOOKUP($Z1354,'oddspedia-matches'!$A:$AD,AN$2,0)</f>
        <v>#N/A</v>
      </c>
      <c r="AO1354" t="e">
        <f>VLOOKUP($Z1354,'oddspedia-matches'!$A:$AD,AO$2,0)</f>
        <v>#N/A</v>
      </c>
      <c r="AP1354" t="e">
        <f>VLOOKUP($Z1354,'oddspedia-matches'!$A:$AD,AP$2,0)</f>
        <v>#N/A</v>
      </c>
      <c r="AQ1354" t="e">
        <f>VLOOKUP($Z1354,'oddspedia-matches'!$A:$AD,AQ$2,0)</f>
        <v>#N/A</v>
      </c>
    </row>
    <row r="1355" spans="2:44" hidden="1" x14ac:dyDescent="0.3">
      <c r="B1355" t="s">
        <v>4822</v>
      </c>
      <c r="C1355" t="s">
        <v>7061</v>
      </c>
      <c r="D1355" s="25">
        <v>0.45833333333333331</v>
      </c>
      <c r="E1355" t="s">
        <v>4779</v>
      </c>
      <c r="F1355" t="s">
        <v>3771</v>
      </c>
      <c r="H1355">
        <v>48.9</v>
      </c>
      <c r="I1355">
        <v>26.3</v>
      </c>
      <c r="J1355">
        <v>24.8</v>
      </c>
      <c r="K1355">
        <v>75.2</v>
      </c>
      <c r="L1355">
        <v>51.1</v>
      </c>
      <c r="M1355">
        <v>73.7</v>
      </c>
      <c r="N1355">
        <v>37.299999999999997</v>
      </c>
      <c r="O1355">
        <v>38.200000000000003</v>
      </c>
      <c r="P1355">
        <v>24.5</v>
      </c>
      <c r="Q1355">
        <v>77.3</v>
      </c>
      <c r="R1355">
        <v>80.7</v>
      </c>
      <c r="S1355">
        <v>57</v>
      </c>
      <c r="T1355">
        <v>43</v>
      </c>
      <c r="U1355">
        <v>49.2</v>
      </c>
      <c r="V1355">
        <v>59.4</v>
      </c>
      <c r="W1355">
        <v>40.6</v>
      </c>
      <c r="X1355" t="str">
        <f>VLOOKUP(E1355,'Transform table'!A:B,2,0)</f>
        <v>Jonkopings Sodra</v>
      </c>
      <c r="Y1355" t="str">
        <f>VLOOKUP(F1355,'Transform table'!A:B,2,0)</f>
        <v>BK Olympic</v>
      </c>
      <c r="Z1355" t="str">
        <f t="shared" si="6"/>
        <v>09/08/2026Jonkopings SodraBK Olympic</v>
      </c>
      <c r="AA1355" t="e">
        <f>VLOOKUP($Z1355,'oddspedia-matches'!$A:$AD,AA$2,0)</f>
        <v>#N/A</v>
      </c>
      <c r="AB1355" t="e">
        <f>VLOOKUP($Z1355,'oddspedia-matches'!$A:$AD,AB$2,0)</f>
        <v>#N/A</v>
      </c>
      <c r="AC1355" t="e">
        <f>VLOOKUP($Z1355,'oddspedia-matches'!$A:$AD,AC$2,0)</f>
        <v>#N/A</v>
      </c>
      <c r="AD1355" t="e">
        <f>VLOOKUP($Z1355,'oddspedia-matches'!$A:$AD,AD$2,0)</f>
        <v>#N/A</v>
      </c>
      <c r="AE1355" t="e">
        <f>VLOOKUP($Z1355,'oddspedia-matches'!$A:$AD,AE$2,0)</f>
        <v>#N/A</v>
      </c>
      <c r="AF1355" t="e">
        <f>VLOOKUP($Z1355,'oddspedia-matches'!$A:$AD,AF$2,0)</f>
        <v>#N/A</v>
      </c>
      <c r="AG1355" t="e">
        <f>VLOOKUP($Z1355,'oddspedia-matches'!$A:$AD,AG$2,0)</f>
        <v>#N/A</v>
      </c>
      <c r="AH1355" t="e">
        <f>VLOOKUP($Z1355,'oddspedia-matches'!$A:$AD,AH$2,0)</f>
        <v>#N/A</v>
      </c>
      <c r="AI1355" t="e">
        <f>VLOOKUP($Z1355,'oddspedia-matches'!$A:$AD,AI$2,0)</f>
        <v>#N/A</v>
      </c>
      <c r="AJ1355" t="e">
        <f>VLOOKUP($Z1355,'oddspedia-matches'!$A:$AD,AJ$2,0)</f>
        <v>#N/A</v>
      </c>
      <c r="AK1355" t="e">
        <f>VLOOKUP($Z1355,'oddspedia-matches'!$A:$AD,AK$2,0)</f>
        <v>#N/A</v>
      </c>
      <c r="AL1355" t="e">
        <f>VLOOKUP($Z1355,'oddspedia-matches'!$A:$AD,AL$2,0)</f>
        <v>#N/A</v>
      </c>
      <c r="AM1355" t="e">
        <f>VLOOKUP($Z1355,'oddspedia-matches'!$A:$AD,AM$2,0)</f>
        <v>#N/A</v>
      </c>
      <c r="AN1355" t="e">
        <f>VLOOKUP($Z1355,'oddspedia-matches'!$A:$AD,AN$2,0)</f>
        <v>#N/A</v>
      </c>
      <c r="AO1355" t="e">
        <f>VLOOKUP($Z1355,'oddspedia-matches'!$A:$AD,AO$2,0)</f>
        <v>#N/A</v>
      </c>
      <c r="AP1355" t="e">
        <f>VLOOKUP($Z1355,'oddspedia-matches'!$A:$AD,AP$2,0)</f>
        <v>#N/A</v>
      </c>
      <c r="AQ1355" t="e">
        <f>VLOOKUP($Z1355,'oddspedia-matches'!$A:$AD,AQ$2,0)</f>
        <v>#N/A</v>
      </c>
    </row>
    <row r="1356" spans="2:44" hidden="1" x14ac:dyDescent="0.3">
      <c r="B1356" t="s">
        <v>486</v>
      </c>
      <c r="C1356" t="s">
        <v>7061</v>
      </c>
      <c r="D1356" s="25">
        <v>0.45833333333333331</v>
      </c>
      <c r="E1356" t="s">
        <v>1124</v>
      </c>
      <c r="F1356" t="s">
        <v>677</v>
      </c>
      <c r="H1356">
        <v>48.2</v>
      </c>
      <c r="I1356">
        <v>29.8</v>
      </c>
      <c r="J1356">
        <v>22</v>
      </c>
      <c r="K1356">
        <v>78</v>
      </c>
      <c r="L1356">
        <v>51.8</v>
      </c>
      <c r="M1356">
        <v>70.2</v>
      </c>
      <c r="N1356">
        <v>36.6</v>
      </c>
      <c r="O1356">
        <v>47.9</v>
      </c>
      <c r="P1356">
        <v>15.6</v>
      </c>
      <c r="Q1356">
        <v>61.2</v>
      </c>
      <c r="R1356">
        <v>66.599999999999994</v>
      </c>
      <c r="S1356">
        <v>38.700000000000003</v>
      </c>
      <c r="T1356">
        <v>61.3</v>
      </c>
      <c r="U1356">
        <v>67.2</v>
      </c>
      <c r="V1356">
        <v>44.2</v>
      </c>
      <c r="W1356">
        <v>55.8</v>
      </c>
      <c r="X1356" t="str">
        <f>VLOOKUP(E1356,'Transform table'!A:B,2,0)</f>
        <v>Danubio</v>
      </c>
      <c r="Y1356" t="str">
        <f>VLOOKUP(F1356,'Transform table'!A:B,2,0)</f>
        <v>CA Cerro</v>
      </c>
      <c r="Z1356" t="str">
        <f t="shared" si="6"/>
        <v>09/08/2026DanubioCA Cerro</v>
      </c>
      <c r="AA1356" t="e">
        <f>VLOOKUP($Z1356,'oddspedia-matches'!$A:$AD,AA$2,0)</f>
        <v>#N/A</v>
      </c>
      <c r="AB1356" t="e">
        <f>VLOOKUP($Z1356,'oddspedia-matches'!$A:$AD,AB$2,0)</f>
        <v>#N/A</v>
      </c>
      <c r="AC1356" t="e">
        <f>VLOOKUP($Z1356,'oddspedia-matches'!$A:$AD,AC$2,0)</f>
        <v>#N/A</v>
      </c>
      <c r="AD1356" t="e">
        <f>VLOOKUP($Z1356,'oddspedia-matches'!$A:$AD,AD$2,0)</f>
        <v>#N/A</v>
      </c>
      <c r="AE1356" t="e">
        <f>VLOOKUP($Z1356,'oddspedia-matches'!$A:$AD,AE$2,0)</f>
        <v>#N/A</v>
      </c>
      <c r="AF1356" t="e">
        <f>VLOOKUP($Z1356,'oddspedia-matches'!$A:$AD,AF$2,0)</f>
        <v>#N/A</v>
      </c>
      <c r="AG1356" t="e">
        <f>VLOOKUP($Z1356,'oddspedia-matches'!$A:$AD,AG$2,0)</f>
        <v>#N/A</v>
      </c>
      <c r="AH1356" t="e">
        <f>VLOOKUP($Z1356,'oddspedia-matches'!$A:$AD,AH$2,0)</f>
        <v>#N/A</v>
      </c>
      <c r="AI1356" t="e">
        <f>VLOOKUP($Z1356,'oddspedia-matches'!$A:$AD,AI$2,0)</f>
        <v>#N/A</v>
      </c>
      <c r="AJ1356" t="e">
        <f>VLOOKUP($Z1356,'oddspedia-matches'!$A:$AD,AJ$2,0)</f>
        <v>#N/A</v>
      </c>
      <c r="AK1356" t="e">
        <f>VLOOKUP($Z1356,'oddspedia-matches'!$A:$AD,AK$2,0)</f>
        <v>#N/A</v>
      </c>
      <c r="AL1356" t="e">
        <f>VLOOKUP($Z1356,'oddspedia-matches'!$A:$AD,AL$2,0)</f>
        <v>#N/A</v>
      </c>
      <c r="AM1356" t="e">
        <f>VLOOKUP($Z1356,'oddspedia-matches'!$A:$AD,AM$2,0)</f>
        <v>#N/A</v>
      </c>
      <c r="AN1356" t="e">
        <f>VLOOKUP($Z1356,'oddspedia-matches'!$A:$AD,AN$2,0)</f>
        <v>#N/A</v>
      </c>
      <c r="AO1356" t="e">
        <f>VLOOKUP($Z1356,'oddspedia-matches'!$A:$AD,AO$2,0)</f>
        <v>#N/A</v>
      </c>
      <c r="AP1356" t="e">
        <f>VLOOKUP($Z1356,'oddspedia-matches'!$A:$AD,AP$2,0)</f>
        <v>#N/A</v>
      </c>
      <c r="AQ1356" t="e">
        <f>VLOOKUP($Z1356,'oddspedia-matches'!$A:$AD,AQ$2,0)</f>
        <v>#N/A</v>
      </c>
      <c r="AR1356" t="s">
        <v>7123</v>
      </c>
    </row>
    <row r="1357" spans="2:44" hidden="1" x14ac:dyDescent="0.3">
      <c r="B1357" t="s">
        <v>476</v>
      </c>
      <c r="C1357" t="s">
        <v>7061</v>
      </c>
      <c r="D1357" s="25">
        <v>0.47916666666666669</v>
      </c>
      <c r="E1357" t="s">
        <v>1047</v>
      </c>
      <c r="F1357" t="s">
        <v>1046</v>
      </c>
      <c r="H1357">
        <v>23.9</v>
      </c>
      <c r="I1357">
        <v>30.1</v>
      </c>
      <c r="J1357">
        <v>45.9</v>
      </c>
      <c r="K1357">
        <v>54.1</v>
      </c>
      <c r="L1357">
        <v>76.099999999999994</v>
      </c>
      <c r="M1357">
        <v>69.900000000000006</v>
      </c>
      <c r="N1357">
        <v>26</v>
      </c>
      <c r="O1357">
        <v>49.7</v>
      </c>
      <c r="P1357">
        <v>24.3</v>
      </c>
      <c r="Q1357">
        <v>60.3</v>
      </c>
      <c r="R1357">
        <v>70.8</v>
      </c>
      <c r="S1357">
        <v>43.5</v>
      </c>
      <c r="T1357">
        <v>56.5</v>
      </c>
      <c r="U1357">
        <v>62.4</v>
      </c>
      <c r="V1357">
        <v>48.9</v>
      </c>
      <c r="W1357">
        <v>51.1</v>
      </c>
      <c r="X1357" t="str">
        <f>VLOOKUP(E1357,'Transform table'!A:B,2,0)</f>
        <v>Halmstad</v>
      </c>
      <c r="Y1357" t="str">
        <f>VLOOKUP(F1357,'Transform table'!A:B,2,0)</f>
        <v>GAIS Gothenburg</v>
      </c>
      <c r="Z1357" t="str">
        <f t="shared" si="6"/>
        <v>09/08/2026HalmstadGAIS Gothenburg</v>
      </c>
      <c r="AA1357" t="e">
        <f>VLOOKUP($Z1357,'oddspedia-matches'!$A:$AD,AA$2,0)</f>
        <v>#N/A</v>
      </c>
      <c r="AB1357" t="e">
        <f>VLOOKUP($Z1357,'oddspedia-matches'!$A:$AD,AB$2,0)</f>
        <v>#N/A</v>
      </c>
      <c r="AC1357" t="e">
        <f>VLOOKUP($Z1357,'oddspedia-matches'!$A:$AD,AC$2,0)</f>
        <v>#N/A</v>
      </c>
      <c r="AD1357" t="e">
        <f>VLOOKUP($Z1357,'oddspedia-matches'!$A:$AD,AD$2,0)</f>
        <v>#N/A</v>
      </c>
      <c r="AE1357" t="e">
        <f>VLOOKUP($Z1357,'oddspedia-matches'!$A:$AD,AE$2,0)</f>
        <v>#N/A</v>
      </c>
      <c r="AF1357" t="e">
        <f>VLOOKUP($Z1357,'oddspedia-matches'!$A:$AD,AF$2,0)</f>
        <v>#N/A</v>
      </c>
      <c r="AG1357" t="e">
        <f>VLOOKUP($Z1357,'oddspedia-matches'!$A:$AD,AG$2,0)</f>
        <v>#N/A</v>
      </c>
      <c r="AH1357" t="e">
        <f>VLOOKUP($Z1357,'oddspedia-matches'!$A:$AD,AH$2,0)</f>
        <v>#N/A</v>
      </c>
      <c r="AI1357" t="e">
        <f>VLOOKUP($Z1357,'oddspedia-matches'!$A:$AD,AI$2,0)</f>
        <v>#N/A</v>
      </c>
      <c r="AJ1357" t="e">
        <f>VLOOKUP($Z1357,'oddspedia-matches'!$A:$AD,AJ$2,0)</f>
        <v>#N/A</v>
      </c>
      <c r="AK1357" t="e">
        <f>VLOOKUP($Z1357,'oddspedia-matches'!$A:$AD,AK$2,0)</f>
        <v>#N/A</v>
      </c>
      <c r="AL1357" t="e">
        <f>VLOOKUP($Z1357,'oddspedia-matches'!$A:$AD,AL$2,0)</f>
        <v>#N/A</v>
      </c>
      <c r="AM1357" t="e">
        <f>VLOOKUP($Z1357,'oddspedia-matches'!$A:$AD,AM$2,0)</f>
        <v>#N/A</v>
      </c>
      <c r="AN1357" t="e">
        <f>VLOOKUP($Z1357,'oddspedia-matches'!$A:$AD,AN$2,0)</f>
        <v>#N/A</v>
      </c>
      <c r="AO1357" t="e">
        <f>VLOOKUP($Z1357,'oddspedia-matches'!$A:$AD,AO$2,0)</f>
        <v>#N/A</v>
      </c>
      <c r="AP1357" t="e">
        <f>VLOOKUP($Z1357,'oddspedia-matches'!$A:$AD,AP$2,0)</f>
        <v>#N/A</v>
      </c>
      <c r="AQ1357" t="e">
        <f>VLOOKUP($Z1357,'oddspedia-matches'!$A:$AD,AQ$2,0)</f>
        <v>#N/A</v>
      </c>
      <c r="AR1357" t="s">
        <v>7119</v>
      </c>
    </row>
    <row r="1358" spans="2:44" hidden="1" x14ac:dyDescent="0.3">
      <c r="B1358" t="s">
        <v>476</v>
      </c>
      <c r="C1358" t="s">
        <v>7061</v>
      </c>
      <c r="D1358" s="25">
        <v>0.47916666666666669</v>
      </c>
      <c r="E1358" t="s">
        <v>999</v>
      </c>
      <c r="F1358" t="s">
        <v>256</v>
      </c>
      <c r="H1358">
        <v>38.4</v>
      </c>
      <c r="I1358">
        <v>27.6</v>
      </c>
      <c r="J1358">
        <v>34</v>
      </c>
      <c r="K1358">
        <v>66</v>
      </c>
      <c r="L1358">
        <v>61.6</v>
      </c>
      <c r="M1358">
        <v>72.400000000000006</v>
      </c>
      <c r="N1358">
        <v>36.1</v>
      </c>
      <c r="O1358">
        <v>37.6</v>
      </c>
      <c r="P1358">
        <v>26.3</v>
      </c>
      <c r="Q1358">
        <v>78.599999999999994</v>
      </c>
      <c r="R1358">
        <v>80.2</v>
      </c>
      <c r="S1358">
        <v>56.2</v>
      </c>
      <c r="T1358">
        <v>43.8</v>
      </c>
      <c r="U1358">
        <v>49.5</v>
      </c>
      <c r="V1358">
        <v>60.4</v>
      </c>
      <c r="W1358">
        <v>39.6</v>
      </c>
      <c r="X1358" t="str">
        <f>VLOOKUP(E1358,'Transform table'!A:B,2,0)</f>
        <v>IFK Goteborg</v>
      </c>
      <c r="Y1358" t="str">
        <f>VLOOKUP(F1358,'Transform table'!A:B,2,0)</f>
        <v>Kalmar</v>
      </c>
      <c r="Z1358" t="str">
        <f t="shared" si="6"/>
        <v>09/08/2026IFK GoteborgKalmar</v>
      </c>
      <c r="AA1358" t="e">
        <f>VLOOKUP($Z1358,'oddspedia-matches'!$A:$AD,AA$2,0)</f>
        <v>#N/A</v>
      </c>
      <c r="AB1358" t="e">
        <f>VLOOKUP($Z1358,'oddspedia-matches'!$A:$AD,AB$2,0)</f>
        <v>#N/A</v>
      </c>
      <c r="AC1358" t="e">
        <f>VLOOKUP($Z1358,'oddspedia-matches'!$A:$AD,AC$2,0)</f>
        <v>#N/A</v>
      </c>
      <c r="AD1358" t="e">
        <f>VLOOKUP($Z1358,'oddspedia-matches'!$A:$AD,AD$2,0)</f>
        <v>#N/A</v>
      </c>
      <c r="AE1358" t="e">
        <f>VLOOKUP($Z1358,'oddspedia-matches'!$A:$AD,AE$2,0)</f>
        <v>#N/A</v>
      </c>
      <c r="AF1358" t="e">
        <f>VLOOKUP($Z1358,'oddspedia-matches'!$A:$AD,AF$2,0)</f>
        <v>#N/A</v>
      </c>
      <c r="AG1358" t="e">
        <f>VLOOKUP($Z1358,'oddspedia-matches'!$A:$AD,AG$2,0)</f>
        <v>#N/A</v>
      </c>
      <c r="AH1358" t="e">
        <f>VLOOKUP($Z1358,'oddspedia-matches'!$A:$AD,AH$2,0)</f>
        <v>#N/A</v>
      </c>
      <c r="AI1358" t="e">
        <f>VLOOKUP($Z1358,'oddspedia-matches'!$A:$AD,AI$2,0)</f>
        <v>#N/A</v>
      </c>
      <c r="AJ1358" t="e">
        <f>VLOOKUP($Z1358,'oddspedia-matches'!$A:$AD,AJ$2,0)</f>
        <v>#N/A</v>
      </c>
      <c r="AK1358" t="e">
        <f>VLOOKUP($Z1358,'oddspedia-matches'!$A:$AD,AK$2,0)</f>
        <v>#N/A</v>
      </c>
      <c r="AL1358" t="e">
        <f>VLOOKUP($Z1358,'oddspedia-matches'!$A:$AD,AL$2,0)</f>
        <v>#N/A</v>
      </c>
      <c r="AM1358" t="e">
        <f>VLOOKUP($Z1358,'oddspedia-matches'!$A:$AD,AM$2,0)</f>
        <v>#N/A</v>
      </c>
      <c r="AN1358" t="e">
        <f>VLOOKUP($Z1358,'oddspedia-matches'!$A:$AD,AN$2,0)</f>
        <v>#N/A</v>
      </c>
      <c r="AO1358" t="e">
        <f>VLOOKUP($Z1358,'oddspedia-matches'!$A:$AD,AO$2,0)</f>
        <v>#N/A</v>
      </c>
      <c r="AP1358" t="e">
        <f>VLOOKUP($Z1358,'oddspedia-matches'!$A:$AD,AP$2,0)</f>
        <v>#N/A</v>
      </c>
      <c r="AQ1358" t="e">
        <f>VLOOKUP($Z1358,'oddspedia-matches'!$A:$AD,AQ$2,0)</f>
        <v>#N/A</v>
      </c>
      <c r="AR1358" t="s">
        <v>7123</v>
      </c>
    </row>
    <row r="1359" spans="2:44" hidden="1" x14ac:dyDescent="0.3">
      <c r="B1359" t="s">
        <v>584</v>
      </c>
      <c r="C1359" t="s">
        <v>7061</v>
      </c>
      <c r="D1359" s="25">
        <v>0.5</v>
      </c>
      <c r="E1359" t="s">
        <v>980</v>
      </c>
      <c r="F1359" t="s">
        <v>615</v>
      </c>
      <c r="H1359">
        <v>35.799999999999997</v>
      </c>
      <c r="I1359">
        <v>32.4</v>
      </c>
      <c r="J1359">
        <v>31.8</v>
      </c>
      <c r="K1359">
        <v>68.2</v>
      </c>
      <c r="L1359">
        <v>64.2</v>
      </c>
      <c r="M1359">
        <v>67.599999999999994</v>
      </c>
      <c r="N1359">
        <v>20.5</v>
      </c>
      <c r="O1359">
        <v>49.3</v>
      </c>
      <c r="P1359">
        <v>30.2</v>
      </c>
      <c r="Q1359">
        <v>60.8</v>
      </c>
      <c r="R1359">
        <v>64.099999999999994</v>
      </c>
      <c r="S1359">
        <v>35.799999999999997</v>
      </c>
      <c r="T1359">
        <v>64.2</v>
      </c>
      <c r="U1359">
        <v>69</v>
      </c>
      <c r="V1359">
        <v>44.3</v>
      </c>
      <c r="W1359">
        <v>55.7</v>
      </c>
      <c r="X1359" t="str">
        <f>VLOOKUP(E1359,'Transform table'!A:B,2,0)</f>
        <v>Atyrau</v>
      </c>
      <c r="Y1359" t="str">
        <f>VLOOKUP(F1359,'Transform table'!A:B,2,0)</f>
        <v>Aktobe</v>
      </c>
      <c r="Z1359" t="str">
        <f t="shared" si="6"/>
        <v>09/08/2026AtyrauAktobe</v>
      </c>
      <c r="AA1359" t="e">
        <f>VLOOKUP($Z1359,'oddspedia-matches'!$A:$AD,AA$2,0)</f>
        <v>#N/A</v>
      </c>
      <c r="AB1359" t="e">
        <f>VLOOKUP($Z1359,'oddspedia-matches'!$A:$AD,AB$2,0)</f>
        <v>#N/A</v>
      </c>
      <c r="AC1359" t="e">
        <f>VLOOKUP($Z1359,'oddspedia-matches'!$A:$AD,AC$2,0)</f>
        <v>#N/A</v>
      </c>
      <c r="AD1359" t="e">
        <f>VLOOKUP($Z1359,'oddspedia-matches'!$A:$AD,AD$2,0)</f>
        <v>#N/A</v>
      </c>
      <c r="AE1359" t="e">
        <f>VLOOKUP($Z1359,'oddspedia-matches'!$A:$AD,AE$2,0)</f>
        <v>#N/A</v>
      </c>
      <c r="AF1359" t="e">
        <f>VLOOKUP($Z1359,'oddspedia-matches'!$A:$AD,AF$2,0)</f>
        <v>#N/A</v>
      </c>
      <c r="AG1359" t="e">
        <f>VLOOKUP($Z1359,'oddspedia-matches'!$A:$AD,AG$2,0)</f>
        <v>#N/A</v>
      </c>
      <c r="AH1359" t="e">
        <f>VLOOKUP($Z1359,'oddspedia-matches'!$A:$AD,AH$2,0)</f>
        <v>#N/A</v>
      </c>
      <c r="AI1359" t="e">
        <f>VLOOKUP($Z1359,'oddspedia-matches'!$A:$AD,AI$2,0)</f>
        <v>#N/A</v>
      </c>
      <c r="AJ1359" t="e">
        <f>VLOOKUP($Z1359,'oddspedia-matches'!$A:$AD,AJ$2,0)</f>
        <v>#N/A</v>
      </c>
      <c r="AK1359" t="e">
        <f>VLOOKUP($Z1359,'oddspedia-matches'!$A:$AD,AK$2,0)</f>
        <v>#N/A</v>
      </c>
      <c r="AL1359" t="e">
        <f>VLOOKUP($Z1359,'oddspedia-matches'!$A:$AD,AL$2,0)</f>
        <v>#N/A</v>
      </c>
      <c r="AM1359" t="e">
        <f>VLOOKUP($Z1359,'oddspedia-matches'!$A:$AD,AM$2,0)</f>
        <v>#N/A</v>
      </c>
      <c r="AN1359" t="e">
        <f>VLOOKUP($Z1359,'oddspedia-matches'!$A:$AD,AN$2,0)</f>
        <v>#N/A</v>
      </c>
      <c r="AO1359" t="e">
        <f>VLOOKUP($Z1359,'oddspedia-matches'!$A:$AD,AO$2,0)</f>
        <v>#N/A</v>
      </c>
      <c r="AP1359" t="e">
        <f>VLOOKUP($Z1359,'oddspedia-matches'!$A:$AD,AP$2,0)</f>
        <v>#N/A</v>
      </c>
      <c r="AQ1359" t="e">
        <f>VLOOKUP($Z1359,'oddspedia-matches'!$A:$AD,AQ$2,0)</f>
        <v>#N/A</v>
      </c>
      <c r="AR1359" t="s">
        <v>7119</v>
      </c>
    </row>
    <row r="1360" spans="2:44" hidden="1" x14ac:dyDescent="0.3">
      <c r="B1360" t="s">
        <v>474</v>
      </c>
      <c r="C1360" t="s">
        <v>7061</v>
      </c>
      <c r="D1360" s="25">
        <v>0.5</v>
      </c>
      <c r="E1360" t="s">
        <v>244</v>
      </c>
      <c r="F1360" t="s">
        <v>250</v>
      </c>
      <c r="H1360">
        <v>62.6</v>
      </c>
      <c r="I1360">
        <v>23.1</v>
      </c>
      <c r="J1360">
        <v>14.4</v>
      </c>
      <c r="K1360">
        <v>85.6</v>
      </c>
      <c r="L1360">
        <v>37.4</v>
      </c>
      <c r="M1360">
        <v>76.900000000000006</v>
      </c>
      <c r="N1360">
        <v>46.4</v>
      </c>
      <c r="O1360">
        <v>36.299999999999997</v>
      </c>
      <c r="P1360">
        <v>17.2</v>
      </c>
      <c r="Q1360">
        <v>77.5</v>
      </c>
      <c r="R1360">
        <v>81.900000000000006</v>
      </c>
      <c r="S1360">
        <v>59</v>
      </c>
      <c r="T1360">
        <v>41</v>
      </c>
      <c r="U1360">
        <v>49.4</v>
      </c>
      <c r="V1360">
        <v>54.6</v>
      </c>
      <c r="W1360">
        <v>45.4</v>
      </c>
      <c r="X1360" t="str">
        <f>VLOOKUP(E1360,'Transform table'!A:B,2,0)</f>
        <v>Ilves</v>
      </c>
      <c r="Y1360" t="str">
        <f>VLOOKUP(F1360,'Transform table'!A:B,2,0)</f>
        <v>IFK Mariehamn</v>
      </c>
      <c r="Z1360" t="str">
        <f t="shared" si="6"/>
        <v>09/08/2026IlvesIFK Mariehamn</v>
      </c>
      <c r="AA1360" t="e">
        <f>VLOOKUP($Z1360,'oddspedia-matches'!$A:$AD,AA$2,0)</f>
        <v>#N/A</v>
      </c>
      <c r="AB1360" t="e">
        <f>VLOOKUP($Z1360,'oddspedia-matches'!$A:$AD,AB$2,0)</f>
        <v>#N/A</v>
      </c>
      <c r="AC1360" t="e">
        <f>VLOOKUP($Z1360,'oddspedia-matches'!$A:$AD,AC$2,0)</f>
        <v>#N/A</v>
      </c>
      <c r="AD1360" t="e">
        <f>VLOOKUP($Z1360,'oddspedia-matches'!$A:$AD,AD$2,0)</f>
        <v>#N/A</v>
      </c>
      <c r="AE1360" t="e">
        <f>VLOOKUP($Z1360,'oddspedia-matches'!$A:$AD,AE$2,0)</f>
        <v>#N/A</v>
      </c>
      <c r="AF1360" t="e">
        <f>VLOOKUP($Z1360,'oddspedia-matches'!$A:$AD,AF$2,0)</f>
        <v>#N/A</v>
      </c>
      <c r="AG1360" t="e">
        <f>VLOOKUP($Z1360,'oddspedia-matches'!$A:$AD,AG$2,0)</f>
        <v>#N/A</v>
      </c>
      <c r="AH1360" t="e">
        <f>VLOOKUP($Z1360,'oddspedia-matches'!$A:$AD,AH$2,0)</f>
        <v>#N/A</v>
      </c>
      <c r="AI1360" t="e">
        <f>VLOOKUP($Z1360,'oddspedia-matches'!$A:$AD,AI$2,0)</f>
        <v>#N/A</v>
      </c>
      <c r="AJ1360" t="e">
        <f>VLOOKUP($Z1360,'oddspedia-matches'!$A:$AD,AJ$2,0)</f>
        <v>#N/A</v>
      </c>
      <c r="AK1360" t="e">
        <f>VLOOKUP($Z1360,'oddspedia-matches'!$A:$AD,AK$2,0)</f>
        <v>#N/A</v>
      </c>
      <c r="AL1360" t="e">
        <f>VLOOKUP($Z1360,'oddspedia-matches'!$A:$AD,AL$2,0)</f>
        <v>#N/A</v>
      </c>
      <c r="AM1360" t="e">
        <f>VLOOKUP($Z1360,'oddspedia-matches'!$A:$AD,AM$2,0)</f>
        <v>#N/A</v>
      </c>
      <c r="AN1360" t="e">
        <f>VLOOKUP($Z1360,'oddspedia-matches'!$A:$AD,AN$2,0)</f>
        <v>#N/A</v>
      </c>
      <c r="AO1360" t="e">
        <f>VLOOKUP($Z1360,'oddspedia-matches'!$A:$AD,AO$2,0)</f>
        <v>#N/A</v>
      </c>
      <c r="AP1360" t="e">
        <f>VLOOKUP($Z1360,'oddspedia-matches'!$A:$AD,AP$2,0)</f>
        <v>#N/A</v>
      </c>
      <c r="AQ1360" t="e">
        <f>VLOOKUP($Z1360,'oddspedia-matches'!$A:$AD,AQ$2,0)</f>
        <v>#N/A</v>
      </c>
      <c r="AR1360" t="s">
        <v>7118</v>
      </c>
    </row>
    <row r="1361" spans="2:44" hidden="1" x14ac:dyDescent="0.3">
      <c r="B1361" t="s">
        <v>990</v>
      </c>
      <c r="C1361" t="s">
        <v>7061</v>
      </c>
      <c r="D1361" s="25">
        <v>0.5</v>
      </c>
      <c r="E1361" t="s">
        <v>991</v>
      </c>
      <c r="F1361" t="s">
        <v>1244</v>
      </c>
      <c r="H1361">
        <v>72.7</v>
      </c>
      <c r="I1361">
        <v>21.3</v>
      </c>
      <c r="J1361">
        <v>6</v>
      </c>
      <c r="K1361">
        <v>94</v>
      </c>
      <c r="L1361">
        <v>27.3</v>
      </c>
      <c r="M1361">
        <v>78.7</v>
      </c>
      <c r="N1361">
        <v>65.900000000000006</v>
      </c>
      <c r="O1361">
        <v>25.9</v>
      </c>
      <c r="P1361">
        <v>8.1999999999999993</v>
      </c>
      <c r="Q1361">
        <v>85</v>
      </c>
      <c r="R1361">
        <v>90.7</v>
      </c>
      <c r="S1361">
        <v>74.900000000000006</v>
      </c>
      <c r="T1361">
        <v>25.1</v>
      </c>
      <c r="U1361">
        <v>35.4</v>
      </c>
      <c r="V1361">
        <v>57.1</v>
      </c>
      <c r="W1361">
        <v>42.9</v>
      </c>
      <c r="X1361" t="str">
        <f>VLOOKUP(E1361,'Transform table'!A:B,2,0)</f>
        <v>Riga FC</v>
      </c>
      <c r="Y1361" t="str">
        <f>VLOOKUP(F1361,'Transform table'!A:B,2,0)</f>
        <v>Ogre United</v>
      </c>
      <c r="Z1361" t="str">
        <f t="shared" si="6"/>
        <v>09/08/2026Riga FCOgre United</v>
      </c>
      <c r="AA1361" t="e">
        <f>VLOOKUP($Z1361,'oddspedia-matches'!$A:$AD,AA$2,0)</f>
        <v>#N/A</v>
      </c>
      <c r="AB1361" t="e">
        <f>VLOOKUP($Z1361,'oddspedia-matches'!$A:$AD,AB$2,0)</f>
        <v>#N/A</v>
      </c>
      <c r="AC1361" t="e">
        <f>VLOOKUP($Z1361,'oddspedia-matches'!$A:$AD,AC$2,0)</f>
        <v>#N/A</v>
      </c>
      <c r="AD1361" t="e">
        <f>VLOOKUP($Z1361,'oddspedia-matches'!$A:$AD,AD$2,0)</f>
        <v>#N/A</v>
      </c>
      <c r="AE1361" t="e">
        <f>VLOOKUP($Z1361,'oddspedia-matches'!$A:$AD,AE$2,0)</f>
        <v>#N/A</v>
      </c>
      <c r="AF1361" t="e">
        <f>VLOOKUP($Z1361,'oddspedia-matches'!$A:$AD,AF$2,0)</f>
        <v>#N/A</v>
      </c>
      <c r="AG1361" t="e">
        <f>VLOOKUP($Z1361,'oddspedia-matches'!$A:$AD,AG$2,0)</f>
        <v>#N/A</v>
      </c>
      <c r="AH1361" t="e">
        <f>VLOOKUP($Z1361,'oddspedia-matches'!$A:$AD,AH$2,0)</f>
        <v>#N/A</v>
      </c>
      <c r="AI1361" t="e">
        <f>VLOOKUP($Z1361,'oddspedia-matches'!$A:$AD,AI$2,0)</f>
        <v>#N/A</v>
      </c>
      <c r="AJ1361" t="e">
        <f>VLOOKUP($Z1361,'oddspedia-matches'!$A:$AD,AJ$2,0)</f>
        <v>#N/A</v>
      </c>
      <c r="AK1361" t="e">
        <f>VLOOKUP($Z1361,'oddspedia-matches'!$A:$AD,AK$2,0)</f>
        <v>#N/A</v>
      </c>
      <c r="AL1361" t="e">
        <f>VLOOKUP($Z1361,'oddspedia-matches'!$A:$AD,AL$2,0)</f>
        <v>#N/A</v>
      </c>
      <c r="AM1361" t="e">
        <f>VLOOKUP($Z1361,'oddspedia-matches'!$A:$AD,AM$2,0)</f>
        <v>#N/A</v>
      </c>
      <c r="AN1361" t="e">
        <f>VLOOKUP($Z1361,'oddspedia-matches'!$A:$AD,AN$2,0)</f>
        <v>#N/A</v>
      </c>
      <c r="AO1361" t="e">
        <f>VLOOKUP($Z1361,'oddspedia-matches'!$A:$AD,AO$2,0)</f>
        <v>#N/A</v>
      </c>
      <c r="AP1361" t="e">
        <f>VLOOKUP($Z1361,'oddspedia-matches'!$A:$AD,AP$2,0)</f>
        <v>#N/A</v>
      </c>
      <c r="AQ1361" t="e">
        <f>VLOOKUP($Z1361,'oddspedia-matches'!$A:$AD,AQ$2,0)</f>
        <v>#N/A</v>
      </c>
      <c r="AR1361" t="s">
        <v>7120</v>
      </c>
    </row>
    <row r="1362" spans="2:44" hidden="1" x14ac:dyDescent="0.3">
      <c r="B1362" t="s">
        <v>465</v>
      </c>
      <c r="C1362" t="s">
        <v>7061</v>
      </c>
      <c r="D1362" s="25">
        <v>0.5</v>
      </c>
      <c r="E1362" t="s">
        <v>32</v>
      </c>
      <c r="F1362" t="s">
        <v>1107</v>
      </c>
      <c r="H1362">
        <v>54.1</v>
      </c>
      <c r="I1362">
        <v>24.3</v>
      </c>
      <c r="J1362">
        <v>21.6</v>
      </c>
      <c r="K1362">
        <v>78.400000000000006</v>
      </c>
      <c r="L1362">
        <v>45.9</v>
      </c>
      <c r="M1362">
        <v>75.7</v>
      </c>
      <c r="N1362">
        <v>37.4</v>
      </c>
      <c r="O1362">
        <v>39.5</v>
      </c>
      <c r="P1362">
        <v>23.1</v>
      </c>
      <c r="Q1362">
        <v>75.099999999999994</v>
      </c>
      <c r="R1362">
        <v>87.6</v>
      </c>
      <c r="S1362">
        <v>68.599999999999994</v>
      </c>
      <c r="T1362">
        <v>31.4</v>
      </c>
      <c r="U1362">
        <v>37.799999999999997</v>
      </c>
      <c r="V1362">
        <v>66.900000000000006</v>
      </c>
      <c r="W1362">
        <v>33.1</v>
      </c>
      <c r="X1362" t="str">
        <f>VLOOKUP(E1362,'Transform table'!A:B,2,0)</f>
        <v>HamKam</v>
      </c>
      <c r="Y1362" t="str">
        <f>VLOOKUP(F1362,'Transform table'!A:B,2,0)</f>
        <v>Aalesunds</v>
      </c>
      <c r="Z1362" t="str">
        <f t="shared" si="6"/>
        <v>09/08/2026HamKamAalesunds</v>
      </c>
      <c r="AA1362" t="e">
        <f>VLOOKUP($Z1362,'oddspedia-matches'!$A:$AD,AA$2,0)</f>
        <v>#N/A</v>
      </c>
      <c r="AB1362" t="e">
        <f>VLOOKUP($Z1362,'oddspedia-matches'!$A:$AD,AB$2,0)</f>
        <v>#N/A</v>
      </c>
      <c r="AC1362" t="e">
        <f>VLOOKUP($Z1362,'oddspedia-matches'!$A:$AD,AC$2,0)</f>
        <v>#N/A</v>
      </c>
      <c r="AD1362" t="e">
        <f>VLOOKUP($Z1362,'oddspedia-matches'!$A:$AD,AD$2,0)</f>
        <v>#N/A</v>
      </c>
      <c r="AE1362" t="e">
        <f>VLOOKUP($Z1362,'oddspedia-matches'!$A:$AD,AE$2,0)</f>
        <v>#N/A</v>
      </c>
      <c r="AF1362" t="e">
        <f>VLOOKUP($Z1362,'oddspedia-matches'!$A:$AD,AF$2,0)</f>
        <v>#N/A</v>
      </c>
      <c r="AG1362" t="e">
        <f>VLOOKUP($Z1362,'oddspedia-matches'!$A:$AD,AG$2,0)</f>
        <v>#N/A</v>
      </c>
      <c r="AH1362" t="e">
        <f>VLOOKUP($Z1362,'oddspedia-matches'!$A:$AD,AH$2,0)</f>
        <v>#N/A</v>
      </c>
      <c r="AI1362" t="e">
        <f>VLOOKUP($Z1362,'oddspedia-matches'!$A:$AD,AI$2,0)</f>
        <v>#N/A</v>
      </c>
      <c r="AJ1362" t="e">
        <f>VLOOKUP($Z1362,'oddspedia-matches'!$A:$AD,AJ$2,0)</f>
        <v>#N/A</v>
      </c>
      <c r="AK1362" t="e">
        <f>VLOOKUP($Z1362,'oddspedia-matches'!$A:$AD,AK$2,0)</f>
        <v>#N/A</v>
      </c>
      <c r="AL1362" t="e">
        <f>VLOOKUP($Z1362,'oddspedia-matches'!$A:$AD,AL$2,0)</f>
        <v>#N/A</v>
      </c>
      <c r="AM1362" t="e">
        <f>VLOOKUP($Z1362,'oddspedia-matches'!$A:$AD,AM$2,0)</f>
        <v>#N/A</v>
      </c>
      <c r="AN1362" t="e">
        <f>VLOOKUP($Z1362,'oddspedia-matches'!$A:$AD,AN$2,0)</f>
        <v>#N/A</v>
      </c>
      <c r="AO1362" t="e">
        <f>VLOOKUP($Z1362,'oddspedia-matches'!$A:$AD,AO$2,0)</f>
        <v>#N/A</v>
      </c>
      <c r="AP1362" t="e">
        <f>VLOOKUP($Z1362,'oddspedia-matches'!$A:$AD,AP$2,0)</f>
        <v>#N/A</v>
      </c>
      <c r="AQ1362" t="e">
        <f>VLOOKUP($Z1362,'oddspedia-matches'!$A:$AD,AQ$2,0)</f>
        <v>#N/A</v>
      </c>
      <c r="AR1362" t="s">
        <v>7122</v>
      </c>
    </row>
    <row r="1363" spans="2:44" hidden="1" x14ac:dyDescent="0.3">
      <c r="B1363" t="s">
        <v>638</v>
      </c>
      <c r="C1363" t="s">
        <v>7061</v>
      </c>
      <c r="D1363" s="25">
        <v>0.5</v>
      </c>
      <c r="E1363" t="s">
        <v>1059</v>
      </c>
      <c r="F1363" t="s">
        <v>1064</v>
      </c>
      <c r="H1363">
        <v>29</v>
      </c>
      <c r="I1363">
        <v>25.4</v>
      </c>
      <c r="J1363">
        <v>45.6</v>
      </c>
      <c r="K1363">
        <v>54.4</v>
      </c>
      <c r="L1363">
        <v>71</v>
      </c>
      <c r="M1363">
        <v>74.599999999999994</v>
      </c>
      <c r="N1363">
        <v>25.2</v>
      </c>
      <c r="O1363">
        <v>36.700000000000003</v>
      </c>
      <c r="P1363">
        <v>38</v>
      </c>
      <c r="Q1363">
        <v>80.099999999999994</v>
      </c>
      <c r="R1363">
        <v>90.6</v>
      </c>
      <c r="S1363">
        <v>74.2</v>
      </c>
      <c r="T1363">
        <v>25.8</v>
      </c>
      <c r="U1363">
        <v>31.1</v>
      </c>
      <c r="V1363">
        <v>73.7</v>
      </c>
      <c r="W1363">
        <v>26.3</v>
      </c>
      <c r="X1363" t="str">
        <f>VLOOKUP(E1363,'Transform table'!A:B,2,0)</f>
        <v>Asane</v>
      </c>
      <c r="Y1363" t="str">
        <f>VLOOKUP(F1363,'Transform table'!A:B,2,0)</f>
        <v>Kongsvinger</v>
      </c>
      <c r="Z1363" t="str">
        <f t="shared" si="6"/>
        <v>09/08/2026AsaneKongsvinger</v>
      </c>
      <c r="AA1363" t="e">
        <f>VLOOKUP($Z1363,'oddspedia-matches'!$A:$AD,AA$2,0)</f>
        <v>#N/A</v>
      </c>
      <c r="AB1363" t="e">
        <f>VLOOKUP($Z1363,'oddspedia-matches'!$A:$AD,AB$2,0)</f>
        <v>#N/A</v>
      </c>
      <c r="AC1363" t="e">
        <f>VLOOKUP($Z1363,'oddspedia-matches'!$A:$AD,AC$2,0)</f>
        <v>#N/A</v>
      </c>
      <c r="AD1363" t="e">
        <f>VLOOKUP($Z1363,'oddspedia-matches'!$A:$AD,AD$2,0)</f>
        <v>#N/A</v>
      </c>
      <c r="AE1363" t="e">
        <f>VLOOKUP($Z1363,'oddspedia-matches'!$A:$AD,AE$2,0)</f>
        <v>#N/A</v>
      </c>
      <c r="AF1363" t="e">
        <f>VLOOKUP($Z1363,'oddspedia-matches'!$A:$AD,AF$2,0)</f>
        <v>#N/A</v>
      </c>
      <c r="AG1363" t="e">
        <f>VLOOKUP($Z1363,'oddspedia-matches'!$A:$AD,AG$2,0)</f>
        <v>#N/A</v>
      </c>
      <c r="AH1363" t="e">
        <f>VLOOKUP($Z1363,'oddspedia-matches'!$A:$AD,AH$2,0)</f>
        <v>#N/A</v>
      </c>
      <c r="AI1363" t="e">
        <f>VLOOKUP($Z1363,'oddspedia-matches'!$A:$AD,AI$2,0)</f>
        <v>#N/A</v>
      </c>
      <c r="AJ1363" t="e">
        <f>VLOOKUP($Z1363,'oddspedia-matches'!$A:$AD,AJ$2,0)</f>
        <v>#N/A</v>
      </c>
      <c r="AK1363" t="e">
        <f>VLOOKUP($Z1363,'oddspedia-matches'!$A:$AD,AK$2,0)</f>
        <v>#N/A</v>
      </c>
      <c r="AL1363" t="e">
        <f>VLOOKUP($Z1363,'oddspedia-matches'!$A:$AD,AL$2,0)</f>
        <v>#N/A</v>
      </c>
      <c r="AM1363" t="e">
        <f>VLOOKUP($Z1363,'oddspedia-matches'!$A:$AD,AM$2,0)</f>
        <v>#N/A</v>
      </c>
      <c r="AN1363" t="e">
        <f>VLOOKUP($Z1363,'oddspedia-matches'!$A:$AD,AN$2,0)</f>
        <v>#N/A</v>
      </c>
      <c r="AO1363" t="e">
        <f>VLOOKUP($Z1363,'oddspedia-matches'!$A:$AD,AO$2,0)</f>
        <v>#N/A</v>
      </c>
      <c r="AP1363" t="e">
        <f>VLOOKUP($Z1363,'oddspedia-matches'!$A:$AD,AP$2,0)</f>
        <v>#N/A</v>
      </c>
      <c r="AQ1363" t="e">
        <f>VLOOKUP($Z1363,'oddspedia-matches'!$A:$AD,AQ$2,0)</f>
        <v>#N/A</v>
      </c>
      <c r="AR1363" t="s">
        <v>7123</v>
      </c>
    </row>
    <row r="1364" spans="2:44" hidden="1" x14ac:dyDescent="0.3">
      <c r="B1364" t="s">
        <v>638</v>
      </c>
      <c r="C1364" t="s">
        <v>7061</v>
      </c>
      <c r="D1364" s="25">
        <v>0.5</v>
      </c>
      <c r="E1364" t="s">
        <v>672</v>
      </c>
      <c r="F1364" t="s">
        <v>1062</v>
      </c>
      <c r="H1364">
        <v>62.3</v>
      </c>
      <c r="I1364">
        <v>23.8</v>
      </c>
      <c r="J1364">
        <v>14</v>
      </c>
      <c r="K1364">
        <v>86</v>
      </c>
      <c r="L1364">
        <v>37.700000000000003</v>
      </c>
      <c r="M1364">
        <v>76.2</v>
      </c>
      <c r="N1364">
        <v>56.4</v>
      </c>
      <c r="O1364">
        <v>29.3</v>
      </c>
      <c r="P1364">
        <v>14.3</v>
      </c>
      <c r="Q1364">
        <v>85.5</v>
      </c>
      <c r="R1364">
        <v>92.8</v>
      </c>
      <c r="S1364">
        <v>79</v>
      </c>
      <c r="T1364">
        <v>21</v>
      </c>
      <c r="U1364">
        <v>27.7</v>
      </c>
      <c r="V1364">
        <v>71.3</v>
      </c>
      <c r="W1364">
        <v>28.7</v>
      </c>
      <c r="X1364" t="str">
        <f>VLOOKUP(E1364,'Transform table'!A:B,2,0)</f>
        <v>Haugesund</v>
      </c>
      <c r="Y1364" t="str">
        <f>VLOOKUP(F1364,'Transform table'!A:B,2,0)</f>
        <v>Raufoss</v>
      </c>
      <c r="Z1364" t="str">
        <f t="shared" si="6"/>
        <v>09/08/2026HaugesundRaufoss</v>
      </c>
      <c r="AA1364" t="e">
        <f>VLOOKUP($Z1364,'oddspedia-matches'!$A:$AD,AA$2,0)</f>
        <v>#N/A</v>
      </c>
      <c r="AB1364" t="e">
        <f>VLOOKUP($Z1364,'oddspedia-matches'!$A:$AD,AB$2,0)</f>
        <v>#N/A</v>
      </c>
      <c r="AC1364" t="e">
        <f>VLOOKUP($Z1364,'oddspedia-matches'!$A:$AD,AC$2,0)</f>
        <v>#N/A</v>
      </c>
      <c r="AD1364" t="e">
        <f>VLOOKUP($Z1364,'oddspedia-matches'!$A:$AD,AD$2,0)</f>
        <v>#N/A</v>
      </c>
      <c r="AE1364" t="e">
        <f>VLOOKUP($Z1364,'oddspedia-matches'!$A:$AD,AE$2,0)</f>
        <v>#N/A</v>
      </c>
      <c r="AF1364" t="e">
        <f>VLOOKUP($Z1364,'oddspedia-matches'!$A:$AD,AF$2,0)</f>
        <v>#N/A</v>
      </c>
      <c r="AG1364" t="e">
        <f>VLOOKUP($Z1364,'oddspedia-matches'!$A:$AD,AG$2,0)</f>
        <v>#N/A</v>
      </c>
      <c r="AH1364" t="e">
        <f>VLOOKUP($Z1364,'oddspedia-matches'!$A:$AD,AH$2,0)</f>
        <v>#N/A</v>
      </c>
      <c r="AI1364" t="e">
        <f>VLOOKUP($Z1364,'oddspedia-matches'!$A:$AD,AI$2,0)</f>
        <v>#N/A</v>
      </c>
      <c r="AJ1364" t="e">
        <f>VLOOKUP($Z1364,'oddspedia-matches'!$A:$AD,AJ$2,0)</f>
        <v>#N/A</v>
      </c>
      <c r="AK1364" t="e">
        <f>VLOOKUP($Z1364,'oddspedia-matches'!$A:$AD,AK$2,0)</f>
        <v>#N/A</v>
      </c>
      <c r="AL1364" t="e">
        <f>VLOOKUP($Z1364,'oddspedia-matches'!$A:$AD,AL$2,0)</f>
        <v>#N/A</v>
      </c>
      <c r="AM1364" t="e">
        <f>VLOOKUP($Z1364,'oddspedia-matches'!$A:$AD,AM$2,0)</f>
        <v>#N/A</v>
      </c>
      <c r="AN1364" t="e">
        <f>VLOOKUP($Z1364,'oddspedia-matches'!$A:$AD,AN$2,0)</f>
        <v>#N/A</v>
      </c>
      <c r="AO1364" t="e">
        <f>VLOOKUP($Z1364,'oddspedia-matches'!$A:$AD,AO$2,0)</f>
        <v>#N/A</v>
      </c>
      <c r="AP1364" t="e">
        <f>VLOOKUP($Z1364,'oddspedia-matches'!$A:$AD,AP$2,0)</f>
        <v>#N/A</v>
      </c>
      <c r="AQ1364" t="e">
        <f>VLOOKUP($Z1364,'oddspedia-matches'!$A:$AD,AQ$2,0)</f>
        <v>#N/A</v>
      </c>
      <c r="AR1364" t="s">
        <v>7120</v>
      </c>
    </row>
    <row r="1365" spans="2:44" hidden="1" x14ac:dyDescent="0.3">
      <c r="B1365" t="s">
        <v>638</v>
      </c>
      <c r="C1365" t="s">
        <v>7061</v>
      </c>
      <c r="D1365" s="25">
        <v>0.5</v>
      </c>
      <c r="E1365" t="s">
        <v>1063</v>
      </c>
      <c r="F1365" t="s">
        <v>1251</v>
      </c>
      <c r="H1365">
        <v>43.2</v>
      </c>
      <c r="I1365">
        <v>26.5</v>
      </c>
      <c r="J1365">
        <v>30.3</v>
      </c>
      <c r="K1365">
        <v>69.7</v>
      </c>
      <c r="L1365">
        <v>56.8</v>
      </c>
      <c r="M1365">
        <v>73.5</v>
      </c>
      <c r="N1365">
        <v>22.6</v>
      </c>
      <c r="O1365">
        <v>44.1</v>
      </c>
      <c r="P1365">
        <v>33.299999999999997</v>
      </c>
      <c r="Q1365">
        <v>68.599999999999994</v>
      </c>
      <c r="R1365">
        <v>83.1</v>
      </c>
      <c r="S1365">
        <v>60.6</v>
      </c>
      <c r="T1365">
        <v>39.4</v>
      </c>
      <c r="U1365">
        <v>45.1</v>
      </c>
      <c r="V1365">
        <v>63.4</v>
      </c>
      <c r="W1365">
        <v>36.6</v>
      </c>
      <c r="X1365" t="str">
        <f>VLOOKUP(E1365,'Transform table'!A:B,2,0)</f>
        <v>Sandnes Ulf</v>
      </c>
      <c r="Y1365" t="str">
        <f>VLOOKUP(F1365,'Transform table'!A:B,2,0)</f>
        <v>Hodd</v>
      </c>
      <c r="Z1365" t="str">
        <f t="shared" si="6"/>
        <v>09/08/2026Sandnes UlfHodd</v>
      </c>
      <c r="AA1365" t="e">
        <f>VLOOKUP($Z1365,'oddspedia-matches'!$A:$AD,AA$2,0)</f>
        <v>#N/A</v>
      </c>
      <c r="AB1365" t="e">
        <f>VLOOKUP($Z1365,'oddspedia-matches'!$A:$AD,AB$2,0)</f>
        <v>#N/A</v>
      </c>
      <c r="AC1365" t="e">
        <f>VLOOKUP($Z1365,'oddspedia-matches'!$A:$AD,AC$2,0)</f>
        <v>#N/A</v>
      </c>
      <c r="AD1365" t="e">
        <f>VLOOKUP($Z1365,'oddspedia-matches'!$A:$AD,AD$2,0)</f>
        <v>#N/A</v>
      </c>
      <c r="AE1365" t="e">
        <f>VLOOKUP($Z1365,'oddspedia-matches'!$A:$AD,AE$2,0)</f>
        <v>#N/A</v>
      </c>
      <c r="AF1365" t="e">
        <f>VLOOKUP($Z1365,'oddspedia-matches'!$A:$AD,AF$2,0)</f>
        <v>#N/A</v>
      </c>
      <c r="AG1365" t="e">
        <f>VLOOKUP($Z1365,'oddspedia-matches'!$A:$AD,AG$2,0)</f>
        <v>#N/A</v>
      </c>
      <c r="AH1365" t="e">
        <f>VLOOKUP($Z1365,'oddspedia-matches'!$A:$AD,AH$2,0)</f>
        <v>#N/A</v>
      </c>
      <c r="AI1365" t="e">
        <f>VLOOKUP($Z1365,'oddspedia-matches'!$A:$AD,AI$2,0)</f>
        <v>#N/A</v>
      </c>
      <c r="AJ1365" t="e">
        <f>VLOOKUP($Z1365,'oddspedia-matches'!$A:$AD,AJ$2,0)</f>
        <v>#N/A</v>
      </c>
      <c r="AK1365" t="e">
        <f>VLOOKUP($Z1365,'oddspedia-matches'!$A:$AD,AK$2,0)</f>
        <v>#N/A</v>
      </c>
      <c r="AL1365" t="e">
        <f>VLOOKUP($Z1365,'oddspedia-matches'!$A:$AD,AL$2,0)</f>
        <v>#N/A</v>
      </c>
      <c r="AM1365" t="e">
        <f>VLOOKUP($Z1365,'oddspedia-matches'!$A:$AD,AM$2,0)</f>
        <v>#N/A</v>
      </c>
      <c r="AN1365" t="e">
        <f>VLOOKUP($Z1365,'oddspedia-matches'!$A:$AD,AN$2,0)</f>
        <v>#N/A</v>
      </c>
      <c r="AO1365" t="e">
        <f>VLOOKUP($Z1365,'oddspedia-matches'!$A:$AD,AO$2,0)</f>
        <v>#N/A</v>
      </c>
      <c r="AP1365" t="e">
        <f>VLOOKUP($Z1365,'oddspedia-matches'!$A:$AD,AP$2,0)</f>
        <v>#N/A</v>
      </c>
      <c r="AQ1365" t="e">
        <f>VLOOKUP($Z1365,'oddspedia-matches'!$A:$AD,AQ$2,0)</f>
        <v>#N/A</v>
      </c>
      <c r="AR1365" t="s">
        <v>7123</v>
      </c>
    </row>
    <row r="1366" spans="2:44" hidden="1" x14ac:dyDescent="0.3">
      <c r="B1366" t="s">
        <v>638</v>
      </c>
      <c r="C1366" t="s">
        <v>7061</v>
      </c>
      <c r="D1366" s="25">
        <v>0.5</v>
      </c>
      <c r="E1366" t="s">
        <v>1065</v>
      </c>
      <c r="F1366" t="s">
        <v>673</v>
      </c>
      <c r="H1366">
        <v>44.1</v>
      </c>
      <c r="I1366">
        <v>25.3</v>
      </c>
      <c r="J1366">
        <v>30.5</v>
      </c>
      <c r="K1366">
        <v>69.5</v>
      </c>
      <c r="L1366">
        <v>55.9</v>
      </c>
      <c r="M1366">
        <v>74.7</v>
      </c>
      <c r="N1366">
        <v>30.9</v>
      </c>
      <c r="O1366">
        <v>37.6</v>
      </c>
      <c r="P1366">
        <v>31.5</v>
      </c>
      <c r="Q1366">
        <v>79.099999999999994</v>
      </c>
      <c r="R1366">
        <v>88.7</v>
      </c>
      <c r="S1366">
        <v>70.5</v>
      </c>
      <c r="T1366">
        <v>29.5</v>
      </c>
      <c r="U1366">
        <v>34.9</v>
      </c>
      <c r="V1366">
        <v>71</v>
      </c>
      <c r="W1366">
        <v>29</v>
      </c>
      <c r="X1366" t="str">
        <f>VLOOKUP(E1366,'Transform table'!A:B,2,0)</f>
        <v>Sogndal</v>
      </c>
      <c r="Y1366" t="str">
        <f>VLOOKUP(F1366,'Transform table'!A:B,2,0)</f>
        <v>Bryne</v>
      </c>
      <c r="Z1366" t="str">
        <f t="shared" si="6"/>
        <v>09/08/2026SogndalBryne</v>
      </c>
      <c r="AA1366" t="e">
        <f>VLOOKUP($Z1366,'oddspedia-matches'!$A:$AD,AA$2,0)</f>
        <v>#N/A</v>
      </c>
      <c r="AB1366" t="e">
        <f>VLOOKUP($Z1366,'oddspedia-matches'!$A:$AD,AB$2,0)</f>
        <v>#N/A</v>
      </c>
      <c r="AC1366" t="e">
        <f>VLOOKUP($Z1366,'oddspedia-matches'!$A:$AD,AC$2,0)</f>
        <v>#N/A</v>
      </c>
      <c r="AD1366" t="e">
        <f>VLOOKUP($Z1366,'oddspedia-matches'!$A:$AD,AD$2,0)</f>
        <v>#N/A</v>
      </c>
      <c r="AE1366" t="e">
        <f>VLOOKUP($Z1366,'oddspedia-matches'!$A:$AD,AE$2,0)</f>
        <v>#N/A</v>
      </c>
      <c r="AF1366" t="e">
        <f>VLOOKUP($Z1366,'oddspedia-matches'!$A:$AD,AF$2,0)</f>
        <v>#N/A</v>
      </c>
      <c r="AG1366" t="e">
        <f>VLOOKUP($Z1366,'oddspedia-matches'!$A:$AD,AG$2,0)</f>
        <v>#N/A</v>
      </c>
      <c r="AH1366" t="e">
        <f>VLOOKUP($Z1366,'oddspedia-matches'!$A:$AD,AH$2,0)</f>
        <v>#N/A</v>
      </c>
      <c r="AI1366" t="e">
        <f>VLOOKUP($Z1366,'oddspedia-matches'!$A:$AD,AI$2,0)</f>
        <v>#N/A</v>
      </c>
      <c r="AJ1366" t="e">
        <f>VLOOKUP($Z1366,'oddspedia-matches'!$A:$AD,AJ$2,0)</f>
        <v>#N/A</v>
      </c>
      <c r="AK1366" t="e">
        <f>VLOOKUP($Z1366,'oddspedia-matches'!$A:$AD,AK$2,0)</f>
        <v>#N/A</v>
      </c>
      <c r="AL1366" t="e">
        <f>VLOOKUP($Z1366,'oddspedia-matches'!$A:$AD,AL$2,0)</f>
        <v>#N/A</v>
      </c>
      <c r="AM1366" t="e">
        <f>VLOOKUP($Z1366,'oddspedia-matches'!$A:$AD,AM$2,0)</f>
        <v>#N/A</v>
      </c>
      <c r="AN1366" t="e">
        <f>VLOOKUP($Z1366,'oddspedia-matches'!$A:$AD,AN$2,0)</f>
        <v>#N/A</v>
      </c>
      <c r="AO1366" t="e">
        <f>VLOOKUP($Z1366,'oddspedia-matches'!$A:$AD,AO$2,0)</f>
        <v>#N/A</v>
      </c>
      <c r="AP1366" t="e">
        <f>VLOOKUP($Z1366,'oddspedia-matches'!$A:$AD,AP$2,0)</f>
        <v>#N/A</v>
      </c>
      <c r="AQ1366" t="e">
        <f>VLOOKUP($Z1366,'oddspedia-matches'!$A:$AD,AQ$2,0)</f>
        <v>#N/A</v>
      </c>
      <c r="AR1366" t="s">
        <v>7123</v>
      </c>
    </row>
    <row r="1367" spans="2:44" hidden="1" x14ac:dyDescent="0.3">
      <c r="B1367" t="s">
        <v>638</v>
      </c>
      <c r="C1367" t="s">
        <v>7061</v>
      </c>
      <c r="D1367" s="25">
        <v>0.5</v>
      </c>
      <c r="E1367" t="s">
        <v>1067</v>
      </c>
      <c r="F1367" t="s">
        <v>1066</v>
      </c>
      <c r="H1367">
        <v>40.9</v>
      </c>
      <c r="I1367">
        <v>25.5</v>
      </c>
      <c r="J1367">
        <v>33.6</v>
      </c>
      <c r="K1367">
        <v>66.400000000000006</v>
      </c>
      <c r="L1367">
        <v>59.1</v>
      </c>
      <c r="M1367">
        <v>74.5</v>
      </c>
      <c r="N1367">
        <v>29.6</v>
      </c>
      <c r="O1367">
        <v>38.4</v>
      </c>
      <c r="P1367">
        <v>32</v>
      </c>
      <c r="Q1367">
        <v>77.900000000000006</v>
      </c>
      <c r="R1367">
        <v>93.2</v>
      </c>
      <c r="S1367">
        <v>79.7</v>
      </c>
      <c r="T1367">
        <v>20.3</v>
      </c>
      <c r="U1367">
        <v>24.9</v>
      </c>
      <c r="V1367">
        <v>78.7</v>
      </c>
      <c r="W1367">
        <v>21.3</v>
      </c>
      <c r="X1367" t="str">
        <f>VLOOKUP(E1367,'Transform table'!A:B,2,0)</f>
        <v>Strommen</v>
      </c>
      <c r="Y1367" t="str">
        <f>VLOOKUP(F1367,'Transform table'!A:B,2,0)</f>
        <v>Ranheim</v>
      </c>
      <c r="Z1367" t="str">
        <f t="shared" si="6"/>
        <v>09/08/2026StrommenRanheim</v>
      </c>
      <c r="AA1367" t="e">
        <f>VLOOKUP($Z1367,'oddspedia-matches'!$A:$AD,AA$2,0)</f>
        <v>#N/A</v>
      </c>
      <c r="AB1367" t="e">
        <f>VLOOKUP($Z1367,'oddspedia-matches'!$A:$AD,AB$2,0)</f>
        <v>#N/A</v>
      </c>
      <c r="AC1367" t="e">
        <f>VLOOKUP($Z1367,'oddspedia-matches'!$A:$AD,AC$2,0)</f>
        <v>#N/A</v>
      </c>
      <c r="AD1367" t="e">
        <f>VLOOKUP($Z1367,'oddspedia-matches'!$A:$AD,AD$2,0)</f>
        <v>#N/A</v>
      </c>
      <c r="AE1367" t="e">
        <f>VLOOKUP($Z1367,'oddspedia-matches'!$A:$AD,AE$2,0)</f>
        <v>#N/A</v>
      </c>
      <c r="AF1367" t="e">
        <f>VLOOKUP($Z1367,'oddspedia-matches'!$A:$AD,AF$2,0)</f>
        <v>#N/A</v>
      </c>
      <c r="AG1367" t="e">
        <f>VLOOKUP($Z1367,'oddspedia-matches'!$A:$AD,AG$2,0)</f>
        <v>#N/A</v>
      </c>
      <c r="AH1367" t="e">
        <f>VLOOKUP($Z1367,'oddspedia-matches'!$A:$AD,AH$2,0)</f>
        <v>#N/A</v>
      </c>
      <c r="AI1367" t="e">
        <f>VLOOKUP($Z1367,'oddspedia-matches'!$A:$AD,AI$2,0)</f>
        <v>#N/A</v>
      </c>
      <c r="AJ1367" t="e">
        <f>VLOOKUP($Z1367,'oddspedia-matches'!$A:$AD,AJ$2,0)</f>
        <v>#N/A</v>
      </c>
      <c r="AK1367" t="e">
        <f>VLOOKUP($Z1367,'oddspedia-matches'!$A:$AD,AK$2,0)</f>
        <v>#N/A</v>
      </c>
      <c r="AL1367" t="e">
        <f>VLOOKUP($Z1367,'oddspedia-matches'!$A:$AD,AL$2,0)</f>
        <v>#N/A</v>
      </c>
      <c r="AM1367" t="e">
        <f>VLOOKUP($Z1367,'oddspedia-matches'!$A:$AD,AM$2,0)</f>
        <v>#N/A</v>
      </c>
      <c r="AN1367" t="e">
        <f>VLOOKUP($Z1367,'oddspedia-matches'!$A:$AD,AN$2,0)</f>
        <v>#N/A</v>
      </c>
      <c r="AO1367" t="e">
        <f>VLOOKUP($Z1367,'oddspedia-matches'!$A:$AD,AO$2,0)</f>
        <v>#N/A</v>
      </c>
      <c r="AP1367" t="e">
        <f>VLOOKUP($Z1367,'oddspedia-matches'!$A:$AD,AP$2,0)</f>
        <v>#N/A</v>
      </c>
      <c r="AQ1367" t="e">
        <f>VLOOKUP($Z1367,'oddspedia-matches'!$A:$AD,AQ$2,0)</f>
        <v>#N/A</v>
      </c>
      <c r="AR1367" t="s">
        <v>7123</v>
      </c>
    </row>
    <row r="1368" spans="2:44" hidden="1" x14ac:dyDescent="0.3">
      <c r="B1368" t="s">
        <v>638</v>
      </c>
      <c r="C1368" t="s">
        <v>7061</v>
      </c>
      <c r="D1368" s="25">
        <v>0.5</v>
      </c>
      <c r="E1368" t="s">
        <v>639</v>
      </c>
      <c r="F1368" t="s">
        <v>1060</v>
      </c>
      <c r="H1368">
        <v>56.9</v>
      </c>
      <c r="I1368">
        <v>24</v>
      </c>
      <c r="J1368">
        <v>19.100000000000001</v>
      </c>
      <c r="K1368">
        <v>80.900000000000006</v>
      </c>
      <c r="L1368">
        <v>43.1</v>
      </c>
      <c r="M1368">
        <v>76</v>
      </c>
      <c r="N1368">
        <v>38.799999999999997</v>
      </c>
      <c r="O1368">
        <v>40</v>
      </c>
      <c r="P1368">
        <v>21.2</v>
      </c>
      <c r="Q1368">
        <v>73.8</v>
      </c>
      <c r="R1368">
        <v>91.5</v>
      </c>
      <c r="S1368">
        <v>76.2</v>
      </c>
      <c r="T1368">
        <v>23.8</v>
      </c>
      <c r="U1368">
        <v>29.9</v>
      </c>
      <c r="V1368">
        <v>72</v>
      </c>
      <c r="W1368">
        <v>28</v>
      </c>
      <c r="X1368" t="str">
        <f>VLOOKUP(E1368,'Transform table'!A:B,2,0)</f>
        <v>Stromsgodset</v>
      </c>
      <c r="Y1368" t="str">
        <f>VLOOKUP(F1368,'Transform table'!A:B,2,0)</f>
        <v>Egersund</v>
      </c>
      <c r="Z1368" t="str">
        <f t="shared" si="6"/>
        <v>09/08/2026StromsgodsetEgersund</v>
      </c>
      <c r="AA1368" t="e">
        <f>VLOOKUP($Z1368,'oddspedia-matches'!$A:$AD,AA$2,0)</f>
        <v>#N/A</v>
      </c>
      <c r="AB1368" t="e">
        <f>VLOOKUP($Z1368,'oddspedia-matches'!$A:$AD,AB$2,0)</f>
        <v>#N/A</v>
      </c>
      <c r="AC1368" t="e">
        <f>VLOOKUP($Z1368,'oddspedia-matches'!$A:$AD,AC$2,0)</f>
        <v>#N/A</v>
      </c>
      <c r="AD1368" t="e">
        <f>VLOOKUP($Z1368,'oddspedia-matches'!$A:$AD,AD$2,0)</f>
        <v>#N/A</v>
      </c>
      <c r="AE1368" t="e">
        <f>VLOOKUP($Z1368,'oddspedia-matches'!$A:$AD,AE$2,0)</f>
        <v>#N/A</v>
      </c>
      <c r="AF1368" t="e">
        <f>VLOOKUP($Z1368,'oddspedia-matches'!$A:$AD,AF$2,0)</f>
        <v>#N/A</v>
      </c>
      <c r="AG1368" t="e">
        <f>VLOOKUP($Z1368,'oddspedia-matches'!$A:$AD,AG$2,0)</f>
        <v>#N/A</v>
      </c>
      <c r="AH1368" t="e">
        <f>VLOOKUP($Z1368,'oddspedia-matches'!$A:$AD,AH$2,0)</f>
        <v>#N/A</v>
      </c>
      <c r="AI1368" t="e">
        <f>VLOOKUP($Z1368,'oddspedia-matches'!$A:$AD,AI$2,0)</f>
        <v>#N/A</v>
      </c>
      <c r="AJ1368" t="e">
        <f>VLOOKUP($Z1368,'oddspedia-matches'!$A:$AD,AJ$2,0)</f>
        <v>#N/A</v>
      </c>
      <c r="AK1368" t="e">
        <f>VLOOKUP($Z1368,'oddspedia-matches'!$A:$AD,AK$2,0)</f>
        <v>#N/A</v>
      </c>
      <c r="AL1368" t="e">
        <f>VLOOKUP($Z1368,'oddspedia-matches'!$A:$AD,AL$2,0)</f>
        <v>#N/A</v>
      </c>
      <c r="AM1368" t="e">
        <f>VLOOKUP($Z1368,'oddspedia-matches'!$A:$AD,AM$2,0)</f>
        <v>#N/A</v>
      </c>
      <c r="AN1368" t="e">
        <f>VLOOKUP($Z1368,'oddspedia-matches'!$A:$AD,AN$2,0)</f>
        <v>#N/A</v>
      </c>
      <c r="AO1368" t="e">
        <f>VLOOKUP($Z1368,'oddspedia-matches'!$A:$AD,AO$2,0)</f>
        <v>#N/A</v>
      </c>
      <c r="AP1368" t="e">
        <f>VLOOKUP($Z1368,'oddspedia-matches'!$A:$AD,AP$2,0)</f>
        <v>#N/A</v>
      </c>
      <c r="AQ1368" t="e">
        <f>VLOOKUP($Z1368,'oddspedia-matches'!$A:$AD,AQ$2,0)</f>
        <v>#N/A</v>
      </c>
      <c r="AR1368" t="s">
        <v>7120</v>
      </c>
    </row>
    <row r="1369" spans="2:44" hidden="1" x14ac:dyDescent="0.3">
      <c r="B1369" t="s">
        <v>4827</v>
      </c>
      <c r="C1369" t="s">
        <v>7061</v>
      </c>
      <c r="D1369" s="25">
        <v>0.5</v>
      </c>
      <c r="E1369" t="s">
        <v>5320</v>
      </c>
      <c r="F1369" t="s">
        <v>4828</v>
      </c>
      <c r="H1369">
        <v>64.099999999999994</v>
      </c>
      <c r="I1369">
        <v>22.5</v>
      </c>
      <c r="J1369">
        <v>13.5</v>
      </c>
      <c r="K1369">
        <v>86.5</v>
      </c>
      <c r="L1369">
        <v>35.9</v>
      </c>
      <c r="M1369">
        <v>77.5</v>
      </c>
      <c r="N1369">
        <v>57.7</v>
      </c>
      <c r="O1369">
        <v>34.4</v>
      </c>
      <c r="P1369">
        <v>7.9</v>
      </c>
      <c r="Q1369">
        <v>73.8</v>
      </c>
      <c r="R1369">
        <v>83.8</v>
      </c>
      <c r="S1369">
        <v>62.1</v>
      </c>
      <c r="T1369">
        <v>37.9</v>
      </c>
      <c r="U1369">
        <v>46.4</v>
      </c>
      <c r="V1369">
        <v>56.3</v>
      </c>
      <c r="W1369">
        <v>43.7</v>
      </c>
      <c r="X1369" t="str">
        <f>VLOOKUP(E1369,'Transform table'!A:B,2,0)</f>
        <v>Arlanda</v>
      </c>
      <c r="Y1369" t="str">
        <f>VLOOKUP(F1369,'Transform table'!A:B,2,0)</f>
        <v>Pitea IF</v>
      </c>
      <c r="Z1369" t="str">
        <f t="shared" si="6"/>
        <v>09/08/2026ArlandaPitea IF</v>
      </c>
      <c r="AA1369" t="e">
        <f>VLOOKUP($Z1369,'oddspedia-matches'!$A:$AD,AA$2,0)</f>
        <v>#N/A</v>
      </c>
      <c r="AB1369" t="e">
        <f>VLOOKUP($Z1369,'oddspedia-matches'!$A:$AD,AB$2,0)</f>
        <v>#N/A</v>
      </c>
      <c r="AC1369" t="e">
        <f>VLOOKUP($Z1369,'oddspedia-matches'!$A:$AD,AC$2,0)</f>
        <v>#N/A</v>
      </c>
      <c r="AD1369" t="e">
        <f>VLOOKUP($Z1369,'oddspedia-matches'!$A:$AD,AD$2,0)</f>
        <v>#N/A</v>
      </c>
      <c r="AE1369" t="e">
        <f>VLOOKUP($Z1369,'oddspedia-matches'!$A:$AD,AE$2,0)</f>
        <v>#N/A</v>
      </c>
      <c r="AF1369" t="e">
        <f>VLOOKUP($Z1369,'oddspedia-matches'!$A:$AD,AF$2,0)</f>
        <v>#N/A</v>
      </c>
      <c r="AG1369" t="e">
        <f>VLOOKUP($Z1369,'oddspedia-matches'!$A:$AD,AG$2,0)</f>
        <v>#N/A</v>
      </c>
      <c r="AH1369" t="e">
        <f>VLOOKUP($Z1369,'oddspedia-matches'!$A:$AD,AH$2,0)</f>
        <v>#N/A</v>
      </c>
      <c r="AI1369" t="e">
        <f>VLOOKUP($Z1369,'oddspedia-matches'!$A:$AD,AI$2,0)</f>
        <v>#N/A</v>
      </c>
      <c r="AJ1369" t="e">
        <f>VLOOKUP($Z1369,'oddspedia-matches'!$A:$AD,AJ$2,0)</f>
        <v>#N/A</v>
      </c>
      <c r="AK1369" t="e">
        <f>VLOOKUP($Z1369,'oddspedia-matches'!$A:$AD,AK$2,0)</f>
        <v>#N/A</v>
      </c>
      <c r="AL1369" t="e">
        <f>VLOOKUP($Z1369,'oddspedia-matches'!$A:$AD,AL$2,0)</f>
        <v>#N/A</v>
      </c>
      <c r="AM1369" t="e">
        <f>VLOOKUP($Z1369,'oddspedia-matches'!$A:$AD,AM$2,0)</f>
        <v>#N/A</v>
      </c>
      <c r="AN1369" t="e">
        <f>VLOOKUP($Z1369,'oddspedia-matches'!$A:$AD,AN$2,0)</f>
        <v>#N/A</v>
      </c>
      <c r="AO1369" t="e">
        <f>VLOOKUP($Z1369,'oddspedia-matches'!$A:$AD,AO$2,0)</f>
        <v>#N/A</v>
      </c>
      <c r="AP1369" t="e">
        <f>VLOOKUP($Z1369,'oddspedia-matches'!$A:$AD,AP$2,0)</f>
        <v>#N/A</v>
      </c>
      <c r="AQ1369" t="e">
        <f>VLOOKUP($Z1369,'oddspedia-matches'!$A:$AD,AQ$2,0)</f>
        <v>#N/A</v>
      </c>
    </row>
    <row r="1370" spans="2:44" hidden="1" x14ac:dyDescent="0.3">
      <c r="B1370" t="s">
        <v>4234</v>
      </c>
      <c r="C1370" t="s">
        <v>7061</v>
      </c>
      <c r="D1370" s="25">
        <v>0.53125</v>
      </c>
      <c r="E1370" t="s">
        <v>4840</v>
      </c>
      <c r="F1370" t="s">
        <v>3029</v>
      </c>
      <c r="H1370">
        <v>47</v>
      </c>
      <c r="I1370">
        <v>28.7</v>
      </c>
      <c r="J1370">
        <v>24.2</v>
      </c>
      <c r="K1370">
        <v>75.8</v>
      </c>
      <c r="L1370">
        <v>53</v>
      </c>
      <c r="M1370">
        <v>71.3</v>
      </c>
      <c r="N1370">
        <v>37.299999999999997</v>
      </c>
      <c r="O1370">
        <v>42.8</v>
      </c>
      <c r="P1370">
        <v>20</v>
      </c>
      <c r="Q1370">
        <v>69.5</v>
      </c>
      <c r="R1370">
        <v>71.900000000000006</v>
      </c>
      <c r="S1370">
        <v>44.9</v>
      </c>
      <c r="T1370">
        <v>55.1</v>
      </c>
      <c r="U1370">
        <v>61.1</v>
      </c>
      <c r="V1370">
        <v>49.9</v>
      </c>
      <c r="W1370">
        <v>50.1</v>
      </c>
      <c r="X1370" t="str">
        <f>VLOOKUP(E1370,'Transform table'!A:B,2,0)</f>
        <v>FC Gomel</v>
      </c>
      <c r="Y1370" t="str">
        <f>VLOOKUP(F1370,'Transform table'!A:B,2,0)</f>
        <v>FC Minsk</v>
      </c>
      <c r="Z1370" t="str">
        <f t="shared" si="6"/>
        <v>09/08/2026FC GomelFC Minsk</v>
      </c>
      <c r="AA1370" t="e">
        <f>VLOOKUP($Z1370,'oddspedia-matches'!$A:$AD,AA$2,0)</f>
        <v>#N/A</v>
      </c>
      <c r="AB1370" t="e">
        <f>VLOOKUP($Z1370,'oddspedia-matches'!$A:$AD,AB$2,0)</f>
        <v>#N/A</v>
      </c>
      <c r="AC1370" t="e">
        <f>VLOOKUP($Z1370,'oddspedia-matches'!$A:$AD,AC$2,0)</f>
        <v>#N/A</v>
      </c>
      <c r="AD1370" t="e">
        <f>VLOOKUP($Z1370,'oddspedia-matches'!$A:$AD,AD$2,0)</f>
        <v>#N/A</v>
      </c>
      <c r="AE1370" t="e">
        <f>VLOOKUP($Z1370,'oddspedia-matches'!$A:$AD,AE$2,0)</f>
        <v>#N/A</v>
      </c>
      <c r="AF1370" t="e">
        <f>VLOOKUP($Z1370,'oddspedia-matches'!$A:$AD,AF$2,0)</f>
        <v>#N/A</v>
      </c>
      <c r="AG1370" t="e">
        <f>VLOOKUP($Z1370,'oddspedia-matches'!$A:$AD,AG$2,0)</f>
        <v>#N/A</v>
      </c>
      <c r="AH1370" t="e">
        <f>VLOOKUP($Z1370,'oddspedia-matches'!$A:$AD,AH$2,0)</f>
        <v>#N/A</v>
      </c>
      <c r="AI1370" t="e">
        <f>VLOOKUP($Z1370,'oddspedia-matches'!$A:$AD,AI$2,0)</f>
        <v>#N/A</v>
      </c>
      <c r="AJ1370" t="e">
        <f>VLOOKUP($Z1370,'oddspedia-matches'!$A:$AD,AJ$2,0)</f>
        <v>#N/A</v>
      </c>
      <c r="AK1370" t="e">
        <f>VLOOKUP($Z1370,'oddspedia-matches'!$A:$AD,AK$2,0)</f>
        <v>#N/A</v>
      </c>
      <c r="AL1370" t="e">
        <f>VLOOKUP($Z1370,'oddspedia-matches'!$A:$AD,AL$2,0)</f>
        <v>#N/A</v>
      </c>
      <c r="AM1370" t="e">
        <f>VLOOKUP($Z1370,'oddspedia-matches'!$A:$AD,AM$2,0)</f>
        <v>#N/A</v>
      </c>
      <c r="AN1370" t="e">
        <f>VLOOKUP($Z1370,'oddspedia-matches'!$A:$AD,AN$2,0)</f>
        <v>#N/A</v>
      </c>
      <c r="AO1370" t="e">
        <f>VLOOKUP($Z1370,'oddspedia-matches'!$A:$AD,AO$2,0)</f>
        <v>#N/A</v>
      </c>
      <c r="AP1370" t="e">
        <f>VLOOKUP($Z1370,'oddspedia-matches'!$A:$AD,AP$2,0)</f>
        <v>#N/A</v>
      </c>
      <c r="AQ1370" t="e">
        <f>VLOOKUP($Z1370,'oddspedia-matches'!$A:$AD,AQ$2,0)</f>
        <v>#N/A</v>
      </c>
    </row>
    <row r="1371" spans="2:44" hidden="1" x14ac:dyDescent="0.3">
      <c r="B1371" t="s">
        <v>475</v>
      </c>
      <c r="C1371" t="s">
        <v>7061</v>
      </c>
      <c r="D1371" s="25">
        <v>0.53125</v>
      </c>
      <c r="E1371" t="s">
        <v>1093</v>
      </c>
      <c r="F1371" t="s">
        <v>249</v>
      </c>
      <c r="H1371">
        <v>41.7</v>
      </c>
      <c r="I1371">
        <v>30.7</v>
      </c>
      <c r="J1371">
        <v>27.6</v>
      </c>
      <c r="K1371">
        <v>72.400000000000006</v>
      </c>
      <c r="L1371">
        <v>58.3</v>
      </c>
      <c r="M1371">
        <v>69.3</v>
      </c>
      <c r="N1371">
        <v>28.5</v>
      </c>
      <c r="O1371">
        <v>48.9</v>
      </c>
      <c r="P1371">
        <v>22.7</v>
      </c>
      <c r="Q1371">
        <v>61.4</v>
      </c>
      <c r="R1371">
        <v>67.7</v>
      </c>
      <c r="S1371">
        <v>39.799999999999997</v>
      </c>
      <c r="T1371">
        <v>60.2</v>
      </c>
      <c r="U1371">
        <v>65.5</v>
      </c>
      <c r="V1371">
        <v>46.9</v>
      </c>
      <c r="W1371">
        <v>53.1</v>
      </c>
      <c r="X1371" t="str">
        <f>VLOOKUP(E1371,'Transform table'!A:B,2,0)</f>
        <v>Banga Gargzdai</v>
      </c>
      <c r="Y1371" t="str">
        <f>VLOOKUP(F1371,'Transform table'!A:B,2,0)</f>
        <v>FK Suduva Marijampole</v>
      </c>
      <c r="Z1371" t="str">
        <f t="shared" si="6"/>
        <v>09/08/2026Banga GargzdaiFK Suduva Marijampole</v>
      </c>
      <c r="AA1371" t="e">
        <f>VLOOKUP($Z1371,'oddspedia-matches'!$A:$AD,AA$2,0)</f>
        <v>#N/A</v>
      </c>
      <c r="AB1371" t="e">
        <f>VLOOKUP($Z1371,'oddspedia-matches'!$A:$AD,AB$2,0)</f>
        <v>#N/A</v>
      </c>
      <c r="AC1371" t="e">
        <f>VLOOKUP($Z1371,'oddspedia-matches'!$A:$AD,AC$2,0)</f>
        <v>#N/A</v>
      </c>
      <c r="AD1371" t="e">
        <f>VLOOKUP($Z1371,'oddspedia-matches'!$A:$AD,AD$2,0)</f>
        <v>#N/A</v>
      </c>
      <c r="AE1371" t="e">
        <f>VLOOKUP($Z1371,'oddspedia-matches'!$A:$AD,AE$2,0)</f>
        <v>#N/A</v>
      </c>
      <c r="AF1371" t="e">
        <f>VLOOKUP($Z1371,'oddspedia-matches'!$A:$AD,AF$2,0)</f>
        <v>#N/A</v>
      </c>
      <c r="AG1371" t="e">
        <f>VLOOKUP($Z1371,'oddspedia-matches'!$A:$AD,AG$2,0)</f>
        <v>#N/A</v>
      </c>
      <c r="AH1371" t="e">
        <f>VLOOKUP($Z1371,'oddspedia-matches'!$A:$AD,AH$2,0)</f>
        <v>#N/A</v>
      </c>
      <c r="AI1371" t="e">
        <f>VLOOKUP($Z1371,'oddspedia-matches'!$A:$AD,AI$2,0)</f>
        <v>#N/A</v>
      </c>
      <c r="AJ1371" t="e">
        <f>VLOOKUP($Z1371,'oddspedia-matches'!$A:$AD,AJ$2,0)</f>
        <v>#N/A</v>
      </c>
      <c r="AK1371" t="e">
        <f>VLOOKUP($Z1371,'oddspedia-matches'!$A:$AD,AK$2,0)</f>
        <v>#N/A</v>
      </c>
      <c r="AL1371" t="e">
        <f>VLOOKUP($Z1371,'oddspedia-matches'!$A:$AD,AL$2,0)</f>
        <v>#N/A</v>
      </c>
      <c r="AM1371" t="e">
        <f>VLOOKUP($Z1371,'oddspedia-matches'!$A:$AD,AM$2,0)</f>
        <v>#N/A</v>
      </c>
      <c r="AN1371" t="e">
        <f>VLOOKUP($Z1371,'oddspedia-matches'!$A:$AD,AN$2,0)</f>
        <v>#N/A</v>
      </c>
      <c r="AO1371" t="e">
        <f>VLOOKUP($Z1371,'oddspedia-matches'!$A:$AD,AO$2,0)</f>
        <v>#N/A</v>
      </c>
      <c r="AP1371" t="e">
        <f>VLOOKUP($Z1371,'oddspedia-matches'!$A:$AD,AP$2,0)</f>
        <v>#N/A</v>
      </c>
      <c r="AQ1371" t="e">
        <f>VLOOKUP($Z1371,'oddspedia-matches'!$A:$AD,AQ$2,0)</f>
        <v>#N/A</v>
      </c>
      <c r="AR1371" t="s">
        <v>7121</v>
      </c>
    </row>
    <row r="1372" spans="2:44" hidden="1" x14ac:dyDescent="0.3">
      <c r="B1372" t="s">
        <v>4236</v>
      </c>
      <c r="C1372" t="s">
        <v>7061</v>
      </c>
      <c r="D1372" s="25">
        <v>0.54166666666666663</v>
      </c>
      <c r="E1372" t="s">
        <v>5169</v>
      </c>
      <c r="F1372" t="s">
        <v>4237</v>
      </c>
      <c r="H1372">
        <v>63.8</v>
      </c>
      <c r="I1372">
        <v>23</v>
      </c>
      <c r="J1372">
        <v>13.1</v>
      </c>
      <c r="K1372">
        <v>86.9</v>
      </c>
      <c r="L1372">
        <v>36.200000000000003</v>
      </c>
      <c r="M1372">
        <v>77</v>
      </c>
      <c r="N1372">
        <v>61</v>
      </c>
      <c r="O1372">
        <v>27.9</v>
      </c>
      <c r="P1372">
        <v>11</v>
      </c>
      <c r="Q1372">
        <v>84.9</v>
      </c>
      <c r="R1372">
        <v>91.5</v>
      </c>
      <c r="S1372">
        <v>76.2</v>
      </c>
      <c r="T1372">
        <v>23.8</v>
      </c>
      <c r="U1372">
        <v>31.1</v>
      </c>
      <c r="V1372">
        <v>68</v>
      </c>
      <c r="W1372">
        <v>32</v>
      </c>
      <c r="X1372" t="str">
        <f>VLOOKUP(E1372,'Transform table'!A:B,2,0)</f>
        <v>Levadia Tallinn</v>
      </c>
      <c r="Y1372" t="str">
        <f>VLOOKUP(F1372,'Transform table'!A:B,2,0)</f>
        <v>JK Nomme United</v>
      </c>
      <c r="Z1372" t="str">
        <f t="shared" si="6"/>
        <v>09/08/2026Levadia TallinnJK Nomme United</v>
      </c>
      <c r="AA1372" t="e">
        <f>VLOOKUP($Z1372,'oddspedia-matches'!$A:$AD,AA$2,0)</f>
        <v>#N/A</v>
      </c>
      <c r="AB1372" t="e">
        <f>VLOOKUP($Z1372,'oddspedia-matches'!$A:$AD,AB$2,0)</f>
        <v>#N/A</v>
      </c>
      <c r="AC1372" t="e">
        <f>VLOOKUP($Z1372,'oddspedia-matches'!$A:$AD,AC$2,0)</f>
        <v>#N/A</v>
      </c>
      <c r="AD1372" t="e">
        <f>VLOOKUP($Z1372,'oddspedia-matches'!$A:$AD,AD$2,0)</f>
        <v>#N/A</v>
      </c>
      <c r="AE1372" t="e">
        <f>VLOOKUP($Z1372,'oddspedia-matches'!$A:$AD,AE$2,0)</f>
        <v>#N/A</v>
      </c>
      <c r="AF1372" t="e">
        <f>VLOOKUP($Z1372,'oddspedia-matches'!$A:$AD,AF$2,0)</f>
        <v>#N/A</v>
      </c>
      <c r="AG1372" t="e">
        <f>VLOOKUP($Z1372,'oddspedia-matches'!$A:$AD,AG$2,0)</f>
        <v>#N/A</v>
      </c>
      <c r="AH1372" t="e">
        <f>VLOOKUP($Z1372,'oddspedia-matches'!$A:$AD,AH$2,0)</f>
        <v>#N/A</v>
      </c>
      <c r="AI1372" t="e">
        <f>VLOOKUP($Z1372,'oddspedia-matches'!$A:$AD,AI$2,0)</f>
        <v>#N/A</v>
      </c>
      <c r="AJ1372" t="e">
        <f>VLOOKUP($Z1372,'oddspedia-matches'!$A:$AD,AJ$2,0)</f>
        <v>#N/A</v>
      </c>
      <c r="AK1372" t="e">
        <f>VLOOKUP($Z1372,'oddspedia-matches'!$A:$AD,AK$2,0)</f>
        <v>#N/A</v>
      </c>
      <c r="AL1372" t="e">
        <f>VLOOKUP($Z1372,'oddspedia-matches'!$A:$AD,AL$2,0)</f>
        <v>#N/A</v>
      </c>
      <c r="AM1372" t="e">
        <f>VLOOKUP($Z1372,'oddspedia-matches'!$A:$AD,AM$2,0)</f>
        <v>#N/A</v>
      </c>
      <c r="AN1372" t="e">
        <f>VLOOKUP($Z1372,'oddspedia-matches'!$A:$AD,AN$2,0)</f>
        <v>#N/A</v>
      </c>
      <c r="AO1372" t="e">
        <f>VLOOKUP($Z1372,'oddspedia-matches'!$A:$AD,AO$2,0)</f>
        <v>#N/A</v>
      </c>
      <c r="AP1372" t="e">
        <f>VLOOKUP($Z1372,'oddspedia-matches'!$A:$AD,AP$2,0)</f>
        <v>#N/A</v>
      </c>
      <c r="AQ1372" t="e">
        <f>VLOOKUP($Z1372,'oddspedia-matches'!$A:$AD,AQ$2,0)</f>
        <v>#N/A</v>
      </c>
      <c r="AR1372" t="s">
        <v>7120</v>
      </c>
    </row>
    <row r="1373" spans="2:44" hidden="1" x14ac:dyDescent="0.3">
      <c r="B1373" t="s">
        <v>474</v>
      </c>
      <c r="C1373" t="s">
        <v>7061</v>
      </c>
      <c r="D1373" s="25">
        <v>0.54166666666666663</v>
      </c>
      <c r="E1373" t="s">
        <v>601</v>
      </c>
      <c r="F1373" t="s">
        <v>1036</v>
      </c>
      <c r="H1373">
        <v>41.7</v>
      </c>
      <c r="I1373">
        <v>28.9</v>
      </c>
      <c r="J1373">
        <v>29.4</v>
      </c>
      <c r="K1373">
        <v>70.599999999999994</v>
      </c>
      <c r="L1373">
        <v>58.3</v>
      </c>
      <c r="M1373">
        <v>71.099999999999994</v>
      </c>
      <c r="N1373">
        <v>27.2</v>
      </c>
      <c r="O1373">
        <v>46.6</v>
      </c>
      <c r="P1373">
        <v>26.1</v>
      </c>
      <c r="Q1373">
        <v>65</v>
      </c>
      <c r="R1373">
        <v>74.3</v>
      </c>
      <c r="S1373">
        <v>47.9</v>
      </c>
      <c r="T1373">
        <v>52.1</v>
      </c>
      <c r="U1373">
        <v>57.7</v>
      </c>
      <c r="V1373">
        <v>53.6</v>
      </c>
      <c r="W1373">
        <v>46.4</v>
      </c>
      <c r="X1373" t="str">
        <f>VLOOKUP(E1373,'Transform table'!A:B,2,0)</f>
        <v>AC Oulu</v>
      </c>
      <c r="Y1373" t="str">
        <f>VLOOKUP(F1373,'Transform table'!A:B,2,0)</f>
        <v>HJK Helsinki</v>
      </c>
      <c r="Z1373" t="str">
        <f t="shared" si="6"/>
        <v>09/08/2026AC OuluHJK Helsinki</v>
      </c>
      <c r="AA1373" t="e">
        <f>VLOOKUP($Z1373,'oddspedia-matches'!$A:$AD,AA$2,0)</f>
        <v>#N/A</v>
      </c>
      <c r="AB1373" t="e">
        <f>VLOOKUP($Z1373,'oddspedia-matches'!$A:$AD,AB$2,0)</f>
        <v>#N/A</v>
      </c>
      <c r="AC1373" t="e">
        <f>VLOOKUP($Z1373,'oddspedia-matches'!$A:$AD,AC$2,0)</f>
        <v>#N/A</v>
      </c>
      <c r="AD1373" t="e">
        <f>VLOOKUP($Z1373,'oddspedia-matches'!$A:$AD,AD$2,0)</f>
        <v>#N/A</v>
      </c>
      <c r="AE1373" t="e">
        <f>VLOOKUP($Z1373,'oddspedia-matches'!$A:$AD,AE$2,0)</f>
        <v>#N/A</v>
      </c>
      <c r="AF1373" t="e">
        <f>VLOOKUP($Z1373,'oddspedia-matches'!$A:$AD,AF$2,0)</f>
        <v>#N/A</v>
      </c>
      <c r="AG1373" t="e">
        <f>VLOOKUP($Z1373,'oddspedia-matches'!$A:$AD,AG$2,0)</f>
        <v>#N/A</v>
      </c>
      <c r="AH1373" t="e">
        <f>VLOOKUP($Z1373,'oddspedia-matches'!$A:$AD,AH$2,0)</f>
        <v>#N/A</v>
      </c>
      <c r="AI1373" t="e">
        <f>VLOOKUP($Z1373,'oddspedia-matches'!$A:$AD,AI$2,0)</f>
        <v>#N/A</v>
      </c>
      <c r="AJ1373" t="e">
        <f>VLOOKUP($Z1373,'oddspedia-matches'!$A:$AD,AJ$2,0)</f>
        <v>#N/A</v>
      </c>
      <c r="AK1373" t="e">
        <f>VLOOKUP($Z1373,'oddspedia-matches'!$A:$AD,AK$2,0)</f>
        <v>#N/A</v>
      </c>
      <c r="AL1373" t="e">
        <f>VLOOKUP($Z1373,'oddspedia-matches'!$A:$AD,AL$2,0)</f>
        <v>#N/A</v>
      </c>
      <c r="AM1373" t="e">
        <f>VLOOKUP($Z1373,'oddspedia-matches'!$A:$AD,AM$2,0)</f>
        <v>#N/A</v>
      </c>
      <c r="AN1373" t="e">
        <f>VLOOKUP($Z1373,'oddspedia-matches'!$A:$AD,AN$2,0)</f>
        <v>#N/A</v>
      </c>
      <c r="AO1373" t="e">
        <f>VLOOKUP($Z1373,'oddspedia-matches'!$A:$AD,AO$2,0)</f>
        <v>#N/A</v>
      </c>
      <c r="AP1373" t="e">
        <f>VLOOKUP($Z1373,'oddspedia-matches'!$A:$AD,AP$2,0)</f>
        <v>#N/A</v>
      </c>
      <c r="AQ1373" t="e">
        <f>VLOOKUP($Z1373,'oddspedia-matches'!$A:$AD,AQ$2,0)</f>
        <v>#N/A</v>
      </c>
      <c r="AR1373" t="s">
        <v>7119</v>
      </c>
    </row>
    <row r="1374" spans="2:44" hidden="1" x14ac:dyDescent="0.3">
      <c r="B1374" t="s">
        <v>478</v>
      </c>
      <c r="C1374" t="s">
        <v>7061</v>
      </c>
      <c r="D1374" s="25">
        <v>0.54166666666666663</v>
      </c>
      <c r="E1374" t="s">
        <v>1964</v>
      </c>
      <c r="F1374" t="s">
        <v>157</v>
      </c>
      <c r="H1374">
        <v>35</v>
      </c>
      <c r="I1374">
        <v>29.5</v>
      </c>
      <c r="J1374">
        <v>35.5</v>
      </c>
      <c r="K1374">
        <v>64.5</v>
      </c>
      <c r="L1374">
        <v>65</v>
      </c>
      <c r="M1374">
        <v>70.5</v>
      </c>
      <c r="N1374">
        <v>28.4</v>
      </c>
      <c r="O1374">
        <v>44.1</v>
      </c>
      <c r="P1374">
        <v>27.4</v>
      </c>
      <c r="Q1374">
        <v>68.8</v>
      </c>
      <c r="R1374">
        <v>74.099999999999994</v>
      </c>
      <c r="S1374">
        <v>47.6</v>
      </c>
      <c r="T1374">
        <v>52.4</v>
      </c>
      <c r="U1374">
        <v>57.8</v>
      </c>
      <c r="V1374">
        <v>53.9</v>
      </c>
      <c r="W1374">
        <v>46.1</v>
      </c>
      <c r="X1374" t="str">
        <f>VLOOKUP(E1374,'Transform table'!A:B,2,0)</f>
        <v>Shelbourne</v>
      </c>
      <c r="Y1374" t="str">
        <f>VLOOKUP(F1374,'Transform table'!A:B,2,0)</f>
        <v>St Patrick's Athletic</v>
      </c>
      <c r="Z1374" t="str">
        <f t="shared" si="6"/>
        <v>09/08/2026ShelbourneSt Patrick's Athletic</v>
      </c>
      <c r="AA1374" t="e">
        <f>VLOOKUP($Z1374,'oddspedia-matches'!$A:$AD,AA$2,0)</f>
        <v>#N/A</v>
      </c>
      <c r="AB1374" t="e">
        <f>VLOOKUP($Z1374,'oddspedia-matches'!$A:$AD,AB$2,0)</f>
        <v>#N/A</v>
      </c>
      <c r="AC1374" t="e">
        <f>VLOOKUP($Z1374,'oddspedia-matches'!$A:$AD,AC$2,0)</f>
        <v>#N/A</v>
      </c>
      <c r="AD1374" t="e">
        <f>VLOOKUP($Z1374,'oddspedia-matches'!$A:$AD,AD$2,0)</f>
        <v>#N/A</v>
      </c>
      <c r="AE1374" t="e">
        <f>VLOOKUP($Z1374,'oddspedia-matches'!$A:$AD,AE$2,0)</f>
        <v>#N/A</v>
      </c>
      <c r="AF1374" t="e">
        <f>VLOOKUP($Z1374,'oddspedia-matches'!$A:$AD,AF$2,0)</f>
        <v>#N/A</v>
      </c>
      <c r="AG1374" t="e">
        <f>VLOOKUP($Z1374,'oddspedia-matches'!$A:$AD,AG$2,0)</f>
        <v>#N/A</v>
      </c>
      <c r="AH1374" t="e">
        <f>VLOOKUP($Z1374,'oddspedia-matches'!$A:$AD,AH$2,0)</f>
        <v>#N/A</v>
      </c>
      <c r="AI1374" t="e">
        <f>VLOOKUP($Z1374,'oddspedia-matches'!$A:$AD,AI$2,0)</f>
        <v>#N/A</v>
      </c>
      <c r="AJ1374" t="e">
        <f>VLOOKUP($Z1374,'oddspedia-matches'!$A:$AD,AJ$2,0)</f>
        <v>#N/A</v>
      </c>
      <c r="AK1374" t="e">
        <f>VLOOKUP($Z1374,'oddspedia-matches'!$A:$AD,AK$2,0)</f>
        <v>#N/A</v>
      </c>
      <c r="AL1374" t="e">
        <f>VLOOKUP($Z1374,'oddspedia-matches'!$A:$AD,AL$2,0)</f>
        <v>#N/A</v>
      </c>
      <c r="AM1374" t="e">
        <f>VLOOKUP($Z1374,'oddspedia-matches'!$A:$AD,AM$2,0)</f>
        <v>#N/A</v>
      </c>
      <c r="AN1374" t="e">
        <f>VLOOKUP($Z1374,'oddspedia-matches'!$A:$AD,AN$2,0)</f>
        <v>#N/A</v>
      </c>
      <c r="AO1374" t="e">
        <f>VLOOKUP($Z1374,'oddspedia-matches'!$A:$AD,AO$2,0)</f>
        <v>#N/A</v>
      </c>
      <c r="AP1374" t="e">
        <f>VLOOKUP($Z1374,'oddspedia-matches'!$A:$AD,AP$2,0)</f>
        <v>#N/A</v>
      </c>
      <c r="AQ1374" t="e">
        <f>VLOOKUP($Z1374,'oddspedia-matches'!$A:$AD,AQ$2,0)</f>
        <v>#N/A</v>
      </c>
    </row>
    <row r="1375" spans="2:44" hidden="1" x14ac:dyDescent="0.3">
      <c r="B1375" t="s">
        <v>469</v>
      </c>
      <c r="C1375" t="s">
        <v>7061</v>
      </c>
      <c r="D1375" s="25">
        <v>0.54166666666666663</v>
      </c>
      <c r="E1375" t="s">
        <v>147</v>
      </c>
      <c r="F1375" t="s">
        <v>162</v>
      </c>
      <c r="H1375">
        <v>31.7</v>
      </c>
      <c r="I1375">
        <v>25.6</v>
      </c>
      <c r="J1375">
        <v>42.6</v>
      </c>
      <c r="K1375">
        <v>57.4</v>
      </c>
      <c r="L1375">
        <v>68.3</v>
      </c>
      <c r="M1375">
        <v>74.400000000000006</v>
      </c>
      <c r="N1375">
        <v>24.3</v>
      </c>
      <c r="O1375">
        <v>34.700000000000003</v>
      </c>
      <c r="P1375">
        <v>41</v>
      </c>
      <c r="Q1375">
        <v>82.9</v>
      </c>
      <c r="R1375">
        <v>89.4</v>
      </c>
      <c r="S1375">
        <v>71.900000000000006</v>
      </c>
      <c r="T1375">
        <v>28.1</v>
      </c>
      <c r="U1375">
        <v>33.4</v>
      </c>
      <c r="V1375">
        <v>72.2</v>
      </c>
      <c r="W1375">
        <v>27.8</v>
      </c>
      <c r="X1375" t="str">
        <f>VLOOKUP(E1375,'Transform table'!A:B,2,0)</f>
        <v>Volsungur</v>
      </c>
      <c r="Y1375" t="e">
        <f>VLOOKUP(F1375,'Transform table'!A:B,2,0)</f>
        <v>#N/A</v>
      </c>
      <c r="Z1375" t="e">
        <f t="shared" ref="Z1375:Z1438" si="7">C1375&amp;X1375&amp;Y1375</f>
        <v>#N/A</v>
      </c>
      <c r="AA1375" t="e">
        <f>VLOOKUP($Z1375,'oddspedia-matches'!$A:$AD,AA$2,0)</f>
        <v>#N/A</v>
      </c>
      <c r="AB1375" t="e">
        <f>VLOOKUP($Z1375,'oddspedia-matches'!$A:$AD,AB$2,0)</f>
        <v>#N/A</v>
      </c>
      <c r="AC1375" t="e">
        <f>VLOOKUP($Z1375,'oddspedia-matches'!$A:$AD,AC$2,0)</f>
        <v>#N/A</v>
      </c>
      <c r="AD1375" t="e">
        <f>VLOOKUP($Z1375,'oddspedia-matches'!$A:$AD,AD$2,0)</f>
        <v>#N/A</v>
      </c>
      <c r="AE1375" t="e">
        <f>VLOOKUP($Z1375,'oddspedia-matches'!$A:$AD,AE$2,0)</f>
        <v>#N/A</v>
      </c>
      <c r="AF1375" t="e">
        <f>VLOOKUP($Z1375,'oddspedia-matches'!$A:$AD,AF$2,0)</f>
        <v>#N/A</v>
      </c>
      <c r="AG1375" t="e">
        <f>VLOOKUP($Z1375,'oddspedia-matches'!$A:$AD,AG$2,0)</f>
        <v>#N/A</v>
      </c>
      <c r="AH1375" t="e">
        <f>VLOOKUP($Z1375,'oddspedia-matches'!$A:$AD,AH$2,0)</f>
        <v>#N/A</v>
      </c>
      <c r="AI1375" t="e">
        <f>VLOOKUP($Z1375,'oddspedia-matches'!$A:$AD,AI$2,0)</f>
        <v>#N/A</v>
      </c>
      <c r="AJ1375" t="e">
        <f>VLOOKUP($Z1375,'oddspedia-matches'!$A:$AD,AJ$2,0)</f>
        <v>#N/A</v>
      </c>
      <c r="AK1375" t="e">
        <f>VLOOKUP($Z1375,'oddspedia-matches'!$A:$AD,AK$2,0)</f>
        <v>#N/A</v>
      </c>
      <c r="AL1375" t="e">
        <f>VLOOKUP($Z1375,'oddspedia-matches'!$A:$AD,AL$2,0)</f>
        <v>#N/A</v>
      </c>
      <c r="AM1375" t="e">
        <f>VLOOKUP($Z1375,'oddspedia-matches'!$A:$AD,AM$2,0)</f>
        <v>#N/A</v>
      </c>
      <c r="AN1375" t="e">
        <f>VLOOKUP($Z1375,'oddspedia-matches'!$A:$AD,AN$2,0)</f>
        <v>#N/A</v>
      </c>
      <c r="AO1375" t="e">
        <f>VLOOKUP($Z1375,'oddspedia-matches'!$A:$AD,AO$2,0)</f>
        <v>#N/A</v>
      </c>
      <c r="AP1375" t="e">
        <f>VLOOKUP($Z1375,'oddspedia-matches'!$A:$AD,AP$2,0)</f>
        <v>#N/A</v>
      </c>
      <c r="AQ1375" t="e">
        <f>VLOOKUP($Z1375,'oddspedia-matches'!$A:$AD,AQ$2,0)</f>
        <v>#N/A</v>
      </c>
    </row>
    <row r="1376" spans="2:44" hidden="1" x14ac:dyDescent="0.3">
      <c r="B1376" t="s">
        <v>4827</v>
      </c>
      <c r="C1376" t="s">
        <v>7061</v>
      </c>
      <c r="D1376" s="25">
        <v>0.54166666666666663</v>
      </c>
      <c r="E1376" t="s">
        <v>4832</v>
      </c>
      <c r="F1376" t="s">
        <v>5318</v>
      </c>
      <c r="H1376">
        <v>44.8</v>
      </c>
      <c r="I1376">
        <v>26.7</v>
      </c>
      <c r="J1376">
        <v>28.5</v>
      </c>
      <c r="K1376">
        <v>71.5</v>
      </c>
      <c r="L1376">
        <v>55.2</v>
      </c>
      <c r="M1376">
        <v>73.3</v>
      </c>
      <c r="N1376">
        <v>44.8</v>
      </c>
      <c r="O1376">
        <v>38.6</v>
      </c>
      <c r="P1376">
        <v>16.600000000000001</v>
      </c>
      <c r="Q1376">
        <v>74.099999999999994</v>
      </c>
      <c r="R1376">
        <v>81.3</v>
      </c>
      <c r="S1376">
        <v>57.8</v>
      </c>
      <c r="T1376">
        <v>42.2</v>
      </c>
      <c r="U1376">
        <v>48.1</v>
      </c>
      <c r="V1376">
        <v>61</v>
      </c>
      <c r="W1376">
        <v>39</v>
      </c>
      <c r="X1376" t="str">
        <f>VLOOKUP(E1376,'Transform table'!A:B,2,0)</f>
        <v>Assyriska FF</v>
      </c>
      <c r="Y1376" t="str">
        <f>VLOOKUP(F1376,'Transform table'!A:B,2,0)</f>
        <v>Sollentuna FF</v>
      </c>
      <c r="Z1376" t="str">
        <f t="shared" si="7"/>
        <v>09/08/2026Assyriska FFSollentuna FF</v>
      </c>
      <c r="AA1376" t="e">
        <f>VLOOKUP($Z1376,'oddspedia-matches'!$A:$AD,AA$2,0)</f>
        <v>#N/A</v>
      </c>
      <c r="AB1376" t="e">
        <f>VLOOKUP($Z1376,'oddspedia-matches'!$A:$AD,AB$2,0)</f>
        <v>#N/A</v>
      </c>
      <c r="AC1376" t="e">
        <f>VLOOKUP($Z1376,'oddspedia-matches'!$A:$AD,AC$2,0)</f>
        <v>#N/A</v>
      </c>
      <c r="AD1376" t="e">
        <f>VLOOKUP($Z1376,'oddspedia-matches'!$A:$AD,AD$2,0)</f>
        <v>#N/A</v>
      </c>
      <c r="AE1376" t="e">
        <f>VLOOKUP($Z1376,'oddspedia-matches'!$A:$AD,AE$2,0)</f>
        <v>#N/A</v>
      </c>
      <c r="AF1376" t="e">
        <f>VLOOKUP($Z1376,'oddspedia-matches'!$A:$AD,AF$2,0)</f>
        <v>#N/A</v>
      </c>
      <c r="AG1376" t="e">
        <f>VLOOKUP($Z1376,'oddspedia-matches'!$A:$AD,AG$2,0)</f>
        <v>#N/A</v>
      </c>
      <c r="AH1376" t="e">
        <f>VLOOKUP($Z1376,'oddspedia-matches'!$A:$AD,AH$2,0)</f>
        <v>#N/A</v>
      </c>
      <c r="AI1376" t="e">
        <f>VLOOKUP($Z1376,'oddspedia-matches'!$A:$AD,AI$2,0)</f>
        <v>#N/A</v>
      </c>
      <c r="AJ1376" t="e">
        <f>VLOOKUP($Z1376,'oddspedia-matches'!$A:$AD,AJ$2,0)</f>
        <v>#N/A</v>
      </c>
      <c r="AK1376" t="e">
        <f>VLOOKUP($Z1376,'oddspedia-matches'!$A:$AD,AK$2,0)</f>
        <v>#N/A</v>
      </c>
      <c r="AL1376" t="e">
        <f>VLOOKUP($Z1376,'oddspedia-matches'!$A:$AD,AL$2,0)</f>
        <v>#N/A</v>
      </c>
      <c r="AM1376" t="e">
        <f>VLOOKUP($Z1376,'oddspedia-matches'!$A:$AD,AM$2,0)</f>
        <v>#N/A</v>
      </c>
      <c r="AN1376" t="e">
        <f>VLOOKUP($Z1376,'oddspedia-matches'!$A:$AD,AN$2,0)</f>
        <v>#N/A</v>
      </c>
      <c r="AO1376" t="e">
        <f>VLOOKUP($Z1376,'oddspedia-matches'!$A:$AD,AO$2,0)</f>
        <v>#N/A</v>
      </c>
      <c r="AP1376" t="e">
        <f>VLOOKUP($Z1376,'oddspedia-matches'!$A:$AD,AP$2,0)</f>
        <v>#N/A</v>
      </c>
      <c r="AQ1376" t="e">
        <f>VLOOKUP($Z1376,'oddspedia-matches'!$A:$AD,AQ$2,0)</f>
        <v>#N/A</v>
      </c>
    </row>
    <row r="1377" spans="2:44" hidden="1" x14ac:dyDescent="0.3">
      <c r="B1377" t="s">
        <v>1007</v>
      </c>
      <c r="C1377" t="s">
        <v>7061</v>
      </c>
      <c r="D1377" s="25">
        <v>0.54166666666666663</v>
      </c>
      <c r="E1377" t="s">
        <v>1204</v>
      </c>
      <c r="F1377" t="s">
        <v>3680</v>
      </c>
      <c r="H1377">
        <v>42.6</v>
      </c>
      <c r="I1377">
        <v>31.3</v>
      </c>
      <c r="J1377">
        <v>26.1</v>
      </c>
      <c r="K1377">
        <v>73.900000000000006</v>
      </c>
      <c r="L1377">
        <v>57.4</v>
      </c>
      <c r="M1377">
        <v>68.7</v>
      </c>
      <c r="N1377" t="s">
        <v>20</v>
      </c>
      <c r="O1377" t="s">
        <v>20</v>
      </c>
      <c r="P1377" t="s">
        <v>20</v>
      </c>
      <c r="Q1377" t="s">
        <v>20</v>
      </c>
      <c r="R1377">
        <v>65.2</v>
      </c>
      <c r="S1377">
        <v>37.1</v>
      </c>
      <c r="T1377">
        <v>62.9</v>
      </c>
      <c r="U1377">
        <v>68.2</v>
      </c>
      <c r="V1377">
        <v>44.4</v>
      </c>
      <c r="W1377">
        <v>55.6</v>
      </c>
      <c r="X1377" t="str">
        <f>VLOOKUP(E1377,'Transform table'!A:B,2,0)</f>
        <v>Miramar Misiones</v>
      </c>
      <c r="Y1377" t="str">
        <f>VLOOKUP(F1377,'Transform table'!A:B,2,0)</f>
        <v>Tacuarembo</v>
      </c>
      <c r="Z1377" t="str">
        <f t="shared" si="7"/>
        <v>09/08/2026Miramar MisionesTacuarembo</v>
      </c>
      <c r="AA1377" t="e">
        <f>VLOOKUP($Z1377,'oddspedia-matches'!$A:$AD,AA$2,0)</f>
        <v>#N/A</v>
      </c>
      <c r="AB1377" t="e">
        <f>VLOOKUP($Z1377,'oddspedia-matches'!$A:$AD,AB$2,0)</f>
        <v>#N/A</v>
      </c>
      <c r="AC1377" t="e">
        <f>VLOOKUP($Z1377,'oddspedia-matches'!$A:$AD,AC$2,0)</f>
        <v>#N/A</v>
      </c>
      <c r="AD1377" t="e">
        <f>VLOOKUP($Z1377,'oddspedia-matches'!$A:$AD,AD$2,0)</f>
        <v>#N/A</v>
      </c>
      <c r="AE1377" t="e">
        <f>VLOOKUP($Z1377,'oddspedia-matches'!$A:$AD,AE$2,0)</f>
        <v>#N/A</v>
      </c>
      <c r="AF1377" t="e">
        <f>VLOOKUP($Z1377,'oddspedia-matches'!$A:$AD,AF$2,0)</f>
        <v>#N/A</v>
      </c>
      <c r="AG1377" t="e">
        <f>VLOOKUP($Z1377,'oddspedia-matches'!$A:$AD,AG$2,0)</f>
        <v>#N/A</v>
      </c>
      <c r="AH1377" t="e">
        <f>VLOOKUP($Z1377,'oddspedia-matches'!$A:$AD,AH$2,0)</f>
        <v>#N/A</v>
      </c>
      <c r="AI1377" t="e">
        <f>VLOOKUP($Z1377,'oddspedia-matches'!$A:$AD,AI$2,0)</f>
        <v>#N/A</v>
      </c>
      <c r="AJ1377" t="e">
        <f>VLOOKUP($Z1377,'oddspedia-matches'!$A:$AD,AJ$2,0)</f>
        <v>#N/A</v>
      </c>
      <c r="AK1377" t="e">
        <f>VLOOKUP($Z1377,'oddspedia-matches'!$A:$AD,AK$2,0)</f>
        <v>#N/A</v>
      </c>
      <c r="AL1377" t="e">
        <f>VLOOKUP($Z1377,'oddspedia-matches'!$A:$AD,AL$2,0)</f>
        <v>#N/A</v>
      </c>
      <c r="AM1377" t="e">
        <f>VLOOKUP($Z1377,'oddspedia-matches'!$A:$AD,AM$2,0)</f>
        <v>#N/A</v>
      </c>
      <c r="AN1377" t="e">
        <f>VLOOKUP($Z1377,'oddspedia-matches'!$A:$AD,AN$2,0)</f>
        <v>#N/A</v>
      </c>
      <c r="AO1377" t="e">
        <f>VLOOKUP($Z1377,'oddspedia-matches'!$A:$AD,AO$2,0)</f>
        <v>#N/A</v>
      </c>
      <c r="AP1377" t="e">
        <f>VLOOKUP($Z1377,'oddspedia-matches'!$A:$AD,AP$2,0)</f>
        <v>#N/A</v>
      </c>
      <c r="AQ1377" t="e">
        <f>VLOOKUP($Z1377,'oddspedia-matches'!$A:$AD,AQ$2,0)</f>
        <v>#N/A</v>
      </c>
    </row>
    <row r="1378" spans="2:44" hidden="1" x14ac:dyDescent="0.3">
      <c r="B1378" t="s">
        <v>5157</v>
      </c>
      <c r="C1378" t="s">
        <v>7061</v>
      </c>
      <c r="D1378" s="25">
        <v>0.55208333333333337</v>
      </c>
      <c r="E1378" t="s">
        <v>1962</v>
      </c>
      <c r="F1378" t="s">
        <v>5158</v>
      </c>
      <c r="H1378">
        <v>61.1</v>
      </c>
      <c r="I1378">
        <v>24</v>
      </c>
      <c r="J1378">
        <v>14.9</v>
      </c>
      <c r="K1378">
        <v>85.1</v>
      </c>
      <c r="L1378">
        <v>38.9</v>
      </c>
      <c r="M1378">
        <v>76</v>
      </c>
      <c r="N1378">
        <v>48.3</v>
      </c>
      <c r="O1378">
        <v>40.700000000000003</v>
      </c>
      <c r="P1378">
        <v>11</v>
      </c>
      <c r="Q1378">
        <v>68.2</v>
      </c>
      <c r="R1378">
        <v>78.2</v>
      </c>
      <c r="S1378">
        <v>53.5</v>
      </c>
      <c r="T1378">
        <v>46.5</v>
      </c>
      <c r="U1378">
        <v>54.7</v>
      </c>
      <c r="V1378">
        <v>50.9</v>
      </c>
      <c r="W1378">
        <v>49.1</v>
      </c>
      <c r="X1378" t="str">
        <f>VLOOKUP(E1378,'Transform table'!A:B,2,0)</f>
        <v>NSI Runavik</v>
      </c>
      <c r="Y1378" t="str">
        <f>VLOOKUP(F1378,'Transform table'!A:B,2,0)</f>
        <v>Skala IF</v>
      </c>
      <c r="Z1378" t="str">
        <f t="shared" si="7"/>
        <v>09/08/2026NSI RunavikSkala IF</v>
      </c>
      <c r="AA1378" t="e">
        <f>VLOOKUP($Z1378,'oddspedia-matches'!$A:$AD,AA$2,0)</f>
        <v>#N/A</v>
      </c>
      <c r="AB1378" t="e">
        <f>VLOOKUP($Z1378,'oddspedia-matches'!$A:$AD,AB$2,0)</f>
        <v>#N/A</v>
      </c>
      <c r="AC1378" t="e">
        <f>VLOOKUP($Z1378,'oddspedia-matches'!$A:$AD,AC$2,0)</f>
        <v>#N/A</v>
      </c>
      <c r="AD1378" t="e">
        <f>VLOOKUP($Z1378,'oddspedia-matches'!$A:$AD,AD$2,0)</f>
        <v>#N/A</v>
      </c>
      <c r="AE1378" t="e">
        <f>VLOOKUP($Z1378,'oddspedia-matches'!$A:$AD,AE$2,0)</f>
        <v>#N/A</v>
      </c>
      <c r="AF1378" t="e">
        <f>VLOOKUP($Z1378,'oddspedia-matches'!$A:$AD,AF$2,0)</f>
        <v>#N/A</v>
      </c>
      <c r="AG1378" t="e">
        <f>VLOOKUP($Z1378,'oddspedia-matches'!$A:$AD,AG$2,0)</f>
        <v>#N/A</v>
      </c>
      <c r="AH1378" t="e">
        <f>VLOOKUP($Z1378,'oddspedia-matches'!$A:$AD,AH$2,0)</f>
        <v>#N/A</v>
      </c>
      <c r="AI1378" t="e">
        <f>VLOOKUP($Z1378,'oddspedia-matches'!$A:$AD,AI$2,0)</f>
        <v>#N/A</v>
      </c>
      <c r="AJ1378" t="e">
        <f>VLOOKUP($Z1378,'oddspedia-matches'!$A:$AD,AJ$2,0)</f>
        <v>#N/A</v>
      </c>
      <c r="AK1378" t="e">
        <f>VLOOKUP($Z1378,'oddspedia-matches'!$A:$AD,AK$2,0)</f>
        <v>#N/A</v>
      </c>
      <c r="AL1378" t="e">
        <f>VLOOKUP($Z1378,'oddspedia-matches'!$A:$AD,AL$2,0)</f>
        <v>#N/A</v>
      </c>
      <c r="AM1378" t="e">
        <f>VLOOKUP($Z1378,'oddspedia-matches'!$A:$AD,AM$2,0)</f>
        <v>#N/A</v>
      </c>
      <c r="AN1378" t="e">
        <f>VLOOKUP($Z1378,'oddspedia-matches'!$A:$AD,AN$2,0)</f>
        <v>#N/A</v>
      </c>
      <c r="AO1378" t="e">
        <f>VLOOKUP($Z1378,'oddspedia-matches'!$A:$AD,AO$2,0)</f>
        <v>#N/A</v>
      </c>
      <c r="AP1378" t="e">
        <f>VLOOKUP($Z1378,'oddspedia-matches'!$A:$AD,AP$2,0)</f>
        <v>#N/A</v>
      </c>
      <c r="AQ1378" t="e">
        <f>VLOOKUP($Z1378,'oddspedia-matches'!$A:$AD,AQ$2,0)</f>
        <v>#N/A</v>
      </c>
    </row>
    <row r="1379" spans="2:44" hidden="1" x14ac:dyDescent="0.3">
      <c r="B1379" t="s">
        <v>485</v>
      </c>
      <c r="C1379" t="s">
        <v>7061</v>
      </c>
      <c r="D1379" s="25">
        <v>0.5625</v>
      </c>
      <c r="E1379" t="s">
        <v>1224</v>
      </c>
      <c r="F1379" t="s">
        <v>691</v>
      </c>
      <c r="H1379">
        <v>47</v>
      </c>
      <c r="I1379">
        <v>28.7</v>
      </c>
      <c r="J1379">
        <v>24.3</v>
      </c>
      <c r="K1379">
        <v>75.7</v>
      </c>
      <c r="L1379">
        <v>53</v>
      </c>
      <c r="M1379">
        <v>71.3</v>
      </c>
      <c r="N1379">
        <v>39.5</v>
      </c>
      <c r="O1379">
        <v>42.3</v>
      </c>
      <c r="P1379">
        <v>18.100000000000001</v>
      </c>
      <c r="Q1379">
        <v>69.5</v>
      </c>
      <c r="R1379">
        <v>71.900000000000006</v>
      </c>
      <c r="S1379">
        <v>44.9</v>
      </c>
      <c r="T1379">
        <v>55.1</v>
      </c>
      <c r="U1379">
        <v>61</v>
      </c>
      <c r="V1379">
        <v>50</v>
      </c>
      <c r="W1379">
        <v>50</v>
      </c>
      <c r="X1379" t="str">
        <f>VLOOKUP(E1379,'Transform table'!A:B,2,0)</f>
        <v>Deportes Concepcion</v>
      </c>
      <c r="Y1379" t="str">
        <f>VLOOKUP(F1379,'Transform table'!A:B,2,0)</f>
        <v>Universidad de Concepcion</v>
      </c>
      <c r="Z1379" t="str">
        <f t="shared" si="7"/>
        <v>09/08/2026Deportes ConcepcionUniversidad de Concepcion</v>
      </c>
      <c r="AA1379" t="e">
        <f>VLOOKUP($Z1379,'oddspedia-matches'!$A:$AD,AA$2,0)</f>
        <v>#N/A</v>
      </c>
      <c r="AB1379" t="e">
        <f>VLOOKUP($Z1379,'oddspedia-matches'!$A:$AD,AB$2,0)</f>
        <v>#N/A</v>
      </c>
      <c r="AC1379" t="e">
        <f>VLOOKUP($Z1379,'oddspedia-matches'!$A:$AD,AC$2,0)</f>
        <v>#N/A</v>
      </c>
      <c r="AD1379" t="e">
        <f>VLOOKUP($Z1379,'oddspedia-matches'!$A:$AD,AD$2,0)</f>
        <v>#N/A</v>
      </c>
      <c r="AE1379" t="e">
        <f>VLOOKUP($Z1379,'oddspedia-matches'!$A:$AD,AE$2,0)</f>
        <v>#N/A</v>
      </c>
      <c r="AF1379" t="e">
        <f>VLOOKUP($Z1379,'oddspedia-matches'!$A:$AD,AF$2,0)</f>
        <v>#N/A</v>
      </c>
      <c r="AG1379" t="e">
        <f>VLOOKUP($Z1379,'oddspedia-matches'!$A:$AD,AG$2,0)</f>
        <v>#N/A</v>
      </c>
      <c r="AH1379" t="e">
        <f>VLOOKUP($Z1379,'oddspedia-matches'!$A:$AD,AH$2,0)</f>
        <v>#N/A</v>
      </c>
      <c r="AI1379" t="e">
        <f>VLOOKUP($Z1379,'oddspedia-matches'!$A:$AD,AI$2,0)</f>
        <v>#N/A</v>
      </c>
      <c r="AJ1379" t="e">
        <f>VLOOKUP($Z1379,'oddspedia-matches'!$A:$AD,AJ$2,0)</f>
        <v>#N/A</v>
      </c>
      <c r="AK1379" t="e">
        <f>VLOOKUP($Z1379,'oddspedia-matches'!$A:$AD,AK$2,0)</f>
        <v>#N/A</v>
      </c>
      <c r="AL1379" t="e">
        <f>VLOOKUP($Z1379,'oddspedia-matches'!$A:$AD,AL$2,0)</f>
        <v>#N/A</v>
      </c>
      <c r="AM1379" t="e">
        <f>VLOOKUP($Z1379,'oddspedia-matches'!$A:$AD,AM$2,0)</f>
        <v>#N/A</v>
      </c>
      <c r="AN1379" t="e">
        <f>VLOOKUP($Z1379,'oddspedia-matches'!$A:$AD,AN$2,0)</f>
        <v>#N/A</v>
      </c>
      <c r="AO1379" t="e">
        <f>VLOOKUP($Z1379,'oddspedia-matches'!$A:$AD,AO$2,0)</f>
        <v>#N/A</v>
      </c>
      <c r="AP1379" t="e">
        <f>VLOOKUP($Z1379,'oddspedia-matches'!$A:$AD,AP$2,0)</f>
        <v>#N/A</v>
      </c>
      <c r="AQ1379" t="e">
        <f>VLOOKUP($Z1379,'oddspedia-matches'!$A:$AD,AQ$2,0)</f>
        <v>#N/A</v>
      </c>
    </row>
    <row r="1380" spans="2:44" hidden="1" x14ac:dyDescent="0.3">
      <c r="B1380" t="s">
        <v>488</v>
      </c>
      <c r="C1380" t="s">
        <v>7061</v>
      </c>
      <c r="D1380" s="25">
        <v>0.5625</v>
      </c>
      <c r="E1380" t="s">
        <v>1098</v>
      </c>
      <c r="F1380" t="s">
        <v>693</v>
      </c>
      <c r="H1380">
        <v>43.6</v>
      </c>
      <c r="I1380">
        <v>27.4</v>
      </c>
      <c r="J1380">
        <v>29</v>
      </c>
      <c r="K1380">
        <v>71</v>
      </c>
      <c r="L1380">
        <v>56.4</v>
      </c>
      <c r="M1380">
        <v>72.599999999999994</v>
      </c>
      <c r="N1380">
        <v>42.5</v>
      </c>
      <c r="O1380">
        <v>38.200000000000003</v>
      </c>
      <c r="P1380">
        <v>19.3</v>
      </c>
      <c r="Q1380">
        <v>75.7</v>
      </c>
      <c r="R1380">
        <v>79</v>
      </c>
      <c r="S1380">
        <v>54.5</v>
      </c>
      <c r="T1380">
        <v>45.5</v>
      </c>
      <c r="U1380">
        <v>51.4</v>
      </c>
      <c r="V1380">
        <v>58.5</v>
      </c>
      <c r="W1380">
        <v>41.5</v>
      </c>
      <c r="X1380" t="str">
        <f>VLOOKUP(E1380,'Transform table'!A:B,2,0)</f>
        <v>Deportes Copiapo</v>
      </c>
      <c r="Y1380" t="str">
        <f>VLOOKUP(F1380,'Transform table'!A:B,2,0)</f>
        <v>San Luis Quillota</v>
      </c>
      <c r="Z1380" t="str">
        <f t="shared" si="7"/>
        <v>09/08/2026Deportes CopiapoSan Luis Quillota</v>
      </c>
      <c r="AA1380" t="e">
        <f>VLOOKUP($Z1380,'oddspedia-matches'!$A:$AD,AA$2,0)</f>
        <v>#N/A</v>
      </c>
      <c r="AB1380" t="e">
        <f>VLOOKUP($Z1380,'oddspedia-matches'!$A:$AD,AB$2,0)</f>
        <v>#N/A</v>
      </c>
      <c r="AC1380" t="e">
        <f>VLOOKUP($Z1380,'oddspedia-matches'!$A:$AD,AC$2,0)</f>
        <v>#N/A</v>
      </c>
      <c r="AD1380" t="e">
        <f>VLOOKUP($Z1380,'oddspedia-matches'!$A:$AD,AD$2,0)</f>
        <v>#N/A</v>
      </c>
      <c r="AE1380" t="e">
        <f>VLOOKUP($Z1380,'oddspedia-matches'!$A:$AD,AE$2,0)</f>
        <v>#N/A</v>
      </c>
      <c r="AF1380" t="e">
        <f>VLOOKUP($Z1380,'oddspedia-matches'!$A:$AD,AF$2,0)</f>
        <v>#N/A</v>
      </c>
      <c r="AG1380" t="e">
        <f>VLOOKUP($Z1380,'oddspedia-matches'!$A:$AD,AG$2,0)</f>
        <v>#N/A</v>
      </c>
      <c r="AH1380" t="e">
        <f>VLOOKUP($Z1380,'oddspedia-matches'!$A:$AD,AH$2,0)</f>
        <v>#N/A</v>
      </c>
      <c r="AI1380" t="e">
        <f>VLOOKUP($Z1380,'oddspedia-matches'!$A:$AD,AI$2,0)</f>
        <v>#N/A</v>
      </c>
      <c r="AJ1380" t="e">
        <f>VLOOKUP($Z1380,'oddspedia-matches'!$A:$AD,AJ$2,0)</f>
        <v>#N/A</v>
      </c>
      <c r="AK1380" t="e">
        <f>VLOOKUP($Z1380,'oddspedia-matches'!$A:$AD,AK$2,0)</f>
        <v>#N/A</v>
      </c>
      <c r="AL1380" t="e">
        <f>VLOOKUP($Z1380,'oddspedia-matches'!$A:$AD,AL$2,0)</f>
        <v>#N/A</v>
      </c>
      <c r="AM1380" t="e">
        <f>VLOOKUP($Z1380,'oddspedia-matches'!$A:$AD,AM$2,0)</f>
        <v>#N/A</v>
      </c>
      <c r="AN1380" t="e">
        <f>VLOOKUP($Z1380,'oddspedia-matches'!$A:$AD,AN$2,0)</f>
        <v>#N/A</v>
      </c>
      <c r="AO1380" t="e">
        <f>VLOOKUP($Z1380,'oddspedia-matches'!$A:$AD,AO$2,0)</f>
        <v>#N/A</v>
      </c>
      <c r="AP1380" t="e">
        <f>VLOOKUP($Z1380,'oddspedia-matches'!$A:$AD,AP$2,0)</f>
        <v>#N/A</v>
      </c>
      <c r="AQ1380" t="e">
        <f>VLOOKUP($Z1380,'oddspedia-matches'!$A:$AD,AQ$2,0)</f>
        <v>#N/A</v>
      </c>
      <c r="AR1380" t="s">
        <v>7122</v>
      </c>
    </row>
    <row r="1381" spans="2:44" hidden="1" x14ac:dyDescent="0.3">
      <c r="B1381" t="s">
        <v>647</v>
      </c>
      <c r="C1381" t="s">
        <v>7061</v>
      </c>
      <c r="D1381" s="25">
        <v>0.58333333333333337</v>
      </c>
      <c r="E1381" t="s">
        <v>702</v>
      </c>
      <c r="F1381" t="s">
        <v>752</v>
      </c>
      <c r="H1381">
        <v>43.4</v>
      </c>
      <c r="I1381">
        <v>31.5</v>
      </c>
      <c r="J1381">
        <v>25.2</v>
      </c>
      <c r="K1381">
        <v>74.8</v>
      </c>
      <c r="L1381">
        <v>56.6</v>
      </c>
      <c r="M1381">
        <v>68.5</v>
      </c>
      <c r="N1381">
        <v>28.1</v>
      </c>
      <c r="O1381">
        <v>49.1</v>
      </c>
      <c r="P1381">
        <v>22.8</v>
      </c>
      <c r="Q1381">
        <v>61.1</v>
      </c>
      <c r="R1381">
        <v>64.099999999999994</v>
      </c>
      <c r="S1381">
        <v>35.9</v>
      </c>
      <c r="T1381">
        <v>64.099999999999994</v>
      </c>
      <c r="U1381">
        <v>69.400000000000006</v>
      </c>
      <c r="V1381">
        <v>43.2</v>
      </c>
      <c r="W1381">
        <v>56.8</v>
      </c>
      <c r="X1381" t="str">
        <f>VLOOKUP(E1381,'Transform table'!A:B,2,0)</f>
        <v>CA Atlanta</v>
      </c>
      <c r="Y1381" t="str">
        <f>VLOOKUP(F1381,'Transform table'!A:B,2,0)</f>
        <v>CA Temperley</v>
      </c>
      <c r="Z1381" t="str">
        <f t="shared" si="7"/>
        <v>09/08/2026CA AtlantaCA Temperley</v>
      </c>
      <c r="AA1381" t="e">
        <f>VLOOKUP($Z1381,'oddspedia-matches'!$A:$AD,AA$2,0)</f>
        <v>#N/A</v>
      </c>
      <c r="AB1381" t="e">
        <f>VLOOKUP($Z1381,'oddspedia-matches'!$A:$AD,AB$2,0)</f>
        <v>#N/A</v>
      </c>
      <c r="AC1381" t="e">
        <f>VLOOKUP($Z1381,'oddspedia-matches'!$A:$AD,AC$2,0)</f>
        <v>#N/A</v>
      </c>
      <c r="AD1381" t="e">
        <f>VLOOKUP($Z1381,'oddspedia-matches'!$A:$AD,AD$2,0)</f>
        <v>#N/A</v>
      </c>
      <c r="AE1381" t="e">
        <f>VLOOKUP($Z1381,'oddspedia-matches'!$A:$AD,AE$2,0)</f>
        <v>#N/A</v>
      </c>
      <c r="AF1381" t="e">
        <f>VLOOKUP($Z1381,'oddspedia-matches'!$A:$AD,AF$2,0)</f>
        <v>#N/A</v>
      </c>
      <c r="AG1381" t="e">
        <f>VLOOKUP($Z1381,'oddspedia-matches'!$A:$AD,AG$2,0)</f>
        <v>#N/A</v>
      </c>
      <c r="AH1381" t="e">
        <f>VLOOKUP($Z1381,'oddspedia-matches'!$A:$AD,AH$2,0)</f>
        <v>#N/A</v>
      </c>
      <c r="AI1381" t="e">
        <f>VLOOKUP($Z1381,'oddspedia-matches'!$A:$AD,AI$2,0)</f>
        <v>#N/A</v>
      </c>
      <c r="AJ1381" t="e">
        <f>VLOOKUP($Z1381,'oddspedia-matches'!$A:$AD,AJ$2,0)</f>
        <v>#N/A</v>
      </c>
      <c r="AK1381" t="e">
        <f>VLOOKUP($Z1381,'oddspedia-matches'!$A:$AD,AK$2,0)</f>
        <v>#N/A</v>
      </c>
      <c r="AL1381" t="e">
        <f>VLOOKUP($Z1381,'oddspedia-matches'!$A:$AD,AL$2,0)</f>
        <v>#N/A</v>
      </c>
      <c r="AM1381" t="e">
        <f>VLOOKUP($Z1381,'oddspedia-matches'!$A:$AD,AM$2,0)</f>
        <v>#N/A</v>
      </c>
      <c r="AN1381" t="e">
        <f>VLOOKUP($Z1381,'oddspedia-matches'!$A:$AD,AN$2,0)</f>
        <v>#N/A</v>
      </c>
      <c r="AO1381" t="e">
        <f>VLOOKUP($Z1381,'oddspedia-matches'!$A:$AD,AO$2,0)</f>
        <v>#N/A</v>
      </c>
      <c r="AP1381" t="e">
        <f>VLOOKUP($Z1381,'oddspedia-matches'!$A:$AD,AP$2,0)</f>
        <v>#N/A</v>
      </c>
      <c r="AQ1381" t="e">
        <f>VLOOKUP($Z1381,'oddspedia-matches'!$A:$AD,AQ$2,0)</f>
        <v>#N/A</v>
      </c>
      <c r="AR1381" t="s">
        <v>7123</v>
      </c>
    </row>
    <row r="1382" spans="2:44" hidden="1" x14ac:dyDescent="0.3">
      <c r="B1382" t="s">
        <v>990</v>
      </c>
      <c r="C1382" t="s">
        <v>7061</v>
      </c>
      <c r="D1382" s="25">
        <v>0.58333333333333337</v>
      </c>
      <c r="E1382" t="s">
        <v>246</v>
      </c>
      <c r="F1382" t="s">
        <v>253</v>
      </c>
      <c r="H1382">
        <v>71.8</v>
      </c>
      <c r="I1382">
        <v>20.3</v>
      </c>
      <c r="J1382">
        <v>7.9</v>
      </c>
      <c r="K1382">
        <v>92.1</v>
      </c>
      <c r="L1382">
        <v>28.2</v>
      </c>
      <c r="M1382">
        <v>79.7</v>
      </c>
      <c r="N1382">
        <v>53</v>
      </c>
      <c r="O1382">
        <v>36.200000000000003</v>
      </c>
      <c r="P1382">
        <v>10.8</v>
      </c>
      <c r="Q1382">
        <v>73.8</v>
      </c>
      <c r="R1382">
        <v>78.5</v>
      </c>
      <c r="S1382">
        <v>54.2</v>
      </c>
      <c r="T1382">
        <v>45.8</v>
      </c>
      <c r="U1382">
        <v>57.1</v>
      </c>
      <c r="V1382">
        <v>42.2</v>
      </c>
      <c r="W1382">
        <v>57.8</v>
      </c>
      <c r="X1382" t="str">
        <f>VLOOKUP(E1382,'Transform table'!A:B,2,0)</f>
        <v>Rigas Futbola Skola</v>
      </c>
      <c r="Y1382" t="str">
        <f>VLOOKUP(F1382,'Transform table'!A:B,2,0)</f>
        <v>SC Grobinas</v>
      </c>
      <c r="Z1382" t="str">
        <f t="shared" si="7"/>
        <v>09/08/2026Rigas Futbola SkolaSC Grobinas</v>
      </c>
      <c r="AA1382" t="e">
        <f>VLOOKUP($Z1382,'oddspedia-matches'!$A:$AD,AA$2,0)</f>
        <v>#N/A</v>
      </c>
      <c r="AB1382" t="e">
        <f>VLOOKUP($Z1382,'oddspedia-matches'!$A:$AD,AB$2,0)</f>
        <v>#N/A</v>
      </c>
      <c r="AC1382" t="e">
        <f>VLOOKUP($Z1382,'oddspedia-matches'!$A:$AD,AC$2,0)</f>
        <v>#N/A</v>
      </c>
      <c r="AD1382" t="e">
        <f>VLOOKUP($Z1382,'oddspedia-matches'!$A:$AD,AD$2,0)</f>
        <v>#N/A</v>
      </c>
      <c r="AE1382" t="e">
        <f>VLOOKUP($Z1382,'oddspedia-matches'!$A:$AD,AE$2,0)</f>
        <v>#N/A</v>
      </c>
      <c r="AF1382" t="e">
        <f>VLOOKUP($Z1382,'oddspedia-matches'!$A:$AD,AF$2,0)</f>
        <v>#N/A</v>
      </c>
      <c r="AG1382" t="e">
        <f>VLOOKUP($Z1382,'oddspedia-matches'!$A:$AD,AG$2,0)</f>
        <v>#N/A</v>
      </c>
      <c r="AH1382" t="e">
        <f>VLOOKUP($Z1382,'oddspedia-matches'!$A:$AD,AH$2,0)</f>
        <v>#N/A</v>
      </c>
      <c r="AI1382" t="e">
        <f>VLOOKUP($Z1382,'oddspedia-matches'!$A:$AD,AI$2,0)</f>
        <v>#N/A</v>
      </c>
      <c r="AJ1382" t="e">
        <f>VLOOKUP($Z1382,'oddspedia-matches'!$A:$AD,AJ$2,0)</f>
        <v>#N/A</v>
      </c>
      <c r="AK1382" t="e">
        <f>VLOOKUP($Z1382,'oddspedia-matches'!$A:$AD,AK$2,0)</f>
        <v>#N/A</v>
      </c>
      <c r="AL1382" t="e">
        <f>VLOOKUP($Z1382,'oddspedia-matches'!$A:$AD,AL$2,0)</f>
        <v>#N/A</v>
      </c>
      <c r="AM1382" t="e">
        <f>VLOOKUP($Z1382,'oddspedia-matches'!$A:$AD,AM$2,0)</f>
        <v>#N/A</v>
      </c>
      <c r="AN1382" t="e">
        <f>VLOOKUP($Z1382,'oddspedia-matches'!$A:$AD,AN$2,0)</f>
        <v>#N/A</v>
      </c>
      <c r="AO1382" t="e">
        <f>VLOOKUP($Z1382,'oddspedia-matches'!$A:$AD,AO$2,0)</f>
        <v>#N/A</v>
      </c>
      <c r="AP1382" t="e">
        <f>VLOOKUP($Z1382,'oddspedia-matches'!$A:$AD,AP$2,0)</f>
        <v>#N/A</v>
      </c>
      <c r="AQ1382" t="e">
        <f>VLOOKUP($Z1382,'oddspedia-matches'!$A:$AD,AQ$2,0)</f>
        <v>#N/A</v>
      </c>
      <c r="AR1382" t="s">
        <v>7123</v>
      </c>
    </row>
    <row r="1383" spans="2:44" hidden="1" x14ac:dyDescent="0.3">
      <c r="B1383" t="s">
        <v>1052</v>
      </c>
      <c r="C1383" t="s">
        <v>7061</v>
      </c>
      <c r="D1383" s="25">
        <v>0.58333333333333337</v>
      </c>
      <c r="E1383" t="s">
        <v>1103</v>
      </c>
      <c r="F1383" t="s">
        <v>5172</v>
      </c>
      <c r="H1383">
        <v>64.3</v>
      </c>
      <c r="I1383">
        <v>22.6</v>
      </c>
      <c r="J1383">
        <v>13.1</v>
      </c>
      <c r="K1383">
        <v>86.9</v>
      </c>
      <c r="L1383">
        <v>35.700000000000003</v>
      </c>
      <c r="M1383">
        <v>77.400000000000006</v>
      </c>
      <c r="N1383">
        <v>58.6</v>
      </c>
      <c r="O1383">
        <v>30</v>
      </c>
      <c r="P1383">
        <v>11.3</v>
      </c>
      <c r="Q1383">
        <v>82.4</v>
      </c>
      <c r="R1383">
        <v>89.9</v>
      </c>
      <c r="S1383">
        <v>73</v>
      </c>
      <c r="T1383">
        <v>27</v>
      </c>
      <c r="U1383">
        <v>34.799999999999997</v>
      </c>
      <c r="V1383">
        <v>65.099999999999994</v>
      </c>
      <c r="W1383">
        <v>34.9</v>
      </c>
      <c r="X1383" t="str">
        <f>VLOOKUP(E1383,'Transform table'!A:B,2,0)</f>
        <v>FC Sheriff Tiraspol</v>
      </c>
      <c r="Y1383" t="str">
        <f>VLOOKUP(F1383,'Transform table'!A:B,2,0)</f>
        <v>Dacia-2 Buiucani</v>
      </c>
      <c r="Z1383" t="str">
        <f t="shared" si="7"/>
        <v>09/08/2026FC Sheriff TiraspolDacia-2 Buiucani</v>
      </c>
      <c r="AA1383" t="e">
        <f>VLOOKUP($Z1383,'oddspedia-matches'!$A:$AD,AA$2,0)</f>
        <v>#N/A</v>
      </c>
      <c r="AB1383" t="e">
        <f>VLOOKUP($Z1383,'oddspedia-matches'!$A:$AD,AB$2,0)</f>
        <v>#N/A</v>
      </c>
      <c r="AC1383" t="e">
        <f>VLOOKUP($Z1383,'oddspedia-matches'!$A:$AD,AC$2,0)</f>
        <v>#N/A</v>
      </c>
      <c r="AD1383" t="e">
        <f>VLOOKUP($Z1383,'oddspedia-matches'!$A:$AD,AD$2,0)</f>
        <v>#N/A</v>
      </c>
      <c r="AE1383" t="e">
        <f>VLOOKUP($Z1383,'oddspedia-matches'!$A:$AD,AE$2,0)</f>
        <v>#N/A</v>
      </c>
      <c r="AF1383" t="e">
        <f>VLOOKUP($Z1383,'oddspedia-matches'!$A:$AD,AF$2,0)</f>
        <v>#N/A</v>
      </c>
      <c r="AG1383" t="e">
        <f>VLOOKUP($Z1383,'oddspedia-matches'!$A:$AD,AG$2,0)</f>
        <v>#N/A</v>
      </c>
      <c r="AH1383" t="e">
        <f>VLOOKUP($Z1383,'oddspedia-matches'!$A:$AD,AH$2,0)</f>
        <v>#N/A</v>
      </c>
      <c r="AI1383" t="e">
        <f>VLOOKUP($Z1383,'oddspedia-matches'!$A:$AD,AI$2,0)</f>
        <v>#N/A</v>
      </c>
      <c r="AJ1383" t="e">
        <f>VLOOKUP($Z1383,'oddspedia-matches'!$A:$AD,AJ$2,0)</f>
        <v>#N/A</v>
      </c>
      <c r="AK1383" t="e">
        <f>VLOOKUP($Z1383,'oddspedia-matches'!$A:$AD,AK$2,0)</f>
        <v>#N/A</v>
      </c>
      <c r="AL1383" t="e">
        <f>VLOOKUP($Z1383,'oddspedia-matches'!$A:$AD,AL$2,0)</f>
        <v>#N/A</v>
      </c>
      <c r="AM1383" t="e">
        <f>VLOOKUP($Z1383,'oddspedia-matches'!$A:$AD,AM$2,0)</f>
        <v>#N/A</v>
      </c>
      <c r="AN1383" t="e">
        <f>VLOOKUP($Z1383,'oddspedia-matches'!$A:$AD,AN$2,0)</f>
        <v>#N/A</v>
      </c>
      <c r="AO1383" t="e">
        <f>VLOOKUP($Z1383,'oddspedia-matches'!$A:$AD,AO$2,0)</f>
        <v>#N/A</v>
      </c>
      <c r="AP1383" t="e">
        <f>VLOOKUP($Z1383,'oddspedia-matches'!$A:$AD,AP$2,0)</f>
        <v>#N/A</v>
      </c>
      <c r="AQ1383" t="e">
        <f>VLOOKUP($Z1383,'oddspedia-matches'!$A:$AD,AQ$2,0)</f>
        <v>#N/A</v>
      </c>
    </row>
    <row r="1384" spans="2:44" hidden="1" x14ac:dyDescent="0.3">
      <c r="B1384" t="s">
        <v>1052</v>
      </c>
      <c r="C1384" t="s">
        <v>7061</v>
      </c>
      <c r="D1384" s="25">
        <v>0.58333333333333337</v>
      </c>
      <c r="E1384" t="s">
        <v>1054</v>
      </c>
      <c r="F1384" t="s">
        <v>1102</v>
      </c>
      <c r="H1384">
        <v>51</v>
      </c>
      <c r="I1384">
        <v>26.9</v>
      </c>
      <c r="J1384">
        <v>22.2</v>
      </c>
      <c r="K1384">
        <v>77.8</v>
      </c>
      <c r="L1384">
        <v>49</v>
      </c>
      <c r="M1384">
        <v>73.099999999999994</v>
      </c>
      <c r="N1384">
        <v>37.9</v>
      </c>
      <c r="O1384">
        <v>45.4</v>
      </c>
      <c r="P1384">
        <v>16.7</v>
      </c>
      <c r="Q1384">
        <v>64.900000000000006</v>
      </c>
      <c r="R1384">
        <v>76.3</v>
      </c>
      <c r="S1384">
        <v>50.6</v>
      </c>
      <c r="T1384">
        <v>49.4</v>
      </c>
      <c r="U1384">
        <v>55.9</v>
      </c>
      <c r="V1384">
        <v>53.5</v>
      </c>
      <c r="W1384">
        <v>46.5</v>
      </c>
      <c r="X1384" t="str">
        <f>VLOOKUP(E1384,'Transform table'!A:B,2,0)</f>
        <v>FC Zimbru</v>
      </c>
      <c r="Y1384" t="str">
        <f>VLOOKUP(F1384,'Transform table'!A:B,2,0)</f>
        <v>CS Petrocub</v>
      </c>
      <c r="Z1384" t="str">
        <f t="shared" si="7"/>
        <v>09/08/2026FC ZimbruCS Petrocub</v>
      </c>
      <c r="AA1384" t="e">
        <f>VLOOKUP($Z1384,'oddspedia-matches'!$A:$AD,AA$2,0)</f>
        <v>#N/A</v>
      </c>
      <c r="AB1384" t="e">
        <f>VLOOKUP($Z1384,'oddspedia-matches'!$A:$AD,AB$2,0)</f>
        <v>#N/A</v>
      </c>
      <c r="AC1384" t="e">
        <f>VLOOKUP($Z1384,'oddspedia-matches'!$A:$AD,AC$2,0)</f>
        <v>#N/A</v>
      </c>
      <c r="AD1384" t="e">
        <f>VLOOKUP($Z1384,'oddspedia-matches'!$A:$AD,AD$2,0)</f>
        <v>#N/A</v>
      </c>
      <c r="AE1384" t="e">
        <f>VLOOKUP($Z1384,'oddspedia-matches'!$A:$AD,AE$2,0)</f>
        <v>#N/A</v>
      </c>
      <c r="AF1384" t="e">
        <f>VLOOKUP($Z1384,'oddspedia-matches'!$A:$AD,AF$2,0)</f>
        <v>#N/A</v>
      </c>
      <c r="AG1384" t="e">
        <f>VLOOKUP($Z1384,'oddspedia-matches'!$A:$AD,AG$2,0)</f>
        <v>#N/A</v>
      </c>
      <c r="AH1384" t="e">
        <f>VLOOKUP($Z1384,'oddspedia-matches'!$A:$AD,AH$2,0)</f>
        <v>#N/A</v>
      </c>
      <c r="AI1384" t="e">
        <f>VLOOKUP($Z1384,'oddspedia-matches'!$A:$AD,AI$2,0)</f>
        <v>#N/A</v>
      </c>
      <c r="AJ1384" t="e">
        <f>VLOOKUP($Z1384,'oddspedia-matches'!$A:$AD,AJ$2,0)</f>
        <v>#N/A</v>
      </c>
      <c r="AK1384" t="e">
        <f>VLOOKUP($Z1384,'oddspedia-matches'!$A:$AD,AK$2,0)</f>
        <v>#N/A</v>
      </c>
      <c r="AL1384" t="e">
        <f>VLOOKUP($Z1384,'oddspedia-matches'!$A:$AD,AL$2,0)</f>
        <v>#N/A</v>
      </c>
      <c r="AM1384" t="e">
        <f>VLOOKUP($Z1384,'oddspedia-matches'!$A:$AD,AM$2,0)</f>
        <v>#N/A</v>
      </c>
      <c r="AN1384" t="e">
        <f>VLOOKUP($Z1384,'oddspedia-matches'!$A:$AD,AN$2,0)</f>
        <v>#N/A</v>
      </c>
      <c r="AO1384" t="e">
        <f>VLOOKUP($Z1384,'oddspedia-matches'!$A:$AD,AO$2,0)</f>
        <v>#N/A</v>
      </c>
      <c r="AP1384" t="e">
        <f>VLOOKUP($Z1384,'oddspedia-matches'!$A:$AD,AP$2,0)</f>
        <v>#N/A</v>
      </c>
      <c r="AQ1384" t="e">
        <f>VLOOKUP($Z1384,'oddspedia-matches'!$A:$AD,AQ$2,0)</f>
        <v>#N/A</v>
      </c>
    </row>
    <row r="1385" spans="2:44" hidden="1" x14ac:dyDescent="0.3">
      <c r="B1385" t="s">
        <v>465</v>
      </c>
      <c r="C1385" t="s">
        <v>7061</v>
      </c>
      <c r="D1385" s="25">
        <v>0.59375</v>
      </c>
      <c r="E1385" t="s">
        <v>613</v>
      </c>
      <c r="F1385" t="s">
        <v>1056</v>
      </c>
      <c r="H1385">
        <v>31.7</v>
      </c>
      <c r="I1385">
        <v>28.2</v>
      </c>
      <c r="J1385">
        <v>40.1</v>
      </c>
      <c r="K1385">
        <v>59.9</v>
      </c>
      <c r="L1385">
        <v>68.3</v>
      </c>
      <c r="M1385">
        <v>71.8</v>
      </c>
      <c r="N1385">
        <v>21.8</v>
      </c>
      <c r="O1385">
        <v>42.7</v>
      </c>
      <c r="P1385">
        <v>35.5</v>
      </c>
      <c r="Q1385">
        <v>70.599999999999994</v>
      </c>
      <c r="R1385">
        <v>78.5</v>
      </c>
      <c r="S1385">
        <v>53.6</v>
      </c>
      <c r="T1385">
        <v>46.4</v>
      </c>
      <c r="U1385">
        <v>52</v>
      </c>
      <c r="V1385">
        <v>58.3</v>
      </c>
      <c r="W1385">
        <v>41.7</v>
      </c>
      <c r="X1385" t="str">
        <f>VLOOKUP(E1385,'Transform table'!A:B,2,0)</f>
        <v>Kristiansund BK</v>
      </c>
      <c r="Y1385" t="str">
        <f>VLOOKUP(F1385,'Transform table'!A:B,2,0)</f>
        <v>Molde</v>
      </c>
      <c r="Z1385" t="str">
        <f t="shared" si="7"/>
        <v>09/08/2026Kristiansund BKMolde</v>
      </c>
      <c r="AA1385" t="e">
        <f>VLOOKUP($Z1385,'oddspedia-matches'!$A:$AD,AA$2,0)</f>
        <v>#N/A</v>
      </c>
      <c r="AB1385" t="e">
        <f>VLOOKUP($Z1385,'oddspedia-matches'!$A:$AD,AB$2,0)</f>
        <v>#N/A</v>
      </c>
      <c r="AC1385" t="e">
        <f>VLOOKUP($Z1385,'oddspedia-matches'!$A:$AD,AC$2,0)</f>
        <v>#N/A</v>
      </c>
      <c r="AD1385" t="e">
        <f>VLOOKUP($Z1385,'oddspedia-matches'!$A:$AD,AD$2,0)</f>
        <v>#N/A</v>
      </c>
      <c r="AE1385" t="e">
        <f>VLOOKUP($Z1385,'oddspedia-matches'!$A:$AD,AE$2,0)</f>
        <v>#N/A</v>
      </c>
      <c r="AF1385" t="e">
        <f>VLOOKUP($Z1385,'oddspedia-matches'!$A:$AD,AF$2,0)</f>
        <v>#N/A</v>
      </c>
      <c r="AG1385" t="e">
        <f>VLOOKUP($Z1385,'oddspedia-matches'!$A:$AD,AG$2,0)</f>
        <v>#N/A</v>
      </c>
      <c r="AH1385" t="e">
        <f>VLOOKUP($Z1385,'oddspedia-matches'!$A:$AD,AH$2,0)</f>
        <v>#N/A</v>
      </c>
      <c r="AI1385" t="e">
        <f>VLOOKUP($Z1385,'oddspedia-matches'!$A:$AD,AI$2,0)</f>
        <v>#N/A</v>
      </c>
      <c r="AJ1385" t="e">
        <f>VLOOKUP($Z1385,'oddspedia-matches'!$A:$AD,AJ$2,0)</f>
        <v>#N/A</v>
      </c>
      <c r="AK1385" t="e">
        <f>VLOOKUP($Z1385,'oddspedia-matches'!$A:$AD,AK$2,0)</f>
        <v>#N/A</v>
      </c>
      <c r="AL1385" t="e">
        <f>VLOOKUP($Z1385,'oddspedia-matches'!$A:$AD,AL$2,0)</f>
        <v>#N/A</v>
      </c>
      <c r="AM1385" t="e">
        <f>VLOOKUP($Z1385,'oddspedia-matches'!$A:$AD,AM$2,0)</f>
        <v>#N/A</v>
      </c>
      <c r="AN1385" t="e">
        <f>VLOOKUP($Z1385,'oddspedia-matches'!$A:$AD,AN$2,0)</f>
        <v>#N/A</v>
      </c>
      <c r="AO1385" t="e">
        <f>VLOOKUP($Z1385,'oddspedia-matches'!$A:$AD,AO$2,0)</f>
        <v>#N/A</v>
      </c>
      <c r="AP1385" t="e">
        <f>VLOOKUP($Z1385,'oddspedia-matches'!$A:$AD,AP$2,0)</f>
        <v>#N/A</v>
      </c>
      <c r="AQ1385" t="e">
        <f>VLOOKUP($Z1385,'oddspedia-matches'!$A:$AD,AQ$2,0)</f>
        <v>#N/A</v>
      </c>
      <c r="AR1385" t="s">
        <v>7119</v>
      </c>
    </row>
    <row r="1386" spans="2:44" hidden="1" x14ac:dyDescent="0.3">
      <c r="B1386" t="s">
        <v>647</v>
      </c>
      <c r="C1386" t="s">
        <v>7061</v>
      </c>
      <c r="D1386" s="25">
        <v>0.60416666666666663</v>
      </c>
      <c r="E1386" t="s">
        <v>334</v>
      </c>
      <c r="F1386" t="s">
        <v>1116</v>
      </c>
      <c r="H1386">
        <v>42.3</v>
      </c>
      <c r="I1386">
        <v>35.1</v>
      </c>
      <c r="J1386">
        <v>22.7</v>
      </c>
      <c r="K1386">
        <v>77.3</v>
      </c>
      <c r="L1386">
        <v>57.7</v>
      </c>
      <c r="M1386">
        <v>64.900000000000006</v>
      </c>
      <c r="N1386">
        <v>36.1</v>
      </c>
      <c r="O1386">
        <v>51.9</v>
      </c>
      <c r="P1386">
        <v>12</v>
      </c>
      <c r="Q1386">
        <v>54.7</v>
      </c>
      <c r="R1386">
        <v>52.7</v>
      </c>
      <c r="S1386">
        <v>25</v>
      </c>
      <c r="T1386">
        <v>75</v>
      </c>
      <c r="U1386">
        <v>79.400000000000006</v>
      </c>
      <c r="V1386">
        <v>33.299999999999997</v>
      </c>
      <c r="W1386">
        <v>66.7</v>
      </c>
      <c r="X1386" t="str">
        <f>VLOOKUP(E1386,'Transform table'!A:B,2,0)</f>
        <v>Los Andes</v>
      </c>
      <c r="Y1386" t="str">
        <f>VLOOKUP(F1386,'Transform table'!A:B,2,0)</f>
        <v>Ferro Carril Oeste</v>
      </c>
      <c r="Z1386" t="str">
        <f t="shared" si="7"/>
        <v>09/08/2026Los AndesFerro Carril Oeste</v>
      </c>
      <c r="AA1386" t="e">
        <f>VLOOKUP($Z1386,'oddspedia-matches'!$A:$AD,AA$2,0)</f>
        <v>#N/A</v>
      </c>
      <c r="AB1386" t="e">
        <f>VLOOKUP($Z1386,'oddspedia-matches'!$A:$AD,AB$2,0)</f>
        <v>#N/A</v>
      </c>
      <c r="AC1386" t="e">
        <f>VLOOKUP($Z1386,'oddspedia-matches'!$A:$AD,AC$2,0)</f>
        <v>#N/A</v>
      </c>
      <c r="AD1386" t="e">
        <f>VLOOKUP($Z1386,'oddspedia-matches'!$A:$AD,AD$2,0)</f>
        <v>#N/A</v>
      </c>
      <c r="AE1386" t="e">
        <f>VLOOKUP($Z1386,'oddspedia-matches'!$A:$AD,AE$2,0)</f>
        <v>#N/A</v>
      </c>
      <c r="AF1386" t="e">
        <f>VLOOKUP($Z1386,'oddspedia-matches'!$A:$AD,AF$2,0)</f>
        <v>#N/A</v>
      </c>
      <c r="AG1386" t="e">
        <f>VLOOKUP($Z1386,'oddspedia-matches'!$A:$AD,AG$2,0)</f>
        <v>#N/A</v>
      </c>
      <c r="AH1386" t="e">
        <f>VLOOKUP($Z1386,'oddspedia-matches'!$A:$AD,AH$2,0)</f>
        <v>#N/A</v>
      </c>
      <c r="AI1386" t="e">
        <f>VLOOKUP($Z1386,'oddspedia-matches'!$A:$AD,AI$2,0)</f>
        <v>#N/A</v>
      </c>
      <c r="AJ1386" t="e">
        <f>VLOOKUP($Z1386,'oddspedia-matches'!$A:$AD,AJ$2,0)</f>
        <v>#N/A</v>
      </c>
      <c r="AK1386" t="e">
        <f>VLOOKUP($Z1386,'oddspedia-matches'!$A:$AD,AK$2,0)</f>
        <v>#N/A</v>
      </c>
      <c r="AL1386" t="e">
        <f>VLOOKUP($Z1386,'oddspedia-matches'!$A:$AD,AL$2,0)</f>
        <v>#N/A</v>
      </c>
      <c r="AM1386" t="e">
        <f>VLOOKUP($Z1386,'oddspedia-matches'!$A:$AD,AM$2,0)</f>
        <v>#N/A</v>
      </c>
      <c r="AN1386" t="e">
        <f>VLOOKUP($Z1386,'oddspedia-matches'!$A:$AD,AN$2,0)</f>
        <v>#N/A</v>
      </c>
      <c r="AO1386" t="e">
        <f>VLOOKUP($Z1386,'oddspedia-matches'!$A:$AD,AO$2,0)</f>
        <v>#N/A</v>
      </c>
      <c r="AP1386" t="e">
        <f>VLOOKUP($Z1386,'oddspedia-matches'!$A:$AD,AP$2,0)</f>
        <v>#N/A</v>
      </c>
      <c r="AQ1386" t="e">
        <f>VLOOKUP($Z1386,'oddspedia-matches'!$A:$AD,AQ$2,0)</f>
        <v>#N/A</v>
      </c>
      <c r="AR1386" t="s">
        <v>7123</v>
      </c>
    </row>
    <row r="1387" spans="2:44" hidden="1" x14ac:dyDescent="0.3">
      <c r="B1387" t="s">
        <v>470</v>
      </c>
      <c r="C1387" t="s">
        <v>7061</v>
      </c>
      <c r="D1387" s="25">
        <v>0.625</v>
      </c>
      <c r="E1387" t="s">
        <v>783</v>
      </c>
      <c r="F1387" t="s">
        <v>197</v>
      </c>
      <c r="H1387">
        <v>33.700000000000003</v>
      </c>
      <c r="I1387">
        <v>36.4</v>
      </c>
      <c r="J1387">
        <v>29.9</v>
      </c>
      <c r="K1387">
        <v>70.099999999999994</v>
      </c>
      <c r="L1387">
        <v>66.3</v>
      </c>
      <c r="M1387">
        <v>63.6</v>
      </c>
      <c r="N1387">
        <v>18.5</v>
      </c>
      <c r="O1387">
        <v>58.5</v>
      </c>
      <c r="P1387">
        <v>23</v>
      </c>
      <c r="Q1387">
        <v>47.8</v>
      </c>
      <c r="R1387">
        <v>52.5</v>
      </c>
      <c r="S1387">
        <v>24.7</v>
      </c>
      <c r="T1387">
        <v>75.3</v>
      </c>
      <c r="U1387">
        <v>79.099999999999994</v>
      </c>
      <c r="V1387">
        <v>34.5</v>
      </c>
      <c r="W1387">
        <v>65.5</v>
      </c>
      <c r="X1387" t="str">
        <f>VLOOKUP(E1387,'Transform table'!A:B,2,0)</f>
        <v>San Lorenzo</v>
      </c>
      <c r="Y1387" t="str">
        <f>VLOOKUP(F1387,'Transform table'!A:B,2,0)</f>
        <v>Atletico Huracan</v>
      </c>
      <c r="Z1387" t="str">
        <f t="shared" si="7"/>
        <v>09/08/2026San LorenzoAtletico Huracan</v>
      </c>
      <c r="AA1387" t="e">
        <f>VLOOKUP($Z1387,'oddspedia-matches'!$A:$AD,AA$2,0)</f>
        <v>#N/A</v>
      </c>
      <c r="AB1387" t="e">
        <f>VLOOKUP($Z1387,'oddspedia-matches'!$A:$AD,AB$2,0)</f>
        <v>#N/A</v>
      </c>
      <c r="AC1387" t="e">
        <f>VLOOKUP($Z1387,'oddspedia-matches'!$A:$AD,AC$2,0)</f>
        <v>#N/A</v>
      </c>
      <c r="AD1387" t="e">
        <f>VLOOKUP($Z1387,'oddspedia-matches'!$A:$AD,AD$2,0)</f>
        <v>#N/A</v>
      </c>
      <c r="AE1387" t="e">
        <f>VLOOKUP($Z1387,'oddspedia-matches'!$A:$AD,AE$2,0)</f>
        <v>#N/A</v>
      </c>
      <c r="AF1387" t="e">
        <f>VLOOKUP($Z1387,'oddspedia-matches'!$A:$AD,AF$2,0)</f>
        <v>#N/A</v>
      </c>
      <c r="AG1387" t="e">
        <f>VLOOKUP($Z1387,'oddspedia-matches'!$A:$AD,AG$2,0)</f>
        <v>#N/A</v>
      </c>
      <c r="AH1387" t="e">
        <f>VLOOKUP($Z1387,'oddspedia-matches'!$A:$AD,AH$2,0)</f>
        <v>#N/A</v>
      </c>
      <c r="AI1387" t="e">
        <f>VLOOKUP($Z1387,'oddspedia-matches'!$A:$AD,AI$2,0)</f>
        <v>#N/A</v>
      </c>
      <c r="AJ1387" t="e">
        <f>VLOOKUP($Z1387,'oddspedia-matches'!$A:$AD,AJ$2,0)</f>
        <v>#N/A</v>
      </c>
      <c r="AK1387" t="e">
        <f>VLOOKUP($Z1387,'oddspedia-matches'!$A:$AD,AK$2,0)</f>
        <v>#N/A</v>
      </c>
      <c r="AL1387" t="e">
        <f>VLOOKUP($Z1387,'oddspedia-matches'!$A:$AD,AL$2,0)</f>
        <v>#N/A</v>
      </c>
      <c r="AM1387" t="e">
        <f>VLOOKUP($Z1387,'oddspedia-matches'!$A:$AD,AM$2,0)</f>
        <v>#N/A</v>
      </c>
      <c r="AN1387" t="e">
        <f>VLOOKUP($Z1387,'oddspedia-matches'!$A:$AD,AN$2,0)</f>
        <v>#N/A</v>
      </c>
      <c r="AO1387" t="e">
        <f>VLOOKUP($Z1387,'oddspedia-matches'!$A:$AD,AO$2,0)</f>
        <v>#N/A</v>
      </c>
      <c r="AP1387" t="e">
        <f>VLOOKUP($Z1387,'oddspedia-matches'!$A:$AD,AP$2,0)</f>
        <v>#N/A</v>
      </c>
      <c r="AQ1387" t="e">
        <f>VLOOKUP($Z1387,'oddspedia-matches'!$A:$AD,AQ$2,0)</f>
        <v>#N/A</v>
      </c>
      <c r="AR1387" t="s">
        <v>7123</v>
      </c>
    </row>
    <row r="1388" spans="2:44" hidden="1" x14ac:dyDescent="0.3">
      <c r="B1388" t="s">
        <v>647</v>
      </c>
      <c r="C1388" t="s">
        <v>7061</v>
      </c>
      <c r="D1388" s="25">
        <v>0.625</v>
      </c>
      <c r="E1388" t="s">
        <v>1141</v>
      </c>
      <c r="F1388" t="s">
        <v>1138</v>
      </c>
      <c r="H1388">
        <v>42.2</v>
      </c>
      <c r="I1388">
        <v>34.799999999999997</v>
      </c>
      <c r="J1388">
        <v>23</v>
      </c>
      <c r="K1388">
        <v>77</v>
      </c>
      <c r="L1388">
        <v>57.8</v>
      </c>
      <c r="M1388">
        <v>65.2</v>
      </c>
      <c r="N1388">
        <v>20.100000000000001</v>
      </c>
      <c r="O1388">
        <v>57.9</v>
      </c>
      <c r="P1388">
        <v>22</v>
      </c>
      <c r="Q1388">
        <v>48.7</v>
      </c>
      <c r="R1388">
        <v>53.7</v>
      </c>
      <c r="S1388">
        <v>25.8</v>
      </c>
      <c r="T1388">
        <v>74.2</v>
      </c>
      <c r="U1388">
        <v>78.599999999999994</v>
      </c>
      <c r="V1388">
        <v>34.1</v>
      </c>
      <c r="W1388">
        <v>65.900000000000006</v>
      </c>
      <c r="X1388" t="str">
        <f>VLOOKUP(E1388,'Transform table'!A:B,2,0)</f>
        <v>CA Colegiales</v>
      </c>
      <c r="Y1388" t="str">
        <f>VLOOKUP(F1388,'Transform table'!A:B,2,0)</f>
        <v>Club Atletico Patronato</v>
      </c>
      <c r="Z1388" t="str">
        <f t="shared" si="7"/>
        <v>09/08/2026CA ColegialesClub Atletico Patronato</v>
      </c>
      <c r="AA1388" t="e">
        <f>VLOOKUP($Z1388,'oddspedia-matches'!$A:$AD,AA$2,0)</f>
        <v>#N/A</v>
      </c>
      <c r="AB1388" t="e">
        <f>VLOOKUP($Z1388,'oddspedia-matches'!$A:$AD,AB$2,0)</f>
        <v>#N/A</v>
      </c>
      <c r="AC1388" t="e">
        <f>VLOOKUP($Z1388,'oddspedia-matches'!$A:$AD,AC$2,0)</f>
        <v>#N/A</v>
      </c>
      <c r="AD1388" t="e">
        <f>VLOOKUP($Z1388,'oddspedia-matches'!$A:$AD,AD$2,0)</f>
        <v>#N/A</v>
      </c>
      <c r="AE1388" t="e">
        <f>VLOOKUP($Z1388,'oddspedia-matches'!$A:$AD,AE$2,0)</f>
        <v>#N/A</v>
      </c>
      <c r="AF1388" t="e">
        <f>VLOOKUP($Z1388,'oddspedia-matches'!$A:$AD,AF$2,0)</f>
        <v>#N/A</v>
      </c>
      <c r="AG1388" t="e">
        <f>VLOOKUP($Z1388,'oddspedia-matches'!$A:$AD,AG$2,0)</f>
        <v>#N/A</v>
      </c>
      <c r="AH1388" t="e">
        <f>VLOOKUP($Z1388,'oddspedia-matches'!$A:$AD,AH$2,0)</f>
        <v>#N/A</v>
      </c>
      <c r="AI1388" t="e">
        <f>VLOOKUP($Z1388,'oddspedia-matches'!$A:$AD,AI$2,0)</f>
        <v>#N/A</v>
      </c>
      <c r="AJ1388" t="e">
        <f>VLOOKUP($Z1388,'oddspedia-matches'!$A:$AD,AJ$2,0)</f>
        <v>#N/A</v>
      </c>
      <c r="AK1388" t="e">
        <f>VLOOKUP($Z1388,'oddspedia-matches'!$A:$AD,AK$2,0)</f>
        <v>#N/A</v>
      </c>
      <c r="AL1388" t="e">
        <f>VLOOKUP($Z1388,'oddspedia-matches'!$A:$AD,AL$2,0)</f>
        <v>#N/A</v>
      </c>
      <c r="AM1388" t="e">
        <f>VLOOKUP($Z1388,'oddspedia-matches'!$A:$AD,AM$2,0)</f>
        <v>#N/A</v>
      </c>
      <c r="AN1388" t="e">
        <f>VLOOKUP($Z1388,'oddspedia-matches'!$A:$AD,AN$2,0)</f>
        <v>#N/A</v>
      </c>
      <c r="AO1388" t="e">
        <f>VLOOKUP($Z1388,'oddspedia-matches'!$A:$AD,AO$2,0)</f>
        <v>#N/A</v>
      </c>
      <c r="AP1388" t="e">
        <f>VLOOKUP($Z1388,'oddspedia-matches'!$A:$AD,AP$2,0)</f>
        <v>#N/A</v>
      </c>
      <c r="AQ1388" t="e">
        <f>VLOOKUP($Z1388,'oddspedia-matches'!$A:$AD,AQ$2,0)</f>
        <v>#N/A</v>
      </c>
      <c r="AR1388" t="s">
        <v>7123</v>
      </c>
    </row>
    <row r="1389" spans="2:44" hidden="1" x14ac:dyDescent="0.3">
      <c r="B1389" t="s">
        <v>647</v>
      </c>
      <c r="C1389" t="s">
        <v>7061</v>
      </c>
      <c r="D1389" s="25">
        <v>0.625</v>
      </c>
      <c r="E1389" t="s">
        <v>1115</v>
      </c>
      <c r="F1389" t="s">
        <v>698</v>
      </c>
      <c r="H1389">
        <v>52.9</v>
      </c>
      <c r="I1389">
        <v>29.1</v>
      </c>
      <c r="J1389">
        <v>18</v>
      </c>
      <c r="K1389">
        <v>82</v>
      </c>
      <c r="L1389">
        <v>47.1</v>
      </c>
      <c r="M1389">
        <v>70.900000000000006</v>
      </c>
      <c r="N1389">
        <v>32.4</v>
      </c>
      <c r="O1389">
        <v>51.3</v>
      </c>
      <c r="P1389">
        <v>16.3</v>
      </c>
      <c r="Q1389">
        <v>56.8</v>
      </c>
      <c r="R1389">
        <v>64.8</v>
      </c>
      <c r="S1389">
        <v>36.700000000000003</v>
      </c>
      <c r="T1389">
        <v>63.3</v>
      </c>
      <c r="U1389">
        <v>69.8</v>
      </c>
      <c r="V1389">
        <v>40.5</v>
      </c>
      <c r="W1389">
        <v>59.5</v>
      </c>
      <c r="X1389" t="str">
        <f>VLOOKUP(E1389,'Transform table'!A:B,2,0)</f>
        <v>Deportivo Moron</v>
      </c>
      <c r="Y1389" t="str">
        <f>VLOOKUP(F1389,'Transform table'!A:B,2,0)</f>
        <v>Club Atletico Acassuso</v>
      </c>
      <c r="Z1389" t="str">
        <f t="shared" si="7"/>
        <v>09/08/2026Deportivo MoronClub Atletico Acassuso</v>
      </c>
      <c r="AA1389" t="e">
        <f>VLOOKUP($Z1389,'oddspedia-matches'!$A:$AD,AA$2,0)</f>
        <v>#N/A</v>
      </c>
      <c r="AB1389" t="e">
        <f>VLOOKUP($Z1389,'oddspedia-matches'!$A:$AD,AB$2,0)</f>
        <v>#N/A</v>
      </c>
      <c r="AC1389" t="e">
        <f>VLOOKUP($Z1389,'oddspedia-matches'!$A:$AD,AC$2,0)</f>
        <v>#N/A</v>
      </c>
      <c r="AD1389" t="e">
        <f>VLOOKUP($Z1389,'oddspedia-matches'!$A:$AD,AD$2,0)</f>
        <v>#N/A</v>
      </c>
      <c r="AE1389" t="e">
        <f>VLOOKUP($Z1389,'oddspedia-matches'!$A:$AD,AE$2,0)</f>
        <v>#N/A</v>
      </c>
      <c r="AF1389" t="e">
        <f>VLOOKUP($Z1389,'oddspedia-matches'!$A:$AD,AF$2,0)</f>
        <v>#N/A</v>
      </c>
      <c r="AG1389" t="e">
        <f>VLOOKUP($Z1389,'oddspedia-matches'!$A:$AD,AG$2,0)</f>
        <v>#N/A</v>
      </c>
      <c r="AH1389" t="e">
        <f>VLOOKUP($Z1389,'oddspedia-matches'!$A:$AD,AH$2,0)</f>
        <v>#N/A</v>
      </c>
      <c r="AI1389" t="e">
        <f>VLOOKUP($Z1389,'oddspedia-matches'!$A:$AD,AI$2,0)</f>
        <v>#N/A</v>
      </c>
      <c r="AJ1389" t="e">
        <f>VLOOKUP($Z1389,'oddspedia-matches'!$A:$AD,AJ$2,0)</f>
        <v>#N/A</v>
      </c>
      <c r="AK1389" t="e">
        <f>VLOOKUP($Z1389,'oddspedia-matches'!$A:$AD,AK$2,0)</f>
        <v>#N/A</v>
      </c>
      <c r="AL1389" t="e">
        <f>VLOOKUP($Z1389,'oddspedia-matches'!$A:$AD,AL$2,0)</f>
        <v>#N/A</v>
      </c>
      <c r="AM1389" t="e">
        <f>VLOOKUP($Z1389,'oddspedia-matches'!$A:$AD,AM$2,0)</f>
        <v>#N/A</v>
      </c>
      <c r="AN1389" t="e">
        <f>VLOOKUP($Z1389,'oddspedia-matches'!$A:$AD,AN$2,0)</f>
        <v>#N/A</v>
      </c>
      <c r="AO1389" t="e">
        <f>VLOOKUP($Z1389,'oddspedia-matches'!$A:$AD,AO$2,0)</f>
        <v>#N/A</v>
      </c>
      <c r="AP1389" t="e">
        <f>VLOOKUP($Z1389,'oddspedia-matches'!$A:$AD,AP$2,0)</f>
        <v>#N/A</v>
      </c>
      <c r="AQ1389" t="e">
        <f>VLOOKUP($Z1389,'oddspedia-matches'!$A:$AD,AQ$2,0)</f>
        <v>#N/A</v>
      </c>
      <c r="AR1389" t="s">
        <v>7123</v>
      </c>
    </row>
    <row r="1390" spans="2:44" hidden="1" x14ac:dyDescent="0.3">
      <c r="B1390" t="s">
        <v>705</v>
      </c>
      <c r="C1390" t="s">
        <v>7061</v>
      </c>
      <c r="D1390" s="25">
        <v>0.625</v>
      </c>
      <c r="E1390" t="s">
        <v>718</v>
      </c>
      <c r="F1390" t="s">
        <v>717</v>
      </c>
      <c r="H1390">
        <v>34.4</v>
      </c>
      <c r="I1390">
        <v>32</v>
      </c>
      <c r="J1390">
        <v>33.6</v>
      </c>
      <c r="K1390">
        <v>66.400000000000006</v>
      </c>
      <c r="L1390">
        <v>65.599999999999994</v>
      </c>
      <c r="M1390">
        <v>68</v>
      </c>
      <c r="N1390">
        <v>33</v>
      </c>
      <c r="O1390">
        <v>41.1</v>
      </c>
      <c r="P1390">
        <v>25.8</v>
      </c>
      <c r="Q1390">
        <v>73.2</v>
      </c>
      <c r="R1390">
        <v>65.900000000000006</v>
      </c>
      <c r="S1390">
        <v>37.700000000000003</v>
      </c>
      <c r="T1390">
        <v>62.3</v>
      </c>
      <c r="U1390">
        <v>67.2</v>
      </c>
      <c r="V1390">
        <v>45.9</v>
      </c>
      <c r="W1390">
        <v>54.1</v>
      </c>
      <c r="X1390" t="str">
        <f>VLOOKUP(E1390,'Transform table'!A:B,2,0)</f>
        <v>Deportivo Laferrere</v>
      </c>
      <c r="Y1390" t="str">
        <f>VLOOKUP(F1390,'Transform table'!A:B,2,0)</f>
        <v>Arsenal de Sarandi</v>
      </c>
      <c r="Z1390" t="str">
        <f t="shared" si="7"/>
        <v>09/08/2026Deportivo LaferrereArsenal de Sarandi</v>
      </c>
      <c r="AA1390" t="e">
        <f>VLOOKUP($Z1390,'oddspedia-matches'!$A:$AD,AA$2,0)</f>
        <v>#N/A</v>
      </c>
      <c r="AB1390" t="e">
        <f>VLOOKUP($Z1390,'oddspedia-matches'!$A:$AD,AB$2,0)</f>
        <v>#N/A</v>
      </c>
      <c r="AC1390" t="e">
        <f>VLOOKUP($Z1390,'oddspedia-matches'!$A:$AD,AC$2,0)</f>
        <v>#N/A</v>
      </c>
      <c r="AD1390" t="e">
        <f>VLOOKUP($Z1390,'oddspedia-matches'!$A:$AD,AD$2,0)</f>
        <v>#N/A</v>
      </c>
      <c r="AE1390" t="e">
        <f>VLOOKUP($Z1390,'oddspedia-matches'!$A:$AD,AE$2,0)</f>
        <v>#N/A</v>
      </c>
      <c r="AF1390" t="e">
        <f>VLOOKUP($Z1390,'oddspedia-matches'!$A:$AD,AF$2,0)</f>
        <v>#N/A</v>
      </c>
      <c r="AG1390" t="e">
        <f>VLOOKUP($Z1390,'oddspedia-matches'!$A:$AD,AG$2,0)</f>
        <v>#N/A</v>
      </c>
      <c r="AH1390" t="e">
        <f>VLOOKUP($Z1390,'oddspedia-matches'!$A:$AD,AH$2,0)</f>
        <v>#N/A</v>
      </c>
      <c r="AI1390" t="e">
        <f>VLOOKUP($Z1390,'oddspedia-matches'!$A:$AD,AI$2,0)</f>
        <v>#N/A</v>
      </c>
      <c r="AJ1390" t="e">
        <f>VLOOKUP($Z1390,'oddspedia-matches'!$A:$AD,AJ$2,0)</f>
        <v>#N/A</v>
      </c>
      <c r="AK1390" t="e">
        <f>VLOOKUP($Z1390,'oddspedia-matches'!$A:$AD,AK$2,0)</f>
        <v>#N/A</v>
      </c>
      <c r="AL1390" t="e">
        <f>VLOOKUP($Z1390,'oddspedia-matches'!$A:$AD,AL$2,0)</f>
        <v>#N/A</v>
      </c>
      <c r="AM1390" t="e">
        <f>VLOOKUP($Z1390,'oddspedia-matches'!$A:$AD,AM$2,0)</f>
        <v>#N/A</v>
      </c>
      <c r="AN1390" t="e">
        <f>VLOOKUP($Z1390,'oddspedia-matches'!$A:$AD,AN$2,0)</f>
        <v>#N/A</v>
      </c>
      <c r="AO1390" t="e">
        <f>VLOOKUP($Z1390,'oddspedia-matches'!$A:$AD,AO$2,0)</f>
        <v>#N/A</v>
      </c>
      <c r="AP1390" t="e">
        <f>VLOOKUP($Z1390,'oddspedia-matches'!$A:$AD,AP$2,0)</f>
        <v>#N/A</v>
      </c>
      <c r="AQ1390" t="e">
        <f>VLOOKUP($Z1390,'oddspedia-matches'!$A:$AD,AQ$2,0)</f>
        <v>#N/A</v>
      </c>
    </row>
    <row r="1391" spans="2:44" hidden="1" x14ac:dyDescent="0.3">
      <c r="B1391" t="s">
        <v>705</v>
      </c>
      <c r="C1391" t="s">
        <v>7061</v>
      </c>
      <c r="D1391" s="25">
        <v>0.625</v>
      </c>
      <c r="E1391" t="s">
        <v>720</v>
      </c>
      <c r="F1391" t="s">
        <v>709</v>
      </c>
      <c r="H1391">
        <v>40.6</v>
      </c>
      <c r="I1391">
        <v>33.5</v>
      </c>
      <c r="J1391">
        <v>25.9</v>
      </c>
      <c r="K1391">
        <v>74.099999999999994</v>
      </c>
      <c r="L1391">
        <v>59.4</v>
      </c>
      <c r="M1391">
        <v>66.5</v>
      </c>
      <c r="N1391">
        <v>28.7</v>
      </c>
      <c r="O1391">
        <v>50</v>
      </c>
      <c r="P1391">
        <v>21.3</v>
      </c>
      <c r="Q1391">
        <v>59.7</v>
      </c>
      <c r="R1391">
        <v>58.8</v>
      </c>
      <c r="S1391">
        <v>30.4</v>
      </c>
      <c r="T1391">
        <v>69.599999999999994</v>
      </c>
      <c r="U1391">
        <v>74.2</v>
      </c>
      <c r="V1391">
        <v>38.9</v>
      </c>
      <c r="W1391">
        <v>61.1</v>
      </c>
      <c r="X1391" t="str">
        <f>VLOOKUP(E1391,'Transform table'!A:B,2,0)</f>
        <v>Sportivo Dock Sud</v>
      </c>
      <c r="Y1391" t="str">
        <f>VLOOKUP(F1391,'Transform table'!A:B,2,0)</f>
        <v>San Martin De Burzaco</v>
      </c>
      <c r="Z1391" t="str">
        <f t="shared" si="7"/>
        <v>09/08/2026Sportivo Dock SudSan Martin De Burzaco</v>
      </c>
      <c r="AA1391" t="e">
        <f>VLOOKUP($Z1391,'oddspedia-matches'!$A:$AD,AA$2,0)</f>
        <v>#N/A</v>
      </c>
      <c r="AB1391" t="e">
        <f>VLOOKUP($Z1391,'oddspedia-matches'!$A:$AD,AB$2,0)</f>
        <v>#N/A</v>
      </c>
      <c r="AC1391" t="e">
        <f>VLOOKUP($Z1391,'oddspedia-matches'!$A:$AD,AC$2,0)</f>
        <v>#N/A</v>
      </c>
      <c r="AD1391" t="e">
        <f>VLOOKUP($Z1391,'oddspedia-matches'!$A:$AD,AD$2,0)</f>
        <v>#N/A</v>
      </c>
      <c r="AE1391" t="e">
        <f>VLOOKUP($Z1391,'oddspedia-matches'!$A:$AD,AE$2,0)</f>
        <v>#N/A</v>
      </c>
      <c r="AF1391" t="e">
        <f>VLOOKUP($Z1391,'oddspedia-matches'!$A:$AD,AF$2,0)</f>
        <v>#N/A</v>
      </c>
      <c r="AG1391" t="e">
        <f>VLOOKUP($Z1391,'oddspedia-matches'!$A:$AD,AG$2,0)</f>
        <v>#N/A</v>
      </c>
      <c r="AH1391" t="e">
        <f>VLOOKUP($Z1391,'oddspedia-matches'!$A:$AD,AH$2,0)</f>
        <v>#N/A</v>
      </c>
      <c r="AI1391" t="e">
        <f>VLOOKUP($Z1391,'oddspedia-matches'!$A:$AD,AI$2,0)</f>
        <v>#N/A</v>
      </c>
      <c r="AJ1391" t="e">
        <f>VLOOKUP($Z1391,'oddspedia-matches'!$A:$AD,AJ$2,0)</f>
        <v>#N/A</v>
      </c>
      <c r="AK1391" t="e">
        <f>VLOOKUP($Z1391,'oddspedia-matches'!$A:$AD,AK$2,0)</f>
        <v>#N/A</v>
      </c>
      <c r="AL1391" t="e">
        <f>VLOOKUP($Z1391,'oddspedia-matches'!$A:$AD,AL$2,0)</f>
        <v>#N/A</v>
      </c>
      <c r="AM1391" t="e">
        <f>VLOOKUP($Z1391,'oddspedia-matches'!$A:$AD,AM$2,0)</f>
        <v>#N/A</v>
      </c>
      <c r="AN1391" t="e">
        <f>VLOOKUP($Z1391,'oddspedia-matches'!$A:$AD,AN$2,0)</f>
        <v>#N/A</v>
      </c>
      <c r="AO1391" t="e">
        <f>VLOOKUP($Z1391,'oddspedia-matches'!$A:$AD,AO$2,0)</f>
        <v>#N/A</v>
      </c>
      <c r="AP1391" t="e">
        <f>VLOOKUP($Z1391,'oddspedia-matches'!$A:$AD,AP$2,0)</f>
        <v>#N/A</v>
      </c>
      <c r="AQ1391" t="e">
        <f>VLOOKUP($Z1391,'oddspedia-matches'!$A:$AD,AQ$2,0)</f>
        <v>#N/A</v>
      </c>
    </row>
    <row r="1392" spans="2:44" hidden="1" x14ac:dyDescent="0.3">
      <c r="B1392" t="s">
        <v>650</v>
      </c>
      <c r="C1392" t="s">
        <v>7061</v>
      </c>
      <c r="D1392" s="25">
        <v>0.625</v>
      </c>
      <c r="E1392" t="s">
        <v>668</v>
      </c>
      <c r="F1392" t="s">
        <v>666</v>
      </c>
      <c r="H1392">
        <v>49</v>
      </c>
      <c r="I1392">
        <v>31.9</v>
      </c>
      <c r="J1392">
        <v>19.100000000000001</v>
      </c>
      <c r="K1392">
        <v>80.900000000000006</v>
      </c>
      <c r="L1392">
        <v>51</v>
      </c>
      <c r="M1392">
        <v>68.099999999999994</v>
      </c>
      <c r="N1392">
        <v>37.9</v>
      </c>
      <c r="O1392">
        <v>49.7</v>
      </c>
      <c r="P1392">
        <v>12.5</v>
      </c>
      <c r="Q1392">
        <v>57.7</v>
      </c>
      <c r="R1392">
        <v>58.2</v>
      </c>
      <c r="S1392">
        <v>29.9</v>
      </c>
      <c r="T1392">
        <v>70.099999999999994</v>
      </c>
      <c r="U1392">
        <v>75.599999999999994</v>
      </c>
      <c r="V1392">
        <v>35.9</v>
      </c>
      <c r="W1392">
        <v>64.099999999999994</v>
      </c>
      <c r="X1392" t="str">
        <f>VLOOKUP(E1392,'Transform table'!A:B,2,0)</f>
        <v>Club Lujan</v>
      </c>
      <c r="Y1392" t="str">
        <f>VLOOKUP(F1392,'Transform table'!A:B,2,0)</f>
        <v>Central Cordoba de Rosario</v>
      </c>
      <c r="Z1392" t="str">
        <f t="shared" si="7"/>
        <v>09/08/2026Club LujanCentral Cordoba de Rosario</v>
      </c>
      <c r="AA1392" t="e">
        <f>VLOOKUP($Z1392,'oddspedia-matches'!$A:$AD,AA$2,0)</f>
        <v>#N/A</v>
      </c>
      <c r="AB1392" t="e">
        <f>VLOOKUP($Z1392,'oddspedia-matches'!$A:$AD,AB$2,0)</f>
        <v>#N/A</v>
      </c>
      <c r="AC1392" t="e">
        <f>VLOOKUP($Z1392,'oddspedia-matches'!$A:$AD,AC$2,0)</f>
        <v>#N/A</v>
      </c>
      <c r="AD1392" t="e">
        <f>VLOOKUP($Z1392,'oddspedia-matches'!$A:$AD,AD$2,0)</f>
        <v>#N/A</v>
      </c>
      <c r="AE1392" t="e">
        <f>VLOOKUP($Z1392,'oddspedia-matches'!$A:$AD,AE$2,0)</f>
        <v>#N/A</v>
      </c>
      <c r="AF1392" t="e">
        <f>VLOOKUP($Z1392,'oddspedia-matches'!$A:$AD,AF$2,0)</f>
        <v>#N/A</v>
      </c>
      <c r="AG1392" t="e">
        <f>VLOOKUP($Z1392,'oddspedia-matches'!$A:$AD,AG$2,0)</f>
        <v>#N/A</v>
      </c>
      <c r="AH1392" t="e">
        <f>VLOOKUP($Z1392,'oddspedia-matches'!$A:$AD,AH$2,0)</f>
        <v>#N/A</v>
      </c>
      <c r="AI1392" t="e">
        <f>VLOOKUP($Z1392,'oddspedia-matches'!$A:$AD,AI$2,0)</f>
        <v>#N/A</v>
      </c>
      <c r="AJ1392" t="e">
        <f>VLOOKUP($Z1392,'oddspedia-matches'!$A:$AD,AJ$2,0)</f>
        <v>#N/A</v>
      </c>
      <c r="AK1392" t="e">
        <f>VLOOKUP($Z1392,'oddspedia-matches'!$A:$AD,AK$2,0)</f>
        <v>#N/A</v>
      </c>
      <c r="AL1392" t="e">
        <f>VLOOKUP($Z1392,'oddspedia-matches'!$A:$AD,AL$2,0)</f>
        <v>#N/A</v>
      </c>
      <c r="AM1392" t="e">
        <f>VLOOKUP($Z1392,'oddspedia-matches'!$A:$AD,AM$2,0)</f>
        <v>#N/A</v>
      </c>
      <c r="AN1392" t="e">
        <f>VLOOKUP($Z1392,'oddspedia-matches'!$A:$AD,AN$2,0)</f>
        <v>#N/A</v>
      </c>
      <c r="AO1392" t="e">
        <f>VLOOKUP($Z1392,'oddspedia-matches'!$A:$AD,AO$2,0)</f>
        <v>#N/A</v>
      </c>
      <c r="AP1392" t="e">
        <f>VLOOKUP($Z1392,'oddspedia-matches'!$A:$AD,AP$2,0)</f>
        <v>#N/A</v>
      </c>
      <c r="AQ1392" t="e">
        <f>VLOOKUP($Z1392,'oddspedia-matches'!$A:$AD,AQ$2,0)</f>
        <v>#N/A</v>
      </c>
    </row>
    <row r="1393" spans="2:44" hidden="1" x14ac:dyDescent="0.3">
      <c r="B1393" t="s">
        <v>481</v>
      </c>
      <c r="C1393" t="s">
        <v>7061</v>
      </c>
      <c r="D1393" s="25">
        <v>0.625</v>
      </c>
      <c r="E1393" t="s">
        <v>264</v>
      </c>
      <c r="F1393" t="s">
        <v>1269</v>
      </c>
      <c r="H1393">
        <v>55.8</v>
      </c>
      <c r="I1393">
        <v>24</v>
      </c>
      <c r="J1393">
        <v>20.2</v>
      </c>
      <c r="K1393">
        <v>79.8</v>
      </c>
      <c r="L1393">
        <v>44.2</v>
      </c>
      <c r="M1393">
        <v>76</v>
      </c>
      <c r="N1393">
        <v>46.7</v>
      </c>
      <c r="O1393">
        <v>37.799999999999997</v>
      </c>
      <c r="P1393">
        <v>15.4</v>
      </c>
      <c r="Q1393">
        <v>74.5</v>
      </c>
      <c r="R1393">
        <v>89.1</v>
      </c>
      <c r="S1393">
        <v>71.3</v>
      </c>
      <c r="T1393">
        <v>28.7</v>
      </c>
      <c r="U1393">
        <v>35.1</v>
      </c>
      <c r="V1393">
        <v>68.400000000000006</v>
      </c>
      <c r="W1393">
        <v>31.6</v>
      </c>
      <c r="X1393" t="str">
        <f>VLOOKUP(E1393,'Transform table'!A:B,2,0)</f>
        <v>IA Akranes</v>
      </c>
      <c r="Y1393" t="str">
        <f>VLOOKUP(F1393,'Transform table'!A:B,2,0)</f>
        <v>Thor Akureyri</v>
      </c>
      <c r="Z1393" t="str">
        <f t="shared" si="7"/>
        <v>09/08/2026IA AkranesThor Akureyri</v>
      </c>
      <c r="AA1393" t="e">
        <f>VLOOKUP($Z1393,'oddspedia-matches'!$A:$AD,AA$2,0)</f>
        <v>#N/A</v>
      </c>
      <c r="AB1393" t="e">
        <f>VLOOKUP($Z1393,'oddspedia-matches'!$A:$AD,AB$2,0)</f>
        <v>#N/A</v>
      </c>
      <c r="AC1393" t="e">
        <f>VLOOKUP($Z1393,'oddspedia-matches'!$A:$AD,AC$2,0)</f>
        <v>#N/A</v>
      </c>
      <c r="AD1393" t="e">
        <f>VLOOKUP($Z1393,'oddspedia-matches'!$A:$AD,AD$2,0)</f>
        <v>#N/A</v>
      </c>
      <c r="AE1393" t="e">
        <f>VLOOKUP($Z1393,'oddspedia-matches'!$A:$AD,AE$2,0)</f>
        <v>#N/A</v>
      </c>
      <c r="AF1393" t="e">
        <f>VLOOKUP($Z1393,'oddspedia-matches'!$A:$AD,AF$2,0)</f>
        <v>#N/A</v>
      </c>
      <c r="AG1393" t="e">
        <f>VLOOKUP($Z1393,'oddspedia-matches'!$A:$AD,AG$2,0)</f>
        <v>#N/A</v>
      </c>
      <c r="AH1393" t="e">
        <f>VLOOKUP($Z1393,'oddspedia-matches'!$A:$AD,AH$2,0)</f>
        <v>#N/A</v>
      </c>
      <c r="AI1393" t="e">
        <f>VLOOKUP($Z1393,'oddspedia-matches'!$A:$AD,AI$2,0)</f>
        <v>#N/A</v>
      </c>
      <c r="AJ1393" t="e">
        <f>VLOOKUP($Z1393,'oddspedia-matches'!$A:$AD,AJ$2,0)</f>
        <v>#N/A</v>
      </c>
      <c r="AK1393" t="e">
        <f>VLOOKUP($Z1393,'oddspedia-matches'!$A:$AD,AK$2,0)</f>
        <v>#N/A</v>
      </c>
      <c r="AL1393" t="e">
        <f>VLOOKUP($Z1393,'oddspedia-matches'!$A:$AD,AL$2,0)</f>
        <v>#N/A</v>
      </c>
      <c r="AM1393" t="e">
        <f>VLOOKUP($Z1393,'oddspedia-matches'!$A:$AD,AM$2,0)</f>
        <v>#N/A</v>
      </c>
      <c r="AN1393" t="e">
        <f>VLOOKUP($Z1393,'oddspedia-matches'!$A:$AD,AN$2,0)</f>
        <v>#N/A</v>
      </c>
      <c r="AO1393" t="e">
        <f>VLOOKUP($Z1393,'oddspedia-matches'!$A:$AD,AO$2,0)</f>
        <v>#N/A</v>
      </c>
      <c r="AP1393" t="e">
        <f>VLOOKUP($Z1393,'oddspedia-matches'!$A:$AD,AP$2,0)</f>
        <v>#N/A</v>
      </c>
      <c r="AQ1393" t="e">
        <f>VLOOKUP($Z1393,'oddspedia-matches'!$A:$AD,AQ$2,0)</f>
        <v>#N/A</v>
      </c>
      <c r="AR1393" t="s">
        <v>7123</v>
      </c>
    </row>
    <row r="1394" spans="2:44" hidden="1" x14ac:dyDescent="0.3">
      <c r="B1394" t="s">
        <v>481</v>
      </c>
      <c r="C1394" t="s">
        <v>7061</v>
      </c>
      <c r="D1394" s="25">
        <v>0.625</v>
      </c>
      <c r="E1394" t="s">
        <v>1268</v>
      </c>
      <c r="F1394" t="s">
        <v>262</v>
      </c>
      <c r="H1394">
        <v>44.4</v>
      </c>
      <c r="I1394">
        <v>25.9</v>
      </c>
      <c r="J1394">
        <v>29.7</v>
      </c>
      <c r="K1394">
        <v>70.3</v>
      </c>
      <c r="L1394">
        <v>55.6</v>
      </c>
      <c r="M1394">
        <v>74.099999999999994</v>
      </c>
      <c r="N1394">
        <v>29</v>
      </c>
      <c r="O1394">
        <v>38.1</v>
      </c>
      <c r="P1394">
        <v>32.9</v>
      </c>
      <c r="Q1394">
        <v>78.3</v>
      </c>
      <c r="R1394">
        <v>85.5</v>
      </c>
      <c r="S1394">
        <v>64.7</v>
      </c>
      <c r="T1394">
        <v>35.299999999999997</v>
      </c>
      <c r="U1394">
        <v>41.1</v>
      </c>
      <c r="V1394">
        <v>66.400000000000006</v>
      </c>
      <c r="W1394">
        <v>33.6</v>
      </c>
      <c r="X1394" t="str">
        <f>VLOOKUP(E1394,'Transform table'!A:B,2,0)</f>
        <v>KA Akureyri</v>
      </c>
      <c r="Y1394" t="str">
        <f>VLOOKUP(F1394,'Transform table'!A:B,2,0)</f>
        <v>Hafnarfjordur</v>
      </c>
      <c r="Z1394" t="str">
        <f t="shared" si="7"/>
        <v>09/08/2026KA AkureyriHafnarfjordur</v>
      </c>
      <c r="AA1394" t="e">
        <f>VLOOKUP($Z1394,'oddspedia-matches'!$A:$AD,AA$2,0)</f>
        <v>#N/A</v>
      </c>
      <c r="AB1394" t="e">
        <f>VLOOKUP($Z1394,'oddspedia-matches'!$A:$AD,AB$2,0)</f>
        <v>#N/A</v>
      </c>
      <c r="AC1394" t="e">
        <f>VLOOKUP($Z1394,'oddspedia-matches'!$A:$AD,AC$2,0)</f>
        <v>#N/A</v>
      </c>
      <c r="AD1394" t="e">
        <f>VLOOKUP($Z1394,'oddspedia-matches'!$A:$AD,AD$2,0)</f>
        <v>#N/A</v>
      </c>
      <c r="AE1394" t="e">
        <f>VLOOKUP($Z1394,'oddspedia-matches'!$A:$AD,AE$2,0)</f>
        <v>#N/A</v>
      </c>
      <c r="AF1394" t="e">
        <f>VLOOKUP($Z1394,'oddspedia-matches'!$A:$AD,AF$2,0)</f>
        <v>#N/A</v>
      </c>
      <c r="AG1394" t="e">
        <f>VLOOKUP($Z1394,'oddspedia-matches'!$A:$AD,AG$2,0)</f>
        <v>#N/A</v>
      </c>
      <c r="AH1394" t="e">
        <f>VLOOKUP($Z1394,'oddspedia-matches'!$A:$AD,AH$2,0)</f>
        <v>#N/A</v>
      </c>
      <c r="AI1394" t="e">
        <f>VLOOKUP($Z1394,'oddspedia-matches'!$A:$AD,AI$2,0)</f>
        <v>#N/A</v>
      </c>
      <c r="AJ1394" t="e">
        <f>VLOOKUP($Z1394,'oddspedia-matches'!$A:$AD,AJ$2,0)</f>
        <v>#N/A</v>
      </c>
      <c r="AK1394" t="e">
        <f>VLOOKUP($Z1394,'oddspedia-matches'!$A:$AD,AK$2,0)</f>
        <v>#N/A</v>
      </c>
      <c r="AL1394" t="e">
        <f>VLOOKUP($Z1394,'oddspedia-matches'!$A:$AD,AL$2,0)</f>
        <v>#N/A</v>
      </c>
      <c r="AM1394" t="e">
        <f>VLOOKUP($Z1394,'oddspedia-matches'!$A:$AD,AM$2,0)</f>
        <v>#N/A</v>
      </c>
      <c r="AN1394" t="e">
        <f>VLOOKUP($Z1394,'oddspedia-matches'!$A:$AD,AN$2,0)</f>
        <v>#N/A</v>
      </c>
      <c r="AO1394" t="e">
        <f>VLOOKUP($Z1394,'oddspedia-matches'!$A:$AD,AO$2,0)</f>
        <v>#N/A</v>
      </c>
      <c r="AP1394" t="e">
        <f>VLOOKUP($Z1394,'oddspedia-matches'!$A:$AD,AP$2,0)</f>
        <v>#N/A</v>
      </c>
      <c r="AQ1394" t="e">
        <f>VLOOKUP($Z1394,'oddspedia-matches'!$A:$AD,AQ$2,0)</f>
        <v>#N/A</v>
      </c>
      <c r="AR1394" t="s">
        <v>7123</v>
      </c>
    </row>
    <row r="1395" spans="2:44" hidden="1" x14ac:dyDescent="0.3">
      <c r="B1395" t="s">
        <v>481</v>
      </c>
      <c r="C1395" t="s">
        <v>7061</v>
      </c>
      <c r="D1395" s="25">
        <v>0.625</v>
      </c>
      <c r="E1395" t="s">
        <v>1161</v>
      </c>
      <c r="F1395" t="s">
        <v>168</v>
      </c>
      <c r="H1395">
        <v>43</v>
      </c>
      <c r="I1395">
        <v>25.2</v>
      </c>
      <c r="J1395">
        <v>31.7</v>
      </c>
      <c r="K1395">
        <v>68.3</v>
      </c>
      <c r="L1395">
        <v>57</v>
      </c>
      <c r="M1395">
        <v>74.8</v>
      </c>
      <c r="N1395">
        <v>35.5</v>
      </c>
      <c r="O1395">
        <v>35.4</v>
      </c>
      <c r="P1395">
        <v>29.1</v>
      </c>
      <c r="Q1395">
        <v>82.2</v>
      </c>
      <c r="R1395">
        <v>91.5</v>
      </c>
      <c r="S1395">
        <v>76.099999999999994</v>
      </c>
      <c r="T1395">
        <v>23.9</v>
      </c>
      <c r="U1395">
        <v>28.8</v>
      </c>
      <c r="V1395">
        <v>75.599999999999994</v>
      </c>
      <c r="W1395">
        <v>24.4</v>
      </c>
      <c r="X1395" t="str">
        <f>VLOOKUP(E1395,'Transform table'!A:B,2,0)</f>
        <v>Stjarnan FC</v>
      </c>
      <c r="Y1395" t="str">
        <f>VLOOKUP(F1395,'Transform table'!A:B,2,0)</f>
        <v>Keflavik</v>
      </c>
      <c r="Z1395" t="str">
        <f t="shared" si="7"/>
        <v>09/08/2026Stjarnan FCKeflavik</v>
      </c>
      <c r="AA1395" t="e">
        <f>VLOOKUP($Z1395,'oddspedia-matches'!$A:$AD,AA$2,0)</f>
        <v>#N/A</v>
      </c>
      <c r="AB1395" t="e">
        <f>VLOOKUP($Z1395,'oddspedia-matches'!$A:$AD,AB$2,0)</f>
        <v>#N/A</v>
      </c>
      <c r="AC1395" t="e">
        <f>VLOOKUP($Z1395,'oddspedia-matches'!$A:$AD,AC$2,0)</f>
        <v>#N/A</v>
      </c>
      <c r="AD1395" t="e">
        <f>VLOOKUP($Z1395,'oddspedia-matches'!$A:$AD,AD$2,0)</f>
        <v>#N/A</v>
      </c>
      <c r="AE1395" t="e">
        <f>VLOOKUP($Z1395,'oddspedia-matches'!$A:$AD,AE$2,0)</f>
        <v>#N/A</v>
      </c>
      <c r="AF1395" t="e">
        <f>VLOOKUP($Z1395,'oddspedia-matches'!$A:$AD,AF$2,0)</f>
        <v>#N/A</v>
      </c>
      <c r="AG1395" t="e">
        <f>VLOOKUP($Z1395,'oddspedia-matches'!$A:$AD,AG$2,0)</f>
        <v>#N/A</v>
      </c>
      <c r="AH1395" t="e">
        <f>VLOOKUP($Z1395,'oddspedia-matches'!$A:$AD,AH$2,0)</f>
        <v>#N/A</v>
      </c>
      <c r="AI1395" t="e">
        <f>VLOOKUP($Z1395,'oddspedia-matches'!$A:$AD,AI$2,0)</f>
        <v>#N/A</v>
      </c>
      <c r="AJ1395" t="e">
        <f>VLOOKUP($Z1395,'oddspedia-matches'!$A:$AD,AJ$2,0)</f>
        <v>#N/A</v>
      </c>
      <c r="AK1395" t="e">
        <f>VLOOKUP($Z1395,'oddspedia-matches'!$A:$AD,AK$2,0)</f>
        <v>#N/A</v>
      </c>
      <c r="AL1395" t="e">
        <f>VLOOKUP($Z1395,'oddspedia-matches'!$A:$AD,AL$2,0)</f>
        <v>#N/A</v>
      </c>
      <c r="AM1395" t="e">
        <f>VLOOKUP($Z1395,'oddspedia-matches'!$A:$AD,AM$2,0)</f>
        <v>#N/A</v>
      </c>
      <c r="AN1395" t="e">
        <f>VLOOKUP($Z1395,'oddspedia-matches'!$A:$AD,AN$2,0)</f>
        <v>#N/A</v>
      </c>
      <c r="AO1395" t="e">
        <f>VLOOKUP($Z1395,'oddspedia-matches'!$A:$AD,AO$2,0)</f>
        <v>#N/A</v>
      </c>
      <c r="AP1395" t="e">
        <f>VLOOKUP($Z1395,'oddspedia-matches'!$A:$AD,AP$2,0)</f>
        <v>#N/A</v>
      </c>
      <c r="AQ1395" t="e">
        <f>VLOOKUP($Z1395,'oddspedia-matches'!$A:$AD,AQ$2,0)</f>
        <v>#N/A</v>
      </c>
      <c r="AR1395" t="s">
        <v>7123</v>
      </c>
    </row>
    <row r="1396" spans="2:44" hidden="1" x14ac:dyDescent="0.3">
      <c r="B1396" t="s">
        <v>481</v>
      </c>
      <c r="C1396" t="s">
        <v>7061</v>
      </c>
      <c r="D1396" s="25">
        <v>0.625</v>
      </c>
      <c r="E1396" t="s">
        <v>167</v>
      </c>
      <c r="F1396" t="s">
        <v>1263</v>
      </c>
      <c r="H1396">
        <v>68</v>
      </c>
      <c r="I1396">
        <v>22.9</v>
      </c>
      <c r="J1396">
        <v>9.1999999999999993</v>
      </c>
      <c r="K1396">
        <v>90.8</v>
      </c>
      <c r="L1396">
        <v>32</v>
      </c>
      <c r="M1396">
        <v>77.099999999999994</v>
      </c>
      <c r="N1396">
        <v>54.4</v>
      </c>
      <c r="O1396">
        <v>32.299999999999997</v>
      </c>
      <c r="P1396">
        <v>13.3</v>
      </c>
      <c r="Q1396">
        <v>80.8</v>
      </c>
      <c r="R1396">
        <v>92.3</v>
      </c>
      <c r="S1396">
        <v>78.099999999999994</v>
      </c>
      <c r="T1396">
        <v>21.9</v>
      </c>
      <c r="U1396">
        <v>30.1</v>
      </c>
      <c r="V1396">
        <v>65.7</v>
      </c>
      <c r="W1396">
        <v>34.299999999999997</v>
      </c>
      <c r="X1396" t="e">
        <f>VLOOKUP(E1396,'Transform table'!A:B,2,0)</f>
        <v>#N/A</v>
      </c>
      <c r="Y1396" t="str">
        <f>VLOOKUP(F1396,'Transform table'!A:B,2,0)</f>
        <v>IBV Vestmannaeyjar</v>
      </c>
      <c r="Z1396" t="e">
        <f t="shared" si="7"/>
        <v>#N/A</v>
      </c>
      <c r="AA1396" t="e">
        <f>VLOOKUP($Z1396,'oddspedia-matches'!$A:$AD,AA$2,0)</f>
        <v>#N/A</v>
      </c>
      <c r="AB1396" t="e">
        <f>VLOOKUP($Z1396,'oddspedia-matches'!$A:$AD,AB$2,0)</f>
        <v>#N/A</v>
      </c>
      <c r="AC1396" t="e">
        <f>VLOOKUP($Z1396,'oddspedia-matches'!$A:$AD,AC$2,0)</f>
        <v>#N/A</v>
      </c>
      <c r="AD1396" t="e">
        <f>VLOOKUP($Z1396,'oddspedia-matches'!$A:$AD,AD$2,0)</f>
        <v>#N/A</v>
      </c>
      <c r="AE1396" t="e">
        <f>VLOOKUP($Z1396,'oddspedia-matches'!$A:$AD,AE$2,0)</f>
        <v>#N/A</v>
      </c>
      <c r="AF1396" t="e">
        <f>VLOOKUP($Z1396,'oddspedia-matches'!$A:$AD,AF$2,0)</f>
        <v>#N/A</v>
      </c>
      <c r="AG1396" t="e">
        <f>VLOOKUP($Z1396,'oddspedia-matches'!$A:$AD,AG$2,0)</f>
        <v>#N/A</v>
      </c>
      <c r="AH1396" t="e">
        <f>VLOOKUP($Z1396,'oddspedia-matches'!$A:$AD,AH$2,0)</f>
        <v>#N/A</v>
      </c>
      <c r="AI1396" t="e">
        <f>VLOOKUP($Z1396,'oddspedia-matches'!$A:$AD,AI$2,0)</f>
        <v>#N/A</v>
      </c>
      <c r="AJ1396" t="e">
        <f>VLOOKUP($Z1396,'oddspedia-matches'!$A:$AD,AJ$2,0)</f>
        <v>#N/A</v>
      </c>
      <c r="AK1396" t="e">
        <f>VLOOKUP($Z1396,'oddspedia-matches'!$A:$AD,AK$2,0)</f>
        <v>#N/A</v>
      </c>
      <c r="AL1396" t="e">
        <f>VLOOKUP($Z1396,'oddspedia-matches'!$A:$AD,AL$2,0)</f>
        <v>#N/A</v>
      </c>
      <c r="AM1396" t="e">
        <f>VLOOKUP($Z1396,'oddspedia-matches'!$A:$AD,AM$2,0)</f>
        <v>#N/A</v>
      </c>
      <c r="AN1396" t="e">
        <f>VLOOKUP($Z1396,'oddspedia-matches'!$A:$AD,AN$2,0)</f>
        <v>#N/A</v>
      </c>
      <c r="AO1396" t="e">
        <f>VLOOKUP($Z1396,'oddspedia-matches'!$A:$AD,AO$2,0)</f>
        <v>#N/A</v>
      </c>
      <c r="AP1396" t="e">
        <f>VLOOKUP($Z1396,'oddspedia-matches'!$A:$AD,AP$2,0)</f>
        <v>#N/A</v>
      </c>
      <c r="AQ1396" t="e">
        <f>VLOOKUP($Z1396,'oddspedia-matches'!$A:$AD,AQ$2,0)</f>
        <v>#N/A</v>
      </c>
      <c r="AR1396" t="s">
        <v>7120</v>
      </c>
    </row>
    <row r="1397" spans="2:44" hidden="1" x14ac:dyDescent="0.3">
      <c r="B1397" t="s">
        <v>482</v>
      </c>
      <c r="C1397" t="s">
        <v>7061</v>
      </c>
      <c r="D1397" s="25">
        <v>0.625</v>
      </c>
      <c r="E1397" t="s">
        <v>1222</v>
      </c>
      <c r="F1397" t="s">
        <v>1122</v>
      </c>
      <c r="H1397">
        <v>48</v>
      </c>
      <c r="I1397">
        <v>30.1</v>
      </c>
      <c r="J1397">
        <v>22</v>
      </c>
      <c r="K1397">
        <v>78</v>
      </c>
      <c r="L1397">
        <v>52</v>
      </c>
      <c r="M1397">
        <v>69.900000000000006</v>
      </c>
      <c r="N1397">
        <v>30.2</v>
      </c>
      <c r="O1397">
        <v>56.2</v>
      </c>
      <c r="P1397">
        <v>13.6</v>
      </c>
      <c r="Q1397">
        <v>49.9</v>
      </c>
      <c r="R1397">
        <v>65.8</v>
      </c>
      <c r="S1397">
        <v>37.700000000000003</v>
      </c>
      <c r="T1397">
        <v>62.3</v>
      </c>
      <c r="U1397">
        <v>68.099999999999994</v>
      </c>
      <c r="V1397">
        <v>43.5</v>
      </c>
      <c r="W1397">
        <v>56.5</v>
      </c>
      <c r="X1397" t="str">
        <f>VLOOKUP(E1397,'Transform table'!A:B,2,0)</f>
        <v>Deportivo Garcilaso</v>
      </c>
      <c r="Y1397" t="str">
        <f>VLOOKUP(F1397,'Transform table'!A:B,2,0)</f>
        <v>UCV Moquegua</v>
      </c>
      <c r="Z1397" t="str">
        <f t="shared" si="7"/>
        <v>09/08/2026Deportivo GarcilasoUCV Moquegua</v>
      </c>
      <c r="AA1397" t="e">
        <f>VLOOKUP($Z1397,'oddspedia-matches'!$A:$AD,AA$2,0)</f>
        <v>#N/A</v>
      </c>
      <c r="AB1397" t="e">
        <f>VLOOKUP($Z1397,'oddspedia-matches'!$A:$AD,AB$2,0)</f>
        <v>#N/A</v>
      </c>
      <c r="AC1397" t="e">
        <f>VLOOKUP($Z1397,'oddspedia-matches'!$A:$AD,AC$2,0)</f>
        <v>#N/A</v>
      </c>
      <c r="AD1397" t="e">
        <f>VLOOKUP($Z1397,'oddspedia-matches'!$A:$AD,AD$2,0)</f>
        <v>#N/A</v>
      </c>
      <c r="AE1397" t="e">
        <f>VLOOKUP($Z1397,'oddspedia-matches'!$A:$AD,AE$2,0)</f>
        <v>#N/A</v>
      </c>
      <c r="AF1397" t="e">
        <f>VLOOKUP($Z1397,'oddspedia-matches'!$A:$AD,AF$2,0)</f>
        <v>#N/A</v>
      </c>
      <c r="AG1397" t="e">
        <f>VLOOKUP($Z1397,'oddspedia-matches'!$A:$AD,AG$2,0)</f>
        <v>#N/A</v>
      </c>
      <c r="AH1397" t="e">
        <f>VLOOKUP($Z1397,'oddspedia-matches'!$A:$AD,AH$2,0)</f>
        <v>#N/A</v>
      </c>
      <c r="AI1397" t="e">
        <f>VLOOKUP($Z1397,'oddspedia-matches'!$A:$AD,AI$2,0)</f>
        <v>#N/A</v>
      </c>
      <c r="AJ1397" t="e">
        <f>VLOOKUP($Z1397,'oddspedia-matches'!$A:$AD,AJ$2,0)</f>
        <v>#N/A</v>
      </c>
      <c r="AK1397" t="e">
        <f>VLOOKUP($Z1397,'oddspedia-matches'!$A:$AD,AK$2,0)</f>
        <v>#N/A</v>
      </c>
      <c r="AL1397" t="e">
        <f>VLOOKUP($Z1397,'oddspedia-matches'!$A:$AD,AL$2,0)</f>
        <v>#N/A</v>
      </c>
      <c r="AM1397" t="e">
        <f>VLOOKUP($Z1397,'oddspedia-matches'!$A:$AD,AM$2,0)</f>
        <v>#N/A</v>
      </c>
      <c r="AN1397" t="e">
        <f>VLOOKUP($Z1397,'oddspedia-matches'!$A:$AD,AN$2,0)</f>
        <v>#N/A</v>
      </c>
      <c r="AO1397" t="e">
        <f>VLOOKUP($Z1397,'oddspedia-matches'!$A:$AD,AO$2,0)</f>
        <v>#N/A</v>
      </c>
      <c r="AP1397" t="e">
        <f>VLOOKUP($Z1397,'oddspedia-matches'!$A:$AD,AP$2,0)</f>
        <v>#N/A</v>
      </c>
      <c r="AQ1397" t="e">
        <f>VLOOKUP($Z1397,'oddspedia-matches'!$A:$AD,AQ$2,0)</f>
        <v>#N/A</v>
      </c>
    </row>
    <row r="1398" spans="2:44" hidden="1" x14ac:dyDescent="0.3">
      <c r="B1398" t="s">
        <v>647</v>
      </c>
      <c r="C1398" t="s">
        <v>7061</v>
      </c>
      <c r="D1398" s="25">
        <v>0.64583333333333337</v>
      </c>
      <c r="E1398" t="s">
        <v>699</v>
      </c>
      <c r="F1398" t="s">
        <v>336</v>
      </c>
      <c r="H1398">
        <v>49.5</v>
      </c>
      <c r="I1398">
        <v>31.2</v>
      </c>
      <c r="J1398">
        <v>19.2</v>
      </c>
      <c r="K1398">
        <v>80.8</v>
      </c>
      <c r="L1398">
        <v>50.5</v>
      </c>
      <c r="M1398">
        <v>68.8</v>
      </c>
      <c r="N1398">
        <v>38.299999999999997</v>
      </c>
      <c r="O1398">
        <v>47.7</v>
      </c>
      <c r="P1398">
        <v>14</v>
      </c>
      <c r="Q1398">
        <v>60.7</v>
      </c>
      <c r="R1398">
        <v>60</v>
      </c>
      <c r="S1398">
        <v>31.7</v>
      </c>
      <c r="T1398">
        <v>68.3</v>
      </c>
      <c r="U1398">
        <v>74</v>
      </c>
      <c r="V1398">
        <v>37.299999999999997</v>
      </c>
      <c r="W1398">
        <v>62.7</v>
      </c>
      <c r="X1398" t="str">
        <f>VLOOKUP(E1398,'Transform table'!A:B,2,0)</f>
        <v>Club Atletico Colon</v>
      </c>
      <c r="Y1398" t="str">
        <f>VLOOKUP(F1398,'Transform table'!A:B,2,0)</f>
        <v>San Telmo</v>
      </c>
      <c r="Z1398" t="str">
        <f t="shared" si="7"/>
        <v>09/08/2026Club Atletico ColonSan Telmo</v>
      </c>
      <c r="AA1398" t="e">
        <f>VLOOKUP($Z1398,'oddspedia-matches'!$A:$AD,AA$2,0)</f>
        <v>#N/A</v>
      </c>
      <c r="AB1398" t="e">
        <f>VLOOKUP($Z1398,'oddspedia-matches'!$A:$AD,AB$2,0)</f>
        <v>#N/A</v>
      </c>
      <c r="AC1398" t="e">
        <f>VLOOKUP($Z1398,'oddspedia-matches'!$A:$AD,AC$2,0)</f>
        <v>#N/A</v>
      </c>
      <c r="AD1398" t="e">
        <f>VLOOKUP($Z1398,'oddspedia-matches'!$A:$AD,AD$2,0)</f>
        <v>#N/A</v>
      </c>
      <c r="AE1398" t="e">
        <f>VLOOKUP($Z1398,'oddspedia-matches'!$A:$AD,AE$2,0)</f>
        <v>#N/A</v>
      </c>
      <c r="AF1398" t="e">
        <f>VLOOKUP($Z1398,'oddspedia-matches'!$A:$AD,AF$2,0)</f>
        <v>#N/A</v>
      </c>
      <c r="AG1398" t="e">
        <f>VLOOKUP($Z1398,'oddspedia-matches'!$A:$AD,AG$2,0)</f>
        <v>#N/A</v>
      </c>
      <c r="AH1398" t="e">
        <f>VLOOKUP($Z1398,'oddspedia-matches'!$A:$AD,AH$2,0)</f>
        <v>#N/A</v>
      </c>
      <c r="AI1398" t="e">
        <f>VLOOKUP($Z1398,'oddspedia-matches'!$A:$AD,AI$2,0)</f>
        <v>#N/A</v>
      </c>
      <c r="AJ1398" t="e">
        <f>VLOOKUP($Z1398,'oddspedia-matches'!$A:$AD,AJ$2,0)</f>
        <v>#N/A</v>
      </c>
      <c r="AK1398" t="e">
        <f>VLOOKUP($Z1398,'oddspedia-matches'!$A:$AD,AK$2,0)</f>
        <v>#N/A</v>
      </c>
      <c r="AL1398" t="e">
        <f>VLOOKUP($Z1398,'oddspedia-matches'!$A:$AD,AL$2,0)</f>
        <v>#N/A</v>
      </c>
      <c r="AM1398" t="e">
        <f>VLOOKUP($Z1398,'oddspedia-matches'!$A:$AD,AM$2,0)</f>
        <v>#N/A</v>
      </c>
      <c r="AN1398" t="e">
        <f>VLOOKUP($Z1398,'oddspedia-matches'!$A:$AD,AN$2,0)</f>
        <v>#N/A</v>
      </c>
      <c r="AO1398" t="e">
        <f>VLOOKUP($Z1398,'oddspedia-matches'!$A:$AD,AO$2,0)</f>
        <v>#N/A</v>
      </c>
      <c r="AP1398" t="e">
        <f>VLOOKUP($Z1398,'oddspedia-matches'!$A:$AD,AP$2,0)</f>
        <v>#N/A</v>
      </c>
      <c r="AQ1398" t="e">
        <f>VLOOKUP($Z1398,'oddspedia-matches'!$A:$AD,AQ$2,0)</f>
        <v>#N/A</v>
      </c>
    </row>
    <row r="1399" spans="2:44" hidden="1" x14ac:dyDescent="0.3">
      <c r="B1399" t="s">
        <v>647</v>
      </c>
      <c r="C1399" t="s">
        <v>7061</v>
      </c>
      <c r="D1399" s="25">
        <v>0.66666666666666663</v>
      </c>
      <c r="E1399" t="s">
        <v>1139</v>
      </c>
      <c r="F1399" t="s">
        <v>335</v>
      </c>
      <c r="H1399">
        <v>38.5</v>
      </c>
      <c r="I1399">
        <v>34.5</v>
      </c>
      <c r="J1399">
        <v>27.1</v>
      </c>
      <c r="K1399">
        <v>72.900000000000006</v>
      </c>
      <c r="L1399">
        <v>61.5</v>
      </c>
      <c r="M1399">
        <v>65.5</v>
      </c>
      <c r="N1399">
        <v>20.3</v>
      </c>
      <c r="O1399">
        <v>53.3</v>
      </c>
      <c r="P1399">
        <v>26.4</v>
      </c>
      <c r="Q1399">
        <v>55</v>
      </c>
      <c r="R1399">
        <v>56.7</v>
      </c>
      <c r="S1399">
        <v>28.4</v>
      </c>
      <c r="T1399">
        <v>71.599999999999994</v>
      </c>
      <c r="U1399">
        <v>75.900000000000006</v>
      </c>
      <c r="V1399">
        <v>37.4</v>
      </c>
      <c r="W1399">
        <v>62.6</v>
      </c>
      <c r="X1399" t="str">
        <f>VLOOKUP(E1399,'Transform table'!A:B,2,0)</f>
        <v>Club Atletico Mitre</v>
      </c>
      <c r="Y1399" t="str">
        <f>VLOOKUP(F1399,'Transform table'!A:B,2,0)</f>
        <v>Defensores de Belgrano</v>
      </c>
      <c r="Z1399" t="str">
        <f t="shared" si="7"/>
        <v>09/08/2026Club Atletico MitreDefensores de Belgrano</v>
      </c>
      <c r="AA1399" t="e">
        <f>VLOOKUP($Z1399,'oddspedia-matches'!$A:$AD,AA$2,0)</f>
        <v>#N/A</v>
      </c>
      <c r="AB1399" t="e">
        <f>VLOOKUP($Z1399,'oddspedia-matches'!$A:$AD,AB$2,0)</f>
        <v>#N/A</v>
      </c>
      <c r="AC1399" t="e">
        <f>VLOOKUP($Z1399,'oddspedia-matches'!$A:$AD,AC$2,0)</f>
        <v>#N/A</v>
      </c>
      <c r="AD1399" t="e">
        <f>VLOOKUP($Z1399,'oddspedia-matches'!$A:$AD,AD$2,0)</f>
        <v>#N/A</v>
      </c>
      <c r="AE1399" t="e">
        <f>VLOOKUP($Z1399,'oddspedia-matches'!$A:$AD,AE$2,0)</f>
        <v>#N/A</v>
      </c>
      <c r="AF1399" t="e">
        <f>VLOOKUP($Z1399,'oddspedia-matches'!$A:$AD,AF$2,0)</f>
        <v>#N/A</v>
      </c>
      <c r="AG1399" t="e">
        <f>VLOOKUP($Z1399,'oddspedia-matches'!$A:$AD,AG$2,0)</f>
        <v>#N/A</v>
      </c>
      <c r="AH1399" t="e">
        <f>VLOOKUP($Z1399,'oddspedia-matches'!$A:$AD,AH$2,0)</f>
        <v>#N/A</v>
      </c>
      <c r="AI1399" t="e">
        <f>VLOOKUP($Z1399,'oddspedia-matches'!$A:$AD,AI$2,0)</f>
        <v>#N/A</v>
      </c>
      <c r="AJ1399" t="e">
        <f>VLOOKUP($Z1399,'oddspedia-matches'!$A:$AD,AJ$2,0)</f>
        <v>#N/A</v>
      </c>
      <c r="AK1399" t="e">
        <f>VLOOKUP($Z1399,'oddspedia-matches'!$A:$AD,AK$2,0)</f>
        <v>#N/A</v>
      </c>
      <c r="AL1399" t="e">
        <f>VLOOKUP($Z1399,'oddspedia-matches'!$A:$AD,AL$2,0)</f>
        <v>#N/A</v>
      </c>
      <c r="AM1399" t="e">
        <f>VLOOKUP($Z1399,'oddspedia-matches'!$A:$AD,AM$2,0)</f>
        <v>#N/A</v>
      </c>
      <c r="AN1399" t="e">
        <f>VLOOKUP($Z1399,'oddspedia-matches'!$A:$AD,AN$2,0)</f>
        <v>#N/A</v>
      </c>
      <c r="AO1399" t="e">
        <f>VLOOKUP($Z1399,'oddspedia-matches'!$A:$AD,AO$2,0)</f>
        <v>#N/A</v>
      </c>
      <c r="AP1399" t="e">
        <f>VLOOKUP($Z1399,'oddspedia-matches'!$A:$AD,AP$2,0)</f>
        <v>#N/A</v>
      </c>
      <c r="AQ1399" t="e">
        <f>VLOOKUP($Z1399,'oddspedia-matches'!$A:$AD,AQ$2,0)</f>
        <v>#N/A</v>
      </c>
    </row>
    <row r="1400" spans="2:44" hidden="1" x14ac:dyDescent="0.3">
      <c r="B1400" t="s">
        <v>647</v>
      </c>
      <c r="C1400" t="s">
        <v>7061</v>
      </c>
      <c r="D1400" s="25">
        <v>0.66666666666666663</v>
      </c>
      <c r="E1400" t="s">
        <v>1142</v>
      </c>
      <c r="F1400" t="s">
        <v>1132</v>
      </c>
      <c r="H1400">
        <v>38.9</v>
      </c>
      <c r="I1400">
        <v>33.700000000000003</v>
      </c>
      <c r="J1400">
        <v>27.4</v>
      </c>
      <c r="K1400">
        <v>72.599999999999994</v>
      </c>
      <c r="L1400">
        <v>61.1</v>
      </c>
      <c r="M1400">
        <v>66.3</v>
      </c>
      <c r="N1400">
        <v>26.8</v>
      </c>
      <c r="O1400">
        <v>53.8</v>
      </c>
      <c r="P1400">
        <v>19.399999999999999</v>
      </c>
      <c r="Q1400">
        <v>54.2</v>
      </c>
      <c r="R1400">
        <v>59</v>
      </c>
      <c r="S1400">
        <v>30.6</v>
      </c>
      <c r="T1400">
        <v>69.400000000000006</v>
      </c>
      <c r="U1400">
        <v>73.900000000000006</v>
      </c>
      <c r="V1400">
        <v>39.4</v>
      </c>
      <c r="W1400">
        <v>60.6</v>
      </c>
      <c r="X1400" t="str">
        <f>VLOOKUP(E1400,'Transform table'!A:B,2,0)</f>
        <v>Racing de Cordoba</v>
      </c>
      <c r="Y1400" t="str">
        <f>VLOOKUP(F1400,'Transform table'!A:B,2,0)</f>
        <v>CA San Miguel</v>
      </c>
      <c r="Z1400" t="str">
        <f t="shared" si="7"/>
        <v>09/08/2026Racing de CordobaCA San Miguel</v>
      </c>
      <c r="AA1400" t="e">
        <f>VLOOKUP($Z1400,'oddspedia-matches'!$A:$AD,AA$2,0)</f>
        <v>#N/A</v>
      </c>
      <c r="AB1400" t="e">
        <f>VLOOKUP($Z1400,'oddspedia-matches'!$A:$AD,AB$2,0)</f>
        <v>#N/A</v>
      </c>
      <c r="AC1400" t="e">
        <f>VLOOKUP($Z1400,'oddspedia-matches'!$A:$AD,AC$2,0)</f>
        <v>#N/A</v>
      </c>
      <c r="AD1400" t="e">
        <f>VLOOKUP($Z1400,'oddspedia-matches'!$A:$AD,AD$2,0)</f>
        <v>#N/A</v>
      </c>
      <c r="AE1400" t="e">
        <f>VLOOKUP($Z1400,'oddspedia-matches'!$A:$AD,AE$2,0)</f>
        <v>#N/A</v>
      </c>
      <c r="AF1400" t="e">
        <f>VLOOKUP($Z1400,'oddspedia-matches'!$A:$AD,AF$2,0)</f>
        <v>#N/A</v>
      </c>
      <c r="AG1400" t="e">
        <f>VLOOKUP($Z1400,'oddspedia-matches'!$A:$AD,AG$2,0)</f>
        <v>#N/A</v>
      </c>
      <c r="AH1400" t="e">
        <f>VLOOKUP($Z1400,'oddspedia-matches'!$A:$AD,AH$2,0)</f>
        <v>#N/A</v>
      </c>
      <c r="AI1400" t="e">
        <f>VLOOKUP($Z1400,'oddspedia-matches'!$A:$AD,AI$2,0)</f>
        <v>#N/A</v>
      </c>
      <c r="AJ1400" t="e">
        <f>VLOOKUP($Z1400,'oddspedia-matches'!$A:$AD,AJ$2,0)</f>
        <v>#N/A</v>
      </c>
      <c r="AK1400" t="e">
        <f>VLOOKUP($Z1400,'oddspedia-matches'!$A:$AD,AK$2,0)</f>
        <v>#N/A</v>
      </c>
      <c r="AL1400" t="e">
        <f>VLOOKUP($Z1400,'oddspedia-matches'!$A:$AD,AL$2,0)</f>
        <v>#N/A</v>
      </c>
      <c r="AM1400" t="e">
        <f>VLOOKUP($Z1400,'oddspedia-matches'!$A:$AD,AM$2,0)</f>
        <v>#N/A</v>
      </c>
      <c r="AN1400" t="e">
        <f>VLOOKUP($Z1400,'oddspedia-matches'!$A:$AD,AN$2,0)</f>
        <v>#N/A</v>
      </c>
      <c r="AO1400" t="e">
        <f>VLOOKUP($Z1400,'oddspedia-matches'!$A:$AD,AO$2,0)</f>
        <v>#N/A</v>
      </c>
      <c r="AP1400" t="e">
        <f>VLOOKUP($Z1400,'oddspedia-matches'!$A:$AD,AP$2,0)</f>
        <v>#N/A</v>
      </c>
      <c r="AQ1400" t="e">
        <f>VLOOKUP($Z1400,'oddspedia-matches'!$A:$AD,AQ$2,0)</f>
        <v>#N/A</v>
      </c>
    </row>
    <row r="1401" spans="2:44" hidden="1" x14ac:dyDescent="0.3">
      <c r="B1401" t="s">
        <v>457</v>
      </c>
      <c r="C1401" t="s">
        <v>7061</v>
      </c>
      <c r="D1401" s="25">
        <v>0.66666666666666663</v>
      </c>
      <c r="E1401" t="s">
        <v>1266</v>
      </c>
      <c r="F1401" t="s">
        <v>684</v>
      </c>
      <c r="H1401">
        <v>17.3</v>
      </c>
      <c r="I1401">
        <v>29.7</v>
      </c>
      <c r="J1401">
        <v>53</v>
      </c>
      <c r="K1401">
        <v>47</v>
      </c>
      <c r="L1401">
        <v>82.7</v>
      </c>
      <c r="M1401">
        <v>70.3</v>
      </c>
      <c r="N1401">
        <v>10.5</v>
      </c>
      <c r="O1401">
        <v>57.3</v>
      </c>
      <c r="P1401">
        <v>32.200000000000003</v>
      </c>
      <c r="Q1401">
        <v>48</v>
      </c>
      <c r="R1401">
        <v>68.400000000000006</v>
      </c>
      <c r="S1401">
        <v>40.799999999999997</v>
      </c>
      <c r="T1401">
        <v>59.2</v>
      </c>
      <c r="U1401">
        <v>66.099999999999994</v>
      </c>
      <c r="V1401">
        <v>43.6</v>
      </c>
      <c r="W1401">
        <v>56.4</v>
      </c>
      <c r="X1401" t="str">
        <f>VLOOKUP(E1401,'Transform table'!A:B,2,0)</f>
        <v>Club Deportivo San Jose</v>
      </c>
      <c r="Y1401" t="str">
        <f>VLOOKUP(F1401,'Transform table'!A:B,2,0)</f>
        <v>Always Ready</v>
      </c>
      <c r="Z1401" t="str">
        <f t="shared" si="7"/>
        <v>09/08/2026Club Deportivo San JoseAlways Ready</v>
      </c>
      <c r="AA1401" t="e">
        <f>VLOOKUP($Z1401,'oddspedia-matches'!$A:$AD,AA$2,0)</f>
        <v>#N/A</v>
      </c>
      <c r="AB1401" t="e">
        <f>VLOOKUP($Z1401,'oddspedia-matches'!$A:$AD,AB$2,0)</f>
        <v>#N/A</v>
      </c>
      <c r="AC1401" t="e">
        <f>VLOOKUP($Z1401,'oddspedia-matches'!$A:$AD,AC$2,0)</f>
        <v>#N/A</v>
      </c>
      <c r="AD1401" t="e">
        <f>VLOOKUP($Z1401,'oddspedia-matches'!$A:$AD,AD$2,0)</f>
        <v>#N/A</v>
      </c>
      <c r="AE1401" t="e">
        <f>VLOOKUP($Z1401,'oddspedia-matches'!$A:$AD,AE$2,0)</f>
        <v>#N/A</v>
      </c>
      <c r="AF1401" t="e">
        <f>VLOOKUP($Z1401,'oddspedia-matches'!$A:$AD,AF$2,0)</f>
        <v>#N/A</v>
      </c>
      <c r="AG1401" t="e">
        <f>VLOOKUP($Z1401,'oddspedia-matches'!$A:$AD,AG$2,0)</f>
        <v>#N/A</v>
      </c>
      <c r="AH1401" t="e">
        <f>VLOOKUP($Z1401,'oddspedia-matches'!$A:$AD,AH$2,0)</f>
        <v>#N/A</v>
      </c>
      <c r="AI1401" t="e">
        <f>VLOOKUP($Z1401,'oddspedia-matches'!$A:$AD,AI$2,0)</f>
        <v>#N/A</v>
      </c>
      <c r="AJ1401" t="e">
        <f>VLOOKUP($Z1401,'oddspedia-matches'!$A:$AD,AJ$2,0)</f>
        <v>#N/A</v>
      </c>
      <c r="AK1401" t="e">
        <f>VLOOKUP($Z1401,'oddspedia-matches'!$A:$AD,AK$2,0)</f>
        <v>#N/A</v>
      </c>
      <c r="AL1401" t="e">
        <f>VLOOKUP($Z1401,'oddspedia-matches'!$A:$AD,AL$2,0)</f>
        <v>#N/A</v>
      </c>
      <c r="AM1401" t="e">
        <f>VLOOKUP($Z1401,'oddspedia-matches'!$A:$AD,AM$2,0)</f>
        <v>#N/A</v>
      </c>
      <c r="AN1401" t="e">
        <f>VLOOKUP($Z1401,'oddspedia-matches'!$A:$AD,AN$2,0)</f>
        <v>#N/A</v>
      </c>
      <c r="AO1401" t="e">
        <f>VLOOKUP($Z1401,'oddspedia-matches'!$A:$AD,AO$2,0)</f>
        <v>#N/A</v>
      </c>
      <c r="AP1401" t="e">
        <f>VLOOKUP($Z1401,'oddspedia-matches'!$A:$AD,AP$2,0)</f>
        <v>#N/A</v>
      </c>
      <c r="AQ1401" t="e">
        <f>VLOOKUP($Z1401,'oddspedia-matches'!$A:$AD,AQ$2,0)</f>
        <v>#N/A</v>
      </c>
    </row>
    <row r="1402" spans="2:44" hidden="1" x14ac:dyDescent="0.3">
      <c r="B1402" t="s">
        <v>454</v>
      </c>
      <c r="C1402" t="s">
        <v>7061</v>
      </c>
      <c r="D1402" s="25">
        <v>0.66666666666666663</v>
      </c>
      <c r="E1402" t="s">
        <v>231</v>
      </c>
      <c r="F1402" t="s">
        <v>776</v>
      </c>
      <c r="H1402">
        <v>50.4</v>
      </c>
      <c r="I1402">
        <v>27</v>
      </c>
      <c r="J1402">
        <v>22.5</v>
      </c>
      <c r="K1402">
        <v>77.5</v>
      </c>
      <c r="L1402">
        <v>49.6</v>
      </c>
      <c r="M1402">
        <v>73</v>
      </c>
      <c r="N1402">
        <v>41.6</v>
      </c>
      <c r="O1402">
        <v>40.9</v>
      </c>
      <c r="P1402">
        <v>17.399999999999999</v>
      </c>
      <c r="Q1402">
        <v>71.2</v>
      </c>
      <c r="R1402">
        <v>76</v>
      </c>
      <c r="S1402">
        <v>50.3</v>
      </c>
      <c r="T1402">
        <v>49.7</v>
      </c>
      <c r="U1402">
        <v>56.1</v>
      </c>
      <c r="V1402">
        <v>53.4</v>
      </c>
      <c r="W1402">
        <v>46.6</v>
      </c>
      <c r="X1402" t="str">
        <f>VLOOKUP(E1402,'Transform table'!A:B,2,0)</f>
        <v>Bahia</v>
      </c>
      <c r="Y1402" t="str">
        <f>VLOOKUP(F1402,'Transform table'!A:B,2,0)</f>
        <v>Vasco Da Gama RJ</v>
      </c>
      <c r="Z1402" t="str">
        <f t="shared" si="7"/>
        <v>09/08/2026BahiaVasco Da Gama RJ</v>
      </c>
      <c r="AA1402" t="e">
        <f>VLOOKUP($Z1402,'oddspedia-matches'!$A:$AD,AA$2,0)</f>
        <v>#N/A</v>
      </c>
      <c r="AB1402" t="e">
        <f>VLOOKUP($Z1402,'oddspedia-matches'!$A:$AD,AB$2,0)</f>
        <v>#N/A</v>
      </c>
      <c r="AC1402" t="e">
        <f>VLOOKUP($Z1402,'oddspedia-matches'!$A:$AD,AC$2,0)</f>
        <v>#N/A</v>
      </c>
      <c r="AD1402" t="e">
        <f>VLOOKUP($Z1402,'oddspedia-matches'!$A:$AD,AD$2,0)</f>
        <v>#N/A</v>
      </c>
      <c r="AE1402" t="e">
        <f>VLOOKUP($Z1402,'oddspedia-matches'!$A:$AD,AE$2,0)</f>
        <v>#N/A</v>
      </c>
      <c r="AF1402" t="e">
        <f>VLOOKUP($Z1402,'oddspedia-matches'!$A:$AD,AF$2,0)</f>
        <v>#N/A</v>
      </c>
      <c r="AG1402" t="e">
        <f>VLOOKUP($Z1402,'oddspedia-matches'!$A:$AD,AG$2,0)</f>
        <v>#N/A</v>
      </c>
      <c r="AH1402" t="e">
        <f>VLOOKUP($Z1402,'oddspedia-matches'!$A:$AD,AH$2,0)</f>
        <v>#N/A</v>
      </c>
      <c r="AI1402" t="e">
        <f>VLOOKUP($Z1402,'oddspedia-matches'!$A:$AD,AI$2,0)</f>
        <v>#N/A</v>
      </c>
      <c r="AJ1402" t="e">
        <f>VLOOKUP($Z1402,'oddspedia-matches'!$A:$AD,AJ$2,0)</f>
        <v>#N/A</v>
      </c>
      <c r="AK1402" t="e">
        <f>VLOOKUP($Z1402,'oddspedia-matches'!$A:$AD,AK$2,0)</f>
        <v>#N/A</v>
      </c>
      <c r="AL1402" t="e">
        <f>VLOOKUP($Z1402,'oddspedia-matches'!$A:$AD,AL$2,0)</f>
        <v>#N/A</v>
      </c>
      <c r="AM1402" t="e">
        <f>VLOOKUP($Z1402,'oddspedia-matches'!$A:$AD,AM$2,0)</f>
        <v>#N/A</v>
      </c>
      <c r="AN1402" t="e">
        <f>VLOOKUP($Z1402,'oddspedia-matches'!$A:$AD,AN$2,0)</f>
        <v>#N/A</v>
      </c>
      <c r="AO1402" t="e">
        <f>VLOOKUP($Z1402,'oddspedia-matches'!$A:$AD,AO$2,0)</f>
        <v>#N/A</v>
      </c>
      <c r="AP1402" t="e">
        <f>VLOOKUP($Z1402,'oddspedia-matches'!$A:$AD,AP$2,0)</f>
        <v>#N/A</v>
      </c>
      <c r="AQ1402" t="e">
        <f>VLOOKUP($Z1402,'oddspedia-matches'!$A:$AD,AQ$2,0)</f>
        <v>#N/A</v>
      </c>
      <c r="AR1402" t="s">
        <v>7123</v>
      </c>
    </row>
    <row r="1403" spans="2:44" hidden="1" x14ac:dyDescent="0.3">
      <c r="B1403" t="s">
        <v>454</v>
      </c>
      <c r="C1403" t="s">
        <v>7061</v>
      </c>
      <c r="D1403" s="25">
        <v>0.66666666666666663</v>
      </c>
      <c r="E1403" t="s">
        <v>40</v>
      </c>
      <c r="F1403" t="s">
        <v>67</v>
      </c>
      <c r="H1403">
        <v>58.1</v>
      </c>
      <c r="I1403">
        <v>25.6</v>
      </c>
      <c r="J1403">
        <v>16.399999999999999</v>
      </c>
      <c r="K1403">
        <v>83.6</v>
      </c>
      <c r="L1403">
        <v>41.9</v>
      </c>
      <c r="M1403">
        <v>74.400000000000006</v>
      </c>
      <c r="N1403">
        <v>50.6</v>
      </c>
      <c r="O1403">
        <v>38.299999999999997</v>
      </c>
      <c r="P1403">
        <v>11.1</v>
      </c>
      <c r="Q1403">
        <v>71.3</v>
      </c>
      <c r="R1403">
        <v>74.2</v>
      </c>
      <c r="S1403">
        <v>48</v>
      </c>
      <c r="T1403">
        <v>52</v>
      </c>
      <c r="U1403">
        <v>59.7</v>
      </c>
      <c r="V1403">
        <v>47.9</v>
      </c>
      <c r="W1403">
        <v>52.1</v>
      </c>
      <c r="X1403" t="str">
        <f>VLOOKUP(E1403,'Transform table'!A:B,2,0)</f>
        <v>Palmeiras</v>
      </c>
      <c r="Y1403" t="str">
        <f>VLOOKUP(F1403,'Transform table'!A:B,2,0)</f>
        <v>Internacional</v>
      </c>
      <c r="Z1403" t="str">
        <f t="shared" si="7"/>
        <v>09/08/2026PalmeirasInternacional</v>
      </c>
      <c r="AA1403" t="e">
        <f>VLOOKUP($Z1403,'oddspedia-matches'!$A:$AD,AA$2,0)</f>
        <v>#N/A</v>
      </c>
      <c r="AB1403" t="e">
        <f>VLOOKUP($Z1403,'oddspedia-matches'!$A:$AD,AB$2,0)</f>
        <v>#N/A</v>
      </c>
      <c r="AC1403" t="e">
        <f>VLOOKUP($Z1403,'oddspedia-matches'!$A:$AD,AC$2,0)</f>
        <v>#N/A</v>
      </c>
      <c r="AD1403" t="e">
        <f>VLOOKUP($Z1403,'oddspedia-matches'!$A:$AD,AD$2,0)</f>
        <v>#N/A</v>
      </c>
      <c r="AE1403" t="e">
        <f>VLOOKUP($Z1403,'oddspedia-matches'!$A:$AD,AE$2,0)</f>
        <v>#N/A</v>
      </c>
      <c r="AF1403" t="e">
        <f>VLOOKUP($Z1403,'oddspedia-matches'!$A:$AD,AF$2,0)</f>
        <v>#N/A</v>
      </c>
      <c r="AG1403" t="e">
        <f>VLOOKUP($Z1403,'oddspedia-matches'!$A:$AD,AG$2,0)</f>
        <v>#N/A</v>
      </c>
      <c r="AH1403" t="e">
        <f>VLOOKUP($Z1403,'oddspedia-matches'!$A:$AD,AH$2,0)</f>
        <v>#N/A</v>
      </c>
      <c r="AI1403" t="e">
        <f>VLOOKUP($Z1403,'oddspedia-matches'!$A:$AD,AI$2,0)</f>
        <v>#N/A</v>
      </c>
      <c r="AJ1403" t="e">
        <f>VLOOKUP($Z1403,'oddspedia-matches'!$A:$AD,AJ$2,0)</f>
        <v>#N/A</v>
      </c>
      <c r="AK1403" t="e">
        <f>VLOOKUP($Z1403,'oddspedia-matches'!$A:$AD,AK$2,0)</f>
        <v>#N/A</v>
      </c>
      <c r="AL1403" t="e">
        <f>VLOOKUP($Z1403,'oddspedia-matches'!$A:$AD,AL$2,0)</f>
        <v>#N/A</v>
      </c>
      <c r="AM1403" t="e">
        <f>VLOOKUP($Z1403,'oddspedia-matches'!$A:$AD,AM$2,0)</f>
        <v>#N/A</v>
      </c>
      <c r="AN1403" t="e">
        <f>VLOOKUP($Z1403,'oddspedia-matches'!$A:$AD,AN$2,0)</f>
        <v>#N/A</v>
      </c>
      <c r="AO1403" t="e">
        <f>VLOOKUP($Z1403,'oddspedia-matches'!$A:$AD,AO$2,0)</f>
        <v>#N/A</v>
      </c>
      <c r="AP1403" t="e">
        <f>VLOOKUP($Z1403,'oddspedia-matches'!$A:$AD,AP$2,0)</f>
        <v>#N/A</v>
      </c>
      <c r="AQ1403" t="e">
        <f>VLOOKUP($Z1403,'oddspedia-matches'!$A:$AD,AQ$2,0)</f>
        <v>#N/A</v>
      </c>
      <c r="AR1403" t="s">
        <v>7123</v>
      </c>
    </row>
    <row r="1404" spans="2:44" hidden="1" x14ac:dyDescent="0.3">
      <c r="B1404" t="s">
        <v>455</v>
      </c>
      <c r="C1404" t="s">
        <v>7061</v>
      </c>
      <c r="D1404" s="25">
        <v>0.66666666666666663</v>
      </c>
      <c r="E1404" t="s">
        <v>71</v>
      </c>
      <c r="F1404" t="s">
        <v>115</v>
      </c>
      <c r="H1404">
        <v>41.5</v>
      </c>
      <c r="I1404">
        <v>31</v>
      </c>
      <c r="J1404">
        <v>27.5</v>
      </c>
      <c r="K1404">
        <v>72.5</v>
      </c>
      <c r="L1404">
        <v>58.5</v>
      </c>
      <c r="M1404">
        <v>69</v>
      </c>
      <c r="N1404">
        <v>23.6</v>
      </c>
      <c r="O1404">
        <v>49.4</v>
      </c>
      <c r="P1404">
        <v>27</v>
      </c>
      <c r="Q1404">
        <v>60.9</v>
      </c>
      <c r="R1404">
        <v>66.900000000000006</v>
      </c>
      <c r="S1404">
        <v>38.9</v>
      </c>
      <c r="T1404">
        <v>61.1</v>
      </c>
      <c r="U1404">
        <v>66.3</v>
      </c>
      <c r="V1404">
        <v>46.2</v>
      </c>
      <c r="W1404">
        <v>53.8</v>
      </c>
      <c r="X1404" t="str">
        <f>VLOOKUP(E1404,'Transform table'!A:B,2,0)</f>
        <v>Nautico</v>
      </c>
      <c r="Y1404" t="str">
        <f>VLOOKUP(F1404,'Transform table'!A:B,2,0)</f>
        <v>Atletico Goianiense</v>
      </c>
      <c r="Z1404" t="str">
        <f t="shared" si="7"/>
        <v>09/08/2026NauticoAtletico Goianiense</v>
      </c>
      <c r="AA1404" t="e">
        <f>VLOOKUP($Z1404,'oddspedia-matches'!$A:$AD,AA$2,0)</f>
        <v>#N/A</v>
      </c>
      <c r="AB1404" t="e">
        <f>VLOOKUP($Z1404,'oddspedia-matches'!$A:$AD,AB$2,0)</f>
        <v>#N/A</v>
      </c>
      <c r="AC1404" t="e">
        <f>VLOOKUP($Z1404,'oddspedia-matches'!$A:$AD,AC$2,0)</f>
        <v>#N/A</v>
      </c>
      <c r="AD1404" t="e">
        <f>VLOOKUP($Z1404,'oddspedia-matches'!$A:$AD,AD$2,0)</f>
        <v>#N/A</v>
      </c>
      <c r="AE1404" t="e">
        <f>VLOOKUP($Z1404,'oddspedia-matches'!$A:$AD,AE$2,0)</f>
        <v>#N/A</v>
      </c>
      <c r="AF1404" t="e">
        <f>VLOOKUP($Z1404,'oddspedia-matches'!$A:$AD,AF$2,0)</f>
        <v>#N/A</v>
      </c>
      <c r="AG1404" t="e">
        <f>VLOOKUP($Z1404,'oddspedia-matches'!$A:$AD,AG$2,0)</f>
        <v>#N/A</v>
      </c>
      <c r="AH1404" t="e">
        <f>VLOOKUP($Z1404,'oddspedia-matches'!$A:$AD,AH$2,0)</f>
        <v>#N/A</v>
      </c>
      <c r="AI1404" t="e">
        <f>VLOOKUP($Z1404,'oddspedia-matches'!$A:$AD,AI$2,0)</f>
        <v>#N/A</v>
      </c>
      <c r="AJ1404" t="e">
        <f>VLOOKUP($Z1404,'oddspedia-matches'!$A:$AD,AJ$2,0)</f>
        <v>#N/A</v>
      </c>
      <c r="AK1404" t="e">
        <f>VLOOKUP($Z1404,'oddspedia-matches'!$A:$AD,AK$2,0)</f>
        <v>#N/A</v>
      </c>
      <c r="AL1404" t="e">
        <f>VLOOKUP($Z1404,'oddspedia-matches'!$A:$AD,AL$2,0)</f>
        <v>#N/A</v>
      </c>
      <c r="AM1404" t="e">
        <f>VLOOKUP($Z1404,'oddspedia-matches'!$A:$AD,AM$2,0)</f>
        <v>#N/A</v>
      </c>
      <c r="AN1404" t="e">
        <f>VLOOKUP($Z1404,'oddspedia-matches'!$A:$AD,AN$2,0)</f>
        <v>#N/A</v>
      </c>
      <c r="AO1404" t="e">
        <f>VLOOKUP($Z1404,'oddspedia-matches'!$A:$AD,AO$2,0)</f>
        <v>#N/A</v>
      </c>
      <c r="AP1404" t="e">
        <f>VLOOKUP($Z1404,'oddspedia-matches'!$A:$AD,AP$2,0)</f>
        <v>#N/A</v>
      </c>
      <c r="AQ1404" t="e">
        <f>VLOOKUP($Z1404,'oddspedia-matches'!$A:$AD,AQ$2,0)</f>
        <v>#N/A</v>
      </c>
    </row>
    <row r="1405" spans="2:44" hidden="1" x14ac:dyDescent="0.3">
      <c r="B1405" t="s">
        <v>455</v>
      </c>
      <c r="C1405" t="s">
        <v>7061</v>
      </c>
      <c r="D1405" s="25">
        <v>0.66666666666666663</v>
      </c>
      <c r="E1405" t="s">
        <v>234</v>
      </c>
      <c r="F1405" t="s">
        <v>119</v>
      </c>
      <c r="H1405">
        <v>43.3</v>
      </c>
      <c r="I1405">
        <v>31.3</v>
      </c>
      <c r="J1405">
        <v>25.4</v>
      </c>
      <c r="K1405">
        <v>74.599999999999994</v>
      </c>
      <c r="L1405">
        <v>56.7</v>
      </c>
      <c r="M1405">
        <v>68.7</v>
      </c>
      <c r="N1405">
        <v>29.1</v>
      </c>
      <c r="O1405">
        <v>50.7</v>
      </c>
      <c r="P1405">
        <v>20.2</v>
      </c>
      <c r="Q1405">
        <v>58.5</v>
      </c>
      <c r="R1405">
        <v>64.599999999999994</v>
      </c>
      <c r="S1405">
        <v>36.4</v>
      </c>
      <c r="T1405">
        <v>63.6</v>
      </c>
      <c r="U1405">
        <v>68.900000000000006</v>
      </c>
      <c r="V1405">
        <v>43.6</v>
      </c>
      <c r="W1405">
        <v>56.4</v>
      </c>
      <c r="X1405" t="str">
        <f>VLOOKUP(E1405,'Transform table'!A:B,2,0)</f>
        <v>Novorizontino SP</v>
      </c>
      <c r="Y1405" t="str">
        <f>VLOOKUP(F1405,'Transform table'!A:B,2,0)</f>
        <v>EC Juventude</v>
      </c>
      <c r="Z1405" t="str">
        <f t="shared" si="7"/>
        <v>09/08/2026Novorizontino SPEC Juventude</v>
      </c>
      <c r="AA1405" t="e">
        <f>VLOOKUP($Z1405,'oddspedia-matches'!$A:$AD,AA$2,0)</f>
        <v>#N/A</v>
      </c>
      <c r="AB1405" t="e">
        <f>VLOOKUP($Z1405,'oddspedia-matches'!$A:$AD,AB$2,0)</f>
        <v>#N/A</v>
      </c>
      <c r="AC1405" t="e">
        <f>VLOOKUP($Z1405,'oddspedia-matches'!$A:$AD,AC$2,0)</f>
        <v>#N/A</v>
      </c>
      <c r="AD1405" t="e">
        <f>VLOOKUP($Z1405,'oddspedia-matches'!$A:$AD,AD$2,0)</f>
        <v>#N/A</v>
      </c>
      <c r="AE1405" t="e">
        <f>VLOOKUP($Z1405,'oddspedia-matches'!$A:$AD,AE$2,0)</f>
        <v>#N/A</v>
      </c>
      <c r="AF1405" t="e">
        <f>VLOOKUP($Z1405,'oddspedia-matches'!$A:$AD,AF$2,0)</f>
        <v>#N/A</v>
      </c>
      <c r="AG1405" t="e">
        <f>VLOOKUP($Z1405,'oddspedia-matches'!$A:$AD,AG$2,0)</f>
        <v>#N/A</v>
      </c>
      <c r="AH1405" t="e">
        <f>VLOOKUP($Z1405,'oddspedia-matches'!$A:$AD,AH$2,0)</f>
        <v>#N/A</v>
      </c>
      <c r="AI1405" t="e">
        <f>VLOOKUP($Z1405,'oddspedia-matches'!$A:$AD,AI$2,0)</f>
        <v>#N/A</v>
      </c>
      <c r="AJ1405" t="e">
        <f>VLOOKUP($Z1405,'oddspedia-matches'!$A:$AD,AJ$2,0)</f>
        <v>#N/A</v>
      </c>
      <c r="AK1405" t="e">
        <f>VLOOKUP($Z1405,'oddspedia-matches'!$A:$AD,AK$2,0)</f>
        <v>#N/A</v>
      </c>
      <c r="AL1405" t="e">
        <f>VLOOKUP($Z1405,'oddspedia-matches'!$A:$AD,AL$2,0)</f>
        <v>#N/A</v>
      </c>
      <c r="AM1405" t="e">
        <f>VLOOKUP($Z1405,'oddspedia-matches'!$A:$AD,AM$2,0)</f>
        <v>#N/A</v>
      </c>
      <c r="AN1405" t="e">
        <f>VLOOKUP($Z1405,'oddspedia-matches'!$A:$AD,AN$2,0)</f>
        <v>#N/A</v>
      </c>
      <c r="AO1405" t="e">
        <f>VLOOKUP($Z1405,'oddspedia-matches'!$A:$AD,AO$2,0)</f>
        <v>#N/A</v>
      </c>
      <c r="AP1405" t="e">
        <f>VLOOKUP($Z1405,'oddspedia-matches'!$A:$AD,AP$2,0)</f>
        <v>#N/A</v>
      </c>
      <c r="AQ1405" t="e">
        <f>VLOOKUP($Z1405,'oddspedia-matches'!$A:$AD,AQ$2,0)</f>
        <v>#N/A</v>
      </c>
    </row>
    <row r="1406" spans="2:44" hidden="1" x14ac:dyDescent="0.3">
      <c r="B1406" t="s">
        <v>728</v>
      </c>
      <c r="C1406" t="s">
        <v>7061</v>
      </c>
      <c r="D1406" s="25">
        <v>0.66666666666666663</v>
      </c>
      <c r="E1406" t="s">
        <v>1276</v>
      </c>
      <c r="F1406" t="s">
        <v>1217</v>
      </c>
      <c r="H1406">
        <v>52.2</v>
      </c>
      <c r="I1406">
        <v>25.5</v>
      </c>
      <c r="J1406">
        <v>22.4</v>
      </c>
      <c r="K1406">
        <v>77.599999999999994</v>
      </c>
      <c r="L1406">
        <v>47.8</v>
      </c>
      <c r="M1406">
        <v>74.5</v>
      </c>
      <c r="N1406">
        <v>30.4</v>
      </c>
      <c r="O1406">
        <v>42.7</v>
      </c>
      <c r="P1406">
        <v>26.9</v>
      </c>
      <c r="Q1406">
        <v>71</v>
      </c>
      <c r="R1406">
        <v>82</v>
      </c>
      <c r="S1406">
        <v>59</v>
      </c>
      <c r="T1406">
        <v>41</v>
      </c>
      <c r="U1406">
        <v>47.6</v>
      </c>
      <c r="V1406">
        <v>59.9</v>
      </c>
      <c r="W1406">
        <v>40.1</v>
      </c>
      <c r="X1406" t="str">
        <f>VLOOKUP(E1406,'Transform table'!A:B,2,0)</f>
        <v>Maringa PR</v>
      </c>
      <c r="Y1406" t="str">
        <f>VLOOKUP(F1406,'Transform table'!A:B,2,0)</f>
        <v>Amazonas FC AM</v>
      </c>
      <c r="Z1406" t="str">
        <f t="shared" si="7"/>
        <v>09/08/2026Maringa PRAmazonas FC AM</v>
      </c>
      <c r="AA1406" t="e">
        <f>VLOOKUP($Z1406,'oddspedia-matches'!$A:$AD,AA$2,0)</f>
        <v>#N/A</v>
      </c>
      <c r="AB1406" t="e">
        <f>VLOOKUP($Z1406,'oddspedia-matches'!$A:$AD,AB$2,0)</f>
        <v>#N/A</v>
      </c>
      <c r="AC1406" t="e">
        <f>VLOOKUP($Z1406,'oddspedia-matches'!$A:$AD,AC$2,0)</f>
        <v>#N/A</v>
      </c>
      <c r="AD1406" t="e">
        <f>VLOOKUP($Z1406,'oddspedia-matches'!$A:$AD,AD$2,0)</f>
        <v>#N/A</v>
      </c>
      <c r="AE1406" t="e">
        <f>VLOOKUP($Z1406,'oddspedia-matches'!$A:$AD,AE$2,0)</f>
        <v>#N/A</v>
      </c>
      <c r="AF1406" t="e">
        <f>VLOOKUP($Z1406,'oddspedia-matches'!$A:$AD,AF$2,0)</f>
        <v>#N/A</v>
      </c>
      <c r="AG1406" t="e">
        <f>VLOOKUP($Z1406,'oddspedia-matches'!$A:$AD,AG$2,0)</f>
        <v>#N/A</v>
      </c>
      <c r="AH1406" t="e">
        <f>VLOOKUP($Z1406,'oddspedia-matches'!$A:$AD,AH$2,0)</f>
        <v>#N/A</v>
      </c>
      <c r="AI1406" t="e">
        <f>VLOOKUP($Z1406,'oddspedia-matches'!$A:$AD,AI$2,0)</f>
        <v>#N/A</v>
      </c>
      <c r="AJ1406" t="e">
        <f>VLOOKUP($Z1406,'oddspedia-matches'!$A:$AD,AJ$2,0)</f>
        <v>#N/A</v>
      </c>
      <c r="AK1406" t="e">
        <f>VLOOKUP($Z1406,'oddspedia-matches'!$A:$AD,AK$2,0)</f>
        <v>#N/A</v>
      </c>
      <c r="AL1406" t="e">
        <f>VLOOKUP($Z1406,'oddspedia-matches'!$A:$AD,AL$2,0)</f>
        <v>#N/A</v>
      </c>
      <c r="AM1406" t="e">
        <f>VLOOKUP($Z1406,'oddspedia-matches'!$A:$AD,AM$2,0)</f>
        <v>#N/A</v>
      </c>
      <c r="AN1406" t="e">
        <f>VLOOKUP($Z1406,'oddspedia-matches'!$A:$AD,AN$2,0)</f>
        <v>#N/A</v>
      </c>
      <c r="AO1406" t="e">
        <f>VLOOKUP($Z1406,'oddspedia-matches'!$A:$AD,AO$2,0)</f>
        <v>#N/A</v>
      </c>
      <c r="AP1406" t="e">
        <f>VLOOKUP($Z1406,'oddspedia-matches'!$A:$AD,AP$2,0)</f>
        <v>#N/A</v>
      </c>
      <c r="AQ1406" t="e">
        <f>VLOOKUP($Z1406,'oddspedia-matches'!$A:$AD,AQ$2,0)</f>
        <v>#N/A</v>
      </c>
      <c r="AR1406" t="s">
        <v>7122</v>
      </c>
    </row>
    <row r="1407" spans="2:44" hidden="1" x14ac:dyDescent="0.3">
      <c r="B1407" t="s">
        <v>728</v>
      </c>
      <c r="C1407" t="s">
        <v>7061</v>
      </c>
      <c r="D1407" s="25">
        <v>0.66666666666666663</v>
      </c>
      <c r="E1407" t="s">
        <v>1146</v>
      </c>
      <c r="F1407" t="s">
        <v>1275</v>
      </c>
      <c r="H1407">
        <v>40.4</v>
      </c>
      <c r="I1407">
        <v>31.1</v>
      </c>
      <c r="J1407">
        <v>28.6</v>
      </c>
      <c r="K1407">
        <v>71.400000000000006</v>
      </c>
      <c r="L1407">
        <v>59.6</v>
      </c>
      <c r="M1407">
        <v>68.900000000000006</v>
      </c>
      <c r="N1407">
        <v>34.200000000000003</v>
      </c>
      <c r="O1407">
        <v>44.9</v>
      </c>
      <c r="P1407">
        <v>20.9</v>
      </c>
      <c r="Q1407">
        <v>66.8</v>
      </c>
      <c r="R1407">
        <v>67.099999999999994</v>
      </c>
      <c r="S1407">
        <v>39.200000000000003</v>
      </c>
      <c r="T1407">
        <v>60.8</v>
      </c>
      <c r="U1407">
        <v>66</v>
      </c>
      <c r="V1407">
        <v>46.6</v>
      </c>
      <c r="W1407">
        <v>53.4</v>
      </c>
      <c r="X1407" t="str">
        <f>VLOOKUP(E1407,'Transform table'!A:B,2,0)</f>
        <v>Ypiranga RS</v>
      </c>
      <c r="Y1407" t="str">
        <f>VLOOKUP(F1407,'Transform table'!A:B,2,0)</f>
        <v>Floresta EC</v>
      </c>
      <c r="Z1407" t="str">
        <f t="shared" si="7"/>
        <v>09/08/2026Ypiranga RSFloresta EC</v>
      </c>
      <c r="AA1407" t="e">
        <f>VLOOKUP($Z1407,'oddspedia-matches'!$A:$AD,AA$2,0)</f>
        <v>#N/A</v>
      </c>
      <c r="AB1407" t="e">
        <f>VLOOKUP($Z1407,'oddspedia-matches'!$A:$AD,AB$2,0)</f>
        <v>#N/A</v>
      </c>
      <c r="AC1407" t="e">
        <f>VLOOKUP($Z1407,'oddspedia-matches'!$A:$AD,AC$2,0)</f>
        <v>#N/A</v>
      </c>
      <c r="AD1407" t="e">
        <f>VLOOKUP($Z1407,'oddspedia-matches'!$A:$AD,AD$2,0)</f>
        <v>#N/A</v>
      </c>
      <c r="AE1407" t="e">
        <f>VLOOKUP($Z1407,'oddspedia-matches'!$A:$AD,AE$2,0)</f>
        <v>#N/A</v>
      </c>
      <c r="AF1407" t="e">
        <f>VLOOKUP($Z1407,'oddspedia-matches'!$A:$AD,AF$2,0)</f>
        <v>#N/A</v>
      </c>
      <c r="AG1407" t="e">
        <f>VLOOKUP($Z1407,'oddspedia-matches'!$A:$AD,AG$2,0)</f>
        <v>#N/A</v>
      </c>
      <c r="AH1407" t="e">
        <f>VLOOKUP($Z1407,'oddspedia-matches'!$A:$AD,AH$2,0)</f>
        <v>#N/A</v>
      </c>
      <c r="AI1407" t="e">
        <f>VLOOKUP($Z1407,'oddspedia-matches'!$A:$AD,AI$2,0)</f>
        <v>#N/A</v>
      </c>
      <c r="AJ1407" t="e">
        <f>VLOOKUP($Z1407,'oddspedia-matches'!$A:$AD,AJ$2,0)</f>
        <v>#N/A</v>
      </c>
      <c r="AK1407" t="e">
        <f>VLOOKUP($Z1407,'oddspedia-matches'!$A:$AD,AK$2,0)</f>
        <v>#N/A</v>
      </c>
      <c r="AL1407" t="e">
        <f>VLOOKUP($Z1407,'oddspedia-matches'!$A:$AD,AL$2,0)</f>
        <v>#N/A</v>
      </c>
      <c r="AM1407" t="e">
        <f>VLOOKUP($Z1407,'oddspedia-matches'!$A:$AD,AM$2,0)</f>
        <v>#N/A</v>
      </c>
      <c r="AN1407" t="e">
        <f>VLOOKUP($Z1407,'oddspedia-matches'!$A:$AD,AN$2,0)</f>
        <v>#N/A</v>
      </c>
      <c r="AO1407" t="e">
        <f>VLOOKUP($Z1407,'oddspedia-matches'!$A:$AD,AO$2,0)</f>
        <v>#N/A</v>
      </c>
      <c r="AP1407" t="e">
        <f>VLOOKUP($Z1407,'oddspedia-matches'!$A:$AD,AP$2,0)</f>
        <v>#N/A</v>
      </c>
      <c r="AQ1407" t="e">
        <f>VLOOKUP($Z1407,'oddspedia-matches'!$A:$AD,AQ$2,0)</f>
        <v>#N/A</v>
      </c>
      <c r="AR1407" t="s">
        <v>7123</v>
      </c>
    </row>
    <row r="1408" spans="2:44" hidden="1" x14ac:dyDescent="0.3">
      <c r="B1408" t="s">
        <v>485</v>
      </c>
      <c r="C1408" t="s">
        <v>7061</v>
      </c>
      <c r="D1408" s="25">
        <v>0.66666666666666663</v>
      </c>
      <c r="E1408" t="s">
        <v>1225</v>
      </c>
      <c r="F1408" t="s">
        <v>202</v>
      </c>
      <c r="H1408">
        <v>38.299999999999997</v>
      </c>
      <c r="I1408">
        <v>27.2</v>
      </c>
      <c r="J1408">
        <v>34.5</v>
      </c>
      <c r="K1408">
        <v>65.5</v>
      </c>
      <c r="L1408">
        <v>61.7</v>
      </c>
      <c r="M1408">
        <v>72.8</v>
      </c>
      <c r="N1408">
        <v>28</v>
      </c>
      <c r="O1408">
        <v>41.6</v>
      </c>
      <c r="P1408">
        <v>30.4</v>
      </c>
      <c r="Q1408">
        <v>72.900000000000006</v>
      </c>
      <c r="R1408">
        <v>81.8</v>
      </c>
      <c r="S1408">
        <v>58.7</v>
      </c>
      <c r="T1408">
        <v>41.3</v>
      </c>
      <c r="U1408">
        <v>47</v>
      </c>
      <c r="V1408">
        <v>62.4</v>
      </c>
      <c r="W1408">
        <v>37.6</v>
      </c>
      <c r="X1408" t="str">
        <f>VLOOKUP(E1408,'Transform table'!A:B,2,0)</f>
        <v>CD OHiggins</v>
      </c>
      <c r="Y1408" t="str">
        <f>VLOOKUP(F1408,'Transform table'!A:B,2,0)</f>
        <v>Deportes Limache</v>
      </c>
      <c r="Z1408" t="str">
        <f t="shared" si="7"/>
        <v>09/08/2026CD OHigginsDeportes Limache</v>
      </c>
      <c r="AA1408" t="e">
        <f>VLOOKUP($Z1408,'oddspedia-matches'!$A:$AD,AA$2,0)</f>
        <v>#N/A</v>
      </c>
      <c r="AB1408" t="e">
        <f>VLOOKUP($Z1408,'oddspedia-matches'!$A:$AD,AB$2,0)</f>
        <v>#N/A</v>
      </c>
      <c r="AC1408" t="e">
        <f>VLOOKUP($Z1408,'oddspedia-matches'!$A:$AD,AC$2,0)</f>
        <v>#N/A</v>
      </c>
      <c r="AD1408" t="e">
        <f>VLOOKUP($Z1408,'oddspedia-matches'!$A:$AD,AD$2,0)</f>
        <v>#N/A</v>
      </c>
      <c r="AE1408" t="e">
        <f>VLOOKUP($Z1408,'oddspedia-matches'!$A:$AD,AE$2,0)</f>
        <v>#N/A</v>
      </c>
      <c r="AF1408" t="e">
        <f>VLOOKUP($Z1408,'oddspedia-matches'!$A:$AD,AF$2,0)</f>
        <v>#N/A</v>
      </c>
      <c r="AG1408" t="e">
        <f>VLOOKUP($Z1408,'oddspedia-matches'!$A:$AD,AG$2,0)</f>
        <v>#N/A</v>
      </c>
      <c r="AH1408" t="e">
        <f>VLOOKUP($Z1408,'oddspedia-matches'!$A:$AD,AH$2,0)</f>
        <v>#N/A</v>
      </c>
      <c r="AI1408" t="e">
        <f>VLOOKUP($Z1408,'oddspedia-matches'!$A:$AD,AI$2,0)</f>
        <v>#N/A</v>
      </c>
      <c r="AJ1408" t="e">
        <f>VLOOKUP($Z1408,'oddspedia-matches'!$A:$AD,AJ$2,0)</f>
        <v>#N/A</v>
      </c>
      <c r="AK1408" t="e">
        <f>VLOOKUP($Z1408,'oddspedia-matches'!$A:$AD,AK$2,0)</f>
        <v>#N/A</v>
      </c>
      <c r="AL1408" t="e">
        <f>VLOOKUP($Z1408,'oddspedia-matches'!$A:$AD,AL$2,0)</f>
        <v>#N/A</v>
      </c>
      <c r="AM1408" t="e">
        <f>VLOOKUP($Z1408,'oddspedia-matches'!$A:$AD,AM$2,0)</f>
        <v>#N/A</v>
      </c>
      <c r="AN1408" t="e">
        <f>VLOOKUP($Z1408,'oddspedia-matches'!$A:$AD,AN$2,0)</f>
        <v>#N/A</v>
      </c>
      <c r="AO1408" t="e">
        <f>VLOOKUP($Z1408,'oddspedia-matches'!$A:$AD,AO$2,0)</f>
        <v>#N/A</v>
      </c>
      <c r="AP1408" t="e">
        <f>VLOOKUP($Z1408,'oddspedia-matches'!$A:$AD,AP$2,0)</f>
        <v>#N/A</v>
      </c>
      <c r="AQ1408" t="e">
        <f>VLOOKUP($Z1408,'oddspedia-matches'!$A:$AD,AQ$2,0)</f>
        <v>#N/A</v>
      </c>
    </row>
    <row r="1409" spans="2:45" hidden="1" x14ac:dyDescent="0.3">
      <c r="B1409" t="s">
        <v>488</v>
      </c>
      <c r="C1409" t="s">
        <v>7061</v>
      </c>
      <c r="D1409" s="25">
        <v>0.66666666666666663</v>
      </c>
      <c r="E1409" t="s">
        <v>1097</v>
      </c>
      <c r="F1409" t="s">
        <v>692</v>
      </c>
      <c r="H1409">
        <v>36.9</v>
      </c>
      <c r="I1409">
        <v>30</v>
      </c>
      <c r="J1409">
        <v>33.1</v>
      </c>
      <c r="K1409">
        <v>66.900000000000006</v>
      </c>
      <c r="L1409">
        <v>63.1</v>
      </c>
      <c r="M1409">
        <v>70</v>
      </c>
      <c r="N1409">
        <v>29.8</v>
      </c>
      <c r="O1409">
        <v>45.9</v>
      </c>
      <c r="P1409">
        <v>24.3</v>
      </c>
      <c r="Q1409">
        <v>65.900000000000006</v>
      </c>
      <c r="R1409">
        <v>72</v>
      </c>
      <c r="S1409">
        <v>45</v>
      </c>
      <c r="T1409">
        <v>55</v>
      </c>
      <c r="U1409">
        <v>60.4</v>
      </c>
      <c r="V1409">
        <v>51.7</v>
      </c>
      <c r="W1409">
        <v>48.3</v>
      </c>
      <c r="X1409" t="str">
        <f>VLOOKUP(E1409,'Transform table'!A:B,2,0)</f>
        <v>CSD Rangers</v>
      </c>
      <c r="Y1409" t="str">
        <f>VLOOKUP(F1409,'Transform table'!A:B,2,0)</f>
        <v>Curico Unido</v>
      </c>
      <c r="Z1409" t="str">
        <f t="shared" si="7"/>
        <v>09/08/2026CSD RangersCurico Unido</v>
      </c>
      <c r="AA1409" t="e">
        <f>VLOOKUP($Z1409,'oddspedia-matches'!$A:$AD,AA$2,0)</f>
        <v>#N/A</v>
      </c>
      <c r="AB1409" t="e">
        <f>VLOOKUP($Z1409,'oddspedia-matches'!$A:$AD,AB$2,0)</f>
        <v>#N/A</v>
      </c>
      <c r="AC1409" t="e">
        <f>VLOOKUP($Z1409,'oddspedia-matches'!$A:$AD,AC$2,0)</f>
        <v>#N/A</v>
      </c>
      <c r="AD1409" t="e">
        <f>VLOOKUP($Z1409,'oddspedia-matches'!$A:$AD,AD$2,0)</f>
        <v>#N/A</v>
      </c>
      <c r="AE1409" t="e">
        <f>VLOOKUP($Z1409,'oddspedia-matches'!$A:$AD,AE$2,0)</f>
        <v>#N/A</v>
      </c>
      <c r="AF1409" t="e">
        <f>VLOOKUP($Z1409,'oddspedia-matches'!$A:$AD,AF$2,0)</f>
        <v>#N/A</v>
      </c>
      <c r="AG1409" t="e">
        <f>VLOOKUP($Z1409,'oddspedia-matches'!$A:$AD,AG$2,0)</f>
        <v>#N/A</v>
      </c>
      <c r="AH1409" t="e">
        <f>VLOOKUP($Z1409,'oddspedia-matches'!$A:$AD,AH$2,0)</f>
        <v>#N/A</v>
      </c>
      <c r="AI1409" t="e">
        <f>VLOOKUP($Z1409,'oddspedia-matches'!$A:$AD,AI$2,0)</f>
        <v>#N/A</v>
      </c>
      <c r="AJ1409" t="e">
        <f>VLOOKUP($Z1409,'oddspedia-matches'!$A:$AD,AJ$2,0)</f>
        <v>#N/A</v>
      </c>
      <c r="AK1409" t="e">
        <f>VLOOKUP($Z1409,'oddspedia-matches'!$A:$AD,AK$2,0)</f>
        <v>#N/A</v>
      </c>
      <c r="AL1409" t="e">
        <f>VLOOKUP($Z1409,'oddspedia-matches'!$A:$AD,AL$2,0)</f>
        <v>#N/A</v>
      </c>
      <c r="AM1409" t="e">
        <f>VLOOKUP($Z1409,'oddspedia-matches'!$A:$AD,AM$2,0)</f>
        <v>#N/A</v>
      </c>
      <c r="AN1409" t="e">
        <f>VLOOKUP($Z1409,'oddspedia-matches'!$A:$AD,AN$2,0)</f>
        <v>#N/A</v>
      </c>
      <c r="AO1409" t="e">
        <f>VLOOKUP($Z1409,'oddspedia-matches'!$A:$AD,AO$2,0)</f>
        <v>#N/A</v>
      </c>
      <c r="AP1409" t="e">
        <f>VLOOKUP($Z1409,'oddspedia-matches'!$A:$AD,AP$2,0)</f>
        <v>#N/A</v>
      </c>
      <c r="AQ1409" t="e">
        <f>VLOOKUP($Z1409,'oddspedia-matches'!$A:$AD,AQ$2,0)</f>
        <v>#N/A</v>
      </c>
      <c r="AR1409" t="s">
        <v>7123</v>
      </c>
    </row>
    <row r="1410" spans="2:45" hidden="1" x14ac:dyDescent="0.3">
      <c r="B1410" t="s">
        <v>479</v>
      </c>
      <c r="C1410" t="s">
        <v>7061</v>
      </c>
      <c r="D1410" s="25">
        <v>0.66666666666666663</v>
      </c>
      <c r="E1410" t="s">
        <v>695</v>
      </c>
      <c r="F1410" t="s">
        <v>1196</v>
      </c>
      <c r="H1410">
        <v>36.299999999999997</v>
      </c>
      <c r="I1410">
        <v>29.4</v>
      </c>
      <c r="J1410">
        <v>34.299999999999997</v>
      </c>
      <c r="K1410">
        <v>65.7</v>
      </c>
      <c r="L1410">
        <v>63.7</v>
      </c>
      <c r="M1410">
        <v>70.599999999999994</v>
      </c>
      <c r="N1410">
        <v>27.3</v>
      </c>
      <c r="O1410">
        <v>45.4</v>
      </c>
      <c r="P1410">
        <v>27.4</v>
      </c>
      <c r="Q1410">
        <v>66.900000000000006</v>
      </c>
      <c r="R1410">
        <v>74.3</v>
      </c>
      <c r="S1410">
        <v>47.9</v>
      </c>
      <c r="T1410">
        <v>52.1</v>
      </c>
      <c r="U1410">
        <v>57.6</v>
      </c>
      <c r="V1410">
        <v>54</v>
      </c>
      <c r="W1410">
        <v>46</v>
      </c>
      <c r="X1410" t="str">
        <f>VLOOKUP(E1410,'Transform table'!A:B,2,0)</f>
        <v>Sportivo San Lorenzo</v>
      </c>
      <c r="Y1410" t="str">
        <f>VLOOKUP(F1410,'Transform table'!A:B,2,0)</f>
        <v>Sportivo Luqueno</v>
      </c>
      <c r="Z1410" t="str">
        <f t="shared" si="7"/>
        <v>09/08/2026Sportivo San LorenzoSportivo Luqueno</v>
      </c>
      <c r="AA1410" t="e">
        <f>VLOOKUP($Z1410,'oddspedia-matches'!$A:$AD,AA$2,0)</f>
        <v>#N/A</v>
      </c>
      <c r="AB1410" t="e">
        <f>VLOOKUP($Z1410,'oddspedia-matches'!$A:$AD,AB$2,0)</f>
        <v>#N/A</v>
      </c>
      <c r="AC1410" t="e">
        <f>VLOOKUP($Z1410,'oddspedia-matches'!$A:$AD,AC$2,0)</f>
        <v>#N/A</v>
      </c>
      <c r="AD1410" t="e">
        <f>VLOOKUP($Z1410,'oddspedia-matches'!$A:$AD,AD$2,0)</f>
        <v>#N/A</v>
      </c>
      <c r="AE1410" t="e">
        <f>VLOOKUP($Z1410,'oddspedia-matches'!$A:$AD,AE$2,0)</f>
        <v>#N/A</v>
      </c>
      <c r="AF1410" t="e">
        <f>VLOOKUP($Z1410,'oddspedia-matches'!$A:$AD,AF$2,0)</f>
        <v>#N/A</v>
      </c>
      <c r="AG1410" t="e">
        <f>VLOOKUP($Z1410,'oddspedia-matches'!$A:$AD,AG$2,0)</f>
        <v>#N/A</v>
      </c>
      <c r="AH1410" t="e">
        <f>VLOOKUP($Z1410,'oddspedia-matches'!$A:$AD,AH$2,0)</f>
        <v>#N/A</v>
      </c>
      <c r="AI1410" t="e">
        <f>VLOOKUP($Z1410,'oddspedia-matches'!$A:$AD,AI$2,0)</f>
        <v>#N/A</v>
      </c>
      <c r="AJ1410" t="e">
        <f>VLOOKUP($Z1410,'oddspedia-matches'!$A:$AD,AJ$2,0)</f>
        <v>#N/A</v>
      </c>
      <c r="AK1410" t="e">
        <f>VLOOKUP($Z1410,'oddspedia-matches'!$A:$AD,AK$2,0)</f>
        <v>#N/A</v>
      </c>
      <c r="AL1410" t="e">
        <f>VLOOKUP($Z1410,'oddspedia-matches'!$A:$AD,AL$2,0)</f>
        <v>#N/A</v>
      </c>
      <c r="AM1410" t="e">
        <f>VLOOKUP($Z1410,'oddspedia-matches'!$A:$AD,AM$2,0)</f>
        <v>#N/A</v>
      </c>
      <c r="AN1410" t="e">
        <f>VLOOKUP($Z1410,'oddspedia-matches'!$A:$AD,AN$2,0)</f>
        <v>#N/A</v>
      </c>
      <c r="AO1410" t="e">
        <f>VLOOKUP($Z1410,'oddspedia-matches'!$A:$AD,AO$2,0)</f>
        <v>#N/A</v>
      </c>
      <c r="AP1410" t="e">
        <f>VLOOKUP($Z1410,'oddspedia-matches'!$A:$AD,AP$2,0)</f>
        <v>#N/A</v>
      </c>
      <c r="AQ1410" t="e">
        <f>VLOOKUP($Z1410,'oddspedia-matches'!$A:$AD,AQ$2,0)</f>
        <v>#N/A</v>
      </c>
    </row>
    <row r="1411" spans="2:45" hidden="1" x14ac:dyDescent="0.3">
      <c r="B1411" t="s">
        <v>1007</v>
      </c>
      <c r="C1411" t="s">
        <v>7061</v>
      </c>
      <c r="D1411" s="25">
        <v>0.66666666666666663</v>
      </c>
      <c r="E1411" t="s">
        <v>1272</v>
      </c>
      <c r="F1411" t="s">
        <v>1074</v>
      </c>
      <c r="H1411">
        <v>46</v>
      </c>
      <c r="I1411">
        <v>27.8</v>
      </c>
      <c r="J1411">
        <v>26.3</v>
      </c>
      <c r="K1411">
        <v>73.7</v>
      </c>
      <c r="L1411">
        <v>54</v>
      </c>
      <c r="M1411">
        <v>72.2</v>
      </c>
      <c r="N1411">
        <v>38.1</v>
      </c>
      <c r="O1411">
        <v>40.1</v>
      </c>
      <c r="P1411">
        <v>21.8</v>
      </c>
      <c r="Q1411">
        <v>73.900000000000006</v>
      </c>
      <c r="R1411">
        <v>76.400000000000006</v>
      </c>
      <c r="S1411">
        <v>50.8</v>
      </c>
      <c r="T1411">
        <v>49.2</v>
      </c>
      <c r="U1411">
        <v>55.2</v>
      </c>
      <c r="V1411">
        <v>55.1</v>
      </c>
      <c r="W1411">
        <v>44.9</v>
      </c>
      <c r="X1411" t="str">
        <f>VLOOKUP(E1411,'Transform table'!A:B,2,0)</f>
        <v>Club Oriental De Football</v>
      </c>
      <c r="Y1411" t="str">
        <f>VLOOKUP(F1411,'Transform table'!A:B,2,0)</f>
        <v>CA Atenas</v>
      </c>
      <c r="Z1411" t="str">
        <f t="shared" si="7"/>
        <v>09/08/2026Club Oriental De FootballCA Atenas</v>
      </c>
      <c r="AA1411" t="e">
        <f>VLOOKUP($Z1411,'oddspedia-matches'!$A:$AD,AA$2,0)</f>
        <v>#N/A</v>
      </c>
      <c r="AB1411" t="e">
        <f>VLOOKUP($Z1411,'oddspedia-matches'!$A:$AD,AB$2,0)</f>
        <v>#N/A</v>
      </c>
      <c r="AC1411" t="e">
        <f>VLOOKUP($Z1411,'oddspedia-matches'!$A:$AD,AC$2,0)</f>
        <v>#N/A</v>
      </c>
      <c r="AD1411" t="e">
        <f>VLOOKUP($Z1411,'oddspedia-matches'!$A:$AD,AD$2,0)</f>
        <v>#N/A</v>
      </c>
      <c r="AE1411" t="e">
        <f>VLOOKUP($Z1411,'oddspedia-matches'!$A:$AD,AE$2,0)</f>
        <v>#N/A</v>
      </c>
      <c r="AF1411" t="e">
        <f>VLOOKUP($Z1411,'oddspedia-matches'!$A:$AD,AF$2,0)</f>
        <v>#N/A</v>
      </c>
      <c r="AG1411" t="e">
        <f>VLOOKUP($Z1411,'oddspedia-matches'!$A:$AD,AG$2,0)</f>
        <v>#N/A</v>
      </c>
      <c r="AH1411" t="e">
        <f>VLOOKUP($Z1411,'oddspedia-matches'!$A:$AD,AH$2,0)</f>
        <v>#N/A</v>
      </c>
      <c r="AI1411" t="e">
        <f>VLOOKUP($Z1411,'oddspedia-matches'!$A:$AD,AI$2,0)</f>
        <v>#N/A</v>
      </c>
      <c r="AJ1411" t="e">
        <f>VLOOKUP($Z1411,'oddspedia-matches'!$A:$AD,AJ$2,0)</f>
        <v>#N/A</v>
      </c>
      <c r="AK1411" t="e">
        <f>VLOOKUP($Z1411,'oddspedia-matches'!$A:$AD,AK$2,0)</f>
        <v>#N/A</v>
      </c>
      <c r="AL1411" t="e">
        <f>VLOOKUP($Z1411,'oddspedia-matches'!$A:$AD,AL$2,0)</f>
        <v>#N/A</v>
      </c>
      <c r="AM1411" t="e">
        <f>VLOOKUP($Z1411,'oddspedia-matches'!$A:$AD,AM$2,0)</f>
        <v>#N/A</v>
      </c>
      <c r="AN1411" t="e">
        <f>VLOOKUP($Z1411,'oddspedia-matches'!$A:$AD,AN$2,0)</f>
        <v>#N/A</v>
      </c>
      <c r="AO1411" t="e">
        <f>VLOOKUP($Z1411,'oddspedia-matches'!$A:$AD,AO$2,0)</f>
        <v>#N/A</v>
      </c>
      <c r="AP1411" t="e">
        <f>VLOOKUP($Z1411,'oddspedia-matches'!$A:$AD,AP$2,0)</f>
        <v>#N/A</v>
      </c>
      <c r="AQ1411" t="e">
        <f>VLOOKUP($Z1411,'oddspedia-matches'!$A:$AD,AQ$2,0)</f>
        <v>#N/A</v>
      </c>
    </row>
    <row r="1412" spans="2:45" hidden="1" x14ac:dyDescent="0.3">
      <c r="B1412" t="s">
        <v>481</v>
      </c>
      <c r="C1412" t="s">
        <v>7061</v>
      </c>
      <c r="D1412" s="25">
        <v>0.67708333333333337</v>
      </c>
      <c r="E1412" t="s">
        <v>263</v>
      </c>
      <c r="F1412" t="s">
        <v>7062</v>
      </c>
      <c r="H1412">
        <v>56.3</v>
      </c>
      <c r="I1412">
        <v>23.9</v>
      </c>
      <c r="J1412">
        <v>19.7</v>
      </c>
      <c r="K1412">
        <v>80.3</v>
      </c>
      <c r="L1412">
        <v>43.7</v>
      </c>
      <c r="M1412">
        <v>76.099999999999994</v>
      </c>
      <c r="N1412">
        <v>45.1</v>
      </c>
      <c r="O1412">
        <v>33.6</v>
      </c>
      <c r="P1412">
        <v>21.3</v>
      </c>
      <c r="Q1412">
        <v>83</v>
      </c>
      <c r="R1412">
        <v>90.3</v>
      </c>
      <c r="S1412">
        <v>73.7</v>
      </c>
      <c r="T1412">
        <v>26.3</v>
      </c>
      <c r="U1412">
        <v>32.6</v>
      </c>
      <c r="V1412">
        <v>70.2</v>
      </c>
      <c r="W1412">
        <v>29.8</v>
      </c>
      <c r="X1412" t="str">
        <f>VLOOKUP(E1412,'Transform table'!A:B,2,0)</f>
        <v>Breidablik</v>
      </c>
      <c r="Y1412" t="e">
        <f>VLOOKUP(F1412,'Transform table'!A:B,2,0)</f>
        <v>#N/A</v>
      </c>
      <c r="Z1412" t="e">
        <f t="shared" si="7"/>
        <v>#N/A</v>
      </c>
      <c r="AA1412" t="e">
        <f>VLOOKUP($Z1412,'oddspedia-matches'!$A:$AD,AA$2,0)</f>
        <v>#N/A</v>
      </c>
      <c r="AB1412" t="e">
        <f>VLOOKUP($Z1412,'oddspedia-matches'!$A:$AD,AB$2,0)</f>
        <v>#N/A</v>
      </c>
      <c r="AC1412" t="e">
        <f>VLOOKUP($Z1412,'oddspedia-matches'!$A:$AD,AC$2,0)</f>
        <v>#N/A</v>
      </c>
      <c r="AD1412" t="e">
        <f>VLOOKUP($Z1412,'oddspedia-matches'!$A:$AD,AD$2,0)</f>
        <v>#N/A</v>
      </c>
      <c r="AE1412" t="e">
        <f>VLOOKUP($Z1412,'oddspedia-matches'!$A:$AD,AE$2,0)</f>
        <v>#N/A</v>
      </c>
      <c r="AF1412" t="e">
        <f>VLOOKUP($Z1412,'oddspedia-matches'!$A:$AD,AF$2,0)</f>
        <v>#N/A</v>
      </c>
      <c r="AG1412" t="e">
        <f>VLOOKUP($Z1412,'oddspedia-matches'!$A:$AD,AG$2,0)</f>
        <v>#N/A</v>
      </c>
      <c r="AH1412" t="e">
        <f>VLOOKUP($Z1412,'oddspedia-matches'!$A:$AD,AH$2,0)</f>
        <v>#N/A</v>
      </c>
      <c r="AI1412" t="e">
        <f>VLOOKUP($Z1412,'oddspedia-matches'!$A:$AD,AI$2,0)</f>
        <v>#N/A</v>
      </c>
      <c r="AJ1412" t="e">
        <f>VLOOKUP($Z1412,'oddspedia-matches'!$A:$AD,AJ$2,0)</f>
        <v>#N/A</v>
      </c>
      <c r="AK1412" t="e">
        <f>VLOOKUP($Z1412,'oddspedia-matches'!$A:$AD,AK$2,0)</f>
        <v>#N/A</v>
      </c>
      <c r="AL1412" t="e">
        <f>VLOOKUP($Z1412,'oddspedia-matches'!$A:$AD,AL$2,0)</f>
        <v>#N/A</v>
      </c>
      <c r="AM1412" t="e">
        <f>VLOOKUP($Z1412,'oddspedia-matches'!$A:$AD,AM$2,0)</f>
        <v>#N/A</v>
      </c>
      <c r="AN1412" t="e">
        <f>VLOOKUP($Z1412,'oddspedia-matches'!$A:$AD,AN$2,0)</f>
        <v>#N/A</v>
      </c>
      <c r="AO1412" t="e">
        <f>VLOOKUP($Z1412,'oddspedia-matches'!$A:$AD,AO$2,0)</f>
        <v>#N/A</v>
      </c>
      <c r="AP1412" t="e">
        <f>VLOOKUP($Z1412,'oddspedia-matches'!$A:$AD,AP$2,0)</f>
        <v>#N/A</v>
      </c>
      <c r="AQ1412" t="e">
        <f>VLOOKUP($Z1412,'oddspedia-matches'!$A:$AD,AQ$2,0)</f>
        <v>#N/A</v>
      </c>
      <c r="AR1412" t="s">
        <v>7123</v>
      </c>
    </row>
    <row r="1413" spans="2:45" hidden="1" x14ac:dyDescent="0.3">
      <c r="B1413" t="s">
        <v>647</v>
      </c>
      <c r="C1413" t="s">
        <v>7061</v>
      </c>
      <c r="D1413" s="25">
        <v>0.6875</v>
      </c>
      <c r="E1413" t="s">
        <v>1162</v>
      </c>
      <c r="F1413" t="s">
        <v>325</v>
      </c>
      <c r="H1413">
        <v>47.7</v>
      </c>
      <c r="I1413">
        <v>31.2</v>
      </c>
      <c r="J1413">
        <v>21.1</v>
      </c>
      <c r="K1413">
        <v>78.900000000000006</v>
      </c>
      <c r="L1413">
        <v>52.3</v>
      </c>
      <c r="M1413">
        <v>68.8</v>
      </c>
      <c r="N1413">
        <v>38.700000000000003</v>
      </c>
      <c r="O1413">
        <v>45.9</v>
      </c>
      <c r="P1413">
        <v>15.4</v>
      </c>
      <c r="Q1413">
        <v>63.6</v>
      </c>
      <c r="R1413">
        <v>61.9</v>
      </c>
      <c r="S1413">
        <v>33.6</v>
      </c>
      <c r="T1413">
        <v>66.400000000000006</v>
      </c>
      <c r="U1413">
        <v>72</v>
      </c>
      <c r="V1413">
        <v>39.799999999999997</v>
      </c>
      <c r="W1413">
        <v>60.2</v>
      </c>
      <c r="X1413" t="str">
        <f>VLOOKUP(E1413,'Transform table'!A:B,2,0)</f>
        <v>Godoy Cruz</v>
      </c>
      <c r="Y1413" t="str">
        <f>VLOOKUP(F1413,'Transform table'!A:B,2,0)</f>
        <v>CA Chaco For Ever</v>
      </c>
      <c r="Z1413" t="str">
        <f t="shared" si="7"/>
        <v>09/08/2026Godoy CruzCA Chaco For Ever</v>
      </c>
      <c r="AA1413" t="e">
        <f>VLOOKUP($Z1413,'oddspedia-matches'!$A:$AD,AA$2,0)</f>
        <v>#N/A</v>
      </c>
      <c r="AB1413" t="e">
        <f>VLOOKUP($Z1413,'oddspedia-matches'!$A:$AD,AB$2,0)</f>
        <v>#N/A</v>
      </c>
      <c r="AC1413" t="e">
        <f>VLOOKUP($Z1413,'oddspedia-matches'!$A:$AD,AC$2,0)</f>
        <v>#N/A</v>
      </c>
      <c r="AD1413" t="e">
        <f>VLOOKUP($Z1413,'oddspedia-matches'!$A:$AD,AD$2,0)</f>
        <v>#N/A</v>
      </c>
      <c r="AE1413" t="e">
        <f>VLOOKUP($Z1413,'oddspedia-matches'!$A:$AD,AE$2,0)</f>
        <v>#N/A</v>
      </c>
      <c r="AF1413" t="e">
        <f>VLOOKUP($Z1413,'oddspedia-matches'!$A:$AD,AF$2,0)</f>
        <v>#N/A</v>
      </c>
      <c r="AG1413" t="e">
        <f>VLOOKUP($Z1413,'oddspedia-matches'!$A:$AD,AG$2,0)</f>
        <v>#N/A</v>
      </c>
      <c r="AH1413" t="e">
        <f>VLOOKUP($Z1413,'oddspedia-matches'!$A:$AD,AH$2,0)</f>
        <v>#N/A</v>
      </c>
      <c r="AI1413" t="e">
        <f>VLOOKUP($Z1413,'oddspedia-matches'!$A:$AD,AI$2,0)</f>
        <v>#N/A</v>
      </c>
      <c r="AJ1413" t="e">
        <f>VLOOKUP($Z1413,'oddspedia-matches'!$A:$AD,AJ$2,0)</f>
        <v>#N/A</v>
      </c>
      <c r="AK1413" t="e">
        <f>VLOOKUP($Z1413,'oddspedia-matches'!$A:$AD,AK$2,0)</f>
        <v>#N/A</v>
      </c>
      <c r="AL1413" t="e">
        <f>VLOOKUP($Z1413,'oddspedia-matches'!$A:$AD,AL$2,0)</f>
        <v>#N/A</v>
      </c>
      <c r="AM1413" t="e">
        <f>VLOOKUP($Z1413,'oddspedia-matches'!$A:$AD,AM$2,0)</f>
        <v>#N/A</v>
      </c>
      <c r="AN1413" t="e">
        <f>VLOOKUP($Z1413,'oddspedia-matches'!$A:$AD,AN$2,0)</f>
        <v>#N/A</v>
      </c>
      <c r="AO1413" t="e">
        <f>VLOOKUP($Z1413,'oddspedia-matches'!$A:$AD,AO$2,0)</f>
        <v>#N/A</v>
      </c>
      <c r="AP1413" t="e">
        <f>VLOOKUP($Z1413,'oddspedia-matches'!$A:$AD,AP$2,0)</f>
        <v>#N/A</v>
      </c>
      <c r="AQ1413" t="e">
        <f>VLOOKUP($Z1413,'oddspedia-matches'!$A:$AD,AQ$2,0)</f>
        <v>#N/A</v>
      </c>
    </row>
    <row r="1414" spans="2:45" hidden="1" x14ac:dyDescent="0.3">
      <c r="B1414" t="s">
        <v>4813</v>
      </c>
      <c r="C1414" t="s">
        <v>7061</v>
      </c>
      <c r="D1414" s="25">
        <v>0.6875</v>
      </c>
      <c r="E1414" t="s">
        <v>7063</v>
      </c>
      <c r="F1414" t="s">
        <v>688</v>
      </c>
      <c r="H1414">
        <v>31.8</v>
      </c>
      <c r="I1414">
        <v>29.5</v>
      </c>
      <c r="J1414">
        <v>38.799999999999997</v>
      </c>
      <c r="K1414">
        <v>61.2</v>
      </c>
      <c r="L1414">
        <v>68.2</v>
      </c>
      <c r="M1414">
        <v>70.5</v>
      </c>
      <c r="N1414">
        <v>26.5</v>
      </c>
      <c r="O1414">
        <v>44.7</v>
      </c>
      <c r="P1414">
        <v>28.7</v>
      </c>
      <c r="Q1414">
        <v>67.900000000000006</v>
      </c>
      <c r="R1414">
        <v>74.3</v>
      </c>
      <c r="S1414">
        <v>47.9</v>
      </c>
      <c r="T1414">
        <v>52.1</v>
      </c>
      <c r="U1414">
        <v>57.6</v>
      </c>
      <c r="V1414">
        <v>53.9</v>
      </c>
      <c r="W1414">
        <v>46.1</v>
      </c>
      <c r="X1414" t="e">
        <f>VLOOKUP(E1414,'Transform table'!A:B,2,0)</f>
        <v>#N/A</v>
      </c>
      <c r="Y1414" t="str">
        <f>VLOOKUP(F1414,'Transform table'!A:B,2,0)</f>
        <v>Portuguesa SP</v>
      </c>
      <c r="Z1414" t="e">
        <f t="shared" si="7"/>
        <v>#N/A</v>
      </c>
      <c r="AA1414" t="e">
        <f>VLOOKUP($Z1414,'oddspedia-matches'!$A:$AD,AA$2,0)</f>
        <v>#N/A</v>
      </c>
      <c r="AB1414" t="e">
        <f>VLOOKUP($Z1414,'oddspedia-matches'!$A:$AD,AB$2,0)</f>
        <v>#N/A</v>
      </c>
      <c r="AC1414" t="e">
        <f>VLOOKUP($Z1414,'oddspedia-matches'!$A:$AD,AC$2,0)</f>
        <v>#N/A</v>
      </c>
      <c r="AD1414" t="e">
        <f>VLOOKUP($Z1414,'oddspedia-matches'!$A:$AD,AD$2,0)</f>
        <v>#N/A</v>
      </c>
      <c r="AE1414" t="e">
        <f>VLOOKUP($Z1414,'oddspedia-matches'!$A:$AD,AE$2,0)</f>
        <v>#N/A</v>
      </c>
      <c r="AF1414" t="e">
        <f>VLOOKUP($Z1414,'oddspedia-matches'!$A:$AD,AF$2,0)</f>
        <v>#N/A</v>
      </c>
      <c r="AG1414" t="e">
        <f>VLOOKUP($Z1414,'oddspedia-matches'!$A:$AD,AG$2,0)</f>
        <v>#N/A</v>
      </c>
      <c r="AH1414" t="e">
        <f>VLOOKUP($Z1414,'oddspedia-matches'!$A:$AD,AH$2,0)</f>
        <v>#N/A</v>
      </c>
      <c r="AI1414" t="e">
        <f>VLOOKUP($Z1414,'oddspedia-matches'!$A:$AD,AI$2,0)</f>
        <v>#N/A</v>
      </c>
      <c r="AJ1414" t="e">
        <f>VLOOKUP($Z1414,'oddspedia-matches'!$A:$AD,AJ$2,0)</f>
        <v>#N/A</v>
      </c>
      <c r="AK1414" t="e">
        <f>VLOOKUP($Z1414,'oddspedia-matches'!$A:$AD,AK$2,0)</f>
        <v>#N/A</v>
      </c>
      <c r="AL1414" t="e">
        <f>VLOOKUP($Z1414,'oddspedia-matches'!$A:$AD,AL$2,0)</f>
        <v>#N/A</v>
      </c>
      <c r="AM1414" t="e">
        <f>VLOOKUP($Z1414,'oddspedia-matches'!$A:$AD,AM$2,0)</f>
        <v>#N/A</v>
      </c>
      <c r="AN1414" t="e">
        <f>VLOOKUP($Z1414,'oddspedia-matches'!$A:$AD,AN$2,0)</f>
        <v>#N/A</v>
      </c>
      <c r="AO1414" t="e">
        <f>VLOOKUP($Z1414,'oddspedia-matches'!$A:$AD,AO$2,0)</f>
        <v>#N/A</v>
      </c>
      <c r="AP1414" t="e">
        <f>VLOOKUP($Z1414,'oddspedia-matches'!$A:$AD,AP$2,0)</f>
        <v>#N/A</v>
      </c>
      <c r="AQ1414" t="e">
        <f>VLOOKUP($Z1414,'oddspedia-matches'!$A:$AD,AQ$2,0)</f>
        <v>#N/A</v>
      </c>
    </row>
    <row r="1415" spans="2:45" hidden="1" x14ac:dyDescent="0.3">
      <c r="B1415" t="s">
        <v>647</v>
      </c>
      <c r="C1415" t="s">
        <v>7061</v>
      </c>
      <c r="D1415" s="25">
        <v>0.70833333333333337</v>
      </c>
      <c r="E1415" t="s">
        <v>327</v>
      </c>
      <c r="F1415" t="s">
        <v>700</v>
      </c>
      <c r="H1415">
        <v>46.3</v>
      </c>
      <c r="I1415">
        <v>32.5</v>
      </c>
      <c r="J1415">
        <v>21.2</v>
      </c>
      <c r="K1415">
        <v>78.8</v>
      </c>
      <c r="L1415">
        <v>53.7</v>
      </c>
      <c r="M1415">
        <v>67.5</v>
      </c>
      <c r="N1415">
        <v>31.4</v>
      </c>
      <c r="O1415">
        <v>53.3</v>
      </c>
      <c r="P1415">
        <v>15.3</v>
      </c>
      <c r="Q1415">
        <v>54</v>
      </c>
      <c r="R1415">
        <v>58.3</v>
      </c>
      <c r="S1415">
        <v>30.1</v>
      </c>
      <c r="T1415">
        <v>69.900000000000006</v>
      </c>
      <c r="U1415">
        <v>75.099999999999994</v>
      </c>
      <c r="V1415">
        <v>37</v>
      </c>
      <c r="W1415">
        <v>63</v>
      </c>
      <c r="X1415" t="str">
        <f>VLOOKUP(E1415,'Transform table'!A:B,2,0)</f>
        <v>Quilmes</v>
      </c>
      <c r="Y1415" t="str">
        <f>VLOOKUP(F1415,'Transform table'!A:B,2,0)</f>
        <v>Club Almagro</v>
      </c>
      <c r="Z1415" t="str">
        <f t="shared" si="7"/>
        <v>09/08/2026QuilmesClub Almagro</v>
      </c>
      <c r="AA1415" t="e">
        <f>VLOOKUP($Z1415,'oddspedia-matches'!$A:$AD,AA$2,0)</f>
        <v>#N/A</v>
      </c>
      <c r="AB1415" t="e">
        <f>VLOOKUP($Z1415,'oddspedia-matches'!$A:$AD,AB$2,0)</f>
        <v>#N/A</v>
      </c>
      <c r="AC1415" t="e">
        <f>VLOOKUP($Z1415,'oddspedia-matches'!$A:$AD,AC$2,0)</f>
        <v>#N/A</v>
      </c>
      <c r="AD1415" t="e">
        <f>VLOOKUP($Z1415,'oddspedia-matches'!$A:$AD,AD$2,0)</f>
        <v>#N/A</v>
      </c>
      <c r="AE1415" t="e">
        <f>VLOOKUP($Z1415,'oddspedia-matches'!$A:$AD,AE$2,0)</f>
        <v>#N/A</v>
      </c>
      <c r="AF1415" t="e">
        <f>VLOOKUP($Z1415,'oddspedia-matches'!$A:$AD,AF$2,0)</f>
        <v>#N/A</v>
      </c>
      <c r="AG1415" t="e">
        <f>VLOOKUP($Z1415,'oddspedia-matches'!$A:$AD,AG$2,0)</f>
        <v>#N/A</v>
      </c>
      <c r="AH1415" t="e">
        <f>VLOOKUP($Z1415,'oddspedia-matches'!$A:$AD,AH$2,0)</f>
        <v>#N/A</v>
      </c>
      <c r="AI1415" t="e">
        <f>VLOOKUP($Z1415,'oddspedia-matches'!$A:$AD,AI$2,0)</f>
        <v>#N/A</v>
      </c>
      <c r="AJ1415" t="e">
        <f>VLOOKUP($Z1415,'oddspedia-matches'!$A:$AD,AJ$2,0)</f>
        <v>#N/A</v>
      </c>
      <c r="AK1415" t="e">
        <f>VLOOKUP($Z1415,'oddspedia-matches'!$A:$AD,AK$2,0)</f>
        <v>#N/A</v>
      </c>
      <c r="AL1415" t="e">
        <f>VLOOKUP($Z1415,'oddspedia-matches'!$A:$AD,AL$2,0)</f>
        <v>#N/A</v>
      </c>
      <c r="AM1415" t="e">
        <f>VLOOKUP($Z1415,'oddspedia-matches'!$A:$AD,AM$2,0)</f>
        <v>#N/A</v>
      </c>
      <c r="AN1415" t="e">
        <f>VLOOKUP($Z1415,'oddspedia-matches'!$A:$AD,AN$2,0)</f>
        <v>#N/A</v>
      </c>
      <c r="AO1415" t="e">
        <f>VLOOKUP($Z1415,'oddspedia-matches'!$A:$AD,AO$2,0)</f>
        <v>#N/A</v>
      </c>
      <c r="AP1415" t="e">
        <f>VLOOKUP($Z1415,'oddspedia-matches'!$A:$AD,AP$2,0)</f>
        <v>#N/A</v>
      </c>
      <c r="AQ1415" t="e">
        <f>VLOOKUP($Z1415,'oddspedia-matches'!$A:$AD,AQ$2,0)</f>
        <v>#N/A</v>
      </c>
    </row>
    <row r="1416" spans="2:45" hidden="1" x14ac:dyDescent="0.3">
      <c r="B1416" t="s">
        <v>466</v>
      </c>
      <c r="C1416" t="s">
        <v>7061</v>
      </c>
      <c r="D1416" s="25">
        <v>0.70833333333333337</v>
      </c>
      <c r="E1416" t="s">
        <v>1199</v>
      </c>
      <c r="F1416" t="s">
        <v>96</v>
      </c>
      <c r="H1416">
        <v>41.3</v>
      </c>
      <c r="I1416">
        <v>26.3</v>
      </c>
      <c r="J1416">
        <v>32.4</v>
      </c>
      <c r="K1416">
        <v>67.599999999999994</v>
      </c>
      <c r="L1416">
        <v>58.7</v>
      </c>
      <c r="M1416">
        <v>73.7</v>
      </c>
      <c r="N1416">
        <v>38.9</v>
      </c>
      <c r="O1416">
        <v>37.200000000000003</v>
      </c>
      <c r="P1416">
        <v>23.9</v>
      </c>
      <c r="Q1416">
        <v>78.599999999999994</v>
      </c>
      <c r="R1416">
        <v>84.7</v>
      </c>
      <c r="S1416">
        <v>63.4</v>
      </c>
      <c r="T1416">
        <v>36.6</v>
      </c>
      <c r="U1416">
        <v>42.3</v>
      </c>
      <c r="V1416">
        <v>65.8</v>
      </c>
      <c r="W1416">
        <v>34.200000000000003</v>
      </c>
      <c r="X1416" t="str">
        <f>VLOOKUP(E1416,'Transform table'!A:B,2,0)</f>
        <v>Connecticut United</v>
      </c>
      <c r="Y1416" t="str">
        <f>VLOOKUP(F1416,'Transform table'!A:B,2,0)</f>
        <v>New England Revolution II</v>
      </c>
      <c r="Z1416" t="str">
        <f t="shared" si="7"/>
        <v>09/08/2026Connecticut UnitedNew England Revolution II</v>
      </c>
      <c r="AA1416" t="e">
        <f>VLOOKUP($Z1416,'oddspedia-matches'!$A:$AD,AA$2,0)</f>
        <v>#N/A</v>
      </c>
      <c r="AB1416" t="e">
        <f>VLOOKUP($Z1416,'oddspedia-matches'!$A:$AD,AB$2,0)</f>
        <v>#N/A</v>
      </c>
      <c r="AC1416" t="e">
        <f>VLOOKUP($Z1416,'oddspedia-matches'!$A:$AD,AC$2,0)</f>
        <v>#N/A</v>
      </c>
      <c r="AD1416" t="e">
        <f>VLOOKUP($Z1416,'oddspedia-matches'!$A:$AD,AD$2,0)</f>
        <v>#N/A</v>
      </c>
      <c r="AE1416" t="e">
        <f>VLOOKUP($Z1416,'oddspedia-matches'!$A:$AD,AE$2,0)</f>
        <v>#N/A</v>
      </c>
      <c r="AF1416" t="e">
        <f>VLOOKUP($Z1416,'oddspedia-matches'!$A:$AD,AF$2,0)</f>
        <v>#N/A</v>
      </c>
      <c r="AG1416" t="e">
        <f>VLOOKUP($Z1416,'oddspedia-matches'!$A:$AD,AG$2,0)</f>
        <v>#N/A</v>
      </c>
      <c r="AH1416" t="e">
        <f>VLOOKUP($Z1416,'oddspedia-matches'!$A:$AD,AH$2,0)</f>
        <v>#N/A</v>
      </c>
      <c r="AI1416" t="e">
        <f>VLOOKUP($Z1416,'oddspedia-matches'!$A:$AD,AI$2,0)</f>
        <v>#N/A</v>
      </c>
      <c r="AJ1416" t="e">
        <f>VLOOKUP($Z1416,'oddspedia-matches'!$A:$AD,AJ$2,0)</f>
        <v>#N/A</v>
      </c>
      <c r="AK1416" t="e">
        <f>VLOOKUP($Z1416,'oddspedia-matches'!$A:$AD,AK$2,0)</f>
        <v>#N/A</v>
      </c>
      <c r="AL1416" t="e">
        <f>VLOOKUP($Z1416,'oddspedia-matches'!$A:$AD,AL$2,0)</f>
        <v>#N/A</v>
      </c>
      <c r="AM1416" t="e">
        <f>VLOOKUP($Z1416,'oddspedia-matches'!$A:$AD,AM$2,0)</f>
        <v>#N/A</v>
      </c>
      <c r="AN1416" t="e">
        <f>VLOOKUP($Z1416,'oddspedia-matches'!$A:$AD,AN$2,0)</f>
        <v>#N/A</v>
      </c>
      <c r="AO1416" t="e">
        <f>VLOOKUP($Z1416,'oddspedia-matches'!$A:$AD,AO$2,0)</f>
        <v>#N/A</v>
      </c>
      <c r="AP1416" t="e">
        <f>VLOOKUP($Z1416,'oddspedia-matches'!$A:$AD,AP$2,0)</f>
        <v>#N/A</v>
      </c>
      <c r="AQ1416" t="e">
        <f>VLOOKUP($Z1416,'oddspedia-matches'!$A:$AD,AQ$2,0)</f>
        <v>#N/A</v>
      </c>
    </row>
    <row r="1417" spans="2:45" hidden="1" x14ac:dyDescent="0.3">
      <c r="B1417" t="s">
        <v>4813</v>
      </c>
      <c r="C1417" t="s">
        <v>7061</v>
      </c>
      <c r="D1417" s="25">
        <v>0.70833333333333337</v>
      </c>
      <c r="E1417" t="s">
        <v>5584</v>
      </c>
      <c r="F1417" t="s">
        <v>5587</v>
      </c>
      <c r="H1417">
        <v>23.6</v>
      </c>
      <c r="I1417">
        <v>31.1</v>
      </c>
      <c r="J1417">
        <v>45.3</v>
      </c>
      <c r="K1417">
        <v>54.7</v>
      </c>
      <c r="L1417">
        <v>76.400000000000006</v>
      </c>
      <c r="M1417">
        <v>68.900000000000006</v>
      </c>
      <c r="N1417">
        <v>18.3</v>
      </c>
      <c r="O1417">
        <v>48.9</v>
      </c>
      <c r="P1417">
        <v>32.799999999999997</v>
      </c>
      <c r="Q1417">
        <v>60.9</v>
      </c>
      <c r="R1417">
        <v>67.599999999999994</v>
      </c>
      <c r="S1417">
        <v>39.799999999999997</v>
      </c>
      <c r="T1417">
        <v>60.2</v>
      </c>
      <c r="U1417">
        <v>65.900000000000006</v>
      </c>
      <c r="V1417">
        <v>45.9</v>
      </c>
      <c r="W1417">
        <v>54.1</v>
      </c>
      <c r="X1417" t="str">
        <f>VLOOKUP(E1417,'Transform table'!A:B,2,0)</f>
        <v>Trujillanos</v>
      </c>
      <c r="Y1417" t="str">
        <f>VLOOKUP(F1417,'Transform table'!A:B,2,0)</f>
        <v>Deportivo Tachira</v>
      </c>
      <c r="Z1417" t="str">
        <f t="shared" si="7"/>
        <v>09/08/2026TrujillanosDeportivo Tachira</v>
      </c>
      <c r="AA1417" t="e">
        <f>VLOOKUP($Z1417,'oddspedia-matches'!$A:$AD,AA$2,0)</f>
        <v>#N/A</v>
      </c>
      <c r="AB1417" t="e">
        <f>VLOOKUP($Z1417,'oddspedia-matches'!$A:$AD,AB$2,0)</f>
        <v>#N/A</v>
      </c>
      <c r="AC1417" t="e">
        <f>VLOOKUP($Z1417,'oddspedia-matches'!$A:$AD,AC$2,0)</f>
        <v>#N/A</v>
      </c>
      <c r="AD1417" t="e">
        <f>VLOOKUP($Z1417,'oddspedia-matches'!$A:$AD,AD$2,0)</f>
        <v>#N/A</v>
      </c>
      <c r="AE1417" t="e">
        <f>VLOOKUP($Z1417,'oddspedia-matches'!$A:$AD,AE$2,0)</f>
        <v>#N/A</v>
      </c>
      <c r="AF1417" t="e">
        <f>VLOOKUP($Z1417,'oddspedia-matches'!$A:$AD,AF$2,0)</f>
        <v>#N/A</v>
      </c>
      <c r="AG1417" t="e">
        <f>VLOOKUP($Z1417,'oddspedia-matches'!$A:$AD,AG$2,0)</f>
        <v>#N/A</v>
      </c>
      <c r="AH1417" t="e">
        <f>VLOOKUP($Z1417,'oddspedia-matches'!$A:$AD,AH$2,0)</f>
        <v>#N/A</v>
      </c>
      <c r="AI1417" t="e">
        <f>VLOOKUP($Z1417,'oddspedia-matches'!$A:$AD,AI$2,0)</f>
        <v>#N/A</v>
      </c>
      <c r="AJ1417" t="e">
        <f>VLOOKUP($Z1417,'oddspedia-matches'!$A:$AD,AJ$2,0)</f>
        <v>#N/A</v>
      </c>
      <c r="AK1417" t="e">
        <f>VLOOKUP($Z1417,'oddspedia-matches'!$A:$AD,AK$2,0)</f>
        <v>#N/A</v>
      </c>
      <c r="AL1417" t="e">
        <f>VLOOKUP($Z1417,'oddspedia-matches'!$A:$AD,AL$2,0)</f>
        <v>#N/A</v>
      </c>
      <c r="AM1417" t="e">
        <f>VLOOKUP($Z1417,'oddspedia-matches'!$A:$AD,AM$2,0)</f>
        <v>#N/A</v>
      </c>
      <c r="AN1417" t="e">
        <f>VLOOKUP($Z1417,'oddspedia-matches'!$A:$AD,AN$2,0)</f>
        <v>#N/A</v>
      </c>
      <c r="AO1417" t="e">
        <f>VLOOKUP($Z1417,'oddspedia-matches'!$A:$AD,AO$2,0)</f>
        <v>#N/A</v>
      </c>
      <c r="AP1417" t="e">
        <f>VLOOKUP($Z1417,'oddspedia-matches'!$A:$AD,AP$2,0)</f>
        <v>#N/A</v>
      </c>
      <c r="AQ1417" t="e">
        <f>VLOOKUP($Z1417,'oddspedia-matches'!$A:$AD,AQ$2,0)</f>
        <v>#N/A</v>
      </c>
    </row>
    <row r="1418" spans="2:45" hidden="1" x14ac:dyDescent="0.3">
      <c r="B1418" t="s">
        <v>4813</v>
      </c>
      <c r="C1418" t="s">
        <v>7061</v>
      </c>
      <c r="D1418" s="25">
        <v>0.70833333333333337</v>
      </c>
      <c r="E1418" t="s">
        <v>7064</v>
      </c>
      <c r="F1418" t="s">
        <v>6365</v>
      </c>
      <c r="H1418">
        <v>39.799999999999997</v>
      </c>
      <c r="I1418">
        <v>30.7</v>
      </c>
      <c r="J1418">
        <v>29.5</v>
      </c>
      <c r="K1418">
        <v>70.5</v>
      </c>
      <c r="L1418">
        <v>60.2</v>
      </c>
      <c r="M1418">
        <v>69.3</v>
      </c>
      <c r="N1418">
        <v>25.8</v>
      </c>
      <c r="O1418">
        <v>46.3</v>
      </c>
      <c r="P1418">
        <v>27.8</v>
      </c>
      <c r="Q1418">
        <v>65.400000000000006</v>
      </c>
      <c r="R1418">
        <v>68.599999999999994</v>
      </c>
      <c r="S1418">
        <v>40.799999999999997</v>
      </c>
      <c r="T1418">
        <v>59.2</v>
      </c>
      <c r="U1418">
        <v>64.400000000000006</v>
      </c>
      <c r="V1418">
        <v>48.1</v>
      </c>
      <c r="W1418">
        <v>51.9</v>
      </c>
      <c r="X1418" t="e">
        <f>VLOOKUP(E1418,'Transform table'!A:B,2,0)</f>
        <v>#N/A</v>
      </c>
      <c r="Y1418" t="e">
        <f>VLOOKUP(F1418,'Transform table'!A:B,2,0)</f>
        <v>#N/A</v>
      </c>
      <c r="Z1418" t="e">
        <f t="shared" si="7"/>
        <v>#N/A</v>
      </c>
      <c r="AA1418" t="e">
        <f>VLOOKUP($Z1418,'oddspedia-matches'!$A:$AD,AA$2,0)</f>
        <v>#N/A</v>
      </c>
      <c r="AB1418" t="e">
        <f>VLOOKUP($Z1418,'oddspedia-matches'!$A:$AD,AB$2,0)</f>
        <v>#N/A</v>
      </c>
      <c r="AC1418" t="e">
        <f>VLOOKUP($Z1418,'oddspedia-matches'!$A:$AD,AC$2,0)</f>
        <v>#N/A</v>
      </c>
      <c r="AD1418" t="e">
        <f>VLOOKUP($Z1418,'oddspedia-matches'!$A:$AD,AD$2,0)</f>
        <v>#N/A</v>
      </c>
      <c r="AE1418" t="e">
        <f>VLOOKUP($Z1418,'oddspedia-matches'!$A:$AD,AE$2,0)</f>
        <v>#N/A</v>
      </c>
      <c r="AF1418" t="e">
        <f>VLOOKUP($Z1418,'oddspedia-matches'!$A:$AD,AF$2,0)</f>
        <v>#N/A</v>
      </c>
      <c r="AG1418" t="e">
        <f>VLOOKUP($Z1418,'oddspedia-matches'!$A:$AD,AG$2,0)</f>
        <v>#N/A</v>
      </c>
      <c r="AH1418" t="e">
        <f>VLOOKUP($Z1418,'oddspedia-matches'!$A:$AD,AH$2,0)</f>
        <v>#N/A</v>
      </c>
      <c r="AI1418" t="e">
        <f>VLOOKUP($Z1418,'oddspedia-matches'!$A:$AD,AI$2,0)</f>
        <v>#N/A</v>
      </c>
      <c r="AJ1418" t="e">
        <f>VLOOKUP($Z1418,'oddspedia-matches'!$A:$AD,AJ$2,0)</f>
        <v>#N/A</v>
      </c>
      <c r="AK1418" t="e">
        <f>VLOOKUP($Z1418,'oddspedia-matches'!$A:$AD,AK$2,0)</f>
        <v>#N/A</v>
      </c>
      <c r="AL1418" t="e">
        <f>VLOOKUP($Z1418,'oddspedia-matches'!$A:$AD,AL$2,0)</f>
        <v>#N/A</v>
      </c>
      <c r="AM1418" t="e">
        <f>VLOOKUP($Z1418,'oddspedia-matches'!$A:$AD,AM$2,0)</f>
        <v>#N/A</v>
      </c>
      <c r="AN1418" t="e">
        <f>VLOOKUP($Z1418,'oddspedia-matches'!$A:$AD,AN$2,0)</f>
        <v>#N/A</v>
      </c>
      <c r="AO1418" t="e">
        <f>VLOOKUP($Z1418,'oddspedia-matches'!$A:$AD,AO$2,0)</f>
        <v>#N/A</v>
      </c>
      <c r="AP1418" t="e">
        <f>VLOOKUP($Z1418,'oddspedia-matches'!$A:$AD,AP$2,0)</f>
        <v>#N/A</v>
      </c>
      <c r="AQ1418" t="e">
        <f>VLOOKUP($Z1418,'oddspedia-matches'!$A:$AD,AQ$2,0)</f>
        <v>#N/A</v>
      </c>
    </row>
    <row r="1419" spans="2:45" hidden="1" x14ac:dyDescent="0.3">
      <c r="B1419" t="s">
        <v>647</v>
      </c>
      <c r="C1419" t="s">
        <v>7061</v>
      </c>
      <c r="D1419" s="25">
        <v>0.72916666666666663</v>
      </c>
      <c r="E1419" t="s">
        <v>375</v>
      </c>
      <c r="F1419" t="s">
        <v>683</v>
      </c>
      <c r="H1419">
        <v>41.6</v>
      </c>
      <c r="I1419">
        <v>33.6</v>
      </c>
      <c r="J1419">
        <v>24.9</v>
      </c>
      <c r="K1419">
        <v>75.099999999999994</v>
      </c>
      <c r="L1419">
        <v>58.4</v>
      </c>
      <c r="M1419">
        <v>66.400000000000006</v>
      </c>
      <c r="N1419">
        <v>38.200000000000003</v>
      </c>
      <c r="O1419">
        <v>47</v>
      </c>
      <c r="P1419">
        <v>14.8</v>
      </c>
      <c r="Q1419">
        <v>62</v>
      </c>
      <c r="R1419">
        <v>58</v>
      </c>
      <c r="S1419">
        <v>29.7</v>
      </c>
      <c r="T1419">
        <v>70.3</v>
      </c>
      <c r="U1419">
        <v>75</v>
      </c>
      <c r="V1419">
        <v>38</v>
      </c>
      <c r="W1419">
        <v>62</v>
      </c>
      <c r="X1419" t="str">
        <f>VLOOKUP(E1419,'Transform table'!A:B,2,0)</f>
        <v>Gimnasia y Tiro</v>
      </c>
      <c r="Y1419" t="str">
        <f>VLOOKUP(F1419,'Transform table'!A:B,2,0)</f>
        <v>Nueva Chicago</v>
      </c>
      <c r="Z1419" t="str">
        <f t="shared" si="7"/>
        <v>09/08/2026Gimnasia y TiroNueva Chicago</v>
      </c>
      <c r="AA1419" t="e">
        <f>VLOOKUP($Z1419,'oddspedia-matches'!$A:$AD,AA$2,0)</f>
        <v>#N/A</v>
      </c>
      <c r="AB1419" t="e">
        <f>VLOOKUP($Z1419,'oddspedia-matches'!$A:$AD,AB$2,0)</f>
        <v>#N/A</v>
      </c>
      <c r="AC1419" t="e">
        <f>VLOOKUP($Z1419,'oddspedia-matches'!$A:$AD,AC$2,0)</f>
        <v>#N/A</v>
      </c>
      <c r="AD1419" t="e">
        <f>VLOOKUP($Z1419,'oddspedia-matches'!$A:$AD,AD$2,0)</f>
        <v>#N/A</v>
      </c>
      <c r="AE1419" t="e">
        <f>VLOOKUP($Z1419,'oddspedia-matches'!$A:$AD,AE$2,0)</f>
        <v>#N/A</v>
      </c>
      <c r="AF1419" t="e">
        <f>VLOOKUP($Z1419,'oddspedia-matches'!$A:$AD,AF$2,0)</f>
        <v>#N/A</v>
      </c>
      <c r="AG1419" t="e">
        <f>VLOOKUP($Z1419,'oddspedia-matches'!$A:$AD,AG$2,0)</f>
        <v>#N/A</v>
      </c>
      <c r="AH1419" t="e">
        <f>VLOOKUP($Z1419,'oddspedia-matches'!$A:$AD,AH$2,0)</f>
        <v>#N/A</v>
      </c>
      <c r="AI1419" t="e">
        <f>VLOOKUP($Z1419,'oddspedia-matches'!$A:$AD,AI$2,0)</f>
        <v>#N/A</v>
      </c>
      <c r="AJ1419" t="e">
        <f>VLOOKUP($Z1419,'oddspedia-matches'!$A:$AD,AJ$2,0)</f>
        <v>#N/A</v>
      </c>
      <c r="AK1419" t="e">
        <f>VLOOKUP($Z1419,'oddspedia-matches'!$A:$AD,AK$2,0)</f>
        <v>#N/A</v>
      </c>
      <c r="AL1419" t="e">
        <f>VLOOKUP($Z1419,'oddspedia-matches'!$A:$AD,AL$2,0)</f>
        <v>#N/A</v>
      </c>
      <c r="AM1419" t="e">
        <f>VLOOKUP($Z1419,'oddspedia-matches'!$A:$AD,AM$2,0)</f>
        <v>#N/A</v>
      </c>
      <c r="AN1419" t="e">
        <f>VLOOKUP($Z1419,'oddspedia-matches'!$A:$AD,AN$2,0)</f>
        <v>#N/A</v>
      </c>
      <c r="AO1419" t="e">
        <f>VLOOKUP($Z1419,'oddspedia-matches'!$A:$AD,AO$2,0)</f>
        <v>#N/A</v>
      </c>
      <c r="AP1419" t="e">
        <f>VLOOKUP($Z1419,'oddspedia-matches'!$A:$AD,AP$2,0)</f>
        <v>#N/A</v>
      </c>
      <c r="AQ1419" t="e">
        <f>VLOOKUP($Z1419,'oddspedia-matches'!$A:$AD,AQ$2,0)</f>
        <v>#N/A</v>
      </c>
    </row>
    <row r="1420" spans="2:45" hidden="1" x14ac:dyDescent="0.3">
      <c r="B1420" t="s">
        <v>482</v>
      </c>
      <c r="C1420" t="s">
        <v>7061</v>
      </c>
      <c r="D1420" s="25">
        <v>0.72916666666666663</v>
      </c>
      <c r="E1420" t="s">
        <v>790</v>
      </c>
      <c r="F1420" t="s">
        <v>1223</v>
      </c>
      <c r="H1420">
        <v>56</v>
      </c>
      <c r="I1420">
        <v>25</v>
      </c>
      <c r="J1420">
        <v>19</v>
      </c>
      <c r="K1420">
        <v>81</v>
      </c>
      <c r="L1420">
        <v>44</v>
      </c>
      <c r="M1420">
        <v>75</v>
      </c>
      <c r="N1420">
        <v>47.4</v>
      </c>
      <c r="O1420">
        <v>39.9</v>
      </c>
      <c r="P1420">
        <v>12.8</v>
      </c>
      <c r="Q1420">
        <v>70.3</v>
      </c>
      <c r="R1420">
        <v>80.3</v>
      </c>
      <c r="S1420">
        <v>56.5</v>
      </c>
      <c r="T1420">
        <v>43.5</v>
      </c>
      <c r="U1420">
        <v>50.7</v>
      </c>
      <c r="V1420">
        <v>56.2</v>
      </c>
      <c r="W1420">
        <v>43.8</v>
      </c>
      <c r="X1420" t="str">
        <f>VLOOKUP(E1420,'Transform table'!A:B,2,0)</f>
        <v>FBC Melgar</v>
      </c>
      <c r="Y1420" t="str">
        <f>VLOOKUP(F1420,'Transform table'!A:B,2,0)</f>
        <v>FC Cajamarca</v>
      </c>
      <c r="Z1420" t="str">
        <f t="shared" si="7"/>
        <v>09/08/2026FBC MelgarFC Cajamarca</v>
      </c>
      <c r="AA1420" t="e">
        <f>VLOOKUP($Z1420,'oddspedia-matches'!$A:$AD,AA$2,0)</f>
        <v>#N/A</v>
      </c>
      <c r="AB1420" t="e">
        <f>VLOOKUP($Z1420,'oddspedia-matches'!$A:$AD,AB$2,0)</f>
        <v>#N/A</v>
      </c>
      <c r="AC1420" t="e">
        <f>VLOOKUP($Z1420,'oddspedia-matches'!$A:$AD,AC$2,0)</f>
        <v>#N/A</v>
      </c>
      <c r="AD1420" t="e">
        <f>VLOOKUP($Z1420,'oddspedia-matches'!$A:$AD,AD$2,0)</f>
        <v>#N/A</v>
      </c>
      <c r="AE1420" t="e">
        <f>VLOOKUP($Z1420,'oddspedia-matches'!$A:$AD,AE$2,0)</f>
        <v>#N/A</v>
      </c>
      <c r="AF1420" t="e">
        <f>VLOOKUP($Z1420,'oddspedia-matches'!$A:$AD,AF$2,0)</f>
        <v>#N/A</v>
      </c>
      <c r="AG1420" t="e">
        <f>VLOOKUP($Z1420,'oddspedia-matches'!$A:$AD,AG$2,0)</f>
        <v>#N/A</v>
      </c>
      <c r="AH1420" t="e">
        <f>VLOOKUP($Z1420,'oddspedia-matches'!$A:$AD,AH$2,0)</f>
        <v>#N/A</v>
      </c>
      <c r="AI1420" t="e">
        <f>VLOOKUP($Z1420,'oddspedia-matches'!$A:$AD,AI$2,0)</f>
        <v>#N/A</v>
      </c>
      <c r="AJ1420" t="e">
        <f>VLOOKUP($Z1420,'oddspedia-matches'!$A:$AD,AJ$2,0)</f>
        <v>#N/A</v>
      </c>
      <c r="AK1420" t="e">
        <f>VLOOKUP($Z1420,'oddspedia-matches'!$A:$AD,AK$2,0)</f>
        <v>#N/A</v>
      </c>
      <c r="AL1420" t="e">
        <f>VLOOKUP($Z1420,'oddspedia-matches'!$A:$AD,AL$2,0)</f>
        <v>#N/A</v>
      </c>
      <c r="AM1420" t="e">
        <f>VLOOKUP($Z1420,'oddspedia-matches'!$A:$AD,AM$2,0)</f>
        <v>#N/A</v>
      </c>
      <c r="AN1420" t="e">
        <f>VLOOKUP($Z1420,'oddspedia-matches'!$A:$AD,AN$2,0)</f>
        <v>#N/A</v>
      </c>
      <c r="AO1420" t="e">
        <f>VLOOKUP($Z1420,'oddspedia-matches'!$A:$AD,AO$2,0)</f>
        <v>#N/A</v>
      </c>
      <c r="AP1420" t="e">
        <f>VLOOKUP($Z1420,'oddspedia-matches'!$A:$AD,AP$2,0)</f>
        <v>#N/A</v>
      </c>
      <c r="AQ1420" t="e">
        <f>VLOOKUP($Z1420,'oddspedia-matches'!$A:$AD,AQ$2,0)</f>
        <v>#N/A</v>
      </c>
    </row>
    <row r="1421" spans="2:45" hidden="1" x14ac:dyDescent="0.3">
      <c r="B1421" t="s">
        <v>470</v>
      </c>
      <c r="C1421" t="s">
        <v>7061</v>
      </c>
      <c r="D1421" s="25">
        <v>0.73958333333333337</v>
      </c>
      <c r="E1421" t="s">
        <v>120</v>
      </c>
      <c r="F1421" t="s">
        <v>696</v>
      </c>
      <c r="H1421">
        <v>47.5</v>
      </c>
      <c r="I1421">
        <v>28.2</v>
      </c>
      <c r="J1421">
        <v>24.4</v>
      </c>
      <c r="K1421">
        <v>75.599999999999994</v>
      </c>
      <c r="L1421">
        <v>52.5</v>
      </c>
      <c r="M1421">
        <v>71.8</v>
      </c>
      <c r="N1421">
        <v>37.9</v>
      </c>
      <c r="O1421">
        <v>44.9</v>
      </c>
      <c r="P1421">
        <v>17.2</v>
      </c>
      <c r="Q1421">
        <v>65.599999999999994</v>
      </c>
      <c r="R1421">
        <v>73.7</v>
      </c>
      <c r="S1421">
        <v>47.1</v>
      </c>
      <c r="T1421">
        <v>52.9</v>
      </c>
      <c r="U1421">
        <v>58.9</v>
      </c>
      <c r="V1421">
        <v>51.7</v>
      </c>
      <c r="W1421">
        <v>48.3</v>
      </c>
      <c r="X1421" t="str">
        <f>VLOOKUP(E1421,'Transform table'!A:B,2,0)</f>
        <v>Defensa Y Justicia</v>
      </c>
      <c r="Y1421" t="str">
        <f>VLOOKUP(F1421,'Transform table'!A:B,2,0)</f>
        <v>Newell's Old Boys</v>
      </c>
      <c r="Z1421" t="str">
        <f t="shared" si="7"/>
        <v>09/08/2026Defensa Y JusticiaNewell's Old Boys</v>
      </c>
      <c r="AA1421" t="e">
        <f>VLOOKUP($Z1421,'oddspedia-matches'!$A:$AD,AA$2,0)</f>
        <v>#N/A</v>
      </c>
      <c r="AB1421" t="e">
        <f>VLOOKUP($Z1421,'oddspedia-matches'!$A:$AD,AB$2,0)</f>
        <v>#N/A</v>
      </c>
      <c r="AC1421" t="e">
        <f>VLOOKUP($Z1421,'oddspedia-matches'!$A:$AD,AC$2,0)</f>
        <v>#N/A</v>
      </c>
      <c r="AD1421" t="e">
        <f>VLOOKUP($Z1421,'oddspedia-matches'!$A:$AD,AD$2,0)</f>
        <v>#N/A</v>
      </c>
      <c r="AE1421" t="e">
        <f>VLOOKUP($Z1421,'oddspedia-matches'!$A:$AD,AE$2,0)</f>
        <v>#N/A</v>
      </c>
      <c r="AF1421" t="e">
        <f>VLOOKUP($Z1421,'oddspedia-matches'!$A:$AD,AF$2,0)</f>
        <v>#N/A</v>
      </c>
      <c r="AG1421" t="e">
        <f>VLOOKUP($Z1421,'oddspedia-matches'!$A:$AD,AG$2,0)</f>
        <v>#N/A</v>
      </c>
      <c r="AH1421" t="e">
        <f>VLOOKUP($Z1421,'oddspedia-matches'!$A:$AD,AH$2,0)</f>
        <v>#N/A</v>
      </c>
      <c r="AI1421" t="e">
        <f>VLOOKUP($Z1421,'oddspedia-matches'!$A:$AD,AI$2,0)</f>
        <v>#N/A</v>
      </c>
      <c r="AJ1421" t="e">
        <f>VLOOKUP($Z1421,'oddspedia-matches'!$A:$AD,AJ$2,0)</f>
        <v>#N/A</v>
      </c>
      <c r="AK1421" t="e">
        <f>VLOOKUP($Z1421,'oddspedia-matches'!$A:$AD,AK$2,0)</f>
        <v>#N/A</v>
      </c>
      <c r="AL1421" t="e">
        <f>VLOOKUP($Z1421,'oddspedia-matches'!$A:$AD,AL$2,0)</f>
        <v>#N/A</v>
      </c>
      <c r="AM1421" t="e">
        <f>VLOOKUP($Z1421,'oddspedia-matches'!$A:$AD,AM$2,0)</f>
        <v>#N/A</v>
      </c>
      <c r="AN1421" t="e">
        <f>VLOOKUP($Z1421,'oddspedia-matches'!$A:$AD,AN$2,0)</f>
        <v>#N/A</v>
      </c>
      <c r="AO1421" t="e">
        <f>VLOOKUP($Z1421,'oddspedia-matches'!$A:$AD,AO$2,0)</f>
        <v>#N/A</v>
      </c>
      <c r="AP1421" t="e">
        <f>VLOOKUP($Z1421,'oddspedia-matches'!$A:$AD,AP$2,0)</f>
        <v>#N/A</v>
      </c>
      <c r="AQ1421" t="e">
        <f>VLOOKUP($Z1421,'oddspedia-matches'!$A:$AD,AQ$2,0)</f>
        <v>#N/A</v>
      </c>
      <c r="AR1421" t="s">
        <v>7122</v>
      </c>
    </row>
    <row r="1422" spans="2:45" hidden="1" x14ac:dyDescent="0.3">
      <c r="B1422" t="s">
        <v>470</v>
      </c>
      <c r="C1422" t="s">
        <v>7061</v>
      </c>
      <c r="D1422" s="25">
        <v>0.73958333333333337</v>
      </c>
      <c r="E1422" t="s">
        <v>178</v>
      </c>
      <c r="F1422" t="s">
        <v>755</v>
      </c>
      <c r="H1422">
        <v>38.799999999999997</v>
      </c>
      <c r="I1422">
        <v>32.9</v>
      </c>
      <c r="J1422">
        <v>28.4</v>
      </c>
      <c r="K1422">
        <v>71.599999999999994</v>
      </c>
      <c r="L1422">
        <v>61.2</v>
      </c>
      <c r="M1422">
        <v>67.099999999999994</v>
      </c>
      <c r="N1422">
        <v>35.9</v>
      </c>
      <c r="O1422">
        <v>44.3</v>
      </c>
      <c r="P1422">
        <v>19.8</v>
      </c>
      <c r="Q1422">
        <v>67.3</v>
      </c>
      <c r="R1422">
        <v>61.7</v>
      </c>
      <c r="S1422">
        <v>33.4</v>
      </c>
      <c r="T1422">
        <v>66.599999999999994</v>
      </c>
      <c r="U1422">
        <v>71.400000000000006</v>
      </c>
      <c r="V1422">
        <v>41.8</v>
      </c>
      <c r="W1422">
        <v>58.2</v>
      </c>
      <c r="X1422" t="str">
        <f>VLOOKUP(E1422,'Transform table'!A:B,2,0)</f>
        <v>Gimnasia La Plata</v>
      </c>
      <c r="Y1422" t="str">
        <f>VLOOKUP(F1422,'Transform table'!A:B,2,0)</f>
        <v>Barracas Central</v>
      </c>
      <c r="Z1422" t="str">
        <f t="shared" si="7"/>
        <v>09/08/2026Gimnasia La PlataBarracas Central</v>
      </c>
      <c r="AA1422" t="e">
        <f>VLOOKUP($Z1422,'oddspedia-matches'!$A:$AD,AA$2,0)</f>
        <v>#N/A</v>
      </c>
      <c r="AB1422" t="e">
        <f>VLOOKUP($Z1422,'oddspedia-matches'!$A:$AD,AB$2,0)</f>
        <v>#N/A</v>
      </c>
      <c r="AC1422" t="e">
        <f>VLOOKUP($Z1422,'oddspedia-matches'!$A:$AD,AC$2,0)</f>
        <v>#N/A</v>
      </c>
      <c r="AD1422" t="e">
        <f>VLOOKUP($Z1422,'oddspedia-matches'!$A:$AD,AD$2,0)</f>
        <v>#N/A</v>
      </c>
      <c r="AE1422" t="e">
        <f>VLOOKUP($Z1422,'oddspedia-matches'!$A:$AD,AE$2,0)</f>
        <v>#N/A</v>
      </c>
      <c r="AF1422" t="e">
        <f>VLOOKUP($Z1422,'oddspedia-matches'!$A:$AD,AF$2,0)</f>
        <v>#N/A</v>
      </c>
      <c r="AG1422" t="e">
        <f>VLOOKUP($Z1422,'oddspedia-matches'!$A:$AD,AG$2,0)</f>
        <v>#N/A</v>
      </c>
      <c r="AH1422" t="e">
        <f>VLOOKUP($Z1422,'oddspedia-matches'!$A:$AD,AH$2,0)</f>
        <v>#N/A</v>
      </c>
      <c r="AI1422" t="e">
        <f>VLOOKUP($Z1422,'oddspedia-matches'!$A:$AD,AI$2,0)</f>
        <v>#N/A</v>
      </c>
      <c r="AJ1422" t="e">
        <f>VLOOKUP($Z1422,'oddspedia-matches'!$A:$AD,AJ$2,0)</f>
        <v>#N/A</v>
      </c>
      <c r="AK1422" t="e">
        <f>VLOOKUP($Z1422,'oddspedia-matches'!$A:$AD,AK$2,0)</f>
        <v>#N/A</v>
      </c>
      <c r="AL1422" t="e">
        <f>VLOOKUP($Z1422,'oddspedia-matches'!$A:$AD,AL$2,0)</f>
        <v>#N/A</v>
      </c>
      <c r="AM1422" t="e">
        <f>VLOOKUP($Z1422,'oddspedia-matches'!$A:$AD,AM$2,0)</f>
        <v>#N/A</v>
      </c>
      <c r="AN1422" t="e">
        <f>VLOOKUP($Z1422,'oddspedia-matches'!$A:$AD,AN$2,0)</f>
        <v>#N/A</v>
      </c>
      <c r="AO1422" t="e">
        <f>VLOOKUP($Z1422,'oddspedia-matches'!$A:$AD,AO$2,0)</f>
        <v>#N/A</v>
      </c>
      <c r="AP1422" t="e">
        <f>VLOOKUP($Z1422,'oddspedia-matches'!$A:$AD,AP$2,0)</f>
        <v>#N/A</v>
      </c>
      <c r="AQ1422" t="e">
        <f>VLOOKUP($Z1422,'oddspedia-matches'!$A:$AD,AQ$2,0)</f>
        <v>#N/A</v>
      </c>
      <c r="AR1422" t="s">
        <v>7120</v>
      </c>
    </row>
    <row r="1423" spans="2:45" hidden="1" x14ac:dyDescent="0.3">
      <c r="B1423" t="s">
        <v>647</v>
      </c>
      <c r="C1423" t="s">
        <v>7061</v>
      </c>
      <c r="D1423" s="25">
        <v>0.75</v>
      </c>
      <c r="E1423" t="s">
        <v>703</v>
      </c>
      <c r="F1423" t="s">
        <v>704</v>
      </c>
      <c r="H1423">
        <v>40.299999999999997</v>
      </c>
      <c r="I1423">
        <v>33.799999999999997</v>
      </c>
      <c r="J1423">
        <v>26</v>
      </c>
      <c r="K1423">
        <v>74</v>
      </c>
      <c r="L1423">
        <v>59.7</v>
      </c>
      <c r="M1423">
        <v>66.2</v>
      </c>
      <c r="N1423">
        <v>26.1</v>
      </c>
      <c r="O1423">
        <v>51.4</v>
      </c>
      <c r="P1423">
        <v>22.5</v>
      </c>
      <c r="Q1423">
        <v>57.8</v>
      </c>
      <c r="R1423">
        <v>58.1</v>
      </c>
      <c r="S1423">
        <v>29.7</v>
      </c>
      <c r="T1423">
        <v>70.3</v>
      </c>
      <c r="U1423">
        <v>74.8</v>
      </c>
      <c r="V1423">
        <v>38.299999999999997</v>
      </c>
      <c r="W1423">
        <v>61.7</v>
      </c>
      <c r="X1423" t="str">
        <f>VLOOKUP(E1423,'Transform table'!A:B,2,0)</f>
        <v>San Martin de Tucuman</v>
      </c>
      <c r="Y1423" t="str">
        <f>VLOOKUP(F1423,'Transform table'!A:B,2,0)</f>
        <v>San Martin de San Juan</v>
      </c>
      <c r="Z1423" t="str">
        <f t="shared" si="7"/>
        <v>09/08/2026San Martin de TucumanSan Martin de San Juan</v>
      </c>
      <c r="AA1423" t="e">
        <f>VLOOKUP($Z1423,'oddspedia-matches'!$A:$AD,AA$2,0)</f>
        <v>#N/A</v>
      </c>
      <c r="AB1423" t="e">
        <f>VLOOKUP($Z1423,'oddspedia-matches'!$A:$AD,AB$2,0)</f>
        <v>#N/A</v>
      </c>
      <c r="AC1423" t="e">
        <f>VLOOKUP($Z1423,'oddspedia-matches'!$A:$AD,AC$2,0)</f>
        <v>#N/A</v>
      </c>
      <c r="AD1423" t="e">
        <f>VLOOKUP($Z1423,'oddspedia-matches'!$A:$AD,AD$2,0)</f>
        <v>#N/A</v>
      </c>
      <c r="AE1423" t="e">
        <f>VLOOKUP($Z1423,'oddspedia-matches'!$A:$AD,AE$2,0)</f>
        <v>#N/A</v>
      </c>
      <c r="AF1423" t="e">
        <f>VLOOKUP($Z1423,'oddspedia-matches'!$A:$AD,AF$2,0)</f>
        <v>#N/A</v>
      </c>
      <c r="AG1423" t="e">
        <f>VLOOKUP($Z1423,'oddspedia-matches'!$A:$AD,AG$2,0)</f>
        <v>#N/A</v>
      </c>
      <c r="AH1423" t="e">
        <f>VLOOKUP($Z1423,'oddspedia-matches'!$A:$AD,AH$2,0)</f>
        <v>#N/A</v>
      </c>
      <c r="AI1423" t="e">
        <f>VLOOKUP($Z1423,'oddspedia-matches'!$A:$AD,AI$2,0)</f>
        <v>#N/A</v>
      </c>
      <c r="AJ1423" t="e">
        <f>VLOOKUP($Z1423,'oddspedia-matches'!$A:$AD,AJ$2,0)</f>
        <v>#N/A</v>
      </c>
      <c r="AK1423" t="e">
        <f>VLOOKUP($Z1423,'oddspedia-matches'!$A:$AD,AK$2,0)</f>
        <v>#N/A</v>
      </c>
      <c r="AL1423" t="e">
        <f>VLOOKUP($Z1423,'oddspedia-matches'!$A:$AD,AL$2,0)</f>
        <v>#N/A</v>
      </c>
      <c r="AM1423" t="e">
        <f>VLOOKUP($Z1423,'oddspedia-matches'!$A:$AD,AM$2,0)</f>
        <v>#N/A</v>
      </c>
      <c r="AN1423" t="e">
        <f>VLOOKUP($Z1423,'oddspedia-matches'!$A:$AD,AN$2,0)</f>
        <v>#N/A</v>
      </c>
      <c r="AO1423" t="e">
        <f>VLOOKUP($Z1423,'oddspedia-matches'!$A:$AD,AO$2,0)</f>
        <v>#N/A</v>
      </c>
      <c r="AP1423" t="e">
        <f>VLOOKUP($Z1423,'oddspedia-matches'!$A:$AD,AP$2,0)</f>
        <v>#N/A</v>
      </c>
      <c r="AQ1423" t="e">
        <f>VLOOKUP($Z1423,'oddspedia-matches'!$A:$AD,AQ$2,0)</f>
        <v>#N/A</v>
      </c>
      <c r="AS1423" t="s">
        <v>7280</v>
      </c>
    </row>
    <row r="1424" spans="2:45" hidden="1" x14ac:dyDescent="0.3">
      <c r="B1424" t="s">
        <v>455</v>
      </c>
      <c r="C1424" t="s">
        <v>7061</v>
      </c>
      <c r="D1424" s="25">
        <v>0.75</v>
      </c>
      <c r="E1424" t="s">
        <v>114</v>
      </c>
      <c r="F1424" t="s">
        <v>241</v>
      </c>
      <c r="H1424">
        <v>36.5</v>
      </c>
      <c r="I1424">
        <v>35.6</v>
      </c>
      <c r="J1424">
        <v>27.8</v>
      </c>
      <c r="K1424">
        <v>72.2</v>
      </c>
      <c r="L1424">
        <v>63.5</v>
      </c>
      <c r="M1424">
        <v>64.400000000000006</v>
      </c>
      <c r="N1424">
        <v>28.6</v>
      </c>
      <c r="O1424">
        <v>53.1</v>
      </c>
      <c r="P1424">
        <v>18.3</v>
      </c>
      <c r="Q1424">
        <v>54.9</v>
      </c>
      <c r="R1424">
        <v>53.9</v>
      </c>
      <c r="S1424">
        <v>25.9</v>
      </c>
      <c r="T1424">
        <v>74.099999999999994</v>
      </c>
      <c r="U1424">
        <v>78.099999999999994</v>
      </c>
      <c r="V1424">
        <v>35.4</v>
      </c>
      <c r="W1424">
        <v>64.599999999999994</v>
      </c>
      <c r="X1424" t="str">
        <f>VLOOKUP(E1424,'Transform table'!A:B,2,0)</f>
        <v>Cuiaba</v>
      </c>
      <c r="Y1424" t="str">
        <f>VLOOKUP(F1424,'Transform table'!A:B,2,0)</f>
        <v>Fortaleza EC</v>
      </c>
      <c r="Z1424" t="str">
        <f t="shared" si="7"/>
        <v>09/08/2026CuiabaFortaleza EC</v>
      </c>
      <c r="AA1424" t="e">
        <f>VLOOKUP($Z1424,'oddspedia-matches'!$A:$AD,AA$2,0)</f>
        <v>#N/A</v>
      </c>
      <c r="AB1424" t="e">
        <f>VLOOKUP($Z1424,'oddspedia-matches'!$A:$AD,AB$2,0)</f>
        <v>#N/A</v>
      </c>
      <c r="AC1424" t="e">
        <f>VLOOKUP($Z1424,'oddspedia-matches'!$A:$AD,AC$2,0)</f>
        <v>#N/A</v>
      </c>
      <c r="AD1424" t="e">
        <f>VLOOKUP($Z1424,'oddspedia-matches'!$A:$AD,AD$2,0)</f>
        <v>#N/A</v>
      </c>
      <c r="AE1424" t="e">
        <f>VLOOKUP($Z1424,'oddspedia-matches'!$A:$AD,AE$2,0)</f>
        <v>#N/A</v>
      </c>
      <c r="AF1424" t="e">
        <f>VLOOKUP($Z1424,'oddspedia-matches'!$A:$AD,AF$2,0)</f>
        <v>#N/A</v>
      </c>
      <c r="AG1424" t="e">
        <f>VLOOKUP($Z1424,'oddspedia-matches'!$A:$AD,AG$2,0)</f>
        <v>#N/A</v>
      </c>
      <c r="AH1424" t="e">
        <f>VLOOKUP($Z1424,'oddspedia-matches'!$A:$AD,AH$2,0)</f>
        <v>#N/A</v>
      </c>
      <c r="AI1424" t="e">
        <f>VLOOKUP($Z1424,'oddspedia-matches'!$A:$AD,AI$2,0)</f>
        <v>#N/A</v>
      </c>
      <c r="AJ1424" t="e">
        <f>VLOOKUP($Z1424,'oddspedia-matches'!$A:$AD,AJ$2,0)</f>
        <v>#N/A</v>
      </c>
      <c r="AK1424" t="e">
        <f>VLOOKUP($Z1424,'oddspedia-matches'!$A:$AD,AK$2,0)</f>
        <v>#N/A</v>
      </c>
      <c r="AL1424" t="e">
        <f>VLOOKUP($Z1424,'oddspedia-matches'!$A:$AD,AL$2,0)</f>
        <v>#N/A</v>
      </c>
      <c r="AM1424" t="e">
        <f>VLOOKUP($Z1424,'oddspedia-matches'!$A:$AD,AM$2,0)</f>
        <v>#N/A</v>
      </c>
      <c r="AN1424" t="e">
        <f>VLOOKUP($Z1424,'oddspedia-matches'!$A:$AD,AN$2,0)</f>
        <v>#N/A</v>
      </c>
      <c r="AO1424" t="e">
        <f>VLOOKUP($Z1424,'oddspedia-matches'!$A:$AD,AO$2,0)</f>
        <v>#N/A</v>
      </c>
      <c r="AP1424" t="e">
        <f>VLOOKUP($Z1424,'oddspedia-matches'!$A:$AD,AP$2,0)</f>
        <v>#N/A</v>
      </c>
      <c r="AQ1424" t="e">
        <f>VLOOKUP($Z1424,'oddspedia-matches'!$A:$AD,AQ$2,0)</f>
        <v>#N/A</v>
      </c>
    </row>
    <row r="1425" spans="2:44" hidden="1" x14ac:dyDescent="0.3">
      <c r="B1425" t="s">
        <v>452</v>
      </c>
      <c r="C1425" t="s">
        <v>7061</v>
      </c>
      <c r="D1425" s="25">
        <v>0.75</v>
      </c>
      <c r="E1425" t="s">
        <v>229</v>
      </c>
      <c r="F1425" t="s">
        <v>102</v>
      </c>
      <c r="H1425">
        <v>41.5</v>
      </c>
      <c r="I1425">
        <v>32.1</v>
      </c>
      <c r="J1425">
        <v>26.4</v>
      </c>
      <c r="K1425">
        <v>73.599999999999994</v>
      </c>
      <c r="L1425">
        <v>58.5</v>
      </c>
      <c r="M1425">
        <v>67.900000000000006</v>
      </c>
      <c r="N1425">
        <v>31.9</v>
      </c>
      <c r="O1425">
        <v>51.4</v>
      </c>
      <c r="P1425">
        <v>16.7</v>
      </c>
      <c r="Q1425">
        <v>56.9</v>
      </c>
      <c r="R1425">
        <v>63.1</v>
      </c>
      <c r="S1425">
        <v>34.799999999999997</v>
      </c>
      <c r="T1425">
        <v>65.2</v>
      </c>
      <c r="U1425">
        <v>70.2</v>
      </c>
      <c r="V1425">
        <v>42.6</v>
      </c>
      <c r="W1425">
        <v>57.4</v>
      </c>
      <c r="X1425" t="str">
        <f>VLOOKUP(E1425,'Transform table'!A:B,2,0)</f>
        <v>Delfin SC</v>
      </c>
      <c r="Y1425" t="str">
        <f>VLOOKUP(F1425,'Transform table'!A:B,2,0)</f>
        <v>Orense SC</v>
      </c>
      <c r="Z1425" t="str">
        <f t="shared" si="7"/>
        <v>09/08/2026Delfin SCOrense SC</v>
      </c>
      <c r="AA1425" t="e">
        <f>VLOOKUP($Z1425,'oddspedia-matches'!$A:$AD,AA$2,0)</f>
        <v>#N/A</v>
      </c>
      <c r="AB1425" t="e">
        <f>VLOOKUP($Z1425,'oddspedia-matches'!$A:$AD,AB$2,0)</f>
        <v>#N/A</v>
      </c>
      <c r="AC1425" t="e">
        <f>VLOOKUP($Z1425,'oddspedia-matches'!$A:$AD,AC$2,0)</f>
        <v>#N/A</v>
      </c>
      <c r="AD1425" t="e">
        <f>VLOOKUP($Z1425,'oddspedia-matches'!$A:$AD,AD$2,0)</f>
        <v>#N/A</v>
      </c>
      <c r="AE1425" t="e">
        <f>VLOOKUP($Z1425,'oddspedia-matches'!$A:$AD,AE$2,0)</f>
        <v>#N/A</v>
      </c>
      <c r="AF1425" t="e">
        <f>VLOOKUP($Z1425,'oddspedia-matches'!$A:$AD,AF$2,0)</f>
        <v>#N/A</v>
      </c>
      <c r="AG1425" t="e">
        <f>VLOOKUP($Z1425,'oddspedia-matches'!$A:$AD,AG$2,0)</f>
        <v>#N/A</v>
      </c>
      <c r="AH1425" t="e">
        <f>VLOOKUP($Z1425,'oddspedia-matches'!$A:$AD,AH$2,0)</f>
        <v>#N/A</v>
      </c>
      <c r="AI1425" t="e">
        <f>VLOOKUP($Z1425,'oddspedia-matches'!$A:$AD,AI$2,0)</f>
        <v>#N/A</v>
      </c>
      <c r="AJ1425" t="e">
        <f>VLOOKUP($Z1425,'oddspedia-matches'!$A:$AD,AJ$2,0)</f>
        <v>#N/A</v>
      </c>
      <c r="AK1425" t="e">
        <f>VLOOKUP($Z1425,'oddspedia-matches'!$A:$AD,AK$2,0)</f>
        <v>#N/A</v>
      </c>
      <c r="AL1425" t="e">
        <f>VLOOKUP($Z1425,'oddspedia-matches'!$A:$AD,AL$2,0)</f>
        <v>#N/A</v>
      </c>
      <c r="AM1425" t="e">
        <f>VLOOKUP($Z1425,'oddspedia-matches'!$A:$AD,AM$2,0)</f>
        <v>#N/A</v>
      </c>
      <c r="AN1425" t="e">
        <f>VLOOKUP($Z1425,'oddspedia-matches'!$A:$AD,AN$2,0)</f>
        <v>#N/A</v>
      </c>
      <c r="AO1425" t="e">
        <f>VLOOKUP($Z1425,'oddspedia-matches'!$A:$AD,AO$2,0)</f>
        <v>#N/A</v>
      </c>
      <c r="AP1425" t="e">
        <f>VLOOKUP($Z1425,'oddspedia-matches'!$A:$AD,AP$2,0)</f>
        <v>#N/A</v>
      </c>
      <c r="AQ1425" t="e">
        <f>VLOOKUP($Z1425,'oddspedia-matches'!$A:$AD,AQ$2,0)</f>
        <v>#N/A</v>
      </c>
      <c r="AR1425" t="s">
        <v>7123</v>
      </c>
    </row>
    <row r="1426" spans="2:44" hidden="1" x14ac:dyDescent="0.3">
      <c r="B1426" t="s">
        <v>467</v>
      </c>
      <c r="C1426" t="s">
        <v>7061</v>
      </c>
      <c r="D1426" s="25">
        <v>0.75</v>
      </c>
      <c r="E1426" t="s">
        <v>762</v>
      </c>
      <c r="F1426" t="s">
        <v>799</v>
      </c>
      <c r="H1426">
        <v>43.9</v>
      </c>
      <c r="I1426">
        <v>31.8</v>
      </c>
      <c r="J1426">
        <v>24.3</v>
      </c>
      <c r="K1426">
        <v>75.7</v>
      </c>
      <c r="L1426">
        <v>56.1</v>
      </c>
      <c r="M1426">
        <v>68.2</v>
      </c>
      <c r="N1426">
        <v>27.5</v>
      </c>
      <c r="O1426">
        <v>56.3</v>
      </c>
      <c r="P1426">
        <v>16.2</v>
      </c>
      <c r="Q1426">
        <v>50.3</v>
      </c>
      <c r="R1426">
        <v>62.6</v>
      </c>
      <c r="S1426">
        <v>34.299999999999997</v>
      </c>
      <c r="T1426">
        <v>65.7</v>
      </c>
      <c r="U1426">
        <v>70.900000000000006</v>
      </c>
      <c r="V1426">
        <v>41.6</v>
      </c>
      <c r="W1426">
        <v>58.4</v>
      </c>
      <c r="X1426" t="str">
        <f>VLOOKUP(E1426,'Transform table'!A:B,2,0)</f>
        <v>Indy Eleven</v>
      </c>
      <c r="Y1426" t="str">
        <f>VLOOKUP(F1426,'Transform table'!A:B,2,0)</f>
        <v>Hartford Athletic</v>
      </c>
      <c r="Z1426" t="str">
        <f t="shared" si="7"/>
        <v>09/08/2026Indy ElevenHartford Athletic</v>
      </c>
      <c r="AA1426" t="e">
        <f>VLOOKUP($Z1426,'oddspedia-matches'!$A:$AD,AA$2,0)</f>
        <v>#N/A</v>
      </c>
      <c r="AB1426" t="e">
        <f>VLOOKUP($Z1426,'oddspedia-matches'!$A:$AD,AB$2,0)</f>
        <v>#N/A</v>
      </c>
      <c r="AC1426" t="e">
        <f>VLOOKUP($Z1426,'oddspedia-matches'!$A:$AD,AC$2,0)</f>
        <v>#N/A</v>
      </c>
      <c r="AD1426" t="e">
        <f>VLOOKUP($Z1426,'oddspedia-matches'!$A:$AD,AD$2,0)</f>
        <v>#N/A</v>
      </c>
      <c r="AE1426" t="e">
        <f>VLOOKUP($Z1426,'oddspedia-matches'!$A:$AD,AE$2,0)</f>
        <v>#N/A</v>
      </c>
      <c r="AF1426" t="e">
        <f>VLOOKUP($Z1426,'oddspedia-matches'!$A:$AD,AF$2,0)</f>
        <v>#N/A</v>
      </c>
      <c r="AG1426" t="e">
        <f>VLOOKUP($Z1426,'oddspedia-matches'!$A:$AD,AG$2,0)</f>
        <v>#N/A</v>
      </c>
      <c r="AH1426" t="e">
        <f>VLOOKUP($Z1426,'oddspedia-matches'!$A:$AD,AH$2,0)</f>
        <v>#N/A</v>
      </c>
      <c r="AI1426" t="e">
        <f>VLOOKUP($Z1426,'oddspedia-matches'!$A:$AD,AI$2,0)</f>
        <v>#N/A</v>
      </c>
      <c r="AJ1426" t="e">
        <f>VLOOKUP($Z1426,'oddspedia-matches'!$A:$AD,AJ$2,0)</f>
        <v>#N/A</v>
      </c>
      <c r="AK1426" t="e">
        <f>VLOOKUP($Z1426,'oddspedia-matches'!$A:$AD,AK$2,0)</f>
        <v>#N/A</v>
      </c>
      <c r="AL1426" t="e">
        <f>VLOOKUP($Z1426,'oddspedia-matches'!$A:$AD,AL$2,0)</f>
        <v>#N/A</v>
      </c>
      <c r="AM1426" t="e">
        <f>VLOOKUP($Z1426,'oddspedia-matches'!$A:$AD,AM$2,0)</f>
        <v>#N/A</v>
      </c>
      <c r="AN1426" t="e">
        <f>VLOOKUP($Z1426,'oddspedia-matches'!$A:$AD,AN$2,0)</f>
        <v>#N/A</v>
      </c>
      <c r="AO1426" t="e">
        <f>VLOOKUP($Z1426,'oddspedia-matches'!$A:$AD,AO$2,0)</f>
        <v>#N/A</v>
      </c>
      <c r="AP1426" t="e">
        <f>VLOOKUP($Z1426,'oddspedia-matches'!$A:$AD,AP$2,0)</f>
        <v>#N/A</v>
      </c>
      <c r="AQ1426" t="e">
        <f>VLOOKUP($Z1426,'oddspedia-matches'!$A:$AD,AQ$2,0)</f>
        <v>#N/A</v>
      </c>
      <c r="AR1426" t="s">
        <v>7834</v>
      </c>
    </row>
    <row r="1427" spans="2:44" hidden="1" x14ac:dyDescent="0.3">
      <c r="B1427" t="s">
        <v>467</v>
      </c>
      <c r="C1427" t="s">
        <v>7061</v>
      </c>
      <c r="D1427" s="25">
        <v>0.75</v>
      </c>
      <c r="E1427" t="s">
        <v>764</v>
      </c>
      <c r="F1427" t="s">
        <v>762</v>
      </c>
      <c r="H1427">
        <v>52.2</v>
      </c>
      <c r="I1427">
        <v>26.6</v>
      </c>
      <c r="J1427">
        <v>21.1</v>
      </c>
      <c r="K1427">
        <v>78.900000000000006</v>
      </c>
      <c r="L1427">
        <v>47.8</v>
      </c>
      <c r="M1427">
        <v>73.400000000000006</v>
      </c>
      <c r="N1427">
        <v>37.6</v>
      </c>
      <c r="O1427">
        <v>46.5</v>
      </c>
      <c r="P1427">
        <v>16</v>
      </c>
      <c r="Q1427">
        <v>63.2</v>
      </c>
      <c r="R1427">
        <v>76.2</v>
      </c>
      <c r="S1427">
        <v>50.5</v>
      </c>
      <c r="T1427">
        <v>49.5</v>
      </c>
      <c r="U1427">
        <v>56.2</v>
      </c>
      <c r="V1427">
        <v>52.8</v>
      </c>
      <c r="W1427">
        <v>47.2</v>
      </c>
      <c r="X1427" t="str">
        <f>VLOOKUP(E1427,'Transform table'!A:B,2,0)</f>
        <v>Tampa Bay Rowdies</v>
      </c>
      <c r="Y1427" t="str">
        <f>VLOOKUP(F1427,'Transform table'!A:B,2,0)</f>
        <v>Indy Eleven</v>
      </c>
      <c r="Z1427" t="str">
        <f t="shared" si="7"/>
        <v>09/08/2026Tampa Bay RowdiesIndy Eleven</v>
      </c>
      <c r="AA1427" t="e">
        <f>VLOOKUP($Z1427,'oddspedia-matches'!$A:$AD,AA$2,0)</f>
        <v>#N/A</v>
      </c>
      <c r="AB1427" t="e">
        <f>VLOOKUP($Z1427,'oddspedia-matches'!$A:$AD,AB$2,0)</f>
        <v>#N/A</v>
      </c>
      <c r="AC1427" t="e">
        <f>VLOOKUP($Z1427,'oddspedia-matches'!$A:$AD,AC$2,0)</f>
        <v>#N/A</v>
      </c>
      <c r="AD1427" t="e">
        <f>VLOOKUP($Z1427,'oddspedia-matches'!$A:$AD,AD$2,0)</f>
        <v>#N/A</v>
      </c>
      <c r="AE1427" t="e">
        <f>VLOOKUP($Z1427,'oddspedia-matches'!$A:$AD,AE$2,0)</f>
        <v>#N/A</v>
      </c>
      <c r="AF1427" t="e">
        <f>VLOOKUP($Z1427,'oddspedia-matches'!$A:$AD,AF$2,0)</f>
        <v>#N/A</v>
      </c>
      <c r="AG1427" t="e">
        <f>VLOOKUP($Z1427,'oddspedia-matches'!$A:$AD,AG$2,0)</f>
        <v>#N/A</v>
      </c>
      <c r="AH1427" t="e">
        <f>VLOOKUP($Z1427,'oddspedia-matches'!$A:$AD,AH$2,0)</f>
        <v>#N/A</v>
      </c>
      <c r="AI1427" t="e">
        <f>VLOOKUP($Z1427,'oddspedia-matches'!$A:$AD,AI$2,0)</f>
        <v>#N/A</v>
      </c>
      <c r="AJ1427" t="e">
        <f>VLOOKUP($Z1427,'oddspedia-matches'!$A:$AD,AJ$2,0)</f>
        <v>#N/A</v>
      </c>
      <c r="AK1427" t="e">
        <f>VLOOKUP($Z1427,'oddspedia-matches'!$A:$AD,AK$2,0)</f>
        <v>#N/A</v>
      </c>
      <c r="AL1427" t="e">
        <f>VLOOKUP($Z1427,'oddspedia-matches'!$A:$AD,AL$2,0)</f>
        <v>#N/A</v>
      </c>
      <c r="AM1427" t="e">
        <f>VLOOKUP($Z1427,'oddspedia-matches'!$A:$AD,AM$2,0)</f>
        <v>#N/A</v>
      </c>
      <c r="AN1427" t="e">
        <f>VLOOKUP($Z1427,'oddspedia-matches'!$A:$AD,AN$2,0)</f>
        <v>#N/A</v>
      </c>
      <c r="AO1427" t="e">
        <f>VLOOKUP($Z1427,'oddspedia-matches'!$A:$AD,AO$2,0)</f>
        <v>#N/A</v>
      </c>
      <c r="AP1427" t="e">
        <f>VLOOKUP($Z1427,'oddspedia-matches'!$A:$AD,AP$2,0)</f>
        <v>#N/A</v>
      </c>
      <c r="AQ1427" t="e">
        <f>VLOOKUP($Z1427,'oddspedia-matches'!$A:$AD,AQ$2,0)</f>
        <v>#N/A</v>
      </c>
      <c r="AR1427" t="s">
        <v>7123</v>
      </c>
    </row>
    <row r="1428" spans="2:44" hidden="1" x14ac:dyDescent="0.3">
      <c r="B1428" t="s">
        <v>489</v>
      </c>
      <c r="C1428" t="s">
        <v>7061</v>
      </c>
      <c r="D1428" s="25">
        <v>0.75</v>
      </c>
      <c r="E1428" t="s">
        <v>1183</v>
      </c>
      <c r="F1428" t="s">
        <v>1213</v>
      </c>
      <c r="H1428">
        <v>42</v>
      </c>
      <c r="I1428">
        <v>30.6</v>
      </c>
      <c r="J1428">
        <v>27.3</v>
      </c>
      <c r="K1428">
        <v>72.7</v>
      </c>
      <c r="L1428">
        <v>58</v>
      </c>
      <c r="M1428">
        <v>69.400000000000006</v>
      </c>
      <c r="N1428">
        <v>28</v>
      </c>
      <c r="O1428">
        <v>45.7</v>
      </c>
      <c r="P1428">
        <v>26.4</v>
      </c>
      <c r="Q1428">
        <v>66.5</v>
      </c>
      <c r="R1428">
        <v>67.900000000000006</v>
      </c>
      <c r="S1428">
        <v>40.1</v>
      </c>
      <c r="T1428">
        <v>59.9</v>
      </c>
      <c r="U1428">
        <v>65.3</v>
      </c>
      <c r="V1428">
        <v>47.1</v>
      </c>
      <c r="W1428">
        <v>52.9</v>
      </c>
      <c r="X1428" t="str">
        <f>VLOOKUP(E1428,'Transform table'!A:B,2,0)</f>
        <v>Union Cocle</v>
      </c>
      <c r="Y1428" t="str">
        <f>VLOOKUP(F1428,'Transform table'!A:B,2,0)</f>
        <v>Veraguas CD</v>
      </c>
      <c r="Z1428" t="str">
        <f t="shared" si="7"/>
        <v>09/08/2026Union CocleVeraguas CD</v>
      </c>
      <c r="AA1428" t="e">
        <f>VLOOKUP($Z1428,'oddspedia-matches'!$A:$AD,AA$2,0)</f>
        <v>#N/A</v>
      </c>
      <c r="AB1428" t="e">
        <f>VLOOKUP($Z1428,'oddspedia-matches'!$A:$AD,AB$2,0)</f>
        <v>#N/A</v>
      </c>
      <c r="AC1428" t="e">
        <f>VLOOKUP($Z1428,'oddspedia-matches'!$A:$AD,AC$2,0)</f>
        <v>#N/A</v>
      </c>
      <c r="AD1428" t="e">
        <f>VLOOKUP($Z1428,'oddspedia-matches'!$A:$AD,AD$2,0)</f>
        <v>#N/A</v>
      </c>
      <c r="AE1428" t="e">
        <f>VLOOKUP($Z1428,'oddspedia-matches'!$A:$AD,AE$2,0)</f>
        <v>#N/A</v>
      </c>
      <c r="AF1428" t="e">
        <f>VLOOKUP($Z1428,'oddspedia-matches'!$A:$AD,AF$2,0)</f>
        <v>#N/A</v>
      </c>
      <c r="AG1428" t="e">
        <f>VLOOKUP($Z1428,'oddspedia-matches'!$A:$AD,AG$2,0)</f>
        <v>#N/A</v>
      </c>
      <c r="AH1428" t="e">
        <f>VLOOKUP($Z1428,'oddspedia-matches'!$A:$AD,AH$2,0)</f>
        <v>#N/A</v>
      </c>
      <c r="AI1428" t="e">
        <f>VLOOKUP($Z1428,'oddspedia-matches'!$A:$AD,AI$2,0)</f>
        <v>#N/A</v>
      </c>
      <c r="AJ1428" t="e">
        <f>VLOOKUP($Z1428,'oddspedia-matches'!$A:$AD,AJ$2,0)</f>
        <v>#N/A</v>
      </c>
      <c r="AK1428" t="e">
        <f>VLOOKUP($Z1428,'oddspedia-matches'!$A:$AD,AK$2,0)</f>
        <v>#N/A</v>
      </c>
      <c r="AL1428" t="e">
        <f>VLOOKUP($Z1428,'oddspedia-matches'!$A:$AD,AL$2,0)</f>
        <v>#N/A</v>
      </c>
      <c r="AM1428" t="e">
        <f>VLOOKUP($Z1428,'oddspedia-matches'!$A:$AD,AM$2,0)</f>
        <v>#N/A</v>
      </c>
      <c r="AN1428" t="e">
        <f>VLOOKUP($Z1428,'oddspedia-matches'!$A:$AD,AN$2,0)</f>
        <v>#N/A</v>
      </c>
      <c r="AO1428" t="e">
        <f>VLOOKUP($Z1428,'oddspedia-matches'!$A:$AD,AO$2,0)</f>
        <v>#N/A</v>
      </c>
      <c r="AP1428" t="e">
        <f>VLOOKUP($Z1428,'oddspedia-matches'!$A:$AD,AP$2,0)</f>
        <v>#N/A</v>
      </c>
      <c r="AQ1428" t="e">
        <f>VLOOKUP($Z1428,'oddspedia-matches'!$A:$AD,AQ$2,0)</f>
        <v>#N/A</v>
      </c>
    </row>
    <row r="1429" spans="2:44" hidden="1" x14ac:dyDescent="0.3">
      <c r="B1429" t="s">
        <v>487</v>
      </c>
      <c r="C1429" t="s">
        <v>7061</v>
      </c>
      <c r="D1429" s="25">
        <v>0.75347222222222221</v>
      </c>
      <c r="E1429" t="s">
        <v>1212</v>
      </c>
      <c r="F1429" t="s">
        <v>772</v>
      </c>
      <c r="H1429">
        <v>28.4</v>
      </c>
      <c r="I1429">
        <v>32.700000000000003</v>
      </c>
      <c r="J1429">
        <v>38.9</v>
      </c>
      <c r="K1429">
        <v>61.1</v>
      </c>
      <c r="L1429">
        <v>71.599999999999994</v>
      </c>
      <c r="M1429">
        <v>67.3</v>
      </c>
      <c r="N1429">
        <v>24.7</v>
      </c>
      <c r="O1429">
        <v>47.8</v>
      </c>
      <c r="P1429">
        <v>27.5</v>
      </c>
      <c r="Q1429">
        <v>63.3</v>
      </c>
      <c r="R1429">
        <v>64</v>
      </c>
      <c r="S1429">
        <v>35.700000000000003</v>
      </c>
      <c r="T1429">
        <v>64.3</v>
      </c>
      <c r="U1429">
        <v>69.3</v>
      </c>
      <c r="V1429">
        <v>43.8</v>
      </c>
      <c r="W1429">
        <v>56.2</v>
      </c>
      <c r="X1429" t="str">
        <f>VLOOKUP(E1429,'Transform table'!A:B,2,0)</f>
        <v>Alianza Valledupar</v>
      </c>
      <c r="Y1429" t="str">
        <f>VLOOKUP(F1429,'Transform table'!A:B,2,0)</f>
        <v>Atletico Bucaramanga</v>
      </c>
      <c r="Z1429" t="str">
        <f t="shared" si="7"/>
        <v>09/08/2026Alianza ValleduparAtletico Bucaramanga</v>
      </c>
      <c r="AA1429" t="e">
        <f>VLOOKUP($Z1429,'oddspedia-matches'!$A:$AD,AA$2,0)</f>
        <v>#N/A</v>
      </c>
      <c r="AB1429" t="e">
        <f>VLOOKUP($Z1429,'oddspedia-matches'!$A:$AD,AB$2,0)</f>
        <v>#N/A</v>
      </c>
      <c r="AC1429" t="e">
        <f>VLOOKUP($Z1429,'oddspedia-matches'!$A:$AD,AC$2,0)</f>
        <v>#N/A</v>
      </c>
      <c r="AD1429" t="e">
        <f>VLOOKUP($Z1429,'oddspedia-matches'!$A:$AD,AD$2,0)</f>
        <v>#N/A</v>
      </c>
      <c r="AE1429" t="e">
        <f>VLOOKUP($Z1429,'oddspedia-matches'!$A:$AD,AE$2,0)</f>
        <v>#N/A</v>
      </c>
      <c r="AF1429" t="e">
        <f>VLOOKUP($Z1429,'oddspedia-matches'!$A:$AD,AF$2,0)</f>
        <v>#N/A</v>
      </c>
      <c r="AG1429" t="e">
        <f>VLOOKUP($Z1429,'oddspedia-matches'!$A:$AD,AG$2,0)</f>
        <v>#N/A</v>
      </c>
      <c r="AH1429" t="e">
        <f>VLOOKUP($Z1429,'oddspedia-matches'!$A:$AD,AH$2,0)</f>
        <v>#N/A</v>
      </c>
      <c r="AI1429" t="e">
        <f>VLOOKUP($Z1429,'oddspedia-matches'!$A:$AD,AI$2,0)</f>
        <v>#N/A</v>
      </c>
      <c r="AJ1429" t="e">
        <f>VLOOKUP($Z1429,'oddspedia-matches'!$A:$AD,AJ$2,0)</f>
        <v>#N/A</v>
      </c>
      <c r="AK1429" t="e">
        <f>VLOOKUP($Z1429,'oddspedia-matches'!$A:$AD,AK$2,0)</f>
        <v>#N/A</v>
      </c>
      <c r="AL1429" t="e">
        <f>VLOOKUP($Z1429,'oddspedia-matches'!$A:$AD,AL$2,0)</f>
        <v>#N/A</v>
      </c>
      <c r="AM1429" t="e">
        <f>VLOOKUP($Z1429,'oddspedia-matches'!$A:$AD,AM$2,0)</f>
        <v>#N/A</v>
      </c>
      <c r="AN1429" t="e">
        <f>VLOOKUP($Z1429,'oddspedia-matches'!$A:$AD,AN$2,0)</f>
        <v>#N/A</v>
      </c>
      <c r="AO1429" t="e">
        <f>VLOOKUP($Z1429,'oddspedia-matches'!$A:$AD,AO$2,0)</f>
        <v>#N/A</v>
      </c>
      <c r="AP1429" t="e">
        <f>VLOOKUP($Z1429,'oddspedia-matches'!$A:$AD,AP$2,0)</f>
        <v>#N/A</v>
      </c>
      <c r="AQ1429" t="e">
        <f>VLOOKUP($Z1429,'oddspedia-matches'!$A:$AD,AQ$2,0)</f>
        <v>#N/A</v>
      </c>
      <c r="AR1429" t="s">
        <v>7123</v>
      </c>
    </row>
    <row r="1430" spans="2:44" hidden="1" x14ac:dyDescent="0.3">
      <c r="B1430" t="s">
        <v>457</v>
      </c>
      <c r="C1430" t="s">
        <v>7061</v>
      </c>
      <c r="D1430" s="25">
        <v>0.76041666666666663</v>
      </c>
      <c r="E1430" t="s">
        <v>237</v>
      </c>
      <c r="F1430" t="s">
        <v>1215</v>
      </c>
      <c r="H1430">
        <v>46.6</v>
      </c>
      <c r="I1430">
        <v>29.8</v>
      </c>
      <c r="J1430">
        <v>23.6</v>
      </c>
      <c r="K1430">
        <v>76.400000000000006</v>
      </c>
      <c r="L1430">
        <v>53.4</v>
      </c>
      <c r="M1430">
        <v>70.2</v>
      </c>
      <c r="N1430">
        <v>25.4</v>
      </c>
      <c r="O1430">
        <v>47.9</v>
      </c>
      <c r="P1430">
        <v>26.7</v>
      </c>
      <c r="Q1430">
        <v>63.1</v>
      </c>
      <c r="R1430">
        <v>67.900000000000006</v>
      </c>
      <c r="S1430">
        <v>40.1</v>
      </c>
      <c r="T1430">
        <v>59.9</v>
      </c>
      <c r="U1430">
        <v>65.599999999999994</v>
      </c>
      <c r="V1430">
        <v>46</v>
      </c>
      <c r="W1430">
        <v>54</v>
      </c>
      <c r="X1430" t="str">
        <f>VLOOKUP(E1430,'Transform table'!A:B,2,0)</f>
        <v>Real Potosi</v>
      </c>
      <c r="Y1430" t="str">
        <f>VLOOKUP(F1430,'Transform table'!A:B,2,0)</f>
        <v>Club Blooming</v>
      </c>
      <c r="Z1430" t="str">
        <f t="shared" si="7"/>
        <v>09/08/2026Real PotosiClub Blooming</v>
      </c>
      <c r="AA1430" t="e">
        <f>VLOOKUP($Z1430,'oddspedia-matches'!$A:$AD,AA$2,0)</f>
        <v>#N/A</v>
      </c>
      <c r="AB1430" t="e">
        <f>VLOOKUP($Z1430,'oddspedia-matches'!$A:$AD,AB$2,0)</f>
        <v>#N/A</v>
      </c>
      <c r="AC1430" t="e">
        <f>VLOOKUP($Z1430,'oddspedia-matches'!$A:$AD,AC$2,0)</f>
        <v>#N/A</v>
      </c>
      <c r="AD1430" t="e">
        <f>VLOOKUP($Z1430,'oddspedia-matches'!$A:$AD,AD$2,0)</f>
        <v>#N/A</v>
      </c>
      <c r="AE1430" t="e">
        <f>VLOOKUP($Z1430,'oddspedia-matches'!$A:$AD,AE$2,0)</f>
        <v>#N/A</v>
      </c>
      <c r="AF1430" t="e">
        <f>VLOOKUP($Z1430,'oddspedia-matches'!$A:$AD,AF$2,0)</f>
        <v>#N/A</v>
      </c>
      <c r="AG1430" t="e">
        <f>VLOOKUP($Z1430,'oddspedia-matches'!$A:$AD,AG$2,0)</f>
        <v>#N/A</v>
      </c>
      <c r="AH1430" t="e">
        <f>VLOOKUP($Z1430,'oddspedia-matches'!$A:$AD,AH$2,0)</f>
        <v>#N/A</v>
      </c>
      <c r="AI1430" t="e">
        <f>VLOOKUP($Z1430,'oddspedia-matches'!$A:$AD,AI$2,0)</f>
        <v>#N/A</v>
      </c>
      <c r="AJ1430" t="e">
        <f>VLOOKUP($Z1430,'oddspedia-matches'!$A:$AD,AJ$2,0)</f>
        <v>#N/A</v>
      </c>
      <c r="AK1430" t="e">
        <f>VLOOKUP($Z1430,'oddspedia-matches'!$A:$AD,AK$2,0)</f>
        <v>#N/A</v>
      </c>
      <c r="AL1430" t="e">
        <f>VLOOKUP($Z1430,'oddspedia-matches'!$A:$AD,AL$2,0)</f>
        <v>#N/A</v>
      </c>
      <c r="AM1430" t="e">
        <f>VLOOKUP($Z1430,'oddspedia-matches'!$A:$AD,AM$2,0)</f>
        <v>#N/A</v>
      </c>
      <c r="AN1430" t="e">
        <f>VLOOKUP($Z1430,'oddspedia-matches'!$A:$AD,AN$2,0)</f>
        <v>#N/A</v>
      </c>
      <c r="AO1430" t="e">
        <f>VLOOKUP($Z1430,'oddspedia-matches'!$A:$AD,AO$2,0)</f>
        <v>#N/A</v>
      </c>
      <c r="AP1430" t="e">
        <f>VLOOKUP($Z1430,'oddspedia-matches'!$A:$AD,AP$2,0)</f>
        <v>#N/A</v>
      </c>
      <c r="AQ1430" t="e">
        <f>VLOOKUP($Z1430,'oddspedia-matches'!$A:$AD,AQ$2,0)</f>
        <v>#N/A</v>
      </c>
      <c r="AR1430" t="s">
        <v>7123</v>
      </c>
    </row>
    <row r="1431" spans="2:44" hidden="1" x14ac:dyDescent="0.3">
      <c r="B1431" t="s">
        <v>454</v>
      </c>
      <c r="C1431" t="s">
        <v>7061</v>
      </c>
      <c r="D1431" s="25">
        <v>0.77083333333333337</v>
      </c>
      <c r="E1431" t="s">
        <v>1186</v>
      </c>
      <c r="F1431" t="s">
        <v>110</v>
      </c>
      <c r="H1431">
        <v>43.3</v>
      </c>
      <c r="I1431">
        <v>31.3</v>
      </c>
      <c r="J1431">
        <v>25.4</v>
      </c>
      <c r="K1431">
        <v>74.599999999999994</v>
      </c>
      <c r="L1431">
        <v>56.7</v>
      </c>
      <c r="M1431">
        <v>68.7</v>
      </c>
      <c r="N1431">
        <v>39.5</v>
      </c>
      <c r="O1431">
        <v>41.4</v>
      </c>
      <c r="P1431">
        <v>19.100000000000001</v>
      </c>
      <c r="Q1431">
        <v>71.2</v>
      </c>
      <c r="R1431">
        <v>64.8</v>
      </c>
      <c r="S1431">
        <v>36.6</v>
      </c>
      <c r="T1431">
        <v>63.4</v>
      </c>
      <c r="U1431">
        <v>68.599999999999994</v>
      </c>
      <c r="V1431">
        <v>43.8</v>
      </c>
      <c r="W1431">
        <v>56.2</v>
      </c>
      <c r="X1431" t="str">
        <f>VLOOKUP(E1431,'Transform table'!A:B,2,0)</f>
        <v>Red Bull Bragantino</v>
      </c>
      <c r="Y1431" t="str">
        <f>VLOOKUP(F1431,'Transform table'!A:B,2,0)</f>
        <v>Corinthians</v>
      </c>
      <c r="Z1431" t="str">
        <f t="shared" si="7"/>
        <v>09/08/2026Red Bull BragantinoCorinthians</v>
      </c>
      <c r="AA1431" t="e">
        <f>VLOOKUP($Z1431,'oddspedia-matches'!$A:$AD,AA$2,0)</f>
        <v>#N/A</v>
      </c>
      <c r="AB1431" t="e">
        <f>VLOOKUP($Z1431,'oddspedia-matches'!$A:$AD,AB$2,0)</f>
        <v>#N/A</v>
      </c>
      <c r="AC1431" t="e">
        <f>VLOOKUP($Z1431,'oddspedia-matches'!$A:$AD,AC$2,0)</f>
        <v>#N/A</v>
      </c>
      <c r="AD1431" t="e">
        <f>VLOOKUP($Z1431,'oddspedia-matches'!$A:$AD,AD$2,0)</f>
        <v>#N/A</v>
      </c>
      <c r="AE1431" t="e">
        <f>VLOOKUP($Z1431,'oddspedia-matches'!$A:$AD,AE$2,0)</f>
        <v>#N/A</v>
      </c>
      <c r="AF1431" t="e">
        <f>VLOOKUP($Z1431,'oddspedia-matches'!$A:$AD,AF$2,0)</f>
        <v>#N/A</v>
      </c>
      <c r="AG1431" t="e">
        <f>VLOOKUP($Z1431,'oddspedia-matches'!$A:$AD,AG$2,0)</f>
        <v>#N/A</v>
      </c>
      <c r="AH1431" t="e">
        <f>VLOOKUP($Z1431,'oddspedia-matches'!$A:$AD,AH$2,0)</f>
        <v>#N/A</v>
      </c>
      <c r="AI1431" t="e">
        <f>VLOOKUP($Z1431,'oddspedia-matches'!$A:$AD,AI$2,0)</f>
        <v>#N/A</v>
      </c>
      <c r="AJ1431" t="e">
        <f>VLOOKUP($Z1431,'oddspedia-matches'!$A:$AD,AJ$2,0)</f>
        <v>#N/A</v>
      </c>
      <c r="AK1431" t="e">
        <f>VLOOKUP($Z1431,'oddspedia-matches'!$A:$AD,AK$2,0)</f>
        <v>#N/A</v>
      </c>
      <c r="AL1431" t="e">
        <f>VLOOKUP($Z1431,'oddspedia-matches'!$A:$AD,AL$2,0)</f>
        <v>#N/A</v>
      </c>
      <c r="AM1431" t="e">
        <f>VLOOKUP($Z1431,'oddspedia-matches'!$A:$AD,AM$2,0)</f>
        <v>#N/A</v>
      </c>
      <c r="AN1431" t="e">
        <f>VLOOKUP($Z1431,'oddspedia-matches'!$A:$AD,AN$2,0)</f>
        <v>#N/A</v>
      </c>
      <c r="AO1431" t="e">
        <f>VLOOKUP($Z1431,'oddspedia-matches'!$A:$AD,AO$2,0)</f>
        <v>#N/A</v>
      </c>
      <c r="AP1431" t="e">
        <f>VLOOKUP($Z1431,'oddspedia-matches'!$A:$AD,AP$2,0)</f>
        <v>#N/A</v>
      </c>
      <c r="AQ1431" t="e">
        <f>VLOOKUP($Z1431,'oddspedia-matches'!$A:$AD,AQ$2,0)</f>
        <v>#N/A</v>
      </c>
    </row>
    <row r="1432" spans="2:44" hidden="1" x14ac:dyDescent="0.3">
      <c r="B1432" t="s">
        <v>454</v>
      </c>
      <c r="C1432" t="s">
        <v>7061</v>
      </c>
      <c r="D1432" s="25">
        <v>0.77083333333333337</v>
      </c>
      <c r="E1432" t="s">
        <v>744</v>
      </c>
      <c r="F1432" t="s">
        <v>70</v>
      </c>
      <c r="H1432">
        <v>36.299999999999997</v>
      </c>
      <c r="I1432">
        <v>29.3</v>
      </c>
      <c r="J1432">
        <v>34.4</v>
      </c>
      <c r="K1432">
        <v>65.599999999999994</v>
      </c>
      <c r="L1432">
        <v>63.7</v>
      </c>
      <c r="M1432">
        <v>70.7</v>
      </c>
      <c r="N1432">
        <v>37.799999999999997</v>
      </c>
      <c r="O1432">
        <v>42.1</v>
      </c>
      <c r="P1432">
        <v>20.100000000000001</v>
      </c>
      <c r="Q1432">
        <v>70.599999999999994</v>
      </c>
      <c r="R1432">
        <v>74.599999999999994</v>
      </c>
      <c r="S1432">
        <v>48.3</v>
      </c>
      <c r="T1432">
        <v>51.7</v>
      </c>
      <c r="U1432">
        <v>57.2</v>
      </c>
      <c r="V1432">
        <v>54.4</v>
      </c>
      <c r="W1432">
        <v>45.6</v>
      </c>
      <c r="X1432" t="str">
        <f>VLOOKUP(E1432,'Transform table'!A:B,2,0)</f>
        <v>Santos</v>
      </c>
      <c r="Y1432" t="str">
        <f>VLOOKUP(F1432,'Transform table'!A:B,2,0)</f>
        <v>Athletico Paranaense</v>
      </c>
      <c r="Z1432" t="str">
        <f t="shared" si="7"/>
        <v>09/08/2026SantosAthletico Paranaense</v>
      </c>
      <c r="AA1432" t="e">
        <f>VLOOKUP($Z1432,'oddspedia-matches'!$A:$AD,AA$2,0)</f>
        <v>#N/A</v>
      </c>
      <c r="AB1432" t="e">
        <f>VLOOKUP($Z1432,'oddspedia-matches'!$A:$AD,AB$2,0)</f>
        <v>#N/A</v>
      </c>
      <c r="AC1432" t="e">
        <f>VLOOKUP($Z1432,'oddspedia-matches'!$A:$AD,AC$2,0)</f>
        <v>#N/A</v>
      </c>
      <c r="AD1432" t="e">
        <f>VLOOKUP($Z1432,'oddspedia-matches'!$A:$AD,AD$2,0)</f>
        <v>#N/A</v>
      </c>
      <c r="AE1432" t="e">
        <f>VLOOKUP($Z1432,'oddspedia-matches'!$A:$AD,AE$2,0)</f>
        <v>#N/A</v>
      </c>
      <c r="AF1432" t="e">
        <f>VLOOKUP($Z1432,'oddspedia-matches'!$A:$AD,AF$2,0)</f>
        <v>#N/A</v>
      </c>
      <c r="AG1432" t="e">
        <f>VLOOKUP($Z1432,'oddspedia-matches'!$A:$AD,AG$2,0)</f>
        <v>#N/A</v>
      </c>
      <c r="AH1432" t="e">
        <f>VLOOKUP($Z1432,'oddspedia-matches'!$A:$AD,AH$2,0)</f>
        <v>#N/A</v>
      </c>
      <c r="AI1432" t="e">
        <f>VLOOKUP($Z1432,'oddspedia-matches'!$A:$AD,AI$2,0)</f>
        <v>#N/A</v>
      </c>
      <c r="AJ1432" t="e">
        <f>VLOOKUP($Z1432,'oddspedia-matches'!$A:$AD,AJ$2,0)</f>
        <v>#N/A</v>
      </c>
      <c r="AK1432" t="e">
        <f>VLOOKUP($Z1432,'oddspedia-matches'!$A:$AD,AK$2,0)</f>
        <v>#N/A</v>
      </c>
      <c r="AL1432" t="e">
        <f>VLOOKUP($Z1432,'oddspedia-matches'!$A:$AD,AL$2,0)</f>
        <v>#N/A</v>
      </c>
      <c r="AM1432" t="e">
        <f>VLOOKUP($Z1432,'oddspedia-matches'!$A:$AD,AM$2,0)</f>
        <v>#N/A</v>
      </c>
      <c r="AN1432" t="e">
        <f>VLOOKUP($Z1432,'oddspedia-matches'!$A:$AD,AN$2,0)</f>
        <v>#N/A</v>
      </c>
      <c r="AO1432" t="e">
        <f>VLOOKUP($Z1432,'oddspedia-matches'!$A:$AD,AO$2,0)</f>
        <v>#N/A</v>
      </c>
      <c r="AP1432" t="e">
        <f>VLOOKUP($Z1432,'oddspedia-matches'!$A:$AD,AP$2,0)</f>
        <v>#N/A</v>
      </c>
      <c r="AQ1432" t="e">
        <f>VLOOKUP($Z1432,'oddspedia-matches'!$A:$AD,AQ$2,0)</f>
        <v>#N/A</v>
      </c>
      <c r="AR1432" t="s">
        <v>7116</v>
      </c>
    </row>
    <row r="1433" spans="2:44" hidden="1" x14ac:dyDescent="0.3">
      <c r="B1433" t="s">
        <v>728</v>
      </c>
      <c r="C1433" t="s">
        <v>7061</v>
      </c>
      <c r="D1433" s="25">
        <v>0.77083333333333337</v>
      </c>
      <c r="E1433" t="s">
        <v>746</v>
      </c>
      <c r="F1433" t="s">
        <v>1189</v>
      </c>
      <c r="H1433">
        <v>34.799999999999997</v>
      </c>
      <c r="I1433">
        <v>34.299999999999997</v>
      </c>
      <c r="J1433">
        <v>31</v>
      </c>
      <c r="K1433">
        <v>69</v>
      </c>
      <c r="L1433">
        <v>65.2</v>
      </c>
      <c r="M1433">
        <v>65.7</v>
      </c>
      <c r="N1433">
        <v>25.6</v>
      </c>
      <c r="O1433">
        <v>56.8</v>
      </c>
      <c r="P1433">
        <v>17.600000000000001</v>
      </c>
      <c r="Q1433">
        <v>49.8</v>
      </c>
      <c r="R1433">
        <v>58.6</v>
      </c>
      <c r="S1433">
        <v>30.3</v>
      </c>
      <c r="T1433">
        <v>69.7</v>
      </c>
      <c r="U1433">
        <v>74.099999999999994</v>
      </c>
      <c r="V1433">
        <v>39.5</v>
      </c>
      <c r="W1433">
        <v>60.5</v>
      </c>
      <c r="X1433" t="str">
        <f>VLOOKUP(E1433,'Transform table'!A:B,2,0)</f>
        <v>Itabaiana SE</v>
      </c>
      <c r="Y1433" t="str">
        <f>VLOOKUP(F1433,'Transform table'!A:B,2,0)</f>
        <v>Caxias RS</v>
      </c>
      <c r="Z1433" t="str">
        <f t="shared" si="7"/>
        <v>09/08/2026Itabaiana SECaxias RS</v>
      </c>
      <c r="AA1433" t="e">
        <f>VLOOKUP($Z1433,'oddspedia-matches'!$A:$AD,AA$2,0)</f>
        <v>#N/A</v>
      </c>
      <c r="AB1433" t="e">
        <f>VLOOKUP($Z1433,'oddspedia-matches'!$A:$AD,AB$2,0)</f>
        <v>#N/A</v>
      </c>
      <c r="AC1433" t="e">
        <f>VLOOKUP($Z1433,'oddspedia-matches'!$A:$AD,AC$2,0)</f>
        <v>#N/A</v>
      </c>
      <c r="AD1433" t="e">
        <f>VLOOKUP($Z1433,'oddspedia-matches'!$A:$AD,AD$2,0)</f>
        <v>#N/A</v>
      </c>
      <c r="AE1433" t="e">
        <f>VLOOKUP($Z1433,'oddspedia-matches'!$A:$AD,AE$2,0)</f>
        <v>#N/A</v>
      </c>
      <c r="AF1433" t="e">
        <f>VLOOKUP($Z1433,'oddspedia-matches'!$A:$AD,AF$2,0)</f>
        <v>#N/A</v>
      </c>
      <c r="AG1433" t="e">
        <f>VLOOKUP($Z1433,'oddspedia-matches'!$A:$AD,AG$2,0)</f>
        <v>#N/A</v>
      </c>
      <c r="AH1433" t="e">
        <f>VLOOKUP($Z1433,'oddspedia-matches'!$A:$AD,AH$2,0)</f>
        <v>#N/A</v>
      </c>
      <c r="AI1433" t="e">
        <f>VLOOKUP($Z1433,'oddspedia-matches'!$A:$AD,AI$2,0)</f>
        <v>#N/A</v>
      </c>
      <c r="AJ1433" t="e">
        <f>VLOOKUP($Z1433,'oddspedia-matches'!$A:$AD,AJ$2,0)</f>
        <v>#N/A</v>
      </c>
      <c r="AK1433" t="e">
        <f>VLOOKUP($Z1433,'oddspedia-matches'!$A:$AD,AK$2,0)</f>
        <v>#N/A</v>
      </c>
      <c r="AL1433" t="e">
        <f>VLOOKUP($Z1433,'oddspedia-matches'!$A:$AD,AL$2,0)</f>
        <v>#N/A</v>
      </c>
      <c r="AM1433" t="e">
        <f>VLOOKUP($Z1433,'oddspedia-matches'!$A:$AD,AM$2,0)</f>
        <v>#N/A</v>
      </c>
      <c r="AN1433" t="e">
        <f>VLOOKUP($Z1433,'oddspedia-matches'!$A:$AD,AN$2,0)</f>
        <v>#N/A</v>
      </c>
      <c r="AO1433" t="e">
        <f>VLOOKUP($Z1433,'oddspedia-matches'!$A:$AD,AO$2,0)</f>
        <v>#N/A</v>
      </c>
      <c r="AP1433" t="e">
        <f>VLOOKUP($Z1433,'oddspedia-matches'!$A:$AD,AP$2,0)</f>
        <v>#N/A</v>
      </c>
      <c r="AQ1433" t="e">
        <f>VLOOKUP($Z1433,'oddspedia-matches'!$A:$AD,AQ$2,0)</f>
        <v>#N/A</v>
      </c>
      <c r="AR1433" t="s">
        <v>7123</v>
      </c>
    </row>
    <row r="1434" spans="2:44" hidden="1" x14ac:dyDescent="0.3">
      <c r="B1434" t="s">
        <v>728</v>
      </c>
      <c r="C1434" t="s">
        <v>7061</v>
      </c>
      <c r="D1434" s="25">
        <v>0.77083333333333337</v>
      </c>
      <c r="E1434" t="s">
        <v>730</v>
      </c>
      <c r="F1434" t="s">
        <v>1144</v>
      </c>
      <c r="H1434">
        <v>32.700000000000003</v>
      </c>
      <c r="I1434">
        <v>34</v>
      </c>
      <c r="J1434">
        <v>33.299999999999997</v>
      </c>
      <c r="K1434">
        <v>66.7</v>
      </c>
      <c r="L1434">
        <v>67.3</v>
      </c>
      <c r="M1434">
        <v>66</v>
      </c>
      <c r="N1434">
        <v>24.9</v>
      </c>
      <c r="O1434">
        <v>52.5</v>
      </c>
      <c r="P1434">
        <v>22.6</v>
      </c>
      <c r="Q1434">
        <v>56.2</v>
      </c>
      <c r="R1434">
        <v>59.7</v>
      </c>
      <c r="S1434">
        <v>31.3</v>
      </c>
      <c r="T1434">
        <v>68.7</v>
      </c>
      <c r="U1434">
        <v>73.099999999999994</v>
      </c>
      <c r="V1434">
        <v>40.4</v>
      </c>
      <c r="W1434">
        <v>59.6</v>
      </c>
      <c r="X1434" t="str">
        <f>VLOOKUP(E1434,'Transform table'!A:B,2,0)</f>
        <v>Maranhao</v>
      </c>
      <c r="Y1434" t="str">
        <f>VLOOKUP(F1434,'Transform table'!A:B,2,0)</f>
        <v>Brusque FC</v>
      </c>
      <c r="Z1434" t="str">
        <f t="shared" si="7"/>
        <v>09/08/2026MaranhaoBrusque FC</v>
      </c>
      <c r="AA1434" t="e">
        <f>VLOOKUP($Z1434,'oddspedia-matches'!$A:$AD,AA$2,0)</f>
        <v>#N/A</v>
      </c>
      <c r="AB1434" t="e">
        <f>VLOOKUP($Z1434,'oddspedia-matches'!$A:$AD,AB$2,0)</f>
        <v>#N/A</v>
      </c>
      <c r="AC1434" t="e">
        <f>VLOOKUP($Z1434,'oddspedia-matches'!$A:$AD,AC$2,0)</f>
        <v>#N/A</v>
      </c>
      <c r="AD1434" t="e">
        <f>VLOOKUP($Z1434,'oddspedia-matches'!$A:$AD,AD$2,0)</f>
        <v>#N/A</v>
      </c>
      <c r="AE1434" t="e">
        <f>VLOOKUP($Z1434,'oddspedia-matches'!$A:$AD,AE$2,0)</f>
        <v>#N/A</v>
      </c>
      <c r="AF1434" t="e">
        <f>VLOOKUP($Z1434,'oddspedia-matches'!$A:$AD,AF$2,0)</f>
        <v>#N/A</v>
      </c>
      <c r="AG1434" t="e">
        <f>VLOOKUP($Z1434,'oddspedia-matches'!$A:$AD,AG$2,0)</f>
        <v>#N/A</v>
      </c>
      <c r="AH1434" t="e">
        <f>VLOOKUP($Z1434,'oddspedia-matches'!$A:$AD,AH$2,0)</f>
        <v>#N/A</v>
      </c>
      <c r="AI1434" t="e">
        <f>VLOOKUP($Z1434,'oddspedia-matches'!$A:$AD,AI$2,0)</f>
        <v>#N/A</v>
      </c>
      <c r="AJ1434" t="e">
        <f>VLOOKUP($Z1434,'oddspedia-matches'!$A:$AD,AJ$2,0)</f>
        <v>#N/A</v>
      </c>
      <c r="AK1434" t="e">
        <f>VLOOKUP($Z1434,'oddspedia-matches'!$A:$AD,AK$2,0)</f>
        <v>#N/A</v>
      </c>
      <c r="AL1434" t="e">
        <f>VLOOKUP($Z1434,'oddspedia-matches'!$A:$AD,AL$2,0)</f>
        <v>#N/A</v>
      </c>
      <c r="AM1434" t="e">
        <f>VLOOKUP($Z1434,'oddspedia-matches'!$A:$AD,AM$2,0)</f>
        <v>#N/A</v>
      </c>
      <c r="AN1434" t="e">
        <f>VLOOKUP($Z1434,'oddspedia-matches'!$A:$AD,AN$2,0)</f>
        <v>#N/A</v>
      </c>
      <c r="AO1434" t="e">
        <f>VLOOKUP($Z1434,'oddspedia-matches'!$A:$AD,AO$2,0)</f>
        <v>#N/A</v>
      </c>
      <c r="AP1434" t="e">
        <f>VLOOKUP($Z1434,'oddspedia-matches'!$A:$AD,AP$2,0)</f>
        <v>#N/A</v>
      </c>
      <c r="AQ1434" t="e">
        <f>VLOOKUP($Z1434,'oddspedia-matches'!$A:$AD,AQ$2,0)</f>
        <v>#N/A</v>
      </c>
      <c r="AR1434" t="s">
        <v>7119</v>
      </c>
    </row>
    <row r="1435" spans="2:44" hidden="1" x14ac:dyDescent="0.3">
      <c r="B1435" t="s">
        <v>485</v>
      </c>
      <c r="C1435" t="s">
        <v>7061</v>
      </c>
      <c r="D1435" s="25">
        <v>0.77083333333333337</v>
      </c>
      <c r="E1435" t="s">
        <v>183</v>
      </c>
      <c r="F1435" t="s">
        <v>201</v>
      </c>
      <c r="H1435">
        <v>24.4</v>
      </c>
      <c r="I1435">
        <v>28.2</v>
      </c>
      <c r="J1435">
        <v>47.4</v>
      </c>
      <c r="K1435">
        <v>52.6</v>
      </c>
      <c r="L1435">
        <v>75.599999999999994</v>
      </c>
      <c r="M1435">
        <v>71.8</v>
      </c>
      <c r="N1435">
        <v>23.7</v>
      </c>
      <c r="O1435">
        <v>43.8</v>
      </c>
      <c r="P1435">
        <v>32.5</v>
      </c>
      <c r="Q1435">
        <v>69.2</v>
      </c>
      <c r="R1435">
        <v>77.3</v>
      </c>
      <c r="S1435">
        <v>52</v>
      </c>
      <c r="T1435">
        <v>48</v>
      </c>
      <c r="U1435">
        <v>54.2</v>
      </c>
      <c r="V1435">
        <v>55.5</v>
      </c>
      <c r="W1435">
        <v>44.5</v>
      </c>
      <c r="X1435" t="str">
        <f>VLOOKUP(E1435,'Transform table'!A:B,2,0)</f>
        <v>Union La Calera</v>
      </c>
      <c r="Y1435" t="str">
        <f>VLOOKUP(F1435,'Transform table'!A:B,2,0)</f>
        <v>Colo Colo</v>
      </c>
      <c r="Z1435" t="str">
        <f t="shared" si="7"/>
        <v>09/08/2026Union La CaleraColo Colo</v>
      </c>
      <c r="AA1435" t="e">
        <f>VLOOKUP($Z1435,'oddspedia-matches'!$A:$AD,AA$2,0)</f>
        <v>#N/A</v>
      </c>
      <c r="AB1435" t="e">
        <f>VLOOKUP($Z1435,'oddspedia-matches'!$A:$AD,AB$2,0)</f>
        <v>#N/A</v>
      </c>
      <c r="AC1435" t="e">
        <f>VLOOKUP($Z1435,'oddspedia-matches'!$A:$AD,AC$2,0)</f>
        <v>#N/A</v>
      </c>
      <c r="AD1435" t="e">
        <f>VLOOKUP($Z1435,'oddspedia-matches'!$A:$AD,AD$2,0)</f>
        <v>#N/A</v>
      </c>
      <c r="AE1435" t="e">
        <f>VLOOKUP($Z1435,'oddspedia-matches'!$A:$AD,AE$2,0)</f>
        <v>#N/A</v>
      </c>
      <c r="AF1435" t="e">
        <f>VLOOKUP($Z1435,'oddspedia-matches'!$A:$AD,AF$2,0)</f>
        <v>#N/A</v>
      </c>
      <c r="AG1435" t="e">
        <f>VLOOKUP($Z1435,'oddspedia-matches'!$A:$AD,AG$2,0)</f>
        <v>#N/A</v>
      </c>
      <c r="AH1435" t="e">
        <f>VLOOKUP($Z1435,'oddspedia-matches'!$A:$AD,AH$2,0)</f>
        <v>#N/A</v>
      </c>
      <c r="AI1435" t="e">
        <f>VLOOKUP($Z1435,'oddspedia-matches'!$A:$AD,AI$2,0)</f>
        <v>#N/A</v>
      </c>
      <c r="AJ1435" t="e">
        <f>VLOOKUP($Z1435,'oddspedia-matches'!$A:$AD,AJ$2,0)</f>
        <v>#N/A</v>
      </c>
      <c r="AK1435" t="e">
        <f>VLOOKUP($Z1435,'oddspedia-matches'!$A:$AD,AK$2,0)</f>
        <v>#N/A</v>
      </c>
      <c r="AL1435" t="e">
        <f>VLOOKUP($Z1435,'oddspedia-matches'!$A:$AD,AL$2,0)</f>
        <v>#N/A</v>
      </c>
      <c r="AM1435" t="e">
        <f>VLOOKUP($Z1435,'oddspedia-matches'!$A:$AD,AM$2,0)</f>
        <v>#N/A</v>
      </c>
      <c r="AN1435" t="e">
        <f>VLOOKUP($Z1435,'oddspedia-matches'!$A:$AD,AN$2,0)</f>
        <v>#N/A</v>
      </c>
      <c r="AO1435" t="e">
        <f>VLOOKUP($Z1435,'oddspedia-matches'!$A:$AD,AO$2,0)</f>
        <v>#N/A</v>
      </c>
      <c r="AP1435" t="e">
        <f>VLOOKUP($Z1435,'oddspedia-matches'!$A:$AD,AP$2,0)</f>
        <v>#N/A</v>
      </c>
      <c r="AQ1435" t="e">
        <f>VLOOKUP($Z1435,'oddspedia-matches'!$A:$AD,AQ$2,0)</f>
        <v>#N/A</v>
      </c>
      <c r="AR1435" t="s">
        <v>7123</v>
      </c>
    </row>
    <row r="1436" spans="2:44" hidden="1" x14ac:dyDescent="0.3">
      <c r="B1436" t="s">
        <v>479</v>
      </c>
      <c r="C1436" t="s">
        <v>7061</v>
      </c>
      <c r="D1436" s="25">
        <v>0.77083333333333337</v>
      </c>
      <c r="E1436" t="s">
        <v>185</v>
      </c>
      <c r="F1436" t="s">
        <v>1195</v>
      </c>
      <c r="H1436">
        <v>45.1</v>
      </c>
      <c r="I1436">
        <v>29.5</v>
      </c>
      <c r="J1436">
        <v>25.3</v>
      </c>
      <c r="K1436">
        <v>74.7</v>
      </c>
      <c r="L1436">
        <v>54.9</v>
      </c>
      <c r="M1436">
        <v>70.5</v>
      </c>
      <c r="N1436">
        <v>29.1</v>
      </c>
      <c r="O1436">
        <v>47.2</v>
      </c>
      <c r="P1436">
        <v>23.6</v>
      </c>
      <c r="Q1436">
        <v>63.9</v>
      </c>
      <c r="R1436">
        <v>70</v>
      </c>
      <c r="S1436">
        <v>42.6</v>
      </c>
      <c r="T1436">
        <v>57.4</v>
      </c>
      <c r="U1436">
        <v>63.1</v>
      </c>
      <c r="V1436">
        <v>48.5</v>
      </c>
      <c r="W1436">
        <v>51.5</v>
      </c>
      <c r="X1436" t="str">
        <f>VLOOKUP(E1436,'Transform table'!A:B,2,0)</f>
        <v>Nacional De Football</v>
      </c>
      <c r="Y1436" t="str">
        <f>VLOOKUP(F1436,'Transform table'!A:B,2,0)</f>
        <v>Guarani Asuncion</v>
      </c>
      <c r="Z1436" t="str">
        <f t="shared" si="7"/>
        <v>09/08/2026Nacional De FootballGuarani Asuncion</v>
      </c>
      <c r="AA1436" t="e">
        <f>VLOOKUP($Z1436,'oddspedia-matches'!$A:$AD,AA$2,0)</f>
        <v>#N/A</v>
      </c>
      <c r="AB1436" t="e">
        <f>VLOOKUP($Z1436,'oddspedia-matches'!$A:$AD,AB$2,0)</f>
        <v>#N/A</v>
      </c>
      <c r="AC1436" t="e">
        <f>VLOOKUP($Z1436,'oddspedia-matches'!$A:$AD,AC$2,0)</f>
        <v>#N/A</v>
      </c>
      <c r="AD1436" t="e">
        <f>VLOOKUP($Z1436,'oddspedia-matches'!$A:$AD,AD$2,0)</f>
        <v>#N/A</v>
      </c>
      <c r="AE1436" t="e">
        <f>VLOOKUP($Z1436,'oddspedia-matches'!$A:$AD,AE$2,0)</f>
        <v>#N/A</v>
      </c>
      <c r="AF1436" t="e">
        <f>VLOOKUP($Z1436,'oddspedia-matches'!$A:$AD,AF$2,0)</f>
        <v>#N/A</v>
      </c>
      <c r="AG1436" t="e">
        <f>VLOOKUP($Z1436,'oddspedia-matches'!$A:$AD,AG$2,0)</f>
        <v>#N/A</v>
      </c>
      <c r="AH1436" t="e">
        <f>VLOOKUP($Z1436,'oddspedia-matches'!$A:$AD,AH$2,0)</f>
        <v>#N/A</v>
      </c>
      <c r="AI1436" t="e">
        <f>VLOOKUP($Z1436,'oddspedia-matches'!$A:$AD,AI$2,0)</f>
        <v>#N/A</v>
      </c>
      <c r="AJ1436" t="e">
        <f>VLOOKUP($Z1436,'oddspedia-matches'!$A:$AD,AJ$2,0)</f>
        <v>#N/A</v>
      </c>
      <c r="AK1436" t="e">
        <f>VLOOKUP($Z1436,'oddspedia-matches'!$A:$AD,AK$2,0)</f>
        <v>#N/A</v>
      </c>
      <c r="AL1436" t="e">
        <f>VLOOKUP($Z1436,'oddspedia-matches'!$A:$AD,AL$2,0)</f>
        <v>#N/A</v>
      </c>
      <c r="AM1436" t="e">
        <f>VLOOKUP($Z1436,'oddspedia-matches'!$A:$AD,AM$2,0)</f>
        <v>#N/A</v>
      </c>
      <c r="AN1436" t="e">
        <f>VLOOKUP($Z1436,'oddspedia-matches'!$A:$AD,AN$2,0)</f>
        <v>#N/A</v>
      </c>
      <c r="AO1436" t="e">
        <f>VLOOKUP($Z1436,'oddspedia-matches'!$A:$AD,AO$2,0)</f>
        <v>#N/A</v>
      </c>
      <c r="AP1436" t="e">
        <f>VLOOKUP($Z1436,'oddspedia-matches'!$A:$AD,AP$2,0)</f>
        <v>#N/A</v>
      </c>
      <c r="AQ1436" t="e">
        <f>VLOOKUP($Z1436,'oddspedia-matches'!$A:$AD,AQ$2,0)</f>
        <v>#N/A</v>
      </c>
    </row>
    <row r="1437" spans="2:44" hidden="1" x14ac:dyDescent="0.3">
      <c r="B1437" t="s">
        <v>486</v>
      </c>
      <c r="C1437" t="s">
        <v>7061</v>
      </c>
      <c r="D1437" s="25">
        <v>0.77083333333333337</v>
      </c>
      <c r="E1437" t="s">
        <v>185</v>
      </c>
      <c r="F1437" t="s">
        <v>1042</v>
      </c>
      <c r="H1437">
        <v>52.4</v>
      </c>
      <c r="I1437">
        <v>27.1</v>
      </c>
      <c r="J1437">
        <v>20.5</v>
      </c>
      <c r="K1437">
        <v>79.5</v>
      </c>
      <c r="L1437">
        <v>47.6</v>
      </c>
      <c r="M1437">
        <v>72.900000000000006</v>
      </c>
      <c r="N1437">
        <v>38.1</v>
      </c>
      <c r="O1437">
        <v>45</v>
      </c>
      <c r="P1437">
        <v>17</v>
      </c>
      <c r="Q1437">
        <v>65.5</v>
      </c>
      <c r="R1437">
        <v>73.8</v>
      </c>
      <c r="S1437">
        <v>47.3</v>
      </c>
      <c r="T1437">
        <v>52.7</v>
      </c>
      <c r="U1437">
        <v>59.4</v>
      </c>
      <c r="V1437">
        <v>50.1</v>
      </c>
      <c r="W1437">
        <v>49.9</v>
      </c>
      <c r="X1437" t="str">
        <f>VLOOKUP(E1437,'Transform table'!A:B,2,0)</f>
        <v>Nacional De Football</v>
      </c>
      <c r="Y1437" t="str">
        <f>VLOOKUP(F1437,'Transform table'!A:B,2,0)</f>
        <v>Boston River</v>
      </c>
      <c r="Z1437" t="str">
        <f t="shared" si="7"/>
        <v>09/08/2026Nacional De FootballBoston River</v>
      </c>
      <c r="AA1437" t="e">
        <f>VLOOKUP($Z1437,'oddspedia-matches'!$A:$AD,AA$2,0)</f>
        <v>#N/A</v>
      </c>
      <c r="AB1437" t="e">
        <f>VLOOKUP($Z1437,'oddspedia-matches'!$A:$AD,AB$2,0)</f>
        <v>#N/A</v>
      </c>
      <c r="AC1437" t="e">
        <f>VLOOKUP($Z1437,'oddspedia-matches'!$A:$AD,AC$2,0)</f>
        <v>#N/A</v>
      </c>
      <c r="AD1437" t="e">
        <f>VLOOKUP($Z1437,'oddspedia-matches'!$A:$AD,AD$2,0)</f>
        <v>#N/A</v>
      </c>
      <c r="AE1437" t="e">
        <f>VLOOKUP($Z1437,'oddspedia-matches'!$A:$AD,AE$2,0)</f>
        <v>#N/A</v>
      </c>
      <c r="AF1437" t="e">
        <f>VLOOKUP($Z1437,'oddspedia-matches'!$A:$AD,AF$2,0)</f>
        <v>#N/A</v>
      </c>
      <c r="AG1437" t="e">
        <f>VLOOKUP($Z1437,'oddspedia-matches'!$A:$AD,AG$2,0)</f>
        <v>#N/A</v>
      </c>
      <c r="AH1437" t="e">
        <f>VLOOKUP($Z1437,'oddspedia-matches'!$A:$AD,AH$2,0)</f>
        <v>#N/A</v>
      </c>
      <c r="AI1437" t="e">
        <f>VLOOKUP($Z1437,'oddspedia-matches'!$A:$AD,AI$2,0)</f>
        <v>#N/A</v>
      </c>
      <c r="AJ1437" t="e">
        <f>VLOOKUP($Z1437,'oddspedia-matches'!$A:$AD,AJ$2,0)</f>
        <v>#N/A</v>
      </c>
      <c r="AK1437" t="e">
        <f>VLOOKUP($Z1437,'oddspedia-matches'!$A:$AD,AK$2,0)</f>
        <v>#N/A</v>
      </c>
      <c r="AL1437" t="e">
        <f>VLOOKUP($Z1437,'oddspedia-matches'!$A:$AD,AL$2,0)</f>
        <v>#N/A</v>
      </c>
      <c r="AM1437" t="e">
        <f>VLOOKUP($Z1437,'oddspedia-matches'!$A:$AD,AM$2,0)</f>
        <v>#N/A</v>
      </c>
      <c r="AN1437" t="e">
        <f>VLOOKUP($Z1437,'oddspedia-matches'!$A:$AD,AN$2,0)</f>
        <v>#N/A</v>
      </c>
      <c r="AO1437" t="e">
        <f>VLOOKUP($Z1437,'oddspedia-matches'!$A:$AD,AO$2,0)</f>
        <v>#N/A</v>
      </c>
      <c r="AP1437" t="e">
        <f>VLOOKUP($Z1437,'oddspedia-matches'!$A:$AD,AP$2,0)</f>
        <v>#N/A</v>
      </c>
      <c r="AQ1437" t="e">
        <f>VLOOKUP($Z1437,'oddspedia-matches'!$A:$AD,AQ$2,0)</f>
        <v>#N/A</v>
      </c>
      <c r="AR1437" t="s">
        <v>7123</v>
      </c>
    </row>
    <row r="1438" spans="2:44" hidden="1" x14ac:dyDescent="0.3">
      <c r="B1438" t="s">
        <v>483</v>
      </c>
      <c r="C1438" t="s">
        <v>7061</v>
      </c>
      <c r="D1438" s="25">
        <v>0.79166666666666663</v>
      </c>
      <c r="E1438" t="s">
        <v>174</v>
      </c>
      <c r="F1438" t="s">
        <v>738</v>
      </c>
      <c r="H1438">
        <v>29.8</v>
      </c>
      <c r="I1438">
        <v>31.6</v>
      </c>
      <c r="J1438">
        <v>38.6</v>
      </c>
      <c r="K1438">
        <v>61.4</v>
      </c>
      <c r="L1438">
        <v>70.2</v>
      </c>
      <c r="M1438">
        <v>68.400000000000006</v>
      </c>
      <c r="N1438">
        <v>29.3</v>
      </c>
      <c r="O1438">
        <v>44.8</v>
      </c>
      <c r="P1438">
        <v>25.9</v>
      </c>
      <c r="Q1438">
        <v>67.599999999999994</v>
      </c>
      <c r="R1438">
        <v>67.3</v>
      </c>
      <c r="S1438">
        <v>39.299999999999997</v>
      </c>
      <c r="T1438">
        <v>60.7</v>
      </c>
      <c r="U1438">
        <v>65.8</v>
      </c>
      <c r="V1438">
        <v>47</v>
      </c>
      <c r="W1438">
        <v>53</v>
      </c>
      <c r="X1438" t="str">
        <f>VLOOKUP(E1438,'Transform table'!A:B,2,0)</f>
        <v>Universitario Popayan</v>
      </c>
      <c r="Y1438" t="str">
        <f>VLOOKUP(F1438,'Transform table'!A:B,2,0)</f>
        <v>Union Magdalena</v>
      </c>
      <c r="Z1438" t="str">
        <f t="shared" si="7"/>
        <v>09/08/2026Universitario PopayanUnion Magdalena</v>
      </c>
      <c r="AA1438" t="e">
        <f>VLOOKUP($Z1438,'oddspedia-matches'!$A:$AD,AA$2,0)</f>
        <v>#N/A</v>
      </c>
      <c r="AB1438" t="e">
        <f>VLOOKUP($Z1438,'oddspedia-matches'!$A:$AD,AB$2,0)</f>
        <v>#N/A</v>
      </c>
      <c r="AC1438" t="e">
        <f>VLOOKUP($Z1438,'oddspedia-matches'!$A:$AD,AC$2,0)</f>
        <v>#N/A</v>
      </c>
      <c r="AD1438" t="e">
        <f>VLOOKUP($Z1438,'oddspedia-matches'!$A:$AD,AD$2,0)</f>
        <v>#N/A</v>
      </c>
      <c r="AE1438" t="e">
        <f>VLOOKUP($Z1438,'oddspedia-matches'!$A:$AD,AE$2,0)</f>
        <v>#N/A</v>
      </c>
      <c r="AF1438" t="e">
        <f>VLOOKUP($Z1438,'oddspedia-matches'!$A:$AD,AF$2,0)</f>
        <v>#N/A</v>
      </c>
      <c r="AG1438" t="e">
        <f>VLOOKUP($Z1438,'oddspedia-matches'!$A:$AD,AG$2,0)</f>
        <v>#N/A</v>
      </c>
      <c r="AH1438" t="e">
        <f>VLOOKUP($Z1438,'oddspedia-matches'!$A:$AD,AH$2,0)</f>
        <v>#N/A</v>
      </c>
      <c r="AI1438" t="e">
        <f>VLOOKUP($Z1438,'oddspedia-matches'!$A:$AD,AI$2,0)</f>
        <v>#N/A</v>
      </c>
      <c r="AJ1438" t="e">
        <f>VLOOKUP($Z1438,'oddspedia-matches'!$A:$AD,AJ$2,0)</f>
        <v>#N/A</v>
      </c>
      <c r="AK1438" t="e">
        <f>VLOOKUP($Z1438,'oddspedia-matches'!$A:$AD,AK$2,0)</f>
        <v>#N/A</v>
      </c>
      <c r="AL1438" t="e">
        <f>VLOOKUP($Z1438,'oddspedia-matches'!$A:$AD,AL$2,0)</f>
        <v>#N/A</v>
      </c>
      <c r="AM1438" t="e">
        <f>VLOOKUP($Z1438,'oddspedia-matches'!$A:$AD,AM$2,0)</f>
        <v>#N/A</v>
      </c>
      <c r="AN1438" t="e">
        <f>VLOOKUP($Z1438,'oddspedia-matches'!$A:$AD,AN$2,0)</f>
        <v>#N/A</v>
      </c>
      <c r="AO1438" t="e">
        <f>VLOOKUP($Z1438,'oddspedia-matches'!$A:$AD,AO$2,0)</f>
        <v>#N/A</v>
      </c>
      <c r="AP1438" t="e">
        <f>VLOOKUP($Z1438,'oddspedia-matches'!$A:$AD,AP$2,0)</f>
        <v>#N/A</v>
      </c>
      <c r="AQ1438" t="e">
        <f>VLOOKUP($Z1438,'oddspedia-matches'!$A:$AD,AQ$2,0)</f>
        <v>#N/A</v>
      </c>
    </row>
    <row r="1439" spans="2:44" hidden="1" x14ac:dyDescent="0.3">
      <c r="B1439" t="s">
        <v>454</v>
      </c>
      <c r="C1439" t="s">
        <v>7061</v>
      </c>
      <c r="D1439" s="25">
        <v>0.8125</v>
      </c>
      <c r="E1439" t="s">
        <v>66</v>
      </c>
      <c r="F1439" t="s">
        <v>109</v>
      </c>
      <c r="H1439">
        <v>58.6</v>
      </c>
      <c r="I1439">
        <v>25.1</v>
      </c>
      <c r="J1439">
        <v>16.3</v>
      </c>
      <c r="K1439">
        <v>83.7</v>
      </c>
      <c r="L1439">
        <v>41.4</v>
      </c>
      <c r="M1439">
        <v>74.900000000000006</v>
      </c>
      <c r="N1439">
        <v>49.2</v>
      </c>
      <c r="O1439">
        <v>39.299999999999997</v>
      </c>
      <c r="P1439">
        <v>11.5</v>
      </c>
      <c r="Q1439">
        <v>70.3</v>
      </c>
      <c r="R1439">
        <v>75.900000000000006</v>
      </c>
      <c r="S1439">
        <v>50.2</v>
      </c>
      <c r="T1439">
        <v>49.8</v>
      </c>
      <c r="U1439">
        <v>57.5</v>
      </c>
      <c r="V1439">
        <v>49.5</v>
      </c>
      <c r="W1439">
        <v>50.5</v>
      </c>
      <c r="X1439" t="str">
        <f>VLOOKUP(E1439,'Transform table'!A:B,2,0)</f>
        <v>Flamengo RJ</v>
      </c>
      <c r="Y1439" t="str">
        <f>VLOOKUP(F1439,'Transform table'!A:B,2,0)</f>
        <v>Vitoria BA</v>
      </c>
      <c r="Z1439" t="str">
        <f t="shared" ref="Z1439:Z1479" si="8">C1439&amp;X1439&amp;Y1439</f>
        <v>09/08/2026Flamengo RJVitoria BA</v>
      </c>
      <c r="AA1439" t="e">
        <f>VLOOKUP($Z1439,'oddspedia-matches'!$A:$AD,AA$2,0)</f>
        <v>#N/A</v>
      </c>
      <c r="AB1439" t="e">
        <f>VLOOKUP($Z1439,'oddspedia-matches'!$A:$AD,AB$2,0)</f>
        <v>#N/A</v>
      </c>
      <c r="AC1439" t="e">
        <f>VLOOKUP($Z1439,'oddspedia-matches'!$A:$AD,AC$2,0)</f>
        <v>#N/A</v>
      </c>
      <c r="AD1439" t="e">
        <f>VLOOKUP($Z1439,'oddspedia-matches'!$A:$AD,AD$2,0)</f>
        <v>#N/A</v>
      </c>
      <c r="AE1439" t="e">
        <f>VLOOKUP($Z1439,'oddspedia-matches'!$A:$AD,AE$2,0)</f>
        <v>#N/A</v>
      </c>
      <c r="AF1439" t="e">
        <f>VLOOKUP($Z1439,'oddspedia-matches'!$A:$AD,AF$2,0)</f>
        <v>#N/A</v>
      </c>
      <c r="AG1439" t="e">
        <f>VLOOKUP($Z1439,'oddspedia-matches'!$A:$AD,AG$2,0)</f>
        <v>#N/A</v>
      </c>
      <c r="AH1439" t="e">
        <f>VLOOKUP($Z1439,'oddspedia-matches'!$A:$AD,AH$2,0)</f>
        <v>#N/A</v>
      </c>
      <c r="AI1439" t="e">
        <f>VLOOKUP($Z1439,'oddspedia-matches'!$A:$AD,AI$2,0)</f>
        <v>#N/A</v>
      </c>
      <c r="AJ1439" t="e">
        <f>VLOOKUP($Z1439,'oddspedia-matches'!$A:$AD,AJ$2,0)</f>
        <v>#N/A</v>
      </c>
      <c r="AK1439" t="e">
        <f>VLOOKUP($Z1439,'oddspedia-matches'!$A:$AD,AK$2,0)</f>
        <v>#N/A</v>
      </c>
      <c r="AL1439" t="e">
        <f>VLOOKUP($Z1439,'oddspedia-matches'!$A:$AD,AL$2,0)</f>
        <v>#N/A</v>
      </c>
      <c r="AM1439" t="e">
        <f>VLOOKUP($Z1439,'oddspedia-matches'!$A:$AD,AM$2,0)</f>
        <v>#N/A</v>
      </c>
      <c r="AN1439" t="e">
        <f>VLOOKUP($Z1439,'oddspedia-matches'!$A:$AD,AN$2,0)</f>
        <v>#N/A</v>
      </c>
      <c r="AO1439" t="e">
        <f>VLOOKUP($Z1439,'oddspedia-matches'!$A:$AD,AO$2,0)</f>
        <v>#N/A</v>
      </c>
      <c r="AP1439" t="e">
        <f>VLOOKUP($Z1439,'oddspedia-matches'!$A:$AD,AP$2,0)</f>
        <v>#N/A</v>
      </c>
      <c r="AQ1439" t="e">
        <f>VLOOKUP($Z1439,'oddspedia-matches'!$A:$AD,AQ$2,0)</f>
        <v>#N/A</v>
      </c>
    </row>
    <row r="1440" spans="2:44" hidden="1" x14ac:dyDescent="0.3">
      <c r="B1440" t="s">
        <v>4813</v>
      </c>
      <c r="C1440" t="s">
        <v>7061</v>
      </c>
      <c r="D1440" s="25">
        <v>0.8125</v>
      </c>
      <c r="E1440" t="s">
        <v>5591</v>
      </c>
      <c r="F1440" t="s">
        <v>5585</v>
      </c>
      <c r="H1440">
        <v>44.5</v>
      </c>
      <c r="I1440">
        <v>28.3</v>
      </c>
      <c r="J1440">
        <v>27.2</v>
      </c>
      <c r="K1440">
        <v>72.8</v>
      </c>
      <c r="L1440">
        <v>55.5</v>
      </c>
      <c r="M1440">
        <v>71.7</v>
      </c>
      <c r="N1440">
        <v>35.1</v>
      </c>
      <c r="O1440">
        <v>42.8</v>
      </c>
      <c r="P1440">
        <v>22.1</v>
      </c>
      <c r="Q1440">
        <v>70.099999999999994</v>
      </c>
      <c r="R1440">
        <v>75.099999999999994</v>
      </c>
      <c r="S1440">
        <v>48.9</v>
      </c>
      <c r="T1440">
        <v>51.1</v>
      </c>
      <c r="U1440">
        <v>56.9</v>
      </c>
      <c r="V1440">
        <v>53.9</v>
      </c>
      <c r="W1440">
        <v>46.1</v>
      </c>
      <c r="X1440" t="str">
        <f>VLOOKUP(E1440,'Transform table'!A:B,2,0)</f>
        <v>Metropolitanos FC</v>
      </c>
      <c r="Y1440" t="str">
        <f>VLOOKUP(F1440,'Transform table'!A:B,2,0)</f>
        <v>Universidad Central de Venezuela</v>
      </c>
      <c r="Z1440" t="str">
        <f t="shared" si="8"/>
        <v>09/08/2026Metropolitanos FCUniversidad Central de Venezuela</v>
      </c>
      <c r="AA1440" t="e">
        <f>VLOOKUP($Z1440,'oddspedia-matches'!$A:$AD,AA$2,0)</f>
        <v>#N/A</v>
      </c>
      <c r="AB1440" t="e">
        <f>VLOOKUP($Z1440,'oddspedia-matches'!$A:$AD,AB$2,0)</f>
        <v>#N/A</v>
      </c>
      <c r="AC1440" t="e">
        <f>VLOOKUP($Z1440,'oddspedia-matches'!$A:$AD,AC$2,0)</f>
        <v>#N/A</v>
      </c>
      <c r="AD1440" t="e">
        <f>VLOOKUP($Z1440,'oddspedia-matches'!$A:$AD,AD$2,0)</f>
        <v>#N/A</v>
      </c>
      <c r="AE1440" t="e">
        <f>VLOOKUP($Z1440,'oddspedia-matches'!$A:$AD,AE$2,0)</f>
        <v>#N/A</v>
      </c>
      <c r="AF1440" t="e">
        <f>VLOOKUP($Z1440,'oddspedia-matches'!$A:$AD,AF$2,0)</f>
        <v>#N/A</v>
      </c>
      <c r="AG1440" t="e">
        <f>VLOOKUP($Z1440,'oddspedia-matches'!$A:$AD,AG$2,0)</f>
        <v>#N/A</v>
      </c>
      <c r="AH1440" t="e">
        <f>VLOOKUP($Z1440,'oddspedia-matches'!$A:$AD,AH$2,0)</f>
        <v>#N/A</v>
      </c>
      <c r="AI1440" t="e">
        <f>VLOOKUP($Z1440,'oddspedia-matches'!$A:$AD,AI$2,0)</f>
        <v>#N/A</v>
      </c>
      <c r="AJ1440" t="e">
        <f>VLOOKUP($Z1440,'oddspedia-matches'!$A:$AD,AJ$2,0)</f>
        <v>#N/A</v>
      </c>
      <c r="AK1440" t="e">
        <f>VLOOKUP($Z1440,'oddspedia-matches'!$A:$AD,AK$2,0)</f>
        <v>#N/A</v>
      </c>
      <c r="AL1440" t="e">
        <f>VLOOKUP($Z1440,'oddspedia-matches'!$A:$AD,AL$2,0)</f>
        <v>#N/A</v>
      </c>
      <c r="AM1440" t="e">
        <f>VLOOKUP($Z1440,'oddspedia-matches'!$A:$AD,AM$2,0)</f>
        <v>#N/A</v>
      </c>
      <c r="AN1440" t="e">
        <f>VLOOKUP($Z1440,'oddspedia-matches'!$A:$AD,AN$2,0)</f>
        <v>#N/A</v>
      </c>
      <c r="AO1440" t="e">
        <f>VLOOKUP($Z1440,'oddspedia-matches'!$A:$AD,AO$2,0)</f>
        <v>#N/A</v>
      </c>
      <c r="AP1440" t="e">
        <f>VLOOKUP($Z1440,'oddspedia-matches'!$A:$AD,AP$2,0)</f>
        <v>#N/A</v>
      </c>
      <c r="AQ1440" t="e">
        <f>VLOOKUP($Z1440,'oddspedia-matches'!$A:$AD,AQ$2,0)</f>
        <v>#N/A</v>
      </c>
    </row>
    <row r="1441" spans="2:44" hidden="1" x14ac:dyDescent="0.3">
      <c r="B1441" t="s">
        <v>487</v>
      </c>
      <c r="C1441" t="s">
        <v>7061</v>
      </c>
      <c r="D1441" s="25">
        <v>0.84027777777777779</v>
      </c>
      <c r="E1441" t="s">
        <v>206</v>
      </c>
      <c r="F1441" t="s">
        <v>425</v>
      </c>
      <c r="H1441">
        <v>29</v>
      </c>
      <c r="I1441">
        <v>29.5</v>
      </c>
      <c r="J1441">
        <v>41.5</v>
      </c>
      <c r="K1441">
        <v>58.5</v>
      </c>
      <c r="L1441">
        <v>71</v>
      </c>
      <c r="M1441">
        <v>70.5</v>
      </c>
      <c r="N1441" t="s">
        <v>20</v>
      </c>
      <c r="O1441" t="s">
        <v>20</v>
      </c>
      <c r="P1441" t="s">
        <v>20</v>
      </c>
      <c r="Q1441" t="s">
        <v>20</v>
      </c>
      <c r="R1441">
        <v>74.099999999999994</v>
      </c>
      <c r="S1441">
        <v>47.6</v>
      </c>
      <c r="T1441">
        <v>52.4</v>
      </c>
      <c r="U1441">
        <v>58</v>
      </c>
      <c r="V1441">
        <v>53.4</v>
      </c>
      <c r="W1441">
        <v>46.6</v>
      </c>
      <c r="X1441" t="str">
        <f>VLOOKUP(E1441,'Transform table'!A:B,2,0)</f>
        <v>Jaguares de Cordoba</v>
      </c>
      <c r="Y1441" t="str">
        <f>VLOOKUP(F1441,'Transform table'!A:B,2,0)</f>
        <v>Once Caldas</v>
      </c>
      <c r="Z1441" t="str">
        <f t="shared" si="8"/>
        <v>09/08/2026Jaguares de CordobaOnce Caldas</v>
      </c>
      <c r="AA1441" t="e">
        <f>VLOOKUP($Z1441,'oddspedia-matches'!$A:$AD,AA$2,0)</f>
        <v>#N/A</v>
      </c>
      <c r="AB1441" t="e">
        <f>VLOOKUP($Z1441,'oddspedia-matches'!$A:$AD,AB$2,0)</f>
        <v>#N/A</v>
      </c>
      <c r="AC1441" t="e">
        <f>VLOOKUP($Z1441,'oddspedia-matches'!$A:$AD,AC$2,0)</f>
        <v>#N/A</v>
      </c>
      <c r="AD1441" t="e">
        <f>VLOOKUP($Z1441,'oddspedia-matches'!$A:$AD,AD$2,0)</f>
        <v>#N/A</v>
      </c>
      <c r="AE1441" t="e">
        <f>VLOOKUP($Z1441,'oddspedia-matches'!$A:$AD,AE$2,0)</f>
        <v>#N/A</v>
      </c>
      <c r="AF1441" t="e">
        <f>VLOOKUP($Z1441,'oddspedia-matches'!$A:$AD,AF$2,0)</f>
        <v>#N/A</v>
      </c>
      <c r="AG1441" t="e">
        <f>VLOOKUP($Z1441,'oddspedia-matches'!$A:$AD,AG$2,0)</f>
        <v>#N/A</v>
      </c>
      <c r="AH1441" t="e">
        <f>VLOOKUP($Z1441,'oddspedia-matches'!$A:$AD,AH$2,0)</f>
        <v>#N/A</v>
      </c>
      <c r="AI1441" t="e">
        <f>VLOOKUP($Z1441,'oddspedia-matches'!$A:$AD,AI$2,0)</f>
        <v>#N/A</v>
      </c>
      <c r="AJ1441" t="e">
        <f>VLOOKUP($Z1441,'oddspedia-matches'!$A:$AD,AJ$2,0)</f>
        <v>#N/A</v>
      </c>
      <c r="AK1441" t="e">
        <f>VLOOKUP($Z1441,'oddspedia-matches'!$A:$AD,AK$2,0)</f>
        <v>#N/A</v>
      </c>
      <c r="AL1441" t="e">
        <f>VLOOKUP($Z1441,'oddspedia-matches'!$A:$AD,AL$2,0)</f>
        <v>#N/A</v>
      </c>
      <c r="AM1441" t="e">
        <f>VLOOKUP($Z1441,'oddspedia-matches'!$A:$AD,AM$2,0)</f>
        <v>#N/A</v>
      </c>
      <c r="AN1441" t="e">
        <f>VLOOKUP($Z1441,'oddspedia-matches'!$A:$AD,AN$2,0)</f>
        <v>#N/A</v>
      </c>
      <c r="AO1441" t="e">
        <f>VLOOKUP($Z1441,'oddspedia-matches'!$A:$AD,AO$2,0)</f>
        <v>#N/A</v>
      </c>
      <c r="AP1441" t="e">
        <f>VLOOKUP($Z1441,'oddspedia-matches'!$A:$AD,AP$2,0)</f>
        <v>#N/A</v>
      </c>
      <c r="AQ1441" t="e">
        <f>VLOOKUP($Z1441,'oddspedia-matches'!$A:$AD,AQ$2,0)</f>
        <v>#N/A</v>
      </c>
      <c r="AR1441" t="s">
        <v>7123</v>
      </c>
    </row>
    <row r="1442" spans="2:44" hidden="1" x14ac:dyDescent="0.3">
      <c r="B1442" t="s">
        <v>470</v>
      </c>
      <c r="C1442" t="s">
        <v>7061</v>
      </c>
      <c r="D1442" s="25">
        <v>0.84375</v>
      </c>
      <c r="E1442" t="s">
        <v>107</v>
      </c>
      <c r="F1442" t="s">
        <v>177</v>
      </c>
      <c r="H1442">
        <v>46.7</v>
      </c>
      <c r="I1442">
        <v>31.2</v>
      </c>
      <c r="J1442">
        <v>22.2</v>
      </c>
      <c r="K1442">
        <v>77.8</v>
      </c>
      <c r="L1442">
        <v>53.3</v>
      </c>
      <c r="M1442">
        <v>68.8</v>
      </c>
      <c r="N1442">
        <v>31.7</v>
      </c>
      <c r="O1442">
        <v>48.3</v>
      </c>
      <c r="P1442">
        <v>20</v>
      </c>
      <c r="Q1442">
        <v>61.8</v>
      </c>
      <c r="R1442">
        <v>62.8</v>
      </c>
      <c r="S1442">
        <v>34.5</v>
      </c>
      <c r="T1442">
        <v>65.5</v>
      </c>
      <c r="U1442">
        <v>71</v>
      </c>
      <c r="V1442">
        <v>41</v>
      </c>
      <c r="W1442">
        <v>59</v>
      </c>
      <c r="X1442" t="str">
        <f>VLOOKUP(E1442,'Transform table'!A:B,2,0)</f>
        <v>Argentinos Juniors</v>
      </c>
      <c r="Y1442" t="str">
        <f>VLOOKUP(F1442,'Transform table'!A:B,2,0)</f>
        <v>Racing Avellaneda</v>
      </c>
      <c r="Z1442" t="str">
        <f t="shared" si="8"/>
        <v>09/08/2026Argentinos JuniorsRacing Avellaneda</v>
      </c>
      <c r="AA1442" t="e">
        <f>VLOOKUP($Z1442,'oddspedia-matches'!$A:$AD,AA$2,0)</f>
        <v>#N/A</v>
      </c>
      <c r="AB1442" t="e">
        <f>VLOOKUP($Z1442,'oddspedia-matches'!$A:$AD,AB$2,0)</f>
        <v>#N/A</v>
      </c>
      <c r="AC1442" t="e">
        <f>VLOOKUP($Z1442,'oddspedia-matches'!$A:$AD,AC$2,0)</f>
        <v>#N/A</v>
      </c>
      <c r="AD1442" t="e">
        <f>VLOOKUP($Z1442,'oddspedia-matches'!$A:$AD,AD$2,0)</f>
        <v>#N/A</v>
      </c>
      <c r="AE1442" t="e">
        <f>VLOOKUP($Z1442,'oddspedia-matches'!$A:$AD,AE$2,0)</f>
        <v>#N/A</v>
      </c>
      <c r="AF1442" t="e">
        <f>VLOOKUP($Z1442,'oddspedia-matches'!$A:$AD,AF$2,0)</f>
        <v>#N/A</v>
      </c>
      <c r="AG1442" t="e">
        <f>VLOOKUP($Z1442,'oddspedia-matches'!$A:$AD,AG$2,0)</f>
        <v>#N/A</v>
      </c>
      <c r="AH1442" t="e">
        <f>VLOOKUP($Z1442,'oddspedia-matches'!$A:$AD,AH$2,0)</f>
        <v>#N/A</v>
      </c>
      <c r="AI1442" t="e">
        <f>VLOOKUP($Z1442,'oddspedia-matches'!$A:$AD,AI$2,0)</f>
        <v>#N/A</v>
      </c>
      <c r="AJ1442" t="e">
        <f>VLOOKUP($Z1442,'oddspedia-matches'!$A:$AD,AJ$2,0)</f>
        <v>#N/A</v>
      </c>
      <c r="AK1442" t="e">
        <f>VLOOKUP($Z1442,'oddspedia-matches'!$A:$AD,AK$2,0)</f>
        <v>#N/A</v>
      </c>
      <c r="AL1442" t="e">
        <f>VLOOKUP($Z1442,'oddspedia-matches'!$A:$AD,AL$2,0)</f>
        <v>#N/A</v>
      </c>
      <c r="AM1442" t="e">
        <f>VLOOKUP($Z1442,'oddspedia-matches'!$A:$AD,AM$2,0)</f>
        <v>#N/A</v>
      </c>
      <c r="AN1442" t="e">
        <f>VLOOKUP($Z1442,'oddspedia-matches'!$A:$AD,AN$2,0)</f>
        <v>#N/A</v>
      </c>
      <c r="AO1442" t="e">
        <f>VLOOKUP($Z1442,'oddspedia-matches'!$A:$AD,AO$2,0)</f>
        <v>#N/A</v>
      </c>
      <c r="AP1442" t="e">
        <f>VLOOKUP($Z1442,'oddspedia-matches'!$A:$AD,AP$2,0)</f>
        <v>#N/A</v>
      </c>
      <c r="AQ1442" t="e">
        <f>VLOOKUP($Z1442,'oddspedia-matches'!$A:$AD,AQ$2,0)</f>
        <v>#N/A</v>
      </c>
      <c r="AR1442" t="s">
        <v>7123</v>
      </c>
    </row>
    <row r="1443" spans="2:44" hidden="1" x14ac:dyDescent="0.3">
      <c r="B1443" t="s">
        <v>489</v>
      </c>
      <c r="C1443" t="s">
        <v>7061</v>
      </c>
      <c r="D1443" s="25">
        <v>0.84375</v>
      </c>
      <c r="E1443" t="s">
        <v>1284</v>
      </c>
      <c r="F1443" t="s">
        <v>773</v>
      </c>
      <c r="H1443">
        <v>37.200000000000003</v>
      </c>
      <c r="I1443">
        <v>30</v>
      </c>
      <c r="J1443">
        <v>32.799999999999997</v>
      </c>
      <c r="K1443">
        <v>67.2</v>
      </c>
      <c r="L1443">
        <v>62.8</v>
      </c>
      <c r="M1443">
        <v>70</v>
      </c>
      <c r="N1443">
        <v>26.9</v>
      </c>
      <c r="O1443">
        <v>44.4</v>
      </c>
      <c r="P1443">
        <v>28.7</v>
      </c>
      <c r="Q1443">
        <v>68.5</v>
      </c>
      <c r="R1443">
        <v>71.8</v>
      </c>
      <c r="S1443">
        <v>44.7</v>
      </c>
      <c r="T1443">
        <v>55.3</v>
      </c>
      <c r="U1443">
        <v>60.6</v>
      </c>
      <c r="V1443">
        <v>51.5</v>
      </c>
      <c r="W1443">
        <v>48.5</v>
      </c>
      <c r="X1443" t="str">
        <f>VLOOKUP(E1443,'Transform table'!A:B,2,0)</f>
        <v>Sporting San Miguelito</v>
      </c>
      <c r="Y1443" t="str">
        <f>VLOOKUP(F1443,'Transform table'!A:B,2,0)</f>
        <v>Alianza</v>
      </c>
      <c r="Z1443" t="str">
        <f t="shared" si="8"/>
        <v>09/08/2026Sporting San MiguelitoAlianza</v>
      </c>
      <c r="AA1443" t="e">
        <f>VLOOKUP($Z1443,'oddspedia-matches'!$A:$AD,AA$2,0)</f>
        <v>#N/A</v>
      </c>
      <c r="AB1443" t="e">
        <f>VLOOKUP($Z1443,'oddspedia-matches'!$A:$AD,AB$2,0)</f>
        <v>#N/A</v>
      </c>
      <c r="AC1443" t="e">
        <f>VLOOKUP($Z1443,'oddspedia-matches'!$A:$AD,AC$2,0)</f>
        <v>#N/A</v>
      </c>
      <c r="AD1443" t="e">
        <f>VLOOKUP($Z1443,'oddspedia-matches'!$A:$AD,AD$2,0)</f>
        <v>#N/A</v>
      </c>
      <c r="AE1443" t="e">
        <f>VLOOKUP($Z1443,'oddspedia-matches'!$A:$AD,AE$2,0)</f>
        <v>#N/A</v>
      </c>
      <c r="AF1443" t="e">
        <f>VLOOKUP($Z1443,'oddspedia-matches'!$A:$AD,AF$2,0)</f>
        <v>#N/A</v>
      </c>
      <c r="AG1443" t="e">
        <f>VLOOKUP($Z1443,'oddspedia-matches'!$A:$AD,AG$2,0)</f>
        <v>#N/A</v>
      </c>
      <c r="AH1443" t="e">
        <f>VLOOKUP($Z1443,'oddspedia-matches'!$A:$AD,AH$2,0)</f>
        <v>#N/A</v>
      </c>
      <c r="AI1443" t="e">
        <f>VLOOKUP($Z1443,'oddspedia-matches'!$A:$AD,AI$2,0)</f>
        <v>#N/A</v>
      </c>
      <c r="AJ1443" t="e">
        <f>VLOOKUP($Z1443,'oddspedia-matches'!$A:$AD,AJ$2,0)</f>
        <v>#N/A</v>
      </c>
      <c r="AK1443" t="e">
        <f>VLOOKUP($Z1443,'oddspedia-matches'!$A:$AD,AK$2,0)</f>
        <v>#N/A</v>
      </c>
      <c r="AL1443" t="e">
        <f>VLOOKUP($Z1443,'oddspedia-matches'!$A:$AD,AL$2,0)</f>
        <v>#N/A</v>
      </c>
      <c r="AM1443" t="e">
        <f>VLOOKUP($Z1443,'oddspedia-matches'!$A:$AD,AM$2,0)</f>
        <v>#N/A</v>
      </c>
      <c r="AN1443" t="e">
        <f>VLOOKUP($Z1443,'oddspedia-matches'!$A:$AD,AN$2,0)</f>
        <v>#N/A</v>
      </c>
      <c r="AO1443" t="e">
        <f>VLOOKUP($Z1443,'oddspedia-matches'!$A:$AD,AO$2,0)</f>
        <v>#N/A</v>
      </c>
      <c r="AP1443" t="e">
        <f>VLOOKUP($Z1443,'oddspedia-matches'!$A:$AD,AP$2,0)</f>
        <v>#N/A</v>
      </c>
      <c r="AQ1443" t="e">
        <f>VLOOKUP($Z1443,'oddspedia-matches'!$A:$AD,AQ$2,0)</f>
        <v>#N/A</v>
      </c>
    </row>
    <row r="1444" spans="2:44" hidden="1" x14ac:dyDescent="0.3">
      <c r="B1444" t="s">
        <v>457</v>
      </c>
      <c r="C1444" t="s">
        <v>7061</v>
      </c>
      <c r="D1444" s="25">
        <v>0.85416666666666663</v>
      </c>
      <c r="E1444" t="s">
        <v>775</v>
      </c>
      <c r="F1444" t="s">
        <v>1267</v>
      </c>
      <c r="H1444">
        <v>52.4</v>
      </c>
      <c r="I1444">
        <v>25.7</v>
      </c>
      <c r="J1444">
        <v>21.8</v>
      </c>
      <c r="K1444">
        <v>78.2</v>
      </c>
      <c r="L1444">
        <v>47.6</v>
      </c>
      <c r="M1444">
        <v>74.3</v>
      </c>
      <c r="N1444">
        <v>34.5</v>
      </c>
      <c r="O1444">
        <v>41</v>
      </c>
      <c r="P1444">
        <v>24.5</v>
      </c>
      <c r="Q1444">
        <v>73.2</v>
      </c>
      <c r="R1444">
        <v>80.3</v>
      </c>
      <c r="S1444">
        <v>56.4</v>
      </c>
      <c r="T1444">
        <v>43.6</v>
      </c>
      <c r="U1444">
        <v>50.3</v>
      </c>
      <c r="V1444">
        <v>57.6</v>
      </c>
      <c r="W1444">
        <v>42.4</v>
      </c>
      <c r="X1444" t="str">
        <f>VLOOKUP(E1444,'Transform table'!A:B,2,0)</f>
        <v>Oriente Petrolero</v>
      </c>
      <c r="Y1444" t="str">
        <f>VLOOKUP(F1444,'Transform table'!A:B,2,0)</f>
        <v>Universidad De Vinto</v>
      </c>
      <c r="Z1444" t="str">
        <f t="shared" si="8"/>
        <v>09/08/2026Oriente PetroleroUniversidad De Vinto</v>
      </c>
      <c r="AA1444" t="e">
        <f>VLOOKUP($Z1444,'oddspedia-matches'!$A:$AD,AA$2,0)</f>
        <v>#N/A</v>
      </c>
      <c r="AB1444" t="e">
        <f>VLOOKUP($Z1444,'oddspedia-matches'!$A:$AD,AB$2,0)</f>
        <v>#N/A</v>
      </c>
      <c r="AC1444" t="e">
        <f>VLOOKUP($Z1444,'oddspedia-matches'!$A:$AD,AC$2,0)</f>
        <v>#N/A</v>
      </c>
      <c r="AD1444" t="e">
        <f>VLOOKUP($Z1444,'oddspedia-matches'!$A:$AD,AD$2,0)</f>
        <v>#N/A</v>
      </c>
      <c r="AE1444" t="e">
        <f>VLOOKUP($Z1444,'oddspedia-matches'!$A:$AD,AE$2,0)</f>
        <v>#N/A</v>
      </c>
      <c r="AF1444" t="e">
        <f>VLOOKUP($Z1444,'oddspedia-matches'!$A:$AD,AF$2,0)</f>
        <v>#N/A</v>
      </c>
      <c r="AG1444" t="e">
        <f>VLOOKUP($Z1444,'oddspedia-matches'!$A:$AD,AG$2,0)</f>
        <v>#N/A</v>
      </c>
      <c r="AH1444" t="e">
        <f>VLOOKUP($Z1444,'oddspedia-matches'!$A:$AD,AH$2,0)</f>
        <v>#N/A</v>
      </c>
      <c r="AI1444" t="e">
        <f>VLOOKUP($Z1444,'oddspedia-matches'!$A:$AD,AI$2,0)</f>
        <v>#N/A</v>
      </c>
      <c r="AJ1444" t="e">
        <f>VLOOKUP($Z1444,'oddspedia-matches'!$A:$AD,AJ$2,0)</f>
        <v>#N/A</v>
      </c>
      <c r="AK1444" t="e">
        <f>VLOOKUP($Z1444,'oddspedia-matches'!$A:$AD,AK$2,0)</f>
        <v>#N/A</v>
      </c>
      <c r="AL1444" t="e">
        <f>VLOOKUP($Z1444,'oddspedia-matches'!$A:$AD,AL$2,0)</f>
        <v>#N/A</v>
      </c>
      <c r="AM1444" t="e">
        <f>VLOOKUP($Z1444,'oddspedia-matches'!$A:$AD,AM$2,0)</f>
        <v>#N/A</v>
      </c>
      <c r="AN1444" t="e">
        <f>VLOOKUP($Z1444,'oddspedia-matches'!$A:$AD,AN$2,0)</f>
        <v>#N/A</v>
      </c>
      <c r="AO1444" t="e">
        <f>VLOOKUP($Z1444,'oddspedia-matches'!$A:$AD,AO$2,0)</f>
        <v>#N/A</v>
      </c>
      <c r="AP1444" t="e">
        <f>VLOOKUP($Z1444,'oddspedia-matches'!$A:$AD,AP$2,0)</f>
        <v>#N/A</v>
      </c>
      <c r="AQ1444" t="e">
        <f>VLOOKUP($Z1444,'oddspedia-matches'!$A:$AD,AQ$2,0)</f>
        <v>#N/A</v>
      </c>
    </row>
    <row r="1445" spans="2:44" hidden="1" x14ac:dyDescent="0.3">
      <c r="B1445" t="s">
        <v>485</v>
      </c>
      <c r="C1445" t="s">
        <v>7061</v>
      </c>
      <c r="D1445" s="25">
        <v>0.875</v>
      </c>
      <c r="E1445" t="s">
        <v>1192</v>
      </c>
      <c r="F1445" t="s">
        <v>1153</v>
      </c>
      <c r="H1445">
        <v>49.4</v>
      </c>
      <c r="I1445">
        <v>28.8</v>
      </c>
      <c r="J1445">
        <v>21.8</v>
      </c>
      <c r="K1445">
        <v>78.2</v>
      </c>
      <c r="L1445">
        <v>50.6</v>
      </c>
      <c r="M1445">
        <v>71.2</v>
      </c>
      <c r="N1445">
        <v>30.6</v>
      </c>
      <c r="O1445">
        <v>46.4</v>
      </c>
      <c r="P1445">
        <v>22.9</v>
      </c>
      <c r="Q1445">
        <v>64.900000000000006</v>
      </c>
      <c r="R1445">
        <v>69.7</v>
      </c>
      <c r="S1445">
        <v>42.2</v>
      </c>
      <c r="T1445">
        <v>57.8</v>
      </c>
      <c r="U1445">
        <v>63.9</v>
      </c>
      <c r="V1445">
        <v>46.9</v>
      </c>
      <c r="W1445">
        <v>53.1</v>
      </c>
      <c r="X1445" t="str">
        <f>VLOOKUP(E1445,'Transform table'!A:B,2,0)</f>
        <v>Universidad de Chile</v>
      </c>
      <c r="Y1445" t="str">
        <f>VLOOKUP(F1445,'Transform table'!A:B,2,0)</f>
        <v>Palestino</v>
      </c>
      <c r="Z1445" t="str">
        <f t="shared" si="8"/>
        <v>09/08/2026Universidad de ChilePalestino</v>
      </c>
      <c r="AA1445" t="e">
        <f>VLOOKUP($Z1445,'oddspedia-matches'!$A:$AD,AA$2,0)</f>
        <v>#N/A</v>
      </c>
      <c r="AB1445" t="e">
        <f>VLOOKUP($Z1445,'oddspedia-matches'!$A:$AD,AB$2,0)</f>
        <v>#N/A</v>
      </c>
      <c r="AC1445" t="e">
        <f>VLOOKUP($Z1445,'oddspedia-matches'!$A:$AD,AC$2,0)</f>
        <v>#N/A</v>
      </c>
      <c r="AD1445" t="e">
        <f>VLOOKUP($Z1445,'oddspedia-matches'!$A:$AD,AD$2,0)</f>
        <v>#N/A</v>
      </c>
      <c r="AE1445" t="e">
        <f>VLOOKUP($Z1445,'oddspedia-matches'!$A:$AD,AE$2,0)</f>
        <v>#N/A</v>
      </c>
      <c r="AF1445" t="e">
        <f>VLOOKUP($Z1445,'oddspedia-matches'!$A:$AD,AF$2,0)</f>
        <v>#N/A</v>
      </c>
      <c r="AG1445" t="e">
        <f>VLOOKUP($Z1445,'oddspedia-matches'!$A:$AD,AG$2,0)</f>
        <v>#N/A</v>
      </c>
      <c r="AH1445" t="e">
        <f>VLOOKUP($Z1445,'oddspedia-matches'!$A:$AD,AH$2,0)</f>
        <v>#N/A</v>
      </c>
      <c r="AI1445" t="e">
        <f>VLOOKUP($Z1445,'oddspedia-matches'!$A:$AD,AI$2,0)</f>
        <v>#N/A</v>
      </c>
      <c r="AJ1445" t="e">
        <f>VLOOKUP($Z1445,'oddspedia-matches'!$A:$AD,AJ$2,0)</f>
        <v>#N/A</v>
      </c>
      <c r="AK1445" t="e">
        <f>VLOOKUP($Z1445,'oddspedia-matches'!$A:$AD,AK$2,0)</f>
        <v>#N/A</v>
      </c>
      <c r="AL1445" t="e">
        <f>VLOOKUP($Z1445,'oddspedia-matches'!$A:$AD,AL$2,0)</f>
        <v>#N/A</v>
      </c>
      <c r="AM1445" t="e">
        <f>VLOOKUP($Z1445,'oddspedia-matches'!$A:$AD,AM$2,0)</f>
        <v>#N/A</v>
      </c>
      <c r="AN1445" t="e">
        <f>VLOOKUP($Z1445,'oddspedia-matches'!$A:$AD,AN$2,0)</f>
        <v>#N/A</v>
      </c>
      <c r="AO1445" t="e">
        <f>VLOOKUP($Z1445,'oddspedia-matches'!$A:$AD,AO$2,0)</f>
        <v>#N/A</v>
      </c>
      <c r="AP1445" t="e">
        <f>VLOOKUP($Z1445,'oddspedia-matches'!$A:$AD,AP$2,0)</f>
        <v>#N/A</v>
      </c>
      <c r="AQ1445" t="e">
        <f>VLOOKUP($Z1445,'oddspedia-matches'!$A:$AD,AQ$2,0)</f>
        <v>#N/A</v>
      </c>
    </row>
    <row r="1446" spans="2:44" hidden="1" x14ac:dyDescent="0.3">
      <c r="B1446" t="s">
        <v>452</v>
      </c>
      <c r="C1446" t="s">
        <v>7061</v>
      </c>
      <c r="D1446" s="25">
        <v>0.875</v>
      </c>
      <c r="E1446" t="s">
        <v>101</v>
      </c>
      <c r="F1446" t="s">
        <v>116</v>
      </c>
      <c r="H1446">
        <v>39.4</v>
      </c>
      <c r="I1446">
        <v>34.1</v>
      </c>
      <c r="J1446">
        <v>26.5</v>
      </c>
      <c r="K1446">
        <v>73.5</v>
      </c>
      <c r="L1446">
        <v>60.6</v>
      </c>
      <c r="M1446">
        <v>65.900000000000006</v>
      </c>
      <c r="N1446">
        <v>24.9</v>
      </c>
      <c r="O1446">
        <v>52.4</v>
      </c>
      <c r="P1446">
        <v>22.7</v>
      </c>
      <c r="Q1446">
        <v>56.3</v>
      </c>
      <c r="R1446">
        <v>57.5</v>
      </c>
      <c r="S1446">
        <v>29.2</v>
      </c>
      <c r="T1446">
        <v>70.8</v>
      </c>
      <c r="U1446">
        <v>75.2</v>
      </c>
      <c r="V1446">
        <v>38</v>
      </c>
      <c r="W1446">
        <v>62</v>
      </c>
      <c r="X1446" t="str">
        <f>VLOOKUP(E1446,'Transform table'!A:B,2,0)</f>
        <v>Guayaquil City FC</v>
      </c>
      <c r="Y1446" t="str">
        <f>VLOOKUP(F1446,'Transform table'!A:B,2,0)</f>
        <v>Emelec</v>
      </c>
      <c r="Z1446" t="str">
        <f t="shared" si="8"/>
        <v>09/08/2026Guayaquil City FCEmelec</v>
      </c>
      <c r="AA1446" t="e">
        <f>VLOOKUP($Z1446,'oddspedia-matches'!$A:$AD,AA$2,0)</f>
        <v>#N/A</v>
      </c>
      <c r="AB1446" t="e">
        <f>VLOOKUP($Z1446,'oddspedia-matches'!$A:$AD,AB$2,0)</f>
        <v>#N/A</v>
      </c>
      <c r="AC1446" t="e">
        <f>VLOOKUP($Z1446,'oddspedia-matches'!$A:$AD,AC$2,0)</f>
        <v>#N/A</v>
      </c>
      <c r="AD1446" t="e">
        <f>VLOOKUP($Z1446,'oddspedia-matches'!$A:$AD,AD$2,0)</f>
        <v>#N/A</v>
      </c>
      <c r="AE1446" t="e">
        <f>VLOOKUP($Z1446,'oddspedia-matches'!$A:$AD,AE$2,0)</f>
        <v>#N/A</v>
      </c>
      <c r="AF1446" t="e">
        <f>VLOOKUP($Z1446,'oddspedia-matches'!$A:$AD,AF$2,0)</f>
        <v>#N/A</v>
      </c>
      <c r="AG1446" t="e">
        <f>VLOOKUP($Z1446,'oddspedia-matches'!$A:$AD,AG$2,0)</f>
        <v>#N/A</v>
      </c>
      <c r="AH1446" t="e">
        <f>VLOOKUP($Z1446,'oddspedia-matches'!$A:$AD,AH$2,0)</f>
        <v>#N/A</v>
      </c>
      <c r="AI1446" t="e">
        <f>VLOOKUP($Z1446,'oddspedia-matches'!$A:$AD,AI$2,0)</f>
        <v>#N/A</v>
      </c>
      <c r="AJ1446" t="e">
        <f>VLOOKUP($Z1446,'oddspedia-matches'!$A:$AD,AJ$2,0)</f>
        <v>#N/A</v>
      </c>
      <c r="AK1446" t="e">
        <f>VLOOKUP($Z1446,'oddspedia-matches'!$A:$AD,AK$2,0)</f>
        <v>#N/A</v>
      </c>
      <c r="AL1446" t="e">
        <f>VLOOKUP($Z1446,'oddspedia-matches'!$A:$AD,AL$2,0)</f>
        <v>#N/A</v>
      </c>
      <c r="AM1446" t="e">
        <f>VLOOKUP($Z1446,'oddspedia-matches'!$A:$AD,AM$2,0)</f>
        <v>#N/A</v>
      </c>
      <c r="AN1446" t="e">
        <f>VLOOKUP($Z1446,'oddspedia-matches'!$A:$AD,AN$2,0)</f>
        <v>#N/A</v>
      </c>
      <c r="AO1446" t="e">
        <f>VLOOKUP($Z1446,'oddspedia-matches'!$A:$AD,AO$2,0)</f>
        <v>#N/A</v>
      </c>
      <c r="AP1446" t="e">
        <f>VLOOKUP($Z1446,'oddspedia-matches'!$A:$AD,AP$2,0)</f>
        <v>#N/A</v>
      </c>
      <c r="AQ1446" t="e">
        <f>VLOOKUP($Z1446,'oddspedia-matches'!$A:$AD,AQ$2,0)</f>
        <v>#N/A</v>
      </c>
      <c r="AR1446" t="s">
        <v>7119</v>
      </c>
    </row>
    <row r="1447" spans="2:44" hidden="1" x14ac:dyDescent="0.3">
      <c r="B1447" t="s">
        <v>466</v>
      </c>
      <c r="C1447" t="s">
        <v>7061</v>
      </c>
      <c r="D1447" s="25">
        <v>0.89583333333333337</v>
      </c>
      <c r="E1447" t="s">
        <v>84</v>
      </c>
      <c r="F1447" t="s">
        <v>4240</v>
      </c>
      <c r="H1447">
        <v>66.099999999999994</v>
      </c>
      <c r="I1447">
        <v>22.1</v>
      </c>
      <c r="J1447">
        <v>11.9</v>
      </c>
      <c r="K1447">
        <v>88.1</v>
      </c>
      <c r="L1447">
        <v>33.9</v>
      </c>
      <c r="M1447">
        <v>77.900000000000006</v>
      </c>
      <c r="N1447">
        <v>60.2</v>
      </c>
      <c r="O1447">
        <v>28.9</v>
      </c>
      <c r="P1447">
        <v>11</v>
      </c>
      <c r="Q1447">
        <v>83.6</v>
      </c>
      <c r="R1447">
        <v>88.9</v>
      </c>
      <c r="S1447">
        <v>71.2</v>
      </c>
      <c r="T1447">
        <v>28.8</v>
      </c>
      <c r="U1447">
        <v>37.200000000000003</v>
      </c>
      <c r="V1447">
        <v>62.2</v>
      </c>
      <c r="W1447">
        <v>37.799999999999997</v>
      </c>
      <c r="X1447" t="str">
        <f>VLOOKUP(E1447,'Transform table'!A:B,2,0)</f>
        <v>Austin FC II</v>
      </c>
      <c r="Y1447" t="str">
        <f>VLOOKUP(F1447,'Transform table'!A:B,2,0)</f>
        <v>Sporting Kansas City II</v>
      </c>
      <c r="Z1447" t="str">
        <f t="shared" si="8"/>
        <v>09/08/2026Austin FC IISporting Kansas City II</v>
      </c>
      <c r="AA1447" t="e">
        <f>VLOOKUP($Z1447,'oddspedia-matches'!$A:$AD,AA$2,0)</f>
        <v>#N/A</v>
      </c>
      <c r="AB1447" t="e">
        <f>VLOOKUP($Z1447,'oddspedia-matches'!$A:$AD,AB$2,0)</f>
        <v>#N/A</v>
      </c>
      <c r="AC1447" t="e">
        <f>VLOOKUP($Z1447,'oddspedia-matches'!$A:$AD,AC$2,0)</f>
        <v>#N/A</v>
      </c>
      <c r="AD1447" t="e">
        <f>VLOOKUP($Z1447,'oddspedia-matches'!$A:$AD,AD$2,0)</f>
        <v>#N/A</v>
      </c>
      <c r="AE1447" t="e">
        <f>VLOOKUP($Z1447,'oddspedia-matches'!$A:$AD,AE$2,0)</f>
        <v>#N/A</v>
      </c>
      <c r="AF1447" t="e">
        <f>VLOOKUP($Z1447,'oddspedia-matches'!$A:$AD,AF$2,0)</f>
        <v>#N/A</v>
      </c>
      <c r="AG1447" t="e">
        <f>VLOOKUP($Z1447,'oddspedia-matches'!$A:$AD,AG$2,0)</f>
        <v>#N/A</v>
      </c>
      <c r="AH1447" t="e">
        <f>VLOOKUP($Z1447,'oddspedia-matches'!$A:$AD,AH$2,0)</f>
        <v>#N/A</v>
      </c>
      <c r="AI1447" t="e">
        <f>VLOOKUP($Z1447,'oddspedia-matches'!$A:$AD,AI$2,0)</f>
        <v>#N/A</v>
      </c>
      <c r="AJ1447" t="e">
        <f>VLOOKUP($Z1447,'oddspedia-matches'!$A:$AD,AJ$2,0)</f>
        <v>#N/A</v>
      </c>
      <c r="AK1447" t="e">
        <f>VLOOKUP($Z1447,'oddspedia-matches'!$A:$AD,AK$2,0)</f>
        <v>#N/A</v>
      </c>
      <c r="AL1447" t="e">
        <f>VLOOKUP($Z1447,'oddspedia-matches'!$A:$AD,AL$2,0)</f>
        <v>#N/A</v>
      </c>
      <c r="AM1447" t="e">
        <f>VLOOKUP($Z1447,'oddspedia-matches'!$A:$AD,AM$2,0)</f>
        <v>#N/A</v>
      </c>
      <c r="AN1447" t="e">
        <f>VLOOKUP($Z1447,'oddspedia-matches'!$A:$AD,AN$2,0)</f>
        <v>#N/A</v>
      </c>
      <c r="AO1447" t="e">
        <f>VLOOKUP($Z1447,'oddspedia-matches'!$A:$AD,AO$2,0)</f>
        <v>#N/A</v>
      </c>
      <c r="AP1447" t="e">
        <f>VLOOKUP($Z1447,'oddspedia-matches'!$A:$AD,AP$2,0)</f>
        <v>#N/A</v>
      </c>
      <c r="AQ1447" t="e">
        <f>VLOOKUP($Z1447,'oddspedia-matches'!$A:$AD,AQ$2,0)</f>
        <v>#N/A</v>
      </c>
    </row>
    <row r="1448" spans="2:44" hidden="1" x14ac:dyDescent="0.3">
      <c r="B1448" t="s">
        <v>487</v>
      </c>
      <c r="C1448" t="s">
        <v>7061</v>
      </c>
      <c r="D1448" s="25">
        <v>0.92708333333333337</v>
      </c>
      <c r="E1448" t="s">
        <v>1155</v>
      </c>
      <c r="F1448" t="s">
        <v>736</v>
      </c>
      <c r="H1448">
        <v>36.700000000000003</v>
      </c>
      <c r="I1448">
        <v>30.1</v>
      </c>
      <c r="J1448">
        <v>33.299999999999997</v>
      </c>
      <c r="K1448">
        <v>66.7</v>
      </c>
      <c r="L1448">
        <v>63.3</v>
      </c>
      <c r="M1448">
        <v>69.900000000000006</v>
      </c>
      <c r="N1448">
        <v>34.5</v>
      </c>
      <c r="O1448">
        <v>44.2</v>
      </c>
      <c r="P1448">
        <v>21.3</v>
      </c>
      <c r="Q1448">
        <v>67.900000000000006</v>
      </c>
      <c r="R1448">
        <v>71.8</v>
      </c>
      <c r="S1448">
        <v>44.7</v>
      </c>
      <c r="T1448">
        <v>55.3</v>
      </c>
      <c r="U1448">
        <v>60.6</v>
      </c>
      <c r="V1448">
        <v>51.5</v>
      </c>
      <c r="W1448">
        <v>48.5</v>
      </c>
      <c r="X1448" t="str">
        <f>VLOOKUP(E1448,'Transform table'!A:B,2,0)</f>
        <v>America de Cali</v>
      </c>
      <c r="Y1448" t="str">
        <f>VLOOKUP(F1448,'Transform table'!A:B,2,0)</f>
        <v>Atletico Nacional</v>
      </c>
      <c r="Z1448" t="str">
        <f t="shared" si="8"/>
        <v>09/08/2026America de CaliAtletico Nacional</v>
      </c>
      <c r="AA1448" t="e">
        <f>VLOOKUP($Z1448,'oddspedia-matches'!$A:$AD,AA$2,0)</f>
        <v>#N/A</v>
      </c>
      <c r="AB1448" t="e">
        <f>VLOOKUP($Z1448,'oddspedia-matches'!$A:$AD,AB$2,0)</f>
        <v>#N/A</v>
      </c>
      <c r="AC1448" t="e">
        <f>VLOOKUP($Z1448,'oddspedia-matches'!$A:$AD,AC$2,0)</f>
        <v>#N/A</v>
      </c>
      <c r="AD1448" t="e">
        <f>VLOOKUP($Z1448,'oddspedia-matches'!$A:$AD,AD$2,0)</f>
        <v>#N/A</v>
      </c>
      <c r="AE1448" t="e">
        <f>VLOOKUP($Z1448,'oddspedia-matches'!$A:$AD,AE$2,0)</f>
        <v>#N/A</v>
      </c>
      <c r="AF1448" t="e">
        <f>VLOOKUP($Z1448,'oddspedia-matches'!$A:$AD,AF$2,0)</f>
        <v>#N/A</v>
      </c>
      <c r="AG1448" t="e">
        <f>VLOOKUP($Z1448,'oddspedia-matches'!$A:$AD,AG$2,0)</f>
        <v>#N/A</v>
      </c>
      <c r="AH1448" t="e">
        <f>VLOOKUP($Z1448,'oddspedia-matches'!$A:$AD,AH$2,0)</f>
        <v>#N/A</v>
      </c>
      <c r="AI1448" t="e">
        <f>VLOOKUP($Z1448,'oddspedia-matches'!$A:$AD,AI$2,0)</f>
        <v>#N/A</v>
      </c>
      <c r="AJ1448" t="e">
        <f>VLOOKUP($Z1448,'oddspedia-matches'!$A:$AD,AJ$2,0)</f>
        <v>#N/A</v>
      </c>
      <c r="AK1448" t="e">
        <f>VLOOKUP($Z1448,'oddspedia-matches'!$A:$AD,AK$2,0)</f>
        <v>#N/A</v>
      </c>
      <c r="AL1448" t="e">
        <f>VLOOKUP($Z1448,'oddspedia-matches'!$A:$AD,AL$2,0)</f>
        <v>#N/A</v>
      </c>
      <c r="AM1448" t="e">
        <f>VLOOKUP($Z1448,'oddspedia-matches'!$A:$AD,AM$2,0)</f>
        <v>#N/A</v>
      </c>
      <c r="AN1448" t="e">
        <f>VLOOKUP($Z1448,'oddspedia-matches'!$A:$AD,AN$2,0)</f>
        <v>#N/A</v>
      </c>
      <c r="AO1448" t="e">
        <f>VLOOKUP($Z1448,'oddspedia-matches'!$A:$AD,AO$2,0)</f>
        <v>#N/A</v>
      </c>
      <c r="AP1448" t="e">
        <f>VLOOKUP($Z1448,'oddspedia-matches'!$A:$AD,AP$2,0)</f>
        <v>#N/A</v>
      </c>
      <c r="AQ1448" t="e">
        <f>VLOOKUP($Z1448,'oddspedia-matches'!$A:$AD,AQ$2,0)</f>
        <v>#N/A</v>
      </c>
      <c r="AR1448" t="s">
        <v>7123</v>
      </c>
    </row>
    <row r="1449" spans="2:44" hidden="1" x14ac:dyDescent="0.3">
      <c r="B1449" t="s">
        <v>475</v>
      </c>
      <c r="C1449" t="s">
        <v>7065</v>
      </c>
      <c r="D1449" s="25">
        <v>0.53125</v>
      </c>
      <c r="E1449" t="s">
        <v>1079</v>
      </c>
      <c r="F1449" t="s">
        <v>1094</v>
      </c>
      <c r="H1449">
        <v>59.4</v>
      </c>
      <c r="I1449">
        <v>24.3</v>
      </c>
      <c r="J1449">
        <v>16.3</v>
      </c>
      <c r="K1449">
        <v>83.7</v>
      </c>
      <c r="L1449">
        <v>40.6</v>
      </c>
      <c r="M1449">
        <v>75.7</v>
      </c>
      <c r="N1449">
        <v>47.4</v>
      </c>
      <c r="O1449">
        <v>37</v>
      </c>
      <c r="P1449">
        <v>15.6</v>
      </c>
      <c r="Q1449">
        <v>75.7</v>
      </c>
      <c r="R1449">
        <v>79.3</v>
      </c>
      <c r="S1449">
        <v>55</v>
      </c>
      <c r="T1449">
        <v>45</v>
      </c>
      <c r="U1449">
        <v>52.8</v>
      </c>
      <c r="V1449">
        <v>53.2</v>
      </c>
      <c r="W1449">
        <v>46.8</v>
      </c>
      <c r="X1449" t="str">
        <f>VLOOKUP(E1449,'Transform table'!A:B,2,0)</f>
        <v>FK Transinvest</v>
      </c>
      <c r="Y1449" t="str">
        <f>VLOOKUP(F1449,'Transform table'!A:B,2,0)</f>
        <v>FK Panevezys</v>
      </c>
      <c r="Z1449" t="str">
        <f t="shared" si="8"/>
        <v>10/08/2026FK TransinvestFK Panevezys</v>
      </c>
      <c r="AA1449" t="e">
        <f>VLOOKUP($Z1449,'oddspedia-matches'!$A:$AD,AA$2,0)</f>
        <v>#N/A</v>
      </c>
      <c r="AB1449" t="e">
        <f>VLOOKUP($Z1449,'oddspedia-matches'!$A:$AD,AB$2,0)</f>
        <v>#N/A</v>
      </c>
      <c r="AC1449" t="e">
        <f>VLOOKUP($Z1449,'oddspedia-matches'!$A:$AD,AC$2,0)</f>
        <v>#N/A</v>
      </c>
      <c r="AD1449" t="e">
        <f>VLOOKUP($Z1449,'oddspedia-matches'!$A:$AD,AD$2,0)</f>
        <v>#N/A</v>
      </c>
      <c r="AE1449" t="e">
        <f>VLOOKUP($Z1449,'oddspedia-matches'!$A:$AD,AE$2,0)</f>
        <v>#N/A</v>
      </c>
      <c r="AF1449" t="e">
        <f>VLOOKUP($Z1449,'oddspedia-matches'!$A:$AD,AF$2,0)</f>
        <v>#N/A</v>
      </c>
      <c r="AG1449" t="e">
        <f>VLOOKUP($Z1449,'oddspedia-matches'!$A:$AD,AG$2,0)</f>
        <v>#N/A</v>
      </c>
      <c r="AH1449" t="e">
        <f>VLOOKUP($Z1449,'oddspedia-matches'!$A:$AD,AH$2,0)</f>
        <v>#N/A</v>
      </c>
      <c r="AI1449" t="e">
        <f>VLOOKUP($Z1449,'oddspedia-matches'!$A:$AD,AI$2,0)</f>
        <v>#N/A</v>
      </c>
      <c r="AJ1449" t="e">
        <f>VLOOKUP($Z1449,'oddspedia-matches'!$A:$AD,AJ$2,0)</f>
        <v>#N/A</v>
      </c>
      <c r="AK1449" t="e">
        <f>VLOOKUP($Z1449,'oddspedia-matches'!$A:$AD,AK$2,0)</f>
        <v>#N/A</v>
      </c>
      <c r="AL1449" t="e">
        <f>VLOOKUP($Z1449,'oddspedia-matches'!$A:$AD,AL$2,0)</f>
        <v>#N/A</v>
      </c>
      <c r="AM1449" t="e">
        <f>VLOOKUP($Z1449,'oddspedia-matches'!$A:$AD,AM$2,0)</f>
        <v>#N/A</v>
      </c>
      <c r="AN1449" t="e">
        <f>VLOOKUP($Z1449,'oddspedia-matches'!$A:$AD,AN$2,0)</f>
        <v>#N/A</v>
      </c>
      <c r="AO1449" t="e">
        <f>VLOOKUP($Z1449,'oddspedia-matches'!$A:$AD,AO$2,0)</f>
        <v>#N/A</v>
      </c>
      <c r="AP1449" t="e">
        <f>VLOOKUP($Z1449,'oddspedia-matches'!$A:$AD,AP$2,0)</f>
        <v>#N/A</v>
      </c>
      <c r="AQ1449" t="e">
        <f>VLOOKUP($Z1449,'oddspedia-matches'!$A:$AD,AQ$2,0)</f>
        <v>#N/A</v>
      </c>
      <c r="AR1449" t="s">
        <v>7118</v>
      </c>
    </row>
    <row r="1450" spans="2:44" hidden="1" x14ac:dyDescent="0.3">
      <c r="B1450" t="s">
        <v>626</v>
      </c>
      <c r="C1450" t="s">
        <v>7065</v>
      </c>
      <c r="D1450" s="25">
        <v>0.54166666666666663</v>
      </c>
      <c r="E1450" t="s">
        <v>628</v>
      </c>
      <c r="F1450" t="s">
        <v>627</v>
      </c>
      <c r="H1450">
        <v>58</v>
      </c>
      <c r="I1450">
        <v>25.1</v>
      </c>
      <c r="J1450">
        <v>16.899999999999999</v>
      </c>
      <c r="K1450">
        <v>83.1</v>
      </c>
      <c r="L1450">
        <v>42</v>
      </c>
      <c r="M1450">
        <v>74.900000000000006</v>
      </c>
      <c r="N1450">
        <v>44.6</v>
      </c>
      <c r="O1450">
        <v>31.5</v>
      </c>
      <c r="P1450">
        <v>23.9</v>
      </c>
      <c r="Q1450">
        <v>86.8</v>
      </c>
      <c r="R1450">
        <v>94.4</v>
      </c>
      <c r="S1450">
        <v>82.7</v>
      </c>
      <c r="T1450">
        <v>17.3</v>
      </c>
      <c r="U1450">
        <v>22.8</v>
      </c>
      <c r="V1450">
        <v>76.8</v>
      </c>
      <c r="W1450">
        <v>23.2</v>
      </c>
      <c r="X1450" t="str">
        <f>VLOOKUP(E1450,'Transform table'!A:B,2,0)</f>
        <v>Flora Tallinn II</v>
      </c>
      <c r="Y1450" t="str">
        <f>VLOOKUP(F1450,'Transform table'!A:B,2,0)</f>
        <v>Nomme Kalju II</v>
      </c>
      <c r="Z1450" t="str">
        <f t="shared" si="8"/>
        <v>10/08/2026Flora Tallinn IINomme Kalju II</v>
      </c>
      <c r="AA1450" t="e">
        <f>VLOOKUP($Z1450,'oddspedia-matches'!$A:$AD,AA$2,0)</f>
        <v>#N/A</v>
      </c>
      <c r="AB1450" t="e">
        <f>VLOOKUP($Z1450,'oddspedia-matches'!$A:$AD,AB$2,0)</f>
        <v>#N/A</v>
      </c>
      <c r="AC1450" t="e">
        <f>VLOOKUP($Z1450,'oddspedia-matches'!$A:$AD,AC$2,0)</f>
        <v>#N/A</v>
      </c>
      <c r="AD1450" t="e">
        <f>VLOOKUP($Z1450,'oddspedia-matches'!$A:$AD,AD$2,0)</f>
        <v>#N/A</v>
      </c>
      <c r="AE1450" t="e">
        <f>VLOOKUP($Z1450,'oddspedia-matches'!$A:$AD,AE$2,0)</f>
        <v>#N/A</v>
      </c>
      <c r="AF1450" t="e">
        <f>VLOOKUP($Z1450,'oddspedia-matches'!$A:$AD,AF$2,0)</f>
        <v>#N/A</v>
      </c>
      <c r="AG1450" t="e">
        <f>VLOOKUP($Z1450,'oddspedia-matches'!$A:$AD,AG$2,0)</f>
        <v>#N/A</v>
      </c>
      <c r="AH1450" t="e">
        <f>VLOOKUP($Z1450,'oddspedia-matches'!$A:$AD,AH$2,0)</f>
        <v>#N/A</v>
      </c>
      <c r="AI1450" t="e">
        <f>VLOOKUP($Z1450,'oddspedia-matches'!$A:$AD,AI$2,0)</f>
        <v>#N/A</v>
      </c>
      <c r="AJ1450" t="e">
        <f>VLOOKUP($Z1450,'oddspedia-matches'!$A:$AD,AJ$2,0)</f>
        <v>#N/A</v>
      </c>
      <c r="AK1450" t="e">
        <f>VLOOKUP($Z1450,'oddspedia-matches'!$A:$AD,AK$2,0)</f>
        <v>#N/A</v>
      </c>
      <c r="AL1450" t="e">
        <f>VLOOKUP($Z1450,'oddspedia-matches'!$A:$AD,AL$2,0)</f>
        <v>#N/A</v>
      </c>
      <c r="AM1450" t="e">
        <f>VLOOKUP($Z1450,'oddspedia-matches'!$A:$AD,AM$2,0)</f>
        <v>#N/A</v>
      </c>
      <c r="AN1450" t="e">
        <f>VLOOKUP($Z1450,'oddspedia-matches'!$A:$AD,AN$2,0)</f>
        <v>#N/A</v>
      </c>
      <c r="AO1450" t="e">
        <f>VLOOKUP($Z1450,'oddspedia-matches'!$A:$AD,AO$2,0)</f>
        <v>#N/A</v>
      </c>
      <c r="AP1450" t="e">
        <f>VLOOKUP($Z1450,'oddspedia-matches'!$A:$AD,AP$2,0)</f>
        <v>#N/A</v>
      </c>
      <c r="AQ1450" t="e">
        <f>VLOOKUP($Z1450,'oddspedia-matches'!$A:$AD,AQ$2,0)</f>
        <v>#N/A</v>
      </c>
    </row>
    <row r="1451" spans="2:44" hidden="1" x14ac:dyDescent="0.3">
      <c r="B1451" t="s">
        <v>638</v>
      </c>
      <c r="C1451" t="s">
        <v>7065</v>
      </c>
      <c r="D1451" s="25">
        <v>0.58333333333333337</v>
      </c>
      <c r="E1451" t="s">
        <v>1061</v>
      </c>
      <c r="F1451" t="s">
        <v>1068</v>
      </c>
      <c r="H1451">
        <v>33.799999999999997</v>
      </c>
      <c r="I1451">
        <v>26.2</v>
      </c>
      <c r="J1451">
        <v>40</v>
      </c>
      <c r="K1451">
        <v>60</v>
      </c>
      <c r="L1451">
        <v>66.2</v>
      </c>
      <c r="M1451">
        <v>73.8</v>
      </c>
      <c r="N1451">
        <v>24.6</v>
      </c>
      <c r="O1451">
        <v>38.1</v>
      </c>
      <c r="P1451">
        <v>37.299999999999997</v>
      </c>
      <c r="Q1451">
        <v>78</v>
      </c>
      <c r="R1451">
        <v>86.2</v>
      </c>
      <c r="S1451">
        <v>65.900000000000006</v>
      </c>
      <c r="T1451">
        <v>34.1</v>
      </c>
      <c r="U1451">
        <v>39.6</v>
      </c>
      <c r="V1451">
        <v>67.900000000000006</v>
      </c>
      <c r="W1451">
        <v>32.1</v>
      </c>
      <c r="X1451" t="str">
        <f>VLOOKUP(E1451,'Transform table'!A:B,2,0)</f>
        <v>Moss</v>
      </c>
      <c r="Y1451" t="str">
        <f>VLOOKUP(F1451,'Transform table'!A:B,2,0)</f>
        <v>Odd BK</v>
      </c>
      <c r="Z1451" t="str">
        <f t="shared" si="8"/>
        <v>10/08/2026MossOdd BK</v>
      </c>
      <c r="AA1451" t="e">
        <f>VLOOKUP($Z1451,'oddspedia-matches'!$A:$AD,AA$2,0)</f>
        <v>#N/A</v>
      </c>
      <c r="AB1451" t="e">
        <f>VLOOKUP($Z1451,'oddspedia-matches'!$A:$AD,AB$2,0)</f>
        <v>#N/A</v>
      </c>
      <c r="AC1451" t="e">
        <f>VLOOKUP($Z1451,'oddspedia-matches'!$A:$AD,AC$2,0)</f>
        <v>#N/A</v>
      </c>
      <c r="AD1451" t="e">
        <f>VLOOKUP($Z1451,'oddspedia-matches'!$A:$AD,AD$2,0)</f>
        <v>#N/A</v>
      </c>
      <c r="AE1451" t="e">
        <f>VLOOKUP($Z1451,'oddspedia-matches'!$A:$AD,AE$2,0)</f>
        <v>#N/A</v>
      </c>
      <c r="AF1451" t="e">
        <f>VLOOKUP($Z1451,'oddspedia-matches'!$A:$AD,AF$2,0)</f>
        <v>#N/A</v>
      </c>
      <c r="AG1451" t="e">
        <f>VLOOKUP($Z1451,'oddspedia-matches'!$A:$AD,AG$2,0)</f>
        <v>#N/A</v>
      </c>
      <c r="AH1451" t="e">
        <f>VLOOKUP($Z1451,'oddspedia-matches'!$A:$AD,AH$2,0)</f>
        <v>#N/A</v>
      </c>
      <c r="AI1451" t="e">
        <f>VLOOKUP($Z1451,'oddspedia-matches'!$A:$AD,AI$2,0)</f>
        <v>#N/A</v>
      </c>
      <c r="AJ1451" t="e">
        <f>VLOOKUP($Z1451,'oddspedia-matches'!$A:$AD,AJ$2,0)</f>
        <v>#N/A</v>
      </c>
      <c r="AK1451" t="e">
        <f>VLOOKUP($Z1451,'oddspedia-matches'!$A:$AD,AK$2,0)</f>
        <v>#N/A</v>
      </c>
      <c r="AL1451" t="e">
        <f>VLOOKUP($Z1451,'oddspedia-matches'!$A:$AD,AL$2,0)</f>
        <v>#N/A</v>
      </c>
      <c r="AM1451" t="e">
        <f>VLOOKUP($Z1451,'oddspedia-matches'!$A:$AD,AM$2,0)</f>
        <v>#N/A</v>
      </c>
      <c r="AN1451" t="e">
        <f>VLOOKUP($Z1451,'oddspedia-matches'!$A:$AD,AN$2,0)</f>
        <v>#N/A</v>
      </c>
      <c r="AO1451" t="e">
        <f>VLOOKUP($Z1451,'oddspedia-matches'!$A:$AD,AO$2,0)</f>
        <v>#N/A</v>
      </c>
      <c r="AP1451" t="e">
        <f>VLOOKUP($Z1451,'oddspedia-matches'!$A:$AD,AP$2,0)</f>
        <v>#N/A</v>
      </c>
      <c r="AQ1451" t="e">
        <f>VLOOKUP($Z1451,'oddspedia-matches'!$A:$AD,AQ$2,0)</f>
        <v>#N/A</v>
      </c>
    </row>
    <row r="1452" spans="2:44" hidden="1" x14ac:dyDescent="0.3">
      <c r="B1452" t="s">
        <v>476</v>
      </c>
      <c r="C1452" t="s">
        <v>7065</v>
      </c>
      <c r="D1452" s="25">
        <v>0.58333333333333337</v>
      </c>
      <c r="E1452" t="s">
        <v>998</v>
      </c>
      <c r="F1452" t="s">
        <v>996</v>
      </c>
      <c r="H1452">
        <v>62.8</v>
      </c>
      <c r="I1452">
        <v>22.7</v>
      </c>
      <c r="J1452">
        <v>14.5</v>
      </c>
      <c r="K1452">
        <v>85.5</v>
      </c>
      <c r="L1452">
        <v>37.200000000000003</v>
      </c>
      <c r="M1452">
        <v>77.3</v>
      </c>
      <c r="N1452">
        <v>50.7</v>
      </c>
      <c r="O1452">
        <v>35.299999999999997</v>
      </c>
      <c r="P1452">
        <v>14.1</v>
      </c>
      <c r="Q1452">
        <v>77.2</v>
      </c>
      <c r="R1452">
        <v>88.3</v>
      </c>
      <c r="S1452">
        <v>70</v>
      </c>
      <c r="T1452">
        <v>30</v>
      </c>
      <c r="U1452">
        <v>37.700000000000003</v>
      </c>
      <c r="V1452">
        <v>63.7</v>
      </c>
      <c r="W1452">
        <v>36.299999999999997</v>
      </c>
      <c r="X1452" t="str">
        <f>VLOOKUP(E1452,'Transform table'!A:B,2,0)</f>
        <v>IK Sirius</v>
      </c>
      <c r="Y1452" t="str">
        <f>VLOOKUP(F1452,'Transform table'!A:B,2,0)</f>
        <v>Brommapojkarna</v>
      </c>
      <c r="Z1452" t="str">
        <f t="shared" si="8"/>
        <v>10/08/2026IK SiriusBrommapojkarna</v>
      </c>
      <c r="AA1452" t="e">
        <f>VLOOKUP($Z1452,'oddspedia-matches'!$A:$AD,AA$2,0)</f>
        <v>#N/A</v>
      </c>
      <c r="AB1452" t="e">
        <f>VLOOKUP($Z1452,'oddspedia-matches'!$A:$AD,AB$2,0)</f>
        <v>#N/A</v>
      </c>
      <c r="AC1452" t="e">
        <f>VLOOKUP($Z1452,'oddspedia-matches'!$A:$AD,AC$2,0)</f>
        <v>#N/A</v>
      </c>
      <c r="AD1452" t="e">
        <f>VLOOKUP($Z1452,'oddspedia-matches'!$A:$AD,AD$2,0)</f>
        <v>#N/A</v>
      </c>
      <c r="AE1452" t="e">
        <f>VLOOKUP($Z1452,'oddspedia-matches'!$A:$AD,AE$2,0)</f>
        <v>#N/A</v>
      </c>
      <c r="AF1452" t="e">
        <f>VLOOKUP($Z1452,'oddspedia-matches'!$A:$AD,AF$2,0)</f>
        <v>#N/A</v>
      </c>
      <c r="AG1452" t="e">
        <f>VLOOKUP($Z1452,'oddspedia-matches'!$A:$AD,AG$2,0)</f>
        <v>#N/A</v>
      </c>
      <c r="AH1452" t="e">
        <f>VLOOKUP($Z1452,'oddspedia-matches'!$A:$AD,AH$2,0)</f>
        <v>#N/A</v>
      </c>
      <c r="AI1452" t="e">
        <f>VLOOKUP($Z1452,'oddspedia-matches'!$A:$AD,AI$2,0)</f>
        <v>#N/A</v>
      </c>
      <c r="AJ1452" t="e">
        <f>VLOOKUP($Z1452,'oddspedia-matches'!$A:$AD,AJ$2,0)</f>
        <v>#N/A</v>
      </c>
      <c r="AK1452" t="e">
        <f>VLOOKUP($Z1452,'oddspedia-matches'!$A:$AD,AK$2,0)</f>
        <v>#N/A</v>
      </c>
      <c r="AL1452" t="e">
        <f>VLOOKUP($Z1452,'oddspedia-matches'!$A:$AD,AL$2,0)</f>
        <v>#N/A</v>
      </c>
      <c r="AM1452" t="e">
        <f>VLOOKUP($Z1452,'oddspedia-matches'!$A:$AD,AM$2,0)</f>
        <v>#N/A</v>
      </c>
      <c r="AN1452" t="e">
        <f>VLOOKUP($Z1452,'oddspedia-matches'!$A:$AD,AN$2,0)</f>
        <v>#N/A</v>
      </c>
      <c r="AO1452" t="e">
        <f>VLOOKUP($Z1452,'oddspedia-matches'!$A:$AD,AO$2,0)</f>
        <v>#N/A</v>
      </c>
      <c r="AP1452" t="e">
        <f>VLOOKUP($Z1452,'oddspedia-matches'!$A:$AD,AP$2,0)</f>
        <v>#N/A</v>
      </c>
      <c r="AQ1452" t="e">
        <f>VLOOKUP($Z1452,'oddspedia-matches'!$A:$AD,AQ$2,0)</f>
        <v>#N/A</v>
      </c>
      <c r="AR1452" t="s">
        <v>7120</v>
      </c>
    </row>
    <row r="1453" spans="2:44" hidden="1" x14ac:dyDescent="0.3">
      <c r="B1453" t="s">
        <v>476</v>
      </c>
      <c r="C1453" t="s">
        <v>7065</v>
      </c>
      <c r="D1453" s="25">
        <v>0.58333333333333337</v>
      </c>
      <c r="E1453" t="s">
        <v>145</v>
      </c>
      <c r="F1453" t="s">
        <v>258</v>
      </c>
      <c r="H1453">
        <v>29.9</v>
      </c>
      <c r="I1453">
        <v>26.1</v>
      </c>
      <c r="J1453">
        <v>44.1</v>
      </c>
      <c r="K1453">
        <v>55.9</v>
      </c>
      <c r="L1453">
        <v>70.099999999999994</v>
      </c>
      <c r="M1453">
        <v>73.900000000000006</v>
      </c>
      <c r="N1453">
        <v>26.9</v>
      </c>
      <c r="O1453">
        <v>34.4</v>
      </c>
      <c r="P1453">
        <v>38.700000000000003</v>
      </c>
      <c r="Q1453">
        <v>83.8</v>
      </c>
      <c r="R1453">
        <v>86.5</v>
      </c>
      <c r="S1453">
        <v>66.5</v>
      </c>
      <c r="T1453">
        <v>33.5</v>
      </c>
      <c r="U1453">
        <v>39.200000000000003</v>
      </c>
      <c r="V1453">
        <v>67.8</v>
      </c>
      <c r="W1453">
        <v>32.200000000000003</v>
      </c>
      <c r="X1453" t="str">
        <f>VLOOKUP(E1453,'Transform table'!A:B,2,0)</f>
        <v>Vasteras SK</v>
      </c>
      <c r="Y1453" t="str">
        <f>VLOOKUP(F1453,'Transform table'!A:B,2,0)</f>
        <v>Djurgardens IF</v>
      </c>
      <c r="Z1453" t="str">
        <f t="shared" si="8"/>
        <v>10/08/2026Vasteras SKDjurgardens IF</v>
      </c>
      <c r="AA1453" t="e">
        <f>VLOOKUP($Z1453,'oddspedia-matches'!$A:$AD,AA$2,0)</f>
        <v>#N/A</v>
      </c>
      <c r="AB1453" t="e">
        <f>VLOOKUP($Z1453,'oddspedia-matches'!$A:$AD,AB$2,0)</f>
        <v>#N/A</v>
      </c>
      <c r="AC1453" t="e">
        <f>VLOOKUP($Z1453,'oddspedia-matches'!$A:$AD,AC$2,0)</f>
        <v>#N/A</v>
      </c>
      <c r="AD1453" t="e">
        <f>VLOOKUP($Z1453,'oddspedia-matches'!$A:$AD,AD$2,0)</f>
        <v>#N/A</v>
      </c>
      <c r="AE1453" t="e">
        <f>VLOOKUP($Z1453,'oddspedia-matches'!$A:$AD,AE$2,0)</f>
        <v>#N/A</v>
      </c>
      <c r="AF1453" t="e">
        <f>VLOOKUP($Z1453,'oddspedia-matches'!$A:$AD,AF$2,0)</f>
        <v>#N/A</v>
      </c>
      <c r="AG1453" t="e">
        <f>VLOOKUP($Z1453,'oddspedia-matches'!$A:$AD,AG$2,0)</f>
        <v>#N/A</v>
      </c>
      <c r="AH1453" t="e">
        <f>VLOOKUP($Z1453,'oddspedia-matches'!$A:$AD,AH$2,0)</f>
        <v>#N/A</v>
      </c>
      <c r="AI1453" t="e">
        <f>VLOOKUP($Z1453,'oddspedia-matches'!$A:$AD,AI$2,0)</f>
        <v>#N/A</v>
      </c>
      <c r="AJ1453" t="e">
        <f>VLOOKUP($Z1453,'oddspedia-matches'!$A:$AD,AJ$2,0)</f>
        <v>#N/A</v>
      </c>
      <c r="AK1453" t="e">
        <f>VLOOKUP($Z1453,'oddspedia-matches'!$A:$AD,AK$2,0)</f>
        <v>#N/A</v>
      </c>
      <c r="AL1453" t="e">
        <f>VLOOKUP($Z1453,'oddspedia-matches'!$A:$AD,AL$2,0)</f>
        <v>#N/A</v>
      </c>
      <c r="AM1453" t="e">
        <f>VLOOKUP($Z1453,'oddspedia-matches'!$A:$AD,AM$2,0)</f>
        <v>#N/A</v>
      </c>
      <c r="AN1453" t="e">
        <f>VLOOKUP($Z1453,'oddspedia-matches'!$A:$AD,AN$2,0)</f>
        <v>#N/A</v>
      </c>
      <c r="AO1453" t="e">
        <f>VLOOKUP($Z1453,'oddspedia-matches'!$A:$AD,AO$2,0)</f>
        <v>#N/A</v>
      </c>
      <c r="AP1453" t="e">
        <f>VLOOKUP($Z1453,'oddspedia-matches'!$A:$AD,AP$2,0)</f>
        <v>#N/A</v>
      </c>
      <c r="AQ1453" t="e">
        <f>VLOOKUP($Z1453,'oddspedia-matches'!$A:$AD,AQ$2,0)</f>
        <v>#N/A</v>
      </c>
      <c r="AR1453" t="s">
        <v>7122</v>
      </c>
    </row>
    <row r="1454" spans="2:44" hidden="1" x14ac:dyDescent="0.3">
      <c r="B1454" t="s">
        <v>451</v>
      </c>
      <c r="C1454" t="s">
        <v>7065</v>
      </c>
      <c r="D1454" s="25">
        <v>0.58333333333333337</v>
      </c>
      <c r="E1454" t="s">
        <v>259</v>
      </c>
      <c r="F1454" t="s">
        <v>1259</v>
      </c>
      <c r="H1454">
        <v>48.5</v>
      </c>
      <c r="I1454">
        <v>28.2</v>
      </c>
      <c r="J1454">
        <v>23.3</v>
      </c>
      <c r="K1454">
        <v>76.7</v>
      </c>
      <c r="L1454">
        <v>51.5</v>
      </c>
      <c r="M1454">
        <v>71.8</v>
      </c>
      <c r="N1454">
        <v>36.4</v>
      </c>
      <c r="O1454">
        <v>45.7</v>
      </c>
      <c r="P1454">
        <v>18</v>
      </c>
      <c r="Q1454">
        <v>64.900000000000006</v>
      </c>
      <c r="R1454">
        <v>72.8</v>
      </c>
      <c r="S1454">
        <v>46.1</v>
      </c>
      <c r="T1454">
        <v>53.9</v>
      </c>
      <c r="U1454">
        <v>60.1</v>
      </c>
      <c r="V1454">
        <v>50.4</v>
      </c>
      <c r="W1454">
        <v>49.6</v>
      </c>
      <c r="X1454" t="str">
        <f>VLOOKUP(E1454,'Transform table'!A:B,2,0)</f>
        <v>Norrby</v>
      </c>
      <c r="Y1454" t="str">
        <f>VLOOKUP(F1454,'Transform table'!A:B,2,0)</f>
        <v>Orebro</v>
      </c>
      <c r="Z1454" t="str">
        <f t="shared" si="8"/>
        <v>10/08/2026NorrbyOrebro</v>
      </c>
      <c r="AA1454" t="e">
        <f>VLOOKUP($Z1454,'oddspedia-matches'!$A:$AD,AA$2,0)</f>
        <v>#N/A</v>
      </c>
      <c r="AB1454" t="e">
        <f>VLOOKUP($Z1454,'oddspedia-matches'!$A:$AD,AB$2,0)</f>
        <v>#N/A</v>
      </c>
      <c r="AC1454" t="e">
        <f>VLOOKUP($Z1454,'oddspedia-matches'!$A:$AD,AC$2,0)</f>
        <v>#N/A</v>
      </c>
      <c r="AD1454" t="e">
        <f>VLOOKUP($Z1454,'oddspedia-matches'!$A:$AD,AD$2,0)</f>
        <v>#N/A</v>
      </c>
      <c r="AE1454" t="e">
        <f>VLOOKUP($Z1454,'oddspedia-matches'!$A:$AD,AE$2,0)</f>
        <v>#N/A</v>
      </c>
      <c r="AF1454" t="e">
        <f>VLOOKUP($Z1454,'oddspedia-matches'!$A:$AD,AF$2,0)</f>
        <v>#N/A</v>
      </c>
      <c r="AG1454" t="e">
        <f>VLOOKUP($Z1454,'oddspedia-matches'!$A:$AD,AG$2,0)</f>
        <v>#N/A</v>
      </c>
      <c r="AH1454" t="e">
        <f>VLOOKUP($Z1454,'oddspedia-matches'!$A:$AD,AH$2,0)</f>
        <v>#N/A</v>
      </c>
      <c r="AI1454" t="e">
        <f>VLOOKUP($Z1454,'oddspedia-matches'!$A:$AD,AI$2,0)</f>
        <v>#N/A</v>
      </c>
      <c r="AJ1454" t="e">
        <f>VLOOKUP($Z1454,'oddspedia-matches'!$A:$AD,AJ$2,0)</f>
        <v>#N/A</v>
      </c>
      <c r="AK1454" t="e">
        <f>VLOOKUP($Z1454,'oddspedia-matches'!$A:$AD,AK$2,0)</f>
        <v>#N/A</v>
      </c>
      <c r="AL1454" t="e">
        <f>VLOOKUP($Z1454,'oddspedia-matches'!$A:$AD,AL$2,0)</f>
        <v>#N/A</v>
      </c>
      <c r="AM1454" t="e">
        <f>VLOOKUP($Z1454,'oddspedia-matches'!$A:$AD,AM$2,0)</f>
        <v>#N/A</v>
      </c>
      <c r="AN1454" t="e">
        <f>VLOOKUP($Z1454,'oddspedia-matches'!$A:$AD,AN$2,0)</f>
        <v>#N/A</v>
      </c>
      <c r="AO1454" t="e">
        <f>VLOOKUP($Z1454,'oddspedia-matches'!$A:$AD,AO$2,0)</f>
        <v>#N/A</v>
      </c>
      <c r="AP1454" t="e">
        <f>VLOOKUP($Z1454,'oddspedia-matches'!$A:$AD,AP$2,0)</f>
        <v>#N/A</v>
      </c>
      <c r="AQ1454" t="e">
        <f>VLOOKUP($Z1454,'oddspedia-matches'!$A:$AD,AQ$2,0)</f>
        <v>#N/A</v>
      </c>
      <c r="AR1454" t="s">
        <v>7119</v>
      </c>
    </row>
    <row r="1455" spans="2:44" hidden="1" x14ac:dyDescent="0.3">
      <c r="B1455" t="s">
        <v>5157</v>
      </c>
      <c r="C1455" t="s">
        <v>7065</v>
      </c>
      <c r="D1455" s="25">
        <v>0.60416666666666663</v>
      </c>
      <c r="E1455" t="s">
        <v>5161</v>
      </c>
      <c r="F1455" t="s">
        <v>1960</v>
      </c>
      <c r="H1455">
        <v>53.1</v>
      </c>
      <c r="I1455">
        <v>25.3</v>
      </c>
      <c r="J1455">
        <v>21.6</v>
      </c>
      <c r="K1455">
        <v>78.400000000000006</v>
      </c>
      <c r="L1455">
        <v>46.9</v>
      </c>
      <c r="M1455">
        <v>74.7</v>
      </c>
      <c r="N1455">
        <v>44.3</v>
      </c>
      <c r="O1455">
        <v>37.1</v>
      </c>
      <c r="P1455">
        <v>18.600000000000001</v>
      </c>
      <c r="Q1455">
        <v>77.099999999999994</v>
      </c>
      <c r="R1455">
        <v>81.900000000000006</v>
      </c>
      <c r="S1455">
        <v>58.9</v>
      </c>
      <c r="T1455">
        <v>41.1</v>
      </c>
      <c r="U1455">
        <v>47.8</v>
      </c>
      <c r="V1455">
        <v>59.4</v>
      </c>
      <c r="W1455">
        <v>40.6</v>
      </c>
      <c r="X1455" t="str">
        <f>VLOOKUP(E1455,'Transform table'!A:B,2,0)</f>
        <v>KI Klaksvik</v>
      </c>
      <c r="Y1455" t="str">
        <f>VLOOKUP(F1455,'Transform table'!A:B,2,0)</f>
        <v>HB Torshavn</v>
      </c>
      <c r="Z1455" t="str">
        <f t="shared" si="8"/>
        <v>10/08/2026KI KlaksvikHB Torshavn</v>
      </c>
      <c r="AA1455" t="e">
        <f>VLOOKUP($Z1455,'oddspedia-matches'!$A:$AD,AA$2,0)</f>
        <v>#N/A</v>
      </c>
      <c r="AB1455" t="e">
        <f>VLOOKUP($Z1455,'oddspedia-matches'!$A:$AD,AB$2,0)</f>
        <v>#N/A</v>
      </c>
      <c r="AC1455" t="e">
        <f>VLOOKUP($Z1455,'oddspedia-matches'!$A:$AD,AC$2,0)</f>
        <v>#N/A</v>
      </c>
      <c r="AD1455" t="e">
        <f>VLOOKUP($Z1455,'oddspedia-matches'!$A:$AD,AD$2,0)</f>
        <v>#N/A</v>
      </c>
      <c r="AE1455" t="e">
        <f>VLOOKUP($Z1455,'oddspedia-matches'!$A:$AD,AE$2,0)</f>
        <v>#N/A</v>
      </c>
      <c r="AF1455" t="e">
        <f>VLOOKUP($Z1455,'oddspedia-matches'!$A:$AD,AF$2,0)</f>
        <v>#N/A</v>
      </c>
      <c r="AG1455" t="e">
        <f>VLOOKUP($Z1455,'oddspedia-matches'!$A:$AD,AG$2,0)</f>
        <v>#N/A</v>
      </c>
      <c r="AH1455" t="e">
        <f>VLOOKUP($Z1455,'oddspedia-matches'!$A:$AD,AH$2,0)</f>
        <v>#N/A</v>
      </c>
      <c r="AI1455" t="e">
        <f>VLOOKUP($Z1455,'oddspedia-matches'!$A:$AD,AI$2,0)</f>
        <v>#N/A</v>
      </c>
      <c r="AJ1455" t="e">
        <f>VLOOKUP($Z1455,'oddspedia-matches'!$A:$AD,AJ$2,0)</f>
        <v>#N/A</v>
      </c>
      <c r="AK1455" t="e">
        <f>VLOOKUP($Z1455,'oddspedia-matches'!$A:$AD,AK$2,0)</f>
        <v>#N/A</v>
      </c>
      <c r="AL1455" t="e">
        <f>VLOOKUP($Z1455,'oddspedia-matches'!$A:$AD,AL$2,0)</f>
        <v>#N/A</v>
      </c>
      <c r="AM1455" t="e">
        <f>VLOOKUP($Z1455,'oddspedia-matches'!$A:$AD,AM$2,0)</f>
        <v>#N/A</v>
      </c>
      <c r="AN1455" t="e">
        <f>VLOOKUP($Z1455,'oddspedia-matches'!$A:$AD,AN$2,0)</f>
        <v>#N/A</v>
      </c>
      <c r="AO1455" t="e">
        <f>VLOOKUP($Z1455,'oddspedia-matches'!$A:$AD,AO$2,0)</f>
        <v>#N/A</v>
      </c>
      <c r="AP1455" t="e">
        <f>VLOOKUP($Z1455,'oddspedia-matches'!$A:$AD,AP$2,0)</f>
        <v>#N/A</v>
      </c>
      <c r="AQ1455" t="e">
        <f>VLOOKUP($Z1455,'oddspedia-matches'!$A:$AD,AQ$2,0)</f>
        <v>#N/A</v>
      </c>
    </row>
    <row r="1456" spans="2:44" hidden="1" x14ac:dyDescent="0.3">
      <c r="B1456" t="s">
        <v>483</v>
      </c>
      <c r="C1456" t="s">
        <v>7065</v>
      </c>
      <c r="D1456" s="25">
        <v>0.66666666666666663</v>
      </c>
      <c r="E1456" t="s">
        <v>189</v>
      </c>
      <c r="F1456" t="s">
        <v>426</v>
      </c>
      <c r="H1456">
        <v>28.7</v>
      </c>
      <c r="I1456">
        <v>33.700000000000003</v>
      </c>
      <c r="J1456">
        <v>37.6</v>
      </c>
      <c r="K1456">
        <v>62.4</v>
      </c>
      <c r="L1456">
        <v>71.3</v>
      </c>
      <c r="M1456">
        <v>66.3</v>
      </c>
      <c r="N1456">
        <v>20.9</v>
      </c>
      <c r="O1456">
        <v>52.4</v>
      </c>
      <c r="P1456">
        <v>26.7</v>
      </c>
      <c r="Q1456">
        <v>56.3</v>
      </c>
      <c r="R1456">
        <v>61</v>
      </c>
      <c r="S1456">
        <v>32.6</v>
      </c>
      <c r="T1456">
        <v>67.400000000000006</v>
      </c>
      <c r="U1456">
        <v>72</v>
      </c>
      <c r="V1456">
        <v>41.3</v>
      </c>
      <c r="W1456">
        <v>58.7</v>
      </c>
      <c r="X1456" t="str">
        <f>VLOOKUP(E1456,'Transform table'!A:B,2,0)</f>
        <v>Tigres FC</v>
      </c>
      <c r="Y1456" t="str">
        <f>VLOOKUP(F1456,'Transform table'!A:B,2,0)</f>
        <v>Envigado</v>
      </c>
      <c r="Z1456" t="str">
        <f t="shared" si="8"/>
        <v>10/08/2026Tigres FCEnvigado</v>
      </c>
      <c r="AA1456" t="e">
        <f>VLOOKUP($Z1456,'oddspedia-matches'!$A:$AD,AA$2,0)</f>
        <v>#N/A</v>
      </c>
      <c r="AB1456" t="e">
        <f>VLOOKUP($Z1456,'oddspedia-matches'!$A:$AD,AB$2,0)</f>
        <v>#N/A</v>
      </c>
      <c r="AC1456" t="e">
        <f>VLOOKUP($Z1456,'oddspedia-matches'!$A:$AD,AC$2,0)</f>
        <v>#N/A</v>
      </c>
      <c r="AD1456" t="e">
        <f>VLOOKUP($Z1456,'oddspedia-matches'!$A:$AD,AD$2,0)</f>
        <v>#N/A</v>
      </c>
      <c r="AE1456" t="e">
        <f>VLOOKUP($Z1456,'oddspedia-matches'!$A:$AD,AE$2,0)</f>
        <v>#N/A</v>
      </c>
      <c r="AF1456" t="e">
        <f>VLOOKUP($Z1456,'oddspedia-matches'!$A:$AD,AF$2,0)</f>
        <v>#N/A</v>
      </c>
      <c r="AG1456" t="e">
        <f>VLOOKUP($Z1456,'oddspedia-matches'!$A:$AD,AG$2,0)</f>
        <v>#N/A</v>
      </c>
      <c r="AH1456" t="e">
        <f>VLOOKUP($Z1456,'oddspedia-matches'!$A:$AD,AH$2,0)</f>
        <v>#N/A</v>
      </c>
      <c r="AI1456" t="e">
        <f>VLOOKUP($Z1456,'oddspedia-matches'!$A:$AD,AI$2,0)</f>
        <v>#N/A</v>
      </c>
      <c r="AJ1456" t="e">
        <f>VLOOKUP($Z1456,'oddspedia-matches'!$A:$AD,AJ$2,0)</f>
        <v>#N/A</v>
      </c>
      <c r="AK1456" t="e">
        <f>VLOOKUP($Z1456,'oddspedia-matches'!$A:$AD,AK$2,0)</f>
        <v>#N/A</v>
      </c>
      <c r="AL1456" t="e">
        <f>VLOOKUP($Z1456,'oddspedia-matches'!$A:$AD,AL$2,0)</f>
        <v>#N/A</v>
      </c>
      <c r="AM1456" t="e">
        <f>VLOOKUP($Z1456,'oddspedia-matches'!$A:$AD,AM$2,0)</f>
        <v>#N/A</v>
      </c>
      <c r="AN1456" t="e">
        <f>VLOOKUP($Z1456,'oddspedia-matches'!$A:$AD,AN$2,0)</f>
        <v>#N/A</v>
      </c>
      <c r="AO1456" t="e">
        <f>VLOOKUP($Z1456,'oddspedia-matches'!$A:$AD,AO$2,0)</f>
        <v>#N/A</v>
      </c>
      <c r="AP1456" t="e">
        <f>VLOOKUP($Z1456,'oddspedia-matches'!$A:$AD,AP$2,0)</f>
        <v>#N/A</v>
      </c>
      <c r="AQ1456" t="e">
        <f>VLOOKUP($Z1456,'oddspedia-matches'!$A:$AD,AQ$2,0)</f>
        <v>#N/A</v>
      </c>
      <c r="AR1456" t="s">
        <v>7123</v>
      </c>
    </row>
    <row r="1457" spans="2:44" hidden="1" x14ac:dyDescent="0.3">
      <c r="B1457" t="s">
        <v>452</v>
      </c>
      <c r="C1457" t="s">
        <v>7065</v>
      </c>
      <c r="D1457" s="25">
        <v>0.66666666666666663</v>
      </c>
      <c r="E1457" t="s">
        <v>38</v>
      </c>
      <c r="F1457" t="s">
        <v>117</v>
      </c>
      <c r="H1457">
        <v>38.700000000000003</v>
      </c>
      <c r="I1457">
        <v>30.3</v>
      </c>
      <c r="J1457">
        <v>31</v>
      </c>
      <c r="K1457">
        <v>69</v>
      </c>
      <c r="L1457">
        <v>61.3</v>
      </c>
      <c r="M1457">
        <v>69.7</v>
      </c>
      <c r="N1457">
        <v>26.5</v>
      </c>
      <c r="O1457">
        <v>46.9</v>
      </c>
      <c r="P1457">
        <v>26.5</v>
      </c>
      <c r="Q1457">
        <v>64.5</v>
      </c>
      <c r="R1457">
        <v>70.400000000000006</v>
      </c>
      <c r="S1457">
        <v>42.9</v>
      </c>
      <c r="T1457">
        <v>57.1</v>
      </c>
      <c r="U1457">
        <v>62.3</v>
      </c>
      <c r="V1457">
        <v>50</v>
      </c>
      <c r="W1457">
        <v>50</v>
      </c>
      <c r="X1457" t="str">
        <f>VLOOKUP(E1457,'Transform table'!A:B,2,0)</f>
        <v>Tecnico Universitario</v>
      </c>
      <c r="Y1457" t="str">
        <f>VLOOKUP(F1457,'Transform table'!A:B,2,0)</f>
        <v>Mushuc Runa</v>
      </c>
      <c r="Z1457" t="str">
        <f t="shared" si="8"/>
        <v>10/08/2026Tecnico UniversitarioMushuc Runa</v>
      </c>
      <c r="AA1457" t="e">
        <f>VLOOKUP($Z1457,'oddspedia-matches'!$A:$AD,AA$2,0)</f>
        <v>#N/A</v>
      </c>
      <c r="AB1457" t="e">
        <f>VLOOKUP($Z1457,'oddspedia-matches'!$A:$AD,AB$2,0)</f>
        <v>#N/A</v>
      </c>
      <c r="AC1457" t="e">
        <f>VLOOKUP($Z1457,'oddspedia-matches'!$A:$AD,AC$2,0)</f>
        <v>#N/A</v>
      </c>
      <c r="AD1457" t="e">
        <f>VLOOKUP($Z1457,'oddspedia-matches'!$A:$AD,AD$2,0)</f>
        <v>#N/A</v>
      </c>
      <c r="AE1457" t="e">
        <f>VLOOKUP($Z1457,'oddspedia-matches'!$A:$AD,AE$2,0)</f>
        <v>#N/A</v>
      </c>
      <c r="AF1457" t="e">
        <f>VLOOKUP($Z1457,'oddspedia-matches'!$A:$AD,AF$2,0)</f>
        <v>#N/A</v>
      </c>
      <c r="AG1457" t="e">
        <f>VLOOKUP($Z1457,'oddspedia-matches'!$A:$AD,AG$2,0)</f>
        <v>#N/A</v>
      </c>
      <c r="AH1457" t="e">
        <f>VLOOKUP($Z1457,'oddspedia-matches'!$A:$AD,AH$2,0)</f>
        <v>#N/A</v>
      </c>
      <c r="AI1457" t="e">
        <f>VLOOKUP($Z1457,'oddspedia-matches'!$A:$AD,AI$2,0)</f>
        <v>#N/A</v>
      </c>
      <c r="AJ1457" t="e">
        <f>VLOOKUP($Z1457,'oddspedia-matches'!$A:$AD,AJ$2,0)</f>
        <v>#N/A</v>
      </c>
      <c r="AK1457" t="e">
        <f>VLOOKUP($Z1457,'oddspedia-matches'!$A:$AD,AK$2,0)</f>
        <v>#N/A</v>
      </c>
      <c r="AL1457" t="e">
        <f>VLOOKUP($Z1457,'oddspedia-matches'!$A:$AD,AL$2,0)</f>
        <v>#N/A</v>
      </c>
      <c r="AM1457" t="e">
        <f>VLOOKUP($Z1457,'oddspedia-matches'!$A:$AD,AM$2,0)</f>
        <v>#N/A</v>
      </c>
      <c r="AN1457" t="e">
        <f>VLOOKUP($Z1457,'oddspedia-matches'!$A:$AD,AN$2,0)</f>
        <v>#N/A</v>
      </c>
      <c r="AO1457" t="e">
        <f>VLOOKUP($Z1457,'oddspedia-matches'!$A:$AD,AO$2,0)</f>
        <v>#N/A</v>
      </c>
      <c r="AP1457" t="e">
        <f>VLOOKUP($Z1457,'oddspedia-matches'!$A:$AD,AP$2,0)</f>
        <v>#N/A</v>
      </c>
      <c r="AQ1457" t="e">
        <f>VLOOKUP($Z1457,'oddspedia-matches'!$A:$AD,AQ$2,0)</f>
        <v>#N/A</v>
      </c>
    </row>
    <row r="1458" spans="2:44" hidden="1" x14ac:dyDescent="0.3">
      <c r="B1458" t="s">
        <v>466</v>
      </c>
      <c r="C1458" t="s">
        <v>7065</v>
      </c>
      <c r="D1458" s="25">
        <v>0.66666666666666663</v>
      </c>
      <c r="E1458" t="s">
        <v>778</v>
      </c>
      <c r="F1458" t="s">
        <v>739</v>
      </c>
      <c r="H1458">
        <v>54.8</v>
      </c>
      <c r="I1458">
        <v>24.1</v>
      </c>
      <c r="J1458">
        <v>21</v>
      </c>
      <c r="K1458">
        <v>79</v>
      </c>
      <c r="L1458">
        <v>45.2</v>
      </c>
      <c r="M1458">
        <v>75.900000000000006</v>
      </c>
      <c r="N1458">
        <v>42.3</v>
      </c>
      <c r="O1458">
        <v>37</v>
      </c>
      <c r="P1458">
        <v>20.7</v>
      </c>
      <c r="Q1458">
        <v>78</v>
      </c>
      <c r="R1458">
        <v>88.2</v>
      </c>
      <c r="S1458">
        <v>69.7</v>
      </c>
      <c r="T1458">
        <v>30.3</v>
      </c>
      <c r="U1458">
        <v>36.700000000000003</v>
      </c>
      <c r="V1458">
        <v>67.599999999999994</v>
      </c>
      <c r="W1458">
        <v>32.4</v>
      </c>
      <c r="X1458" t="str">
        <f>VLOOKUP(E1458,'Transform table'!A:B,2,0)</f>
        <v>Chicago Fire II</v>
      </c>
      <c r="Y1458" t="str">
        <f>VLOOKUP(F1458,'Transform table'!A:B,2,0)</f>
        <v>Toronto FC II</v>
      </c>
      <c r="Z1458" t="str">
        <f t="shared" si="8"/>
        <v>10/08/2026Chicago Fire IIToronto FC II</v>
      </c>
      <c r="AA1458" t="e">
        <f>VLOOKUP($Z1458,'oddspedia-matches'!$A:$AD,AA$2,0)</f>
        <v>#N/A</v>
      </c>
      <c r="AB1458" t="e">
        <f>VLOOKUP($Z1458,'oddspedia-matches'!$A:$AD,AB$2,0)</f>
        <v>#N/A</v>
      </c>
      <c r="AC1458" t="e">
        <f>VLOOKUP($Z1458,'oddspedia-matches'!$A:$AD,AC$2,0)</f>
        <v>#N/A</v>
      </c>
      <c r="AD1458" t="e">
        <f>VLOOKUP($Z1458,'oddspedia-matches'!$A:$AD,AD$2,0)</f>
        <v>#N/A</v>
      </c>
      <c r="AE1458" t="e">
        <f>VLOOKUP($Z1458,'oddspedia-matches'!$A:$AD,AE$2,0)</f>
        <v>#N/A</v>
      </c>
      <c r="AF1458" t="e">
        <f>VLOOKUP($Z1458,'oddspedia-matches'!$A:$AD,AF$2,0)</f>
        <v>#N/A</v>
      </c>
      <c r="AG1458" t="e">
        <f>VLOOKUP($Z1458,'oddspedia-matches'!$A:$AD,AG$2,0)</f>
        <v>#N/A</v>
      </c>
      <c r="AH1458" t="e">
        <f>VLOOKUP($Z1458,'oddspedia-matches'!$A:$AD,AH$2,0)</f>
        <v>#N/A</v>
      </c>
      <c r="AI1458" t="e">
        <f>VLOOKUP($Z1458,'oddspedia-matches'!$A:$AD,AI$2,0)</f>
        <v>#N/A</v>
      </c>
      <c r="AJ1458" t="e">
        <f>VLOOKUP($Z1458,'oddspedia-matches'!$A:$AD,AJ$2,0)</f>
        <v>#N/A</v>
      </c>
      <c r="AK1458" t="e">
        <f>VLOOKUP($Z1458,'oddspedia-matches'!$A:$AD,AK$2,0)</f>
        <v>#N/A</v>
      </c>
      <c r="AL1458" t="e">
        <f>VLOOKUP($Z1458,'oddspedia-matches'!$A:$AD,AL$2,0)</f>
        <v>#N/A</v>
      </c>
      <c r="AM1458" t="e">
        <f>VLOOKUP($Z1458,'oddspedia-matches'!$A:$AD,AM$2,0)</f>
        <v>#N/A</v>
      </c>
      <c r="AN1458" t="e">
        <f>VLOOKUP($Z1458,'oddspedia-matches'!$A:$AD,AN$2,0)</f>
        <v>#N/A</v>
      </c>
      <c r="AO1458" t="e">
        <f>VLOOKUP($Z1458,'oddspedia-matches'!$A:$AD,AO$2,0)</f>
        <v>#N/A</v>
      </c>
      <c r="AP1458" t="e">
        <f>VLOOKUP($Z1458,'oddspedia-matches'!$A:$AD,AP$2,0)</f>
        <v>#N/A</v>
      </c>
      <c r="AQ1458" t="e">
        <f>VLOOKUP($Z1458,'oddspedia-matches'!$A:$AD,AQ$2,0)</f>
        <v>#N/A</v>
      </c>
    </row>
    <row r="1459" spans="2:44" hidden="1" x14ac:dyDescent="0.3">
      <c r="B1459" t="s">
        <v>1007</v>
      </c>
      <c r="C1459" t="s">
        <v>7065</v>
      </c>
      <c r="D1459" s="25">
        <v>0.66666666666666663</v>
      </c>
      <c r="E1459" t="s">
        <v>4847</v>
      </c>
      <c r="F1459" t="s">
        <v>3681</v>
      </c>
      <c r="H1459">
        <v>35.5</v>
      </c>
      <c r="I1459">
        <v>31.9</v>
      </c>
      <c r="J1459">
        <v>32.700000000000003</v>
      </c>
      <c r="K1459">
        <v>67.3</v>
      </c>
      <c r="L1459">
        <v>64.5</v>
      </c>
      <c r="M1459">
        <v>68.099999999999994</v>
      </c>
      <c r="N1459" t="s">
        <v>20</v>
      </c>
      <c r="O1459" t="s">
        <v>20</v>
      </c>
      <c r="P1459" t="s">
        <v>20</v>
      </c>
      <c r="Q1459" t="s">
        <v>20</v>
      </c>
      <c r="R1459">
        <v>66</v>
      </c>
      <c r="S1459">
        <v>37.9</v>
      </c>
      <c r="T1459">
        <v>62.1</v>
      </c>
      <c r="U1459">
        <v>67.099999999999994</v>
      </c>
      <c r="V1459">
        <v>46</v>
      </c>
      <c r="W1459">
        <v>54</v>
      </c>
      <c r="X1459" t="str">
        <f>VLOOKUP(E1459,'Transform table'!A:B,2,0)</f>
        <v>CA Rentistas</v>
      </c>
      <c r="Y1459" t="str">
        <f>VLOOKUP(F1459,'Transform table'!A:B,2,0)</f>
        <v>Plaza Colonia</v>
      </c>
      <c r="Z1459" t="str">
        <f t="shared" si="8"/>
        <v>10/08/2026CA RentistasPlaza Colonia</v>
      </c>
      <c r="AA1459" t="e">
        <f>VLOOKUP($Z1459,'oddspedia-matches'!$A:$AD,AA$2,0)</f>
        <v>#N/A</v>
      </c>
      <c r="AB1459" t="e">
        <f>VLOOKUP($Z1459,'oddspedia-matches'!$A:$AD,AB$2,0)</f>
        <v>#N/A</v>
      </c>
      <c r="AC1459" t="e">
        <f>VLOOKUP($Z1459,'oddspedia-matches'!$A:$AD,AC$2,0)</f>
        <v>#N/A</v>
      </c>
      <c r="AD1459" t="e">
        <f>VLOOKUP($Z1459,'oddspedia-matches'!$A:$AD,AD$2,0)</f>
        <v>#N/A</v>
      </c>
      <c r="AE1459" t="e">
        <f>VLOOKUP($Z1459,'oddspedia-matches'!$A:$AD,AE$2,0)</f>
        <v>#N/A</v>
      </c>
      <c r="AF1459" t="e">
        <f>VLOOKUP($Z1459,'oddspedia-matches'!$A:$AD,AF$2,0)</f>
        <v>#N/A</v>
      </c>
      <c r="AG1459" t="e">
        <f>VLOOKUP($Z1459,'oddspedia-matches'!$A:$AD,AG$2,0)</f>
        <v>#N/A</v>
      </c>
      <c r="AH1459" t="e">
        <f>VLOOKUP($Z1459,'oddspedia-matches'!$A:$AD,AH$2,0)</f>
        <v>#N/A</v>
      </c>
      <c r="AI1459" t="e">
        <f>VLOOKUP($Z1459,'oddspedia-matches'!$A:$AD,AI$2,0)</f>
        <v>#N/A</v>
      </c>
      <c r="AJ1459" t="e">
        <f>VLOOKUP($Z1459,'oddspedia-matches'!$A:$AD,AJ$2,0)</f>
        <v>#N/A</v>
      </c>
      <c r="AK1459" t="e">
        <f>VLOOKUP($Z1459,'oddspedia-matches'!$A:$AD,AK$2,0)</f>
        <v>#N/A</v>
      </c>
      <c r="AL1459" t="e">
        <f>VLOOKUP($Z1459,'oddspedia-matches'!$A:$AD,AL$2,0)</f>
        <v>#N/A</v>
      </c>
      <c r="AM1459" t="e">
        <f>VLOOKUP($Z1459,'oddspedia-matches'!$A:$AD,AM$2,0)</f>
        <v>#N/A</v>
      </c>
      <c r="AN1459" t="e">
        <f>VLOOKUP($Z1459,'oddspedia-matches'!$A:$AD,AN$2,0)</f>
        <v>#N/A</v>
      </c>
      <c r="AO1459" t="e">
        <f>VLOOKUP($Z1459,'oddspedia-matches'!$A:$AD,AO$2,0)</f>
        <v>#N/A</v>
      </c>
      <c r="AP1459" t="e">
        <f>VLOOKUP($Z1459,'oddspedia-matches'!$A:$AD,AP$2,0)</f>
        <v>#N/A</v>
      </c>
      <c r="AQ1459" t="e">
        <f>VLOOKUP($Z1459,'oddspedia-matches'!$A:$AD,AQ$2,0)</f>
        <v>#N/A</v>
      </c>
    </row>
    <row r="1460" spans="2:44" hidden="1" x14ac:dyDescent="0.3">
      <c r="B1460" t="s">
        <v>481</v>
      </c>
      <c r="C1460" t="s">
        <v>7065</v>
      </c>
      <c r="D1460" s="25">
        <v>0.67708333333333337</v>
      </c>
      <c r="E1460" t="s">
        <v>1160</v>
      </c>
      <c r="F1460" t="s">
        <v>5589</v>
      </c>
      <c r="H1460">
        <v>42.4</v>
      </c>
      <c r="I1460">
        <v>27</v>
      </c>
      <c r="J1460">
        <v>30.6</v>
      </c>
      <c r="K1460">
        <v>69.400000000000006</v>
      </c>
      <c r="L1460">
        <v>57.6</v>
      </c>
      <c r="M1460">
        <v>73</v>
      </c>
      <c r="N1460">
        <v>40</v>
      </c>
      <c r="O1460">
        <v>30.2</v>
      </c>
      <c r="P1460">
        <v>29.8</v>
      </c>
      <c r="Q1460">
        <v>89.8</v>
      </c>
      <c r="R1460">
        <v>96.1</v>
      </c>
      <c r="S1460">
        <v>86.9</v>
      </c>
      <c r="T1460">
        <v>13.1</v>
      </c>
      <c r="U1460">
        <v>16.8</v>
      </c>
      <c r="V1460">
        <v>84.5</v>
      </c>
      <c r="W1460">
        <v>15.5</v>
      </c>
      <c r="X1460" t="str">
        <f>VLOOKUP(E1460,'Transform table'!A:B,2,0)</f>
        <v>Fram Reykjavik</v>
      </c>
      <c r="Y1460" t="str">
        <f>VLOOKUP(F1460,'Transform table'!A:B,2,0)</f>
        <v>KR Reykjavik</v>
      </c>
      <c r="Z1460" t="str">
        <f t="shared" si="8"/>
        <v>10/08/2026Fram ReykjavikKR Reykjavik</v>
      </c>
      <c r="AA1460" t="e">
        <f>VLOOKUP($Z1460,'oddspedia-matches'!$A:$AD,AA$2,0)</f>
        <v>#N/A</v>
      </c>
      <c r="AB1460" t="e">
        <f>VLOOKUP($Z1460,'oddspedia-matches'!$A:$AD,AB$2,0)</f>
        <v>#N/A</v>
      </c>
      <c r="AC1460" t="e">
        <f>VLOOKUP($Z1460,'oddspedia-matches'!$A:$AD,AC$2,0)</f>
        <v>#N/A</v>
      </c>
      <c r="AD1460" t="e">
        <f>VLOOKUP($Z1460,'oddspedia-matches'!$A:$AD,AD$2,0)</f>
        <v>#N/A</v>
      </c>
      <c r="AE1460" t="e">
        <f>VLOOKUP($Z1460,'oddspedia-matches'!$A:$AD,AE$2,0)</f>
        <v>#N/A</v>
      </c>
      <c r="AF1460" t="e">
        <f>VLOOKUP($Z1460,'oddspedia-matches'!$A:$AD,AF$2,0)</f>
        <v>#N/A</v>
      </c>
      <c r="AG1460" t="e">
        <f>VLOOKUP($Z1460,'oddspedia-matches'!$A:$AD,AG$2,0)</f>
        <v>#N/A</v>
      </c>
      <c r="AH1460" t="e">
        <f>VLOOKUP($Z1460,'oddspedia-matches'!$A:$AD,AH$2,0)</f>
        <v>#N/A</v>
      </c>
      <c r="AI1460" t="e">
        <f>VLOOKUP($Z1460,'oddspedia-matches'!$A:$AD,AI$2,0)</f>
        <v>#N/A</v>
      </c>
      <c r="AJ1460" t="e">
        <f>VLOOKUP($Z1460,'oddspedia-matches'!$A:$AD,AJ$2,0)</f>
        <v>#N/A</v>
      </c>
      <c r="AK1460" t="e">
        <f>VLOOKUP($Z1460,'oddspedia-matches'!$A:$AD,AK$2,0)</f>
        <v>#N/A</v>
      </c>
      <c r="AL1460" t="e">
        <f>VLOOKUP($Z1460,'oddspedia-matches'!$A:$AD,AL$2,0)</f>
        <v>#N/A</v>
      </c>
      <c r="AM1460" t="e">
        <f>VLOOKUP($Z1460,'oddspedia-matches'!$A:$AD,AM$2,0)</f>
        <v>#N/A</v>
      </c>
      <c r="AN1460" t="e">
        <f>VLOOKUP($Z1460,'oddspedia-matches'!$A:$AD,AN$2,0)</f>
        <v>#N/A</v>
      </c>
      <c r="AO1460" t="e">
        <f>VLOOKUP($Z1460,'oddspedia-matches'!$A:$AD,AO$2,0)</f>
        <v>#N/A</v>
      </c>
      <c r="AP1460" t="e">
        <f>VLOOKUP($Z1460,'oddspedia-matches'!$A:$AD,AP$2,0)</f>
        <v>#N/A</v>
      </c>
      <c r="AQ1460" t="e">
        <f>VLOOKUP($Z1460,'oddspedia-matches'!$A:$AD,AQ$2,0)</f>
        <v>#N/A</v>
      </c>
      <c r="AR1460" t="s">
        <v>7123</v>
      </c>
    </row>
    <row r="1461" spans="2:44" hidden="1" x14ac:dyDescent="0.3">
      <c r="B1461" t="s">
        <v>480</v>
      </c>
      <c r="C1461" t="s">
        <v>7065</v>
      </c>
      <c r="D1461" s="25">
        <v>0.67708333333333337</v>
      </c>
      <c r="E1461" t="s">
        <v>632</v>
      </c>
      <c r="F1461" t="s">
        <v>644</v>
      </c>
      <c r="H1461">
        <v>41.5</v>
      </c>
      <c r="I1461">
        <v>25.5</v>
      </c>
      <c r="J1461">
        <v>33</v>
      </c>
      <c r="K1461">
        <v>67</v>
      </c>
      <c r="L1461">
        <v>58.5</v>
      </c>
      <c r="M1461">
        <v>74.5</v>
      </c>
      <c r="N1461">
        <v>36.700000000000003</v>
      </c>
      <c r="O1461">
        <v>39.6</v>
      </c>
      <c r="P1461">
        <v>23.7</v>
      </c>
      <c r="Q1461">
        <v>75</v>
      </c>
      <c r="R1461">
        <v>89</v>
      </c>
      <c r="S1461">
        <v>71</v>
      </c>
      <c r="T1461">
        <v>29</v>
      </c>
      <c r="U1461">
        <v>34.299999999999997</v>
      </c>
      <c r="V1461">
        <v>71.7</v>
      </c>
      <c r="W1461">
        <v>28.3</v>
      </c>
      <c r="X1461" t="str">
        <f>VLOOKUP(E1461,'Transform table'!A:B,2,0)</f>
        <v>Vikingur Olafsvik</v>
      </c>
      <c r="Y1461" t="str">
        <f>VLOOKUP(F1461,'Transform table'!A:B,2,0)</f>
        <v>Selfoss</v>
      </c>
      <c r="Z1461" t="str">
        <f t="shared" si="8"/>
        <v>10/08/2026Vikingur OlafsvikSelfoss</v>
      </c>
      <c r="AA1461" t="e">
        <f>VLOOKUP($Z1461,'oddspedia-matches'!$A:$AD,AA$2,0)</f>
        <v>#N/A</v>
      </c>
      <c r="AB1461" t="e">
        <f>VLOOKUP($Z1461,'oddspedia-matches'!$A:$AD,AB$2,0)</f>
        <v>#N/A</v>
      </c>
      <c r="AC1461" t="e">
        <f>VLOOKUP($Z1461,'oddspedia-matches'!$A:$AD,AC$2,0)</f>
        <v>#N/A</v>
      </c>
      <c r="AD1461" t="e">
        <f>VLOOKUP($Z1461,'oddspedia-matches'!$A:$AD,AD$2,0)</f>
        <v>#N/A</v>
      </c>
      <c r="AE1461" t="e">
        <f>VLOOKUP($Z1461,'oddspedia-matches'!$A:$AD,AE$2,0)</f>
        <v>#N/A</v>
      </c>
      <c r="AF1461" t="e">
        <f>VLOOKUP($Z1461,'oddspedia-matches'!$A:$AD,AF$2,0)</f>
        <v>#N/A</v>
      </c>
      <c r="AG1461" t="e">
        <f>VLOOKUP($Z1461,'oddspedia-matches'!$A:$AD,AG$2,0)</f>
        <v>#N/A</v>
      </c>
      <c r="AH1461" t="e">
        <f>VLOOKUP($Z1461,'oddspedia-matches'!$A:$AD,AH$2,0)</f>
        <v>#N/A</v>
      </c>
      <c r="AI1461" t="e">
        <f>VLOOKUP($Z1461,'oddspedia-matches'!$A:$AD,AI$2,0)</f>
        <v>#N/A</v>
      </c>
      <c r="AJ1461" t="e">
        <f>VLOOKUP($Z1461,'oddspedia-matches'!$A:$AD,AJ$2,0)</f>
        <v>#N/A</v>
      </c>
      <c r="AK1461" t="e">
        <f>VLOOKUP($Z1461,'oddspedia-matches'!$A:$AD,AK$2,0)</f>
        <v>#N/A</v>
      </c>
      <c r="AL1461" t="e">
        <f>VLOOKUP($Z1461,'oddspedia-matches'!$A:$AD,AL$2,0)</f>
        <v>#N/A</v>
      </c>
      <c r="AM1461" t="e">
        <f>VLOOKUP($Z1461,'oddspedia-matches'!$A:$AD,AM$2,0)</f>
        <v>#N/A</v>
      </c>
      <c r="AN1461" t="e">
        <f>VLOOKUP($Z1461,'oddspedia-matches'!$A:$AD,AN$2,0)</f>
        <v>#N/A</v>
      </c>
      <c r="AO1461" t="e">
        <f>VLOOKUP($Z1461,'oddspedia-matches'!$A:$AD,AO$2,0)</f>
        <v>#N/A</v>
      </c>
      <c r="AP1461" t="e">
        <f>VLOOKUP($Z1461,'oddspedia-matches'!$A:$AD,AP$2,0)</f>
        <v>#N/A</v>
      </c>
      <c r="AQ1461" t="e">
        <f>VLOOKUP($Z1461,'oddspedia-matches'!$A:$AD,AQ$2,0)</f>
        <v>#N/A</v>
      </c>
    </row>
    <row r="1462" spans="2:44" hidden="1" x14ac:dyDescent="0.3">
      <c r="B1462" t="s">
        <v>4813</v>
      </c>
      <c r="C1462" t="s">
        <v>7065</v>
      </c>
      <c r="D1462" s="25">
        <v>0.6875</v>
      </c>
      <c r="E1462" t="s">
        <v>6363</v>
      </c>
      <c r="F1462" t="s">
        <v>5322</v>
      </c>
      <c r="H1462">
        <v>36</v>
      </c>
      <c r="I1462">
        <v>29.3</v>
      </c>
      <c r="J1462">
        <v>34.700000000000003</v>
      </c>
      <c r="K1462">
        <v>65.3</v>
      </c>
      <c r="L1462">
        <v>64</v>
      </c>
      <c r="M1462">
        <v>70.7</v>
      </c>
      <c r="N1462">
        <v>27.3</v>
      </c>
      <c r="O1462">
        <v>42</v>
      </c>
      <c r="P1462">
        <v>30.7</v>
      </c>
      <c r="Q1462">
        <v>72.2</v>
      </c>
      <c r="R1462">
        <v>74.400000000000006</v>
      </c>
      <c r="S1462">
        <v>48.1</v>
      </c>
      <c r="T1462">
        <v>51.9</v>
      </c>
      <c r="U1462">
        <v>57.4</v>
      </c>
      <c r="V1462">
        <v>54.2</v>
      </c>
      <c r="W1462">
        <v>45.8</v>
      </c>
      <c r="X1462" t="e">
        <f>VLOOKUP(E1462,'Transform table'!A:B,2,0)</f>
        <v>#N/A</v>
      </c>
      <c r="Y1462" t="str">
        <f>VLOOKUP(F1462,'Transform table'!A:B,2,0)</f>
        <v>Estudiantes de Merida</v>
      </c>
      <c r="Z1462" t="e">
        <f t="shared" si="8"/>
        <v>#N/A</v>
      </c>
      <c r="AA1462" t="e">
        <f>VLOOKUP($Z1462,'oddspedia-matches'!$A:$AD,AA$2,0)</f>
        <v>#N/A</v>
      </c>
      <c r="AB1462" t="e">
        <f>VLOOKUP($Z1462,'oddspedia-matches'!$A:$AD,AB$2,0)</f>
        <v>#N/A</v>
      </c>
      <c r="AC1462" t="e">
        <f>VLOOKUP($Z1462,'oddspedia-matches'!$A:$AD,AC$2,0)</f>
        <v>#N/A</v>
      </c>
      <c r="AD1462" t="e">
        <f>VLOOKUP($Z1462,'oddspedia-matches'!$A:$AD,AD$2,0)</f>
        <v>#N/A</v>
      </c>
      <c r="AE1462" t="e">
        <f>VLOOKUP($Z1462,'oddspedia-matches'!$A:$AD,AE$2,0)</f>
        <v>#N/A</v>
      </c>
      <c r="AF1462" t="e">
        <f>VLOOKUP($Z1462,'oddspedia-matches'!$A:$AD,AF$2,0)</f>
        <v>#N/A</v>
      </c>
      <c r="AG1462" t="e">
        <f>VLOOKUP($Z1462,'oddspedia-matches'!$A:$AD,AG$2,0)</f>
        <v>#N/A</v>
      </c>
      <c r="AH1462" t="e">
        <f>VLOOKUP($Z1462,'oddspedia-matches'!$A:$AD,AH$2,0)</f>
        <v>#N/A</v>
      </c>
      <c r="AI1462" t="e">
        <f>VLOOKUP($Z1462,'oddspedia-matches'!$A:$AD,AI$2,0)</f>
        <v>#N/A</v>
      </c>
      <c r="AJ1462" t="e">
        <f>VLOOKUP($Z1462,'oddspedia-matches'!$A:$AD,AJ$2,0)</f>
        <v>#N/A</v>
      </c>
      <c r="AK1462" t="e">
        <f>VLOOKUP($Z1462,'oddspedia-matches'!$A:$AD,AK$2,0)</f>
        <v>#N/A</v>
      </c>
      <c r="AL1462" t="e">
        <f>VLOOKUP($Z1462,'oddspedia-matches'!$A:$AD,AL$2,0)</f>
        <v>#N/A</v>
      </c>
      <c r="AM1462" t="e">
        <f>VLOOKUP($Z1462,'oddspedia-matches'!$A:$AD,AM$2,0)</f>
        <v>#N/A</v>
      </c>
      <c r="AN1462" t="e">
        <f>VLOOKUP($Z1462,'oddspedia-matches'!$A:$AD,AN$2,0)</f>
        <v>#N/A</v>
      </c>
      <c r="AO1462" t="e">
        <f>VLOOKUP($Z1462,'oddspedia-matches'!$A:$AD,AO$2,0)</f>
        <v>#N/A</v>
      </c>
      <c r="AP1462" t="e">
        <f>VLOOKUP($Z1462,'oddspedia-matches'!$A:$AD,AP$2,0)</f>
        <v>#N/A</v>
      </c>
      <c r="AQ1462" t="e">
        <f>VLOOKUP($Z1462,'oddspedia-matches'!$A:$AD,AQ$2,0)</f>
        <v>#N/A</v>
      </c>
    </row>
    <row r="1463" spans="2:44" hidden="1" x14ac:dyDescent="0.3">
      <c r="B1463" t="s">
        <v>487</v>
      </c>
      <c r="C1463" t="s">
        <v>7065</v>
      </c>
      <c r="D1463" s="25">
        <v>0.75</v>
      </c>
      <c r="E1463" t="s">
        <v>1184</v>
      </c>
      <c r="F1463" t="s">
        <v>193</v>
      </c>
      <c r="H1463">
        <v>39.799999999999997</v>
      </c>
      <c r="I1463">
        <v>31.6</v>
      </c>
      <c r="J1463">
        <v>28.6</v>
      </c>
      <c r="K1463">
        <v>71.400000000000006</v>
      </c>
      <c r="L1463">
        <v>60.2</v>
      </c>
      <c r="M1463">
        <v>68.400000000000006</v>
      </c>
      <c r="N1463" t="s">
        <v>20</v>
      </c>
      <c r="O1463" t="s">
        <v>20</v>
      </c>
      <c r="P1463" t="s">
        <v>20</v>
      </c>
      <c r="Q1463" t="s">
        <v>20</v>
      </c>
      <c r="R1463">
        <v>65.599999999999994</v>
      </c>
      <c r="S1463">
        <v>37.5</v>
      </c>
      <c r="T1463">
        <v>62.5</v>
      </c>
      <c r="U1463">
        <v>67.599999999999994</v>
      </c>
      <c r="V1463">
        <v>45.3</v>
      </c>
      <c r="W1463">
        <v>54.7</v>
      </c>
      <c r="X1463" t="str">
        <f>VLOOKUP(E1463,'Transform table'!A:B,2,0)</f>
        <v>Aguilas Pereira</v>
      </c>
      <c r="Y1463" t="str">
        <f>VLOOKUP(F1463,'Transform table'!A:B,2,0)</f>
        <v>Llaneros</v>
      </c>
      <c r="Z1463" t="str">
        <f t="shared" si="8"/>
        <v>10/08/2026Aguilas PereiraLlaneros</v>
      </c>
      <c r="AA1463" t="e">
        <f>VLOOKUP($Z1463,'oddspedia-matches'!$A:$AD,AA$2,0)</f>
        <v>#N/A</v>
      </c>
      <c r="AB1463" t="e">
        <f>VLOOKUP($Z1463,'oddspedia-matches'!$A:$AD,AB$2,0)</f>
        <v>#N/A</v>
      </c>
      <c r="AC1463" t="e">
        <f>VLOOKUP($Z1463,'oddspedia-matches'!$A:$AD,AC$2,0)</f>
        <v>#N/A</v>
      </c>
      <c r="AD1463" t="e">
        <f>VLOOKUP($Z1463,'oddspedia-matches'!$A:$AD,AD$2,0)</f>
        <v>#N/A</v>
      </c>
      <c r="AE1463" t="e">
        <f>VLOOKUP($Z1463,'oddspedia-matches'!$A:$AD,AE$2,0)</f>
        <v>#N/A</v>
      </c>
      <c r="AF1463" t="e">
        <f>VLOOKUP($Z1463,'oddspedia-matches'!$A:$AD,AF$2,0)</f>
        <v>#N/A</v>
      </c>
      <c r="AG1463" t="e">
        <f>VLOOKUP($Z1463,'oddspedia-matches'!$A:$AD,AG$2,0)</f>
        <v>#N/A</v>
      </c>
      <c r="AH1463" t="e">
        <f>VLOOKUP($Z1463,'oddspedia-matches'!$A:$AD,AH$2,0)</f>
        <v>#N/A</v>
      </c>
      <c r="AI1463" t="e">
        <f>VLOOKUP($Z1463,'oddspedia-matches'!$A:$AD,AI$2,0)</f>
        <v>#N/A</v>
      </c>
      <c r="AJ1463" t="e">
        <f>VLOOKUP($Z1463,'oddspedia-matches'!$A:$AD,AJ$2,0)</f>
        <v>#N/A</v>
      </c>
      <c r="AK1463" t="e">
        <f>VLOOKUP($Z1463,'oddspedia-matches'!$A:$AD,AK$2,0)</f>
        <v>#N/A</v>
      </c>
      <c r="AL1463" t="e">
        <f>VLOOKUP($Z1463,'oddspedia-matches'!$A:$AD,AL$2,0)</f>
        <v>#N/A</v>
      </c>
      <c r="AM1463" t="e">
        <f>VLOOKUP($Z1463,'oddspedia-matches'!$A:$AD,AM$2,0)</f>
        <v>#N/A</v>
      </c>
      <c r="AN1463" t="e">
        <f>VLOOKUP($Z1463,'oddspedia-matches'!$A:$AD,AN$2,0)</f>
        <v>#N/A</v>
      </c>
      <c r="AO1463" t="e">
        <f>VLOOKUP($Z1463,'oddspedia-matches'!$A:$AD,AO$2,0)</f>
        <v>#N/A</v>
      </c>
      <c r="AP1463" t="e">
        <f>VLOOKUP($Z1463,'oddspedia-matches'!$A:$AD,AP$2,0)</f>
        <v>#N/A</v>
      </c>
      <c r="AQ1463" t="e">
        <f>VLOOKUP($Z1463,'oddspedia-matches'!$A:$AD,AQ$2,0)</f>
        <v>#N/A</v>
      </c>
    </row>
    <row r="1464" spans="2:44" hidden="1" x14ac:dyDescent="0.3">
      <c r="B1464" t="s">
        <v>483</v>
      </c>
      <c r="C1464" t="s">
        <v>7065</v>
      </c>
      <c r="D1464" s="25">
        <v>0.75</v>
      </c>
      <c r="E1464" t="s">
        <v>190</v>
      </c>
      <c r="F1464" t="s">
        <v>1270</v>
      </c>
      <c r="H1464">
        <v>33.4</v>
      </c>
      <c r="I1464">
        <v>33.799999999999997</v>
      </c>
      <c r="J1464">
        <v>32.799999999999997</v>
      </c>
      <c r="K1464">
        <v>67.2</v>
      </c>
      <c r="L1464">
        <v>66.599999999999994</v>
      </c>
      <c r="M1464">
        <v>66.2</v>
      </c>
      <c r="N1464">
        <v>26.1</v>
      </c>
      <c r="O1464">
        <v>50.2</v>
      </c>
      <c r="P1464">
        <v>23.7</v>
      </c>
      <c r="Q1464">
        <v>59.6</v>
      </c>
      <c r="R1464">
        <v>60.4</v>
      </c>
      <c r="S1464">
        <v>32</v>
      </c>
      <c r="T1464">
        <v>68</v>
      </c>
      <c r="U1464">
        <v>72.5</v>
      </c>
      <c r="V1464">
        <v>41.1</v>
      </c>
      <c r="W1464">
        <v>58.9</v>
      </c>
      <c r="X1464" t="str">
        <f>VLOOKUP(E1464,'Transform table'!A:B,2,0)</f>
        <v>Leones FC</v>
      </c>
      <c r="Y1464" t="str">
        <f>VLOOKUP(F1464,'Transform table'!A:B,2,0)</f>
        <v>Real Soacha</v>
      </c>
      <c r="Z1464" t="str">
        <f t="shared" si="8"/>
        <v>10/08/2026Leones FCReal Soacha</v>
      </c>
      <c r="AA1464" t="e">
        <f>VLOOKUP($Z1464,'oddspedia-matches'!$A:$AD,AA$2,0)</f>
        <v>#N/A</v>
      </c>
      <c r="AB1464" t="e">
        <f>VLOOKUP($Z1464,'oddspedia-matches'!$A:$AD,AB$2,0)</f>
        <v>#N/A</v>
      </c>
      <c r="AC1464" t="e">
        <f>VLOOKUP($Z1464,'oddspedia-matches'!$A:$AD,AC$2,0)</f>
        <v>#N/A</v>
      </c>
      <c r="AD1464" t="e">
        <f>VLOOKUP($Z1464,'oddspedia-matches'!$A:$AD,AD$2,0)</f>
        <v>#N/A</v>
      </c>
      <c r="AE1464" t="e">
        <f>VLOOKUP($Z1464,'oddspedia-matches'!$A:$AD,AE$2,0)</f>
        <v>#N/A</v>
      </c>
      <c r="AF1464" t="e">
        <f>VLOOKUP($Z1464,'oddspedia-matches'!$A:$AD,AF$2,0)</f>
        <v>#N/A</v>
      </c>
      <c r="AG1464" t="e">
        <f>VLOOKUP($Z1464,'oddspedia-matches'!$A:$AD,AG$2,0)</f>
        <v>#N/A</v>
      </c>
      <c r="AH1464" t="e">
        <f>VLOOKUP($Z1464,'oddspedia-matches'!$A:$AD,AH$2,0)</f>
        <v>#N/A</v>
      </c>
      <c r="AI1464" t="e">
        <f>VLOOKUP($Z1464,'oddspedia-matches'!$A:$AD,AI$2,0)</f>
        <v>#N/A</v>
      </c>
      <c r="AJ1464" t="e">
        <f>VLOOKUP($Z1464,'oddspedia-matches'!$A:$AD,AJ$2,0)</f>
        <v>#N/A</v>
      </c>
      <c r="AK1464" t="e">
        <f>VLOOKUP($Z1464,'oddspedia-matches'!$A:$AD,AK$2,0)</f>
        <v>#N/A</v>
      </c>
      <c r="AL1464" t="e">
        <f>VLOOKUP($Z1464,'oddspedia-matches'!$A:$AD,AL$2,0)</f>
        <v>#N/A</v>
      </c>
      <c r="AM1464" t="e">
        <f>VLOOKUP($Z1464,'oddspedia-matches'!$A:$AD,AM$2,0)</f>
        <v>#N/A</v>
      </c>
      <c r="AN1464" t="e">
        <f>VLOOKUP($Z1464,'oddspedia-matches'!$A:$AD,AN$2,0)</f>
        <v>#N/A</v>
      </c>
      <c r="AO1464" t="e">
        <f>VLOOKUP($Z1464,'oddspedia-matches'!$A:$AD,AO$2,0)</f>
        <v>#N/A</v>
      </c>
      <c r="AP1464" t="e">
        <f>VLOOKUP($Z1464,'oddspedia-matches'!$A:$AD,AP$2,0)</f>
        <v>#N/A</v>
      </c>
      <c r="AQ1464" t="e">
        <f>VLOOKUP($Z1464,'oddspedia-matches'!$A:$AD,AQ$2,0)</f>
        <v>#N/A</v>
      </c>
      <c r="AR1464" t="s">
        <v>7123</v>
      </c>
    </row>
    <row r="1465" spans="2:44" hidden="1" x14ac:dyDescent="0.3">
      <c r="B1465" t="s">
        <v>452</v>
      </c>
      <c r="C1465" t="s">
        <v>7065</v>
      </c>
      <c r="D1465" s="25">
        <v>0.77083333333333337</v>
      </c>
      <c r="E1465" t="s">
        <v>228</v>
      </c>
      <c r="F1465" t="s">
        <v>238</v>
      </c>
      <c r="H1465">
        <v>32</v>
      </c>
      <c r="I1465">
        <v>31.9</v>
      </c>
      <c r="J1465">
        <v>36.1</v>
      </c>
      <c r="K1465">
        <v>63.9</v>
      </c>
      <c r="L1465">
        <v>68</v>
      </c>
      <c r="M1465">
        <v>68.099999999999994</v>
      </c>
      <c r="N1465">
        <v>24.9</v>
      </c>
      <c r="O1465">
        <v>51.7</v>
      </c>
      <c r="P1465">
        <v>23.4</v>
      </c>
      <c r="Q1465">
        <v>57.4</v>
      </c>
      <c r="R1465">
        <v>66.400000000000006</v>
      </c>
      <c r="S1465">
        <v>38.299999999999997</v>
      </c>
      <c r="T1465">
        <v>61.7</v>
      </c>
      <c r="U1465">
        <v>66.599999999999994</v>
      </c>
      <c r="V1465">
        <v>46.3</v>
      </c>
      <c r="W1465">
        <v>53.7</v>
      </c>
      <c r="X1465" t="str">
        <f>VLOOKUP(E1465,'Transform table'!A:B,2,0)</f>
        <v>Libertad Loja</v>
      </c>
      <c r="Y1465" t="str">
        <f>VLOOKUP(F1465,'Transform table'!A:B,2,0)</f>
        <v>CD Uni Catolica del Ecuador</v>
      </c>
      <c r="Z1465" t="str">
        <f t="shared" si="8"/>
        <v>10/08/2026Libertad LojaCD Uni Catolica del Ecuador</v>
      </c>
      <c r="AA1465" t="e">
        <f>VLOOKUP($Z1465,'oddspedia-matches'!$A:$AD,AA$2,0)</f>
        <v>#N/A</v>
      </c>
      <c r="AB1465" t="e">
        <f>VLOOKUP($Z1465,'oddspedia-matches'!$A:$AD,AB$2,0)</f>
        <v>#N/A</v>
      </c>
      <c r="AC1465" t="e">
        <f>VLOOKUP($Z1465,'oddspedia-matches'!$A:$AD,AC$2,0)</f>
        <v>#N/A</v>
      </c>
      <c r="AD1465" t="e">
        <f>VLOOKUP($Z1465,'oddspedia-matches'!$A:$AD,AD$2,0)</f>
        <v>#N/A</v>
      </c>
      <c r="AE1465" t="e">
        <f>VLOOKUP($Z1465,'oddspedia-matches'!$A:$AD,AE$2,0)</f>
        <v>#N/A</v>
      </c>
      <c r="AF1465" t="e">
        <f>VLOOKUP($Z1465,'oddspedia-matches'!$A:$AD,AF$2,0)</f>
        <v>#N/A</v>
      </c>
      <c r="AG1465" t="e">
        <f>VLOOKUP($Z1465,'oddspedia-matches'!$A:$AD,AG$2,0)</f>
        <v>#N/A</v>
      </c>
      <c r="AH1465" t="e">
        <f>VLOOKUP($Z1465,'oddspedia-matches'!$A:$AD,AH$2,0)</f>
        <v>#N/A</v>
      </c>
      <c r="AI1465" t="e">
        <f>VLOOKUP($Z1465,'oddspedia-matches'!$A:$AD,AI$2,0)</f>
        <v>#N/A</v>
      </c>
      <c r="AJ1465" t="e">
        <f>VLOOKUP($Z1465,'oddspedia-matches'!$A:$AD,AJ$2,0)</f>
        <v>#N/A</v>
      </c>
      <c r="AK1465" t="e">
        <f>VLOOKUP($Z1465,'oddspedia-matches'!$A:$AD,AK$2,0)</f>
        <v>#N/A</v>
      </c>
      <c r="AL1465" t="e">
        <f>VLOOKUP($Z1465,'oddspedia-matches'!$A:$AD,AL$2,0)</f>
        <v>#N/A</v>
      </c>
      <c r="AM1465" t="e">
        <f>VLOOKUP($Z1465,'oddspedia-matches'!$A:$AD,AM$2,0)</f>
        <v>#N/A</v>
      </c>
      <c r="AN1465" t="e">
        <f>VLOOKUP($Z1465,'oddspedia-matches'!$A:$AD,AN$2,0)</f>
        <v>#N/A</v>
      </c>
      <c r="AO1465" t="e">
        <f>VLOOKUP($Z1465,'oddspedia-matches'!$A:$AD,AO$2,0)</f>
        <v>#N/A</v>
      </c>
      <c r="AP1465" t="e">
        <f>VLOOKUP($Z1465,'oddspedia-matches'!$A:$AD,AP$2,0)</f>
        <v>#N/A</v>
      </c>
      <c r="AQ1465" t="e">
        <f>VLOOKUP($Z1465,'oddspedia-matches'!$A:$AD,AQ$2,0)</f>
        <v>#N/A</v>
      </c>
    </row>
    <row r="1466" spans="2:44" hidden="1" x14ac:dyDescent="0.3">
      <c r="B1466" t="s">
        <v>479</v>
      </c>
      <c r="C1466" t="s">
        <v>7065</v>
      </c>
      <c r="D1466" s="25">
        <v>0.77083333333333337</v>
      </c>
      <c r="E1466" t="s">
        <v>1157</v>
      </c>
      <c r="F1466" t="s">
        <v>176</v>
      </c>
      <c r="H1466">
        <v>42.5</v>
      </c>
      <c r="I1466">
        <v>28.4</v>
      </c>
      <c r="J1466">
        <v>29.1</v>
      </c>
      <c r="K1466">
        <v>70.900000000000006</v>
      </c>
      <c r="L1466">
        <v>57.5</v>
      </c>
      <c r="M1466">
        <v>71.599999999999994</v>
      </c>
      <c r="N1466">
        <v>29.7</v>
      </c>
      <c r="O1466">
        <v>46.8</v>
      </c>
      <c r="P1466">
        <v>23.4</v>
      </c>
      <c r="Q1466">
        <v>64.400000000000006</v>
      </c>
      <c r="R1466">
        <v>75.7</v>
      </c>
      <c r="S1466">
        <v>49.8</v>
      </c>
      <c r="T1466">
        <v>50.2</v>
      </c>
      <c r="U1466">
        <v>55.9</v>
      </c>
      <c r="V1466">
        <v>55</v>
      </c>
      <c r="W1466">
        <v>45</v>
      </c>
      <c r="X1466" t="str">
        <f>VLOOKUP(E1466,'Transform table'!A:B,2,0)</f>
        <v>Club Libertad</v>
      </c>
      <c r="Y1466" t="str">
        <f>VLOOKUP(F1466,'Transform table'!A:B,2,0)</f>
        <v>Sportivo Trinidense</v>
      </c>
      <c r="Z1466" t="str">
        <f t="shared" si="8"/>
        <v>10/08/2026Club LibertadSportivo Trinidense</v>
      </c>
      <c r="AA1466" t="e">
        <f>VLOOKUP($Z1466,'oddspedia-matches'!$A:$AD,AA$2,0)</f>
        <v>#N/A</v>
      </c>
      <c r="AB1466" t="e">
        <f>VLOOKUP($Z1466,'oddspedia-matches'!$A:$AD,AB$2,0)</f>
        <v>#N/A</v>
      </c>
      <c r="AC1466" t="e">
        <f>VLOOKUP($Z1466,'oddspedia-matches'!$A:$AD,AC$2,0)</f>
        <v>#N/A</v>
      </c>
      <c r="AD1466" t="e">
        <f>VLOOKUP($Z1466,'oddspedia-matches'!$A:$AD,AD$2,0)</f>
        <v>#N/A</v>
      </c>
      <c r="AE1466" t="e">
        <f>VLOOKUP($Z1466,'oddspedia-matches'!$A:$AD,AE$2,0)</f>
        <v>#N/A</v>
      </c>
      <c r="AF1466" t="e">
        <f>VLOOKUP($Z1466,'oddspedia-matches'!$A:$AD,AF$2,0)</f>
        <v>#N/A</v>
      </c>
      <c r="AG1466" t="e">
        <f>VLOOKUP($Z1466,'oddspedia-matches'!$A:$AD,AG$2,0)</f>
        <v>#N/A</v>
      </c>
      <c r="AH1466" t="e">
        <f>VLOOKUP($Z1466,'oddspedia-matches'!$A:$AD,AH$2,0)</f>
        <v>#N/A</v>
      </c>
      <c r="AI1466" t="e">
        <f>VLOOKUP($Z1466,'oddspedia-matches'!$A:$AD,AI$2,0)</f>
        <v>#N/A</v>
      </c>
      <c r="AJ1466" t="e">
        <f>VLOOKUP($Z1466,'oddspedia-matches'!$A:$AD,AJ$2,0)</f>
        <v>#N/A</v>
      </c>
      <c r="AK1466" t="e">
        <f>VLOOKUP($Z1466,'oddspedia-matches'!$A:$AD,AK$2,0)</f>
        <v>#N/A</v>
      </c>
      <c r="AL1466" t="e">
        <f>VLOOKUP($Z1466,'oddspedia-matches'!$A:$AD,AL$2,0)</f>
        <v>#N/A</v>
      </c>
      <c r="AM1466" t="e">
        <f>VLOOKUP($Z1466,'oddspedia-matches'!$A:$AD,AM$2,0)</f>
        <v>#N/A</v>
      </c>
      <c r="AN1466" t="e">
        <f>VLOOKUP($Z1466,'oddspedia-matches'!$A:$AD,AN$2,0)</f>
        <v>#N/A</v>
      </c>
      <c r="AO1466" t="e">
        <f>VLOOKUP($Z1466,'oddspedia-matches'!$A:$AD,AO$2,0)</f>
        <v>#N/A</v>
      </c>
      <c r="AP1466" t="e">
        <f>VLOOKUP($Z1466,'oddspedia-matches'!$A:$AD,AP$2,0)</f>
        <v>#N/A</v>
      </c>
      <c r="AQ1466" t="e">
        <f>VLOOKUP($Z1466,'oddspedia-matches'!$A:$AD,AQ$2,0)</f>
        <v>#N/A</v>
      </c>
    </row>
    <row r="1467" spans="2:44" hidden="1" x14ac:dyDescent="0.3">
      <c r="B1467" t="s">
        <v>470</v>
      </c>
      <c r="C1467" t="s">
        <v>7065</v>
      </c>
      <c r="D1467" s="25">
        <v>0.79166666666666663</v>
      </c>
      <c r="E1467" t="s">
        <v>198</v>
      </c>
      <c r="F1467" t="s">
        <v>104</v>
      </c>
      <c r="H1467">
        <v>34.299999999999997</v>
      </c>
      <c r="I1467">
        <v>33.5</v>
      </c>
      <c r="J1467">
        <v>32.200000000000003</v>
      </c>
      <c r="K1467">
        <v>67.8</v>
      </c>
      <c r="L1467">
        <v>65.7</v>
      </c>
      <c r="M1467">
        <v>66.5</v>
      </c>
      <c r="N1467">
        <v>23.7</v>
      </c>
      <c r="O1467">
        <v>55</v>
      </c>
      <c r="P1467">
        <v>21.4</v>
      </c>
      <c r="Q1467">
        <v>52.7</v>
      </c>
      <c r="R1467">
        <v>61</v>
      </c>
      <c r="S1467">
        <v>32.6</v>
      </c>
      <c r="T1467">
        <v>67.400000000000006</v>
      </c>
      <c r="U1467">
        <v>72</v>
      </c>
      <c r="V1467">
        <v>41.5</v>
      </c>
      <c r="W1467">
        <v>58.5</v>
      </c>
      <c r="X1467" t="str">
        <f>VLOOKUP(E1467,'Transform table'!A:B,2,0)</f>
        <v>Banfield</v>
      </c>
      <c r="Y1467" t="str">
        <f>VLOOKUP(F1467,'Transform table'!A:B,2,0)</f>
        <v>Belgrano</v>
      </c>
      <c r="Z1467" t="str">
        <f t="shared" si="8"/>
        <v>10/08/2026BanfieldBelgrano</v>
      </c>
      <c r="AA1467" t="e">
        <f>VLOOKUP($Z1467,'oddspedia-matches'!$A:$AD,AA$2,0)</f>
        <v>#N/A</v>
      </c>
      <c r="AB1467" t="e">
        <f>VLOOKUP($Z1467,'oddspedia-matches'!$A:$AD,AB$2,0)</f>
        <v>#N/A</v>
      </c>
      <c r="AC1467" t="e">
        <f>VLOOKUP($Z1467,'oddspedia-matches'!$A:$AD,AC$2,0)</f>
        <v>#N/A</v>
      </c>
      <c r="AD1467" t="e">
        <f>VLOOKUP($Z1467,'oddspedia-matches'!$A:$AD,AD$2,0)</f>
        <v>#N/A</v>
      </c>
      <c r="AE1467" t="e">
        <f>VLOOKUP($Z1467,'oddspedia-matches'!$A:$AD,AE$2,0)</f>
        <v>#N/A</v>
      </c>
      <c r="AF1467" t="e">
        <f>VLOOKUP($Z1467,'oddspedia-matches'!$A:$AD,AF$2,0)</f>
        <v>#N/A</v>
      </c>
      <c r="AG1467" t="e">
        <f>VLOOKUP($Z1467,'oddspedia-matches'!$A:$AD,AG$2,0)</f>
        <v>#N/A</v>
      </c>
      <c r="AH1467" t="e">
        <f>VLOOKUP($Z1467,'oddspedia-matches'!$A:$AD,AH$2,0)</f>
        <v>#N/A</v>
      </c>
      <c r="AI1467" t="e">
        <f>VLOOKUP($Z1467,'oddspedia-matches'!$A:$AD,AI$2,0)</f>
        <v>#N/A</v>
      </c>
      <c r="AJ1467" t="e">
        <f>VLOOKUP($Z1467,'oddspedia-matches'!$A:$AD,AJ$2,0)</f>
        <v>#N/A</v>
      </c>
      <c r="AK1467" t="e">
        <f>VLOOKUP($Z1467,'oddspedia-matches'!$A:$AD,AK$2,0)</f>
        <v>#N/A</v>
      </c>
      <c r="AL1467" t="e">
        <f>VLOOKUP($Z1467,'oddspedia-matches'!$A:$AD,AL$2,0)</f>
        <v>#N/A</v>
      </c>
      <c r="AM1467" t="e">
        <f>VLOOKUP($Z1467,'oddspedia-matches'!$A:$AD,AM$2,0)</f>
        <v>#N/A</v>
      </c>
      <c r="AN1467" t="e">
        <f>VLOOKUP($Z1467,'oddspedia-matches'!$A:$AD,AN$2,0)</f>
        <v>#N/A</v>
      </c>
      <c r="AO1467" t="e">
        <f>VLOOKUP($Z1467,'oddspedia-matches'!$A:$AD,AO$2,0)</f>
        <v>#N/A</v>
      </c>
      <c r="AP1467" t="e">
        <f>VLOOKUP($Z1467,'oddspedia-matches'!$A:$AD,AP$2,0)</f>
        <v>#N/A</v>
      </c>
      <c r="AQ1467" t="e">
        <f>VLOOKUP($Z1467,'oddspedia-matches'!$A:$AD,AQ$2,0)</f>
        <v>#N/A</v>
      </c>
    </row>
    <row r="1468" spans="2:44" hidden="1" x14ac:dyDescent="0.3">
      <c r="B1468" t="s">
        <v>486</v>
      </c>
      <c r="C1468" t="s">
        <v>7065</v>
      </c>
      <c r="D1468" s="25">
        <v>0.79166666666666663</v>
      </c>
      <c r="E1468" t="s">
        <v>740</v>
      </c>
      <c r="F1468" t="s">
        <v>1041</v>
      </c>
      <c r="H1468">
        <v>44.8</v>
      </c>
      <c r="I1468">
        <v>29.9</v>
      </c>
      <c r="J1468">
        <v>25.3</v>
      </c>
      <c r="K1468">
        <v>74.7</v>
      </c>
      <c r="L1468">
        <v>55.2</v>
      </c>
      <c r="M1468">
        <v>70.099999999999994</v>
      </c>
      <c r="N1468">
        <v>36</v>
      </c>
      <c r="O1468">
        <v>43.1</v>
      </c>
      <c r="P1468">
        <v>20.8</v>
      </c>
      <c r="Q1468">
        <v>69.2</v>
      </c>
      <c r="R1468">
        <v>68.8</v>
      </c>
      <c r="S1468">
        <v>41.1</v>
      </c>
      <c r="T1468">
        <v>58.9</v>
      </c>
      <c r="U1468">
        <v>64.5</v>
      </c>
      <c r="V1468">
        <v>47.4</v>
      </c>
      <c r="W1468">
        <v>52.6</v>
      </c>
      <c r="X1468" t="str">
        <f>VLOOKUP(E1468,'Transform table'!A:B,2,0)</f>
        <v>Deportivo Maldonado</v>
      </c>
      <c r="Y1468" t="str">
        <f>VLOOKUP(F1468,'Transform table'!A:B,2,0)</f>
        <v>Racing Club Montevideo</v>
      </c>
      <c r="Z1468" t="str">
        <f t="shared" si="8"/>
        <v>10/08/2026Deportivo MaldonadoRacing Club Montevideo</v>
      </c>
      <c r="AA1468" t="e">
        <f>VLOOKUP($Z1468,'oddspedia-matches'!$A:$AD,AA$2,0)</f>
        <v>#N/A</v>
      </c>
      <c r="AB1468" t="e">
        <f>VLOOKUP($Z1468,'oddspedia-matches'!$A:$AD,AB$2,0)</f>
        <v>#N/A</v>
      </c>
      <c r="AC1468" t="e">
        <f>VLOOKUP($Z1468,'oddspedia-matches'!$A:$AD,AC$2,0)</f>
        <v>#N/A</v>
      </c>
      <c r="AD1468" t="e">
        <f>VLOOKUP($Z1468,'oddspedia-matches'!$A:$AD,AD$2,0)</f>
        <v>#N/A</v>
      </c>
      <c r="AE1468" t="e">
        <f>VLOOKUP($Z1468,'oddspedia-matches'!$A:$AD,AE$2,0)</f>
        <v>#N/A</v>
      </c>
      <c r="AF1468" t="e">
        <f>VLOOKUP($Z1468,'oddspedia-matches'!$A:$AD,AF$2,0)</f>
        <v>#N/A</v>
      </c>
      <c r="AG1468" t="e">
        <f>VLOOKUP($Z1468,'oddspedia-matches'!$A:$AD,AG$2,0)</f>
        <v>#N/A</v>
      </c>
      <c r="AH1468" t="e">
        <f>VLOOKUP($Z1468,'oddspedia-matches'!$A:$AD,AH$2,0)</f>
        <v>#N/A</v>
      </c>
      <c r="AI1468" t="e">
        <f>VLOOKUP($Z1468,'oddspedia-matches'!$A:$AD,AI$2,0)</f>
        <v>#N/A</v>
      </c>
      <c r="AJ1468" t="e">
        <f>VLOOKUP($Z1468,'oddspedia-matches'!$A:$AD,AJ$2,0)</f>
        <v>#N/A</v>
      </c>
      <c r="AK1468" t="e">
        <f>VLOOKUP($Z1468,'oddspedia-matches'!$A:$AD,AK$2,0)</f>
        <v>#N/A</v>
      </c>
      <c r="AL1468" t="e">
        <f>VLOOKUP($Z1468,'oddspedia-matches'!$A:$AD,AL$2,0)</f>
        <v>#N/A</v>
      </c>
      <c r="AM1468" t="e">
        <f>VLOOKUP($Z1468,'oddspedia-matches'!$A:$AD,AM$2,0)</f>
        <v>#N/A</v>
      </c>
      <c r="AN1468" t="e">
        <f>VLOOKUP($Z1468,'oddspedia-matches'!$A:$AD,AN$2,0)</f>
        <v>#N/A</v>
      </c>
      <c r="AO1468" t="e">
        <f>VLOOKUP($Z1468,'oddspedia-matches'!$A:$AD,AO$2,0)</f>
        <v>#N/A</v>
      </c>
      <c r="AP1468" t="e">
        <f>VLOOKUP($Z1468,'oddspedia-matches'!$A:$AD,AP$2,0)</f>
        <v>#N/A</v>
      </c>
      <c r="AQ1468" t="e">
        <f>VLOOKUP($Z1468,'oddspedia-matches'!$A:$AD,AQ$2,0)</f>
        <v>#N/A</v>
      </c>
    </row>
    <row r="1469" spans="2:44" hidden="1" x14ac:dyDescent="0.3">
      <c r="B1469" t="s">
        <v>455</v>
      </c>
      <c r="C1469" t="s">
        <v>7065</v>
      </c>
      <c r="D1469" s="25">
        <v>0.8125</v>
      </c>
      <c r="E1469" t="s">
        <v>49</v>
      </c>
      <c r="F1469" t="s">
        <v>72</v>
      </c>
      <c r="H1469">
        <v>43.1</v>
      </c>
      <c r="I1469">
        <v>28.5</v>
      </c>
      <c r="J1469">
        <v>28.4</v>
      </c>
      <c r="K1469">
        <v>71.599999999999994</v>
      </c>
      <c r="L1469">
        <v>56.9</v>
      </c>
      <c r="M1469">
        <v>71.5</v>
      </c>
      <c r="N1469">
        <v>39.700000000000003</v>
      </c>
      <c r="O1469">
        <v>43.6</v>
      </c>
      <c r="P1469">
        <v>16.7</v>
      </c>
      <c r="Q1469">
        <v>67.2</v>
      </c>
      <c r="R1469">
        <v>75.2</v>
      </c>
      <c r="S1469">
        <v>49.1</v>
      </c>
      <c r="T1469">
        <v>50.9</v>
      </c>
      <c r="U1469">
        <v>56.6</v>
      </c>
      <c r="V1469">
        <v>54.4</v>
      </c>
      <c r="W1469">
        <v>45.6</v>
      </c>
      <c r="X1469" t="str">
        <f>VLOOKUP(E1469,'Transform table'!A:B,2,0)</f>
        <v>Goias</v>
      </c>
      <c r="Y1469" t="str">
        <f>VLOOKUP(F1469,'Transform table'!A:B,2,0)</f>
        <v>Londrina EC</v>
      </c>
      <c r="Z1469" t="str">
        <f t="shared" si="8"/>
        <v>10/08/2026GoiasLondrina EC</v>
      </c>
      <c r="AA1469" t="e">
        <f>VLOOKUP($Z1469,'oddspedia-matches'!$A:$AD,AA$2,0)</f>
        <v>#N/A</v>
      </c>
      <c r="AB1469" t="e">
        <f>VLOOKUP($Z1469,'oddspedia-matches'!$A:$AD,AB$2,0)</f>
        <v>#N/A</v>
      </c>
      <c r="AC1469" t="e">
        <f>VLOOKUP($Z1469,'oddspedia-matches'!$A:$AD,AC$2,0)</f>
        <v>#N/A</v>
      </c>
      <c r="AD1469" t="e">
        <f>VLOOKUP($Z1469,'oddspedia-matches'!$A:$AD,AD$2,0)</f>
        <v>#N/A</v>
      </c>
      <c r="AE1469" t="e">
        <f>VLOOKUP($Z1469,'oddspedia-matches'!$A:$AD,AE$2,0)</f>
        <v>#N/A</v>
      </c>
      <c r="AF1469" t="e">
        <f>VLOOKUP($Z1469,'oddspedia-matches'!$A:$AD,AF$2,0)</f>
        <v>#N/A</v>
      </c>
      <c r="AG1469" t="e">
        <f>VLOOKUP($Z1469,'oddspedia-matches'!$A:$AD,AG$2,0)</f>
        <v>#N/A</v>
      </c>
      <c r="AH1469" t="e">
        <f>VLOOKUP($Z1469,'oddspedia-matches'!$A:$AD,AH$2,0)</f>
        <v>#N/A</v>
      </c>
      <c r="AI1469" t="e">
        <f>VLOOKUP($Z1469,'oddspedia-matches'!$A:$AD,AI$2,0)</f>
        <v>#N/A</v>
      </c>
      <c r="AJ1469" t="e">
        <f>VLOOKUP($Z1469,'oddspedia-matches'!$A:$AD,AJ$2,0)</f>
        <v>#N/A</v>
      </c>
      <c r="AK1469" t="e">
        <f>VLOOKUP($Z1469,'oddspedia-matches'!$A:$AD,AK$2,0)</f>
        <v>#N/A</v>
      </c>
      <c r="AL1469" t="e">
        <f>VLOOKUP($Z1469,'oddspedia-matches'!$A:$AD,AL$2,0)</f>
        <v>#N/A</v>
      </c>
      <c r="AM1469" t="e">
        <f>VLOOKUP($Z1469,'oddspedia-matches'!$A:$AD,AM$2,0)</f>
        <v>#N/A</v>
      </c>
      <c r="AN1469" t="e">
        <f>VLOOKUP($Z1469,'oddspedia-matches'!$A:$AD,AN$2,0)</f>
        <v>#N/A</v>
      </c>
      <c r="AO1469" t="e">
        <f>VLOOKUP($Z1469,'oddspedia-matches'!$A:$AD,AO$2,0)</f>
        <v>#N/A</v>
      </c>
      <c r="AP1469" t="e">
        <f>VLOOKUP($Z1469,'oddspedia-matches'!$A:$AD,AP$2,0)</f>
        <v>#N/A</v>
      </c>
      <c r="AQ1469" t="e">
        <f>VLOOKUP($Z1469,'oddspedia-matches'!$A:$AD,AQ$2,0)</f>
        <v>#N/A</v>
      </c>
      <c r="AR1469" t="s">
        <v>7123</v>
      </c>
    </row>
    <row r="1470" spans="2:44" hidden="1" x14ac:dyDescent="0.3">
      <c r="B1470" t="s">
        <v>4813</v>
      </c>
      <c r="C1470" t="s">
        <v>7065</v>
      </c>
      <c r="D1470" s="25">
        <v>0.8125</v>
      </c>
      <c r="E1470" t="s">
        <v>5321</v>
      </c>
      <c r="F1470" t="s">
        <v>5590</v>
      </c>
      <c r="H1470">
        <v>31.1</v>
      </c>
      <c r="I1470">
        <v>32.299999999999997</v>
      </c>
      <c r="J1470">
        <v>36.6</v>
      </c>
      <c r="K1470">
        <v>63.4</v>
      </c>
      <c r="L1470">
        <v>68.900000000000006</v>
      </c>
      <c r="M1470">
        <v>67.7</v>
      </c>
      <c r="N1470">
        <v>14.8</v>
      </c>
      <c r="O1470">
        <v>49.5</v>
      </c>
      <c r="P1470">
        <v>35.700000000000003</v>
      </c>
      <c r="Q1470">
        <v>59.2</v>
      </c>
      <c r="R1470">
        <v>65.3</v>
      </c>
      <c r="S1470">
        <v>37.1</v>
      </c>
      <c r="T1470">
        <v>62.9</v>
      </c>
      <c r="U1470">
        <v>67.8</v>
      </c>
      <c r="V1470">
        <v>45.3</v>
      </c>
      <c r="W1470">
        <v>54.7</v>
      </c>
      <c r="X1470" t="str">
        <f>VLOOKUP(E1470,'Transform table'!A:B,2,0)</f>
        <v>Caracas</v>
      </c>
      <c r="Y1470" t="str">
        <f>VLOOKUP(F1470,'Transform table'!A:B,2,0)</f>
        <v>Deportivo La Guaira</v>
      </c>
      <c r="Z1470" t="str">
        <f t="shared" si="8"/>
        <v>10/08/2026CaracasDeportivo La Guaira</v>
      </c>
      <c r="AA1470" t="e">
        <f>VLOOKUP($Z1470,'oddspedia-matches'!$A:$AD,AA$2,0)</f>
        <v>#N/A</v>
      </c>
      <c r="AB1470" t="e">
        <f>VLOOKUP($Z1470,'oddspedia-matches'!$A:$AD,AB$2,0)</f>
        <v>#N/A</v>
      </c>
      <c r="AC1470" t="e">
        <f>VLOOKUP($Z1470,'oddspedia-matches'!$A:$AD,AC$2,0)</f>
        <v>#N/A</v>
      </c>
      <c r="AD1470" t="e">
        <f>VLOOKUP($Z1470,'oddspedia-matches'!$A:$AD,AD$2,0)</f>
        <v>#N/A</v>
      </c>
      <c r="AE1470" t="e">
        <f>VLOOKUP($Z1470,'oddspedia-matches'!$A:$AD,AE$2,0)</f>
        <v>#N/A</v>
      </c>
      <c r="AF1470" t="e">
        <f>VLOOKUP($Z1470,'oddspedia-matches'!$A:$AD,AF$2,0)</f>
        <v>#N/A</v>
      </c>
      <c r="AG1470" t="e">
        <f>VLOOKUP($Z1470,'oddspedia-matches'!$A:$AD,AG$2,0)</f>
        <v>#N/A</v>
      </c>
      <c r="AH1470" t="e">
        <f>VLOOKUP($Z1470,'oddspedia-matches'!$A:$AD,AH$2,0)</f>
        <v>#N/A</v>
      </c>
      <c r="AI1470" t="e">
        <f>VLOOKUP($Z1470,'oddspedia-matches'!$A:$AD,AI$2,0)</f>
        <v>#N/A</v>
      </c>
      <c r="AJ1470" t="e">
        <f>VLOOKUP($Z1470,'oddspedia-matches'!$A:$AD,AJ$2,0)</f>
        <v>#N/A</v>
      </c>
      <c r="AK1470" t="e">
        <f>VLOOKUP($Z1470,'oddspedia-matches'!$A:$AD,AK$2,0)</f>
        <v>#N/A</v>
      </c>
      <c r="AL1470" t="e">
        <f>VLOOKUP($Z1470,'oddspedia-matches'!$A:$AD,AL$2,0)</f>
        <v>#N/A</v>
      </c>
      <c r="AM1470" t="e">
        <f>VLOOKUP($Z1470,'oddspedia-matches'!$A:$AD,AM$2,0)</f>
        <v>#N/A</v>
      </c>
      <c r="AN1470" t="e">
        <f>VLOOKUP($Z1470,'oddspedia-matches'!$A:$AD,AN$2,0)</f>
        <v>#N/A</v>
      </c>
      <c r="AO1470" t="e">
        <f>VLOOKUP($Z1470,'oddspedia-matches'!$A:$AD,AO$2,0)</f>
        <v>#N/A</v>
      </c>
      <c r="AP1470" t="e">
        <f>VLOOKUP($Z1470,'oddspedia-matches'!$A:$AD,AP$2,0)</f>
        <v>#N/A</v>
      </c>
      <c r="AQ1470" t="e">
        <f>VLOOKUP($Z1470,'oddspedia-matches'!$A:$AD,AQ$2,0)</f>
        <v>#N/A</v>
      </c>
    </row>
    <row r="1471" spans="2:44" hidden="1" x14ac:dyDescent="0.3">
      <c r="B1471" t="s">
        <v>647</v>
      </c>
      <c r="C1471" t="s">
        <v>7065</v>
      </c>
      <c r="D1471" s="25">
        <v>0.83333333333333337</v>
      </c>
      <c r="E1471" t="s">
        <v>1114</v>
      </c>
      <c r="F1471" t="s">
        <v>323</v>
      </c>
      <c r="H1471">
        <v>37.299999999999997</v>
      </c>
      <c r="I1471">
        <v>38</v>
      </c>
      <c r="J1471">
        <v>24.6</v>
      </c>
      <c r="K1471">
        <v>75.400000000000006</v>
      </c>
      <c r="L1471">
        <v>62.7</v>
      </c>
      <c r="M1471">
        <v>62</v>
      </c>
      <c r="N1471">
        <v>23.7</v>
      </c>
      <c r="O1471">
        <v>55</v>
      </c>
      <c r="P1471">
        <v>21.3</v>
      </c>
      <c r="Q1471">
        <v>52.7</v>
      </c>
      <c r="R1471">
        <v>46.8</v>
      </c>
      <c r="S1471">
        <v>20.100000000000001</v>
      </c>
      <c r="T1471">
        <v>79.900000000000006</v>
      </c>
      <c r="U1471">
        <v>83.4</v>
      </c>
      <c r="V1471">
        <v>29.5</v>
      </c>
      <c r="W1471">
        <v>70.5</v>
      </c>
      <c r="X1471" t="str">
        <f>VLOOKUP(E1471,'Transform table'!A:B,2,0)</f>
        <v>All Boys</v>
      </c>
      <c r="Y1471" t="str">
        <f>VLOOKUP(F1471,'Transform table'!A:B,2,0)</f>
        <v>Central Norte</v>
      </c>
      <c r="Z1471" t="str">
        <f t="shared" si="8"/>
        <v>10/08/2026All BoysCentral Norte</v>
      </c>
      <c r="AA1471" t="e">
        <f>VLOOKUP($Z1471,'oddspedia-matches'!$A:$AD,AA$2,0)</f>
        <v>#N/A</v>
      </c>
      <c r="AB1471" t="e">
        <f>VLOOKUP($Z1471,'oddspedia-matches'!$A:$AD,AB$2,0)</f>
        <v>#N/A</v>
      </c>
      <c r="AC1471" t="e">
        <f>VLOOKUP($Z1471,'oddspedia-matches'!$A:$AD,AC$2,0)</f>
        <v>#N/A</v>
      </c>
      <c r="AD1471" t="e">
        <f>VLOOKUP($Z1471,'oddspedia-matches'!$A:$AD,AD$2,0)</f>
        <v>#N/A</v>
      </c>
      <c r="AE1471" t="e">
        <f>VLOOKUP($Z1471,'oddspedia-matches'!$A:$AD,AE$2,0)</f>
        <v>#N/A</v>
      </c>
      <c r="AF1471" t="e">
        <f>VLOOKUP($Z1471,'oddspedia-matches'!$A:$AD,AF$2,0)</f>
        <v>#N/A</v>
      </c>
      <c r="AG1471" t="e">
        <f>VLOOKUP($Z1471,'oddspedia-matches'!$A:$AD,AG$2,0)</f>
        <v>#N/A</v>
      </c>
      <c r="AH1471" t="e">
        <f>VLOOKUP($Z1471,'oddspedia-matches'!$A:$AD,AH$2,0)</f>
        <v>#N/A</v>
      </c>
      <c r="AI1471" t="e">
        <f>VLOOKUP($Z1471,'oddspedia-matches'!$A:$AD,AI$2,0)</f>
        <v>#N/A</v>
      </c>
      <c r="AJ1471" t="e">
        <f>VLOOKUP($Z1471,'oddspedia-matches'!$A:$AD,AJ$2,0)</f>
        <v>#N/A</v>
      </c>
      <c r="AK1471" t="e">
        <f>VLOOKUP($Z1471,'oddspedia-matches'!$A:$AD,AK$2,0)</f>
        <v>#N/A</v>
      </c>
      <c r="AL1471" t="e">
        <f>VLOOKUP($Z1471,'oddspedia-matches'!$A:$AD,AL$2,0)</f>
        <v>#N/A</v>
      </c>
      <c r="AM1471" t="e">
        <f>VLOOKUP($Z1471,'oddspedia-matches'!$A:$AD,AM$2,0)</f>
        <v>#N/A</v>
      </c>
      <c r="AN1471" t="e">
        <f>VLOOKUP($Z1471,'oddspedia-matches'!$A:$AD,AN$2,0)</f>
        <v>#N/A</v>
      </c>
      <c r="AO1471" t="e">
        <f>VLOOKUP($Z1471,'oddspedia-matches'!$A:$AD,AO$2,0)</f>
        <v>#N/A</v>
      </c>
      <c r="AP1471" t="e">
        <f>VLOOKUP($Z1471,'oddspedia-matches'!$A:$AD,AP$2,0)</f>
        <v>#N/A</v>
      </c>
      <c r="AQ1471" t="e">
        <f>VLOOKUP($Z1471,'oddspedia-matches'!$A:$AD,AQ$2,0)</f>
        <v>#N/A</v>
      </c>
    </row>
    <row r="1472" spans="2:44" hidden="1" x14ac:dyDescent="0.3">
      <c r="B1472" t="s">
        <v>728</v>
      </c>
      <c r="C1472" t="s">
        <v>7065</v>
      </c>
      <c r="D1472" s="25">
        <v>0.83333333333333337</v>
      </c>
      <c r="E1472" t="s">
        <v>753</v>
      </c>
      <c r="F1472" t="s">
        <v>1277</v>
      </c>
      <c r="H1472">
        <v>27.4</v>
      </c>
      <c r="I1472">
        <v>30.1</v>
      </c>
      <c r="J1472">
        <v>42.5</v>
      </c>
      <c r="K1472">
        <v>57.5</v>
      </c>
      <c r="L1472">
        <v>72.599999999999994</v>
      </c>
      <c r="M1472">
        <v>69.900000000000006</v>
      </c>
      <c r="N1472">
        <v>12.7</v>
      </c>
      <c r="O1472">
        <v>48.5</v>
      </c>
      <c r="P1472">
        <v>38.799999999999997</v>
      </c>
      <c r="Q1472">
        <v>59.9</v>
      </c>
      <c r="R1472">
        <v>71.900000000000006</v>
      </c>
      <c r="S1472">
        <v>44.8</v>
      </c>
      <c r="T1472">
        <v>55.2</v>
      </c>
      <c r="U1472">
        <v>60.7</v>
      </c>
      <c r="V1472">
        <v>50.9</v>
      </c>
      <c r="W1472">
        <v>49.1</v>
      </c>
      <c r="X1472" t="str">
        <f>VLOOKUP(E1472,'Transform table'!A:B,2,0)</f>
        <v>Anapolis GO</v>
      </c>
      <c r="Y1472" t="str">
        <f>VLOOKUP(F1472,'Transform table'!A:B,2,0)</f>
        <v>Guarani SP</v>
      </c>
      <c r="Z1472" t="str">
        <f t="shared" si="8"/>
        <v>10/08/2026Anapolis GOGuarani SP</v>
      </c>
      <c r="AA1472" t="e">
        <f>VLOOKUP($Z1472,'oddspedia-matches'!$A:$AD,AA$2,0)</f>
        <v>#N/A</v>
      </c>
      <c r="AB1472" t="e">
        <f>VLOOKUP($Z1472,'oddspedia-matches'!$A:$AD,AB$2,0)</f>
        <v>#N/A</v>
      </c>
      <c r="AC1472" t="e">
        <f>VLOOKUP($Z1472,'oddspedia-matches'!$A:$AD,AC$2,0)</f>
        <v>#N/A</v>
      </c>
      <c r="AD1472" t="e">
        <f>VLOOKUP($Z1472,'oddspedia-matches'!$A:$AD,AD$2,0)</f>
        <v>#N/A</v>
      </c>
      <c r="AE1472" t="e">
        <f>VLOOKUP($Z1472,'oddspedia-matches'!$A:$AD,AE$2,0)</f>
        <v>#N/A</v>
      </c>
      <c r="AF1472" t="e">
        <f>VLOOKUP($Z1472,'oddspedia-matches'!$A:$AD,AF$2,0)</f>
        <v>#N/A</v>
      </c>
      <c r="AG1472" t="e">
        <f>VLOOKUP($Z1472,'oddspedia-matches'!$A:$AD,AG$2,0)</f>
        <v>#N/A</v>
      </c>
      <c r="AH1472" t="e">
        <f>VLOOKUP($Z1472,'oddspedia-matches'!$A:$AD,AH$2,0)</f>
        <v>#N/A</v>
      </c>
      <c r="AI1472" t="e">
        <f>VLOOKUP($Z1472,'oddspedia-matches'!$A:$AD,AI$2,0)</f>
        <v>#N/A</v>
      </c>
      <c r="AJ1472" t="e">
        <f>VLOOKUP($Z1472,'oddspedia-matches'!$A:$AD,AJ$2,0)</f>
        <v>#N/A</v>
      </c>
      <c r="AK1472" t="e">
        <f>VLOOKUP($Z1472,'oddspedia-matches'!$A:$AD,AK$2,0)</f>
        <v>#N/A</v>
      </c>
      <c r="AL1472" t="e">
        <f>VLOOKUP($Z1472,'oddspedia-matches'!$A:$AD,AL$2,0)</f>
        <v>#N/A</v>
      </c>
      <c r="AM1472" t="e">
        <f>VLOOKUP($Z1472,'oddspedia-matches'!$A:$AD,AM$2,0)</f>
        <v>#N/A</v>
      </c>
      <c r="AN1472" t="e">
        <f>VLOOKUP($Z1472,'oddspedia-matches'!$A:$AD,AN$2,0)</f>
        <v>#N/A</v>
      </c>
      <c r="AO1472" t="e">
        <f>VLOOKUP($Z1472,'oddspedia-matches'!$A:$AD,AO$2,0)</f>
        <v>#N/A</v>
      </c>
      <c r="AP1472" t="e">
        <f>VLOOKUP($Z1472,'oddspedia-matches'!$A:$AD,AP$2,0)</f>
        <v>#N/A</v>
      </c>
      <c r="AQ1472" t="e">
        <f>VLOOKUP($Z1472,'oddspedia-matches'!$A:$AD,AQ$2,0)</f>
        <v>#N/A</v>
      </c>
      <c r="AR1472" t="s">
        <v>7119</v>
      </c>
    </row>
    <row r="1473" spans="2:44" hidden="1" x14ac:dyDescent="0.3">
      <c r="B1473" t="s">
        <v>728</v>
      </c>
      <c r="C1473" t="s">
        <v>7065</v>
      </c>
      <c r="D1473" s="25">
        <v>0.83333333333333337</v>
      </c>
      <c r="E1473" t="s">
        <v>1218</v>
      </c>
      <c r="F1473" t="s">
        <v>745</v>
      </c>
      <c r="H1473">
        <v>47.1</v>
      </c>
      <c r="I1473">
        <v>29.8</v>
      </c>
      <c r="J1473">
        <v>23.1</v>
      </c>
      <c r="K1473">
        <v>76.900000000000006</v>
      </c>
      <c r="L1473">
        <v>52.9</v>
      </c>
      <c r="M1473">
        <v>70.2</v>
      </c>
      <c r="N1473">
        <v>32.5</v>
      </c>
      <c r="O1473">
        <v>47.1</v>
      </c>
      <c r="P1473">
        <v>20.399999999999999</v>
      </c>
      <c r="Q1473">
        <v>63.6</v>
      </c>
      <c r="R1473">
        <v>67.8</v>
      </c>
      <c r="S1473">
        <v>39.9</v>
      </c>
      <c r="T1473">
        <v>60.1</v>
      </c>
      <c r="U1473">
        <v>65.900000000000006</v>
      </c>
      <c r="V1473">
        <v>45.7</v>
      </c>
      <c r="W1473">
        <v>54.3</v>
      </c>
      <c r="X1473" t="str">
        <f>VLOOKUP(E1473,'Transform table'!A:B,2,0)</f>
        <v>Paysandu PA</v>
      </c>
      <c r="Y1473" t="str">
        <f>VLOOKUP(F1473,'Transform table'!A:B,2,0)</f>
        <v>Confianca SE</v>
      </c>
      <c r="Z1473" t="str">
        <f t="shared" si="8"/>
        <v>10/08/2026Paysandu PAConfianca SE</v>
      </c>
      <c r="AA1473" t="e">
        <f>VLOOKUP($Z1473,'oddspedia-matches'!$A:$AD,AA$2,0)</f>
        <v>#N/A</v>
      </c>
      <c r="AB1473" t="e">
        <f>VLOOKUP($Z1473,'oddspedia-matches'!$A:$AD,AB$2,0)</f>
        <v>#N/A</v>
      </c>
      <c r="AC1473" t="e">
        <f>VLOOKUP($Z1473,'oddspedia-matches'!$A:$AD,AC$2,0)</f>
        <v>#N/A</v>
      </c>
      <c r="AD1473" t="e">
        <f>VLOOKUP($Z1473,'oddspedia-matches'!$A:$AD,AD$2,0)</f>
        <v>#N/A</v>
      </c>
      <c r="AE1473" t="e">
        <f>VLOOKUP($Z1473,'oddspedia-matches'!$A:$AD,AE$2,0)</f>
        <v>#N/A</v>
      </c>
      <c r="AF1473" t="e">
        <f>VLOOKUP($Z1473,'oddspedia-matches'!$A:$AD,AF$2,0)</f>
        <v>#N/A</v>
      </c>
      <c r="AG1473" t="e">
        <f>VLOOKUP($Z1473,'oddspedia-matches'!$A:$AD,AG$2,0)</f>
        <v>#N/A</v>
      </c>
      <c r="AH1473" t="e">
        <f>VLOOKUP($Z1473,'oddspedia-matches'!$A:$AD,AH$2,0)</f>
        <v>#N/A</v>
      </c>
      <c r="AI1473" t="e">
        <f>VLOOKUP($Z1473,'oddspedia-matches'!$A:$AD,AI$2,0)</f>
        <v>#N/A</v>
      </c>
      <c r="AJ1473" t="e">
        <f>VLOOKUP($Z1473,'oddspedia-matches'!$A:$AD,AJ$2,0)</f>
        <v>#N/A</v>
      </c>
      <c r="AK1473" t="e">
        <f>VLOOKUP($Z1473,'oddspedia-matches'!$A:$AD,AK$2,0)</f>
        <v>#N/A</v>
      </c>
      <c r="AL1473" t="e">
        <f>VLOOKUP($Z1473,'oddspedia-matches'!$A:$AD,AL$2,0)</f>
        <v>#N/A</v>
      </c>
      <c r="AM1473" t="e">
        <f>VLOOKUP($Z1473,'oddspedia-matches'!$A:$AD,AM$2,0)</f>
        <v>#N/A</v>
      </c>
      <c r="AN1473" t="e">
        <f>VLOOKUP($Z1473,'oddspedia-matches'!$A:$AD,AN$2,0)</f>
        <v>#N/A</v>
      </c>
      <c r="AO1473" t="e">
        <f>VLOOKUP($Z1473,'oddspedia-matches'!$A:$AD,AO$2,0)</f>
        <v>#N/A</v>
      </c>
      <c r="AP1473" t="e">
        <f>VLOOKUP($Z1473,'oddspedia-matches'!$A:$AD,AP$2,0)</f>
        <v>#N/A</v>
      </c>
      <c r="AQ1473" t="e">
        <f>VLOOKUP($Z1473,'oddspedia-matches'!$A:$AD,AQ$2,0)</f>
        <v>#N/A</v>
      </c>
      <c r="AR1473" t="s">
        <v>7118</v>
      </c>
    </row>
    <row r="1474" spans="2:44" hidden="1" x14ac:dyDescent="0.3">
      <c r="B1474" t="s">
        <v>487</v>
      </c>
      <c r="C1474" t="s">
        <v>7065</v>
      </c>
      <c r="D1474" s="25">
        <v>0.83333333333333337</v>
      </c>
      <c r="E1474" t="s">
        <v>742</v>
      </c>
      <c r="F1474" t="s">
        <v>771</v>
      </c>
      <c r="H1474">
        <v>41.2</v>
      </c>
      <c r="I1474">
        <v>28.4</v>
      </c>
      <c r="J1474">
        <v>30.4</v>
      </c>
      <c r="K1474">
        <v>69.599999999999994</v>
      </c>
      <c r="L1474">
        <v>58.8</v>
      </c>
      <c r="M1474">
        <v>71.599999999999994</v>
      </c>
      <c r="N1474">
        <v>25.8</v>
      </c>
      <c r="O1474">
        <v>45.2</v>
      </c>
      <c r="P1474">
        <v>28.9</v>
      </c>
      <c r="Q1474">
        <v>67.099999999999994</v>
      </c>
      <c r="R1474">
        <v>76.2</v>
      </c>
      <c r="S1474">
        <v>50.4</v>
      </c>
      <c r="T1474">
        <v>49.6</v>
      </c>
      <c r="U1474">
        <v>55.2</v>
      </c>
      <c r="V1474">
        <v>55.7</v>
      </c>
      <c r="W1474">
        <v>44.3</v>
      </c>
      <c r="X1474" t="str">
        <f>VLOOKUP(E1474,'Transform table'!A:B,2,0)</f>
        <v>Independiente Medellin</v>
      </c>
      <c r="Y1474" t="str">
        <f>VLOOKUP(F1474,'Transform table'!A:B,2,0)</f>
        <v>Millonarios FC</v>
      </c>
      <c r="Z1474" t="str">
        <f t="shared" si="8"/>
        <v>10/08/2026Independiente MedellinMillonarios FC</v>
      </c>
      <c r="AA1474" t="e">
        <f>VLOOKUP($Z1474,'oddspedia-matches'!$A:$AD,AA$2,0)</f>
        <v>#N/A</v>
      </c>
      <c r="AB1474" t="e">
        <f>VLOOKUP($Z1474,'oddspedia-matches'!$A:$AD,AB$2,0)</f>
        <v>#N/A</v>
      </c>
      <c r="AC1474" t="e">
        <f>VLOOKUP($Z1474,'oddspedia-matches'!$A:$AD,AC$2,0)</f>
        <v>#N/A</v>
      </c>
      <c r="AD1474" t="e">
        <f>VLOOKUP($Z1474,'oddspedia-matches'!$A:$AD,AD$2,0)</f>
        <v>#N/A</v>
      </c>
      <c r="AE1474" t="e">
        <f>VLOOKUP($Z1474,'oddspedia-matches'!$A:$AD,AE$2,0)</f>
        <v>#N/A</v>
      </c>
      <c r="AF1474" t="e">
        <f>VLOOKUP($Z1474,'oddspedia-matches'!$A:$AD,AF$2,0)</f>
        <v>#N/A</v>
      </c>
      <c r="AG1474" t="e">
        <f>VLOOKUP($Z1474,'oddspedia-matches'!$A:$AD,AG$2,0)</f>
        <v>#N/A</v>
      </c>
      <c r="AH1474" t="e">
        <f>VLOOKUP($Z1474,'oddspedia-matches'!$A:$AD,AH$2,0)</f>
        <v>#N/A</v>
      </c>
      <c r="AI1474" t="e">
        <f>VLOOKUP($Z1474,'oddspedia-matches'!$A:$AD,AI$2,0)</f>
        <v>#N/A</v>
      </c>
      <c r="AJ1474" t="e">
        <f>VLOOKUP($Z1474,'oddspedia-matches'!$A:$AD,AJ$2,0)</f>
        <v>#N/A</v>
      </c>
      <c r="AK1474" t="e">
        <f>VLOOKUP($Z1474,'oddspedia-matches'!$A:$AD,AK$2,0)</f>
        <v>#N/A</v>
      </c>
      <c r="AL1474" t="e">
        <f>VLOOKUP($Z1474,'oddspedia-matches'!$A:$AD,AL$2,0)</f>
        <v>#N/A</v>
      </c>
      <c r="AM1474" t="e">
        <f>VLOOKUP($Z1474,'oddspedia-matches'!$A:$AD,AM$2,0)</f>
        <v>#N/A</v>
      </c>
      <c r="AN1474" t="e">
        <f>VLOOKUP($Z1474,'oddspedia-matches'!$A:$AD,AN$2,0)</f>
        <v>#N/A</v>
      </c>
      <c r="AO1474" t="e">
        <f>VLOOKUP($Z1474,'oddspedia-matches'!$A:$AD,AO$2,0)</f>
        <v>#N/A</v>
      </c>
      <c r="AP1474" t="e">
        <f>VLOOKUP($Z1474,'oddspedia-matches'!$A:$AD,AP$2,0)</f>
        <v>#N/A</v>
      </c>
      <c r="AQ1474" t="e">
        <f>VLOOKUP($Z1474,'oddspedia-matches'!$A:$AD,AQ$2,0)</f>
        <v>#N/A</v>
      </c>
    </row>
    <row r="1475" spans="2:44" hidden="1" x14ac:dyDescent="0.3">
      <c r="B1475" t="s">
        <v>485</v>
      </c>
      <c r="C1475" t="s">
        <v>7065</v>
      </c>
      <c r="D1475" s="25">
        <v>0.875</v>
      </c>
      <c r="E1475" t="s">
        <v>1191</v>
      </c>
      <c r="F1475" t="s">
        <v>1152</v>
      </c>
      <c r="H1475">
        <v>38.5</v>
      </c>
      <c r="I1475">
        <v>30.2</v>
      </c>
      <c r="J1475">
        <v>31.3</v>
      </c>
      <c r="K1475">
        <v>68.7</v>
      </c>
      <c r="L1475">
        <v>61.5</v>
      </c>
      <c r="M1475">
        <v>69.8</v>
      </c>
      <c r="N1475">
        <v>33.4</v>
      </c>
      <c r="O1475">
        <v>41.5</v>
      </c>
      <c r="P1475">
        <v>25</v>
      </c>
      <c r="Q1475">
        <v>72.5</v>
      </c>
      <c r="R1475">
        <v>71</v>
      </c>
      <c r="S1475">
        <v>43.6</v>
      </c>
      <c r="T1475">
        <v>56.4</v>
      </c>
      <c r="U1475">
        <v>61.7</v>
      </c>
      <c r="V1475">
        <v>50.5</v>
      </c>
      <c r="W1475">
        <v>49.5</v>
      </c>
      <c r="X1475" t="str">
        <f>VLOOKUP(E1475,'Transform table'!A:B,2,0)</f>
        <v>Audax Italiano</v>
      </c>
      <c r="Y1475" t="str">
        <f>VLOOKUP(F1475,'Transform table'!A:B,2,0)</f>
        <v>Nublense</v>
      </c>
      <c r="Z1475" t="str">
        <f t="shared" si="8"/>
        <v>10/08/2026Audax ItalianoNublense</v>
      </c>
      <c r="AA1475" t="e">
        <f>VLOOKUP($Z1475,'oddspedia-matches'!$A:$AD,AA$2,0)</f>
        <v>#N/A</v>
      </c>
      <c r="AB1475" t="e">
        <f>VLOOKUP($Z1475,'oddspedia-matches'!$A:$AD,AB$2,0)</f>
        <v>#N/A</v>
      </c>
      <c r="AC1475" t="e">
        <f>VLOOKUP($Z1475,'oddspedia-matches'!$A:$AD,AC$2,0)</f>
        <v>#N/A</v>
      </c>
      <c r="AD1475" t="e">
        <f>VLOOKUP($Z1475,'oddspedia-matches'!$A:$AD,AD$2,0)</f>
        <v>#N/A</v>
      </c>
      <c r="AE1475" t="e">
        <f>VLOOKUP($Z1475,'oddspedia-matches'!$A:$AD,AE$2,0)</f>
        <v>#N/A</v>
      </c>
      <c r="AF1475" t="e">
        <f>VLOOKUP($Z1475,'oddspedia-matches'!$A:$AD,AF$2,0)</f>
        <v>#N/A</v>
      </c>
      <c r="AG1475" t="e">
        <f>VLOOKUP($Z1475,'oddspedia-matches'!$A:$AD,AG$2,0)</f>
        <v>#N/A</v>
      </c>
      <c r="AH1475" t="e">
        <f>VLOOKUP($Z1475,'oddspedia-matches'!$A:$AD,AH$2,0)</f>
        <v>#N/A</v>
      </c>
      <c r="AI1475" t="e">
        <f>VLOOKUP($Z1475,'oddspedia-matches'!$A:$AD,AI$2,0)</f>
        <v>#N/A</v>
      </c>
      <c r="AJ1475" t="e">
        <f>VLOOKUP($Z1475,'oddspedia-matches'!$A:$AD,AJ$2,0)</f>
        <v>#N/A</v>
      </c>
      <c r="AK1475" t="e">
        <f>VLOOKUP($Z1475,'oddspedia-matches'!$A:$AD,AK$2,0)</f>
        <v>#N/A</v>
      </c>
      <c r="AL1475" t="e">
        <f>VLOOKUP($Z1475,'oddspedia-matches'!$A:$AD,AL$2,0)</f>
        <v>#N/A</v>
      </c>
      <c r="AM1475" t="e">
        <f>VLOOKUP($Z1475,'oddspedia-matches'!$A:$AD,AM$2,0)</f>
        <v>#N/A</v>
      </c>
      <c r="AN1475" t="e">
        <f>VLOOKUP($Z1475,'oddspedia-matches'!$A:$AD,AN$2,0)</f>
        <v>#N/A</v>
      </c>
      <c r="AO1475" t="e">
        <f>VLOOKUP($Z1475,'oddspedia-matches'!$A:$AD,AO$2,0)</f>
        <v>#N/A</v>
      </c>
      <c r="AP1475" t="e">
        <f>VLOOKUP($Z1475,'oddspedia-matches'!$A:$AD,AP$2,0)</f>
        <v>#N/A</v>
      </c>
      <c r="AQ1475" t="e">
        <f>VLOOKUP($Z1475,'oddspedia-matches'!$A:$AD,AQ$2,0)</f>
        <v>#N/A</v>
      </c>
    </row>
    <row r="1476" spans="2:44" hidden="1" x14ac:dyDescent="0.3">
      <c r="B1476" t="s">
        <v>452</v>
      </c>
      <c r="C1476" t="s">
        <v>7065</v>
      </c>
      <c r="D1476" s="25">
        <v>0.875</v>
      </c>
      <c r="E1476" t="s">
        <v>36</v>
      </c>
      <c r="F1476" t="s">
        <v>61</v>
      </c>
      <c r="H1476">
        <v>46.8</v>
      </c>
      <c r="I1476">
        <v>32.200000000000003</v>
      </c>
      <c r="J1476">
        <v>21</v>
      </c>
      <c r="K1476">
        <v>79</v>
      </c>
      <c r="L1476">
        <v>53.2</v>
      </c>
      <c r="M1476">
        <v>67.8</v>
      </c>
      <c r="N1476">
        <v>33</v>
      </c>
      <c r="O1476">
        <v>52</v>
      </c>
      <c r="P1476">
        <v>14.9</v>
      </c>
      <c r="Q1476">
        <v>55.5</v>
      </c>
      <c r="R1476">
        <v>59.1</v>
      </c>
      <c r="S1476">
        <v>30.8</v>
      </c>
      <c r="T1476">
        <v>69.2</v>
      </c>
      <c r="U1476">
        <v>74.5</v>
      </c>
      <c r="V1476">
        <v>37.5</v>
      </c>
      <c r="W1476">
        <v>62.5</v>
      </c>
      <c r="X1476" t="str">
        <f>VLOOKUP(E1476,'Transform table'!A:B,2,0)</f>
        <v>Deportivo Cuenca</v>
      </c>
      <c r="Y1476" t="str">
        <f>VLOOKUP(F1476,'Transform table'!A:B,2,0)</f>
        <v>Manta FC</v>
      </c>
      <c r="Z1476" t="str">
        <f t="shared" si="8"/>
        <v>10/08/2026Deportivo CuencaManta FC</v>
      </c>
      <c r="AA1476" t="e">
        <f>VLOOKUP($Z1476,'oddspedia-matches'!$A:$AD,AA$2,0)</f>
        <v>#N/A</v>
      </c>
      <c r="AB1476" t="e">
        <f>VLOOKUP($Z1476,'oddspedia-matches'!$A:$AD,AB$2,0)</f>
        <v>#N/A</v>
      </c>
      <c r="AC1476" t="e">
        <f>VLOOKUP($Z1476,'oddspedia-matches'!$A:$AD,AC$2,0)</f>
        <v>#N/A</v>
      </c>
      <c r="AD1476" t="e">
        <f>VLOOKUP($Z1476,'oddspedia-matches'!$A:$AD,AD$2,0)</f>
        <v>#N/A</v>
      </c>
      <c r="AE1476" t="e">
        <f>VLOOKUP($Z1476,'oddspedia-matches'!$A:$AD,AE$2,0)</f>
        <v>#N/A</v>
      </c>
      <c r="AF1476" t="e">
        <f>VLOOKUP($Z1476,'oddspedia-matches'!$A:$AD,AF$2,0)</f>
        <v>#N/A</v>
      </c>
      <c r="AG1476" t="e">
        <f>VLOOKUP($Z1476,'oddspedia-matches'!$A:$AD,AG$2,0)</f>
        <v>#N/A</v>
      </c>
      <c r="AH1476" t="e">
        <f>VLOOKUP($Z1476,'oddspedia-matches'!$A:$AD,AH$2,0)</f>
        <v>#N/A</v>
      </c>
      <c r="AI1476" t="e">
        <f>VLOOKUP($Z1476,'oddspedia-matches'!$A:$AD,AI$2,0)</f>
        <v>#N/A</v>
      </c>
      <c r="AJ1476" t="e">
        <f>VLOOKUP($Z1476,'oddspedia-matches'!$A:$AD,AJ$2,0)</f>
        <v>#N/A</v>
      </c>
      <c r="AK1476" t="e">
        <f>VLOOKUP($Z1476,'oddspedia-matches'!$A:$AD,AK$2,0)</f>
        <v>#N/A</v>
      </c>
      <c r="AL1476" t="e">
        <f>VLOOKUP($Z1476,'oddspedia-matches'!$A:$AD,AL$2,0)</f>
        <v>#N/A</v>
      </c>
      <c r="AM1476" t="e">
        <f>VLOOKUP($Z1476,'oddspedia-matches'!$A:$AD,AM$2,0)</f>
        <v>#N/A</v>
      </c>
      <c r="AN1476" t="e">
        <f>VLOOKUP($Z1476,'oddspedia-matches'!$A:$AD,AN$2,0)</f>
        <v>#N/A</v>
      </c>
      <c r="AO1476" t="e">
        <f>VLOOKUP($Z1476,'oddspedia-matches'!$A:$AD,AO$2,0)</f>
        <v>#N/A</v>
      </c>
      <c r="AP1476" t="e">
        <f>VLOOKUP($Z1476,'oddspedia-matches'!$A:$AD,AP$2,0)</f>
        <v>#N/A</v>
      </c>
      <c r="AQ1476" t="e">
        <f>VLOOKUP($Z1476,'oddspedia-matches'!$A:$AD,AQ$2,0)</f>
        <v>#N/A</v>
      </c>
    </row>
    <row r="1477" spans="2:44" hidden="1" x14ac:dyDescent="0.3">
      <c r="B1477" t="s">
        <v>470</v>
      </c>
      <c r="C1477" t="s">
        <v>7065</v>
      </c>
      <c r="D1477" s="25">
        <v>0.88541666666666663</v>
      </c>
      <c r="E1477" t="s">
        <v>200</v>
      </c>
      <c r="F1477" t="s">
        <v>166</v>
      </c>
      <c r="H1477">
        <v>54.2</v>
      </c>
      <c r="I1477">
        <v>28.1</v>
      </c>
      <c r="J1477">
        <v>17.7</v>
      </c>
      <c r="K1477">
        <v>82.3</v>
      </c>
      <c r="L1477">
        <v>45.8</v>
      </c>
      <c r="M1477">
        <v>71.900000000000006</v>
      </c>
      <c r="N1477">
        <v>40</v>
      </c>
      <c r="O1477">
        <v>47.3</v>
      </c>
      <c r="P1477">
        <v>12.7</v>
      </c>
      <c r="Q1477">
        <v>60.8</v>
      </c>
      <c r="R1477">
        <v>67.400000000000006</v>
      </c>
      <c r="S1477">
        <v>39.6</v>
      </c>
      <c r="T1477">
        <v>60.4</v>
      </c>
      <c r="U1477">
        <v>67.2</v>
      </c>
      <c r="V1477">
        <v>42.5</v>
      </c>
      <c r="W1477">
        <v>57.5</v>
      </c>
      <c r="X1477" t="str">
        <f>VLOOKUP(E1477,'Transform table'!A:B,2,0)</f>
        <v>Union de Santa Fe</v>
      </c>
      <c r="Y1477" t="str">
        <f>VLOOKUP(F1477,'Transform table'!A:B,2,0)</f>
        <v>Central Cordoba SDE</v>
      </c>
      <c r="Z1477" t="str">
        <f t="shared" si="8"/>
        <v>10/08/2026Union de Santa FeCentral Cordoba SDE</v>
      </c>
      <c r="AA1477" t="e">
        <f>VLOOKUP($Z1477,'oddspedia-matches'!$A:$AD,AA$2,0)</f>
        <v>#N/A</v>
      </c>
      <c r="AB1477" t="e">
        <f>VLOOKUP($Z1477,'oddspedia-matches'!$A:$AD,AB$2,0)</f>
        <v>#N/A</v>
      </c>
      <c r="AC1477" t="e">
        <f>VLOOKUP($Z1477,'oddspedia-matches'!$A:$AD,AC$2,0)</f>
        <v>#N/A</v>
      </c>
      <c r="AD1477" t="e">
        <f>VLOOKUP($Z1477,'oddspedia-matches'!$A:$AD,AD$2,0)</f>
        <v>#N/A</v>
      </c>
      <c r="AE1477" t="e">
        <f>VLOOKUP($Z1477,'oddspedia-matches'!$A:$AD,AE$2,0)</f>
        <v>#N/A</v>
      </c>
      <c r="AF1477" t="e">
        <f>VLOOKUP($Z1477,'oddspedia-matches'!$A:$AD,AF$2,0)</f>
        <v>#N/A</v>
      </c>
      <c r="AG1477" t="e">
        <f>VLOOKUP($Z1477,'oddspedia-matches'!$A:$AD,AG$2,0)</f>
        <v>#N/A</v>
      </c>
      <c r="AH1477" t="e">
        <f>VLOOKUP($Z1477,'oddspedia-matches'!$A:$AD,AH$2,0)</f>
        <v>#N/A</v>
      </c>
      <c r="AI1477" t="e">
        <f>VLOOKUP($Z1477,'oddspedia-matches'!$A:$AD,AI$2,0)</f>
        <v>#N/A</v>
      </c>
      <c r="AJ1477" t="e">
        <f>VLOOKUP($Z1477,'oddspedia-matches'!$A:$AD,AJ$2,0)</f>
        <v>#N/A</v>
      </c>
      <c r="AK1477" t="e">
        <f>VLOOKUP($Z1477,'oddspedia-matches'!$A:$AD,AK$2,0)</f>
        <v>#N/A</v>
      </c>
      <c r="AL1477" t="e">
        <f>VLOOKUP($Z1477,'oddspedia-matches'!$A:$AD,AL$2,0)</f>
        <v>#N/A</v>
      </c>
      <c r="AM1477" t="e">
        <f>VLOOKUP($Z1477,'oddspedia-matches'!$A:$AD,AM$2,0)</f>
        <v>#N/A</v>
      </c>
      <c r="AN1477" t="e">
        <f>VLOOKUP($Z1477,'oddspedia-matches'!$A:$AD,AN$2,0)</f>
        <v>#N/A</v>
      </c>
      <c r="AO1477" t="e">
        <f>VLOOKUP($Z1477,'oddspedia-matches'!$A:$AD,AO$2,0)</f>
        <v>#N/A</v>
      </c>
      <c r="AP1477" t="e">
        <f>VLOOKUP($Z1477,'oddspedia-matches'!$A:$AD,AP$2,0)</f>
        <v>#N/A</v>
      </c>
      <c r="AQ1477" t="e">
        <f>VLOOKUP($Z1477,'oddspedia-matches'!$A:$AD,AQ$2,0)</f>
        <v>#N/A</v>
      </c>
    </row>
    <row r="1478" spans="2:44" hidden="1" x14ac:dyDescent="0.3">
      <c r="B1478" t="s">
        <v>489</v>
      </c>
      <c r="C1478" t="s">
        <v>7065</v>
      </c>
      <c r="D1478" s="25">
        <v>0.91666666666666663</v>
      </c>
      <c r="E1478" t="s">
        <v>1214</v>
      </c>
      <c r="F1478" t="s">
        <v>793</v>
      </c>
      <c r="H1478">
        <v>52.3</v>
      </c>
      <c r="I1478">
        <v>27.4</v>
      </c>
      <c r="J1478">
        <v>20.2</v>
      </c>
      <c r="K1478">
        <v>79.8</v>
      </c>
      <c r="L1478">
        <v>47.7</v>
      </c>
      <c r="M1478">
        <v>72.599999999999994</v>
      </c>
      <c r="N1478">
        <v>41</v>
      </c>
      <c r="O1478">
        <v>41.3</v>
      </c>
      <c r="P1478">
        <v>17.7</v>
      </c>
      <c r="Q1478">
        <v>70.8</v>
      </c>
      <c r="R1478">
        <v>72.5</v>
      </c>
      <c r="S1478">
        <v>45.7</v>
      </c>
      <c r="T1478">
        <v>54.3</v>
      </c>
      <c r="U1478">
        <v>61</v>
      </c>
      <c r="V1478">
        <v>48.7</v>
      </c>
      <c r="W1478">
        <v>51.3</v>
      </c>
      <c r="X1478" t="str">
        <f>VLOOKUP(E1478,'Transform table'!A:B,2,0)</f>
        <v>Independiente La Chorrera</v>
      </c>
      <c r="Y1478" t="str">
        <f>VLOOKUP(F1478,'Transform table'!A:B,2,0)</f>
        <v>Union Deportivo Universitario</v>
      </c>
      <c r="Z1478" t="str">
        <f t="shared" si="8"/>
        <v>10/08/2026Independiente La ChorreraUnion Deportivo Universitario</v>
      </c>
      <c r="AA1478" t="e">
        <f>VLOOKUP($Z1478,'oddspedia-matches'!$A:$AD,AA$2,0)</f>
        <v>#N/A</v>
      </c>
      <c r="AB1478" t="e">
        <f>VLOOKUP($Z1478,'oddspedia-matches'!$A:$AD,AB$2,0)</f>
        <v>#N/A</v>
      </c>
      <c r="AC1478" t="e">
        <f>VLOOKUP($Z1478,'oddspedia-matches'!$A:$AD,AC$2,0)</f>
        <v>#N/A</v>
      </c>
      <c r="AD1478" t="e">
        <f>VLOOKUP($Z1478,'oddspedia-matches'!$A:$AD,AD$2,0)</f>
        <v>#N/A</v>
      </c>
      <c r="AE1478" t="e">
        <f>VLOOKUP($Z1478,'oddspedia-matches'!$A:$AD,AE$2,0)</f>
        <v>#N/A</v>
      </c>
      <c r="AF1478" t="e">
        <f>VLOOKUP($Z1478,'oddspedia-matches'!$A:$AD,AF$2,0)</f>
        <v>#N/A</v>
      </c>
      <c r="AG1478" t="e">
        <f>VLOOKUP($Z1478,'oddspedia-matches'!$A:$AD,AG$2,0)</f>
        <v>#N/A</v>
      </c>
      <c r="AH1478" t="e">
        <f>VLOOKUP($Z1478,'oddspedia-matches'!$A:$AD,AH$2,0)</f>
        <v>#N/A</v>
      </c>
      <c r="AI1478" t="e">
        <f>VLOOKUP($Z1478,'oddspedia-matches'!$A:$AD,AI$2,0)</f>
        <v>#N/A</v>
      </c>
      <c r="AJ1478" t="e">
        <f>VLOOKUP($Z1478,'oddspedia-matches'!$A:$AD,AJ$2,0)</f>
        <v>#N/A</v>
      </c>
      <c r="AK1478" t="e">
        <f>VLOOKUP($Z1478,'oddspedia-matches'!$A:$AD,AK$2,0)</f>
        <v>#N/A</v>
      </c>
      <c r="AL1478" t="e">
        <f>VLOOKUP($Z1478,'oddspedia-matches'!$A:$AD,AL$2,0)</f>
        <v>#N/A</v>
      </c>
      <c r="AM1478" t="e">
        <f>VLOOKUP($Z1478,'oddspedia-matches'!$A:$AD,AM$2,0)</f>
        <v>#N/A</v>
      </c>
      <c r="AN1478" t="e">
        <f>VLOOKUP($Z1478,'oddspedia-matches'!$A:$AD,AN$2,0)</f>
        <v>#N/A</v>
      </c>
      <c r="AO1478" t="e">
        <f>VLOOKUP($Z1478,'oddspedia-matches'!$A:$AD,AO$2,0)</f>
        <v>#N/A</v>
      </c>
      <c r="AP1478" t="e">
        <f>VLOOKUP($Z1478,'oddspedia-matches'!$A:$AD,AP$2,0)</f>
        <v>#N/A</v>
      </c>
      <c r="AQ1478" t="e">
        <f>VLOOKUP($Z1478,'oddspedia-matches'!$A:$AD,AQ$2,0)</f>
        <v>#N/A</v>
      </c>
    </row>
    <row r="1479" spans="2:44" hidden="1" x14ac:dyDescent="0.3">
      <c r="B1479" t="s">
        <v>487</v>
      </c>
      <c r="C1479" t="s">
        <v>7065</v>
      </c>
      <c r="D1479" s="25">
        <v>0.92013888888888884</v>
      </c>
      <c r="E1479" t="s">
        <v>792</v>
      </c>
      <c r="F1479" t="s">
        <v>194</v>
      </c>
      <c r="H1479">
        <v>56.3</v>
      </c>
      <c r="I1479">
        <v>26.3</v>
      </c>
      <c r="J1479">
        <v>17.399999999999999</v>
      </c>
      <c r="K1479">
        <v>82.6</v>
      </c>
      <c r="L1479">
        <v>43.7</v>
      </c>
      <c r="M1479">
        <v>73.7</v>
      </c>
      <c r="N1479">
        <v>39.700000000000003</v>
      </c>
      <c r="O1479">
        <v>43.6</v>
      </c>
      <c r="P1479">
        <v>16.7</v>
      </c>
      <c r="Q1479">
        <v>67.3</v>
      </c>
      <c r="R1479">
        <v>73</v>
      </c>
      <c r="S1479">
        <v>46.4</v>
      </c>
      <c r="T1479">
        <v>53.6</v>
      </c>
      <c r="U1479">
        <v>60.9</v>
      </c>
      <c r="V1479">
        <v>47.5</v>
      </c>
      <c r="W1479">
        <v>52.5</v>
      </c>
      <c r="X1479" t="str">
        <f>VLOOKUP(E1479,'Transform table'!A:B,2,0)</f>
        <v>Junior FC</v>
      </c>
      <c r="Y1479" t="str">
        <f>VLOOKUP(F1479,'Transform table'!A:B,2,0)</f>
        <v>Deportivo Pereira</v>
      </c>
      <c r="Z1479" t="str">
        <f t="shared" si="8"/>
        <v>10/08/2026Junior FCDeportivo Pereira</v>
      </c>
      <c r="AA1479" t="e">
        <f>VLOOKUP($Z1479,'oddspedia-matches'!$A:$AD,AA$2,0)</f>
        <v>#N/A</v>
      </c>
      <c r="AB1479" t="e">
        <f>VLOOKUP($Z1479,'oddspedia-matches'!$A:$AD,AB$2,0)</f>
        <v>#N/A</v>
      </c>
      <c r="AC1479" t="e">
        <f>VLOOKUP($Z1479,'oddspedia-matches'!$A:$AD,AC$2,0)</f>
        <v>#N/A</v>
      </c>
      <c r="AD1479" t="e">
        <f>VLOOKUP($Z1479,'oddspedia-matches'!$A:$AD,AD$2,0)</f>
        <v>#N/A</v>
      </c>
      <c r="AE1479" t="e">
        <f>VLOOKUP($Z1479,'oddspedia-matches'!$A:$AD,AE$2,0)</f>
        <v>#N/A</v>
      </c>
      <c r="AF1479" t="e">
        <f>VLOOKUP($Z1479,'oddspedia-matches'!$A:$AD,AF$2,0)</f>
        <v>#N/A</v>
      </c>
      <c r="AG1479" t="e">
        <f>VLOOKUP($Z1479,'oddspedia-matches'!$A:$AD,AG$2,0)</f>
        <v>#N/A</v>
      </c>
      <c r="AH1479" t="e">
        <f>VLOOKUP($Z1479,'oddspedia-matches'!$A:$AD,AH$2,0)</f>
        <v>#N/A</v>
      </c>
      <c r="AI1479" t="e">
        <f>VLOOKUP($Z1479,'oddspedia-matches'!$A:$AD,AI$2,0)</f>
        <v>#N/A</v>
      </c>
      <c r="AJ1479" t="e">
        <f>VLOOKUP($Z1479,'oddspedia-matches'!$A:$AD,AJ$2,0)</f>
        <v>#N/A</v>
      </c>
      <c r="AK1479" t="e">
        <f>VLOOKUP($Z1479,'oddspedia-matches'!$A:$AD,AK$2,0)</f>
        <v>#N/A</v>
      </c>
      <c r="AL1479" t="e">
        <f>VLOOKUP($Z1479,'oddspedia-matches'!$A:$AD,AL$2,0)</f>
        <v>#N/A</v>
      </c>
      <c r="AM1479" t="e">
        <f>VLOOKUP($Z1479,'oddspedia-matches'!$A:$AD,AM$2,0)</f>
        <v>#N/A</v>
      </c>
      <c r="AN1479" t="e">
        <f>VLOOKUP($Z1479,'oddspedia-matches'!$A:$AD,AN$2,0)</f>
        <v>#N/A</v>
      </c>
      <c r="AO1479" t="e">
        <f>VLOOKUP($Z1479,'oddspedia-matches'!$A:$AD,AO$2,0)</f>
        <v>#N/A</v>
      </c>
      <c r="AP1479" t="e">
        <f>VLOOKUP($Z1479,'oddspedia-matches'!$A:$AD,AP$2,0)</f>
        <v>#N/A</v>
      </c>
      <c r="AQ1479" t="e">
        <f>VLOOKUP($Z1479,'oddspedia-matches'!$A:$AD,AQ$2,0)</f>
        <v>#N/A</v>
      </c>
    </row>
    <row r="1480" spans="2:44" x14ac:dyDescent="0.3">
      <c r="B1480" t="s">
        <v>466</v>
      </c>
      <c r="C1480" t="s">
        <v>7835</v>
      </c>
      <c r="D1480" s="25">
        <v>0.5</v>
      </c>
      <c r="E1480" t="s">
        <v>97</v>
      </c>
      <c r="F1480" t="s">
        <v>1207</v>
      </c>
      <c r="H1480">
        <v>44.8</v>
      </c>
      <c r="I1480">
        <v>25.5</v>
      </c>
      <c r="J1480">
        <v>29.7</v>
      </c>
      <c r="K1480">
        <v>70.3</v>
      </c>
      <c r="L1480">
        <v>55.2</v>
      </c>
      <c r="M1480">
        <v>74.5</v>
      </c>
      <c r="N1480">
        <v>42.1</v>
      </c>
      <c r="O1480">
        <v>38.200000000000003</v>
      </c>
      <c r="P1480">
        <v>19.7</v>
      </c>
      <c r="Q1480">
        <v>75.900000000000006</v>
      </c>
      <c r="R1480">
        <v>87.5</v>
      </c>
      <c r="S1480">
        <v>68.3</v>
      </c>
      <c r="T1480">
        <v>31.7</v>
      </c>
      <c r="U1480">
        <v>37.299999999999997</v>
      </c>
      <c r="V1480">
        <v>69.2</v>
      </c>
      <c r="W1480">
        <v>30.8</v>
      </c>
    </row>
    <row r="1481" spans="2:44" x14ac:dyDescent="0.3">
      <c r="B1481" t="s">
        <v>451</v>
      </c>
      <c r="C1481" t="s">
        <v>7835</v>
      </c>
      <c r="D1481" s="25">
        <v>0.58333333333333337</v>
      </c>
      <c r="E1481" t="s">
        <v>227</v>
      </c>
      <c r="F1481" t="s">
        <v>599</v>
      </c>
      <c r="H1481">
        <v>50.8</v>
      </c>
      <c r="I1481">
        <v>24.8</v>
      </c>
      <c r="J1481">
        <v>24.3</v>
      </c>
      <c r="K1481">
        <v>75.7</v>
      </c>
      <c r="L1481">
        <v>49.2</v>
      </c>
      <c r="M1481">
        <v>75.2</v>
      </c>
      <c r="N1481">
        <v>51.4</v>
      </c>
      <c r="O1481">
        <v>35.6</v>
      </c>
      <c r="P1481">
        <v>13</v>
      </c>
      <c r="Q1481">
        <v>76.099999999999994</v>
      </c>
      <c r="R1481">
        <v>87.2</v>
      </c>
      <c r="S1481">
        <v>67.8</v>
      </c>
      <c r="T1481">
        <v>32.200000000000003</v>
      </c>
      <c r="U1481">
        <v>38.299999999999997</v>
      </c>
      <c r="V1481">
        <v>67.400000000000006</v>
      </c>
      <c r="W1481">
        <v>32.6</v>
      </c>
      <c r="AR1481" t="s">
        <v>7837</v>
      </c>
    </row>
    <row r="1482" spans="2:44" x14ac:dyDescent="0.3">
      <c r="B1482" t="s">
        <v>483</v>
      </c>
      <c r="C1482" t="s">
        <v>7835</v>
      </c>
      <c r="D1482" s="25">
        <v>0.72916666666666663</v>
      </c>
      <c r="E1482" t="s">
        <v>781</v>
      </c>
      <c r="F1482" t="s">
        <v>1198</v>
      </c>
      <c r="H1482">
        <v>31.2</v>
      </c>
      <c r="I1482">
        <v>30.3</v>
      </c>
      <c r="J1482">
        <v>38.5</v>
      </c>
      <c r="K1482">
        <v>61.5</v>
      </c>
      <c r="L1482">
        <v>68.8</v>
      </c>
      <c r="M1482">
        <v>69.7</v>
      </c>
      <c r="N1482">
        <v>23.8</v>
      </c>
      <c r="O1482">
        <v>48.4</v>
      </c>
      <c r="P1482">
        <v>27.8</v>
      </c>
      <c r="Q1482">
        <v>62.2</v>
      </c>
      <c r="R1482">
        <v>71.5</v>
      </c>
      <c r="S1482">
        <v>44.3</v>
      </c>
      <c r="T1482">
        <v>55.7</v>
      </c>
      <c r="U1482">
        <v>61.1</v>
      </c>
      <c r="V1482">
        <v>51</v>
      </c>
      <c r="W1482">
        <v>49</v>
      </c>
    </row>
    <row r="1483" spans="2:44" x14ac:dyDescent="0.3">
      <c r="B1483" t="s">
        <v>455</v>
      </c>
      <c r="C1483" t="s">
        <v>7835</v>
      </c>
      <c r="D1483" s="25">
        <v>0.8125</v>
      </c>
      <c r="E1483" t="s">
        <v>232</v>
      </c>
      <c r="F1483" t="s">
        <v>42</v>
      </c>
      <c r="H1483">
        <v>41.4</v>
      </c>
      <c r="I1483">
        <v>28.2</v>
      </c>
      <c r="J1483">
        <v>30.5</v>
      </c>
      <c r="K1483">
        <v>69.5</v>
      </c>
      <c r="L1483">
        <v>58.6</v>
      </c>
      <c r="M1483">
        <v>71.8</v>
      </c>
      <c r="N1483">
        <v>25.4</v>
      </c>
      <c r="O1483">
        <v>44.2</v>
      </c>
      <c r="P1483">
        <v>30.4</v>
      </c>
      <c r="Q1483">
        <v>68.7</v>
      </c>
      <c r="R1483">
        <v>77.099999999999994</v>
      </c>
      <c r="S1483">
        <v>51.7</v>
      </c>
      <c r="T1483">
        <v>48.3</v>
      </c>
      <c r="U1483">
        <v>53.9</v>
      </c>
      <c r="V1483">
        <v>56.7</v>
      </c>
      <c r="W1483">
        <v>43.3</v>
      </c>
    </row>
    <row r="1484" spans="2:44" x14ac:dyDescent="0.3">
      <c r="B1484" t="s">
        <v>483</v>
      </c>
      <c r="C1484" t="s">
        <v>7835</v>
      </c>
      <c r="D1484" s="25">
        <v>0.82291666666666663</v>
      </c>
      <c r="E1484" t="s">
        <v>428</v>
      </c>
      <c r="F1484" t="s">
        <v>737</v>
      </c>
      <c r="H1484">
        <v>47.5</v>
      </c>
      <c r="I1484">
        <v>29.9</v>
      </c>
      <c r="J1484">
        <v>22.5</v>
      </c>
      <c r="K1484">
        <v>77.5</v>
      </c>
      <c r="L1484">
        <v>52.5</v>
      </c>
      <c r="M1484">
        <v>70.099999999999994</v>
      </c>
      <c r="N1484">
        <v>41</v>
      </c>
      <c r="O1484">
        <v>41.8</v>
      </c>
      <c r="P1484">
        <v>17.100000000000001</v>
      </c>
      <c r="Q1484">
        <v>69.8</v>
      </c>
      <c r="R1484">
        <v>66.8</v>
      </c>
      <c r="S1484">
        <v>38.799999999999997</v>
      </c>
      <c r="T1484">
        <v>61.2</v>
      </c>
      <c r="U1484">
        <v>67</v>
      </c>
      <c r="V1484">
        <v>44.6</v>
      </c>
      <c r="W1484">
        <v>55.4</v>
      </c>
    </row>
    <row r="1485" spans="2:44" x14ac:dyDescent="0.3">
      <c r="B1485" t="s">
        <v>488</v>
      </c>
      <c r="C1485" t="s">
        <v>7835</v>
      </c>
      <c r="D1485" s="25">
        <v>0.83333333333333337</v>
      </c>
      <c r="E1485" t="s">
        <v>1095</v>
      </c>
      <c r="F1485" t="s">
        <v>1279</v>
      </c>
      <c r="H1485">
        <v>45.6</v>
      </c>
      <c r="I1485">
        <v>28.8</v>
      </c>
      <c r="J1485">
        <v>25.6</v>
      </c>
      <c r="K1485">
        <v>74.400000000000006</v>
      </c>
      <c r="L1485">
        <v>54.4</v>
      </c>
      <c r="M1485">
        <v>71.2</v>
      </c>
      <c r="N1485">
        <v>36</v>
      </c>
      <c r="O1485">
        <v>40.799999999999997</v>
      </c>
      <c r="P1485">
        <v>23.3</v>
      </c>
      <c r="Q1485">
        <v>73.2</v>
      </c>
      <c r="R1485">
        <v>72.400000000000006</v>
      </c>
      <c r="S1485">
        <v>45.5</v>
      </c>
      <c r="T1485">
        <v>54.5</v>
      </c>
      <c r="U1485">
        <v>60.3</v>
      </c>
      <c r="V1485">
        <v>50.8</v>
      </c>
      <c r="W1485">
        <v>49.2</v>
      </c>
    </row>
    <row r="1486" spans="2:44" x14ac:dyDescent="0.3">
      <c r="B1486" t="s">
        <v>483</v>
      </c>
      <c r="C1486" t="s">
        <v>7835</v>
      </c>
      <c r="D1486" s="25">
        <v>0.83333333333333337</v>
      </c>
      <c r="E1486" t="s">
        <v>1180</v>
      </c>
      <c r="F1486" t="s">
        <v>1197</v>
      </c>
      <c r="H1486">
        <v>40.5</v>
      </c>
      <c r="I1486">
        <v>33.200000000000003</v>
      </c>
      <c r="J1486">
        <v>26.3</v>
      </c>
      <c r="K1486">
        <v>73.7</v>
      </c>
      <c r="L1486">
        <v>59.5</v>
      </c>
      <c r="M1486">
        <v>66.8</v>
      </c>
      <c r="N1486">
        <v>31</v>
      </c>
      <c r="O1486">
        <v>50.1</v>
      </c>
      <c r="P1486">
        <v>18.899999999999999</v>
      </c>
      <c r="Q1486">
        <v>59.1</v>
      </c>
      <c r="R1486">
        <v>59.7</v>
      </c>
      <c r="S1486">
        <v>31.4</v>
      </c>
      <c r="T1486">
        <v>68.599999999999994</v>
      </c>
      <c r="U1486">
        <v>73.3</v>
      </c>
      <c r="V1486">
        <v>39.799999999999997</v>
      </c>
      <c r="W1486">
        <v>60.2</v>
      </c>
    </row>
    <row r="1487" spans="2:44" x14ac:dyDescent="0.3">
      <c r="B1487" t="s">
        <v>470</v>
      </c>
      <c r="C1487" t="s">
        <v>7835</v>
      </c>
      <c r="D1487" s="25">
        <v>0.875</v>
      </c>
      <c r="E1487" t="s">
        <v>697</v>
      </c>
      <c r="F1487" t="s">
        <v>782</v>
      </c>
      <c r="H1487">
        <v>42</v>
      </c>
      <c r="I1487">
        <v>32.5</v>
      </c>
      <c r="J1487">
        <v>25.5</v>
      </c>
      <c r="K1487">
        <v>74.5</v>
      </c>
      <c r="L1487">
        <v>58</v>
      </c>
      <c r="M1487">
        <v>67.5</v>
      </c>
      <c r="N1487">
        <v>28.2</v>
      </c>
      <c r="O1487">
        <v>57.7</v>
      </c>
      <c r="P1487">
        <v>14</v>
      </c>
      <c r="Q1487">
        <v>48.1</v>
      </c>
      <c r="R1487">
        <v>61.4</v>
      </c>
      <c r="S1487">
        <v>33.1</v>
      </c>
      <c r="T1487">
        <v>66.900000000000006</v>
      </c>
      <c r="U1487">
        <v>71.900000000000006</v>
      </c>
      <c r="V1487">
        <v>41</v>
      </c>
      <c r="W1487">
        <v>59</v>
      </c>
    </row>
    <row r="1488" spans="2:44" x14ac:dyDescent="0.3">
      <c r="B1488" t="s">
        <v>483</v>
      </c>
      <c r="C1488" t="s">
        <v>7835</v>
      </c>
      <c r="D1488" s="25">
        <v>0.90625</v>
      </c>
      <c r="E1488" t="s">
        <v>174</v>
      </c>
      <c r="F1488" t="s">
        <v>738</v>
      </c>
      <c r="H1488">
        <v>29.8</v>
      </c>
      <c r="I1488">
        <v>31.6</v>
      </c>
      <c r="J1488">
        <v>38.6</v>
      </c>
      <c r="K1488">
        <v>61.4</v>
      </c>
      <c r="L1488">
        <v>70.2</v>
      </c>
      <c r="M1488">
        <v>68.400000000000006</v>
      </c>
      <c r="N1488">
        <v>29.3</v>
      </c>
      <c r="O1488">
        <v>44.8</v>
      </c>
      <c r="P1488">
        <v>25.9</v>
      </c>
      <c r="Q1488">
        <v>67.599999999999994</v>
      </c>
      <c r="R1488">
        <v>67.3</v>
      </c>
      <c r="S1488">
        <v>39.299999999999997</v>
      </c>
      <c r="T1488">
        <v>60.7</v>
      </c>
      <c r="U1488">
        <v>65.8</v>
      </c>
      <c r="V1488">
        <v>47</v>
      </c>
      <c r="W1488">
        <v>53</v>
      </c>
    </row>
    <row r="1489" spans="2:23" hidden="1" x14ac:dyDescent="0.3">
      <c r="B1489" t="s">
        <v>445</v>
      </c>
      <c r="C1489" t="s">
        <v>7836</v>
      </c>
      <c r="D1489" s="25">
        <v>0.22916666666666666</v>
      </c>
      <c r="E1489" t="s">
        <v>497</v>
      </c>
      <c r="F1489" t="s">
        <v>21</v>
      </c>
      <c r="H1489">
        <v>26.1</v>
      </c>
      <c r="I1489">
        <v>25.4</v>
      </c>
      <c r="J1489">
        <v>48.5</v>
      </c>
      <c r="K1489">
        <v>51.5</v>
      </c>
      <c r="L1489">
        <v>73.900000000000006</v>
      </c>
      <c r="M1489">
        <v>74.599999999999994</v>
      </c>
      <c r="N1489">
        <v>28.7</v>
      </c>
      <c r="O1489">
        <v>39.700000000000003</v>
      </c>
      <c r="P1489">
        <v>31.6</v>
      </c>
      <c r="Q1489">
        <v>75.8</v>
      </c>
      <c r="R1489">
        <v>89.6</v>
      </c>
      <c r="S1489">
        <v>72.3</v>
      </c>
      <c r="T1489">
        <v>27.7</v>
      </c>
      <c r="U1489">
        <v>33.299999999999997</v>
      </c>
      <c r="V1489">
        <v>71.5</v>
      </c>
      <c r="W1489">
        <v>28.5</v>
      </c>
    </row>
    <row r="1490" spans="2:23" hidden="1" x14ac:dyDescent="0.3">
      <c r="B1490" t="s">
        <v>463</v>
      </c>
      <c r="C1490" t="s">
        <v>7836</v>
      </c>
      <c r="D1490" s="25">
        <v>0.29166666666666669</v>
      </c>
      <c r="E1490" t="s">
        <v>516</v>
      </c>
      <c r="F1490" t="s">
        <v>931</v>
      </c>
      <c r="H1490">
        <v>29.2</v>
      </c>
      <c r="I1490">
        <v>25.7</v>
      </c>
      <c r="J1490">
        <v>45.1</v>
      </c>
      <c r="K1490">
        <v>54.9</v>
      </c>
      <c r="L1490">
        <v>70.8</v>
      </c>
      <c r="M1490">
        <v>74.3</v>
      </c>
      <c r="N1490">
        <v>24.2</v>
      </c>
      <c r="O1490">
        <v>37.299999999999997</v>
      </c>
      <c r="P1490">
        <v>38.5</v>
      </c>
      <c r="Q1490">
        <v>79.099999999999994</v>
      </c>
      <c r="R1490">
        <v>88.2</v>
      </c>
      <c r="S1490">
        <v>69.5</v>
      </c>
      <c r="T1490">
        <v>30.5</v>
      </c>
      <c r="U1490">
        <v>36.1</v>
      </c>
      <c r="V1490">
        <v>70</v>
      </c>
      <c r="W1490">
        <v>30</v>
      </c>
    </row>
    <row r="1491" spans="2:23" hidden="1" x14ac:dyDescent="0.3">
      <c r="B1491" t="s">
        <v>463</v>
      </c>
      <c r="C1491" t="s">
        <v>7836</v>
      </c>
      <c r="D1491" s="25">
        <v>0.29166666666666669</v>
      </c>
      <c r="E1491" t="s">
        <v>939</v>
      </c>
      <c r="F1491" t="s">
        <v>513</v>
      </c>
      <c r="H1491">
        <v>36.5</v>
      </c>
      <c r="I1491">
        <v>25.8</v>
      </c>
      <c r="J1491">
        <v>37.700000000000003</v>
      </c>
      <c r="K1491">
        <v>62.3</v>
      </c>
      <c r="L1491">
        <v>63.5</v>
      </c>
      <c r="M1491">
        <v>74.2</v>
      </c>
      <c r="N1491">
        <v>32.700000000000003</v>
      </c>
      <c r="O1491">
        <v>35.700000000000003</v>
      </c>
      <c r="P1491">
        <v>31.6</v>
      </c>
      <c r="Q1491">
        <v>82</v>
      </c>
      <c r="R1491">
        <v>88.2</v>
      </c>
      <c r="S1491">
        <v>69.5</v>
      </c>
      <c r="T1491">
        <v>30.5</v>
      </c>
      <c r="U1491">
        <v>35.9</v>
      </c>
      <c r="V1491">
        <v>70.7</v>
      </c>
      <c r="W1491">
        <v>29.3</v>
      </c>
    </row>
    <row r="1492" spans="2:23" hidden="1" x14ac:dyDescent="0.3">
      <c r="B1492" t="s">
        <v>463</v>
      </c>
      <c r="C1492" t="s">
        <v>7836</v>
      </c>
      <c r="D1492" s="25">
        <v>0.29166666666666669</v>
      </c>
      <c r="E1492" t="s">
        <v>7056</v>
      </c>
      <c r="F1492" t="s">
        <v>2794</v>
      </c>
      <c r="H1492">
        <v>55.9</v>
      </c>
      <c r="I1492">
        <v>23.9</v>
      </c>
      <c r="J1492">
        <v>20.100000000000001</v>
      </c>
      <c r="K1492">
        <v>79.900000000000006</v>
      </c>
      <c r="L1492">
        <v>44.1</v>
      </c>
      <c r="M1492">
        <v>76.099999999999994</v>
      </c>
      <c r="N1492">
        <v>51.7</v>
      </c>
      <c r="O1492">
        <v>32.1</v>
      </c>
      <c r="P1492">
        <v>16.2</v>
      </c>
      <c r="Q1492">
        <v>82.8</v>
      </c>
      <c r="R1492">
        <v>88.9</v>
      </c>
      <c r="S1492">
        <v>70.900000000000006</v>
      </c>
      <c r="T1492">
        <v>29.1</v>
      </c>
      <c r="U1492">
        <v>35.5</v>
      </c>
      <c r="V1492">
        <v>68.099999999999994</v>
      </c>
      <c r="W1492">
        <v>31.9</v>
      </c>
    </row>
    <row r="1493" spans="2:23" hidden="1" x14ac:dyDescent="0.3">
      <c r="B1493" t="s">
        <v>488</v>
      </c>
      <c r="C1493" t="s">
        <v>7836</v>
      </c>
      <c r="D1493" s="25">
        <v>0.66666666666666663</v>
      </c>
      <c r="E1493" t="s">
        <v>1194</v>
      </c>
      <c r="F1493" t="s">
        <v>749</v>
      </c>
      <c r="H1493">
        <v>38.200000000000003</v>
      </c>
      <c r="I1493">
        <v>26.4</v>
      </c>
      <c r="J1493">
        <v>35.4</v>
      </c>
      <c r="K1493">
        <v>64.599999999999994</v>
      </c>
      <c r="L1493">
        <v>61.8</v>
      </c>
      <c r="M1493">
        <v>73.599999999999994</v>
      </c>
      <c r="N1493">
        <v>26.2</v>
      </c>
      <c r="O1493">
        <v>39.200000000000003</v>
      </c>
      <c r="P1493">
        <v>34.6</v>
      </c>
      <c r="Q1493">
        <v>76.400000000000006</v>
      </c>
      <c r="R1493">
        <v>84.9</v>
      </c>
      <c r="S1493">
        <v>63.6</v>
      </c>
      <c r="T1493">
        <v>36.4</v>
      </c>
      <c r="U1493">
        <v>42</v>
      </c>
      <c r="V1493">
        <v>66.2</v>
      </c>
      <c r="W1493">
        <v>33.799999999999997</v>
      </c>
    </row>
    <row r="1494" spans="2:23" hidden="1" x14ac:dyDescent="0.3">
      <c r="B1494" t="s">
        <v>488</v>
      </c>
      <c r="C1494" t="s">
        <v>7836</v>
      </c>
      <c r="D1494" s="25">
        <v>0.79166666666666663</v>
      </c>
      <c r="E1494" t="s">
        <v>1280</v>
      </c>
      <c r="F1494" t="s">
        <v>1097</v>
      </c>
      <c r="H1494">
        <v>53.7</v>
      </c>
      <c r="I1494">
        <v>26.1</v>
      </c>
      <c r="J1494">
        <v>20.3</v>
      </c>
      <c r="K1494">
        <v>79.7</v>
      </c>
      <c r="L1494">
        <v>46.3</v>
      </c>
      <c r="M1494">
        <v>73.900000000000006</v>
      </c>
      <c r="N1494">
        <v>39.9</v>
      </c>
      <c r="O1494">
        <v>41.2</v>
      </c>
      <c r="P1494">
        <v>19</v>
      </c>
      <c r="Q1494">
        <v>71.5</v>
      </c>
      <c r="R1494">
        <v>77.400000000000006</v>
      </c>
      <c r="S1494">
        <v>52.2</v>
      </c>
      <c r="T1494">
        <v>47.8</v>
      </c>
      <c r="U1494">
        <v>54.7</v>
      </c>
      <c r="V1494">
        <v>53.7</v>
      </c>
      <c r="W1494">
        <v>46.3</v>
      </c>
    </row>
    <row r="1495" spans="2:23" hidden="1" x14ac:dyDescent="0.3">
      <c r="B1495" t="s">
        <v>488</v>
      </c>
      <c r="C1495" t="s">
        <v>7836</v>
      </c>
      <c r="D1495" s="25">
        <v>0.89583333333333337</v>
      </c>
      <c r="E1495" t="s">
        <v>1096</v>
      </c>
      <c r="F1495" t="s">
        <v>641</v>
      </c>
      <c r="H1495">
        <v>44.5</v>
      </c>
      <c r="I1495">
        <v>26.9</v>
      </c>
      <c r="J1495">
        <v>28.6</v>
      </c>
      <c r="K1495">
        <v>71.400000000000006</v>
      </c>
      <c r="L1495">
        <v>55.5</v>
      </c>
      <c r="M1495">
        <v>73.099999999999994</v>
      </c>
      <c r="N1495">
        <v>33.9</v>
      </c>
      <c r="O1495">
        <v>40.9</v>
      </c>
      <c r="P1495">
        <v>25.2</v>
      </c>
      <c r="Q1495">
        <v>73.400000000000006</v>
      </c>
      <c r="R1495">
        <v>80.900000000000006</v>
      </c>
      <c r="S1495">
        <v>57.3</v>
      </c>
      <c r="T1495">
        <v>42.7</v>
      </c>
      <c r="U1495">
        <v>48.6</v>
      </c>
      <c r="V1495">
        <v>60.6</v>
      </c>
      <c r="W1495">
        <v>39.4</v>
      </c>
    </row>
    <row r="1496" spans="2:23" hidden="1" x14ac:dyDescent="0.3">
      <c r="B1496" t="s">
        <v>488</v>
      </c>
      <c r="C1496" t="s">
        <v>7836</v>
      </c>
      <c r="D1496" s="25">
        <v>0.89583333333333337</v>
      </c>
      <c r="E1496" t="s">
        <v>1193</v>
      </c>
      <c r="F1496" t="s">
        <v>642</v>
      </c>
      <c r="H1496">
        <v>59.8</v>
      </c>
      <c r="I1496">
        <v>26.2</v>
      </c>
      <c r="J1496">
        <v>14</v>
      </c>
      <c r="K1496">
        <v>86</v>
      </c>
      <c r="L1496">
        <v>40.200000000000003</v>
      </c>
      <c r="M1496">
        <v>73.8</v>
      </c>
      <c r="N1496">
        <v>45.8</v>
      </c>
      <c r="O1496">
        <v>45.5</v>
      </c>
      <c r="P1496">
        <v>8.6999999999999993</v>
      </c>
      <c r="Q1496">
        <v>61</v>
      </c>
      <c r="R1496">
        <v>68.3</v>
      </c>
      <c r="S1496">
        <v>40.799999999999997</v>
      </c>
      <c r="T1496">
        <v>59.2</v>
      </c>
      <c r="U1496">
        <v>67.2</v>
      </c>
      <c r="V1496">
        <v>40.4</v>
      </c>
      <c r="W1496">
        <v>59.6</v>
      </c>
    </row>
  </sheetData>
  <autoFilter ref="A3:AR1496" xr:uid="{00000000-0001-0000-0000-000000000000}">
    <filterColumn colId="2">
      <filters>
        <filter val="11/08/2026"/>
      </filters>
    </filterColumn>
  </autoFilter>
  <conditionalFormatting sqref="Q1:W2 Q4:W1048576">
    <cfRule type="cellIs" dxfId="24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6545"/>
  <sheetViews>
    <sheetView workbookViewId="0">
      <pane ySplit="1" topLeftCell="A6520" activePane="bottomLeft" state="frozen"/>
      <selection pane="bottomLeft" activeCell="G4922" sqref="G4922:G6545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0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hidden="1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hidden="1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hidden="1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hidden="1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hidden="1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hidden="1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hidden="1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hidden="1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hidden="1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hidden="1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hidden="1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hidden="1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hidden="1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hidden="1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hidden="1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hidden="1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hidden="1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hidden="1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hidden="1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hidden="1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hidden="1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hidden="1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hidden="1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hidden="1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hidden="1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hidden="1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hidden="1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hidden="1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hidden="1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hidden="1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hidden="1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hidden="1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hidden="1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hidden="1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hidden="1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hidden="1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hidden="1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hidden="1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hidden="1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hidden="1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hidden="1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hidden="1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hidden="1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hidden="1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hidden="1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hidden="1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hidden="1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hidden="1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hidden="1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hidden="1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hidden="1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hidden="1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hidden="1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hidden="1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hidden="1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hidden="1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hidden="1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hidden="1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hidden="1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hidden="1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hidden="1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hidden="1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hidden="1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hidden="1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hidden="1" x14ac:dyDescent="0.3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hidden="1" x14ac:dyDescent="0.3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hidden="1" x14ac:dyDescent="0.3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hidden="1" x14ac:dyDescent="0.3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hidden="1" x14ac:dyDescent="0.3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hidden="1" x14ac:dyDescent="0.3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hidden="1" x14ac:dyDescent="0.3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hidden="1" x14ac:dyDescent="0.3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hidden="1" x14ac:dyDescent="0.3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hidden="1" x14ac:dyDescent="0.3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hidden="1" x14ac:dyDescent="0.3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hidden="1" x14ac:dyDescent="0.3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hidden="1" x14ac:dyDescent="0.3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hidden="1" x14ac:dyDescent="0.3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hidden="1" x14ac:dyDescent="0.3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hidden="1" x14ac:dyDescent="0.3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hidden="1" x14ac:dyDescent="0.3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hidden="1" x14ac:dyDescent="0.3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hidden="1" x14ac:dyDescent="0.3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hidden="1" x14ac:dyDescent="0.3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hidden="1" x14ac:dyDescent="0.3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hidden="1" x14ac:dyDescent="0.3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hidden="1" x14ac:dyDescent="0.3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hidden="1" x14ac:dyDescent="0.3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hidden="1" x14ac:dyDescent="0.3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hidden="1" x14ac:dyDescent="0.3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hidden="1" x14ac:dyDescent="0.3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hidden="1" x14ac:dyDescent="0.3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hidden="1" x14ac:dyDescent="0.3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hidden="1" x14ac:dyDescent="0.3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hidden="1" x14ac:dyDescent="0.3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hidden="1" x14ac:dyDescent="0.3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hidden="1" x14ac:dyDescent="0.3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hidden="1" x14ac:dyDescent="0.3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hidden="1" x14ac:dyDescent="0.3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hidden="1" x14ac:dyDescent="0.3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hidden="1" x14ac:dyDescent="0.3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hidden="1" x14ac:dyDescent="0.3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hidden="1" x14ac:dyDescent="0.3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hidden="1" x14ac:dyDescent="0.3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hidden="1" x14ac:dyDescent="0.3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hidden="1" x14ac:dyDescent="0.3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hidden="1" x14ac:dyDescent="0.3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hidden="1" x14ac:dyDescent="0.3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hidden="1" x14ac:dyDescent="0.3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hidden="1" x14ac:dyDescent="0.3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hidden="1" x14ac:dyDescent="0.3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hidden="1" x14ac:dyDescent="0.3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hidden="1" x14ac:dyDescent="0.3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hidden="1" x14ac:dyDescent="0.3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hidden="1" x14ac:dyDescent="0.3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hidden="1" x14ac:dyDescent="0.3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hidden="1" x14ac:dyDescent="0.3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hidden="1" x14ac:dyDescent="0.3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hidden="1" x14ac:dyDescent="0.3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hidden="1" x14ac:dyDescent="0.3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hidden="1" x14ac:dyDescent="0.3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hidden="1" x14ac:dyDescent="0.3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hidden="1" x14ac:dyDescent="0.3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hidden="1" x14ac:dyDescent="0.3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hidden="1" x14ac:dyDescent="0.3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hidden="1" x14ac:dyDescent="0.3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hidden="1" x14ac:dyDescent="0.3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hidden="1" x14ac:dyDescent="0.3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hidden="1" x14ac:dyDescent="0.3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hidden="1" x14ac:dyDescent="0.3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hidden="1" x14ac:dyDescent="0.3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hidden="1" x14ac:dyDescent="0.3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hidden="1" x14ac:dyDescent="0.3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hidden="1" x14ac:dyDescent="0.3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hidden="1" x14ac:dyDescent="0.3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hidden="1" x14ac:dyDescent="0.3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hidden="1" x14ac:dyDescent="0.3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hidden="1" x14ac:dyDescent="0.3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hidden="1" x14ac:dyDescent="0.3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hidden="1" x14ac:dyDescent="0.3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hidden="1" x14ac:dyDescent="0.3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hidden="1" x14ac:dyDescent="0.3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hidden="1" x14ac:dyDescent="0.3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hidden="1" x14ac:dyDescent="0.3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hidden="1" x14ac:dyDescent="0.3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hidden="1" x14ac:dyDescent="0.3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hidden="1" x14ac:dyDescent="0.3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hidden="1" x14ac:dyDescent="0.3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hidden="1" x14ac:dyDescent="0.3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hidden="1" x14ac:dyDescent="0.3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hidden="1" x14ac:dyDescent="0.3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hidden="1" x14ac:dyDescent="0.3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hidden="1" x14ac:dyDescent="0.3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hidden="1" x14ac:dyDescent="0.3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hidden="1" x14ac:dyDescent="0.3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hidden="1" x14ac:dyDescent="0.3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hidden="1" x14ac:dyDescent="0.3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hidden="1" x14ac:dyDescent="0.3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hidden="1" x14ac:dyDescent="0.3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hidden="1" x14ac:dyDescent="0.3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hidden="1" x14ac:dyDescent="0.3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hidden="1" x14ac:dyDescent="0.3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hidden="1" x14ac:dyDescent="0.3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hidden="1" x14ac:dyDescent="0.3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hidden="1" x14ac:dyDescent="0.3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hidden="1" x14ac:dyDescent="0.3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hidden="1" x14ac:dyDescent="0.3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hidden="1" x14ac:dyDescent="0.3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hidden="1" x14ac:dyDescent="0.3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hidden="1" x14ac:dyDescent="0.3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hidden="1" x14ac:dyDescent="0.3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hidden="1" x14ac:dyDescent="0.3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hidden="1" x14ac:dyDescent="0.3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hidden="1" x14ac:dyDescent="0.3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hidden="1" x14ac:dyDescent="0.3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hidden="1" x14ac:dyDescent="0.3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hidden="1" x14ac:dyDescent="0.3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hidden="1" x14ac:dyDescent="0.3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hidden="1" x14ac:dyDescent="0.3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hidden="1" x14ac:dyDescent="0.3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hidden="1" x14ac:dyDescent="0.3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hidden="1" x14ac:dyDescent="0.3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hidden="1" x14ac:dyDescent="0.3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hidden="1" x14ac:dyDescent="0.3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hidden="1" x14ac:dyDescent="0.3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hidden="1" x14ac:dyDescent="0.3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hidden="1" x14ac:dyDescent="0.3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hidden="1" x14ac:dyDescent="0.3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hidden="1" x14ac:dyDescent="0.3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hidden="1" x14ac:dyDescent="0.3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hidden="1" x14ac:dyDescent="0.3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hidden="1" x14ac:dyDescent="0.3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hidden="1" x14ac:dyDescent="0.3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hidden="1" x14ac:dyDescent="0.3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hidden="1" x14ac:dyDescent="0.3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hidden="1" x14ac:dyDescent="0.3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hidden="1" x14ac:dyDescent="0.3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hidden="1" x14ac:dyDescent="0.3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hidden="1" x14ac:dyDescent="0.3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hidden="1" x14ac:dyDescent="0.3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hidden="1" x14ac:dyDescent="0.3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hidden="1" x14ac:dyDescent="0.3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hidden="1" x14ac:dyDescent="0.3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hidden="1" x14ac:dyDescent="0.3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hidden="1" x14ac:dyDescent="0.3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hidden="1" x14ac:dyDescent="0.3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hidden="1" x14ac:dyDescent="0.3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hidden="1" x14ac:dyDescent="0.3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hidden="1" x14ac:dyDescent="0.3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hidden="1" x14ac:dyDescent="0.3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hidden="1" x14ac:dyDescent="0.3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hidden="1" x14ac:dyDescent="0.3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hidden="1" x14ac:dyDescent="0.3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hidden="1" x14ac:dyDescent="0.3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hidden="1" x14ac:dyDescent="0.3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hidden="1" x14ac:dyDescent="0.3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hidden="1" x14ac:dyDescent="0.3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hidden="1" x14ac:dyDescent="0.3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hidden="1" x14ac:dyDescent="0.3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hidden="1" x14ac:dyDescent="0.3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hidden="1" x14ac:dyDescent="0.3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hidden="1" x14ac:dyDescent="0.3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hidden="1" x14ac:dyDescent="0.3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hidden="1" x14ac:dyDescent="0.3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hidden="1" x14ac:dyDescent="0.3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hidden="1" x14ac:dyDescent="0.3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hidden="1" x14ac:dyDescent="0.3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hidden="1" x14ac:dyDescent="0.3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hidden="1" x14ac:dyDescent="0.3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hidden="1" x14ac:dyDescent="0.3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hidden="1" x14ac:dyDescent="0.3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hidden="1" x14ac:dyDescent="0.3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hidden="1" x14ac:dyDescent="0.3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hidden="1" x14ac:dyDescent="0.3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hidden="1" x14ac:dyDescent="0.3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hidden="1" x14ac:dyDescent="0.3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hidden="1" x14ac:dyDescent="0.3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hidden="1" x14ac:dyDescent="0.3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hidden="1" x14ac:dyDescent="0.3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hidden="1" x14ac:dyDescent="0.3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hidden="1" x14ac:dyDescent="0.3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hidden="1" x14ac:dyDescent="0.3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hidden="1" x14ac:dyDescent="0.3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hidden="1" x14ac:dyDescent="0.3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hidden="1" x14ac:dyDescent="0.3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hidden="1" x14ac:dyDescent="0.3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hidden="1" x14ac:dyDescent="0.3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hidden="1" x14ac:dyDescent="0.3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hidden="1" x14ac:dyDescent="0.3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hidden="1" x14ac:dyDescent="0.3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hidden="1" x14ac:dyDescent="0.3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hidden="1" x14ac:dyDescent="0.3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hidden="1" x14ac:dyDescent="0.3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hidden="1" x14ac:dyDescent="0.3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hidden="1" x14ac:dyDescent="0.3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hidden="1" x14ac:dyDescent="0.3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hidden="1" x14ac:dyDescent="0.3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hidden="1" x14ac:dyDescent="0.3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hidden="1" x14ac:dyDescent="0.3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hidden="1" x14ac:dyDescent="0.3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hidden="1" x14ac:dyDescent="0.3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hidden="1" x14ac:dyDescent="0.3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hidden="1" x14ac:dyDescent="0.3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hidden="1" x14ac:dyDescent="0.3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hidden="1" x14ac:dyDescent="0.3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hidden="1" x14ac:dyDescent="0.3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hidden="1" x14ac:dyDescent="0.3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hidden="1" x14ac:dyDescent="0.3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hidden="1" x14ac:dyDescent="0.3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hidden="1" x14ac:dyDescent="0.3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hidden="1" x14ac:dyDescent="0.3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hidden="1" x14ac:dyDescent="0.3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hidden="1" x14ac:dyDescent="0.3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hidden="1" x14ac:dyDescent="0.3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hidden="1" x14ac:dyDescent="0.3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hidden="1" x14ac:dyDescent="0.3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hidden="1" x14ac:dyDescent="0.3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hidden="1" x14ac:dyDescent="0.3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hidden="1" x14ac:dyDescent="0.3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hidden="1" x14ac:dyDescent="0.3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hidden="1" x14ac:dyDescent="0.3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hidden="1" x14ac:dyDescent="0.3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hidden="1" x14ac:dyDescent="0.3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hidden="1" x14ac:dyDescent="0.3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hidden="1" x14ac:dyDescent="0.3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hidden="1" x14ac:dyDescent="0.3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hidden="1" x14ac:dyDescent="0.3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hidden="1" x14ac:dyDescent="0.3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hidden="1" x14ac:dyDescent="0.3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hidden="1" x14ac:dyDescent="0.3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hidden="1" x14ac:dyDescent="0.3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hidden="1" x14ac:dyDescent="0.3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hidden="1" x14ac:dyDescent="0.3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hidden="1" x14ac:dyDescent="0.3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hidden="1" x14ac:dyDescent="0.3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hidden="1" x14ac:dyDescent="0.3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hidden="1" x14ac:dyDescent="0.3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hidden="1" x14ac:dyDescent="0.3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hidden="1" x14ac:dyDescent="0.3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hidden="1" x14ac:dyDescent="0.3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hidden="1" x14ac:dyDescent="0.3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hidden="1" x14ac:dyDescent="0.3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hidden="1" x14ac:dyDescent="0.3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hidden="1" x14ac:dyDescent="0.3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hidden="1" x14ac:dyDescent="0.3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hidden="1" x14ac:dyDescent="0.3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hidden="1" x14ac:dyDescent="0.3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hidden="1" x14ac:dyDescent="0.3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hidden="1" x14ac:dyDescent="0.3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hidden="1" x14ac:dyDescent="0.3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hidden="1" x14ac:dyDescent="0.3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hidden="1" x14ac:dyDescent="0.3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hidden="1" x14ac:dyDescent="0.3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hidden="1" x14ac:dyDescent="0.3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hidden="1" x14ac:dyDescent="0.3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hidden="1" x14ac:dyDescent="0.3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hidden="1" x14ac:dyDescent="0.3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hidden="1" x14ac:dyDescent="0.3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hidden="1" x14ac:dyDescent="0.3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hidden="1" x14ac:dyDescent="0.3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hidden="1" x14ac:dyDescent="0.3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hidden="1" x14ac:dyDescent="0.3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hidden="1" x14ac:dyDescent="0.3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hidden="1" x14ac:dyDescent="0.3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hidden="1" x14ac:dyDescent="0.3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hidden="1" x14ac:dyDescent="0.3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hidden="1" x14ac:dyDescent="0.3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hidden="1" x14ac:dyDescent="0.3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hidden="1" x14ac:dyDescent="0.3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hidden="1" x14ac:dyDescent="0.3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hidden="1" x14ac:dyDescent="0.3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hidden="1" x14ac:dyDescent="0.3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hidden="1" x14ac:dyDescent="0.3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hidden="1" x14ac:dyDescent="0.3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hidden="1" x14ac:dyDescent="0.3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hidden="1" x14ac:dyDescent="0.3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hidden="1" x14ac:dyDescent="0.3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hidden="1" x14ac:dyDescent="0.3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hidden="1" x14ac:dyDescent="0.3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hidden="1" x14ac:dyDescent="0.3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hidden="1" x14ac:dyDescent="0.3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hidden="1" x14ac:dyDescent="0.3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hidden="1" x14ac:dyDescent="0.3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hidden="1" x14ac:dyDescent="0.3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hidden="1" x14ac:dyDescent="0.3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hidden="1" x14ac:dyDescent="0.3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hidden="1" x14ac:dyDescent="0.3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hidden="1" x14ac:dyDescent="0.3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hidden="1" x14ac:dyDescent="0.3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hidden="1" x14ac:dyDescent="0.3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hidden="1" x14ac:dyDescent="0.3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hidden="1" x14ac:dyDescent="0.3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hidden="1" x14ac:dyDescent="0.3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hidden="1" x14ac:dyDescent="0.3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hidden="1" x14ac:dyDescent="0.3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hidden="1" x14ac:dyDescent="0.3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hidden="1" x14ac:dyDescent="0.3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hidden="1" x14ac:dyDescent="0.3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hidden="1" x14ac:dyDescent="0.3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hidden="1" x14ac:dyDescent="0.3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hidden="1" x14ac:dyDescent="0.3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hidden="1" x14ac:dyDescent="0.3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hidden="1" x14ac:dyDescent="0.3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hidden="1" x14ac:dyDescent="0.3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hidden="1" x14ac:dyDescent="0.3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hidden="1" x14ac:dyDescent="0.3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hidden="1" x14ac:dyDescent="0.3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hidden="1" x14ac:dyDescent="0.3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hidden="1" x14ac:dyDescent="0.3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hidden="1" x14ac:dyDescent="0.3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hidden="1" x14ac:dyDescent="0.3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hidden="1" x14ac:dyDescent="0.3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hidden="1" x14ac:dyDescent="0.3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hidden="1" x14ac:dyDescent="0.3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hidden="1" x14ac:dyDescent="0.3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hidden="1" x14ac:dyDescent="0.3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hidden="1" x14ac:dyDescent="0.3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hidden="1" x14ac:dyDescent="0.3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hidden="1" x14ac:dyDescent="0.3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hidden="1" x14ac:dyDescent="0.3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hidden="1" x14ac:dyDescent="0.3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hidden="1" x14ac:dyDescent="0.3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hidden="1" x14ac:dyDescent="0.3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hidden="1" x14ac:dyDescent="0.3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hidden="1" x14ac:dyDescent="0.3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hidden="1" x14ac:dyDescent="0.3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hidden="1" x14ac:dyDescent="0.3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hidden="1" x14ac:dyDescent="0.3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hidden="1" x14ac:dyDescent="0.3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hidden="1" x14ac:dyDescent="0.3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hidden="1" x14ac:dyDescent="0.3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hidden="1" x14ac:dyDescent="0.3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hidden="1" x14ac:dyDescent="0.3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hidden="1" x14ac:dyDescent="0.3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hidden="1" x14ac:dyDescent="0.3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hidden="1" x14ac:dyDescent="0.3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hidden="1" x14ac:dyDescent="0.3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hidden="1" x14ac:dyDescent="0.3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hidden="1" x14ac:dyDescent="0.3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hidden="1" x14ac:dyDescent="0.3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hidden="1" x14ac:dyDescent="0.3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hidden="1" x14ac:dyDescent="0.3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hidden="1" x14ac:dyDescent="0.3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hidden="1" x14ac:dyDescent="0.3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hidden="1" x14ac:dyDescent="0.3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hidden="1" x14ac:dyDescent="0.3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hidden="1" x14ac:dyDescent="0.3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hidden="1" x14ac:dyDescent="0.3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hidden="1" x14ac:dyDescent="0.3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hidden="1" x14ac:dyDescent="0.3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hidden="1" x14ac:dyDescent="0.3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hidden="1" x14ac:dyDescent="0.3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hidden="1" x14ac:dyDescent="0.3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hidden="1" x14ac:dyDescent="0.3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hidden="1" x14ac:dyDescent="0.3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hidden="1" x14ac:dyDescent="0.3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hidden="1" x14ac:dyDescent="0.3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hidden="1" x14ac:dyDescent="0.3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hidden="1" x14ac:dyDescent="0.3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hidden="1" x14ac:dyDescent="0.3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hidden="1" x14ac:dyDescent="0.3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hidden="1" x14ac:dyDescent="0.3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hidden="1" x14ac:dyDescent="0.3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hidden="1" x14ac:dyDescent="0.3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hidden="1" x14ac:dyDescent="0.3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hidden="1" x14ac:dyDescent="0.3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hidden="1" x14ac:dyDescent="0.3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hidden="1" x14ac:dyDescent="0.3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hidden="1" x14ac:dyDescent="0.3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hidden="1" x14ac:dyDescent="0.3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hidden="1" x14ac:dyDescent="0.3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hidden="1" x14ac:dyDescent="0.3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hidden="1" x14ac:dyDescent="0.3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hidden="1" x14ac:dyDescent="0.3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hidden="1" x14ac:dyDescent="0.3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hidden="1" x14ac:dyDescent="0.3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hidden="1" x14ac:dyDescent="0.3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hidden="1" x14ac:dyDescent="0.3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hidden="1" x14ac:dyDescent="0.3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hidden="1" x14ac:dyDescent="0.3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hidden="1" x14ac:dyDescent="0.3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hidden="1" x14ac:dyDescent="0.3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hidden="1" x14ac:dyDescent="0.3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hidden="1" x14ac:dyDescent="0.3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hidden="1" x14ac:dyDescent="0.3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hidden="1" x14ac:dyDescent="0.3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hidden="1" x14ac:dyDescent="0.3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hidden="1" x14ac:dyDescent="0.3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hidden="1" x14ac:dyDescent="0.3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hidden="1" x14ac:dyDescent="0.3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hidden="1" x14ac:dyDescent="0.3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hidden="1" x14ac:dyDescent="0.3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hidden="1" x14ac:dyDescent="0.3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hidden="1" x14ac:dyDescent="0.3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hidden="1" x14ac:dyDescent="0.3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hidden="1" x14ac:dyDescent="0.3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hidden="1" x14ac:dyDescent="0.3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hidden="1" x14ac:dyDescent="0.3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hidden="1" x14ac:dyDescent="0.3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hidden="1" x14ac:dyDescent="0.3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hidden="1" x14ac:dyDescent="0.3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hidden="1" x14ac:dyDescent="0.3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hidden="1" x14ac:dyDescent="0.3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hidden="1" x14ac:dyDescent="0.3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hidden="1" x14ac:dyDescent="0.3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hidden="1" x14ac:dyDescent="0.3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hidden="1" x14ac:dyDescent="0.3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hidden="1" x14ac:dyDescent="0.3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hidden="1" x14ac:dyDescent="0.3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hidden="1" x14ac:dyDescent="0.3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hidden="1" x14ac:dyDescent="0.3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hidden="1" x14ac:dyDescent="0.3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hidden="1" x14ac:dyDescent="0.3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hidden="1" x14ac:dyDescent="0.3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hidden="1" x14ac:dyDescent="0.3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hidden="1" x14ac:dyDescent="0.3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hidden="1" x14ac:dyDescent="0.3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hidden="1" x14ac:dyDescent="0.3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hidden="1" x14ac:dyDescent="0.3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hidden="1" x14ac:dyDescent="0.3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hidden="1" x14ac:dyDescent="0.3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hidden="1" x14ac:dyDescent="0.3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hidden="1" x14ac:dyDescent="0.3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hidden="1" x14ac:dyDescent="0.3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hidden="1" x14ac:dyDescent="0.3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hidden="1" x14ac:dyDescent="0.3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hidden="1" x14ac:dyDescent="0.3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hidden="1" x14ac:dyDescent="0.3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hidden="1" x14ac:dyDescent="0.3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hidden="1" x14ac:dyDescent="0.3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hidden="1" x14ac:dyDescent="0.3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hidden="1" x14ac:dyDescent="0.3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hidden="1" x14ac:dyDescent="0.3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hidden="1" x14ac:dyDescent="0.3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hidden="1" x14ac:dyDescent="0.3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hidden="1" x14ac:dyDescent="0.3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hidden="1" x14ac:dyDescent="0.3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hidden="1" x14ac:dyDescent="0.3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hidden="1" x14ac:dyDescent="0.3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hidden="1" x14ac:dyDescent="0.3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hidden="1" x14ac:dyDescent="0.3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hidden="1" x14ac:dyDescent="0.3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hidden="1" x14ac:dyDescent="0.3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hidden="1" x14ac:dyDescent="0.3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hidden="1" x14ac:dyDescent="0.3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hidden="1" x14ac:dyDescent="0.3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hidden="1" x14ac:dyDescent="0.3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hidden="1" x14ac:dyDescent="0.3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hidden="1" x14ac:dyDescent="0.3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hidden="1" x14ac:dyDescent="0.3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hidden="1" x14ac:dyDescent="0.3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hidden="1" x14ac:dyDescent="0.3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hidden="1" x14ac:dyDescent="0.3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hidden="1" x14ac:dyDescent="0.3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hidden="1" x14ac:dyDescent="0.3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hidden="1" x14ac:dyDescent="0.3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hidden="1" x14ac:dyDescent="0.3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hidden="1" x14ac:dyDescent="0.3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hidden="1" x14ac:dyDescent="0.3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hidden="1" x14ac:dyDescent="0.3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hidden="1" x14ac:dyDescent="0.3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hidden="1" x14ac:dyDescent="0.3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hidden="1" x14ac:dyDescent="0.3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hidden="1" x14ac:dyDescent="0.3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hidden="1" x14ac:dyDescent="0.3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hidden="1" x14ac:dyDescent="0.3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hidden="1" x14ac:dyDescent="0.3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hidden="1" x14ac:dyDescent="0.3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hidden="1" x14ac:dyDescent="0.3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hidden="1" x14ac:dyDescent="0.3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hidden="1" x14ac:dyDescent="0.3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hidden="1" x14ac:dyDescent="0.3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hidden="1" x14ac:dyDescent="0.3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hidden="1" x14ac:dyDescent="0.3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hidden="1" x14ac:dyDescent="0.3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hidden="1" x14ac:dyDescent="0.3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hidden="1" x14ac:dyDescent="0.3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hidden="1" x14ac:dyDescent="0.3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hidden="1" x14ac:dyDescent="0.3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hidden="1" x14ac:dyDescent="0.3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hidden="1" x14ac:dyDescent="0.3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hidden="1" x14ac:dyDescent="0.3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hidden="1" x14ac:dyDescent="0.3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hidden="1" x14ac:dyDescent="0.3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hidden="1" x14ac:dyDescent="0.3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hidden="1" x14ac:dyDescent="0.3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hidden="1" x14ac:dyDescent="0.3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hidden="1" x14ac:dyDescent="0.3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hidden="1" x14ac:dyDescent="0.3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hidden="1" x14ac:dyDescent="0.3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hidden="1" x14ac:dyDescent="0.3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hidden="1" x14ac:dyDescent="0.3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hidden="1" x14ac:dyDescent="0.3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hidden="1" x14ac:dyDescent="0.3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hidden="1" x14ac:dyDescent="0.3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hidden="1" x14ac:dyDescent="0.3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hidden="1" x14ac:dyDescent="0.3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hidden="1" x14ac:dyDescent="0.3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hidden="1" x14ac:dyDescent="0.3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hidden="1" x14ac:dyDescent="0.3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hidden="1" x14ac:dyDescent="0.3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hidden="1" x14ac:dyDescent="0.3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hidden="1" x14ac:dyDescent="0.3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hidden="1" x14ac:dyDescent="0.3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hidden="1" x14ac:dyDescent="0.3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hidden="1" x14ac:dyDescent="0.3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hidden="1" x14ac:dyDescent="0.3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hidden="1" x14ac:dyDescent="0.3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hidden="1" x14ac:dyDescent="0.3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hidden="1" x14ac:dyDescent="0.3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hidden="1" x14ac:dyDescent="0.3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hidden="1" x14ac:dyDescent="0.3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hidden="1" x14ac:dyDescent="0.3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hidden="1" x14ac:dyDescent="0.3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hidden="1" x14ac:dyDescent="0.3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hidden="1" x14ac:dyDescent="0.3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hidden="1" x14ac:dyDescent="0.3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hidden="1" x14ac:dyDescent="0.3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hidden="1" x14ac:dyDescent="0.3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hidden="1" x14ac:dyDescent="0.3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hidden="1" x14ac:dyDescent="0.3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hidden="1" x14ac:dyDescent="0.3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hidden="1" x14ac:dyDescent="0.3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hidden="1" x14ac:dyDescent="0.3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hidden="1" x14ac:dyDescent="0.3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hidden="1" x14ac:dyDescent="0.3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hidden="1" x14ac:dyDescent="0.3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hidden="1" x14ac:dyDescent="0.3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hidden="1" x14ac:dyDescent="0.3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hidden="1" x14ac:dyDescent="0.3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hidden="1" x14ac:dyDescent="0.3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hidden="1" x14ac:dyDescent="0.3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hidden="1" x14ac:dyDescent="0.3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hidden="1" x14ac:dyDescent="0.3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hidden="1" x14ac:dyDescent="0.3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hidden="1" x14ac:dyDescent="0.3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hidden="1" x14ac:dyDescent="0.3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hidden="1" x14ac:dyDescent="0.3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hidden="1" x14ac:dyDescent="0.3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hidden="1" x14ac:dyDescent="0.3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hidden="1" x14ac:dyDescent="0.3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hidden="1" x14ac:dyDescent="0.3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hidden="1" x14ac:dyDescent="0.3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hidden="1" x14ac:dyDescent="0.3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hidden="1" x14ac:dyDescent="0.3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hidden="1" x14ac:dyDescent="0.3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hidden="1" x14ac:dyDescent="0.3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hidden="1" x14ac:dyDescent="0.3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hidden="1" x14ac:dyDescent="0.3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hidden="1" x14ac:dyDescent="0.3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hidden="1" x14ac:dyDescent="0.3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hidden="1" x14ac:dyDescent="0.3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hidden="1" x14ac:dyDescent="0.3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hidden="1" x14ac:dyDescent="0.3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hidden="1" x14ac:dyDescent="0.3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hidden="1" x14ac:dyDescent="0.3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hidden="1" x14ac:dyDescent="0.3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hidden="1" x14ac:dyDescent="0.3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hidden="1" x14ac:dyDescent="0.3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hidden="1" x14ac:dyDescent="0.3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hidden="1" x14ac:dyDescent="0.3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hidden="1" x14ac:dyDescent="0.3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hidden="1" x14ac:dyDescent="0.3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hidden="1" x14ac:dyDescent="0.3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hidden="1" x14ac:dyDescent="0.3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hidden="1" x14ac:dyDescent="0.3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hidden="1" x14ac:dyDescent="0.3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hidden="1" x14ac:dyDescent="0.3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hidden="1" x14ac:dyDescent="0.3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hidden="1" x14ac:dyDescent="0.3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hidden="1" x14ac:dyDescent="0.3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hidden="1" x14ac:dyDescent="0.3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hidden="1" x14ac:dyDescent="0.3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hidden="1" x14ac:dyDescent="0.3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hidden="1" x14ac:dyDescent="0.3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hidden="1" x14ac:dyDescent="0.3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hidden="1" x14ac:dyDescent="0.3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hidden="1" x14ac:dyDescent="0.3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hidden="1" x14ac:dyDescent="0.3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hidden="1" x14ac:dyDescent="0.3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hidden="1" x14ac:dyDescent="0.3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hidden="1" x14ac:dyDescent="0.3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hidden="1" x14ac:dyDescent="0.3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hidden="1" x14ac:dyDescent="0.3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hidden="1" x14ac:dyDescent="0.3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hidden="1" x14ac:dyDescent="0.3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hidden="1" x14ac:dyDescent="0.3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hidden="1" x14ac:dyDescent="0.3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hidden="1" x14ac:dyDescent="0.3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hidden="1" x14ac:dyDescent="0.3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hidden="1" x14ac:dyDescent="0.3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hidden="1" x14ac:dyDescent="0.3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hidden="1" x14ac:dyDescent="0.3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hidden="1" x14ac:dyDescent="0.3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hidden="1" x14ac:dyDescent="0.3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hidden="1" x14ac:dyDescent="0.3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hidden="1" x14ac:dyDescent="0.3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hidden="1" x14ac:dyDescent="0.3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hidden="1" x14ac:dyDescent="0.3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hidden="1" x14ac:dyDescent="0.3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hidden="1" x14ac:dyDescent="0.3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hidden="1" x14ac:dyDescent="0.3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hidden="1" x14ac:dyDescent="0.3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hidden="1" x14ac:dyDescent="0.3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hidden="1" x14ac:dyDescent="0.3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hidden="1" x14ac:dyDescent="0.3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hidden="1" x14ac:dyDescent="0.3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hidden="1" x14ac:dyDescent="0.3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hidden="1" x14ac:dyDescent="0.3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hidden="1" x14ac:dyDescent="0.3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hidden="1" x14ac:dyDescent="0.3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hidden="1" x14ac:dyDescent="0.3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hidden="1" x14ac:dyDescent="0.3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hidden="1" x14ac:dyDescent="0.3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hidden="1" x14ac:dyDescent="0.3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hidden="1" x14ac:dyDescent="0.3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hidden="1" x14ac:dyDescent="0.3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hidden="1" x14ac:dyDescent="0.3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hidden="1" x14ac:dyDescent="0.3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hidden="1" x14ac:dyDescent="0.3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hidden="1" x14ac:dyDescent="0.3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hidden="1" x14ac:dyDescent="0.3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hidden="1" x14ac:dyDescent="0.3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hidden="1" x14ac:dyDescent="0.3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hidden="1" x14ac:dyDescent="0.3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hidden="1" x14ac:dyDescent="0.3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hidden="1" x14ac:dyDescent="0.3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hidden="1" x14ac:dyDescent="0.3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hidden="1" x14ac:dyDescent="0.3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hidden="1" x14ac:dyDescent="0.3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hidden="1" x14ac:dyDescent="0.3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hidden="1" x14ac:dyDescent="0.3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hidden="1" x14ac:dyDescent="0.3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hidden="1" x14ac:dyDescent="0.3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hidden="1" x14ac:dyDescent="0.3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hidden="1" x14ac:dyDescent="0.3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hidden="1" x14ac:dyDescent="0.3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hidden="1" x14ac:dyDescent="0.3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hidden="1" x14ac:dyDescent="0.3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hidden="1" x14ac:dyDescent="0.3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hidden="1" x14ac:dyDescent="0.3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hidden="1" x14ac:dyDescent="0.3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hidden="1" x14ac:dyDescent="0.3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hidden="1" x14ac:dyDescent="0.3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hidden="1" x14ac:dyDescent="0.3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hidden="1" x14ac:dyDescent="0.3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hidden="1" x14ac:dyDescent="0.3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hidden="1" x14ac:dyDescent="0.3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hidden="1" x14ac:dyDescent="0.3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hidden="1" x14ac:dyDescent="0.3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hidden="1" x14ac:dyDescent="0.3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hidden="1" x14ac:dyDescent="0.3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hidden="1" x14ac:dyDescent="0.3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hidden="1" x14ac:dyDescent="0.3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hidden="1" x14ac:dyDescent="0.3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hidden="1" x14ac:dyDescent="0.3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hidden="1" x14ac:dyDescent="0.3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hidden="1" x14ac:dyDescent="0.3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hidden="1" x14ac:dyDescent="0.3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hidden="1" x14ac:dyDescent="0.3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hidden="1" x14ac:dyDescent="0.3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hidden="1" x14ac:dyDescent="0.3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hidden="1" x14ac:dyDescent="0.3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hidden="1" x14ac:dyDescent="0.3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hidden="1" x14ac:dyDescent="0.3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hidden="1" x14ac:dyDescent="0.3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hidden="1" x14ac:dyDescent="0.3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hidden="1" x14ac:dyDescent="0.3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hidden="1" x14ac:dyDescent="0.3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hidden="1" x14ac:dyDescent="0.3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hidden="1" x14ac:dyDescent="0.3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hidden="1" x14ac:dyDescent="0.3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hidden="1" x14ac:dyDescent="0.3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hidden="1" x14ac:dyDescent="0.3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hidden="1" x14ac:dyDescent="0.3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hidden="1" x14ac:dyDescent="0.3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hidden="1" x14ac:dyDescent="0.3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hidden="1" x14ac:dyDescent="0.3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hidden="1" x14ac:dyDescent="0.3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hidden="1" x14ac:dyDescent="0.3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hidden="1" x14ac:dyDescent="0.3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hidden="1" x14ac:dyDescent="0.3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hidden="1" x14ac:dyDescent="0.3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hidden="1" x14ac:dyDescent="0.3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hidden="1" x14ac:dyDescent="0.3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hidden="1" x14ac:dyDescent="0.3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hidden="1" x14ac:dyDescent="0.3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hidden="1" x14ac:dyDescent="0.3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hidden="1" x14ac:dyDescent="0.3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hidden="1" x14ac:dyDescent="0.3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hidden="1" x14ac:dyDescent="0.3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hidden="1" x14ac:dyDescent="0.3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hidden="1" x14ac:dyDescent="0.3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hidden="1" x14ac:dyDescent="0.3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hidden="1" x14ac:dyDescent="0.3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hidden="1" x14ac:dyDescent="0.3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hidden="1" x14ac:dyDescent="0.3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hidden="1" x14ac:dyDescent="0.3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hidden="1" x14ac:dyDescent="0.3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hidden="1" x14ac:dyDescent="0.3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hidden="1" x14ac:dyDescent="0.3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hidden="1" x14ac:dyDescent="0.3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hidden="1" x14ac:dyDescent="0.3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hidden="1" x14ac:dyDescent="0.3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hidden="1" x14ac:dyDescent="0.3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hidden="1" x14ac:dyDescent="0.3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hidden="1" x14ac:dyDescent="0.3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hidden="1" x14ac:dyDescent="0.3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hidden="1" x14ac:dyDescent="0.3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hidden="1" x14ac:dyDescent="0.3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hidden="1" x14ac:dyDescent="0.3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hidden="1" x14ac:dyDescent="0.3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hidden="1" x14ac:dyDescent="0.3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hidden="1" x14ac:dyDescent="0.3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hidden="1" x14ac:dyDescent="0.3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hidden="1" x14ac:dyDescent="0.3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hidden="1" x14ac:dyDescent="0.3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hidden="1" x14ac:dyDescent="0.3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hidden="1" x14ac:dyDescent="0.3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hidden="1" x14ac:dyDescent="0.3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hidden="1" x14ac:dyDescent="0.3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hidden="1" x14ac:dyDescent="0.3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hidden="1" x14ac:dyDescent="0.3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hidden="1" x14ac:dyDescent="0.3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hidden="1" x14ac:dyDescent="0.3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hidden="1" x14ac:dyDescent="0.3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hidden="1" x14ac:dyDescent="0.3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hidden="1" x14ac:dyDescent="0.3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hidden="1" x14ac:dyDescent="0.3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hidden="1" x14ac:dyDescent="0.3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hidden="1" x14ac:dyDescent="0.3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hidden="1" x14ac:dyDescent="0.3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hidden="1" x14ac:dyDescent="0.3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hidden="1" x14ac:dyDescent="0.3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hidden="1" x14ac:dyDescent="0.3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hidden="1" x14ac:dyDescent="0.3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hidden="1" x14ac:dyDescent="0.3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hidden="1" x14ac:dyDescent="0.3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hidden="1" x14ac:dyDescent="0.3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hidden="1" x14ac:dyDescent="0.3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hidden="1" x14ac:dyDescent="0.3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hidden="1" x14ac:dyDescent="0.3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hidden="1" x14ac:dyDescent="0.3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hidden="1" x14ac:dyDescent="0.3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hidden="1" x14ac:dyDescent="0.3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hidden="1" x14ac:dyDescent="0.3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hidden="1" x14ac:dyDescent="0.3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hidden="1" x14ac:dyDescent="0.3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hidden="1" x14ac:dyDescent="0.3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hidden="1" x14ac:dyDescent="0.3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hidden="1" x14ac:dyDescent="0.3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hidden="1" x14ac:dyDescent="0.3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hidden="1" x14ac:dyDescent="0.3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hidden="1" x14ac:dyDescent="0.3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hidden="1" x14ac:dyDescent="0.3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hidden="1" x14ac:dyDescent="0.3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hidden="1" x14ac:dyDescent="0.3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hidden="1" x14ac:dyDescent="0.3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hidden="1" x14ac:dyDescent="0.3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hidden="1" x14ac:dyDescent="0.3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hidden="1" x14ac:dyDescent="0.3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hidden="1" x14ac:dyDescent="0.3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hidden="1" x14ac:dyDescent="0.3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hidden="1" x14ac:dyDescent="0.3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hidden="1" x14ac:dyDescent="0.3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hidden="1" x14ac:dyDescent="0.3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hidden="1" x14ac:dyDescent="0.3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hidden="1" x14ac:dyDescent="0.3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hidden="1" x14ac:dyDescent="0.3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hidden="1" x14ac:dyDescent="0.3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hidden="1" x14ac:dyDescent="0.3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hidden="1" x14ac:dyDescent="0.3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hidden="1" x14ac:dyDescent="0.3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hidden="1" x14ac:dyDescent="0.3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hidden="1" x14ac:dyDescent="0.3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hidden="1" x14ac:dyDescent="0.3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hidden="1" x14ac:dyDescent="0.3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hidden="1" x14ac:dyDescent="0.3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hidden="1" x14ac:dyDescent="0.3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hidden="1" x14ac:dyDescent="0.3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hidden="1" x14ac:dyDescent="0.3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hidden="1" x14ac:dyDescent="0.3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hidden="1" x14ac:dyDescent="0.3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hidden="1" x14ac:dyDescent="0.3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hidden="1" x14ac:dyDescent="0.3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hidden="1" x14ac:dyDescent="0.3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hidden="1" x14ac:dyDescent="0.3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hidden="1" x14ac:dyDescent="0.3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hidden="1" x14ac:dyDescent="0.3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hidden="1" x14ac:dyDescent="0.3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hidden="1" x14ac:dyDescent="0.3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hidden="1" x14ac:dyDescent="0.3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hidden="1" x14ac:dyDescent="0.3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hidden="1" x14ac:dyDescent="0.3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hidden="1" x14ac:dyDescent="0.3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hidden="1" x14ac:dyDescent="0.3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hidden="1" x14ac:dyDescent="0.3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hidden="1" x14ac:dyDescent="0.3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hidden="1" x14ac:dyDescent="0.3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hidden="1" x14ac:dyDescent="0.3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hidden="1" x14ac:dyDescent="0.3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hidden="1" x14ac:dyDescent="0.3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hidden="1" x14ac:dyDescent="0.3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hidden="1" x14ac:dyDescent="0.3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hidden="1" x14ac:dyDescent="0.3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hidden="1" x14ac:dyDescent="0.3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hidden="1" x14ac:dyDescent="0.3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hidden="1" x14ac:dyDescent="0.3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hidden="1" x14ac:dyDescent="0.3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hidden="1" x14ac:dyDescent="0.3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hidden="1" x14ac:dyDescent="0.3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hidden="1" x14ac:dyDescent="0.3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hidden="1" x14ac:dyDescent="0.3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hidden="1" x14ac:dyDescent="0.3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hidden="1" x14ac:dyDescent="0.3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hidden="1" x14ac:dyDescent="0.3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hidden="1" x14ac:dyDescent="0.3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hidden="1" x14ac:dyDescent="0.3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hidden="1" x14ac:dyDescent="0.3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2793</v>
      </c>
      <c r="G880" t="s">
        <v>2794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hidden="1" x14ac:dyDescent="0.3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2809</v>
      </c>
      <c r="G881" t="s">
        <v>2810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hidden="1" x14ac:dyDescent="0.3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2815</v>
      </c>
      <c r="G882" t="s">
        <v>2816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hidden="1" x14ac:dyDescent="0.3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2876</v>
      </c>
      <c r="G883" t="s">
        <v>2877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hidden="1" x14ac:dyDescent="0.3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2939</v>
      </c>
      <c r="G884" t="s">
        <v>2940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hidden="1" x14ac:dyDescent="0.3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2993</v>
      </c>
      <c r="G885" t="s">
        <v>2994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hidden="1" x14ac:dyDescent="0.3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2785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hidden="1" x14ac:dyDescent="0.3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hidden="1" x14ac:dyDescent="0.3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hidden="1" x14ac:dyDescent="0.3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2888</v>
      </c>
      <c r="G889" t="s">
        <v>2889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hidden="1" x14ac:dyDescent="0.3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2890</v>
      </c>
      <c r="G890" t="s">
        <v>2891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hidden="1" x14ac:dyDescent="0.3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2923</v>
      </c>
      <c r="G891" t="s">
        <v>2924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hidden="1" x14ac:dyDescent="0.3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2951</v>
      </c>
      <c r="G892" t="s">
        <v>2952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hidden="1" x14ac:dyDescent="0.3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hidden="1" x14ac:dyDescent="0.3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hidden="1" x14ac:dyDescent="0.3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2798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hidden="1" x14ac:dyDescent="0.3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2802</v>
      </c>
      <c r="G896" t="s">
        <v>2803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hidden="1" x14ac:dyDescent="0.3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2836</v>
      </c>
      <c r="G897" t="s">
        <v>2837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hidden="1" x14ac:dyDescent="0.3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2866</v>
      </c>
      <c r="G898" t="s">
        <v>2867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hidden="1" x14ac:dyDescent="0.3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2868</v>
      </c>
      <c r="G899" t="s">
        <v>2869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hidden="1" x14ac:dyDescent="0.3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2870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hidden="1" x14ac:dyDescent="0.3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2871</v>
      </c>
      <c r="G901" t="s">
        <v>2872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hidden="1" x14ac:dyDescent="0.3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2873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hidden="1" x14ac:dyDescent="0.3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2914</v>
      </c>
      <c r="G903" t="s">
        <v>2915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hidden="1" x14ac:dyDescent="0.3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2919</v>
      </c>
      <c r="G904" t="s">
        <v>2920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hidden="1" x14ac:dyDescent="0.3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2925</v>
      </c>
      <c r="G905" t="s">
        <v>2926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hidden="1" x14ac:dyDescent="0.3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2981</v>
      </c>
      <c r="G906" t="s">
        <v>2982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hidden="1" x14ac:dyDescent="0.3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2983</v>
      </c>
      <c r="G907" t="s">
        <v>2984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hidden="1" x14ac:dyDescent="0.3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2985</v>
      </c>
      <c r="G908" t="s">
        <v>2986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hidden="1" x14ac:dyDescent="0.3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2987</v>
      </c>
      <c r="G909" t="s">
        <v>2988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hidden="1" x14ac:dyDescent="0.3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2989</v>
      </c>
      <c r="G910" t="s">
        <v>2990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hidden="1" x14ac:dyDescent="0.3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2811</v>
      </c>
      <c r="G911" t="s">
        <v>2812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hidden="1" x14ac:dyDescent="0.3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2799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hidden="1" x14ac:dyDescent="0.3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2800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hidden="1" x14ac:dyDescent="0.3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hidden="1" x14ac:dyDescent="0.3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2829</v>
      </c>
      <c r="G915" t="s">
        <v>2830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hidden="1" x14ac:dyDescent="0.3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2831</v>
      </c>
      <c r="G916" t="s">
        <v>2832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hidden="1" x14ac:dyDescent="0.3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2838</v>
      </c>
      <c r="G917" t="s">
        <v>2839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hidden="1" x14ac:dyDescent="0.3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2840</v>
      </c>
      <c r="G918" t="s">
        <v>2841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hidden="1" x14ac:dyDescent="0.3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2842</v>
      </c>
      <c r="G919" t="s">
        <v>2843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hidden="1" x14ac:dyDescent="0.3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2844</v>
      </c>
      <c r="G920" t="s">
        <v>2845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hidden="1" x14ac:dyDescent="0.3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2846</v>
      </c>
      <c r="G921" t="s">
        <v>2847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hidden="1" x14ac:dyDescent="0.3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2848</v>
      </c>
      <c r="G922" t="s">
        <v>2849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hidden="1" x14ac:dyDescent="0.3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2927</v>
      </c>
      <c r="G923" t="s">
        <v>2928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hidden="1" x14ac:dyDescent="0.3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2953</v>
      </c>
      <c r="G924" t="s">
        <v>2954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hidden="1" x14ac:dyDescent="0.3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2995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hidden="1" x14ac:dyDescent="0.3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2821</v>
      </c>
      <c r="G926" t="s">
        <v>2822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hidden="1" x14ac:dyDescent="0.3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2850</v>
      </c>
      <c r="G927" t="s">
        <v>2851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hidden="1" x14ac:dyDescent="0.3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2929</v>
      </c>
      <c r="G928" t="s">
        <v>2930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hidden="1" x14ac:dyDescent="0.3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2991</v>
      </c>
      <c r="G929" t="s">
        <v>2992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hidden="1" x14ac:dyDescent="0.3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3421</v>
      </c>
      <c r="G930" t="s">
        <v>3422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hidden="1" x14ac:dyDescent="0.3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2931</v>
      </c>
      <c r="G931" t="s">
        <v>2932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hidden="1" x14ac:dyDescent="0.3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hidden="1" x14ac:dyDescent="0.3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hidden="1" x14ac:dyDescent="0.3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2795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hidden="1" x14ac:dyDescent="0.3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2878</v>
      </c>
      <c r="G935" t="s">
        <v>2879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hidden="1" x14ac:dyDescent="0.3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2892</v>
      </c>
      <c r="G936" t="s">
        <v>2893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hidden="1" x14ac:dyDescent="0.3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2894</v>
      </c>
      <c r="G937" t="s">
        <v>2895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hidden="1" x14ac:dyDescent="0.3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2896</v>
      </c>
      <c r="G938" t="s">
        <v>2897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hidden="1" x14ac:dyDescent="0.3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2955</v>
      </c>
      <c r="G939" t="s">
        <v>2956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hidden="1" x14ac:dyDescent="0.3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2786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hidden="1" x14ac:dyDescent="0.3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hidden="1" x14ac:dyDescent="0.3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hidden="1" x14ac:dyDescent="0.3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2804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hidden="1" x14ac:dyDescent="0.3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2805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hidden="1" x14ac:dyDescent="0.3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2806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hidden="1" x14ac:dyDescent="0.3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2807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hidden="1" x14ac:dyDescent="0.3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2808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hidden="1" x14ac:dyDescent="0.3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2817</v>
      </c>
      <c r="G948" t="s">
        <v>2818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hidden="1" x14ac:dyDescent="0.3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2823</v>
      </c>
      <c r="G949" t="s">
        <v>2824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hidden="1" x14ac:dyDescent="0.3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2854</v>
      </c>
      <c r="G950" t="s">
        <v>2855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hidden="1" x14ac:dyDescent="0.3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2856</v>
      </c>
      <c r="G951" t="s">
        <v>2857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hidden="1" x14ac:dyDescent="0.3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2858</v>
      </c>
      <c r="G952" t="s">
        <v>2859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hidden="1" x14ac:dyDescent="0.3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2860</v>
      </c>
      <c r="G953" t="s">
        <v>2861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hidden="1" x14ac:dyDescent="0.3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2862</v>
      </c>
      <c r="G954" t="s">
        <v>2863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hidden="1" x14ac:dyDescent="0.3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2898</v>
      </c>
      <c r="G955" t="s">
        <v>2899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hidden="1" x14ac:dyDescent="0.3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2900</v>
      </c>
      <c r="G956" t="s">
        <v>2901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hidden="1" x14ac:dyDescent="0.3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2902</v>
      </c>
      <c r="G957" t="s">
        <v>2903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hidden="1" x14ac:dyDescent="0.3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2904</v>
      </c>
      <c r="G958" t="s">
        <v>2905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hidden="1" x14ac:dyDescent="0.3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2906</v>
      </c>
      <c r="G959" t="s">
        <v>2907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hidden="1" x14ac:dyDescent="0.3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2908</v>
      </c>
      <c r="G960" t="s">
        <v>2909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hidden="1" x14ac:dyDescent="0.3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2910</v>
      </c>
      <c r="G961" t="s">
        <v>2911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hidden="1" x14ac:dyDescent="0.3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2921</v>
      </c>
      <c r="G962" t="s">
        <v>2922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hidden="1" x14ac:dyDescent="0.3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2933</v>
      </c>
      <c r="G963" t="s">
        <v>2934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hidden="1" x14ac:dyDescent="0.3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2937</v>
      </c>
      <c r="G964" t="s">
        <v>2938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hidden="1" x14ac:dyDescent="0.3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2943</v>
      </c>
      <c r="G965" t="s">
        <v>2944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hidden="1" x14ac:dyDescent="0.3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2957</v>
      </c>
      <c r="G966" t="s">
        <v>2958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hidden="1" x14ac:dyDescent="0.3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2787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hidden="1" x14ac:dyDescent="0.3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2833</v>
      </c>
      <c r="G968" t="s">
        <v>2834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hidden="1" x14ac:dyDescent="0.3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2852</v>
      </c>
      <c r="G969" t="s">
        <v>2853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hidden="1" x14ac:dyDescent="0.3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hidden="1" x14ac:dyDescent="0.3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2788</v>
      </c>
      <c r="G971" t="s">
        <v>2789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hidden="1" x14ac:dyDescent="0.3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2813</v>
      </c>
      <c r="G972" t="s">
        <v>2814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hidden="1" x14ac:dyDescent="0.3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2825</v>
      </c>
      <c r="G973" t="s">
        <v>2826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hidden="1" x14ac:dyDescent="0.3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2874</v>
      </c>
      <c r="G974" t="s">
        <v>2875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hidden="1" x14ac:dyDescent="0.3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2916</v>
      </c>
      <c r="G975" t="s">
        <v>2917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hidden="1" x14ac:dyDescent="0.3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2945</v>
      </c>
      <c r="G976" t="s">
        <v>2946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hidden="1" x14ac:dyDescent="0.3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2947</v>
      </c>
      <c r="G977" t="s">
        <v>2948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hidden="1" x14ac:dyDescent="0.3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hidden="1" x14ac:dyDescent="0.3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3635</v>
      </c>
      <c r="G979" t="s">
        <v>3636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hidden="1" x14ac:dyDescent="0.3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hidden="1" x14ac:dyDescent="0.3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3729</v>
      </c>
      <c r="G981" t="s">
        <v>3730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hidden="1" x14ac:dyDescent="0.3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hidden="1" x14ac:dyDescent="0.3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3731</v>
      </c>
      <c r="G983" t="s">
        <v>3732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hidden="1" x14ac:dyDescent="0.3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3733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hidden="1" x14ac:dyDescent="0.3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3734</v>
      </c>
      <c r="G985" t="s">
        <v>3735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hidden="1" x14ac:dyDescent="0.3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3736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hidden="1" x14ac:dyDescent="0.3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2797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hidden="1" x14ac:dyDescent="0.3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2819</v>
      </c>
      <c r="G988" t="s">
        <v>2820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hidden="1" x14ac:dyDescent="0.3">
      <c r="A989" t="str">
        <f t="shared" si="320"/>
        <v>25/07/2026FC VratimovMFK Havirov</v>
      </c>
      <c r="D989" s="2">
        <v>46228</v>
      </c>
      <c r="E989" s="3">
        <v>0.34375</v>
      </c>
      <c r="F989" t="s">
        <v>3153</v>
      </c>
      <c r="G989" t="s">
        <v>3154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hidden="1" x14ac:dyDescent="0.3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3155</v>
      </c>
      <c r="G990" t="s">
        <v>3156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hidden="1" x14ac:dyDescent="0.3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3737</v>
      </c>
      <c r="G991" t="s">
        <v>3738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hidden="1" x14ac:dyDescent="0.3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2790</v>
      </c>
      <c r="G992" t="s">
        <v>2791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hidden="1" x14ac:dyDescent="0.3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hidden="1" x14ac:dyDescent="0.3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2959</v>
      </c>
      <c r="G994" t="s">
        <v>2960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hidden="1" x14ac:dyDescent="0.3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2961</v>
      </c>
      <c r="G995" t="s">
        <v>2962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hidden="1" x14ac:dyDescent="0.3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2963</v>
      </c>
      <c r="G996" t="s">
        <v>2964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hidden="1" x14ac:dyDescent="0.3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3157</v>
      </c>
      <c r="G997" t="s">
        <v>3158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hidden="1" x14ac:dyDescent="0.3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3159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hidden="1" x14ac:dyDescent="0.3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3739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hidden="1" x14ac:dyDescent="0.3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3740</v>
      </c>
      <c r="G1000" t="s">
        <v>3741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hidden="1" x14ac:dyDescent="0.3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3742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hidden="1" x14ac:dyDescent="0.3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2827</v>
      </c>
      <c r="G1002" t="s">
        <v>2828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hidden="1" x14ac:dyDescent="0.3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2912</v>
      </c>
      <c r="G1003" t="s">
        <v>2913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hidden="1" x14ac:dyDescent="0.3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2918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hidden="1" x14ac:dyDescent="0.3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2935</v>
      </c>
      <c r="G1005" t="s">
        <v>2936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hidden="1" x14ac:dyDescent="0.3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2949</v>
      </c>
      <c r="G1006" t="s">
        <v>2950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hidden="1" x14ac:dyDescent="0.3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2965</v>
      </c>
      <c r="G1007" t="s">
        <v>2966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hidden="1" x14ac:dyDescent="0.3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2967</v>
      </c>
      <c r="G1008" t="s">
        <v>2968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hidden="1" x14ac:dyDescent="0.3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2969</v>
      </c>
      <c r="G1009" t="s">
        <v>2970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hidden="1" x14ac:dyDescent="0.3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2971</v>
      </c>
      <c r="G1010" t="s">
        <v>2972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hidden="1" x14ac:dyDescent="0.3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2973</v>
      </c>
      <c r="G1011" t="s">
        <v>2974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hidden="1" x14ac:dyDescent="0.3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hidden="1" x14ac:dyDescent="0.3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3244</v>
      </c>
      <c r="G1013" t="s">
        <v>3245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hidden="1" x14ac:dyDescent="0.3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3309</v>
      </c>
      <c r="G1014" t="s">
        <v>3310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hidden="1" x14ac:dyDescent="0.3">
      <c r="A1015" t="str">
        <f t="shared" si="340"/>
        <v>25/07/2026PocheonDaejeon Korail</v>
      </c>
      <c r="D1015" s="2">
        <v>46228</v>
      </c>
      <c r="E1015" s="3">
        <v>0.375</v>
      </c>
      <c r="F1015" t="s">
        <v>3637</v>
      </c>
      <c r="G1015" t="s">
        <v>3638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hidden="1" x14ac:dyDescent="0.3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3670</v>
      </c>
      <c r="G1016" t="s">
        <v>3671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hidden="1" x14ac:dyDescent="0.3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3743</v>
      </c>
      <c r="G1017" t="s">
        <v>3744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hidden="1" x14ac:dyDescent="0.3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3745</v>
      </c>
      <c r="G1018" t="s">
        <v>3746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hidden="1" x14ac:dyDescent="0.3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3747</v>
      </c>
      <c r="G1019" t="s">
        <v>3748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hidden="1" x14ac:dyDescent="0.3">
      <c r="A1020" t="str">
        <f t="shared" si="340"/>
        <v>25/07/2026KV KortrijkRoyal Knokke</v>
      </c>
      <c r="D1020" s="2">
        <v>46228</v>
      </c>
      <c r="E1020" s="3">
        <v>0.375</v>
      </c>
      <c r="F1020" t="s">
        <v>3749</v>
      </c>
      <c r="G1020" t="s">
        <v>3750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hidden="1" x14ac:dyDescent="0.3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hidden="1" x14ac:dyDescent="0.3">
      <c r="A1022" t="str">
        <f t="shared" si="340"/>
        <v>25/07/2026Luton TownAl Kholood</v>
      </c>
      <c r="D1022" s="2">
        <v>46228</v>
      </c>
      <c r="E1022" s="3">
        <v>0.375</v>
      </c>
      <c r="F1022" t="s">
        <v>3751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hidden="1" x14ac:dyDescent="0.3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3752</v>
      </c>
      <c r="G1023" t="s">
        <v>3753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hidden="1" x14ac:dyDescent="0.3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3754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hidden="1" x14ac:dyDescent="0.3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2792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hidden="1" x14ac:dyDescent="0.3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3534</v>
      </c>
      <c r="G1026" t="s">
        <v>3535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hidden="1" x14ac:dyDescent="0.3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2835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hidden="1" x14ac:dyDescent="0.3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3117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hidden="1" x14ac:dyDescent="0.3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3123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hidden="1" x14ac:dyDescent="0.3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3755</v>
      </c>
      <c r="G1030" t="s">
        <v>3756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hidden="1" x14ac:dyDescent="0.3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2801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hidden="1" x14ac:dyDescent="0.3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2975</v>
      </c>
      <c r="G1032" t="s">
        <v>2976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hidden="1" x14ac:dyDescent="0.3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2781</v>
      </c>
      <c r="G1033" t="s">
        <v>2782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hidden="1" x14ac:dyDescent="0.3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2864</v>
      </c>
      <c r="G1034" t="s">
        <v>2865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hidden="1" x14ac:dyDescent="0.3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3576</v>
      </c>
      <c r="G1035" t="s">
        <v>3577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hidden="1" x14ac:dyDescent="0.3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3578</v>
      </c>
      <c r="G1036" t="s">
        <v>3579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hidden="1" x14ac:dyDescent="0.3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3590</v>
      </c>
      <c r="G1037" t="s">
        <v>3591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hidden="1" x14ac:dyDescent="0.3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3639</v>
      </c>
      <c r="G1038" t="s">
        <v>3640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hidden="1" x14ac:dyDescent="0.3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3641</v>
      </c>
      <c r="G1039" t="s">
        <v>3642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hidden="1" x14ac:dyDescent="0.3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3757</v>
      </c>
      <c r="G1040" t="s">
        <v>3758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hidden="1" x14ac:dyDescent="0.3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3759</v>
      </c>
      <c r="G1041" t="s">
        <v>3760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hidden="1" x14ac:dyDescent="0.3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3761</v>
      </c>
      <c r="G1042" t="s">
        <v>3762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hidden="1" x14ac:dyDescent="0.3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hidden="1" x14ac:dyDescent="0.3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hidden="1" x14ac:dyDescent="0.3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hidden="1" x14ac:dyDescent="0.3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3629</v>
      </c>
      <c r="G1046" t="s">
        <v>3630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hidden="1" x14ac:dyDescent="0.3">
      <c r="A1047" t="str">
        <f t="shared" si="340"/>
        <v>25/07/2026DaeguSuwon FC</v>
      </c>
      <c r="D1047" s="2">
        <v>46228</v>
      </c>
      <c r="E1047" s="3">
        <v>0.4375</v>
      </c>
      <c r="F1047" t="s">
        <v>3631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hidden="1" x14ac:dyDescent="0.3">
      <c r="A1048" t="str">
        <f t="shared" si="340"/>
        <v>25/07/2026HwaseongAnsan Police</v>
      </c>
      <c r="D1048" s="2">
        <v>46228</v>
      </c>
      <c r="E1048" s="3">
        <v>0.4375</v>
      </c>
      <c r="F1048" t="s">
        <v>3632</v>
      </c>
      <c r="G1048" t="s">
        <v>3633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hidden="1" x14ac:dyDescent="0.3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3634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hidden="1" x14ac:dyDescent="0.3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3020</v>
      </c>
      <c r="G1050" t="s">
        <v>3021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hidden="1" x14ac:dyDescent="0.3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3028</v>
      </c>
      <c r="G1051" t="s">
        <v>3029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hidden="1" x14ac:dyDescent="0.3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hidden="1" x14ac:dyDescent="0.3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hidden="1" x14ac:dyDescent="0.3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3119</v>
      </c>
      <c r="G1054" t="s">
        <v>3120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hidden="1" x14ac:dyDescent="0.3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3124</v>
      </c>
      <c r="G1055" t="s">
        <v>3125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hidden="1" x14ac:dyDescent="0.3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3126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hidden="1" x14ac:dyDescent="0.3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3179</v>
      </c>
      <c r="G1057" t="s">
        <v>3180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hidden="1" x14ac:dyDescent="0.3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3181</v>
      </c>
      <c r="G1058" t="s">
        <v>3182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hidden="1" x14ac:dyDescent="0.3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hidden="1" x14ac:dyDescent="0.3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3201</v>
      </c>
      <c r="G1060" t="s">
        <v>3202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hidden="1" x14ac:dyDescent="0.3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hidden="1" x14ac:dyDescent="0.3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3226</v>
      </c>
      <c r="G1062" t="s">
        <v>3227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hidden="1" x14ac:dyDescent="0.3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3242</v>
      </c>
      <c r="G1063" t="s">
        <v>3243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hidden="1" x14ac:dyDescent="0.3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3246</v>
      </c>
      <c r="G1064" t="s">
        <v>3247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hidden="1" x14ac:dyDescent="0.3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3248</v>
      </c>
      <c r="G1065" t="s">
        <v>3249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hidden="1" x14ac:dyDescent="0.3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3250</v>
      </c>
      <c r="G1066" t="s">
        <v>3251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hidden="1" x14ac:dyDescent="0.3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3271</v>
      </c>
      <c r="G1067" t="s">
        <v>3272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hidden="1" x14ac:dyDescent="0.3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3380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hidden="1" x14ac:dyDescent="0.3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3437</v>
      </c>
      <c r="G1069" t="s">
        <v>3438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hidden="1" x14ac:dyDescent="0.3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3457</v>
      </c>
      <c r="G1070" t="s">
        <v>3458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hidden="1" x14ac:dyDescent="0.3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3459</v>
      </c>
      <c r="G1071" t="s">
        <v>3460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hidden="1" x14ac:dyDescent="0.3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3461</v>
      </c>
      <c r="G1072" t="s">
        <v>3462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hidden="1" x14ac:dyDescent="0.3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3473</v>
      </c>
      <c r="G1073" t="s">
        <v>3474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hidden="1" x14ac:dyDescent="0.3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3536</v>
      </c>
      <c r="G1074" t="s">
        <v>3537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hidden="1" x14ac:dyDescent="0.3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3554</v>
      </c>
      <c r="G1075" t="s">
        <v>3555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hidden="1" x14ac:dyDescent="0.3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3574</v>
      </c>
      <c r="G1076" t="s">
        <v>3575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hidden="1" x14ac:dyDescent="0.3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3643</v>
      </c>
      <c r="G1077" t="s">
        <v>3644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hidden="1" x14ac:dyDescent="0.3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3645</v>
      </c>
      <c r="G1078" t="s">
        <v>3646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hidden="1" x14ac:dyDescent="0.3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3651</v>
      </c>
      <c r="G1079" t="s">
        <v>3652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hidden="1" x14ac:dyDescent="0.3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3653</v>
      </c>
      <c r="G1080" t="s">
        <v>3654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hidden="1" x14ac:dyDescent="0.3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3655</v>
      </c>
      <c r="G1081" t="s">
        <v>3656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hidden="1" x14ac:dyDescent="0.3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3672</v>
      </c>
      <c r="G1082" t="s">
        <v>3673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hidden="1" x14ac:dyDescent="0.3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3763</v>
      </c>
      <c r="G1083" t="s">
        <v>3764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hidden="1" x14ac:dyDescent="0.3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3765</v>
      </c>
      <c r="G1084" t="s">
        <v>3766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hidden="1" x14ac:dyDescent="0.3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3767</v>
      </c>
      <c r="G1085" t="s">
        <v>3768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hidden="1" x14ac:dyDescent="0.3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3769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hidden="1" x14ac:dyDescent="0.3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3770</v>
      </c>
      <c r="G1087" t="s">
        <v>3771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hidden="1" x14ac:dyDescent="0.3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3772</v>
      </c>
      <c r="G1088" t="s">
        <v>3773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hidden="1" x14ac:dyDescent="0.3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3774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hidden="1" x14ac:dyDescent="0.3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3775</v>
      </c>
      <c r="G1090" t="s">
        <v>3776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hidden="1" x14ac:dyDescent="0.3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hidden="1" x14ac:dyDescent="0.3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3121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hidden="1" x14ac:dyDescent="0.3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3122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hidden="1" x14ac:dyDescent="0.3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3127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hidden="1" x14ac:dyDescent="0.3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3128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hidden="1" x14ac:dyDescent="0.3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hidden="1" x14ac:dyDescent="0.3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3354</v>
      </c>
      <c r="G1097" t="s">
        <v>3355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hidden="1" x14ac:dyDescent="0.3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3777</v>
      </c>
      <c r="G1098" t="s">
        <v>3778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hidden="1" x14ac:dyDescent="0.3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3779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hidden="1" x14ac:dyDescent="0.3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hidden="1" x14ac:dyDescent="0.3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3118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hidden="1" x14ac:dyDescent="0.3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3173</v>
      </c>
      <c r="G1102" t="s">
        <v>3174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hidden="1" x14ac:dyDescent="0.3">
      <c r="A1103" t="str">
        <f t="shared" si="360"/>
        <v>25/07/2026FC Volna PinskFC Orsha</v>
      </c>
      <c r="D1103" s="2">
        <v>46228</v>
      </c>
      <c r="E1103" s="3">
        <v>0.5</v>
      </c>
      <c r="F1103" t="s">
        <v>3022</v>
      </c>
      <c r="G1103" t="s">
        <v>3023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hidden="1" x14ac:dyDescent="0.3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hidden="1" x14ac:dyDescent="0.3">
      <c r="A1105" t="str">
        <f t="shared" si="360"/>
        <v>25/07/2026BridlicnaHlucin</v>
      </c>
      <c r="D1105" s="2">
        <v>46228</v>
      </c>
      <c r="E1105" s="3">
        <v>0.5</v>
      </c>
      <c r="F1105" t="s">
        <v>3160</v>
      </c>
      <c r="G1105" t="s">
        <v>3161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hidden="1" x14ac:dyDescent="0.3">
      <c r="A1106" t="str">
        <f t="shared" si="360"/>
        <v>25/07/2026HakaKapylan Pallo</v>
      </c>
      <c r="D1106" s="2">
        <v>46228</v>
      </c>
      <c r="E1106" s="3">
        <v>0.5</v>
      </c>
      <c r="F1106" t="s">
        <v>3205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hidden="1" x14ac:dyDescent="0.3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3228</v>
      </c>
      <c r="G1107" t="s">
        <v>3229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hidden="1" x14ac:dyDescent="0.3">
      <c r="A1108" t="str">
        <f t="shared" si="360"/>
        <v>25/07/2026KumuMikkelin Kissat</v>
      </c>
      <c r="D1108" s="2">
        <v>46228</v>
      </c>
      <c r="E1108" s="3">
        <v>0.5</v>
      </c>
      <c r="F1108" t="s">
        <v>3230</v>
      </c>
      <c r="G1108" t="s">
        <v>3231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hidden="1" x14ac:dyDescent="0.3">
      <c r="A1109" t="str">
        <f t="shared" si="360"/>
        <v>25/07/2026Sudet KouvolaHaPK</v>
      </c>
      <c r="D1109" s="2">
        <v>46228</v>
      </c>
      <c r="E1109" s="3">
        <v>0.5</v>
      </c>
      <c r="F1109" t="s">
        <v>3232</v>
      </c>
      <c r="G1109" t="s">
        <v>3233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hidden="1" x14ac:dyDescent="0.3">
      <c r="A1110" t="str">
        <f t="shared" si="360"/>
        <v>25/07/2026TP-49Ylojarvi United</v>
      </c>
      <c r="D1110" s="2">
        <v>46228</v>
      </c>
      <c r="E1110" s="3">
        <v>0.5</v>
      </c>
      <c r="F1110" t="s">
        <v>3234</v>
      </c>
      <c r="G1110" t="s">
        <v>3235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hidden="1" x14ac:dyDescent="0.3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3263</v>
      </c>
      <c r="G1111" t="s">
        <v>3264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hidden="1" x14ac:dyDescent="0.3">
      <c r="A1112" t="str">
        <f t="shared" si="360"/>
        <v>25/07/2026Hertha BSC IIChemnitzer</v>
      </c>
      <c r="D1112" s="2">
        <v>46228</v>
      </c>
      <c r="E1112" s="3">
        <v>0.5</v>
      </c>
      <c r="F1112" t="s">
        <v>3265</v>
      </c>
      <c r="G1112" t="s">
        <v>3266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hidden="1" x14ac:dyDescent="0.3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3267</v>
      </c>
      <c r="G1113" t="s">
        <v>3268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hidden="1" x14ac:dyDescent="0.3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3277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hidden="1" x14ac:dyDescent="0.3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3282</v>
      </c>
      <c r="G1115" t="s">
        <v>3283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hidden="1" x14ac:dyDescent="0.3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hidden="1" x14ac:dyDescent="0.3">
      <c r="A1117" t="str">
        <f t="shared" si="360"/>
        <v>25/07/2026BrattvagMjondalen</v>
      </c>
      <c r="D1117" s="2">
        <v>46228</v>
      </c>
      <c r="E1117" s="3">
        <v>0.5</v>
      </c>
      <c r="F1117" t="s">
        <v>3439</v>
      </c>
      <c r="G1117" t="s">
        <v>3440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hidden="1" x14ac:dyDescent="0.3">
      <c r="A1118" t="str">
        <f t="shared" si="360"/>
        <v>25/07/2026HonefossSkeid</v>
      </c>
      <c r="D1118" s="2">
        <v>46228</v>
      </c>
      <c r="E1118" s="3">
        <v>0.5</v>
      </c>
      <c r="F1118" t="s">
        <v>3447</v>
      </c>
      <c r="G1118" t="s">
        <v>3448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hidden="1" x14ac:dyDescent="0.3">
      <c r="A1119" t="str">
        <f t="shared" si="360"/>
        <v>25/07/2026Levanger FC Ull Kisa</v>
      </c>
      <c r="D1119" s="2">
        <v>46228</v>
      </c>
      <c r="E1119" s="3">
        <v>0.5</v>
      </c>
      <c r="F1119" t="s">
        <v>3449</v>
      </c>
      <c r="G1119" t="s">
        <v>3450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hidden="1" x14ac:dyDescent="0.3">
      <c r="A1120" t="str">
        <f t="shared" si="360"/>
        <v>25/07/2026BaerumValerenga II</v>
      </c>
      <c r="D1120" s="2">
        <v>46228</v>
      </c>
      <c r="E1120" s="3">
        <v>0.5</v>
      </c>
      <c r="F1120" t="s">
        <v>3463</v>
      </c>
      <c r="G1120" t="s">
        <v>3464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hidden="1" x14ac:dyDescent="0.3">
      <c r="A1121" t="str">
        <f t="shared" si="360"/>
        <v>25/07/2026FanaDjerv 1919</v>
      </c>
      <c r="D1121" s="2">
        <v>46228</v>
      </c>
      <c r="E1121" s="3">
        <v>0.5</v>
      </c>
      <c r="F1121" t="s">
        <v>3475</v>
      </c>
      <c r="G1121" t="s">
        <v>3476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hidden="1" x14ac:dyDescent="0.3">
      <c r="A1122" t="str">
        <f t="shared" si="360"/>
        <v>25/07/2026StordAskoy FK</v>
      </c>
      <c r="D1122" s="2">
        <v>46228</v>
      </c>
      <c r="E1122" s="3">
        <v>0.5</v>
      </c>
      <c r="F1122" t="s">
        <v>3477</v>
      </c>
      <c r="G1122" t="s">
        <v>3478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hidden="1" x14ac:dyDescent="0.3">
      <c r="A1123" t="str">
        <f t="shared" si="360"/>
        <v>25/07/2026HarstadFauske/Sprint</v>
      </c>
      <c r="D1123" s="2">
        <v>46228</v>
      </c>
      <c r="E1123" s="3">
        <v>0.5</v>
      </c>
      <c r="F1123" t="s">
        <v>3487</v>
      </c>
      <c r="G1123" t="s">
        <v>3488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hidden="1" x14ac:dyDescent="0.3">
      <c r="A1124" t="str">
        <f t="shared" si="360"/>
        <v>25/07/2026Drobak/FrognBrumunddal</v>
      </c>
      <c r="D1124" s="2">
        <v>46228</v>
      </c>
      <c r="E1124" s="3">
        <v>0.5</v>
      </c>
      <c r="F1124" t="s">
        <v>3497</v>
      </c>
      <c r="G1124" t="s">
        <v>3498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hidden="1" x14ac:dyDescent="0.3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3580</v>
      </c>
      <c r="G1125" t="s">
        <v>3581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hidden="1" x14ac:dyDescent="0.3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3647</v>
      </c>
      <c r="G1126" t="s">
        <v>3648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hidden="1" x14ac:dyDescent="0.3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3663</v>
      </c>
      <c r="G1127" t="s">
        <v>3664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hidden="1" x14ac:dyDescent="0.3">
      <c r="A1128" t="str">
        <f t="shared" si="360"/>
        <v>25/07/2026AugsburgFC Saarbrucken</v>
      </c>
      <c r="D1128" s="2">
        <v>46228</v>
      </c>
      <c r="E1128" s="3">
        <v>0.5</v>
      </c>
      <c r="F1128" t="s">
        <v>3780</v>
      </c>
      <c r="G1128" t="s">
        <v>3781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hidden="1" x14ac:dyDescent="0.3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3782</v>
      </c>
      <c r="G1129" t="s">
        <v>3783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hidden="1" x14ac:dyDescent="0.3">
      <c r="A1130" t="str">
        <f t="shared" si="360"/>
        <v>25/07/2026Coleshill TownRC Warwick</v>
      </c>
      <c r="D1130" s="2">
        <v>46228</v>
      </c>
      <c r="E1130" s="3">
        <v>0.5</v>
      </c>
      <c r="F1130" t="s">
        <v>3784</v>
      </c>
      <c r="G1130" t="s">
        <v>3785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hidden="1" x14ac:dyDescent="0.3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3786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hidden="1" x14ac:dyDescent="0.3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3787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hidden="1" x14ac:dyDescent="0.3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3788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hidden="1" x14ac:dyDescent="0.3">
      <c r="A1134" t="str">
        <f t="shared" si="360"/>
        <v>25/07/2026NEC NijmegenSV Elversberg</v>
      </c>
      <c r="D1134" s="2">
        <v>46228</v>
      </c>
      <c r="E1134" s="3">
        <v>0.5</v>
      </c>
      <c r="F1134" t="s">
        <v>3789</v>
      </c>
      <c r="G1134" t="s">
        <v>3790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hidden="1" x14ac:dyDescent="0.3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3791</v>
      </c>
      <c r="G1135" t="s">
        <v>3792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hidden="1" x14ac:dyDescent="0.3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hidden="1" x14ac:dyDescent="0.3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3793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hidden="1" x14ac:dyDescent="0.3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3794</v>
      </c>
      <c r="G1138" t="s">
        <v>3795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hidden="1" x14ac:dyDescent="0.3">
      <c r="A1139" t="str">
        <f t="shared" si="380"/>
        <v>25/07/2026SC Paderborn 07Magdeburg</v>
      </c>
      <c r="D1139" s="2">
        <v>46228</v>
      </c>
      <c r="E1139" s="3">
        <v>0.5</v>
      </c>
      <c r="F1139" t="s">
        <v>3796</v>
      </c>
      <c r="G1139" t="s">
        <v>3797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hidden="1" x14ac:dyDescent="0.3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3798</v>
      </c>
      <c r="G1140" t="s">
        <v>3799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hidden="1" x14ac:dyDescent="0.3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3800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hidden="1" x14ac:dyDescent="0.3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3801</v>
      </c>
      <c r="G1142" t="s">
        <v>3802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hidden="1" x14ac:dyDescent="0.3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3803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hidden="1" x14ac:dyDescent="0.3">
      <c r="A1144" t="str">
        <f t="shared" si="380"/>
        <v>25/07/2026Willem IIKV Mechelen</v>
      </c>
      <c r="D1144" s="2">
        <v>46228</v>
      </c>
      <c r="E1144" s="3">
        <v>0.5</v>
      </c>
      <c r="F1144" t="s">
        <v>3804</v>
      </c>
      <c r="G1144" t="s">
        <v>3805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hidden="1" x14ac:dyDescent="0.3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3252</v>
      </c>
      <c r="G1145" t="s">
        <v>3253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hidden="1" x14ac:dyDescent="0.3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3254</v>
      </c>
      <c r="G1146" t="s">
        <v>3255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hidden="1" x14ac:dyDescent="0.3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3256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hidden="1" x14ac:dyDescent="0.3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3269</v>
      </c>
      <c r="G1148" t="s">
        <v>3270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hidden="1" x14ac:dyDescent="0.3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3284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hidden="1" x14ac:dyDescent="0.3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3390</v>
      </c>
      <c r="G1150" t="s">
        <v>3391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hidden="1" x14ac:dyDescent="0.3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3392</v>
      </c>
      <c r="G1151" t="s">
        <v>3393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hidden="1" x14ac:dyDescent="0.3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3394</v>
      </c>
      <c r="G1152" t="s">
        <v>3395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hidden="1" x14ac:dyDescent="0.3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3396</v>
      </c>
      <c r="G1153" t="s">
        <v>3397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hidden="1" x14ac:dyDescent="0.3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3451</v>
      </c>
      <c r="G1154" t="s">
        <v>3452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hidden="1" x14ac:dyDescent="0.3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3715</v>
      </c>
      <c r="G1155" t="s">
        <v>3716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hidden="1" x14ac:dyDescent="0.3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3806</v>
      </c>
      <c r="G1156" t="s">
        <v>3807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hidden="1" x14ac:dyDescent="0.3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3524</v>
      </c>
      <c r="G1157" t="s">
        <v>3525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hidden="1" x14ac:dyDescent="0.3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2750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hidden="1" x14ac:dyDescent="0.3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2783</v>
      </c>
      <c r="G1159" t="s">
        <v>2784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hidden="1" x14ac:dyDescent="0.3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3024</v>
      </c>
      <c r="G1160" t="s">
        <v>3025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hidden="1" x14ac:dyDescent="0.3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3030</v>
      </c>
      <c r="G1161" t="s">
        <v>3031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hidden="1" x14ac:dyDescent="0.3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3083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hidden="1" x14ac:dyDescent="0.3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3175</v>
      </c>
      <c r="G1163" t="s">
        <v>3176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hidden="1" x14ac:dyDescent="0.3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hidden="1" x14ac:dyDescent="0.3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3206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hidden="1" x14ac:dyDescent="0.3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3207</v>
      </c>
      <c r="G1166" t="s">
        <v>3208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hidden="1" x14ac:dyDescent="0.3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3210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hidden="1" x14ac:dyDescent="0.3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3211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hidden="1" x14ac:dyDescent="0.3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3212</v>
      </c>
      <c r="G1169" t="s">
        <v>3213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hidden="1" x14ac:dyDescent="0.3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3214</v>
      </c>
      <c r="G1170" t="s">
        <v>3215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hidden="1" x14ac:dyDescent="0.3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3216</v>
      </c>
      <c r="G1171" t="s">
        <v>3217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hidden="1" x14ac:dyDescent="0.3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3218</v>
      </c>
      <c r="G1172" t="s">
        <v>3219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hidden="1" x14ac:dyDescent="0.3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3236</v>
      </c>
      <c r="G1173" t="s">
        <v>3237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hidden="1" x14ac:dyDescent="0.3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3238</v>
      </c>
      <c r="G1174" t="s">
        <v>3239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hidden="1" x14ac:dyDescent="0.3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3273</v>
      </c>
      <c r="G1175" t="s">
        <v>3274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hidden="1" x14ac:dyDescent="0.3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3278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hidden="1" x14ac:dyDescent="0.3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3376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hidden="1" x14ac:dyDescent="0.3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3377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hidden="1" x14ac:dyDescent="0.3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3381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hidden="1" x14ac:dyDescent="0.3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3387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hidden="1" x14ac:dyDescent="0.3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3441</v>
      </c>
      <c r="G1181" t="s">
        <v>3442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hidden="1" x14ac:dyDescent="0.3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3443</v>
      </c>
      <c r="G1182" t="s">
        <v>3444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hidden="1" x14ac:dyDescent="0.3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3453</v>
      </c>
      <c r="G1183" t="s">
        <v>3454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hidden="1" x14ac:dyDescent="0.3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3465</v>
      </c>
      <c r="G1184" t="s">
        <v>3466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hidden="1" x14ac:dyDescent="0.3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3467</v>
      </c>
      <c r="G1185" t="s">
        <v>3468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hidden="1" x14ac:dyDescent="0.3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3469</v>
      </c>
      <c r="G1186" t="s">
        <v>3470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hidden="1" x14ac:dyDescent="0.3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3479</v>
      </c>
      <c r="G1187" t="s">
        <v>3480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hidden="1" x14ac:dyDescent="0.3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3481</v>
      </c>
      <c r="G1188" t="s">
        <v>3482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hidden="1" x14ac:dyDescent="0.3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3483</v>
      </c>
      <c r="G1189" t="s">
        <v>3484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hidden="1" x14ac:dyDescent="0.3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3489</v>
      </c>
      <c r="G1190" t="s">
        <v>3490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hidden="1" x14ac:dyDescent="0.3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3491</v>
      </c>
      <c r="G1191" t="s">
        <v>3492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hidden="1" x14ac:dyDescent="0.3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3493</v>
      </c>
      <c r="G1192" t="s">
        <v>3494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hidden="1" x14ac:dyDescent="0.3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3499</v>
      </c>
      <c r="G1193" t="s">
        <v>3500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hidden="1" x14ac:dyDescent="0.3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3501</v>
      </c>
      <c r="G1194" t="s">
        <v>3502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hidden="1" x14ac:dyDescent="0.3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3503</v>
      </c>
      <c r="G1195" t="s">
        <v>3504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hidden="1" x14ac:dyDescent="0.3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3505</v>
      </c>
      <c r="G1196" t="s">
        <v>3506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hidden="1" x14ac:dyDescent="0.3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3511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hidden="1" x14ac:dyDescent="0.3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3548</v>
      </c>
      <c r="G1198" t="s">
        <v>3549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hidden="1" x14ac:dyDescent="0.3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hidden="1" x14ac:dyDescent="0.3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3657</v>
      </c>
      <c r="G1200" t="s">
        <v>3658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hidden="1" x14ac:dyDescent="0.3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3659</v>
      </c>
      <c r="G1201" t="s">
        <v>3660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hidden="1" x14ac:dyDescent="0.3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3674</v>
      </c>
      <c r="G1202" t="s">
        <v>3675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hidden="1" x14ac:dyDescent="0.3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3679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hidden="1" x14ac:dyDescent="0.3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3808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hidden="1" x14ac:dyDescent="0.3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3809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hidden="1" x14ac:dyDescent="0.3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hidden="1" x14ac:dyDescent="0.3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3810</v>
      </c>
      <c r="G1207" t="s">
        <v>3811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hidden="1" x14ac:dyDescent="0.3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3812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hidden="1" x14ac:dyDescent="0.3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3813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hidden="1" x14ac:dyDescent="0.3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3814</v>
      </c>
      <c r="G1210" t="s">
        <v>3815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hidden="1" x14ac:dyDescent="0.3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3816</v>
      </c>
      <c r="G1211" t="s">
        <v>3817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hidden="1" x14ac:dyDescent="0.3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3818</v>
      </c>
      <c r="G1212" t="s">
        <v>3819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hidden="1" x14ac:dyDescent="0.3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3820</v>
      </c>
      <c r="G1213" t="s">
        <v>3821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hidden="1" x14ac:dyDescent="0.3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3822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hidden="1" x14ac:dyDescent="0.3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3823</v>
      </c>
      <c r="G1215" t="s">
        <v>3824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hidden="1" x14ac:dyDescent="0.3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3825</v>
      </c>
      <c r="G1216" t="s">
        <v>3826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hidden="1" x14ac:dyDescent="0.3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hidden="1" x14ac:dyDescent="0.3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2996</v>
      </c>
      <c r="G1218" t="s">
        <v>2997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hidden="1" x14ac:dyDescent="0.3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hidden="1" x14ac:dyDescent="0.3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3257</v>
      </c>
      <c r="G1220" t="s">
        <v>3258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hidden="1" x14ac:dyDescent="0.3">
      <c r="A1221" t="str">
        <f t="shared" si="400"/>
        <v>25/07/2026NotoddenSotra S–ö</v>
      </c>
      <c r="D1221" s="2">
        <v>46228</v>
      </c>
      <c r="E1221" s="3">
        <v>0.5625</v>
      </c>
      <c r="F1221" t="s">
        <v>3445</v>
      </c>
      <c r="G1221" t="s">
        <v>3446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hidden="1" x14ac:dyDescent="0.3">
      <c r="A1222" t="str">
        <f t="shared" si="400"/>
        <v>25/07/2026MelhusHerd</v>
      </c>
      <c r="D1222" s="2">
        <v>46228</v>
      </c>
      <c r="E1222" s="3">
        <v>0.5625</v>
      </c>
      <c r="F1222" t="s">
        <v>3471</v>
      </c>
      <c r="G1222" t="s">
        <v>3472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hidden="1" x14ac:dyDescent="0.3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3528</v>
      </c>
      <c r="G1223" t="s">
        <v>3529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hidden="1" x14ac:dyDescent="0.3">
      <c r="A1224" t="str">
        <f t="shared" si="400"/>
        <v>25/07/2026Pogon SiedlceLKS Lodz</v>
      </c>
      <c r="D1224" s="2">
        <v>46228</v>
      </c>
      <c r="E1224" s="3">
        <v>0.5625</v>
      </c>
      <c r="F1224" t="s">
        <v>3530</v>
      </c>
      <c r="G1224" t="s">
        <v>3531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hidden="1" x14ac:dyDescent="0.3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3532</v>
      </c>
      <c r="G1225" t="s">
        <v>3533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hidden="1" x14ac:dyDescent="0.3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3562</v>
      </c>
      <c r="G1226" t="s">
        <v>3563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hidden="1" x14ac:dyDescent="0.3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3827</v>
      </c>
      <c r="G1227" t="s">
        <v>3828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hidden="1" x14ac:dyDescent="0.3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3829</v>
      </c>
      <c r="G1228" t="s">
        <v>3830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hidden="1" x14ac:dyDescent="0.3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3831</v>
      </c>
      <c r="G1229" t="s">
        <v>3832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hidden="1" x14ac:dyDescent="0.3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2780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hidden="1" x14ac:dyDescent="0.3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3026</v>
      </c>
      <c r="G1231" t="s">
        <v>3027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hidden="1" x14ac:dyDescent="0.3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3177</v>
      </c>
      <c r="G1232" t="s">
        <v>3178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hidden="1" x14ac:dyDescent="0.3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3204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hidden="1" x14ac:dyDescent="0.3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3220</v>
      </c>
      <c r="G1234" t="s">
        <v>3221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hidden="1" x14ac:dyDescent="0.3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3279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hidden="1" x14ac:dyDescent="0.3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3280</v>
      </c>
      <c r="G1236" t="s">
        <v>3281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hidden="1" x14ac:dyDescent="0.3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3311</v>
      </c>
      <c r="G1237" t="s">
        <v>3312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hidden="1" x14ac:dyDescent="0.3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3313</v>
      </c>
      <c r="G1238" t="s">
        <v>3314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hidden="1" x14ac:dyDescent="0.3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hidden="1" x14ac:dyDescent="0.3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hidden="1" x14ac:dyDescent="0.3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3345</v>
      </c>
      <c r="G1241" t="s">
        <v>3346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hidden="1" x14ac:dyDescent="0.3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3347</v>
      </c>
      <c r="G1242" t="s">
        <v>3348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hidden="1" x14ac:dyDescent="0.3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3360</v>
      </c>
      <c r="G1243" t="s">
        <v>3361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hidden="1" x14ac:dyDescent="0.3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3362</v>
      </c>
      <c r="G1244" t="s">
        <v>3363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hidden="1" x14ac:dyDescent="0.3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3364</v>
      </c>
      <c r="G1245" t="s">
        <v>3365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hidden="1" x14ac:dyDescent="0.3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3382</v>
      </c>
      <c r="G1246" t="s">
        <v>3383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hidden="1" x14ac:dyDescent="0.3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3388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hidden="1" x14ac:dyDescent="0.3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hidden="1" x14ac:dyDescent="0.3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3485</v>
      </c>
      <c r="G1249" t="s">
        <v>3486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hidden="1" x14ac:dyDescent="0.3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3550</v>
      </c>
      <c r="G1250" t="s">
        <v>3551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hidden="1" x14ac:dyDescent="0.3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3556</v>
      </c>
      <c r="G1251" t="s">
        <v>3557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hidden="1" x14ac:dyDescent="0.3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3564</v>
      </c>
      <c r="G1252" t="s">
        <v>3565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hidden="1" x14ac:dyDescent="0.3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3566</v>
      </c>
      <c r="G1253" t="s">
        <v>3567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hidden="1" x14ac:dyDescent="0.3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3568</v>
      </c>
      <c r="G1254" t="s">
        <v>3569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hidden="1" x14ac:dyDescent="0.3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3582</v>
      </c>
      <c r="G1255" t="s">
        <v>3583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hidden="1" x14ac:dyDescent="0.3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3592</v>
      </c>
      <c r="G1256" t="s">
        <v>3593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hidden="1" x14ac:dyDescent="0.3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hidden="1" x14ac:dyDescent="0.3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3596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hidden="1" x14ac:dyDescent="0.3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3597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hidden="1" x14ac:dyDescent="0.3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3598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hidden="1" x14ac:dyDescent="0.3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3599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hidden="1" x14ac:dyDescent="0.3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hidden="1" x14ac:dyDescent="0.3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hidden="1" x14ac:dyDescent="0.3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3600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hidden="1" x14ac:dyDescent="0.3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3601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hidden="1" x14ac:dyDescent="0.3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3602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hidden="1" x14ac:dyDescent="0.3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hidden="1" x14ac:dyDescent="0.3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hidden="1" x14ac:dyDescent="0.3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3603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hidden="1" x14ac:dyDescent="0.3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hidden="1" x14ac:dyDescent="0.3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hidden="1" x14ac:dyDescent="0.3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3615</v>
      </c>
      <c r="G1272" t="s">
        <v>3616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hidden="1" x14ac:dyDescent="0.3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3649</v>
      </c>
      <c r="G1273" t="s">
        <v>3650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hidden="1" x14ac:dyDescent="0.3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3661</v>
      </c>
      <c r="G1274" t="s">
        <v>3662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hidden="1" x14ac:dyDescent="0.3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3717</v>
      </c>
      <c r="G1275" t="s">
        <v>3718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hidden="1" x14ac:dyDescent="0.3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3833</v>
      </c>
      <c r="G1276" t="s">
        <v>3834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hidden="1" x14ac:dyDescent="0.3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3835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hidden="1" x14ac:dyDescent="0.3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hidden="1" x14ac:dyDescent="0.3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3836</v>
      </c>
      <c r="G1279" t="s">
        <v>3837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hidden="1" x14ac:dyDescent="0.3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3838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hidden="1" x14ac:dyDescent="0.3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3839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hidden="1" x14ac:dyDescent="0.3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3840</v>
      </c>
      <c r="G1282" t="s">
        <v>3841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hidden="1" x14ac:dyDescent="0.3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3842</v>
      </c>
      <c r="G1283" t="s">
        <v>3843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hidden="1" x14ac:dyDescent="0.3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3844</v>
      </c>
      <c r="G1284" t="s">
        <v>3845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hidden="1" x14ac:dyDescent="0.3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3846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hidden="1" x14ac:dyDescent="0.3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3847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hidden="1" x14ac:dyDescent="0.3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3848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hidden="1" x14ac:dyDescent="0.3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3849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hidden="1" x14ac:dyDescent="0.3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3850</v>
      </c>
      <c r="G1289" t="s">
        <v>3851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hidden="1" x14ac:dyDescent="0.3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3852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hidden="1" x14ac:dyDescent="0.3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3853</v>
      </c>
      <c r="G1291" t="s">
        <v>3854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hidden="1" x14ac:dyDescent="0.3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3855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hidden="1" x14ac:dyDescent="0.3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3856</v>
      </c>
      <c r="G1293" t="s">
        <v>3857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hidden="1" x14ac:dyDescent="0.3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3858</v>
      </c>
      <c r="G1294" t="s">
        <v>3859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hidden="1" x14ac:dyDescent="0.3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hidden="1" x14ac:dyDescent="0.3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3860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hidden="1" x14ac:dyDescent="0.3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3861</v>
      </c>
      <c r="G1297" t="s">
        <v>3862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hidden="1" x14ac:dyDescent="0.3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3863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hidden="1" x14ac:dyDescent="0.3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3864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hidden="1" x14ac:dyDescent="0.3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hidden="1" x14ac:dyDescent="0.3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3865</v>
      </c>
      <c r="G1301" t="s">
        <v>3866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hidden="1" x14ac:dyDescent="0.3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3867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hidden="1" x14ac:dyDescent="0.3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hidden="1" x14ac:dyDescent="0.3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3868</v>
      </c>
      <c r="G1304" t="s">
        <v>3869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hidden="1" x14ac:dyDescent="0.3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3870</v>
      </c>
      <c r="G1305" t="s">
        <v>3871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hidden="1" x14ac:dyDescent="0.3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3872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hidden="1" x14ac:dyDescent="0.3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3873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hidden="1" x14ac:dyDescent="0.3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3874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hidden="1" x14ac:dyDescent="0.3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3875</v>
      </c>
      <c r="G1309" t="s">
        <v>3876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hidden="1" x14ac:dyDescent="0.3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3877</v>
      </c>
      <c r="G1310" t="s">
        <v>3878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hidden="1" x14ac:dyDescent="0.3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3879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hidden="1" x14ac:dyDescent="0.3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3880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hidden="1" x14ac:dyDescent="0.3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3881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hidden="1" x14ac:dyDescent="0.3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3749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hidden="1" x14ac:dyDescent="0.3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3882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hidden="1" x14ac:dyDescent="0.3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hidden="1" x14ac:dyDescent="0.3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3883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hidden="1" x14ac:dyDescent="0.3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3884</v>
      </c>
      <c r="G1318" t="s">
        <v>3885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hidden="1" x14ac:dyDescent="0.3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3886</v>
      </c>
      <c r="G1319" t="s">
        <v>3887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hidden="1" x14ac:dyDescent="0.3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3888</v>
      </c>
      <c r="G1320" t="s">
        <v>3889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hidden="1" x14ac:dyDescent="0.3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3890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hidden="1" x14ac:dyDescent="0.3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3891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hidden="1" x14ac:dyDescent="0.3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hidden="1" x14ac:dyDescent="0.3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3892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hidden="1" x14ac:dyDescent="0.3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3893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hidden="1" x14ac:dyDescent="0.3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hidden="1" x14ac:dyDescent="0.3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3894</v>
      </c>
      <c r="G1327" t="s">
        <v>3895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hidden="1" x14ac:dyDescent="0.3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3896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hidden="1" x14ac:dyDescent="0.3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hidden="1" x14ac:dyDescent="0.3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3897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hidden="1" x14ac:dyDescent="0.3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3898</v>
      </c>
      <c r="G1331" t="s">
        <v>3899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hidden="1" x14ac:dyDescent="0.3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3900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hidden="1" x14ac:dyDescent="0.3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hidden="1" x14ac:dyDescent="0.3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3901</v>
      </c>
      <c r="G1334" t="s">
        <v>3902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hidden="1" x14ac:dyDescent="0.3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3903</v>
      </c>
      <c r="G1335" t="s">
        <v>3904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hidden="1" x14ac:dyDescent="0.3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3905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hidden="1" x14ac:dyDescent="0.3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3906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hidden="1" x14ac:dyDescent="0.3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hidden="1" x14ac:dyDescent="0.3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3907</v>
      </c>
      <c r="G1339" t="s">
        <v>3908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hidden="1" x14ac:dyDescent="0.3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hidden="1" x14ac:dyDescent="0.3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3909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hidden="1" x14ac:dyDescent="0.3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3910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hidden="1" x14ac:dyDescent="0.3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hidden="1" x14ac:dyDescent="0.3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3911</v>
      </c>
      <c r="G1344" t="s">
        <v>3912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hidden="1" x14ac:dyDescent="0.3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3913</v>
      </c>
      <c r="G1345" t="s">
        <v>3914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hidden="1" x14ac:dyDescent="0.3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hidden="1" x14ac:dyDescent="0.3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hidden="1" x14ac:dyDescent="0.3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hidden="1" x14ac:dyDescent="0.3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3915</v>
      </c>
      <c r="G1349" t="s">
        <v>3916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hidden="1" x14ac:dyDescent="0.3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3917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hidden="1" x14ac:dyDescent="0.3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hidden="1" x14ac:dyDescent="0.3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hidden="1" x14ac:dyDescent="0.3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3918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hidden="1" x14ac:dyDescent="0.3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3919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hidden="1" x14ac:dyDescent="0.3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3920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hidden="1" x14ac:dyDescent="0.3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3921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hidden="1" x14ac:dyDescent="0.3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3922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hidden="1" x14ac:dyDescent="0.3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hidden="1" x14ac:dyDescent="0.3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3495</v>
      </c>
      <c r="G1359" t="s">
        <v>3496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hidden="1" x14ac:dyDescent="0.3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3546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hidden="1" x14ac:dyDescent="0.3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2998</v>
      </c>
      <c r="G1361" t="s">
        <v>2999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hidden="1" x14ac:dyDescent="0.3">
      <c r="A1362" t="str">
        <f t="shared" si="440"/>
        <v>25/07/2026SR DonaufeldGrazer AK</v>
      </c>
      <c r="D1362" s="2">
        <v>46228</v>
      </c>
      <c r="E1362" s="3">
        <v>0.625</v>
      </c>
      <c r="F1362" t="s">
        <v>3000</v>
      </c>
      <c r="G1362" t="s">
        <v>3001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hidden="1" x14ac:dyDescent="0.3">
      <c r="A1363" t="str">
        <f t="shared" si="440"/>
        <v>25/07/2026FC GomelFC Vitebsk</v>
      </c>
      <c r="D1363" s="2">
        <v>46228</v>
      </c>
      <c r="E1363" s="3">
        <v>0.625</v>
      </c>
      <c r="F1363" t="s">
        <v>3032</v>
      </c>
      <c r="G1363" t="s">
        <v>3033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hidden="1" x14ac:dyDescent="0.3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hidden="1" x14ac:dyDescent="0.3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3142</v>
      </c>
      <c r="G1365" t="s">
        <v>3143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hidden="1" x14ac:dyDescent="0.3">
      <c r="A1366" t="str">
        <f t="shared" si="440"/>
        <v>25/07/2026TepliceBohemians 1905</v>
      </c>
      <c r="D1366" s="2">
        <v>46228</v>
      </c>
      <c r="E1366" s="3">
        <v>0.625</v>
      </c>
      <c r="F1366" t="s">
        <v>3144</v>
      </c>
      <c r="G1366" t="s">
        <v>3145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hidden="1" x14ac:dyDescent="0.3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3146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hidden="1" x14ac:dyDescent="0.3">
      <c r="A1368" t="str">
        <f t="shared" si="440"/>
        <v>25/07/2026OpavaSK Lisen</v>
      </c>
      <c r="D1368" s="2">
        <v>46228</v>
      </c>
      <c r="E1368" s="3">
        <v>0.625</v>
      </c>
      <c r="F1368" t="s">
        <v>3151</v>
      </c>
      <c r="G1368" t="s">
        <v>3152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hidden="1" x14ac:dyDescent="0.3">
      <c r="A1369" t="str">
        <f t="shared" si="440"/>
        <v>25/07/2026HlukBrumov</v>
      </c>
      <c r="D1369" s="2">
        <v>46228</v>
      </c>
      <c r="E1369" s="3">
        <v>0.625</v>
      </c>
      <c r="F1369" t="s">
        <v>3162</v>
      </c>
      <c r="G1369" t="s">
        <v>3163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hidden="1" x14ac:dyDescent="0.3">
      <c r="A1370" t="str">
        <f t="shared" si="440"/>
        <v>25/07/2026HolesovSlavicin</v>
      </c>
      <c r="D1370" s="2">
        <v>46228</v>
      </c>
      <c r="E1370" s="3">
        <v>0.625</v>
      </c>
      <c r="F1370" t="s">
        <v>3164</v>
      </c>
      <c r="G1370" t="s">
        <v>3165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hidden="1" x14ac:dyDescent="0.3">
      <c r="A1371" t="str">
        <f t="shared" si="440"/>
        <v>25/07/2026SK StonavaPolanka</v>
      </c>
      <c r="D1371" s="2">
        <v>46228</v>
      </c>
      <c r="E1371" s="3">
        <v>0.625</v>
      </c>
      <c r="F1371" t="s">
        <v>3166</v>
      </c>
      <c r="G1371" t="s">
        <v>3167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hidden="1" x14ac:dyDescent="0.3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3168</v>
      </c>
      <c r="G1372" t="s">
        <v>3169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hidden="1" x14ac:dyDescent="0.3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3170</v>
      </c>
      <c r="G1373" t="s">
        <v>3171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hidden="1" x14ac:dyDescent="0.3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3184</v>
      </c>
      <c r="G1374" t="s">
        <v>3185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hidden="1" x14ac:dyDescent="0.3">
      <c r="A1375" t="str">
        <f t="shared" si="440"/>
        <v>25/07/2026PK-35 VJSJippo</v>
      </c>
      <c r="D1375" s="2">
        <v>46228</v>
      </c>
      <c r="E1375" s="3">
        <v>0.625</v>
      </c>
      <c r="F1375" t="s">
        <v>3209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hidden="1" x14ac:dyDescent="0.3">
      <c r="A1376" t="str">
        <f t="shared" si="440"/>
        <v>25/07/2026FC IraoDinamo Batumi</v>
      </c>
      <c r="D1376" s="2">
        <v>46228</v>
      </c>
      <c r="E1376" s="3">
        <v>0.625</v>
      </c>
      <c r="F1376" t="s">
        <v>3259</v>
      </c>
      <c r="G1376" t="s">
        <v>3260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hidden="1" x14ac:dyDescent="0.3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hidden="1" x14ac:dyDescent="0.3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3341</v>
      </c>
      <c r="G1378" t="s">
        <v>3342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hidden="1" x14ac:dyDescent="0.3">
      <c r="A1379" t="str">
        <f t="shared" si="440"/>
        <v>25/07/2026AktobeOkzhetpes</v>
      </c>
      <c r="D1379" s="2">
        <v>46228</v>
      </c>
      <c r="E1379" s="3">
        <v>0.625</v>
      </c>
      <c r="F1379" t="s">
        <v>3378</v>
      </c>
      <c r="G1379" t="s">
        <v>3379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hidden="1" x14ac:dyDescent="0.3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3384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hidden="1" x14ac:dyDescent="0.3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3389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hidden="1" x14ac:dyDescent="0.3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3413</v>
      </c>
      <c r="G1382" t="s">
        <v>3414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hidden="1" x14ac:dyDescent="0.3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3415</v>
      </c>
      <c r="G1383" t="s">
        <v>3416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hidden="1" x14ac:dyDescent="0.3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3433</v>
      </c>
      <c r="G1384" t="s">
        <v>3434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hidden="1" x14ac:dyDescent="0.3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3435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hidden="1" x14ac:dyDescent="0.3">
      <c r="A1386" t="str">
        <f t="shared" si="440"/>
        <v>25/07/2026TromsdalenFollo</v>
      </c>
      <c r="D1386" s="2">
        <v>46228</v>
      </c>
      <c r="E1386" s="3">
        <v>0.625</v>
      </c>
      <c r="F1386" t="s">
        <v>3455</v>
      </c>
      <c r="G1386" t="s">
        <v>3456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hidden="1" x14ac:dyDescent="0.3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3520</v>
      </c>
      <c r="G1387" t="s">
        <v>3521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hidden="1" x14ac:dyDescent="0.3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3570</v>
      </c>
      <c r="G1388" t="s">
        <v>3571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hidden="1" x14ac:dyDescent="0.3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3572</v>
      </c>
      <c r="G1389" t="s">
        <v>3573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hidden="1" x14ac:dyDescent="0.3">
      <c r="A1390" t="str">
        <f t="shared" si="440"/>
        <v>25/07/2026OrelSaturn Ramenskoye</v>
      </c>
      <c r="D1390" s="2">
        <v>46228</v>
      </c>
      <c r="E1390" s="3">
        <v>0.625</v>
      </c>
      <c r="F1390" t="s">
        <v>3584</v>
      </c>
      <c r="G1390" t="s">
        <v>3585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hidden="1" x14ac:dyDescent="0.3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3586</v>
      </c>
      <c r="G1391" t="s">
        <v>3587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hidden="1" x14ac:dyDescent="0.3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3594</v>
      </c>
      <c r="G1392" t="s">
        <v>3595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hidden="1" x14ac:dyDescent="0.3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3617</v>
      </c>
      <c r="G1393" t="s">
        <v>3618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hidden="1" x14ac:dyDescent="0.3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3619</v>
      </c>
      <c r="G1394" t="s">
        <v>3620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hidden="1" x14ac:dyDescent="0.3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3621</v>
      </c>
      <c r="G1395" t="s">
        <v>3622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hidden="1" x14ac:dyDescent="0.3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3623</v>
      </c>
      <c r="G1396" t="s">
        <v>3624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hidden="1" x14ac:dyDescent="0.3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hidden="1" x14ac:dyDescent="0.3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3682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hidden="1" x14ac:dyDescent="0.3">
      <c r="A1399" t="str">
        <f t="shared" si="460"/>
        <v>25/07/2026KattaqorgonTuron Yaypan</v>
      </c>
      <c r="D1399" s="2">
        <v>46228</v>
      </c>
      <c r="E1399" s="3">
        <v>0.625</v>
      </c>
      <c r="F1399" t="s">
        <v>3719</v>
      </c>
      <c r="G1399" t="s">
        <v>3720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hidden="1" x14ac:dyDescent="0.3">
      <c r="A1400" t="str">
        <f t="shared" si="460"/>
        <v>25/07/2026AC CesenaCarpi FC</v>
      </c>
      <c r="D1400" s="2">
        <v>46228</v>
      </c>
      <c r="E1400" s="3">
        <v>0.625</v>
      </c>
      <c r="F1400" t="s">
        <v>3923</v>
      </c>
      <c r="G1400" t="s">
        <v>3924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hidden="1" x14ac:dyDescent="0.3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3925</v>
      </c>
      <c r="G1401" t="s">
        <v>3926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hidden="1" x14ac:dyDescent="0.3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3927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hidden="1" x14ac:dyDescent="0.3">
      <c r="A1403" t="str">
        <f t="shared" si="460"/>
        <v>25/07/2026CaenAl Wakrah</v>
      </c>
      <c r="D1403" s="2">
        <v>46228</v>
      </c>
      <c r="E1403" s="3">
        <v>0.625</v>
      </c>
      <c r="F1403" t="s">
        <v>3928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hidden="1" x14ac:dyDescent="0.3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3929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hidden="1" x14ac:dyDescent="0.3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3769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hidden="1" x14ac:dyDescent="0.3">
      <c r="A1406" t="str">
        <f t="shared" si="460"/>
        <v>25/07/2026GenoaVicenza Calcio</v>
      </c>
      <c r="D1406" s="2">
        <v>46228</v>
      </c>
      <c r="E1406" s="3">
        <v>0.625</v>
      </c>
      <c r="F1406" t="s">
        <v>3930</v>
      </c>
      <c r="G1406" t="s">
        <v>3931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hidden="1" x14ac:dyDescent="0.3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3932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hidden="1" x14ac:dyDescent="0.3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hidden="1" x14ac:dyDescent="0.3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3933</v>
      </c>
      <c r="G1409" t="s">
        <v>3934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hidden="1" x14ac:dyDescent="0.3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3935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hidden="1" x14ac:dyDescent="0.3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3936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hidden="1" x14ac:dyDescent="0.3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hidden="1" x14ac:dyDescent="0.3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3002</v>
      </c>
      <c r="G1413" t="s">
        <v>3003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hidden="1" x14ac:dyDescent="0.3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3096</v>
      </c>
      <c r="G1414" t="s">
        <v>3097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hidden="1" x14ac:dyDescent="0.3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3098</v>
      </c>
      <c r="G1415" t="s">
        <v>3099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hidden="1" x14ac:dyDescent="0.3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hidden="1" x14ac:dyDescent="0.3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3299</v>
      </c>
      <c r="G1417" t="s">
        <v>3300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hidden="1" x14ac:dyDescent="0.3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3315</v>
      </c>
      <c r="G1418" t="s">
        <v>3316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hidden="1" x14ac:dyDescent="0.3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3317</v>
      </c>
      <c r="G1419" t="s">
        <v>3318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hidden="1" x14ac:dyDescent="0.3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3319</v>
      </c>
      <c r="G1420" t="s">
        <v>3320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hidden="1" x14ac:dyDescent="0.3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3321</v>
      </c>
      <c r="G1421" t="s">
        <v>3322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hidden="1" x14ac:dyDescent="0.3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3323</v>
      </c>
      <c r="G1422" t="s">
        <v>3324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hidden="1" x14ac:dyDescent="0.3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3325</v>
      </c>
      <c r="G1423" t="s">
        <v>3326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hidden="1" x14ac:dyDescent="0.3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3327</v>
      </c>
      <c r="G1424" t="s">
        <v>3328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hidden="1" x14ac:dyDescent="0.3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3329</v>
      </c>
      <c r="G1425" t="s">
        <v>3330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hidden="1" x14ac:dyDescent="0.3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3331</v>
      </c>
      <c r="G1426" t="s">
        <v>3332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hidden="1" x14ac:dyDescent="0.3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3333</v>
      </c>
      <c r="G1427" t="s">
        <v>3334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hidden="1" x14ac:dyDescent="0.3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3335</v>
      </c>
      <c r="G1428" t="s">
        <v>3336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hidden="1" x14ac:dyDescent="0.3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3337</v>
      </c>
      <c r="G1429" t="s">
        <v>3338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hidden="1" x14ac:dyDescent="0.3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3385</v>
      </c>
      <c r="G1430" t="s">
        <v>3386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hidden="1" x14ac:dyDescent="0.3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hidden="1" x14ac:dyDescent="0.3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3526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hidden="1" x14ac:dyDescent="0.3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3604</v>
      </c>
      <c r="G1433" t="s">
        <v>3605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hidden="1" x14ac:dyDescent="0.3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3937</v>
      </c>
      <c r="G1434" t="s">
        <v>3938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hidden="1" x14ac:dyDescent="0.3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3939</v>
      </c>
      <c r="G1435" t="s">
        <v>3938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hidden="1" x14ac:dyDescent="0.3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3940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hidden="1" x14ac:dyDescent="0.3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3941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hidden="1" x14ac:dyDescent="0.3">
      <c r="A1438" t="str">
        <f t="shared" si="460"/>
        <v>25/07/2026Sportivo Dock SudCSD Liniers</v>
      </c>
      <c r="B1438" t="s">
        <v>806</v>
      </c>
      <c r="C1438" t="s">
        <v>2758</v>
      </c>
      <c r="D1438" s="2">
        <v>46228</v>
      </c>
      <c r="E1438" s="3">
        <v>0.66666666666666663</v>
      </c>
      <c r="F1438" t="s">
        <v>2759</v>
      </c>
      <c r="G1438" t="s">
        <v>2760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hidden="1" x14ac:dyDescent="0.3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hidden="1" x14ac:dyDescent="0.3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3004</v>
      </c>
      <c r="G1440" t="s">
        <v>3005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hidden="1" x14ac:dyDescent="0.3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3006</v>
      </c>
      <c r="G1441" t="s">
        <v>3007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hidden="1" x14ac:dyDescent="0.3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3008</v>
      </c>
      <c r="G1442" t="s">
        <v>3009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hidden="1" x14ac:dyDescent="0.3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3010</v>
      </c>
      <c r="G1443" t="s">
        <v>3011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hidden="1" x14ac:dyDescent="0.3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hidden="1" x14ac:dyDescent="0.3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3012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hidden="1" x14ac:dyDescent="0.3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3095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hidden="1" x14ac:dyDescent="0.3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3172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hidden="1" x14ac:dyDescent="0.3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3186</v>
      </c>
      <c r="G1448" t="s">
        <v>3187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hidden="1" x14ac:dyDescent="0.3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3188</v>
      </c>
      <c r="G1449" t="s">
        <v>3189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hidden="1" x14ac:dyDescent="0.3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3190</v>
      </c>
      <c r="G1450" t="s">
        <v>3191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hidden="1" x14ac:dyDescent="0.3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3200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hidden="1" x14ac:dyDescent="0.3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hidden="1" x14ac:dyDescent="0.3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3222</v>
      </c>
      <c r="G1453" t="s">
        <v>3223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hidden="1" x14ac:dyDescent="0.3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3240</v>
      </c>
      <c r="G1454" t="s">
        <v>3241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hidden="1" x14ac:dyDescent="0.3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3261</v>
      </c>
      <c r="G1455" t="s">
        <v>3262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hidden="1" x14ac:dyDescent="0.3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3275</v>
      </c>
      <c r="G1456" t="s">
        <v>3276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hidden="1" x14ac:dyDescent="0.3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hidden="1" x14ac:dyDescent="0.3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3344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hidden="1" x14ac:dyDescent="0.3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3349</v>
      </c>
      <c r="G1459" t="s">
        <v>3350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hidden="1" x14ac:dyDescent="0.3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3351</v>
      </c>
      <c r="G1460" t="s">
        <v>3352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hidden="1" x14ac:dyDescent="0.3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3356</v>
      </c>
      <c r="G1461" t="s">
        <v>3357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hidden="1" x14ac:dyDescent="0.3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3366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hidden="1" x14ac:dyDescent="0.3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hidden="1" x14ac:dyDescent="0.3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hidden="1" x14ac:dyDescent="0.3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3436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hidden="1" x14ac:dyDescent="0.3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3517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hidden="1" x14ac:dyDescent="0.3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3538</v>
      </c>
      <c r="G1467" t="s">
        <v>3539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hidden="1" x14ac:dyDescent="0.3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3552</v>
      </c>
      <c r="G1468" t="s">
        <v>3553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hidden="1" x14ac:dyDescent="0.3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3558</v>
      </c>
      <c r="G1469" t="s">
        <v>3559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hidden="1" x14ac:dyDescent="0.3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3610</v>
      </c>
      <c r="G1470" t="s">
        <v>3611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hidden="1" x14ac:dyDescent="0.3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3612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hidden="1" x14ac:dyDescent="0.3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3625</v>
      </c>
      <c r="G1472" t="s">
        <v>3626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hidden="1" x14ac:dyDescent="0.3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3665</v>
      </c>
      <c r="G1473" t="s">
        <v>3666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hidden="1" x14ac:dyDescent="0.3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3667</v>
      </c>
      <c r="G1474" t="s">
        <v>3668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hidden="1" x14ac:dyDescent="0.3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3680</v>
      </c>
      <c r="G1475" t="s">
        <v>3681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hidden="1" x14ac:dyDescent="0.3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3707</v>
      </c>
      <c r="G1476" t="s">
        <v>3708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hidden="1" x14ac:dyDescent="0.3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3942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hidden="1" x14ac:dyDescent="0.3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hidden="1" x14ac:dyDescent="0.3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hidden="1" x14ac:dyDescent="0.3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3943</v>
      </c>
      <c r="G1480" t="s">
        <v>3944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hidden="1" x14ac:dyDescent="0.3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3945</v>
      </c>
      <c r="G1481" t="s">
        <v>3946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hidden="1" x14ac:dyDescent="0.3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3947</v>
      </c>
      <c r="G1482" t="s">
        <v>3948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hidden="1" x14ac:dyDescent="0.3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3949</v>
      </c>
      <c r="G1483" t="s">
        <v>3950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hidden="1" x14ac:dyDescent="0.3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3951</v>
      </c>
      <c r="G1484" t="s">
        <v>3952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hidden="1" x14ac:dyDescent="0.3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3953</v>
      </c>
      <c r="G1485" t="s">
        <v>3954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hidden="1" x14ac:dyDescent="0.3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3955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hidden="1" x14ac:dyDescent="0.3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3956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hidden="1" x14ac:dyDescent="0.3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3957</v>
      </c>
      <c r="G1488" t="s">
        <v>3958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hidden="1" x14ac:dyDescent="0.3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3959</v>
      </c>
      <c r="G1489" t="s">
        <v>3960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hidden="1" x14ac:dyDescent="0.3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3961</v>
      </c>
      <c r="G1490" t="s">
        <v>3962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hidden="1" x14ac:dyDescent="0.3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3963</v>
      </c>
      <c r="G1491" t="s">
        <v>3964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hidden="1" x14ac:dyDescent="0.3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3963</v>
      </c>
      <c r="G1492" t="s">
        <v>3965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hidden="1" x14ac:dyDescent="0.3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3966</v>
      </c>
      <c r="G1493" t="s">
        <v>3967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hidden="1" x14ac:dyDescent="0.3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3968</v>
      </c>
      <c r="G1494" t="s">
        <v>3969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hidden="1" x14ac:dyDescent="0.3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3970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hidden="1" x14ac:dyDescent="0.3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3224</v>
      </c>
      <c r="G1496" t="s">
        <v>3225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hidden="1" x14ac:dyDescent="0.3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3013</v>
      </c>
      <c r="G1497" t="s">
        <v>3014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hidden="1" x14ac:dyDescent="0.3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hidden="1" x14ac:dyDescent="0.3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hidden="1" x14ac:dyDescent="0.3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3588</v>
      </c>
      <c r="G1500" t="s">
        <v>3589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hidden="1" x14ac:dyDescent="0.3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3971</v>
      </c>
      <c r="G1501" t="s">
        <v>3972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hidden="1" x14ac:dyDescent="0.3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3973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hidden="1" x14ac:dyDescent="0.3">
      <c r="A1503" t="str">
        <f t="shared" si="480"/>
        <v>25/07/2026CA ItuzaingoSportivo Italiano</v>
      </c>
      <c r="B1503" t="s">
        <v>806</v>
      </c>
      <c r="C1503" t="s">
        <v>2758</v>
      </c>
      <c r="D1503" s="2">
        <v>46228</v>
      </c>
      <c r="E1503" s="3">
        <v>0.70833333333333337</v>
      </c>
      <c r="F1503" t="s">
        <v>2761</v>
      </c>
      <c r="G1503" t="s">
        <v>2762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hidden="1" x14ac:dyDescent="0.3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3015</v>
      </c>
      <c r="G1504" t="s">
        <v>3016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hidden="1" x14ac:dyDescent="0.3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3017</v>
      </c>
      <c r="G1505" t="s">
        <v>3018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hidden="1" x14ac:dyDescent="0.3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3019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hidden="1" x14ac:dyDescent="0.3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3034</v>
      </c>
      <c r="G1507" t="s">
        <v>3035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hidden="1" x14ac:dyDescent="0.3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hidden="1" x14ac:dyDescent="0.3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3100</v>
      </c>
      <c r="G1509" t="s">
        <v>3101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hidden="1" x14ac:dyDescent="0.3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3102</v>
      </c>
      <c r="G1510" t="s">
        <v>3103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hidden="1" x14ac:dyDescent="0.3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3104</v>
      </c>
      <c r="G1511" t="s">
        <v>3105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hidden="1" x14ac:dyDescent="0.3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hidden="1" x14ac:dyDescent="0.3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3203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hidden="1" x14ac:dyDescent="0.3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3301</v>
      </c>
      <c r="G1514" t="s">
        <v>3302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hidden="1" x14ac:dyDescent="0.3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3303</v>
      </c>
      <c r="G1515" t="s">
        <v>3304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hidden="1" x14ac:dyDescent="0.3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3305</v>
      </c>
      <c r="G1516" t="s">
        <v>3306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hidden="1" x14ac:dyDescent="0.3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3307</v>
      </c>
      <c r="G1517" t="s">
        <v>3308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hidden="1" x14ac:dyDescent="0.3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3339</v>
      </c>
      <c r="G1518" t="s">
        <v>3340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hidden="1" x14ac:dyDescent="0.3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3343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hidden="1" x14ac:dyDescent="0.3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3353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hidden="1" x14ac:dyDescent="0.3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3367</v>
      </c>
      <c r="G1521" t="s">
        <v>3368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hidden="1" x14ac:dyDescent="0.3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3417</v>
      </c>
      <c r="G1522" t="s">
        <v>3418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hidden="1" x14ac:dyDescent="0.3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3419</v>
      </c>
      <c r="G1523" t="s">
        <v>3420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hidden="1" x14ac:dyDescent="0.3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3540</v>
      </c>
      <c r="G1524" t="s">
        <v>3541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hidden="1" x14ac:dyDescent="0.3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3560</v>
      </c>
      <c r="G1525" t="s">
        <v>3561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hidden="1" x14ac:dyDescent="0.3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3974</v>
      </c>
      <c r="G1526" t="s">
        <v>3975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hidden="1" x14ac:dyDescent="0.3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3976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hidden="1" x14ac:dyDescent="0.3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3977</v>
      </c>
      <c r="G1528" t="s">
        <v>3978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hidden="1" x14ac:dyDescent="0.3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3979</v>
      </c>
      <c r="G1529" t="s">
        <v>3980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hidden="1" x14ac:dyDescent="0.3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3981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hidden="1" x14ac:dyDescent="0.3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3982</v>
      </c>
      <c r="G1531" t="s">
        <v>3983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hidden="1" x14ac:dyDescent="0.3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3984</v>
      </c>
      <c r="G1532" t="s">
        <v>3985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hidden="1" x14ac:dyDescent="0.3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3986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hidden="1" x14ac:dyDescent="0.3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hidden="1" x14ac:dyDescent="0.3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3987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hidden="1" x14ac:dyDescent="0.3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hidden="1" x14ac:dyDescent="0.3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3988</v>
      </c>
      <c r="G1537" t="s">
        <v>3989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hidden="1" x14ac:dyDescent="0.3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3542</v>
      </c>
      <c r="G1538" t="s">
        <v>3543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hidden="1" x14ac:dyDescent="0.3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3297</v>
      </c>
      <c r="G1539" t="s">
        <v>3298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hidden="1" x14ac:dyDescent="0.3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3369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hidden="1" x14ac:dyDescent="0.3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3370</v>
      </c>
      <c r="G1541" t="s">
        <v>3371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hidden="1" x14ac:dyDescent="0.3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3372</v>
      </c>
      <c r="G1542" t="s">
        <v>3373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hidden="1" x14ac:dyDescent="0.3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3374</v>
      </c>
      <c r="G1543" t="s">
        <v>3375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hidden="1" x14ac:dyDescent="0.3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3547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hidden="1" x14ac:dyDescent="0.3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3990</v>
      </c>
      <c r="G1545" t="s">
        <v>3991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hidden="1" x14ac:dyDescent="0.3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hidden="1" x14ac:dyDescent="0.3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hidden="1" x14ac:dyDescent="0.3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2753</v>
      </c>
      <c r="G1548" t="s">
        <v>2754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hidden="1" x14ac:dyDescent="0.3">
      <c r="A1549" t="str">
        <f t="shared" si="500"/>
        <v>25/07/2026Argentino QuilmesVilla Dalmine</v>
      </c>
      <c r="B1549" t="s">
        <v>806</v>
      </c>
      <c r="C1549" t="s">
        <v>2758</v>
      </c>
      <c r="D1549" s="2">
        <v>46228</v>
      </c>
      <c r="E1549" s="3">
        <v>0.75</v>
      </c>
      <c r="F1549" t="s">
        <v>706</v>
      </c>
      <c r="G1549" t="s">
        <v>2763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hidden="1" x14ac:dyDescent="0.3">
      <c r="A1550" t="str">
        <f t="shared" si="500"/>
        <v>25/07/2026Atletico CamionerosSan Martin De Burzaco</v>
      </c>
      <c r="B1550" t="s">
        <v>806</v>
      </c>
      <c r="C1550" t="s">
        <v>2758</v>
      </c>
      <c r="D1550" s="2">
        <v>46228</v>
      </c>
      <c r="E1550" s="3">
        <v>0.75</v>
      </c>
      <c r="F1550" t="s">
        <v>708</v>
      </c>
      <c r="G1550" t="s">
        <v>2764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hidden="1" x14ac:dyDescent="0.3">
      <c r="A1551" t="str">
        <f t="shared" si="500"/>
        <v>25/07/2026Club Atl√©tico BrownArgentino Merlo</v>
      </c>
      <c r="B1551" t="s">
        <v>806</v>
      </c>
      <c r="C1551" t="s">
        <v>2758</v>
      </c>
      <c r="D1551" s="2">
        <v>46228</v>
      </c>
      <c r="E1551" s="3">
        <v>0.75</v>
      </c>
      <c r="F1551" t="s">
        <v>2765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hidden="1" x14ac:dyDescent="0.3">
      <c r="A1552" t="str">
        <f t="shared" si="500"/>
        <v>25/07/2026Club ComunicacionesReal Pilar</v>
      </c>
      <c r="B1552" t="s">
        <v>806</v>
      </c>
      <c r="C1552" t="s">
        <v>2758</v>
      </c>
      <c r="D1552" s="2">
        <v>46228</v>
      </c>
      <c r="E1552" s="3">
        <v>0.75</v>
      </c>
      <c r="F1552" t="s">
        <v>2766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hidden="1" x14ac:dyDescent="0.3">
      <c r="A1553" t="str">
        <f t="shared" si="500"/>
        <v>25/07/2026Defensores UnidosUAI Urquiza</v>
      </c>
      <c r="B1553" t="s">
        <v>806</v>
      </c>
      <c r="C1553" t="s">
        <v>2758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hidden="1" x14ac:dyDescent="0.3">
      <c r="A1554" t="str">
        <f t="shared" si="500"/>
        <v>25/07/2026FlandriaExcursionistas</v>
      </c>
      <c r="B1554" t="s">
        <v>806</v>
      </c>
      <c r="C1554" t="s">
        <v>2758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hidden="1" x14ac:dyDescent="0.3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2770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hidden="1" x14ac:dyDescent="0.3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2771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hidden="1" x14ac:dyDescent="0.3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2772</v>
      </c>
      <c r="G1557" t="s">
        <v>2773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hidden="1" x14ac:dyDescent="0.3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2774</v>
      </c>
      <c r="G1558" t="s">
        <v>2775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hidden="1" x14ac:dyDescent="0.3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hidden="1" x14ac:dyDescent="0.3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hidden="1" x14ac:dyDescent="0.3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2776</v>
      </c>
      <c r="G1561" t="s">
        <v>2777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hidden="1" x14ac:dyDescent="0.3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hidden="1" x14ac:dyDescent="0.3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hidden="1" x14ac:dyDescent="0.3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hidden="1" x14ac:dyDescent="0.3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hidden="1" x14ac:dyDescent="0.3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hidden="1" x14ac:dyDescent="0.3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hidden="1" x14ac:dyDescent="0.3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3057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hidden="1" x14ac:dyDescent="0.3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hidden="1" x14ac:dyDescent="0.3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3063</v>
      </c>
      <c r="G1570" t="s">
        <v>3064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hidden="1" x14ac:dyDescent="0.3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3065</v>
      </c>
      <c r="G1571" t="s">
        <v>3066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hidden="1" x14ac:dyDescent="0.3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3067</v>
      </c>
      <c r="G1572" t="s">
        <v>3068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hidden="1" x14ac:dyDescent="0.3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3069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hidden="1" x14ac:dyDescent="0.3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3074</v>
      </c>
      <c r="G1574" t="s">
        <v>3075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hidden="1" x14ac:dyDescent="0.3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3076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hidden="1" x14ac:dyDescent="0.3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3077</v>
      </c>
      <c r="G1576" t="s">
        <v>3078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hidden="1" x14ac:dyDescent="0.3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3079</v>
      </c>
      <c r="G1577" t="s">
        <v>3080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hidden="1" x14ac:dyDescent="0.3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3081</v>
      </c>
      <c r="G1578" t="s">
        <v>3082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hidden="1" x14ac:dyDescent="0.3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3084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hidden="1" x14ac:dyDescent="0.3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3085</v>
      </c>
      <c r="G1580" t="s">
        <v>3086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hidden="1" x14ac:dyDescent="0.3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3087</v>
      </c>
      <c r="G1581" t="s">
        <v>3088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hidden="1" x14ac:dyDescent="0.3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3089</v>
      </c>
      <c r="G1582" t="s">
        <v>3090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hidden="1" x14ac:dyDescent="0.3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3093</v>
      </c>
      <c r="G1583" t="s">
        <v>3094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hidden="1" x14ac:dyDescent="0.3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3147</v>
      </c>
      <c r="G1584" t="s">
        <v>3148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hidden="1" x14ac:dyDescent="0.3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3149</v>
      </c>
      <c r="G1585" t="s">
        <v>3150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hidden="1" x14ac:dyDescent="0.3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hidden="1" x14ac:dyDescent="0.3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hidden="1" x14ac:dyDescent="0.3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3512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hidden="1" x14ac:dyDescent="0.3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hidden="1" x14ac:dyDescent="0.3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3544</v>
      </c>
      <c r="G1590" t="s">
        <v>3545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hidden="1" x14ac:dyDescent="0.3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3606</v>
      </c>
      <c r="G1591" t="s">
        <v>3607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hidden="1" x14ac:dyDescent="0.3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3608</v>
      </c>
      <c r="G1592" t="s">
        <v>3609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hidden="1" x14ac:dyDescent="0.3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3676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hidden="1" x14ac:dyDescent="0.3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hidden="1" x14ac:dyDescent="0.3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3677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hidden="1" x14ac:dyDescent="0.3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3680</v>
      </c>
      <c r="G1596" t="s">
        <v>3683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hidden="1" x14ac:dyDescent="0.3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hidden="1" x14ac:dyDescent="0.3">
      <c r="A1598" t="str">
        <f t="shared" si="520"/>
        <v>25/07/2026CD AguilasAlmeria</v>
      </c>
      <c r="D1598" s="2">
        <v>46228</v>
      </c>
      <c r="E1598" s="3">
        <v>0.75</v>
      </c>
      <c r="F1598" t="s">
        <v>3992</v>
      </c>
      <c r="G1598" t="s">
        <v>3993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hidden="1" x14ac:dyDescent="0.3">
      <c r="A1599" t="str">
        <f t="shared" si="520"/>
        <v>25/07/2026EstorilUniao Torreense</v>
      </c>
      <c r="D1599" s="2">
        <v>46228</v>
      </c>
      <c r="E1599" s="3">
        <v>0.75</v>
      </c>
      <c r="F1599" t="s">
        <v>3994</v>
      </c>
      <c r="G1599" t="s">
        <v>3995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hidden="1" x14ac:dyDescent="0.3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3996</v>
      </c>
      <c r="G1600" t="s">
        <v>3997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hidden="1" x14ac:dyDescent="0.3">
      <c r="A1601" t="str">
        <f t="shared" si="520"/>
        <v>25/07/2026GranadaReal Betis</v>
      </c>
      <c r="D1601" s="2">
        <v>46228</v>
      </c>
      <c r="E1601" s="3">
        <v>0.75</v>
      </c>
      <c r="F1601" t="s">
        <v>3998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hidden="1" x14ac:dyDescent="0.3">
      <c r="A1602" t="str">
        <f t="shared" si="520"/>
        <v>25/07/2026JuventusStandard Liege</v>
      </c>
      <c r="D1602" s="2">
        <v>46228</v>
      </c>
      <c r="E1602" s="3">
        <v>0.75</v>
      </c>
      <c r="F1602" t="s">
        <v>3999</v>
      </c>
      <c r="G1602" t="s">
        <v>4000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hidden="1" x14ac:dyDescent="0.3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4001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hidden="1" x14ac:dyDescent="0.3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hidden="1" x14ac:dyDescent="0.3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3527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hidden="1" x14ac:dyDescent="0.3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3627</v>
      </c>
      <c r="G1606" t="s">
        <v>3628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hidden="1" x14ac:dyDescent="0.3">
      <c r="A1607" t="str">
        <f t="shared" si="520"/>
        <v>25/07/2026Deportivo ArmenioArsenal de Sarandi</v>
      </c>
      <c r="B1607" t="s">
        <v>806</v>
      </c>
      <c r="C1607" t="s">
        <v>2758</v>
      </c>
      <c r="D1607" s="2">
        <v>46228</v>
      </c>
      <c r="E1607" s="3">
        <v>0.77083333333333337</v>
      </c>
      <c r="F1607" t="s">
        <v>716</v>
      </c>
      <c r="G1607" t="s">
        <v>2767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hidden="1" x14ac:dyDescent="0.3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2778</v>
      </c>
      <c r="G1608" t="s">
        <v>2779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hidden="1" x14ac:dyDescent="0.3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3051</v>
      </c>
      <c r="G1609" t="s">
        <v>3052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hidden="1" x14ac:dyDescent="0.3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3053</v>
      </c>
      <c r="G1610" t="s">
        <v>3054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hidden="1" x14ac:dyDescent="0.3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3070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hidden="1" x14ac:dyDescent="0.3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3113</v>
      </c>
      <c r="G1612" t="s">
        <v>3114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hidden="1" x14ac:dyDescent="0.3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3183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hidden="1" x14ac:dyDescent="0.3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3359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hidden="1" x14ac:dyDescent="0.3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3613</v>
      </c>
      <c r="G1615" t="s">
        <v>3614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hidden="1" x14ac:dyDescent="0.3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3669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hidden="1" x14ac:dyDescent="0.3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4002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hidden="1" x14ac:dyDescent="0.3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4003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hidden="1" x14ac:dyDescent="0.3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4004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hidden="1" x14ac:dyDescent="0.3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3358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hidden="1" x14ac:dyDescent="0.3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2755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hidden="1" x14ac:dyDescent="0.3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hidden="1" x14ac:dyDescent="0.3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3042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hidden="1" x14ac:dyDescent="0.3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3043</v>
      </c>
      <c r="G1624" t="s">
        <v>3044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hidden="1" x14ac:dyDescent="0.3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3045</v>
      </c>
      <c r="G1625" t="s">
        <v>3046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hidden="1" x14ac:dyDescent="0.3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3055</v>
      </c>
      <c r="G1626" t="s">
        <v>3056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hidden="1" x14ac:dyDescent="0.3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hidden="1" x14ac:dyDescent="0.3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3061</v>
      </c>
      <c r="G1628" t="s">
        <v>3062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hidden="1" x14ac:dyDescent="0.3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3071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hidden="1" x14ac:dyDescent="0.3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3072</v>
      </c>
      <c r="G1630" t="s">
        <v>3073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hidden="1" x14ac:dyDescent="0.3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3106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hidden="1" x14ac:dyDescent="0.3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3109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hidden="1" x14ac:dyDescent="0.3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3111</v>
      </c>
      <c r="G1633" t="s">
        <v>3112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hidden="1" x14ac:dyDescent="0.3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3285</v>
      </c>
      <c r="G1634" t="s">
        <v>3286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hidden="1" x14ac:dyDescent="0.3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3508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hidden="1" x14ac:dyDescent="0.3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hidden="1" x14ac:dyDescent="0.3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3192</v>
      </c>
      <c r="G1637" t="s">
        <v>3193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hidden="1" x14ac:dyDescent="0.3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3721</v>
      </c>
      <c r="G1638" t="s">
        <v>3722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hidden="1" x14ac:dyDescent="0.3">
      <c r="A1639" t="str">
        <f t="shared" si="520"/>
        <v>25/07/2026Real Frontera FCUrena</v>
      </c>
      <c r="D1639" s="2">
        <v>46228</v>
      </c>
      <c r="E1639" s="3">
        <v>0.8125</v>
      </c>
      <c r="F1639" t="s">
        <v>3723</v>
      </c>
      <c r="G1639" t="s">
        <v>3724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hidden="1" x14ac:dyDescent="0.3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2752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hidden="1" x14ac:dyDescent="0.3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hidden="1" x14ac:dyDescent="0.3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hidden="1" x14ac:dyDescent="0.3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2757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hidden="1" x14ac:dyDescent="0.3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hidden="1" x14ac:dyDescent="0.3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2755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hidden="1" x14ac:dyDescent="0.3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3037</v>
      </c>
      <c r="G1646" t="s">
        <v>3038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hidden="1" x14ac:dyDescent="0.3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hidden="1" x14ac:dyDescent="0.3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3049</v>
      </c>
      <c r="G1648" t="s">
        <v>3050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hidden="1" x14ac:dyDescent="0.3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hidden="1" x14ac:dyDescent="0.3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3132</v>
      </c>
      <c r="G1650" t="s">
        <v>3133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hidden="1" x14ac:dyDescent="0.3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3518</v>
      </c>
      <c r="G1651" t="s">
        <v>3519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hidden="1" x14ac:dyDescent="0.3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3725</v>
      </c>
      <c r="G1652" t="s">
        <v>3726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hidden="1" x14ac:dyDescent="0.3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3513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hidden="1" x14ac:dyDescent="0.3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3515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hidden="1" x14ac:dyDescent="0.3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3522</v>
      </c>
      <c r="G1655" t="s">
        <v>3523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hidden="1" x14ac:dyDescent="0.3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3047</v>
      </c>
      <c r="G1656" t="s">
        <v>3048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hidden="1" x14ac:dyDescent="0.3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hidden="1" x14ac:dyDescent="0.3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3115</v>
      </c>
      <c r="G1658" t="s">
        <v>3116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hidden="1" x14ac:dyDescent="0.3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3129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hidden="1" x14ac:dyDescent="0.3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hidden="1" x14ac:dyDescent="0.3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3134</v>
      </c>
      <c r="G1661" t="s">
        <v>3135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hidden="1" x14ac:dyDescent="0.3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3194</v>
      </c>
      <c r="G1662" t="s">
        <v>3195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hidden="1" x14ac:dyDescent="0.3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3196</v>
      </c>
      <c r="G1663" t="s">
        <v>3197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hidden="1" x14ac:dyDescent="0.3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3287</v>
      </c>
      <c r="G1664" t="s">
        <v>3288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hidden="1" x14ac:dyDescent="0.3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3291</v>
      </c>
      <c r="G1665" t="s">
        <v>3292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hidden="1" x14ac:dyDescent="0.3">
      <c r="A1666" t="str">
        <f t="shared" si="540"/>
        <v>25/07/2026Cuba U20El Salvador U20</v>
      </c>
      <c r="D1666" s="2">
        <v>46228</v>
      </c>
      <c r="E1666" s="3">
        <v>0.875</v>
      </c>
      <c r="F1666" t="s">
        <v>3429</v>
      </c>
      <c r="G1666" t="s">
        <v>3430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hidden="1" x14ac:dyDescent="0.3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hidden="1" x14ac:dyDescent="0.3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3678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hidden="1" x14ac:dyDescent="0.3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3681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hidden="1" x14ac:dyDescent="0.3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hidden="1" x14ac:dyDescent="0.3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3711</v>
      </c>
      <c r="G1671" t="s">
        <v>3712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hidden="1" x14ac:dyDescent="0.3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3727</v>
      </c>
      <c r="G1672" t="s">
        <v>3728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hidden="1" x14ac:dyDescent="0.3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hidden="1" x14ac:dyDescent="0.3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3036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hidden="1" x14ac:dyDescent="0.3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hidden="1" x14ac:dyDescent="0.3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hidden="1" x14ac:dyDescent="0.3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3039</v>
      </c>
      <c r="G1677" t="s">
        <v>3040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hidden="1" x14ac:dyDescent="0.3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hidden="1" x14ac:dyDescent="0.3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3110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hidden="1" x14ac:dyDescent="0.3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3136</v>
      </c>
      <c r="G1680" t="s">
        <v>3137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hidden="1" x14ac:dyDescent="0.3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3509</v>
      </c>
      <c r="G1681" t="s">
        <v>3510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hidden="1" x14ac:dyDescent="0.3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2756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hidden="1" x14ac:dyDescent="0.3">
      <c r="A1683" t="str">
        <f t="shared" si="540"/>
        <v>25/07/2026Deportivo MerloCA Villa San Carlos</v>
      </c>
      <c r="B1683" t="s">
        <v>806</v>
      </c>
      <c r="C1683" t="s">
        <v>2758</v>
      </c>
      <c r="D1683" s="2">
        <v>46228</v>
      </c>
      <c r="E1683" s="3">
        <v>0.91666666666666663</v>
      </c>
      <c r="F1683" t="s">
        <v>2768</v>
      </c>
      <c r="G1683" t="s">
        <v>2769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hidden="1" x14ac:dyDescent="0.3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3041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hidden="1" x14ac:dyDescent="0.3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3058</v>
      </c>
      <c r="G1685" t="s">
        <v>3059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hidden="1" x14ac:dyDescent="0.3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3060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hidden="1" x14ac:dyDescent="0.3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3091</v>
      </c>
      <c r="G1687" t="s">
        <v>3092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hidden="1" x14ac:dyDescent="0.3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3403</v>
      </c>
      <c r="G1688" t="s">
        <v>3404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hidden="1" x14ac:dyDescent="0.3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4005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hidden="1" x14ac:dyDescent="0.3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hidden="1" x14ac:dyDescent="0.3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3514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hidden="1" x14ac:dyDescent="0.3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hidden="1" x14ac:dyDescent="0.3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3138</v>
      </c>
      <c r="G1693" t="s">
        <v>3139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hidden="1" x14ac:dyDescent="0.3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3405</v>
      </c>
      <c r="G1694" t="s">
        <v>3406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hidden="1" x14ac:dyDescent="0.3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3684</v>
      </c>
      <c r="G1695" t="s">
        <v>3685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hidden="1" x14ac:dyDescent="0.3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hidden="1" x14ac:dyDescent="0.3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3686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hidden="1" x14ac:dyDescent="0.3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3687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hidden="1" x14ac:dyDescent="0.3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hidden="1" x14ac:dyDescent="0.3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3688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hidden="1" x14ac:dyDescent="0.3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3695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hidden="1" x14ac:dyDescent="0.3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3696</v>
      </c>
      <c r="G1702" t="s">
        <v>3697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hidden="1" x14ac:dyDescent="0.3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3698</v>
      </c>
      <c r="G1703" t="s">
        <v>3699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hidden="1" x14ac:dyDescent="0.3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3700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hidden="1" x14ac:dyDescent="0.3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3701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hidden="1" x14ac:dyDescent="0.3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hidden="1" x14ac:dyDescent="0.3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3709</v>
      </c>
      <c r="G1707" t="s">
        <v>3710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hidden="1" x14ac:dyDescent="0.3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3398</v>
      </c>
      <c r="G1708" t="s">
        <v>3399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hidden="1" x14ac:dyDescent="0.3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3130</v>
      </c>
      <c r="G1709" t="s">
        <v>3131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hidden="1" x14ac:dyDescent="0.3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hidden="1" x14ac:dyDescent="0.3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hidden="1" x14ac:dyDescent="0.3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2751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hidden="1" x14ac:dyDescent="0.3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hidden="1" x14ac:dyDescent="0.3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hidden="1" x14ac:dyDescent="0.3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hidden="1" x14ac:dyDescent="0.3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hidden="1" x14ac:dyDescent="0.3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hidden="1" x14ac:dyDescent="0.3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hidden="1" x14ac:dyDescent="0.3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hidden="1" x14ac:dyDescent="0.3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4006</v>
      </c>
      <c r="G1720" t="s">
        <v>4007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hidden="1" x14ac:dyDescent="0.3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3713</v>
      </c>
      <c r="G1721" t="s">
        <v>3714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hidden="1" x14ac:dyDescent="0.3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3107</v>
      </c>
      <c r="G1722" t="s">
        <v>3108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hidden="1" x14ac:dyDescent="0.3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hidden="1" x14ac:dyDescent="0.3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hidden="1" x14ac:dyDescent="0.3">
      <c r="A1725" t="str">
        <f t="shared" si="560"/>
        <v>25/07/2026CD IncaAlianza El Salvador</v>
      </c>
      <c r="D1725" s="2">
        <v>46229</v>
      </c>
      <c r="E1725" s="3">
        <v>0</v>
      </c>
      <c r="F1725" t="s">
        <v>3198</v>
      </c>
      <c r="G1725" t="s">
        <v>3199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hidden="1" x14ac:dyDescent="0.3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hidden="1" x14ac:dyDescent="0.3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3423</v>
      </c>
      <c r="G1727" t="s">
        <v>3424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hidden="1" x14ac:dyDescent="0.3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hidden="1" x14ac:dyDescent="0.3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hidden="1" x14ac:dyDescent="0.3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hidden="1" x14ac:dyDescent="0.3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3689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hidden="1" x14ac:dyDescent="0.3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3702</v>
      </c>
      <c r="G1732" t="s">
        <v>3703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hidden="1" x14ac:dyDescent="0.3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hidden="1" x14ac:dyDescent="0.3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hidden="1" x14ac:dyDescent="0.3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3289</v>
      </c>
      <c r="G1735" t="s">
        <v>3290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hidden="1" x14ac:dyDescent="0.3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3293</v>
      </c>
      <c r="G1736" t="s">
        <v>3294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hidden="1" x14ac:dyDescent="0.3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3407</v>
      </c>
      <c r="G1737" t="s">
        <v>3408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hidden="1" x14ac:dyDescent="0.3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3409</v>
      </c>
      <c r="G1738" t="s">
        <v>3410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hidden="1" x14ac:dyDescent="0.3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3411</v>
      </c>
      <c r="G1739" t="s">
        <v>3412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hidden="1" x14ac:dyDescent="0.3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hidden="1" x14ac:dyDescent="0.3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3425</v>
      </c>
      <c r="G1741" t="s">
        <v>3426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hidden="1" x14ac:dyDescent="0.3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3516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hidden="1" x14ac:dyDescent="0.3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hidden="1" x14ac:dyDescent="0.3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3690</v>
      </c>
      <c r="G1744" t="s">
        <v>3691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hidden="1" x14ac:dyDescent="0.3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3704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hidden="1" x14ac:dyDescent="0.3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hidden="1" x14ac:dyDescent="0.3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3427</v>
      </c>
      <c r="G1747" t="s">
        <v>3428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hidden="1" x14ac:dyDescent="0.3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3507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hidden="1" x14ac:dyDescent="0.3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hidden="1" x14ac:dyDescent="0.3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3140</v>
      </c>
      <c r="G1750" t="s">
        <v>3141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hidden="1" x14ac:dyDescent="0.3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3295</v>
      </c>
      <c r="G1751" t="s">
        <v>3296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hidden="1" x14ac:dyDescent="0.3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3431</v>
      </c>
      <c r="G1752" t="s">
        <v>3432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hidden="1" x14ac:dyDescent="0.3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3692</v>
      </c>
      <c r="G1753" t="s">
        <v>3693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hidden="1" x14ac:dyDescent="0.3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3694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hidden="1" x14ac:dyDescent="0.3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3706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hidden="1" x14ac:dyDescent="0.3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hidden="1" x14ac:dyDescent="0.3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hidden="1" x14ac:dyDescent="0.3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hidden="1" x14ac:dyDescent="0.3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hidden="1" x14ac:dyDescent="0.3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2796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hidden="1" x14ac:dyDescent="0.3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2880</v>
      </c>
      <c r="G1761" t="s">
        <v>2881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hidden="1" x14ac:dyDescent="0.3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2882</v>
      </c>
      <c r="G1762" t="s">
        <v>2883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hidden="1" x14ac:dyDescent="0.3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2884</v>
      </c>
      <c r="G1763" t="s">
        <v>2885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hidden="1" x14ac:dyDescent="0.3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2886</v>
      </c>
      <c r="G1764" t="s">
        <v>2887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hidden="1" x14ac:dyDescent="0.3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hidden="1" x14ac:dyDescent="0.3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2941</v>
      </c>
      <c r="G1766" t="s">
        <v>2942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hidden="1" x14ac:dyDescent="0.3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2977</v>
      </c>
      <c r="G1767" t="s">
        <v>2978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hidden="1" x14ac:dyDescent="0.3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2979</v>
      </c>
      <c r="G1768" t="s">
        <v>2980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hidden="1" x14ac:dyDescent="0.3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3400</v>
      </c>
      <c r="G1769" t="s">
        <v>3401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hidden="1" x14ac:dyDescent="0.3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3402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hidden="1" x14ac:dyDescent="0.3">
      <c r="A1771" t="str">
        <f t="shared" si="560"/>
        <v>26/07/2026AV AltaWestchester SC</v>
      </c>
      <c r="D1771" s="2">
        <v>46229</v>
      </c>
      <c r="E1771" s="3">
        <v>0.125</v>
      </c>
      <c r="F1771" t="s">
        <v>3705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hidden="1" x14ac:dyDescent="0.3">
      <c r="A1772" t="str">
        <f t="shared" si="560"/>
        <v>26/07/2026Auckland FCTottenham</v>
      </c>
      <c r="D1772" s="2">
        <v>46229</v>
      </c>
      <c r="E1772" s="3">
        <v>0.125</v>
      </c>
      <c r="F1772" t="s">
        <v>4008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hidden="1" x14ac:dyDescent="0.3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2793</v>
      </c>
      <c r="G1773" t="s">
        <v>4241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hidden="1" x14ac:dyDescent="0.3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4242</v>
      </c>
      <c r="G1774" t="s">
        <v>4243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hidden="1" x14ac:dyDescent="0.3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4244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hidden="1" x14ac:dyDescent="0.3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4245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hidden="1" x14ac:dyDescent="0.3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hidden="1" x14ac:dyDescent="0.3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hidden="1" x14ac:dyDescent="0.3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4246</v>
      </c>
      <c r="G1779" t="s">
        <v>4247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hidden="1" x14ac:dyDescent="0.3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hidden="1" x14ac:dyDescent="0.3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4248</v>
      </c>
      <c r="G1781" t="s">
        <v>4249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hidden="1" x14ac:dyDescent="0.3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4250</v>
      </c>
      <c r="G1782" t="s">
        <v>4251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hidden="1" x14ac:dyDescent="0.3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hidden="1" x14ac:dyDescent="0.3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hidden="1" x14ac:dyDescent="0.3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4252</v>
      </c>
      <c r="G1785" t="s">
        <v>4253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hidden="1" x14ac:dyDescent="0.3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4254</v>
      </c>
      <c r="G1786" t="s">
        <v>4255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hidden="1" x14ac:dyDescent="0.3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4256</v>
      </c>
      <c r="G1787" t="s">
        <v>4257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hidden="1" x14ac:dyDescent="0.3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4258</v>
      </c>
      <c r="G1788" t="s">
        <v>4259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hidden="1" x14ac:dyDescent="0.3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4260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hidden="1" x14ac:dyDescent="0.3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4261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hidden="1" x14ac:dyDescent="0.3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4262</v>
      </c>
      <c r="G1791" t="s">
        <v>4263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hidden="1" x14ac:dyDescent="0.3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4264</v>
      </c>
      <c r="G1792" t="s">
        <v>4265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hidden="1" x14ac:dyDescent="0.3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4266</v>
      </c>
      <c r="G1793" t="s">
        <v>4267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hidden="1" x14ac:dyDescent="0.3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4268</v>
      </c>
      <c r="G1794" t="s">
        <v>4269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hidden="1" x14ac:dyDescent="0.3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hidden="1" x14ac:dyDescent="0.3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4270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hidden="1" x14ac:dyDescent="0.3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4271</v>
      </c>
      <c r="G1797" t="s">
        <v>4272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hidden="1" x14ac:dyDescent="0.3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4273</v>
      </c>
      <c r="G1798" t="s">
        <v>4274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hidden="1" x14ac:dyDescent="0.3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4275</v>
      </c>
      <c r="G1799" t="s">
        <v>4276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hidden="1" x14ac:dyDescent="0.3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4277</v>
      </c>
      <c r="G1800" t="s">
        <v>4278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hidden="1" x14ac:dyDescent="0.3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4279</v>
      </c>
      <c r="G1801" t="s">
        <v>4280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hidden="1" x14ac:dyDescent="0.3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4281</v>
      </c>
      <c r="G1802" t="s">
        <v>4282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hidden="1" x14ac:dyDescent="0.3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4283</v>
      </c>
      <c r="G1803" t="s">
        <v>4284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hidden="1" x14ac:dyDescent="0.3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4285</v>
      </c>
      <c r="G1804" t="s">
        <v>4286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hidden="1" x14ac:dyDescent="0.3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4287</v>
      </c>
      <c r="G1805" t="s">
        <v>4288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hidden="1" x14ac:dyDescent="0.3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4289</v>
      </c>
      <c r="G1806" t="s">
        <v>4290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hidden="1" x14ac:dyDescent="0.3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hidden="1" x14ac:dyDescent="0.3">
      <c r="A1808" t="str">
        <f t="shared" si="585"/>
        <v>26/07/2026Pobeda NNUral II</v>
      </c>
      <c r="D1808" s="2">
        <v>46229</v>
      </c>
      <c r="E1808" s="3">
        <v>0.375</v>
      </c>
      <c r="F1808" t="s">
        <v>4291</v>
      </c>
      <c r="G1808" t="s">
        <v>4292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hidden="1" x14ac:dyDescent="0.3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4293</v>
      </c>
      <c r="G1809" t="s">
        <v>4294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hidden="1" x14ac:dyDescent="0.3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4295</v>
      </c>
      <c r="G1810" t="s">
        <v>4296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hidden="1" x14ac:dyDescent="0.3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4297</v>
      </c>
      <c r="G1811" t="s">
        <v>4298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hidden="1" x14ac:dyDescent="0.3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hidden="1" x14ac:dyDescent="0.3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4299</v>
      </c>
      <c r="G1813" t="s">
        <v>4300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hidden="1" x14ac:dyDescent="0.3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4301</v>
      </c>
      <c r="G1814" t="s">
        <v>4302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hidden="1" x14ac:dyDescent="0.3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4303</v>
      </c>
      <c r="G1815" t="s">
        <v>4304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hidden="1" x14ac:dyDescent="0.3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4305</v>
      </c>
      <c r="G1816" t="s">
        <v>4306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hidden="1" x14ac:dyDescent="0.3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4307</v>
      </c>
      <c r="G1817" t="s">
        <v>4308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hidden="1" x14ac:dyDescent="0.3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4309</v>
      </c>
      <c r="G1818" t="s">
        <v>4310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hidden="1" x14ac:dyDescent="0.3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4311</v>
      </c>
      <c r="G1819" t="s">
        <v>4312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hidden="1" x14ac:dyDescent="0.3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4313</v>
      </c>
      <c r="G1820" t="s">
        <v>4314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hidden="1" x14ac:dyDescent="0.3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4315</v>
      </c>
      <c r="G1821" t="s">
        <v>4316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hidden="1" x14ac:dyDescent="0.3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hidden="1" x14ac:dyDescent="0.3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hidden="1" x14ac:dyDescent="0.3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hidden="1" x14ac:dyDescent="0.3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hidden="1" x14ac:dyDescent="0.3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4317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hidden="1" x14ac:dyDescent="0.3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hidden="1" x14ac:dyDescent="0.3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4318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hidden="1" x14ac:dyDescent="0.3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hidden="1" x14ac:dyDescent="0.3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4319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hidden="1" x14ac:dyDescent="0.3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4320</v>
      </c>
      <c r="G1831" t="s">
        <v>4321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hidden="1" x14ac:dyDescent="0.3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4322</v>
      </c>
      <c r="G1832" t="s">
        <v>4323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hidden="1" x14ac:dyDescent="0.3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4324</v>
      </c>
      <c r="G1833" t="s">
        <v>4325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hidden="1" x14ac:dyDescent="0.3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hidden="1" x14ac:dyDescent="0.3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4326</v>
      </c>
      <c r="G1835" t="s">
        <v>4327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hidden="1" x14ac:dyDescent="0.3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4328</v>
      </c>
      <c r="G1836" t="s">
        <v>4329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hidden="1" x14ac:dyDescent="0.3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4330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hidden="1" x14ac:dyDescent="0.3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4331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hidden="1" x14ac:dyDescent="0.3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4332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hidden="1" x14ac:dyDescent="0.3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hidden="1" x14ac:dyDescent="0.3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hidden="1" x14ac:dyDescent="0.3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hidden="1" x14ac:dyDescent="0.3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4333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hidden="1" x14ac:dyDescent="0.3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hidden="1" x14ac:dyDescent="0.3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hidden="1" x14ac:dyDescent="0.3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hidden="1" x14ac:dyDescent="0.3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4334</v>
      </c>
      <c r="G1847" t="s">
        <v>4335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hidden="1" x14ac:dyDescent="0.3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hidden="1" x14ac:dyDescent="0.3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hidden="1" x14ac:dyDescent="0.3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4336</v>
      </c>
      <c r="G1850" t="s">
        <v>4337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hidden="1" x14ac:dyDescent="0.3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4338</v>
      </c>
      <c r="G1851" t="s">
        <v>4339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hidden="1" x14ac:dyDescent="0.3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hidden="1" x14ac:dyDescent="0.3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hidden="1" x14ac:dyDescent="0.3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4340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hidden="1" x14ac:dyDescent="0.3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4341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hidden="1" x14ac:dyDescent="0.3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hidden="1" x14ac:dyDescent="0.3">
      <c r="A1857" t="str">
        <f t="shared" si="605"/>
        <v>26/07/2026FK Vilnus BFANFA Kaunas</v>
      </c>
      <c r="D1857" s="2">
        <v>46229</v>
      </c>
      <c r="E1857" s="3">
        <v>0.5</v>
      </c>
      <c r="F1857" t="s">
        <v>4342</v>
      </c>
      <c r="G1857" t="s">
        <v>4343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hidden="1" x14ac:dyDescent="0.3">
      <c r="A1858" t="str">
        <f t="shared" si="605"/>
        <v>26/07/2026Trygg/LadeEidsvold TF</v>
      </c>
      <c r="D1858" s="2">
        <v>46229</v>
      </c>
      <c r="E1858" s="3">
        <v>0.5</v>
      </c>
      <c r="F1858" t="s">
        <v>4344</v>
      </c>
      <c r="G1858" t="s">
        <v>4345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hidden="1" x14ac:dyDescent="0.3">
      <c r="A1859" t="str">
        <f t="shared" si="605"/>
        <v>26/07/2026OsVaregg</v>
      </c>
      <c r="D1859" s="2">
        <v>46229</v>
      </c>
      <c r="E1859" s="3">
        <v>0.5</v>
      </c>
      <c r="F1859" t="s">
        <v>4346</v>
      </c>
      <c r="G1859" t="s">
        <v>4347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hidden="1" x14ac:dyDescent="0.3">
      <c r="A1860" t="str">
        <f t="shared" si="605"/>
        <v>26/07/2026AkraBrodd</v>
      </c>
      <c r="D1860" s="2">
        <v>46229</v>
      </c>
      <c r="E1860" s="3">
        <v>0.5</v>
      </c>
      <c r="F1860" t="s">
        <v>4348</v>
      </c>
      <c r="G1860" t="s">
        <v>4349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hidden="1" x14ac:dyDescent="0.3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4350</v>
      </c>
      <c r="G1861" t="s">
        <v>4351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hidden="1" x14ac:dyDescent="0.3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4352</v>
      </c>
      <c r="G1862" t="s">
        <v>4353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hidden="1" x14ac:dyDescent="0.3">
      <c r="A1863" t="str">
        <f t="shared" si="605"/>
        <v>26/07/2026Young BoysFC Sion</v>
      </c>
      <c r="D1863" s="2">
        <v>46229</v>
      </c>
      <c r="E1863" s="3">
        <v>0.5</v>
      </c>
      <c r="F1863" t="s">
        <v>4354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hidden="1" x14ac:dyDescent="0.3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hidden="1" x14ac:dyDescent="0.3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4355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hidden="1" x14ac:dyDescent="0.3">
      <c r="A1866" t="str">
        <f t="shared" si="605"/>
        <v>26/07/2026Bonner SCUerdingen 05</v>
      </c>
      <c r="D1866" s="2">
        <v>46229</v>
      </c>
      <c r="E1866" s="3">
        <v>0.5</v>
      </c>
      <c r="F1866" t="s">
        <v>4356</v>
      </c>
      <c r="G1866" t="s">
        <v>4357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hidden="1" x14ac:dyDescent="0.3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4358</v>
      </c>
      <c r="G1867" t="s">
        <v>4359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hidden="1" x14ac:dyDescent="0.3">
      <c r="A1868" t="str">
        <f t="shared" si="605"/>
        <v>26/07/2026FeyenoordRayo Vallecano</v>
      </c>
      <c r="D1868" s="2">
        <v>46229</v>
      </c>
      <c r="E1868" s="3">
        <v>0.5</v>
      </c>
      <c r="F1868" t="s">
        <v>4360</v>
      </c>
      <c r="G1868" t="s">
        <v>4361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hidden="1" x14ac:dyDescent="0.3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4362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hidden="1" x14ac:dyDescent="0.3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4363</v>
      </c>
      <c r="G1870" t="s">
        <v>4364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hidden="1" x14ac:dyDescent="0.3">
      <c r="A1871" t="str">
        <f t="shared" si="605"/>
        <v>26/07/2026SC VerlBremer SV</v>
      </c>
      <c r="D1871" s="2">
        <v>46229</v>
      </c>
      <c r="E1871" s="3">
        <v>0.5</v>
      </c>
      <c r="F1871" t="s">
        <v>4365</v>
      </c>
      <c r="G1871" t="s">
        <v>4366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hidden="1" x14ac:dyDescent="0.3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4367</v>
      </c>
      <c r="G1872" t="s">
        <v>4368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hidden="1" x14ac:dyDescent="0.3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4369</v>
      </c>
      <c r="G1873" t="s">
        <v>4370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hidden="1" x14ac:dyDescent="0.3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4371</v>
      </c>
      <c r="G1874" t="s">
        <v>4372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hidden="1" x14ac:dyDescent="0.3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4373</v>
      </c>
      <c r="G1875" t="s">
        <v>4374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hidden="1" x14ac:dyDescent="0.3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4375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hidden="1" x14ac:dyDescent="0.3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4376</v>
      </c>
      <c r="G1877" t="s">
        <v>4377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hidden="1" x14ac:dyDescent="0.3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4378</v>
      </c>
      <c r="G1878" t="s">
        <v>4379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hidden="1" x14ac:dyDescent="0.3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4380</v>
      </c>
      <c r="G1879" t="s">
        <v>4381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hidden="1" x14ac:dyDescent="0.3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4382</v>
      </c>
      <c r="G1880" t="s">
        <v>4383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hidden="1" x14ac:dyDescent="0.3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hidden="1" x14ac:dyDescent="0.3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4384</v>
      </c>
      <c r="G1882" t="s">
        <v>4385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hidden="1" x14ac:dyDescent="0.3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4386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hidden="1" x14ac:dyDescent="0.3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4387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hidden="1" x14ac:dyDescent="0.3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hidden="1" x14ac:dyDescent="0.3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4388</v>
      </c>
      <c r="G1886" t="s">
        <v>4389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hidden="1" x14ac:dyDescent="0.3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4390</v>
      </c>
      <c r="G1887" t="s">
        <v>4391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hidden="1" x14ac:dyDescent="0.3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4392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hidden="1" x14ac:dyDescent="0.3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hidden="1" x14ac:dyDescent="0.3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4393</v>
      </c>
      <c r="G1890" t="s">
        <v>4394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hidden="1" x14ac:dyDescent="0.3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4395</v>
      </c>
      <c r="G1891" t="s">
        <v>4396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hidden="1" x14ac:dyDescent="0.3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4397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hidden="1" x14ac:dyDescent="0.3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4398</v>
      </c>
      <c r="G1893" t="s">
        <v>4399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hidden="1" x14ac:dyDescent="0.3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4400</v>
      </c>
      <c r="G1894" t="s">
        <v>4401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hidden="1" x14ac:dyDescent="0.3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4402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hidden="1" x14ac:dyDescent="0.3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4403</v>
      </c>
      <c r="G1896" t="s">
        <v>4404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hidden="1" x14ac:dyDescent="0.3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hidden="1" x14ac:dyDescent="0.3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4405</v>
      </c>
      <c r="G1898" t="s">
        <v>4406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hidden="1" x14ac:dyDescent="0.3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4407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hidden="1" x14ac:dyDescent="0.3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4408</v>
      </c>
      <c r="G1900" t="s">
        <v>4409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hidden="1" x14ac:dyDescent="0.3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4410</v>
      </c>
      <c r="G1901" t="s">
        <v>4411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hidden="1" x14ac:dyDescent="0.3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4412</v>
      </c>
      <c r="G1902" t="s">
        <v>4413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hidden="1" x14ac:dyDescent="0.3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4414</v>
      </c>
      <c r="G1903" t="s">
        <v>4415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hidden="1" x14ac:dyDescent="0.3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4416</v>
      </c>
      <c r="G1904" t="s">
        <v>4417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hidden="1" x14ac:dyDescent="0.3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4418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hidden="1" x14ac:dyDescent="0.3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hidden="1" x14ac:dyDescent="0.3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hidden="1" x14ac:dyDescent="0.3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hidden="1" x14ac:dyDescent="0.3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hidden="1" x14ac:dyDescent="0.3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hidden="1" x14ac:dyDescent="0.3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hidden="1" x14ac:dyDescent="0.3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hidden="1" x14ac:dyDescent="0.3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hidden="1" x14ac:dyDescent="0.3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4419</v>
      </c>
      <c r="G1914" t="s">
        <v>4420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hidden="1" x14ac:dyDescent="0.3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4421</v>
      </c>
      <c r="G1915" t="s">
        <v>4422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hidden="1" x14ac:dyDescent="0.3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4423</v>
      </c>
      <c r="G1916" t="s">
        <v>4424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hidden="1" x14ac:dyDescent="0.3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hidden="1" x14ac:dyDescent="0.3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4425</v>
      </c>
      <c r="G1918" t="s">
        <v>4426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hidden="1" x14ac:dyDescent="0.3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hidden="1" x14ac:dyDescent="0.3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hidden="1" x14ac:dyDescent="0.3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4427</v>
      </c>
      <c r="G1921" t="s">
        <v>4428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hidden="1" x14ac:dyDescent="0.3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4429</v>
      </c>
      <c r="G1922" t="s">
        <v>4430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hidden="1" x14ac:dyDescent="0.3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4431</v>
      </c>
      <c r="G1923" t="s">
        <v>4432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hidden="1" x14ac:dyDescent="0.3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4433</v>
      </c>
      <c r="G1924" t="s">
        <v>4434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hidden="1" x14ac:dyDescent="0.3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4435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hidden="1" x14ac:dyDescent="0.3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4436</v>
      </c>
      <c r="G1926" t="s">
        <v>4437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hidden="1" x14ac:dyDescent="0.3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4438</v>
      </c>
      <c r="G1927" t="s">
        <v>4439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hidden="1" x14ac:dyDescent="0.3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hidden="1" x14ac:dyDescent="0.3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4440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hidden="1" x14ac:dyDescent="0.3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4441</v>
      </c>
      <c r="G1930" t="s">
        <v>4442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hidden="1" x14ac:dyDescent="0.3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hidden="1" x14ac:dyDescent="0.3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4443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hidden="1" x14ac:dyDescent="0.3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4444</v>
      </c>
      <c r="G1933" t="s">
        <v>4445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hidden="1" x14ac:dyDescent="0.3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4446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hidden="1" x14ac:dyDescent="0.3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hidden="1" x14ac:dyDescent="0.3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hidden="1" x14ac:dyDescent="0.3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4447</v>
      </c>
      <c r="G1937" t="s">
        <v>4448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hidden="1" x14ac:dyDescent="0.3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4449</v>
      </c>
      <c r="G1938" t="s">
        <v>4450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hidden="1" x14ac:dyDescent="0.3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hidden="1" x14ac:dyDescent="0.3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4451</v>
      </c>
      <c r="G1940" t="s">
        <v>4452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hidden="1" x14ac:dyDescent="0.3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hidden="1" x14ac:dyDescent="0.3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4453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hidden="1" x14ac:dyDescent="0.3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4454</v>
      </c>
      <c r="G1943" t="s">
        <v>4455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hidden="1" x14ac:dyDescent="0.3">
      <c r="A1944" t="str">
        <f t="shared" si="625"/>
        <v>26/07/2026SC ImstHartberg</v>
      </c>
      <c r="D1944" s="2">
        <v>46229</v>
      </c>
      <c r="E1944" s="3">
        <v>0.625</v>
      </c>
      <c r="F1944" t="s">
        <v>4456</v>
      </c>
      <c r="G1944" t="s">
        <v>4457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hidden="1" x14ac:dyDescent="0.3">
      <c r="A1945" t="str">
        <f t="shared" si="625"/>
        <v>26/07/2026SC SchwazSV Wallern</v>
      </c>
      <c r="D1945" s="2">
        <v>46229</v>
      </c>
      <c r="E1945" s="3">
        <v>0.625</v>
      </c>
      <c r="F1945" t="s">
        <v>4458</v>
      </c>
      <c r="G1945" t="s">
        <v>4459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hidden="1" x14ac:dyDescent="0.3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4460</v>
      </c>
      <c r="G1946" t="s">
        <v>4461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hidden="1" x14ac:dyDescent="0.3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4462</v>
      </c>
      <c r="G1947" t="s">
        <v>4463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hidden="1" x14ac:dyDescent="0.3">
      <c r="A1948" t="str">
        <f t="shared" si="625"/>
        <v>26/07/2026ChoteborVelke Mezirici</v>
      </c>
      <c r="D1948" s="2">
        <v>46229</v>
      </c>
      <c r="E1948" s="3">
        <v>0.625</v>
      </c>
      <c r="F1948" t="s">
        <v>4464</v>
      </c>
      <c r="G1948" t="s">
        <v>4465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hidden="1" x14ac:dyDescent="0.3">
      <c r="A1949" t="str">
        <f t="shared" si="625"/>
        <v>26/07/2026FK Nove SadyFK Sumperk</v>
      </c>
      <c r="D1949" s="2">
        <v>46229</v>
      </c>
      <c r="E1949" s="3">
        <v>0.625</v>
      </c>
      <c r="F1949" t="s">
        <v>4466</v>
      </c>
      <c r="G1949" t="s">
        <v>4467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hidden="1" x14ac:dyDescent="0.3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4468</v>
      </c>
      <c r="G1950" t="s">
        <v>4469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hidden="1" x14ac:dyDescent="0.3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4470</v>
      </c>
      <c r="G1951" t="s">
        <v>4471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hidden="1" x14ac:dyDescent="0.3">
      <c r="A1952" t="str">
        <f t="shared" si="625"/>
        <v>26/07/2026SK ZabrehSK Hranice</v>
      </c>
      <c r="D1952" s="2">
        <v>46229</v>
      </c>
      <c r="E1952" s="3">
        <v>0.625</v>
      </c>
      <c r="F1952" t="s">
        <v>4472</v>
      </c>
      <c r="G1952" t="s">
        <v>4473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hidden="1" x14ac:dyDescent="0.3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4474</v>
      </c>
      <c r="G1953" t="s">
        <v>4475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hidden="1" x14ac:dyDescent="0.3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4476</v>
      </c>
      <c r="G1954" t="s">
        <v>4477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hidden="1" x14ac:dyDescent="0.3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4478</v>
      </c>
      <c r="G1955" t="s">
        <v>4479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hidden="1" x14ac:dyDescent="0.3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4480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hidden="1" x14ac:dyDescent="0.3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4481</v>
      </c>
      <c r="G1957" t="s">
        <v>4482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hidden="1" x14ac:dyDescent="0.3">
      <c r="A1958" t="str">
        <f t="shared" si="625"/>
        <v>26/07/2026Tarpa SCFuzesabony</v>
      </c>
      <c r="D1958" s="2">
        <v>46229</v>
      </c>
      <c r="E1958" s="3">
        <v>0.625</v>
      </c>
      <c r="F1958" t="s">
        <v>4483</v>
      </c>
      <c r="G1958" t="s">
        <v>4484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hidden="1" x14ac:dyDescent="0.3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4485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hidden="1" x14ac:dyDescent="0.3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4486</v>
      </c>
      <c r="G1960" t="s">
        <v>4487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hidden="1" x14ac:dyDescent="0.3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hidden="1" x14ac:dyDescent="0.3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4488</v>
      </c>
      <c r="G1962" t="s">
        <v>4489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hidden="1" x14ac:dyDescent="0.3">
      <c r="A1963" t="str">
        <f t="shared" si="625"/>
        <v>26/07/2026KFUM OsloMolde</v>
      </c>
      <c r="D1963" s="2">
        <v>46229</v>
      </c>
      <c r="E1963" s="3">
        <v>0.625</v>
      </c>
      <c r="F1963" t="s">
        <v>4490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hidden="1" x14ac:dyDescent="0.3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hidden="1" x14ac:dyDescent="0.3">
      <c r="A1965" t="str">
        <f t="shared" si="625"/>
        <v>26/07/2026Sarpsborg 08HamKam</v>
      </c>
      <c r="D1965" s="2">
        <v>46229</v>
      </c>
      <c r="E1965" s="3">
        <v>0.625</v>
      </c>
      <c r="F1965" t="s">
        <v>4491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hidden="1" x14ac:dyDescent="0.3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hidden="1" x14ac:dyDescent="0.3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hidden="1" x14ac:dyDescent="0.3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hidden="1" x14ac:dyDescent="0.3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hidden="1" x14ac:dyDescent="0.3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4492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hidden="1" x14ac:dyDescent="0.3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hidden="1" x14ac:dyDescent="0.3">
      <c r="A1972" t="str">
        <f t="shared" si="645"/>
        <v>26/07/2026PFK SochiArsenal Tula</v>
      </c>
      <c r="D1972" s="2">
        <v>46229</v>
      </c>
      <c r="E1972" s="3">
        <v>0.625</v>
      </c>
      <c r="F1972" t="s">
        <v>4493</v>
      </c>
      <c r="G1972" t="s">
        <v>4494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hidden="1" x14ac:dyDescent="0.3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4495</v>
      </c>
      <c r="G1973" t="s">
        <v>4496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hidden="1" x14ac:dyDescent="0.3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4497</v>
      </c>
      <c r="G1974" t="s">
        <v>4498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hidden="1" x14ac:dyDescent="0.3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4499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hidden="1" x14ac:dyDescent="0.3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4500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hidden="1" x14ac:dyDescent="0.3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4501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hidden="1" x14ac:dyDescent="0.3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hidden="1" x14ac:dyDescent="0.3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4502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hidden="1" x14ac:dyDescent="0.3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3679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hidden="1" x14ac:dyDescent="0.3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4503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hidden="1" x14ac:dyDescent="0.3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hidden="1" x14ac:dyDescent="0.3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hidden="1" x14ac:dyDescent="0.3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4504</v>
      </c>
      <c r="G1984" t="s">
        <v>4505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hidden="1" x14ac:dyDescent="0.3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4506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hidden="1" x14ac:dyDescent="0.3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4507</v>
      </c>
      <c r="G1986" t="s">
        <v>4508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hidden="1" x14ac:dyDescent="0.3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4509</v>
      </c>
      <c r="G1987" t="s">
        <v>4510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hidden="1" x14ac:dyDescent="0.3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4511</v>
      </c>
      <c r="G1988" t="s">
        <v>4512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hidden="1" x14ac:dyDescent="0.3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4513</v>
      </c>
      <c r="G1989" t="s">
        <v>4514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hidden="1" x14ac:dyDescent="0.3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4515</v>
      </c>
      <c r="G1990" t="s">
        <v>4516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hidden="1" x14ac:dyDescent="0.3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4517</v>
      </c>
      <c r="G1991" t="s">
        <v>4518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hidden="1" x14ac:dyDescent="0.3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4519</v>
      </c>
      <c r="G1992" t="s">
        <v>4520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hidden="1" x14ac:dyDescent="0.3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4521</v>
      </c>
      <c r="G1993" t="s">
        <v>4522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hidden="1" x14ac:dyDescent="0.3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hidden="1" x14ac:dyDescent="0.3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hidden="1" x14ac:dyDescent="0.3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4523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hidden="1" x14ac:dyDescent="0.3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4524</v>
      </c>
      <c r="G1997" t="s">
        <v>4525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hidden="1" x14ac:dyDescent="0.3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4526</v>
      </c>
      <c r="G1998" t="s">
        <v>4527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hidden="1" x14ac:dyDescent="0.3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hidden="1" x14ac:dyDescent="0.3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4528</v>
      </c>
      <c r="G2000" t="s">
        <v>4529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hidden="1" x14ac:dyDescent="0.3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4530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hidden="1" x14ac:dyDescent="0.3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4531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hidden="1" x14ac:dyDescent="0.3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hidden="1" x14ac:dyDescent="0.3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4532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hidden="1" x14ac:dyDescent="0.3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4533</v>
      </c>
      <c r="G2005" t="s">
        <v>4534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hidden="1" x14ac:dyDescent="0.3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hidden="1" x14ac:dyDescent="0.3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hidden="1" x14ac:dyDescent="0.3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4535</v>
      </c>
      <c r="G2008" t="s">
        <v>4536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hidden="1" x14ac:dyDescent="0.3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4537</v>
      </c>
      <c r="G2009" t="s">
        <v>4538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hidden="1" x14ac:dyDescent="0.3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4539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hidden="1" x14ac:dyDescent="0.3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4540</v>
      </c>
      <c r="G2011" t="s">
        <v>4541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hidden="1" x14ac:dyDescent="0.3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4523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hidden="1" x14ac:dyDescent="0.3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4542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hidden="1" x14ac:dyDescent="0.3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4543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hidden="1" x14ac:dyDescent="0.3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4544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hidden="1" x14ac:dyDescent="0.3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4545</v>
      </c>
      <c r="G2016" t="s">
        <v>4546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hidden="1" x14ac:dyDescent="0.3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4547</v>
      </c>
      <c r="G2017" t="s">
        <v>4548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hidden="1" x14ac:dyDescent="0.3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4549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hidden="1" x14ac:dyDescent="0.3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4550</v>
      </c>
      <c r="G2019" t="s">
        <v>4551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hidden="1" x14ac:dyDescent="0.3">
      <c r="A2020" t="str">
        <f t="shared" si="645"/>
        <v>26/07/2026FrosinoneAscoli</v>
      </c>
      <c r="D2020" s="2">
        <v>46229</v>
      </c>
      <c r="E2020" s="3">
        <v>0.6875</v>
      </c>
      <c r="F2020" t="s">
        <v>4552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hidden="1" x14ac:dyDescent="0.3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4553</v>
      </c>
      <c r="G2021" t="s">
        <v>4554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hidden="1" x14ac:dyDescent="0.3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4555</v>
      </c>
      <c r="G2022" t="s">
        <v>4556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hidden="1" x14ac:dyDescent="0.3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4557</v>
      </c>
      <c r="G2023" t="s">
        <v>4558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hidden="1" x14ac:dyDescent="0.3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4559</v>
      </c>
      <c r="G2024" t="s">
        <v>4560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hidden="1" x14ac:dyDescent="0.3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4561</v>
      </c>
      <c r="G2025" t="s">
        <v>4562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hidden="1" x14ac:dyDescent="0.3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4563</v>
      </c>
      <c r="G2026" t="s">
        <v>4564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hidden="1" x14ac:dyDescent="0.3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4565</v>
      </c>
      <c r="G2027" t="s">
        <v>4566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hidden="1" x14ac:dyDescent="0.3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4567</v>
      </c>
      <c r="G2028" t="s">
        <v>4568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hidden="1" x14ac:dyDescent="0.3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hidden="1" x14ac:dyDescent="0.3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4569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hidden="1" x14ac:dyDescent="0.3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4570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hidden="1" x14ac:dyDescent="0.3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hidden="1" x14ac:dyDescent="0.3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4571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hidden="1" x14ac:dyDescent="0.3">
      <c r="A2034" t="str">
        <f t="shared" si="665"/>
        <v>26/07/2026AalesundsViking</v>
      </c>
      <c r="D2034" s="2">
        <v>46229</v>
      </c>
      <c r="E2034" s="3">
        <v>0.71875</v>
      </c>
      <c r="F2034" t="s">
        <v>4572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hidden="1" x14ac:dyDescent="0.3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hidden="1" x14ac:dyDescent="0.3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4573</v>
      </c>
      <c r="G2036" t="s">
        <v>4574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hidden="1" x14ac:dyDescent="0.3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hidden="1" x14ac:dyDescent="0.3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4575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hidden="1" x14ac:dyDescent="0.3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hidden="1" x14ac:dyDescent="0.3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hidden="1" x14ac:dyDescent="0.3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hidden="1" x14ac:dyDescent="0.3">
      <c r="A2042" t="str">
        <f t="shared" si="665"/>
        <v>26/07/2026Deportivo LaferrereTalleres Escalada</v>
      </c>
      <c r="B2042" t="s">
        <v>806</v>
      </c>
      <c r="C2042" t="s">
        <v>2758</v>
      </c>
      <c r="D2042" s="2">
        <v>46229</v>
      </c>
      <c r="E2042" s="3">
        <v>0.75</v>
      </c>
      <c r="F2042" t="s">
        <v>718</v>
      </c>
      <c r="G2042" t="s">
        <v>4576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hidden="1" x14ac:dyDescent="0.3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hidden="1" x14ac:dyDescent="0.3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4577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hidden="1" x14ac:dyDescent="0.3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4578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hidden="1" x14ac:dyDescent="0.3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4579</v>
      </c>
      <c r="G2046" t="s">
        <v>4580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hidden="1" x14ac:dyDescent="0.3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4581</v>
      </c>
      <c r="G2047" t="s">
        <v>4582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hidden="1" x14ac:dyDescent="0.3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4583</v>
      </c>
      <c r="G2048" t="s">
        <v>4584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hidden="1" x14ac:dyDescent="0.3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4585</v>
      </c>
      <c r="G2049" t="s">
        <v>4586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hidden="1" x14ac:dyDescent="0.3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4587</v>
      </c>
      <c r="G2050" t="s">
        <v>4588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hidden="1" x14ac:dyDescent="0.3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4589</v>
      </c>
      <c r="G2051" t="s">
        <v>4590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hidden="1" x14ac:dyDescent="0.3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4591</v>
      </c>
      <c r="G2052" t="s">
        <v>4592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hidden="1" x14ac:dyDescent="0.3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4593</v>
      </c>
      <c r="G2053" t="s">
        <v>4594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hidden="1" x14ac:dyDescent="0.3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4595</v>
      </c>
      <c r="G2054" t="s">
        <v>4596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hidden="1" x14ac:dyDescent="0.3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4597</v>
      </c>
      <c r="G2055" t="s">
        <v>4598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hidden="1" x14ac:dyDescent="0.3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4599</v>
      </c>
      <c r="G2056" t="s">
        <v>4600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hidden="1" x14ac:dyDescent="0.3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4601</v>
      </c>
      <c r="G2057" t="s">
        <v>4602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hidden="1" x14ac:dyDescent="0.3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hidden="1" x14ac:dyDescent="0.3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4603</v>
      </c>
      <c r="G2059" t="s">
        <v>4604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hidden="1" x14ac:dyDescent="0.3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4605</v>
      </c>
      <c r="G2060" t="s">
        <v>4606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hidden="1" x14ac:dyDescent="0.3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4607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hidden="1" x14ac:dyDescent="0.3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4608</v>
      </c>
      <c r="G2062" t="s">
        <v>4609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hidden="1" x14ac:dyDescent="0.3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4610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hidden="1" x14ac:dyDescent="0.3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4611</v>
      </c>
      <c r="G2064" t="s">
        <v>4612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hidden="1" x14ac:dyDescent="0.3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hidden="1" x14ac:dyDescent="0.3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4613</v>
      </c>
      <c r="G2066" t="s">
        <v>4614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hidden="1" x14ac:dyDescent="0.3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4615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hidden="1" x14ac:dyDescent="0.3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4616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hidden="1" x14ac:dyDescent="0.3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4617</v>
      </c>
      <c r="G2069" t="s">
        <v>4618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hidden="1" x14ac:dyDescent="0.3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hidden="1" x14ac:dyDescent="0.3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4619</v>
      </c>
      <c r="G2071" t="s">
        <v>4620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hidden="1" x14ac:dyDescent="0.3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3677</v>
      </c>
      <c r="G2072" t="s">
        <v>4443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hidden="1" x14ac:dyDescent="0.3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hidden="1" x14ac:dyDescent="0.3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4502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hidden="1" x14ac:dyDescent="0.3">
      <c r="A2075" t="str">
        <f t="shared" si="665"/>
        <v>26/07/2026AtalantaUS Arezzo</v>
      </c>
      <c r="D2075" s="2">
        <v>46229</v>
      </c>
      <c r="E2075" s="3">
        <v>0.75</v>
      </c>
      <c r="F2075" t="s">
        <v>4621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hidden="1" x14ac:dyDescent="0.3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4622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hidden="1" x14ac:dyDescent="0.3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hidden="1" x14ac:dyDescent="0.3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hidden="1" x14ac:dyDescent="0.3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4623</v>
      </c>
      <c r="G2079" t="s">
        <v>4624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hidden="1" x14ac:dyDescent="0.3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hidden="1" x14ac:dyDescent="0.3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hidden="1" x14ac:dyDescent="0.3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hidden="1" x14ac:dyDescent="0.3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hidden="1" x14ac:dyDescent="0.3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2757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hidden="1" x14ac:dyDescent="0.3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4625</v>
      </c>
      <c r="G2085" t="s">
        <v>4626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hidden="1" x14ac:dyDescent="0.3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hidden="1" x14ac:dyDescent="0.3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4627</v>
      </c>
      <c r="G2087" t="s">
        <v>4628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hidden="1" x14ac:dyDescent="0.3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4629</v>
      </c>
      <c r="G2088" t="s">
        <v>4630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hidden="1" x14ac:dyDescent="0.3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4631</v>
      </c>
      <c r="G2089" t="s">
        <v>4632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hidden="1" x14ac:dyDescent="0.3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4633</v>
      </c>
      <c r="G2090" t="s">
        <v>4634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hidden="1" x14ac:dyDescent="0.3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4635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hidden="1" x14ac:dyDescent="0.3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4636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hidden="1" x14ac:dyDescent="0.3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4637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hidden="1" x14ac:dyDescent="0.3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4638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hidden="1" x14ac:dyDescent="0.3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hidden="1" x14ac:dyDescent="0.3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hidden="1" x14ac:dyDescent="0.3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4639</v>
      </c>
      <c r="G2097" t="s">
        <v>4640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hidden="1" x14ac:dyDescent="0.3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hidden="1" x14ac:dyDescent="0.3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hidden="1" x14ac:dyDescent="0.3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hidden="1" x14ac:dyDescent="0.3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4641</v>
      </c>
      <c r="G2101" t="s">
        <v>4642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hidden="1" x14ac:dyDescent="0.3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4643</v>
      </c>
      <c r="G2102" t="s">
        <v>4644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hidden="1" x14ac:dyDescent="0.3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4645</v>
      </c>
      <c r="G2103" t="s">
        <v>4646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hidden="1" x14ac:dyDescent="0.3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hidden="1" x14ac:dyDescent="0.3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hidden="1" x14ac:dyDescent="0.3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4647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hidden="1" x14ac:dyDescent="0.3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4648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hidden="1" x14ac:dyDescent="0.3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4649</v>
      </c>
      <c r="G2108" t="s">
        <v>4650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hidden="1" x14ac:dyDescent="0.3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4651</v>
      </c>
      <c r="G2109" t="s">
        <v>4652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hidden="1" x14ac:dyDescent="0.3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4653</v>
      </c>
      <c r="G2110" t="s">
        <v>4654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hidden="1" x14ac:dyDescent="0.3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4655</v>
      </c>
      <c r="G2111" t="s">
        <v>4656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hidden="1" x14ac:dyDescent="0.3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hidden="1" x14ac:dyDescent="0.3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4657</v>
      </c>
      <c r="G2113" t="s">
        <v>4658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hidden="1" x14ac:dyDescent="0.3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hidden="1" x14ac:dyDescent="0.3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4659</v>
      </c>
      <c r="G2115" t="s">
        <v>4660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hidden="1" x14ac:dyDescent="0.3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hidden="1" x14ac:dyDescent="0.3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4661</v>
      </c>
      <c r="G2117" t="s">
        <v>4662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hidden="1" x14ac:dyDescent="0.3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hidden="1" x14ac:dyDescent="0.3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hidden="1" x14ac:dyDescent="0.3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hidden="1" x14ac:dyDescent="0.3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hidden="1" x14ac:dyDescent="0.3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hidden="1" x14ac:dyDescent="0.3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4663</v>
      </c>
      <c r="G2123" t="s">
        <v>4664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hidden="1" x14ac:dyDescent="0.3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hidden="1" x14ac:dyDescent="0.3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4665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hidden="1" x14ac:dyDescent="0.3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4666</v>
      </c>
      <c r="G2126" t="s">
        <v>4667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hidden="1" x14ac:dyDescent="0.3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4668</v>
      </c>
      <c r="G2127" t="s">
        <v>4669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hidden="1" x14ac:dyDescent="0.3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4670</v>
      </c>
      <c r="G2128" t="s">
        <v>4671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hidden="1" x14ac:dyDescent="0.3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4672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hidden="1" x14ac:dyDescent="0.3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4673</v>
      </c>
      <c r="G2130" t="s">
        <v>4674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hidden="1" x14ac:dyDescent="0.3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4675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hidden="1" x14ac:dyDescent="0.3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hidden="1" x14ac:dyDescent="0.3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4676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hidden="1" x14ac:dyDescent="0.3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hidden="1" x14ac:dyDescent="0.3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hidden="1" x14ac:dyDescent="0.3">
      <c r="A2136" t="str">
        <f t="shared" si="685"/>
        <v>26/07/2026York 9 FCForge FC</v>
      </c>
      <c r="D2136" s="2">
        <v>46229</v>
      </c>
      <c r="E2136" s="3">
        <v>0.875</v>
      </c>
      <c r="F2136" t="s">
        <v>4677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hidden="1" x14ac:dyDescent="0.3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4678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hidden="1" x14ac:dyDescent="0.3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4679</v>
      </c>
      <c r="G2138" t="s">
        <v>4680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hidden="1" x14ac:dyDescent="0.3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4681</v>
      </c>
      <c r="G2139" t="s">
        <v>4682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hidden="1" x14ac:dyDescent="0.3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4683</v>
      </c>
      <c r="G2140" t="s">
        <v>4684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hidden="1" x14ac:dyDescent="0.3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hidden="1" x14ac:dyDescent="0.3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4685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hidden="1" x14ac:dyDescent="0.3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hidden="1" x14ac:dyDescent="0.3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hidden="1" x14ac:dyDescent="0.3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hidden="1" x14ac:dyDescent="0.3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hidden="1" x14ac:dyDescent="0.3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hidden="1" x14ac:dyDescent="0.3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hidden="1" x14ac:dyDescent="0.3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4686</v>
      </c>
      <c r="G2149" t="s">
        <v>4687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hidden="1" x14ac:dyDescent="0.3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hidden="1" x14ac:dyDescent="0.3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4688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hidden="1" x14ac:dyDescent="0.3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4689</v>
      </c>
      <c r="G2152" t="s">
        <v>4690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hidden="1" x14ac:dyDescent="0.3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4691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hidden="1" x14ac:dyDescent="0.3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4691</v>
      </c>
      <c r="G2154" t="s">
        <v>3676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hidden="1" x14ac:dyDescent="0.3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hidden="1" x14ac:dyDescent="0.3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3054</v>
      </c>
      <c r="G2156" t="s">
        <v>4655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hidden="1" x14ac:dyDescent="0.3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4692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hidden="1" x14ac:dyDescent="0.3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4693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hidden="1" x14ac:dyDescent="0.3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hidden="1" x14ac:dyDescent="0.3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hidden="1" x14ac:dyDescent="0.3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hidden="1" x14ac:dyDescent="0.3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4634</v>
      </c>
      <c r="G2162" t="s">
        <v>4653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hidden="1" x14ac:dyDescent="0.3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4656</v>
      </c>
      <c r="G2163" t="s">
        <v>3055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hidden="1" x14ac:dyDescent="0.3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4654</v>
      </c>
      <c r="G2164" t="s">
        <v>3053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hidden="1" x14ac:dyDescent="0.3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4443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hidden="1" x14ac:dyDescent="0.3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hidden="1" x14ac:dyDescent="0.3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4694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hidden="1" x14ac:dyDescent="0.3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3056</v>
      </c>
      <c r="G2168" t="s">
        <v>4633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hidden="1" x14ac:dyDescent="0.3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4679</v>
      </c>
      <c r="G2169" t="s">
        <v>4695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hidden="1" x14ac:dyDescent="0.3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4696</v>
      </c>
      <c r="G2170" t="s">
        <v>4697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hidden="1" x14ac:dyDescent="0.3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hidden="1" x14ac:dyDescent="0.3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4698</v>
      </c>
      <c r="G2172" t="s">
        <v>4699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hidden="1" x14ac:dyDescent="0.3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hidden="1" x14ac:dyDescent="0.3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hidden="1" x14ac:dyDescent="0.3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hidden="1" x14ac:dyDescent="0.3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hidden="1" x14ac:dyDescent="0.3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4700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hidden="1" x14ac:dyDescent="0.3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4701</v>
      </c>
      <c r="G2178" t="s">
        <v>4702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hidden="1" x14ac:dyDescent="0.3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4703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hidden="1" x14ac:dyDescent="0.3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4704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hidden="1" x14ac:dyDescent="0.3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4705</v>
      </c>
      <c r="G2181" t="s">
        <v>4706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hidden="1" x14ac:dyDescent="0.3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hidden="1" x14ac:dyDescent="0.3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hidden="1" x14ac:dyDescent="0.3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hidden="1" x14ac:dyDescent="0.3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4707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hidden="1" x14ac:dyDescent="0.3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4708</v>
      </c>
      <c r="G2186" t="s">
        <v>4709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hidden="1" x14ac:dyDescent="0.3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hidden="1" x14ac:dyDescent="0.3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4710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hidden="1" x14ac:dyDescent="0.3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hidden="1" x14ac:dyDescent="0.3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4712</v>
      </c>
      <c r="G2190" t="s">
        <v>4713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hidden="1" x14ac:dyDescent="0.3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2849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hidden="1" x14ac:dyDescent="0.3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4714</v>
      </c>
      <c r="G2192" t="s">
        <v>4715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hidden="1" x14ac:dyDescent="0.3">
      <c r="A2193" t="str">
        <f t="shared" si="705"/>
        <v>27/07/2026Qingdao Red LionsBeijing Institute of Technology</v>
      </c>
      <c r="B2193" t="s">
        <v>819</v>
      </c>
      <c r="C2193" t="s">
        <v>4716</v>
      </c>
      <c r="D2193" s="2">
        <v>46230</v>
      </c>
      <c r="E2193" s="3">
        <v>0.4375</v>
      </c>
      <c r="F2193" t="s">
        <v>1232</v>
      </c>
      <c r="G2193" t="s">
        <v>4717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hidden="1" x14ac:dyDescent="0.3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hidden="1" x14ac:dyDescent="0.3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4718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hidden="1" x14ac:dyDescent="0.3">
      <c r="A2196" t="str">
        <f t="shared" si="705"/>
        <v>27/07/2026Guangdong MingtuChengdu Qianbao Reserves</v>
      </c>
      <c r="B2196" t="s">
        <v>819</v>
      </c>
      <c r="C2196" t="s">
        <v>4716</v>
      </c>
      <c r="D2196" s="2">
        <v>46230</v>
      </c>
      <c r="E2196" s="3">
        <v>0.47916666666666669</v>
      </c>
      <c r="F2196" t="s">
        <v>961</v>
      </c>
      <c r="G2196" t="s">
        <v>4719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hidden="1" x14ac:dyDescent="0.3">
      <c r="A2197" t="str">
        <f t="shared" si="705"/>
        <v>27/07/2026SamtskheFC Gagra</v>
      </c>
      <c r="B2197" t="s">
        <v>4720</v>
      </c>
      <c r="C2197" t="s">
        <v>4721</v>
      </c>
      <c r="D2197" s="2">
        <v>46230</v>
      </c>
      <c r="E2197" s="3">
        <v>0.52083333333333337</v>
      </c>
      <c r="F2197" t="s">
        <v>4722</v>
      </c>
      <c r="G2197" t="s">
        <v>4723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hidden="1" x14ac:dyDescent="0.3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4724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hidden="1" x14ac:dyDescent="0.3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4725</v>
      </c>
      <c r="G2199" t="s">
        <v>4726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hidden="1" x14ac:dyDescent="0.3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4727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hidden="1" x14ac:dyDescent="0.3">
      <c r="A2201" t="str">
        <f t="shared" si="705"/>
        <v>27/07/2026Mohammedan SCBaghpat</v>
      </c>
      <c r="B2201" t="s">
        <v>4728</v>
      </c>
      <c r="C2201" t="s">
        <v>4729</v>
      </c>
      <c r="D2201" s="2">
        <v>46230</v>
      </c>
      <c r="E2201" s="3">
        <v>0.5625</v>
      </c>
      <c r="F2201" t="s">
        <v>4730</v>
      </c>
      <c r="G2201" t="s">
        <v>4731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hidden="1" x14ac:dyDescent="0.3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4732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hidden="1" x14ac:dyDescent="0.3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4733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hidden="1" x14ac:dyDescent="0.3">
      <c r="A2204" t="str">
        <f t="shared" si="705"/>
        <v>27/07/2026GneistBrann II</v>
      </c>
      <c r="D2204" s="2">
        <v>46230</v>
      </c>
      <c r="E2204" s="3">
        <v>0.625</v>
      </c>
      <c r="F2204" t="s">
        <v>4734</v>
      </c>
      <c r="G2204" t="s">
        <v>4735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hidden="1" x14ac:dyDescent="0.3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4736</v>
      </c>
      <c r="G2205" t="s">
        <v>4737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hidden="1" x14ac:dyDescent="0.3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hidden="1" x14ac:dyDescent="0.3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hidden="1" x14ac:dyDescent="0.3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hidden="1" x14ac:dyDescent="0.3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4738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hidden="1" x14ac:dyDescent="0.3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4739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hidden="1" x14ac:dyDescent="0.3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hidden="1" x14ac:dyDescent="0.3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4740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hidden="1" x14ac:dyDescent="0.3">
      <c r="A2213" t="str">
        <f t="shared" si="705"/>
        <v>27/07/2026SK LisenMlada Boleslav</v>
      </c>
      <c r="B2213" t="s">
        <v>4741</v>
      </c>
      <c r="C2213" t="s">
        <v>839</v>
      </c>
      <c r="D2213" s="2">
        <v>46230</v>
      </c>
      <c r="E2213" s="3">
        <v>0.66666666666666663</v>
      </c>
      <c r="F2213" t="s">
        <v>3152</v>
      </c>
      <c r="G2213" t="s">
        <v>3148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hidden="1" x14ac:dyDescent="0.3">
      <c r="A2214" t="str">
        <f t="shared" si="705"/>
        <v>27/07/2026OpavaMFK Karvina</v>
      </c>
      <c r="B2214" t="s">
        <v>4741</v>
      </c>
      <c r="C2214" t="s">
        <v>4742</v>
      </c>
      <c r="D2214" s="2">
        <v>46230</v>
      </c>
      <c r="E2214" s="3">
        <v>0.66666666666666663</v>
      </c>
      <c r="F2214" t="s">
        <v>3151</v>
      </c>
      <c r="G2214" t="s">
        <v>3147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hidden="1" x14ac:dyDescent="0.3">
      <c r="A2215" t="str">
        <f t="shared" si="705"/>
        <v>27/07/2026JK Nomme United U21Viimsi JK</v>
      </c>
      <c r="B2215" t="s">
        <v>825</v>
      </c>
      <c r="C2215" t="s">
        <v>4743</v>
      </c>
      <c r="D2215" s="2">
        <v>46230</v>
      </c>
      <c r="E2215" s="3">
        <v>0.66666666666666663</v>
      </c>
      <c r="F2215" t="s">
        <v>4744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hidden="1" x14ac:dyDescent="0.3">
      <c r="A2216" t="str">
        <f t="shared" si="705"/>
        <v>27/07/2026Lohjan PalloEtela Espoon Pallo</v>
      </c>
      <c r="B2216" t="s">
        <v>834</v>
      </c>
      <c r="C2216" t="s">
        <v>4745</v>
      </c>
      <c r="D2216" s="2">
        <v>46230</v>
      </c>
      <c r="E2216" s="3">
        <v>0.66666666666666663</v>
      </c>
      <c r="F2216" t="s">
        <v>4746</v>
      </c>
      <c r="G2216" t="s">
        <v>4747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hidden="1" x14ac:dyDescent="0.3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hidden="1" x14ac:dyDescent="0.3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4748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hidden="1" x14ac:dyDescent="0.3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4749</v>
      </c>
      <c r="G2219" t="s">
        <v>4750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hidden="1" x14ac:dyDescent="0.3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4751</v>
      </c>
      <c r="G2220" t="s">
        <v>4752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hidden="1" x14ac:dyDescent="0.3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4753</v>
      </c>
      <c r="G2221" t="s">
        <v>4754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hidden="1" x14ac:dyDescent="0.3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4755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hidden="1" x14ac:dyDescent="0.3">
      <c r="A2223" t="str">
        <f t="shared" ref="A2223:A2286" si="727">L2222&amp;F2223&amp;G2223</f>
        <v>27/07/2026Randers FCSilkeborg IF</v>
      </c>
      <c r="B2223" t="s">
        <v>4756</v>
      </c>
      <c r="C2223" t="s">
        <v>4757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hidden="1" x14ac:dyDescent="0.3">
      <c r="A2224" t="str">
        <f t="shared" si="727"/>
        <v>27/07/2026PPJ IIEIF Academy</v>
      </c>
      <c r="B2224" t="s">
        <v>834</v>
      </c>
      <c r="C2224" t="s">
        <v>4745</v>
      </c>
      <c r="D2224" s="2">
        <v>46230</v>
      </c>
      <c r="E2224" s="3">
        <v>0.70833333333333337</v>
      </c>
      <c r="F2224" t="s">
        <v>4758</v>
      </c>
      <c r="G2224" t="s">
        <v>4759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hidden="1" x14ac:dyDescent="0.3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hidden="1" x14ac:dyDescent="0.3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hidden="1" x14ac:dyDescent="0.3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4760</v>
      </c>
      <c r="G2227" t="s">
        <v>4761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hidden="1" x14ac:dyDescent="0.3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4762</v>
      </c>
      <c r="G2228" t="s">
        <v>4763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hidden="1" x14ac:dyDescent="0.3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4764</v>
      </c>
      <c r="G2229" t="s">
        <v>4765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hidden="1" x14ac:dyDescent="0.3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4766</v>
      </c>
      <c r="G2230" t="s">
        <v>4767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hidden="1" x14ac:dyDescent="0.3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4768</v>
      </c>
      <c r="G2231" t="s">
        <v>4769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hidden="1" x14ac:dyDescent="0.3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4770</v>
      </c>
      <c r="G2232" t="s">
        <v>4771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hidden="1" x14ac:dyDescent="0.3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4772</v>
      </c>
      <c r="G2233" t="s">
        <v>4773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hidden="1" x14ac:dyDescent="0.3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hidden="1" x14ac:dyDescent="0.3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4774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hidden="1" x14ac:dyDescent="0.3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4775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hidden="1" x14ac:dyDescent="0.3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4776</v>
      </c>
      <c r="G2237" t="s">
        <v>4777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hidden="1" x14ac:dyDescent="0.3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4778</v>
      </c>
      <c r="G2238" t="s">
        <v>4779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hidden="1" x14ac:dyDescent="0.3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4780</v>
      </c>
      <c r="G2239" t="s">
        <v>4781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hidden="1" x14ac:dyDescent="0.3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4782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hidden="1" x14ac:dyDescent="0.3">
      <c r="A2241" t="str">
        <f t="shared" si="727"/>
        <v>27/07/2026MTK BudapestZalaegerszegi TE</v>
      </c>
      <c r="B2241" t="s">
        <v>4783</v>
      </c>
      <c r="C2241" t="s">
        <v>4784</v>
      </c>
      <c r="D2241" s="2">
        <v>46230</v>
      </c>
      <c r="E2241" s="3">
        <v>0.72916666666666663</v>
      </c>
      <c r="F2241" t="s">
        <v>4785</v>
      </c>
      <c r="G2241" t="s">
        <v>4786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hidden="1" x14ac:dyDescent="0.3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4787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hidden="1" x14ac:dyDescent="0.3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4788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hidden="1" x14ac:dyDescent="0.3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4789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hidden="1" x14ac:dyDescent="0.3">
      <c r="A2245" t="str">
        <f t="shared" si="727"/>
        <v>27/07/2026Barra dos Coqueiros U20Joinville U20</v>
      </c>
      <c r="B2245" t="s">
        <v>804</v>
      </c>
      <c r="C2245" t="s">
        <v>4790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hidden="1" x14ac:dyDescent="0.3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hidden="1" x14ac:dyDescent="0.3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4791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hidden="1" x14ac:dyDescent="0.3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hidden="1" x14ac:dyDescent="0.3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hidden="1" x14ac:dyDescent="0.3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4792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hidden="1" x14ac:dyDescent="0.3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4793</v>
      </c>
      <c r="G2251" t="s">
        <v>4794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hidden="1" x14ac:dyDescent="0.3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hidden="1" x14ac:dyDescent="0.3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hidden="1" x14ac:dyDescent="0.3">
      <c r="A2254" t="str">
        <f t="shared" si="727"/>
        <v>27/07/2026EnvigadoReal Soacha</v>
      </c>
      <c r="B2254" t="s">
        <v>821</v>
      </c>
      <c r="C2254" t="s">
        <v>4795</v>
      </c>
      <c r="D2254" s="2">
        <v>46230</v>
      </c>
      <c r="E2254" s="3">
        <v>0.85416666666666663</v>
      </c>
      <c r="F2254" t="s">
        <v>426</v>
      </c>
      <c r="G2254" t="s">
        <v>4796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hidden="1" x14ac:dyDescent="0.3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hidden="1" x14ac:dyDescent="0.3">
      <c r="A2256" t="str">
        <f t="shared" si="727"/>
        <v>27/07/2026Acopiara CEPacatuba</v>
      </c>
      <c r="B2256" t="s">
        <v>804</v>
      </c>
      <c r="C2256" t="s">
        <v>4797</v>
      </c>
      <c r="D2256" s="2">
        <v>46230</v>
      </c>
      <c r="E2256" s="3">
        <v>0.91666666666666663</v>
      </c>
      <c r="F2256" t="s">
        <v>4798</v>
      </c>
      <c r="G2256" t="s">
        <v>4799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hidden="1" x14ac:dyDescent="0.3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4800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hidden="1" x14ac:dyDescent="0.3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hidden="1" x14ac:dyDescent="0.3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hidden="1" x14ac:dyDescent="0.3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hidden="1" x14ac:dyDescent="0.3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4801</v>
      </c>
      <c r="G2261" t="s">
        <v>4802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hidden="1" x14ac:dyDescent="0.3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4803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hidden="1" x14ac:dyDescent="0.3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hidden="1" x14ac:dyDescent="0.3">
      <c r="A2264" t="str">
        <f t="shared" si="727"/>
        <v>27/07/2026Floresta ECMaringa PR</v>
      </c>
      <c r="B2264" t="s">
        <v>804</v>
      </c>
      <c r="C2264" t="s">
        <v>4804</v>
      </c>
      <c r="D2264" s="2">
        <v>46230</v>
      </c>
      <c r="E2264" s="3">
        <v>0.95833333333333337</v>
      </c>
      <c r="F2264" t="s">
        <v>4805</v>
      </c>
      <c r="G2264" t="s">
        <v>4806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hidden="1" x14ac:dyDescent="0.3">
      <c r="A2265" t="str">
        <f t="shared" si="727"/>
        <v>27/07/2026Guarani SPInter de Limeira</v>
      </c>
      <c r="B2265" t="s">
        <v>804</v>
      </c>
      <c r="C2265" t="s">
        <v>4804</v>
      </c>
      <c r="D2265" s="2">
        <v>46230</v>
      </c>
      <c r="E2265" s="3">
        <v>0.95833333333333337</v>
      </c>
      <c r="F2265" t="s">
        <v>4807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hidden="1" x14ac:dyDescent="0.3">
      <c r="A2266" t="str">
        <f t="shared" si="727"/>
        <v>27/07/2026Union La CaleraEverton de Vina</v>
      </c>
      <c r="B2266" t="s">
        <v>4808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hidden="1" x14ac:dyDescent="0.3">
      <c r="A2267" t="str">
        <f t="shared" si="727"/>
        <v>27/07/2026Union EspanolaDeportes Recoleta</v>
      </c>
      <c r="B2267" t="s">
        <v>4808</v>
      </c>
      <c r="C2267" t="s">
        <v>4795</v>
      </c>
      <c r="D2267" s="2">
        <v>46230</v>
      </c>
      <c r="E2267" s="3">
        <v>0.95833333333333337</v>
      </c>
      <c r="F2267" t="s">
        <v>4809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hidden="1" x14ac:dyDescent="0.3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hidden="1" x14ac:dyDescent="0.3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4810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hidden="1" x14ac:dyDescent="0.3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hidden="1" x14ac:dyDescent="0.3">
      <c r="A2271" t="str">
        <f t="shared" si="727"/>
        <v>27/07/2026Atletico CaliIndependiente Valle Del Cauca</v>
      </c>
      <c r="B2271" t="s">
        <v>821</v>
      </c>
      <c r="C2271" t="s">
        <v>4795</v>
      </c>
      <c r="D2271" s="2">
        <v>46231</v>
      </c>
      <c r="E2271" s="3">
        <v>2.0833333333333332E-2</v>
      </c>
      <c r="F2271" t="s">
        <v>4811</v>
      </c>
      <c r="G2271" t="s">
        <v>4812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hidden="1" x14ac:dyDescent="0.3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hidden="1" x14ac:dyDescent="0.3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hidden="1" x14ac:dyDescent="0.3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2891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hidden="1" x14ac:dyDescent="0.3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5043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hidden="1" x14ac:dyDescent="0.3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5044</v>
      </c>
      <c r="G2276" t="s">
        <v>2781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hidden="1" x14ac:dyDescent="0.3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5045</v>
      </c>
      <c r="G2277" t="s">
        <v>5046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hidden="1" x14ac:dyDescent="0.3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hidden="1" x14ac:dyDescent="0.3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5047</v>
      </c>
      <c r="G2279" t="s">
        <v>5048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hidden="1" x14ac:dyDescent="0.3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hidden="1" x14ac:dyDescent="0.3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2782</v>
      </c>
      <c r="G2281" t="s">
        <v>2783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hidden="1" x14ac:dyDescent="0.3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5049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hidden="1" x14ac:dyDescent="0.3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5050</v>
      </c>
      <c r="G2283" t="s">
        <v>5051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hidden="1" x14ac:dyDescent="0.3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5052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hidden="1" x14ac:dyDescent="0.3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5053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hidden="1" x14ac:dyDescent="0.3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hidden="1" x14ac:dyDescent="0.3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hidden="1" x14ac:dyDescent="0.3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hidden="1" x14ac:dyDescent="0.3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hidden="1" x14ac:dyDescent="0.3">
      <c r="A2290" t="str">
        <f t="shared" si="752"/>
        <v>28/07/2026Dobrudzha DobrichPirin Blagoevgrad</v>
      </c>
      <c r="B2290" t="s">
        <v>831</v>
      </c>
      <c r="C2290" t="s">
        <v>5054</v>
      </c>
      <c r="D2290" s="2">
        <v>46231</v>
      </c>
      <c r="E2290" s="3">
        <v>0.64583333333333337</v>
      </c>
      <c r="F2290" t="s">
        <v>5055</v>
      </c>
      <c r="G2290" t="s">
        <v>5056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hidden="1" x14ac:dyDescent="0.3">
      <c r="A2291" t="str">
        <f t="shared" si="752"/>
        <v>28/07/2026HaPKKoPa</v>
      </c>
      <c r="B2291" t="s">
        <v>834</v>
      </c>
      <c r="C2291" t="s">
        <v>4745</v>
      </c>
      <c r="D2291" s="2">
        <v>46231</v>
      </c>
      <c r="E2291" s="3">
        <v>0.64583333333333337</v>
      </c>
      <c r="F2291" t="s">
        <v>3233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hidden="1" x14ac:dyDescent="0.3">
      <c r="A2292" t="str">
        <f t="shared" si="752"/>
        <v>28/07/2026PFC Vihren SandanskiCSKA Sofia II</v>
      </c>
      <c r="B2292" t="s">
        <v>831</v>
      </c>
      <c r="C2292" t="s">
        <v>5054</v>
      </c>
      <c r="D2292" s="2">
        <v>46231</v>
      </c>
      <c r="E2292" s="3">
        <v>0.64583333333333337</v>
      </c>
      <c r="F2292" t="s">
        <v>5057</v>
      </c>
      <c r="G2292" t="s">
        <v>5058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hidden="1" x14ac:dyDescent="0.3">
      <c r="A2293" t="str">
        <f t="shared" si="752"/>
        <v>28/07/2026Rilski SportistLudogorets II</v>
      </c>
      <c r="B2293" t="s">
        <v>831</v>
      </c>
      <c r="C2293" t="s">
        <v>5054</v>
      </c>
      <c r="D2293" s="2">
        <v>46231</v>
      </c>
      <c r="E2293" s="3">
        <v>0.64583333333333337</v>
      </c>
      <c r="F2293" t="s">
        <v>5059</v>
      </c>
      <c r="G2293" t="s">
        <v>5060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hidden="1" x14ac:dyDescent="0.3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5061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hidden="1" x14ac:dyDescent="0.3">
      <c r="A2295" t="str">
        <f t="shared" si="752"/>
        <v>28/07/2026Mikkelin KissatLAUTP II</v>
      </c>
      <c r="B2295" t="s">
        <v>834</v>
      </c>
      <c r="C2295" t="s">
        <v>4745</v>
      </c>
      <c r="D2295" s="2">
        <v>46231</v>
      </c>
      <c r="E2295" s="3">
        <v>0.65625</v>
      </c>
      <c r="F2295" t="s">
        <v>3231</v>
      </c>
      <c r="G2295" t="s">
        <v>3236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hidden="1" x14ac:dyDescent="0.3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5062</v>
      </c>
      <c r="G2296" t="s">
        <v>3938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hidden="1" x14ac:dyDescent="0.3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3927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hidden="1" x14ac:dyDescent="0.3">
      <c r="A2298" t="str">
        <f t="shared" si="752"/>
        <v>28/07/2026Haka JunioritTampere United II</v>
      </c>
      <c r="B2298" t="s">
        <v>834</v>
      </c>
      <c r="C2298" t="s">
        <v>4745</v>
      </c>
      <c r="D2298" s="2">
        <v>46231</v>
      </c>
      <c r="E2298" s="3">
        <v>0.66666666666666663</v>
      </c>
      <c r="F2298" t="s">
        <v>2440</v>
      </c>
      <c r="G2298" t="s">
        <v>3226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hidden="1" x14ac:dyDescent="0.3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hidden="1" x14ac:dyDescent="0.3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5063</v>
      </c>
      <c r="G2300" t="s">
        <v>3757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hidden="1" x14ac:dyDescent="0.3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3954</v>
      </c>
      <c r="G2301" t="s">
        <v>5064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hidden="1" x14ac:dyDescent="0.3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5065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hidden="1" x14ac:dyDescent="0.3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4843</v>
      </c>
      <c r="G2303" t="s">
        <v>5066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hidden="1" x14ac:dyDescent="0.3">
      <c r="A2304" t="str">
        <f t="shared" si="752"/>
        <v>28/07/2026Salon Palloilijat IIVG-62</v>
      </c>
      <c r="B2304" t="s">
        <v>834</v>
      </c>
      <c r="C2304" t="s">
        <v>4745</v>
      </c>
      <c r="D2304" s="2">
        <v>46231</v>
      </c>
      <c r="E2304" s="3">
        <v>0.6875</v>
      </c>
      <c r="F2304" t="s">
        <v>3239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hidden="1" x14ac:dyDescent="0.3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3373</v>
      </c>
      <c r="G2305" t="s">
        <v>3370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hidden="1" x14ac:dyDescent="0.3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5067</v>
      </c>
      <c r="G2306" t="s">
        <v>5068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hidden="1" x14ac:dyDescent="0.3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5069</v>
      </c>
      <c r="G2307" t="s">
        <v>5068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hidden="1" x14ac:dyDescent="0.3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hidden="1" x14ac:dyDescent="0.3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3851</v>
      </c>
      <c r="G2309" t="s">
        <v>3759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hidden="1" x14ac:dyDescent="0.3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5070</v>
      </c>
      <c r="G2310" t="s">
        <v>3372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hidden="1" x14ac:dyDescent="0.3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5071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hidden="1" x14ac:dyDescent="0.3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5072</v>
      </c>
      <c r="G2312" t="s">
        <v>5073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hidden="1" x14ac:dyDescent="0.3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5074</v>
      </c>
      <c r="G2313" t="s">
        <v>5075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hidden="1" x14ac:dyDescent="0.3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hidden="1" x14ac:dyDescent="0.3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5076</v>
      </c>
      <c r="G2315" t="s">
        <v>5077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hidden="1" x14ac:dyDescent="0.3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3807</v>
      </c>
      <c r="G2316" t="s">
        <v>5078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hidden="1" x14ac:dyDescent="0.3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hidden="1" x14ac:dyDescent="0.3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hidden="1" x14ac:dyDescent="0.3">
      <c r="A2319" t="str">
        <f t="shared" si="752"/>
        <v>28/07/2026B36 TorshavnAB Argir</v>
      </c>
      <c r="B2319" t="s">
        <v>5079</v>
      </c>
      <c r="C2319" t="s">
        <v>838</v>
      </c>
      <c r="D2319" s="2">
        <v>46231</v>
      </c>
      <c r="E2319" s="3">
        <v>0.75</v>
      </c>
      <c r="F2319" t="s">
        <v>5080</v>
      </c>
      <c r="G2319" t="s">
        <v>5081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hidden="1" x14ac:dyDescent="0.3">
      <c r="A2320" t="str">
        <f t="shared" si="752"/>
        <v>28/07/2026Carlos Renaux U20Brusque FC U20</v>
      </c>
      <c r="B2320" t="s">
        <v>804</v>
      </c>
      <c r="C2320" t="s">
        <v>4790</v>
      </c>
      <c r="D2320" s="2">
        <v>46231</v>
      </c>
      <c r="E2320" s="3">
        <v>0.75</v>
      </c>
      <c r="F2320" t="s">
        <v>1793</v>
      </c>
      <c r="G2320" t="s">
        <v>3084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hidden="1" x14ac:dyDescent="0.3">
      <c r="A2321" t="str">
        <f t="shared" si="752"/>
        <v>28/07/2026Coruripe U20CS Alagoano U20</v>
      </c>
      <c r="B2321" t="s">
        <v>804</v>
      </c>
      <c r="C2321" t="s">
        <v>5082</v>
      </c>
      <c r="D2321" s="2">
        <v>46231</v>
      </c>
      <c r="E2321" s="3">
        <v>0.75</v>
      </c>
      <c r="F2321" t="s">
        <v>1791</v>
      </c>
      <c r="G2321" t="s">
        <v>5083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hidden="1" x14ac:dyDescent="0.3">
      <c r="A2322" t="str">
        <f t="shared" si="752"/>
        <v>28/07/2026CSE U20Rio Largo FC U20</v>
      </c>
      <c r="B2322" t="s">
        <v>804</v>
      </c>
      <c r="C2322" t="s">
        <v>5082</v>
      </c>
      <c r="D2322" s="2">
        <v>46231</v>
      </c>
      <c r="E2322" s="3">
        <v>0.75</v>
      </c>
      <c r="F2322" t="s">
        <v>4604</v>
      </c>
      <c r="G2322" t="s">
        <v>3081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hidden="1" x14ac:dyDescent="0.3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hidden="1" x14ac:dyDescent="0.3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5084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hidden="1" x14ac:dyDescent="0.3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5085</v>
      </c>
      <c r="G2325" t="s">
        <v>5086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hidden="1" x14ac:dyDescent="0.3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hidden="1" x14ac:dyDescent="0.3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3057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hidden="1" x14ac:dyDescent="0.3">
      <c r="A2328" t="str">
        <f t="shared" si="752"/>
        <v>28/07/2026Grimsby TownLincoln City</v>
      </c>
      <c r="D2328" s="2">
        <v>46231</v>
      </c>
      <c r="E2328" s="3">
        <v>0.75</v>
      </c>
      <c r="F2328" t="s">
        <v>3879</v>
      </c>
      <c r="G2328" t="s">
        <v>5087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hidden="1" x14ac:dyDescent="0.3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hidden="1" x14ac:dyDescent="0.3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5088</v>
      </c>
      <c r="G2330" t="s">
        <v>5089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hidden="1" x14ac:dyDescent="0.3">
      <c r="A2331" t="str">
        <f t="shared" si="752"/>
        <v>28/07/2026MorecambeAFC Fylde</v>
      </c>
      <c r="D2331" s="2">
        <v>46231</v>
      </c>
      <c r="E2331" s="3">
        <v>0.75</v>
      </c>
      <c r="F2331" t="s">
        <v>3888</v>
      </c>
      <c r="G2331" t="s">
        <v>3833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hidden="1" x14ac:dyDescent="0.3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5090</v>
      </c>
      <c r="G2332" t="s">
        <v>5091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hidden="1" x14ac:dyDescent="0.3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5092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hidden="1" x14ac:dyDescent="0.3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3872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hidden="1" x14ac:dyDescent="0.3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3963</v>
      </c>
      <c r="G2335" t="s">
        <v>5093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hidden="1" x14ac:dyDescent="0.3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5094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hidden="1" x14ac:dyDescent="0.3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3815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hidden="1" x14ac:dyDescent="0.3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5095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hidden="1" x14ac:dyDescent="0.3">
      <c r="A2339" t="str">
        <f t="shared" si="752"/>
        <v>28/07/2026StaphorstACV Assen</v>
      </c>
      <c r="D2339" s="2">
        <v>46231</v>
      </c>
      <c r="E2339" s="3">
        <v>0.75</v>
      </c>
      <c r="F2339" t="s">
        <v>5096</v>
      </c>
      <c r="G2339" t="s">
        <v>5097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hidden="1" x14ac:dyDescent="0.3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hidden="1" x14ac:dyDescent="0.3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3350</v>
      </c>
      <c r="G2341" t="s">
        <v>3345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hidden="1" x14ac:dyDescent="0.3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hidden="1" x14ac:dyDescent="0.3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hidden="1" x14ac:dyDescent="0.3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3863</v>
      </c>
      <c r="G2344" t="s">
        <v>3889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hidden="1" x14ac:dyDescent="0.3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hidden="1" x14ac:dyDescent="0.3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5098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hidden="1" x14ac:dyDescent="0.3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3970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hidden="1" x14ac:dyDescent="0.3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3838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hidden="1" x14ac:dyDescent="0.3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hidden="1" x14ac:dyDescent="0.3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3900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hidden="1" x14ac:dyDescent="0.3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5099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hidden="1" x14ac:dyDescent="0.3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3851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hidden="1" x14ac:dyDescent="0.3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hidden="1" x14ac:dyDescent="0.3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3777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hidden="1" x14ac:dyDescent="0.3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hidden="1" x14ac:dyDescent="0.3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hidden="1" x14ac:dyDescent="0.3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5100</v>
      </c>
      <c r="G2357" t="s">
        <v>3921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hidden="1" x14ac:dyDescent="0.3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5101</v>
      </c>
      <c r="G2358" t="s">
        <v>3869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hidden="1" x14ac:dyDescent="0.3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5102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hidden="1" x14ac:dyDescent="0.3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5103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hidden="1" x14ac:dyDescent="0.3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5104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hidden="1" x14ac:dyDescent="0.3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hidden="1" x14ac:dyDescent="0.3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5105</v>
      </c>
      <c r="G2363" t="s">
        <v>5106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hidden="1" x14ac:dyDescent="0.3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5107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hidden="1" x14ac:dyDescent="0.3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5108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hidden="1" x14ac:dyDescent="0.3">
      <c r="A2366" t="str">
        <f t="shared" si="772"/>
        <v>28/07/2026BromleyMillwall</v>
      </c>
      <c r="D2366" s="2">
        <v>46231</v>
      </c>
      <c r="E2366" s="3">
        <v>0.78125</v>
      </c>
      <c r="F2366" t="s">
        <v>3850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hidden="1" x14ac:dyDescent="0.3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3914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hidden="1" x14ac:dyDescent="0.3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hidden="1" x14ac:dyDescent="0.3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3835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hidden="1" x14ac:dyDescent="0.3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hidden="1" x14ac:dyDescent="0.3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5109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hidden="1" x14ac:dyDescent="0.3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3858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hidden="1" x14ac:dyDescent="0.3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5110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hidden="1" x14ac:dyDescent="0.3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hidden="1" x14ac:dyDescent="0.3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hidden="1" x14ac:dyDescent="0.3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4004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hidden="1" x14ac:dyDescent="0.3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hidden="1" x14ac:dyDescent="0.3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3877</v>
      </c>
      <c r="G2378" t="s">
        <v>3913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hidden="1" x14ac:dyDescent="0.3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hidden="1" x14ac:dyDescent="0.3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3814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hidden="1" x14ac:dyDescent="0.3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5111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hidden="1" x14ac:dyDescent="0.3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hidden="1" x14ac:dyDescent="0.3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5112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hidden="1" x14ac:dyDescent="0.3">
      <c r="A2384" t="str">
        <f t="shared" si="772"/>
        <v>28/07/2026IrlamCurzon Ashton</v>
      </c>
      <c r="D2384" s="2">
        <v>46231</v>
      </c>
      <c r="E2384" s="3">
        <v>0.78125</v>
      </c>
      <c r="F2384" t="s">
        <v>5113</v>
      </c>
      <c r="G2384" t="s">
        <v>3865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hidden="1" x14ac:dyDescent="0.3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5114</v>
      </c>
      <c r="G2385" t="s">
        <v>5115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hidden="1" x14ac:dyDescent="0.3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3886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hidden="1" x14ac:dyDescent="0.3">
      <c r="A2387" t="str">
        <f t="shared" si="772"/>
        <v>28/07/2026Nantwich TownChester</v>
      </c>
      <c r="D2387" s="2">
        <v>46231</v>
      </c>
      <c r="E2387" s="3">
        <v>0.78125</v>
      </c>
      <c r="F2387" t="s">
        <v>5116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hidden="1" x14ac:dyDescent="0.3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5117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hidden="1" x14ac:dyDescent="0.3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hidden="1" x14ac:dyDescent="0.3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3896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hidden="1" x14ac:dyDescent="0.3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3892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hidden="1" x14ac:dyDescent="0.3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5118</v>
      </c>
      <c r="G2392" t="s">
        <v>3908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hidden="1" x14ac:dyDescent="0.3">
      <c r="A2393" t="str">
        <f t="shared" si="772"/>
        <v>28/07/2026Stoke CityEverton</v>
      </c>
      <c r="D2393" s="2">
        <v>46231</v>
      </c>
      <c r="E2393" s="3">
        <v>0.78125</v>
      </c>
      <c r="F2393" t="s">
        <v>5119</v>
      </c>
      <c r="G2393" t="s">
        <v>3847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hidden="1" x14ac:dyDescent="0.3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3904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hidden="1" x14ac:dyDescent="0.3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3917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hidden="1" x14ac:dyDescent="0.3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3870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hidden="1" x14ac:dyDescent="0.3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hidden="1" x14ac:dyDescent="0.3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3864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hidden="1" x14ac:dyDescent="0.3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3922</v>
      </c>
      <c r="G2399" t="s">
        <v>5120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hidden="1" x14ac:dyDescent="0.3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3855</v>
      </c>
      <c r="G2400" t="s">
        <v>3783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hidden="1" x14ac:dyDescent="0.3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3509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hidden="1" x14ac:dyDescent="0.3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hidden="1" x14ac:dyDescent="0.3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5121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hidden="1" x14ac:dyDescent="0.3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hidden="1" x14ac:dyDescent="0.3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5122</v>
      </c>
      <c r="G2405" t="s">
        <v>5123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hidden="1" x14ac:dyDescent="0.3">
      <c r="A2406" t="str">
        <f t="shared" si="772"/>
        <v>28/07/2026Haiti U20Cuba U20</v>
      </c>
      <c r="D2406" s="2">
        <v>46231</v>
      </c>
      <c r="E2406" s="3">
        <v>0.875</v>
      </c>
      <c r="F2406" t="s">
        <v>3432</v>
      </c>
      <c r="G2406" t="s">
        <v>3429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hidden="1" x14ac:dyDescent="0.3">
      <c r="A2407" t="str">
        <f t="shared" si="772"/>
        <v>28/07/2026CD CacahuatiqueAtletico Balboa</v>
      </c>
      <c r="B2407" t="s">
        <v>5124</v>
      </c>
      <c r="C2407" t="s">
        <v>5125</v>
      </c>
      <c r="D2407" s="2">
        <v>46231</v>
      </c>
      <c r="E2407" s="3">
        <v>0.89583333333333337</v>
      </c>
      <c r="F2407" t="s">
        <v>3196</v>
      </c>
      <c r="G2407" t="s">
        <v>3194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hidden="1" x14ac:dyDescent="0.3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hidden="1" x14ac:dyDescent="0.3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hidden="1" x14ac:dyDescent="0.3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hidden="1" x14ac:dyDescent="0.3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hidden="1" x14ac:dyDescent="0.3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hidden="1" x14ac:dyDescent="0.3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hidden="1" x14ac:dyDescent="0.3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hidden="1" x14ac:dyDescent="0.3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hidden="1" x14ac:dyDescent="0.3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hidden="1" x14ac:dyDescent="0.3">
      <c r="A2417" t="str">
        <f t="shared" si="792"/>
        <v>28/07/2026Hankook VerdesCD Motagua</v>
      </c>
      <c r="D2417" s="2">
        <v>46232</v>
      </c>
      <c r="E2417" s="3">
        <v>0</v>
      </c>
      <c r="F2417" t="s">
        <v>5126</v>
      </c>
      <c r="G2417" t="s">
        <v>5127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hidden="1" x14ac:dyDescent="0.3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hidden="1" x14ac:dyDescent="0.3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hidden="1" x14ac:dyDescent="0.3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hidden="1" x14ac:dyDescent="0.3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hidden="1" x14ac:dyDescent="0.3">
      <c r="A2422" t="str">
        <f t="shared" si="792"/>
        <v>28/07/2026Cavalry FCSupra du Quebec</v>
      </c>
      <c r="B2422" t="s">
        <v>5128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hidden="1" x14ac:dyDescent="0.3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hidden="1" x14ac:dyDescent="0.3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5129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hidden="1" x14ac:dyDescent="0.3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5130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hidden="1" x14ac:dyDescent="0.3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3430</v>
      </c>
      <c r="G2426" t="s">
        <v>3431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hidden="1" x14ac:dyDescent="0.3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hidden="1" x14ac:dyDescent="0.3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hidden="1" x14ac:dyDescent="0.3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2785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hidden="1" x14ac:dyDescent="0.3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hidden="1" x14ac:dyDescent="0.3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3633</v>
      </c>
      <c r="G2431" s="61" t="s">
        <v>3636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hidden="1" x14ac:dyDescent="0.3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4318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hidden="1" x14ac:dyDescent="0.3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3629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hidden="1" x14ac:dyDescent="0.3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4294</v>
      </c>
      <c r="G2434" s="61" t="s">
        <v>5175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hidden="1" x14ac:dyDescent="0.3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5176</v>
      </c>
      <c r="G2435" s="61" t="s">
        <v>3768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hidden="1" x14ac:dyDescent="0.3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hidden="1" x14ac:dyDescent="0.3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hidden="1" x14ac:dyDescent="0.3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5177</v>
      </c>
      <c r="G2438" s="61" t="s">
        <v>5178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hidden="1" x14ac:dyDescent="0.3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hidden="1" x14ac:dyDescent="0.3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4312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hidden="1" x14ac:dyDescent="0.3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3642</v>
      </c>
      <c r="G2441" s="61" t="s">
        <v>3639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hidden="1" x14ac:dyDescent="0.3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hidden="1" x14ac:dyDescent="0.3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hidden="1" x14ac:dyDescent="0.3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3632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hidden="1" x14ac:dyDescent="0.3">
      <c r="A2445" t="str">
        <f t="shared" si="792"/>
        <v>29/07/2026Beijing Institute of TechnologyNantong Haimen Codion</v>
      </c>
      <c r="B2445" s="61" t="s">
        <v>819</v>
      </c>
      <c r="C2445" s="61" t="s">
        <v>4716</v>
      </c>
      <c r="D2445" s="62">
        <v>46232</v>
      </c>
      <c r="E2445" s="63">
        <v>0.45833333333333331</v>
      </c>
      <c r="F2445" s="61" t="s">
        <v>4717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hidden="1" x14ac:dyDescent="0.3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5179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hidden="1" x14ac:dyDescent="0.3">
      <c r="A2447" t="str">
        <f t="shared" si="792"/>
        <v>29/07/2026Rizhao YuqiTaian Tiankuang</v>
      </c>
      <c r="B2447" s="61" t="s">
        <v>819</v>
      </c>
      <c r="C2447" s="61" t="s">
        <v>4716</v>
      </c>
      <c r="D2447" s="62">
        <v>46232</v>
      </c>
      <c r="E2447" s="63">
        <v>0.47916666666666669</v>
      </c>
      <c r="F2447" s="61" t="s">
        <v>1600</v>
      </c>
      <c r="G2447" s="61" t="s">
        <v>4270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hidden="1" x14ac:dyDescent="0.3">
      <c r="A2448" t="str">
        <f t="shared" si="792"/>
        <v>29/07/2026Wuhan Three Towns ReservesXiamen Feilu</v>
      </c>
      <c r="B2448" s="61" t="s">
        <v>819</v>
      </c>
      <c r="C2448" s="61" t="s">
        <v>4716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hidden="1" x14ac:dyDescent="0.3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5180</v>
      </c>
      <c r="G2449" s="61" t="s">
        <v>5181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hidden="1" x14ac:dyDescent="0.3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3817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hidden="1" x14ac:dyDescent="0.3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3647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hidden="1" x14ac:dyDescent="0.3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5182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hidden="1" x14ac:dyDescent="0.3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5183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hidden="1" x14ac:dyDescent="0.3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3387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hidden="1" x14ac:dyDescent="0.3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5184</v>
      </c>
      <c r="G2455" s="61" t="s">
        <v>5185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hidden="1" x14ac:dyDescent="0.3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5186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hidden="1" x14ac:dyDescent="0.3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5187</v>
      </c>
      <c r="G2457" s="61" t="s">
        <v>5188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hidden="1" x14ac:dyDescent="0.3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5189</v>
      </c>
      <c r="G2458" s="61" t="s">
        <v>5190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hidden="1" x14ac:dyDescent="0.3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5191</v>
      </c>
      <c r="G2459" s="61" t="s">
        <v>5192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hidden="1" x14ac:dyDescent="0.3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5193</v>
      </c>
      <c r="G2460" s="61" t="s">
        <v>5194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hidden="1" x14ac:dyDescent="0.3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5195</v>
      </c>
      <c r="G2461" s="61" t="s">
        <v>5196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hidden="1" x14ac:dyDescent="0.3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5197</v>
      </c>
      <c r="G2462" s="61" t="s">
        <v>5198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hidden="1" x14ac:dyDescent="0.3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5199</v>
      </c>
      <c r="G2463" s="61" t="s">
        <v>5200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hidden="1" x14ac:dyDescent="0.3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5201</v>
      </c>
      <c r="G2464" s="61" t="s">
        <v>5202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hidden="1" x14ac:dyDescent="0.3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5203</v>
      </c>
      <c r="G2465" s="61" t="s">
        <v>5204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hidden="1" x14ac:dyDescent="0.3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5205</v>
      </c>
      <c r="G2466" s="61" t="s">
        <v>5206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hidden="1" x14ac:dyDescent="0.3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5207</v>
      </c>
      <c r="G2467" s="61" t="s">
        <v>5208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hidden="1" x14ac:dyDescent="0.3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5209</v>
      </c>
      <c r="G2468" s="61" t="s">
        <v>5210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hidden="1" x14ac:dyDescent="0.3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5211</v>
      </c>
      <c r="G2469" s="61" t="s">
        <v>5212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hidden="1" x14ac:dyDescent="0.3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5213</v>
      </c>
      <c r="G2470" s="61" t="s">
        <v>5214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hidden="1" x14ac:dyDescent="0.3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5215</v>
      </c>
      <c r="G2471" s="61" t="s">
        <v>5216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hidden="1" x14ac:dyDescent="0.3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5217</v>
      </c>
      <c r="G2472" s="61" t="s">
        <v>5218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hidden="1" x14ac:dyDescent="0.3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5219</v>
      </c>
      <c r="G2473" s="61" t="s">
        <v>5220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hidden="1" x14ac:dyDescent="0.3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hidden="1" x14ac:dyDescent="0.3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5221</v>
      </c>
      <c r="G2475" s="61" t="s">
        <v>5222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hidden="1" x14ac:dyDescent="0.3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5223</v>
      </c>
      <c r="G2476" s="61" t="s">
        <v>5224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hidden="1" x14ac:dyDescent="0.3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4552</v>
      </c>
      <c r="G2477" s="61" t="s">
        <v>4638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hidden="1" x14ac:dyDescent="0.3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5225</v>
      </c>
      <c r="G2478" s="61" t="s">
        <v>5226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hidden="1" x14ac:dyDescent="0.3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5227</v>
      </c>
      <c r="G2479" s="61" t="s">
        <v>5228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hidden="1" x14ac:dyDescent="0.3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5229</v>
      </c>
      <c r="G2480" s="61" t="s">
        <v>5230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hidden="1" x14ac:dyDescent="0.3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5231</v>
      </c>
      <c r="G2481" s="61" t="s">
        <v>5232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hidden="1" x14ac:dyDescent="0.3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5233</v>
      </c>
      <c r="G2482" s="61" t="s">
        <v>5234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hidden="1" x14ac:dyDescent="0.3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5235</v>
      </c>
      <c r="G2483" s="61" t="s">
        <v>5236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hidden="1" x14ac:dyDescent="0.3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5237</v>
      </c>
      <c r="G2484" s="61" t="s">
        <v>5238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hidden="1" x14ac:dyDescent="0.3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5239</v>
      </c>
      <c r="G2485" s="61" t="s">
        <v>5240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hidden="1" x14ac:dyDescent="0.3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5241</v>
      </c>
      <c r="G2486" s="61" t="s">
        <v>5242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hidden="1" x14ac:dyDescent="0.3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5243</v>
      </c>
      <c r="G2487" s="61" t="s">
        <v>5244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hidden="1" x14ac:dyDescent="0.3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5245</v>
      </c>
      <c r="G2488" s="61" t="s">
        <v>5246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hidden="1" x14ac:dyDescent="0.3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5247</v>
      </c>
      <c r="G2489" s="61" t="s">
        <v>5248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hidden="1" x14ac:dyDescent="0.3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3935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hidden="1" x14ac:dyDescent="0.3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hidden="1" x14ac:dyDescent="0.3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hidden="1" x14ac:dyDescent="0.3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4434</v>
      </c>
      <c r="G2493" s="61" t="s">
        <v>4485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hidden="1" x14ac:dyDescent="0.3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3846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hidden="1" x14ac:dyDescent="0.3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3939</v>
      </c>
      <c r="G2495" s="61" t="s">
        <v>5249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hidden="1" x14ac:dyDescent="0.3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5250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hidden="1" x14ac:dyDescent="0.3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3941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hidden="1" x14ac:dyDescent="0.3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4339</v>
      </c>
      <c r="G2498" s="61" t="s">
        <v>3232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hidden="1" x14ac:dyDescent="0.3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5251</v>
      </c>
      <c r="G2499" s="61" t="s">
        <v>3950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hidden="1" x14ac:dyDescent="0.3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3948</v>
      </c>
      <c r="G2500" s="61" t="s">
        <v>5252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hidden="1" x14ac:dyDescent="0.3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3206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hidden="1" x14ac:dyDescent="0.3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hidden="1" x14ac:dyDescent="0.3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5253</v>
      </c>
      <c r="G2503" s="61" t="s">
        <v>5254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hidden="1" x14ac:dyDescent="0.3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5255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hidden="1" x14ac:dyDescent="0.3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4417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hidden="1" x14ac:dyDescent="0.3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5256</v>
      </c>
      <c r="G2506" s="61" t="s">
        <v>4718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hidden="1" x14ac:dyDescent="0.3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5257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hidden="1" x14ac:dyDescent="0.3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3828</v>
      </c>
      <c r="G2508" s="61" t="s">
        <v>3819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hidden="1" x14ac:dyDescent="0.3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5258</v>
      </c>
      <c r="G2509" s="61" t="s">
        <v>5259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hidden="1" x14ac:dyDescent="0.3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hidden="1" x14ac:dyDescent="0.3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hidden="1" x14ac:dyDescent="0.3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3242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hidden="1" x14ac:dyDescent="0.3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3237</v>
      </c>
      <c r="G2513" s="61" t="s">
        <v>4338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hidden="1" x14ac:dyDescent="0.3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4267</v>
      </c>
      <c r="G2514" s="61" t="s">
        <v>5260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hidden="1" x14ac:dyDescent="0.3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hidden="1" x14ac:dyDescent="0.3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3986</v>
      </c>
      <c r="G2516" s="61" t="s">
        <v>5261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hidden="1" x14ac:dyDescent="0.3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3665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hidden="1" x14ac:dyDescent="0.3">
      <c r="A2518" t="str">
        <f t="shared" si="814"/>
        <v>29/07/2026Stara RiseHavlickuv Brod</v>
      </c>
      <c r="B2518" s="61" t="s">
        <v>4741</v>
      </c>
      <c r="C2518" s="61" t="s">
        <v>5262</v>
      </c>
      <c r="D2518" s="62">
        <v>46232</v>
      </c>
      <c r="E2518" s="63">
        <v>0.66666666666666663</v>
      </c>
      <c r="F2518" s="61" t="s">
        <v>4476</v>
      </c>
      <c r="G2518" s="61" t="s">
        <v>4477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hidden="1" x14ac:dyDescent="0.3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4001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hidden="1" x14ac:dyDescent="0.3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3816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hidden="1" x14ac:dyDescent="0.3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5263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hidden="1" x14ac:dyDescent="0.3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5264</v>
      </c>
      <c r="G2522" s="61" t="s">
        <v>5265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hidden="1" x14ac:dyDescent="0.3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hidden="1" x14ac:dyDescent="0.3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3369</v>
      </c>
      <c r="G2524" s="61" t="s">
        <v>3374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hidden="1" x14ac:dyDescent="0.3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hidden="1" x14ac:dyDescent="0.3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5266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hidden="1" x14ac:dyDescent="0.3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hidden="1" x14ac:dyDescent="0.3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hidden="1" x14ac:dyDescent="0.3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3972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hidden="1" x14ac:dyDescent="0.3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hidden="1" x14ac:dyDescent="0.3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hidden="1" x14ac:dyDescent="0.3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3991</v>
      </c>
      <c r="G2532" s="61" t="s">
        <v>3977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hidden="1" x14ac:dyDescent="0.3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hidden="1" x14ac:dyDescent="0.3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5267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hidden="1" x14ac:dyDescent="0.3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5268</v>
      </c>
      <c r="G2535" s="61" t="s">
        <v>3971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hidden="1" x14ac:dyDescent="0.3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5269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hidden="1" x14ac:dyDescent="0.3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5270</v>
      </c>
      <c r="G2537" s="61" t="s">
        <v>5271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hidden="1" x14ac:dyDescent="0.3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3848</v>
      </c>
      <c r="G2538" s="61" t="s">
        <v>3879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hidden="1" x14ac:dyDescent="0.3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hidden="1" x14ac:dyDescent="0.3">
      <c r="A2540" t="str">
        <f t="shared" si="814"/>
        <v>29/07/2026Concordia AC U20Chapecoense U20</v>
      </c>
      <c r="B2540" s="61" t="s">
        <v>804</v>
      </c>
      <c r="C2540" s="61" t="s">
        <v>4790</v>
      </c>
      <c r="D2540" s="62">
        <v>46232</v>
      </c>
      <c r="E2540" s="63">
        <v>0.75</v>
      </c>
      <c r="F2540" s="61" t="s">
        <v>3083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hidden="1" x14ac:dyDescent="0.3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5272</v>
      </c>
      <c r="G2541" s="61" t="s">
        <v>3936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hidden="1" x14ac:dyDescent="0.3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3803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hidden="1" x14ac:dyDescent="0.3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hidden="1" x14ac:dyDescent="0.3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hidden="1" x14ac:dyDescent="0.3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3998</v>
      </c>
      <c r="G2545" s="61" t="s">
        <v>3993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hidden="1" x14ac:dyDescent="0.3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3344</v>
      </c>
      <c r="G2546" s="61" t="s">
        <v>3341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hidden="1" x14ac:dyDescent="0.3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5273</v>
      </c>
      <c r="G2547" s="61" t="s">
        <v>3753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hidden="1" x14ac:dyDescent="0.3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hidden="1" x14ac:dyDescent="0.3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3990</v>
      </c>
      <c r="G2549" s="61" t="s">
        <v>5274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hidden="1" x14ac:dyDescent="0.3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hidden="1" x14ac:dyDescent="0.3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3343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hidden="1" x14ac:dyDescent="0.3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3348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hidden="1" x14ac:dyDescent="0.3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3347</v>
      </c>
      <c r="G2553" s="61" t="s">
        <v>3351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hidden="1" x14ac:dyDescent="0.3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hidden="1" x14ac:dyDescent="0.3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5275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2" si="835">DAY(D2555)&amp;"/"&amp;"07"&amp;"/"&amp;YEAR(D2555)</f>
        <v>29/07/2026</v>
      </c>
      <c r="M2555" s="23">
        <f t="shared" ref="M2555:M2612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hidden="1" x14ac:dyDescent="0.3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5276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hidden="1" x14ac:dyDescent="0.3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3803</v>
      </c>
      <c r="G2557" s="61" t="s">
        <v>3778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hidden="1" x14ac:dyDescent="0.3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3739</v>
      </c>
      <c r="G2558" s="61" t="s">
        <v>5277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hidden="1" x14ac:dyDescent="0.3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3769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hidden="1" x14ac:dyDescent="0.3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5278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hidden="1" x14ac:dyDescent="0.3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hidden="1" x14ac:dyDescent="0.3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5279</v>
      </c>
      <c r="G2562" s="61" t="s">
        <v>5280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hidden="1" x14ac:dyDescent="0.3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3911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hidden="1" x14ac:dyDescent="0.3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3825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hidden="1" x14ac:dyDescent="0.3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4355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hidden="1" x14ac:dyDescent="0.3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5281</v>
      </c>
      <c r="G2566" s="61" t="s">
        <v>5282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hidden="1" x14ac:dyDescent="0.3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5283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hidden="1" x14ac:dyDescent="0.3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5284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hidden="1" x14ac:dyDescent="0.3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4690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hidden="1" x14ac:dyDescent="0.3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3349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hidden="1" x14ac:dyDescent="0.3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hidden="1" x14ac:dyDescent="0.3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hidden="1" x14ac:dyDescent="0.3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hidden="1" x14ac:dyDescent="0.3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hidden="1" x14ac:dyDescent="0.3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3346</v>
      </c>
      <c r="G2575" s="61" t="s">
        <v>3352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hidden="1" x14ac:dyDescent="0.3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3342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hidden="1" x14ac:dyDescent="0.3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hidden="1" x14ac:dyDescent="0.3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3726</v>
      </c>
      <c r="G2578" s="61" t="s">
        <v>3727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hidden="1" x14ac:dyDescent="0.3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3728</v>
      </c>
      <c r="G2579" s="61" t="s">
        <v>3723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hidden="1" x14ac:dyDescent="0.3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3724</v>
      </c>
      <c r="G2580" s="61" t="s">
        <v>3721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hidden="1" x14ac:dyDescent="0.3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hidden="1" x14ac:dyDescent="0.3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hidden="1" x14ac:dyDescent="0.3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3722</v>
      </c>
      <c r="G2583" s="61" t="s">
        <v>5285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hidden="1" x14ac:dyDescent="0.3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3964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hidden="1" x14ac:dyDescent="0.3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hidden="1" x14ac:dyDescent="0.3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hidden="1" x14ac:dyDescent="0.3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hidden="1" x14ac:dyDescent="0.3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hidden="1" x14ac:dyDescent="0.3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4709</v>
      </c>
      <c r="G2589" s="61" t="s">
        <v>4670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hidden="1" x14ac:dyDescent="0.3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3183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hidden="1" x14ac:dyDescent="0.3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hidden="1" x14ac:dyDescent="0.3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hidden="1" x14ac:dyDescent="0.3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5286</v>
      </c>
      <c r="G2593" s="61" t="s">
        <v>3511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hidden="1" x14ac:dyDescent="0.3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3510</v>
      </c>
      <c r="G2594" s="61" t="s">
        <v>4659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hidden="1" x14ac:dyDescent="0.3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hidden="1" x14ac:dyDescent="0.3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hidden="1" x14ac:dyDescent="0.3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hidden="1" x14ac:dyDescent="0.3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hidden="1" x14ac:dyDescent="0.3">
      <c r="A2599" t="str">
        <f t="shared" si="834"/>
        <v>29/07/2026Goiania ECGremio Anapolis GO</v>
      </c>
      <c r="B2599" s="61" t="s">
        <v>804</v>
      </c>
      <c r="C2599" s="61" t="s">
        <v>5287</v>
      </c>
      <c r="D2599" s="62">
        <v>46232</v>
      </c>
      <c r="E2599" s="63">
        <v>0.9375</v>
      </c>
      <c r="F2599" s="61" t="s">
        <v>4656</v>
      </c>
      <c r="G2599" s="61" t="s">
        <v>3055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hidden="1" x14ac:dyDescent="0.3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hidden="1" x14ac:dyDescent="0.3">
      <c r="A2601" t="str">
        <f t="shared" si="834"/>
        <v>29/07/2026ManicoreAtletico Clipper</v>
      </c>
      <c r="B2601" s="61" t="s">
        <v>804</v>
      </c>
      <c r="C2601" s="61" t="s">
        <v>5288</v>
      </c>
      <c r="D2601" s="62">
        <v>46232</v>
      </c>
      <c r="E2601" s="63">
        <v>0.9375</v>
      </c>
      <c r="F2601" s="61" t="s">
        <v>5289</v>
      </c>
      <c r="G2601" s="61" t="s">
        <v>5290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hidden="1" x14ac:dyDescent="0.3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2751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hidden="1" x14ac:dyDescent="0.3">
      <c r="A2603" t="str">
        <f t="shared" si="834"/>
        <v>29/07/2026Rio Verde GOTupy GO</v>
      </c>
      <c r="B2603" s="61" t="s">
        <v>804</v>
      </c>
      <c r="C2603" s="61" t="s">
        <v>5287</v>
      </c>
      <c r="D2603" s="62">
        <v>46232</v>
      </c>
      <c r="E2603" s="63">
        <v>0.9375</v>
      </c>
      <c r="F2603" s="61" t="s">
        <v>4654</v>
      </c>
      <c r="G2603" s="61" t="s">
        <v>3053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hidden="1" x14ac:dyDescent="0.3">
      <c r="A2604" t="str">
        <f t="shared" si="834"/>
        <v>29/07/2026Trindade ACMineiros GO</v>
      </c>
      <c r="B2604" s="61" t="s">
        <v>804</v>
      </c>
      <c r="C2604" s="61" t="s">
        <v>5287</v>
      </c>
      <c r="D2604" s="62">
        <v>46232</v>
      </c>
      <c r="E2604" s="63">
        <v>0.9375</v>
      </c>
      <c r="F2604" s="61" t="s">
        <v>3054</v>
      </c>
      <c r="G2604" s="61" t="s">
        <v>4655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hidden="1" x14ac:dyDescent="0.3">
      <c r="A2605" t="str">
        <f t="shared" si="834"/>
        <v>29/07/2026Goianesia ECCrixas EC</v>
      </c>
      <c r="B2605" s="61" t="s">
        <v>804</v>
      </c>
      <c r="C2605" s="61" t="s">
        <v>5287</v>
      </c>
      <c r="D2605" s="62">
        <v>46232</v>
      </c>
      <c r="E2605" s="63">
        <v>0.95833333333333337</v>
      </c>
      <c r="F2605" s="61" t="s">
        <v>4634</v>
      </c>
      <c r="G2605" s="61" t="s">
        <v>4653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hidden="1" x14ac:dyDescent="0.3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3703</v>
      </c>
      <c r="G2606" s="61" t="s">
        <v>3700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hidden="1" x14ac:dyDescent="0.3">
      <c r="A2607" t="str">
        <f t="shared" ref="A2607:A2670" si="854">L2606&amp;F2607&amp;G2607</f>
        <v>29/07/2026Morrinhos FCBom Jesus EC</v>
      </c>
      <c r="B2607" s="61" t="s">
        <v>804</v>
      </c>
      <c r="C2607" s="61" t="s">
        <v>5287</v>
      </c>
      <c r="D2607" s="62">
        <v>46232</v>
      </c>
      <c r="E2607" s="63">
        <v>0.95833333333333337</v>
      </c>
      <c r="F2607" s="61" t="s">
        <v>3056</v>
      </c>
      <c r="G2607" s="61" t="s">
        <v>4633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hidden="1" x14ac:dyDescent="0.3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3198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hidden="1" x14ac:dyDescent="0.3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3689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hidden="1" x14ac:dyDescent="0.3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hidden="1" x14ac:dyDescent="0.3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4007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hidden="1" x14ac:dyDescent="0.3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4010</v>
      </c>
      <c r="G2612" s="61" t="s">
        <v>3684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hidden="1" x14ac:dyDescent="0.3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hidden="1" x14ac:dyDescent="0.3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3698</v>
      </c>
      <c r="G2614" s="61" t="s">
        <v>3696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hidden="1" x14ac:dyDescent="0.3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hidden="1" x14ac:dyDescent="0.3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5291</v>
      </c>
      <c r="G2616" s="61" t="s">
        <v>5292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hidden="1" x14ac:dyDescent="0.3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hidden="1" x14ac:dyDescent="0.3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hidden="1" x14ac:dyDescent="0.3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82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hidden="1" x14ac:dyDescent="0.3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hidden="1" x14ac:dyDescent="0.3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hidden="1" x14ac:dyDescent="0.3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hidden="1" x14ac:dyDescent="0.3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4671</v>
      </c>
      <c r="G2623" s="61" t="s">
        <v>4708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hidden="1" x14ac:dyDescent="0.3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4682</v>
      </c>
      <c r="G2624" s="61" t="s">
        <v>4683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hidden="1" x14ac:dyDescent="0.3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hidden="1" x14ac:dyDescent="0.3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3199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89" si="858">IF($J2626&gt;$K2626,"Green","Red")</f>
        <v>Green</v>
      </c>
      <c r="P2626" t="str">
        <f t="shared" ref="P2626:P2689" si="859">IF($J2626=$K2626,"Green","Red")</f>
        <v>Red</v>
      </c>
      <c r="Q2626" t="str">
        <f t="shared" ref="Q2626:Q2689" si="860">IF($J2626&lt;$K2626,"Green","Red")</f>
        <v>Red</v>
      </c>
      <c r="R2626" t="str">
        <f t="shared" ref="R2626:R2689" si="861">IF($J2626&gt;=$K2626,"Green","Red")</f>
        <v>Green</v>
      </c>
      <c r="S2626" t="str">
        <f t="shared" ref="S2626:S2689" si="862">IF($J2626&lt;=$K2626,"Green","Red")</f>
        <v>Red</v>
      </c>
      <c r="T2626" t="str">
        <f t="shared" ref="T2626:T2689" si="863">IF(OR($J2626&gt;$K2626,$J2626&lt;$K2626),"Green","Red")</f>
        <v>Green</v>
      </c>
      <c r="U2626" t="str">
        <f t="shared" ref="U2626:U2689" si="864">IF($H2626&gt;$I2626,"Green","Red")</f>
        <v>Green</v>
      </c>
      <c r="V2626" t="str">
        <f t="shared" ref="V2626:V2689" si="865">IF($H2626=$I2626,"Green","Red")</f>
        <v>Red</v>
      </c>
      <c r="W2626" t="str">
        <f t="shared" ref="W2626:W2689" si="866">IF($H2626&lt;$I2626,"Green","Red")</f>
        <v>Red</v>
      </c>
      <c r="X2626" t="str">
        <f t="shared" ref="X2626:X2689" si="867">IF($H2626+$I2626&gt;0,"Green","Red")</f>
        <v>Green</v>
      </c>
      <c r="Y2626" t="str">
        <f t="shared" ref="Y2626:Y2689" si="868">IF($J2626+$K2626&gt;1.5,"Green","Red")</f>
        <v>Green</v>
      </c>
      <c r="Z2626" t="str">
        <f t="shared" ref="Z2626:Z2689" si="869">IF($J2626+$K2626&gt;2.5,"Green","Red")</f>
        <v>Green</v>
      </c>
      <c r="AA2626" t="str">
        <f t="shared" ref="AA2626:AA2689" si="870">IF($J2626+$K2626&lt;2.5,"Green","Red")</f>
        <v>Red</v>
      </c>
      <c r="AB2626" t="str">
        <f t="shared" ref="AB2626:AB2689" si="871">IF($J2626+$K2626&lt;3.5,"Green","Red")</f>
        <v>Green</v>
      </c>
      <c r="AC2626" t="str">
        <f t="shared" ref="AC2626:AC2689" si="872">IF(AND($J2626&gt;0,$K2626&gt;0),"Green","Red")</f>
        <v>Green</v>
      </c>
      <c r="AD2626" t="str">
        <f t="shared" ref="AD2626:AD2689" si="873">IF(OR($J2626=0,$K2626=0),"Green","Red")</f>
        <v>Red</v>
      </c>
    </row>
    <row r="2627" spans="1:30" hidden="1" x14ac:dyDescent="0.3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3141</v>
      </c>
      <c r="G2627" s="61" t="s">
        <v>3286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  <row r="2628" spans="1:30" hidden="1" x14ac:dyDescent="0.3">
      <c r="A2628" t="str">
        <f t="shared" si="854"/>
        <v>29/07/2026MallorcaAl Ittihad Jeddah</v>
      </c>
      <c r="D2628" s="2">
        <v>46233</v>
      </c>
      <c r="E2628" s="3">
        <v>0.33333333333333331</v>
      </c>
      <c r="F2628" t="s">
        <v>3982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tr">
        <f t="shared" ref="L2628:L2691" si="874">DAY(D2628)&amp;"/"&amp;"07"&amp;"/"&amp;YEAR(D2628)</f>
        <v>30/07/2026</v>
      </c>
      <c r="M2628" s="23">
        <f t="shared" ref="M2628:M2691" si="875">E2628-TIME(3,0,0)</f>
        <v>0.20833333333333331</v>
      </c>
      <c r="N2628" t="str">
        <f t="shared" si="857"/>
        <v>4 - 2</v>
      </c>
      <c r="O2628" t="str">
        <f t="shared" si="858"/>
        <v>Green</v>
      </c>
      <c r="P2628" t="str">
        <f t="shared" si="859"/>
        <v>Red</v>
      </c>
      <c r="Q2628" t="str">
        <f t="shared" si="860"/>
        <v>Red</v>
      </c>
      <c r="R2628" t="str">
        <f t="shared" si="861"/>
        <v>Green</v>
      </c>
      <c r="S2628" t="str">
        <f t="shared" si="862"/>
        <v>Red</v>
      </c>
      <c r="T2628" t="str">
        <f t="shared" si="863"/>
        <v>Green</v>
      </c>
      <c r="U2628" t="str">
        <f t="shared" si="864"/>
        <v>Green</v>
      </c>
      <c r="V2628" t="str">
        <f t="shared" si="865"/>
        <v>Red</v>
      </c>
      <c r="W2628" t="str">
        <f t="shared" si="866"/>
        <v>Red</v>
      </c>
      <c r="X2628" t="str">
        <f t="shared" si="867"/>
        <v>Green</v>
      </c>
      <c r="Y2628" t="str">
        <f t="shared" si="868"/>
        <v>Green</v>
      </c>
      <c r="Z2628" t="str">
        <f t="shared" si="869"/>
        <v>Green</v>
      </c>
      <c r="AA2628" t="str">
        <f t="shared" si="870"/>
        <v>Red</v>
      </c>
      <c r="AB2628" t="str">
        <f t="shared" si="871"/>
        <v>Red</v>
      </c>
      <c r="AC2628" t="str">
        <f t="shared" si="872"/>
        <v>Green</v>
      </c>
      <c r="AD2628" t="str">
        <f t="shared" si="873"/>
        <v>Red</v>
      </c>
    </row>
    <row r="2629" spans="1:30" hidden="1" x14ac:dyDescent="0.3">
      <c r="A2629" t="str">
        <f t="shared" si="854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5323</v>
      </c>
      <c r="H2629">
        <v>1</v>
      </c>
      <c r="I2629">
        <v>0</v>
      </c>
      <c r="J2629">
        <v>2</v>
      </c>
      <c r="K2629">
        <v>0</v>
      </c>
      <c r="L2629" s="22" t="str">
        <f t="shared" si="874"/>
        <v>30/07/2026</v>
      </c>
      <c r="M2629" s="23">
        <f t="shared" si="875"/>
        <v>0.20833333333333331</v>
      </c>
      <c r="N2629" t="str">
        <f t="shared" si="857"/>
        <v>2 - 0</v>
      </c>
      <c r="O2629" t="str">
        <f t="shared" si="858"/>
        <v>Green</v>
      </c>
      <c r="P2629" t="str">
        <f t="shared" si="859"/>
        <v>Red</v>
      </c>
      <c r="Q2629" t="str">
        <f t="shared" si="860"/>
        <v>Red</v>
      </c>
      <c r="R2629" t="str">
        <f t="shared" si="861"/>
        <v>Green</v>
      </c>
      <c r="S2629" t="str">
        <f t="shared" si="862"/>
        <v>Red</v>
      </c>
      <c r="T2629" t="str">
        <f t="shared" si="863"/>
        <v>Green</v>
      </c>
      <c r="U2629" t="str">
        <f t="shared" si="864"/>
        <v>Green</v>
      </c>
      <c r="V2629" t="str">
        <f t="shared" si="865"/>
        <v>Red</v>
      </c>
      <c r="W2629" t="str">
        <f t="shared" si="866"/>
        <v>Red</v>
      </c>
      <c r="X2629" t="str">
        <f t="shared" si="867"/>
        <v>Green</v>
      </c>
      <c r="Y2629" t="str">
        <f t="shared" si="868"/>
        <v>Green</v>
      </c>
      <c r="Z2629" t="str">
        <f t="shared" si="869"/>
        <v>Red</v>
      </c>
      <c r="AA2629" t="str">
        <f t="shared" si="870"/>
        <v>Green</v>
      </c>
      <c r="AB2629" t="str">
        <f t="shared" si="871"/>
        <v>Green</v>
      </c>
      <c r="AC2629" t="str">
        <f t="shared" si="872"/>
        <v>Red</v>
      </c>
      <c r="AD2629" t="str">
        <f t="shared" si="873"/>
        <v>Green</v>
      </c>
    </row>
    <row r="2630" spans="1:30" hidden="1" x14ac:dyDescent="0.3">
      <c r="A2630" t="str">
        <f t="shared" si="854"/>
        <v>30/07/2026LavalUS Granvillaise</v>
      </c>
      <c r="D2630" s="2">
        <v>46233</v>
      </c>
      <c r="E2630" s="3">
        <v>0.375</v>
      </c>
      <c r="F2630" t="s">
        <v>1703</v>
      </c>
      <c r="G2630" t="s">
        <v>5324</v>
      </c>
      <c r="H2630">
        <v>2</v>
      </c>
      <c r="I2630">
        <v>0</v>
      </c>
      <c r="J2630">
        <v>3</v>
      </c>
      <c r="K2630">
        <v>1</v>
      </c>
      <c r="L2630" s="22" t="str">
        <f t="shared" si="874"/>
        <v>30/07/2026</v>
      </c>
      <c r="M2630" s="23">
        <f t="shared" si="875"/>
        <v>0.25</v>
      </c>
      <c r="N2630" t="str">
        <f t="shared" si="857"/>
        <v>3 - 1</v>
      </c>
      <c r="O2630" t="str">
        <f t="shared" si="858"/>
        <v>Green</v>
      </c>
      <c r="P2630" t="str">
        <f t="shared" si="859"/>
        <v>Red</v>
      </c>
      <c r="Q2630" t="str">
        <f t="shared" si="860"/>
        <v>Red</v>
      </c>
      <c r="R2630" t="str">
        <f t="shared" si="861"/>
        <v>Green</v>
      </c>
      <c r="S2630" t="str">
        <f t="shared" si="862"/>
        <v>Red</v>
      </c>
      <c r="T2630" t="str">
        <f t="shared" si="863"/>
        <v>Green</v>
      </c>
      <c r="U2630" t="str">
        <f t="shared" si="864"/>
        <v>Green</v>
      </c>
      <c r="V2630" t="str">
        <f t="shared" si="865"/>
        <v>Red</v>
      </c>
      <c r="W2630" t="str">
        <f t="shared" si="866"/>
        <v>Red</v>
      </c>
      <c r="X2630" t="str">
        <f t="shared" si="867"/>
        <v>Green</v>
      </c>
      <c r="Y2630" t="str">
        <f t="shared" si="868"/>
        <v>Green</v>
      </c>
      <c r="Z2630" t="str">
        <f t="shared" si="869"/>
        <v>Green</v>
      </c>
      <c r="AA2630" t="str">
        <f t="shared" si="870"/>
        <v>Red</v>
      </c>
      <c r="AB2630" t="str">
        <f t="shared" si="871"/>
        <v>Red</v>
      </c>
      <c r="AC2630" t="str">
        <f t="shared" si="872"/>
        <v>Green</v>
      </c>
      <c r="AD2630" t="str">
        <f t="shared" si="873"/>
        <v>Red</v>
      </c>
    </row>
    <row r="2631" spans="1:30" hidden="1" x14ac:dyDescent="0.3">
      <c r="A2631" t="str">
        <f t="shared" si="854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tr">
        <f t="shared" si="874"/>
        <v>30/07/2026</v>
      </c>
      <c r="M2631" s="23">
        <f t="shared" si="875"/>
        <v>0.27083333333333331</v>
      </c>
      <c r="N2631" t="str">
        <f t="shared" si="857"/>
        <v>2 - 1</v>
      </c>
      <c r="O2631" t="str">
        <f t="shared" si="858"/>
        <v>Green</v>
      </c>
      <c r="P2631" t="str">
        <f t="shared" si="859"/>
        <v>Red</v>
      </c>
      <c r="Q2631" t="str">
        <f t="shared" si="860"/>
        <v>Red</v>
      </c>
      <c r="R2631" t="str">
        <f t="shared" si="861"/>
        <v>Green</v>
      </c>
      <c r="S2631" t="str">
        <f t="shared" si="862"/>
        <v>Red</v>
      </c>
      <c r="T2631" t="str">
        <f t="shared" si="863"/>
        <v>Green</v>
      </c>
      <c r="U2631" t="str">
        <f t="shared" si="864"/>
        <v>Red</v>
      </c>
      <c r="V2631" t="str">
        <f t="shared" si="865"/>
        <v>Green</v>
      </c>
      <c r="W2631" t="str">
        <f t="shared" si="866"/>
        <v>Red</v>
      </c>
      <c r="X2631" t="str">
        <f t="shared" si="867"/>
        <v>Green</v>
      </c>
      <c r="Y2631" t="str">
        <f t="shared" si="868"/>
        <v>Green</v>
      </c>
      <c r="Z2631" t="str">
        <f t="shared" si="869"/>
        <v>Green</v>
      </c>
      <c r="AA2631" t="str">
        <f t="shared" si="870"/>
        <v>Red</v>
      </c>
      <c r="AB2631" t="str">
        <f t="shared" si="871"/>
        <v>Green</v>
      </c>
      <c r="AC2631" t="str">
        <f t="shared" si="872"/>
        <v>Green</v>
      </c>
      <c r="AD2631" t="str">
        <f t="shared" si="873"/>
        <v>Red</v>
      </c>
    </row>
    <row r="2632" spans="1:30" hidden="1" x14ac:dyDescent="0.3">
      <c r="A2632" t="str">
        <f t="shared" si="854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tr">
        <f t="shared" si="874"/>
        <v>30/07/2026</v>
      </c>
      <c r="M2632" s="23">
        <f t="shared" si="875"/>
        <v>0.27083333333333331</v>
      </c>
      <c r="N2632" t="str">
        <f t="shared" si="857"/>
        <v>0 - 3</v>
      </c>
      <c r="O2632" t="str">
        <f t="shared" si="858"/>
        <v>Red</v>
      </c>
      <c r="P2632" t="str">
        <f t="shared" si="859"/>
        <v>Red</v>
      </c>
      <c r="Q2632" t="str">
        <f t="shared" si="860"/>
        <v>Green</v>
      </c>
      <c r="R2632" t="str">
        <f t="shared" si="861"/>
        <v>Red</v>
      </c>
      <c r="S2632" t="str">
        <f t="shared" si="862"/>
        <v>Green</v>
      </c>
      <c r="T2632" t="str">
        <f t="shared" si="863"/>
        <v>Green</v>
      </c>
      <c r="U2632" t="str">
        <f t="shared" si="864"/>
        <v>Red</v>
      </c>
      <c r="V2632" t="str">
        <f t="shared" si="865"/>
        <v>Green</v>
      </c>
      <c r="W2632" t="str">
        <f t="shared" si="866"/>
        <v>Red</v>
      </c>
      <c r="X2632" t="str">
        <f t="shared" si="867"/>
        <v>Red</v>
      </c>
      <c r="Y2632" t="str">
        <f t="shared" si="868"/>
        <v>Green</v>
      </c>
      <c r="Z2632" t="str">
        <f t="shared" si="869"/>
        <v>Green</v>
      </c>
      <c r="AA2632" t="str">
        <f t="shared" si="870"/>
        <v>Red</v>
      </c>
      <c r="AB2632" t="str">
        <f t="shared" si="871"/>
        <v>Green</v>
      </c>
      <c r="AC2632" t="str">
        <f t="shared" si="872"/>
        <v>Red</v>
      </c>
      <c r="AD2632" t="str">
        <f t="shared" si="873"/>
        <v>Green</v>
      </c>
    </row>
    <row r="2633" spans="1:30" hidden="1" x14ac:dyDescent="0.3">
      <c r="A2633" t="str">
        <f t="shared" si="854"/>
        <v>30/07/2026RaengdaiIndian Navy</v>
      </c>
      <c r="D2633" s="2">
        <v>46233</v>
      </c>
      <c r="E2633" s="3">
        <v>0.4375</v>
      </c>
      <c r="F2633" t="s">
        <v>5325</v>
      </c>
      <c r="G2633" t="s">
        <v>5326</v>
      </c>
      <c r="H2633">
        <v>0</v>
      </c>
      <c r="I2633">
        <v>0</v>
      </c>
      <c r="J2633">
        <v>1</v>
      </c>
      <c r="K2633">
        <v>0</v>
      </c>
      <c r="L2633" s="22" t="str">
        <f t="shared" si="874"/>
        <v>30/07/2026</v>
      </c>
      <c r="M2633" s="23">
        <f t="shared" si="875"/>
        <v>0.3125</v>
      </c>
      <c r="N2633" t="str">
        <f t="shared" si="857"/>
        <v>1 - 0</v>
      </c>
      <c r="O2633" t="str">
        <f t="shared" si="858"/>
        <v>Green</v>
      </c>
      <c r="P2633" t="str">
        <f t="shared" si="859"/>
        <v>Red</v>
      </c>
      <c r="Q2633" t="str">
        <f t="shared" si="860"/>
        <v>Red</v>
      </c>
      <c r="R2633" t="str">
        <f t="shared" si="861"/>
        <v>Green</v>
      </c>
      <c r="S2633" t="str">
        <f t="shared" si="862"/>
        <v>Red</v>
      </c>
      <c r="T2633" t="str">
        <f t="shared" si="863"/>
        <v>Green</v>
      </c>
      <c r="U2633" t="str">
        <f t="shared" si="864"/>
        <v>Red</v>
      </c>
      <c r="V2633" t="str">
        <f t="shared" si="865"/>
        <v>Green</v>
      </c>
      <c r="W2633" t="str">
        <f t="shared" si="866"/>
        <v>Red</v>
      </c>
      <c r="X2633" t="str">
        <f t="shared" si="867"/>
        <v>Red</v>
      </c>
      <c r="Y2633" t="str">
        <f t="shared" si="868"/>
        <v>Red</v>
      </c>
      <c r="Z2633" t="str">
        <f t="shared" si="869"/>
        <v>Red</v>
      </c>
      <c r="AA2633" t="str">
        <f t="shared" si="870"/>
        <v>Green</v>
      </c>
      <c r="AB2633" t="str">
        <f t="shared" si="871"/>
        <v>Green</v>
      </c>
      <c r="AC2633" t="str">
        <f t="shared" si="872"/>
        <v>Red</v>
      </c>
      <c r="AD2633" t="str">
        <f t="shared" si="873"/>
        <v>Green</v>
      </c>
    </row>
    <row r="2634" spans="1:30" hidden="1" x14ac:dyDescent="0.3">
      <c r="A2634" t="str">
        <f t="shared" si="854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tr">
        <f t="shared" si="874"/>
        <v>30/07/2026</v>
      </c>
      <c r="M2634" s="23">
        <f t="shared" si="875"/>
        <v>0.375</v>
      </c>
      <c r="N2634" t="str">
        <f t="shared" si="857"/>
        <v>2 - 1</v>
      </c>
      <c r="O2634" t="str">
        <f t="shared" si="858"/>
        <v>Green</v>
      </c>
      <c r="P2634" t="str">
        <f t="shared" si="859"/>
        <v>Red</v>
      </c>
      <c r="Q2634" t="str">
        <f t="shared" si="860"/>
        <v>Red</v>
      </c>
      <c r="R2634" t="str">
        <f t="shared" si="861"/>
        <v>Green</v>
      </c>
      <c r="S2634" t="str">
        <f t="shared" si="862"/>
        <v>Red</v>
      </c>
      <c r="T2634" t="str">
        <f t="shared" si="863"/>
        <v>Green</v>
      </c>
      <c r="U2634" t="str">
        <f t="shared" si="864"/>
        <v>Green</v>
      </c>
      <c r="V2634" t="str">
        <f t="shared" si="865"/>
        <v>Red</v>
      </c>
      <c r="W2634" t="str">
        <f t="shared" si="866"/>
        <v>Red</v>
      </c>
      <c r="X2634" t="str">
        <f t="shared" si="867"/>
        <v>Green</v>
      </c>
      <c r="Y2634" t="str">
        <f t="shared" si="868"/>
        <v>Green</v>
      </c>
      <c r="Z2634" t="str">
        <f t="shared" si="869"/>
        <v>Green</v>
      </c>
      <c r="AA2634" t="str">
        <f t="shared" si="870"/>
        <v>Red</v>
      </c>
      <c r="AB2634" t="str">
        <f t="shared" si="871"/>
        <v>Green</v>
      </c>
      <c r="AC2634" t="str">
        <f t="shared" si="872"/>
        <v>Green</v>
      </c>
      <c r="AD2634" t="str">
        <f t="shared" si="873"/>
        <v>Red</v>
      </c>
    </row>
    <row r="2635" spans="1:30" hidden="1" x14ac:dyDescent="0.3">
      <c r="A2635" t="str">
        <f t="shared" si="854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tr">
        <f t="shared" si="874"/>
        <v>30/07/2026</v>
      </c>
      <c r="M2635" s="23">
        <f t="shared" si="875"/>
        <v>0.41666666666666663</v>
      </c>
      <c r="N2635" t="str">
        <f t="shared" si="857"/>
        <v xml:space="preserve"> - </v>
      </c>
      <c r="O2635" t="str">
        <f t="shared" si="858"/>
        <v>Red</v>
      </c>
      <c r="P2635" t="str">
        <f t="shared" si="859"/>
        <v>Green</v>
      </c>
      <c r="Q2635" t="str">
        <f t="shared" si="860"/>
        <v>Red</v>
      </c>
      <c r="R2635" t="str">
        <f t="shared" si="861"/>
        <v>Green</v>
      </c>
      <c r="S2635" t="str">
        <f t="shared" si="862"/>
        <v>Green</v>
      </c>
      <c r="T2635" t="str">
        <f t="shared" si="863"/>
        <v>Red</v>
      </c>
      <c r="U2635" t="str">
        <f t="shared" si="864"/>
        <v>Red</v>
      </c>
      <c r="V2635" t="str">
        <f t="shared" si="865"/>
        <v>Green</v>
      </c>
      <c r="W2635" t="str">
        <f t="shared" si="866"/>
        <v>Red</v>
      </c>
      <c r="X2635" t="str">
        <f t="shared" si="867"/>
        <v>Red</v>
      </c>
      <c r="Y2635" t="str">
        <f t="shared" si="868"/>
        <v>Red</v>
      </c>
      <c r="Z2635" t="str">
        <f t="shared" si="869"/>
        <v>Red</v>
      </c>
      <c r="AA2635" t="str">
        <f t="shared" si="870"/>
        <v>Green</v>
      </c>
      <c r="AB2635" t="str">
        <f t="shared" si="871"/>
        <v>Green</v>
      </c>
      <c r="AC2635" t="str">
        <f t="shared" si="872"/>
        <v>Red</v>
      </c>
      <c r="AD2635" t="str">
        <f t="shared" si="873"/>
        <v>Green</v>
      </c>
    </row>
    <row r="2636" spans="1:30" hidden="1" x14ac:dyDescent="0.3">
      <c r="A2636" t="str">
        <f t="shared" si="854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tr">
        <f t="shared" si="874"/>
        <v>30/07/2026</v>
      </c>
      <c r="M2636" s="23">
        <f t="shared" si="875"/>
        <v>0.41666666666666663</v>
      </c>
      <c r="N2636" t="str">
        <f t="shared" si="857"/>
        <v xml:space="preserve"> - </v>
      </c>
      <c r="O2636" t="str">
        <f t="shared" si="858"/>
        <v>Red</v>
      </c>
      <c r="P2636" t="str">
        <f t="shared" si="859"/>
        <v>Green</v>
      </c>
      <c r="Q2636" t="str">
        <f t="shared" si="860"/>
        <v>Red</v>
      </c>
      <c r="R2636" t="str">
        <f t="shared" si="861"/>
        <v>Green</v>
      </c>
      <c r="S2636" t="str">
        <f t="shared" si="862"/>
        <v>Green</v>
      </c>
      <c r="T2636" t="str">
        <f t="shared" si="863"/>
        <v>Red</v>
      </c>
      <c r="U2636" t="str">
        <f t="shared" si="864"/>
        <v>Red</v>
      </c>
      <c r="V2636" t="str">
        <f t="shared" si="865"/>
        <v>Green</v>
      </c>
      <c r="W2636" t="str">
        <f t="shared" si="866"/>
        <v>Red</v>
      </c>
      <c r="X2636" t="str">
        <f t="shared" si="867"/>
        <v>Red</v>
      </c>
      <c r="Y2636" t="str">
        <f t="shared" si="868"/>
        <v>Red</v>
      </c>
      <c r="Z2636" t="str">
        <f t="shared" si="869"/>
        <v>Red</v>
      </c>
      <c r="AA2636" t="str">
        <f t="shared" si="870"/>
        <v>Green</v>
      </c>
      <c r="AB2636" t="str">
        <f t="shared" si="871"/>
        <v>Green</v>
      </c>
      <c r="AC2636" t="str">
        <f t="shared" si="872"/>
        <v>Red</v>
      </c>
      <c r="AD2636" t="str">
        <f t="shared" si="873"/>
        <v>Green</v>
      </c>
    </row>
    <row r="2637" spans="1:30" hidden="1" x14ac:dyDescent="0.3">
      <c r="A2637" t="str">
        <f t="shared" si="854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tr">
        <f t="shared" si="874"/>
        <v>30/07/2026</v>
      </c>
      <c r="M2637" s="23">
        <f t="shared" si="875"/>
        <v>0.41666666666666663</v>
      </c>
      <c r="N2637" t="str">
        <f t="shared" si="857"/>
        <v xml:space="preserve"> - </v>
      </c>
      <c r="O2637" t="str">
        <f t="shared" si="858"/>
        <v>Red</v>
      </c>
      <c r="P2637" t="str">
        <f t="shared" si="859"/>
        <v>Green</v>
      </c>
      <c r="Q2637" t="str">
        <f t="shared" si="860"/>
        <v>Red</v>
      </c>
      <c r="R2637" t="str">
        <f t="shared" si="861"/>
        <v>Green</v>
      </c>
      <c r="S2637" t="str">
        <f t="shared" si="862"/>
        <v>Green</v>
      </c>
      <c r="T2637" t="str">
        <f t="shared" si="863"/>
        <v>Red</v>
      </c>
      <c r="U2637" t="str">
        <f t="shared" si="864"/>
        <v>Red</v>
      </c>
      <c r="V2637" t="str">
        <f t="shared" si="865"/>
        <v>Green</v>
      </c>
      <c r="W2637" t="str">
        <f t="shared" si="866"/>
        <v>Red</v>
      </c>
      <c r="X2637" t="str">
        <f t="shared" si="867"/>
        <v>Red</v>
      </c>
      <c r="Y2637" t="str">
        <f t="shared" si="868"/>
        <v>Red</v>
      </c>
      <c r="Z2637" t="str">
        <f t="shared" si="869"/>
        <v>Red</v>
      </c>
      <c r="AA2637" t="str">
        <f t="shared" si="870"/>
        <v>Green</v>
      </c>
      <c r="AB2637" t="str">
        <f t="shared" si="871"/>
        <v>Green</v>
      </c>
      <c r="AC2637" t="str">
        <f t="shared" si="872"/>
        <v>Red</v>
      </c>
      <c r="AD2637" t="str">
        <f t="shared" si="873"/>
        <v>Green</v>
      </c>
    </row>
    <row r="2638" spans="1:30" hidden="1" x14ac:dyDescent="0.3">
      <c r="A2638" t="str">
        <f t="shared" si="854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tr">
        <f t="shared" si="874"/>
        <v>30/07/2026</v>
      </c>
      <c r="M2638" s="23">
        <f t="shared" si="875"/>
        <v>0.41666666666666663</v>
      </c>
      <c r="N2638" t="str">
        <f t="shared" si="857"/>
        <v>2 - 1</v>
      </c>
      <c r="O2638" t="str">
        <f t="shared" si="858"/>
        <v>Green</v>
      </c>
      <c r="P2638" t="str">
        <f t="shared" si="859"/>
        <v>Red</v>
      </c>
      <c r="Q2638" t="str">
        <f t="shared" si="860"/>
        <v>Red</v>
      </c>
      <c r="R2638" t="str">
        <f t="shared" si="861"/>
        <v>Green</v>
      </c>
      <c r="S2638" t="str">
        <f t="shared" si="862"/>
        <v>Red</v>
      </c>
      <c r="T2638" t="str">
        <f t="shared" si="863"/>
        <v>Green</v>
      </c>
      <c r="U2638" t="str">
        <f t="shared" si="864"/>
        <v>Green</v>
      </c>
      <c r="V2638" t="str">
        <f t="shared" si="865"/>
        <v>Red</v>
      </c>
      <c r="W2638" t="str">
        <f t="shared" si="866"/>
        <v>Red</v>
      </c>
      <c r="X2638" t="str">
        <f t="shared" si="867"/>
        <v>Green</v>
      </c>
      <c r="Y2638" t="str">
        <f t="shared" si="868"/>
        <v>Green</v>
      </c>
      <c r="Z2638" t="str">
        <f t="shared" si="869"/>
        <v>Green</v>
      </c>
      <c r="AA2638" t="str">
        <f t="shared" si="870"/>
        <v>Red</v>
      </c>
      <c r="AB2638" t="str">
        <f t="shared" si="871"/>
        <v>Green</v>
      </c>
      <c r="AC2638" t="str">
        <f t="shared" si="872"/>
        <v>Green</v>
      </c>
      <c r="AD2638" t="str">
        <f t="shared" si="873"/>
        <v>Red</v>
      </c>
    </row>
    <row r="2639" spans="1:30" hidden="1" x14ac:dyDescent="0.3">
      <c r="A2639" t="str">
        <f t="shared" si="854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tr">
        <f t="shared" si="874"/>
        <v>30/07/2026</v>
      </c>
      <c r="M2639" s="23">
        <f t="shared" si="875"/>
        <v>0.41666666666666663</v>
      </c>
      <c r="N2639" t="str">
        <f t="shared" si="857"/>
        <v>6 - 1</v>
      </c>
      <c r="O2639" t="str">
        <f t="shared" si="858"/>
        <v>Green</v>
      </c>
      <c r="P2639" t="str">
        <f t="shared" si="859"/>
        <v>Red</v>
      </c>
      <c r="Q2639" t="str">
        <f t="shared" si="860"/>
        <v>Red</v>
      </c>
      <c r="R2639" t="str">
        <f t="shared" si="861"/>
        <v>Green</v>
      </c>
      <c r="S2639" t="str">
        <f t="shared" si="862"/>
        <v>Red</v>
      </c>
      <c r="T2639" t="str">
        <f t="shared" si="863"/>
        <v>Green</v>
      </c>
      <c r="U2639" t="str">
        <f t="shared" si="864"/>
        <v>Green</v>
      </c>
      <c r="V2639" t="str">
        <f t="shared" si="865"/>
        <v>Red</v>
      </c>
      <c r="W2639" t="str">
        <f t="shared" si="866"/>
        <v>Red</v>
      </c>
      <c r="X2639" t="str">
        <f t="shared" si="867"/>
        <v>Green</v>
      </c>
      <c r="Y2639" t="str">
        <f t="shared" si="868"/>
        <v>Green</v>
      </c>
      <c r="Z2639" t="str">
        <f t="shared" si="869"/>
        <v>Green</v>
      </c>
      <c r="AA2639" t="str">
        <f t="shared" si="870"/>
        <v>Red</v>
      </c>
      <c r="AB2639" t="str">
        <f t="shared" si="871"/>
        <v>Red</v>
      </c>
      <c r="AC2639" t="str">
        <f t="shared" si="872"/>
        <v>Green</v>
      </c>
      <c r="AD2639" t="str">
        <f t="shared" si="873"/>
        <v>Red</v>
      </c>
    </row>
    <row r="2640" spans="1:30" hidden="1" x14ac:dyDescent="0.3">
      <c r="A2640" t="str">
        <f t="shared" si="854"/>
        <v>30/07/2026Samaleswari SCBaghpat</v>
      </c>
      <c r="D2640" s="2">
        <v>46233</v>
      </c>
      <c r="E2640" s="3">
        <v>0.5625</v>
      </c>
      <c r="F2640" t="s">
        <v>4430</v>
      </c>
      <c r="G2640" t="s">
        <v>4731</v>
      </c>
      <c r="H2640">
        <v>2</v>
      </c>
      <c r="I2640">
        <v>1</v>
      </c>
      <c r="J2640">
        <v>4</v>
      </c>
      <c r="K2640">
        <v>1</v>
      </c>
      <c r="L2640" s="22" t="str">
        <f t="shared" si="874"/>
        <v>30/07/2026</v>
      </c>
      <c r="M2640" s="23">
        <f t="shared" si="875"/>
        <v>0.4375</v>
      </c>
      <c r="N2640" t="str">
        <f t="shared" si="857"/>
        <v>4 - 1</v>
      </c>
      <c r="O2640" t="str">
        <f t="shared" si="858"/>
        <v>Green</v>
      </c>
      <c r="P2640" t="str">
        <f t="shared" si="859"/>
        <v>Red</v>
      </c>
      <c r="Q2640" t="str">
        <f t="shared" si="860"/>
        <v>Red</v>
      </c>
      <c r="R2640" t="str">
        <f t="shared" si="861"/>
        <v>Green</v>
      </c>
      <c r="S2640" t="str">
        <f t="shared" si="862"/>
        <v>Red</v>
      </c>
      <c r="T2640" t="str">
        <f t="shared" si="863"/>
        <v>Green</v>
      </c>
      <c r="U2640" t="str">
        <f t="shared" si="864"/>
        <v>Green</v>
      </c>
      <c r="V2640" t="str">
        <f t="shared" si="865"/>
        <v>Red</v>
      </c>
      <c r="W2640" t="str">
        <f t="shared" si="866"/>
        <v>Red</v>
      </c>
      <c r="X2640" t="str">
        <f t="shared" si="867"/>
        <v>Green</v>
      </c>
      <c r="Y2640" t="str">
        <f t="shared" si="868"/>
        <v>Green</v>
      </c>
      <c r="Z2640" t="str">
        <f t="shared" si="869"/>
        <v>Green</v>
      </c>
      <c r="AA2640" t="str">
        <f t="shared" si="870"/>
        <v>Red</v>
      </c>
      <c r="AB2640" t="str">
        <f t="shared" si="871"/>
        <v>Red</v>
      </c>
      <c r="AC2640" t="str">
        <f t="shared" si="872"/>
        <v>Green</v>
      </c>
      <c r="AD2640" t="str">
        <f t="shared" si="873"/>
        <v>Red</v>
      </c>
    </row>
    <row r="2641" spans="1:30" hidden="1" x14ac:dyDescent="0.3">
      <c r="A2641" t="str">
        <f t="shared" si="854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tr">
        <f t="shared" si="874"/>
        <v>30/07/2026</v>
      </c>
      <c r="M2641" s="23">
        <f t="shared" si="875"/>
        <v>0.45833333333333337</v>
      </c>
      <c r="N2641" t="str">
        <f t="shared" si="857"/>
        <v>0 - 2</v>
      </c>
      <c r="O2641" t="str">
        <f t="shared" si="858"/>
        <v>Red</v>
      </c>
      <c r="P2641" t="str">
        <f t="shared" si="859"/>
        <v>Red</v>
      </c>
      <c r="Q2641" t="str">
        <f t="shared" si="860"/>
        <v>Green</v>
      </c>
      <c r="R2641" t="str">
        <f t="shared" si="861"/>
        <v>Red</v>
      </c>
      <c r="S2641" t="str">
        <f t="shared" si="862"/>
        <v>Green</v>
      </c>
      <c r="T2641" t="str">
        <f t="shared" si="863"/>
        <v>Green</v>
      </c>
      <c r="U2641" t="str">
        <f t="shared" si="864"/>
        <v>Red</v>
      </c>
      <c r="V2641" t="str">
        <f t="shared" si="865"/>
        <v>Red</v>
      </c>
      <c r="W2641" t="str">
        <f t="shared" si="866"/>
        <v>Green</v>
      </c>
      <c r="X2641" t="str">
        <f t="shared" si="867"/>
        <v>Green</v>
      </c>
      <c r="Y2641" t="str">
        <f t="shared" si="868"/>
        <v>Green</v>
      </c>
      <c r="Z2641" t="str">
        <f t="shared" si="869"/>
        <v>Red</v>
      </c>
      <c r="AA2641" t="str">
        <f t="shared" si="870"/>
        <v>Green</v>
      </c>
      <c r="AB2641" t="str">
        <f t="shared" si="871"/>
        <v>Green</v>
      </c>
      <c r="AC2641" t="str">
        <f t="shared" si="872"/>
        <v>Red</v>
      </c>
      <c r="AD2641" t="str">
        <f t="shared" si="873"/>
        <v>Green</v>
      </c>
    </row>
    <row r="2642" spans="1:30" hidden="1" x14ac:dyDescent="0.3">
      <c r="A2642" t="str">
        <f t="shared" si="854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tr">
        <f t="shared" si="874"/>
        <v>30/07/2026</v>
      </c>
      <c r="M2642" s="23">
        <f t="shared" si="875"/>
        <v>0.45833333333333337</v>
      </c>
      <c r="N2642" t="str">
        <f t="shared" si="857"/>
        <v>1 - 1</v>
      </c>
      <c r="O2642" t="str">
        <f t="shared" si="858"/>
        <v>Red</v>
      </c>
      <c r="P2642" t="str">
        <f t="shared" si="859"/>
        <v>Green</v>
      </c>
      <c r="Q2642" t="str">
        <f t="shared" si="860"/>
        <v>Red</v>
      </c>
      <c r="R2642" t="str">
        <f t="shared" si="861"/>
        <v>Green</v>
      </c>
      <c r="S2642" t="str">
        <f t="shared" si="862"/>
        <v>Green</v>
      </c>
      <c r="T2642" t="str">
        <f t="shared" si="863"/>
        <v>Red</v>
      </c>
      <c r="U2642" t="str">
        <f t="shared" si="864"/>
        <v>Red</v>
      </c>
      <c r="V2642" t="str">
        <f t="shared" si="865"/>
        <v>Green</v>
      </c>
      <c r="W2642" t="str">
        <f t="shared" si="866"/>
        <v>Red</v>
      </c>
      <c r="X2642" t="str">
        <f t="shared" si="867"/>
        <v>Green</v>
      </c>
      <c r="Y2642" t="str">
        <f t="shared" si="868"/>
        <v>Green</v>
      </c>
      <c r="Z2642" t="str">
        <f t="shared" si="869"/>
        <v>Red</v>
      </c>
      <c r="AA2642" t="str">
        <f t="shared" si="870"/>
        <v>Green</v>
      </c>
      <c r="AB2642" t="str">
        <f t="shared" si="871"/>
        <v>Green</v>
      </c>
      <c r="AC2642" t="str">
        <f t="shared" si="872"/>
        <v>Green</v>
      </c>
      <c r="AD2642" t="str">
        <f t="shared" si="873"/>
        <v>Red</v>
      </c>
    </row>
    <row r="2643" spans="1:30" hidden="1" x14ac:dyDescent="0.3">
      <c r="A2643" t="str">
        <f t="shared" si="854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tr">
        <f t="shared" si="874"/>
        <v>30/07/2026</v>
      </c>
      <c r="M2643" s="23">
        <f t="shared" si="875"/>
        <v>0.45833333333333337</v>
      </c>
      <c r="N2643" t="str">
        <f t="shared" si="857"/>
        <v>0 - 1</v>
      </c>
      <c r="O2643" t="str">
        <f t="shared" si="858"/>
        <v>Red</v>
      </c>
      <c r="P2643" t="str">
        <f t="shared" si="859"/>
        <v>Red</v>
      </c>
      <c r="Q2643" t="str">
        <f t="shared" si="860"/>
        <v>Green</v>
      </c>
      <c r="R2643" t="str">
        <f t="shared" si="861"/>
        <v>Red</v>
      </c>
      <c r="S2643" t="str">
        <f t="shared" si="862"/>
        <v>Green</v>
      </c>
      <c r="T2643" t="str">
        <f t="shared" si="863"/>
        <v>Green</v>
      </c>
      <c r="U2643" t="str">
        <f t="shared" si="864"/>
        <v>Red</v>
      </c>
      <c r="V2643" t="str">
        <f t="shared" si="865"/>
        <v>Green</v>
      </c>
      <c r="W2643" t="str">
        <f t="shared" si="866"/>
        <v>Red</v>
      </c>
      <c r="X2643" t="str">
        <f t="shared" si="867"/>
        <v>Red</v>
      </c>
      <c r="Y2643" t="str">
        <f t="shared" si="868"/>
        <v>Red</v>
      </c>
      <c r="Z2643" t="str">
        <f t="shared" si="869"/>
        <v>Red</v>
      </c>
      <c r="AA2643" t="str">
        <f t="shared" si="870"/>
        <v>Green</v>
      </c>
      <c r="AB2643" t="str">
        <f t="shared" si="871"/>
        <v>Green</v>
      </c>
      <c r="AC2643" t="str">
        <f t="shared" si="872"/>
        <v>Red</v>
      </c>
      <c r="AD2643" t="str">
        <f t="shared" si="873"/>
        <v>Green</v>
      </c>
    </row>
    <row r="2644" spans="1:30" hidden="1" x14ac:dyDescent="0.3">
      <c r="A2644" t="str">
        <f t="shared" si="854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3717</v>
      </c>
      <c r="H2644">
        <v>0</v>
      </c>
      <c r="I2644">
        <v>0</v>
      </c>
      <c r="J2644">
        <v>2</v>
      </c>
      <c r="K2644">
        <v>1</v>
      </c>
      <c r="L2644" s="22" t="str">
        <f t="shared" si="874"/>
        <v>30/07/2026</v>
      </c>
      <c r="M2644" s="23">
        <f t="shared" si="875"/>
        <v>0.45833333333333337</v>
      </c>
      <c r="N2644" t="str">
        <f t="shared" si="857"/>
        <v>2 - 1</v>
      </c>
      <c r="O2644" t="str">
        <f t="shared" si="858"/>
        <v>Green</v>
      </c>
      <c r="P2644" t="str">
        <f t="shared" si="859"/>
        <v>Red</v>
      </c>
      <c r="Q2644" t="str">
        <f t="shared" si="860"/>
        <v>Red</v>
      </c>
      <c r="R2644" t="str">
        <f t="shared" si="861"/>
        <v>Green</v>
      </c>
      <c r="S2644" t="str">
        <f t="shared" si="862"/>
        <v>Red</v>
      </c>
      <c r="T2644" t="str">
        <f t="shared" si="863"/>
        <v>Green</v>
      </c>
      <c r="U2644" t="str">
        <f t="shared" si="864"/>
        <v>Red</v>
      </c>
      <c r="V2644" t="str">
        <f t="shared" si="865"/>
        <v>Green</v>
      </c>
      <c r="W2644" t="str">
        <f t="shared" si="866"/>
        <v>Red</v>
      </c>
      <c r="X2644" t="str">
        <f t="shared" si="867"/>
        <v>Red</v>
      </c>
      <c r="Y2644" t="str">
        <f t="shared" si="868"/>
        <v>Green</v>
      </c>
      <c r="Z2644" t="str">
        <f t="shared" si="869"/>
        <v>Green</v>
      </c>
      <c r="AA2644" t="str">
        <f t="shared" si="870"/>
        <v>Red</v>
      </c>
      <c r="AB2644" t="str">
        <f t="shared" si="871"/>
        <v>Green</v>
      </c>
      <c r="AC2644" t="str">
        <f t="shared" si="872"/>
        <v>Green</v>
      </c>
      <c r="AD2644" t="str">
        <f t="shared" si="873"/>
        <v>Red</v>
      </c>
    </row>
    <row r="2645" spans="1:30" hidden="1" x14ac:dyDescent="0.3">
      <c r="A2645" t="str">
        <f t="shared" si="854"/>
        <v>30/07/2026Al Markhiya SCAl Raed</v>
      </c>
      <c r="D2645" s="2">
        <v>46233</v>
      </c>
      <c r="E2645" s="3">
        <v>0.58333333333333337</v>
      </c>
      <c r="F2645" t="s">
        <v>4444</v>
      </c>
      <c r="G2645" t="s">
        <v>5327</v>
      </c>
      <c r="H2645">
        <v>0</v>
      </c>
      <c r="I2645">
        <v>0</v>
      </c>
      <c r="J2645">
        <v>1</v>
      </c>
      <c r="K2645">
        <v>0</v>
      </c>
      <c r="L2645" s="22" t="str">
        <f t="shared" si="874"/>
        <v>30/07/2026</v>
      </c>
      <c r="M2645" s="23">
        <f t="shared" si="875"/>
        <v>0.45833333333333337</v>
      </c>
      <c r="N2645" t="str">
        <f t="shared" si="857"/>
        <v>1 - 0</v>
      </c>
      <c r="O2645" t="str">
        <f t="shared" si="858"/>
        <v>Green</v>
      </c>
      <c r="P2645" t="str">
        <f t="shared" si="859"/>
        <v>Red</v>
      </c>
      <c r="Q2645" t="str">
        <f t="shared" si="860"/>
        <v>Red</v>
      </c>
      <c r="R2645" t="str">
        <f t="shared" si="861"/>
        <v>Green</v>
      </c>
      <c r="S2645" t="str">
        <f t="shared" si="862"/>
        <v>Red</v>
      </c>
      <c r="T2645" t="str">
        <f t="shared" si="863"/>
        <v>Green</v>
      </c>
      <c r="U2645" t="str">
        <f t="shared" si="864"/>
        <v>Red</v>
      </c>
      <c r="V2645" t="str">
        <f t="shared" si="865"/>
        <v>Green</v>
      </c>
      <c r="W2645" t="str">
        <f t="shared" si="866"/>
        <v>Red</v>
      </c>
      <c r="X2645" t="str">
        <f t="shared" si="867"/>
        <v>Red</v>
      </c>
      <c r="Y2645" t="str">
        <f t="shared" si="868"/>
        <v>Red</v>
      </c>
      <c r="Z2645" t="str">
        <f t="shared" si="869"/>
        <v>Red</v>
      </c>
      <c r="AA2645" t="str">
        <f t="shared" si="870"/>
        <v>Green</v>
      </c>
      <c r="AB2645" t="str">
        <f t="shared" si="871"/>
        <v>Green</v>
      </c>
      <c r="AC2645" t="str">
        <f t="shared" si="872"/>
        <v>Red</v>
      </c>
      <c r="AD2645" t="str">
        <f t="shared" si="873"/>
        <v>Green</v>
      </c>
    </row>
    <row r="2646" spans="1:30" hidden="1" x14ac:dyDescent="0.3">
      <c r="A2646" t="str">
        <f t="shared" si="854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3780</v>
      </c>
      <c r="H2646">
        <v>1</v>
      </c>
      <c r="I2646">
        <v>0</v>
      </c>
      <c r="J2646">
        <v>5</v>
      </c>
      <c r="K2646">
        <v>2</v>
      </c>
      <c r="L2646" s="22" t="str">
        <f t="shared" si="874"/>
        <v>30/07/2026</v>
      </c>
      <c r="M2646" s="23">
        <f t="shared" si="875"/>
        <v>0.45833333333333337</v>
      </c>
      <c r="N2646" t="str">
        <f t="shared" si="857"/>
        <v>5 - 2</v>
      </c>
      <c r="O2646" t="str">
        <f t="shared" si="858"/>
        <v>Green</v>
      </c>
      <c r="P2646" t="str">
        <f t="shared" si="859"/>
        <v>Red</v>
      </c>
      <c r="Q2646" t="str">
        <f t="shared" si="860"/>
        <v>Red</v>
      </c>
      <c r="R2646" t="str">
        <f t="shared" si="861"/>
        <v>Green</v>
      </c>
      <c r="S2646" t="str">
        <f t="shared" si="862"/>
        <v>Red</v>
      </c>
      <c r="T2646" t="str">
        <f t="shared" si="863"/>
        <v>Green</v>
      </c>
      <c r="U2646" t="str">
        <f t="shared" si="864"/>
        <v>Green</v>
      </c>
      <c r="V2646" t="str">
        <f t="shared" si="865"/>
        <v>Red</v>
      </c>
      <c r="W2646" t="str">
        <f t="shared" si="866"/>
        <v>Red</v>
      </c>
      <c r="X2646" t="str">
        <f t="shared" si="867"/>
        <v>Green</v>
      </c>
      <c r="Y2646" t="str">
        <f t="shared" si="868"/>
        <v>Green</v>
      </c>
      <c r="Z2646" t="str">
        <f t="shared" si="869"/>
        <v>Green</v>
      </c>
      <c r="AA2646" t="str">
        <f t="shared" si="870"/>
        <v>Red</v>
      </c>
      <c r="AB2646" t="str">
        <f t="shared" si="871"/>
        <v>Red</v>
      </c>
      <c r="AC2646" t="str">
        <f t="shared" si="872"/>
        <v>Green</v>
      </c>
      <c r="AD2646" t="str">
        <f t="shared" si="873"/>
        <v>Red</v>
      </c>
    </row>
    <row r="2647" spans="1:30" hidden="1" x14ac:dyDescent="0.3">
      <c r="A2647" t="str">
        <f t="shared" si="854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tr">
        <f t="shared" si="874"/>
        <v>30/07/2026</v>
      </c>
      <c r="M2647" s="23">
        <f t="shared" si="875"/>
        <v>0.5</v>
      </c>
      <c r="N2647" t="str">
        <f t="shared" si="857"/>
        <v>1 - 4</v>
      </c>
      <c r="O2647" t="str">
        <f t="shared" si="858"/>
        <v>Red</v>
      </c>
      <c r="P2647" t="str">
        <f t="shared" si="859"/>
        <v>Red</v>
      </c>
      <c r="Q2647" t="str">
        <f t="shared" si="860"/>
        <v>Green</v>
      </c>
      <c r="R2647" t="str">
        <f t="shared" si="861"/>
        <v>Red</v>
      </c>
      <c r="S2647" t="str">
        <f t="shared" si="862"/>
        <v>Green</v>
      </c>
      <c r="T2647" t="str">
        <f t="shared" si="863"/>
        <v>Green</v>
      </c>
      <c r="U2647" t="str">
        <f t="shared" si="864"/>
        <v>Red</v>
      </c>
      <c r="V2647" t="str">
        <f t="shared" si="865"/>
        <v>Green</v>
      </c>
      <c r="W2647" t="str">
        <f t="shared" si="866"/>
        <v>Red</v>
      </c>
      <c r="X2647" t="str">
        <f t="shared" si="867"/>
        <v>Red</v>
      </c>
      <c r="Y2647" t="str">
        <f t="shared" si="868"/>
        <v>Green</v>
      </c>
      <c r="Z2647" t="str">
        <f t="shared" si="869"/>
        <v>Green</v>
      </c>
      <c r="AA2647" t="str">
        <f t="shared" si="870"/>
        <v>Red</v>
      </c>
      <c r="AB2647" t="str">
        <f t="shared" si="871"/>
        <v>Red</v>
      </c>
      <c r="AC2647" t="str">
        <f t="shared" si="872"/>
        <v>Green</v>
      </c>
      <c r="AD2647" t="str">
        <f t="shared" si="873"/>
        <v>Red</v>
      </c>
    </row>
    <row r="2648" spans="1:30" hidden="1" x14ac:dyDescent="0.3">
      <c r="A2648" t="str">
        <f t="shared" si="854"/>
        <v>30/07/2026PFC TerduKattaqorgon</v>
      </c>
      <c r="D2648" s="2">
        <v>46233</v>
      </c>
      <c r="E2648" s="3">
        <v>0.625</v>
      </c>
      <c r="F2648" t="s">
        <v>2627</v>
      </c>
      <c r="G2648" t="s">
        <v>3719</v>
      </c>
      <c r="H2648">
        <v>0</v>
      </c>
      <c r="I2648">
        <v>0</v>
      </c>
      <c r="J2648">
        <v>0</v>
      </c>
      <c r="K2648">
        <v>2</v>
      </c>
      <c r="L2648" s="22" t="str">
        <f t="shared" si="874"/>
        <v>30/07/2026</v>
      </c>
      <c r="M2648" s="23">
        <f t="shared" si="875"/>
        <v>0.5</v>
      </c>
      <c r="N2648" t="str">
        <f t="shared" si="857"/>
        <v>0 - 2</v>
      </c>
      <c r="O2648" t="str">
        <f t="shared" si="858"/>
        <v>Red</v>
      </c>
      <c r="P2648" t="str">
        <f t="shared" si="859"/>
        <v>Red</v>
      </c>
      <c r="Q2648" t="str">
        <f t="shared" si="860"/>
        <v>Green</v>
      </c>
      <c r="R2648" t="str">
        <f t="shared" si="861"/>
        <v>Red</v>
      </c>
      <c r="S2648" t="str">
        <f t="shared" si="862"/>
        <v>Green</v>
      </c>
      <c r="T2648" t="str">
        <f t="shared" si="863"/>
        <v>Green</v>
      </c>
      <c r="U2648" t="str">
        <f t="shared" si="864"/>
        <v>Red</v>
      </c>
      <c r="V2648" t="str">
        <f t="shared" si="865"/>
        <v>Green</v>
      </c>
      <c r="W2648" t="str">
        <f t="shared" si="866"/>
        <v>Red</v>
      </c>
      <c r="X2648" t="str">
        <f t="shared" si="867"/>
        <v>Red</v>
      </c>
      <c r="Y2648" t="str">
        <f t="shared" si="868"/>
        <v>Green</v>
      </c>
      <c r="Z2648" t="str">
        <f t="shared" si="869"/>
        <v>Red</v>
      </c>
      <c r="AA2648" t="str">
        <f t="shared" si="870"/>
        <v>Green</v>
      </c>
      <c r="AB2648" t="str">
        <f t="shared" si="871"/>
        <v>Green</v>
      </c>
      <c r="AC2648" t="str">
        <f t="shared" si="872"/>
        <v>Red</v>
      </c>
      <c r="AD2648" t="str">
        <f t="shared" si="873"/>
        <v>Green</v>
      </c>
    </row>
    <row r="2649" spans="1:30" hidden="1" x14ac:dyDescent="0.3">
      <c r="A2649" t="str">
        <f t="shared" si="854"/>
        <v>30/07/2026Al Ahly CairoLa Viena</v>
      </c>
      <c r="D2649" s="2">
        <v>46233</v>
      </c>
      <c r="E2649" s="3">
        <v>0.625</v>
      </c>
      <c r="F2649" t="s">
        <v>5069</v>
      </c>
      <c r="G2649" t="s">
        <v>5328</v>
      </c>
      <c r="H2649">
        <v>0</v>
      </c>
      <c r="I2649">
        <v>0</v>
      </c>
      <c r="J2649">
        <v>7</v>
      </c>
      <c r="K2649">
        <v>1</v>
      </c>
      <c r="L2649" s="22" t="str">
        <f t="shared" si="874"/>
        <v>30/07/2026</v>
      </c>
      <c r="M2649" s="23">
        <f t="shared" si="875"/>
        <v>0.5</v>
      </c>
      <c r="N2649" t="str">
        <f t="shared" si="857"/>
        <v>7 - 1</v>
      </c>
      <c r="O2649" t="str">
        <f t="shared" si="858"/>
        <v>Green</v>
      </c>
      <c r="P2649" t="str">
        <f t="shared" si="859"/>
        <v>Red</v>
      </c>
      <c r="Q2649" t="str">
        <f t="shared" si="860"/>
        <v>Red</v>
      </c>
      <c r="R2649" t="str">
        <f t="shared" si="861"/>
        <v>Green</v>
      </c>
      <c r="S2649" t="str">
        <f t="shared" si="862"/>
        <v>Red</v>
      </c>
      <c r="T2649" t="str">
        <f t="shared" si="863"/>
        <v>Green</v>
      </c>
      <c r="U2649" t="str">
        <f t="shared" si="864"/>
        <v>Red</v>
      </c>
      <c r="V2649" t="str">
        <f t="shared" si="865"/>
        <v>Green</v>
      </c>
      <c r="W2649" t="str">
        <f t="shared" si="866"/>
        <v>Red</v>
      </c>
      <c r="X2649" t="str">
        <f t="shared" si="867"/>
        <v>Red</v>
      </c>
      <c r="Y2649" t="str">
        <f t="shared" si="868"/>
        <v>Green</v>
      </c>
      <c r="Z2649" t="str">
        <f t="shared" si="869"/>
        <v>Green</v>
      </c>
      <c r="AA2649" t="str">
        <f t="shared" si="870"/>
        <v>Red</v>
      </c>
      <c r="AB2649" t="str">
        <f t="shared" si="871"/>
        <v>Red</v>
      </c>
      <c r="AC2649" t="str">
        <f t="shared" si="872"/>
        <v>Green</v>
      </c>
      <c r="AD2649" t="str">
        <f t="shared" si="873"/>
        <v>Red</v>
      </c>
    </row>
    <row r="2650" spans="1:30" hidden="1" x14ac:dyDescent="0.3">
      <c r="A2650" t="str">
        <f t="shared" si="854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5329</v>
      </c>
      <c r="H2650">
        <v>1</v>
      </c>
      <c r="I2650">
        <v>0</v>
      </c>
      <c r="J2650">
        <v>3</v>
      </c>
      <c r="K2650">
        <v>0</v>
      </c>
      <c r="L2650" s="22" t="str">
        <f t="shared" si="874"/>
        <v>30/07/2026</v>
      </c>
      <c r="M2650" s="23">
        <f t="shared" si="875"/>
        <v>0.5</v>
      </c>
      <c r="N2650" t="str">
        <f t="shared" si="857"/>
        <v>3 - 0</v>
      </c>
      <c r="O2650" t="str">
        <f t="shared" si="858"/>
        <v>Green</v>
      </c>
      <c r="P2650" t="str">
        <f t="shared" si="859"/>
        <v>Red</v>
      </c>
      <c r="Q2650" t="str">
        <f t="shared" si="860"/>
        <v>Red</v>
      </c>
      <c r="R2650" t="str">
        <f t="shared" si="861"/>
        <v>Green</v>
      </c>
      <c r="S2650" t="str">
        <f t="shared" si="862"/>
        <v>Red</v>
      </c>
      <c r="T2650" t="str">
        <f t="shared" si="863"/>
        <v>Green</v>
      </c>
      <c r="U2650" t="str">
        <f t="shared" si="864"/>
        <v>Green</v>
      </c>
      <c r="V2650" t="str">
        <f t="shared" si="865"/>
        <v>Red</v>
      </c>
      <c r="W2650" t="str">
        <f t="shared" si="866"/>
        <v>Red</v>
      </c>
      <c r="X2650" t="str">
        <f t="shared" si="867"/>
        <v>Green</v>
      </c>
      <c r="Y2650" t="str">
        <f t="shared" si="868"/>
        <v>Green</v>
      </c>
      <c r="Z2650" t="str">
        <f t="shared" si="869"/>
        <v>Green</v>
      </c>
      <c r="AA2650" t="str">
        <f t="shared" si="870"/>
        <v>Red</v>
      </c>
      <c r="AB2650" t="str">
        <f t="shared" si="871"/>
        <v>Green</v>
      </c>
      <c r="AC2650" t="str">
        <f t="shared" si="872"/>
        <v>Red</v>
      </c>
      <c r="AD2650" t="str">
        <f t="shared" si="873"/>
        <v>Green</v>
      </c>
    </row>
    <row r="2651" spans="1:30" hidden="1" x14ac:dyDescent="0.3">
      <c r="A2651" t="str">
        <f t="shared" si="854"/>
        <v>30/07/2026ParmaUS Arezzo</v>
      </c>
      <c r="D2651" s="2">
        <v>46233</v>
      </c>
      <c r="E2651" s="3">
        <v>0.625</v>
      </c>
      <c r="F2651" t="s">
        <v>4002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tr">
        <f t="shared" si="874"/>
        <v>30/07/2026</v>
      </c>
      <c r="M2651" s="23">
        <f t="shared" si="875"/>
        <v>0.5</v>
      </c>
      <c r="N2651" t="str">
        <f t="shared" si="857"/>
        <v>1 - 1</v>
      </c>
      <c r="O2651" t="str">
        <f t="shared" si="858"/>
        <v>Red</v>
      </c>
      <c r="P2651" t="str">
        <f t="shared" si="859"/>
        <v>Green</v>
      </c>
      <c r="Q2651" t="str">
        <f t="shared" si="860"/>
        <v>Red</v>
      </c>
      <c r="R2651" t="str">
        <f t="shared" si="861"/>
        <v>Green</v>
      </c>
      <c r="S2651" t="str">
        <f t="shared" si="862"/>
        <v>Green</v>
      </c>
      <c r="T2651" t="str">
        <f t="shared" si="863"/>
        <v>Red</v>
      </c>
      <c r="U2651" t="str">
        <f t="shared" si="864"/>
        <v>Red</v>
      </c>
      <c r="V2651" t="str">
        <f t="shared" si="865"/>
        <v>Green</v>
      </c>
      <c r="W2651" t="str">
        <f t="shared" si="866"/>
        <v>Red</v>
      </c>
      <c r="X2651" t="str">
        <f t="shared" si="867"/>
        <v>Green</v>
      </c>
      <c r="Y2651" t="str">
        <f t="shared" si="868"/>
        <v>Green</v>
      </c>
      <c r="Z2651" t="str">
        <f t="shared" si="869"/>
        <v>Red</v>
      </c>
      <c r="AA2651" t="str">
        <f t="shared" si="870"/>
        <v>Green</v>
      </c>
      <c r="AB2651" t="str">
        <f t="shared" si="871"/>
        <v>Green</v>
      </c>
      <c r="AC2651" t="str">
        <f t="shared" si="872"/>
        <v>Green</v>
      </c>
      <c r="AD2651" t="str">
        <f t="shared" si="873"/>
        <v>Red</v>
      </c>
    </row>
    <row r="2652" spans="1:30" hidden="1" x14ac:dyDescent="0.3">
      <c r="A2652" t="str">
        <f t="shared" si="854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tr">
        <f t="shared" si="874"/>
        <v>30/07/2026</v>
      </c>
      <c r="M2652" s="23">
        <f t="shared" si="875"/>
        <v>0.52083333333333337</v>
      </c>
      <c r="N2652" t="str">
        <f t="shared" si="857"/>
        <v>1 - 0</v>
      </c>
      <c r="O2652" t="str">
        <f t="shared" si="858"/>
        <v>Green</v>
      </c>
      <c r="P2652" t="str">
        <f t="shared" si="859"/>
        <v>Red</v>
      </c>
      <c r="Q2652" t="str">
        <f t="shared" si="860"/>
        <v>Red</v>
      </c>
      <c r="R2652" t="str">
        <f t="shared" si="861"/>
        <v>Green</v>
      </c>
      <c r="S2652" t="str">
        <f t="shared" si="862"/>
        <v>Red</v>
      </c>
      <c r="T2652" t="str">
        <f t="shared" si="863"/>
        <v>Green</v>
      </c>
      <c r="U2652" t="str">
        <f t="shared" si="864"/>
        <v>Red</v>
      </c>
      <c r="V2652" t="str">
        <f t="shared" si="865"/>
        <v>Green</v>
      </c>
      <c r="W2652" t="str">
        <f t="shared" si="866"/>
        <v>Red</v>
      </c>
      <c r="X2652" t="str">
        <f t="shared" si="867"/>
        <v>Red</v>
      </c>
      <c r="Y2652" t="str">
        <f t="shared" si="868"/>
        <v>Red</v>
      </c>
      <c r="Z2652" t="str">
        <f t="shared" si="869"/>
        <v>Red</v>
      </c>
      <c r="AA2652" t="str">
        <f t="shared" si="870"/>
        <v>Green</v>
      </c>
      <c r="AB2652" t="str">
        <f t="shared" si="871"/>
        <v>Green</v>
      </c>
      <c r="AC2652" t="str">
        <f t="shared" si="872"/>
        <v>Red</v>
      </c>
      <c r="AD2652" t="str">
        <f t="shared" si="873"/>
        <v>Green</v>
      </c>
    </row>
    <row r="2653" spans="1:30" hidden="1" x14ac:dyDescent="0.3">
      <c r="A2653" t="str">
        <f t="shared" si="854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5330</v>
      </c>
      <c r="H2653">
        <v>0</v>
      </c>
      <c r="I2653">
        <v>0</v>
      </c>
      <c r="J2653">
        <v>4</v>
      </c>
      <c r="K2653">
        <v>1</v>
      </c>
      <c r="L2653" s="22" t="str">
        <f t="shared" si="874"/>
        <v>30/07/2026</v>
      </c>
      <c r="M2653" s="23">
        <f t="shared" si="875"/>
        <v>0.52083333333333337</v>
      </c>
      <c r="N2653" t="str">
        <f t="shared" si="857"/>
        <v>4 - 1</v>
      </c>
      <c r="O2653" t="str">
        <f t="shared" si="858"/>
        <v>Green</v>
      </c>
      <c r="P2653" t="str">
        <f t="shared" si="859"/>
        <v>Red</v>
      </c>
      <c r="Q2653" t="str">
        <f t="shared" si="860"/>
        <v>Red</v>
      </c>
      <c r="R2653" t="str">
        <f t="shared" si="861"/>
        <v>Green</v>
      </c>
      <c r="S2653" t="str">
        <f t="shared" si="862"/>
        <v>Red</v>
      </c>
      <c r="T2653" t="str">
        <f t="shared" si="863"/>
        <v>Green</v>
      </c>
      <c r="U2653" t="str">
        <f t="shared" si="864"/>
        <v>Red</v>
      </c>
      <c r="V2653" t="str">
        <f t="shared" si="865"/>
        <v>Green</v>
      </c>
      <c r="W2653" t="str">
        <f t="shared" si="866"/>
        <v>Red</v>
      </c>
      <c r="X2653" t="str">
        <f t="shared" si="867"/>
        <v>Red</v>
      </c>
      <c r="Y2653" t="str">
        <f t="shared" si="868"/>
        <v>Green</v>
      </c>
      <c r="Z2653" t="str">
        <f t="shared" si="869"/>
        <v>Green</v>
      </c>
      <c r="AA2653" t="str">
        <f t="shared" si="870"/>
        <v>Red</v>
      </c>
      <c r="AB2653" t="str">
        <f t="shared" si="871"/>
        <v>Red</v>
      </c>
      <c r="AC2653" t="str">
        <f t="shared" si="872"/>
        <v>Green</v>
      </c>
      <c r="AD2653" t="str">
        <f t="shared" si="873"/>
        <v>Red</v>
      </c>
    </row>
    <row r="2654" spans="1:30" hidden="1" x14ac:dyDescent="0.3">
      <c r="A2654" t="str">
        <f t="shared" si="854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tr">
        <f t="shared" si="874"/>
        <v>30/07/2026</v>
      </c>
      <c r="M2654" s="23">
        <f t="shared" si="875"/>
        <v>0.52083333333333337</v>
      </c>
      <c r="N2654" t="str">
        <f t="shared" si="857"/>
        <v>2 - 1</v>
      </c>
      <c r="O2654" t="str">
        <f t="shared" si="858"/>
        <v>Green</v>
      </c>
      <c r="P2654" t="str">
        <f t="shared" si="859"/>
        <v>Red</v>
      </c>
      <c r="Q2654" t="str">
        <f t="shared" si="860"/>
        <v>Red</v>
      </c>
      <c r="R2654" t="str">
        <f t="shared" si="861"/>
        <v>Green</v>
      </c>
      <c r="S2654" t="str">
        <f t="shared" si="862"/>
        <v>Red</v>
      </c>
      <c r="T2654" t="str">
        <f t="shared" si="863"/>
        <v>Green</v>
      </c>
      <c r="U2654" t="str">
        <f t="shared" si="864"/>
        <v>Red</v>
      </c>
      <c r="V2654" t="str">
        <f t="shared" si="865"/>
        <v>Green</v>
      </c>
      <c r="W2654" t="str">
        <f t="shared" si="866"/>
        <v>Red</v>
      </c>
      <c r="X2654" t="str">
        <f t="shared" si="867"/>
        <v>Red</v>
      </c>
      <c r="Y2654" t="str">
        <f t="shared" si="868"/>
        <v>Green</v>
      </c>
      <c r="Z2654" t="str">
        <f t="shared" si="869"/>
        <v>Green</v>
      </c>
      <c r="AA2654" t="str">
        <f t="shared" si="870"/>
        <v>Red</v>
      </c>
      <c r="AB2654" t="str">
        <f t="shared" si="871"/>
        <v>Green</v>
      </c>
      <c r="AC2654" t="str">
        <f t="shared" si="872"/>
        <v>Green</v>
      </c>
      <c r="AD2654" t="str">
        <f t="shared" si="873"/>
        <v>Red</v>
      </c>
    </row>
    <row r="2655" spans="1:30" hidden="1" x14ac:dyDescent="0.3">
      <c r="A2655" t="str">
        <f t="shared" si="854"/>
        <v>30/07/2026USD CavesePolisportiva Sarnese</v>
      </c>
      <c r="D2655" s="2">
        <v>46233</v>
      </c>
      <c r="E2655" s="3">
        <v>0.64583333333333337</v>
      </c>
      <c r="F2655" t="s">
        <v>5331</v>
      </c>
      <c r="G2655" t="s">
        <v>5332</v>
      </c>
      <c r="H2655">
        <v>1</v>
      </c>
      <c r="I2655">
        <v>0</v>
      </c>
      <c r="J2655">
        <v>1</v>
      </c>
      <c r="K2655">
        <v>0</v>
      </c>
      <c r="L2655" s="22" t="str">
        <f t="shared" si="874"/>
        <v>30/07/2026</v>
      </c>
      <c r="M2655" s="23">
        <f t="shared" si="875"/>
        <v>0.52083333333333337</v>
      </c>
      <c r="N2655" t="str">
        <f t="shared" si="857"/>
        <v>1 - 0</v>
      </c>
      <c r="O2655" t="str">
        <f t="shared" si="858"/>
        <v>Green</v>
      </c>
      <c r="P2655" t="str">
        <f t="shared" si="859"/>
        <v>Red</v>
      </c>
      <c r="Q2655" t="str">
        <f t="shared" si="860"/>
        <v>Red</v>
      </c>
      <c r="R2655" t="str">
        <f t="shared" si="861"/>
        <v>Green</v>
      </c>
      <c r="S2655" t="str">
        <f t="shared" si="862"/>
        <v>Red</v>
      </c>
      <c r="T2655" t="str">
        <f t="shared" si="863"/>
        <v>Green</v>
      </c>
      <c r="U2655" t="str">
        <f t="shared" si="864"/>
        <v>Green</v>
      </c>
      <c r="V2655" t="str">
        <f t="shared" si="865"/>
        <v>Red</v>
      </c>
      <c r="W2655" t="str">
        <f t="shared" si="866"/>
        <v>Red</v>
      </c>
      <c r="X2655" t="str">
        <f t="shared" si="867"/>
        <v>Green</v>
      </c>
      <c r="Y2655" t="str">
        <f t="shared" si="868"/>
        <v>Red</v>
      </c>
      <c r="Z2655" t="str">
        <f t="shared" si="869"/>
        <v>Red</v>
      </c>
      <c r="AA2655" t="str">
        <f t="shared" si="870"/>
        <v>Green</v>
      </c>
      <c r="AB2655" t="str">
        <f t="shared" si="871"/>
        <v>Green</v>
      </c>
      <c r="AC2655" t="str">
        <f t="shared" si="872"/>
        <v>Red</v>
      </c>
      <c r="AD2655" t="str">
        <f t="shared" si="873"/>
        <v>Green</v>
      </c>
    </row>
    <row r="2656" spans="1:30" hidden="1" x14ac:dyDescent="0.3">
      <c r="A2656" t="str">
        <f t="shared" si="854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tr">
        <f t="shared" si="874"/>
        <v>30/07/2026</v>
      </c>
      <c r="M2656" s="23">
        <f t="shared" si="875"/>
        <v>0.54166666666666663</v>
      </c>
      <c r="N2656" t="str">
        <f t="shared" si="857"/>
        <v>1 - 0</v>
      </c>
      <c r="O2656" t="str">
        <f t="shared" si="858"/>
        <v>Green</v>
      </c>
      <c r="P2656" t="str">
        <f t="shared" si="859"/>
        <v>Red</v>
      </c>
      <c r="Q2656" t="str">
        <f t="shared" si="860"/>
        <v>Red</v>
      </c>
      <c r="R2656" t="str">
        <f t="shared" si="861"/>
        <v>Green</v>
      </c>
      <c r="S2656" t="str">
        <f t="shared" si="862"/>
        <v>Red</v>
      </c>
      <c r="T2656" t="str">
        <f t="shared" si="863"/>
        <v>Green</v>
      </c>
      <c r="U2656" t="str">
        <f t="shared" si="864"/>
        <v>Green</v>
      </c>
      <c r="V2656" t="str">
        <f t="shared" si="865"/>
        <v>Red</v>
      </c>
      <c r="W2656" t="str">
        <f t="shared" si="866"/>
        <v>Red</v>
      </c>
      <c r="X2656" t="str">
        <f t="shared" si="867"/>
        <v>Green</v>
      </c>
      <c r="Y2656" t="str">
        <f t="shared" si="868"/>
        <v>Red</v>
      </c>
      <c r="Z2656" t="str">
        <f t="shared" si="869"/>
        <v>Red</v>
      </c>
      <c r="AA2656" t="str">
        <f t="shared" si="870"/>
        <v>Green</v>
      </c>
      <c r="AB2656" t="str">
        <f t="shared" si="871"/>
        <v>Green</v>
      </c>
      <c r="AC2656" t="str">
        <f t="shared" si="872"/>
        <v>Red</v>
      </c>
      <c r="AD2656" t="str">
        <f t="shared" si="873"/>
        <v>Green</v>
      </c>
    </row>
    <row r="2657" spans="1:30" hidden="1" x14ac:dyDescent="0.3">
      <c r="A2657" t="str">
        <f t="shared" si="854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tr">
        <f t="shared" si="874"/>
        <v>30/07/2026</v>
      </c>
      <c r="M2657" s="23">
        <f t="shared" si="875"/>
        <v>0.54166666666666663</v>
      </c>
      <c r="N2657" t="str">
        <f t="shared" si="857"/>
        <v>2 - 0</v>
      </c>
      <c r="O2657" t="str">
        <f t="shared" si="858"/>
        <v>Green</v>
      </c>
      <c r="P2657" t="str">
        <f t="shared" si="859"/>
        <v>Red</v>
      </c>
      <c r="Q2657" t="str">
        <f t="shared" si="860"/>
        <v>Red</v>
      </c>
      <c r="R2657" t="str">
        <f t="shared" si="861"/>
        <v>Green</v>
      </c>
      <c r="S2657" t="str">
        <f t="shared" si="862"/>
        <v>Red</v>
      </c>
      <c r="T2657" t="str">
        <f t="shared" si="863"/>
        <v>Green</v>
      </c>
      <c r="U2657" t="str">
        <f t="shared" si="864"/>
        <v>Green</v>
      </c>
      <c r="V2657" t="str">
        <f t="shared" si="865"/>
        <v>Red</v>
      </c>
      <c r="W2657" t="str">
        <f t="shared" si="866"/>
        <v>Red</v>
      </c>
      <c r="X2657" t="str">
        <f t="shared" si="867"/>
        <v>Green</v>
      </c>
      <c r="Y2657" t="str">
        <f t="shared" si="868"/>
        <v>Green</v>
      </c>
      <c r="Z2657" t="str">
        <f t="shared" si="869"/>
        <v>Red</v>
      </c>
      <c r="AA2657" t="str">
        <f t="shared" si="870"/>
        <v>Green</v>
      </c>
      <c r="AB2657" t="str">
        <f t="shared" si="871"/>
        <v>Green</v>
      </c>
      <c r="AC2657" t="str">
        <f t="shared" si="872"/>
        <v>Red</v>
      </c>
      <c r="AD2657" t="str">
        <f t="shared" si="873"/>
        <v>Green</v>
      </c>
    </row>
    <row r="2658" spans="1:30" hidden="1" x14ac:dyDescent="0.3">
      <c r="A2658" t="str">
        <f t="shared" si="854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tr">
        <f t="shared" si="874"/>
        <v>30/07/2026</v>
      </c>
      <c r="M2658" s="23">
        <f t="shared" si="875"/>
        <v>0.54166666666666663</v>
      </c>
      <c r="N2658" t="str">
        <f t="shared" si="857"/>
        <v>2 - 1</v>
      </c>
      <c r="O2658" t="str">
        <f t="shared" si="858"/>
        <v>Green</v>
      </c>
      <c r="P2658" t="str">
        <f t="shared" si="859"/>
        <v>Red</v>
      </c>
      <c r="Q2658" t="str">
        <f t="shared" si="860"/>
        <v>Red</v>
      </c>
      <c r="R2658" t="str">
        <f t="shared" si="861"/>
        <v>Green</v>
      </c>
      <c r="S2658" t="str">
        <f t="shared" si="862"/>
        <v>Red</v>
      </c>
      <c r="T2658" t="str">
        <f t="shared" si="863"/>
        <v>Green</v>
      </c>
      <c r="U2658" t="str">
        <f t="shared" si="864"/>
        <v>Green</v>
      </c>
      <c r="V2658" t="str">
        <f t="shared" si="865"/>
        <v>Red</v>
      </c>
      <c r="W2658" t="str">
        <f t="shared" si="866"/>
        <v>Red</v>
      </c>
      <c r="X2658" t="str">
        <f t="shared" si="867"/>
        <v>Green</v>
      </c>
      <c r="Y2658" t="str">
        <f t="shared" si="868"/>
        <v>Green</v>
      </c>
      <c r="Z2658" t="str">
        <f t="shared" si="869"/>
        <v>Green</v>
      </c>
      <c r="AA2658" t="str">
        <f t="shared" si="870"/>
        <v>Red</v>
      </c>
      <c r="AB2658" t="str">
        <f t="shared" si="871"/>
        <v>Green</v>
      </c>
      <c r="AC2658" t="str">
        <f t="shared" si="872"/>
        <v>Green</v>
      </c>
      <c r="AD2658" t="str">
        <f t="shared" si="873"/>
        <v>Red</v>
      </c>
    </row>
    <row r="2659" spans="1:30" hidden="1" x14ac:dyDescent="0.3">
      <c r="A2659" t="str">
        <f t="shared" si="854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tr">
        <f t="shared" si="874"/>
        <v>30/07/2026</v>
      </c>
      <c r="M2659" s="23">
        <f t="shared" si="875"/>
        <v>0.54166666666666663</v>
      </c>
      <c r="N2659" t="str">
        <f t="shared" si="857"/>
        <v>4 - 1</v>
      </c>
      <c r="O2659" t="str">
        <f t="shared" si="858"/>
        <v>Green</v>
      </c>
      <c r="P2659" t="str">
        <f t="shared" si="859"/>
        <v>Red</v>
      </c>
      <c r="Q2659" t="str">
        <f t="shared" si="860"/>
        <v>Red</v>
      </c>
      <c r="R2659" t="str">
        <f t="shared" si="861"/>
        <v>Green</v>
      </c>
      <c r="S2659" t="str">
        <f t="shared" si="862"/>
        <v>Red</v>
      </c>
      <c r="T2659" t="str">
        <f t="shared" si="863"/>
        <v>Green</v>
      </c>
      <c r="U2659" t="str">
        <f t="shared" si="864"/>
        <v>Green</v>
      </c>
      <c r="V2659" t="str">
        <f t="shared" si="865"/>
        <v>Red</v>
      </c>
      <c r="W2659" t="str">
        <f t="shared" si="866"/>
        <v>Red</v>
      </c>
      <c r="X2659" t="str">
        <f t="shared" si="867"/>
        <v>Green</v>
      </c>
      <c r="Y2659" t="str">
        <f t="shared" si="868"/>
        <v>Green</v>
      </c>
      <c r="Z2659" t="str">
        <f t="shared" si="869"/>
        <v>Green</v>
      </c>
      <c r="AA2659" t="str">
        <f t="shared" si="870"/>
        <v>Red</v>
      </c>
      <c r="AB2659" t="str">
        <f t="shared" si="871"/>
        <v>Red</v>
      </c>
      <c r="AC2659" t="str">
        <f t="shared" si="872"/>
        <v>Green</v>
      </c>
      <c r="AD2659" t="str">
        <f t="shared" si="873"/>
        <v>Red</v>
      </c>
    </row>
    <row r="2660" spans="1:30" hidden="1" x14ac:dyDescent="0.3">
      <c r="A2660" t="str">
        <f t="shared" si="854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tr">
        <f t="shared" si="874"/>
        <v>30/07/2026</v>
      </c>
      <c r="M2660" s="23">
        <f t="shared" si="875"/>
        <v>0.54166666666666663</v>
      </c>
      <c r="N2660" t="str">
        <f t="shared" si="857"/>
        <v>2 - 1</v>
      </c>
      <c r="O2660" t="str">
        <f t="shared" si="858"/>
        <v>Green</v>
      </c>
      <c r="P2660" t="str">
        <f t="shared" si="859"/>
        <v>Red</v>
      </c>
      <c r="Q2660" t="str">
        <f t="shared" si="860"/>
        <v>Red</v>
      </c>
      <c r="R2660" t="str">
        <f t="shared" si="861"/>
        <v>Green</v>
      </c>
      <c r="S2660" t="str">
        <f t="shared" si="862"/>
        <v>Red</v>
      </c>
      <c r="T2660" t="str">
        <f t="shared" si="863"/>
        <v>Green</v>
      </c>
      <c r="U2660" t="str">
        <f t="shared" si="864"/>
        <v>Red</v>
      </c>
      <c r="V2660" t="str">
        <f t="shared" si="865"/>
        <v>Green</v>
      </c>
      <c r="W2660" t="str">
        <f t="shared" si="866"/>
        <v>Red</v>
      </c>
      <c r="X2660" t="str">
        <f t="shared" si="867"/>
        <v>Red</v>
      </c>
      <c r="Y2660" t="str">
        <f t="shared" si="868"/>
        <v>Green</v>
      </c>
      <c r="Z2660" t="str">
        <f t="shared" si="869"/>
        <v>Green</v>
      </c>
      <c r="AA2660" t="str">
        <f t="shared" si="870"/>
        <v>Red</v>
      </c>
      <c r="AB2660" t="str">
        <f t="shared" si="871"/>
        <v>Green</v>
      </c>
      <c r="AC2660" t="str">
        <f t="shared" si="872"/>
        <v>Green</v>
      </c>
      <c r="AD2660" t="str">
        <f t="shared" si="873"/>
        <v>Red</v>
      </c>
    </row>
    <row r="2661" spans="1:30" hidden="1" x14ac:dyDescent="0.3">
      <c r="A2661" t="str">
        <f t="shared" si="854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tr">
        <f t="shared" si="874"/>
        <v>30/07/2026</v>
      </c>
      <c r="M2661" s="23">
        <f t="shared" si="875"/>
        <v>0.54166666666666663</v>
      </c>
      <c r="N2661" t="str">
        <f t="shared" si="857"/>
        <v>2 - 0</v>
      </c>
      <c r="O2661" t="str">
        <f t="shared" si="858"/>
        <v>Green</v>
      </c>
      <c r="P2661" t="str">
        <f t="shared" si="859"/>
        <v>Red</v>
      </c>
      <c r="Q2661" t="str">
        <f t="shared" si="860"/>
        <v>Red</v>
      </c>
      <c r="R2661" t="str">
        <f t="shared" si="861"/>
        <v>Green</v>
      </c>
      <c r="S2661" t="str">
        <f t="shared" si="862"/>
        <v>Red</v>
      </c>
      <c r="T2661" t="str">
        <f t="shared" si="863"/>
        <v>Green</v>
      </c>
      <c r="U2661" t="str">
        <f t="shared" si="864"/>
        <v>Green</v>
      </c>
      <c r="V2661" t="str">
        <f t="shared" si="865"/>
        <v>Red</v>
      </c>
      <c r="W2661" t="str">
        <f t="shared" si="866"/>
        <v>Red</v>
      </c>
      <c r="X2661" t="str">
        <f t="shared" si="867"/>
        <v>Green</v>
      </c>
      <c r="Y2661" t="str">
        <f t="shared" si="868"/>
        <v>Green</v>
      </c>
      <c r="Z2661" t="str">
        <f t="shared" si="869"/>
        <v>Red</v>
      </c>
      <c r="AA2661" t="str">
        <f t="shared" si="870"/>
        <v>Green</v>
      </c>
      <c r="AB2661" t="str">
        <f t="shared" si="871"/>
        <v>Green</v>
      </c>
      <c r="AC2661" t="str">
        <f t="shared" si="872"/>
        <v>Red</v>
      </c>
      <c r="AD2661" t="str">
        <f t="shared" si="873"/>
        <v>Green</v>
      </c>
    </row>
    <row r="2662" spans="1:30" hidden="1" x14ac:dyDescent="0.3">
      <c r="A2662" t="str">
        <f t="shared" si="854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tr">
        <f t="shared" si="874"/>
        <v>30/07/2026</v>
      </c>
      <c r="M2662" s="23">
        <f t="shared" si="875"/>
        <v>0.54166666666666663</v>
      </c>
      <c r="N2662" t="str">
        <f t="shared" si="857"/>
        <v>2 - 1</v>
      </c>
      <c r="O2662" t="str">
        <f t="shared" si="858"/>
        <v>Green</v>
      </c>
      <c r="P2662" t="str">
        <f t="shared" si="859"/>
        <v>Red</v>
      </c>
      <c r="Q2662" t="str">
        <f t="shared" si="860"/>
        <v>Red</v>
      </c>
      <c r="R2662" t="str">
        <f t="shared" si="861"/>
        <v>Green</v>
      </c>
      <c r="S2662" t="str">
        <f t="shared" si="862"/>
        <v>Red</v>
      </c>
      <c r="T2662" t="str">
        <f t="shared" si="863"/>
        <v>Green</v>
      </c>
      <c r="U2662" t="str">
        <f t="shared" si="864"/>
        <v>Red</v>
      </c>
      <c r="V2662" t="str">
        <f t="shared" si="865"/>
        <v>Red</v>
      </c>
      <c r="W2662" t="str">
        <f t="shared" si="866"/>
        <v>Green</v>
      </c>
      <c r="X2662" t="str">
        <f t="shared" si="867"/>
        <v>Green</v>
      </c>
      <c r="Y2662" t="str">
        <f t="shared" si="868"/>
        <v>Green</v>
      </c>
      <c r="Z2662" t="str">
        <f t="shared" si="869"/>
        <v>Green</v>
      </c>
      <c r="AA2662" t="str">
        <f t="shared" si="870"/>
        <v>Red</v>
      </c>
      <c r="AB2662" t="str">
        <f t="shared" si="871"/>
        <v>Green</v>
      </c>
      <c r="AC2662" t="str">
        <f t="shared" si="872"/>
        <v>Green</v>
      </c>
      <c r="AD2662" t="str">
        <f t="shared" si="873"/>
        <v>Red</v>
      </c>
    </row>
    <row r="2663" spans="1:30" hidden="1" x14ac:dyDescent="0.3">
      <c r="A2663" t="str">
        <f t="shared" si="854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tr">
        <f t="shared" si="874"/>
        <v>30/07/2026</v>
      </c>
      <c r="M2663" s="23">
        <f t="shared" si="875"/>
        <v>0.54166666666666663</v>
      </c>
      <c r="N2663" t="str">
        <f t="shared" si="857"/>
        <v>0 - 0</v>
      </c>
      <c r="O2663" t="str">
        <f t="shared" si="858"/>
        <v>Red</v>
      </c>
      <c r="P2663" t="str">
        <f t="shared" si="859"/>
        <v>Green</v>
      </c>
      <c r="Q2663" t="str">
        <f t="shared" si="860"/>
        <v>Red</v>
      </c>
      <c r="R2663" t="str">
        <f t="shared" si="861"/>
        <v>Green</v>
      </c>
      <c r="S2663" t="str">
        <f t="shared" si="862"/>
        <v>Green</v>
      </c>
      <c r="T2663" t="str">
        <f t="shared" si="863"/>
        <v>Red</v>
      </c>
      <c r="U2663" t="str">
        <f t="shared" si="864"/>
        <v>Red</v>
      </c>
      <c r="V2663" t="str">
        <f t="shared" si="865"/>
        <v>Green</v>
      </c>
      <c r="W2663" t="str">
        <f t="shared" si="866"/>
        <v>Red</v>
      </c>
      <c r="X2663" t="str">
        <f t="shared" si="867"/>
        <v>Red</v>
      </c>
      <c r="Y2663" t="str">
        <f t="shared" si="868"/>
        <v>Red</v>
      </c>
      <c r="Z2663" t="str">
        <f t="shared" si="869"/>
        <v>Red</v>
      </c>
      <c r="AA2663" t="str">
        <f t="shared" si="870"/>
        <v>Green</v>
      </c>
      <c r="AB2663" t="str">
        <f t="shared" si="871"/>
        <v>Green</v>
      </c>
      <c r="AC2663" t="str">
        <f t="shared" si="872"/>
        <v>Red</v>
      </c>
      <c r="AD2663" t="str">
        <f t="shared" si="873"/>
        <v>Green</v>
      </c>
    </row>
    <row r="2664" spans="1:30" hidden="1" x14ac:dyDescent="0.3">
      <c r="A2664" t="str">
        <f t="shared" si="854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tr">
        <f t="shared" si="874"/>
        <v>30/07/2026</v>
      </c>
      <c r="M2664" s="23">
        <f t="shared" si="875"/>
        <v>0.54166666666666663</v>
      </c>
      <c r="N2664" t="str">
        <f t="shared" si="857"/>
        <v>1 - 1</v>
      </c>
      <c r="O2664" t="str">
        <f t="shared" si="858"/>
        <v>Red</v>
      </c>
      <c r="P2664" t="str">
        <f t="shared" si="859"/>
        <v>Green</v>
      </c>
      <c r="Q2664" t="str">
        <f t="shared" si="860"/>
        <v>Red</v>
      </c>
      <c r="R2664" t="str">
        <f t="shared" si="861"/>
        <v>Green</v>
      </c>
      <c r="S2664" t="str">
        <f t="shared" si="862"/>
        <v>Green</v>
      </c>
      <c r="T2664" t="str">
        <f t="shared" si="863"/>
        <v>Red</v>
      </c>
      <c r="U2664" t="str">
        <f t="shared" si="864"/>
        <v>Green</v>
      </c>
      <c r="V2664" t="str">
        <f t="shared" si="865"/>
        <v>Red</v>
      </c>
      <c r="W2664" t="str">
        <f t="shared" si="866"/>
        <v>Red</v>
      </c>
      <c r="X2664" t="str">
        <f t="shared" si="867"/>
        <v>Green</v>
      </c>
      <c r="Y2664" t="str">
        <f t="shared" si="868"/>
        <v>Green</v>
      </c>
      <c r="Z2664" t="str">
        <f t="shared" si="869"/>
        <v>Red</v>
      </c>
      <c r="AA2664" t="str">
        <f t="shared" si="870"/>
        <v>Green</v>
      </c>
      <c r="AB2664" t="str">
        <f t="shared" si="871"/>
        <v>Green</v>
      </c>
      <c r="AC2664" t="str">
        <f t="shared" si="872"/>
        <v>Green</v>
      </c>
      <c r="AD2664" t="str">
        <f t="shared" si="873"/>
        <v>Red</v>
      </c>
    </row>
    <row r="2665" spans="1:30" hidden="1" x14ac:dyDescent="0.3">
      <c r="A2665" t="str">
        <f t="shared" si="854"/>
        <v>30/07/2026Hluboka nad VltavouSpartak Sobeslav</v>
      </c>
      <c r="D2665" s="2">
        <v>46233</v>
      </c>
      <c r="E2665" s="3">
        <v>0.66666666666666663</v>
      </c>
      <c r="F2665" t="s">
        <v>5333</v>
      </c>
      <c r="G2665" t="s">
        <v>5334</v>
      </c>
      <c r="H2665">
        <v>0</v>
      </c>
      <c r="I2665">
        <v>0</v>
      </c>
      <c r="J2665">
        <v>3</v>
      </c>
      <c r="K2665">
        <v>2</v>
      </c>
      <c r="L2665" s="22" t="str">
        <f t="shared" si="874"/>
        <v>30/07/2026</v>
      </c>
      <c r="M2665" s="23">
        <f t="shared" si="875"/>
        <v>0.54166666666666663</v>
      </c>
      <c r="N2665" t="str">
        <f t="shared" si="857"/>
        <v>3 - 2</v>
      </c>
      <c r="O2665" t="str">
        <f t="shared" si="858"/>
        <v>Green</v>
      </c>
      <c r="P2665" t="str">
        <f t="shared" si="859"/>
        <v>Red</v>
      </c>
      <c r="Q2665" t="str">
        <f t="shared" si="860"/>
        <v>Red</v>
      </c>
      <c r="R2665" t="str">
        <f t="shared" si="861"/>
        <v>Green</v>
      </c>
      <c r="S2665" t="str">
        <f t="shared" si="862"/>
        <v>Red</v>
      </c>
      <c r="T2665" t="str">
        <f t="shared" si="863"/>
        <v>Green</v>
      </c>
      <c r="U2665" t="str">
        <f t="shared" si="864"/>
        <v>Red</v>
      </c>
      <c r="V2665" t="str">
        <f t="shared" si="865"/>
        <v>Green</v>
      </c>
      <c r="W2665" t="str">
        <f t="shared" si="866"/>
        <v>Red</v>
      </c>
      <c r="X2665" t="str">
        <f t="shared" si="867"/>
        <v>Red</v>
      </c>
      <c r="Y2665" t="str">
        <f t="shared" si="868"/>
        <v>Green</v>
      </c>
      <c r="Z2665" t="str">
        <f t="shared" si="869"/>
        <v>Green</v>
      </c>
      <c r="AA2665" t="str">
        <f t="shared" si="870"/>
        <v>Red</v>
      </c>
      <c r="AB2665" t="str">
        <f t="shared" si="871"/>
        <v>Red</v>
      </c>
      <c r="AC2665" t="str">
        <f t="shared" si="872"/>
        <v>Green</v>
      </c>
      <c r="AD2665" t="str">
        <f t="shared" si="873"/>
        <v>Red</v>
      </c>
    </row>
    <row r="2666" spans="1:30" hidden="1" x14ac:dyDescent="0.3">
      <c r="A2666" t="str">
        <f t="shared" si="854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4397</v>
      </c>
      <c r="H2666">
        <v>0</v>
      </c>
      <c r="I2666">
        <v>2</v>
      </c>
      <c r="J2666">
        <v>2</v>
      </c>
      <c r="K2666">
        <v>2</v>
      </c>
      <c r="L2666" s="22" t="str">
        <f t="shared" si="874"/>
        <v>30/07/2026</v>
      </c>
      <c r="M2666" s="23">
        <f t="shared" si="875"/>
        <v>0.54166666666666663</v>
      </c>
      <c r="N2666" t="str">
        <f t="shared" si="857"/>
        <v>2 - 2</v>
      </c>
      <c r="O2666" t="str">
        <f t="shared" si="858"/>
        <v>Red</v>
      </c>
      <c r="P2666" t="str">
        <f t="shared" si="859"/>
        <v>Green</v>
      </c>
      <c r="Q2666" t="str">
        <f t="shared" si="860"/>
        <v>Red</v>
      </c>
      <c r="R2666" t="str">
        <f t="shared" si="861"/>
        <v>Green</v>
      </c>
      <c r="S2666" t="str">
        <f t="shared" si="862"/>
        <v>Green</v>
      </c>
      <c r="T2666" t="str">
        <f t="shared" si="863"/>
        <v>Red</v>
      </c>
      <c r="U2666" t="str">
        <f t="shared" si="864"/>
        <v>Red</v>
      </c>
      <c r="V2666" t="str">
        <f t="shared" si="865"/>
        <v>Red</v>
      </c>
      <c r="W2666" t="str">
        <f t="shared" si="866"/>
        <v>Green</v>
      </c>
      <c r="X2666" t="str">
        <f t="shared" si="867"/>
        <v>Green</v>
      </c>
      <c r="Y2666" t="str">
        <f t="shared" si="868"/>
        <v>Green</v>
      </c>
      <c r="Z2666" t="str">
        <f t="shared" si="869"/>
        <v>Green</v>
      </c>
      <c r="AA2666" t="str">
        <f t="shared" si="870"/>
        <v>Red</v>
      </c>
      <c r="AB2666" t="str">
        <f t="shared" si="871"/>
        <v>Red</v>
      </c>
      <c r="AC2666" t="str">
        <f t="shared" si="872"/>
        <v>Green</v>
      </c>
      <c r="AD2666" t="str">
        <f t="shared" si="873"/>
        <v>Red</v>
      </c>
    </row>
    <row r="2667" spans="1:30" hidden="1" x14ac:dyDescent="0.3">
      <c r="A2667" t="str">
        <f t="shared" si="854"/>
        <v>30/07/2026PonPaHaukiputaan Pallo</v>
      </c>
      <c r="D2667" s="2">
        <v>46233</v>
      </c>
      <c r="E2667" s="3">
        <v>0.66666666666666663</v>
      </c>
      <c r="F2667" t="s">
        <v>5335</v>
      </c>
      <c r="G2667" t="s">
        <v>5336</v>
      </c>
      <c r="H2667">
        <v>0</v>
      </c>
      <c r="I2667">
        <v>0</v>
      </c>
      <c r="J2667">
        <v>0</v>
      </c>
      <c r="K2667">
        <v>7</v>
      </c>
      <c r="L2667" s="22" t="str">
        <f t="shared" si="874"/>
        <v>30/07/2026</v>
      </c>
      <c r="M2667" s="23">
        <f t="shared" si="875"/>
        <v>0.54166666666666663</v>
      </c>
      <c r="N2667" t="str">
        <f t="shared" si="857"/>
        <v>0 - 7</v>
      </c>
      <c r="O2667" t="str">
        <f t="shared" si="858"/>
        <v>Red</v>
      </c>
      <c r="P2667" t="str">
        <f t="shared" si="859"/>
        <v>Red</v>
      </c>
      <c r="Q2667" t="str">
        <f t="shared" si="860"/>
        <v>Green</v>
      </c>
      <c r="R2667" t="str">
        <f t="shared" si="861"/>
        <v>Red</v>
      </c>
      <c r="S2667" t="str">
        <f t="shared" si="862"/>
        <v>Green</v>
      </c>
      <c r="T2667" t="str">
        <f t="shared" si="863"/>
        <v>Green</v>
      </c>
      <c r="U2667" t="str">
        <f t="shared" si="864"/>
        <v>Red</v>
      </c>
      <c r="V2667" t="str">
        <f t="shared" si="865"/>
        <v>Green</v>
      </c>
      <c r="W2667" t="str">
        <f t="shared" si="866"/>
        <v>Red</v>
      </c>
      <c r="X2667" t="str">
        <f t="shared" si="867"/>
        <v>Red</v>
      </c>
      <c r="Y2667" t="str">
        <f t="shared" si="868"/>
        <v>Green</v>
      </c>
      <c r="Z2667" t="str">
        <f t="shared" si="869"/>
        <v>Green</v>
      </c>
      <c r="AA2667" t="str">
        <f t="shared" si="870"/>
        <v>Red</v>
      </c>
      <c r="AB2667" t="str">
        <f t="shared" si="871"/>
        <v>Red</v>
      </c>
      <c r="AC2667" t="str">
        <f t="shared" si="872"/>
        <v>Red</v>
      </c>
      <c r="AD2667" t="str">
        <f t="shared" si="873"/>
        <v>Green</v>
      </c>
    </row>
    <row r="2668" spans="1:30" hidden="1" x14ac:dyDescent="0.3">
      <c r="A2668" t="str">
        <f t="shared" si="854"/>
        <v>30/07/2026EIF AcademyGrankulla IFK U23</v>
      </c>
      <c r="D2668" s="2">
        <v>46233</v>
      </c>
      <c r="E2668" s="3">
        <v>0.66666666666666663</v>
      </c>
      <c r="F2668" t="s">
        <v>4759</v>
      </c>
      <c r="G2668" t="s">
        <v>4336</v>
      </c>
      <c r="H2668">
        <v>0</v>
      </c>
      <c r="I2668">
        <v>0</v>
      </c>
      <c r="J2668">
        <v>2</v>
      </c>
      <c r="K2668">
        <v>1</v>
      </c>
      <c r="L2668" s="22" t="str">
        <f t="shared" si="874"/>
        <v>30/07/2026</v>
      </c>
      <c r="M2668" s="23">
        <f t="shared" si="875"/>
        <v>0.54166666666666663</v>
      </c>
      <c r="N2668" t="str">
        <f t="shared" si="857"/>
        <v>2 - 1</v>
      </c>
      <c r="O2668" t="str">
        <f t="shared" si="858"/>
        <v>Green</v>
      </c>
      <c r="P2668" t="str">
        <f t="shared" si="859"/>
        <v>Red</v>
      </c>
      <c r="Q2668" t="str">
        <f t="shared" si="860"/>
        <v>Red</v>
      </c>
      <c r="R2668" t="str">
        <f t="shared" si="861"/>
        <v>Green</v>
      </c>
      <c r="S2668" t="str">
        <f t="shared" si="862"/>
        <v>Red</v>
      </c>
      <c r="T2668" t="str">
        <f t="shared" si="863"/>
        <v>Green</v>
      </c>
      <c r="U2668" t="str">
        <f t="shared" si="864"/>
        <v>Red</v>
      </c>
      <c r="V2668" t="str">
        <f t="shared" si="865"/>
        <v>Green</v>
      </c>
      <c r="W2668" t="str">
        <f t="shared" si="866"/>
        <v>Red</v>
      </c>
      <c r="X2668" t="str">
        <f t="shared" si="867"/>
        <v>Red</v>
      </c>
      <c r="Y2668" t="str">
        <f t="shared" si="868"/>
        <v>Green</v>
      </c>
      <c r="Z2668" t="str">
        <f t="shared" si="869"/>
        <v>Green</v>
      </c>
      <c r="AA2668" t="str">
        <f t="shared" si="870"/>
        <v>Red</v>
      </c>
      <c r="AB2668" t="str">
        <f t="shared" si="871"/>
        <v>Green</v>
      </c>
      <c r="AC2668" t="str">
        <f t="shared" si="872"/>
        <v>Green</v>
      </c>
      <c r="AD2668" t="str">
        <f t="shared" si="873"/>
        <v>Red</v>
      </c>
    </row>
    <row r="2669" spans="1:30" hidden="1" x14ac:dyDescent="0.3">
      <c r="A2669" t="str">
        <f t="shared" si="854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tr">
        <f t="shared" si="874"/>
        <v>30/07/2026</v>
      </c>
      <c r="M2669" s="23">
        <f t="shared" si="875"/>
        <v>0.54166666666666663</v>
      </c>
      <c r="N2669" t="str">
        <f t="shared" si="857"/>
        <v>4 - 1</v>
      </c>
      <c r="O2669" t="str">
        <f t="shared" si="858"/>
        <v>Green</v>
      </c>
      <c r="P2669" t="str">
        <f t="shared" si="859"/>
        <v>Red</v>
      </c>
      <c r="Q2669" t="str">
        <f t="shared" si="860"/>
        <v>Red</v>
      </c>
      <c r="R2669" t="str">
        <f t="shared" si="861"/>
        <v>Green</v>
      </c>
      <c r="S2669" t="str">
        <f t="shared" si="862"/>
        <v>Red</v>
      </c>
      <c r="T2669" t="str">
        <f t="shared" si="863"/>
        <v>Green</v>
      </c>
      <c r="U2669" t="str">
        <f t="shared" si="864"/>
        <v>Red</v>
      </c>
      <c r="V2669" t="str">
        <f t="shared" si="865"/>
        <v>Green</v>
      </c>
      <c r="W2669" t="str">
        <f t="shared" si="866"/>
        <v>Red</v>
      </c>
      <c r="X2669" t="str">
        <f t="shared" si="867"/>
        <v>Red</v>
      </c>
      <c r="Y2669" t="str">
        <f t="shared" si="868"/>
        <v>Green</v>
      </c>
      <c r="Z2669" t="str">
        <f t="shared" si="869"/>
        <v>Green</v>
      </c>
      <c r="AA2669" t="str">
        <f t="shared" si="870"/>
        <v>Red</v>
      </c>
      <c r="AB2669" t="str">
        <f t="shared" si="871"/>
        <v>Red</v>
      </c>
      <c r="AC2669" t="str">
        <f t="shared" si="872"/>
        <v>Green</v>
      </c>
      <c r="AD2669" t="str">
        <f t="shared" si="873"/>
        <v>Red</v>
      </c>
    </row>
    <row r="2670" spans="1:30" hidden="1" x14ac:dyDescent="0.3">
      <c r="A2670" t="str">
        <f t="shared" si="854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3243</v>
      </c>
      <c r="L2670" s="22" t="str">
        <f t="shared" si="874"/>
        <v>30/07/2026</v>
      </c>
      <c r="M2670" s="23">
        <f t="shared" si="875"/>
        <v>0.54166666666666663</v>
      </c>
      <c r="N2670" t="str">
        <f t="shared" si="857"/>
        <v xml:space="preserve"> - </v>
      </c>
      <c r="O2670" t="str">
        <f t="shared" si="858"/>
        <v>Red</v>
      </c>
      <c r="P2670" t="str">
        <f t="shared" si="859"/>
        <v>Green</v>
      </c>
      <c r="Q2670" t="str">
        <f t="shared" si="860"/>
        <v>Red</v>
      </c>
      <c r="R2670" t="str">
        <f t="shared" si="861"/>
        <v>Green</v>
      </c>
      <c r="S2670" t="str">
        <f t="shared" si="862"/>
        <v>Green</v>
      </c>
      <c r="T2670" t="str">
        <f t="shared" si="863"/>
        <v>Red</v>
      </c>
      <c r="U2670" t="str">
        <f t="shared" si="864"/>
        <v>Red</v>
      </c>
      <c r="V2670" t="str">
        <f t="shared" si="865"/>
        <v>Green</v>
      </c>
      <c r="W2670" t="str">
        <f t="shared" si="866"/>
        <v>Red</v>
      </c>
      <c r="X2670" t="str">
        <f t="shared" si="867"/>
        <v>Red</v>
      </c>
      <c r="Y2670" t="str">
        <f t="shared" si="868"/>
        <v>Red</v>
      </c>
      <c r="Z2670" t="str">
        <f t="shared" si="869"/>
        <v>Red</v>
      </c>
      <c r="AA2670" t="str">
        <f t="shared" si="870"/>
        <v>Green</v>
      </c>
      <c r="AB2670" t="str">
        <f t="shared" si="871"/>
        <v>Green</v>
      </c>
      <c r="AC2670" t="str">
        <f t="shared" si="872"/>
        <v>Red</v>
      </c>
      <c r="AD2670" t="str">
        <f t="shared" si="873"/>
        <v>Green</v>
      </c>
    </row>
    <row r="2671" spans="1:30" hidden="1" x14ac:dyDescent="0.3">
      <c r="A2671" t="str">
        <f t="shared" ref="A2671:A2734" si="876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5337</v>
      </c>
      <c r="H2671">
        <v>0</v>
      </c>
      <c r="I2671">
        <v>0</v>
      </c>
      <c r="J2671">
        <v>0</v>
      </c>
      <c r="K2671">
        <v>0</v>
      </c>
      <c r="L2671" s="22" t="str">
        <f t="shared" si="874"/>
        <v>30/07/2026</v>
      </c>
      <c r="M2671" s="23">
        <f t="shared" si="875"/>
        <v>0.54166666666666663</v>
      </c>
      <c r="N2671" t="str">
        <f t="shared" si="857"/>
        <v>0 - 0</v>
      </c>
      <c r="O2671" t="str">
        <f t="shared" si="858"/>
        <v>Red</v>
      </c>
      <c r="P2671" t="str">
        <f t="shared" si="859"/>
        <v>Green</v>
      </c>
      <c r="Q2671" t="str">
        <f t="shared" si="860"/>
        <v>Red</v>
      </c>
      <c r="R2671" t="str">
        <f t="shared" si="861"/>
        <v>Green</v>
      </c>
      <c r="S2671" t="str">
        <f t="shared" si="862"/>
        <v>Green</v>
      </c>
      <c r="T2671" t="str">
        <f t="shared" si="863"/>
        <v>Red</v>
      </c>
      <c r="U2671" t="str">
        <f t="shared" si="864"/>
        <v>Red</v>
      </c>
      <c r="V2671" t="str">
        <f t="shared" si="865"/>
        <v>Green</v>
      </c>
      <c r="W2671" t="str">
        <f t="shared" si="866"/>
        <v>Red</v>
      </c>
      <c r="X2671" t="str">
        <f t="shared" si="867"/>
        <v>Red</v>
      </c>
      <c r="Y2671" t="str">
        <f t="shared" si="868"/>
        <v>Red</v>
      </c>
      <c r="Z2671" t="str">
        <f t="shared" si="869"/>
        <v>Red</v>
      </c>
      <c r="AA2671" t="str">
        <f t="shared" si="870"/>
        <v>Green</v>
      </c>
      <c r="AB2671" t="str">
        <f t="shared" si="871"/>
        <v>Green</v>
      </c>
      <c r="AC2671" t="str">
        <f t="shared" si="872"/>
        <v>Red</v>
      </c>
      <c r="AD2671" t="str">
        <f t="shared" si="873"/>
        <v>Green</v>
      </c>
    </row>
    <row r="2672" spans="1:30" hidden="1" x14ac:dyDescent="0.3">
      <c r="A2672" t="str">
        <f t="shared" si="876"/>
        <v>30/07/2026Sundom IFFC Kiisto</v>
      </c>
      <c r="D2672" s="2">
        <v>46233</v>
      </c>
      <c r="E2672" s="3">
        <v>0.66666666666666663</v>
      </c>
      <c r="F2672" t="s">
        <v>5338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tr">
        <f t="shared" si="874"/>
        <v>30/07/2026</v>
      </c>
      <c r="M2672" s="23">
        <f t="shared" si="875"/>
        <v>0.54166666666666663</v>
      </c>
      <c r="N2672" t="str">
        <f t="shared" si="857"/>
        <v>1 - 5</v>
      </c>
      <c r="O2672" t="str">
        <f t="shared" si="858"/>
        <v>Red</v>
      </c>
      <c r="P2672" t="str">
        <f t="shared" si="859"/>
        <v>Red</v>
      </c>
      <c r="Q2672" t="str">
        <f t="shared" si="860"/>
        <v>Green</v>
      </c>
      <c r="R2672" t="str">
        <f t="shared" si="861"/>
        <v>Red</v>
      </c>
      <c r="S2672" t="str">
        <f t="shared" si="862"/>
        <v>Green</v>
      </c>
      <c r="T2672" t="str">
        <f t="shared" si="863"/>
        <v>Green</v>
      </c>
      <c r="U2672" t="str">
        <f t="shared" si="864"/>
        <v>Red</v>
      </c>
      <c r="V2672" t="str">
        <f t="shared" si="865"/>
        <v>Green</v>
      </c>
      <c r="W2672" t="str">
        <f t="shared" si="866"/>
        <v>Red</v>
      </c>
      <c r="X2672" t="str">
        <f t="shared" si="867"/>
        <v>Red</v>
      </c>
      <c r="Y2672" t="str">
        <f t="shared" si="868"/>
        <v>Green</v>
      </c>
      <c r="Z2672" t="str">
        <f t="shared" si="869"/>
        <v>Green</v>
      </c>
      <c r="AA2672" t="str">
        <f t="shared" si="870"/>
        <v>Red</v>
      </c>
      <c r="AB2672" t="str">
        <f t="shared" si="871"/>
        <v>Red</v>
      </c>
      <c r="AC2672" t="str">
        <f t="shared" si="872"/>
        <v>Green</v>
      </c>
      <c r="AD2672" t="str">
        <f t="shared" si="873"/>
        <v>Red</v>
      </c>
    </row>
    <row r="2673" spans="1:30" hidden="1" x14ac:dyDescent="0.3">
      <c r="A2673" t="str">
        <f t="shared" si="876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tr">
        <f t="shared" si="874"/>
        <v>30/07/2026</v>
      </c>
      <c r="M2673" s="23">
        <f t="shared" si="875"/>
        <v>0.54166666666666663</v>
      </c>
      <c r="N2673" t="str">
        <f t="shared" si="857"/>
        <v>2 - 3</v>
      </c>
      <c r="O2673" t="str">
        <f t="shared" si="858"/>
        <v>Red</v>
      </c>
      <c r="P2673" t="str">
        <f t="shared" si="859"/>
        <v>Red</v>
      </c>
      <c r="Q2673" t="str">
        <f t="shared" si="860"/>
        <v>Green</v>
      </c>
      <c r="R2673" t="str">
        <f t="shared" si="861"/>
        <v>Red</v>
      </c>
      <c r="S2673" t="str">
        <f t="shared" si="862"/>
        <v>Green</v>
      </c>
      <c r="T2673" t="str">
        <f t="shared" si="863"/>
        <v>Green</v>
      </c>
      <c r="U2673" t="str">
        <f t="shared" si="864"/>
        <v>Red</v>
      </c>
      <c r="V2673" t="str">
        <f t="shared" si="865"/>
        <v>Green</v>
      </c>
      <c r="W2673" t="str">
        <f t="shared" si="866"/>
        <v>Red</v>
      </c>
      <c r="X2673" t="str">
        <f t="shared" si="867"/>
        <v>Red</v>
      </c>
      <c r="Y2673" t="str">
        <f t="shared" si="868"/>
        <v>Green</v>
      </c>
      <c r="Z2673" t="str">
        <f t="shared" si="869"/>
        <v>Green</v>
      </c>
      <c r="AA2673" t="str">
        <f t="shared" si="870"/>
        <v>Red</v>
      </c>
      <c r="AB2673" t="str">
        <f t="shared" si="871"/>
        <v>Red</v>
      </c>
      <c r="AC2673" t="str">
        <f t="shared" si="872"/>
        <v>Green</v>
      </c>
      <c r="AD2673" t="str">
        <f t="shared" si="873"/>
        <v>Red</v>
      </c>
    </row>
    <row r="2674" spans="1:30" hidden="1" x14ac:dyDescent="0.3">
      <c r="A2674" t="str">
        <f t="shared" si="876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tr">
        <f t="shared" si="874"/>
        <v>30/07/2026</v>
      </c>
      <c r="M2674" s="23">
        <f t="shared" si="875"/>
        <v>0.54166666666666663</v>
      </c>
      <c r="N2674" t="str">
        <f t="shared" si="857"/>
        <v>1 - 1</v>
      </c>
      <c r="O2674" t="str">
        <f t="shared" si="858"/>
        <v>Red</v>
      </c>
      <c r="P2674" t="str">
        <f t="shared" si="859"/>
        <v>Green</v>
      </c>
      <c r="Q2674" t="str">
        <f t="shared" si="860"/>
        <v>Red</v>
      </c>
      <c r="R2674" t="str">
        <f t="shared" si="861"/>
        <v>Green</v>
      </c>
      <c r="S2674" t="str">
        <f t="shared" si="862"/>
        <v>Green</v>
      </c>
      <c r="T2674" t="str">
        <f t="shared" si="863"/>
        <v>Red</v>
      </c>
      <c r="U2674" t="str">
        <f t="shared" si="864"/>
        <v>Red</v>
      </c>
      <c r="V2674" t="str">
        <f t="shared" si="865"/>
        <v>Green</v>
      </c>
      <c r="W2674" t="str">
        <f t="shared" si="866"/>
        <v>Red</v>
      </c>
      <c r="X2674" t="str">
        <f t="shared" si="867"/>
        <v>Red</v>
      </c>
      <c r="Y2674" t="str">
        <f t="shared" si="868"/>
        <v>Green</v>
      </c>
      <c r="Z2674" t="str">
        <f t="shared" si="869"/>
        <v>Red</v>
      </c>
      <c r="AA2674" t="str">
        <f t="shared" si="870"/>
        <v>Green</v>
      </c>
      <c r="AB2674" t="str">
        <f t="shared" si="871"/>
        <v>Green</v>
      </c>
      <c r="AC2674" t="str">
        <f t="shared" si="872"/>
        <v>Green</v>
      </c>
      <c r="AD2674" t="str">
        <f t="shared" si="873"/>
        <v>Red</v>
      </c>
    </row>
    <row r="2675" spans="1:30" hidden="1" x14ac:dyDescent="0.3">
      <c r="A2675" t="str">
        <f t="shared" si="876"/>
        <v>30/07/2026Hellas-KagranSV Donau</v>
      </c>
      <c r="D2675" s="2">
        <v>46233</v>
      </c>
      <c r="E2675" s="3">
        <v>0.66666666666666663</v>
      </c>
      <c r="F2675" t="s">
        <v>5339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tr">
        <f t="shared" si="874"/>
        <v>30/07/2026</v>
      </c>
      <c r="M2675" s="23">
        <f t="shared" si="875"/>
        <v>0.54166666666666663</v>
      </c>
      <c r="N2675" t="str">
        <f t="shared" si="857"/>
        <v>3 - 2</v>
      </c>
      <c r="O2675" t="str">
        <f t="shared" si="858"/>
        <v>Green</v>
      </c>
      <c r="P2675" t="str">
        <f t="shared" si="859"/>
        <v>Red</v>
      </c>
      <c r="Q2675" t="str">
        <f t="shared" si="860"/>
        <v>Red</v>
      </c>
      <c r="R2675" t="str">
        <f t="shared" si="861"/>
        <v>Green</v>
      </c>
      <c r="S2675" t="str">
        <f t="shared" si="862"/>
        <v>Red</v>
      </c>
      <c r="T2675" t="str">
        <f t="shared" si="863"/>
        <v>Green</v>
      </c>
      <c r="U2675" t="str">
        <f t="shared" si="864"/>
        <v>Red</v>
      </c>
      <c r="V2675" t="str">
        <f t="shared" si="865"/>
        <v>Red</v>
      </c>
      <c r="W2675" t="str">
        <f t="shared" si="866"/>
        <v>Green</v>
      </c>
      <c r="X2675" t="str">
        <f t="shared" si="867"/>
        <v>Green</v>
      </c>
      <c r="Y2675" t="str">
        <f t="shared" si="868"/>
        <v>Green</v>
      </c>
      <c r="Z2675" t="str">
        <f t="shared" si="869"/>
        <v>Green</v>
      </c>
      <c r="AA2675" t="str">
        <f t="shared" si="870"/>
        <v>Red</v>
      </c>
      <c r="AB2675" t="str">
        <f t="shared" si="871"/>
        <v>Red</v>
      </c>
      <c r="AC2675" t="str">
        <f t="shared" si="872"/>
        <v>Green</v>
      </c>
      <c r="AD2675" t="str">
        <f t="shared" si="873"/>
        <v>Red</v>
      </c>
    </row>
    <row r="2676" spans="1:30" hidden="1" x14ac:dyDescent="0.3">
      <c r="A2676" t="str">
        <f t="shared" si="876"/>
        <v>30/07/2026MarseilleNimes</v>
      </c>
      <c r="D2676" s="2">
        <v>46233</v>
      </c>
      <c r="E2676" s="3">
        <v>0.66666666666666663</v>
      </c>
      <c r="F2676" t="s">
        <v>3959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tr">
        <f t="shared" si="874"/>
        <v>30/07/2026</v>
      </c>
      <c r="M2676" s="23">
        <f t="shared" si="875"/>
        <v>0.54166666666666663</v>
      </c>
      <c r="N2676" t="str">
        <f t="shared" si="857"/>
        <v>2 - 1</v>
      </c>
      <c r="O2676" t="str">
        <f t="shared" si="858"/>
        <v>Green</v>
      </c>
      <c r="P2676" t="str">
        <f t="shared" si="859"/>
        <v>Red</v>
      </c>
      <c r="Q2676" t="str">
        <f t="shared" si="860"/>
        <v>Red</v>
      </c>
      <c r="R2676" t="str">
        <f t="shared" si="861"/>
        <v>Green</v>
      </c>
      <c r="S2676" t="str">
        <f t="shared" si="862"/>
        <v>Red</v>
      </c>
      <c r="T2676" t="str">
        <f t="shared" si="863"/>
        <v>Green</v>
      </c>
      <c r="U2676" t="str">
        <f t="shared" si="864"/>
        <v>Red</v>
      </c>
      <c r="V2676" t="str">
        <f t="shared" si="865"/>
        <v>Green</v>
      </c>
      <c r="W2676" t="str">
        <f t="shared" si="866"/>
        <v>Red</v>
      </c>
      <c r="X2676" t="str">
        <f t="shared" si="867"/>
        <v>Green</v>
      </c>
      <c r="Y2676" t="str">
        <f t="shared" si="868"/>
        <v>Green</v>
      </c>
      <c r="Z2676" t="str">
        <f t="shared" si="869"/>
        <v>Green</v>
      </c>
      <c r="AA2676" t="str">
        <f t="shared" si="870"/>
        <v>Red</v>
      </c>
      <c r="AB2676" t="str">
        <f t="shared" si="871"/>
        <v>Green</v>
      </c>
      <c r="AC2676" t="str">
        <f t="shared" si="872"/>
        <v>Green</v>
      </c>
      <c r="AD2676" t="str">
        <f t="shared" si="873"/>
        <v>Red</v>
      </c>
    </row>
    <row r="2677" spans="1:30" hidden="1" x14ac:dyDescent="0.3">
      <c r="A2677" t="str">
        <f t="shared" si="876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5340</v>
      </c>
      <c r="H2677">
        <v>0</v>
      </c>
      <c r="I2677">
        <v>2</v>
      </c>
      <c r="J2677">
        <v>1</v>
      </c>
      <c r="K2677">
        <v>3</v>
      </c>
      <c r="L2677" s="22" t="str">
        <f t="shared" si="874"/>
        <v>30/07/2026</v>
      </c>
      <c r="M2677" s="23">
        <f t="shared" si="875"/>
        <v>0.54166666666666663</v>
      </c>
      <c r="N2677" t="str">
        <f t="shared" si="857"/>
        <v>1 - 3</v>
      </c>
      <c r="O2677" t="str">
        <f t="shared" si="858"/>
        <v>Red</v>
      </c>
      <c r="P2677" t="str">
        <f t="shared" si="859"/>
        <v>Red</v>
      </c>
      <c r="Q2677" t="str">
        <f t="shared" si="860"/>
        <v>Green</v>
      </c>
      <c r="R2677" t="str">
        <f t="shared" si="861"/>
        <v>Red</v>
      </c>
      <c r="S2677" t="str">
        <f t="shared" si="862"/>
        <v>Green</v>
      </c>
      <c r="T2677" t="str">
        <f t="shared" si="863"/>
        <v>Green</v>
      </c>
      <c r="U2677" t="str">
        <f t="shared" si="864"/>
        <v>Red</v>
      </c>
      <c r="V2677" t="str">
        <f t="shared" si="865"/>
        <v>Red</v>
      </c>
      <c r="W2677" t="str">
        <f t="shared" si="866"/>
        <v>Green</v>
      </c>
      <c r="X2677" t="str">
        <f t="shared" si="867"/>
        <v>Green</v>
      </c>
      <c r="Y2677" t="str">
        <f t="shared" si="868"/>
        <v>Green</v>
      </c>
      <c r="Z2677" t="str">
        <f t="shared" si="869"/>
        <v>Green</v>
      </c>
      <c r="AA2677" t="str">
        <f t="shared" si="870"/>
        <v>Red</v>
      </c>
      <c r="AB2677" t="str">
        <f t="shared" si="871"/>
        <v>Red</v>
      </c>
      <c r="AC2677" t="str">
        <f t="shared" si="872"/>
        <v>Green</v>
      </c>
      <c r="AD2677" t="str">
        <f t="shared" si="873"/>
        <v>Red</v>
      </c>
    </row>
    <row r="2678" spans="1:30" hidden="1" x14ac:dyDescent="0.3">
      <c r="A2678" t="str">
        <f t="shared" si="876"/>
        <v>30/07/2026TrabzonsporAl Sadd</v>
      </c>
      <c r="D2678" s="2">
        <v>46233</v>
      </c>
      <c r="E2678" s="3">
        <v>0.66666666666666663</v>
      </c>
      <c r="F2678" t="s">
        <v>4424</v>
      </c>
      <c r="G2678" t="s">
        <v>5341</v>
      </c>
      <c r="H2678">
        <v>0</v>
      </c>
      <c r="I2678">
        <v>1</v>
      </c>
      <c r="J2678">
        <v>0</v>
      </c>
      <c r="K2678">
        <v>1</v>
      </c>
      <c r="L2678" s="22" t="str">
        <f t="shared" si="874"/>
        <v>30/07/2026</v>
      </c>
      <c r="M2678" s="23">
        <f t="shared" si="875"/>
        <v>0.54166666666666663</v>
      </c>
      <c r="N2678" t="str">
        <f t="shared" si="857"/>
        <v>0 - 1</v>
      </c>
      <c r="O2678" t="str">
        <f t="shared" si="858"/>
        <v>Red</v>
      </c>
      <c r="P2678" t="str">
        <f t="shared" si="859"/>
        <v>Red</v>
      </c>
      <c r="Q2678" t="str">
        <f t="shared" si="860"/>
        <v>Green</v>
      </c>
      <c r="R2678" t="str">
        <f t="shared" si="861"/>
        <v>Red</v>
      </c>
      <c r="S2678" t="str">
        <f t="shared" si="862"/>
        <v>Green</v>
      </c>
      <c r="T2678" t="str">
        <f t="shared" si="863"/>
        <v>Green</v>
      </c>
      <c r="U2678" t="str">
        <f t="shared" si="864"/>
        <v>Red</v>
      </c>
      <c r="V2678" t="str">
        <f t="shared" si="865"/>
        <v>Red</v>
      </c>
      <c r="W2678" t="str">
        <f t="shared" si="866"/>
        <v>Green</v>
      </c>
      <c r="X2678" t="str">
        <f t="shared" si="867"/>
        <v>Green</v>
      </c>
      <c r="Y2678" t="str">
        <f t="shared" si="868"/>
        <v>Red</v>
      </c>
      <c r="Z2678" t="str">
        <f t="shared" si="869"/>
        <v>Red</v>
      </c>
      <c r="AA2678" t="str">
        <f t="shared" si="870"/>
        <v>Green</v>
      </c>
      <c r="AB2678" t="str">
        <f t="shared" si="871"/>
        <v>Green</v>
      </c>
      <c r="AC2678" t="str">
        <f t="shared" si="872"/>
        <v>Red</v>
      </c>
      <c r="AD2678" t="str">
        <f t="shared" si="873"/>
        <v>Green</v>
      </c>
    </row>
    <row r="2679" spans="1:30" hidden="1" x14ac:dyDescent="0.3">
      <c r="A2679" t="str">
        <f t="shared" si="876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tr">
        <f t="shared" si="874"/>
        <v>30/07/2026</v>
      </c>
      <c r="M2679" s="23">
        <f t="shared" si="875"/>
        <v>0.5625</v>
      </c>
      <c r="N2679" t="str">
        <f t="shared" si="857"/>
        <v>1 - 3</v>
      </c>
      <c r="O2679" t="str">
        <f t="shared" si="858"/>
        <v>Red</v>
      </c>
      <c r="P2679" t="str">
        <f t="shared" si="859"/>
        <v>Red</v>
      </c>
      <c r="Q2679" t="str">
        <f t="shared" si="860"/>
        <v>Green</v>
      </c>
      <c r="R2679" t="str">
        <f t="shared" si="861"/>
        <v>Red</v>
      </c>
      <c r="S2679" t="str">
        <f t="shared" si="862"/>
        <v>Green</v>
      </c>
      <c r="T2679" t="str">
        <f t="shared" si="863"/>
        <v>Green</v>
      </c>
      <c r="U2679" t="str">
        <f t="shared" si="864"/>
        <v>Red</v>
      </c>
      <c r="V2679" t="str">
        <f t="shared" si="865"/>
        <v>Green</v>
      </c>
      <c r="W2679" t="str">
        <f t="shared" si="866"/>
        <v>Red</v>
      </c>
      <c r="X2679" t="str">
        <f t="shared" si="867"/>
        <v>Red</v>
      </c>
      <c r="Y2679" t="str">
        <f t="shared" si="868"/>
        <v>Green</v>
      </c>
      <c r="Z2679" t="str">
        <f t="shared" si="869"/>
        <v>Green</v>
      </c>
      <c r="AA2679" t="str">
        <f t="shared" si="870"/>
        <v>Red</v>
      </c>
      <c r="AB2679" t="str">
        <f t="shared" si="871"/>
        <v>Red</v>
      </c>
      <c r="AC2679" t="str">
        <f t="shared" si="872"/>
        <v>Green</v>
      </c>
      <c r="AD2679" t="str">
        <f t="shared" si="873"/>
        <v>Red</v>
      </c>
    </row>
    <row r="2680" spans="1:30" hidden="1" x14ac:dyDescent="0.3">
      <c r="A2680" t="str">
        <f t="shared" si="876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4427</v>
      </c>
      <c r="H2680">
        <v>0</v>
      </c>
      <c r="I2680">
        <v>0</v>
      </c>
      <c r="J2680">
        <v>0</v>
      </c>
      <c r="K2680">
        <v>1</v>
      </c>
      <c r="L2680" s="22" t="str">
        <f t="shared" si="874"/>
        <v>30/07/2026</v>
      </c>
      <c r="M2680" s="23">
        <f t="shared" si="875"/>
        <v>0.5625</v>
      </c>
      <c r="N2680" t="str">
        <f t="shared" si="857"/>
        <v>0 - 1</v>
      </c>
      <c r="O2680" t="str">
        <f t="shared" si="858"/>
        <v>Red</v>
      </c>
      <c r="P2680" t="str">
        <f t="shared" si="859"/>
        <v>Red</v>
      </c>
      <c r="Q2680" t="str">
        <f t="shared" si="860"/>
        <v>Green</v>
      </c>
      <c r="R2680" t="str">
        <f t="shared" si="861"/>
        <v>Red</v>
      </c>
      <c r="S2680" t="str">
        <f t="shared" si="862"/>
        <v>Green</v>
      </c>
      <c r="T2680" t="str">
        <f t="shared" si="863"/>
        <v>Green</v>
      </c>
      <c r="U2680" t="str">
        <f t="shared" si="864"/>
        <v>Red</v>
      </c>
      <c r="V2680" t="str">
        <f t="shared" si="865"/>
        <v>Green</v>
      </c>
      <c r="W2680" t="str">
        <f t="shared" si="866"/>
        <v>Red</v>
      </c>
      <c r="X2680" t="str">
        <f t="shared" si="867"/>
        <v>Red</v>
      </c>
      <c r="Y2680" t="str">
        <f t="shared" si="868"/>
        <v>Red</v>
      </c>
      <c r="Z2680" t="str">
        <f t="shared" si="869"/>
        <v>Red</v>
      </c>
      <c r="AA2680" t="str">
        <f t="shared" si="870"/>
        <v>Green</v>
      </c>
      <c r="AB2680" t="str">
        <f t="shared" si="871"/>
        <v>Green</v>
      </c>
      <c r="AC2680" t="str">
        <f t="shared" si="872"/>
        <v>Red</v>
      </c>
      <c r="AD2680" t="str">
        <f t="shared" si="873"/>
        <v>Green</v>
      </c>
    </row>
    <row r="2681" spans="1:30" hidden="1" x14ac:dyDescent="0.3">
      <c r="A2681" t="str">
        <f t="shared" si="876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tr">
        <f t="shared" si="874"/>
        <v>30/07/2026</v>
      </c>
      <c r="M2681" s="23">
        <f t="shared" si="875"/>
        <v>0.5625</v>
      </c>
      <c r="N2681" t="str">
        <f t="shared" si="857"/>
        <v xml:space="preserve"> - </v>
      </c>
      <c r="O2681" t="str">
        <f t="shared" si="858"/>
        <v>Red</v>
      </c>
      <c r="P2681" t="str">
        <f t="shared" si="859"/>
        <v>Green</v>
      </c>
      <c r="Q2681" t="str">
        <f t="shared" si="860"/>
        <v>Red</v>
      </c>
      <c r="R2681" t="str">
        <f t="shared" si="861"/>
        <v>Green</v>
      </c>
      <c r="S2681" t="str">
        <f t="shared" si="862"/>
        <v>Green</v>
      </c>
      <c r="T2681" t="str">
        <f t="shared" si="863"/>
        <v>Red</v>
      </c>
      <c r="U2681" t="str">
        <f t="shared" si="864"/>
        <v>Red</v>
      </c>
      <c r="V2681" t="str">
        <f t="shared" si="865"/>
        <v>Green</v>
      </c>
      <c r="W2681" t="str">
        <f t="shared" si="866"/>
        <v>Red</v>
      </c>
      <c r="X2681" t="str">
        <f t="shared" si="867"/>
        <v>Red</v>
      </c>
      <c r="Y2681" t="str">
        <f t="shared" si="868"/>
        <v>Red</v>
      </c>
      <c r="Z2681" t="str">
        <f t="shared" si="869"/>
        <v>Red</v>
      </c>
      <c r="AA2681" t="str">
        <f t="shared" si="870"/>
        <v>Green</v>
      </c>
      <c r="AB2681" t="str">
        <f t="shared" si="871"/>
        <v>Green</v>
      </c>
      <c r="AC2681" t="str">
        <f t="shared" si="872"/>
        <v>Red</v>
      </c>
      <c r="AD2681" t="str">
        <f t="shared" si="873"/>
        <v>Green</v>
      </c>
    </row>
    <row r="2682" spans="1:30" hidden="1" x14ac:dyDescent="0.3">
      <c r="A2682" t="str">
        <f t="shared" si="876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tr">
        <f t="shared" si="874"/>
        <v>30/07/2026</v>
      </c>
      <c r="M2682" s="23">
        <f t="shared" si="875"/>
        <v>0.58333333333333337</v>
      </c>
      <c r="N2682" t="str">
        <f t="shared" si="857"/>
        <v>0 - 2</v>
      </c>
      <c r="O2682" t="str">
        <f t="shared" si="858"/>
        <v>Red</v>
      </c>
      <c r="P2682" t="str">
        <f t="shared" si="859"/>
        <v>Red</v>
      </c>
      <c r="Q2682" t="str">
        <f t="shared" si="860"/>
        <v>Green</v>
      </c>
      <c r="R2682" t="str">
        <f t="shared" si="861"/>
        <v>Red</v>
      </c>
      <c r="S2682" t="str">
        <f t="shared" si="862"/>
        <v>Green</v>
      </c>
      <c r="T2682" t="str">
        <f t="shared" si="863"/>
        <v>Green</v>
      </c>
      <c r="U2682" t="str">
        <f t="shared" si="864"/>
        <v>Red</v>
      </c>
      <c r="V2682" t="str">
        <f t="shared" si="865"/>
        <v>Green</v>
      </c>
      <c r="W2682" t="str">
        <f t="shared" si="866"/>
        <v>Red</v>
      </c>
      <c r="X2682" t="str">
        <f t="shared" si="867"/>
        <v>Red</v>
      </c>
      <c r="Y2682" t="str">
        <f t="shared" si="868"/>
        <v>Green</v>
      </c>
      <c r="Z2682" t="str">
        <f t="shared" si="869"/>
        <v>Red</v>
      </c>
      <c r="AA2682" t="str">
        <f t="shared" si="870"/>
        <v>Green</v>
      </c>
      <c r="AB2682" t="str">
        <f t="shared" si="871"/>
        <v>Green</v>
      </c>
      <c r="AC2682" t="str">
        <f t="shared" si="872"/>
        <v>Red</v>
      </c>
      <c r="AD2682" t="str">
        <f t="shared" si="873"/>
        <v>Green</v>
      </c>
    </row>
    <row r="2683" spans="1:30" hidden="1" x14ac:dyDescent="0.3">
      <c r="A2683" t="str">
        <f t="shared" si="876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tr">
        <f t="shared" si="874"/>
        <v>30/07/2026</v>
      </c>
      <c r="M2683" s="23">
        <f t="shared" si="875"/>
        <v>0.58333333333333337</v>
      </c>
      <c r="N2683" t="str">
        <f t="shared" ref="N2683:N2746" si="877">J2683&amp;" - "&amp;K2683</f>
        <v>3 - 1</v>
      </c>
      <c r="O2683" t="str">
        <f t="shared" si="858"/>
        <v>Green</v>
      </c>
      <c r="P2683" t="str">
        <f t="shared" si="859"/>
        <v>Red</v>
      </c>
      <c r="Q2683" t="str">
        <f t="shared" si="860"/>
        <v>Red</v>
      </c>
      <c r="R2683" t="str">
        <f t="shared" si="861"/>
        <v>Green</v>
      </c>
      <c r="S2683" t="str">
        <f t="shared" si="862"/>
        <v>Red</v>
      </c>
      <c r="T2683" t="str">
        <f t="shared" si="863"/>
        <v>Green</v>
      </c>
      <c r="U2683" t="str">
        <f t="shared" si="864"/>
        <v>Red</v>
      </c>
      <c r="V2683" t="str">
        <f t="shared" si="865"/>
        <v>Green</v>
      </c>
      <c r="W2683" t="str">
        <f t="shared" si="866"/>
        <v>Red</v>
      </c>
      <c r="X2683" t="str">
        <f t="shared" si="867"/>
        <v>Green</v>
      </c>
      <c r="Y2683" t="str">
        <f t="shared" si="868"/>
        <v>Green</v>
      </c>
      <c r="Z2683" t="str">
        <f t="shared" si="869"/>
        <v>Green</v>
      </c>
      <c r="AA2683" t="str">
        <f t="shared" si="870"/>
        <v>Red</v>
      </c>
      <c r="AB2683" t="str">
        <f t="shared" si="871"/>
        <v>Red</v>
      </c>
      <c r="AC2683" t="str">
        <f t="shared" si="872"/>
        <v>Green</v>
      </c>
      <c r="AD2683" t="str">
        <f t="shared" si="873"/>
        <v>Red</v>
      </c>
    </row>
    <row r="2684" spans="1:30" hidden="1" x14ac:dyDescent="0.3">
      <c r="A2684" t="str">
        <f t="shared" si="876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tr">
        <f t="shared" si="874"/>
        <v>30/07/2026</v>
      </c>
      <c r="M2684" s="23">
        <f t="shared" si="875"/>
        <v>0.58333333333333337</v>
      </c>
      <c r="N2684" t="str">
        <f t="shared" si="877"/>
        <v>4 - 0</v>
      </c>
      <c r="O2684" t="str">
        <f t="shared" si="858"/>
        <v>Green</v>
      </c>
      <c r="P2684" t="str">
        <f t="shared" si="859"/>
        <v>Red</v>
      </c>
      <c r="Q2684" t="str">
        <f t="shared" si="860"/>
        <v>Red</v>
      </c>
      <c r="R2684" t="str">
        <f t="shared" si="861"/>
        <v>Green</v>
      </c>
      <c r="S2684" t="str">
        <f t="shared" si="862"/>
        <v>Red</v>
      </c>
      <c r="T2684" t="str">
        <f t="shared" si="863"/>
        <v>Green</v>
      </c>
      <c r="U2684" t="str">
        <f t="shared" si="864"/>
        <v>Green</v>
      </c>
      <c r="V2684" t="str">
        <f t="shared" si="865"/>
        <v>Red</v>
      </c>
      <c r="W2684" t="str">
        <f t="shared" si="866"/>
        <v>Red</v>
      </c>
      <c r="X2684" t="str">
        <f t="shared" si="867"/>
        <v>Green</v>
      </c>
      <c r="Y2684" t="str">
        <f t="shared" si="868"/>
        <v>Green</v>
      </c>
      <c r="Z2684" t="str">
        <f t="shared" si="869"/>
        <v>Green</v>
      </c>
      <c r="AA2684" t="str">
        <f t="shared" si="870"/>
        <v>Red</v>
      </c>
      <c r="AB2684" t="str">
        <f t="shared" si="871"/>
        <v>Red</v>
      </c>
      <c r="AC2684" t="str">
        <f t="shared" si="872"/>
        <v>Red</v>
      </c>
      <c r="AD2684" t="str">
        <f t="shared" si="873"/>
        <v>Green</v>
      </c>
    </row>
    <row r="2685" spans="1:30" hidden="1" x14ac:dyDescent="0.3">
      <c r="A2685" t="str">
        <f t="shared" si="876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tr">
        <f t="shared" si="874"/>
        <v>30/07/2026</v>
      </c>
      <c r="M2685" s="23">
        <f t="shared" si="875"/>
        <v>0.58333333333333337</v>
      </c>
      <c r="N2685" t="str">
        <f t="shared" si="877"/>
        <v>3 - 1</v>
      </c>
      <c r="O2685" t="str">
        <f t="shared" si="858"/>
        <v>Green</v>
      </c>
      <c r="P2685" t="str">
        <f t="shared" si="859"/>
        <v>Red</v>
      </c>
      <c r="Q2685" t="str">
        <f t="shared" si="860"/>
        <v>Red</v>
      </c>
      <c r="R2685" t="str">
        <f t="shared" si="861"/>
        <v>Green</v>
      </c>
      <c r="S2685" t="str">
        <f t="shared" si="862"/>
        <v>Red</v>
      </c>
      <c r="T2685" t="str">
        <f t="shared" si="863"/>
        <v>Green</v>
      </c>
      <c r="U2685" t="str">
        <f t="shared" si="864"/>
        <v>Green</v>
      </c>
      <c r="V2685" t="str">
        <f t="shared" si="865"/>
        <v>Red</v>
      </c>
      <c r="W2685" t="str">
        <f t="shared" si="866"/>
        <v>Red</v>
      </c>
      <c r="X2685" t="str">
        <f t="shared" si="867"/>
        <v>Green</v>
      </c>
      <c r="Y2685" t="str">
        <f t="shared" si="868"/>
        <v>Green</v>
      </c>
      <c r="Z2685" t="str">
        <f t="shared" si="869"/>
        <v>Green</v>
      </c>
      <c r="AA2685" t="str">
        <f t="shared" si="870"/>
        <v>Red</v>
      </c>
      <c r="AB2685" t="str">
        <f t="shared" si="871"/>
        <v>Red</v>
      </c>
      <c r="AC2685" t="str">
        <f t="shared" si="872"/>
        <v>Green</v>
      </c>
      <c r="AD2685" t="str">
        <f t="shared" si="873"/>
        <v>Red</v>
      </c>
    </row>
    <row r="2686" spans="1:30" hidden="1" x14ac:dyDescent="0.3">
      <c r="A2686" t="str">
        <f t="shared" si="876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tr">
        <f t="shared" si="874"/>
        <v>30/07/2026</v>
      </c>
      <c r="M2686" s="23">
        <f t="shared" si="875"/>
        <v>0.58333333333333337</v>
      </c>
      <c r="N2686" t="str">
        <f t="shared" si="877"/>
        <v>3 - 3</v>
      </c>
      <c r="O2686" t="str">
        <f t="shared" si="858"/>
        <v>Red</v>
      </c>
      <c r="P2686" t="str">
        <f t="shared" si="859"/>
        <v>Green</v>
      </c>
      <c r="Q2686" t="str">
        <f t="shared" si="860"/>
        <v>Red</v>
      </c>
      <c r="R2686" t="str">
        <f t="shared" si="861"/>
        <v>Green</v>
      </c>
      <c r="S2686" t="str">
        <f t="shared" si="862"/>
        <v>Green</v>
      </c>
      <c r="T2686" t="str">
        <f t="shared" si="863"/>
        <v>Red</v>
      </c>
      <c r="U2686" t="str">
        <f t="shared" si="864"/>
        <v>Green</v>
      </c>
      <c r="V2686" t="str">
        <f t="shared" si="865"/>
        <v>Red</v>
      </c>
      <c r="W2686" t="str">
        <f t="shared" si="866"/>
        <v>Red</v>
      </c>
      <c r="X2686" t="str">
        <f t="shared" si="867"/>
        <v>Green</v>
      </c>
      <c r="Y2686" t="str">
        <f t="shared" si="868"/>
        <v>Green</v>
      </c>
      <c r="Z2686" t="str">
        <f t="shared" si="869"/>
        <v>Green</v>
      </c>
      <c r="AA2686" t="str">
        <f t="shared" si="870"/>
        <v>Red</v>
      </c>
      <c r="AB2686" t="str">
        <f t="shared" si="871"/>
        <v>Red</v>
      </c>
      <c r="AC2686" t="str">
        <f t="shared" si="872"/>
        <v>Green</v>
      </c>
      <c r="AD2686" t="str">
        <f t="shared" si="873"/>
        <v>Red</v>
      </c>
    </row>
    <row r="2687" spans="1:30" hidden="1" x14ac:dyDescent="0.3">
      <c r="A2687" t="str">
        <f t="shared" si="876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tr">
        <f t="shared" si="874"/>
        <v>30/07/2026</v>
      </c>
      <c r="M2687" s="23">
        <f t="shared" si="875"/>
        <v>0.58333333333333337</v>
      </c>
      <c r="N2687" t="str">
        <f t="shared" si="877"/>
        <v>0 - 1</v>
      </c>
      <c r="O2687" t="str">
        <f t="shared" si="858"/>
        <v>Red</v>
      </c>
      <c r="P2687" t="str">
        <f t="shared" si="859"/>
        <v>Red</v>
      </c>
      <c r="Q2687" t="str">
        <f t="shared" si="860"/>
        <v>Green</v>
      </c>
      <c r="R2687" t="str">
        <f t="shared" si="861"/>
        <v>Red</v>
      </c>
      <c r="S2687" t="str">
        <f t="shared" si="862"/>
        <v>Green</v>
      </c>
      <c r="T2687" t="str">
        <f t="shared" si="863"/>
        <v>Green</v>
      </c>
      <c r="U2687" t="str">
        <f t="shared" si="864"/>
        <v>Red</v>
      </c>
      <c r="V2687" t="str">
        <f t="shared" si="865"/>
        <v>Red</v>
      </c>
      <c r="W2687" t="str">
        <f t="shared" si="866"/>
        <v>Green</v>
      </c>
      <c r="X2687" t="str">
        <f t="shared" si="867"/>
        <v>Green</v>
      </c>
      <c r="Y2687" t="str">
        <f t="shared" si="868"/>
        <v>Red</v>
      </c>
      <c r="Z2687" t="str">
        <f t="shared" si="869"/>
        <v>Red</v>
      </c>
      <c r="AA2687" t="str">
        <f t="shared" si="870"/>
        <v>Green</v>
      </c>
      <c r="AB2687" t="str">
        <f t="shared" si="871"/>
        <v>Green</v>
      </c>
      <c r="AC2687" t="str">
        <f t="shared" si="872"/>
        <v>Red</v>
      </c>
      <c r="AD2687" t="str">
        <f t="shared" si="873"/>
        <v>Green</v>
      </c>
    </row>
    <row r="2688" spans="1:30" hidden="1" x14ac:dyDescent="0.3">
      <c r="A2688" t="str">
        <f t="shared" si="876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tr">
        <f t="shared" si="874"/>
        <v>30/07/2026</v>
      </c>
      <c r="M2688" s="23">
        <f t="shared" si="875"/>
        <v>0.58333333333333337</v>
      </c>
      <c r="N2688" t="str">
        <f t="shared" si="877"/>
        <v>6 - 0</v>
      </c>
      <c r="O2688" t="str">
        <f t="shared" si="858"/>
        <v>Green</v>
      </c>
      <c r="P2688" t="str">
        <f t="shared" si="859"/>
        <v>Red</v>
      </c>
      <c r="Q2688" t="str">
        <f t="shared" si="860"/>
        <v>Red</v>
      </c>
      <c r="R2688" t="str">
        <f t="shared" si="861"/>
        <v>Green</v>
      </c>
      <c r="S2688" t="str">
        <f t="shared" si="862"/>
        <v>Red</v>
      </c>
      <c r="T2688" t="str">
        <f t="shared" si="863"/>
        <v>Green</v>
      </c>
      <c r="U2688" t="str">
        <f t="shared" si="864"/>
        <v>Green</v>
      </c>
      <c r="V2688" t="str">
        <f t="shared" si="865"/>
        <v>Red</v>
      </c>
      <c r="W2688" t="str">
        <f t="shared" si="866"/>
        <v>Red</v>
      </c>
      <c r="X2688" t="str">
        <f t="shared" si="867"/>
        <v>Green</v>
      </c>
      <c r="Y2688" t="str">
        <f t="shared" si="868"/>
        <v>Green</v>
      </c>
      <c r="Z2688" t="str">
        <f t="shared" si="869"/>
        <v>Green</v>
      </c>
      <c r="AA2688" t="str">
        <f t="shared" si="870"/>
        <v>Red</v>
      </c>
      <c r="AB2688" t="str">
        <f t="shared" si="871"/>
        <v>Red</v>
      </c>
      <c r="AC2688" t="str">
        <f t="shared" si="872"/>
        <v>Red</v>
      </c>
      <c r="AD2688" t="str">
        <f t="shared" si="873"/>
        <v>Green</v>
      </c>
    </row>
    <row r="2689" spans="1:30" hidden="1" x14ac:dyDescent="0.3">
      <c r="A2689" t="str">
        <f t="shared" si="876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tr">
        <f t="shared" si="874"/>
        <v>30/07/2026</v>
      </c>
      <c r="M2689" s="23">
        <f t="shared" si="875"/>
        <v>0.58333333333333337</v>
      </c>
      <c r="N2689" t="str">
        <f t="shared" si="877"/>
        <v>0 - 3</v>
      </c>
      <c r="O2689" t="str">
        <f t="shared" si="858"/>
        <v>Red</v>
      </c>
      <c r="P2689" t="str">
        <f t="shared" si="859"/>
        <v>Red</v>
      </c>
      <c r="Q2689" t="str">
        <f t="shared" si="860"/>
        <v>Green</v>
      </c>
      <c r="R2689" t="str">
        <f t="shared" si="861"/>
        <v>Red</v>
      </c>
      <c r="S2689" t="str">
        <f t="shared" si="862"/>
        <v>Green</v>
      </c>
      <c r="T2689" t="str">
        <f t="shared" si="863"/>
        <v>Green</v>
      </c>
      <c r="U2689" t="str">
        <f t="shared" si="864"/>
        <v>Red</v>
      </c>
      <c r="V2689" t="str">
        <f t="shared" si="865"/>
        <v>Red</v>
      </c>
      <c r="W2689" t="str">
        <f t="shared" si="866"/>
        <v>Green</v>
      </c>
      <c r="X2689" t="str">
        <f t="shared" si="867"/>
        <v>Green</v>
      </c>
      <c r="Y2689" t="str">
        <f t="shared" si="868"/>
        <v>Green</v>
      </c>
      <c r="Z2689" t="str">
        <f t="shared" si="869"/>
        <v>Green</v>
      </c>
      <c r="AA2689" t="str">
        <f t="shared" si="870"/>
        <v>Red</v>
      </c>
      <c r="AB2689" t="str">
        <f t="shared" si="871"/>
        <v>Green</v>
      </c>
      <c r="AC2689" t="str">
        <f t="shared" si="872"/>
        <v>Red</v>
      </c>
      <c r="AD2689" t="str">
        <f t="shared" si="873"/>
        <v>Green</v>
      </c>
    </row>
    <row r="2690" spans="1:30" hidden="1" x14ac:dyDescent="0.3">
      <c r="A2690" t="str">
        <f t="shared" si="876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tr">
        <f t="shared" si="874"/>
        <v>30/07/2026</v>
      </c>
      <c r="M2690" s="23">
        <f t="shared" si="875"/>
        <v>0.58333333333333337</v>
      </c>
      <c r="N2690" t="str">
        <f t="shared" si="877"/>
        <v>1 - 1</v>
      </c>
      <c r="O2690" t="str">
        <f t="shared" ref="O2690:O2753" si="878">IF($J2690&gt;$K2690,"Green","Red")</f>
        <v>Red</v>
      </c>
      <c r="P2690" t="str">
        <f t="shared" ref="P2690:P2753" si="879">IF($J2690=$K2690,"Green","Red")</f>
        <v>Green</v>
      </c>
      <c r="Q2690" t="str">
        <f t="shared" ref="Q2690:Q2753" si="880">IF($J2690&lt;$K2690,"Green","Red")</f>
        <v>Red</v>
      </c>
      <c r="R2690" t="str">
        <f t="shared" ref="R2690:R2753" si="881">IF($J2690&gt;=$K2690,"Green","Red")</f>
        <v>Green</v>
      </c>
      <c r="S2690" t="str">
        <f t="shared" ref="S2690:S2753" si="882">IF($J2690&lt;=$K2690,"Green","Red")</f>
        <v>Green</v>
      </c>
      <c r="T2690" t="str">
        <f t="shared" ref="T2690:T2753" si="883">IF(OR($J2690&gt;$K2690,$J2690&lt;$K2690),"Green","Red")</f>
        <v>Red</v>
      </c>
      <c r="U2690" t="str">
        <f t="shared" ref="U2690:U2753" si="884">IF($H2690&gt;$I2690,"Green","Red")</f>
        <v>Red</v>
      </c>
      <c r="V2690" t="str">
        <f t="shared" ref="V2690:V2753" si="885">IF($H2690=$I2690,"Green","Red")</f>
        <v>Red</v>
      </c>
      <c r="W2690" t="str">
        <f t="shared" ref="W2690:W2753" si="886">IF($H2690&lt;$I2690,"Green","Red")</f>
        <v>Green</v>
      </c>
      <c r="X2690" t="str">
        <f t="shared" ref="X2690:X2753" si="887">IF($H2690+$I2690&gt;0,"Green","Red")</f>
        <v>Green</v>
      </c>
      <c r="Y2690" t="str">
        <f t="shared" ref="Y2690:Y2753" si="888">IF($J2690+$K2690&gt;1.5,"Green","Red")</f>
        <v>Green</v>
      </c>
      <c r="Z2690" t="str">
        <f t="shared" ref="Z2690:Z2753" si="889">IF($J2690+$K2690&gt;2.5,"Green","Red")</f>
        <v>Red</v>
      </c>
      <c r="AA2690" t="str">
        <f t="shared" ref="AA2690:AA2753" si="890">IF($J2690+$K2690&lt;2.5,"Green","Red")</f>
        <v>Green</v>
      </c>
      <c r="AB2690" t="str">
        <f t="shared" ref="AB2690:AB2753" si="891">IF($J2690+$K2690&lt;3.5,"Green","Red")</f>
        <v>Green</v>
      </c>
      <c r="AC2690" t="str">
        <f t="shared" ref="AC2690:AC2753" si="892">IF(AND($J2690&gt;0,$K2690&gt;0),"Green","Red")</f>
        <v>Green</v>
      </c>
      <c r="AD2690" t="str">
        <f t="shared" ref="AD2690:AD2753" si="893">IF(OR($J2690=0,$K2690=0),"Green","Red")</f>
        <v>Red</v>
      </c>
    </row>
    <row r="2691" spans="1:30" hidden="1" x14ac:dyDescent="0.3">
      <c r="A2691" t="str">
        <f t="shared" si="876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tr">
        <f t="shared" si="874"/>
        <v>30/07/2026</v>
      </c>
      <c r="M2691" s="23">
        <f t="shared" si="875"/>
        <v>0.58333333333333337</v>
      </c>
      <c r="N2691" t="str">
        <f t="shared" si="877"/>
        <v>0 - 3</v>
      </c>
      <c r="O2691" t="str">
        <f t="shared" si="878"/>
        <v>Red</v>
      </c>
      <c r="P2691" t="str">
        <f t="shared" si="879"/>
        <v>Red</v>
      </c>
      <c r="Q2691" t="str">
        <f t="shared" si="880"/>
        <v>Green</v>
      </c>
      <c r="R2691" t="str">
        <f t="shared" si="881"/>
        <v>Red</v>
      </c>
      <c r="S2691" t="str">
        <f t="shared" si="882"/>
        <v>Green</v>
      </c>
      <c r="T2691" t="str">
        <f t="shared" si="883"/>
        <v>Green</v>
      </c>
      <c r="U2691" t="str">
        <f t="shared" si="884"/>
        <v>Red</v>
      </c>
      <c r="V2691" t="str">
        <f t="shared" si="885"/>
        <v>Red</v>
      </c>
      <c r="W2691" t="str">
        <f t="shared" si="886"/>
        <v>Green</v>
      </c>
      <c r="X2691" t="str">
        <f t="shared" si="887"/>
        <v>Green</v>
      </c>
      <c r="Y2691" t="str">
        <f t="shared" si="888"/>
        <v>Green</v>
      </c>
      <c r="Z2691" t="str">
        <f t="shared" si="889"/>
        <v>Green</v>
      </c>
      <c r="AA2691" t="str">
        <f t="shared" si="890"/>
        <v>Red</v>
      </c>
      <c r="AB2691" t="str">
        <f t="shared" si="891"/>
        <v>Green</v>
      </c>
      <c r="AC2691" t="str">
        <f t="shared" si="892"/>
        <v>Red</v>
      </c>
      <c r="AD2691" t="str">
        <f t="shared" si="893"/>
        <v>Green</v>
      </c>
    </row>
    <row r="2692" spans="1:30" hidden="1" x14ac:dyDescent="0.3">
      <c r="A2692" t="str">
        <f t="shared" si="876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tr">
        <f t="shared" ref="L2692:L2749" si="894">DAY(D2692)&amp;"/"&amp;"07"&amp;"/"&amp;YEAR(D2692)</f>
        <v>30/07/2026</v>
      </c>
      <c r="M2692" s="23">
        <f t="shared" ref="M2692:M2749" si="895">E2692-TIME(3,0,0)</f>
        <v>0.58333333333333337</v>
      </c>
      <c r="N2692" t="str">
        <f t="shared" si="877"/>
        <v>7 - 2</v>
      </c>
      <c r="O2692" t="str">
        <f t="shared" si="878"/>
        <v>Green</v>
      </c>
      <c r="P2692" t="str">
        <f t="shared" si="879"/>
        <v>Red</v>
      </c>
      <c r="Q2692" t="str">
        <f t="shared" si="880"/>
        <v>Red</v>
      </c>
      <c r="R2692" t="str">
        <f t="shared" si="881"/>
        <v>Green</v>
      </c>
      <c r="S2692" t="str">
        <f t="shared" si="882"/>
        <v>Red</v>
      </c>
      <c r="T2692" t="str">
        <f t="shared" si="883"/>
        <v>Green</v>
      </c>
      <c r="U2692" t="str">
        <f t="shared" si="884"/>
        <v>Red</v>
      </c>
      <c r="V2692" t="str">
        <f t="shared" si="885"/>
        <v>Green</v>
      </c>
      <c r="W2692" t="str">
        <f t="shared" si="886"/>
        <v>Red</v>
      </c>
      <c r="X2692" t="str">
        <f t="shared" si="887"/>
        <v>Green</v>
      </c>
      <c r="Y2692" t="str">
        <f t="shared" si="888"/>
        <v>Green</v>
      </c>
      <c r="Z2692" t="str">
        <f t="shared" si="889"/>
        <v>Green</v>
      </c>
      <c r="AA2692" t="str">
        <f t="shared" si="890"/>
        <v>Red</v>
      </c>
      <c r="AB2692" t="str">
        <f t="shared" si="891"/>
        <v>Red</v>
      </c>
      <c r="AC2692" t="str">
        <f t="shared" si="892"/>
        <v>Green</v>
      </c>
      <c r="AD2692" t="str">
        <f t="shared" si="893"/>
        <v>Red</v>
      </c>
    </row>
    <row r="2693" spans="1:30" hidden="1" x14ac:dyDescent="0.3">
      <c r="A2693" t="str">
        <f t="shared" si="876"/>
        <v>30/07/2026FC LastenTPV II</v>
      </c>
      <c r="D2693" s="2">
        <v>46233</v>
      </c>
      <c r="E2693" s="3">
        <v>0.70833333333333337</v>
      </c>
      <c r="F2693" t="s">
        <v>3227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tr">
        <f t="shared" si="894"/>
        <v>30/07/2026</v>
      </c>
      <c r="M2693" s="23">
        <f t="shared" si="895"/>
        <v>0.58333333333333337</v>
      </c>
      <c r="N2693" t="str">
        <f t="shared" si="877"/>
        <v>3 - 1</v>
      </c>
      <c r="O2693" t="str">
        <f t="shared" si="878"/>
        <v>Green</v>
      </c>
      <c r="P2693" t="str">
        <f t="shared" si="879"/>
        <v>Red</v>
      </c>
      <c r="Q2693" t="str">
        <f t="shared" si="880"/>
        <v>Red</v>
      </c>
      <c r="R2693" t="str">
        <f t="shared" si="881"/>
        <v>Green</v>
      </c>
      <c r="S2693" t="str">
        <f t="shared" si="882"/>
        <v>Red</v>
      </c>
      <c r="T2693" t="str">
        <f t="shared" si="883"/>
        <v>Green</v>
      </c>
      <c r="U2693" t="str">
        <f t="shared" si="884"/>
        <v>Red</v>
      </c>
      <c r="V2693" t="str">
        <f t="shared" si="885"/>
        <v>Green</v>
      </c>
      <c r="W2693" t="str">
        <f t="shared" si="886"/>
        <v>Red</v>
      </c>
      <c r="X2693" t="str">
        <f t="shared" si="887"/>
        <v>Red</v>
      </c>
      <c r="Y2693" t="str">
        <f t="shared" si="888"/>
        <v>Green</v>
      </c>
      <c r="Z2693" t="str">
        <f t="shared" si="889"/>
        <v>Green</v>
      </c>
      <c r="AA2693" t="str">
        <f t="shared" si="890"/>
        <v>Red</v>
      </c>
      <c r="AB2693" t="str">
        <f t="shared" si="891"/>
        <v>Red</v>
      </c>
      <c r="AC2693" t="str">
        <f t="shared" si="892"/>
        <v>Green</v>
      </c>
      <c r="AD2693" t="str">
        <f t="shared" si="893"/>
        <v>Red</v>
      </c>
    </row>
    <row r="2694" spans="1:30" hidden="1" x14ac:dyDescent="0.3">
      <c r="A2694" t="str">
        <f t="shared" si="876"/>
        <v>30/07/2026PPJ IIILaajasalon Palloseura</v>
      </c>
      <c r="D2694" s="2">
        <v>46233</v>
      </c>
      <c r="E2694" s="3">
        <v>0.70833333333333337</v>
      </c>
      <c r="F2694" t="s">
        <v>4555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tr">
        <f t="shared" si="894"/>
        <v>30/07/2026</v>
      </c>
      <c r="M2694" s="23">
        <f t="shared" si="895"/>
        <v>0.58333333333333337</v>
      </c>
      <c r="N2694" t="str">
        <f t="shared" si="877"/>
        <v>0 - 1</v>
      </c>
      <c r="O2694" t="str">
        <f t="shared" si="878"/>
        <v>Red</v>
      </c>
      <c r="P2694" t="str">
        <f t="shared" si="879"/>
        <v>Red</v>
      </c>
      <c r="Q2694" t="str">
        <f t="shared" si="880"/>
        <v>Green</v>
      </c>
      <c r="R2694" t="str">
        <f t="shared" si="881"/>
        <v>Red</v>
      </c>
      <c r="S2694" t="str">
        <f t="shared" si="882"/>
        <v>Green</v>
      </c>
      <c r="T2694" t="str">
        <f t="shared" si="883"/>
        <v>Green</v>
      </c>
      <c r="U2694" t="str">
        <f t="shared" si="884"/>
        <v>Red</v>
      </c>
      <c r="V2694" t="str">
        <f t="shared" si="885"/>
        <v>Green</v>
      </c>
      <c r="W2694" t="str">
        <f t="shared" si="886"/>
        <v>Red</v>
      </c>
      <c r="X2694" t="str">
        <f t="shared" si="887"/>
        <v>Red</v>
      </c>
      <c r="Y2694" t="str">
        <f t="shared" si="888"/>
        <v>Red</v>
      </c>
      <c r="Z2694" t="str">
        <f t="shared" si="889"/>
        <v>Red</v>
      </c>
      <c r="AA2694" t="str">
        <f t="shared" si="890"/>
        <v>Green</v>
      </c>
      <c r="AB2694" t="str">
        <f t="shared" si="891"/>
        <v>Green</v>
      </c>
      <c r="AC2694" t="str">
        <f t="shared" si="892"/>
        <v>Red</v>
      </c>
      <c r="AD2694" t="str">
        <f t="shared" si="893"/>
        <v>Green</v>
      </c>
    </row>
    <row r="2695" spans="1:30" hidden="1" x14ac:dyDescent="0.3">
      <c r="A2695" t="str">
        <f t="shared" si="876"/>
        <v>30/07/2026IL UlfstindSkjervÃ¶y</v>
      </c>
      <c r="D2695" s="2">
        <v>46233</v>
      </c>
      <c r="E2695" s="3">
        <v>0.70833333333333337</v>
      </c>
      <c r="F2695" t="s">
        <v>3494</v>
      </c>
      <c r="G2695" t="s">
        <v>5342</v>
      </c>
      <c r="H2695">
        <v>0</v>
      </c>
      <c r="I2695">
        <v>2</v>
      </c>
      <c r="J2695">
        <v>1</v>
      </c>
      <c r="K2695">
        <v>3</v>
      </c>
      <c r="L2695" s="22" t="str">
        <f t="shared" si="894"/>
        <v>30/07/2026</v>
      </c>
      <c r="M2695" s="23">
        <f t="shared" si="895"/>
        <v>0.58333333333333337</v>
      </c>
      <c r="N2695" t="str">
        <f t="shared" si="877"/>
        <v>1 - 3</v>
      </c>
      <c r="O2695" t="str">
        <f t="shared" si="878"/>
        <v>Red</v>
      </c>
      <c r="P2695" t="str">
        <f t="shared" si="879"/>
        <v>Red</v>
      </c>
      <c r="Q2695" t="str">
        <f t="shared" si="880"/>
        <v>Green</v>
      </c>
      <c r="R2695" t="str">
        <f t="shared" si="881"/>
        <v>Red</v>
      </c>
      <c r="S2695" t="str">
        <f t="shared" si="882"/>
        <v>Green</v>
      </c>
      <c r="T2695" t="str">
        <f t="shared" si="883"/>
        <v>Green</v>
      </c>
      <c r="U2695" t="str">
        <f t="shared" si="884"/>
        <v>Red</v>
      </c>
      <c r="V2695" t="str">
        <f t="shared" si="885"/>
        <v>Red</v>
      </c>
      <c r="W2695" t="str">
        <f t="shared" si="886"/>
        <v>Green</v>
      </c>
      <c r="X2695" t="str">
        <f t="shared" si="887"/>
        <v>Green</v>
      </c>
      <c r="Y2695" t="str">
        <f t="shared" si="888"/>
        <v>Green</v>
      </c>
      <c r="Z2695" t="str">
        <f t="shared" si="889"/>
        <v>Green</v>
      </c>
      <c r="AA2695" t="str">
        <f t="shared" si="890"/>
        <v>Red</v>
      </c>
      <c r="AB2695" t="str">
        <f t="shared" si="891"/>
        <v>Red</v>
      </c>
      <c r="AC2695" t="str">
        <f t="shared" si="892"/>
        <v>Green</v>
      </c>
      <c r="AD2695" t="str">
        <f t="shared" si="893"/>
        <v>Red</v>
      </c>
    </row>
    <row r="2696" spans="1:30" hidden="1" x14ac:dyDescent="0.3">
      <c r="A2696" t="str">
        <f t="shared" si="876"/>
        <v>30/07/2026FK KarlskronaNosaby IF</v>
      </c>
      <c r="D2696" s="2">
        <v>46233</v>
      </c>
      <c r="E2696" s="3">
        <v>0.70833333333333337</v>
      </c>
      <c r="F2696" t="s">
        <v>5343</v>
      </c>
      <c r="G2696" t="s">
        <v>4315</v>
      </c>
      <c r="H2696">
        <v>0</v>
      </c>
      <c r="I2696">
        <v>1</v>
      </c>
      <c r="J2696">
        <v>5</v>
      </c>
      <c r="K2696">
        <v>1</v>
      </c>
      <c r="L2696" s="22" t="str">
        <f t="shared" si="894"/>
        <v>30/07/2026</v>
      </c>
      <c r="M2696" s="23">
        <f t="shared" si="895"/>
        <v>0.58333333333333337</v>
      </c>
      <c r="N2696" t="str">
        <f t="shared" si="877"/>
        <v>5 - 1</v>
      </c>
      <c r="O2696" t="str">
        <f t="shared" si="878"/>
        <v>Green</v>
      </c>
      <c r="P2696" t="str">
        <f t="shared" si="879"/>
        <v>Red</v>
      </c>
      <c r="Q2696" t="str">
        <f t="shared" si="880"/>
        <v>Red</v>
      </c>
      <c r="R2696" t="str">
        <f t="shared" si="881"/>
        <v>Green</v>
      </c>
      <c r="S2696" t="str">
        <f t="shared" si="882"/>
        <v>Red</v>
      </c>
      <c r="T2696" t="str">
        <f t="shared" si="883"/>
        <v>Green</v>
      </c>
      <c r="U2696" t="str">
        <f t="shared" si="884"/>
        <v>Red</v>
      </c>
      <c r="V2696" t="str">
        <f t="shared" si="885"/>
        <v>Red</v>
      </c>
      <c r="W2696" t="str">
        <f t="shared" si="886"/>
        <v>Green</v>
      </c>
      <c r="X2696" t="str">
        <f t="shared" si="887"/>
        <v>Green</v>
      </c>
      <c r="Y2696" t="str">
        <f t="shared" si="888"/>
        <v>Green</v>
      </c>
      <c r="Z2696" t="str">
        <f t="shared" si="889"/>
        <v>Green</v>
      </c>
      <c r="AA2696" t="str">
        <f t="shared" si="890"/>
        <v>Red</v>
      </c>
      <c r="AB2696" t="str">
        <f t="shared" si="891"/>
        <v>Red</v>
      </c>
      <c r="AC2696" t="str">
        <f t="shared" si="892"/>
        <v>Green</v>
      </c>
      <c r="AD2696" t="str">
        <f t="shared" si="893"/>
        <v>Red</v>
      </c>
    </row>
    <row r="2697" spans="1:30" hidden="1" x14ac:dyDescent="0.3">
      <c r="A2697" t="str">
        <f t="shared" si="876"/>
        <v>30/07/2026FC AndorraCE Europa</v>
      </c>
      <c r="D2697" s="2">
        <v>46233</v>
      </c>
      <c r="E2697" s="3">
        <v>0.70833333333333337</v>
      </c>
      <c r="F2697" t="s">
        <v>3997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tr">
        <f t="shared" si="894"/>
        <v>30/07/2026</v>
      </c>
      <c r="M2697" s="23">
        <f t="shared" si="895"/>
        <v>0.58333333333333337</v>
      </c>
      <c r="N2697" t="str">
        <f t="shared" si="877"/>
        <v>0 - 0</v>
      </c>
      <c r="O2697" t="str">
        <f t="shared" si="878"/>
        <v>Red</v>
      </c>
      <c r="P2697" t="str">
        <f t="shared" si="879"/>
        <v>Green</v>
      </c>
      <c r="Q2697" t="str">
        <f t="shared" si="880"/>
        <v>Red</v>
      </c>
      <c r="R2697" t="str">
        <f t="shared" si="881"/>
        <v>Green</v>
      </c>
      <c r="S2697" t="str">
        <f t="shared" si="882"/>
        <v>Green</v>
      </c>
      <c r="T2697" t="str">
        <f t="shared" si="883"/>
        <v>Red</v>
      </c>
      <c r="U2697" t="str">
        <f t="shared" si="884"/>
        <v>Red</v>
      </c>
      <c r="V2697" t="str">
        <f t="shared" si="885"/>
        <v>Green</v>
      </c>
      <c r="W2697" t="str">
        <f t="shared" si="886"/>
        <v>Red</v>
      </c>
      <c r="X2697" t="str">
        <f t="shared" si="887"/>
        <v>Red</v>
      </c>
      <c r="Y2697" t="str">
        <f t="shared" si="888"/>
        <v>Red</v>
      </c>
      <c r="Z2697" t="str">
        <f t="shared" si="889"/>
        <v>Red</v>
      </c>
      <c r="AA2697" t="str">
        <f t="shared" si="890"/>
        <v>Green</v>
      </c>
      <c r="AB2697" t="str">
        <f t="shared" si="891"/>
        <v>Green</v>
      </c>
      <c r="AC2697" t="str">
        <f t="shared" si="892"/>
        <v>Red</v>
      </c>
      <c r="AD2697" t="str">
        <f t="shared" si="893"/>
        <v>Green</v>
      </c>
    </row>
    <row r="2698" spans="1:30" hidden="1" x14ac:dyDescent="0.3">
      <c r="A2698" t="str">
        <f t="shared" si="876"/>
        <v>30/07/2026MalagaAl Ittihad Jeddah</v>
      </c>
      <c r="D2698" s="2">
        <v>46233</v>
      </c>
      <c r="E2698" s="3">
        <v>0.70833333333333337</v>
      </c>
      <c r="F2698" t="s">
        <v>3981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tr">
        <f t="shared" si="894"/>
        <v>30/07/2026</v>
      </c>
      <c r="M2698" s="23">
        <f t="shared" si="895"/>
        <v>0.58333333333333337</v>
      </c>
      <c r="N2698" t="str">
        <f t="shared" si="877"/>
        <v>2 - 2</v>
      </c>
      <c r="O2698" t="str">
        <f t="shared" si="878"/>
        <v>Red</v>
      </c>
      <c r="P2698" t="str">
        <f t="shared" si="879"/>
        <v>Green</v>
      </c>
      <c r="Q2698" t="str">
        <f t="shared" si="880"/>
        <v>Red</v>
      </c>
      <c r="R2698" t="str">
        <f t="shared" si="881"/>
        <v>Green</v>
      </c>
      <c r="S2698" t="str">
        <f t="shared" si="882"/>
        <v>Green</v>
      </c>
      <c r="T2698" t="str">
        <f t="shared" si="883"/>
        <v>Red</v>
      </c>
      <c r="U2698" t="str">
        <f t="shared" si="884"/>
        <v>Red</v>
      </c>
      <c r="V2698" t="str">
        <f t="shared" si="885"/>
        <v>Red</v>
      </c>
      <c r="W2698" t="str">
        <f t="shared" si="886"/>
        <v>Green</v>
      </c>
      <c r="X2698" t="str">
        <f t="shared" si="887"/>
        <v>Green</v>
      </c>
      <c r="Y2698" t="str">
        <f t="shared" si="888"/>
        <v>Green</v>
      </c>
      <c r="Z2698" t="str">
        <f t="shared" si="889"/>
        <v>Green</v>
      </c>
      <c r="AA2698" t="str">
        <f t="shared" si="890"/>
        <v>Red</v>
      </c>
      <c r="AB2698" t="str">
        <f t="shared" si="891"/>
        <v>Red</v>
      </c>
      <c r="AC2698" t="str">
        <f t="shared" si="892"/>
        <v>Green</v>
      </c>
      <c r="AD2698" t="str">
        <f t="shared" si="893"/>
        <v>Red</v>
      </c>
    </row>
    <row r="2699" spans="1:30" hidden="1" x14ac:dyDescent="0.3">
      <c r="A2699" t="str">
        <f t="shared" si="876"/>
        <v>30/07/2026Schwarz-Weiss EssenTuS Ennepetal</v>
      </c>
      <c r="D2699" s="2">
        <v>46233</v>
      </c>
      <c r="E2699" s="3">
        <v>0.70833333333333337</v>
      </c>
      <c r="F2699" t="s">
        <v>5344</v>
      </c>
      <c r="G2699" t="s">
        <v>5345</v>
      </c>
      <c r="H2699">
        <v>2</v>
      </c>
      <c r="I2699">
        <v>0</v>
      </c>
      <c r="J2699">
        <v>5</v>
      </c>
      <c r="K2699">
        <v>1</v>
      </c>
      <c r="L2699" s="22" t="str">
        <f t="shared" si="894"/>
        <v>30/07/2026</v>
      </c>
      <c r="M2699" s="23">
        <f t="shared" si="895"/>
        <v>0.58333333333333337</v>
      </c>
      <c r="N2699" t="str">
        <f t="shared" si="877"/>
        <v>5 - 1</v>
      </c>
      <c r="O2699" t="str">
        <f t="shared" si="878"/>
        <v>Green</v>
      </c>
      <c r="P2699" t="str">
        <f t="shared" si="879"/>
        <v>Red</v>
      </c>
      <c r="Q2699" t="str">
        <f t="shared" si="880"/>
        <v>Red</v>
      </c>
      <c r="R2699" t="str">
        <f t="shared" si="881"/>
        <v>Green</v>
      </c>
      <c r="S2699" t="str">
        <f t="shared" si="882"/>
        <v>Red</v>
      </c>
      <c r="T2699" t="str">
        <f t="shared" si="883"/>
        <v>Green</v>
      </c>
      <c r="U2699" t="str">
        <f t="shared" si="884"/>
        <v>Green</v>
      </c>
      <c r="V2699" t="str">
        <f t="shared" si="885"/>
        <v>Red</v>
      </c>
      <c r="W2699" t="str">
        <f t="shared" si="886"/>
        <v>Red</v>
      </c>
      <c r="X2699" t="str">
        <f t="shared" si="887"/>
        <v>Green</v>
      </c>
      <c r="Y2699" t="str">
        <f t="shared" si="888"/>
        <v>Green</v>
      </c>
      <c r="Z2699" t="str">
        <f t="shared" si="889"/>
        <v>Green</v>
      </c>
      <c r="AA2699" t="str">
        <f t="shared" si="890"/>
        <v>Red</v>
      </c>
      <c r="AB2699" t="str">
        <f t="shared" si="891"/>
        <v>Red</v>
      </c>
      <c r="AC2699" t="str">
        <f t="shared" si="892"/>
        <v>Green</v>
      </c>
      <c r="AD2699" t="str">
        <f t="shared" si="893"/>
        <v>Red</v>
      </c>
    </row>
    <row r="2700" spans="1:30" hidden="1" x14ac:dyDescent="0.3">
      <c r="A2700" t="str">
        <f t="shared" si="876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tr">
        <f t="shared" si="894"/>
        <v>30/07/2026</v>
      </c>
      <c r="M2700" s="23">
        <f t="shared" si="895"/>
        <v>0.60416666666666663</v>
      </c>
      <c r="N2700" t="str">
        <f t="shared" si="877"/>
        <v>2 - 3</v>
      </c>
      <c r="O2700" t="str">
        <f t="shared" si="878"/>
        <v>Red</v>
      </c>
      <c r="P2700" t="str">
        <f t="shared" si="879"/>
        <v>Red</v>
      </c>
      <c r="Q2700" t="str">
        <f t="shared" si="880"/>
        <v>Green</v>
      </c>
      <c r="R2700" t="str">
        <f t="shared" si="881"/>
        <v>Red</v>
      </c>
      <c r="S2700" t="str">
        <f t="shared" si="882"/>
        <v>Green</v>
      </c>
      <c r="T2700" t="str">
        <f t="shared" si="883"/>
        <v>Green</v>
      </c>
      <c r="U2700" t="str">
        <f t="shared" si="884"/>
        <v>Red</v>
      </c>
      <c r="V2700" t="str">
        <f t="shared" si="885"/>
        <v>Green</v>
      </c>
      <c r="W2700" t="str">
        <f t="shared" si="886"/>
        <v>Red</v>
      </c>
      <c r="X2700" t="str">
        <f t="shared" si="887"/>
        <v>Green</v>
      </c>
      <c r="Y2700" t="str">
        <f t="shared" si="888"/>
        <v>Green</v>
      </c>
      <c r="Z2700" t="str">
        <f t="shared" si="889"/>
        <v>Green</v>
      </c>
      <c r="AA2700" t="str">
        <f t="shared" si="890"/>
        <v>Red</v>
      </c>
      <c r="AB2700" t="str">
        <f t="shared" si="891"/>
        <v>Red</v>
      </c>
      <c r="AC2700" t="str">
        <f t="shared" si="892"/>
        <v>Green</v>
      </c>
      <c r="AD2700" t="str">
        <f t="shared" si="893"/>
        <v>Red</v>
      </c>
    </row>
    <row r="2701" spans="1:30" hidden="1" x14ac:dyDescent="0.3">
      <c r="A2701" t="str">
        <f t="shared" si="876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tr">
        <f t="shared" si="894"/>
        <v>30/07/2026</v>
      </c>
      <c r="M2701" s="23">
        <f t="shared" si="895"/>
        <v>0.60416666666666663</v>
      </c>
      <c r="N2701" t="str">
        <f t="shared" si="877"/>
        <v>0 - 1</v>
      </c>
      <c r="O2701" t="str">
        <f t="shared" si="878"/>
        <v>Red</v>
      </c>
      <c r="P2701" t="str">
        <f t="shared" si="879"/>
        <v>Red</v>
      </c>
      <c r="Q2701" t="str">
        <f t="shared" si="880"/>
        <v>Green</v>
      </c>
      <c r="R2701" t="str">
        <f t="shared" si="881"/>
        <v>Red</v>
      </c>
      <c r="S2701" t="str">
        <f t="shared" si="882"/>
        <v>Green</v>
      </c>
      <c r="T2701" t="str">
        <f t="shared" si="883"/>
        <v>Green</v>
      </c>
      <c r="U2701" t="str">
        <f t="shared" si="884"/>
        <v>Red</v>
      </c>
      <c r="V2701" t="str">
        <f t="shared" si="885"/>
        <v>Red</v>
      </c>
      <c r="W2701" t="str">
        <f t="shared" si="886"/>
        <v>Green</v>
      </c>
      <c r="X2701" t="str">
        <f t="shared" si="887"/>
        <v>Green</v>
      </c>
      <c r="Y2701" t="str">
        <f t="shared" si="888"/>
        <v>Red</v>
      </c>
      <c r="Z2701" t="str">
        <f t="shared" si="889"/>
        <v>Red</v>
      </c>
      <c r="AA2701" t="str">
        <f t="shared" si="890"/>
        <v>Green</v>
      </c>
      <c r="AB2701" t="str">
        <f t="shared" si="891"/>
        <v>Green</v>
      </c>
      <c r="AC2701" t="str">
        <f t="shared" si="892"/>
        <v>Red</v>
      </c>
      <c r="AD2701" t="str">
        <f t="shared" si="893"/>
        <v>Green</v>
      </c>
    </row>
    <row r="2702" spans="1:30" hidden="1" x14ac:dyDescent="0.3">
      <c r="A2702" t="str">
        <f t="shared" si="876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tr">
        <f t="shared" si="894"/>
        <v>30/07/2026</v>
      </c>
      <c r="M2702" s="23">
        <f t="shared" si="895"/>
        <v>0.60416666666666663</v>
      </c>
      <c r="N2702" t="str">
        <f t="shared" si="877"/>
        <v>1 - 0</v>
      </c>
      <c r="O2702" t="str">
        <f t="shared" si="878"/>
        <v>Green</v>
      </c>
      <c r="P2702" t="str">
        <f t="shared" si="879"/>
        <v>Red</v>
      </c>
      <c r="Q2702" t="str">
        <f t="shared" si="880"/>
        <v>Red</v>
      </c>
      <c r="R2702" t="str">
        <f t="shared" si="881"/>
        <v>Green</v>
      </c>
      <c r="S2702" t="str">
        <f t="shared" si="882"/>
        <v>Red</v>
      </c>
      <c r="T2702" t="str">
        <f t="shared" si="883"/>
        <v>Green</v>
      </c>
      <c r="U2702" t="str">
        <f t="shared" si="884"/>
        <v>Red</v>
      </c>
      <c r="V2702" t="str">
        <f t="shared" si="885"/>
        <v>Green</v>
      </c>
      <c r="W2702" t="str">
        <f t="shared" si="886"/>
        <v>Red</v>
      </c>
      <c r="X2702" t="str">
        <f t="shared" si="887"/>
        <v>Red</v>
      </c>
      <c r="Y2702" t="str">
        <f t="shared" si="888"/>
        <v>Red</v>
      </c>
      <c r="Z2702" t="str">
        <f t="shared" si="889"/>
        <v>Red</v>
      </c>
      <c r="AA2702" t="str">
        <f t="shared" si="890"/>
        <v>Green</v>
      </c>
      <c r="AB2702" t="str">
        <f t="shared" si="891"/>
        <v>Green</v>
      </c>
      <c r="AC2702" t="str">
        <f t="shared" si="892"/>
        <v>Red</v>
      </c>
      <c r="AD2702" t="str">
        <f t="shared" si="893"/>
        <v>Green</v>
      </c>
    </row>
    <row r="2703" spans="1:30" hidden="1" x14ac:dyDescent="0.3">
      <c r="A2703" t="str">
        <f t="shared" si="876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tr">
        <f t="shared" si="894"/>
        <v>30/07/2026</v>
      </c>
      <c r="M2703" s="23">
        <f t="shared" si="895"/>
        <v>0.60416666666666663</v>
      </c>
      <c r="N2703" t="str">
        <f t="shared" si="877"/>
        <v>0 - 4</v>
      </c>
      <c r="O2703" t="str">
        <f t="shared" si="878"/>
        <v>Red</v>
      </c>
      <c r="P2703" t="str">
        <f t="shared" si="879"/>
        <v>Red</v>
      </c>
      <c r="Q2703" t="str">
        <f t="shared" si="880"/>
        <v>Green</v>
      </c>
      <c r="R2703" t="str">
        <f t="shared" si="881"/>
        <v>Red</v>
      </c>
      <c r="S2703" t="str">
        <f t="shared" si="882"/>
        <v>Green</v>
      </c>
      <c r="T2703" t="str">
        <f t="shared" si="883"/>
        <v>Green</v>
      </c>
      <c r="U2703" t="str">
        <f t="shared" si="884"/>
        <v>Red</v>
      </c>
      <c r="V2703" t="str">
        <f t="shared" si="885"/>
        <v>Red</v>
      </c>
      <c r="W2703" t="str">
        <f t="shared" si="886"/>
        <v>Green</v>
      </c>
      <c r="X2703" t="str">
        <f t="shared" si="887"/>
        <v>Green</v>
      </c>
      <c r="Y2703" t="str">
        <f t="shared" si="888"/>
        <v>Green</v>
      </c>
      <c r="Z2703" t="str">
        <f t="shared" si="889"/>
        <v>Green</v>
      </c>
      <c r="AA2703" t="str">
        <f t="shared" si="890"/>
        <v>Red</v>
      </c>
      <c r="AB2703" t="str">
        <f t="shared" si="891"/>
        <v>Red</v>
      </c>
      <c r="AC2703" t="str">
        <f t="shared" si="892"/>
        <v>Red</v>
      </c>
      <c r="AD2703" t="str">
        <f t="shared" si="893"/>
        <v>Green</v>
      </c>
    </row>
    <row r="2704" spans="1:30" hidden="1" x14ac:dyDescent="0.3">
      <c r="A2704" t="str">
        <f t="shared" si="876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tr">
        <f t="shared" si="894"/>
        <v>30/07/2026</v>
      </c>
      <c r="M2704" s="23">
        <f t="shared" si="895"/>
        <v>0.61458333333333337</v>
      </c>
      <c r="N2704" t="str">
        <f t="shared" si="877"/>
        <v>2 - 0</v>
      </c>
      <c r="O2704" t="str">
        <f t="shared" si="878"/>
        <v>Green</v>
      </c>
      <c r="P2704" t="str">
        <f t="shared" si="879"/>
        <v>Red</v>
      </c>
      <c r="Q2704" t="str">
        <f t="shared" si="880"/>
        <v>Red</v>
      </c>
      <c r="R2704" t="str">
        <f t="shared" si="881"/>
        <v>Green</v>
      </c>
      <c r="S2704" t="str">
        <f t="shared" si="882"/>
        <v>Red</v>
      </c>
      <c r="T2704" t="str">
        <f t="shared" si="883"/>
        <v>Green</v>
      </c>
      <c r="U2704" t="str">
        <f t="shared" si="884"/>
        <v>Green</v>
      </c>
      <c r="V2704" t="str">
        <f t="shared" si="885"/>
        <v>Red</v>
      </c>
      <c r="W2704" t="str">
        <f t="shared" si="886"/>
        <v>Red</v>
      </c>
      <c r="X2704" t="str">
        <f t="shared" si="887"/>
        <v>Green</v>
      </c>
      <c r="Y2704" t="str">
        <f t="shared" si="888"/>
        <v>Green</v>
      </c>
      <c r="Z2704" t="str">
        <f t="shared" si="889"/>
        <v>Red</v>
      </c>
      <c r="AA2704" t="str">
        <f t="shared" si="890"/>
        <v>Green</v>
      </c>
      <c r="AB2704" t="str">
        <f t="shared" si="891"/>
        <v>Green</v>
      </c>
      <c r="AC2704" t="str">
        <f t="shared" si="892"/>
        <v>Red</v>
      </c>
      <c r="AD2704" t="str">
        <f t="shared" si="893"/>
        <v>Green</v>
      </c>
    </row>
    <row r="2705" spans="1:30" hidden="1" x14ac:dyDescent="0.3">
      <c r="A2705" t="str">
        <f t="shared" si="876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tr">
        <f t="shared" si="894"/>
        <v>30/07/2026</v>
      </c>
      <c r="M2705" s="23">
        <f t="shared" si="895"/>
        <v>0.625</v>
      </c>
      <c r="N2705" t="str">
        <f t="shared" si="877"/>
        <v>0 - 0</v>
      </c>
      <c r="O2705" t="str">
        <f t="shared" si="878"/>
        <v>Red</v>
      </c>
      <c r="P2705" t="str">
        <f t="shared" si="879"/>
        <v>Green</v>
      </c>
      <c r="Q2705" t="str">
        <f t="shared" si="880"/>
        <v>Red</v>
      </c>
      <c r="R2705" t="str">
        <f t="shared" si="881"/>
        <v>Green</v>
      </c>
      <c r="S2705" t="str">
        <f t="shared" si="882"/>
        <v>Green</v>
      </c>
      <c r="T2705" t="str">
        <f t="shared" si="883"/>
        <v>Red</v>
      </c>
      <c r="U2705" t="str">
        <f t="shared" si="884"/>
        <v>Red</v>
      </c>
      <c r="V2705" t="str">
        <f t="shared" si="885"/>
        <v>Green</v>
      </c>
      <c r="W2705" t="str">
        <f t="shared" si="886"/>
        <v>Red</v>
      </c>
      <c r="X2705" t="str">
        <f t="shared" si="887"/>
        <v>Red</v>
      </c>
      <c r="Y2705" t="str">
        <f t="shared" si="888"/>
        <v>Red</v>
      </c>
      <c r="Z2705" t="str">
        <f t="shared" si="889"/>
        <v>Red</v>
      </c>
      <c r="AA2705" t="str">
        <f t="shared" si="890"/>
        <v>Green</v>
      </c>
      <c r="AB2705" t="str">
        <f t="shared" si="891"/>
        <v>Green</v>
      </c>
      <c r="AC2705" t="str">
        <f t="shared" si="892"/>
        <v>Red</v>
      </c>
      <c r="AD2705" t="str">
        <f t="shared" si="893"/>
        <v>Green</v>
      </c>
    </row>
    <row r="2706" spans="1:30" hidden="1" x14ac:dyDescent="0.3">
      <c r="A2706" t="str">
        <f t="shared" si="876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tr">
        <f t="shared" si="894"/>
        <v>30/07/2026</v>
      </c>
      <c r="M2706" s="23">
        <f t="shared" si="895"/>
        <v>0.625</v>
      </c>
      <c r="N2706" t="str">
        <f t="shared" si="877"/>
        <v>4 - 1</v>
      </c>
      <c r="O2706" t="str">
        <f t="shared" si="878"/>
        <v>Green</v>
      </c>
      <c r="P2706" t="str">
        <f t="shared" si="879"/>
        <v>Red</v>
      </c>
      <c r="Q2706" t="str">
        <f t="shared" si="880"/>
        <v>Red</v>
      </c>
      <c r="R2706" t="str">
        <f t="shared" si="881"/>
        <v>Green</v>
      </c>
      <c r="S2706" t="str">
        <f t="shared" si="882"/>
        <v>Red</v>
      </c>
      <c r="T2706" t="str">
        <f t="shared" si="883"/>
        <v>Green</v>
      </c>
      <c r="U2706" t="str">
        <f t="shared" si="884"/>
        <v>Red</v>
      </c>
      <c r="V2706" t="str">
        <f t="shared" si="885"/>
        <v>Green</v>
      </c>
      <c r="W2706" t="str">
        <f t="shared" si="886"/>
        <v>Red</v>
      </c>
      <c r="X2706" t="str">
        <f t="shared" si="887"/>
        <v>Green</v>
      </c>
      <c r="Y2706" t="str">
        <f t="shared" si="888"/>
        <v>Green</v>
      </c>
      <c r="Z2706" t="str">
        <f t="shared" si="889"/>
        <v>Green</v>
      </c>
      <c r="AA2706" t="str">
        <f t="shared" si="890"/>
        <v>Red</v>
      </c>
      <c r="AB2706" t="str">
        <f t="shared" si="891"/>
        <v>Red</v>
      </c>
      <c r="AC2706" t="str">
        <f t="shared" si="892"/>
        <v>Green</v>
      </c>
      <c r="AD2706" t="str">
        <f t="shared" si="893"/>
        <v>Red</v>
      </c>
    </row>
    <row r="2707" spans="1:30" hidden="1" x14ac:dyDescent="0.3">
      <c r="A2707" t="str">
        <f t="shared" si="876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tr">
        <f t="shared" si="894"/>
        <v>30/07/2026</v>
      </c>
      <c r="M2707" s="23">
        <f t="shared" si="895"/>
        <v>0.625</v>
      </c>
      <c r="N2707" t="str">
        <f t="shared" si="877"/>
        <v>3 - 1</v>
      </c>
      <c r="O2707" t="str">
        <f t="shared" si="878"/>
        <v>Green</v>
      </c>
      <c r="P2707" t="str">
        <f t="shared" si="879"/>
        <v>Red</v>
      </c>
      <c r="Q2707" t="str">
        <f t="shared" si="880"/>
        <v>Red</v>
      </c>
      <c r="R2707" t="str">
        <f t="shared" si="881"/>
        <v>Green</v>
      </c>
      <c r="S2707" t="str">
        <f t="shared" si="882"/>
        <v>Red</v>
      </c>
      <c r="T2707" t="str">
        <f t="shared" si="883"/>
        <v>Green</v>
      </c>
      <c r="U2707" t="str">
        <f t="shared" si="884"/>
        <v>Red</v>
      </c>
      <c r="V2707" t="str">
        <f t="shared" si="885"/>
        <v>Green</v>
      </c>
      <c r="W2707" t="str">
        <f t="shared" si="886"/>
        <v>Red</v>
      </c>
      <c r="X2707" t="str">
        <f t="shared" si="887"/>
        <v>Green</v>
      </c>
      <c r="Y2707" t="str">
        <f t="shared" si="888"/>
        <v>Green</v>
      </c>
      <c r="Z2707" t="str">
        <f t="shared" si="889"/>
        <v>Green</v>
      </c>
      <c r="AA2707" t="str">
        <f t="shared" si="890"/>
        <v>Red</v>
      </c>
      <c r="AB2707" t="str">
        <f t="shared" si="891"/>
        <v>Red</v>
      </c>
      <c r="AC2707" t="str">
        <f t="shared" si="892"/>
        <v>Green</v>
      </c>
      <c r="AD2707" t="str">
        <f t="shared" si="893"/>
        <v>Red</v>
      </c>
    </row>
    <row r="2708" spans="1:30" hidden="1" x14ac:dyDescent="0.3">
      <c r="A2708" t="str">
        <f t="shared" si="876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tr">
        <f t="shared" si="894"/>
        <v>30/07/2026</v>
      </c>
      <c r="M2708" s="23">
        <f t="shared" si="895"/>
        <v>0.625</v>
      </c>
      <c r="N2708" t="str">
        <f t="shared" si="877"/>
        <v>1 - 1</v>
      </c>
      <c r="O2708" t="str">
        <f t="shared" si="878"/>
        <v>Red</v>
      </c>
      <c r="P2708" t="str">
        <f t="shared" si="879"/>
        <v>Green</v>
      </c>
      <c r="Q2708" t="str">
        <f t="shared" si="880"/>
        <v>Red</v>
      </c>
      <c r="R2708" t="str">
        <f t="shared" si="881"/>
        <v>Green</v>
      </c>
      <c r="S2708" t="str">
        <f t="shared" si="882"/>
        <v>Green</v>
      </c>
      <c r="T2708" t="str">
        <f t="shared" si="883"/>
        <v>Red</v>
      </c>
      <c r="U2708" t="str">
        <f t="shared" si="884"/>
        <v>Red</v>
      </c>
      <c r="V2708" t="str">
        <f t="shared" si="885"/>
        <v>Green</v>
      </c>
      <c r="W2708" t="str">
        <f t="shared" si="886"/>
        <v>Red</v>
      </c>
      <c r="X2708" t="str">
        <f t="shared" si="887"/>
        <v>Green</v>
      </c>
      <c r="Y2708" t="str">
        <f t="shared" si="888"/>
        <v>Green</v>
      </c>
      <c r="Z2708" t="str">
        <f t="shared" si="889"/>
        <v>Red</v>
      </c>
      <c r="AA2708" t="str">
        <f t="shared" si="890"/>
        <v>Green</v>
      </c>
      <c r="AB2708" t="str">
        <f t="shared" si="891"/>
        <v>Green</v>
      </c>
      <c r="AC2708" t="str">
        <f t="shared" si="892"/>
        <v>Green</v>
      </c>
      <c r="AD2708" t="str">
        <f t="shared" si="893"/>
        <v>Red</v>
      </c>
    </row>
    <row r="2709" spans="1:30" hidden="1" x14ac:dyDescent="0.3">
      <c r="A2709" t="str">
        <f t="shared" si="876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tr">
        <f t="shared" si="894"/>
        <v>30/07/2026</v>
      </c>
      <c r="M2709" s="23">
        <f t="shared" si="895"/>
        <v>0.625</v>
      </c>
      <c r="N2709" t="str">
        <f t="shared" si="877"/>
        <v>3 - 2</v>
      </c>
      <c r="O2709" t="str">
        <f t="shared" si="878"/>
        <v>Green</v>
      </c>
      <c r="P2709" t="str">
        <f t="shared" si="879"/>
        <v>Red</v>
      </c>
      <c r="Q2709" t="str">
        <f t="shared" si="880"/>
        <v>Red</v>
      </c>
      <c r="R2709" t="str">
        <f t="shared" si="881"/>
        <v>Green</v>
      </c>
      <c r="S2709" t="str">
        <f t="shared" si="882"/>
        <v>Red</v>
      </c>
      <c r="T2709" t="str">
        <f t="shared" si="883"/>
        <v>Green</v>
      </c>
      <c r="U2709" t="str">
        <f t="shared" si="884"/>
        <v>Red</v>
      </c>
      <c r="V2709" t="str">
        <f t="shared" si="885"/>
        <v>Green</v>
      </c>
      <c r="W2709" t="str">
        <f t="shared" si="886"/>
        <v>Red</v>
      </c>
      <c r="X2709" t="str">
        <f t="shared" si="887"/>
        <v>Green</v>
      </c>
      <c r="Y2709" t="str">
        <f t="shared" si="888"/>
        <v>Green</v>
      </c>
      <c r="Z2709" t="str">
        <f t="shared" si="889"/>
        <v>Green</v>
      </c>
      <c r="AA2709" t="str">
        <f t="shared" si="890"/>
        <v>Red</v>
      </c>
      <c r="AB2709" t="str">
        <f t="shared" si="891"/>
        <v>Red</v>
      </c>
      <c r="AC2709" t="str">
        <f t="shared" si="892"/>
        <v>Green</v>
      </c>
      <c r="AD2709" t="str">
        <f t="shared" si="893"/>
        <v>Red</v>
      </c>
    </row>
    <row r="2710" spans="1:30" hidden="1" x14ac:dyDescent="0.3">
      <c r="A2710" t="str">
        <f t="shared" si="876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tr">
        <f t="shared" si="894"/>
        <v>30/07/2026</v>
      </c>
      <c r="M2710" s="23">
        <f t="shared" si="895"/>
        <v>0.625</v>
      </c>
      <c r="N2710" t="str">
        <f t="shared" si="877"/>
        <v>2 - 2</v>
      </c>
      <c r="O2710" t="str">
        <f t="shared" si="878"/>
        <v>Red</v>
      </c>
      <c r="P2710" t="str">
        <f t="shared" si="879"/>
        <v>Green</v>
      </c>
      <c r="Q2710" t="str">
        <f t="shared" si="880"/>
        <v>Red</v>
      </c>
      <c r="R2710" t="str">
        <f t="shared" si="881"/>
        <v>Green</v>
      </c>
      <c r="S2710" t="str">
        <f t="shared" si="882"/>
        <v>Green</v>
      </c>
      <c r="T2710" t="str">
        <f t="shared" si="883"/>
        <v>Red</v>
      </c>
      <c r="U2710" t="str">
        <f t="shared" si="884"/>
        <v>Red</v>
      </c>
      <c r="V2710" t="str">
        <f t="shared" si="885"/>
        <v>Red</v>
      </c>
      <c r="W2710" t="str">
        <f t="shared" si="886"/>
        <v>Green</v>
      </c>
      <c r="X2710" t="str">
        <f t="shared" si="887"/>
        <v>Green</v>
      </c>
      <c r="Y2710" t="str">
        <f t="shared" si="888"/>
        <v>Green</v>
      </c>
      <c r="Z2710" t="str">
        <f t="shared" si="889"/>
        <v>Green</v>
      </c>
      <c r="AA2710" t="str">
        <f t="shared" si="890"/>
        <v>Red</v>
      </c>
      <c r="AB2710" t="str">
        <f t="shared" si="891"/>
        <v>Red</v>
      </c>
      <c r="AC2710" t="str">
        <f t="shared" si="892"/>
        <v>Green</v>
      </c>
      <c r="AD2710" t="str">
        <f t="shared" si="893"/>
        <v>Red</v>
      </c>
    </row>
    <row r="2711" spans="1:30" hidden="1" x14ac:dyDescent="0.3">
      <c r="A2711" t="str">
        <f t="shared" si="876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tr">
        <f t="shared" si="894"/>
        <v>30/07/2026</v>
      </c>
      <c r="M2711" s="23">
        <f t="shared" si="895"/>
        <v>0.625</v>
      </c>
      <c r="N2711" t="str">
        <f t="shared" si="877"/>
        <v xml:space="preserve"> - </v>
      </c>
      <c r="O2711" t="str">
        <f t="shared" si="878"/>
        <v>Red</v>
      </c>
      <c r="P2711" t="str">
        <f t="shared" si="879"/>
        <v>Green</v>
      </c>
      <c r="Q2711" t="str">
        <f t="shared" si="880"/>
        <v>Red</v>
      </c>
      <c r="R2711" t="str">
        <f t="shared" si="881"/>
        <v>Green</v>
      </c>
      <c r="S2711" t="str">
        <f t="shared" si="882"/>
        <v>Green</v>
      </c>
      <c r="T2711" t="str">
        <f t="shared" si="883"/>
        <v>Red</v>
      </c>
      <c r="U2711" t="str">
        <f t="shared" si="884"/>
        <v>Red</v>
      </c>
      <c r="V2711" t="str">
        <f t="shared" si="885"/>
        <v>Green</v>
      </c>
      <c r="W2711" t="str">
        <f t="shared" si="886"/>
        <v>Red</v>
      </c>
      <c r="X2711" t="str">
        <f t="shared" si="887"/>
        <v>Red</v>
      </c>
      <c r="Y2711" t="str">
        <f t="shared" si="888"/>
        <v>Red</v>
      </c>
      <c r="Z2711" t="str">
        <f t="shared" si="889"/>
        <v>Red</v>
      </c>
      <c r="AA2711" t="str">
        <f t="shared" si="890"/>
        <v>Green</v>
      </c>
      <c r="AB2711" t="str">
        <f t="shared" si="891"/>
        <v>Green</v>
      </c>
      <c r="AC2711" t="str">
        <f t="shared" si="892"/>
        <v>Red</v>
      </c>
      <c r="AD2711" t="str">
        <f t="shared" si="893"/>
        <v>Green</v>
      </c>
    </row>
    <row r="2712" spans="1:30" hidden="1" x14ac:dyDescent="0.3">
      <c r="A2712" t="str">
        <f t="shared" si="876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tr">
        <f t="shared" si="894"/>
        <v>30/07/2026</v>
      </c>
      <c r="M2712" s="23">
        <f t="shared" si="895"/>
        <v>0.625</v>
      </c>
      <c r="N2712" t="str">
        <f t="shared" si="877"/>
        <v xml:space="preserve"> - </v>
      </c>
      <c r="O2712" t="str">
        <f t="shared" si="878"/>
        <v>Red</v>
      </c>
      <c r="P2712" t="str">
        <f t="shared" si="879"/>
        <v>Green</v>
      </c>
      <c r="Q2712" t="str">
        <f t="shared" si="880"/>
        <v>Red</v>
      </c>
      <c r="R2712" t="str">
        <f t="shared" si="881"/>
        <v>Green</v>
      </c>
      <c r="S2712" t="str">
        <f t="shared" si="882"/>
        <v>Green</v>
      </c>
      <c r="T2712" t="str">
        <f t="shared" si="883"/>
        <v>Red</v>
      </c>
      <c r="U2712" t="str">
        <f t="shared" si="884"/>
        <v>Red</v>
      </c>
      <c r="V2712" t="str">
        <f t="shared" si="885"/>
        <v>Green</v>
      </c>
      <c r="W2712" t="str">
        <f t="shared" si="886"/>
        <v>Red</v>
      </c>
      <c r="X2712" t="str">
        <f t="shared" si="887"/>
        <v>Red</v>
      </c>
      <c r="Y2712" t="str">
        <f t="shared" si="888"/>
        <v>Red</v>
      </c>
      <c r="Z2712" t="str">
        <f t="shared" si="889"/>
        <v>Red</v>
      </c>
      <c r="AA2712" t="str">
        <f t="shared" si="890"/>
        <v>Green</v>
      </c>
      <c r="AB2712" t="str">
        <f t="shared" si="891"/>
        <v>Green</v>
      </c>
      <c r="AC2712" t="str">
        <f t="shared" si="892"/>
        <v>Red</v>
      </c>
      <c r="AD2712" t="str">
        <f t="shared" si="893"/>
        <v>Green</v>
      </c>
    </row>
    <row r="2713" spans="1:30" hidden="1" x14ac:dyDescent="0.3">
      <c r="A2713" t="str">
        <f t="shared" si="876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tr">
        <f t="shared" si="894"/>
        <v>30/07/2026</v>
      </c>
      <c r="M2713" s="23">
        <f t="shared" si="895"/>
        <v>0.625</v>
      </c>
      <c r="N2713" t="str">
        <f t="shared" si="877"/>
        <v xml:space="preserve"> - </v>
      </c>
      <c r="O2713" t="str">
        <f t="shared" si="878"/>
        <v>Red</v>
      </c>
      <c r="P2713" t="str">
        <f t="shared" si="879"/>
        <v>Green</v>
      </c>
      <c r="Q2713" t="str">
        <f t="shared" si="880"/>
        <v>Red</v>
      </c>
      <c r="R2713" t="str">
        <f t="shared" si="881"/>
        <v>Green</v>
      </c>
      <c r="S2713" t="str">
        <f t="shared" si="882"/>
        <v>Green</v>
      </c>
      <c r="T2713" t="str">
        <f t="shared" si="883"/>
        <v>Red</v>
      </c>
      <c r="U2713" t="str">
        <f t="shared" si="884"/>
        <v>Red</v>
      </c>
      <c r="V2713" t="str">
        <f t="shared" si="885"/>
        <v>Green</v>
      </c>
      <c r="W2713" t="str">
        <f t="shared" si="886"/>
        <v>Red</v>
      </c>
      <c r="X2713" t="str">
        <f t="shared" si="887"/>
        <v>Red</v>
      </c>
      <c r="Y2713" t="str">
        <f t="shared" si="888"/>
        <v>Red</v>
      </c>
      <c r="Z2713" t="str">
        <f t="shared" si="889"/>
        <v>Red</v>
      </c>
      <c r="AA2713" t="str">
        <f t="shared" si="890"/>
        <v>Green</v>
      </c>
      <c r="AB2713" t="str">
        <f t="shared" si="891"/>
        <v>Green</v>
      </c>
      <c r="AC2713" t="str">
        <f t="shared" si="892"/>
        <v>Red</v>
      </c>
      <c r="AD2713" t="str">
        <f t="shared" si="893"/>
        <v>Green</v>
      </c>
    </row>
    <row r="2714" spans="1:30" hidden="1" x14ac:dyDescent="0.3">
      <c r="A2714" t="str">
        <f t="shared" si="876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tr">
        <f t="shared" si="894"/>
        <v>30/07/2026</v>
      </c>
      <c r="M2714" s="23">
        <f t="shared" si="895"/>
        <v>0.625</v>
      </c>
      <c r="N2714" t="str">
        <f t="shared" si="877"/>
        <v xml:space="preserve"> - </v>
      </c>
      <c r="O2714" t="str">
        <f t="shared" si="878"/>
        <v>Red</v>
      </c>
      <c r="P2714" t="str">
        <f t="shared" si="879"/>
        <v>Green</v>
      </c>
      <c r="Q2714" t="str">
        <f t="shared" si="880"/>
        <v>Red</v>
      </c>
      <c r="R2714" t="str">
        <f t="shared" si="881"/>
        <v>Green</v>
      </c>
      <c r="S2714" t="str">
        <f t="shared" si="882"/>
        <v>Green</v>
      </c>
      <c r="T2714" t="str">
        <f t="shared" si="883"/>
        <v>Red</v>
      </c>
      <c r="U2714" t="str">
        <f t="shared" si="884"/>
        <v>Red</v>
      </c>
      <c r="V2714" t="str">
        <f t="shared" si="885"/>
        <v>Green</v>
      </c>
      <c r="W2714" t="str">
        <f t="shared" si="886"/>
        <v>Red</v>
      </c>
      <c r="X2714" t="str">
        <f t="shared" si="887"/>
        <v>Red</v>
      </c>
      <c r="Y2714" t="str">
        <f t="shared" si="888"/>
        <v>Red</v>
      </c>
      <c r="Z2714" t="str">
        <f t="shared" si="889"/>
        <v>Red</v>
      </c>
      <c r="AA2714" t="str">
        <f t="shared" si="890"/>
        <v>Green</v>
      </c>
      <c r="AB2714" t="str">
        <f t="shared" si="891"/>
        <v>Green</v>
      </c>
      <c r="AC2714" t="str">
        <f t="shared" si="892"/>
        <v>Red</v>
      </c>
      <c r="AD2714" t="str">
        <f t="shared" si="893"/>
        <v>Green</v>
      </c>
    </row>
    <row r="2715" spans="1:30" hidden="1" x14ac:dyDescent="0.3">
      <c r="A2715" t="str">
        <f t="shared" si="876"/>
        <v>30/07/2026Deportivo MunizCA Atlas</v>
      </c>
      <c r="D2715" s="2">
        <v>46233</v>
      </c>
      <c r="E2715" s="3">
        <v>0.75</v>
      </c>
      <c r="F2715" t="s">
        <v>2775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tr">
        <f t="shared" si="894"/>
        <v>30/07/2026</v>
      </c>
      <c r="M2715" s="23">
        <f t="shared" si="895"/>
        <v>0.625</v>
      </c>
      <c r="N2715" t="str">
        <f t="shared" si="877"/>
        <v>1 - 1</v>
      </c>
      <c r="O2715" t="str">
        <f t="shared" si="878"/>
        <v>Red</v>
      </c>
      <c r="P2715" t="str">
        <f t="shared" si="879"/>
        <v>Green</v>
      </c>
      <c r="Q2715" t="str">
        <f t="shared" si="880"/>
        <v>Red</v>
      </c>
      <c r="R2715" t="str">
        <f t="shared" si="881"/>
        <v>Green</v>
      </c>
      <c r="S2715" t="str">
        <f t="shared" si="882"/>
        <v>Green</v>
      </c>
      <c r="T2715" t="str">
        <f t="shared" si="883"/>
        <v>Red</v>
      </c>
      <c r="U2715" t="str">
        <f t="shared" si="884"/>
        <v>Red</v>
      </c>
      <c r="V2715" t="str">
        <f t="shared" si="885"/>
        <v>Green</v>
      </c>
      <c r="W2715" t="str">
        <f t="shared" si="886"/>
        <v>Red</v>
      </c>
      <c r="X2715" t="str">
        <f t="shared" si="887"/>
        <v>Green</v>
      </c>
      <c r="Y2715" t="str">
        <f t="shared" si="888"/>
        <v>Green</v>
      </c>
      <c r="Z2715" t="str">
        <f t="shared" si="889"/>
        <v>Red</v>
      </c>
      <c r="AA2715" t="str">
        <f t="shared" si="890"/>
        <v>Green</v>
      </c>
      <c r="AB2715" t="str">
        <f t="shared" si="891"/>
        <v>Green</v>
      </c>
      <c r="AC2715" t="str">
        <f t="shared" si="892"/>
        <v>Green</v>
      </c>
      <c r="AD2715" t="str">
        <f t="shared" si="893"/>
        <v>Red</v>
      </c>
    </row>
    <row r="2716" spans="1:30" hidden="1" x14ac:dyDescent="0.3">
      <c r="A2716" t="str">
        <f t="shared" si="876"/>
        <v>30/07/2026America SP U20Mirassol SP U20</v>
      </c>
      <c r="D2716" s="2">
        <v>46233</v>
      </c>
      <c r="E2716" s="3">
        <v>0.75</v>
      </c>
      <c r="F2716" t="s">
        <v>3090</v>
      </c>
      <c r="G2716" t="s">
        <v>4608</v>
      </c>
      <c r="H2716">
        <v>2</v>
      </c>
      <c r="I2716">
        <v>1</v>
      </c>
      <c r="J2716">
        <v>2</v>
      </c>
      <c r="K2716">
        <v>1</v>
      </c>
      <c r="L2716" s="22" t="str">
        <f t="shared" si="894"/>
        <v>30/07/2026</v>
      </c>
      <c r="M2716" s="23">
        <f t="shared" si="895"/>
        <v>0.625</v>
      </c>
      <c r="N2716" t="str">
        <f t="shared" si="877"/>
        <v>2 - 1</v>
      </c>
      <c r="O2716" t="str">
        <f t="shared" si="878"/>
        <v>Green</v>
      </c>
      <c r="P2716" t="str">
        <f t="shared" si="879"/>
        <v>Red</v>
      </c>
      <c r="Q2716" t="str">
        <f t="shared" si="880"/>
        <v>Red</v>
      </c>
      <c r="R2716" t="str">
        <f t="shared" si="881"/>
        <v>Green</v>
      </c>
      <c r="S2716" t="str">
        <f t="shared" si="882"/>
        <v>Red</v>
      </c>
      <c r="T2716" t="str">
        <f t="shared" si="883"/>
        <v>Green</v>
      </c>
      <c r="U2716" t="str">
        <f t="shared" si="884"/>
        <v>Green</v>
      </c>
      <c r="V2716" t="str">
        <f t="shared" si="885"/>
        <v>Red</v>
      </c>
      <c r="W2716" t="str">
        <f t="shared" si="886"/>
        <v>Red</v>
      </c>
      <c r="X2716" t="str">
        <f t="shared" si="887"/>
        <v>Green</v>
      </c>
      <c r="Y2716" t="str">
        <f t="shared" si="888"/>
        <v>Green</v>
      </c>
      <c r="Z2716" t="str">
        <f t="shared" si="889"/>
        <v>Green</v>
      </c>
      <c r="AA2716" t="str">
        <f t="shared" si="890"/>
        <v>Red</v>
      </c>
      <c r="AB2716" t="str">
        <f t="shared" si="891"/>
        <v>Green</v>
      </c>
      <c r="AC2716" t="str">
        <f t="shared" si="892"/>
        <v>Green</v>
      </c>
      <c r="AD2716" t="str">
        <f t="shared" si="893"/>
        <v>Red</v>
      </c>
    </row>
    <row r="2717" spans="1:30" hidden="1" x14ac:dyDescent="0.3">
      <c r="A2717" t="str">
        <f t="shared" si="876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tr">
        <f t="shared" si="894"/>
        <v>30/07/2026</v>
      </c>
      <c r="M2717" s="23">
        <f t="shared" si="895"/>
        <v>0.63541666666666663</v>
      </c>
      <c r="N2717" t="str">
        <f t="shared" si="877"/>
        <v>4 - 0</v>
      </c>
      <c r="O2717" t="str">
        <f t="shared" si="878"/>
        <v>Green</v>
      </c>
      <c r="P2717" t="str">
        <f t="shared" si="879"/>
        <v>Red</v>
      </c>
      <c r="Q2717" t="str">
        <f t="shared" si="880"/>
        <v>Red</v>
      </c>
      <c r="R2717" t="str">
        <f t="shared" si="881"/>
        <v>Green</v>
      </c>
      <c r="S2717" t="str">
        <f t="shared" si="882"/>
        <v>Red</v>
      </c>
      <c r="T2717" t="str">
        <f t="shared" si="883"/>
        <v>Green</v>
      </c>
      <c r="U2717" t="str">
        <f t="shared" si="884"/>
        <v>Green</v>
      </c>
      <c r="V2717" t="str">
        <f t="shared" si="885"/>
        <v>Red</v>
      </c>
      <c r="W2717" t="str">
        <f t="shared" si="886"/>
        <v>Red</v>
      </c>
      <c r="X2717" t="str">
        <f t="shared" si="887"/>
        <v>Green</v>
      </c>
      <c r="Y2717" t="str">
        <f t="shared" si="888"/>
        <v>Green</v>
      </c>
      <c r="Z2717" t="str">
        <f t="shared" si="889"/>
        <v>Green</v>
      </c>
      <c r="AA2717" t="str">
        <f t="shared" si="890"/>
        <v>Red</v>
      </c>
      <c r="AB2717" t="str">
        <f t="shared" si="891"/>
        <v>Red</v>
      </c>
      <c r="AC2717" t="str">
        <f t="shared" si="892"/>
        <v>Red</v>
      </c>
      <c r="AD2717" t="str">
        <f t="shared" si="893"/>
        <v>Green</v>
      </c>
    </row>
    <row r="2718" spans="1:30" hidden="1" x14ac:dyDescent="0.3">
      <c r="A2718" t="str">
        <f t="shared" si="876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tr">
        <f t="shared" si="894"/>
        <v>30/07/2026</v>
      </c>
      <c r="M2718" s="23">
        <f t="shared" si="895"/>
        <v>0.63541666666666663</v>
      </c>
      <c r="N2718" t="str">
        <f t="shared" si="877"/>
        <v>0 - 1</v>
      </c>
      <c r="O2718" t="str">
        <f t="shared" si="878"/>
        <v>Red</v>
      </c>
      <c r="P2718" t="str">
        <f t="shared" si="879"/>
        <v>Red</v>
      </c>
      <c r="Q2718" t="str">
        <f t="shared" si="880"/>
        <v>Green</v>
      </c>
      <c r="R2718" t="str">
        <f t="shared" si="881"/>
        <v>Red</v>
      </c>
      <c r="S2718" t="str">
        <f t="shared" si="882"/>
        <v>Green</v>
      </c>
      <c r="T2718" t="str">
        <f t="shared" si="883"/>
        <v>Green</v>
      </c>
      <c r="U2718" t="str">
        <f t="shared" si="884"/>
        <v>Red</v>
      </c>
      <c r="V2718" t="str">
        <f t="shared" si="885"/>
        <v>Green</v>
      </c>
      <c r="W2718" t="str">
        <f t="shared" si="886"/>
        <v>Red</v>
      </c>
      <c r="X2718" t="str">
        <f t="shared" si="887"/>
        <v>Red</v>
      </c>
      <c r="Y2718" t="str">
        <f t="shared" si="888"/>
        <v>Red</v>
      </c>
      <c r="Z2718" t="str">
        <f t="shared" si="889"/>
        <v>Red</v>
      </c>
      <c r="AA2718" t="str">
        <f t="shared" si="890"/>
        <v>Green</v>
      </c>
      <c r="AB2718" t="str">
        <f t="shared" si="891"/>
        <v>Green</v>
      </c>
      <c r="AC2718" t="str">
        <f t="shared" si="892"/>
        <v>Red</v>
      </c>
      <c r="AD2718" t="str">
        <f t="shared" si="893"/>
        <v>Green</v>
      </c>
    </row>
    <row r="2719" spans="1:30" hidden="1" x14ac:dyDescent="0.3">
      <c r="A2719" t="str">
        <f t="shared" si="876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tr">
        <f t="shared" si="894"/>
        <v>30/07/2026</v>
      </c>
      <c r="M2719" s="23">
        <f t="shared" si="895"/>
        <v>0.64583333333333337</v>
      </c>
      <c r="N2719" t="str">
        <f t="shared" si="877"/>
        <v>3 - 1</v>
      </c>
      <c r="O2719" t="str">
        <f t="shared" si="878"/>
        <v>Green</v>
      </c>
      <c r="P2719" t="str">
        <f t="shared" si="879"/>
        <v>Red</v>
      </c>
      <c r="Q2719" t="str">
        <f t="shared" si="880"/>
        <v>Red</v>
      </c>
      <c r="R2719" t="str">
        <f t="shared" si="881"/>
        <v>Green</v>
      </c>
      <c r="S2719" t="str">
        <f t="shared" si="882"/>
        <v>Red</v>
      </c>
      <c r="T2719" t="str">
        <f t="shared" si="883"/>
        <v>Green</v>
      </c>
      <c r="U2719" t="str">
        <f t="shared" si="884"/>
        <v>Red</v>
      </c>
      <c r="V2719" t="str">
        <f t="shared" si="885"/>
        <v>Red</v>
      </c>
      <c r="W2719" t="str">
        <f t="shared" si="886"/>
        <v>Green</v>
      </c>
      <c r="X2719" t="str">
        <f t="shared" si="887"/>
        <v>Green</v>
      </c>
      <c r="Y2719" t="str">
        <f t="shared" si="888"/>
        <v>Green</v>
      </c>
      <c r="Z2719" t="str">
        <f t="shared" si="889"/>
        <v>Green</v>
      </c>
      <c r="AA2719" t="str">
        <f t="shared" si="890"/>
        <v>Red</v>
      </c>
      <c r="AB2719" t="str">
        <f t="shared" si="891"/>
        <v>Red</v>
      </c>
      <c r="AC2719" t="str">
        <f t="shared" si="892"/>
        <v>Green</v>
      </c>
      <c r="AD2719" t="str">
        <f t="shared" si="893"/>
        <v>Red</v>
      </c>
    </row>
    <row r="2720" spans="1:30" hidden="1" x14ac:dyDescent="0.3">
      <c r="A2720" t="str">
        <f t="shared" si="876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tr">
        <f t="shared" si="894"/>
        <v>30/07/2026</v>
      </c>
      <c r="M2720" s="23">
        <f t="shared" si="895"/>
        <v>0.64583333333333337</v>
      </c>
      <c r="N2720" t="str">
        <f t="shared" si="877"/>
        <v>2 - 2</v>
      </c>
      <c r="O2720" t="str">
        <f t="shared" si="878"/>
        <v>Red</v>
      </c>
      <c r="P2720" t="str">
        <f t="shared" si="879"/>
        <v>Green</v>
      </c>
      <c r="Q2720" t="str">
        <f t="shared" si="880"/>
        <v>Red</v>
      </c>
      <c r="R2720" t="str">
        <f t="shared" si="881"/>
        <v>Green</v>
      </c>
      <c r="S2720" t="str">
        <f t="shared" si="882"/>
        <v>Green</v>
      </c>
      <c r="T2720" t="str">
        <f t="shared" si="883"/>
        <v>Red</v>
      </c>
      <c r="U2720" t="str">
        <f t="shared" si="884"/>
        <v>Green</v>
      </c>
      <c r="V2720" t="str">
        <f t="shared" si="885"/>
        <v>Red</v>
      </c>
      <c r="W2720" t="str">
        <f t="shared" si="886"/>
        <v>Red</v>
      </c>
      <c r="X2720" t="str">
        <f t="shared" si="887"/>
        <v>Green</v>
      </c>
      <c r="Y2720" t="str">
        <f t="shared" si="888"/>
        <v>Green</v>
      </c>
      <c r="Z2720" t="str">
        <f t="shared" si="889"/>
        <v>Green</v>
      </c>
      <c r="AA2720" t="str">
        <f t="shared" si="890"/>
        <v>Red</v>
      </c>
      <c r="AB2720" t="str">
        <f t="shared" si="891"/>
        <v>Red</v>
      </c>
      <c r="AC2720" t="str">
        <f t="shared" si="892"/>
        <v>Green</v>
      </c>
      <c r="AD2720" t="str">
        <f t="shared" si="893"/>
        <v>Red</v>
      </c>
    </row>
    <row r="2721" spans="1:30" hidden="1" x14ac:dyDescent="0.3">
      <c r="A2721" t="str">
        <f t="shared" si="876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tr">
        <f t="shared" si="894"/>
        <v>30/07/2026</v>
      </c>
      <c r="M2721" s="23">
        <f t="shared" si="895"/>
        <v>0.64583333333333337</v>
      </c>
      <c r="N2721" t="str">
        <f t="shared" si="877"/>
        <v>3 - 1</v>
      </c>
      <c r="O2721" t="str">
        <f t="shared" si="878"/>
        <v>Green</v>
      </c>
      <c r="P2721" t="str">
        <f t="shared" si="879"/>
        <v>Red</v>
      </c>
      <c r="Q2721" t="str">
        <f t="shared" si="880"/>
        <v>Red</v>
      </c>
      <c r="R2721" t="str">
        <f t="shared" si="881"/>
        <v>Green</v>
      </c>
      <c r="S2721" t="str">
        <f t="shared" si="882"/>
        <v>Red</v>
      </c>
      <c r="T2721" t="str">
        <f t="shared" si="883"/>
        <v>Green</v>
      </c>
      <c r="U2721" t="str">
        <f t="shared" si="884"/>
        <v>Green</v>
      </c>
      <c r="V2721" t="str">
        <f t="shared" si="885"/>
        <v>Red</v>
      </c>
      <c r="W2721" t="str">
        <f t="shared" si="886"/>
        <v>Red</v>
      </c>
      <c r="X2721" t="str">
        <f t="shared" si="887"/>
        <v>Green</v>
      </c>
      <c r="Y2721" t="str">
        <f t="shared" si="888"/>
        <v>Green</v>
      </c>
      <c r="Z2721" t="str">
        <f t="shared" si="889"/>
        <v>Green</v>
      </c>
      <c r="AA2721" t="str">
        <f t="shared" si="890"/>
        <v>Red</v>
      </c>
      <c r="AB2721" t="str">
        <f t="shared" si="891"/>
        <v>Red</v>
      </c>
      <c r="AC2721" t="str">
        <f t="shared" si="892"/>
        <v>Green</v>
      </c>
      <c r="AD2721" t="str">
        <f t="shared" si="893"/>
        <v>Red</v>
      </c>
    </row>
    <row r="2722" spans="1:30" hidden="1" x14ac:dyDescent="0.3">
      <c r="A2722" t="str">
        <f t="shared" si="876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tr">
        <f t="shared" si="894"/>
        <v>30/07/2026</v>
      </c>
      <c r="M2722" s="23">
        <f t="shared" si="895"/>
        <v>0.64583333333333337</v>
      </c>
      <c r="N2722" t="str">
        <f t="shared" si="877"/>
        <v>3 - 0</v>
      </c>
      <c r="O2722" t="str">
        <f t="shared" si="878"/>
        <v>Green</v>
      </c>
      <c r="P2722" t="str">
        <f t="shared" si="879"/>
        <v>Red</v>
      </c>
      <c r="Q2722" t="str">
        <f t="shared" si="880"/>
        <v>Red</v>
      </c>
      <c r="R2722" t="str">
        <f t="shared" si="881"/>
        <v>Green</v>
      </c>
      <c r="S2722" t="str">
        <f t="shared" si="882"/>
        <v>Red</v>
      </c>
      <c r="T2722" t="str">
        <f t="shared" si="883"/>
        <v>Green</v>
      </c>
      <c r="U2722" t="str">
        <f t="shared" si="884"/>
        <v>Green</v>
      </c>
      <c r="V2722" t="str">
        <f t="shared" si="885"/>
        <v>Red</v>
      </c>
      <c r="W2722" t="str">
        <f t="shared" si="886"/>
        <v>Red</v>
      </c>
      <c r="X2722" t="str">
        <f t="shared" si="887"/>
        <v>Green</v>
      </c>
      <c r="Y2722" t="str">
        <f t="shared" si="888"/>
        <v>Green</v>
      </c>
      <c r="Z2722" t="str">
        <f t="shared" si="889"/>
        <v>Green</v>
      </c>
      <c r="AA2722" t="str">
        <f t="shared" si="890"/>
        <v>Red</v>
      </c>
      <c r="AB2722" t="str">
        <f t="shared" si="891"/>
        <v>Green</v>
      </c>
      <c r="AC2722" t="str">
        <f t="shared" si="892"/>
        <v>Red</v>
      </c>
      <c r="AD2722" t="str">
        <f t="shared" si="893"/>
        <v>Green</v>
      </c>
    </row>
    <row r="2723" spans="1:30" hidden="1" x14ac:dyDescent="0.3">
      <c r="A2723" t="str">
        <f t="shared" si="876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tr">
        <f t="shared" si="894"/>
        <v>30/07/2026</v>
      </c>
      <c r="M2723" s="23">
        <f t="shared" si="895"/>
        <v>0.64583333333333337</v>
      </c>
      <c r="N2723" t="str">
        <f t="shared" si="877"/>
        <v>0 - 0</v>
      </c>
      <c r="O2723" t="str">
        <f t="shared" si="878"/>
        <v>Red</v>
      </c>
      <c r="P2723" t="str">
        <f t="shared" si="879"/>
        <v>Green</v>
      </c>
      <c r="Q2723" t="str">
        <f t="shared" si="880"/>
        <v>Red</v>
      </c>
      <c r="R2723" t="str">
        <f t="shared" si="881"/>
        <v>Green</v>
      </c>
      <c r="S2723" t="str">
        <f t="shared" si="882"/>
        <v>Green</v>
      </c>
      <c r="T2723" t="str">
        <f t="shared" si="883"/>
        <v>Red</v>
      </c>
      <c r="U2723" t="str">
        <f t="shared" si="884"/>
        <v>Red</v>
      </c>
      <c r="V2723" t="str">
        <f t="shared" si="885"/>
        <v>Green</v>
      </c>
      <c r="W2723" t="str">
        <f t="shared" si="886"/>
        <v>Red</v>
      </c>
      <c r="X2723" t="str">
        <f t="shared" si="887"/>
        <v>Red</v>
      </c>
      <c r="Y2723" t="str">
        <f t="shared" si="888"/>
        <v>Red</v>
      </c>
      <c r="Z2723" t="str">
        <f t="shared" si="889"/>
        <v>Red</v>
      </c>
      <c r="AA2723" t="str">
        <f t="shared" si="890"/>
        <v>Green</v>
      </c>
      <c r="AB2723" t="str">
        <f t="shared" si="891"/>
        <v>Green</v>
      </c>
      <c r="AC2723" t="str">
        <f t="shared" si="892"/>
        <v>Red</v>
      </c>
      <c r="AD2723" t="str">
        <f t="shared" si="893"/>
        <v>Green</v>
      </c>
    </row>
    <row r="2724" spans="1:30" hidden="1" x14ac:dyDescent="0.3">
      <c r="A2724" t="str">
        <f t="shared" si="876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tr">
        <f t="shared" si="894"/>
        <v>30/07/2026</v>
      </c>
      <c r="M2724" s="23">
        <f t="shared" si="895"/>
        <v>0.64583333333333337</v>
      </c>
      <c r="N2724" t="str">
        <f t="shared" si="877"/>
        <v>3 - 1</v>
      </c>
      <c r="O2724" t="str">
        <f t="shared" si="878"/>
        <v>Green</v>
      </c>
      <c r="P2724" t="str">
        <f t="shared" si="879"/>
        <v>Red</v>
      </c>
      <c r="Q2724" t="str">
        <f t="shared" si="880"/>
        <v>Red</v>
      </c>
      <c r="R2724" t="str">
        <f t="shared" si="881"/>
        <v>Green</v>
      </c>
      <c r="S2724" t="str">
        <f t="shared" si="882"/>
        <v>Red</v>
      </c>
      <c r="T2724" t="str">
        <f t="shared" si="883"/>
        <v>Green</v>
      </c>
      <c r="U2724" t="str">
        <f t="shared" si="884"/>
        <v>Red</v>
      </c>
      <c r="V2724" t="str">
        <f t="shared" si="885"/>
        <v>Green</v>
      </c>
      <c r="W2724" t="str">
        <f t="shared" si="886"/>
        <v>Red</v>
      </c>
      <c r="X2724" t="str">
        <f t="shared" si="887"/>
        <v>Red</v>
      </c>
      <c r="Y2724" t="str">
        <f t="shared" si="888"/>
        <v>Green</v>
      </c>
      <c r="Z2724" t="str">
        <f t="shared" si="889"/>
        <v>Green</v>
      </c>
      <c r="AA2724" t="str">
        <f t="shared" si="890"/>
        <v>Red</v>
      </c>
      <c r="AB2724" t="str">
        <f t="shared" si="891"/>
        <v>Red</v>
      </c>
      <c r="AC2724" t="str">
        <f t="shared" si="892"/>
        <v>Green</v>
      </c>
      <c r="AD2724" t="str">
        <f t="shared" si="893"/>
        <v>Red</v>
      </c>
    </row>
    <row r="2725" spans="1:30" hidden="1" x14ac:dyDescent="0.3">
      <c r="A2725" t="str">
        <f t="shared" si="876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tr">
        <f t="shared" si="894"/>
        <v>30/07/2026</v>
      </c>
      <c r="M2725" s="23">
        <f t="shared" si="895"/>
        <v>0.64583333333333337</v>
      </c>
      <c r="N2725" t="str">
        <f t="shared" si="877"/>
        <v>2 - 2</v>
      </c>
      <c r="O2725" t="str">
        <f t="shared" si="878"/>
        <v>Red</v>
      </c>
      <c r="P2725" t="str">
        <f t="shared" si="879"/>
        <v>Green</v>
      </c>
      <c r="Q2725" t="str">
        <f t="shared" si="880"/>
        <v>Red</v>
      </c>
      <c r="R2725" t="str">
        <f t="shared" si="881"/>
        <v>Green</v>
      </c>
      <c r="S2725" t="str">
        <f t="shared" si="882"/>
        <v>Green</v>
      </c>
      <c r="T2725" t="str">
        <f t="shared" si="883"/>
        <v>Red</v>
      </c>
      <c r="U2725" t="str">
        <f t="shared" si="884"/>
        <v>Red</v>
      </c>
      <c r="V2725" t="str">
        <f t="shared" si="885"/>
        <v>Red</v>
      </c>
      <c r="W2725" t="str">
        <f t="shared" si="886"/>
        <v>Green</v>
      </c>
      <c r="X2725" t="str">
        <f t="shared" si="887"/>
        <v>Green</v>
      </c>
      <c r="Y2725" t="str">
        <f t="shared" si="888"/>
        <v>Green</v>
      </c>
      <c r="Z2725" t="str">
        <f t="shared" si="889"/>
        <v>Green</v>
      </c>
      <c r="AA2725" t="str">
        <f t="shared" si="890"/>
        <v>Red</v>
      </c>
      <c r="AB2725" t="str">
        <f t="shared" si="891"/>
        <v>Red</v>
      </c>
      <c r="AC2725" t="str">
        <f t="shared" si="892"/>
        <v>Green</v>
      </c>
      <c r="AD2725" t="str">
        <f t="shared" si="893"/>
        <v>Red</v>
      </c>
    </row>
    <row r="2726" spans="1:30" hidden="1" x14ac:dyDescent="0.3">
      <c r="A2726" t="str">
        <f t="shared" si="876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tr">
        <f t="shared" si="894"/>
        <v>30/07/2026</v>
      </c>
      <c r="M2726" s="23">
        <f t="shared" si="895"/>
        <v>0.64583333333333337</v>
      </c>
      <c r="N2726" t="str">
        <f t="shared" si="877"/>
        <v>2 - 2</v>
      </c>
      <c r="O2726" t="str">
        <f t="shared" si="878"/>
        <v>Red</v>
      </c>
      <c r="P2726" t="str">
        <f t="shared" si="879"/>
        <v>Green</v>
      </c>
      <c r="Q2726" t="str">
        <f t="shared" si="880"/>
        <v>Red</v>
      </c>
      <c r="R2726" t="str">
        <f t="shared" si="881"/>
        <v>Green</v>
      </c>
      <c r="S2726" t="str">
        <f t="shared" si="882"/>
        <v>Green</v>
      </c>
      <c r="T2726" t="str">
        <f t="shared" si="883"/>
        <v>Red</v>
      </c>
      <c r="U2726" t="str">
        <f t="shared" si="884"/>
        <v>Red</v>
      </c>
      <c r="V2726" t="str">
        <f t="shared" si="885"/>
        <v>Green</v>
      </c>
      <c r="W2726" t="str">
        <f t="shared" si="886"/>
        <v>Red</v>
      </c>
      <c r="X2726" t="str">
        <f t="shared" si="887"/>
        <v>Green</v>
      </c>
      <c r="Y2726" t="str">
        <f t="shared" si="888"/>
        <v>Green</v>
      </c>
      <c r="Z2726" t="str">
        <f t="shared" si="889"/>
        <v>Green</v>
      </c>
      <c r="AA2726" t="str">
        <f t="shared" si="890"/>
        <v>Red</v>
      </c>
      <c r="AB2726" t="str">
        <f t="shared" si="891"/>
        <v>Red</v>
      </c>
      <c r="AC2726" t="str">
        <f t="shared" si="892"/>
        <v>Green</v>
      </c>
      <c r="AD2726" t="str">
        <f t="shared" si="893"/>
        <v>Red</v>
      </c>
    </row>
    <row r="2727" spans="1:30" hidden="1" x14ac:dyDescent="0.3">
      <c r="A2727" t="str">
        <f t="shared" si="876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5346</v>
      </c>
      <c r="H2727">
        <v>1</v>
      </c>
      <c r="I2727">
        <v>1</v>
      </c>
      <c r="J2727">
        <v>1</v>
      </c>
      <c r="K2727">
        <v>2</v>
      </c>
      <c r="L2727" s="22" t="str">
        <f t="shared" si="894"/>
        <v>30/07/2026</v>
      </c>
      <c r="M2727" s="23">
        <f t="shared" si="895"/>
        <v>0.64583333333333337</v>
      </c>
      <c r="N2727" t="str">
        <f t="shared" si="877"/>
        <v>1 - 2</v>
      </c>
      <c r="O2727" t="str">
        <f t="shared" si="878"/>
        <v>Red</v>
      </c>
      <c r="P2727" t="str">
        <f t="shared" si="879"/>
        <v>Red</v>
      </c>
      <c r="Q2727" t="str">
        <f t="shared" si="880"/>
        <v>Green</v>
      </c>
      <c r="R2727" t="str">
        <f t="shared" si="881"/>
        <v>Red</v>
      </c>
      <c r="S2727" t="str">
        <f t="shared" si="882"/>
        <v>Green</v>
      </c>
      <c r="T2727" t="str">
        <f t="shared" si="883"/>
        <v>Green</v>
      </c>
      <c r="U2727" t="str">
        <f t="shared" si="884"/>
        <v>Red</v>
      </c>
      <c r="V2727" t="str">
        <f t="shared" si="885"/>
        <v>Green</v>
      </c>
      <c r="W2727" t="str">
        <f t="shared" si="886"/>
        <v>Red</v>
      </c>
      <c r="X2727" t="str">
        <f t="shared" si="887"/>
        <v>Green</v>
      </c>
      <c r="Y2727" t="str">
        <f t="shared" si="888"/>
        <v>Green</v>
      </c>
      <c r="Z2727" t="str">
        <f t="shared" si="889"/>
        <v>Green</v>
      </c>
      <c r="AA2727" t="str">
        <f t="shared" si="890"/>
        <v>Red</v>
      </c>
      <c r="AB2727" t="str">
        <f t="shared" si="891"/>
        <v>Green</v>
      </c>
      <c r="AC2727" t="str">
        <f t="shared" si="892"/>
        <v>Green</v>
      </c>
      <c r="AD2727" t="str">
        <f t="shared" si="893"/>
        <v>Red</v>
      </c>
    </row>
    <row r="2728" spans="1:30" hidden="1" x14ac:dyDescent="0.3">
      <c r="A2728" t="str">
        <f t="shared" si="876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tr">
        <f t="shared" si="894"/>
        <v>30/07/2026</v>
      </c>
      <c r="M2728" s="23">
        <f t="shared" si="895"/>
        <v>0.65625</v>
      </c>
      <c r="N2728" t="str">
        <f t="shared" si="877"/>
        <v>0 - 3</v>
      </c>
      <c r="O2728" t="str">
        <f t="shared" si="878"/>
        <v>Red</v>
      </c>
      <c r="P2728" t="str">
        <f t="shared" si="879"/>
        <v>Red</v>
      </c>
      <c r="Q2728" t="str">
        <f t="shared" si="880"/>
        <v>Green</v>
      </c>
      <c r="R2728" t="str">
        <f t="shared" si="881"/>
        <v>Red</v>
      </c>
      <c r="S2728" t="str">
        <f t="shared" si="882"/>
        <v>Green</v>
      </c>
      <c r="T2728" t="str">
        <f t="shared" si="883"/>
        <v>Green</v>
      </c>
      <c r="U2728" t="str">
        <f t="shared" si="884"/>
        <v>Red</v>
      </c>
      <c r="V2728" t="str">
        <f t="shared" si="885"/>
        <v>Red</v>
      </c>
      <c r="W2728" t="str">
        <f t="shared" si="886"/>
        <v>Green</v>
      </c>
      <c r="X2728" t="str">
        <f t="shared" si="887"/>
        <v>Green</v>
      </c>
      <c r="Y2728" t="str">
        <f t="shared" si="888"/>
        <v>Green</v>
      </c>
      <c r="Z2728" t="str">
        <f t="shared" si="889"/>
        <v>Green</v>
      </c>
      <c r="AA2728" t="str">
        <f t="shared" si="890"/>
        <v>Red</v>
      </c>
      <c r="AB2728" t="str">
        <f t="shared" si="891"/>
        <v>Green</v>
      </c>
      <c r="AC2728" t="str">
        <f t="shared" si="892"/>
        <v>Red</v>
      </c>
      <c r="AD2728" t="str">
        <f t="shared" si="893"/>
        <v>Green</v>
      </c>
    </row>
    <row r="2729" spans="1:30" hidden="1" x14ac:dyDescent="0.3">
      <c r="A2729" t="str">
        <f t="shared" si="876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tr">
        <f t="shared" si="894"/>
        <v>30/07/2026</v>
      </c>
      <c r="M2729" s="23">
        <f t="shared" si="895"/>
        <v>0.65625</v>
      </c>
      <c r="N2729" t="str">
        <f t="shared" si="877"/>
        <v>1 - 3</v>
      </c>
      <c r="O2729" t="str">
        <f t="shared" si="878"/>
        <v>Red</v>
      </c>
      <c r="P2729" t="str">
        <f t="shared" si="879"/>
        <v>Red</v>
      </c>
      <c r="Q2729" t="str">
        <f t="shared" si="880"/>
        <v>Green</v>
      </c>
      <c r="R2729" t="str">
        <f t="shared" si="881"/>
        <v>Red</v>
      </c>
      <c r="S2729" t="str">
        <f t="shared" si="882"/>
        <v>Green</v>
      </c>
      <c r="T2729" t="str">
        <f t="shared" si="883"/>
        <v>Green</v>
      </c>
      <c r="U2729" t="str">
        <f t="shared" si="884"/>
        <v>Red</v>
      </c>
      <c r="V2729" t="str">
        <f t="shared" si="885"/>
        <v>Red</v>
      </c>
      <c r="W2729" t="str">
        <f t="shared" si="886"/>
        <v>Green</v>
      </c>
      <c r="X2729" t="str">
        <f t="shared" si="887"/>
        <v>Green</v>
      </c>
      <c r="Y2729" t="str">
        <f t="shared" si="888"/>
        <v>Green</v>
      </c>
      <c r="Z2729" t="str">
        <f t="shared" si="889"/>
        <v>Green</v>
      </c>
      <c r="AA2729" t="str">
        <f t="shared" si="890"/>
        <v>Red</v>
      </c>
      <c r="AB2729" t="str">
        <f t="shared" si="891"/>
        <v>Red</v>
      </c>
      <c r="AC2729" t="str">
        <f t="shared" si="892"/>
        <v>Green</v>
      </c>
      <c r="AD2729" t="str">
        <f t="shared" si="893"/>
        <v>Red</v>
      </c>
    </row>
    <row r="2730" spans="1:30" hidden="1" x14ac:dyDescent="0.3">
      <c r="A2730" t="str">
        <f t="shared" si="876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tr">
        <f t="shared" si="894"/>
        <v>30/07/2026</v>
      </c>
      <c r="M2730" s="23">
        <f t="shared" si="895"/>
        <v>0.66666666666666663</v>
      </c>
      <c r="N2730" t="str">
        <f t="shared" si="877"/>
        <v>5 - 0</v>
      </c>
      <c r="O2730" t="str">
        <f t="shared" si="878"/>
        <v>Green</v>
      </c>
      <c r="P2730" t="str">
        <f t="shared" si="879"/>
        <v>Red</v>
      </c>
      <c r="Q2730" t="str">
        <f t="shared" si="880"/>
        <v>Red</v>
      </c>
      <c r="R2730" t="str">
        <f t="shared" si="881"/>
        <v>Green</v>
      </c>
      <c r="S2730" t="str">
        <f t="shared" si="882"/>
        <v>Red</v>
      </c>
      <c r="T2730" t="str">
        <f t="shared" si="883"/>
        <v>Green</v>
      </c>
      <c r="U2730" t="str">
        <f t="shared" si="884"/>
        <v>Green</v>
      </c>
      <c r="V2730" t="str">
        <f t="shared" si="885"/>
        <v>Red</v>
      </c>
      <c r="W2730" t="str">
        <f t="shared" si="886"/>
        <v>Red</v>
      </c>
      <c r="X2730" t="str">
        <f t="shared" si="887"/>
        <v>Green</v>
      </c>
      <c r="Y2730" t="str">
        <f t="shared" si="888"/>
        <v>Green</v>
      </c>
      <c r="Z2730" t="str">
        <f t="shared" si="889"/>
        <v>Green</v>
      </c>
      <c r="AA2730" t="str">
        <f t="shared" si="890"/>
        <v>Red</v>
      </c>
      <c r="AB2730" t="str">
        <f t="shared" si="891"/>
        <v>Red</v>
      </c>
      <c r="AC2730" t="str">
        <f t="shared" si="892"/>
        <v>Red</v>
      </c>
      <c r="AD2730" t="str">
        <f t="shared" si="893"/>
        <v>Green</v>
      </c>
    </row>
    <row r="2731" spans="1:30" hidden="1" x14ac:dyDescent="0.3">
      <c r="A2731" t="str">
        <f t="shared" si="876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tr">
        <f t="shared" si="894"/>
        <v>30/07/2026</v>
      </c>
      <c r="M2731" s="23">
        <f t="shared" si="895"/>
        <v>0.66666666666666663</v>
      </c>
      <c r="N2731" t="str">
        <f t="shared" si="877"/>
        <v>4 - 0</v>
      </c>
      <c r="O2731" t="str">
        <f t="shared" si="878"/>
        <v>Green</v>
      </c>
      <c r="P2731" t="str">
        <f t="shared" si="879"/>
        <v>Red</v>
      </c>
      <c r="Q2731" t="str">
        <f t="shared" si="880"/>
        <v>Red</v>
      </c>
      <c r="R2731" t="str">
        <f t="shared" si="881"/>
        <v>Green</v>
      </c>
      <c r="S2731" t="str">
        <f t="shared" si="882"/>
        <v>Red</v>
      </c>
      <c r="T2731" t="str">
        <f t="shared" si="883"/>
        <v>Green</v>
      </c>
      <c r="U2731" t="str">
        <f t="shared" si="884"/>
        <v>Green</v>
      </c>
      <c r="V2731" t="str">
        <f t="shared" si="885"/>
        <v>Red</v>
      </c>
      <c r="W2731" t="str">
        <f t="shared" si="886"/>
        <v>Red</v>
      </c>
      <c r="X2731" t="str">
        <f t="shared" si="887"/>
        <v>Green</v>
      </c>
      <c r="Y2731" t="str">
        <f t="shared" si="888"/>
        <v>Green</v>
      </c>
      <c r="Z2731" t="str">
        <f t="shared" si="889"/>
        <v>Green</v>
      </c>
      <c r="AA2731" t="str">
        <f t="shared" si="890"/>
        <v>Red</v>
      </c>
      <c r="AB2731" t="str">
        <f t="shared" si="891"/>
        <v>Red</v>
      </c>
      <c r="AC2731" t="str">
        <f t="shared" si="892"/>
        <v>Red</v>
      </c>
      <c r="AD2731" t="str">
        <f t="shared" si="893"/>
        <v>Green</v>
      </c>
    </row>
    <row r="2732" spans="1:30" hidden="1" x14ac:dyDescent="0.3">
      <c r="A2732" t="str">
        <f t="shared" si="876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tr">
        <f t="shared" si="894"/>
        <v>30/07/2026</v>
      </c>
      <c r="M2732" s="23">
        <f t="shared" si="895"/>
        <v>0.66666666666666663</v>
      </c>
      <c r="N2732" t="str">
        <f t="shared" si="877"/>
        <v>3 - 0</v>
      </c>
      <c r="O2732" t="str">
        <f t="shared" si="878"/>
        <v>Green</v>
      </c>
      <c r="P2732" t="str">
        <f t="shared" si="879"/>
        <v>Red</v>
      </c>
      <c r="Q2732" t="str">
        <f t="shared" si="880"/>
        <v>Red</v>
      </c>
      <c r="R2732" t="str">
        <f t="shared" si="881"/>
        <v>Green</v>
      </c>
      <c r="S2732" t="str">
        <f t="shared" si="882"/>
        <v>Red</v>
      </c>
      <c r="T2732" t="str">
        <f t="shared" si="883"/>
        <v>Green</v>
      </c>
      <c r="U2732" t="str">
        <f t="shared" si="884"/>
        <v>Green</v>
      </c>
      <c r="V2732" t="str">
        <f t="shared" si="885"/>
        <v>Red</v>
      </c>
      <c r="W2732" t="str">
        <f t="shared" si="886"/>
        <v>Red</v>
      </c>
      <c r="X2732" t="str">
        <f t="shared" si="887"/>
        <v>Green</v>
      </c>
      <c r="Y2732" t="str">
        <f t="shared" si="888"/>
        <v>Green</v>
      </c>
      <c r="Z2732" t="str">
        <f t="shared" si="889"/>
        <v>Green</v>
      </c>
      <c r="AA2732" t="str">
        <f t="shared" si="890"/>
        <v>Red</v>
      </c>
      <c r="AB2732" t="str">
        <f t="shared" si="891"/>
        <v>Green</v>
      </c>
      <c r="AC2732" t="str">
        <f t="shared" si="892"/>
        <v>Red</v>
      </c>
      <c r="AD2732" t="str">
        <f t="shared" si="893"/>
        <v>Green</v>
      </c>
    </row>
    <row r="2733" spans="1:30" hidden="1" x14ac:dyDescent="0.3">
      <c r="A2733" t="str">
        <f t="shared" si="876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tr">
        <f t="shared" si="894"/>
        <v>30/07/2026</v>
      </c>
      <c r="M2733" s="23">
        <f t="shared" si="895"/>
        <v>0.66666666666666663</v>
      </c>
      <c r="N2733" t="str">
        <f t="shared" si="877"/>
        <v>1 - 2</v>
      </c>
      <c r="O2733" t="str">
        <f t="shared" si="878"/>
        <v>Red</v>
      </c>
      <c r="P2733" t="str">
        <f t="shared" si="879"/>
        <v>Red</v>
      </c>
      <c r="Q2733" t="str">
        <f t="shared" si="880"/>
        <v>Green</v>
      </c>
      <c r="R2733" t="str">
        <f t="shared" si="881"/>
        <v>Red</v>
      </c>
      <c r="S2733" t="str">
        <f t="shared" si="882"/>
        <v>Green</v>
      </c>
      <c r="T2733" t="str">
        <f t="shared" si="883"/>
        <v>Green</v>
      </c>
      <c r="U2733" t="str">
        <f t="shared" si="884"/>
        <v>Red</v>
      </c>
      <c r="V2733" t="str">
        <f t="shared" si="885"/>
        <v>Red</v>
      </c>
      <c r="W2733" t="str">
        <f t="shared" si="886"/>
        <v>Green</v>
      </c>
      <c r="X2733" t="str">
        <f t="shared" si="887"/>
        <v>Green</v>
      </c>
      <c r="Y2733" t="str">
        <f t="shared" si="888"/>
        <v>Green</v>
      </c>
      <c r="Z2733" t="str">
        <f t="shared" si="889"/>
        <v>Green</v>
      </c>
      <c r="AA2733" t="str">
        <f t="shared" si="890"/>
        <v>Red</v>
      </c>
      <c r="AB2733" t="str">
        <f t="shared" si="891"/>
        <v>Green</v>
      </c>
      <c r="AC2733" t="str">
        <f t="shared" si="892"/>
        <v>Green</v>
      </c>
      <c r="AD2733" t="str">
        <f t="shared" si="893"/>
        <v>Red</v>
      </c>
    </row>
    <row r="2734" spans="1:30" hidden="1" x14ac:dyDescent="0.3">
      <c r="A2734" t="str">
        <f t="shared" si="876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tr">
        <f t="shared" si="894"/>
        <v>30/07/2026</v>
      </c>
      <c r="M2734" s="23">
        <f t="shared" si="895"/>
        <v>0.66666666666666663</v>
      </c>
      <c r="N2734" t="str">
        <f t="shared" si="877"/>
        <v>4 - 1</v>
      </c>
      <c r="O2734" t="str">
        <f t="shared" si="878"/>
        <v>Green</v>
      </c>
      <c r="P2734" t="str">
        <f t="shared" si="879"/>
        <v>Red</v>
      </c>
      <c r="Q2734" t="str">
        <f t="shared" si="880"/>
        <v>Red</v>
      </c>
      <c r="R2734" t="str">
        <f t="shared" si="881"/>
        <v>Green</v>
      </c>
      <c r="S2734" t="str">
        <f t="shared" si="882"/>
        <v>Red</v>
      </c>
      <c r="T2734" t="str">
        <f t="shared" si="883"/>
        <v>Green</v>
      </c>
      <c r="U2734" t="str">
        <f t="shared" si="884"/>
        <v>Green</v>
      </c>
      <c r="V2734" t="str">
        <f t="shared" si="885"/>
        <v>Red</v>
      </c>
      <c r="W2734" t="str">
        <f t="shared" si="886"/>
        <v>Red</v>
      </c>
      <c r="X2734" t="str">
        <f t="shared" si="887"/>
        <v>Green</v>
      </c>
      <c r="Y2734" t="str">
        <f t="shared" si="888"/>
        <v>Green</v>
      </c>
      <c r="Z2734" t="str">
        <f t="shared" si="889"/>
        <v>Green</v>
      </c>
      <c r="AA2734" t="str">
        <f t="shared" si="890"/>
        <v>Red</v>
      </c>
      <c r="AB2734" t="str">
        <f t="shared" si="891"/>
        <v>Red</v>
      </c>
      <c r="AC2734" t="str">
        <f t="shared" si="892"/>
        <v>Green</v>
      </c>
      <c r="AD2734" t="str">
        <f t="shared" si="893"/>
        <v>Red</v>
      </c>
    </row>
    <row r="2735" spans="1:30" hidden="1" x14ac:dyDescent="0.3">
      <c r="A2735" t="str">
        <f t="shared" ref="A2735:A2798" si="896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tr">
        <f t="shared" si="894"/>
        <v>30/07/2026</v>
      </c>
      <c r="M2735" s="23">
        <f t="shared" si="895"/>
        <v>0.66666666666666663</v>
      </c>
      <c r="N2735" t="str">
        <f t="shared" si="877"/>
        <v>2 - 0</v>
      </c>
      <c r="O2735" t="str">
        <f t="shared" si="878"/>
        <v>Green</v>
      </c>
      <c r="P2735" t="str">
        <f t="shared" si="879"/>
        <v>Red</v>
      </c>
      <c r="Q2735" t="str">
        <f t="shared" si="880"/>
        <v>Red</v>
      </c>
      <c r="R2735" t="str">
        <f t="shared" si="881"/>
        <v>Green</v>
      </c>
      <c r="S2735" t="str">
        <f t="shared" si="882"/>
        <v>Red</v>
      </c>
      <c r="T2735" t="str">
        <f t="shared" si="883"/>
        <v>Green</v>
      </c>
      <c r="U2735" t="str">
        <f t="shared" si="884"/>
        <v>Red</v>
      </c>
      <c r="V2735" t="str">
        <f t="shared" si="885"/>
        <v>Green</v>
      </c>
      <c r="W2735" t="str">
        <f t="shared" si="886"/>
        <v>Red</v>
      </c>
      <c r="X2735" t="str">
        <f t="shared" si="887"/>
        <v>Red</v>
      </c>
      <c r="Y2735" t="str">
        <f t="shared" si="888"/>
        <v>Green</v>
      </c>
      <c r="Z2735" t="str">
        <f t="shared" si="889"/>
        <v>Red</v>
      </c>
      <c r="AA2735" t="str">
        <f t="shared" si="890"/>
        <v>Green</v>
      </c>
      <c r="AB2735" t="str">
        <f t="shared" si="891"/>
        <v>Green</v>
      </c>
      <c r="AC2735" t="str">
        <f t="shared" si="892"/>
        <v>Red</v>
      </c>
      <c r="AD2735" t="str">
        <f t="shared" si="893"/>
        <v>Green</v>
      </c>
    </row>
    <row r="2736" spans="1:30" hidden="1" x14ac:dyDescent="0.3">
      <c r="A2736" t="str">
        <f t="shared" si="896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4689</v>
      </c>
      <c r="H2736">
        <v>0</v>
      </c>
      <c r="I2736">
        <v>0</v>
      </c>
      <c r="J2736">
        <v>0</v>
      </c>
      <c r="K2736">
        <v>1</v>
      </c>
      <c r="L2736" s="22" t="str">
        <f t="shared" si="894"/>
        <v>30/07/2026</v>
      </c>
      <c r="M2736" s="23">
        <f t="shared" si="895"/>
        <v>0.66666666666666663</v>
      </c>
      <c r="N2736" t="str">
        <f t="shared" si="877"/>
        <v>0 - 1</v>
      </c>
      <c r="O2736" t="str">
        <f t="shared" si="878"/>
        <v>Red</v>
      </c>
      <c r="P2736" t="str">
        <f t="shared" si="879"/>
        <v>Red</v>
      </c>
      <c r="Q2736" t="str">
        <f t="shared" si="880"/>
        <v>Green</v>
      </c>
      <c r="R2736" t="str">
        <f t="shared" si="881"/>
        <v>Red</v>
      </c>
      <c r="S2736" t="str">
        <f t="shared" si="882"/>
        <v>Green</v>
      </c>
      <c r="T2736" t="str">
        <f t="shared" si="883"/>
        <v>Green</v>
      </c>
      <c r="U2736" t="str">
        <f t="shared" si="884"/>
        <v>Red</v>
      </c>
      <c r="V2736" t="str">
        <f t="shared" si="885"/>
        <v>Green</v>
      </c>
      <c r="W2736" t="str">
        <f t="shared" si="886"/>
        <v>Red</v>
      </c>
      <c r="X2736" t="str">
        <f t="shared" si="887"/>
        <v>Red</v>
      </c>
      <c r="Y2736" t="str">
        <f t="shared" si="888"/>
        <v>Red</v>
      </c>
      <c r="Z2736" t="str">
        <f t="shared" si="889"/>
        <v>Red</v>
      </c>
      <c r="AA2736" t="str">
        <f t="shared" si="890"/>
        <v>Green</v>
      </c>
      <c r="AB2736" t="str">
        <f t="shared" si="891"/>
        <v>Green</v>
      </c>
      <c r="AC2736" t="str">
        <f t="shared" si="892"/>
        <v>Red</v>
      </c>
      <c r="AD2736" t="str">
        <f t="shared" si="893"/>
        <v>Green</v>
      </c>
    </row>
    <row r="2737" spans="1:30" hidden="1" x14ac:dyDescent="0.3">
      <c r="A2737" t="str">
        <f t="shared" si="896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tr">
        <f t="shared" si="894"/>
        <v>30/07/2026</v>
      </c>
      <c r="M2737" s="23">
        <f t="shared" si="895"/>
        <v>0.70833333333333337</v>
      </c>
      <c r="N2737" t="str">
        <f t="shared" si="877"/>
        <v>6 - 0</v>
      </c>
      <c r="O2737" t="str">
        <f t="shared" si="878"/>
        <v>Green</v>
      </c>
      <c r="P2737" t="str">
        <f t="shared" si="879"/>
        <v>Red</v>
      </c>
      <c r="Q2737" t="str">
        <f t="shared" si="880"/>
        <v>Red</v>
      </c>
      <c r="R2737" t="str">
        <f t="shared" si="881"/>
        <v>Green</v>
      </c>
      <c r="S2737" t="str">
        <f t="shared" si="882"/>
        <v>Red</v>
      </c>
      <c r="T2737" t="str">
        <f t="shared" si="883"/>
        <v>Green</v>
      </c>
      <c r="U2737" t="str">
        <f t="shared" si="884"/>
        <v>Green</v>
      </c>
      <c r="V2737" t="str">
        <f t="shared" si="885"/>
        <v>Red</v>
      </c>
      <c r="W2737" t="str">
        <f t="shared" si="886"/>
        <v>Red</v>
      </c>
      <c r="X2737" t="str">
        <f t="shared" si="887"/>
        <v>Green</v>
      </c>
      <c r="Y2737" t="str">
        <f t="shared" si="888"/>
        <v>Green</v>
      </c>
      <c r="Z2737" t="str">
        <f t="shared" si="889"/>
        <v>Green</v>
      </c>
      <c r="AA2737" t="str">
        <f t="shared" si="890"/>
        <v>Red</v>
      </c>
      <c r="AB2737" t="str">
        <f t="shared" si="891"/>
        <v>Red</v>
      </c>
      <c r="AC2737" t="str">
        <f t="shared" si="892"/>
        <v>Red</v>
      </c>
      <c r="AD2737" t="str">
        <f t="shared" si="893"/>
        <v>Green</v>
      </c>
    </row>
    <row r="2738" spans="1:30" hidden="1" x14ac:dyDescent="0.3">
      <c r="A2738" t="str">
        <f t="shared" si="896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tr">
        <f t="shared" si="894"/>
        <v>30/07/2026</v>
      </c>
      <c r="M2738" s="23">
        <f t="shared" si="895"/>
        <v>0.72916666666666663</v>
      </c>
      <c r="N2738" t="str">
        <f t="shared" si="877"/>
        <v>0 - 3</v>
      </c>
      <c r="O2738" t="str">
        <f t="shared" si="878"/>
        <v>Red</v>
      </c>
      <c r="P2738" t="str">
        <f t="shared" si="879"/>
        <v>Red</v>
      </c>
      <c r="Q2738" t="str">
        <f t="shared" si="880"/>
        <v>Green</v>
      </c>
      <c r="R2738" t="str">
        <f t="shared" si="881"/>
        <v>Red</v>
      </c>
      <c r="S2738" t="str">
        <f t="shared" si="882"/>
        <v>Green</v>
      </c>
      <c r="T2738" t="str">
        <f t="shared" si="883"/>
        <v>Green</v>
      </c>
      <c r="U2738" t="str">
        <f t="shared" si="884"/>
        <v>Red</v>
      </c>
      <c r="V2738" t="str">
        <f t="shared" si="885"/>
        <v>Red</v>
      </c>
      <c r="W2738" t="str">
        <f t="shared" si="886"/>
        <v>Green</v>
      </c>
      <c r="X2738" t="str">
        <f t="shared" si="887"/>
        <v>Green</v>
      </c>
      <c r="Y2738" t="str">
        <f t="shared" si="888"/>
        <v>Green</v>
      </c>
      <c r="Z2738" t="str">
        <f t="shared" si="889"/>
        <v>Green</v>
      </c>
      <c r="AA2738" t="str">
        <f t="shared" si="890"/>
        <v>Red</v>
      </c>
      <c r="AB2738" t="str">
        <f t="shared" si="891"/>
        <v>Green</v>
      </c>
      <c r="AC2738" t="str">
        <f t="shared" si="892"/>
        <v>Red</v>
      </c>
      <c r="AD2738" t="str">
        <f t="shared" si="893"/>
        <v>Green</v>
      </c>
    </row>
    <row r="2739" spans="1:30" hidden="1" x14ac:dyDescent="0.3">
      <c r="A2739" t="str">
        <f t="shared" si="896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tr">
        <f t="shared" si="894"/>
        <v>30/07/2026</v>
      </c>
      <c r="M2739" s="23">
        <f t="shared" si="895"/>
        <v>0.72916666666666663</v>
      </c>
      <c r="N2739" t="str">
        <f t="shared" si="877"/>
        <v>1 - 0</v>
      </c>
      <c r="O2739" t="str">
        <f t="shared" si="878"/>
        <v>Green</v>
      </c>
      <c r="P2739" t="str">
        <f t="shared" si="879"/>
        <v>Red</v>
      </c>
      <c r="Q2739" t="str">
        <f t="shared" si="880"/>
        <v>Red</v>
      </c>
      <c r="R2739" t="str">
        <f t="shared" si="881"/>
        <v>Green</v>
      </c>
      <c r="S2739" t="str">
        <f t="shared" si="882"/>
        <v>Red</v>
      </c>
      <c r="T2739" t="str">
        <f t="shared" si="883"/>
        <v>Green</v>
      </c>
      <c r="U2739" t="str">
        <f t="shared" si="884"/>
        <v>Red</v>
      </c>
      <c r="V2739" t="str">
        <f t="shared" si="885"/>
        <v>Green</v>
      </c>
      <c r="W2739" t="str">
        <f t="shared" si="886"/>
        <v>Red</v>
      </c>
      <c r="X2739" t="str">
        <f t="shared" si="887"/>
        <v>Red</v>
      </c>
      <c r="Y2739" t="str">
        <f t="shared" si="888"/>
        <v>Red</v>
      </c>
      <c r="Z2739" t="str">
        <f t="shared" si="889"/>
        <v>Red</v>
      </c>
      <c r="AA2739" t="str">
        <f t="shared" si="890"/>
        <v>Green</v>
      </c>
      <c r="AB2739" t="str">
        <f t="shared" si="891"/>
        <v>Green</v>
      </c>
      <c r="AC2739" t="str">
        <f t="shared" si="892"/>
        <v>Red</v>
      </c>
      <c r="AD2739" t="str">
        <f t="shared" si="893"/>
        <v>Green</v>
      </c>
    </row>
    <row r="2740" spans="1:30" hidden="1" x14ac:dyDescent="0.3">
      <c r="A2740" t="str">
        <f t="shared" si="896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tr">
        <f t="shared" si="894"/>
        <v>30/07/2026</v>
      </c>
      <c r="M2740" s="23">
        <f t="shared" si="895"/>
        <v>0.72916666666666663</v>
      </c>
      <c r="N2740" t="str">
        <f t="shared" si="877"/>
        <v>0 - 0</v>
      </c>
      <c r="O2740" t="str">
        <f t="shared" si="878"/>
        <v>Red</v>
      </c>
      <c r="P2740" t="str">
        <f t="shared" si="879"/>
        <v>Green</v>
      </c>
      <c r="Q2740" t="str">
        <f t="shared" si="880"/>
        <v>Red</v>
      </c>
      <c r="R2740" t="str">
        <f t="shared" si="881"/>
        <v>Green</v>
      </c>
      <c r="S2740" t="str">
        <f t="shared" si="882"/>
        <v>Green</v>
      </c>
      <c r="T2740" t="str">
        <f t="shared" si="883"/>
        <v>Red</v>
      </c>
      <c r="U2740" t="str">
        <f t="shared" si="884"/>
        <v>Red</v>
      </c>
      <c r="V2740" t="str">
        <f t="shared" si="885"/>
        <v>Green</v>
      </c>
      <c r="W2740" t="str">
        <f t="shared" si="886"/>
        <v>Red</v>
      </c>
      <c r="X2740" t="str">
        <f t="shared" si="887"/>
        <v>Red</v>
      </c>
      <c r="Y2740" t="str">
        <f t="shared" si="888"/>
        <v>Red</v>
      </c>
      <c r="Z2740" t="str">
        <f t="shared" si="889"/>
        <v>Red</v>
      </c>
      <c r="AA2740" t="str">
        <f t="shared" si="890"/>
        <v>Green</v>
      </c>
      <c r="AB2740" t="str">
        <f t="shared" si="891"/>
        <v>Green</v>
      </c>
      <c r="AC2740" t="str">
        <f t="shared" si="892"/>
        <v>Red</v>
      </c>
      <c r="AD2740" t="str">
        <f t="shared" si="893"/>
        <v>Green</v>
      </c>
    </row>
    <row r="2741" spans="1:30" hidden="1" x14ac:dyDescent="0.3">
      <c r="A2741" t="str">
        <f t="shared" si="896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tr">
        <f t="shared" si="894"/>
        <v>30/07/2026</v>
      </c>
      <c r="M2741" s="23">
        <f t="shared" si="895"/>
        <v>0.77083333333333337</v>
      </c>
      <c r="N2741" t="str">
        <f t="shared" si="877"/>
        <v>2 - 0</v>
      </c>
      <c r="O2741" t="str">
        <f t="shared" si="878"/>
        <v>Green</v>
      </c>
      <c r="P2741" t="str">
        <f t="shared" si="879"/>
        <v>Red</v>
      </c>
      <c r="Q2741" t="str">
        <f t="shared" si="880"/>
        <v>Red</v>
      </c>
      <c r="R2741" t="str">
        <f t="shared" si="881"/>
        <v>Green</v>
      </c>
      <c r="S2741" t="str">
        <f t="shared" si="882"/>
        <v>Red</v>
      </c>
      <c r="T2741" t="str">
        <f t="shared" si="883"/>
        <v>Green</v>
      </c>
      <c r="U2741" t="str">
        <f t="shared" si="884"/>
        <v>Green</v>
      </c>
      <c r="V2741" t="str">
        <f t="shared" si="885"/>
        <v>Red</v>
      </c>
      <c r="W2741" t="str">
        <f t="shared" si="886"/>
        <v>Red</v>
      </c>
      <c r="X2741" t="str">
        <f t="shared" si="887"/>
        <v>Green</v>
      </c>
      <c r="Y2741" t="str">
        <f t="shared" si="888"/>
        <v>Green</v>
      </c>
      <c r="Z2741" t="str">
        <f t="shared" si="889"/>
        <v>Red</v>
      </c>
      <c r="AA2741" t="str">
        <f t="shared" si="890"/>
        <v>Green</v>
      </c>
      <c r="AB2741" t="str">
        <f t="shared" si="891"/>
        <v>Green</v>
      </c>
      <c r="AC2741" t="str">
        <f t="shared" si="892"/>
        <v>Red</v>
      </c>
      <c r="AD2741" t="str">
        <f t="shared" si="893"/>
        <v>Green</v>
      </c>
    </row>
    <row r="2742" spans="1:30" hidden="1" x14ac:dyDescent="0.3">
      <c r="A2742" t="str">
        <f t="shared" si="896"/>
        <v>30/07/2026Club LibertadCD Recoleta</v>
      </c>
      <c r="D2742" s="2">
        <v>46233</v>
      </c>
      <c r="E2742" s="3">
        <v>0.89583333333333337</v>
      </c>
      <c r="F2742" t="s">
        <v>4660</v>
      </c>
      <c r="G2742" t="s">
        <v>3508</v>
      </c>
      <c r="H2742">
        <v>1</v>
      </c>
      <c r="I2742">
        <v>1</v>
      </c>
      <c r="J2742">
        <v>4</v>
      </c>
      <c r="K2742">
        <v>1</v>
      </c>
      <c r="L2742" s="22" t="str">
        <f t="shared" si="894"/>
        <v>30/07/2026</v>
      </c>
      <c r="M2742" s="23">
        <f t="shared" si="895"/>
        <v>0.77083333333333337</v>
      </c>
      <c r="N2742" t="str">
        <f t="shared" si="877"/>
        <v>4 - 1</v>
      </c>
      <c r="O2742" t="str">
        <f t="shared" si="878"/>
        <v>Green</v>
      </c>
      <c r="P2742" t="str">
        <f t="shared" si="879"/>
        <v>Red</v>
      </c>
      <c r="Q2742" t="str">
        <f t="shared" si="880"/>
        <v>Red</v>
      </c>
      <c r="R2742" t="str">
        <f t="shared" si="881"/>
        <v>Green</v>
      </c>
      <c r="S2742" t="str">
        <f t="shared" si="882"/>
        <v>Red</v>
      </c>
      <c r="T2742" t="str">
        <f t="shared" si="883"/>
        <v>Green</v>
      </c>
      <c r="U2742" t="str">
        <f t="shared" si="884"/>
        <v>Red</v>
      </c>
      <c r="V2742" t="str">
        <f t="shared" si="885"/>
        <v>Green</v>
      </c>
      <c r="W2742" t="str">
        <f t="shared" si="886"/>
        <v>Red</v>
      </c>
      <c r="X2742" t="str">
        <f t="shared" si="887"/>
        <v>Green</v>
      </c>
      <c r="Y2742" t="str">
        <f t="shared" si="888"/>
        <v>Green</v>
      </c>
      <c r="Z2742" t="str">
        <f t="shared" si="889"/>
        <v>Green</v>
      </c>
      <c r="AA2742" t="str">
        <f t="shared" si="890"/>
        <v>Red</v>
      </c>
      <c r="AB2742" t="str">
        <f t="shared" si="891"/>
        <v>Red</v>
      </c>
      <c r="AC2742" t="str">
        <f t="shared" si="892"/>
        <v>Green</v>
      </c>
      <c r="AD2742" t="str">
        <f t="shared" si="893"/>
        <v>Red</v>
      </c>
    </row>
    <row r="2743" spans="1:30" hidden="1" x14ac:dyDescent="0.3">
      <c r="A2743" t="str">
        <f t="shared" si="896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tr">
        <f t="shared" si="894"/>
        <v>30/07/2026</v>
      </c>
      <c r="M2743" s="23">
        <f t="shared" si="895"/>
        <v>0.79166666666666663</v>
      </c>
      <c r="N2743" t="str">
        <f t="shared" si="877"/>
        <v>0 - 1</v>
      </c>
      <c r="O2743" t="str">
        <f t="shared" si="878"/>
        <v>Red</v>
      </c>
      <c r="P2743" t="str">
        <f t="shared" si="879"/>
        <v>Red</v>
      </c>
      <c r="Q2743" t="str">
        <f t="shared" si="880"/>
        <v>Green</v>
      </c>
      <c r="R2743" t="str">
        <f t="shared" si="881"/>
        <v>Red</v>
      </c>
      <c r="S2743" t="str">
        <f t="shared" si="882"/>
        <v>Green</v>
      </c>
      <c r="T2743" t="str">
        <f t="shared" si="883"/>
        <v>Green</v>
      </c>
      <c r="U2743" t="str">
        <f t="shared" si="884"/>
        <v>Red</v>
      </c>
      <c r="V2743" t="str">
        <f t="shared" si="885"/>
        <v>Red</v>
      </c>
      <c r="W2743" t="str">
        <f t="shared" si="886"/>
        <v>Green</v>
      </c>
      <c r="X2743" t="str">
        <f t="shared" si="887"/>
        <v>Green</v>
      </c>
      <c r="Y2743" t="str">
        <f t="shared" si="888"/>
        <v>Red</v>
      </c>
      <c r="Z2743" t="str">
        <f t="shared" si="889"/>
        <v>Red</v>
      </c>
      <c r="AA2743" t="str">
        <f t="shared" si="890"/>
        <v>Green</v>
      </c>
      <c r="AB2743" t="str">
        <f t="shared" si="891"/>
        <v>Green</v>
      </c>
      <c r="AC2743" t="str">
        <f t="shared" si="892"/>
        <v>Red</v>
      </c>
      <c r="AD2743" t="str">
        <f t="shared" si="893"/>
        <v>Green</v>
      </c>
    </row>
    <row r="2744" spans="1:30" hidden="1" x14ac:dyDescent="0.3">
      <c r="A2744" t="str">
        <f t="shared" si="896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tr">
        <f t="shared" si="894"/>
        <v>30/07/2026</v>
      </c>
      <c r="M2744" s="23">
        <f t="shared" si="895"/>
        <v>0.79166666666666663</v>
      </c>
      <c r="N2744" t="str">
        <f t="shared" si="877"/>
        <v>2 - 1</v>
      </c>
      <c r="O2744" t="str">
        <f t="shared" si="878"/>
        <v>Green</v>
      </c>
      <c r="P2744" t="str">
        <f t="shared" si="879"/>
        <v>Red</v>
      </c>
      <c r="Q2744" t="str">
        <f t="shared" si="880"/>
        <v>Red</v>
      </c>
      <c r="R2744" t="str">
        <f t="shared" si="881"/>
        <v>Green</v>
      </c>
      <c r="S2744" t="str">
        <f t="shared" si="882"/>
        <v>Red</v>
      </c>
      <c r="T2744" t="str">
        <f t="shared" si="883"/>
        <v>Green</v>
      </c>
      <c r="U2744" t="str">
        <f t="shared" si="884"/>
        <v>Green</v>
      </c>
      <c r="V2744" t="str">
        <f t="shared" si="885"/>
        <v>Red</v>
      </c>
      <c r="W2744" t="str">
        <f t="shared" si="886"/>
        <v>Red</v>
      </c>
      <c r="X2744" t="str">
        <f t="shared" si="887"/>
        <v>Green</v>
      </c>
      <c r="Y2744" t="str">
        <f t="shared" si="888"/>
        <v>Green</v>
      </c>
      <c r="Z2744" t="str">
        <f t="shared" si="889"/>
        <v>Green</v>
      </c>
      <c r="AA2744" t="str">
        <f t="shared" si="890"/>
        <v>Red</v>
      </c>
      <c r="AB2744" t="str">
        <f t="shared" si="891"/>
        <v>Green</v>
      </c>
      <c r="AC2744" t="str">
        <f t="shared" si="892"/>
        <v>Green</v>
      </c>
      <c r="AD2744" t="str">
        <f t="shared" si="893"/>
        <v>Red</v>
      </c>
    </row>
    <row r="2745" spans="1:30" hidden="1" x14ac:dyDescent="0.3">
      <c r="A2745" t="str">
        <f t="shared" si="896"/>
        <v>30/07/2026Talleres de CordobaVelez Sarsfield</v>
      </c>
      <c r="D2745" s="2">
        <v>46233</v>
      </c>
      <c r="E2745" s="3">
        <v>0.91666666666666663</v>
      </c>
      <c r="F2745" t="s">
        <v>2752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tr">
        <f t="shared" si="894"/>
        <v>30/07/2026</v>
      </c>
      <c r="M2745" s="23">
        <f t="shared" si="895"/>
        <v>0.79166666666666663</v>
      </c>
      <c r="N2745" t="str">
        <f t="shared" si="877"/>
        <v>1 - 3</v>
      </c>
      <c r="O2745" t="str">
        <f t="shared" si="878"/>
        <v>Red</v>
      </c>
      <c r="P2745" t="str">
        <f t="shared" si="879"/>
        <v>Red</v>
      </c>
      <c r="Q2745" t="str">
        <f t="shared" si="880"/>
        <v>Green</v>
      </c>
      <c r="R2745" t="str">
        <f t="shared" si="881"/>
        <v>Red</v>
      </c>
      <c r="S2745" t="str">
        <f t="shared" si="882"/>
        <v>Green</v>
      </c>
      <c r="T2745" t="str">
        <f t="shared" si="883"/>
        <v>Green</v>
      </c>
      <c r="U2745" t="str">
        <f t="shared" si="884"/>
        <v>Red</v>
      </c>
      <c r="V2745" t="str">
        <f t="shared" si="885"/>
        <v>Green</v>
      </c>
      <c r="W2745" t="str">
        <f t="shared" si="886"/>
        <v>Red</v>
      </c>
      <c r="X2745" t="str">
        <f t="shared" si="887"/>
        <v>Green</v>
      </c>
      <c r="Y2745" t="str">
        <f t="shared" si="888"/>
        <v>Green</v>
      </c>
      <c r="Z2745" t="str">
        <f t="shared" si="889"/>
        <v>Green</v>
      </c>
      <c r="AA2745" t="str">
        <f t="shared" si="890"/>
        <v>Red</v>
      </c>
      <c r="AB2745" t="str">
        <f t="shared" si="891"/>
        <v>Red</v>
      </c>
      <c r="AC2745" t="str">
        <f t="shared" si="892"/>
        <v>Green</v>
      </c>
      <c r="AD2745" t="str">
        <f t="shared" si="893"/>
        <v>Red</v>
      </c>
    </row>
    <row r="2746" spans="1:30" hidden="1" x14ac:dyDescent="0.3">
      <c r="A2746" t="str">
        <f t="shared" si="896"/>
        <v>30/07/2026Oeste U20XV de Novembro U20</v>
      </c>
      <c r="D2746" s="2">
        <v>46233</v>
      </c>
      <c r="E2746" s="3">
        <v>0.91666666666666663</v>
      </c>
      <c r="F2746" t="s">
        <v>4614</v>
      </c>
      <c r="G2746" t="s">
        <v>5347</v>
      </c>
      <c r="H2746">
        <v>0</v>
      </c>
      <c r="I2746">
        <v>0</v>
      </c>
      <c r="J2746">
        <v>0</v>
      </c>
      <c r="K2746">
        <v>0</v>
      </c>
      <c r="L2746" s="22" t="str">
        <f t="shared" si="894"/>
        <v>30/07/2026</v>
      </c>
      <c r="M2746" s="23">
        <f t="shared" si="895"/>
        <v>0.79166666666666663</v>
      </c>
      <c r="N2746" t="str">
        <f t="shared" si="877"/>
        <v>0 - 0</v>
      </c>
      <c r="O2746" t="str">
        <f t="shared" si="878"/>
        <v>Red</v>
      </c>
      <c r="P2746" t="str">
        <f t="shared" si="879"/>
        <v>Green</v>
      </c>
      <c r="Q2746" t="str">
        <f t="shared" si="880"/>
        <v>Red</v>
      </c>
      <c r="R2746" t="str">
        <f t="shared" si="881"/>
        <v>Green</v>
      </c>
      <c r="S2746" t="str">
        <f t="shared" si="882"/>
        <v>Green</v>
      </c>
      <c r="T2746" t="str">
        <f t="shared" si="883"/>
        <v>Red</v>
      </c>
      <c r="U2746" t="str">
        <f t="shared" si="884"/>
        <v>Red</v>
      </c>
      <c r="V2746" t="str">
        <f t="shared" si="885"/>
        <v>Green</v>
      </c>
      <c r="W2746" t="str">
        <f t="shared" si="886"/>
        <v>Red</v>
      </c>
      <c r="X2746" t="str">
        <f t="shared" si="887"/>
        <v>Red</v>
      </c>
      <c r="Y2746" t="str">
        <f t="shared" si="888"/>
        <v>Red</v>
      </c>
      <c r="Z2746" t="str">
        <f t="shared" si="889"/>
        <v>Red</v>
      </c>
      <c r="AA2746" t="str">
        <f t="shared" si="890"/>
        <v>Green</v>
      </c>
      <c r="AB2746" t="str">
        <f t="shared" si="891"/>
        <v>Green</v>
      </c>
      <c r="AC2746" t="str">
        <f t="shared" si="892"/>
        <v>Red</v>
      </c>
      <c r="AD2746" t="str">
        <f t="shared" si="893"/>
        <v>Green</v>
      </c>
    </row>
    <row r="2747" spans="1:30" hidden="1" x14ac:dyDescent="0.3">
      <c r="A2747" t="str">
        <f t="shared" si="896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tr">
        <f t="shared" si="894"/>
        <v>30/07/2026</v>
      </c>
      <c r="M2747" s="23">
        <f t="shared" si="895"/>
        <v>0.79166666666666663</v>
      </c>
      <c r="N2747" t="str">
        <f t="shared" ref="N2747:N2762" si="897">J2747&amp;" - "&amp;K2747</f>
        <v>4 - 1</v>
      </c>
      <c r="O2747" t="str">
        <f t="shared" si="878"/>
        <v>Green</v>
      </c>
      <c r="P2747" t="str">
        <f t="shared" si="879"/>
        <v>Red</v>
      </c>
      <c r="Q2747" t="str">
        <f t="shared" si="880"/>
        <v>Red</v>
      </c>
      <c r="R2747" t="str">
        <f t="shared" si="881"/>
        <v>Green</v>
      </c>
      <c r="S2747" t="str">
        <f t="shared" si="882"/>
        <v>Red</v>
      </c>
      <c r="T2747" t="str">
        <f t="shared" si="883"/>
        <v>Green</v>
      </c>
      <c r="U2747" t="str">
        <f t="shared" si="884"/>
        <v>Green</v>
      </c>
      <c r="V2747" t="str">
        <f t="shared" si="885"/>
        <v>Red</v>
      </c>
      <c r="W2747" t="str">
        <f t="shared" si="886"/>
        <v>Red</v>
      </c>
      <c r="X2747" t="str">
        <f t="shared" si="887"/>
        <v>Green</v>
      </c>
      <c r="Y2747" t="str">
        <f t="shared" si="888"/>
        <v>Green</v>
      </c>
      <c r="Z2747" t="str">
        <f t="shared" si="889"/>
        <v>Green</v>
      </c>
      <c r="AA2747" t="str">
        <f t="shared" si="890"/>
        <v>Red</v>
      </c>
      <c r="AB2747" t="str">
        <f t="shared" si="891"/>
        <v>Red</v>
      </c>
      <c r="AC2747" t="str">
        <f t="shared" si="892"/>
        <v>Green</v>
      </c>
      <c r="AD2747" t="str">
        <f t="shared" si="893"/>
        <v>Red</v>
      </c>
    </row>
    <row r="2748" spans="1:30" hidden="1" x14ac:dyDescent="0.3">
      <c r="A2748" t="str">
        <f t="shared" si="896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tr">
        <f t="shared" si="894"/>
        <v>30/07/2026</v>
      </c>
      <c r="M2748" s="23">
        <f t="shared" si="895"/>
        <v>0.8125</v>
      </c>
      <c r="N2748" t="str">
        <f t="shared" si="897"/>
        <v>0 - 0</v>
      </c>
      <c r="O2748" t="str">
        <f t="shared" si="878"/>
        <v>Red</v>
      </c>
      <c r="P2748" t="str">
        <f t="shared" si="879"/>
        <v>Green</v>
      </c>
      <c r="Q2748" t="str">
        <f t="shared" si="880"/>
        <v>Red</v>
      </c>
      <c r="R2748" t="str">
        <f t="shared" si="881"/>
        <v>Green</v>
      </c>
      <c r="S2748" t="str">
        <f t="shared" si="882"/>
        <v>Green</v>
      </c>
      <c r="T2748" t="str">
        <f t="shared" si="883"/>
        <v>Red</v>
      </c>
      <c r="U2748" t="str">
        <f t="shared" si="884"/>
        <v>Red</v>
      </c>
      <c r="V2748" t="str">
        <f t="shared" si="885"/>
        <v>Green</v>
      </c>
      <c r="W2748" t="str">
        <f t="shared" si="886"/>
        <v>Red</v>
      </c>
      <c r="X2748" t="str">
        <f t="shared" si="887"/>
        <v>Red</v>
      </c>
      <c r="Y2748" t="str">
        <f t="shared" si="888"/>
        <v>Red</v>
      </c>
      <c r="Z2748" t="str">
        <f t="shared" si="889"/>
        <v>Red</v>
      </c>
      <c r="AA2748" t="str">
        <f t="shared" si="890"/>
        <v>Green</v>
      </c>
      <c r="AB2748" t="str">
        <f t="shared" si="891"/>
        <v>Green</v>
      </c>
      <c r="AC2748" t="str">
        <f t="shared" si="892"/>
        <v>Red</v>
      </c>
      <c r="AD2748" t="str">
        <f t="shared" si="893"/>
        <v>Green</v>
      </c>
    </row>
    <row r="2749" spans="1:30" hidden="1" x14ac:dyDescent="0.3">
      <c r="A2749" t="str">
        <f t="shared" si="896"/>
        <v>30/07/2026LeedsSunderland</v>
      </c>
      <c r="D2749" s="2">
        <v>46233</v>
      </c>
      <c r="E2749" s="3">
        <v>0.97916666666666663</v>
      </c>
      <c r="F2749" t="s">
        <v>4006</v>
      </c>
      <c r="G2749" t="s">
        <v>4005</v>
      </c>
      <c r="H2749">
        <v>1</v>
      </c>
      <c r="I2749">
        <v>0</v>
      </c>
      <c r="J2749">
        <v>1</v>
      </c>
      <c r="K2749">
        <v>0</v>
      </c>
      <c r="L2749" s="22" t="str">
        <f t="shared" si="894"/>
        <v>30/07/2026</v>
      </c>
      <c r="M2749" s="23">
        <f t="shared" si="895"/>
        <v>0.85416666666666663</v>
      </c>
      <c r="N2749" t="str">
        <f t="shared" si="897"/>
        <v>1 - 0</v>
      </c>
      <c r="O2749" t="str">
        <f t="shared" si="878"/>
        <v>Green</v>
      </c>
      <c r="P2749" t="str">
        <f t="shared" si="879"/>
        <v>Red</v>
      </c>
      <c r="Q2749" t="str">
        <f t="shared" si="880"/>
        <v>Red</v>
      </c>
      <c r="R2749" t="str">
        <f t="shared" si="881"/>
        <v>Green</v>
      </c>
      <c r="S2749" t="str">
        <f t="shared" si="882"/>
        <v>Red</v>
      </c>
      <c r="T2749" t="str">
        <f t="shared" si="883"/>
        <v>Green</v>
      </c>
      <c r="U2749" t="str">
        <f t="shared" si="884"/>
        <v>Green</v>
      </c>
      <c r="V2749" t="str">
        <f t="shared" si="885"/>
        <v>Red</v>
      </c>
      <c r="W2749" t="str">
        <f t="shared" si="886"/>
        <v>Red</v>
      </c>
      <c r="X2749" t="str">
        <f t="shared" si="887"/>
        <v>Green</v>
      </c>
      <c r="Y2749" t="str">
        <f t="shared" si="888"/>
        <v>Red</v>
      </c>
      <c r="Z2749" t="str">
        <f t="shared" si="889"/>
        <v>Red</v>
      </c>
      <c r="AA2749" t="str">
        <f t="shared" si="890"/>
        <v>Green</v>
      </c>
      <c r="AB2749" t="str">
        <f t="shared" si="891"/>
        <v>Green</v>
      </c>
      <c r="AC2749" t="str">
        <f t="shared" si="892"/>
        <v>Red</v>
      </c>
      <c r="AD2749" t="str">
        <f t="shared" si="893"/>
        <v>Green</v>
      </c>
    </row>
    <row r="2750" spans="1:30" hidden="1" x14ac:dyDescent="0.3">
      <c r="A2750" t="str">
        <f t="shared" si="896"/>
        <v>30/07/2026Unidos do Alvorada ECPenarol AM</v>
      </c>
      <c r="D2750" s="2">
        <v>46234</v>
      </c>
      <c r="E2750" s="3">
        <v>0</v>
      </c>
      <c r="F2750" t="s">
        <v>5348</v>
      </c>
      <c r="G2750" t="s">
        <v>5349</v>
      </c>
      <c r="H2750">
        <v>0</v>
      </c>
      <c r="I2750">
        <v>0</v>
      </c>
      <c r="J2750">
        <v>6</v>
      </c>
      <c r="K2750">
        <v>1</v>
      </c>
      <c r="L2750" s="30" t="str">
        <f t="shared" ref="L2750:L2762" si="898">DAY(D2750)-1&amp;"/"&amp;"07"&amp;"/"&amp;YEAR(D2750)</f>
        <v>30/07/2026</v>
      </c>
      <c r="M2750" s="31">
        <f t="shared" ref="M2750:M2762" si="899">E2750-TIME(3,0,0)+TIME(12,0,0)+TIME(12,0,0)</f>
        <v>0.875</v>
      </c>
      <c r="N2750" t="str">
        <f t="shared" si="897"/>
        <v>6 - 1</v>
      </c>
      <c r="O2750" t="str">
        <f t="shared" si="878"/>
        <v>Green</v>
      </c>
      <c r="P2750" t="str">
        <f t="shared" si="879"/>
        <v>Red</v>
      </c>
      <c r="Q2750" t="str">
        <f t="shared" si="880"/>
        <v>Red</v>
      </c>
      <c r="R2750" t="str">
        <f t="shared" si="881"/>
        <v>Green</v>
      </c>
      <c r="S2750" t="str">
        <f t="shared" si="882"/>
        <v>Red</v>
      </c>
      <c r="T2750" t="str">
        <f t="shared" si="883"/>
        <v>Green</v>
      </c>
      <c r="U2750" t="str">
        <f t="shared" si="884"/>
        <v>Red</v>
      </c>
      <c r="V2750" t="str">
        <f t="shared" si="885"/>
        <v>Green</v>
      </c>
      <c r="W2750" t="str">
        <f t="shared" si="886"/>
        <v>Red</v>
      </c>
      <c r="X2750" t="str">
        <f t="shared" si="887"/>
        <v>Red</v>
      </c>
      <c r="Y2750" t="str">
        <f t="shared" si="888"/>
        <v>Green</v>
      </c>
      <c r="Z2750" t="str">
        <f t="shared" si="889"/>
        <v>Green</v>
      </c>
      <c r="AA2750" t="str">
        <f t="shared" si="890"/>
        <v>Red</v>
      </c>
      <c r="AB2750" t="str">
        <f t="shared" si="891"/>
        <v>Red</v>
      </c>
      <c r="AC2750" t="str">
        <f t="shared" si="892"/>
        <v>Green</v>
      </c>
      <c r="AD2750" t="str">
        <f t="shared" si="893"/>
        <v>Red</v>
      </c>
    </row>
    <row r="2751" spans="1:30" hidden="1" x14ac:dyDescent="0.3">
      <c r="A2751" t="str">
        <f t="shared" si="896"/>
        <v>30/07/2026AD Isidro MetapanCD FAS</v>
      </c>
      <c r="D2751" s="2">
        <v>46234</v>
      </c>
      <c r="E2751" s="3">
        <v>0</v>
      </c>
      <c r="F2751" t="s">
        <v>3197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tr">
        <f t="shared" si="898"/>
        <v>30/07/2026</v>
      </c>
      <c r="M2751" s="31">
        <f t="shared" si="899"/>
        <v>0.875</v>
      </c>
      <c r="N2751" t="str">
        <f t="shared" si="897"/>
        <v>2 - 0</v>
      </c>
      <c r="O2751" t="str">
        <f t="shared" si="878"/>
        <v>Green</v>
      </c>
      <c r="P2751" t="str">
        <f t="shared" si="879"/>
        <v>Red</v>
      </c>
      <c r="Q2751" t="str">
        <f t="shared" si="880"/>
        <v>Red</v>
      </c>
      <c r="R2751" t="str">
        <f t="shared" si="881"/>
        <v>Green</v>
      </c>
      <c r="S2751" t="str">
        <f t="shared" si="882"/>
        <v>Red</v>
      </c>
      <c r="T2751" t="str">
        <f t="shared" si="883"/>
        <v>Green</v>
      </c>
      <c r="U2751" t="str">
        <f t="shared" si="884"/>
        <v>Green</v>
      </c>
      <c r="V2751" t="str">
        <f t="shared" si="885"/>
        <v>Red</v>
      </c>
      <c r="W2751" t="str">
        <f t="shared" si="886"/>
        <v>Red</v>
      </c>
      <c r="X2751" t="str">
        <f t="shared" si="887"/>
        <v>Green</v>
      </c>
      <c r="Y2751" t="str">
        <f t="shared" si="888"/>
        <v>Green</v>
      </c>
      <c r="Z2751" t="str">
        <f t="shared" si="889"/>
        <v>Red</v>
      </c>
      <c r="AA2751" t="str">
        <f t="shared" si="890"/>
        <v>Green</v>
      </c>
      <c r="AB2751" t="str">
        <f t="shared" si="891"/>
        <v>Green</v>
      </c>
      <c r="AC2751" t="str">
        <f t="shared" si="892"/>
        <v>Red</v>
      </c>
      <c r="AD2751" t="str">
        <f t="shared" si="893"/>
        <v>Green</v>
      </c>
    </row>
    <row r="2752" spans="1:30" hidden="1" x14ac:dyDescent="0.3">
      <c r="A2752" t="str">
        <f t="shared" si="896"/>
        <v>30/07/2026Atletico IndependienteNewell's Old Boys</v>
      </c>
      <c r="D2752" s="2">
        <v>46234</v>
      </c>
      <c r="E2752" s="3">
        <v>1.0416666666666666E-2</v>
      </c>
      <c r="F2752" t="s">
        <v>4675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tr">
        <f t="shared" si="898"/>
        <v>30/07/2026</v>
      </c>
      <c r="M2752" s="31">
        <f t="shared" si="899"/>
        <v>0.88541666666666674</v>
      </c>
      <c r="N2752" t="str">
        <f t="shared" si="897"/>
        <v>1 - 0</v>
      </c>
      <c r="O2752" t="str">
        <f t="shared" si="878"/>
        <v>Green</v>
      </c>
      <c r="P2752" t="str">
        <f t="shared" si="879"/>
        <v>Red</v>
      </c>
      <c r="Q2752" t="str">
        <f t="shared" si="880"/>
        <v>Red</v>
      </c>
      <c r="R2752" t="str">
        <f t="shared" si="881"/>
        <v>Green</v>
      </c>
      <c r="S2752" t="str">
        <f t="shared" si="882"/>
        <v>Red</v>
      </c>
      <c r="T2752" t="str">
        <f t="shared" si="883"/>
        <v>Green</v>
      </c>
      <c r="U2752" t="str">
        <f t="shared" si="884"/>
        <v>Green</v>
      </c>
      <c r="V2752" t="str">
        <f t="shared" si="885"/>
        <v>Red</v>
      </c>
      <c r="W2752" t="str">
        <f t="shared" si="886"/>
        <v>Red</v>
      </c>
      <c r="X2752" t="str">
        <f t="shared" si="887"/>
        <v>Green</v>
      </c>
      <c r="Y2752" t="str">
        <f t="shared" si="888"/>
        <v>Red</v>
      </c>
      <c r="Z2752" t="str">
        <f t="shared" si="889"/>
        <v>Red</v>
      </c>
      <c r="AA2752" t="str">
        <f t="shared" si="890"/>
        <v>Green</v>
      </c>
      <c r="AB2752" t="str">
        <f t="shared" si="891"/>
        <v>Green</v>
      </c>
      <c r="AC2752" t="str">
        <f t="shared" si="892"/>
        <v>Red</v>
      </c>
      <c r="AD2752" t="str">
        <f t="shared" si="893"/>
        <v>Green</v>
      </c>
    </row>
    <row r="2753" spans="1:30" hidden="1" x14ac:dyDescent="0.3">
      <c r="A2753" t="str">
        <f t="shared" si="896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4575</v>
      </c>
      <c r="H2753">
        <v>0</v>
      </c>
      <c r="I2753">
        <v>0</v>
      </c>
      <c r="J2753">
        <v>0</v>
      </c>
      <c r="K2753">
        <v>2</v>
      </c>
      <c r="L2753" s="30" t="str">
        <f t="shared" si="898"/>
        <v>30/07/2026</v>
      </c>
      <c r="M2753" s="31">
        <f t="shared" si="899"/>
        <v>0.88541666666666674</v>
      </c>
      <c r="N2753" t="str">
        <f t="shared" si="897"/>
        <v>0 - 2</v>
      </c>
      <c r="O2753" t="str">
        <f t="shared" si="878"/>
        <v>Red</v>
      </c>
      <c r="P2753" t="str">
        <f t="shared" si="879"/>
        <v>Red</v>
      </c>
      <c r="Q2753" t="str">
        <f t="shared" si="880"/>
        <v>Green</v>
      </c>
      <c r="R2753" t="str">
        <f t="shared" si="881"/>
        <v>Red</v>
      </c>
      <c r="S2753" t="str">
        <f t="shared" si="882"/>
        <v>Green</v>
      </c>
      <c r="T2753" t="str">
        <f t="shared" si="883"/>
        <v>Green</v>
      </c>
      <c r="U2753" t="str">
        <f t="shared" si="884"/>
        <v>Red</v>
      </c>
      <c r="V2753" t="str">
        <f t="shared" si="885"/>
        <v>Green</v>
      </c>
      <c r="W2753" t="str">
        <f t="shared" si="886"/>
        <v>Red</v>
      </c>
      <c r="X2753" t="str">
        <f t="shared" si="887"/>
        <v>Red</v>
      </c>
      <c r="Y2753" t="str">
        <f t="shared" si="888"/>
        <v>Green</v>
      </c>
      <c r="Z2753" t="str">
        <f t="shared" si="889"/>
        <v>Red</v>
      </c>
      <c r="AA2753" t="str">
        <f t="shared" si="890"/>
        <v>Green</v>
      </c>
      <c r="AB2753" t="str">
        <f t="shared" si="891"/>
        <v>Green</v>
      </c>
      <c r="AC2753" t="str">
        <f t="shared" si="892"/>
        <v>Red</v>
      </c>
      <c r="AD2753" t="str">
        <f t="shared" si="893"/>
        <v>Green</v>
      </c>
    </row>
    <row r="2754" spans="1:30" hidden="1" x14ac:dyDescent="0.3">
      <c r="A2754" t="str">
        <f t="shared" si="896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tr">
        <f t="shared" si="898"/>
        <v>30/07/2026</v>
      </c>
      <c r="M2754" s="31">
        <f t="shared" si="899"/>
        <v>0.89583333333333326</v>
      </c>
      <c r="N2754" t="str">
        <f t="shared" si="897"/>
        <v>0 - 3</v>
      </c>
      <c r="O2754" t="str">
        <f t="shared" ref="O2754:O2817" si="900">IF($J2754&gt;$K2754,"Green","Red")</f>
        <v>Red</v>
      </c>
      <c r="P2754" t="str">
        <f t="shared" ref="P2754:P2817" si="901">IF($J2754=$K2754,"Green","Red")</f>
        <v>Red</v>
      </c>
      <c r="Q2754" t="str">
        <f t="shared" ref="Q2754:Q2817" si="902">IF($J2754&lt;$K2754,"Green","Red")</f>
        <v>Green</v>
      </c>
      <c r="R2754" t="str">
        <f t="shared" ref="R2754:R2817" si="903">IF($J2754&gt;=$K2754,"Green","Red")</f>
        <v>Red</v>
      </c>
      <c r="S2754" t="str">
        <f t="shared" ref="S2754:S2817" si="904">IF($J2754&lt;=$K2754,"Green","Red")</f>
        <v>Green</v>
      </c>
      <c r="T2754" t="str">
        <f t="shared" ref="T2754:T2817" si="905">IF(OR($J2754&gt;$K2754,$J2754&lt;$K2754),"Green","Red")</f>
        <v>Green</v>
      </c>
      <c r="U2754" t="str">
        <f t="shared" ref="U2754:U2817" si="906">IF($H2754&gt;$I2754,"Green","Red")</f>
        <v>Red</v>
      </c>
      <c r="V2754" t="str">
        <f t="shared" ref="V2754:V2817" si="907">IF($H2754=$I2754,"Green","Red")</f>
        <v>Green</v>
      </c>
      <c r="W2754" t="str">
        <f t="shared" ref="W2754:W2817" si="908">IF($H2754&lt;$I2754,"Green","Red")</f>
        <v>Red</v>
      </c>
      <c r="X2754" t="str">
        <f t="shared" ref="X2754:X2817" si="909">IF($H2754+$I2754&gt;0,"Green","Red")</f>
        <v>Red</v>
      </c>
      <c r="Y2754" t="str">
        <f t="shared" ref="Y2754:Y2817" si="910">IF($J2754+$K2754&gt;1.5,"Green","Red")</f>
        <v>Green</v>
      </c>
      <c r="Z2754" t="str">
        <f t="shared" ref="Z2754:Z2817" si="911">IF($J2754+$K2754&gt;2.5,"Green","Red")</f>
        <v>Green</v>
      </c>
      <c r="AA2754" t="str">
        <f t="shared" ref="AA2754:AA2817" si="912">IF($J2754+$K2754&lt;2.5,"Green","Red")</f>
        <v>Red</v>
      </c>
      <c r="AB2754" t="str">
        <f t="shared" ref="AB2754:AB2817" si="913">IF($J2754+$K2754&lt;3.5,"Green","Red")</f>
        <v>Green</v>
      </c>
      <c r="AC2754" t="str">
        <f t="shared" ref="AC2754:AC2817" si="914">IF(AND($J2754&gt;0,$K2754&gt;0),"Green","Red")</f>
        <v>Red</v>
      </c>
      <c r="AD2754" t="str">
        <f t="shared" ref="AD2754:AD2817" si="915">IF(OR($J2754=0,$K2754=0),"Green","Red")</f>
        <v>Green</v>
      </c>
    </row>
    <row r="2755" spans="1:30" hidden="1" x14ac:dyDescent="0.3">
      <c r="A2755" t="str">
        <f t="shared" si="896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tr">
        <f t="shared" si="898"/>
        <v>30/07/2026</v>
      </c>
      <c r="M2755" s="31">
        <f t="shared" si="899"/>
        <v>0.89583333333333326</v>
      </c>
      <c r="N2755" t="str">
        <f t="shared" si="897"/>
        <v>1 - 0</v>
      </c>
      <c r="O2755" t="str">
        <f t="shared" si="900"/>
        <v>Green</v>
      </c>
      <c r="P2755" t="str">
        <f t="shared" si="901"/>
        <v>Red</v>
      </c>
      <c r="Q2755" t="str">
        <f t="shared" si="902"/>
        <v>Red</v>
      </c>
      <c r="R2755" t="str">
        <f t="shared" si="903"/>
        <v>Green</v>
      </c>
      <c r="S2755" t="str">
        <f t="shared" si="904"/>
        <v>Red</v>
      </c>
      <c r="T2755" t="str">
        <f t="shared" si="905"/>
        <v>Green</v>
      </c>
      <c r="U2755" t="str">
        <f t="shared" si="906"/>
        <v>Red</v>
      </c>
      <c r="V2755" t="str">
        <f t="shared" si="907"/>
        <v>Green</v>
      </c>
      <c r="W2755" t="str">
        <f t="shared" si="908"/>
        <v>Red</v>
      </c>
      <c r="X2755" t="str">
        <f t="shared" si="909"/>
        <v>Red</v>
      </c>
      <c r="Y2755" t="str">
        <f t="shared" si="910"/>
        <v>Red</v>
      </c>
      <c r="Z2755" t="str">
        <f t="shared" si="911"/>
        <v>Red</v>
      </c>
      <c r="AA2755" t="str">
        <f t="shared" si="912"/>
        <v>Green</v>
      </c>
      <c r="AB2755" t="str">
        <f t="shared" si="913"/>
        <v>Green</v>
      </c>
      <c r="AC2755" t="str">
        <f t="shared" si="914"/>
        <v>Red</v>
      </c>
      <c r="AD2755" t="str">
        <f t="shared" si="915"/>
        <v>Green</v>
      </c>
    </row>
    <row r="2756" spans="1:30" hidden="1" x14ac:dyDescent="0.3">
      <c r="A2756" t="str">
        <f t="shared" si="896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tr">
        <f t="shared" si="898"/>
        <v>30/07/2026</v>
      </c>
      <c r="M2756" s="31">
        <f t="shared" si="899"/>
        <v>0.89583333333333326</v>
      </c>
      <c r="N2756" t="str">
        <f t="shared" si="897"/>
        <v>0 - 1</v>
      </c>
      <c r="O2756" t="str">
        <f t="shared" si="900"/>
        <v>Red</v>
      </c>
      <c r="P2756" t="str">
        <f t="shared" si="901"/>
        <v>Red</v>
      </c>
      <c r="Q2756" t="str">
        <f t="shared" si="902"/>
        <v>Green</v>
      </c>
      <c r="R2756" t="str">
        <f t="shared" si="903"/>
        <v>Red</v>
      </c>
      <c r="S2756" t="str">
        <f t="shared" si="904"/>
        <v>Green</v>
      </c>
      <c r="T2756" t="str">
        <f t="shared" si="905"/>
        <v>Green</v>
      </c>
      <c r="U2756" t="str">
        <f t="shared" si="906"/>
        <v>Red</v>
      </c>
      <c r="V2756" t="str">
        <f t="shared" si="907"/>
        <v>Green</v>
      </c>
      <c r="W2756" t="str">
        <f t="shared" si="908"/>
        <v>Red</v>
      </c>
      <c r="X2756" t="str">
        <f t="shared" si="909"/>
        <v>Red</v>
      </c>
      <c r="Y2756" t="str">
        <f t="shared" si="910"/>
        <v>Red</v>
      </c>
      <c r="Z2756" t="str">
        <f t="shared" si="911"/>
        <v>Red</v>
      </c>
      <c r="AA2756" t="str">
        <f t="shared" si="912"/>
        <v>Green</v>
      </c>
      <c r="AB2756" t="str">
        <f t="shared" si="913"/>
        <v>Green</v>
      </c>
      <c r="AC2756" t="str">
        <f t="shared" si="914"/>
        <v>Red</v>
      </c>
      <c r="AD2756" t="str">
        <f t="shared" si="915"/>
        <v>Green</v>
      </c>
    </row>
    <row r="2757" spans="1:30" hidden="1" x14ac:dyDescent="0.3">
      <c r="A2757" t="str">
        <f t="shared" si="896"/>
        <v>30/07/2026Atletico BucaramangaLlaneros</v>
      </c>
      <c r="D2757" s="2">
        <v>46234</v>
      </c>
      <c r="E2757" s="3">
        <v>4.1666666666666664E-2</v>
      </c>
      <c r="F2757" t="s">
        <v>3131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tr">
        <f t="shared" si="898"/>
        <v>30/07/2026</v>
      </c>
      <c r="M2757" s="31">
        <f t="shared" si="899"/>
        <v>0.91666666666666663</v>
      </c>
      <c r="N2757" t="str">
        <f t="shared" si="897"/>
        <v>1 - 1</v>
      </c>
      <c r="O2757" t="str">
        <f t="shared" si="900"/>
        <v>Red</v>
      </c>
      <c r="P2757" t="str">
        <f t="shared" si="901"/>
        <v>Green</v>
      </c>
      <c r="Q2757" t="str">
        <f t="shared" si="902"/>
        <v>Red</v>
      </c>
      <c r="R2757" t="str">
        <f t="shared" si="903"/>
        <v>Green</v>
      </c>
      <c r="S2757" t="str">
        <f t="shared" si="904"/>
        <v>Green</v>
      </c>
      <c r="T2757" t="str">
        <f t="shared" si="905"/>
        <v>Red</v>
      </c>
      <c r="U2757" t="str">
        <f t="shared" si="906"/>
        <v>Red</v>
      </c>
      <c r="V2757" t="str">
        <f t="shared" si="907"/>
        <v>Green</v>
      </c>
      <c r="W2757" t="str">
        <f t="shared" si="908"/>
        <v>Red</v>
      </c>
      <c r="X2757" t="str">
        <f t="shared" si="909"/>
        <v>Red</v>
      </c>
      <c r="Y2757" t="str">
        <f t="shared" si="910"/>
        <v>Green</v>
      </c>
      <c r="Z2757" t="str">
        <f t="shared" si="911"/>
        <v>Red</v>
      </c>
      <c r="AA2757" t="str">
        <f t="shared" si="912"/>
        <v>Green</v>
      </c>
      <c r="AB2757" t="str">
        <f t="shared" si="913"/>
        <v>Green</v>
      </c>
      <c r="AC2757" t="str">
        <f t="shared" si="914"/>
        <v>Green</v>
      </c>
      <c r="AD2757" t="str">
        <f t="shared" si="915"/>
        <v>Red</v>
      </c>
    </row>
    <row r="2758" spans="1:30" hidden="1" x14ac:dyDescent="0.3">
      <c r="A2758" t="str">
        <f t="shared" si="896"/>
        <v>30/07/2026Alebrijes de OaxacaDorados de Sinaloa</v>
      </c>
      <c r="D2758" s="2">
        <v>46234</v>
      </c>
      <c r="E2758" s="3">
        <v>4.1666666666666664E-2</v>
      </c>
      <c r="F2758" t="s">
        <v>3406</v>
      </c>
      <c r="G2758" t="s">
        <v>3409</v>
      </c>
      <c r="H2758">
        <v>0</v>
      </c>
      <c r="I2758">
        <v>2</v>
      </c>
      <c r="J2758">
        <v>0</v>
      </c>
      <c r="K2758">
        <v>2</v>
      </c>
      <c r="L2758" s="30" t="str">
        <f t="shared" si="898"/>
        <v>30/07/2026</v>
      </c>
      <c r="M2758" s="31">
        <f t="shared" si="899"/>
        <v>0.91666666666666663</v>
      </c>
      <c r="N2758" t="str">
        <f t="shared" si="897"/>
        <v>0 - 2</v>
      </c>
      <c r="O2758" t="str">
        <f t="shared" si="900"/>
        <v>Red</v>
      </c>
      <c r="P2758" t="str">
        <f t="shared" si="901"/>
        <v>Red</v>
      </c>
      <c r="Q2758" t="str">
        <f t="shared" si="902"/>
        <v>Green</v>
      </c>
      <c r="R2758" t="str">
        <f t="shared" si="903"/>
        <v>Red</v>
      </c>
      <c r="S2758" t="str">
        <f t="shared" si="904"/>
        <v>Green</v>
      </c>
      <c r="T2758" t="str">
        <f t="shared" si="905"/>
        <v>Green</v>
      </c>
      <c r="U2758" t="str">
        <f t="shared" si="906"/>
        <v>Red</v>
      </c>
      <c r="V2758" t="str">
        <f t="shared" si="907"/>
        <v>Red</v>
      </c>
      <c r="W2758" t="str">
        <f t="shared" si="908"/>
        <v>Green</v>
      </c>
      <c r="X2758" t="str">
        <f t="shared" si="909"/>
        <v>Green</v>
      </c>
      <c r="Y2758" t="str">
        <f t="shared" si="910"/>
        <v>Green</v>
      </c>
      <c r="Z2758" t="str">
        <f t="shared" si="911"/>
        <v>Red</v>
      </c>
      <c r="AA2758" t="str">
        <f t="shared" si="912"/>
        <v>Green</v>
      </c>
      <c r="AB2758" t="str">
        <f t="shared" si="913"/>
        <v>Green</v>
      </c>
      <c r="AC2758" t="str">
        <f t="shared" si="914"/>
        <v>Red</v>
      </c>
      <c r="AD2758" t="str">
        <f t="shared" si="915"/>
        <v>Green</v>
      </c>
    </row>
    <row r="2759" spans="1:30" hidden="1" x14ac:dyDescent="0.3">
      <c r="A2759" t="str">
        <f t="shared" si="896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5350</v>
      </c>
      <c r="H2759">
        <v>0</v>
      </c>
      <c r="I2759">
        <v>0</v>
      </c>
      <c r="J2759">
        <v>0</v>
      </c>
      <c r="K2759">
        <v>0</v>
      </c>
      <c r="L2759" s="30" t="str">
        <f t="shared" si="898"/>
        <v>30/07/2026</v>
      </c>
      <c r="M2759" s="31">
        <f t="shared" si="899"/>
        <v>0.91666666666666663</v>
      </c>
      <c r="N2759" t="str">
        <f t="shared" si="897"/>
        <v>0 - 0</v>
      </c>
      <c r="O2759" t="str">
        <f t="shared" si="900"/>
        <v>Red</v>
      </c>
      <c r="P2759" t="str">
        <f t="shared" si="901"/>
        <v>Green</v>
      </c>
      <c r="Q2759" t="str">
        <f t="shared" si="902"/>
        <v>Red</v>
      </c>
      <c r="R2759" t="str">
        <f t="shared" si="903"/>
        <v>Green</v>
      </c>
      <c r="S2759" t="str">
        <f t="shared" si="904"/>
        <v>Green</v>
      </c>
      <c r="T2759" t="str">
        <f t="shared" si="905"/>
        <v>Red</v>
      </c>
      <c r="U2759" t="str">
        <f t="shared" si="906"/>
        <v>Red</v>
      </c>
      <c r="V2759" t="str">
        <f t="shared" si="907"/>
        <v>Green</v>
      </c>
      <c r="W2759" t="str">
        <f t="shared" si="908"/>
        <v>Red</v>
      </c>
      <c r="X2759" t="str">
        <f t="shared" si="909"/>
        <v>Red</v>
      </c>
      <c r="Y2759" t="str">
        <f t="shared" si="910"/>
        <v>Red</v>
      </c>
      <c r="Z2759" t="str">
        <f t="shared" si="911"/>
        <v>Red</v>
      </c>
      <c r="AA2759" t="str">
        <f t="shared" si="912"/>
        <v>Green</v>
      </c>
      <c r="AB2759" t="str">
        <f t="shared" si="913"/>
        <v>Green</v>
      </c>
      <c r="AC2759" t="str">
        <f t="shared" si="914"/>
        <v>Red</v>
      </c>
      <c r="AD2759" t="str">
        <f t="shared" si="915"/>
        <v>Green</v>
      </c>
    </row>
    <row r="2760" spans="1:30" hidden="1" x14ac:dyDescent="0.3">
      <c r="A2760" t="str">
        <f t="shared" si="896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tr">
        <f t="shared" si="898"/>
        <v>30/07/2026</v>
      </c>
      <c r="M2760" s="31">
        <f t="shared" si="899"/>
        <v>0.91666666666666663</v>
      </c>
      <c r="N2760" t="str">
        <f t="shared" si="897"/>
        <v>4 - 0</v>
      </c>
      <c r="O2760" t="str">
        <f t="shared" si="900"/>
        <v>Green</v>
      </c>
      <c r="P2760" t="str">
        <f t="shared" si="901"/>
        <v>Red</v>
      </c>
      <c r="Q2760" t="str">
        <f t="shared" si="902"/>
        <v>Red</v>
      </c>
      <c r="R2760" t="str">
        <f t="shared" si="903"/>
        <v>Green</v>
      </c>
      <c r="S2760" t="str">
        <f t="shared" si="904"/>
        <v>Red</v>
      </c>
      <c r="T2760" t="str">
        <f t="shared" si="905"/>
        <v>Green</v>
      </c>
      <c r="U2760" t="str">
        <f t="shared" si="906"/>
        <v>Green</v>
      </c>
      <c r="V2760" t="str">
        <f t="shared" si="907"/>
        <v>Red</v>
      </c>
      <c r="W2760" t="str">
        <f t="shared" si="908"/>
        <v>Red</v>
      </c>
      <c r="X2760" t="str">
        <f t="shared" si="909"/>
        <v>Green</v>
      </c>
      <c r="Y2760" t="str">
        <f t="shared" si="910"/>
        <v>Green</v>
      </c>
      <c r="Z2760" t="str">
        <f t="shared" si="911"/>
        <v>Green</v>
      </c>
      <c r="AA2760" t="str">
        <f t="shared" si="912"/>
        <v>Red</v>
      </c>
      <c r="AB2760" t="str">
        <f t="shared" si="913"/>
        <v>Red</v>
      </c>
      <c r="AC2760" t="str">
        <f t="shared" si="914"/>
        <v>Red</v>
      </c>
      <c r="AD2760" t="str">
        <f t="shared" si="915"/>
        <v>Green</v>
      </c>
    </row>
    <row r="2761" spans="1:30" hidden="1" x14ac:dyDescent="0.3">
      <c r="A2761" t="str">
        <f t="shared" si="896"/>
        <v>30/07/2026Inter FACD Aguila</v>
      </c>
      <c r="D2761" s="2">
        <v>46234</v>
      </c>
      <c r="E2761" s="3">
        <v>8.3333333333333329E-2</v>
      </c>
      <c r="F2761" t="s">
        <v>3195</v>
      </c>
      <c r="G2761" t="s">
        <v>4681</v>
      </c>
      <c r="H2761">
        <v>0</v>
      </c>
      <c r="I2761">
        <v>0</v>
      </c>
      <c r="J2761">
        <v>0</v>
      </c>
      <c r="K2761">
        <v>0</v>
      </c>
      <c r="L2761" s="30" t="str">
        <f t="shared" si="898"/>
        <v>30/07/2026</v>
      </c>
      <c r="M2761" s="31">
        <f t="shared" si="899"/>
        <v>0.95833333333333326</v>
      </c>
      <c r="N2761" t="str">
        <f t="shared" si="897"/>
        <v>0 - 0</v>
      </c>
      <c r="O2761" t="str">
        <f t="shared" si="900"/>
        <v>Red</v>
      </c>
      <c r="P2761" t="str">
        <f t="shared" si="901"/>
        <v>Green</v>
      </c>
      <c r="Q2761" t="str">
        <f t="shared" si="902"/>
        <v>Red</v>
      </c>
      <c r="R2761" t="str">
        <f t="shared" si="903"/>
        <v>Green</v>
      </c>
      <c r="S2761" t="str">
        <f t="shared" si="904"/>
        <v>Green</v>
      </c>
      <c r="T2761" t="str">
        <f t="shared" si="905"/>
        <v>Red</v>
      </c>
      <c r="U2761" t="str">
        <f t="shared" si="906"/>
        <v>Red</v>
      </c>
      <c r="V2761" t="str">
        <f t="shared" si="907"/>
        <v>Green</v>
      </c>
      <c r="W2761" t="str">
        <f t="shared" si="908"/>
        <v>Red</v>
      </c>
      <c r="X2761" t="str">
        <f t="shared" si="909"/>
        <v>Red</v>
      </c>
      <c r="Y2761" t="str">
        <f t="shared" si="910"/>
        <v>Red</v>
      </c>
      <c r="Z2761" t="str">
        <f t="shared" si="911"/>
        <v>Red</v>
      </c>
      <c r="AA2761" t="str">
        <f t="shared" si="912"/>
        <v>Green</v>
      </c>
      <c r="AB2761" t="str">
        <f t="shared" si="913"/>
        <v>Green</v>
      </c>
      <c r="AC2761" t="str">
        <f t="shared" si="914"/>
        <v>Red</v>
      </c>
      <c r="AD2761" t="str">
        <f t="shared" si="915"/>
        <v>Green</v>
      </c>
    </row>
    <row r="2762" spans="1:30" hidden="1" x14ac:dyDescent="0.3">
      <c r="A2762" t="str">
        <f t="shared" si="896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3138</v>
      </c>
      <c r="H2762">
        <v>1</v>
      </c>
      <c r="I2762">
        <v>1</v>
      </c>
      <c r="J2762">
        <v>1</v>
      </c>
      <c r="K2762">
        <v>1</v>
      </c>
      <c r="L2762" s="30" t="str">
        <f t="shared" si="898"/>
        <v>30/07/2026</v>
      </c>
      <c r="M2762" s="31">
        <f t="shared" si="899"/>
        <v>1</v>
      </c>
      <c r="N2762" t="str">
        <f t="shared" si="897"/>
        <v>1 - 1</v>
      </c>
      <c r="O2762" t="str">
        <f t="shared" si="900"/>
        <v>Red</v>
      </c>
      <c r="P2762" t="str">
        <f t="shared" si="901"/>
        <v>Green</v>
      </c>
      <c r="Q2762" t="str">
        <f t="shared" si="902"/>
        <v>Red</v>
      </c>
      <c r="R2762" t="str">
        <f t="shared" si="903"/>
        <v>Green</v>
      </c>
      <c r="S2762" t="str">
        <f t="shared" si="904"/>
        <v>Green</v>
      </c>
      <c r="T2762" t="str">
        <f t="shared" si="905"/>
        <v>Red</v>
      </c>
      <c r="U2762" t="str">
        <f t="shared" si="906"/>
        <v>Red</v>
      </c>
      <c r="V2762" t="str">
        <f t="shared" si="907"/>
        <v>Green</v>
      </c>
      <c r="W2762" t="str">
        <f t="shared" si="908"/>
        <v>Red</v>
      </c>
      <c r="X2762" t="str">
        <f t="shared" si="909"/>
        <v>Green</v>
      </c>
      <c r="Y2762" t="str">
        <f t="shared" si="910"/>
        <v>Green</v>
      </c>
      <c r="Z2762" t="str">
        <f t="shared" si="911"/>
        <v>Red</v>
      </c>
      <c r="AA2762" t="str">
        <f t="shared" si="912"/>
        <v>Green</v>
      </c>
      <c r="AB2762" t="str">
        <f t="shared" si="913"/>
        <v>Green</v>
      </c>
      <c r="AC2762" t="str">
        <f t="shared" si="914"/>
        <v>Green</v>
      </c>
      <c r="AD2762" t="str">
        <f t="shared" si="915"/>
        <v>Red</v>
      </c>
    </row>
    <row r="2763" spans="1:30" hidden="1" x14ac:dyDescent="0.3">
      <c r="A2763" t="str">
        <f t="shared" si="896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2889</v>
      </c>
      <c r="H2763">
        <v>0</v>
      </c>
      <c r="I2763">
        <v>1</v>
      </c>
      <c r="J2763">
        <v>1</v>
      </c>
      <c r="K2763">
        <v>2</v>
      </c>
      <c r="L2763" s="22" t="str">
        <f t="shared" ref="L2763:L2826" si="916">DAY(D2763)&amp;"/"&amp;"07"&amp;"/"&amp;YEAR(D2763)</f>
        <v>31/07/2026</v>
      </c>
      <c r="M2763" s="23">
        <f t="shared" ref="M2763:M2826" si="917">E2763-TIME(3,0,0)</f>
        <v>0.20833333333333331</v>
      </c>
      <c r="N2763" t="str">
        <f t="shared" ref="N2763:N2826" si="918">J2763&amp;" - "&amp;K2763</f>
        <v>1 - 2</v>
      </c>
      <c r="O2763" t="str">
        <f t="shared" si="900"/>
        <v>Red</v>
      </c>
      <c r="P2763" t="str">
        <f t="shared" si="901"/>
        <v>Red</v>
      </c>
      <c r="Q2763" t="str">
        <f t="shared" si="902"/>
        <v>Green</v>
      </c>
      <c r="R2763" t="str">
        <f t="shared" si="903"/>
        <v>Red</v>
      </c>
      <c r="S2763" t="str">
        <f t="shared" si="904"/>
        <v>Green</v>
      </c>
      <c r="T2763" t="str">
        <f t="shared" si="905"/>
        <v>Green</v>
      </c>
      <c r="U2763" t="str">
        <f t="shared" si="906"/>
        <v>Red</v>
      </c>
      <c r="V2763" t="str">
        <f t="shared" si="907"/>
        <v>Red</v>
      </c>
      <c r="W2763" t="str">
        <f t="shared" si="908"/>
        <v>Green</v>
      </c>
      <c r="X2763" t="str">
        <f t="shared" si="909"/>
        <v>Green</v>
      </c>
      <c r="Y2763" t="str">
        <f t="shared" si="910"/>
        <v>Green</v>
      </c>
      <c r="Z2763" t="str">
        <f t="shared" si="911"/>
        <v>Green</v>
      </c>
      <c r="AA2763" t="str">
        <f t="shared" si="912"/>
        <v>Red</v>
      </c>
      <c r="AB2763" t="str">
        <f t="shared" si="913"/>
        <v>Green</v>
      </c>
      <c r="AC2763" t="str">
        <f t="shared" si="914"/>
        <v>Green</v>
      </c>
      <c r="AD2763" t="str">
        <f t="shared" si="915"/>
        <v>Red</v>
      </c>
    </row>
    <row r="2764" spans="1:30" hidden="1" x14ac:dyDescent="0.3">
      <c r="A2764" t="str">
        <f t="shared" si="896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2970</v>
      </c>
      <c r="G2764" t="s">
        <v>2964</v>
      </c>
      <c r="H2764">
        <v>1</v>
      </c>
      <c r="I2764">
        <v>1</v>
      </c>
      <c r="J2764">
        <v>3</v>
      </c>
      <c r="K2764">
        <v>2</v>
      </c>
      <c r="L2764" s="22" t="str">
        <f t="shared" si="916"/>
        <v>31/07/2026</v>
      </c>
      <c r="M2764" s="23">
        <f t="shared" si="917"/>
        <v>0.20833333333333331</v>
      </c>
      <c r="N2764" t="str">
        <f t="shared" si="918"/>
        <v>3 - 2</v>
      </c>
      <c r="O2764" t="str">
        <f t="shared" si="900"/>
        <v>Green</v>
      </c>
      <c r="P2764" t="str">
        <f t="shared" si="901"/>
        <v>Red</v>
      </c>
      <c r="Q2764" t="str">
        <f t="shared" si="902"/>
        <v>Red</v>
      </c>
      <c r="R2764" t="str">
        <f t="shared" si="903"/>
        <v>Green</v>
      </c>
      <c r="S2764" t="str">
        <f t="shared" si="904"/>
        <v>Red</v>
      </c>
      <c r="T2764" t="str">
        <f t="shared" si="905"/>
        <v>Green</v>
      </c>
      <c r="U2764" t="str">
        <f t="shared" si="906"/>
        <v>Red</v>
      </c>
      <c r="V2764" t="str">
        <f t="shared" si="907"/>
        <v>Green</v>
      </c>
      <c r="W2764" t="str">
        <f t="shared" si="908"/>
        <v>Red</v>
      </c>
      <c r="X2764" t="str">
        <f t="shared" si="909"/>
        <v>Green</v>
      </c>
      <c r="Y2764" t="str">
        <f t="shared" si="910"/>
        <v>Green</v>
      </c>
      <c r="Z2764" t="str">
        <f t="shared" si="911"/>
        <v>Green</v>
      </c>
      <c r="AA2764" t="str">
        <f t="shared" si="912"/>
        <v>Red</v>
      </c>
      <c r="AB2764" t="str">
        <f t="shared" si="913"/>
        <v>Red</v>
      </c>
      <c r="AC2764" t="str">
        <f t="shared" si="914"/>
        <v>Green</v>
      </c>
      <c r="AD2764" t="str">
        <f t="shared" si="915"/>
        <v>Red</v>
      </c>
    </row>
    <row r="2765" spans="1:30" hidden="1" x14ac:dyDescent="0.3">
      <c r="A2765" t="str">
        <f t="shared" si="896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tr">
        <f t="shared" si="916"/>
        <v>31/07/2026</v>
      </c>
      <c r="M2765" s="23">
        <f t="shared" si="917"/>
        <v>0.20833333333333331</v>
      </c>
      <c r="N2765" t="str">
        <f t="shared" si="918"/>
        <v>3 - 1</v>
      </c>
      <c r="O2765" t="str">
        <f t="shared" si="900"/>
        <v>Green</v>
      </c>
      <c r="P2765" t="str">
        <f t="shared" si="901"/>
        <v>Red</v>
      </c>
      <c r="Q2765" t="str">
        <f t="shared" si="902"/>
        <v>Red</v>
      </c>
      <c r="R2765" t="str">
        <f t="shared" si="903"/>
        <v>Green</v>
      </c>
      <c r="S2765" t="str">
        <f t="shared" si="904"/>
        <v>Red</v>
      </c>
      <c r="T2765" t="str">
        <f t="shared" si="905"/>
        <v>Green</v>
      </c>
      <c r="U2765" t="str">
        <f t="shared" si="906"/>
        <v>Green</v>
      </c>
      <c r="V2765" t="str">
        <f t="shared" si="907"/>
        <v>Red</v>
      </c>
      <c r="W2765" t="str">
        <f t="shared" si="908"/>
        <v>Red</v>
      </c>
      <c r="X2765" t="str">
        <f t="shared" si="909"/>
        <v>Green</v>
      </c>
      <c r="Y2765" t="str">
        <f t="shared" si="910"/>
        <v>Green</v>
      </c>
      <c r="Z2765" t="str">
        <f t="shared" si="911"/>
        <v>Green</v>
      </c>
      <c r="AA2765" t="str">
        <f t="shared" si="912"/>
        <v>Red</v>
      </c>
      <c r="AB2765" t="str">
        <f t="shared" si="913"/>
        <v>Red</v>
      </c>
      <c r="AC2765" t="str">
        <f t="shared" si="914"/>
        <v>Green</v>
      </c>
      <c r="AD2765" t="str">
        <f t="shared" si="915"/>
        <v>Red</v>
      </c>
    </row>
    <row r="2766" spans="1:30" hidden="1" x14ac:dyDescent="0.3">
      <c r="A2766" t="str">
        <f t="shared" si="896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4242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tr">
        <f t="shared" si="916"/>
        <v>31/07/2026</v>
      </c>
      <c r="M2766" s="23">
        <f t="shared" si="917"/>
        <v>0.21875</v>
      </c>
      <c r="N2766" t="str">
        <f t="shared" si="918"/>
        <v>2 - 3</v>
      </c>
      <c r="O2766" t="str">
        <f t="shared" si="900"/>
        <v>Red</v>
      </c>
      <c r="P2766" t="str">
        <f t="shared" si="901"/>
        <v>Red</v>
      </c>
      <c r="Q2766" t="str">
        <f t="shared" si="902"/>
        <v>Green</v>
      </c>
      <c r="R2766" t="str">
        <f t="shared" si="903"/>
        <v>Red</v>
      </c>
      <c r="S2766" t="str">
        <f t="shared" si="904"/>
        <v>Green</v>
      </c>
      <c r="T2766" t="str">
        <f t="shared" si="905"/>
        <v>Green</v>
      </c>
      <c r="U2766" t="str">
        <f t="shared" si="906"/>
        <v>Green</v>
      </c>
      <c r="V2766" t="str">
        <f t="shared" si="907"/>
        <v>Red</v>
      </c>
      <c r="W2766" t="str">
        <f t="shared" si="908"/>
        <v>Red</v>
      </c>
      <c r="X2766" t="str">
        <f t="shared" si="909"/>
        <v>Green</v>
      </c>
      <c r="Y2766" t="str">
        <f t="shared" si="910"/>
        <v>Green</v>
      </c>
      <c r="Z2766" t="str">
        <f t="shared" si="911"/>
        <v>Green</v>
      </c>
      <c r="AA2766" t="str">
        <f t="shared" si="912"/>
        <v>Red</v>
      </c>
      <c r="AB2766" t="str">
        <f t="shared" si="913"/>
        <v>Red</v>
      </c>
      <c r="AC2766" t="str">
        <f t="shared" si="914"/>
        <v>Green</v>
      </c>
      <c r="AD2766" t="str">
        <f t="shared" si="915"/>
        <v>Red</v>
      </c>
    </row>
    <row r="2767" spans="1:30" hidden="1" x14ac:dyDescent="0.3">
      <c r="A2767" t="str">
        <f t="shared" si="896"/>
        <v>31/07/2026AlavesCD Castellon</v>
      </c>
      <c r="D2767" s="2">
        <v>46234</v>
      </c>
      <c r="E2767" s="3">
        <v>0.35416666666666669</v>
      </c>
      <c r="F2767" t="s">
        <v>3742</v>
      </c>
      <c r="G2767" t="s">
        <v>4001</v>
      </c>
      <c r="H2767">
        <v>2</v>
      </c>
      <c r="I2767">
        <v>0</v>
      </c>
      <c r="J2767">
        <v>3</v>
      </c>
      <c r="K2767">
        <v>0</v>
      </c>
      <c r="L2767" s="22" t="str">
        <f t="shared" si="916"/>
        <v>31/07/2026</v>
      </c>
      <c r="M2767" s="23">
        <f t="shared" si="917"/>
        <v>0.22916666666666669</v>
      </c>
      <c r="N2767" t="str">
        <f t="shared" si="918"/>
        <v>3 - 0</v>
      </c>
      <c r="O2767" t="str">
        <f t="shared" si="900"/>
        <v>Green</v>
      </c>
      <c r="P2767" t="str">
        <f t="shared" si="901"/>
        <v>Red</v>
      </c>
      <c r="Q2767" t="str">
        <f t="shared" si="902"/>
        <v>Red</v>
      </c>
      <c r="R2767" t="str">
        <f t="shared" si="903"/>
        <v>Green</v>
      </c>
      <c r="S2767" t="str">
        <f t="shared" si="904"/>
        <v>Red</v>
      </c>
      <c r="T2767" t="str">
        <f t="shared" si="905"/>
        <v>Green</v>
      </c>
      <c r="U2767" t="str">
        <f t="shared" si="906"/>
        <v>Green</v>
      </c>
      <c r="V2767" t="str">
        <f t="shared" si="907"/>
        <v>Red</v>
      </c>
      <c r="W2767" t="str">
        <f t="shared" si="908"/>
        <v>Red</v>
      </c>
      <c r="X2767" t="str">
        <f t="shared" si="909"/>
        <v>Green</v>
      </c>
      <c r="Y2767" t="str">
        <f t="shared" si="910"/>
        <v>Green</v>
      </c>
      <c r="Z2767" t="str">
        <f t="shared" si="911"/>
        <v>Green</v>
      </c>
      <c r="AA2767" t="str">
        <f t="shared" si="912"/>
        <v>Red</v>
      </c>
      <c r="AB2767" t="str">
        <f t="shared" si="913"/>
        <v>Green</v>
      </c>
      <c r="AC2767" t="str">
        <f t="shared" si="914"/>
        <v>Red</v>
      </c>
      <c r="AD2767" t="str">
        <f t="shared" si="915"/>
        <v>Green</v>
      </c>
    </row>
    <row r="2768" spans="1:30" hidden="1" x14ac:dyDescent="0.3">
      <c r="A2768" t="str">
        <f t="shared" si="896"/>
        <v>31/07/2026Cordoba BSevilla B</v>
      </c>
      <c r="D2768" s="2">
        <v>46234</v>
      </c>
      <c r="E2768" s="3">
        <v>0.35416666666666669</v>
      </c>
      <c r="F2768" t="s">
        <v>5361</v>
      </c>
      <c r="G2768" t="s">
        <v>5362</v>
      </c>
      <c r="H2768">
        <v>1</v>
      </c>
      <c r="I2768">
        <v>1</v>
      </c>
      <c r="J2768">
        <v>2</v>
      </c>
      <c r="K2768">
        <v>1</v>
      </c>
      <c r="L2768" s="22" t="str">
        <f t="shared" si="916"/>
        <v>31/07/2026</v>
      </c>
      <c r="M2768" s="23">
        <f t="shared" si="917"/>
        <v>0.22916666666666669</v>
      </c>
      <c r="N2768" t="str">
        <f t="shared" si="918"/>
        <v>2 - 1</v>
      </c>
      <c r="O2768" t="str">
        <f t="shared" si="900"/>
        <v>Green</v>
      </c>
      <c r="P2768" t="str">
        <f t="shared" si="901"/>
        <v>Red</v>
      </c>
      <c r="Q2768" t="str">
        <f t="shared" si="902"/>
        <v>Red</v>
      </c>
      <c r="R2768" t="str">
        <f t="shared" si="903"/>
        <v>Green</v>
      </c>
      <c r="S2768" t="str">
        <f t="shared" si="904"/>
        <v>Red</v>
      </c>
      <c r="T2768" t="str">
        <f t="shared" si="905"/>
        <v>Green</v>
      </c>
      <c r="U2768" t="str">
        <f t="shared" si="906"/>
        <v>Red</v>
      </c>
      <c r="V2768" t="str">
        <f t="shared" si="907"/>
        <v>Green</v>
      </c>
      <c r="W2768" t="str">
        <f t="shared" si="908"/>
        <v>Red</v>
      </c>
      <c r="X2768" t="str">
        <f t="shared" si="909"/>
        <v>Green</v>
      </c>
      <c r="Y2768" t="str">
        <f t="shared" si="910"/>
        <v>Green</v>
      </c>
      <c r="Z2768" t="str">
        <f t="shared" si="911"/>
        <v>Green</v>
      </c>
      <c r="AA2768" t="str">
        <f t="shared" si="912"/>
        <v>Red</v>
      </c>
      <c r="AB2768" t="str">
        <f t="shared" si="913"/>
        <v>Green</v>
      </c>
      <c r="AC2768" t="str">
        <f t="shared" si="914"/>
        <v>Green</v>
      </c>
      <c r="AD2768" t="str">
        <f t="shared" si="915"/>
        <v>Red</v>
      </c>
    </row>
    <row r="2769" spans="1:30" hidden="1" x14ac:dyDescent="0.3">
      <c r="A2769" t="str">
        <f t="shared" si="896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tr">
        <f t="shared" si="916"/>
        <v>31/07/2026</v>
      </c>
      <c r="M2769" s="23">
        <f t="shared" si="917"/>
        <v>0.22916666666666669</v>
      </c>
      <c r="N2769" t="str">
        <f t="shared" si="918"/>
        <v>2 - 2</v>
      </c>
      <c r="O2769" t="str">
        <f t="shared" si="900"/>
        <v>Red</v>
      </c>
      <c r="P2769" t="str">
        <f t="shared" si="901"/>
        <v>Green</v>
      </c>
      <c r="Q2769" t="str">
        <f t="shared" si="902"/>
        <v>Red</v>
      </c>
      <c r="R2769" t="str">
        <f t="shared" si="903"/>
        <v>Green</v>
      </c>
      <c r="S2769" t="str">
        <f t="shared" si="904"/>
        <v>Green</v>
      </c>
      <c r="T2769" t="str">
        <f t="shared" si="905"/>
        <v>Red</v>
      </c>
      <c r="U2769" t="str">
        <f t="shared" si="906"/>
        <v>Red</v>
      </c>
      <c r="V2769" t="str">
        <f t="shared" si="907"/>
        <v>Red</v>
      </c>
      <c r="W2769" t="str">
        <f t="shared" si="908"/>
        <v>Green</v>
      </c>
      <c r="X2769" t="str">
        <f t="shared" si="909"/>
        <v>Green</v>
      </c>
      <c r="Y2769" t="str">
        <f t="shared" si="910"/>
        <v>Green</v>
      </c>
      <c r="Z2769" t="str">
        <f t="shared" si="911"/>
        <v>Green</v>
      </c>
      <c r="AA2769" t="str">
        <f t="shared" si="912"/>
        <v>Red</v>
      </c>
      <c r="AB2769" t="str">
        <f t="shared" si="913"/>
        <v>Red</v>
      </c>
      <c r="AC2769" t="str">
        <f t="shared" si="914"/>
        <v>Green</v>
      </c>
      <c r="AD2769" t="str">
        <f t="shared" si="915"/>
        <v>Red</v>
      </c>
    </row>
    <row r="2770" spans="1:30" hidden="1" x14ac:dyDescent="0.3">
      <c r="A2770" t="str">
        <f t="shared" si="896"/>
        <v>31/07/2026AlbaceteReal Madrid B</v>
      </c>
      <c r="D2770" s="2">
        <v>46234</v>
      </c>
      <c r="E2770" s="3">
        <v>0.375</v>
      </c>
      <c r="F2770" t="s">
        <v>1467</v>
      </c>
      <c r="G2770" t="s">
        <v>5363</v>
      </c>
      <c r="H2770">
        <v>0</v>
      </c>
      <c r="I2770">
        <v>2</v>
      </c>
      <c r="J2770">
        <v>1</v>
      </c>
      <c r="K2770">
        <v>2</v>
      </c>
      <c r="L2770" s="22" t="str">
        <f t="shared" si="916"/>
        <v>31/07/2026</v>
      </c>
      <c r="M2770" s="23">
        <f t="shared" si="917"/>
        <v>0.25</v>
      </c>
      <c r="N2770" t="str">
        <f t="shared" si="918"/>
        <v>1 - 2</v>
      </c>
      <c r="O2770" t="str">
        <f t="shared" si="900"/>
        <v>Red</v>
      </c>
      <c r="P2770" t="str">
        <f t="shared" si="901"/>
        <v>Red</v>
      </c>
      <c r="Q2770" t="str">
        <f t="shared" si="902"/>
        <v>Green</v>
      </c>
      <c r="R2770" t="str">
        <f t="shared" si="903"/>
        <v>Red</v>
      </c>
      <c r="S2770" t="str">
        <f t="shared" si="904"/>
        <v>Green</v>
      </c>
      <c r="T2770" t="str">
        <f t="shared" si="905"/>
        <v>Green</v>
      </c>
      <c r="U2770" t="str">
        <f t="shared" si="906"/>
        <v>Red</v>
      </c>
      <c r="V2770" t="str">
        <f t="shared" si="907"/>
        <v>Red</v>
      </c>
      <c r="W2770" t="str">
        <f t="shared" si="908"/>
        <v>Green</v>
      </c>
      <c r="X2770" t="str">
        <f t="shared" si="909"/>
        <v>Green</v>
      </c>
      <c r="Y2770" t="str">
        <f t="shared" si="910"/>
        <v>Green</v>
      </c>
      <c r="Z2770" t="str">
        <f t="shared" si="911"/>
        <v>Green</v>
      </c>
      <c r="AA2770" t="str">
        <f t="shared" si="912"/>
        <v>Red</v>
      </c>
      <c r="AB2770" t="str">
        <f t="shared" si="913"/>
        <v>Green</v>
      </c>
      <c r="AC2770" t="str">
        <f t="shared" si="914"/>
        <v>Green</v>
      </c>
      <c r="AD2770" t="str">
        <f t="shared" si="915"/>
        <v>Red</v>
      </c>
    </row>
    <row r="2771" spans="1:30" hidden="1" x14ac:dyDescent="0.3">
      <c r="A2771" t="str">
        <f t="shared" si="896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tr">
        <f t="shared" si="916"/>
        <v>31/07/2026</v>
      </c>
      <c r="M2771" s="23">
        <f t="shared" si="917"/>
        <v>0.25</v>
      </c>
      <c r="N2771" t="str">
        <f t="shared" si="918"/>
        <v>3 - 3</v>
      </c>
      <c r="O2771" t="str">
        <f t="shared" si="900"/>
        <v>Red</v>
      </c>
      <c r="P2771" t="str">
        <f t="shared" si="901"/>
        <v>Green</v>
      </c>
      <c r="Q2771" t="str">
        <f t="shared" si="902"/>
        <v>Red</v>
      </c>
      <c r="R2771" t="str">
        <f t="shared" si="903"/>
        <v>Green</v>
      </c>
      <c r="S2771" t="str">
        <f t="shared" si="904"/>
        <v>Green</v>
      </c>
      <c r="T2771" t="str">
        <f t="shared" si="905"/>
        <v>Red</v>
      </c>
      <c r="U2771" t="str">
        <f t="shared" si="906"/>
        <v>Red</v>
      </c>
      <c r="V2771" t="str">
        <f t="shared" si="907"/>
        <v>Green</v>
      </c>
      <c r="W2771" t="str">
        <f t="shared" si="908"/>
        <v>Red</v>
      </c>
      <c r="X2771" t="str">
        <f t="shared" si="909"/>
        <v>Green</v>
      </c>
      <c r="Y2771" t="str">
        <f t="shared" si="910"/>
        <v>Green</v>
      </c>
      <c r="Z2771" t="str">
        <f t="shared" si="911"/>
        <v>Green</v>
      </c>
      <c r="AA2771" t="str">
        <f t="shared" si="912"/>
        <v>Red</v>
      </c>
      <c r="AB2771" t="str">
        <f t="shared" si="913"/>
        <v>Red</v>
      </c>
      <c r="AC2771" t="str">
        <f t="shared" si="914"/>
        <v>Green</v>
      </c>
      <c r="AD2771" t="str">
        <f t="shared" si="915"/>
        <v>Red</v>
      </c>
    </row>
    <row r="2772" spans="1:30" hidden="1" x14ac:dyDescent="0.3">
      <c r="A2772" t="str">
        <f t="shared" si="896"/>
        <v>31/07/2026AmiensChambly</v>
      </c>
      <c r="D2772" s="2">
        <v>46234</v>
      </c>
      <c r="E2772" s="3">
        <v>0.375</v>
      </c>
      <c r="F2772" t="s">
        <v>1622</v>
      </c>
      <c r="G2772" t="s">
        <v>5364</v>
      </c>
      <c r="H2772">
        <v>0</v>
      </c>
      <c r="I2772">
        <v>0</v>
      </c>
      <c r="J2772">
        <v>2</v>
      </c>
      <c r="K2772">
        <v>0</v>
      </c>
      <c r="L2772" s="22" t="str">
        <f t="shared" si="916"/>
        <v>31/07/2026</v>
      </c>
      <c r="M2772" s="23">
        <f t="shared" si="917"/>
        <v>0.25</v>
      </c>
      <c r="N2772" t="str">
        <f t="shared" si="918"/>
        <v>2 - 0</v>
      </c>
      <c r="O2772" t="str">
        <f t="shared" si="900"/>
        <v>Green</v>
      </c>
      <c r="P2772" t="str">
        <f t="shared" si="901"/>
        <v>Red</v>
      </c>
      <c r="Q2772" t="str">
        <f t="shared" si="902"/>
        <v>Red</v>
      </c>
      <c r="R2772" t="str">
        <f t="shared" si="903"/>
        <v>Green</v>
      </c>
      <c r="S2772" t="str">
        <f t="shared" si="904"/>
        <v>Red</v>
      </c>
      <c r="T2772" t="str">
        <f t="shared" si="905"/>
        <v>Green</v>
      </c>
      <c r="U2772" t="str">
        <f t="shared" si="906"/>
        <v>Red</v>
      </c>
      <c r="V2772" t="str">
        <f t="shared" si="907"/>
        <v>Green</v>
      </c>
      <c r="W2772" t="str">
        <f t="shared" si="908"/>
        <v>Red</v>
      </c>
      <c r="X2772" t="str">
        <f t="shared" si="909"/>
        <v>Red</v>
      </c>
      <c r="Y2772" t="str">
        <f t="shared" si="910"/>
        <v>Green</v>
      </c>
      <c r="Z2772" t="str">
        <f t="shared" si="911"/>
        <v>Red</v>
      </c>
      <c r="AA2772" t="str">
        <f t="shared" si="912"/>
        <v>Green</v>
      </c>
      <c r="AB2772" t="str">
        <f t="shared" si="913"/>
        <v>Green</v>
      </c>
      <c r="AC2772" t="str">
        <f t="shared" si="914"/>
        <v>Red</v>
      </c>
      <c r="AD2772" t="str">
        <f t="shared" si="915"/>
        <v>Green</v>
      </c>
    </row>
    <row r="2773" spans="1:30" hidden="1" x14ac:dyDescent="0.3">
      <c r="A2773" t="str">
        <f t="shared" si="896"/>
        <v>31/07/2026KV KortrijkGent U21</v>
      </c>
      <c r="D2773" s="2">
        <v>46234</v>
      </c>
      <c r="E2773" s="3">
        <v>0.375</v>
      </c>
      <c r="F2773" t="s">
        <v>3749</v>
      </c>
      <c r="G2773" t="s">
        <v>5365</v>
      </c>
      <c r="H2773">
        <v>1</v>
      </c>
      <c r="I2773">
        <v>0</v>
      </c>
      <c r="J2773">
        <v>1</v>
      </c>
      <c r="K2773">
        <v>0</v>
      </c>
      <c r="L2773" s="22" t="str">
        <f t="shared" si="916"/>
        <v>31/07/2026</v>
      </c>
      <c r="M2773" s="23">
        <f t="shared" si="917"/>
        <v>0.25</v>
      </c>
      <c r="N2773" t="str">
        <f t="shared" si="918"/>
        <v>1 - 0</v>
      </c>
      <c r="O2773" t="str">
        <f t="shared" si="900"/>
        <v>Green</v>
      </c>
      <c r="P2773" t="str">
        <f t="shared" si="901"/>
        <v>Red</v>
      </c>
      <c r="Q2773" t="str">
        <f t="shared" si="902"/>
        <v>Red</v>
      </c>
      <c r="R2773" t="str">
        <f t="shared" si="903"/>
        <v>Green</v>
      </c>
      <c r="S2773" t="str">
        <f t="shared" si="904"/>
        <v>Red</v>
      </c>
      <c r="T2773" t="str">
        <f t="shared" si="905"/>
        <v>Green</v>
      </c>
      <c r="U2773" t="str">
        <f t="shared" si="906"/>
        <v>Green</v>
      </c>
      <c r="V2773" t="str">
        <f t="shared" si="907"/>
        <v>Red</v>
      </c>
      <c r="W2773" t="str">
        <f t="shared" si="908"/>
        <v>Red</v>
      </c>
      <c r="X2773" t="str">
        <f t="shared" si="909"/>
        <v>Green</v>
      </c>
      <c r="Y2773" t="str">
        <f t="shared" si="910"/>
        <v>Red</v>
      </c>
      <c r="Z2773" t="str">
        <f t="shared" si="911"/>
        <v>Red</v>
      </c>
      <c r="AA2773" t="str">
        <f t="shared" si="912"/>
        <v>Green</v>
      </c>
      <c r="AB2773" t="str">
        <f t="shared" si="913"/>
        <v>Green</v>
      </c>
      <c r="AC2773" t="str">
        <f t="shared" si="914"/>
        <v>Red</v>
      </c>
      <c r="AD2773" t="str">
        <f t="shared" si="915"/>
        <v>Green</v>
      </c>
    </row>
    <row r="2774" spans="1:30" hidden="1" x14ac:dyDescent="0.3">
      <c r="A2774" t="str">
        <f t="shared" si="896"/>
        <v>31/07/2026UD Las PalmasNeom SC</v>
      </c>
      <c r="D2774" s="2">
        <v>46234</v>
      </c>
      <c r="E2774" s="3">
        <v>0.375</v>
      </c>
      <c r="F2774" t="s">
        <v>1767</v>
      </c>
      <c r="G2774" t="s">
        <v>4780</v>
      </c>
      <c r="H2774">
        <v>0</v>
      </c>
      <c r="I2774">
        <v>1</v>
      </c>
      <c r="J2774">
        <v>0</v>
      </c>
      <c r="K2774">
        <v>1</v>
      </c>
      <c r="L2774" s="22" t="str">
        <f t="shared" si="916"/>
        <v>31/07/2026</v>
      </c>
      <c r="M2774" s="23">
        <f t="shared" si="917"/>
        <v>0.25</v>
      </c>
      <c r="N2774" t="str">
        <f t="shared" si="918"/>
        <v>0 - 1</v>
      </c>
      <c r="O2774" t="str">
        <f t="shared" si="900"/>
        <v>Red</v>
      </c>
      <c r="P2774" t="str">
        <f t="shared" si="901"/>
        <v>Red</v>
      </c>
      <c r="Q2774" t="str">
        <f t="shared" si="902"/>
        <v>Green</v>
      </c>
      <c r="R2774" t="str">
        <f t="shared" si="903"/>
        <v>Red</v>
      </c>
      <c r="S2774" t="str">
        <f t="shared" si="904"/>
        <v>Green</v>
      </c>
      <c r="T2774" t="str">
        <f t="shared" si="905"/>
        <v>Green</v>
      </c>
      <c r="U2774" t="str">
        <f t="shared" si="906"/>
        <v>Red</v>
      </c>
      <c r="V2774" t="str">
        <f t="shared" si="907"/>
        <v>Red</v>
      </c>
      <c r="W2774" t="str">
        <f t="shared" si="908"/>
        <v>Green</v>
      </c>
      <c r="X2774" t="str">
        <f t="shared" si="909"/>
        <v>Green</v>
      </c>
      <c r="Y2774" t="str">
        <f t="shared" si="910"/>
        <v>Red</v>
      </c>
      <c r="Z2774" t="str">
        <f t="shared" si="911"/>
        <v>Red</v>
      </c>
      <c r="AA2774" t="str">
        <f t="shared" si="912"/>
        <v>Green</v>
      </c>
      <c r="AB2774" t="str">
        <f t="shared" si="913"/>
        <v>Green</v>
      </c>
      <c r="AC2774" t="str">
        <f t="shared" si="914"/>
        <v>Red</v>
      </c>
      <c r="AD2774" t="str">
        <f t="shared" si="915"/>
        <v>Green</v>
      </c>
    </row>
    <row r="2775" spans="1:30" hidden="1" x14ac:dyDescent="0.3">
      <c r="A2775" t="str">
        <f t="shared" si="896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tr">
        <f t="shared" si="916"/>
        <v>31/07/2026</v>
      </c>
      <c r="M2775" s="23">
        <f t="shared" si="917"/>
        <v>0.27083333333333331</v>
      </c>
      <c r="N2775" t="str">
        <f t="shared" si="918"/>
        <v>0 - 0</v>
      </c>
      <c r="O2775" t="str">
        <f t="shared" si="900"/>
        <v>Red</v>
      </c>
      <c r="P2775" t="str">
        <f t="shared" si="901"/>
        <v>Green</v>
      </c>
      <c r="Q2775" t="str">
        <f t="shared" si="902"/>
        <v>Red</v>
      </c>
      <c r="R2775" t="str">
        <f t="shared" si="903"/>
        <v>Green</v>
      </c>
      <c r="S2775" t="str">
        <f t="shared" si="904"/>
        <v>Green</v>
      </c>
      <c r="T2775" t="str">
        <f t="shared" si="905"/>
        <v>Red</v>
      </c>
      <c r="U2775" t="str">
        <f t="shared" si="906"/>
        <v>Red</v>
      </c>
      <c r="V2775" t="str">
        <f t="shared" si="907"/>
        <v>Green</v>
      </c>
      <c r="W2775" t="str">
        <f t="shared" si="908"/>
        <v>Red</v>
      </c>
      <c r="X2775" t="str">
        <f t="shared" si="909"/>
        <v>Red</v>
      </c>
      <c r="Y2775" t="str">
        <f t="shared" si="910"/>
        <v>Red</v>
      </c>
      <c r="Z2775" t="str">
        <f t="shared" si="911"/>
        <v>Red</v>
      </c>
      <c r="AA2775" t="str">
        <f t="shared" si="912"/>
        <v>Green</v>
      </c>
      <c r="AB2775" t="str">
        <f t="shared" si="913"/>
        <v>Green</v>
      </c>
      <c r="AC2775" t="str">
        <f t="shared" si="914"/>
        <v>Red</v>
      </c>
      <c r="AD2775" t="str">
        <f t="shared" si="915"/>
        <v>Green</v>
      </c>
    </row>
    <row r="2776" spans="1:30" hidden="1" x14ac:dyDescent="0.3">
      <c r="A2776" t="str">
        <f t="shared" si="896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tr">
        <f t="shared" si="916"/>
        <v>31/07/2026</v>
      </c>
      <c r="M2776" s="23">
        <f t="shared" si="917"/>
        <v>0.27083333333333331</v>
      </c>
      <c r="N2776" t="str">
        <f t="shared" si="918"/>
        <v>0 - 1</v>
      </c>
      <c r="O2776" t="str">
        <f t="shared" si="900"/>
        <v>Red</v>
      </c>
      <c r="P2776" t="str">
        <f t="shared" si="901"/>
        <v>Red</v>
      </c>
      <c r="Q2776" t="str">
        <f t="shared" si="902"/>
        <v>Green</v>
      </c>
      <c r="R2776" t="str">
        <f t="shared" si="903"/>
        <v>Red</v>
      </c>
      <c r="S2776" t="str">
        <f t="shared" si="904"/>
        <v>Green</v>
      </c>
      <c r="T2776" t="str">
        <f t="shared" si="905"/>
        <v>Green</v>
      </c>
      <c r="U2776" t="str">
        <f t="shared" si="906"/>
        <v>Red</v>
      </c>
      <c r="V2776" t="str">
        <f t="shared" si="907"/>
        <v>Red</v>
      </c>
      <c r="W2776" t="str">
        <f t="shared" si="908"/>
        <v>Green</v>
      </c>
      <c r="X2776" t="str">
        <f t="shared" si="909"/>
        <v>Green</v>
      </c>
      <c r="Y2776" t="str">
        <f t="shared" si="910"/>
        <v>Red</v>
      </c>
      <c r="Z2776" t="str">
        <f t="shared" si="911"/>
        <v>Red</v>
      </c>
      <c r="AA2776" t="str">
        <f t="shared" si="912"/>
        <v>Green</v>
      </c>
      <c r="AB2776" t="str">
        <f t="shared" si="913"/>
        <v>Green</v>
      </c>
      <c r="AC2776" t="str">
        <f t="shared" si="914"/>
        <v>Red</v>
      </c>
      <c r="AD2776" t="str">
        <f t="shared" si="915"/>
        <v>Green</v>
      </c>
    </row>
    <row r="2777" spans="1:30" hidden="1" x14ac:dyDescent="0.3">
      <c r="A2777" t="str">
        <f t="shared" si="896"/>
        <v>31/07/2026Brisbane WolvesBrisbane City</v>
      </c>
      <c r="B2777" t="s">
        <v>810</v>
      </c>
      <c r="C2777" t="s">
        <v>5366</v>
      </c>
      <c r="D2777" s="2">
        <v>46234</v>
      </c>
      <c r="E2777" s="3">
        <v>0.39583333333333331</v>
      </c>
      <c r="F2777" t="s">
        <v>5367</v>
      </c>
      <c r="G2777" t="s">
        <v>4233</v>
      </c>
      <c r="H2777">
        <v>1</v>
      </c>
      <c r="I2777">
        <v>1</v>
      </c>
      <c r="J2777">
        <v>5</v>
      </c>
      <c r="K2777">
        <v>2</v>
      </c>
      <c r="L2777" s="22" t="str">
        <f t="shared" si="916"/>
        <v>31/07/2026</v>
      </c>
      <c r="M2777" s="23">
        <f t="shared" si="917"/>
        <v>0.27083333333333331</v>
      </c>
      <c r="N2777" t="str">
        <f t="shared" si="918"/>
        <v>5 - 2</v>
      </c>
      <c r="O2777" t="str">
        <f t="shared" si="900"/>
        <v>Green</v>
      </c>
      <c r="P2777" t="str">
        <f t="shared" si="901"/>
        <v>Red</v>
      </c>
      <c r="Q2777" t="str">
        <f t="shared" si="902"/>
        <v>Red</v>
      </c>
      <c r="R2777" t="str">
        <f t="shared" si="903"/>
        <v>Green</v>
      </c>
      <c r="S2777" t="str">
        <f t="shared" si="904"/>
        <v>Red</v>
      </c>
      <c r="T2777" t="str">
        <f t="shared" si="905"/>
        <v>Green</v>
      </c>
      <c r="U2777" t="str">
        <f t="shared" si="906"/>
        <v>Red</v>
      </c>
      <c r="V2777" t="str">
        <f t="shared" si="907"/>
        <v>Green</v>
      </c>
      <c r="W2777" t="str">
        <f t="shared" si="908"/>
        <v>Red</v>
      </c>
      <c r="X2777" t="str">
        <f t="shared" si="909"/>
        <v>Green</v>
      </c>
      <c r="Y2777" t="str">
        <f t="shared" si="910"/>
        <v>Green</v>
      </c>
      <c r="Z2777" t="str">
        <f t="shared" si="911"/>
        <v>Green</v>
      </c>
      <c r="AA2777" t="str">
        <f t="shared" si="912"/>
        <v>Red</v>
      </c>
      <c r="AB2777" t="str">
        <f t="shared" si="913"/>
        <v>Red</v>
      </c>
      <c r="AC2777" t="str">
        <f t="shared" si="914"/>
        <v>Green</v>
      </c>
      <c r="AD2777" t="str">
        <f t="shared" si="915"/>
        <v>Red</v>
      </c>
    </row>
    <row r="2778" spans="1:30" hidden="1" x14ac:dyDescent="0.3">
      <c r="A2778" t="str">
        <f t="shared" si="896"/>
        <v>31/07/2026CaenDieppe</v>
      </c>
      <c r="D2778" s="2">
        <v>46234</v>
      </c>
      <c r="E2778" s="3">
        <v>0.39583333333333331</v>
      </c>
      <c r="F2778" t="s">
        <v>3928</v>
      </c>
      <c r="G2778" t="s">
        <v>5368</v>
      </c>
      <c r="H2778">
        <v>0</v>
      </c>
      <c r="I2778">
        <v>1</v>
      </c>
      <c r="J2778">
        <v>1</v>
      </c>
      <c r="K2778">
        <v>1</v>
      </c>
      <c r="L2778" s="22" t="str">
        <f t="shared" si="916"/>
        <v>31/07/2026</v>
      </c>
      <c r="M2778" s="23">
        <f t="shared" si="917"/>
        <v>0.27083333333333331</v>
      </c>
      <c r="N2778" t="str">
        <f t="shared" si="918"/>
        <v>1 - 1</v>
      </c>
      <c r="O2778" t="str">
        <f t="shared" si="900"/>
        <v>Red</v>
      </c>
      <c r="P2778" t="str">
        <f t="shared" si="901"/>
        <v>Green</v>
      </c>
      <c r="Q2778" t="str">
        <f t="shared" si="902"/>
        <v>Red</v>
      </c>
      <c r="R2778" t="str">
        <f t="shared" si="903"/>
        <v>Green</v>
      </c>
      <c r="S2778" t="str">
        <f t="shared" si="904"/>
        <v>Green</v>
      </c>
      <c r="T2778" t="str">
        <f t="shared" si="905"/>
        <v>Red</v>
      </c>
      <c r="U2778" t="str">
        <f t="shared" si="906"/>
        <v>Red</v>
      </c>
      <c r="V2778" t="str">
        <f t="shared" si="907"/>
        <v>Red</v>
      </c>
      <c r="W2778" t="str">
        <f t="shared" si="908"/>
        <v>Green</v>
      </c>
      <c r="X2778" t="str">
        <f t="shared" si="909"/>
        <v>Green</v>
      </c>
      <c r="Y2778" t="str">
        <f t="shared" si="910"/>
        <v>Green</v>
      </c>
      <c r="Z2778" t="str">
        <f t="shared" si="911"/>
        <v>Red</v>
      </c>
      <c r="AA2778" t="str">
        <f t="shared" si="912"/>
        <v>Green</v>
      </c>
      <c r="AB2778" t="str">
        <f t="shared" si="913"/>
        <v>Green</v>
      </c>
      <c r="AC2778" t="str">
        <f t="shared" si="914"/>
        <v>Green</v>
      </c>
      <c r="AD2778" t="str">
        <f t="shared" si="915"/>
        <v>Red</v>
      </c>
    </row>
    <row r="2779" spans="1:30" hidden="1" x14ac:dyDescent="0.3">
      <c r="A2779" t="str">
        <f t="shared" si="896"/>
        <v>31/07/2026Rochedale RoversEastern Suburbs</v>
      </c>
      <c r="B2779" t="s">
        <v>810</v>
      </c>
      <c r="C2779" t="s">
        <v>5366</v>
      </c>
      <c r="D2779" s="2">
        <v>46234</v>
      </c>
      <c r="E2779" s="3">
        <v>0.39583333333333331</v>
      </c>
      <c r="F2779" t="s">
        <v>4230</v>
      </c>
      <c r="G2779" t="s">
        <v>4231</v>
      </c>
      <c r="H2779">
        <v>1</v>
      </c>
      <c r="I2779">
        <v>0</v>
      </c>
      <c r="J2779">
        <v>2</v>
      </c>
      <c r="K2779">
        <v>1</v>
      </c>
      <c r="L2779" s="22" t="str">
        <f t="shared" si="916"/>
        <v>31/07/2026</v>
      </c>
      <c r="M2779" s="23">
        <f t="shared" si="917"/>
        <v>0.27083333333333331</v>
      </c>
      <c r="N2779" t="str">
        <f t="shared" si="918"/>
        <v>2 - 1</v>
      </c>
      <c r="O2779" t="str">
        <f t="shared" si="900"/>
        <v>Green</v>
      </c>
      <c r="P2779" t="str">
        <f t="shared" si="901"/>
        <v>Red</v>
      </c>
      <c r="Q2779" t="str">
        <f t="shared" si="902"/>
        <v>Red</v>
      </c>
      <c r="R2779" t="str">
        <f t="shared" si="903"/>
        <v>Green</v>
      </c>
      <c r="S2779" t="str">
        <f t="shared" si="904"/>
        <v>Red</v>
      </c>
      <c r="T2779" t="str">
        <f t="shared" si="905"/>
        <v>Green</v>
      </c>
      <c r="U2779" t="str">
        <f t="shared" si="906"/>
        <v>Green</v>
      </c>
      <c r="V2779" t="str">
        <f t="shared" si="907"/>
        <v>Red</v>
      </c>
      <c r="W2779" t="str">
        <f t="shared" si="908"/>
        <v>Red</v>
      </c>
      <c r="X2779" t="str">
        <f t="shared" si="909"/>
        <v>Green</v>
      </c>
      <c r="Y2779" t="str">
        <f t="shared" si="910"/>
        <v>Green</v>
      </c>
      <c r="Z2779" t="str">
        <f t="shared" si="911"/>
        <v>Green</v>
      </c>
      <c r="AA2779" t="str">
        <f t="shared" si="912"/>
        <v>Red</v>
      </c>
      <c r="AB2779" t="str">
        <f t="shared" si="913"/>
        <v>Green</v>
      </c>
      <c r="AC2779" t="str">
        <f t="shared" si="914"/>
        <v>Green</v>
      </c>
      <c r="AD2779" t="str">
        <f t="shared" si="915"/>
        <v>Red</v>
      </c>
    </row>
    <row r="2780" spans="1:30" hidden="1" x14ac:dyDescent="0.3">
      <c r="A2780" t="str">
        <f t="shared" si="896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2818</v>
      </c>
      <c r="H2780">
        <v>0</v>
      </c>
      <c r="I2780">
        <v>0</v>
      </c>
      <c r="J2780">
        <v>0</v>
      </c>
      <c r="K2780">
        <v>1</v>
      </c>
      <c r="L2780" s="22" t="str">
        <f t="shared" si="916"/>
        <v>31/07/2026</v>
      </c>
      <c r="M2780" s="23">
        <f t="shared" si="917"/>
        <v>0.28125</v>
      </c>
      <c r="N2780" t="str">
        <f t="shared" si="918"/>
        <v>0 - 1</v>
      </c>
      <c r="O2780" t="str">
        <f t="shared" si="900"/>
        <v>Red</v>
      </c>
      <c r="P2780" t="str">
        <f t="shared" si="901"/>
        <v>Red</v>
      </c>
      <c r="Q2780" t="str">
        <f t="shared" si="902"/>
        <v>Green</v>
      </c>
      <c r="R2780" t="str">
        <f t="shared" si="903"/>
        <v>Red</v>
      </c>
      <c r="S2780" t="str">
        <f t="shared" si="904"/>
        <v>Green</v>
      </c>
      <c r="T2780" t="str">
        <f t="shared" si="905"/>
        <v>Green</v>
      </c>
      <c r="U2780" t="str">
        <f t="shared" si="906"/>
        <v>Red</v>
      </c>
      <c r="V2780" t="str">
        <f t="shared" si="907"/>
        <v>Green</v>
      </c>
      <c r="W2780" t="str">
        <f t="shared" si="908"/>
        <v>Red</v>
      </c>
      <c r="X2780" t="str">
        <f t="shared" si="909"/>
        <v>Red</v>
      </c>
      <c r="Y2780" t="str">
        <f t="shared" si="910"/>
        <v>Red</v>
      </c>
      <c r="Z2780" t="str">
        <f t="shared" si="911"/>
        <v>Red</v>
      </c>
      <c r="AA2780" t="str">
        <f t="shared" si="912"/>
        <v>Green</v>
      </c>
      <c r="AB2780" t="str">
        <f t="shared" si="913"/>
        <v>Green</v>
      </c>
      <c r="AC2780" t="str">
        <f t="shared" si="914"/>
        <v>Red</v>
      </c>
      <c r="AD2780" t="str">
        <f t="shared" si="915"/>
        <v>Green</v>
      </c>
    </row>
    <row r="2781" spans="1:30" hidden="1" x14ac:dyDescent="0.3">
      <c r="A2781" t="str">
        <f t="shared" si="896"/>
        <v>31/07/2026Campbelltown CityAdelaide City</v>
      </c>
      <c r="B2781" t="s">
        <v>810</v>
      </c>
      <c r="C2781" t="s">
        <v>5369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tr">
        <f t="shared" si="916"/>
        <v>31/07/2026</v>
      </c>
      <c r="M2781" s="23">
        <f t="shared" si="917"/>
        <v>0.29166666666666669</v>
      </c>
      <c r="N2781" t="str">
        <f t="shared" si="918"/>
        <v>0 - 4</v>
      </c>
      <c r="O2781" t="str">
        <f t="shared" si="900"/>
        <v>Red</v>
      </c>
      <c r="P2781" t="str">
        <f t="shared" si="901"/>
        <v>Red</v>
      </c>
      <c r="Q2781" t="str">
        <f t="shared" si="902"/>
        <v>Green</v>
      </c>
      <c r="R2781" t="str">
        <f t="shared" si="903"/>
        <v>Red</v>
      </c>
      <c r="S2781" t="str">
        <f t="shared" si="904"/>
        <v>Green</v>
      </c>
      <c r="T2781" t="str">
        <f t="shared" si="905"/>
        <v>Green</v>
      </c>
      <c r="U2781" t="str">
        <f t="shared" si="906"/>
        <v>Red</v>
      </c>
      <c r="V2781" t="str">
        <f t="shared" si="907"/>
        <v>Red</v>
      </c>
      <c r="W2781" t="str">
        <f t="shared" si="908"/>
        <v>Green</v>
      </c>
      <c r="X2781" t="str">
        <f t="shared" si="909"/>
        <v>Green</v>
      </c>
      <c r="Y2781" t="str">
        <f t="shared" si="910"/>
        <v>Green</v>
      </c>
      <c r="Z2781" t="str">
        <f t="shared" si="911"/>
        <v>Green</v>
      </c>
      <c r="AA2781" t="str">
        <f t="shared" si="912"/>
        <v>Red</v>
      </c>
      <c r="AB2781" t="str">
        <f t="shared" si="913"/>
        <v>Red</v>
      </c>
      <c r="AC2781" t="str">
        <f t="shared" si="914"/>
        <v>Red</v>
      </c>
      <c r="AD2781" t="str">
        <f t="shared" si="915"/>
        <v>Green</v>
      </c>
    </row>
    <row r="2782" spans="1:30" hidden="1" x14ac:dyDescent="0.3">
      <c r="A2782" t="str">
        <f t="shared" si="896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tr">
        <f t="shared" si="916"/>
        <v>31/07/2026</v>
      </c>
      <c r="M2782" s="23">
        <f t="shared" si="917"/>
        <v>0.29166666666666669</v>
      </c>
      <c r="N2782" t="str">
        <f t="shared" si="918"/>
        <v>0 - 1</v>
      </c>
      <c r="O2782" t="str">
        <f t="shared" si="900"/>
        <v>Red</v>
      </c>
      <c r="P2782" t="str">
        <f t="shared" si="901"/>
        <v>Red</v>
      </c>
      <c r="Q2782" t="str">
        <f t="shared" si="902"/>
        <v>Green</v>
      </c>
      <c r="R2782" t="str">
        <f t="shared" si="903"/>
        <v>Red</v>
      </c>
      <c r="S2782" t="str">
        <f t="shared" si="904"/>
        <v>Green</v>
      </c>
      <c r="T2782" t="str">
        <f t="shared" si="905"/>
        <v>Green</v>
      </c>
      <c r="U2782" t="str">
        <f t="shared" si="906"/>
        <v>Red</v>
      </c>
      <c r="V2782" t="str">
        <f t="shared" si="907"/>
        <v>Green</v>
      </c>
      <c r="W2782" t="str">
        <f t="shared" si="908"/>
        <v>Red</v>
      </c>
      <c r="X2782" t="str">
        <f t="shared" si="909"/>
        <v>Red</v>
      </c>
      <c r="Y2782" t="str">
        <f t="shared" si="910"/>
        <v>Red</v>
      </c>
      <c r="Z2782" t="str">
        <f t="shared" si="911"/>
        <v>Red</v>
      </c>
      <c r="AA2782" t="str">
        <f t="shared" si="912"/>
        <v>Green</v>
      </c>
      <c r="AB2782" t="str">
        <f t="shared" si="913"/>
        <v>Green</v>
      </c>
      <c r="AC2782" t="str">
        <f t="shared" si="914"/>
        <v>Red</v>
      </c>
      <c r="AD2782" t="str">
        <f t="shared" si="915"/>
        <v>Green</v>
      </c>
    </row>
    <row r="2783" spans="1:30" hidden="1" x14ac:dyDescent="0.3">
      <c r="A2783" t="str">
        <f t="shared" si="896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tr">
        <f t="shared" si="916"/>
        <v>31/07/2026</v>
      </c>
      <c r="M2783" s="23">
        <f t="shared" si="917"/>
        <v>0.29166666666666669</v>
      </c>
      <c r="N2783" t="str">
        <f t="shared" si="918"/>
        <v>2 - 2</v>
      </c>
      <c r="O2783" t="str">
        <f t="shared" si="900"/>
        <v>Red</v>
      </c>
      <c r="P2783" t="str">
        <f t="shared" si="901"/>
        <v>Green</v>
      </c>
      <c r="Q2783" t="str">
        <f t="shared" si="902"/>
        <v>Red</v>
      </c>
      <c r="R2783" t="str">
        <f t="shared" si="903"/>
        <v>Green</v>
      </c>
      <c r="S2783" t="str">
        <f t="shared" si="904"/>
        <v>Green</v>
      </c>
      <c r="T2783" t="str">
        <f t="shared" si="905"/>
        <v>Red</v>
      </c>
      <c r="U2783" t="str">
        <f t="shared" si="906"/>
        <v>Green</v>
      </c>
      <c r="V2783" t="str">
        <f t="shared" si="907"/>
        <v>Red</v>
      </c>
      <c r="W2783" t="str">
        <f t="shared" si="908"/>
        <v>Red</v>
      </c>
      <c r="X2783" t="str">
        <f t="shared" si="909"/>
        <v>Green</v>
      </c>
      <c r="Y2783" t="str">
        <f t="shared" si="910"/>
        <v>Green</v>
      </c>
      <c r="Z2783" t="str">
        <f t="shared" si="911"/>
        <v>Green</v>
      </c>
      <c r="AA2783" t="str">
        <f t="shared" si="912"/>
        <v>Red</v>
      </c>
      <c r="AB2783" t="str">
        <f t="shared" si="913"/>
        <v>Red</v>
      </c>
      <c r="AC2783" t="str">
        <f t="shared" si="914"/>
        <v>Green</v>
      </c>
      <c r="AD2783" t="str">
        <f t="shared" si="915"/>
        <v>Red</v>
      </c>
    </row>
    <row r="2784" spans="1:30" hidden="1" x14ac:dyDescent="0.3">
      <c r="A2784" t="str">
        <f t="shared" si="896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2910</v>
      </c>
      <c r="H2784">
        <v>0</v>
      </c>
      <c r="I2784">
        <v>2</v>
      </c>
      <c r="J2784">
        <v>3</v>
      </c>
      <c r="K2784">
        <v>2</v>
      </c>
      <c r="L2784" s="22" t="str">
        <f t="shared" si="916"/>
        <v>31/07/2026</v>
      </c>
      <c r="M2784" s="23">
        <f t="shared" si="917"/>
        <v>0.29166666666666669</v>
      </c>
      <c r="N2784" t="str">
        <f t="shared" si="918"/>
        <v>3 - 2</v>
      </c>
      <c r="O2784" t="str">
        <f t="shared" si="900"/>
        <v>Green</v>
      </c>
      <c r="P2784" t="str">
        <f t="shared" si="901"/>
        <v>Red</v>
      </c>
      <c r="Q2784" t="str">
        <f t="shared" si="902"/>
        <v>Red</v>
      </c>
      <c r="R2784" t="str">
        <f t="shared" si="903"/>
        <v>Green</v>
      </c>
      <c r="S2784" t="str">
        <f t="shared" si="904"/>
        <v>Red</v>
      </c>
      <c r="T2784" t="str">
        <f t="shared" si="905"/>
        <v>Green</v>
      </c>
      <c r="U2784" t="str">
        <f t="shared" si="906"/>
        <v>Red</v>
      </c>
      <c r="V2784" t="str">
        <f t="shared" si="907"/>
        <v>Red</v>
      </c>
      <c r="W2784" t="str">
        <f t="shared" si="908"/>
        <v>Green</v>
      </c>
      <c r="X2784" t="str">
        <f t="shared" si="909"/>
        <v>Green</v>
      </c>
      <c r="Y2784" t="str">
        <f t="shared" si="910"/>
        <v>Green</v>
      </c>
      <c r="Z2784" t="str">
        <f t="shared" si="911"/>
        <v>Green</v>
      </c>
      <c r="AA2784" t="str">
        <f t="shared" si="912"/>
        <v>Red</v>
      </c>
      <c r="AB2784" t="str">
        <f t="shared" si="913"/>
        <v>Red</v>
      </c>
      <c r="AC2784" t="str">
        <f t="shared" si="914"/>
        <v>Green</v>
      </c>
      <c r="AD2784" t="str">
        <f t="shared" si="915"/>
        <v>Red</v>
      </c>
    </row>
    <row r="2785" spans="1:30" hidden="1" x14ac:dyDescent="0.3">
      <c r="A2785" t="str">
        <f t="shared" si="896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2913</v>
      </c>
      <c r="G2785" t="s">
        <v>4254</v>
      </c>
      <c r="H2785">
        <v>1</v>
      </c>
      <c r="I2785">
        <v>2</v>
      </c>
      <c r="J2785">
        <v>2</v>
      </c>
      <c r="K2785">
        <v>4</v>
      </c>
      <c r="L2785" s="22" t="str">
        <f t="shared" si="916"/>
        <v>31/07/2026</v>
      </c>
      <c r="M2785" s="23">
        <f t="shared" si="917"/>
        <v>0.29166666666666669</v>
      </c>
      <c r="N2785" t="str">
        <f t="shared" si="918"/>
        <v>2 - 4</v>
      </c>
      <c r="O2785" t="str">
        <f t="shared" si="900"/>
        <v>Red</v>
      </c>
      <c r="P2785" t="str">
        <f t="shared" si="901"/>
        <v>Red</v>
      </c>
      <c r="Q2785" t="str">
        <f t="shared" si="902"/>
        <v>Green</v>
      </c>
      <c r="R2785" t="str">
        <f t="shared" si="903"/>
        <v>Red</v>
      </c>
      <c r="S2785" t="str">
        <f t="shared" si="904"/>
        <v>Green</v>
      </c>
      <c r="T2785" t="str">
        <f t="shared" si="905"/>
        <v>Green</v>
      </c>
      <c r="U2785" t="str">
        <f t="shared" si="906"/>
        <v>Red</v>
      </c>
      <c r="V2785" t="str">
        <f t="shared" si="907"/>
        <v>Red</v>
      </c>
      <c r="W2785" t="str">
        <f t="shared" si="908"/>
        <v>Green</v>
      </c>
      <c r="X2785" t="str">
        <f t="shared" si="909"/>
        <v>Green</v>
      </c>
      <c r="Y2785" t="str">
        <f t="shared" si="910"/>
        <v>Green</v>
      </c>
      <c r="Z2785" t="str">
        <f t="shared" si="911"/>
        <v>Green</v>
      </c>
      <c r="AA2785" t="str">
        <f t="shared" si="912"/>
        <v>Red</v>
      </c>
      <c r="AB2785" t="str">
        <f t="shared" si="913"/>
        <v>Red</v>
      </c>
      <c r="AC2785" t="str">
        <f t="shared" si="914"/>
        <v>Green</v>
      </c>
      <c r="AD2785" t="str">
        <f t="shared" si="915"/>
        <v>Red</v>
      </c>
    </row>
    <row r="2786" spans="1:30" hidden="1" x14ac:dyDescent="0.3">
      <c r="A2786" t="str">
        <f t="shared" si="896"/>
        <v>31/07/2026PortimonenseNottingham Forest</v>
      </c>
      <c r="D2786" s="2">
        <v>46234</v>
      </c>
      <c r="E2786" s="3">
        <v>0.41666666666666669</v>
      </c>
      <c r="F2786" t="s">
        <v>5370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tr">
        <f t="shared" si="916"/>
        <v>31/07/2026</v>
      </c>
      <c r="M2786" s="23">
        <f t="shared" si="917"/>
        <v>0.29166666666666669</v>
      </c>
      <c r="N2786" t="str">
        <f t="shared" si="918"/>
        <v>1 - 2</v>
      </c>
      <c r="O2786" t="str">
        <f t="shared" si="900"/>
        <v>Red</v>
      </c>
      <c r="P2786" t="str">
        <f t="shared" si="901"/>
        <v>Red</v>
      </c>
      <c r="Q2786" t="str">
        <f t="shared" si="902"/>
        <v>Green</v>
      </c>
      <c r="R2786" t="str">
        <f t="shared" si="903"/>
        <v>Red</v>
      </c>
      <c r="S2786" t="str">
        <f t="shared" si="904"/>
        <v>Green</v>
      </c>
      <c r="T2786" t="str">
        <f t="shared" si="905"/>
        <v>Green</v>
      </c>
      <c r="U2786" t="str">
        <f t="shared" si="906"/>
        <v>Red</v>
      </c>
      <c r="V2786" t="str">
        <f t="shared" si="907"/>
        <v>Red</v>
      </c>
      <c r="W2786" t="str">
        <f t="shared" si="908"/>
        <v>Green</v>
      </c>
      <c r="X2786" t="str">
        <f t="shared" si="909"/>
        <v>Green</v>
      </c>
      <c r="Y2786" t="str">
        <f t="shared" si="910"/>
        <v>Green</v>
      </c>
      <c r="Z2786" t="str">
        <f t="shared" si="911"/>
        <v>Green</v>
      </c>
      <c r="AA2786" t="str">
        <f t="shared" si="912"/>
        <v>Red</v>
      </c>
      <c r="AB2786" t="str">
        <f t="shared" si="913"/>
        <v>Green</v>
      </c>
      <c r="AC2786" t="str">
        <f t="shared" si="914"/>
        <v>Green</v>
      </c>
      <c r="AD2786" t="str">
        <f t="shared" si="915"/>
        <v>Red</v>
      </c>
    </row>
    <row r="2787" spans="1:30" hidden="1" x14ac:dyDescent="0.3">
      <c r="A2787" t="str">
        <f t="shared" si="896"/>
        <v>31/07/2026Prospect UnitedBlacktown Spartans</v>
      </c>
      <c r="B2787" t="s">
        <v>810</v>
      </c>
      <c r="C2787" t="s">
        <v>5371</v>
      </c>
      <c r="D2787" s="2">
        <v>46234</v>
      </c>
      <c r="E2787" s="3">
        <v>0.41666666666666669</v>
      </c>
      <c r="F2787" t="s">
        <v>2903</v>
      </c>
      <c r="G2787" t="s">
        <v>2897</v>
      </c>
      <c r="H2787">
        <v>0</v>
      </c>
      <c r="I2787">
        <v>0</v>
      </c>
      <c r="J2787">
        <v>1</v>
      </c>
      <c r="K2787">
        <v>2</v>
      </c>
      <c r="L2787" s="22" t="str">
        <f t="shared" si="916"/>
        <v>31/07/2026</v>
      </c>
      <c r="M2787" s="23">
        <f t="shared" si="917"/>
        <v>0.29166666666666669</v>
      </c>
      <c r="N2787" t="str">
        <f t="shared" si="918"/>
        <v>1 - 2</v>
      </c>
      <c r="O2787" t="str">
        <f t="shared" si="900"/>
        <v>Red</v>
      </c>
      <c r="P2787" t="str">
        <f t="shared" si="901"/>
        <v>Red</v>
      </c>
      <c r="Q2787" t="str">
        <f t="shared" si="902"/>
        <v>Green</v>
      </c>
      <c r="R2787" t="str">
        <f t="shared" si="903"/>
        <v>Red</v>
      </c>
      <c r="S2787" t="str">
        <f t="shared" si="904"/>
        <v>Green</v>
      </c>
      <c r="T2787" t="str">
        <f t="shared" si="905"/>
        <v>Green</v>
      </c>
      <c r="U2787" t="str">
        <f t="shared" si="906"/>
        <v>Red</v>
      </c>
      <c r="V2787" t="str">
        <f t="shared" si="907"/>
        <v>Green</v>
      </c>
      <c r="W2787" t="str">
        <f t="shared" si="908"/>
        <v>Red</v>
      </c>
      <c r="X2787" t="str">
        <f t="shared" si="909"/>
        <v>Red</v>
      </c>
      <c r="Y2787" t="str">
        <f t="shared" si="910"/>
        <v>Green</v>
      </c>
      <c r="Z2787" t="str">
        <f t="shared" si="911"/>
        <v>Green</v>
      </c>
      <c r="AA2787" t="str">
        <f t="shared" si="912"/>
        <v>Red</v>
      </c>
      <c r="AB2787" t="str">
        <f t="shared" si="913"/>
        <v>Green</v>
      </c>
      <c r="AC2787" t="str">
        <f t="shared" si="914"/>
        <v>Green</v>
      </c>
      <c r="AD2787" t="str">
        <f t="shared" si="915"/>
        <v>Red</v>
      </c>
    </row>
    <row r="2788" spans="1:30" hidden="1" x14ac:dyDescent="0.3">
      <c r="A2788" t="str">
        <f t="shared" si="896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tr">
        <f t="shared" si="916"/>
        <v>31/07/2026</v>
      </c>
      <c r="M2788" s="23">
        <f t="shared" si="917"/>
        <v>0.29166666666666669</v>
      </c>
      <c r="N2788" t="str">
        <f t="shared" si="918"/>
        <v>4 - 1</v>
      </c>
      <c r="O2788" t="str">
        <f t="shared" si="900"/>
        <v>Green</v>
      </c>
      <c r="P2788" t="str">
        <f t="shared" si="901"/>
        <v>Red</v>
      </c>
      <c r="Q2788" t="str">
        <f t="shared" si="902"/>
        <v>Red</v>
      </c>
      <c r="R2788" t="str">
        <f t="shared" si="903"/>
        <v>Green</v>
      </c>
      <c r="S2788" t="str">
        <f t="shared" si="904"/>
        <v>Red</v>
      </c>
      <c r="T2788" t="str">
        <f t="shared" si="905"/>
        <v>Green</v>
      </c>
      <c r="U2788" t="str">
        <f t="shared" si="906"/>
        <v>Green</v>
      </c>
      <c r="V2788" t="str">
        <f t="shared" si="907"/>
        <v>Red</v>
      </c>
      <c r="W2788" t="str">
        <f t="shared" si="908"/>
        <v>Red</v>
      </c>
      <c r="X2788" t="str">
        <f t="shared" si="909"/>
        <v>Green</v>
      </c>
      <c r="Y2788" t="str">
        <f t="shared" si="910"/>
        <v>Green</v>
      </c>
      <c r="Z2788" t="str">
        <f t="shared" si="911"/>
        <v>Green</v>
      </c>
      <c r="AA2788" t="str">
        <f t="shared" si="912"/>
        <v>Red</v>
      </c>
      <c r="AB2788" t="str">
        <f t="shared" si="913"/>
        <v>Red</v>
      </c>
      <c r="AC2788" t="str">
        <f t="shared" si="914"/>
        <v>Green</v>
      </c>
      <c r="AD2788" t="str">
        <f t="shared" si="915"/>
        <v>Red</v>
      </c>
    </row>
    <row r="2789" spans="1:30" hidden="1" x14ac:dyDescent="0.3">
      <c r="A2789" t="str">
        <f t="shared" si="896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4727</v>
      </c>
      <c r="H2789">
        <v>0</v>
      </c>
      <c r="I2789">
        <v>0</v>
      </c>
      <c r="J2789">
        <v>0</v>
      </c>
      <c r="K2789">
        <v>3</v>
      </c>
      <c r="L2789" s="22" t="str">
        <f t="shared" si="916"/>
        <v>31/07/2026</v>
      </c>
      <c r="M2789" s="23">
        <f t="shared" si="917"/>
        <v>0.29166666666666669</v>
      </c>
      <c r="N2789" t="str">
        <f t="shared" si="918"/>
        <v>0 - 3</v>
      </c>
      <c r="O2789" t="str">
        <f t="shared" si="900"/>
        <v>Red</v>
      </c>
      <c r="P2789" t="str">
        <f t="shared" si="901"/>
        <v>Red</v>
      </c>
      <c r="Q2789" t="str">
        <f t="shared" si="902"/>
        <v>Green</v>
      </c>
      <c r="R2789" t="str">
        <f t="shared" si="903"/>
        <v>Red</v>
      </c>
      <c r="S2789" t="str">
        <f t="shared" si="904"/>
        <v>Green</v>
      </c>
      <c r="T2789" t="str">
        <f t="shared" si="905"/>
        <v>Green</v>
      </c>
      <c r="U2789" t="str">
        <f t="shared" si="906"/>
        <v>Red</v>
      </c>
      <c r="V2789" t="str">
        <f t="shared" si="907"/>
        <v>Green</v>
      </c>
      <c r="W2789" t="str">
        <f t="shared" si="908"/>
        <v>Red</v>
      </c>
      <c r="X2789" t="str">
        <f t="shared" si="909"/>
        <v>Red</v>
      </c>
      <c r="Y2789" t="str">
        <f t="shared" si="910"/>
        <v>Green</v>
      </c>
      <c r="Z2789" t="str">
        <f t="shared" si="911"/>
        <v>Green</v>
      </c>
      <c r="AA2789" t="str">
        <f t="shared" si="912"/>
        <v>Red</v>
      </c>
      <c r="AB2789" t="str">
        <f t="shared" si="913"/>
        <v>Green</v>
      </c>
      <c r="AC2789" t="str">
        <f t="shared" si="914"/>
        <v>Red</v>
      </c>
      <c r="AD2789" t="str">
        <f t="shared" si="915"/>
        <v>Green</v>
      </c>
    </row>
    <row r="2790" spans="1:30" hidden="1" x14ac:dyDescent="0.3">
      <c r="A2790" t="str">
        <f t="shared" si="896"/>
        <v>31/07/2026UCSAFC Oleksandriya</v>
      </c>
      <c r="D2790" s="2">
        <v>46234</v>
      </c>
      <c r="E2790" s="3">
        <v>0.41666666666666669</v>
      </c>
      <c r="F2790" t="s">
        <v>3675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tr">
        <f t="shared" si="916"/>
        <v>31/07/2026</v>
      </c>
      <c r="M2790" s="23">
        <f t="shared" si="917"/>
        <v>0.29166666666666669</v>
      </c>
      <c r="N2790" t="str">
        <f t="shared" si="918"/>
        <v>4 - 4</v>
      </c>
      <c r="O2790" t="str">
        <f t="shared" si="900"/>
        <v>Red</v>
      </c>
      <c r="P2790" t="str">
        <f t="shared" si="901"/>
        <v>Green</v>
      </c>
      <c r="Q2790" t="str">
        <f t="shared" si="902"/>
        <v>Red</v>
      </c>
      <c r="R2790" t="str">
        <f t="shared" si="903"/>
        <v>Green</v>
      </c>
      <c r="S2790" t="str">
        <f t="shared" si="904"/>
        <v>Green</v>
      </c>
      <c r="T2790" t="str">
        <f t="shared" si="905"/>
        <v>Red</v>
      </c>
      <c r="U2790" t="str">
        <f t="shared" si="906"/>
        <v>Red</v>
      </c>
      <c r="V2790" t="str">
        <f t="shared" si="907"/>
        <v>Green</v>
      </c>
      <c r="W2790" t="str">
        <f t="shared" si="908"/>
        <v>Red</v>
      </c>
      <c r="X2790" t="str">
        <f t="shared" si="909"/>
        <v>Green</v>
      </c>
      <c r="Y2790" t="str">
        <f t="shared" si="910"/>
        <v>Green</v>
      </c>
      <c r="Z2790" t="str">
        <f t="shared" si="911"/>
        <v>Green</v>
      </c>
      <c r="AA2790" t="str">
        <f t="shared" si="912"/>
        <v>Red</v>
      </c>
      <c r="AB2790" t="str">
        <f t="shared" si="913"/>
        <v>Red</v>
      </c>
      <c r="AC2790" t="str">
        <f t="shared" si="914"/>
        <v>Green</v>
      </c>
      <c r="AD2790" t="str">
        <f t="shared" si="915"/>
        <v>Red</v>
      </c>
    </row>
    <row r="2791" spans="1:30" hidden="1" x14ac:dyDescent="0.3">
      <c r="A2791" t="str">
        <f t="shared" si="896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2839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tr">
        <f t="shared" si="916"/>
        <v>31/07/2026</v>
      </c>
      <c r="M2791" s="23">
        <f t="shared" si="917"/>
        <v>0.30208333333333331</v>
      </c>
      <c r="N2791" t="str">
        <f t="shared" si="918"/>
        <v>6 - 0</v>
      </c>
      <c r="O2791" t="str">
        <f t="shared" si="900"/>
        <v>Green</v>
      </c>
      <c r="P2791" t="str">
        <f t="shared" si="901"/>
        <v>Red</v>
      </c>
      <c r="Q2791" t="str">
        <f t="shared" si="902"/>
        <v>Red</v>
      </c>
      <c r="R2791" t="str">
        <f t="shared" si="903"/>
        <v>Green</v>
      </c>
      <c r="S2791" t="str">
        <f t="shared" si="904"/>
        <v>Red</v>
      </c>
      <c r="T2791" t="str">
        <f t="shared" si="905"/>
        <v>Green</v>
      </c>
      <c r="U2791" t="str">
        <f t="shared" si="906"/>
        <v>Green</v>
      </c>
      <c r="V2791" t="str">
        <f t="shared" si="907"/>
        <v>Red</v>
      </c>
      <c r="W2791" t="str">
        <f t="shared" si="908"/>
        <v>Red</v>
      </c>
      <c r="X2791" t="str">
        <f t="shared" si="909"/>
        <v>Green</v>
      </c>
      <c r="Y2791" t="str">
        <f t="shared" si="910"/>
        <v>Green</v>
      </c>
      <c r="Z2791" t="str">
        <f t="shared" si="911"/>
        <v>Green</v>
      </c>
      <c r="AA2791" t="str">
        <f t="shared" si="912"/>
        <v>Red</v>
      </c>
      <c r="AB2791" t="str">
        <f t="shared" si="913"/>
        <v>Red</v>
      </c>
      <c r="AC2791" t="str">
        <f t="shared" si="914"/>
        <v>Red</v>
      </c>
      <c r="AD2791" t="str">
        <f t="shared" si="915"/>
        <v>Green</v>
      </c>
    </row>
    <row r="2792" spans="1:30" hidden="1" x14ac:dyDescent="0.3">
      <c r="A2792" t="str">
        <f t="shared" si="896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2819</v>
      </c>
      <c r="H2792">
        <v>0</v>
      </c>
      <c r="I2792">
        <v>2</v>
      </c>
      <c r="J2792">
        <v>3</v>
      </c>
      <c r="K2792">
        <v>2</v>
      </c>
      <c r="L2792" s="22" t="str">
        <f t="shared" si="916"/>
        <v>31/07/2026</v>
      </c>
      <c r="M2792" s="23">
        <f t="shared" si="917"/>
        <v>0.30555555555555558</v>
      </c>
      <c r="N2792" t="str">
        <f t="shared" si="918"/>
        <v>3 - 2</v>
      </c>
      <c r="O2792" t="str">
        <f t="shared" si="900"/>
        <v>Green</v>
      </c>
      <c r="P2792" t="str">
        <f t="shared" si="901"/>
        <v>Red</v>
      </c>
      <c r="Q2792" t="str">
        <f t="shared" si="902"/>
        <v>Red</v>
      </c>
      <c r="R2792" t="str">
        <f t="shared" si="903"/>
        <v>Green</v>
      </c>
      <c r="S2792" t="str">
        <f t="shared" si="904"/>
        <v>Red</v>
      </c>
      <c r="T2792" t="str">
        <f t="shared" si="905"/>
        <v>Green</v>
      </c>
      <c r="U2792" t="str">
        <f t="shared" si="906"/>
        <v>Red</v>
      </c>
      <c r="V2792" t="str">
        <f t="shared" si="907"/>
        <v>Red</v>
      </c>
      <c r="W2792" t="str">
        <f t="shared" si="908"/>
        <v>Green</v>
      </c>
      <c r="X2792" t="str">
        <f t="shared" si="909"/>
        <v>Green</v>
      </c>
      <c r="Y2792" t="str">
        <f t="shared" si="910"/>
        <v>Green</v>
      </c>
      <c r="Z2792" t="str">
        <f t="shared" si="911"/>
        <v>Green</v>
      </c>
      <c r="AA2792" t="str">
        <f t="shared" si="912"/>
        <v>Red</v>
      </c>
      <c r="AB2792" t="str">
        <f t="shared" si="913"/>
        <v>Red</v>
      </c>
      <c r="AC2792" t="str">
        <f t="shared" si="914"/>
        <v>Green</v>
      </c>
      <c r="AD2792" t="str">
        <f t="shared" si="915"/>
        <v>Red</v>
      </c>
    </row>
    <row r="2793" spans="1:30" hidden="1" x14ac:dyDescent="0.3">
      <c r="A2793" t="str">
        <f t="shared" si="896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2828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tr">
        <f t="shared" si="916"/>
        <v>31/07/2026</v>
      </c>
      <c r="M2793" s="23">
        <f t="shared" si="917"/>
        <v>0.3125</v>
      </c>
      <c r="N2793" t="str">
        <f t="shared" si="918"/>
        <v>3 - 2</v>
      </c>
      <c r="O2793" t="str">
        <f t="shared" si="900"/>
        <v>Green</v>
      </c>
      <c r="P2793" t="str">
        <f t="shared" si="901"/>
        <v>Red</v>
      </c>
      <c r="Q2793" t="str">
        <f t="shared" si="902"/>
        <v>Red</v>
      </c>
      <c r="R2793" t="str">
        <f t="shared" si="903"/>
        <v>Green</v>
      </c>
      <c r="S2793" t="str">
        <f t="shared" si="904"/>
        <v>Red</v>
      </c>
      <c r="T2793" t="str">
        <f t="shared" si="905"/>
        <v>Green</v>
      </c>
      <c r="U2793" t="str">
        <f t="shared" si="906"/>
        <v>Green</v>
      </c>
      <c r="V2793" t="str">
        <f t="shared" si="907"/>
        <v>Red</v>
      </c>
      <c r="W2793" t="str">
        <f t="shared" si="908"/>
        <v>Red</v>
      </c>
      <c r="X2793" t="str">
        <f t="shared" si="909"/>
        <v>Green</v>
      </c>
      <c r="Y2793" t="str">
        <f t="shared" si="910"/>
        <v>Green</v>
      </c>
      <c r="Z2793" t="str">
        <f t="shared" si="911"/>
        <v>Green</v>
      </c>
      <c r="AA2793" t="str">
        <f t="shared" si="912"/>
        <v>Red</v>
      </c>
      <c r="AB2793" t="str">
        <f t="shared" si="913"/>
        <v>Red</v>
      </c>
      <c r="AC2793" t="str">
        <f t="shared" si="914"/>
        <v>Green</v>
      </c>
      <c r="AD2793" t="str">
        <f t="shared" si="915"/>
        <v>Red</v>
      </c>
    </row>
    <row r="2794" spans="1:30" hidden="1" x14ac:dyDescent="0.3">
      <c r="A2794" t="str">
        <f t="shared" si="896"/>
        <v>31/07/2026Broadbeach UnitedLogan Lightning</v>
      </c>
      <c r="B2794" t="s">
        <v>810</v>
      </c>
      <c r="C2794" t="s">
        <v>5372</v>
      </c>
      <c r="D2794" s="2">
        <v>46234</v>
      </c>
      <c r="E2794" s="3">
        <v>0.4375</v>
      </c>
      <c r="F2794" t="s">
        <v>5373</v>
      </c>
      <c r="G2794" t="s">
        <v>5374</v>
      </c>
      <c r="H2794">
        <v>0</v>
      </c>
      <c r="I2794">
        <v>0</v>
      </c>
      <c r="J2794">
        <v>1</v>
      </c>
      <c r="K2794">
        <v>0</v>
      </c>
      <c r="L2794" s="22" t="str">
        <f t="shared" si="916"/>
        <v>31/07/2026</v>
      </c>
      <c r="M2794" s="23">
        <f t="shared" si="917"/>
        <v>0.3125</v>
      </c>
      <c r="N2794" t="str">
        <f t="shared" si="918"/>
        <v>1 - 0</v>
      </c>
      <c r="O2794" t="str">
        <f t="shared" si="900"/>
        <v>Green</v>
      </c>
      <c r="P2794" t="str">
        <f t="shared" si="901"/>
        <v>Red</v>
      </c>
      <c r="Q2794" t="str">
        <f t="shared" si="902"/>
        <v>Red</v>
      </c>
      <c r="R2794" t="str">
        <f t="shared" si="903"/>
        <v>Green</v>
      </c>
      <c r="S2794" t="str">
        <f t="shared" si="904"/>
        <v>Red</v>
      </c>
      <c r="T2794" t="str">
        <f t="shared" si="905"/>
        <v>Green</v>
      </c>
      <c r="U2794" t="str">
        <f t="shared" si="906"/>
        <v>Red</v>
      </c>
      <c r="V2794" t="str">
        <f t="shared" si="907"/>
        <v>Green</v>
      </c>
      <c r="W2794" t="str">
        <f t="shared" si="908"/>
        <v>Red</v>
      </c>
      <c r="X2794" t="str">
        <f t="shared" si="909"/>
        <v>Red</v>
      </c>
      <c r="Y2794" t="str">
        <f t="shared" si="910"/>
        <v>Red</v>
      </c>
      <c r="Z2794" t="str">
        <f t="shared" si="911"/>
        <v>Red</v>
      </c>
      <c r="AA2794" t="str">
        <f t="shared" si="912"/>
        <v>Green</v>
      </c>
      <c r="AB2794" t="str">
        <f t="shared" si="913"/>
        <v>Green</v>
      </c>
      <c r="AC2794" t="str">
        <f t="shared" si="914"/>
        <v>Red</v>
      </c>
      <c r="AD2794" t="str">
        <f t="shared" si="915"/>
        <v>Green</v>
      </c>
    </row>
    <row r="2795" spans="1:30" hidden="1" x14ac:dyDescent="0.3">
      <c r="A2795" t="str">
        <f t="shared" si="896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2812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tr">
        <f t="shared" si="916"/>
        <v>31/07/2026</v>
      </c>
      <c r="M2795" s="23">
        <f t="shared" si="917"/>
        <v>0.3125</v>
      </c>
      <c r="N2795" t="str">
        <f t="shared" si="918"/>
        <v>4 - 2</v>
      </c>
      <c r="O2795" t="str">
        <f t="shared" si="900"/>
        <v>Green</v>
      </c>
      <c r="P2795" t="str">
        <f t="shared" si="901"/>
        <v>Red</v>
      </c>
      <c r="Q2795" t="str">
        <f t="shared" si="902"/>
        <v>Red</v>
      </c>
      <c r="R2795" t="str">
        <f t="shared" si="903"/>
        <v>Green</v>
      </c>
      <c r="S2795" t="str">
        <f t="shared" si="904"/>
        <v>Red</v>
      </c>
      <c r="T2795" t="str">
        <f t="shared" si="905"/>
        <v>Green</v>
      </c>
      <c r="U2795" t="str">
        <f t="shared" si="906"/>
        <v>Green</v>
      </c>
      <c r="V2795" t="str">
        <f t="shared" si="907"/>
        <v>Red</v>
      </c>
      <c r="W2795" t="str">
        <f t="shared" si="908"/>
        <v>Red</v>
      </c>
      <c r="X2795" t="str">
        <f t="shared" si="909"/>
        <v>Green</v>
      </c>
      <c r="Y2795" t="str">
        <f t="shared" si="910"/>
        <v>Green</v>
      </c>
      <c r="Z2795" t="str">
        <f t="shared" si="911"/>
        <v>Green</v>
      </c>
      <c r="AA2795" t="str">
        <f t="shared" si="912"/>
        <v>Red</v>
      </c>
      <c r="AB2795" t="str">
        <f t="shared" si="913"/>
        <v>Red</v>
      </c>
      <c r="AC2795" t="str">
        <f t="shared" si="914"/>
        <v>Green</v>
      </c>
      <c r="AD2795" t="str">
        <f t="shared" si="915"/>
        <v>Red</v>
      </c>
    </row>
    <row r="2796" spans="1:30" hidden="1" x14ac:dyDescent="0.3">
      <c r="A2796" t="str">
        <f t="shared" si="896"/>
        <v>31/07/2026North StarCapalaba</v>
      </c>
      <c r="B2796" t="s">
        <v>810</v>
      </c>
      <c r="C2796" t="s">
        <v>5372</v>
      </c>
      <c r="D2796" s="2">
        <v>46234</v>
      </c>
      <c r="E2796" s="3">
        <v>0.4375</v>
      </c>
      <c r="F2796" t="s">
        <v>5375</v>
      </c>
      <c r="G2796" t="s">
        <v>5376</v>
      </c>
      <c r="H2796">
        <v>0</v>
      </c>
      <c r="I2796">
        <v>0</v>
      </c>
      <c r="J2796">
        <v>1</v>
      </c>
      <c r="K2796">
        <v>0</v>
      </c>
      <c r="L2796" s="22" t="str">
        <f t="shared" si="916"/>
        <v>31/07/2026</v>
      </c>
      <c r="M2796" s="23">
        <f t="shared" si="917"/>
        <v>0.3125</v>
      </c>
      <c r="N2796" t="str">
        <f t="shared" si="918"/>
        <v>1 - 0</v>
      </c>
      <c r="O2796" t="str">
        <f t="shared" si="900"/>
        <v>Green</v>
      </c>
      <c r="P2796" t="str">
        <f t="shared" si="901"/>
        <v>Red</v>
      </c>
      <c r="Q2796" t="str">
        <f t="shared" si="902"/>
        <v>Red</v>
      </c>
      <c r="R2796" t="str">
        <f t="shared" si="903"/>
        <v>Green</v>
      </c>
      <c r="S2796" t="str">
        <f t="shared" si="904"/>
        <v>Red</v>
      </c>
      <c r="T2796" t="str">
        <f t="shared" si="905"/>
        <v>Green</v>
      </c>
      <c r="U2796" t="str">
        <f t="shared" si="906"/>
        <v>Red</v>
      </c>
      <c r="V2796" t="str">
        <f t="shared" si="907"/>
        <v>Green</v>
      </c>
      <c r="W2796" t="str">
        <f t="shared" si="908"/>
        <v>Red</v>
      </c>
      <c r="X2796" t="str">
        <f t="shared" si="909"/>
        <v>Red</v>
      </c>
      <c r="Y2796" t="str">
        <f t="shared" si="910"/>
        <v>Red</v>
      </c>
      <c r="Z2796" t="str">
        <f t="shared" si="911"/>
        <v>Red</v>
      </c>
      <c r="AA2796" t="str">
        <f t="shared" si="912"/>
        <v>Green</v>
      </c>
      <c r="AB2796" t="str">
        <f t="shared" si="913"/>
        <v>Green</v>
      </c>
      <c r="AC2796" t="str">
        <f t="shared" si="914"/>
        <v>Red</v>
      </c>
      <c r="AD2796" t="str">
        <f t="shared" si="915"/>
        <v>Green</v>
      </c>
    </row>
    <row r="2797" spans="1:30" hidden="1" x14ac:dyDescent="0.3">
      <c r="A2797" t="str">
        <f t="shared" si="896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2810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tr">
        <f t="shared" si="916"/>
        <v>31/07/2026</v>
      </c>
      <c r="M2797" s="23">
        <f t="shared" si="917"/>
        <v>0.3125</v>
      </c>
      <c r="N2797" t="str">
        <f t="shared" si="918"/>
        <v>1 - 0</v>
      </c>
      <c r="O2797" t="str">
        <f t="shared" si="900"/>
        <v>Green</v>
      </c>
      <c r="P2797" t="str">
        <f t="shared" si="901"/>
        <v>Red</v>
      </c>
      <c r="Q2797" t="str">
        <f t="shared" si="902"/>
        <v>Red</v>
      </c>
      <c r="R2797" t="str">
        <f t="shared" si="903"/>
        <v>Green</v>
      </c>
      <c r="S2797" t="str">
        <f t="shared" si="904"/>
        <v>Red</v>
      </c>
      <c r="T2797" t="str">
        <f t="shared" si="905"/>
        <v>Green</v>
      </c>
      <c r="U2797" t="str">
        <f t="shared" si="906"/>
        <v>Green</v>
      </c>
      <c r="V2797" t="str">
        <f t="shared" si="907"/>
        <v>Red</v>
      </c>
      <c r="W2797" t="str">
        <f t="shared" si="908"/>
        <v>Red</v>
      </c>
      <c r="X2797" t="str">
        <f t="shared" si="909"/>
        <v>Green</v>
      </c>
      <c r="Y2797" t="str">
        <f t="shared" si="910"/>
        <v>Red</v>
      </c>
      <c r="Z2797" t="str">
        <f t="shared" si="911"/>
        <v>Red</v>
      </c>
      <c r="AA2797" t="str">
        <f t="shared" si="912"/>
        <v>Green</v>
      </c>
      <c r="AB2797" t="str">
        <f t="shared" si="913"/>
        <v>Green</v>
      </c>
      <c r="AC2797" t="str">
        <f t="shared" si="914"/>
        <v>Red</v>
      </c>
      <c r="AD2797" t="str">
        <f t="shared" si="915"/>
        <v>Green</v>
      </c>
    </row>
    <row r="2798" spans="1:30" hidden="1" x14ac:dyDescent="0.3">
      <c r="A2798" t="str">
        <f t="shared" si="896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tr">
        <f t="shared" si="916"/>
        <v>31/07/2026</v>
      </c>
      <c r="M2798" s="23">
        <f t="shared" si="917"/>
        <v>0.3125</v>
      </c>
      <c r="N2798" t="str">
        <f t="shared" si="918"/>
        <v>2 - 2</v>
      </c>
      <c r="O2798" t="str">
        <f t="shared" si="900"/>
        <v>Red</v>
      </c>
      <c r="P2798" t="str">
        <f t="shared" si="901"/>
        <v>Green</v>
      </c>
      <c r="Q2798" t="str">
        <f t="shared" si="902"/>
        <v>Red</v>
      </c>
      <c r="R2798" t="str">
        <f t="shared" si="903"/>
        <v>Green</v>
      </c>
      <c r="S2798" t="str">
        <f t="shared" si="904"/>
        <v>Green</v>
      </c>
      <c r="T2798" t="str">
        <f t="shared" si="905"/>
        <v>Red</v>
      </c>
      <c r="U2798" t="str">
        <f t="shared" si="906"/>
        <v>Red</v>
      </c>
      <c r="V2798" t="str">
        <f t="shared" si="907"/>
        <v>Red</v>
      </c>
      <c r="W2798" t="str">
        <f t="shared" si="908"/>
        <v>Green</v>
      </c>
      <c r="X2798" t="str">
        <f t="shared" si="909"/>
        <v>Green</v>
      </c>
      <c r="Y2798" t="str">
        <f t="shared" si="910"/>
        <v>Green</v>
      </c>
      <c r="Z2798" t="str">
        <f t="shared" si="911"/>
        <v>Green</v>
      </c>
      <c r="AA2798" t="str">
        <f t="shared" si="912"/>
        <v>Red</v>
      </c>
      <c r="AB2798" t="str">
        <f t="shared" si="913"/>
        <v>Red</v>
      </c>
      <c r="AC2798" t="str">
        <f t="shared" si="914"/>
        <v>Green</v>
      </c>
      <c r="AD2798" t="str">
        <f t="shared" si="915"/>
        <v>Red</v>
      </c>
    </row>
    <row r="2799" spans="1:30" hidden="1" x14ac:dyDescent="0.3">
      <c r="A2799" t="str">
        <f t="shared" ref="A2799:A2862" si="919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tr">
        <f t="shared" si="916"/>
        <v>31/07/2026</v>
      </c>
      <c r="M2799" s="23">
        <f t="shared" si="917"/>
        <v>0.3125</v>
      </c>
      <c r="N2799" t="str">
        <f t="shared" si="918"/>
        <v>3 - 1</v>
      </c>
      <c r="O2799" t="str">
        <f t="shared" si="900"/>
        <v>Green</v>
      </c>
      <c r="P2799" t="str">
        <f t="shared" si="901"/>
        <v>Red</v>
      </c>
      <c r="Q2799" t="str">
        <f t="shared" si="902"/>
        <v>Red</v>
      </c>
      <c r="R2799" t="str">
        <f t="shared" si="903"/>
        <v>Green</v>
      </c>
      <c r="S2799" t="str">
        <f t="shared" si="904"/>
        <v>Red</v>
      </c>
      <c r="T2799" t="str">
        <f t="shared" si="905"/>
        <v>Green</v>
      </c>
      <c r="U2799" t="str">
        <f t="shared" si="906"/>
        <v>Green</v>
      </c>
      <c r="V2799" t="str">
        <f t="shared" si="907"/>
        <v>Red</v>
      </c>
      <c r="W2799" t="str">
        <f t="shared" si="908"/>
        <v>Red</v>
      </c>
      <c r="X2799" t="str">
        <f t="shared" si="909"/>
        <v>Green</v>
      </c>
      <c r="Y2799" t="str">
        <f t="shared" si="910"/>
        <v>Green</v>
      </c>
      <c r="Z2799" t="str">
        <f t="shared" si="911"/>
        <v>Green</v>
      </c>
      <c r="AA2799" t="str">
        <f t="shared" si="912"/>
        <v>Red</v>
      </c>
      <c r="AB2799" t="str">
        <f t="shared" si="913"/>
        <v>Red</v>
      </c>
      <c r="AC2799" t="str">
        <f t="shared" si="914"/>
        <v>Green</v>
      </c>
      <c r="AD2799" t="str">
        <f t="shared" si="915"/>
        <v>Red</v>
      </c>
    </row>
    <row r="2800" spans="1:30" hidden="1" x14ac:dyDescent="0.3">
      <c r="A2800" t="str">
        <f t="shared" si="919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2820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tr">
        <f t="shared" si="916"/>
        <v>31/07/2026</v>
      </c>
      <c r="M2800" s="23">
        <f t="shared" si="917"/>
        <v>0.3125</v>
      </c>
      <c r="N2800" t="str">
        <f t="shared" si="918"/>
        <v>5 - 2</v>
      </c>
      <c r="O2800" t="str">
        <f t="shared" si="900"/>
        <v>Green</v>
      </c>
      <c r="P2800" t="str">
        <f t="shared" si="901"/>
        <v>Red</v>
      </c>
      <c r="Q2800" t="str">
        <f t="shared" si="902"/>
        <v>Red</v>
      </c>
      <c r="R2800" t="str">
        <f t="shared" si="903"/>
        <v>Green</v>
      </c>
      <c r="S2800" t="str">
        <f t="shared" si="904"/>
        <v>Red</v>
      </c>
      <c r="T2800" t="str">
        <f t="shared" si="905"/>
        <v>Green</v>
      </c>
      <c r="U2800" t="str">
        <f t="shared" si="906"/>
        <v>Green</v>
      </c>
      <c r="V2800" t="str">
        <f t="shared" si="907"/>
        <v>Red</v>
      </c>
      <c r="W2800" t="str">
        <f t="shared" si="908"/>
        <v>Red</v>
      </c>
      <c r="X2800" t="str">
        <f t="shared" si="909"/>
        <v>Green</v>
      </c>
      <c r="Y2800" t="str">
        <f t="shared" si="910"/>
        <v>Green</v>
      </c>
      <c r="Z2800" t="str">
        <f t="shared" si="911"/>
        <v>Green</v>
      </c>
      <c r="AA2800" t="str">
        <f t="shared" si="912"/>
        <v>Red</v>
      </c>
      <c r="AB2800" t="str">
        <f t="shared" si="913"/>
        <v>Red</v>
      </c>
      <c r="AC2800" t="str">
        <f t="shared" si="914"/>
        <v>Green</v>
      </c>
      <c r="AD2800" t="str">
        <f t="shared" si="915"/>
        <v>Red</v>
      </c>
    </row>
    <row r="2801" spans="1:30" hidden="1" x14ac:dyDescent="0.3">
      <c r="A2801" t="str">
        <f t="shared" si="919"/>
        <v>31/07/2026IFK Goteborg U19Halmstads U19</v>
      </c>
      <c r="D2801" s="2">
        <v>46234</v>
      </c>
      <c r="E2801" s="3">
        <v>0.45833333333333331</v>
      </c>
      <c r="F2801" t="s">
        <v>4353</v>
      </c>
      <c r="G2801" t="s">
        <v>3647</v>
      </c>
      <c r="H2801">
        <v>0</v>
      </c>
      <c r="I2801">
        <v>0</v>
      </c>
      <c r="J2801">
        <v>4</v>
      </c>
      <c r="K2801">
        <v>0</v>
      </c>
      <c r="L2801" s="22" t="str">
        <f t="shared" si="916"/>
        <v>31/07/2026</v>
      </c>
      <c r="M2801" s="23">
        <f t="shared" si="917"/>
        <v>0.33333333333333331</v>
      </c>
      <c r="N2801" t="str">
        <f t="shared" si="918"/>
        <v>4 - 0</v>
      </c>
      <c r="O2801" t="str">
        <f t="shared" si="900"/>
        <v>Green</v>
      </c>
      <c r="P2801" t="str">
        <f t="shared" si="901"/>
        <v>Red</v>
      </c>
      <c r="Q2801" t="str">
        <f t="shared" si="902"/>
        <v>Red</v>
      </c>
      <c r="R2801" t="str">
        <f t="shared" si="903"/>
        <v>Green</v>
      </c>
      <c r="S2801" t="str">
        <f t="shared" si="904"/>
        <v>Red</v>
      </c>
      <c r="T2801" t="str">
        <f t="shared" si="905"/>
        <v>Green</v>
      </c>
      <c r="U2801" t="str">
        <f t="shared" si="906"/>
        <v>Red</v>
      </c>
      <c r="V2801" t="str">
        <f t="shared" si="907"/>
        <v>Green</v>
      </c>
      <c r="W2801" t="str">
        <f t="shared" si="908"/>
        <v>Red</v>
      </c>
      <c r="X2801" t="str">
        <f t="shared" si="909"/>
        <v>Red</v>
      </c>
      <c r="Y2801" t="str">
        <f t="shared" si="910"/>
        <v>Green</v>
      </c>
      <c r="Z2801" t="str">
        <f t="shared" si="911"/>
        <v>Green</v>
      </c>
      <c r="AA2801" t="str">
        <f t="shared" si="912"/>
        <v>Red</v>
      </c>
      <c r="AB2801" t="str">
        <f t="shared" si="913"/>
        <v>Red</v>
      </c>
      <c r="AC2801" t="str">
        <f t="shared" si="914"/>
        <v>Red</v>
      </c>
      <c r="AD2801" t="str">
        <f t="shared" si="915"/>
        <v>Green</v>
      </c>
    </row>
    <row r="2802" spans="1:30" hidden="1" x14ac:dyDescent="0.3">
      <c r="A2802" t="str">
        <f t="shared" si="919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tr">
        <f t="shared" si="916"/>
        <v>31/07/2026</v>
      </c>
      <c r="M2802" s="23">
        <f t="shared" si="917"/>
        <v>0.33333333333333331</v>
      </c>
      <c r="N2802" t="str">
        <f t="shared" si="918"/>
        <v xml:space="preserve"> - </v>
      </c>
      <c r="O2802" t="str">
        <f t="shared" si="900"/>
        <v>Red</v>
      </c>
      <c r="P2802" t="str">
        <f t="shared" si="901"/>
        <v>Green</v>
      </c>
      <c r="Q2802" t="str">
        <f t="shared" si="902"/>
        <v>Red</v>
      </c>
      <c r="R2802" t="str">
        <f t="shared" si="903"/>
        <v>Green</v>
      </c>
      <c r="S2802" t="str">
        <f t="shared" si="904"/>
        <v>Green</v>
      </c>
      <c r="T2802" t="str">
        <f t="shared" si="905"/>
        <v>Red</v>
      </c>
      <c r="U2802" t="str">
        <f t="shared" si="906"/>
        <v>Red</v>
      </c>
      <c r="V2802" t="str">
        <f t="shared" si="907"/>
        <v>Green</v>
      </c>
      <c r="W2802" t="str">
        <f t="shared" si="908"/>
        <v>Red</v>
      </c>
      <c r="X2802" t="str">
        <f t="shared" si="909"/>
        <v>Red</v>
      </c>
      <c r="Y2802" t="str">
        <f t="shared" si="910"/>
        <v>Red</v>
      </c>
      <c r="Z2802" t="str">
        <f t="shared" si="911"/>
        <v>Red</v>
      </c>
      <c r="AA2802" t="str">
        <f t="shared" si="912"/>
        <v>Green</v>
      </c>
      <c r="AB2802" t="str">
        <f t="shared" si="913"/>
        <v>Green</v>
      </c>
      <c r="AC2802" t="str">
        <f t="shared" si="914"/>
        <v>Red</v>
      </c>
      <c r="AD2802" t="str">
        <f t="shared" si="915"/>
        <v>Green</v>
      </c>
    </row>
    <row r="2803" spans="1:30" hidden="1" x14ac:dyDescent="0.3">
      <c r="A2803" t="str">
        <f t="shared" si="919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tr">
        <f t="shared" si="916"/>
        <v>31/07/2026</v>
      </c>
      <c r="M2803" s="23">
        <f t="shared" si="917"/>
        <v>0.33333333333333331</v>
      </c>
      <c r="N2803" t="str">
        <f t="shared" si="918"/>
        <v>4 - 4</v>
      </c>
      <c r="O2803" t="str">
        <f t="shared" si="900"/>
        <v>Red</v>
      </c>
      <c r="P2803" t="str">
        <f t="shared" si="901"/>
        <v>Green</v>
      </c>
      <c r="Q2803" t="str">
        <f t="shared" si="902"/>
        <v>Red</v>
      </c>
      <c r="R2803" t="str">
        <f t="shared" si="903"/>
        <v>Green</v>
      </c>
      <c r="S2803" t="str">
        <f t="shared" si="904"/>
        <v>Green</v>
      </c>
      <c r="T2803" t="str">
        <f t="shared" si="905"/>
        <v>Red</v>
      </c>
      <c r="U2803" t="str">
        <f t="shared" si="906"/>
        <v>Red</v>
      </c>
      <c r="V2803" t="str">
        <f t="shared" si="907"/>
        <v>Red</v>
      </c>
      <c r="W2803" t="str">
        <f t="shared" si="908"/>
        <v>Green</v>
      </c>
      <c r="X2803" t="str">
        <f t="shared" si="909"/>
        <v>Green</v>
      </c>
      <c r="Y2803" t="str">
        <f t="shared" si="910"/>
        <v>Green</v>
      </c>
      <c r="Z2803" t="str">
        <f t="shared" si="911"/>
        <v>Green</v>
      </c>
      <c r="AA2803" t="str">
        <f t="shared" si="912"/>
        <v>Red</v>
      </c>
      <c r="AB2803" t="str">
        <f t="shared" si="913"/>
        <v>Red</v>
      </c>
      <c r="AC2803" t="str">
        <f t="shared" si="914"/>
        <v>Green</v>
      </c>
      <c r="AD2803" t="str">
        <f t="shared" si="915"/>
        <v>Red</v>
      </c>
    </row>
    <row r="2804" spans="1:30" hidden="1" x14ac:dyDescent="0.3">
      <c r="A2804" t="str">
        <f t="shared" si="919"/>
        <v>31/07/2026TroyesAzergues Foot</v>
      </c>
      <c r="D2804" s="2">
        <v>46234</v>
      </c>
      <c r="E2804" s="3">
        <v>0.45833333333333331</v>
      </c>
      <c r="F2804" t="s">
        <v>3915</v>
      </c>
      <c r="G2804" t="s">
        <v>5377</v>
      </c>
      <c r="H2804">
        <v>3</v>
      </c>
      <c r="I2804">
        <v>1</v>
      </c>
      <c r="J2804">
        <v>5</v>
      </c>
      <c r="K2804">
        <v>2</v>
      </c>
      <c r="L2804" s="22" t="str">
        <f t="shared" si="916"/>
        <v>31/07/2026</v>
      </c>
      <c r="M2804" s="23">
        <f t="shared" si="917"/>
        <v>0.33333333333333331</v>
      </c>
      <c r="N2804" t="str">
        <f t="shared" si="918"/>
        <v>5 - 2</v>
      </c>
      <c r="O2804" t="str">
        <f t="shared" si="900"/>
        <v>Green</v>
      </c>
      <c r="P2804" t="str">
        <f t="shared" si="901"/>
        <v>Red</v>
      </c>
      <c r="Q2804" t="str">
        <f t="shared" si="902"/>
        <v>Red</v>
      </c>
      <c r="R2804" t="str">
        <f t="shared" si="903"/>
        <v>Green</v>
      </c>
      <c r="S2804" t="str">
        <f t="shared" si="904"/>
        <v>Red</v>
      </c>
      <c r="T2804" t="str">
        <f t="shared" si="905"/>
        <v>Green</v>
      </c>
      <c r="U2804" t="str">
        <f t="shared" si="906"/>
        <v>Green</v>
      </c>
      <c r="V2804" t="str">
        <f t="shared" si="907"/>
        <v>Red</v>
      </c>
      <c r="W2804" t="str">
        <f t="shared" si="908"/>
        <v>Red</v>
      </c>
      <c r="X2804" t="str">
        <f t="shared" si="909"/>
        <v>Green</v>
      </c>
      <c r="Y2804" t="str">
        <f t="shared" si="910"/>
        <v>Green</v>
      </c>
      <c r="Z2804" t="str">
        <f t="shared" si="911"/>
        <v>Green</v>
      </c>
      <c r="AA2804" t="str">
        <f t="shared" si="912"/>
        <v>Red</v>
      </c>
      <c r="AB2804" t="str">
        <f t="shared" si="913"/>
        <v>Red</v>
      </c>
      <c r="AC2804" t="str">
        <f t="shared" si="914"/>
        <v>Green</v>
      </c>
      <c r="AD2804" t="str">
        <f t="shared" si="915"/>
        <v>Red</v>
      </c>
    </row>
    <row r="2805" spans="1:30" hidden="1" x14ac:dyDescent="0.3">
      <c r="A2805" t="str">
        <f t="shared" si="919"/>
        <v>31/07/2026Shillong LajongNongkseh</v>
      </c>
      <c r="D2805" s="2">
        <v>46234</v>
      </c>
      <c r="E2805" s="3">
        <v>0.47916666666666669</v>
      </c>
      <c r="F2805" t="s">
        <v>5378</v>
      </c>
      <c r="G2805" t="s">
        <v>5379</v>
      </c>
      <c r="H2805">
        <v>0</v>
      </c>
      <c r="I2805">
        <v>0</v>
      </c>
      <c r="J2805">
        <v>2</v>
      </c>
      <c r="K2805">
        <v>0</v>
      </c>
      <c r="L2805" s="22" t="str">
        <f t="shared" si="916"/>
        <v>31/07/2026</v>
      </c>
      <c r="M2805" s="23">
        <f t="shared" si="917"/>
        <v>0.35416666666666669</v>
      </c>
      <c r="N2805" t="str">
        <f t="shared" si="918"/>
        <v>2 - 0</v>
      </c>
      <c r="O2805" t="str">
        <f t="shared" si="900"/>
        <v>Green</v>
      </c>
      <c r="P2805" t="str">
        <f t="shared" si="901"/>
        <v>Red</v>
      </c>
      <c r="Q2805" t="str">
        <f t="shared" si="902"/>
        <v>Red</v>
      </c>
      <c r="R2805" t="str">
        <f t="shared" si="903"/>
        <v>Green</v>
      </c>
      <c r="S2805" t="str">
        <f t="shared" si="904"/>
        <v>Red</v>
      </c>
      <c r="T2805" t="str">
        <f t="shared" si="905"/>
        <v>Green</v>
      </c>
      <c r="U2805" t="str">
        <f t="shared" si="906"/>
        <v>Red</v>
      </c>
      <c r="V2805" t="str">
        <f t="shared" si="907"/>
        <v>Green</v>
      </c>
      <c r="W2805" t="str">
        <f t="shared" si="908"/>
        <v>Red</v>
      </c>
      <c r="X2805" t="str">
        <f t="shared" si="909"/>
        <v>Red</v>
      </c>
      <c r="Y2805" t="str">
        <f t="shared" si="910"/>
        <v>Green</v>
      </c>
      <c r="Z2805" t="str">
        <f t="shared" si="911"/>
        <v>Red</v>
      </c>
      <c r="AA2805" t="str">
        <f t="shared" si="912"/>
        <v>Green</v>
      </c>
      <c r="AB2805" t="str">
        <f t="shared" si="913"/>
        <v>Green</v>
      </c>
      <c r="AC2805" t="str">
        <f t="shared" si="914"/>
        <v>Red</v>
      </c>
      <c r="AD2805" t="str">
        <f t="shared" si="915"/>
        <v>Green</v>
      </c>
    </row>
    <row r="2806" spans="1:30" hidden="1" x14ac:dyDescent="0.3">
      <c r="A2806" t="str">
        <f t="shared" si="919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tr">
        <f t="shared" si="916"/>
        <v>31/07/2026</v>
      </c>
      <c r="M2806" s="23">
        <f t="shared" si="917"/>
        <v>0.3576388888888889</v>
      </c>
      <c r="N2806" t="str">
        <f t="shared" si="918"/>
        <v>1 - 1</v>
      </c>
      <c r="O2806" t="str">
        <f t="shared" si="900"/>
        <v>Red</v>
      </c>
      <c r="P2806" t="str">
        <f t="shared" si="901"/>
        <v>Green</v>
      </c>
      <c r="Q2806" t="str">
        <f t="shared" si="902"/>
        <v>Red</v>
      </c>
      <c r="R2806" t="str">
        <f t="shared" si="903"/>
        <v>Green</v>
      </c>
      <c r="S2806" t="str">
        <f t="shared" si="904"/>
        <v>Green</v>
      </c>
      <c r="T2806" t="str">
        <f t="shared" si="905"/>
        <v>Red</v>
      </c>
      <c r="U2806" t="str">
        <f t="shared" si="906"/>
        <v>Green</v>
      </c>
      <c r="V2806" t="str">
        <f t="shared" si="907"/>
        <v>Red</v>
      </c>
      <c r="W2806" t="str">
        <f t="shared" si="908"/>
        <v>Red</v>
      </c>
      <c r="X2806" t="str">
        <f t="shared" si="909"/>
        <v>Green</v>
      </c>
      <c r="Y2806" t="str">
        <f t="shared" si="910"/>
        <v>Green</v>
      </c>
      <c r="Z2806" t="str">
        <f t="shared" si="911"/>
        <v>Red</v>
      </c>
      <c r="AA2806" t="str">
        <f t="shared" si="912"/>
        <v>Green</v>
      </c>
      <c r="AB2806" t="str">
        <f t="shared" si="913"/>
        <v>Green</v>
      </c>
      <c r="AC2806" t="str">
        <f t="shared" si="914"/>
        <v>Green</v>
      </c>
      <c r="AD2806" t="str">
        <f t="shared" si="915"/>
        <v>Red</v>
      </c>
    </row>
    <row r="2807" spans="1:30" hidden="1" x14ac:dyDescent="0.3">
      <c r="A2807" t="str">
        <f t="shared" si="919"/>
        <v>31/07/2026FC Van YerevanSardarapat</v>
      </c>
      <c r="B2807" t="s">
        <v>5380</v>
      </c>
      <c r="C2807" t="s">
        <v>838</v>
      </c>
      <c r="D2807" s="2">
        <v>46234</v>
      </c>
      <c r="E2807" s="3">
        <v>0.5</v>
      </c>
      <c r="F2807" t="s">
        <v>5381</v>
      </c>
      <c r="G2807" t="s">
        <v>5382</v>
      </c>
      <c r="H2807">
        <v>0</v>
      </c>
      <c r="I2807">
        <v>2</v>
      </c>
      <c r="J2807">
        <v>1</v>
      </c>
      <c r="K2807">
        <v>4</v>
      </c>
      <c r="L2807" s="22" t="str">
        <f t="shared" si="916"/>
        <v>31/07/2026</v>
      </c>
      <c r="M2807" s="23">
        <f t="shared" si="917"/>
        <v>0.375</v>
      </c>
      <c r="N2807" t="str">
        <f t="shared" si="918"/>
        <v>1 - 4</v>
      </c>
      <c r="O2807" t="str">
        <f t="shared" si="900"/>
        <v>Red</v>
      </c>
      <c r="P2807" t="str">
        <f t="shared" si="901"/>
        <v>Red</v>
      </c>
      <c r="Q2807" t="str">
        <f t="shared" si="902"/>
        <v>Green</v>
      </c>
      <c r="R2807" t="str">
        <f t="shared" si="903"/>
        <v>Red</v>
      </c>
      <c r="S2807" t="str">
        <f t="shared" si="904"/>
        <v>Green</v>
      </c>
      <c r="T2807" t="str">
        <f t="shared" si="905"/>
        <v>Green</v>
      </c>
      <c r="U2807" t="str">
        <f t="shared" si="906"/>
        <v>Red</v>
      </c>
      <c r="V2807" t="str">
        <f t="shared" si="907"/>
        <v>Red</v>
      </c>
      <c r="W2807" t="str">
        <f t="shared" si="908"/>
        <v>Green</v>
      </c>
      <c r="X2807" t="str">
        <f t="shared" si="909"/>
        <v>Green</v>
      </c>
      <c r="Y2807" t="str">
        <f t="shared" si="910"/>
        <v>Green</v>
      </c>
      <c r="Z2807" t="str">
        <f t="shared" si="911"/>
        <v>Green</v>
      </c>
      <c r="AA2807" t="str">
        <f t="shared" si="912"/>
        <v>Red</v>
      </c>
      <c r="AB2807" t="str">
        <f t="shared" si="913"/>
        <v>Red</v>
      </c>
      <c r="AC2807" t="str">
        <f t="shared" si="914"/>
        <v>Green</v>
      </c>
      <c r="AD2807" t="str">
        <f t="shared" si="915"/>
        <v>Red</v>
      </c>
    </row>
    <row r="2808" spans="1:30" hidden="1" x14ac:dyDescent="0.3">
      <c r="A2808" t="str">
        <f t="shared" si="919"/>
        <v>31/07/2026Fortuna Dusseldorf IITSV Steinbach</v>
      </c>
      <c r="D2808" s="2">
        <v>46234</v>
      </c>
      <c r="E2808" s="3">
        <v>0.5</v>
      </c>
      <c r="F2808" t="s">
        <v>5383</v>
      </c>
      <c r="G2808" t="s">
        <v>3775</v>
      </c>
      <c r="H2808">
        <v>1</v>
      </c>
      <c r="I2808">
        <v>2</v>
      </c>
      <c r="J2808">
        <v>2</v>
      </c>
      <c r="K2808">
        <v>4</v>
      </c>
      <c r="L2808" s="22" t="str">
        <f t="shared" si="916"/>
        <v>31/07/2026</v>
      </c>
      <c r="M2808" s="23">
        <f t="shared" si="917"/>
        <v>0.375</v>
      </c>
      <c r="N2808" t="str">
        <f t="shared" si="918"/>
        <v>2 - 4</v>
      </c>
      <c r="O2808" t="str">
        <f t="shared" si="900"/>
        <v>Red</v>
      </c>
      <c r="P2808" t="str">
        <f t="shared" si="901"/>
        <v>Red</v>
      </c>
      <c r="Q2808" t="str">
        <f t="shared" si="902"/>
        <v>Green</v>
      </c>
      <c r="R2808" t="str">
        <f t="shared" si="903"/>
        <v>Red</v>
      </c>
      <c r="S2808" t="str">
        <f t="shared" si="904"/>
        <v>Green</v>
      </c>
      <c r="T2808" t="str">
        <f t="shared" si="905"/>
        <v>Green</v>
      </c>
      <c r="U2808" t="str">
        <f t="shared" si="906"/>
        <v>Red</v>
      </c>
      <c r="V2808" t="str">
        <f t="shared" si="907"/>
        <v>Red</v>
      </c>
      <c r="W2808" t="str">
        <f t="shared" si="908"/>
        <v>Green</v>
      </c>
      <c r="X2808" t="str">
        <f t="shared" si="909"/>
        <v>Green</v>
      </c>
      <c r="Y2808" t="str">
        <f t="shared" si="910"/>
        <v>Green</v>
      </c>
      <c r="Z2808" t="str">
        <f t="shared" si="911"/>
        <v>Green</v>
      </c>
      <c r="AA2808" t="str">
        <f t="shared" si="912"/>
        <v>Red</v>
      </c>
      <c r="AB2808" t="str">
        <f t="shared" si="913"/>
        <v>Red</v>
      </c>
      <c r="AC2808" t="str">
        <f t="shared" si="914"/>
        <v>Green</v>
      </c>
      <c r="AD2808" t="str">
        <f t="shared" si="915"/>
        <v>Red</v>
      </c>
    </row>
    <row r="2809" spans="1:30" hidden="1" x14ac:dyDescent="0.3">
      <c r="A2809" t="str">
        <f t="shared" si="919"/>
        <v>31/07/2026Greuther FurthFreiburg</v>
      </c>
      <c r="D2809" s="2">
        <v>46234</v>
      </c>
      <c r="E2809" s="3">
        <v>0.5</v>
      </c>
      <c r="F2809" t="s">
        <v>3827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tr">
        <f t="shared" si="916"/>
        <v>31/07/2026</v>
      </c>
      <c r="M2809" s="23">
        <f t="shared" si="917"/>
        <v>0.375</v>
      </c>
      <c r="N2809" t="str">
        <f t="shared" si="918"/>
        <v>3 - 0</v>
      </c>
      <c r="O2809" t="str">
        <f t="shared" si="900"/>
        <v>Green</v>
      </c>
      <c r="P2809" t="str">
        <f t="shared" si="901"/>
        <v>Red</v>
      </c>
      <c r="Q2809" t="str">
        <f t="shared" si="902"/>
        <v>Red</v>
      </c>
      <c r="R2809" t="str">
        <f t="shared" si="903"/>
        <v>Green</v>
      </c>
      <c r="S2809" t="str">
        <f t="shared" si="904"/>
        <v>Red</v>
      </c>
      <c r="T2809" t="str">
        <f t="shared" si="905"/>
        <v>Green</v>
      </c>
      <c r="U2809" t="str">
        <f t="shared" si="906"/>
        <v>Green</v>
      </c>
      <c r="V2809" t="str">
        <f t="shared" si="907"/>
        <v>Red</v>
      </c>
      <c r="W2809" t="str">
        <f t="shared" si="908"/>
        <v>Red</v>
      </c>
      <c r="X2809" t="str">
        <f t="shared" si="909"/>
        <v>Green</v>
      </c>
      <c r="Y2809" t="str">
        <f t="shared" si="910"/>
        <v>Green</v>
      </c>
      <c r="Z2809" t="str">
        <f t="shared" si="911"/>
        <v>Green</v>
      </c>
      <c r="AA2809" t="str">
        <f t="shared" si="912"/>
        <v>Red</v>
      </c>
      <c r="AB2809" t="str">
        <f t="shared" si="913"/>
        <v>Green</v>
      </c>
      <c r="AC2809" t="str">
        <f t="shared" si="914"/>
        <v>Red</v>
      </c>
      <c r="AD2809" t="str">
        <f t="shared" si="915"/>
        <v>Green</v>
      </c>
    </row>
    <row r="2810" spans="1:30" hidden="1" x14ac:dyDescent="0.3">
      <c r="A2810" t="str">
        <f t="shared" si="919"/>
        <v>31/07/2026Kairat U21Akzhayik Uralsk</v>
      </c>
      <c r="D2810" s="2">
        <v>46234</v>
      </c>
      <c r="E2810" s="3">
        <v>0.5</v>
      </c>
      <c r="F2810" t="s">
        <v>5384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tr">
        <f t="shared" si="916"/>
        <v>31/07/2026</v>
      </c>
      <c r="M2810" s="23">
        <f t="shared" si="917"/>
        <v>0.375</v>
      </c>
      <c r="N2810" t="str">
        <f t="shared" si="918"/>
        <v>2 - 2</v>
      </c>
      <c r="O2810" t="str">
        <f t="shared" si="900"/>
        <v>Red</v>
      </c>
      <c r="P2810" t="str">
        <f t="shared" si="901"/>
        <v>Green</v>
      </c>
      <c r="Q2810" t="str">
        <f t="shared" si="902"/>
        <v>Red</v>
      </c>
      <c r="R2810" t="str">
        <f t="shared" si="903"/>
        <v>Green</v>
      </c>
      <c r="S2810" t="str">
        <f t="shared" si="904"/>
        <v>Green</v>
      </c>
      <c r="T2810" t="str">
        <f t="shared" si="905"/>
        <v>Red</v>
      </c>
      <c r="U2810" t="str">
        <f t="shared" si="906"/>
        <v>Green</v>
      </c>
      <c r="V2810" t="str">
        <f t="shared" si="907"/>
        <v>Red</v>
      </c>
      <c r="W2810" t="str">
        <f t="shared" si="908"/>
        <v>Red</v>
      </c>
      <c r="X2810" t="str">
        <f t="shared" si="909"/>
        <v>Green</v>
      </c>
      <c r="Y2810" t="str">
        <f t="shared" si="910"/>
        <v>Green</v>
      </c>
      <c r="Z2810" t="str">
        <f t="shared" si="911"/>
        <v>Green</v>
      </c>
      <c r="AA2810" t="str">
        <f t="shared" si="912"/>
        <v>Red</v>
      </c>
      <c r="AB2810" t="str">
        <f t="shared" si="913"/>
        <v>Red</v>
      </c>
      <c r="AC2810" t="str">
        <f t="shared" si="914"/>
        <v>Green</v>
      </c>
      <c r="AD2810" t="str">
        <f t="shared" si="915"/>
        <v>Red</v>
      </c>
    </row>
    <row r="2811" spans="1:30" hidden="1" x14ac:dyDescent="0.3">
      <c r="A2811" t="str">
        <f t="shared" si="919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tr">
        <f t="shared" si="916"/>
        <v>31/07/2026</v>
      </c>
      <c r="M2811" s="23">
        <f t="shared" si="917"/>
        <v>0.375</v>
      </c>
      <c r="N2811" t="str">
        <f t="shared" si="918"/>
        <v>4 - 0</v>
      </c>
      <c r="O2811" t="str">
        <f t="shared" si="900"/>
        <v>Green</v>
      </c>
      <c r="P2811" t="str">
        <f t="shared" si="901"/>
        <v>Red</v>
      </c>
      <c r="Q2811" t="str">
        <f t="shared" si="902"/>
        <v>Red</v>
      </c>
      <c r="R2811" t="str">
        <f t="shared" si="903"/>
        <v>Green</v>
      </c>
      <c r="S2811" t="str">
        <f t="shared" si="904"/>
        <v>Red</v>
      </c>
      <c r="T2811" t="str">
        <f t="shared" si="905"/>
        <v>Green</v>
      </c>
      <c r="U2811" t="str">
        <f t="shared" si="906"/>
        <v>Green</v>
      </c>
      <c r="V2811" t="str">
        <f t="shared" si="907"/>
        <v>Red</v>
      </c>
      <c r="W2811" t="str">
        <f t="shared" si="908"/>
        <v>Red</v>
      </c>
      <c r="X2811" t="str">
        <f t="shared" si="909"/>
        <v>Green</v>
      </c>
      <c r="Y2811" t="str">
        <f t="shared" si="910"/>
        <v>Green</v>
      </c>
      <c r="Z2811" t="str">
        <f t="shared" si="911"/>
        <v>Green</v>
      </c>
      <c r="AA2811" t="str">
        <f t="shared" si="912"/>
        <v>Red</v>
      </c>
      <c r="AB2811" t="str">
        <f t="shared" si="913"/>
        <v>Red</v>
      </c>
      <c r="AC2811" t="str">
        <f t="shared" si="914"/>
        <v>Red</v>
      </c>
      <c r="AD2811" t="str">
        <f t="shared" si="915"/>
        <v>Green</v>
      </c>
    </row>
    <row r="2812" spans="1:30" hidden="1" x14ac:dyDescent="0.3">
      <c r="A2812" t="str">
        <f t="shared" si="919"/>
        <v>31/07/2026Pague Menos U20Anjos do Ceu U20</v>
      </c>
      <c r="D2812" s="2">
        <v>46234</v>
      </c>
      <c r="E2812" s="3">
        <v>0.52083333333333337</v>
      </c>
      <c r="F2812" t="s">
        <v>3086</v>
      </c>
      <c r="G2812" t="s">
        <v>3085</v>
      </c>
      <c r="H2812">
        <v>0</v>
      </c>
      <c r="I2812">
        <v>0</v>
      </c>
      <c r="J2812">
        <v>5</v>
      </c>
      <c r="K2812">
        <v>0</v>
      </c>
      <c r="L2812" s="22" t="str">
        <f t="shared" si="916"/>
        <v>31/07/2026</v>
      </c>
      <c r="M2812" s="23">
        <f t="shared" si="917"/>
        <v>0.39583333333333337</v>
      </c>
      <c r="N2812" t="str">
        <f t="shared" si="918"/>
        <v>5 - 0</v>
      </c>
      <c r="O2812" t="str">
        <f t="shared" si="900"/>
        <v>Green</v>
      </c>
      <c r="P2812" t="str">
        <f t="shared" si="901"/>
        <v>Red</v>
      </c>
      <c r="Q2812" t="str">
        <f t="shared" si="902"/>
        <v>Red</v>
      </c>
      <c r="R2812" t="str">
        <f t="shared" si="903"/>
        <v>Green</v>
      </c>
      <c r="S2812" t="str">
        <f t="shared" si="904"/>
        <v>Red</v>
      </c>
      <c r="T2812" t="str">
        <f t="shared" si="905"/>
        <v>Green</v>
      </c>
      <c r="U2812" t="str">
        <f t="shared" si="906"/>
        <v>Red</v>
      </c>
      <c r="V2812" t="str">
        <f t="shared" si="907"/>
        <v>Green</v>
      </c>
      <c r="W2812" t="str">
        <f t="shared" si="908"/>
        <v>Red</v>
      </c>
      <c r="X2812" t="str">
        <f t="shared" si="909"/>
        <v>Red</v>
      </c>
      <c r="Y2812" t="str">
        <f t="shared" si="910"/>
        <v>Green</v>
      </c>
      <c r="Z2812" t="str">
        <f t="shared" si="911"/>
        <v>Green</v>
      </c>
      <c r="AA2812" t="str">
        <f t="shared" si="912"/>
        <v>Red</v>
      </c>
      <c r="AB2812" t="str">
        <f t="shared" si="913"/>
        <v>Red</v>
      </c>
      <c r="AC2812" t="str">
        <f t="shared" si="914"/>
        <v>Red</v>
      </c>
      <c r="AD2812" t="str">
        <f t="shared" si="915"/>
        <v>Green</v>
      </c>
    </row>
    <row r="2813" spans="1:30" hidden="1" x14ac:dyDescent="0.3">
      <c r="A2813" t="str">
        <f t="shared" si="919"/>
        <v>31/07/2026Agrobiznes VolochyskYarud Mariupol</v>
      </c>
      <c r="D2813" s="2">
        <v>46234</v>
      </c>
      <c r="E2813" s="3">
        <v>0.54166666666666663</v>
      </c>
      <c r="F2813" t="s">
        <v>3670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tr">
        <f t="shared" si="916"/>
        <v>31/07/2026</v>
      </c>
      <c r="M2813" s="23">
        <f t="shared" si="917"/>
        <v>0.41666666666666663</v>
      </c>
      <c r="N2813" t="str">
        <f t="shared" si="918"/>
        <v>2 - 0</v>
      </c>
      <c r="O2813" t="str">
        <f t="shared" si="900"/>
        <v>Green</v>
      </c>
      <c r="P2813" t="str">
        <f t="shared" si="901"/>
        <v>Red</v>
      </c>
      <c r="Q2813" t="str">
        <f t="shared" si="902"/>
        <v>Red</v>
      </c>
      <c r="R2813" t="str">
        <f t="shared" si="903"/>
        <v>Green</v>
      </c>
      <c r="S2813" t="str">
        <f t="shared" si="904"/>
        <v>Red</v>
      </c>
      <c r="T2813" t="str">
        <f t="shared" si="905"/>
        <v>Green</v>
      </c>
      <c r="U2813" t="str">
        <f t="shared" si="906"/>
        <v>Green</v>
      </c>
      <c r="V2813" t="str">
        <f t="shared" si="907"/>
        <v>Red</v>
      </c>
      <c r="W2813" t="str">
        <f t="shared" si="908"/>
        <v>Red</v>
      </c>
      <c r="X2813" t="str">
        <f t="shared" si="909"/>
        <v>Green</v>
      </c>
      <c r="Y2813" t="str">
        <f t="shared" si="910"/>
        <v>Green</v>
      </c>
      <c r="Z2813" t="str">
        <f t="shared" si="911"/>
        <v>Red</v>
      </c>
      <c r="AA2813" t="str">
        <f t="shared" si="912"/>
        <v>Green</v>
      </c>
      <c r="AB2813" t="str">
        <f t="shared" si="913"/>
        <v>Green</v>
      </c>
      <c r="AC2813" t="str">
        <f t="shared" si="914"/>
        <v>Red</v>
      </c>
      <c r="AD2813" t="str">
        <f t="shared" si="915"/>
        <v>Green</v>
      </c>
    </row>
    <row r="2814" spans="1:30" hidden="1" x14ac:dyDescent="0.3">
      <c r="A2814" t="str">
        <f t="shared" si="919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tr">
        <f t="shared" si="916"/>
        <v>31/07/2026</v>
      </c>
      <c r="M2814" s="23">
        <f t="shared" si="917"/>
        <v>0.41666666666666663</v>
      </c>
      <c r="N2814" t="str">
        <f t="shared" si="918"/>
        <v>0 - 2</v>
      </c>
      <c r="O2814" t="str">
        <f t="shared" si="900"/>
        <v>Red</v>
      </c>
      <c r="P2814" t="str">
        <f t="shared" si="901"/>
        <v>Red</v>
      </c>
      <c r="Q2814" t="str">
        <f t="shared" si="902"/>
        <v>Green</v>
      </c>
      <c r="R2814" t="str">
        <f t="shared" si="903"/>
        <v>Red</v>
      </c>
      <c r="S2814" t="str">
        <f t="shared" si="904"/>
        <v>Green</v>
      </c>
      <c r="T2814" t="str">
        <f t="shared" si="905"/>
        <v>Green</v>
      </c>
      <c r="U2814" t="str">
        <f t="shared" si="906"/>
        <v>Red</v>
      </c>
      <c r="V2814" t="str">
        <f t="shared" si="907"/>
        <v>Red</v>
      </c>
      <c r="W2814" t="str">
        <f t="shared" si="908"/>
        <v>Green</v>
      </c>
      <c r="X2814" t="str">
        <f t="shared" si="909"/>
        <v>Green</v>
      </c>
      <c r="Y2814" t="str">
        <f t="shared" si="910"/>
        <v>Green</v>
      </c>
      <c r="Z2814" t="str">
        <f t="shared" si="911"/>
        <v>Red</v>
      </c>
      <c r="AA2814" t="str">
        <f t="shared" si="912"/>
        <v>Green</v>
      </c>
      <c r="AB2814" t="str">
        <f t="shared" si="913"/>
        <v>Green</v>
      </c>
      <c r="AC2814" t="str">
        <f t="shared" si="914"/>
        <v>Red</v>
      </c>
      <c r="AD2814" t="str">
        <f t="shared" si="915"/>
        <v>Green</v>
      </c>
    </row>
    <row r="2815" spans="1:30" hidden="1" x14ac:dyDescent="0.3">
      <c r="A2815" t="str">
        <f t="shared" si="919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tr">
        <f t="shared" si="916"/>
        <v>31/07/2026</v>
      </c>
      <c r="M2815" s="23">
        <f t="shared" si="917"/>
        <v>0.41666666666666663</v>
      </c>
      <c r="N2815" t="str">
        <f t="shared" si="918"/>
        <v>2 - 0</v>
      </c>
      <c r="O2815" t="str">
        <f t="shared" si="900"/>
        <v>Green</v>
      </c>
      <c r="P2815" t="str">
        <f t="shared" si="901"/>
        <v>Red</v>
      </c>
      <c r="Q2815" t="str">
        <f t="shared" si="902"/>
        <v>Red</v>
      </c>
      <c r="R2815" t="str">
        <f t="shared" si="903"/>
        <v>Green</v>
      </c>
      <c r="S2815" t="str">
        <f t="shared" si="904"/>
        <v>Red</v>
      </c>
      <c r="T2815" t="str">
        <f t="shared" si="905"/>
        <v>Green</v>
      </c>
      <c r="U2815" t="str">
        <f t="shared" si="906"/>
        <v>Red</v>
      </c>
      <c r="V2815" t="str">
        <f t="shared" si="907"/>
        <v>Green</v>
      </c>
      <c r="W2815" t="str">
        <f t="shared" si="908"/>
        <v>Red</v>
      </c>
      <c r="X2815" t="str">
        <f t="shared" si="909"/>
        <v>Red</v>
      </c>
      <c r="Y2815" t="str">
        <f t="shared" si="910"/>
        <v>Green</v>
      </c>
      <c r="Z2815" t="str">
        <f t="shared" si="911"/>
        <v>Red</v>
      </c>
      <c r="AA2815" t="str">
        <f t="shared" si="912"/>
        <v>Green</v>
      </c>
      <c r="AB2815" t="str">
        <f t="shared" si="913"/>
        <v>Green</v>
      </c>
      <c r="AC2815" t="str">
        <f t="shared" si="914"/>
        <v>Red</v>
      </c>
      <c r="AD2815" t="str">
        <f t="shared" si="915"/>
        <v>Green</v>
      </c>
    </row>
    <row r="2816" spans="1:30" hidden="1" x14ac:dyDescent="0.3">
      <c r="A2816" t="str">
        <f t="shared" si="919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tr">
        <f t="shared" si="916"/>
        <v>31/07/2026</v>
      </c>
      <c r="M2816" s="23">
        <f t="shared" si="917"/>
        <v>0.41666666666666663</v>
      </c>
      <c r="N2816" t="str">
        <f t="shared" si="918"/>
        <v>0 - 0</v>
      </c>
      <c r="O2816" t="str">
        <f t="shared" si="900"/>
        <v>Red</v>
      </c>
      <c r="P2816" t="str">
        <f t="shared" si="901"/>
        <v>Green</v>
      </c>
      <c r="Q2816" t="str">
        <f t="shared" si="902"/>
        <v>Red</v>
      </c>
      <c r="R2816" t="str">
        <f t="shared" si="903"/>
        <v>Green</v>
      </c>
      <c r="S2816" t="str">
        <f t="shared" si="904"/>
        <v>Green</v>
      </c>
      <c r="T2816" t="str">
        <f t="shared" si="905"/>
        <v>Red</v>
      </c>
      <c r="U2816" t="str">
        <f t="shared" si="906"/>
        <v>Red</v>
      </c>
      <c r="V2816" t="str">
        <f t="shared" si="907"/>
        <v>Green</v>
      </c>
      <c r="W2816" t="str">
        <f t="shared" si="908"/>
        <v>Red</v>
      </c>
      <c r="X2816" t="str">
        <f t="shared" si="909"/>
        <v>Red</v>
      </c>
      <c r="Y2816" t="str">
        <f t="shared" si="910"/>
        <v>Red</v>
      </c>
      <c r="Z2816" t="str">
        <f t="shared" si="911"/>
        <v>Red</v>
      </c>
      <c r="AA2816" t="str">
        <f t="shared" si="912"/>
        <v>Green</v>
      </c>
      <c r="AB2816" t="str">
        <f t="shared" si="913"/>
        <v>Green</v>
      </c>
      <c r="AC2816" t="str">
        <f t="shared" si="914"/>
        <v>Red</v>
      </c>
      <c r="AD2816" t="str">
        <f t="shared" si="915"/>
        <v>Green</v>
      </c>
    </row>
    <row r="2817" spans="1:30" hidden="1" x14ac:dyDescent="0.3">
      <c r="A2817" t="str">
        <f t="shared" si="919"/>
        <v>31/07/2026FC JayxunBuxoro II</v>
      </c>
      <c r="D2817" s="2">
        <v>46234</v>
      </c>
      <c r="E2817" s="3">
        <v>0.55208333333333337</v>
      </c>
      <c r="F2817" t="s">
        <v>3718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tr">
        <f t="shared" si="916"/>
        <v>31/07/2026</v>
      </c>
      <c r="M2817" s="23">
        <f t="shared" si="917"/>
        <v>0.42708333333333337</v>
      </c>
      <c r="N2817" t="str">
        <f t="shared" si="918"/>
        <v>5 - 1</v>
      </c>
      <c r="O2817" t="str">
        <f t="shared" si="900"/>
        <v>Green</v>
      </c>
      <c r="P2817" t="str">
        <f t="shared" si="901"/>
        <v>Red</v>
      </c>
      <c r="Q2817" t="str">
        <f t="shared" si="902"/>
        <v>Red</v>
      </c>
      <c r="R2817" t="str">
        <f t="shared" si="903"/>
        <v>Green</v>
      </c>
      <c r="S2817" t="str">
        <f t="shared" si="904"/>
        <v>Red</v>
      </c>
      <c r="T2817" t="str">
        <f t="shared" si="905"/>
        <v>Green</v>
      </c>
      <c r="U2817" t="str">
        <f t="shared" si="906"/>
        <v>Red</v>
      </c>
      <c r="V2817" t="str">
        <f t="shared" si="907"/>
        <v>Green</v>
      </c>
      <c r="W2817" t="str">
        <f t="shared" si="908"/>
        <v>Red</v>
      </c>
      <c r="X2817" t="str">
        <f t="shared" si="909"/>
        <v>Red</v>
      </c>
      <c r="Y2817" t="str">
        <f t="shared" si="910"/>
        <v>Green</v>
      </c>
      <c r="Z2817" t="str">
        <f t="shared" si="911"/>
        <v>Green</v>
      </c>
      <c r="AA2817" t="str">
        <f t="shared" si="912"/>
        <v>Red</v>
      </c>
      <c r="AB2817" t="str">
        <f t="shared" si="913"/>
        <v>Red</v>
      </c>
      <c r="AC2817" t="str">
        <f t="shared" si="914"/>
        <v>Green</v>
      </c>
      <c r="AD2817" t="str">
        <f t="shared" si="915"/>
        <v>Red</v>
      </c>
    </row>
    <row r="2818" spans="1:30" hidden="1" x14ac:dyDescent="0.3">
      <c r="A2818" t="str">
        <f t="shared" si="919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tr">
        <f t="shared" si="916"/>
        <v>31/07/2026</v>
      </c>
      <c r="M2818" s="23">
        <f t="shared" si="917"/>
        <v>0.45833333333333337</v>
      </c>
      <c r="N2818" t="str">
        <f t="shared" si="918"/>
        <v>2 - 0</v>
      </c>
      <c r="O2818" t="str">
        <f t="shared" ref="O2818:O2881" si="920">IF($J2818&gt;$K2818,"Green","Red")</f>
        <v>Green</v>
      </c>
      <c r="P2818" t="str">
        <f t="shared" ref="P2818:P2881" si="921">IF($J2818=$K2818,"Green","Red")</f>
        <v>Red</v>
      </c>
      <c r="Q2818" t="str">
        <f t="shared" ref="Q2818:Q2881" si="922">IF($J2818&lt;$K2818,"Green","Red")</f>
        <v>Red</v>
      </c>
      <c r="R2818" t="str">
        <f t="shared" ref="R2818:R2881" si="923">IF($J2818&gt;=$K2818,"Green","Red")</f>
        <v>Green</v>
      </c>
      <c r="S2818" t="str">
        <f t="shared" ref="S2818:S2881" si="924">IF($J2818&lt;=$K2818,"Green","Red")</f>
        <v>Red</v>
      </c>
      <c r="T2818" t="str">
        <f t="shared" ref="T2818:T2881" si="925">IF(OR($J2818&gt;$K2818,$J2818&lt;$K2818),"Green","Red")</f>
        <v>Green</v>
      </c>
      <c r="U2818" t="str">
        <f t="shared" ref="U2818:U2881" si="926">IF($H2818&gt;$I2818,"Green","Red")</f>
        <v>Green</v>
      </c>
      <c r="V2818" t="str">
        <f t="shared" ref="V2818:V2881" si="927">IF($H2818=$I2818,"Green","Red")</f>
        <v>Red</v>
      </c>
      <c r="W2818" t="str">
        <f t="shared" ref="W2818:W2881" si="928">IF($H2818&lt;$I2818,"Green","Red")</f>
        <v>Red</v>
      </c>
      <c r="X2818" t="str">
        <f t="shared" ref="X2818:X2881" si="929">IF($H2818+$I2818&gt;0,"Green","Red")</f>
        <v>Green</v>
      </c>
      <c r="Y2818" t="str">
        <f t="shared" ref="Y2818:Y2881" si="930">IF($J2818+$K2818&gt;1.5,"Green","Red")</f>
        <v>Green</v>
      </c>
      <c r="Z2818" t="str">
        <f t="shared" ref="Z2818:Z2881" si="931">IF($J2818+$K2818&gt;2.5,"Green","Red")</f>
        <v>Red</v>
      </c>
      <c r="AA2818" t="str">
        <f t="shared" ref="AA2818:AA2881" si="932">IF($J2818+$K2818&lt;2.5,"Green","Red")</f>
        <v>Green</v>
      </c>
      <c r="AB2818" t="str">
        <f t="shared" ref="AB2818:AB2881" si="933">IF($J2818+$K2818&lt;3.5,"Green","Red")</f>
        <v>Green</v>
      </c>
      <c r="AC2818" t="str">
        <f t="shared" ref="AC2818:AC2881" si="934">IF(AND($J2818&gt;0,$K2818&gt;0),"Green","Red")</f>
        <v>Red</v>
      </c>
      <c r="AD2818" t="str">
        <f t="shared" ref="AD2818:AD2881" si="935">IF(OR($J2818=0,$K2818=0),"Green","Red")</f>
        <v>Green</v>
      </c>
    </row>
    <row r="2819" spans="1:30" hidden="1" x14ac:dyDescent="0.3">
      <c r="A2819" t="str">
        <f t="shared" si="919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tr">
        <f t="shared" si="916"/>
        <v>31/07/2026</v>
      </c>
      <c r="M2819" s="23">
        <f t="shared" si="917"/>
        <v>0.45833333333333337</v>
      </c>
      <c r="N2819" t="str">
        <f t="shared" si="918"/>
        <v>3 - 1</v>
      </c>
      <c r="O2819" t="str">
        <f t="shared" si="920"/>
        <v>Green</v>
      </c>
      <c r="P2819" t="str">
        <f t="shared" si="921"/>
        <v>Red</v>
      </c>
      <c r="Q2819" t="str">
        <f t="shared" si="922"/>
        <v>Red</v>
      </c>
      <c r="R2819" t="str">
        <f t="shared" si="923"/>
        <v>Green</v>
      </c>
      <c r="S2819" t="str">
        <f t="shared" si="924"/>
        <v>Red</v>
      </c>
      <c r="T2819" t="str">
        <f t="shared" si="925"/>
        <v>Green</v>
      </c>
      <c r="U2819" t="str">
        <f t="shared" si="926"/>
        <v>Red</v>
      </c>
      <c r="V2819" t="str">
        <f t="shared" si="927"/>
        <v>Green</v>
      </c>
      <c r="W2819" t="str">
        <f t="shared" si="928"/>
        <v>Red</v>
      </c>
      <c r="X2819" t="str">
        <f t="shared" si="929"/>
        <v>Green</v>
      </c>
      <c r="Y2819" t="str">
        <f t="shared" si="930"/>
        <v>Green</v>
      </c>
      <c r="Z2819" t="str">
        <f t="shared" si="931"/>
        <v>Green</v>
      </c>
      <c r="AA2819" t="str">
        <f t="shared" si="932"/>
        <v>Red</v>
      </c>
      <c r="AB2819" t="str">
        <f t="shared" si="933"/>
        <v>Red</v>
      </c>
      <c r="AC2819" t="str">
        <f t="shared" si="934"/>
        <v>Green</v>
      </c>
      <c r="AD2819" t="str">
        <f t="shared" si="935"/>
        <v>Red</v>
      </c>
    </row>
    <row r="2820" spans="1:30" hidden="1" x14ac:dyDescent="0.3">
      <c r="A2820" t="str">
        <f t="shared" si="919"/>
        <v>31/07/2026East BengalCity FC New Delhi</v>
      </c>
      <c r="D2820" s="2">
        <v>46234</v>
      </c>
      <c r="E2820" s="3">
        <v>0.58333333333333337</v>
      </c>
      <c r="F2820" t="s">
        <v>3354</v>
      </c>
      <c r="G2820" t="s">
        <v>5051</v>
      </c>
      <c r="H2820">
        <v>3</v>
      </c>
      <c r="I2820">
        <v>0</v>
      </c>
      <c r="J2820">
        <v>8</v>
      </c>
      <c r="K2820">
        <v>0</v>
      </c>
      <c r="L2820" s="22" t="str">
        <f t="shared" si="916"/>
        <v>31/07/2026</v>
      </c>
      <c r="M2820" s="23">
        <f t="shared" si="917"/>
        <v>0.45833333333333337</v>
      </c>
      <c r="N2820" t="str">
        <f t="shared" si="918"/>
        <v>8 - 0</v>
      </c>
      <c r="O2820" t="str">
        <f t="shared" si="920"/>
        <v>Green</v>
      </c>
      <c r="P2820" t="str">
        <f t="shared" si="921"/>
        <v>Red</v>
      </c>
      <c r="Q2820" t="str">
        <f t="shared" si="922"/>
        <v>Red</v>
      </c>
      <c r="R2820" t="str">
        <f t="shared" si="923"/>
        <v>Green</v>
      </c>
      <c r="S2820" t="str">
        <f t="shared" si="924"/>
        <v>Red</v>
      </c>
      <c r="T2820" t="str">
        <f t="shared" si="925"/>
        <v>Green</v>
      </c>
      <c r="U2820" t="str">
        <f t="shared" si="926"/>
        <v>Green</v>
      </c>
      <c r="V2820" t="str">
        <f t="shared" si="927"/>
        <v>Red</v>
      </c>
      <c r="W2820" t="str">
        <f t="shared" si="928"/>
        <v>Red</v>
      </c>
      <c r="X2820" t="str">
        <f t="shared" si="929"/>
        <v>Green</v>
      </c>
      <c r="Y2820" t="str">
        <f t="shared" si="930"/>
        <v>Green</v>
      </c>
      <c r="Z2820" t="str">
        <f t="shared" si="931"/>
        <v>Green</v>
      </c>
      <c r="AA2820" t="str">
        <f t="shared" si="932"/>
        <v>Red</v>
      </c>
      <c r="AB2820" t="str">
        <f t="shared" si="933"/>
        <v>Red</v>
      </c>
      <c r="AC2820" t="str">
        <f t="shared" si="934"/>
        <v>Red</v>
      </c>
      <c r="AD2820" t="str">
        <f t="shared" si="935"/>
        <v>Green</v>
      </c>
    </row>
    <row r="2821" spans="1:30" hidden="1" x14ac:dyDescent="0.3">
      <c r="A2821" t="str">
        <f t="shared" si="919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tr">
        <f t="shared" si="916"/>
        <v>31/07/2026</v>
      </c>
      <c r="M2821" s="23">
        <f t="shared" si="917"/>
        <v>0.45833333333333337</v>
      </c>
      <c r="N2821" t="str">
        <f t="shared" si="918"/>
        <v>1 - 1</v>
      </c>
      <c r="O2821" t="str">
        <f t="shared" si="920"/>
        <v>Red</v>
      </c>
      <c r="P2821" t="str">
        <f t="shared" si="921"/>
        <v>Green</v>
      </c>
      <c r="Q2821" t="str">
        <f t="shared" si="922"/>
        <v>Red</v>
      </c>
      <c r="R2821" t="str">
        <f t="shared" si="923"/>
        <v>Green</v>
      </c>
      <c r="S2821" t="str">
        <f t="shared" si="924"/>
        <v>Green</v>
      </c>
      <c r="T2821" t="str">
        <f t="shared" si="925"/>
        <v>Red</v>
      </c>
      <c r="U2821" t="str">
        <f t="shared" si="926"/>
        <v>Red</v>
      </c>
      <c r="V2821" t="str">
        <f t="shared" si="927"/>
        <v>Green</v>
      </c>
      <c r="W2821" t="str">
        <f t="shared" si="928"/>
        <v>Red</v>
      </c>
      <c r="X2821" t="str">
        <f t="shared" si="929"/>
        <v>Green</v>
      </c>
      <c r="Y2821" t="str">
        <f t="shared" si="930"/>
        <v>Green</v>
      </c>
      <c r="Z2821" t="str">
        <f t="shared" si="931"/>
        <v>Red</v>
      </c>
      <c r="AA2821" t="str">
        <f t="shared" si="932"/>
        <v>Green</v>
      </c>
      <c r="AB2821" t="str">
        <f t="shared" si="933"/>
        <v>Green</v>
      </c>
      <c r="AC2821" t="str">
        <f t="shared" si="934"/>
        <v>Green</v>
      </c>
      <c r="AD2821" t="str">
        <f t="shared" si="935"/>
        <v>Red</v>
      </c>
    </row>
    <row r="2822" spans="1:30" hidden="1" x14ac:dyDescent="0.3">
      <c r="A2822" t="str">
        <f t="shared" si="919"/>
        <v>31/07/2026MainzAl Ahli Dubai</v>
      </c>
      <c r="D2822" s="2">
        <v>46234</v>
      </c>
      <c r="E2822" s="3">
        <v>0.58333333333333337</v>
      </c>
      <c r="F2822" t="s">
        <v>3818</v>
      </c>
      <c r="G2822" t="s">
        <v>5061</v>
      </c>
      <c r="H2822">
        <v>0</v>
      </c>
      <c r="I2822">
        <v>0</v>
      </c>
      <c r="J2822">
        <v>1</v>
      </c>
      <c r="K2822">
        <v>0</v>
      </c>
      <c r="L2822" s="22" t="str">
        <f t="shared" si="916"/>
        <v>31/07/2026</v>
      </c>
      <c r="M2822" s="23">
        <f t="shared" si="917"/>
        <v>0.45833333333333337</v>
      </c>
      <c r="N2822" t="str">
        <f t="shared" si="918"/>
        <v>1 - 0</v>
      </c>
      <c r="O2822" t="str">
        <f t="shared" si="920"/>
        <v>Green</v>
      </c>
      <c r="P2822" t="str">
        <f t="shared" si="921"/>
        <v>Red</v>
      </c>
      <c r="Q2822" t="str">
        <f t="shared" si="922"/>
        <v>Red</v>
      </c>
      <c r="R2822" t="str">
        <f t="shared" si="923"/>
        <v>Green</v>
      </c>
      <c r="S2822" t="str">
        <f t="shared" si="924"/>
        <v>Red</v>
      </c>
      <c r="T2822" t="str">
        <f t="shared" si="925"/>
        <v>Green</v>
      </c>
      <c r="U2822" t="str">
        <f t="shared" si="926"/>
        <v>Red</v>
      </c>
      <c r="V2822" t="str">
        <f t="shared" si="927"/>
        <v>Green</v>
      </c>
      <c r="W2822" t="str">
        <f t="shared" si="928"/>
        <v>Red</v>
      </c>
      <c r="X2822" t="str">
        <f t="shared" si="929"/>
        <v>Red</v>
      </c>
      <c r="Y2822" t="str">
        <f t="shared" si="930"/>
        <v>Red</v>
      </c>
      <c r="Z2822" t="str">
        <f t="shared" si="931"/>
        <v>Red</v>
      </c>
      <c r="AA2822" t="str">
        <f t="shared" si="932"/>
        <v>Green</v>
      </c>
      <c r="AB2822" t="str">
        <f t="shared" si="933"/>
        <v>Green</v>
      </c>
      <c r="AC2822" t="str">
        <f t="shared" si="934"/>
        <v>Red</v>
      </c>
      <c r="AD2822" t="str">
        <f t="shared" si="935"/>
        <v>Green</v>
      </c>
    </row>
    <row r="2823" spans="1:30" hidden="1" x14ac:dyDescent="0.3">
      <c r="A2823" t="str">
        <f t="shared" si="919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tr">
        <f t="shared" si="916"/>
        <v>31/07/2026</v>
      </c>
      <c r="M2823" s="23">
        <f t="shared" si="917"/>
        <v>0.45833333333333337</v>
      </c>
      <c r="N2823" t="str">
        <f t="shared" si="918"/>
        <v>3 - 0</v>
      </c>
      <c r="O2823" t="str">
        <f t="shared" si="920"/>
        <v>Green</v>
      </c>
      <c r="P2823" t="str">
        <f t="shared" si="921"/>
        <v>Red</v>
      </c>
      <c r="Q2823" t="str">
        <f t="shared" si="922"/>
        <v>Red</v>
      </c>
      <c r="R2823" t="str">
        <f t="shared" si="923"/>
        <v>Green</v>
      </c>
      <c r="S2823" t="str">
        <f t="shared" si="924"/>
        <v>Red</v>
      </c>
      <c r="T2823" t="str">
        <f t="shared" si="925"/>
        <v>Green</v>
      </c>
      <c r="U2823" t="str">
        <f t="shared" si="926"/>
        <v>Green</v>
      </c>
      <c r="V2823" t="str">
        <f t="shared" si="927"/>
        <v>Red</v>
      </c>
      <c r="W2823" t="str">
        <f t="shared" si="928"/>
        <v>Red</v>
      </c>
      <c r="X2823" t="str">
        <f t="shared" si="929"/>
        <v>Green</v>
      </c>
      <c r="Y2823" t="str">
        <f t="shared" si="930"/>
        <v>Green</v>
      </c>
      <c r="Z2823" t="str">
        <f t="shared" si="931"/>
        <v>Green</v>
      </c>
      <c r="AA2823" t="str">
        <f t="shared" si="932"/>
        <v>Red</v>
      </c>
      <c r="AB2823" t="str">
        <f t="shared" si="933"/>
        <v>Green</v>
      </c>
      <c r="AC2823" t="str">
        <f t="shared" si="934"/>
        <v>Red</v>
      </c>
      <c r="AD2823" t="str">
        <f t="shared" si="935"/>
        <v>Green</v>
      </c>
    </row>
    <row r="2824" spans="1:30" hidden="1" x14ac:dyDescent="0.3">
      <c r="A2824" t="str">
        <f t="shared" si="919"/>
        <v>31/07/2026Turon YaypanFK FarDU</v>
      </c>
      <c r="D2824" s="2">
        <v>46234</v>
      </c>
      <c r="E2824" s="3">
        <v>0.58333333333333337</v>
      </c>
      <c r="F2824" t="s">
        <v>3720</v>
      </c>
      <c r="G2824" t="s">
        <v>3715</v>
      </c>
      <c r="H2824">
        <v>0</v>
      </c>
      <c r="I2824">
        <v>0</v>
      </c>
      <c r="J2824">
        <v>0</v>
      </c>
      <c r="K2824">
        <v>1</v>
      </c>
      <c r="L2824" s="22" t="str">
        <f t="shared" si="916"/>
        <v>31/07/2026</v>
      </c>
      <c r="M2824" s="23">
        <f t="shared" si="917"/>
        <v>0.45833333333333337</v>
      </c>
      <c r="N2824" t="str">
        <f t="shared" si="918"/>
        <v>0 - 1</v>
      </c>
      <c r="O2824" t="str">
        <f t="shared" si="920"/>
        <v>Red</v>
      </c>
      <c r="P2824" t="str">
        <f t="shared" si="921"/>
        <v>Red</v>
      </c>
      <c r="Q2824" t="str">
        <f t="shared" si="922"/>
        <v>Green</v>
      </c>
      <c r="R2824" t="str">
        <f t="shared" si="923"/>
        <v>Red</v>
      </c>
      <c r="S2824" t="str">
        <f t="shared" si="924"/>
        <v>Green</v>
      </c>
      <c r="T2824" t="str">
        <f t="shared" si="925"/>
        <v>Green</v>
      </c>
      <c r="U2824" t="str">
        <f t="shared" si="926"/>
        <v>Red</v>
      </c>
      <c r="V2824" t="str">
        <f t="shared" si="927"/>
        <v>Green</v>
      </c>
      <c r="W2824" t="str">
        <f t="shared" si="928"/>
        <v>Red</v>
      </c>
      <c r="X2824" t="str">
        <f t="shared" si="929"/>
        <v>Red</v>
      </c>
      <c r="Y2824" t="str">
        <f t="shared" si="930"/>
        <v>Red</v>
      </c>
      <c r="Z2824" t="str">
        <f t="shared" si="931"/>
        <v>Red</v>
      </c>
      <c r="AA2824" t="str">
        <f t="shared" si="932"/>
        <v>Green</v>
      </c>
      <c r="AB2824" t="str">
        <f t="shared" si="933"/>
        <v>Green</v>
      </c>
      <c r="AC2824" t="str">
        <f t="shared" si="934"/>
        <v>Red</v>
      </c>
      <c r="AD2824" t="str">
        <f t="shared" si="935"/>
        <v>Green</v>
      </c>
    </row>
    <row r="2825" spans="1:30" hidden="1" x14ac:dyDescent="0.3">
      <c r="A2825" t="str">
        <f t="shared" si="919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tr">
        <f t="shared" si="916"/>
        <v>31/07/2026</v>
      </c>
      <c r="M2825" s="23">
        <f t="shared" si="917"/>
        <v>0.45833333333333337</v>
      </c>
      <c r="N2825" t="str">
        <f t="shared" si="918"/>
        <v>2 - 2</v>
      </c>
      <c r="O2825" t="str">
        <f t="shared" si="920"/>
        <v>Red</v>
      </c>
      <c r="P2825" t="str">
        <f t="shared" si="921"/>
        <v>Green</v>
      </c>
      <c r="Q2825" t="str">
        <f t="shared" si="922"/>
        <v>Red</v>
      </c>
      <c r="R2825" t="str">
        <f t="shared" si="923"/>
        <v>Green</v>
      </c>
      <c r="S2825" t="str">
        <f t="shared" si="924"/>
        <v>Green</v>
      </c>
      <c r="T2825" t="str">
        <f t="shared" si="925"/>
        <v>Red</v>
      </c>
      <c r="U2825" t="str">
        <f t="shared" si="926"/>
        <v>Red</v>
      </c>
      <c r="V2825" t="str">
        <f t="shared" si="927"/>
        <v>Red</v>
      </c>
      <c r="W2825" t="str">
        <f t="shared" si="928"/>
        <v>Green</v>
      </c>
      <c r="X2825" t="str">
        <f t="shared" si="929"/>
        <v>Green</v>
      </c>
      <c r="Y2825" t="str">
        <f t="shared" si="930"/>
        <v>Green</v>
      </c>
      <c r="Z2825" t="str">
        <f t="shared" si="931"/>
        <v>Green</v>
      </c>
      <c r="AA2825" t="str">
        <f t="shared" si="932"/>
        <v>Red</v>
      </c>
      <c r="AB2825" t="str">
        <f t="shared" si="933"/>
        <v>Red</v>
      </c>
      <c r="AC2825" t="str">
        <f t="shared" si="934"/>
        <v>Green</v>
      </c>
      <c r="AD2825" t="str">
        <f t="shared" si="935"/>
        <v>Red</v>
      </c>
    </row>
    <row r="2826" spans="1:30" hidden="1" x14ac:dyDescent="0.3">
      <c r="A2826" t="str">
        <f t="shared" si="919"/>
        <v>31/07/2026CaenUS Saint-Malo</v>
      </c>
      <c r="D2826" s="2">
        <v>46234</v>
      </c>
      <c r="E2826" s="3">
        <v>0.60416666666666663</v>
      </c>
      <c r="F2826" t="s">
        <v>3928</v>
      </c>
      <c r="G2826" t="s">
        <v>5385</v>
      </c>
      <c r="H2826">
        <v>0</v>
      </c>
      <c r="I2826">
        <v>1</v>
      </c>
      <c r="J2826">
        <v>0</v>
      </c>
      <c r="K2826">
        <v>1</v>
      </c>
      <c r="L2826" s="22" t="str">
        <f t="shared" si="916"/>
        <v>31/07/2026</v>
      </c>
      <c r="M2826" s="23">
        <f t="shared" si="917"/>
        <v>0.47916666666666663</v>
      </c>
      <c r="N2826" t="str">
        <f t="shared" si="918"/>
        <v>0 - 1</v>
      </c>
      <c r="O2826" t="str">
        <f t="shared" si="920"/>
        <v>Red</v>
      </c>
      <c r="P2826" t="str">
        <f t="shared" si="921"/>
        <v>Red</v>
      </c>
      <c r="Q2826" t="str">
        <f t="shared" si="922"/>
        <v>Green</v>
      </c>
      <c r="R2826" t="str">
        <f t="shared" si="923"/>
        <v>Red</v>
      </c>
      <c r="S2826" t="str">
        <f t="shared" si="924"/>
        <v>Green</v>
      </c>
      <c r="T2826" t="str">
        <f t="shared" si="925"/>
        <v>Green</v>
      </c>
      <c r="U2826" t="str">
        <f t="shared" si="926"/>
        <v>Red</v>
      </c>
      <c r="V2826" t="str">
        <f t="shared" si="927"/>
        <v>Red</v>
      </c>
      <c r="W2826" t="str">
        <f t="shared" si="928"/>
        <v>Green</v>
      </c>
      <c r="X2826" t="str">
        <f t="shared" si="929"/>
        <v>Green</v>
      </c>
      <c r="Y2826" t="str">
        <f t="shared" si="930"/>
        <v>Red</v>
      </c>
      <c r="Z2826" t="str">
        <f t="shared" si="931"/>
        <v>Red</v>
      </c>
      <c r="AA2826" t="str">
        <f t="shared" si="932"/>
        <v>Green</v>
      </c>
      <c r="AB2826" t="str">
        <f t="shared" si="933"/>
        <v>Green</v>
      </c>
      <c r="AC2826" t="str">
        <f t="shared" si="934"/>
        <v>Red</v>
      </c>
      <c r="AD2826" t="str">
        <f t="shared" si="935"/>
        <v>Green</v>
      </c>
    </row>
    <row r="2827" spans="1:30" hidden="1" x14ac:dyDescent="0.3">
      <c r="A2827" t="str">
        <f t="shared" si="919"/>
        <v>31/07/2026FC Juarez U21Pumas UNAM U21</v>
      </c>
      <c r="D2827" s="2">
        <v>46234</v>
      </c>
      <c r="E2827" s="3">
        <v>0.60416666666666663</v>
      </c>
      <c r="F2827" t="s">
        <v>3414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tr">
        <f t="shared" ref="L2827:L2890" si="936">DAY(D2827)&amp;"/"&amp;"07"&amp;"/"&amp;YEAR(D2827)</f>
        <v>31/07/2026</v>
      </c>
      <c r="M2827" s="23">
        <f t="shared" ref="M2827:M2890" si="937">E2827-TIME(3,0,0)</f>
        <v>0.47916666666666663</v>
      </c>
      <c r="N2827" t="str">
        <f t="shared" ref="N2827:N2890" si="938">J2827&amp;" - "&amp;K2827</f>
        <v>1 - 0</v>
      </c>
      <c r="O2827" t="str">
        <f t="shared" si="920"/>
        <v>Green</v>
      </c>
      <c r="P2827" t="str">
        <f t="shared" si="921"/>
        <v>Red</v>
      </c>
      <c r="Q2827" t="str">
        <f t="shared" si="922"/>
        <v>Red</v>
      </c>
      <c r="R2827" t="str">
        <f t="shared" si="923"/>
        <v>Green</v>
      </c>
      <c r="S2827" t="str">
        <f t="shared" si="924"/>
        <v>Red</v>
      </c>
      <c r="T2827" t="str">
        <f t="shared" si="925"/>
        <v>Green</v>
      </c>
      <c r="U2827" t="str">
        <f t="shared" si="926"/>
        <v>Red</v>
      </c>
      <c r="V2827" t="str">
        <f t="shared" si="927"/>
        <v>Green</v>
      </c>
      <c r="W2827" t="str">
        <f t="shared" si="928"/>
        <v>Red</v>
      </c>
      <c r="X2827" t="str">
        <f t="shared" si="929"/>
        <v>Red</v>
      </c>
      <c r="Y2827" t="str">
        <f t="shared" si="930"/>
        <v>Red</v>
      </c>
      <c r="Z2827" t="str">
        <f t="shared" si="931"/>
        <v>Red</v>
      </c>
      <c r="AA2827" t="str">
        <f t="shared" si="932"/>
        <v>Green</v>
      </c>
      <c r="AB2827" t="str">
        <f t="shared" si="933"/>
        <v>Green</v>
      </c>
      <c r="AC2827" t="str">
        <f t="shared" si="934"/>
        <v>Red</v>
      </c>
      <c r="AD2827" t="str">
        <f t="shared" si="935"/>
        <v>Green</v>
      </c>
    </row>
    <row r="2828" spans="1:30" hidden="1" x14ac:dyDescent="0.3">
      <c r="A2828" t="str">
        <f t="shared" si="919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3716</v>
      </c>
      <c r="H2828">
        <v>0</v>
      </c>
      <c r="I2828">
        <v>0</v>
      </c>
      <c r="J2828">
        <v>5</v>
      </c>
      <c r="K2828">
        <v>0</v>
      </c>
      <c r="L2828" s="22" t="str">
        <f t="shared" si="936"/>
        <v>31/07/2026</v>
      </c>
      <c r="M2828" s="23">
        <f t="shared" si="937"/>
        <v>0.47916666666666663</v>
      </c>
      <c r="N2828" t="str">
        <f t="shared" si="938"/>
        <v>5 - 0</v>
      </c>
      <c r="O2828" t="str">
        <f t="shared" si="920"/>
        <v>Green</v>
      </c>
      <c r="P2828" t="str">
        <f t="shared" si="921"/>
        <v>Red</v>
      </c>
      <c r="Q2828" t="str">
        <f t="shared" si="922"/>
        <v>Red</v>
      </c>
      <c r="R2828" t="str">
        <f t="shared" si="923"/>
        <v>Green</v>
      </c>
      <c r="S2828" t="str">
        <f t="shared" si="924"/>
        <v>Red</v>
      </c>
      <c r="T2828" t="str">
        <f t="shared" si="925"/>
        <v>Green</v>
      </c>
      <c r="U2828" t="str">
        <f t="shared" si="926"/>
        <v>Red</v>
      </c>
      <c r="V2828" t="str">
        <f t="shared" si="927"/>
        <v>Green</v>
      </c>
      <c r="W2828" t="str">
        <f t="shared" si="928"/>
        <v>Red</v>
      </c>
      <c r="X2828" t="str">
        <f t="shared" si="929"/>
        <v>Red</v>
      </c>
      <c r="Y2828" t="str">
        <f t="shared" si="930"/>
        <v>Green</v>
      </c>
      <c r="Z2828" t="str">
        <f t="shared" si="931"/>
        <v>Green</v>
      </c>
      <c r="AA2828" t="str">
        <f t="shared" si="932"/>
        <v>Red</v>
      </c>
      <c r="AB2828" t="str">
        <f t="shared" si="933"/>
        <v>Red</v>
      </c>
      <c r="AC2828" t="str">
        <f t="shared" si="934"/>
        <v>Red</v>
      </c>
      <c r="AD2828" t="str">
        <f t="shared" si="935"/>
        <v>Green</v>
      </c>
    </row>
    <row r="2829" spans="1:30" hidden="1" x14ac:dyDescent="0.3">
      <c r="A2829" t="str">
        <f t="shared" si="919"/>
        <v>31/07/2026Atletico San Luis U21Club Tijuana U21</v>
      </c>
      <c r="D2829" s="2">
        <v>46234</v>
      </c>
      <c r="E2829" s="3">
        <v>0.625</v>
      </c>
      <c r="F2829" t="s">
        <v>3416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tr">
        <f t="shared" si="936"/>
        <v>31/07/2026</v>
      </c>
      <c r="M2829" s="23">
        <f t="shared" si="937"/>
        <v>0.5</v>
      </c>
      <c r="N2829" t="str">
        <f t="shared" si="938"/>
        <v>0 - 0</v>
      </c>
      <c r="O2829" t="str">
        <f t="shared" si="920"/>
        <v>Red</v>
      </c>
      <c r="P2829" t="str">
        <f t="shared" si="921"/>
        <v>Green</v>
      </c>
      <c r="Q2829" t="str">
        <f t="shared" si="922"/>
        <v>Red</v>
      </c>
      <c r="R2829" t="str">
        <f t="shared" si="923"/>
        <v>Green</v>
      </c>
      <c r="S2829" t="str">
        <f t="shared" si="924"/>
        <v>Green</v>
      </c>
      <c r="T2829" t="str">
        <f t="shared" si="925"/>
        <v>Red</v>
      </c>
      <c r="U2829" t="str">
        <f t="shared" si="926"/>
        <v>Red</v>
      </c>
      <c r="V2829" t="str">
        <f t="shared" si="927"/>
        <v>Green</v>
      </c>
      <c r="W2829" t="str">
        <f t="shared" si="928"/>
        <v>Red</v>
      </c>
      <c r="X2829" t="str">
        <f t="shared" si="929"/>
        <v>Red</v>
      </c>
      <c r="Y2829" t="str">
        <f t="shared" si="930"/>
        <v>Red</v>
      </c>
      <c r="Z2829" t="str">
        <f t="shared" si="931"/>
        <v>Red</v>
      </c>
      <c r="AA2829" t="str">
        <f t="shared" si="932"/>
        <v>Green</v>
      </c>
      <c r="AB2829" t="str">
        <f t="shared" si="933"/>
        <v>Green</v>
      </c>
      <c r="AC2829" t="str">
        <f t="shared" si="934"/>
        <v>Red</v>
      </c>
      <c r="AD2829" t="str">
        <f t="shared" si="935"/>
        <v>Green</v>
      </c>
    </row>
    <row r="2830" spans="1:30" hidden="1" x14ac:dyDescent="0.3">
      <c r="A2830" t="str">
        <f t="shared" si="919"/>
        <v>31/07/2026Dnepr MogilevNaftan Novopolotsk</v>
      </c>
      <c r="D2830" s="2">
        <v>46234</v>
      </c>
      <c r="E2830" s="3">
        <v>0.625</v>
      </c>
      <c r="F2830" t="s">
        <v>3035</v>
      </c>
      <c r="G2830" t="s">
        <v>4235</v>
      </c>
      <c r="H2830">
        <v>1</v>
      </c>
      <c r="I2830">
        <v>1</v>
      </c>
      <c r="J2830">
        <v>3</v>
      </c>
      <c r="K2830">
        <v>3</v>
      </c>
      <c r="L2830" s="22" t="str">
        <f t="shared" si="936"/>
        <v>31/07/2026</v>
      </c>
      <c r="M2830" s="23">
        <f t="shared" si="937"/>
        <v>0.5</v>
      </c>
      <c r="N2830" t="str">
        <f t="shared" si="938"/>
        <v>3 - 3</v>
      </c>
      <c r="O2830" t="str">
        <f t="shared" si="920"/>
        <v>Red</v>
      </c>
      <c r="P2830" t="str">
        <f t="shared" si="921"/>
        <v>Green</v>
      </c>
      <c r="Q2830" t="str">
        <f t="shared" si="922"/>
        <v>Red</v>
      </c>
      <c r="R2830" t="str">
        <f t="shared" si="923"/>
        <v>Green</v>
      </c>
      <c r="S2830" t="str">
        <f t="shared" si="924"/>
        <v>Green</v>
      </c>
      <c r="T2830" t="str">
        <f t="shared" si="925"/>
        <v>Red</v>
      </c>
      <c r="U2830" t="str">
        <f t="shared" si="926"/>
        <v>Red</v>
      </c>
      <c r="V2830" t="str">
        <f t="shared" si="927"/>
        <v>Green</v>
      </c>
      <c r="W2830" t="str">
        <f t="shared" si="928"/>
        <v>Red</v>
      </c>
      <c r="X2830" t="str">
        <f t="shared" si="929"/>
        <v>Green</v>
      </c>
      <c r="Y2830" t="str">
        <f t="shared" si="930"/>
        <v>Green</v>
      </c>
      <c r="Z2830" t="str">
        <f t="shared" si="931"/>
        <v>Green</v>
      </c>
      <c r="AA2830" t="str">
        <f t="shared" si="932"/>
        <v>Red</v>
      </c>
      <c r="AB2830" t="str">
        <f t="shared" si="933"/>
        <v>Red</v>
      </c>
      <c r="AC2830" t="str">
        <f t="shared" si="934"/>
        <v>Green</v>
      </c>
      <c r="AD2830" t="str">
        <f t="shared" si="935"/>
        <v>Red</v>
      </c>
    </row>
    <row r="2831" spans="1:30" hidden="1" x14ac:dyDescent="0.3">
      <c r="A2831" t="str">
        <f t="shared" si="919"/>
        <v>31/07/2026FC GobelinsSt-Maur Lusitan</v>
      </c>
      <c r="D2831" s="2">
        <v>46234</v>
      </c>
      <c r="E2831" s="3">
        <v>0.625</v>
      </c>
      <c r="F2831" t="s">
        <v>5386</v>
      </c>
      <c r="G2831" t="s">
        <v>5387</v>
      </c>
      <c r="H2831">
        <v>0</v>
      </c>
      <c r="I2831">
        <v>0</v>
      </c>
      <c r="J2831">
        <v>1</v>
      </c>
      <c r="K2831">
        <v>0</v>
      </c>
      <c r="L2831" s="22" t="str">
        <f t="shared" si="936"/>
        <v>31/07/2026</v>
      </c>
      <c r="M2831" s="23">
        <f t="shared" si="937"/>
        <v>0.5</v>
      </c>
      <c r="N2831" t="str">
        <f t="shared" si="938"/>
        <v>1 - 0</v>
      </c>
      <c r="O2831" t="str">
        <f t="shared" si="920"/>
        <v>Green</v>
      </c>
      <c r="P2831" t="str">
        <f t="shared" si="921"/>
        <v>Red</v>
      </c>
      <c r="Q2831" t="str">
        <f t="shared" si="922"/>
        <v>Red</v>
      </c>
      <c r="R2831" t="str">
        <f t="shared" si="923"/>
        <v>Green</v>
      </c>
      <c r="S2831" t="str">
        <f t="shared" si="924"/>
        <v>Red</v>
      </c>
      <c r="T2831" t="str">
        <f t="shared" si="925"/>
        <v>Green</v>
      </c>
      <c r="U2831" t="str">
        <f t="shared" si="926"/>
        <v>Red</v>
      </c>
      <c r="V2831" t="str">
        <f t="shared" si="927"/>
        <v>Green</v>
      </c>
      <c r="W2831" t="str">
        <f t="shared" si="928"/>
        <v>Red</v>
      </c>
      <c r="X2831" t="str">
        <f t="shared" si="929"/>
        <v>Red</v>
      </c>
      <c r="Y2831" t="str">
        <f t="shared" si="930"/>
        <v>Red</v>
      </c>
      <c r="Z2831" t="str">
        <f t="shared" si="931"/>
        <v>Red</v>
      </c>
      <c r="AA2831" t="str">
        <f t="shared" si="932"/>
        <v>Green</v>
      </c>
      <c r="AB2831" t="str">
        <f t="shared" si="933"/>
        <v>Green</v>
      </c>
      <c r="AC2831" t="str">
        <f t="shared" si="934"/>
        <v>Red</v>
      </c>
      <c r="AD2831" t="str">
        <f t="shared" si="935"/>
        <v>Green</v>
      </c>
    </row>
    <row r="2832" spans="1:30" hidden="1" x14ac:dyDescent="0.3">
      <c r="A2832" t="str">
        <f t="shared" si="919"/>
        <v>31/07/2026FC OrshaSoligorsk</v>
      </c>
      <c r="D2832" s="2">
        <v>46234</v>
      </c>
      <c r="E2832" s="3">
        <v>0.625</v>
      </c>
      <c r="F2832" t="s">
        <v>3023</v>
      </c>
      <c r="G2832" t="s">
        <v>3026</v>
      </c>
      <c r="H2832">
        <v>2</v>
      </c>
      <c r="I2832">
        <v>0</v>
      </c>
      <c r="J2832">
        <v>3</v>
      </c>
      <c r="K2832">
        <v>1</v>
      </c>
      <c r="L2832" s="22" t="str">
        <f t="shared" si="936"/>
        <v>31/07/2026</v>
      </c>
      <c r="M2832" s="23">
        <f t="shared" si="937"/>
        <v>0.5</v>
      </c>
      <c r="N2832" t="str">
        <f t="shared" si="938"/>
        <v>3 - 1</v>
      </c>
      <c r="O2832" t="str">
        <f t="shared" si="920"/>
        <v>Green</v>
      </c>
      <c r="P2832" t="str">
        <f t="shared" si="921"/>
        <v>Red</v>
      </c>
      <c r="Q2832" t="str">
        <f t="shared" si="922"/>
        <v>Red</v>
      </c>
      <c r="R2832" t="str">
        <f t="shared" si="923"/>
        <v>Green</v>
      </c>
      <c r="S2832" t="str">
        <f t="shared" si="924"/>
        <v>Red</v>
      </c>
      <c r="T2832" t="str">
        <f t="shared" si="925"/>
        <v>Green</v>
      </c>
      <c r="U2832" t="str">
        <f t="shared" si="926"/>
        <v>Green</v>
      </c>
      <c r="V2832" t="str">
        <f t="shared" si="927"/>
        <v>Red</v>
      </c>
      <c r="W2832" t="str">
        <f t="shared" si="928"/>
        <v>Red</v>
      </c>
      <c r="X2832" t="str">
        <f t="shared" si="929"/>
        <v>Green</v>
      </c>
      <c r="Y2832" t="str">
        <f t="shared" si="930"/>
        <v>Green</v>
      </c>
      <c r="Z2832" t="str">
        <f t="shared" si="931"/>
        <v>Green</v>
      </c>
      <c r="AA2832" t="str">
        <f t="shared" si="932"/>
        <v>Red</v>
      </c>
      <c r="AB2832" t="str">
        <f t="shared" si="933"/>
        <v>Red</v>
      </c>
      <c r="AC2832" t="str">
        <f t="shared" si="934"/>
        <v>Green</v>
      </c>
      <c r="AD2832" t="str">
        <f t="shared" si="935"/>
        <v>Red</v>
      </c>
    </row>
    <row r="2833" spans="1:30" hidden="1" x14ac:dyDescent="0.3">
      <c r="A2833" t="str">
        <f t="shared" si="919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tr">
        <f t="shared" si="936"/>
        <v>31/07/2026</v>
      </c>
      <c r="M2833" s="23">
        <f t="shared" si="937"/>
        <v>0.5</v>
      </c>
      <c r="N2833" t="str">
        <f t="shared" si="938"/>
        <v>0 - 2</v>
      </c>
      <c r="O2833" t="str">
        <f t="shared" si="920"/>
        <v>Red</v>
      </c>
      <c r="P2833" t="str">
        <f t="shared" si="921"/>
        <v>Red</v>
      </c>
      <c r="Q2833" t="str">
        <f t="shared" si="922"/>
        <v>Green</v>
      </c>
      <c r="R2833" t="str">
        <f t="shared" si="923"/>
        <v>Red</v>
      </c>
      <c r="S2833" t="str">
        <f t="shared" si="924"/>
        <v>Green</v>
      </c>
      <c r="T2833" t="str">
        <f t="shared" si="925"/>
        <v>Green</v>
      </c>
      <c r="U2833" t="str">
        <f t="shared" si="926"/>
        <v>Red</v>
      </c>
      <c r="V2833" t="str">
        <f t="shared" si="927"/>
        <v>Green</v>
      </c>
      <c r="W2833" t="str">
        <f t="shared" si="928"/>
        <v>Red</v>
      </c>
      <c r="X2833" t="str">
        <f t="shared" si="929"/>
        <v>Red</v>
      </c>
      <c r="Y2833" t="str">
        <f t="shared" si="930"/>
        <v>Green</v>
      </c>
      <c r="Z2833" t="str">
        <f t="shared" si="931"/>
        <v>Red</v>
      </c>
      <c r="AA2833" t="str">
        <f t="shared" si="932"/>
        <v>Green</v>
      </c>
      <c r="AB2833" t="str">
        <f t="shared" si="933"/>
        <v>Green</v>
      </c>
      <c r="AC2833" t="str">
        <f t="shared" si="934"/>
        <v>Red</v>
      </c>
      <c r="AD2833" t="str">
        <f t="shared" si="935"/>
        <v>Green</v>
      </c>
    </row>
    <row r="2834" spans="1:30" hidden="1" x14ac:dyDescent="0.3">
      <c r="A2834" t="str">
        <f t="shared" si="919"/>
        <v>31/07/2026FK PohroniePovazska Bystrica</v>
      </c>
      <c r="D2834" s="2">
        <v>46234</v>
      </c>
      <c r="E2834" s="3">
        <v>0.625</v>
      </c>
      <c r="F2834" t="s">
        <v>3620</v>
      </c>
      <c r="G2834" t="s">
        <v>3621</v>
      </c>
      <c r="H2834">
        <v>1</v>
      </c>
      <c r="I2834">
        <v>0</v>
      </c>
      <c r="J2834">
        <v>2</v>
      </c>
      <c r="K2834">
        <v>1</v>
      </c>
      <c r="L2834" s="22" t="str">
        <f t="shared" si="936"/>
        <v>31/07/2026</v>
      </c>
      <c r="M2834" s="23">
        <f t="shared" si="937"/>
        <v>0.5</v>
      </c>
      <c r="N2834" t="str">
        <f t="shared" si="938"/>
        <v>2 - 1</v>
      </c>
      <c r="O2834" t="str">
        <f t="shared" si="920"/>
        <v>Green</v>
      </c>
      <c r="P2834" t="str">
        <f t="shared" si="921"/>
        <v>Red</v>
      </c>
      <c r="Q2834" t="str">
        <f t="shared" si="922"/>
        <v>Red</v>
      </c>
      <c r="R2834" t="str">
        <f t="shared" si="923"/>
        <v>Green</v>
      </c>
      <c r="S2834" t="str">
        <f t="shared" si="924"/>
        <v>Red</v>
      </c>
      <c r="T2834" t="str">
        <f t="shared" si="925"/>
        <v>Green</v>
      </c>
      <c r="U2834" t="str">
        <f t="shared" si="926"/>
        <v>Green</v>
      </c>
      <c r="V2834" t="str">
        <f t="shared" si="927"/>
        <v>Red</v>
      </c>
      <c r="W2834" t="str">
        <f t="shared" si="928"/>
        <v>Red</v>
      </c>
      <c r="X2834" t="str">
        <f t="shared" si="929"/>
        <v>Green</v>
      </c>
      <c r="Y2834" t="str">
        <f t="shared" si="930"/>
        <v>Green</v>
      </c>
      <c r="Z2834" t="str">
        <f t="shared" si="931"/>
        <v>Green</v>
      </c>
      <c r="AA2834" t="str">
        <f t="shared" si="932"/>
        <v>Red</v>
      </c>
      <c r="AB2834" t="str">
        <f t="shared" si="933"/>
        <v>Green</v>
      </c>
      <c r="AC2834" t="str">
        <f t="shared" si="934"/>
        <v>Green</v>
      </c>
      <c r="AD2834" t="str">
        <f t="shared" si="935"/>
        <v>Red</v>
      </c>
    </row>
    <row r="2835" spans="1:30" hidden="1" x14ac:dyDescent="0.3">
      <c r="A2835" t="str">
        <f t="shared" si="919"/>
        <v>31/07/2026FK Sirvena BirzaiBanga Gargzdai II</v>
      </c>
      <c r="D2835" s="2">
        <v>46234</v>
      </c>
      <c r="E2835" s="3">
        <v>0.625</v>
      </c>
      <c r="F2835" t="s">
        <v>5388</v>
      </c>
      <c r="G2835" t="s">
        <v>5389</v>
      </c>
      <c r="H2835">
        <v>0</v>
      </c>
      <c r="I2835">
        <v>0</v>
      </c>
      <c r="J2835">
        <v>0</v>
      </c>
      <c r="K2835">
        <v>0</v>
      </c>
      <c r="L2835" s="22" t="str">
        <f t="shared" si="936"/>
        <v>31/07/2026</v>
      </c>
      <c r="M2835" s="23">
        <f t="shared" si="937"/>
        <v>0.5</v>
      </c>
      <c r="N2835" t="str">
        <f t="shared" si="938"/>
        <v>0 - 0</v>
      </c>
      <c r="O2835" t="str">
        <f t="shared" si="920"/>
        <v>Red</v>
      </c>
      <c r="P2835" t="str">
        <f t="shared" si="921"/>
        <v>Green</v>
      </c>
      <c r="Q2835" t="str">
        <f t="shared" si="922"/>
        <v>Red</v>
      </c>
      <c r="R2835" t="str">
        <f t="shared" si="923"/>
        <v>Green</v>
      </c>
      <c r="S2835" t="str">
        <f t="shared" si="924"/>
        <v>Green</v>
      </c>
      <c r="T2835" t="str">
        <f t="shared" si="925"/>
        <v>Red</v>
      </c>
      <c r="U2835" t="str">
        <f t="shared" si="926"/>
        <v>Red</v>
      </c>
      <c r="V2835" t="str">
        <f t="shared" si="927"/>
        <v>Green</v>
      </c>
      <c r="W2835" t="str">
        <f t="shared" si="928"/>
        <v>Red</v>
      </c>
      <c r="X2835" t="str">
        <f t="shared" si="929"/>
        <v>Red</v>
      </c>
      <c r="Y2835" t="str">
        <f t="shared" si="930"/>
        <v>Red</v>
      </c>
      <c r="Z2835" t="str">
        <f t="shared" si="931"/>
        <v>Red</v>
      </c>
      <c r="AA2835" t="str">
        <f t="shared" si="932"/>
        <v>Green</v>
      </c>
      <c r="AB2835" t="str">
        <f t="shared" si="933"/>
        <v>Green</v>
      </c>
      <c r="AC2835" t="str">
        <f t="shared" si="934"/>
        <v>Red</v>
      </c>
      <c r="AD2835" t="str">
        <f t="shared" si="935"/>
        <v>Green</v>
      </c>
    </row>
    <row r="2836" spans="1:30" hidden="1" x14ac:dyDescent="0.3">
      <c r="A2836" t="str">
        <f t="shared" si="919"/>
        <v>31/07/2026KomjaticeSK Besenov</v>
      </c>
      <c r="D2836" s="2">
        <v>46234</v>
      </c>
      <c r="E2836" s="3">
        <v>0.625</v>
      </c>
      <c r="F2836" t="s">
        <v>5390</v>
      </c>
      <c r="G2836" t="s">
        <v>5391</v>
      </c>
      <c r="H2836">
        <v>0</v>
      </c>
      <c r="I2836">
        <v>1</v>
      </c>
      <c r="J2836">
        <v>0</v>
      </c>
      <c r="K2836">
        <v>4</v>
      </c>
      <c r="L2836" s="22" t="str">
        <f t="shared" si="936"/>
        <v>31/07/2026</v>
      </c>
      <c r="M2836" s="23">
        <f t="shared" si="937"/>
        <v>0.5</v>
      </c>
      <c r="N2836" t="str">
        <f t="shared" si="938"/>
        <v>0 - 4</v>
      </c>
      <c r="O2836" t="str">
        <f t="shared" si="920"/>
        <v>Red</v>
      </c>
      <c r="P2836" t="str">
        <f t="shared" si="921"/>
        <v>Red</v>
      </c>
      <c r="Q2836" t="str">
        <f t="shared" si="922"/>
        <v>Green</v>
      </c>
      <c r="R2836" t="str">
        <f t="shared" si="923"/>
        <v>Red</v>
      </c>
      <c r="S2836" t="str">
        <f t="shared" si="924"/>
        <v>Green</v>
      </c>
      <c r="T2836" t="str">
        <f t="shared" si="925"/>
        <v>Green</v>
      </c>
      <c r="U2836" t="str">
        <f t="shared" si="926"/>
        <v>Red</v>
      </c>
      <c r="V2836" t="str">
        <f t="shared" si="927"/>
        <v>Red</v>
      </c>
      <c r="W2836" t="str">
        <f t="shared" si="928"/>
        <v>Green</v>
      </c>
      <c r="X2836" t="str">
        <f t="shared" si="929"/>
        <v>Green</v>
      </c>
      <c r="Y2836" t="str">
        <f t="shared" si="930"/>
        <v>Green</v>
      </c>
      <c r="Z2836" t="str">
        <f t="shared" si="931"/>
        <v>Green</v>
      </c>
      <c r="AA2836" t="str">
        <f t="shared" si="932"/>
        <v>Red</v>
      </c>
      <c r="AB2836" t="str">
        <f t="shared" si="933"/>
        <v>Red</v>
      </c>
      <c r="AC2836" t="str">
        <f t="shared" si="934"/>
        <v>Red</v>
      </c>
      <c r="AD2836" t="str">
        <f t="shared" si="935"/>
        <v>Green</v>
      </c>
    </row>
    <row r="2837" spans="1:30" hidden="1" x14ac:dyDescent="0.3">
      <c r="A2837" t="str">
        <f t="shared" si="919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tr">
        <f t="shared" si="936"/>
        <v>31/07/2026</v>
      </c>
      <c r="M2837" s="23">
        <f t="shared" si="937"/>
        <v>0.5</v>
      </c>
      <c r="N2837" t="str">
        <f t="shared" si="938"/>
        <v>2 - 1</v>
      </c>
      <c r="O2837" t="str">
        <f t="shared" si="920"/>
        <v>Green</v>
      </c>
      <c r="P2837" t="str">
        <f t="shared" si="921"/>
        <v>Red</v>
      </c>
      <c r="Q2837" t="str">
        <f t="shared" si="922"/>
        <v>Red</v>
      </c>
      <c r="R2837" t="str">
        <f t="shared" si="923"/>
        <v>Green</v>
      </c>
      <c r="S2837" t="str">
        <f t="shared" si="924"/>
        <v>Red</v>
      </c>
      <c r="T2837" t="str">
        <f t="shared" si="925"/>
        <v>Green</v>
      </c>
      <c r="U2837" t="str">
        <f t="shared" si="926"/>
        <v>Red</v>
      </c>
      <c r="V2837" t="str">
        <f t="shared" si="927"/>
        <v>Green</v>
      </c>
      <c r="W2837" t="str">
        <f t="shared" si="928"/>
        <v>Red</v>
      </c>
      <c r="X2837" t="str">
        <f t="shared" si="929"/>
        <v>Red</v>
      </c>
      <c r="Y2837" t="str">
        <f t="shared" si="930"/>
        <v>Green</v>
      </c>
      <c r="Z2837" t="str">
        <f t="shared" si="931"/>
        <v>Green</v>
      </c>
      <c r="AA2837" t="str">
        <f t="shared" si="932"/>
        <v>Red</v>
      </c>
      <c r="AB2837" t="str">
        <f t="shared" si="933"/>
        <v>Green</v>
      </c>
      <c r="AC2837" t="str">
        <f t="shared" si="934"/>
        <v>Green</v>
      </c>
      <c r="AD2837" t="str">
        <f t="shared" si="935"/>
        <v>Red</v>
      </c>
    </row>
    <row r="2838" spans="1:30" hidden="1" x14ac:dyDescent="0.3">
      <c r="A2838" t="str">
        <f t="shared" si="919"/>
        <v>31/07/2026MonacoCercle Brugge</v>
      </c>
      <c r="D2838" s="2">
        <v>46234</v>
      </c>
      <c r="E2838" s="3">
        <v>0.625</v>
      </c>
      <c r="F2838" t="s">
        <v>4003</v>
      </c>
      <c r="G2838" t="s">
        <v>3793</v>
      </c>
      <c r="H2838">
        <v>1</v>
      </c>
      <c r="I2838">
        <v>2</v>
      </c>
      <c r="J2838">
        <v>2</v>
      </c>
      <c r="K2838">
        <v>2</v>
      </c>
      <c r="L2838" s="22" t="str">
        <f t="shared" si="936"/>
        <v>31/07/2026</v>
      </c>
      <c r="M2838" s="23">
        <f t="shared" si="937"/>
        <v>0.5</v>
      </c>
      <c r="N2838" t="str">
        <f t="shared" si="938"/>
        <v>2 - 2</v>
      </c>
      <c r="O2838" t="str">
        <f t="shared" si="920"/>
        <v>Red</v>
      </c>
      <c r="P2838" t="str">
        <f t="shared" si="921"/>
        <v>Green</v>
      </c>
      <c r="Q2838" t="str">
        <f t="shared" si="922"/>
        <v>Red</v>
      </c>
      <c r="R2838" t="str">
        <f t="shared" si="923"/>
        <v>Green</v>
      </c>
      <c r="S2838" t="str">
        <f t="shared" si="924"/>
        <v>Green</v>
      </c>
      <c r="T2838" t="str">
        <f t="shared" si="925"/>
        <v>Red</v>
      </c>
      <c r="U2838" t="str">
        <f t="shared" si="926"/>
        <v>Red</v>
      </c>
      <c r="V2838" t="str">
        <f t="shared" si="927"/>
        <v>Red</v>
      </c>
      <c r="W2838" t="str">
        <f t="shared" si="928"/>
        <v>Green</v>
      </c>
      <c r="X2838" t="str">
        <f t="shared" si="929"/>
        <v>Green</v>
      </c>
      <c r="Y2838" t="str">
        <f t="shared" si="930"/>
        <v>Green</v>
      </c>
      <c r="Z2838" t="str">
        <f t="shared" si="931"/>
        <v>Green</v>
      </c>
      <c r="AA2838" t="str">
        <f t="shared" si="932"/>
        <v>Red</v>
      </c>
      <c r="AB2838" t="str">
        <f t="shared" si="933"/>
        <v>Red</v>
      </c>
      <c r="AC2838" t="str">
        <f t="shared" si="934"/>
        <v>Green</v>
      </c>
      <c r="AD2838" t="str">
        <f t="shared" si="935"/>
        <v>Red</v>
      </c>
    </row>
    <row r="2839" spans="1:30" hidden="1" x14ac:dyDescent="0.3">
      <c r="A2839" t="str">
        <f t="shared" si="919"/>
        <v>31/07/2026Nummelan PalloseuraHooGee</v>
      </c>
      <c r="D2839" s="2">
        <v>46234</v>
      </c>
      <c r="E2839" s="3">
        <v>0.625</v>
      </c>
      <c r="F2839" t="s">
        <v>5392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tr">
        <f t="shared" si="936"/>
        <v>31/07/2026</v>
      </c>
      <c r="M2839" s="23">
        <f t="shared" si="937"/>
        <v>0.5</v>
      </c>
      <c r="N2839" t="str">
        <f t="shared" si="938"/>
        <v>4 - 3</v>
      </c>
      <c r="O2839" t="str">
        <f t="shared" si="920"/>
        <v>Green</v>
      </c>
      <c r="P2839" t="str">
        <f t="shared" si="921"/>
        <v>Red</v>
      </c>
      <c r="Q2839" t="str">
        <f t="shared" si="922"/>
        <v>Red</v>
      </c>
      <c r="R2839" t="str">
        <f t="shared" si="923"/>
        <v>Green</v>
      </c>
      <c r="S2839" t="str">
        <f t="shared" si="924"/>
        <v>Red</v>
      </c>
      <c r="T2839" t="str">
        <f t="shared" si="925"/>
        <v>Green</v>
      </c>
      <c r="U2839" t="str">
        <f t="shared" si="926"/>
        <v>Red</v>
      </c>
      <c r="V2839" t="str">
        <f t="shared" si="927"/>
        <v>Green</v>
      </c>
      <c r="W2839" t="str">
        <f t="shared" si="928"/>
        <v>Red</v>
      </c>
      <c r="X2839" t="str">
        <f t="shared" si="929"/>
        <v>Red</v>
      </c>
      <c r="Y2839" t="str">
        <f t="shared" si="930"/>
        <v>Green</v>
      </c>
      <c r="Z2839" t="str">
        <f t="shared" si="931"/>
        <v>Green</v>
      </c>
      <c r="AA2839" t="str">
        <f t="shared" si="932"/>
        <v>Red</v>
      </c>
      <c r="AB2839" t="str">
        <f t="shared" si="933"/>
        <v>Red</v>
      </c>
      <c r="AC2839" t="str">
        <f t="shared" si="934"/>
        <v>Green</v>
      </c>
      <c r="AD2839" t="str">
        <f t="shared" si="935"/>
        <v>Red</v>
      </c>
    </row>
    <row r="2840" spans="1:30" hidden="1" x14ac:dyDescent="0.3">
      <c r="A2840" t="str">
        <f t="shared" si="919"/>
        <v>31/07/2026Olimpia ElblagWisla Plock II</v>
      </c>
      <c r="D2840" s="2">
        <v>46234</v>
      </c>
      <c r="E2840" s="3">
        <v>0.625</v>
      </c>
      <c r="F2840" t="s">
        <v>5393</v>
      </c>
      <c r="G2840" t="s">
        <v>5394</v>
      </c>
      <c r="H2840">
        <v>0</v>
      </c>
      <c r="I2840">
        <v>0</v>
      </c>
      <c r="J2840">
        <v>1</v>
      </c>
      <c r="K2840">
        <v>2</v>
      </c>
      <c r="L2840" s="22" t="str">
        <f t="shared" si="936"/>
        <v>31/07/2026</v>
      </c>
      <c r="M2840" s="23">
        <f t="shared" si="937"/>
        <v>0.5</v>
      </c>
      <c r="N2840" t="str">
        <f t="shared" si="938"/>
        <v>1 - 2</v>
      </c>
      <c r="O2840" t="str">
        <f t="shared" si="920"/>
        <v>Red</v>
      </c>
      <c r="P2840" t="str">
        <f t="shared" si="921"/>
        <v>Red</v>
      </c>
      <c r="Q2840" t="str">
        <f t="shared" si="922"/>
        <v>Green</v>
      </c>
      <c r="R2840" t="str">
        <f t="shared" si="923"/>
        <v>Red</v>
      </c>
      <c r="S2840" t="str">
        <f t="shared" si="924"/>
        <v>Green</v>
      </c>
      <c r="T2840" t="str">
        <f t="shared" si="925"/>
        <v>Green</v>
      </c>
      <c r="U2840" t="str">
        <f t="shared" si="926"/>
        <v>Red</v>
      </c>
      <c r="V2840" t="str">
        <f t="shared" si="927"/>
        <v>Green</v>
      </c>
      <c r="W2840" t="str">
        <f t="shared" si="928"/>
        <v>Red</v>
      </c>
      <c r="X2840" t="str">
        <f t="shared" si="929"/>
        <v>Red</v>
      </c>
      <c r="Y2840" t="str">
        <f t="shared" si="930"/>
        <v>Green</v>
      </c>
      <c r="Z2840" t="str">
        <f t="shared" si="931"/>
        <v>Green</v>
      </c>
      <c r="AA2840" t="str">
        <f t="shared" si="932"/>
        <v>Red</v>
      </c>
      <c r="AB2840" t="str">
        <f t="shared" si="933"/>
        <v>Green</v>
      </c>
      <c r="AC2840" t="str">
        <f t="shared" si="934"/>
        <v>Green</v>
      </c>
      <c r="AD2840" t="str">
        <f t="shared" si="935"/>
        <v>Red</v>
      </c>
    </row>
    <row r="2841" spans="1:30" hidden="1" x14ac:dyDescent="0.3">
      <c r="A2841" t="str">
        <f t="shared" si="919"/>
        <v>31/07/2026Puebla U21Guadalajara U21</v>
      </c>
      <c r="D2841" s="2">
        <v>46234</v>
      </c>
      <c r="E2841" s="3">
        <v>0.625</v>
      </c>
      <c r="F2841" t="s">
        <v>1375</v>
      </c>
      <c r="G2841" t="s">
        <v>3413</v>
      </c>
      <c r="H2841">
        <v>0</v>
      </c>
      <c r="I2841">
        <v>0</v>
      </c>
      <c r="J2841">
        <v>0</v>
      </c>
      <c r="K2841">
        <v>0</v>
      </c>
      <c r="L2841" s="22" t="str">
        <f t="shared" si="936"/>
        <v>31/07/2026</v>
      </c>
      <c r="M2841" s="23">
        <f t="shared" si="937"/>
        <v>0.5</v>
      </c>
      <c r="N2841" t="str">
        <f t="shared" si="938"/>
        <v>0 - 0</v>
      </c>
      <c r="O2841" t="str">
        <f t="shared" si="920"/>
        <v>Red</v>
      </c>
      <c r="P2841" t="str">
        <f t="shared" si="921"/>
        <v>Green</v>
      </c>
      <c r="Q2841" t="str">
        <f t="shared" si="922"/>
        <v>Red</v>
      </c>
      <c r="R2841" t="str">
        <f t="shared" si="923"/>
        <v>Green</v>
      </c>
      <c r="S2841" t="str">
        <f t="shared" si="924"/>
        <v>Green</v>
      </c>
      <c r="T2841" t="str">
        <f t="shared" si="925"/>
        <v>Red</v>
      </c>
      <c r="U2841" t="str">
        <f t="shared" si="926"/>
        <v>Red</v>
      </c>
      <c r="V2841" t="str">
        <f t="shared" si="927"/>
        <v>Green</v>
      </c>
      <c r="W2841" t="str">
        <f t="shared" si="928"/>
        <v>Red</v>
      </c>
      <c r="X2841" t="str">
        <f t="shared" si="929"/>
        <v>Red</v>
      </c>
      <c r="Y2841" t="str">
        <f t="shared" si="930"/>
        <v>Red</v>
      </c>
      <c r="Z2841" t="str">
        <f t="shared" si="931"/>
        <v>Red</v>
      </c>
      <c r="AA2841" t="str">
        <f t="shared" si="932"/>
        <v>Green</v>
      </c>
      <c r="AB2841" t="str">
        <f t="shared" si="933"/>
        <v>Green</v>
      </c>
      <c r="AC2841" t="str">
        <f t="shared" si="934"/>
        <v>Red</v>
      </c>
      <c r="AD2841" t="str">
        <f t="shared" si="935"/>
        <v>Green</v>
      </c>
    </row>
    <row r="2842" spans="1:30" hidden="1" x14ac:dyDescent="0.3">
      <c r="A2842" t="str">
        <f t="shared" si="919"/>
        <v>31/07/2026Univer ComratFC Iskra Rabnita</v>
      </c>
      <c r="D2842" s="2">
        <v>46234</v>
      </c>
      <c r="E2842" s="3">
        <v>0.625</v>
      </c>
      <c r="F2842" t="s">
        <v>5395</v>
      </c>
      <c r="G2842" t="s">
        <v>5396</v>
      </c>
      <c r="H2842">
        <v>0</v>
      </c>
      <c r="I2842">
        <v>0</v>
      </c>
      <c r="J2842">
        <v>0</v>
      </c>
      <c r="K2842">
        <v>2</v>
      </c>
      <c r="L2842" s="22" t="str">
        <f t="shared" si="936"/>
        <v>31/07/2026</v>
      </c>
      <c r="M2842" s="23">
        <f t="shared" si="937"/>
        <v>0.5</v>
      </c>
      <c r="N2842" t="str">
        <f t="shared" si="938"/>
        <v>0 - 2</v>
      </c>
      <c r="O2842" t="str">
        <f t="shared" si="920"/>
        <v>Red</v>
      </c>
      <c r="P2842" t="str">
        <f t="shared" si="921"/>
        <v>Red</v>
      </c>
      <c r="Q2842" t="str">
        <f t="shared" si="922"/>
        <v>Green</v>
      </c>
      <c r="R2842" t="str">
        <f t="shared" si="923"/>
        <v>Red</v>
      </c>
      <c r="S2842" t="str">
        <f t="shared" si="924"/>
        <v>Green</v>
      </c>
      <c r="T2842" t="str">
        <f t="shared" si="925"/>
        <v>Green</v>
      </c>
      <c r="U2842" t="str">
        <f t="shared" si="926"/>
        <v>Red</v>
      </c>
      <c r="V2842" t="str">
        <f t="shared" si="927"/>
        <v>Green</v>
      </c>
      <c r="W2842" t="str">
        <f t="shared" si="928"/>
        <v>Red</v>
      </c>
      <c r="X2842" t="str">
        <f t="shared" si="929"/>
        <v>Red</v>
      </c>
      <c r="Y2842" t="str">
        <f t="shared" si="930"/>
        <v>Green</v>
      </c>
      <c r="Z2842" t="str">
        <f t="shared" si="931"/>
        <v>Red</v>
      </c>
      <c r="AA2842" t="str">
        <f t="shared" si="932"/>
        <v>Green</v>
      </c>
      <c r="AB2842" t="str">
        <f t="shared" si="933"/>
        <v>Green</v>
      </c>
      <c r="AC2842" t="str">
        <f t="shared" si="934"/>
        <v>Red</v>
      </c>
      <c r="AD2842" t="str">
        <f t="shared" si="935"/>
        <v>Green</v>
      </c>
    </row>
    <row r="2843" spans="1:30" hidden="1" x14ac:dyDescent="0.3">
      <c r="A2843" t="str">
        <f t="shared" si="919"/>
        <v>31/07/2026Victoria BardarFC Sporting Trestieni</v>
      </c>
      <c r="D2843" s="2">
        <v>46234</v>
      </c>
      <c r="E2843" s="3">
        <v>0.625</v>
      </c>
      <c r="F2843" t="s">
        <v>5397</v>
      </c>
      <c r="G2843" t="s">
        <v>5398</v>
      </c>
      <c r="H2843">
        <v>0</v>
      </c>
      <c r="I2843">
        <v>0</v>
      </c>
      <c r="J2843">
        <v>0</v>
      </c>
      <c r="K2843">
        <v>1</v>
      </c>
      <c r="L2843" s="22" t="str">
        <f t="shared" si="936"/>
        <v>31/07/2026</v>
      </c>
      <c r="M2843" s="23">
        <f t="shared" si="937"/>
        <v>0.5</v>
      </c>
      <c r="N2843" t="str">
        <f t="shared" si="938"/>
        <v>0 - 1</v>
      </c>
      <c r="O2843" t="str">
        <f t="shared" si="920"/>
        <v>Red</v>
      </c>
      <c r="P2843" t="str">
        <f t="shared" si="921"/>
        <v>Red</v>
      </c>
      <c r="Q2843" t="str">
        <f t="shared" si="922"/>
        <v>Green</v>
      </c>
      <c r="R2843" t="str">
        <f t="shared" si="923"/>
        <v>Red</v>
      </c>
      <c r="S2843" t="str">
        <f t="shared" si="924"/>
        <v>Green</v>
      </c>
      <c r="T2843" t="str">
        <f t="shared" si="925"/>
        <v>Green</v>
      </c>
      <c r="U2843" t="str">
        <f t="shared" si="926"/>
        <v>Red</v>
      </c>
      <c r="V2843" t="str">
        <f t="shared" si="927"/>
        <v>Green</v>
      </c>
      <c r="W2843" t="str">
        <f t="shared" si="928"/>
        <v>Red</v>
      </c>
      <c r="X2843" t="str">
        <f t="shared" si="929"/>
        <v>Red</v>
      </c>
      <c r="Y2843" t="str">
        <f t="shared" si="930"/>
        <v>Red</v>
      </c>
      <c r="Z2843" t="str">
        <f t="shared" si="931"/>
        <v>Red</v>
      </c>
      <c r="AA2843" t="str">
        <f t="shared" si="932"/>
        <v>Green</v>
      </c>
      <c r="AB2843" t="str">
        <f t="shared" si="933"/>
        <v>Green</v>
      </c>
      <c r="AC2843" t="str">
        <f t="shared" si="934"/>
        <v>Red</v>
      </c>
      <c r="AD2843" t="str">
        <f t="shared" si="935"/>
        <v>Green</v>
      </c>
    </row>
    <row r="2844" spans="1:30" hidden="1" x14ac:dyDescent="0.3">
      <c r="A2844" t="str">
        <f t="shared" si="919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tr">
        <f t="shared" si="936"/>
        <v>31/07/2026</v>
      </c>
      <c r="M2844" s="23">
        <f t="shared" si="937"/>
        <v>0.5</v>
      </c>
      <c r="N2844" t="str">
        <f t="shared" si="938"/>
        <v>1 - 0</v>
      </c>
      <c r="O2844" t="str">
        <f t="shared" si="920"/>
        <v>Green</v>
      </c>
      <c r="P2844" t="str">
        <f t="shared" si="921"/>
        <v>Red</v>
      </c>
      <c r="Q2844" t="str">
        <f t="shared" si="922"/>
        <v>Red</v>
      </c>
      <c r="R2844" t="str">
        <f t="shared" si="923"/>
        <v>Green</v>
      </c>
      <c r="S2844" t="str">
        <f t="shared" si="924"/>
        <v>Red</v>
      </c>
      <c r="T2844" t="str">
        <f t="shared" si="925"/>
        <v>Green</v>
      </c>
      <c r="U2844" t="str">
        <f t="shared" si="926"/>
        <v>Red</v>
      </c>
      <c r="V2844" t="str">
        <f t="shared" si="927"/>
        <v>Green</v>
      </c>
      <c r="W2844" t="str">
        <f t="shared" si="928"/>
        <v>Red</v>
      </c>
      <c r="X2844" t="str">
        <f t="shared" si="929"/>
        <v>Red</v>
      </c>
      <c r="Y2844" t="str">
        <f t="shared" si="930"/>
        <v>Red</v>
      </c>
      <c r="Z2844" t="str">
        <f t="shared" si="931"/>
        <v>Red</v>
      </c>
      <c r="AA2844" t="str">
        <f t="shared" si="932"/>
        <v>Green</v>
      </c>
      <c r="AB2844" t="str">
        <f t="shared" si="933"/>
        <v>Green</v>
      </c>
      <c r="AC2844" t="str">
        <f t="shared" si="934"/>
        <v>Red</v>
      </c>
      <c r="AD2844" t="str">
        <f t="shared" si="935"/>
        <v>Green</v>
      </c>
    </row>
    <row r="2845" spans="1:30" hidden="1" x14ac:dyDescent="0.3">
      <c r="A2845" t="str">
        <f t="shared" si="919"/>
        <v>31/07/2026WolfsburgSC Telstar</v>
      </c>
      <c r="D2845" s="2">
        <v>46234</v>
      </c>
      <c r="E2845" s="3">
        <v>0.625</v>
      </c>
      <c r="F2845" t="s">
        <v>2637</v>
      </c>
      <c r="G2845" t="s">
        <v>5399</v>
      </c>
      <c r="H2845">
        <v>3</v>
      </c>
      <c r="I2845">
        <v>0</v>
      </c>
      <c r="J2845">
        <v>3</v>
      </c>
      <c r="K2845">
        <v>1</v>
      </c>
      <c r="L2845" s="22" t="str">
        <f t="shared" si="936"/>
        <v>31/07/2026</v>
      </c>
      <c r="M2845" s="23">
        <f t="shared" si="937"/>
        <v>0.5</v>
      </c>
      <c r="N2845" t="str">
        <f t="shared" si="938"/>
        <v>3 - 1</v>
      </c>
      <c r="O2845" t="str">
        <f t="shared" si="920"/>
        <v>Green</v>
      </c>
      <c r="P2845" t="str">
        <f t="shared" si="921"/>
        <v>Red</v>
      </c>
      <c r="Q2845" t="str">
        <f t="shared" si="922"/>
        <v>Red</v>
      </c>
      <c r="R2845" t="str">
        <f t="shared" si="923"/>
        <v>Green</v>
      </c>
      <c r="S2845" t="str">
        <f t="shared" si="924"/>
        <v>Red</v>
      </c>
      <c r="T2845" t="str">
        <f t="shared" si="925"/>
        <v>Green</v>
      </c>
      <c r="U2845" t="str">
        <f t="shared" si="926"/>
        <v>Green</v>
      </c>
      <c r="V2845" t="str">
        <f t="shared" si="927"/>
        <v>Red</v>
      </c>
      <c r="W2845" t="str">
        <f t="shared" si="928"/>
        <v>Red</v>
      </c>
      <c r="X2845" t="str">
        <f t="shared" si="929"/>
        <v>Green</v>
      </c>
      <c r="Y2845" t="str">
        <f t="shared" si="930"/>
        <v>Green</v>
      </c>
      <c r="Z2845" t="str">
        <f t="shared" si="931"/>
        <v>Green</v>
      </c>
      <c r="AA2845" t="str">
        <f t="shared" si="932"/>
        <v>Red</v>
      </c>
      <c r="AB2845" t="str">
        <f t="shared" si="933"/>
        <v>Red</v>
      </c>
      <c r="AC2845" t="str">
        <f t="shared" si="934"/>
        <v>Green</v>
      </c>
      <c r="AD2845" t="str">
        <f t="shared" si="935"/>
        <v>Red</v>
      </c>
    </row>
    <row r="2846" spans="1:30" hidden="1" x14ac:dyDescent="0.3">
      <c r="A2846" t="str">
        <f t="shared" si="919"/>
        <v>31/07/2026Zimbru Chisinau IICF Sparta Selemet</v>
      </c>
      <c r="D2846" s="2">
        <v>46234</v>
      </c>
      <c r="E2846" s="3">
        <v>0.625</v>
      </c>
      <c r="F2846" t="s">
        <v>5400</v>
      </c>
      <c r="G2846" t="s">
        <v>5401</v>
      </c>
      <c r="H2846">
        <v>0</v>
      </c>
      <c r="I2846">
        <v>0</v>
      </c>
      <c r="J2846">
        <v>4</v>
      </c>
      <c r="K2846">
        <v>0</v>
      </c>
      <c r="L2846" s="22" t="str">
        <f t="shared" si="936"/>
        <v>31/07/2026</v>
      </c>
      <c r="M2846" s="23">
        <f t="shared" si="937"/>
        <v>0.5</v>
      </c>
      <c r="N2846" t="str">
        <f t="shared" si="938"/>
        <v>4 - 0</v>
      </c>
      <c r="O2846" t="str">
        <f t="shared" si="920"/>
        <v>Green</v>
      </c>
      <c r="P2846" t="str">
        <f t="shared" si="921"/>
        <v>Red</v>
      </c>
      <c r="Q2846" t="str">
        <f t="shared" si="922"/>
        <v>Red</v>
      </c>
      <c r="R2846" t="str">
        <f t="shared" si="923"/>
        <v>Green</v>
      </c>
      <c r="S2846" t="str">
        <f t="shared" si="924"/>
        <v>Red</v>
      </c>
      <c r="T2846" t="str">
        <f t="shared" si="925"/>
        <v>Green</v>
      </c>
      <c r="U2846" t="str">
        <f t="shared" si="926"/>
        <v>Red</v>
      </c>
      <c r="V2846" t="str">
        <f t="shared" si="927"/>
        <v>Green</v>
      </c>
      <c r="W2846" t="str">
        <f t="shared" si="928"/>
        <v>Red</v>
      </c>
      <c r="X2846" t="str">
        <f t="shared" si="929"/>
        <v>Red</v>
      </c>
      <c r="Y2846" t="str">
        <f t="shared" si="930"/>
        <v>Green</v>
      </c>
      <c r="Z2846" t="str">
        <f t="shared" si="931"/>
        <v>Green</v>
      </c>
      <c r="AA2846" t="str">
        <f t="shared" si="932"/>
        <v>Red</v>
      </c>
      <c r="AB2846" t="str">
        <f t="shared" si="933"/>
        <v>Red</v>
      </c>
      <c r="AC2846" t="str">
        <f t="shared" si="934"/>
        <v>Red</v>
      </c>
      <c r="AD2846" t="str">
        <f t="shared" si="935"/>
        <v>Green</v>
      </c>
    </row>
    <row r="2847" spans="1:30" hidden="1" x14ac:dyDescent="0.3">
      <c r="A2847" t="str">
        <f t="shared" si="919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5402</v>
      </c>
      <c r="H2847">
        <v>0</v>
      </c>
      <c r="I2847">
        <v>0</v>
      </c>
      <c r="J2847">
        <v>2</v>
      </c>
      <c r="K2847">
        <v>0</v>
      </c>
      <c r="L2847" s="22" t="str">
        <f t="shared" si="936"/>
        <v>31/07/2026</v>
      </c>
      <c r="M2847" s="23">
        <f t="shared" si="937"/>
        <v>0.5</v>
      </c>
      <c r="N2847" t="str">
        <f t="shared" si="938"/>
        <v>2 - 0</v>
      </c>
      <c r="O2847" t="str">
        <f t="shared" si="920"/>
        <v>Green</v>
      </c>
      <c r="P2847" t="str">
        <f t="shared" si="921"/>
        <v>Red</v>
      </c>
      <c r="Q2847" t="str">
        <f t="shared" si="922"/>
        <v>Red</v>
      </c>
      <c r="R2847" t="str">
        <f t="shared" si="923"/>
        <v>Green</v>
      </c>
      <c r="S2847" t="str">
        <f t="shared" si="924"/>
        <v>Red</v>
      </c>
      <c r="T2847" t="str">
        <f t="shared" si="925"/>
        <v>Green</v>
      </c>
      <c r="U2847" t="str">
        <f t="shared" si="926"/>
        <v>Red</v>
      </c>
      <c r="V2847" t="str">
        <f t="shared" si="927"/>
        <v>Green</v>
      </c>
      <c r="W2847" t="str">
        <f t="shared" si="928"/>
        <v>Red</v>
      </c>
      <c r="X2847" t="str">
        <f t="shared" si="929"/>
        <v>Red</v>
      </c>
      <c r="Y2847" t="str">
        <f t="shared" si="930"/>
        <v>Green</v>
      </c>
      <c r="Z2847" t="str">
        <f t="shared" si="931"/>
        <v>Red</v>
      </c>
      <c r="AA2847" t="str">
        <f t="shared" si="932"/>
        <v>Green</v>
      </c>
      <c r="AB2847" t="str">
        <f t="shared" si="933"/>
        <v>Green</v>
      </c>
      <c r="AC2847" t="str">
        <f t="shared" si="934"/>
        <v>Red</v>
      </c>
      <c r="AD2847" t="str">
        <f t="shared" si="935"/>
        <v>Green</v>
      </c>
    </row>
    <row r="2848" spans="1:30" hidden="1" x14ac:dyDescent="0.3">
      <c r="A2848" t="str">
        <f t="shared" si="919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tr">
        <f t="shared" si="936"/>
        <v>31/07/2026</v>
      </c>
      <c r="M2848" s="23">
        <f t="shared" si="937"/>
        <v>0.52083333333333337</v>
      </c>
      <c r="N2848" t="str">
        <f t="shared" si="938"/>
        <v>0 - 1</v>
      </c>
      <c r="O2848" t="str">
        <f t="shared" si="920"/>
        <v>Red</v>
      </c>
      <c r="P2848" t="str">
        <f t="shared" si="921"/>
        <v>Red</v>
      </c>
      <c r="Q2848" t="str">
        <f t="shared" si="922"/>
        <v>Green</v>
      </c>
      <c r="R2848" t="str">
        <f t="shared" si="923"/>
        <v>Red</v>
      </c>
      <c r="S2848" t="str">
        <f t="shared" si="924"/>
        <v>Green</v>
      </c>
      <c r="T2848" t="str">
        <f t="shared" si="925"/>
        <v>Green</v>
      </c>
      <c r="U2848" t="str">
        <f t="shared" si="926"/>
        <v>Red</v>
      </c>
      <c r="V2848" t="str">
        <f t="shared" si="927"/>
        <v>Green</v>
      </c>
      <c r="W2848" t="str">
        <f t="shared" si="928"/>
        <v>Red</v>
      </c>
      <c r="X2848" t="str">
        <f t="shared" si="929"/>
        <v>Red</v>
      </c>
      <c r="Y2848" t="str">
        <f t="shared" si="930"/>
        <v>Red</v>
      </c>
      <c r="Z2848" t="str">
        <f t="shared" si="931"/>
        <v>Red</v>
      </c>
      <c r="AA2848" t="str">
        <f t="shared" si="932"/>
        <v>Green</v>
      </c>
      <c r="AB2848" t="str">
        <f t="shared" si="933"/>
        <v>Green</v>
      </c>
      <c r="AC2848" t="str">
        <f t="shared" si="934"/>
        <v>Red</v>
      </c>
      <c r="AD2848" t="str">
        <f t="shared" si="935"/>
        <v>Green</v>
      </c>
    </row>
    <row r="2849" spans="1:30" hidden="1" x14ac:dyDescent="0.3">
      <c r="A2849" t="str">
        <f t="shared" si="919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3757</v>
      </c>
      <c r="H2849">
        <v>0</v>
      </c>
      <c r="I2849">
        <v>2</v>
      </c>
      <c r="J2849">
        <v>2</v>
      </c>
      <c r="K2849">
        <v>2</v>
      </c>
      <c r="L2849" s="22" t="str">
        <f t="shared" si="936"/>
        <v>31/07/2026</v>
      </c>
      <c r="M2849" s="23">
        <f t="shared" si="937"/>
        <v>0.52083333333333337</v>
      </c>
      <c r="N2849" t="str">
        <f t="shared" si="938"/>
        <v>2 - 2</v>
      </c>
      <c r="O2849" t="str">
        <f t="shared" si="920"/>
        <v>Red</v>
      </c>
      <c r="P2849" t="str">
        <f t="shared" si="921"/>
        <v>Green</v>
      </c>
      <c r="Q2849" t="str">
        <f t="shared" si="922"/>
        <v>Red</v>
      </c>
      <c r="R2849" t="str">
        <f t="shared" si="923"/>
        <v>Green</v>
      </c>
      <c r="S2849" t="str">
        <f t="shared" si="924"/>
        <v>Green</v>
      </c>
      <c r="T2849" t="str">
        <f t="shared" si="925"/>
        <v>Red</v>
      </c>
      <c r="U2849" t="str">
        <f t="shared" si="926"/>
        <v>Red</v>
      </c>
      <c r="V2849" t="str">
        <f t="shared" si="927"/>
        <v>Red</v>
      </c>
      <c r="W2849" t="str">
        <f t="shared" si="928"/>
        <v>Green</v>
      </c>
      <c r="X2849" t="str">
        <f t="shared" si="929"/>
        <v>Green</v>
      </c>
      <c r="Y2849" t="str">
        <f t="shared" si="930"/>
        <v>Green</v>
      </c>
      <c r="Z2849" t="str">
        <f t="shared" si="931"/>
        <v>Green</v>
      </c>
      <c r="AA2849" t="str">
        <f t="shared" si="932"/>
        <v>Red</v>
      </c>
      <c r="AB2849" t="str">
        <f t="shared" si="933"/>
        <v>Red</v>
      </c>
      <c r="AC2849" t="str">
        <f t="shared" si="934"/>
        <v>Green</v>
      </c>
      <c r="AD2849" t="str">
        <f t="shared" si="935"/>
        <v>Red</v>
      </c>
    </row>
    <row r="2850" spans="1:30" hidden="1" x14ac:dyDescent="0.3">
      <c r="A2850" t="str">
        <f t="shared" si="919"/>
        <v>31/07/2026Druzstevnik HlbokeSpartak Myjava</v>
      </c>
      <c r="D2850" s="2">
        <v>46234</v>
      </c>
      <c r="E2850" s="3">
        <v>0.64583333333333337</v>
      </c>
      <c r="F2850" t="s">
        <v>5403</v>
      </c>
      <c r="G2850" t="s">
        <v>5404</v>
      </c>
      <c r="H2850">
        <v>0</v>
      </c>
      <c r="I2850">
        <v>1</v>
      </c>
      <c r="J2850">
        <v>0</v>
      </c>
      <c r="K2850">
        <v>4</v>
      </c>
      <c r="L2850" s="22" t="str">
        <f t="shared" si="936"/>
        <v>31/07/2026</v>
      </c>
      <c r="M2850" s="23">
        <f t="shared" si="937"/>
        <v>0.52083333333333337</v>
      </c>
      <c r="N2850" t="str">
        <f t="shared" si="938"/>
        <v>0 - 4</v>
      </c>
      <c r="O2850" t="str">
        <f t="shared" si="920"/>
        <v>Red</v>
      </c>
      <c r="P2850" t="str">
        <f t="shared" si="921"/>
        <v>Red</v>
      </c>
      <c r="Q2850" t="str">
        <f t="shared" si="922"/>
        <v>Green</v>
      </c>
      <c r="R2850" t="str">
        <f t="shared" si="923"/>
        <v>Red</v>
      </c>
      <c r="S2850" t="str">
        <f t="shared" si="924"/>
        <v>Green</v>
      </c>
      <c r="T2850" t="str">
        <f t="shared" si="925"/>
        <v>Green</v>
      </c>
      <c r="U2850" t="str">
        <f t="shared" si="926"/>
        <v>Red</v>
      </c>
      <c r="V2850" t="str">
        <f t="shared" si="927"/>
        <v>Red</v>
      </c>
      <c r="W2850" t="str">
        <f t="shared" si="928"/>
        <v>Green</v>
      </c>
      <c r="X2850" t="str">
        <f t="shared" si="929"/>
        <v>Green</v>
      </c>
      <c r="Y2850" t="str">
        <f t="shared" si="930"/>
        <v>Green</v>
      </c>
      <c r="Z2850" t="str">
        <f t="shared" si="931"/>
        <v>Green</v>
      </c>
      <c r="AA2850" t="str">
        <f t="shared" si="932"/>
        <v>Red</v>
      </c>
      <c r="AB2850" t="str">
        <f t="shared" si="933"/>
        <v>Red</v>
      </c>
      <c r="AC2850" t="str">
        <f t="shared" si="934"/>
        <v>Red</v>
      </c>
      <c r="AD2850" t="str">
        <f t="shared" si="935"/>
        <v>Green</v>
      </c>
    </row>
    <row r="2851" spans="1:30" hidden="1" x14ac:dyDescent="0.3">
      <c r="A2851" t="str">
        <f t="shared" si="919"/>
        <v>31/07/2026EIFKlubi 04</v>
      </c>
      <c r="D2851" s="2">
        <v>46234</v>
      </c>
      <c r="E2851" s="3">
        <v>0.64583333333333337</v>
      </c>
      <c r="F2851" t="s">
        <v>3208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tr">
        <f t="shared" si="936"/>
        <v>31/07/2026</v>
      </c>
      <c r="M2851" s="23">
        <f t="shared" si="937"/>
        <v>0.52083333333333337</v>
      </c>
      <c r="N2851" t="str">
        <f t="shared" si="938"/>
        <v>2 - 0</v>
      </c>
      <c r="O2851" t="str">
        <f t="shared" si="920"/>
        <v>Green</v>
      </c>
      <c r="P2851" t="str">
        <f t="shared" si="921"/>
        <v>Red</v>
      </c>
      <c r="Q2851" t="str">
        <f t="shared" si="922"/>
        <v>Red</v>
      </c>
      <c r="R2851" t="str">
        <f t="shared" si="923"/>
        <v>Green</v>
      </c>
      <c r="S2851" t="str">
        <f t="shared" si="924"/>
        <v>Red</v>
      </c>
      <c r="T2851" t="str">
        <f t="shared" si="925"/>
        <v>Green</v>
      </c>
      <c r="U2851" t="str">
        <f t="shared" si="926"/>
        <v>Green</v>
      </c>
      <c r="V2851" t="str">
        <f t="shared" si="927"/>
        <v>Red</v>
      </c>
      <c r="W2851" t="str">
        <f t="shared" si="928"/>
        <v>Red</v>
      </c>
      <c r="X2851" t="str">
        <f t="shared" si="929"/>
        <v>Green</v>
      </c>
      <c r="Y2851" t="str">
        <f t="shared" si="930"/>
        <v>Green</v>
      </c>
      <c r="Z2851" t="str">
        <f t="shared" si="931"/>
        <v>Red</v>
      </c>
      <c r="AA2851" t="str">
        <f t="shared" si="932"/>
        <v>Green</v>
      </c>
      <c r="AB2851" t="str">
        <f t="shared" si="933"/>
        <v>Green</v>
      </c>
      <c r="AC2851" t="str">
        <f t="shared" si="934"/>
        <v>Red</v>
      </c>
      <c r="AD2851" t="str">
        <f t="shared" si="935"/>
        <v>Green</v>
      </c>
    </row>
    <row r="2852" spans="1:30" hidden="1" x14ac:dyDescent="0.3">
      <c r="A2852" t="str">
        <f t="shared" si="919"/>
        <v>31/07/2026FC SlutskEnergetik BGU</v>
      </c>
      <c r="D2852" s="2">
        <v>46234</v>
      </c>
      <c r="E2852" s="3">
        <v>0.64583333333333337</v>
      </c>
      <c r="F2852" t="s">
        <v>3027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tr">
        <f t="shared" si="936"/>
        <v>31/07/2026</v>
      </c>
      <c r="M2852" s="23">
        <f t="shared" si="937"/>
        <v>0.52083333333333337</v>
      </c>
      <c r="N2852" t="str">
        <f t="shared" si="938"/>
        <v>3 - 0</v>
      </c>
      <c r="O2852" t="str">
        <f t="shared" si="920"/>
        <v>Green</v>
      </c>
      <c r="P2852" t="str">
        <f t="shared" si="921"/>
        <v>Red</v>
      </c>
      <c r="Q2852" t="str">
        <f t="shared" si="922"/>
        <v>Red</v>
      </c>
      <c r="R2852" t="str">
        <f t="shared" si="923"/>
        <v>Green</v>
      </c>
      <c r="S2852" t="str">
        <f t="shared" si="924"/>
        <v>Red</v>
      </c>
      <c r="T2852" t="str">
        <f t="shared" si="925"/>
        <v>Green</v>
      </c>
      <c r="U2852" t="str">
        <f t="shared" si="926"/>
        <v>Green</v>
      </c>
      <c r="V2852" t="str">
        <f t="shared" si="927"/>
        <v>Red</v>
      </c>
      <c r="W2852" t="str">
        <f t="shared" si="928"/>
        <v>Red</v>
      </c>
      <c r="X2852" t="str">
        <f t="shared" si="929"/>
        <v>Green</v>
      </c>
      <c r="Y2852" t="str">
        <f t="shared" si="930"/>
        <v>Green</v>
      </c>
      <c r="Z2852" t="str">
        <f t="shared" si="931"/>
        <v>Green</v>
      </c>
      <c r="AA2852" t="str">
        <f t="shared" si="932"/>
        <v>Red</v>
      </c>
      <c r="AB2852" t="str">
        <f t="shared" si="933"/>
        <v>Green</v>
      </c>
      <c r="AC2852" t="str">
        <f t="shared" si="934"/>
        <v>Red</v>
      </c>
      <c r="AD2852" t="str">
        <f t="shared" si="935"/>
        <v>Green</v>
      </c>
    </row>
    <row r="2853" spans="1:30" hidden="1" x14ac:dyDescent="0.3">
      <c r="A2853" t="str">
        <f t="shared" si="919"/>
        <v>31/07/2026Grankulla IFKEsbo Bollklubb</v>
      </c>
      <c r="D2853" s="2">
        <v>46234</v>
      </c>
      <c r="E2853" s="3">
        <v>0.64583333333333337</v>
      </c>
      <c r="F2853" t="s">
        <v>3215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tr">
        <f t="shared" si="936"/>
        <v>31/07/2026</v>
      </c>
      <c r="M2853" s="23">
        <f t="shared" si="937"/>
        <v>0.52083333333333337</v>
      </c>
      <c r="N2853" t="str">
        <f t="shared" si="938"/>
        <v>2 - 1</v>
      </c>
      <c r="O2853" t="str">
        <f t="shared" si="920"/>
        <v>Green</v>
      </c>
      <c r="P2853" t="str">
        <f t="shared" si="921"/>
        <v>Red</v>
      </c>
      <c r="Q2853" t="str">
        <f t="shared" si="922"/>
        <v>Red</v>
      </c>
      <c r="R2853" t="str">
        <f t="shared" si="923"/>
        <v>Green</v>
      </c>
      <c r="S2853" t="str">
        <f t="shared" si="924"/>
        <v>Red</v>
      </c>
      <c r="T2853" t="str">
        <f t="shared" si="925"/>
        <v>Green</v>
      </c>
      <c r="U2853" t="str">
        <f t="shared" si="926"/>
        <v>Red</v>
      </c>
      <c r="V2853" t="str">
        <f t="shared" si="927"/>
        <v>Green</v>
      </c>
      <c r="W2853" t="str">
        <f t="shared" si="928"/>
        <v>Red</v>
      </c>
      <c r="X2853" t="str">
        <f t="shared" si="929"/>
        <v>Red</v>
      </c>
      <c r="Y2853" t="str">
        <f t="shared" si="930"/>
        <v>Green</v>
      </c>
      <c r="Z2853" t="str">
        <f t="shared" si="931"/>
        <v>Green</v>
      </c>
      <c r="AA2853" t="str">
        <f t="shared" si="932"/>
        <v>Red</v>
      </c>
      <c r="AB2853" t="str">
        <f t="shared" si="933"/>
        <v>Green</v>
      </c>
      <c r="AC2853" t="str">
        <f t="shared" si="934"/>
        <v>Green</v>
      </c>
      <c r="AD2853" t="str">
        <f t="shared" si="935"/>
        <v>Red</v>
      </c>
    </row>
    <row r="2854" spans="1:30" hidden="1" x14ac:dyDescent="0.3">
      <c r="A2854" t="str">
        <f t="shared" si="919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tr">
        <f t="shared" si="936"/>
        <v>31/07/2026</v>
      </c>
      <c r="M2854" s="23">
        <f t="shared" si="937"/>
        <v>0.52083333333333337</v>
      </c>
      <c r="N2854" t="str">
        <f t="shared" si="938"/>
        <v>1 - 1</v>
      </c>
      <c r="O2854" t="str">
        <f t="shared" si="920"/>
        <v>Red</v>
      </c>
      <c r="P2854" t="str">
        <f t="shared" si="921"/>
        <v>Green</v>
      </c>
      <c r="Q2854" t="str">
        <f t="shared" si="922"/>
        <v>Red</v>
      </c>
      <c r="R2854" t="str">
        <f t="shared" si="923"/>
        <v>Green</v>
      </c>
      <c r="S2854" t="str">
        <f t="shared" si="924"/>
        <v>Green</v>
      </c>
      <c r="T2854" t="str">
        <f t="shared" si="925"/>
        <v>Red</v>
      </c>
      <c r="U2854" t="str">
        <f t="shared" si="926"/>
        <v>Red</v>
      </c>
      <c r="V2854" t="str">
        <f t="shared" si="927"/>
        <v>Green</v>
      </c>
      <c r="W2854" t="str">
        <f t="shared" si="928"/>
        <v>Red</v>
      </c>
      <c r="X2854" t="str">
        <f t="shared" si="929"/>
        <v>Green</v>
      </c>
      <c r="Y2854" t="str">
        <f t="shared" si="930"/>
        <v>Green</v>
      </c>
      <c r="Z2854" t="str">
        <f t="shared" si="931"/>
        <v>Red</v>
      </c>
      <c r="AA2854" t="str">
        <f t="shared" si="932"/>
        <v>Green</v>
      </c>
      <c r="AB2854" t="str">
        <f t="shared" si="933"/>
        <v>Green</v>
      </c>
      <c r="AC2854" t="str">
        <f t="shared" si="934"/>
        <v>Green</v>
      </c>
      <c r="AD2854" t="str">
        <f t="shared" si="935"/>
        <v>Red</v>
      </c>
    </row>
    <row r="2855" spans="1:30" hidden="1" x14ac:dyDescent="0.3">
      <c r="A2855" t="str">
        <f t="shared" si="919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3207</v>
      </c>
      <c r="H2855">
        <v>1</v>
      </c>
      <c r="I2855">
        <v>1</v>
      </c>
      <c r="J2855">
        <v>2</v>
      </c>
      <c r="K2855">
        <v>1</v>
      </c>
      <c r="L2855" s="22" t="str">
        <f t="shared" si="936"/>
        <v>31/07/2026</v>
      </c>
      <c r="M2855" s="23">
        <f t="shared" si="937"/>
        <v>0.52083333333333337</v>
      </c>
      <c r="N2855" t="str">
        <f t="shared" si="938"/>
        <v>2 - 1</v>
      </c>
      <c r="O2855" t="str">
        <f t="shared" si="920"/>
        <v>Green</v>
      </c>
      <c r="P2855" t="str">
        <f t="shared" si="921"/>
        <v>Red</v>
      </c>
      <c r="Q2855" t="str">
        <f t="shared" si="922"/>
        <v>Red</v>
      </c>
      <c r="R2855" t="str">
        <f t="shared" si="923"/>
        <v>Green</v>
      </c>
      <c r="S2855" t="str">
        <f t="shared" si="924"/>
        <v>Red</v>
      </c>
      <c r="T2855" t="str">
        <f t="shared" si="925"/>
        <v>Green</v>
      </c>
      <c r="U2855" t="str">
        <f t="shared" si="926"/>
        <v>Red</v>
      </c>
      <c r="V2855" t="str">
        <f t="shared" si="927"/>
        <v>Green</v>
      </c>
      <c r="W2855" t="str">
        <f t="shared" si="928"/>
        <v>Red</v>
      </c>
      <c r="X2855" t="str">
        <f t="shared" si="929"/>
        <v>Green</v>
      </c>
      <c r="Y2855" t="str">
        <f t="shared" si="930"/>
        <v>Green</v>
      </c>
      <c r="Z2855" t="str">
        <f t="shared" si="931"/>
        <v>Green</v>
      </c>
      <c r="AA2855" t="str">
        <f t="shared" si="932"/>
        <v>Red</v>
      </c>
      <c r="AB2855" t="str">
        <f t="shared" si="933"/>
        <v>Green</v>
      </c>
      <c r="AC2855" t="str">
        <f t="shared" si="934"/>
        <v>Green</v>
      </c>
      <c r="AD2855" t="str">
        <f t="shared" si="935"/>
        <v>Red</v>
      </c>
    </row>
    <row r="2856" spans="1:30" hidden="1" x14ac:dyDescent="0.3">
      <c r="A2856" t="str">
        <f t="shared" si="919"/>
        <v>31/07/2026Lohjan PalloEPS FC II</v>
      </c>
      <c r="D2856" s="2">
        <v>46234</v>
      </c>
      <c r="E2856" s="3">
        <v>0.64583333333333337</v>
      </c>
      <c r="F2856" t="s">
        <v>4746</v>
      </c>
      <c r="G2856" t="s">
        <v>4337</v>
      </c>
      <c r="H2856">
        <v>0</v>
      </c>
      <c r="I2856">
        <v>0</v>
      </c>
      <c r="J2856">
        <v>4</v>
      </c>
      <c r="K2856">
        <v>1</v>
      </c>
      <c r="L2856" s="22" t="str">
        <f t="shared" si="936"/>
        <v>31/07/2026</v>
      </c>
      <c r="M2856" s="23">
        <f t="shared" si="937"/>
        <v>0.52083333333333337</v>
      </c>
      <c r="N2856" t="str">
        <f t="shared" si="938"/>
        <v>4 - 1</v>
      </c>
      <c r="O2856" t="str">
        <f t="shared" si="920"/>
        <v>Green</v>
      </c>
      <c r="P2856" t="str">
        <f t="shared" si="921"/>
        <v>Red</v>
      </c>
      <c r="Q2856" t="str">
        <f t="shared" si="922"/>
        <v>Red</v>
      </c>
      <c r="R2856" t="str">
        <f t="shared" si="923"/>
        <v>Green</v>
      </c>
      <c r="S2856" t="str">
        <f t="shared" si="924"/>
        <v>Red</v>
      </c>
      <c r="T2856" t="str">
        <f t="shared" si="925"/>
        <v>Green</v>
      </c>
      <c r="U2856" t="str">
        <f t="shared" si="926"/>
        <v>Red</v>
      </c>
      <c r="V2856" t="str">
        <f t="shared" si="927"/>
        <v>Green</v>
      </c>
      <c r="W2856" t="str">
        <f t="shared" si="928"/>
        <v>Red</v>
      </c>
      <c r="X2856" t="str">
        <f t="shared" si="929"/>
        <v>Red</v>
      </c>
      <c r="Y2856" t="str">
        <f t="shared" si="930"/>
        <v>Green</v>
      </c>
      <c r="Z2856" t="str">
        <f t="shared" si="931"/>
        <v>Green</v>
      </c>
      <c r="AA2856" t="str">
        <f t="shared" si="932"/>
        <v>Red</v>
      </c>
      <c r="AB2856" t="str">
        <f t="shared" si="933"/>
        <v>Red</v>
      </c>
      <c r="AC2856" t="str">
        <f t="shared" si="934"/>
        <v>Green</v>
      </c>
      <c r="AD2856" t="str">
        <f t="shared" si="935"/>
        <v>Red</v>
      </c>
    </row>
    <row r="2857" spans="1:30" hidden="1" x14ac:dyDescent="0.3">
      <c r="A2857" t="str">
        <f t="shared" si="919"/>
        <v>31/07/2026NFA KaunasLietava Jonava</v>
      </c>
      <c r="D2857" s="2">
        <v>46234</v>
      </c>
      <c r="E2857" s="3">
        <v>0.64583333333333337</v>
      </c>
      <c r="F2857" t="s">
        <v>4343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tr">
        <f t="shared" si="936"/>
        <v>31/07/2026</v>
      </c>
      <c r="M2857" s="23">
        <f t="shared" si="937"/>
        <v>0.52083333333333337</v>
      </c>
      <c r="N2857" t="str">
        <f t="shared" si="938"/>
        <v>0 - 2</v>
      </c>
      <c r="O2857" t="str">
        <f t="shared" si="920"/>
        <v>Red</v>
      </c>
      <c r="P2857" t="str">
        <f t="shared" si="921"/>
        <v>Red</v>
      </c>
      <c r="Q2857" t="str">
        <f t="shared" si="922"/>
        <v>Green</v>
      </c>
      <c r="R2857" t="str">
        <f t="shared" si="923"/>
        <v>Red</v>
      </c>
      <c r="S2857" t="str">
        <f t="shared" si="924"/>
        <v>Green</v>
      </c>
      <c r="T2857" t="str">
        <f t="shared" si="925"/>
        <v>Green</v>
      </c>
      <c r="U2857" t="str">
        <f t="shared" si="926"/>
        <v>Red</v>
      </c>
      <c r="V2857" t="str">
        <f t="shared" si="927"/>
        <v>Green</v>
      </c>
      <c r="W2857" t="str">
        <f t="shared" si="928"/>
        <v>Red</v>
      </c>
      <c r="X2857" t="str">
        <f t="shared" si="929"/>
        <v>Red</v>
      </c>
      <c r="Y2857" t="str">
        <f t="shared" si="930"/>
        <v>Green</v>
      </c>
      <c r="Z2857" t="str">
        <f t="shared" si="931"/>
        <v>Red</v>
      </c>
      <c r="AA2857" t="str">
        <f t="shared" si="932"/>
        <v>Green</v>
      </c>
      <c r="AB2857" t="str">
        <f t="shared" si="933"/>
        <v>Green</v>
      </c>
      <c r="AC2857" t="str">
        <f t="shared" si="934"/>
        <v>Red</v>
      </c>
      <c r="AD2857" t="str">
        <f t="shared" si="935"/>
        <v>Green</v>
      </c>
    </row>
    <row r="2858" spans="1:30" hidden="1" x14ac:dyDescent="0.3">
      <c r="A2858" t="str">
        <f t="shared" si="919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tr">
        <f t="shared" si="936"/>
        <v>31/07/2026</v>
      </c>
      <c r="M2858" s="23">
        <f t="shared" si="937"/>
        <v>0.52083333333333337</v>
      </c>
      <c r="N2858" t="str">
        <f t="shared" si="938"/>
        <v>4 - 4</v>
      </c>
      <c r="O2858" t="str">
        <f t="shared" si="920"/>
        <v>Red</v>
      </c>
      <c r="P2858" t="str">
        <f t="shared" si="921"/>
        <v>Green</v>
      </c>
      <c r="Q2858" t="str">
        <f t="shared" si="922"/>
        <v>Red</v>
      </c>
      <c r="R2858" t="str">
        <f t="shared" si="923"/>
        <v>Green</v>
      </c>
      <c r="S2858" t="str">
        <f t="shared" si="924"/>
        <v>Green</v>
      </c>
      <c r="T2858" t="str">
        <f t="shared" si="925"/>
        <v>Red</v>
      </c>
      <c r="U2858" t="str">
        <f t="shared" si="926"/>
        <v>Red</v>
      </c>
      <c r="V2858" t="str">
        <f t="shared" si="927"/>
        <v>Red</v>
      </c>
      <c r="W2858" t="str">
        <f t="shared" si="928"/>
        <v>Green</v>
      </c>
      <c r="X2858" t="str">
        <f t="shared" si="929"/>
        <v>Green</v>
      </c>
      <c r="Y2858" t="str">
        <f t="shared" si="930"/>
        <v>Green</v>
      </c>
      <c r="Z2858" t="str">
        <f t="shared" si="931"/>
        <v>Green</v>
      </c>
      <c r="AA2858" t="str">
        <f t="shared" si="932"/>
        <v>Red</v>
      </c>
      <c r="AB2858" t="str">
        <f t="shared" si="933"/>
        <v>Red</v>
      </c>
      <c r="AC2858" t="str">
        <f t="shared" si="934"/>
        <v>Green</v>
      </c>
      <c r="AD2858" t="str">
        <f t="shared" si="935"/>
        <v>Red</v>
      </c>
    </row>
    <row r="2859" spans="1:30" hidden="1" x14ac:dyDescent="0.3">
      <c r="A2859" t="str">
        <f t="shared" si="919"/>
        <v>31/07/2026Riihimaen PalloseuraPonnistus</v>
      </c>
      <c r="D2859" s="2">
        <v>46234</v>
      </c>
      <c r="E2859" s="3">
        <v>0.64583333333333337</v>
      </c>
      <c r="F2859" t="s">
        <v>4428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tr">
        <f t="shared" si="936"/>
        <v>31/07/2026</v>
      </c>
      <c r="M2859" s="23">
        <f t="shared" si="937"/>
        <v>0.52083333333333337</v>
      </c>
      <c r="N2859" t="str">
        <f t="shared" si="938"/>
        <v>1 - 0</v>
      </c>
      <c r="O2859" t="str">
        <f t="shared" si="920"/>
        <v>Green</v>
      </c>
      <c r="P2859" t="str">
        <f t="shared" si="921"/>
        <v>Red</v>
      </c>
      <c r="Q2859" t="str">
        <f t="shared" si="922"/>
        <v>Red</v>
      </c>
      <c r="R2859" t="str">
        <f t="shared" si="923"/>
        <v>Green</v>
      </c>
      <c r="S2859" t="str">
        <f t="shared" si="924"/>
        <v>Red</v>
      </c>
      <c r="T2859" t="str">
        <f t="shared" si="925"/>
        <v>Green</v>
      </c>
      <c r="U2859" t="str">
        <f t="shared" si="926"/>
        <v>Red</v>
      </c>
      <c r="V2859" t="str">
        <f t="shared" si="927"/>
        <v>Green</v>
      </c>
      <c r="W2859" t="str">
        <f t="shared" si="928"/>
        <v>Red</v>
      </c>
      <c r="X2859" t="str">
        <f t="shared" si="929"/>
        <v>Red</v>
      </c>
      <c r="Y2859" t="str">
        <f t="shared" si="930"/>
        <v>Red</v>
      </c>
      <c r="Z2859" t="str">
        <f t="shared" si="931"/>
        <v>Red</v>
      </c>
      <c r="AA2859" t="str">
        <f t="shared" si="932"/>
        <v>Green</v>
      </c>
      <c r="AB2859" t="str">
        <f t="shared" si="933"/>
        <v>Green</v>
      </c>
      <c r="AC2859" t="str">
        <f t="shared" si="934"/>
        <v>Red</v>
      </c>
      <c r="AD2859" t="str">
        <f t="shared" si="935"/>
        <v>Green</v>
      </c>
    </row>
    <row r="2860" spans="1:30" hidden="1" x14ac:dyDescent="0.3">
      <c r="A2860" t="str">
        <f t="shared" si="919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tr">
        <f t="shared" si="936"/>
        <v>31/07/2026</v>
      </c>
      <c r="M2860" s="23">
        <f t="shared" si="937"/>
        <v>0.52083333333333337</v>
      </c>
      <c r="N2860" t="str">
        <f t="shared" si="938"/>
        <v>1 - 0</v>
      </c>
      <c r="O2860" t="str">
        <f t="shared" si="920"/>
        <v>Green</v>
      </c>
      <c r="P2860" t="str">
        <f t="shared" si="921"/>
        <v>Red</v>
      </c>
      <c r="Q2860" t="str">
        <f t="shared" si="922"/>
        <v>Red</v>
      </c>
      <c r="R2860" t="str">
        <f t="shared" si="923"/>
        <v>Green</v>
      </c>
      <c r="S2860" t="str">
        <f t="shared" si="924"/>
        <v>Red</v>
      </c>
      <c r="T2860" t="str">
        <f t="shared" si="925"/>
        <v>Green</v>
      </c>
      <c r="U2860" t="str">
        <f t="shared" si="926"/>
        <v>Red</v>
      </c>
      <c r="V2860" t="str">
        <f t="shared" si="927"/>
        <v>Green</v>
      </c>
      <c r="W2860" t="str">
        <f t="shared" si="928"/>
        <v>Red</v>
      </c>
      <c r="X2860" t="str">
        <f t="shared" si="929"/>
        <v>Red</v>
      </c>
      <c r="Y2860" t="str">
        <f t="shared" si="930"/>
        <v>Red</v>
      </c>
      <c r="Z2860" t="str">
        <f t="shared" si="931"/>
        <v>Red</v>
      </c>
      <c r="AA2860" t="str">
        <f t="shared" si="932"/>
        <v>Green</v>
      </c>
      <c r="AB2860" t="str">
        <f t="shared" si="933"/>
        <v>Green</v>
      </c>
      <c r="AC2860" t="str">
        <f t="shared" si="934"/>
        <v>Red</v>
      </c>
      <c r="AD2860" t="str">
        <f t="shared" si="935"/>
        <v>Green</v>
      </c>
    </row>
    <row r="2861" spans="1:30" hidden="1" x14ac:dyDescent="0.3">
      <c r="A2861" t="str">
        <f t="shared" si="919"/>
        <v>31/07/2026SK ZavodTJ Zahoran Jakubov</v>
      </c>
      <c r="D2861" s="2">
        <v>46234</v>
      </c>
      <c r="E2861" s="3">
        <v>0.64583333333333337</v>
      </c>
      <c r="F2861" t="s">
        <v>5405</v>
      </c>
      <c r="G2861" t="s">
        <v>5406</v>
      </c>
      <c r="H2861">
        <v>2</v>
      </c>
      <c r="I2861">
        <v>0</v>
      </c>
      <c r="J2861">
        <v>2</v>
      </c>
      <c r="K2861">
        <v>2</v>
      </c>
      <c r="L2861" s="22" t="str">
        <f t="shared" si="936"/>
        <v>31/07/2026</v>
      </c>
      <c r="M2861" s="23">
        <f t="shared" si="937"/>
        <v>0.52083333333333337</v>
      </c>
      <c r="N2861" t="str">
        <f t="shared" si="938"/>
        <v>2 - 2</v>
      </c>
      <c r="O2861" t="str">
        <f t="shared" si="920"/>
        <v>Red</v>
      </c>
      <c r="P2861" t="str">
        <f t="shared" si="921"/>
        <v>Green</v>
      </c>
      <c r="Q2861" t="str">
        <f t="shared" si="922"/>
        <v>Red</v>
      </c>
      <c r="R2861" t="str">
        <f t="shared" si="923"/>
        <v>Green</v>
      </c>
      <c r="S2861" t="str">
        <f t="shared" si="924"/>
        <v>Green</v>
      </c>
      <c r="T2861" t="str">
        <f t="shared" si="925"/>
        <v>Red</v>
      </c>
      <c r="U2861" t="str">
        <f t="shared" si="926"/>
        <v>Green</v>
      </c>
      <c r="V2861" t="str">
        <f t="shared" si="927"/>
        <v>Red</v>
      </c>
      <c r="W2861" t="str">
        <f t="shared" si="928"/>
        <v>Red</v>
      </c>
      <c r="X2861" t="str">
        <f t="shared" si="929"/>
        <v>Green</v>
      </c>
      <c r="Y2861" t="str">
        <f t="shared" si="930"/>
        <v>Green</v>
      </c>
      <c r="Z2861" t="str">
        <f t="shared" si="931"/>
        <v>Green</v>
      </c>
      <c r="AA2861" t="str">
        <f t="shared" si="932"/>
        <v>Red</v>
      </c>
      <c r="AB2861" t="str">
        <f t="shared" si="933"/>
        <v>Red</v>
      </c>
      <c r="AC2861" t="str">
        <f t="shared" si="934"/>
        <v>Green</v>
      </c>
      <c r="AD2861" t="str">
        <f t="shared" si="935"/>
        <v>Red</v>
      </c>
    </row>
    <row r="2862" spans="1:30" hidden="1" x14ac:dyDescent="0.3">
      <c r="A2862" t="str">
        <f t="shared" si="919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5407</v>
      </c>
      <c r="H2862">
        <v>6</v>
      </c>
      <c r="I2862">
        <v>2</v>
      </c>
      <c r="J2862">
        <v>8</v>
      </c>
      <c r="K2862">
        <v>2</v>
      </c>
      <c r="L2862" s="22" t="str">
        <f t="shared" si="936"/>
        <v>31/07/2026</v>
      </c>
      <c r="M2862" s="23">
        <f t="shared" si="937"/>
        <v>0.52083333333333337</v>
      </c>
      <c r="N2862" t="str">
        <f t="shared" si="938"/>
        <v>8 - 2</v>
      </c>
      <c r="O2862" t="str">
        <f t="shared" si="920"/>
        <v>Green</v>
      </c>
      <c r="P2862" t="str">
        <f t="shared" si="921"/>
        <v>Red</v>
      </c>
      <c r="Q2862" t="str">
        <f t="shared" si="922"/>
        <v>Red</v>
      </c>
      <c r="R2862" t="str">
        <f t="shared" si="923"/>
        <v>Green</v>
      </c>
      <c r="S2862" t="str">
        <f t="shared" si="924"/>
        <v>Red</v>
      </c>
      <c r="T2862" t="str">
        <f t="shared" si="925"/>
        <v>Green</v>
      </c>
      <c r="U2862" t="str">
        <f t="shared" si="926"/>
        <v>Green</v>
      </c>
      <c r="V2862" t="str">
        <f t="shared" si="927"/>
        <v>Red</v>
      </c>
      <c r="W2862" t="str">
        <f t="shared" si="928"/>
        <v>Red</v>
      </c>
      <c r="X2862" t="str">
        <f t="shared" si="929"/>
        <v>Green</v>
      </c>
      <c r="Y2862" t="str">
        <f t="shared" si="930"/>
        <v>Green</v>
      </c>
      <c r="Z2862" t="str">
        <f t="shared" si="931"/>
        <v>Green</v>
      </c>
      <c r="AA2862" t="str">
        <f t="shared" si="932"/>
        <v>Red</v>
      </c>
      <c r="AB2862" t="str">
        <f t="shared" si="933"/>
        <v>Red</v>
      </c>
      <c r="AC2862" t="str">
        <f t="shared" si="934"/>
        <v>Green</v>
      </c>
      <c r="AD2862" t="str">
        <f t="shared" si="935"/>
        <v>Red</v>
      </c>
    </row>
    <row r="2863" spans="1:30" hidden="1" x14ac:dyDescent="0.3">
      <c r="A2863" t="str">
        <f t="shared" ref="A2863:A2926" si="939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5408</v>
      </c>
      <c r="H2863">
        <v>0</v>
      </c>
      <c r="I2863">
        <v>0</v>
      </c>
      <c r="J2863">
        <v>1</v>
      </c>
      <c r="K2863">
        <v>2</v>
      </c>
      <c r="L2863" s="22" t="str">
        <f t="shared" si="936"/>
        <v>31/07/2026</v>
      </c>
      <c r="M2863" s="23">
        <f t="shared" si="937"/>
        <v>0.52083333333333337</v>
      </c>
      <c r="N2863" t="str">
        <f t="shared" si="938"/>
        <v>1 - 2</v>
      </c>
      <c r="O2863" t="str">
        <f t="shared" si="920"/>
        <v>Red</v>
      </c>
      <c r="P2863" t="str">
        <f t="shared" si="921"/>
        <v>Red</v>
      </c>
      <c r="Q2863" t="str">
        <f t="shared" si="922"/>
        <v>Green</v>
      </c>
      <c r="R2863" t="str">
        <f t="shared" si="923"/>
        <v>Red</v>
      </c>
      <c r="S2863" t="str">
        <f t="shared" si="924"/>
        <v>Green</v>
      </c>
      <c r="T2863" t="str">
        <f t="shared" si="925"/>
        <v>Green</v>
      </c>
      <c r="U2863" t="str">
        <f t="shared" si="926"/>
        <v>Red</v>
      </c>
      <c r="V2863" t="str">
        <f t="shared" si="927"/>
        <v>Green</v>
      </c>
      <c r="W2863" t="str">
        <f t="shared" si="928"/>
        <v>Red</v>
      </c>
      <c r="X2863" t="str">
        <f t="shared" si="929"/>
        <v>Red</v>
      </c>
      <c r="Y2863" t="str">
        <f t="shared" si="930"/>
        <v>Green</v>
      </c>
      <c r="Z2863" t="str">
        <f t="shared" si="931"/>
        <v>Green</v>
      </c>
      <c r="AA2863" t="str">
        <f t="shared" si="932"/>
        <v>Red</v>
      </c>
      <c r="AB2863" t="str">
        <f t="shared" si="933"/>
        <v>Green</v>
      </c>
      <c r="AC2863" t="str">
        <f t="shared" si="934"/>
        <v>Green</v>
      </c>
      <c r="AD2863" t="str">
        <f t="shared" si="935"/>
        <v>Red</v>
      </c>
    </row>
    <row r="2864" spans="1:30" hidden="1" x14ac:dyDescent="0.3">
      <c r="A2864" t="str">
        <f t="shared" si="939"/>
        <v>31/07/2026Juve StabiaIschia Isolaverde</v>
      </c>
      <c r="D2864" s="2">
        <v>46234</v>
      </c>
      <c r="E2864" s="3">
        <v>0.65625</v>
      </c>
      <c r="F2864" t="s">
        <v>4524</v>
      </c>
      <c r="G2864" t="s">
        <v>5409</v>
      </c>
      <c r="H2864">
        <v>1</v>
      </c>
      <c r="I2864">
        <v>1</v>
      </c>
      <c r="J2864">
        <v>5</v>
      </c>
      <c r="K2864">
        <v>1</v>
      </c>
      <c r="L2864" s="22" t="str">
        <f t="shared" si="936"/>
        <v>31/07/2026</v>
      </c>
      <c r="M2864" s="23">
        <f t="shared" si="937"/>
        <v>0.53125</v>
      </c>
      <c r="N2864" t="str">
        <f t="shared" si="938"/>
        <v>5 - 1</v>
      </c>
      <c r="O2864" t="str">
        <f t="shared" si="920"/>
        <v>Green</v>
      </c>
      <c r="P2864" t="str">
        <f t="shared" si="921"/>
        <v>Red</v>
      </c>
      <c r="Q2864" t="str">
        <f t="shared" si="922"/>
        <v>Red</v>
      </c>
      <c r="R2864" t="str">
        <f t="shared" si="923"/>
        <v>Green</v>
      </c>
      <c r="S2864" t="str">
        <f t="shared" si="924"/>
        <v>Red</v>
      </c>
      <c r="T2864" t="str">
        <f t="shared" si="925"/>
        <v>Green</v>
      </c>
      <c r="U2864" t="str">
        <f t="shared" si="926"/>
        <v>Red</v>
      </c>
      <c r="V2864" t="str">
        <f t="shared" si="927"/>
        <v>Green</v>
      </c>
      <c r="W2864" t="str">
        <f t="shared" si="928"/>
        <v>Red</v>
      </c>
      <c r="X2864" t="str">
        <f t="shared" si="929"/>
        <v>Green</v>
      </c>
      <c r="Y2864" t="str">
        <f t="shared" si="930"/>
        <v>Green</v>
      </c>
      <c r="Z2864" t="str">
        <f t="shared" si="931"/>
        <v>Green</v>
      </c>
      <c r="AA2864" t="str">
        <f t="shared" si="932"/>
        <v>Red</v>
      </c>
      <c r="AB2864" t="str">
        <f t="shared" si="933"/>
        <v>Red</v>
      </c>
      <c r="AC2864" t="str">
        <f t="shared" si="934"/>
        <v>Green</v>
      </c>
      <c r="AD2864" t="str">
        <f t="shared" si="935"/>
        <v>Red</v>
      </c>
    </row>
    <row r="2865" spans="1:30" hidden="1" x14ac:dyDescent="0.3">
      <c r="A2865" t="str">
        <f t="shared" si="939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tr">
        <f t="shared" si="936"/>
        <v>31/07/2026</v>
      </c>
      <c r="M2865" s="23">
        <f t="shared" si="937"/>
        <v>0.54166666666666663</v>
      </c>
      <c r="N2865" t="str">
        <f t="shared" si="938"/>
        <v>1 - 2</v>
      </c>
      <c r="O2865" t="str">
        <f t="shared" si="920"/>
        <v>Red</v>
      </c>
      <c r="P2865" t="str">
        <f t="shared" si="921"/>
        <v>Red</v>
      </c>
      <c r="Q2865" t="str">
        <f t="shared" si="922"/>
        <v>Green</v>
      </c>
      <c r="R2865" t="str">
        <f t="shared" si="923"/>
        <v>Red</v>
      </c>
      <c r="S2865" t="str">
        <f t="shared" si="924"/>
        <v>Green</v>
      </c>
      <c r="T2865" t="str">
        <f t="shared" si="925"/>
        <v>Green</v>
      </c>
      <c r="U2865" t="str">
        <f t="shared" si="926"/>
        <v>Red</v>
      </c>
      <c r="V2865" t="str">
        <f t="shared" si="927"/>
        <v>Red</v>
      </c>
      <c r="W2865" t="str">
        <f t="shared" si="928"/>
        <v>Green</v>
      </c>
      <c r="X2865" t="str">
        <f t="shared" si="929"/>
        <v>Green</v>
      </c>
      <c r="Y2865" t="str">
        <f t="shared" si="930"/>
        <v>Green</v>
      </c>
      <c r="Z2865" t="str">
        <f t="shared" si="931"/>
        <v>Green</v>
      </c>
      <c r="AA2865" t="str">
        <f t="shared" si="932"/>
        <v>Red</v>
      </c>
      <c r="AB2865" t="str">
        <f t="shared" si="933"/>
        <v>Green</v>
      </c>
      <c r="AC2865" t="str">
        <f t="shared" si="934"/>
        <v>Green</v>
      </c>
      <c r="AD2865" t="str">
        <f t="shared" si="935"/>
        <v>Red</v>
      </c>
    </row>
    <row r="2866" spans="1:30" hidden="1" x14ac:dyDescent="0.3">
      <c r="A2866" t="str">
        <f t="shared" si="939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3234</v>
      </c>
      <c r="H2866">
        <v>0</v>
      </c>
      <c r="I2866">
        <v>0</v>
      </c>
      <c r="J2866">
        <v>6</v>
      </c>
      <c r="K2866">
        <v>0</v>
      </c>
      <c r="L2866" s="22" t="str">
        <f t="shared" si="936"/>
        <v>31/07/2026</v>
      </c>
      <c r="M2866" s="23">
        <f t="shared" si="937"/>
        <v>0.54166666666666663</v>
      </c>
      <c r="N2866" t="str">
        <f t="shared" si="938"/>
        <v>6 - 0</v>
      </c>
      <c r="O2866" t="str">
        <f t="shared" si="920"/>
        <v>Green</v>
      </c>
      <c r="P2866" t="str">
        <f t="shared" si="921"/>
        <v>Red</v>
      </c>
      <c r="Q2866" t="str">
        <f t="shared" si="922"/>
        <v>Red</v>
      </c>
      <c r="R2866" t="str">
        <f t="shared" si="923"/>
        <v>Green</v>
      </c>
      <c r="S2866" t="str">
        <f t="shared" si="924"/>
        <v>Red</v>
      </c>
      <c r="T2866" t="str">
        <f t="shared" si="925"/>
        <v>Green</v>
      </c>
      <c r="U2866" t="str">
        <f t="shared" si="926"/>
        <v>Red</v>
      </c>
      <c r="V2866" t="str">
        <f t="shared" si="927"/>
        <v>Green</v>
      </c>
      <c r="W2866" t="str">
        <f t="shared" si="928"/>
        <v>Red</v>
      </c>
      <c r="X2866" t="str">
        <f t="shared" si="929"/>
        <v>Red</v>
      </c>
      <c r="Y2866" t="str">
        <f t="shared" si="930"/>
        <v>Green</v>
      </c>
      <c r="Z2866" t="str">
        <f t="shared" si="931"/>
        <v>Green</v>
      </c>
      <c r="AA2866" t="str">
        <f t="shared" si="932"/>
        <v>Red</v>
      </c>
      <c r="AB2866" t="str">
        <f t="shared" si="933"/>
        <v>Red</v>
      </c>
      <c r="AC2866" t="str">
        <f t="shared" si="934"/>
        <v>Red</v>
      </c>
      <c r="AD2866" t="str">
        <f t="shared" si="935"/>
        <v>Green</v>
      </c>
    </row>
    <row r="2867" spans="1:30" hidden="1" x14ac:dyDescent="0.3">
      <c r="A2867" t="str">
        <f t="shared" si="939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3954</v>
      </c>
      <c r="H2867">
        <v>1</v>
      </c>
      <c r="I2867">
        <v>0</v>
      </c>
      <c r="J2867">
        <v>3</v>
      </c>
      <c r="K2867">
        <v>1</v>
      </c>
      <c r="L2867" s="22" t="str">
        <f t="shared" si="936"/>
        <v>31/07/2026</v>
      </c>
      <c r="M2867" s="23">
        <f t="shared" si="937"/>
        <v>0.54166666666666663</v>
      </c>
      <c r="N2867" t="str">
        <f t="shared" si="938"/>
        <v>3 - 1</v>
      </c>
      <c r="O2867" t="str">
        <f t="shared" si="920"/>
        <v>Green</v>
      </c>
      <c r="P2867" t="str">
        <f t="shared" si="921"/>
        <v>Red</v>
      </c>
      <c r="Q2867" t="str">
        <f t="shared" si="922"/>
        <v>Red</v>
      </c>
      <c r="R2867" t="str">
        <f t="shared" si="923"/>
        <v>Green</v>
      </c>
      <c r="S2867" t="str">
        <f t="shared" si="924"/>
        <v>Red</v>
      </c>
      <c r="T2867" t="str">
        <f t="shared" si="925"/>
        <v>Green</v>
      </c>
      <c r="U2867" t="str">
        <f t="shared" si="926"/>
        <v>Green</v>
      </c>
      <c r="V2867" t="str">
        <f t="shared" si="927"/>
        <v>Red</v>
      </c>
      <c r="W2867" t="str">
        <f t="shared" si="928"/>
        <v>Red</v>
      </c>
      <c r="X2867" t="str">
        <f t="shared" si="929"/>
        <v>Green</v>
      </c>
      <c r="Y2867" t="str">
        <f t="shared" si="930"/>
        <v>Green</v>
      </c>
      <c r="Z2867" t="str">
        <f t="shared" si="931"/>
        <v>Green</v>
      </c>
      <c r="AA2867" t="str">
        <f t="shared" si="932"/>
        <v>Red</v>
      </c>
      <c r="AB2867" t="str">
        <f t="shared" si="933"/>
        <v>Red</v>
      </c>
      <c r="AC2867" t="str">
        <f t="shared" si="934"/>
        <v>Green</v>
      </c>
      <c r="AD2867" t="str">
        <f t="shared" si="935"/>
        <v>Red</v>
      </c>
    </row>
    <row r="2868" spans="1:30" hidden="1" x14ac:dyDescent="0.3">
      <c r="A2868" t="str">
        <f t="shared" si="939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3927</v>
      </c>
      <c r="H2868">
        <v>0</v>
      </c>
      <c r="I2868">
        <v>2</v>
      </c>
      <c r="J2868">
        <v>0</v>
      </c>
      <c r="K2868">
        <v>2</v>
      </c>
      <c r="L2868" s="22" t="str">
        <f t="shared" si="936"/>
        <v>31/07/2026</v>
      </c>
      <c r="M2868" s="23">
        <f t="shared" si="937"/>
        <v>0.54166666666666663</v>
      </c>
      <c r="N2868" t="str">
        <f t="shared" si="938"/>
        <v>0 - 2</v>
      </c>
      <c r="O2868" t="str">
        <f t="shared" si="920"/>
        <v>Red</v>
      </c>
      <c r="P2868" t="str">
        <f t="shared" si="921"/>
        <v>Red</v>
      </c>
      <c r="Q2868" t="str">
        <f t="shared" si="922"/>
        <v>Green</v>
      </c>
      <c r="R2868" t="str">
        <f t="shared" si="923"/>
        <v>Red</v>
      </c>
      <c r="S2868" t="str">
        <f t="shared" si="924"/>
        <v>Green</v>
      </c>
      <c r="T2868" t="str">
        <f t="shared" si="925"/>
        <v>Green</v>
      </c>
      <c r="U2868" t="str">
        <f t="shared" si="926"/>
        <v>Red</v>
      </c>
      <c r="V2868" t="str">
        <f t="shared" si="927"/>
        <v>Red</v>
      </c>
      <c r="W2868" t="str">
        <f t="shared" si="928"/>
        <v>Green</v>
      </c>
      <c r="X2868" t="str">
        <f t="shared" si="929"/>
        <v>Green</v>
      </c>
      <c r="Y2868" t="str">
        <f t="shared" si="930"/>
        <v>Green</v>
      </c>
      <c r="Z2868" t="str">
        <f t="shared" si="931"/>
        <v>Red</v>
      </c>
      <c r="AA2868" t="str">
        <f t="shared" si="932"/>
        <v>Green</v>
      </c>
      <c r="AB2868" t="str">
        <f t="shared" si="933"/>
        <v>Green</v>
      </c>
      <c r="AC2868" t="str">
        <f t="shared" si="934"/>
        <v>Red</v>
      </c>
      <c r="AD2868" t="str">
        <f t="shared" si="935"/>
        <v>Green</v>
      </c>
    </row>
    <row r="2869" spans="1:30" hidden="1" x14ac:dyDescent="0.3">
      <c r="A2869" t="str">
        <f t="shared" si="939"/>
        <v>31/07/2026Caykur RizesporAbha</v>
      </c>
      <c r="D2869" s="2">
        <v>46234</v>
      </c>
      <c r="E2869" s="3">
        <v>0.66666666666666663</v>
      </c>
      <c r="F2869" t="s">
        <v>5062</v>
      </c>
      <c r="G2869" t="s">
        <v>5410</v>
      </c>
      <c r="H2869">
        <v>0</v>
      </c>
      <c r="I2869">
        <v>0</v>
      </c>
      <c r="J2869">
        <v>0</v>
      </c>
      <c r="K2869">
        <v>0</v>
      </c>
      <c r="L2869" s="22" t="str">
        <f t="shared" si="936"/>
        <v>31/07/2026</v>
      </c>
      <c r="M2869" s="23">
        <f t="shared" si="937"/>
        <v>0.54166666666666663</v>
      </c>
      <c r="N2869" t="str">
        <f t="shared" si="938"/>
        <v>0 - 0</v>
      </c>
      <c r="O2869" t="str">
        <f t="shared" si="920"/>
        <v>Red</v>
      </c>
      <c r="P2869" t="str">
        <f t="shared" si="921"/>
        <v>Green</v>
      </c>
      <c r="Q2869" t="str">
        <f t="shared" si="922"/>
        <v>Red</v>
      </c>
      <c r="R2869" t="str">
        <f t="shared" si="923"/>
        <v>Green</v>
      </c>
      <c r="S2869" t="str">
        <f t="shared" si="924"/>
        <v>Green</v>
      </c>
      <c r="T2869" t="str">
        <f t="shared" si="925"/>
        <v>Red</v>
      </c>
      <c r="U2869" t="str">
        <f t="shared" si="926"/>
        <v>Red</v>
      </c>
      <c r="V2869" t="str">
        <f t="shared" si="927"/>
        <v>Green</v>
      </c>
      <c r="W2869" t="str">
        <f t="shared" si="928"/>
        <v>Red</v>
      </c>
      <c r="X2869" t="str">
        <f t="shared" si="929"/>
        <v>Red</v>
      </c>
      <c r="Y2869" t="str">
        <f t="shared" si="930"/>
        <v>Red</v>
      </c>
      <c r="Z2869" t="str">
        <f t="shared" si="931"/>
        <v>Red</v>
      </c>
      <c r="AA2869" t="str">
        <f t="shared" si="932"/>
        <v>Green</v>
      </c>
      <c r="AB2869" t="str">
        <f t="shared" si="933"/>
        <v>Green</v>
      </c>
      <c r="AC2869" t="str">
        <f t="shared" si="934"/>
        <v>Red</v>
      </c>
      <c r="AD2869" t="str">
        <f t="shared" si="935"/>
        <v>Green</v>
      </c>
    </row>
    <row r="2870" spans="1:30" hidden="1" x14ac:dyDescent="0.3">
      <c r="A2870" t="str">
        <f t="shared" si="939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5411</v>
      </c>
      <c r="H2870">
        <v>2</v>
      </c>
      <c r="I2870">
        <v>1</v>
      </c>
      <c r="J2870">
        <v>5</v>
      </c>
      <c r="K2870">
        <v>1</v>
      </c>
      <c r="L2870" s="22" t="str">
        <f t="shared" si="936"/>
        <v>31/07/2026</v>
      </c>
      <c r="M2870" s="23">
        <f t="shared" si="937"/>
        <v>0.54166666666666663</v>
      </c>
      <c r="N2870" t="str">
        <f t="shared" si="938"/>
        <v>5 - 1</v>
      </c>
      <c r="O2870" t="str">
        <f t="shared" si="920"/>
        <v>Green</v>
      </c>
      <c r="P2870" t="str">
        <f t="shared" si="921"/>
        <v>Red</v>
      </c>
      <c r="Q2870" t="str">
        <f t="shared" si="922"/>
        <v>Red</v>
      </c>
      <c r="R2870" t="str">
        <f t="shared" si="923"/>
        <v>Green</v>
      </c>
      <c r="S2870" t="str">
        <f t="shared" si="924"/>
        <v>Red</v>
      </c>
      <c r="T2870" t="str">
        <f t="shared" si="925"/>
        <v>Green</v>
      </c>
      <c r="U2870" t="str">
        <f t="shared" si="926"/>
        <v>Green</v>
      </c>
      <c r="V2870" t="str">
        <f t="shared" si="927"/>
        <v>Red</v>
      </c>
      <c r="W2870" t="str">
        <f t="shared" si="928"/>
        <v>Red</v>
      </c>
      <c r="X2870" t="str">
        <f t="shared" si="929"/>
        <v>Green</v>
      </c>
      <c r="Y2870" t="str">
        <f t="shared" si="930"/>
        <v>Green</v>
      </c>
      <c r="Z2870" t="str">
        <f t="shared" si="931"/>
        <v>Green</v>
      </c>
      <c r="AA2870" t="str">
        <f t="shared" si="932"/>
        <v>Red</v>
      </c>
      <c r="AB2870" t="str">
        <f t="shared" si="933"/>
        <v>Red</v>
      </c>
      <c r="AC2870" t="str">
        <f t="shared" si="934"/>
        <v>Green</v>
      </c>
      <c r="AD2870" t="str">
        <f t="shared" si="935"/>
        <v>Red</v>
      </c>
    </row>
    <row r="2871" spans="1:30" hidden="1" x14ac:dyDescent="0.3">
      <c r="A2871" t="str">
        <f t="shared" si="939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3024</v>
      </c>
      <c r="H2871">
        <v>0</v>
      </c>
      <c r="I2871">
        <v>1</v>
      </c>
      <c r="J2871">
        <v>1</v>
      </c>
      <c r="K2871">
        <v>2</v>
      </c>
      <c r="L2871" s="22" t="str">
        <f t="shared" si="936"/>
        <v>31/07/2026</v>
      </c>
      <c r="M2871" s="23">
        <f t="shared" si="937"/>
        <v>0.54166666666666663</v>
      </c>
      <c r="N2871" t="str">
        <f t="shared" si="938"/>
        <v>1 - 2</v>
      </c>
      <c r="O2871" t="str">
        <f t="shared" si="920"/>
        <v>Red</v>
      </c>
      <c r="P2871" t="str">
        <f t="shared" si="921"/>
        <v>Red</v>
      </c>
      <c r="Q2871" t="str">
        <f t="shared" si="922"/>
        <v>Green</v>
      </c>
      <c r="R2871" t="str">
        <f t="shared" si="923"/>
        <v>Red</v>
      </c>
      <c r="S2871" t="str">
        <f t="shared" si="924"/>
        <v>Green</v>
      </c>
      <c r="T2871" t="str">
        <f t="shared" si="925"/>
        <v>Green</v>
      </c>
      <c r="U2871" t="str">
        <f t="shared" si="926"/>
        <v>Red</v>
      </c>
      <c r="V2871" t="str">
        <f t="shared" si="927"/>
        <v>Red</v>
      </c>
      <c r="W2871" t="str">
        <f t="shared" si="928"/>
        <v>Green</v>
      </c>
      <c r="X2871" t="str">
        <f t="shared" si="929"/>
        <v>Green</v>
      </c>
      <c r="Y2871" t="str">
        <f t="shared" si="930"/>
        <v>Green</v>
      </c>
      <c r="Z2871" t="str">
        <f t="shared" si="931"/>
        <v>Green</v>
      </c>
      <c r="AA2871" t="str">
        <f t="shared" si="932"/>
        <v>Red</v>
      </c>
      <c r="AB2871" t="str">
        <f t="shared" si="933"/>
        <v>Green</v>
      </c>
      <c r="AC2871" t="str">
        <f t="shared" si="934"/>
        <v>Green</v>
      </c>
      <c r="AD2871" t="str">
        <f t="shared" si="935"/>
        <v>Red</v>
      </c>
    </row>
    <row r="2872" spans="1:30" hidden="1" x14ac:dyDescent="0.3">
      <c r="A2872" t="str">
        <f t="shared" si="939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tr">
        <f t="shared" si="936"/>
        <v>31/07/2026</v>
      </c>
      <c r="M2872" s="23">
        <f t="shared" si="937"/>
        <v>0.54166666666666663</v>
      </c>
      <c r="N2872" t="str">
        <f t="shared" si="938"/>
        <v>2 - 3</v>
      </c>
      <c r="O2872" t="str">
        <f t="shared" si="920"/>
        <v>Red</v>
      </c>
      <c r="P2872" t="str">
        <f t="shared" si="921"/>
        <v>Red</v>
      </c>
      <c r="Q2872" t="str">
        <f t="shared" si="922"/>
        <v>Green</v>
      </c>
      <c r="R2872" t="str">
        <f t="shared" si="923"/>
        <v>Red</v>
      </c>
      <c r="S2872" t="str">
        <f t="shared" si="924"/>
        <v>Green</v>
      </c>
      <c r="T2872" t="str">
        <f t="shared" si="925"/>
        <v>Green</v>
      </c>
      <c r="U2872" t="str">
        <f t="shared" si="926"/>
        <v>Red</v>
      </c>
      <c r="V2872" t="str">
        <f t="shared" si="927"/>
        <v>Red</v>
      </c>
      <c r="W2872" t="str">
        <f t="shared" si="928"/>
        <v>Green</v>
      </c>
      <c r="X2872" t="str">
        <f t="shared" si="929"/>
        <v>Green</v>
      </c>
      <c r="Y2872" t="str">
        <f t="shared" si="930"/>
        <v>Green</v>
      </c>
      <c r="Z2872" t="str">
        <f t="shared" si="931"/>
        <v>Green</v>
      </c>
      <c r="AA2872" t="str">
        <f t="shared" si="932"/>
        <v>Red</v>
      </c>
      <c r="AB2872" t="str">
        <f t="shared" si="933"/>
        <v>Red</v>
      </c>
      <c r="AC2872" t="str">
        <f t="shared" si="934"/>
        <v>Green</v>
      </c>
      <c r="AD2872" t="str">
        <f t="shared" si="935"/>
        <v>Red</v>
      </c>
    </row>
    <row r="2873" spans="1:30" hidden="1" x14ac:dyDescent="0.3">
      <c r="A2873" t="str">
        <f t="shared" si="939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4556</v>
      </c>
      <c r="H2873">
        <v>0</v>
      </c>
      <c r="I2873">
        <v>0</v>
      </c>
      <c r="J2873">
        <v>3</v>
      </c>
      <c r="K2873">
        <v>2</v>
      </c>
      <c r="L2873" s="22" t="str">
        <f t="shared" si="936"/>
        <v>31/07/2026</v>
      </c>
      <c r="M2873" s="23">
        <f t="shared" si="937"/>
        <v>0.54166666666666663</v>
      </c>
      <c r="N2873" t="str">
        <f t="shared" si="938"/>
        <v>3 - 2</v>
      </c>
      <c r="O2873" t="str">
        <f t="shared" si="920"/>
        <v>Green</v>
      </c>
      <c r="P2873" t="str">
        <f t="shared" si="921"/>
        <v>Red</v>
      </c>
      <c r="Q2873" t="str">
        <f t="shared" si="922"/>
        <v>Red</v>
      </c>
      <c r="R2873" t="str">
        <f t="shared" si="923"/>
        <v>Green</v>
      </c>
      <c r="S2873" t="str">
        <f t="shared" si="924"/>
        <v>Red</v>
      </c>
      <c r="T2873" t="str">
        <f t="shared" si="925"/>
        <v>Green</v>
      </c>
      <c r="U2873" t="str">
        <f t="shared" si="926"/>
        <v>Red</v>
      </c>
      <c r="V2873" t="str">
        <f t="shared" si="927"/>
        <v>Green</v>
      </c>
      <c r="W2873" t="str">
        <f t="shared" si="928"/>
        <v>Red</v>
      </c>
      <c r="X2873" t="str">
        <f t="shared" si="929"/>
        <v>Red</v>
      </c>
      <c r="Y2873" t="str">
        <f t="shared" si="930"/>
        <v>Green</v>
      </c>
      <c r="Z2873" t="str">
        <f t="shared" si="931"/>
        <v>Green</v>
      </c>
      <c r="AA2873" t="str">
        <f t="shared" si="932"/>
        <v>Red</v>
      </c>
      <c r="AB2873" t="str">
        <f t="shared" si="933"/>
        <v>Red</v>
      </c>
      <c r="AC2873" t="str">
        <f t="shared" si="934"/>
        <v>Green</v>
      </c>
      <c r="AD2873" t="str">
        <f t="shared" si="935"/>
        <v>Red</v>
      </c>
    </row>
    <row r="2874" spans="1:30" hidden="1" x14ac:dyDescent="0.3">
      <c r="A2874" t="str">
        <f t="shared" si="939"/>
        <v>31/07/2026FC RokycanyFK Horovicko</v>
      </c>
      <c r="D2874" s="2">
        <v>46234</v>
      </c>
      <c r="E2874" s="3">
        <v>0.66666666666666663</v>
      </c>
      <c r="F2874" t="s">
        <v>5412</v>
      </c>
      <c r="G2874" t="s">
        <v>5413</v>
      </c>
      <c r="H2874">
        <v>0</v>
      </c>
      <c r="I2874">
        <v>0</v>
      </c>
      <c r="J2874">
        <v>1</v>
      </c>
      <c r="K2874">
        <v>0</v>
      </c>
      <c r="L2874" s="22" t="str">
        <f t="shared" si="936"/>
        <v>31/07/2026</v>
      </c>
      <c r="M2874" s="23">
        <f t="shared" si="937"/>
        <v>0.54166666666666663</v>
      </c>
      <c r="N2874" t="str">
        <f t="shared" si="938"/>
        <v>1 - 0</v>
      </c>
      <c r="O2874" t="str">
        <f t="shared" si="920"/>
        <v>Green</v>
      </c>
      <c r="P2874" t="str">
        <f t="shared" si="921"/>
        <v>Red</v>
      </c>
      <c r="Q2874" t="str">
        <f t="shared" si="922"/>
        <v>Red</v>
      </c>
      <c r="R2874" t="str">
        <f t="shared" si="923"/>
        <v>Green</v>
      </c>
      <c r="S2874" t="str">
        <f t="shared" si="924"/>
        <v>Red</v>
      </c>
      <c r="T2874" t="str">
        <f t="shared" si="925"/>
        <v>Green</v>
      </c>
      <c r="U2874" t="str">
        <f t="shared" si="926"/>
        <v>Red</v>
      </c>
      <c r="V2874" t="str">
        <f t="shared" si="927"/>
        <v>Green</v>
      </c>
      <c r="W2874" t="str">
        <f t="shared" si="928"/>
        <v>Red</v>
      </c>
      <c r="X2874" t="str">
        <f t="shared" si="929"/>
        <v>Red</v>
      </c>
      <c r="Y2874" t="str">
        <f t="shared" si="930"/>
        <v>Red</v>
      </c>
      <c r="Z2874" t="str">
        <f t="shared" si="931"/>
        <v>Red</v>
      </c>
      <c r="AA2874" t="str">
        <f t="shared" si="932"/>
        <v>Green</v>
      </c>
      <c r="AB2874" t="str">
        <f t="shared" si="933"/>
        <v>Green</v>
      </c>
      <c r="AC2874" t="str">
        <f t="shared" si="934"/>
        <v>Red</v>
      </c>
      <c r="AD2874" t="str">
        <f t="shared" si="935"/>
        <v>Green</v>
      </c>
    </row>
    <row r="2875" spans="1:30" hidden="1" x14ac:dyDescent="0.3">
      <c r="A2875" t="str">
        <f t="shared" si="939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tr">
        <f t="shared" si="936"/>
        <v>31/07/2026</v>
      </c>
      <c r="M2875" s="23">
        <f t="shared" si="937"/>
        <v>0.54166666666666663</v>
      </c>
      <c r="N2875" t="str">
        <f t="shared" si="938"/>
        <v>3 - 7</v>
      </c>
      <c r="O2875" t="str">
        <f t="shared" si="920"/>
        <v>Red</v>
      </c>
      <c r="P2875" t="str">
        <f t="shared" si="921"/>
        <v>Red</v>
      </c>
      <c r="Q2875" t="str">
        <f t="shared" si="922"/>
        <v>Green</v>
      </c>
      <c r="R2875" t="str">
        <f t="shared" si="923"/>
        <v>Red</v>
      </c>
      <c r="S2875" t="str">
        <f t="shared" si="924"/>
        <v>Green</v>
      </c>
      <c r="T2875" t="str">
        <f t="shared" si="925"/>
        <v>Green</v>
      </c>
      <c r="U2875" t="str">
        <f t="shared" si="926"/>
        <v>Red</v>
      </c>
      <c r="V2875" t="str">
        <f t="shared" si="927"/>
        <v>Green</v>
      </c>
      <c r="W2875" t="str">
        <f t="shared" si="928"/>
        <v>Red</v>
      </c>
      <c r="X2875" t="str">
        <f t="shared" si="929"/>
        <v>Red</v>
      </c>
      <c r="Y2875" t="str">
        <f t="shared" si="930"/>
        <v>Green</v>
      </c>
      <c r="Z2875" t="str">
        <f t="shared" si="931"/>
        <v>Green</v>
      </c>
      <c r="AA2875" t="str">
        <f t="shared" si="932"/>
        <v>Red</v>
      </c>
      <c r="AB2875" t="str">
        <f t="shared" si="933"/>
        <v>Red</v>
      </c>
      <c r="AC2875" t="str">
        <f t="shared" si="934"/>
        <v>Green</v>
      </c>
      <c r="AD2875" t="str">
        <f t="shared" si="935"/>
        <v>Red</v>
      </c>
    </row>
    <row r="2876" spans="1:30" hidden="1" x14ac:dyDescent="0.3">
      <c r="A2876" t="str">
        <f t="shared" si="939"/>
        <v>31/07/2026FK PribramOpava</v>
      </c>
      <c r="D2876" s="2">
        <v>46234</v>
      </c>
      <c r="E2876" s="3">
        <v>0.66666666666666663</v>
      </c>
      <c r="F2876" t="s">
        <v>4265</v>
      </c>
      <c r="G2876" t="s">
        <v>3151</v>
      </c>
      <c r="H2876">
        <v>1</v>
      </c>
      <c r="I2876">
        <v>0</v>
      </c>
      <c r="J2876">
        <v>1</v>
      </c>
      <c r="K2876">
        <v>0</v>
      </c>
      <c r="L2876" s="22" t="str">
        <f t="shared" si="936"/>
        <v>31/07/2026</v>
      </c>
      <c r="M2876" s="23">
        <f t="shared" si="937"/>
        <v>0.54166666666666663</v>
      </c>
      <c r="N2876" t="str">
        <f t="shared" si="938"/>
        <v>1 - 0</v>
      </c>
      <c r="O2876" t="str">
        <f t="shared" si="920"/>
        <v>Green</v>
      </c>
      <c r="P2876" t="str">
        <f t="shared" si="921"/>
        <v>Red</v>
      </c>
      <c r="Q2876" t="str">
        <f t="shared" si="922"/>
        <v>Red</v>
      </c>
      <c r="R2876" t="str">
        <f t="shared" si="923"/>
        <v>Green</v>
      </c>
      <c r="S2876" t="str">
        <f t="shared" si="924"/>
        <v>Red</v>
      </c>
      <c r="T2876" t="str">
        <f t="shared" si="925"/>
        <v>Green</v>
      </c>
      <c r="U2876" t="str">
        <f t="shared" si="926"/>
        <v>Green</v>
      </c>
      <c r="V2876" t="str">
        <f t="shared" si="927"/>
        <v>Red</v>
      </c>
      <c r="W2876" t="str">
        <f t="shared" si="928"/>
        <v>Red</v>
      </c>
      <c r="X2876" t="str">
        <f t="shared" si="929"/>
        <v>Green</v>
      </c>
      <c r="Y2876" t="str">
        <f t="shared" si="930"/>
        <v>Red</v>
      </c>
      <c r="Z2876" t="str">
        <f t="shared" si="931"/>
        <v>Red</v>
      </c>
      <c r="AA2876" t="str">
        <f t="shared" si="932"/>
        <v>Green</v>
      </c>
      <c r="AB2876" t="str">
        <f t="shared" si="933"/>
        <v>Green</v>
      </c>
      <c r="AC2876" t="str">
        <f t="shared" si="934"/>
        <v>Red</v>
      </c>
      <c r="AD2876" t="str">
        <f t="shared" si="935"/>
        <v>Green</v>
      </c>
    </row>
    <row r="2877" spans="1:30" hidden="1" x14ac:dyDescent="0.3">
      <c r="A2877" t="str">
        <f t="shared" si="939"/>
        <v>31/07/2026FK Slavoj VysehradHostoun</v>
      </c>
      <c r="D2877" s="2">
        <v>46234</v>
      </c>
      <c r="E2877" s="3">
        <v>0.66666666666666663</v>
      </c>
      <c r="F2877" t="s">
        <v>5414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tr">
        <f t="shared" si="936"/>
        <v>31/07/2026</v>
      </c>
      <c r="M2877" s="23">
        <f t="shared" si="937"/>
        <v>0.54166666666666663</v>
      </c>
      <c r="N2877" t="str">
        <f t="shared" si="938"/>
        <v>0 - 2</v>
      </c>
      <c r="O2877" t="str">
        <f t="shared" si="920"/>
        <v>Red</v>
      </c>
      <c r="P2877" t="str">
        <f t="shared" si="921"/>
        <v>Red</v>
      </c>
      <c r="Q2877" t="str">
        <f t="shared" si="922"/>
        <v>Green</v>
      </c>
      <c r="R2877" t="str">
        <f t="shared" si="923"/>
        <v>Red</v>
      </c>
      <c r="S2877" t="str">
        <f t="shared" si="924"/>
        <v>Green</v>
      </c>
      <c r="T2877" t="str">
        <f t="shared" si="925"/>
        <v>Green</v>
      </c>
      <c r="U2877" t="str">
        <f t="shared" si="926"/>
        <v>Red</v>
      </c>
      <c r="V2877" t="str">
        <f t="shared" si="927"/>
        <v>Green</v>
      </c>
      <c r="W2877" t="str">
        <f t="shared" si="928"/>
        <v>Red</v>
      </c>
      <c r="X2877" t="str">
        <f t="shared" si="929"/>
        <v>Red</v>
      </c>
      <c r="Y2877" t="str">
        <f t="shared" si="930"/>
        <v>Green</v>
      </c>
      <c r="Z2877" t="str">
        <f t="shared" si="931"/>
        <v>Red</v>
      </c>
      <c r="AA2877" t="str">
        <f t="shared" si="932"/>
        <v>Green</v>
      </c>
      <c r="AB2877" t="str">
        <f t="shared" si="933"/>
        <v>Green</v>
      </c>
      <c r="AC2877" t="str">
        <f t="shared" si="934"/>
        <v>Red</v>
      </c>
      <c r="AD2877" t="str">
        <f t="shared" si="935"/>
        <v>Green</v>
      </c>
    </row>
    <row r="2878" spans="1:30" hidden="1" x14ac:dyDescent="0.3">
      <c r="A2878" t="str">
        <f t="shared" si="939"/>
        <v>31/07/2026Frydek MistekSK Hranice</v>
      </c>
      <c r="D2878" s="2">
        <v>46234</v>
      </c>
      <c r="E2878" s="3">
        <v>0.66666666666666663</v>
      </c>
      <c r="F2878" t="s">
        <v>4469</v>
      </c>
      <c r="G2878" t="s">
        <v>4473</v>
      </c>
      <c r="H2878">
        <v>1</v>
      </c>
      <c r="I2878">
        <v>0</v>
      </c>
      <c r="J2878">
        <v>1</v>
      </c>
      <c r="K2878">
        <v>0</v>
      </c>
      <c r="L2878" s="22" t="str">
        <f t="shared" si="936"/>
        <v>31/07/2026</v>
      </c>
      <c r="M2878" s="23">
        <f t="shared" si="937"/>
        <v>0.54166666666666663</v>
      </c>
      <c r="N2878" t="str">
        <f t="shared" si="938"/>
        <v>1 - 0</v>
      </c>
      <c r="O2878" t="str">
        <f t="shared" si="920"/>
        <v>Green</v>
      </c>
      <c r="P2878" t="str">
        <f t="shared" si="921"/>
        <v>Red</v>
      </c>
      <c r="Q2878" t="str">
        <f t="shared" si="922"/>
        <v>Red</v>
      </c>
      <c r="R2878" t="str">
        <f t="shared" si="923"/>
        <v>Green</v>
      </c>
      <c r="S2878" t="str">
        <f t="shared" si="924"/>
        <v>Red</v>
      </c>
      <c r="T2878" t="str">
        <f t="shared" si="925"/>
        <v>Green</v>
      </c>
      <c r="U2878" t="str">
        <f t="shared" si="926"/>
        <v>Green</v>
      </c>
      <c r="V2878" t="str">
        <f t="shared" si="927"/>
        <v>Red</v>
      </c>
      <c r="W2878" t="str">
        <f t="shared" si="928"/>
        <v>Red</v>
      </c>
      <c r="X2878" t="str">
        <f t="shared" si="929"/>
        <v>Green</v>
      </c>
      <c r="Y2878" t="str">
        <f t="shared" si="930"/>
        <v>Red</v>
      </c>
      <c r="Z2878" t="str">
        <f t="shared" si="931"/>
        <v>Red</v>
      </c>
      <c r="AA2878" t="str">
        <f t="shared" si="932"/>
        <v>Green</v>
      </c>
      <c r="AB2878" t="str">
        <f t="shared" si="933"/>
        <v>Green</v>
      </c>
      <c r="AC2878" t="str">
        <f t="shared" si="934"/>
        <v>Red</v>
      </c>
      <c r="AD2878" t="str">
        <f t="shared" si="935"/>
        <v>Green</v>
      </c>
    </row>
    <row r="2879" spans="1:30" hidden="1" x14ac:dyDescent="0.3">
      <c r="A2879" t="str">
        <f t="shared" si="939"/>
        <v>31/07/2026Gedania GdanskMKS Notec Czarnkow</v>
      </c>
      <c r="D2879" s="2">
        <v>46234</v>
      </c>
      <c r="E2879" s="3">
        <v>0.66666666666666663</v>
      </c>
      <c r="F2879" t="s">
        <v>5415</v>
      </c>
      <c r="G2879" t="s">
        <v>5416</v>
      </c>
      <c r="H2879">
        <v>2</v>
      </c>
      <c r="I2879">
        <v>1</v>
      </c>
      <c r="J2879">
        <v>5</v>
      </c>
      <c r="K2879">
        <v>3</v>
      </c>
      <c r="L2879" s="22" t="str">
        <f t="shared" si="936"/>
        <v>31/07/2026</v>
      </c>
      <c r="M2879" s="23">
        <f t="shared" si="937"/>
        <v>0.54166666666666663</v>
      </c>
      <c r="N2879" t="str">
        <f t="shared" si="938"/>
        <v>5 - 3</v>
      </c>
      <c r="O2879" t="str">
        <f t="shared" si="920"/>
        <v>Green</v>
      </c>
      <c r="P2879" t="str">
        <f t="shared" si="921"/>
        <v>Red</v>
      </c>
      <c r="Q2879" t="str">
        <f t="shared" si="922"/>
        <v>Red</v>
      </c>
      <c r="R2879" t="str">
        <f t="shared" si="923"/>
        <v>Green</v>
      </c>
      <c r="S2879" t="str">
        <f t="shared" si="924"/>
        <v>Red</v>
      </c>
      <c r="T2879" t="str">
        <f t="shared" si="925"/>
        <v>Green</v>
      </c>
      <c r="U2879" t="str">
        <f t="shared" si="926"/>
        <v>Green</v>
      </c>
      <c r="V2879" t="str">
        <f t="shared" si="927"/>
        <v>Red</v>
      </c>
      <c r="W2879" t="str">
        <f t="shared" si="928"/>
        <v>Red</v>
      </c>
      <c r="X2879" t="str">
        <f t="shared" si="929"/>
        <v>Green</v>
      </c>
      <c r="Y2879" t="str">
        <f t="shared" si="930"/>
        <v>Green</v>
      </c>
      <c r="Z2879" t="str">
        <f t="shared" si="931"/>
        <v>Green</v>
      </c>
      <c r="AA2879" t="str">
        <f t="shared" si="932"/>
        <v>Red</v>
      </c>
      <c r="AB2879" t="str">
        <f t="shared" si="933"/>
        <v>Red</v>
      </c>
      <c r="AC2879" t="str">
        <f t="shared" si="934"/>
        <v>Green</v>
      </c>
      <c r="AD2879" t="str">
        <f t="shared" si="935"/>
        <v>Red</v>
      </c>
    </row>
    <row r="2880" spans="1:30" hidden="1" x14ac:dyDescent="0.3">
      <c r="A2880" t="str">
        <f t="shared" si="939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5065</v>
      </c>
      <c r="H2880">
        <v>0</v>
      </c>
      <c r="I2880">
        <v>1</v>
      </c>
      <c r="J2880">
        <v>0</v>
      </c>
      <c r="K2880">
        <v>4</v>
      </c>
      <c r="L2880" s="22" t="str">
        <f t="shared" si="936"/>
        <v>31/07/2026</v>
      </c>
      <c r="M2880" s="23">
        <f t="shared" si="937"/>
        <v>0.54166666666666663</v>
      </c>
      <c r="N2880" t="str">
        <f t="shared" si="938"/>
        <v>0 - 4</v>
      </c>
      <c r="O2880" t="str">
        <f t="shared" si="920"/>
        <v>Red</v>
      </c>
      <c r="P2880" t="str">
        <f t="shared" si="921"/>
        <v>Red</v>
      </c>
      <c r="Q2880" t="str">
        <f t="shared" si="922"/>
        <v>Green</v>
      </c>
      <c r="R2880" t="str">
        <f t="shared" si="923"/>
        <v>Red</v>
      </c>
      <c r="S2880" t="str">
        <f t="shared" si="924"/>
        <v>Green</v>
      </c>
      <c r="T2880" t="str">
        <f t="shared" si="925"/>
        <v>Green</v>
      </c>
      <c r="U2880" t="str">
        <f t="shared" si="926"/>
        <v>Red</v>
      </c>
      <c r="V2880" t="str">
        <f t="shared" si="927"/>
        <v>Red</v>
      </c>
      <c r="W2880" t="str">
        <f t="shared" si="928"/>
        <v>Green</v>
      </c>
      <c r="X2880" t="str">
        <f t="shared" si="929"/>
        <v>Green</v>
      </c>
      <c r="Y2880" t="str">
        <f t="shared" si="930"/>
        <v>Green</v>
      </c>
      <c r="Z2880" t="str">
        <f t="shared" si="931"/>
        <v>Green</v>
      </c>
      <c r="AA2880" t="str">
        <f t="shared" si="932"/>
        <v>Red</v>
      </c>
      <c r="AB2880" t="str">
        <f t="shared" si="933"/>
        <v>Red</v>
      </c>
      <c r="AC2880" t="str">
        <f t="shared" si="934"/>
        <v>Red</v>
      </c>
      <c r="AD2880" t="str">
        <f t="shared" si="935"/>
        <v>Green</v>
      </c>
    </row>
    <row r="2881" spans="1:30" hidden="1" x14ac:dyDescent="0.3">
      <c r="A2881" t="str">
        <f t="shared" si="939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tr">
        <f t="shared" si="936"/>
        <v>31/07/2026</v>
      </c>
      <c r="M2881" s="23">
        <f t="shared" si="937"/>
        <v>0.54166666666666663</v>
      </c>
      <c r="N2881" t="str">
        <f t="shared" si="938"/>
        <v>1 - 2</v>
      </c>
      <c r="O2881" t="str">
        <f t="shared" si="920"/>
        <v>Red</v>
      </c>
      <c r="P2881" t="str">
        <f t="shared" si="921"/>
        <v>Red</v>
      </c>
      <c r="Q2881" t="str">
        <f t="shared" si="922"/>
        <v>Green</v>
      </c>
      <c r="R2881" t="str">
        <f t="shared" si="923"/>
        <v>Red</v>
      </c>
      <c r="S2881" t="str">
        <f t="shared" si="924"/>
        <v>Green</v>
      </c>
      <c r="T2881" t="str">
        <f t="shared" si="925"/>
        <v>Green</v>
      </c>
      <c r="U2881" t="str">
        <f t="shared" si="926"/>
        <v>Red</v>
      </c>
      <c r="V2881" t="str">
        <f t="shared" si="927"/>
        <v>Red</v>
      </c>
      <c r="W2881" t="str">
        <f t="shared" si="928"/>
        <v>Green</v>
      </c>
      <c r="X2881" t="str">
        <f t="shared" si="929"/>
        <v>Green</v>
      </c>
      <c r="Y2881" t="str">
        <f t="shared" si="930"/>
        <v>Green</v>
      </c>
      <c r="Z2881" t="str">
        <f t="shared" si="931"/>
        <v>Green</v>
      </c>
      <c r="AA2881" t="str">
        <f t="shared" si="932"/>
        <v>Red</v>
      </c>
      <c r="AB2881" t="str">
        <f t="shared" si="933"/>
        <v>Green</v>
      </c>
      <c r="AC2881" t="str">
        <f t="shared" si="934"/>
        <v>Green</v>
      </c>
      <c r="AD2881" t="str">
        <f t="shared" si="935"/>
        <v>Red</v>
      </c>
    </row>
    <row r="2882" spans="1:30" hidden="1" x14ac:dyDescent="0.3">
      <c r="A2882" t="str">
        <f t="shared" si="939"/>
        <v>31/07/2026JuventusNice</v>
      </c>
      <c r="D2882" s="2">
        <v>46234</v>
      </c>
      <c r="E2882" s="3">
        <v>0.66666666666666663</v>
      </c>
      <c r="F2882" t="s">
        <v>3999</v>
      </c>
      <c r="G2882" t="s">
        <v>3960</v>
      </c>
      <c r="H2882">
        <v>1</v>
      </c>
      <c r="I2882">
        <v>0</v>
      </c>
      <c r="J2882">
        <v>2</v>
      </c>
      <c r="K2882">
        <v>0</v>
      </c>
      <c r="L2882" s="22" t="str">
        <f t="shared" si="936"/>
        <v>31/07/2026</v>
      </c>
      <c r="M2882" s="23">
        <f t="shared" si="937"/>
        <v>0.54166666666666663</v>
      </c>
      <c r="N2882" t="str">
        <f t="shared" si="938"/>
        <v>2 - 0</v>
      </c>
      <c r="O2882" t="str">
        <f t="shared" ref="O2882:O2945" si="940">IF($J2882&gt;$K2882,"Green","Red")</f>
        <v>Green</v>
      </c>
      <c r="P2882" t="str">
        <f t="shared" ref="P2882:P2945" si="941">IF($J2882=$K2882,"Green","Red")</f>
        <v>Red</v>
      </c>
      <c r="Q2882" t="str">
        <f t="shared" ref="Q2882:Q2945" si="942">IF($J2882&lt;$K2882,"Green","Red")</f>
        <v>Red</v>
      </c>
      <c r="R2882" t="str">
        <f t="shared" ref="R2882:R2945" si="943">IF($J2882&gt;=$K2882,"Green","Red")</f>
        <v>Green</v>
      </c>
      <c r="S2882" t="str">
        <f t="shared" ref="S2882:S2945" si="944">IF($J2882&lt;=$K2882,"Green","Red")</f>
        <v>Red</v>
      </c>
      <c r="T2882" t="str">
        <f t="shared" ref="T2882:T2945" si="945">IF(OR($J2882&gt;$K2882,$J2882&lt;$K2882),"Green","Red")</f>
        <v>Green</v>
      </c>
      <c r="U2882" t="str">
        <f t="shared" ref="U2882:U2945" si="946">IF($H2882&gt;$I2882,"Green","Red")</f>
        <v>Green</v>
      </c>
      <c r="V2882" t="str">
        <f t="shared" ref="V2882:V2945" si="947">IF($H2882=$I2882,"Green","Red")</f>
        <v>Red</v>
      </c>
      <c r="W2882" t="str">
        <f t="shared" ref="W2882:W2945" si="948">IF($H2882&lt;$I2882,"Green","Red")</f>
        <v>Red</v>
      </c>
      <c r="X2882" t="str">
        <f t="shared" ref="X2882:X2945" si="949">IF($H2882+$I2882&gt;0,"Green","Red")</f>
        <v>Green</v>
      </c>
      <c r="Y2882" t="str">
        <f t="shared" ref="Y2882:Y2945" si="950">IF($J2882+$K2882&gt;1.5,"Green","Red")</f>
        <v>Green</v>
      </c>
      <c r="Z2882" t="str">
        <f t="shared" ref="Z2882:Z2945" si="951">IF($J2882+$K2882&gt;2.5,"Green","Red")</f>
        <v>Red</v>
      </c>
      <c r="AA2882" t="str">
        <f t="shared" ref="AA2882:AA2945" si="952">IF($J2882+$K2882&lt;2.5,"Green","Red")</f>
        <v>Green</v>
      </c>
      <c r="AB2882" t="str">
        <f t="shared" ref="AB2882:AB2945" si="953">IF($J2882+$K2882&lt;3.5,"Green","Red")</f>
        <v>Green</v>
      </c>
      <c r="AC2882" t="str">
        <f t="shared" ref="AC2882:AC2945" si="954">IF(AND($J2882&gt;0,$K2882&gt;0),"Green","Red")</f>
        <v>Red</v>
      </c>
      <c r="AD2882" t="str">
        <f t="shared" ref="AD2882:AD2945" si="955">IF(OR($J2882=0,$K2882=0),"Green","Red")</f>
        <v>Green</v>
      </c>
    </row>
    <row r="2883" spans="1:30" hidden="1" x14ac:dyDescent="0.3">
      <c r="A2883" t="str">
        <f t="shared" si="939"/>
        <v>31/07/2026KAC 1909SV Lendorf</v>
      </c>
      <c r="D2883" s="2">
        <v>46234</v>
      </c>
      <c r="E2883" s="3">
        <v>0.66666666666666663</v>
      </c>
      <c r="F2883" t="s">
        <v>5417</v>
      </c>
      <c r="G2883" t="s">
        <v>5418</v>
      </c>
      <c r="H2883">
        <v>1</v>
      </c>
      <c r="I2883">
        <v>1</v>
      </c>
      <c r="J2883">
        <v>3</v>
      </c>
      <c r="K2883">
        <v>2</v>
      </c>
      <c r="L2883" s="22" t="str">
        <f t="shared" si="936"/>
        <v>31/07/2026</v>
      </c>
      <c r="M2883" s="23">
        <f t="shared" si="937"/>
        <v>0.54166666666666663</v>
      </c>
      <c r="N2883" t="str">
        <f t="shared" si="938"/>
        <v>3 - 2</v>
      </c>
      <c r="O2883" t="str">
        <f t="shared" si="940"/>
        <v>Green</v>
      </c>
      <c r="P2883" t="str">
        <f t="shared" si="941"/>
        <v>Red</v>
      </c>
      <c r="Q2883" t="str">
        <f t="shared" si="942"/>
        <v>Red</v>
      </c>
      <c r="R2883" t="str">
        <f t="shared" si="943"/>
        <v>Green</v>
      </c>
      <c r="S2883" t="str">
        <f t="shared" si="944"/>
        <v>Red</v>
      </c>
      <c r="T2883" t="str">
        <f t="shared" si="945"/>
        <v>Green</v>
      </c>
      <c r="U2883" t="str">
        <f t="shared" si="946"/>
        <v>Red</v>
      </c>
      <c r="V2883" t="str">
        <f t="shared" si="947"/>
        <v>Green</v>
      </c>
      <c r="W2883" t="str">
        <f t="shared" si="948"/>
        <v>Red</v>
      </c>
      <c r="X2883" t="str">
        <f t="shared" si="949"/>
        <v>Green</v>
      </c>
      <c r="Y2883" t="str">
        <f t="shared" si="950"/>
        <v>Green</v>
      </c>
      <c r="Z2883" t="str">
        <f t="shared" si="951"/>
        <v>Green</v>
      </c>
      <c r="AA2883" t="str">
        <f t="shared" si="952"/>
        <v>Red</v>
      </c>
      <c r="AB2883" t="str">
        <f t="shared" si="953"/>
        <v>Red</v>
      </c>
      <c r="AC2883" t="str">
        <f t="shared" si="954"/>
        <v>Green</v>
      </c>
      <c r="AD2883" t="str">
        <f t="shared" si="955"/>
        <v>Red</v>
      </c>
    </row>
    <row r="2884" spans="1:30" hidden="1" x14ac:dyDescent="0.3">
      <c r="A2884" t="str">
        <f t="shared" si="939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tr">
        <f t="shared" si="936"/>
        <v>31/07/2026</v>
      </c>
      <c r="M2884" s="23">
        <f t="shared" si="937"/>
        <v>0.54166666666666663</v>
      </c>
      <c r="N2884" t="str">
        <f t="shared" si="938"/>
        <v>1 - 1</v>
      </c>
      <c r="O2884" t="str">
        <f t="shared" si="940"/>
        <v>Red</v>
      </c>
      <c r="P2884" t="str">
        <f t="shared" si="941"/>
        <v>Green</v>
      </c>
      <c r="Q2884" t="str">
        <f t="shared" si="942"/>
        <v>Red</v>
      </c>
      <c r="R2884" t="str">
        <f t="shared" si="943"/>
        <v>Green</v>
      </c>
      <c r="S2884" t="str">
        <f t="shared" si="944"/>
        <v>Green</v>
      </c>
      <c r="T2884" t="str">
        <f t="shared" si="945"/>
        <v>Red</v>
      </c>
      <c r="U2884" t="str">
        <f t="shared" si="946"/>
        <v>Red</v>
      </c>
      <c r="V2884" t="str">
        <f t="shared" si="947"/>
        <v>Green</v>
      </c>
      <c r="W2884" t="str">
        <f t="shared" si="948"/>
        <v>Red</v>
      </c>
      <c r="X2884" t="str">
        <f t="shared" si="949"/>
        <v>Red</v>
      </c>
      <c r="Y2884" t="str">
        <f t="shared" si="950"/>
        <v>Green</v>
      </c>
      <c r="Z2884" t="str">
        <f t="shared" si="951"/>
        <v>Red</v>
      </c>
      <c r="AA2884" t="str">
        <f t="shared" si="952"/>
        <v>Green</v>
      </c>
      <c r="AB2884" t="str">
        <f t="shared" si="953"/>
        <v>Green</v>
      </c>
      <c r="AC2884" t="str">
        <f t="shared" si="954"/>
        <v>Green</v>
      </c>
      <c r="AD2884" t="str">
        <f t="shared" si="955"/>
        <v>Red</v>
      </c>
    </row>
    <row r="2885" spans="1:30" hidden="1" x14ac:dyDescent="0.3">
      <c r="A2885" t="str">
        <f t="shared" si="939"/>
        <v>31/07/2026KS Gornik PolkowiceRakow Czestochowa II</v>
      </c>
      <c r="D2885" s="2">
        <v>46234</v>
      </c>
      <c r="E2885" s="3">
        <v>0.66666666666666663</v>
      </c>
      <c r="F2885" t="s">
        <v>5419</v>
      </c>
      <c r="G2885" t="s">
        <v>5420</v>
      </c>
      <c r="H2885">
        <v>2</v>
      </c>
      <c r="I2885">
        <v>1</v>
      </c>
      <c r="J2885">
        <v>5</v>
      </c>
      <c r="K2885">
        <v>4</v>
      </c>
      <c r="L2885" s="22" t="str">
        <f t="shared" si="936"/>
        <v>31/07/2026</v>
      </c>
      <c r="M2885" s="23">
        <f t="shared" si="937"/>
        <v>0.54166666666666663</v>
      </c>
      <c r="N2885" t="str">
        <f t="shared" si="938"/>
        <v>5 - 4</v>
      </c>
      <c r="O2885" t="str">
        <f t="shared" si="940"/>
        <v>Green</v>
      </c>
      <c r="P2885" t="str">
        <f t="shared" si="941"/>
        <v>Red</v>
      </c>
      <c r="Q2885" t="str">
        <f t="shared" si="942"/>
        <v>Red</v>
      </c>
      <c r="R2885" t="str">
        <f t="shared" si="943"/>
        <v>Green</v>
      </c>
      <c r="S2885" t="str">
        <f t="shared" si="944"/>
        <v>Red</v>
      </c>
      <c r="T2885" t="str">
        <f t="shared" si="945"/>
        <v>Green</v>
      </c>
      <c r="U2885" t="str">
        <f t="shared" si="946"/>
        <v>Green</v>
      </c>
      <c r="V2885" t="str">
        <f t="shared" si="947"/>
        <v>Red</v>
      </c>
      <c r="W2885" t="str">
        <f t="shared" si="948"/>
        <v>Red</v>
      </c>
      <c r="X2885" t="str">
        <f t="shared" si="949"/>
        <v>Green</v>
      </c>
      <c r="Y2885" t="str">
        <f t="shared" si="950"/>
        <v>Green</v>
      </c>
      <c r="Z2885" t="str">
        <f t="shared" si="951"/>
        <v>Green</v>
      </c>
      <c r="AA2885" t="str">
        <f t="shared" si="952"/>
        <v>Red</v>
      </c>
      <c r="AB2885" t="str">
        <f t="shared" si="953"/>
        <v>Red</v>
      </c>
      <c r="AC2885" t="str">
        <f t="shared" si="954"/>
        <v>Green</v>
      </c>
      <c r="AD2885" t="str">
        <f t="shared" si="955"/>
        <v>Red</v>
      </c>
    </row>
    <row r="2886" spans="1:30" hidden="1" x14ac:dyDescent="0.3">
      <c r="A2886" t="str">
        <f t="shared" si="939"/>
        <v>31/07/2026KS Gornik PolkowiceSlowiann Woliborz</v>
      </c>
      <c r="D2886" s="2">
        <v>46234</v>
      </c>
      <c r="E2886" s="3">
        <v>0.66666666666666663</v>
      </c>
      <c r="F2886" t="s">
        <v>5419</v>
      </c>
      <c r="G2886" t="s">
        <v>5421</v>
      </c>
      <c r="L2886" s="22" t="str">
        <f t="shared" si="936"/>
        <v>31/07/2026</v>
      </c>
      <c r="M2886" s="23">
        <f t="shared" si="937"/>
        <v>0.54166666666666663</v>
      </c>
      <c r="N2886" t="str">
        <f t="shared" si="938"/>
        <v xml:space="preserve"> - </v>
      </c>
      <c r="O2886" t="str">
        <f t="shared" si="940"/>
        <v>Red</v>
      </c>
      <c r="P2886" t="str">
        <f t="shared" si="941"/>
        <v>Green</v>
      </c>
      <c r="Q2886" t="str">
        <f t="shared" si="942"/>
        <v>Red</v>
      </c>
      <c r="R2886" t="str">
        <f t="shared" si="943"/>
        <v>Green</v>
      </c>
      <c r="S2886" t="str">
        <f t="shared" si="944"/>
        <v>Green</v>
      </c>
      <c r="T2886" t="str">
        <f t="shared" si="945"/>
        <v>Red</v>
      </c>
      <c r="U2886" t="str">
        <f t="shared" si="946"/>
        <v>Red</v>
      </c>
      <c r="V2886" t="str">
        <f t="shared" si="947"/>
        <v>Green</v>
      </c>
      <c r="W2886" t="str">
        <f t="shared" si="948"/>
        <v>Red</v>
      </c>
      <c r="X2886" t="str">
        <f t="shared" si="949"/>
        <v>Red</v>
      </c>
      <c r="Y2886" t="str">
        <f t="shared" si="950"/>
        <v>Red</v>
      </c>
      <c r="Z2886" t="str">
        <f t="shared" si="951"/>
        <v>Red</v>
      </c>
      <c r="AA2886" t="str">
        <f t="shared" si="952"/>
        <v>Green</v>
      </c>
      <c r="AB2886" t="str">
        <f t="shared" si="953"/>
        <v>Green</v>
      </c>
      <c r="AC2886" t="str">
        <f t="shared" si="954"/>
        <v>Red</v>
      </c>
      <c r="AD2886" t="str">
        <f t="shared" si="955"/>
        <v>Green</v>
      </c>
    </row>
    <row r="2887" spans="1:30" hidden="1" x14ac:dyDescent="0.3">
      <c r="A2887" t="str">
        <f t="shared" si="939"/>
        <v>31/07/2026LKS LodzPolonia Bytom</v>
      </c>
      <c r="D2887" s="2">
        <v>46234</v>
      </c>
      <c r="E2887" s="3">
        <v>0.66666666666666663</v>
      </c>
      <c r="F2887" t="s">
        <v>3531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tr">
        <f t="shared" si="936"/>
        <v>31/07/2026</v>
      </c>
      <c r="M2887" s="23">
        <f t="shared" si="937"/>
        <v>0.54166666666666663</v>
      </c>
      <c r="N2887" t="str">
        <f t="shared" si="938"/>
        <v>2 - 1</v>
      </c>
      <c r="O2887" t="str">
        <f t="shared" si="940"/>
        <v>Green</v>
      </c>
      <c r="P2887" t="str">
        <f t="shared" si="941"/>
        <v>Red</v>
      </c>
      <c r="Q2887" t="str">
        <f t="shared" si="942"/>
        <v>Red</v>
      </c>
      <c r="R2887" t="str">
        <f t="shared" si="943"/>
        <v>Green</v>
      </c>
      <c r="S2887" t="str">
        <f t="shared" si="944"/>
        <v>Red</v>
      </c>
      <c r="T2887" t="str">
        <f t="shared" si="945"/>
        <v>Green</v>
      </c>
      <c r="U2887" t="str">
        <f t="shared" si="946"/>
        <v>Green</v>
      </c>
      <c r="V2887" t="str">
        <f t="shared" si="947"/>
        <v>Red</v>
      </c>
      <c r="W2887" t="str">
        <f t="shared" si="948"/>
        <v>Red</v>
      </c>
      <c r="X2887" t="str">
        <f t="shared" si="949"/>
        <v>Green</v>
      </c>
      <c r="Y2887" t="str">
        <f t="shared" si="950"/>
        <v>Green</v>
      </c>
      <c r="Z2887" t="str">
        <f t="shared" si="951"/>
        <v>Green</v>
      </c>
      <c r="AA2887" t="str">
        <f t="shared" si="952"/>
        <v>Red</v>
      </c>
      <c r="AB2887" t="str">
        <f t="shared" si="953"/>
        <v>Green</v>
      </c>
      <c r="AC2887" t="str">
        <f t="shared" si="954"/>
        <v>Green</v>
      </c>
      <c r="AD2887" t="str">
        <f t="shared" si="955"/>
        <v>Red</v>
      </c>
    </row>
    <row r="2888" spans="1:30" hidden="1" x14ac:dyDescent="0.3">
      <c r="A2888" t="str">
        <f t="shared" si="939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3238</v>
      </c>
      <c r="H2888">
        <v>0</v>
      </c>
      <c r="I2888">
        <v>0</v>
      </c>
      <c r="J2888">
        <v>1</v>
      </c>
      <c r="K2888">
        <v>2</v>
      </c>
      <c r="L2888" s="22" t="str">
        <f t="shared" si="936"/>
        <v>31/07/2026</v>
      </c>
      <c r="M2888" s="23">
        <f t="shared" si="937"/>
        <v>0.54166666666666663</v>
      </c>
      <c r="N2888" t="str">
        <f t="shared" si="938"/>
        <v>1 - 2</v>
      </c>
      <c r="O2888" t="str">
        <f t="shared" si="940"/>
        <v>Red</v>
      </c>
      <c r="P2888" t="str">
        <f t="shared" si="941"/>
        <v>Red</v>
      </c>
      <c r="Q2888" t="str">
        <f t="shared" si="942"/>
        <v>Green</v>
      </c>
      <c r="R2888" t="str">
        <f t="shared" si="943"/>
        <v>Red</v>
      </c>
      <c r="S2888" t="str">
        <f t="shared" si="944"/>
        <v>Green</v>
      </c>
      <c r="T2888" t="str">
        <f t="shared" si="945"/>
        <v>Green</v>
      </c>
      <c r="U2888" t="str">
        <f t="shared" si="946"/>
        <v>Red</v>
      </c>
      <c r="V2888" t="str">
        <f t="shared" si="947"/>
        <v>Green</v>
      </c>
      <c r="W2888" t="str">
        <f t="shared" si="948"/>
        <v>Red</v>
      </c>
      <c r="X2888" t="str">
        <f t="shared" si="949"/>
        <v>Red</v>
      </c>
      <c r="Y2888" t="str">
        <f t="shared" si="950"/>
        <v>Green</v>
      </c>
      <c r="Z2888" t="str">
        <f t="shared" si="951"/>
        <v>Green</v>
      </c>
      <c r="AA2888" t="str">
        <f t="shared" si="952"/>
        <v>Red</v>
      </c>
      <c r="AB2888" t="str">
        <f t="shared" si="953"/>
        <v>Green</v>
      </c>
      <c r="AC2888" t="str">
        <f t="shared" si="954"/>
        <v>Green</v>
      </c>
      <c r="AD2888" t="str">
        <f t="shared" si="955"/>
        <v>Red</v>
      </c>
    </row>
    <row r="2889" spans="1:30" hidden="1" x14ac:dyDescent="0.3">
      <c r="A2889" t="str">
        <f t="shared" si="939"/>
        <v>31/07/2026MFK KarvinaFC Vlasim</v>
      </c>
      <c r="D2889" s="2">
        <v>46234</v>
      </c>
      <c r="E2889" s="3">
        <v>0.66666666666666663</v>
      </c>
      <c r="F2889" t="s">
        <v>3147</v>
      </c>
      <c r="G2889" t="s">
        <v>4370</v>
      </c>
      <c r="H2889">
        <v>0</v>
      </c>
      <c r="I2889">
        <v>0</v>
      </c>
      <c r="J2889">
        <v>1</v>
      </c>
      <c r="K2889">
        <v>0</v>
      </c>
      <c r="L2889" s="22" t="str">
        <f t="shared" si="936"/>
        <v>31/07/2026</v>
      </c>
      <c r="M2889" s="23">
        <f t="shared" si="937"/>
        <v>0.54166666666666663</v>
      </c>
      <c r="N2889" t="str">
        <f t="shared" si="938"/>
        <v>1 - 0</v>
      </c>
      <c r="O2889" t="str">
        <f t="shared" si="940"/>
        <v>Green</v>
      </c>
      <c r="P2889" t="str">
        <f t="shared" si="941"/>
        <v>Red</v>
      </c>
      <c r="Q2889" t="str">
        <f t="shared" si="942"/>
        <v>Red</v>
      </c>
      <c r="R2889" t="str">
        <f t="shared" si="943"/>
        <v>Green</v>
      </c>
      <c r="S2889" t="str">
        <f t="shared" si="944"/>
        <v>Red</v>
      </c>
      <c r="T2889" t="str">
        <f t="shared" si="945"/>
        <v>Green</v>
      </c>
      <c r="U2889" t="str">
        <f t="shared" si="946"/>
        <v>Red</v>
      </c>
      <c r="V2889" t="str">
        <f t="shared" si="947"/>
        <v>Green</v>
      </c>
      <c r="W2889" t="str">
        <f t="shared" si="948"/>
        <v>Red</v>
      </c>
      <c r="X2889" t="str">
        <f t="shared" si="949"/>
        <v>Red</v>
      </c>
      <c r="Y2889" t="str">
        <f t="shared" si="950"/>
        <v>Red</v>
      </c>
      <c r="Z2889" t="str">
        <f t="shared" si="951"/>
        <v>Red</v>
      </c>
      <c r="AA2889" t="str">
        <f t="shared" si="952"/>
        <v>Green</v>
      </c>
      <c r="AB2889" t="str">
        <f t="shared" si="953"/>
        <v>Green</v>
      </c>
      <c r="AC2889" t="str">
        <f t="shared" si="954"/>
        <v>Red</v>
      </c>
      <c r="AD2889" t="str">
        <f t="shared" si="955"/>
        <v>Green</v>
      </c>
    </row>
    <row r="2890" spans="1:30" hidden="1" x14ac:dyDescent="0.3">
      <c r="A2890" t="str">
        <f t="shared" si="939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tr">
        <f t="shared" si="936"/>
        <v>31/07/2026</v>
      </c>
      <c r="M2890" s="23">
        <f t="shared" si="937"/>
        <v>0.54166666666666663</v>
      </c>
      <c r="N2890" t="str">
        <f t="shared" si="938"/>
        <v xml:space="preserve"> - </v>
      </c>
      <c r="O2890" t="str">
        <f t="shared" si="940"/>
        <v>Red</v>
      </c>
      <c r="P2890" t="str">
        <f t="shared" si="941"/>
        <v>Green</v>
      </c>
      <c r="Q2890" t="str">
        <f t="shared" si="942"/>
        <v>Red</v>
      </c>
      <c r="R2890" t="str">
        <f t="shared" si="943"/>
        <v>Green</v>
      </c>
      <c r="S2890" t="str">
        <f t="shared" si="944"/>
        <v>Green</v>
      </c>
      <c r="T2890" t="str">
        <f t="shared" si="945"/>
        <v>Red</v>
      </c>
      <c r="U2890" t="str">
        <f t="shared" si="946"/>
        <v>Red</v>
      </c>
      <c r="V2890" t="str">
        <f t="shared" si="947"/>
        <v>Green</v>
      </c>
      <c r="W2890" t="str">
        <f t="shared" si="948"/>
        <v>Red</v>
      </c>
      <c r="X2890" t="str">
        <f t="shared" si="949"/>
        <v>Red</v>
      </c>
      <c r="Y2890" t="str">
        <f t="shared" si="950"/>
        <v>Red</v>
      </c>
      <c r="Z2890" t="str">
        <f t="shared" si="951"/>
        <v>Red</v>
      </c>
      <c r="AA2890" t="str">
        <f t="shared" si="952"/>
        <v>Green</v>
      </c>
      <c r="AB2890" t="str">
        <f t="shared" si="953"/>
        <v>Green</v>
      </c>
      <c r="AC2890" t="str">
        <f t="shared" si="954"/>
        <v>Red</v>
      </c>
      <c r="AD2890" t="str">
        <f t="shared" si="955"/>
        <v>Green</v>
      </c>
    </row>
    <row r="2891" spans="1:30" hidden="1" x14ac:dyDescent="0.3">
      <c r="A2891" t="str">
        <f t="shared" si="939"/>
        <v>31/07/2026MPS HelsinkiGilla FC</v>
      </c>
      <c r="D2891" s="2">
        <v>46234</v>
      </c>
      <c r="E2891" s="3">
        <v>0.66666666666666663</v>
      </c>
      <c r="F2891" t="s">
        <v>5422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tr">
        <f t="shared" ref="L2891:L2954" si="956">DAY(D2891)&amp;"/"&amp;"07"&amp;"/"&amp;YEAR(D2891)</f>
        <v>31/07/2026</v>
      </c>
      <c r="M2891" s="23">
        <f t="shared" ref="M2891:M2954" si="957">E2891-TIME(3,0,0)</f>
        <v>0.54166666666666663</v>
      </c>
      <c r="N2891" t="str">
        <f t="shared" ref="N2891:N2954" si="958">J2891&amp;" - "&amp;K2891</f>
        <v>2 - 3</v>
      </c>
      <c r="O2891" t="str">
        <f t="shared" si="940"/>
        <v>Red</v>
      </c>
      <c r="P2891" t="str">
        <f t="shared" si="941"/>
        <v>Red</v>
      </c>
      <c r="Q2891" t="str">
        <f t="shared" si="942"/>
        <v>Green</v>
      </c>
      <c r="R2891" t="str">
        <f t="shared" si="943"/>
        <v>Red</v>
      </c>
      <c r="S2891" t="str">
        <f t="shared" si="944"/>
        <v>Green</v>
      </c>
      <c r="T2891" t="str">
        <f t="shared" si="945"/>
        <v>Green</v>
      </c>
      <c r="U2891" t="str">
        <f t="shared" si="946"/>
        <v>Red</v>
      </c>
      <c r="V2891" t="str">
        <f t="shared" si="947"/>
        <v>Green</v>
      </c>
      <c r="W2891" t="str">
        <f t="shared" si="948"/>
        <v>Red</v>
      </c>
      <c r="X2891" t="str">
        <f t="shared" si="949"/>
        <v>Red</v>
      </c>
      <c r="Y2891" t="str">
        <f t="shared" si="950"/>
        <v>Green</v>
      </c>
      <c r="Z2891" t="str">
        <f t="shared" si="951"/>
        <v>Green</v>
      </c>
      <c r="AA2891" t="str">
        <f t="shared" si="952"/>
        <v>Red</v>
      </c>
      <c r="AB2891" t="str">
        <f t="shared" si="953"/>
        <v>Red</v>
      </c>
      <c r="AC2891" t="str">
        <f t="shared" si="954"/>
        <v>Green</v>
      </c>
      <c r="AD2891" t="str">
        <f t="shared" si="955"/>
        <v>Red</v>
      </c>
    </row>
    <row r="2892" spans="1:30" hidden="1" x14ac:dyDescent="0.3">
      <c r="A2892" t="str">
        <f t="shared" si="939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tr">
        <f t="shared" si="956"/>
        <v>31/07/2026</v>
      </c>
      <c r="M2892" s="23">
        <f t="shared" si="957"/>
        <v>0.54166666666666663</v>
      </c>
      <c r="N2892" t="str">
        <f t="shared" si="958"/>
        <v>5 - 1</v>
      </c>
      <c r="O2892" t="str">
        <f t="shared" si="940"/>
        <v>Green</v>
      </c>
      <c r="P2892" t="str">
        <f t="shared" si="941"/>
        <v>Red</v>
      </c>
      <c r="Q2892" t="str">
        <f t="shared" si="942"/>
        <v>Red</v>
      </c>
      <c r="R2892" t="str">
        <f t="shared" si="943"/>
        <v>Green</v>
      </c>
      <c r="S2892" t="str">
        <f t="shared" si="944"/>
        <v>Red</v>
      </c>
      <c r="T2892" t="str">
        <f t="shared" si="945"/>
        <v>Green</v>
      </c>
      <c r="U2892" t="str">
        <f t="shared" si="946"/>
        <v>Red</v>
      </c>
      <c r="V2892" t="str">
        <f t="shared" si="947"/>
        <v>Green</v>
      </c>
      <c r="W2892" t="str">
        <f t="shared" si="948"/>
        <v>Red</v>
      </c>
      <c r="X2892" t="str">
        <f t="shared" si="949"/>
        <v>Green</v>
      </c>
      <c r="Y2892" t="str">
        <f t="shared" si="950"/>
        <v>Green</v>
      </c>
      <c r="Z2892" t="str">
        <f t="shared" si="951"/>
        <v>Green</v>
      </c>
      <c r="AA2892" t="str">
        <f t="shared" si="952"/>
        <v>Red</v>
      </c>
      <c r="AB2892" t="str">
        <f t="shared" si="953"/>
        <v>Red</v>
      </c>
      <c r="AC2892" t="str">
        <f t="shared" si="954"/>
        <v>Green</v>
      </c>
      <c r="AD2892" t="str">
        <f t="shared" si="955"/>
        <v>Red</v>
      </c>
    </row>
    <row r="2893" spans="1:30" hidden="1" x14ac:dyDescent="0.3">
      <c r="A2893" t="str">
        <f t="shared" si="939"/>
        <v>31/07/2026PiPSLittoisten TyÃ¶vÃ¤en Urheilijat</v>
      </c>
      <c r="D2893" s="2">
        <v>46234</v>
      </c>
      <c r="E2893" s="3">
        <v>0.66666666666666663</v>
      </c>
      <c r="F2893" t="s">
        <v>3241</v>
      </c>
      <c r="G2893" t="s">
        <v>5423</v>
      </c>
      <c r="H2893">
        <v>0</v>
      </c>
      <c r="I2893">
        <v>0</v>
      </c>
      <c r="J2893">
        <v>2</v>
      </c>
      <c r="K2893">
        <v>4</v>
      </c>
      <c r="L2893" s="22" t="str">
        <f t="shared" si="956"/>
        <v>31/07/2026</v>
      </c>
      <c r="M2893" s="23">
        <f t="shared" si="957"/>
        <v>0.54166666666666663</v>
      </c>
      <c r="N2893" t="str">
        <f t="shared" si="958"/>
        <v>2 - 4</v>
      </c>
      <c r="O2893" t="str">
        <f t="shared" si="940"/>
        <v>Red</v>
      </c>
      <c r="P2893" t="str">
        <f t="shared" si="941"/>
        <v>Red</v>
      </c>
      <c r="Q2893" t="str">
        <f t="shared" si="942"/>
        <v>Green</v>
      </c>
      <c r="R2893" t="str">
        <f t="shared" si="943"/>
        <v>Red</v>
      </c>
      <c r="S2893" t="str">
        <f t="shared" si="944"/>
        <v>Green</v>
      </c>
      <c r="T2893" t="str">
        <f t="shared" si="945"/>
        <v>Green</v>
      </c>
      <c r="U2893" t="str">
        <f t="shared" si="946"/>
        <v>Red</v>
      </c>
      <c r="V2893" t="str">
        <f t="shared" si="947"/>
        <v>Green</v>
      </c>
      <c r="W2893" t="str">
        <f t="shared" si="948"/>
        <v>Red</v>
      </c>
      <c r="X2893" t="str">
        <f t="shared" si="949"/>
        <v>Red</v>
      </c>
      <c r="Y2893" t="str">
        <f t="shared" si="950"/>
        <v>Green</v>
      </c>
      <c r="Z2893" t="str">
        <f t="shared" si="951"/>
        <v>Green</v>
      </c>
      <c r="AA2893" t="str">
        <f t="shared" si="952"/>
        <v>Red</v>
      </c>
      <c r="AB2893" t="str">
        <f t="shared" si="953"/>
        <v>Red</v>
      </c>
      <c r="AC2893" t="str">
        <f t="shared" si="954"/>
        <v>Green</v>
      </c>
      <c r="AD2893" t="str">
        <f t="shared" si="955"/>
        <v>Red</v>
      </c>
    </row>
    <row r="2894" spans="1:30" hidden="1" x14ac:dyDescent="0.3">
      <c r="A2894" t="str">
        <f t="shared" si="939"/>
        <v>31/07/2026PK-35 VJSHaka</v>
      </c>
      <c r="D2894" s="2">
        <v>46234</v>
      </c>
      <c r="E2894" s="3">
        <v>0.66666666666666663</v>
      </c>
      <c r="F2894" t="s">
        <v>3209</v>
      </c>
      <c r="G2894" t="s">
        <v>3205</v>
      </c>
      <c r="H2894">
        <v>0</v>
      </c>
      <c r="I2894">
        <v>2</v>
      </c>
      <c r="J2894">
        <v>1</v>
      </c>
      <c r="K2894">
        <v>4</v>
      </c>
      <c r="L2894" s="22" t="str">
        <f t="shared" si="956"/>
        <v>31/07/2026</v>
      </c>
      <c r="M2894" s="23">
        <f t="shared" si="957"/>
        <v>0.54166666666666663</v>
      </c>
      <c r="N2894" t="str">
        <f t="shared" si="958"/>
        <v>1 - 4</v>
      </c>
      <c r="O2894" t="str">
        <f t="shared" si="940"/>
        <v>Red</v>
      </c>
      <c r="P2894" t="str">
        <f t="shared" si="941"/>
        <v>Red</v>
      </c>
      <c r="Q2894" t="str">
        <f t="shared" si="942"/>
        <v>Green</v>
      </c>
      <c r="R2894" t="str">
        <f t="shared" si="943"/>
        <v>Red</v>
      </c>
      <c r="S2894" t="str">
        <f t="shared" si="944"/>
        <v>Green</v>
      </c>
      <c r="T2894" t="str">
        <f t="shared" si="945"/>
        <v>Green</v>
      </c>
      <c r="U2894" t="str">
        <f t="shared" si="946"/>
        <v>Red</v>
      </c>
      <c r="V2894" t="str">
        <f t="shared" si="947"/>
        <v>Red</v>
      </c>
      <c r="W2894" t="str">
        <f t="shared" si="948"/>
        <v>Green</v>
      </c>
      <c r="X2894" t="str">
        <f t="shared" si="949"/>
        <v>Green</v>
      </c>
      <c r="Y2894" t="str">
        <f t="shared" si="950"/>
        <v>Green</v>
      </c>
      <c r="Z2894" t="str">
        <f t="shared" si="951"/>
        <v>Green</v>
      </c>
      <c r="AA2894" t="str">
        <f t="shared" si="952"/>
        <v>Red</v>
      </c>
      <c r="AB2894" t="str">
        <f t="shared" si="953"/>
        <v>Red</v>
      </c>
      <c r="AC2894" t="str">
        <f t="shared" si="954"/>
        <v>Green</v>
      </c>
      <c r="AD2894" t="str">
        <f t="shared" si="955"/>
        <v>Red</v>
      </c>
    </row>
    <row r="2895" spans="1:30" hidden="1" x14ac:dyDescent="0.3">
      <c r="A2895" t="str">
        <f t="shared" si="939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tr">
        <f t="shared" si="956"/>
        <v>31/07/2026</v>
      </c>
      <c r="M2895" s="23">
        <f t="shared" si="957"/>
        <v>0.54166666666666663</v>
      </c>
      <c r="N2895" t="str">
        <f t="shared" si="958"/>
        <v>0 - 2</v>
      </c>
      <c r="O2895" t="str">
        <f t="shared" si="940"/>
        <v>Red</v>
      </c>
      <c r="P2895" t="str">
        <f t="shared" si="941"/>
        <v>Red</v>
      </c>
      <c r="Q2895" t="str">
        <f t="shared" si="942"/>
        <v>Green</v>
      </c>
      <c r="R2895" t="str">
        <f t="shared" si="943"/>
        <v>Red</v>
      </c>
      <c r="S2895" t="str">
        <f t="shared" si="944"/>
        <v>Green</v>
      </c>
      <c r="T2895" t="str">
        <f t="shared" si="945"/>
        <v>Green</v>
      </c>
      <c r="U2895" t="str">
        <f t="shared" si="946"/>
        <v>Red</v>
      </c>
      <c r="V2895" t="str">
        <f t="shared" si="947"/>
        <v>Green</v>
      </c>
      <c r="W2895" t="str">
        <f t="shared" si="948"/>
        <v>Red</v>
      </c>
      <c r="X2895" t="str">
        <f t="shared" si="949"/>
        <v>Red</v>
      </c>
      <c r="Y2895" t="str">
        <f t="shared" si="950"/>
        <v>Green</v>
      </c>
      <c r="Z2895" t="str">
        <f t="shared" si="951"/>
        <v>Red</v>
      </c>
      <c r="AA2895" t="str">
        <f t="shared" si="952"/>
        <v>Green</v>
      </c>
      <c r="AB2895" t="str">
        <f t="shared" si="953"/>
        <v>Green</v>
      </c>
      <c r="AC2895" t="str">
        <f t="shared" si="954"/>
        <v>Red</v>
      </c>
      <c r="AD2895" t="str">
        <f t="shared" si="955"/>
        <v>Green</v>
      </c>
    </row>
    <row r="2896" spans="1:30" hidden="1" x14ac:dyDescent="0.3">
      <c r="A2896" t="str">
        <f t="shared" si="939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tr">
        <f t="shared" si="956"/>
        <v>31/07/2026</v>
      </c>
      <c r="M2896" s="23">
        <f t="shared" si="957"/>
        <v>0.54166666666666663</v>
      </c>
      <c r="N2896" t="str">
        <f t="shared" si="958"/>
        <v>2 - 2</v>
      </c>
      <c r="O2896" t="str">
        <f t="shared" si="940"/>
        <v>Red</v>
      </c>
      <c r="P2896" t="str">
        <f t="shared" si="941"/>
        <v>Green</v>
      </c>
      <c r="Q2896" t="str">
        <f t="shared" si="942"/>
        <v>Red</v>
      </c>
      <c r="R2896" t="str">
        <f t="shared" si="943"/>
        <v>Green</v>
      </c>
      <c r="S2896" t="str">
        <f t="shared" si="944"/>
        <v>Green</v>
      </c>
      <c r="T2896" t="str">
        <f t="shared" si="945"/>
        <v>Red</v>
      </c>
      <c r="U2896" t="str">
        <f t="shared" si="946"/>
        <v>Red</v>
      </c>
      <c r="V2896" t="str">
        <f t="shared" si="947"/>
        <v>Green</v>
      </c>
      <c r="W2896" t="str">
        <f t="shared" si="948"/>
        <v>Red</v>
      </c>
      <c r="X2896" t="str">
        <f t="shared" si="949"/>
        <v>Red</v>
      </c>
      <c r="Y2896" t="str">
        <f t="shared" si="950"/>
        <v>Green</v>
      </c>
      <c r="Z2896" t="str">
        <f t="shared" si="951"/>
        <v>Green</v>
      </c>
      <c r="AA2896" t="str">
        <f t="shared" si="952"/>
        <v>Red</v>
      </c>
      <c r="AB2896" t="str">
        <f t="shared" si="953"/>
        <v>Red</v>
      </c>
      <c r="AC2896" t="str">
        <f t="shared" si="954"/>
        <v>Green</v>
      </c>
      <c r="AD2896" t="str">
        <f t="shared" si="955"/>
        <v>Red</v>
      </c>
    </row>
    <row r="2897" spans="1:30" hidden="1" x14ac:dyDescent="0.3">
      <c r="A2897" t="str">
        <f t="shared" si="939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4369</v>
      </c>
      <c r="H2897">
        <v>0</v>
      </c>
      <c r="I2897">
        <v>0</v>
      </c>
      <c r="J2897">
        <v>1</v>
      </c>
      <c r="K2897">
        <v>0</v>
      </c>
      <c r="L2897" s="22" t="str">
        <f t="shared" si="956"/>
        <v>31/07/2026</v>
      </c>
      <c r="M2897" s="23">
        <f t="shared" si="957"/>
        <v>0.54166666666666663</v>
      </c>
      <c r="N2897" t="str">
        <f t="shared" si="958"/>
        <v>1 - 0</v>
      </c>
      <c r="O2897" t="str">
        <f t="shared" si="940"/>
        <v>Green</v>
      </c>
      <c r="P2897" t="str">
        <f t="shared" si="941"/>
        <v>Red</v>
      </c>
      <c r="Q2897" t="str">
        <f t="shared" si="942"/>
        <v>Red</v>
      </c>
      <c r="R2897" t="str">
        <f t="shared" si="943"/>
        <v>Green</v>
      </c>
      <c r="S2897" t="str">
        <f t="shared" si="944"/>
        <v>Red</v>
      </c>
      <c r="T2897" t="str">
        <f t="shared" si="945"/>
        <v>Green</v>
      </c>
      <c r="U2897" t="str">
        <f t="shared" si="946"/>
        <v>Red</v>
      </c>
      <c r="V2897" t="str">
        <f t="shared" si="947"/>
        <v>Green</v>
      </c>
      <c r="W2897" t="str">
        <f t="shared" si="948"/>
        <v>Red</v>
      </c>
      <c r="X2897" t="str">
        <f t="shared" si="949"/>
        <v>Red</v>
      </c>
      <c r="Y2897" t="str">
        <f t="shared" si="950"/>
        <v>Red</v>
      </c>
      <c r="Z2897" t="str">
        <f t="shared" si="951"/>
        <v>Red</v>
      </c>
      <c r="AA2897" t="str">
        <f t="shared" si="952"/>
        <v>Green</v>
      </c>
      <c r="AB2897" t="str">
        <f t="shared" si="953"/>
        <v>Green</v>
      </c>
      <c r="AC2897" t="str">
        <f t="shared" si="954"/>
        <v>Red</v>
      </c>
      <c r="AD2897" t="str">
        <f t="shared" si="955"/>
        <v>Green</v>
      </c>
    </row>
    <row r="2898" spans="1:30" hidden="1" x14ac:dyDescent="0.3">
      <c r="A2898" t="str">
        <f t="shared" si="939"/>
        <v>31/07/2026SK Mazovia Minsk MazowieckiJagiellonia Bialystok II</v>
      </c>
      <c r="D2898" s="2">
        <v>46234</v>
      </c>
      <c r="E2898" s="3">
        <v>0.66666666666666663</v>
      </c>
      <c r="F2898" t="s">
        <v>5424</v>
      </c>
      <c r="G2898" t="s">
        <v>5425</v>
      </c>
      <c r="H2898">
        <v>0</v>
      </c>
      <c r="I2898">
        <v>3</v>
      </c>
      <c r="J2898">
        <v>2</v>
      </c>
      <c r="K2898">
        <v>3</v>
      </c>
      <c r="L2898" s="22" t="str">
        <f t="shared" si="956"/>
        <v>31/07/2026</v>
      </c>
      <c r="M2898" s="23">
        <f t="shared" si="957"/>
        <v>0.54166666666666663</v>
      </c>
      <c r="N2898" t="str">
        <f t="shared" si="958"/>
        <v>2 - 3</v>
      </c>
      <c r="O2898" t="str">
        <f t="shared" si="940"/>
        <v>Red</v>
      </c>
      <c r="P2898" t="str">
        <f t="shared" si="941"/>
        <v>Red</v>
      </c>
      <c r="Q2898" t="str">
        <f t="shared" si="942"/>
        <v>Green</v>
      </c>
      <c r="R2898" t="str">
        <f t="shared" si="943"/>
        <v>Red</v>
      </c>
      <c r="S2898" t="str">
        <f t="shared" si="944"/>
        <v>Green</v>
      </c>
      <c r="T2898" t="str">
        <f t="shared" si="945"/>
        <v>Green</v>
      </c>
      <c r="U2898" t="str">
        <f t="shared" si="946"/>
        <v>Red</v>
      </c>
      <c r="V2898" t="str">
        <f t="shared" si="947"/>
        <v>Red</v>
      </c>
      <c r="W2898" t="str">
        <f t="shared" si="948"/>
        <v>Green</v>
      </c>
      <c r="X2898" t="str">
        <f t="shared" si="949"/>
        <v>Green</v>
      </c>
      <c r="Y2898" t="str">
        <f t="shared" si="950"/>
        <v>Green</v>
      </c>
      <c r="Z2898" t="str">
        <f t="shared" si="951"/>
        <v>Green</v>
      </c>
      <c r="AA2898" t="str">
        <f t="shared" si="952"/>
        <v>Red</v>
      </c>
      <c r="AB2898" t="str">
        <f t="shared" si="953"/>
        <v>Red</v>
      </c>
      <c r="AC2898" t="str">
        <f t="shared" si="954"/>
        <v>Green</v>
      </c>
      <c r="AD2898" t="str">
        <f t="shared" si="955"/>
        <v>Red</v>
      </c>
    </row>
    <row r="2899" spans="1:30" hidden="1" x14ac:dyDescent="0.3">
      <c r="A2899" t="str">
        <f t="shared" si="939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3382</v>
      </c>
      <c r="H2899">
        <v>0</v>
      </c>
      <c r="I2899">
        <v>1</v>
      </c>
      <c r="J2899">
        <v>0</v>
      </c>
      <c r="K2899">
        <v>3</v>
      </c>
      <c r="L2899" s="22" t="str">
        <f t="shared" si="956"/>
        <v>31/07/2026</v>
      </c>
      <c r="M2899" s="23">
        <f t="shared" si="957"/>
        <v>0.54166666666666663</v>
      </c>
      <c r="N2899" t="str">
        <f t="shared" si="958"/>
        <v>0 - 3</v>
      </c>
      <c r="O2899" t="str">
        <f t="shared" si="940"/>
        <v>Red</v>
      </c>
      <c r="P2899" t="str">
        <f t="shared" si="941"/>
        <v>Red</v>
      </c>
      <c r="Q2899" t="str">
        <f t="shared" si="942"/>
        <v>Green</v>
      </c>
      <c r="R2899" t="str">
        <f t="shared" si="943"/>
        <v>Red</v>
      </c>
      <c r="S2899" t="str">
        <f t="shared" si="944"/>
        <v>Green</v>
      </c>
      <c r="T2899" t="str">
        <f t="shared" si="945"/>
        <v>Green</v>
      </c>
      <c r="U2899" t="str">
        <f t="shared" si="946"/>
        <v>Red</v>
      </c>
      <c r="V2899" t="str">
        <f t="shared" si="947"/>
        <v>Red</v>
      </c>
      <c r="W2899" t="str">
        <f t="shared" si="948"/>
        <v>Green</v>
      </c>
      <c r="X2899" t="str">
        <f t="shared" si="949"/>
        <v>Green</v>
      </c>
      <c r="Y2899" t="str">
        <f t="shared" si="950"/>
        <v>Green</v>
      </c>
      <c r="Z2899" t="str">
        <f t="shared" si="951"/>
        <v>Green</v>
      </c>
      <c r="AA2899" t="str">
        <f t="shared" si="952"/>
        <v>Red</v>
      </c>
      <c r="AB2899" t="str">
        <f t="shared" si="953"/>
        <v>Green</v>
      </c>
      <c r="AC2899" t="str">
        <f t="shared" si="954"/>
        <v>Red</v>
      </c>
      <c r="AD2899" t="str">
        <f t="shared" si="955"/>
        <v>Green</v>
      </c>
    </row>
    <row r="2900" spans="1:30" hidden="1" x14ac:dyDescent="0.3">
      <c r="A2900" t="str">
        <f t="shared" si="939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tr">
        <f t="shared" si="956"/>
        <v>31/07/2026</v>
      </c>
      <c r="M2900" s="23">
        <f t="shared" si="957"/>
        <v>0.54166666666666663</v>
      </c>
      <c r="N2900" t="str">
        <f t="shared" si="958"/>
        <v>1 - 1</v>
      </c>
      <c r="O2900" t="str">
        <f t="shared" si="940"/>
        <v>Red</v>
      </c>
      <c r="P2900" t="str">
        <f t="shared" si="941"/>
        <v>Green</v>
      </c>
      <c r="Q2900" t="str">
        <f t="shared" si="942"/>
        <v>Red</v>
      </c>
      <c r="R2900" t="str">
        <f t="shared" si="943"/>
        <v>Green</v>
      </c>
      <c r="S2900" t="str">
        <f t="shared" si="944"/>
        <v>Green</v>
      </c>
      <c r="T2900" t="str">
        <f t="shared" si="945"/>
        <v>Red</v>
      </c>
      <c r="U2900" t="str">
        <f t="shared" si="946"/>
        <v>Red</v>
      </c>
      <c r="V2900" t="str">
        <f t="shared" si="947"/>
        <v>Green</v>
      </c>
      <c r="W2900" t="str">
        <f t="shared" si="948"/>
        <v>Red</v>
      </c>
      <c r="X2900" t="str">
        <f t="shared" si="949"/>
        <v>Green</v>
      </c>
      <c r="Y2900" t="str">
        <f t="shared" si="950"/>
        <v>Green</v>
      </c>
      <c r="Z2900" t="str">
        <f t="shared" si="951"/>
        <v>Red</v>
      </c>
      <c r="AA2900" t="str">
        <f t="shared" si="952"/>
        <v>Green</v>
      </c>
      <c r="AB2900" t="str">
        <f t="shared" si="953"/>
        <v>Green</v>
      </c>
      <c r="AC2900" t="str">
        <f t="shared" si="954"/>
        <v>Green</v>
      </c>
      <c r="AD2900" t="str">
        <f t="shared" si="955"/>
        <v>Red</v>
      </c>
    </row>
    <row r="2901" spans="1:30" hidden="1" x14ac:dyDescent="0.3">
      <c r="A2901" t="str">
        <f t="shared" si="939"/>
        <v>31/07/2026SR DonaufeldSV Horn</v>
      </c>
      <c r="D2901" s="2">
        <v>46234</v>
      </c>
      <c r="E2901" s="3">
        <v>0.66666666666666663</v>
      </c>
      <c r="F2901" t="s">
        <v>3000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tr">
        <f t="shared" si="956"/>
        <v>31/07/2026</v>
      </c>
      <c r="M2901" s="23">
        <f t="shared" si="957"/>
        <v>0.54166666666666663</v>
      </c>
      <c r="N2901" t="str">
        <f t="shared" si="958"/>
        <v>2 - 1</v>
      </c>
      <c r="O2901" t="str">
        <f t="shared" si="940"/>
        <v>Green</v>
      </c>
      <c r="P2901" t="str">
        <f t="shared" si="941"/>
        <v>Red</v>
      </c>
      <c r="Q2901" t="str">
        <f t="shared" si="942"/>
        <v>Red</v>
      </c>
      <c r="R2901" t="str">
        <f t="shared" si="943"/>
        <v>Green</v>
      </c>
      <c r="S2901" t="str">
        <f t="shared" si="944"/>
        <v>Red</v>
      </c>
      <c r="T2901" t="str">
        <f t="shared" si="945"/>
        <v>Green</v>
      </c>
      <c r="U2901" t="str">
        <f t="shared" si="946"/>
        <v>Red</v>
      </c>
      <c r="V2901" t="str">
        <f t="shared" si="947"/>
        <v>Green</v>
      </c>
      <c r="W2901" t="str">
        <f t="shared" si="948"/>
        <v>Red</v>
      </c>
      <c r="X2901" t="str">
        <f t="shared" si="949"/>
        <v>Green</v>
      </c>
      <c r="Y2901" t="str">
        <f t="shared" si="950"/>
        <v>Green</v>
      </c>
      <c r="Z2901" t="str">
        <f t="shared" si="951"/>
        <v>Green</v>
      </c>
      <c r="AA2901" t="str">
        <f t="shared" si="952"/>
        <v>Red</v>
      </c>
      <c r="AB2901" t="str">
        <f t="shared" si="953"/>
        <v>Green</v>
      </c>
      <c r="AC2901" t="str">
        <f t="shared" si="954"/>
        <v>Green</v>
      </c>
      <c r="AD2901" t="str">
        <f t="shared" si="955"/>
        <v>Red</v>
      </c>
    </row>
    <row r="2902" spans="1:30" hidden="1" x14ac:dyDescent="0.3">
      <c r="A2902" t="str">
        <f t="shared" si="939"/>
        <v>31/07/2026Stal BrzegLKS Goczalkowice Zdroj</v>
      </c>
      <c r="D2902" s="2">
        <v>46234</v>
      </c>
      <c r="E2902" s="3">
        <v>0.66666666666666663</v>
      </c>
      <c r="F2902" t="s">
        <v>5426</v>
      </c>
      <c r="G2902" t="s">
        <v>5427</v>
      </c>
      <c r="H2902">
        <v>1</v>
      </c>
      <c r="I2902">
        <v>1</v>
      </c>
      <c r="J2902">
        <v>1</v>
      </c>
      <c r="K2902">
        <v>1</v>
      </c>
      <c r="L2902" s="22" t="str">
        <f t="shared" si="956"/>
        <v>31/07/2026</v>
      </c>
      <c r="M2902" s="23">
        <f t="shared" si="957"/>
        <v>0.54166666666666663</v>
      </c>
      <c r="N2902" t="str">
        <f t="shared" si="958"/>
        <v>1 - 1</v>
      </c>
      <c r="O2902" t="str">
        <f t="shared" si="940"/>
        <v>Red</v>
      </c>
      <c r="P2902" t="str">
        <f t="shared" si="941"/>
        <v>Green</v>
      </c>
      <c r="Q2902" t="str">
        <f t="shared" si="942"/>
        <v>Red</v>
      </c>
      <c r="R2902" t="str">
        <f t="shared" si="943"/>
        <v>Green</v>
      </c>
      <c r="S2902" t="str">
        <f t="shared" si="944"/>
        <v>Green</v>
      </c>
      <c r="T2902" t="str">
        <f t="shared" si="945"/>
        <v>Red</v>
      </c>
      <c r="U2902" t="str">
        <f t="shared" si="946"/>
        <v>Red</v>
      </c>
      <c r="V2902" t="str">
        <f t="shared" si="947"/>
        <v>Green</v>
      </c>
      <c r="W2902" t="str">
        <f t="shared" si="948"/>
        <v>Red</v>
      </c>
      <c r="X2902" t="str">
        <f t="shared" si="949"/>
        <v>Green</v>
      </c>
      <c r="Y2902" t="str">
        <f t="shared" si="950"/>
        <v>Green</v>
      </c>
      <c r="Z2902" t="str">
        <f t="shared" si="951"/>
        <v>Red</v>
      </c>
      <c r="AA2902" t="str">
        <f t="shared" si="952"/>
        <v>Green</v>
      </c>
      <c r="AB2902" t="str">
        <f t="shared" si="953"/>
        <v>Green</v>
      </c>
      <c r="AC2902" t="str">
        <f t="shared" si="954"/>
        <v>Green</v>
      </c>
      <c r="AD2902" t="str">
        <f t="shared" si="955"/>
        <v>Red</v>
      </c>
    </row>
    <row r="2903" spans="1:30" hidden="1" x14ac:dyDescent="0.3">
      <c r="A2903" t="str">
        <f t="shared" si="939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tr">
        <f t="shared" si="956"/>
        <v>31/07/2026</v>
      </c>
      <c r="M2903" s="23">
        <f t="shared" si="957"/>
        <v>0.54166666666666663</v>
      </c>
      <c r="N2903" t="str">
        <f t="shared" si="958"/>
        <v>1 - 3</v>
      </c>
      <c r="O2903" t="str">
        <f t="shared" si="940"/>
        <v>Red</v>
      </c>
      <c r="P2903" t="str">
        <f t="shared" si="941"/>
        <v>Red</v>
      </c>
      <c r="Q2903" t="str">
        <f t="shared" si="942"/>
        <v>Green</v>
      </c>
      <c r="R2903" t="str">
        <f t="shared" si="943"/>
        <v>Red</v>
      </c>
      <c r="S2903" t="str">
        <f t="shared" si="944"/>
        <v>Green</v>
      </c>
      <c r="T2903" t="str">
        <f t="shared" si="945"/>
        <v>Green</v>
      </c>
      <c r="U2903" t="str">
        <f t="shared" si="946"/>
        <v>Red</v>
      </c>
      <c r="V2903" t="str">
        <f t="shared" si="947"/>
        <v>Green</v>
      </c>
      <c r="W2903" t="str">
        <f t="shared" si="948"/>
        <v>Red</v>
      </c>
      <c r="X2903" t="str">
        <f t="shared" si="949"/>
        <v>Red</v>
      </c>
      <c r="Y2903" t="str">
        <f t="shared" si="950"/>
        <v>Green</v>
      </c>
      <c r="Z2903" t="str">
        <f t="shared" si="951"/>
        <v>Green</v>
      </c>
      <c r="AA2903" t="str">
        <f t="shared" si="952"/>
        <v>Red</v>
      </c>
      <c r="AB2903" t="str">
        <f t="shared" si="953"/>
        <v>Red</v>
      </c>
      <c r="AC2903" t="str">
        <f t="shared" si="954"/>
        <v>Green</v>
      </c>
      <c r="AD2903" t="str">
        <f t="shared" si="955"/>
        <v>Red</v>
      </c>
    </row>
    <row r="2904" spans="1:30" hidden="1" x14ac:dyDescent="0.3">
      <c r="A2904" t="str">
        <f t="shared" si="939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tr">
        <f t="shared" si="956"/>
        <v>31/07/2026</v>
      </c>
      <c r="M2904" s="23">
        <f t="shared" si="957"/>
        <v>0.54166666666666663</v>
      </c>
      <c r="N2904" t="str">
        <f t="shared" si="958"/>
        <v>0 - 2</v>
      </c>
      <c r="O2904" t="str">
        <f t="shared" si="940"/>
        <v>Red</v>
      </c>
      <c r="P2904" t="str">
        <f t="shared" si="941"/>
        <v>Red</v>
      </c>
      <c r="Q2904" t="str">
        <f t="shared" si="942"/>
        <v>Green</v>
      </c>
      <c r="R2904" t="str">
        <f t="shared" si="943"/>
        <v>Red</v>
      </c>
      <c r="S2904" t="str">
        <f t="shared" si="944"/>
        <v>Green</v>
      </c>
      <c r="T2904" t="str">
        <f t="shared" si="945"/>
        <v>Green</v>
      </c>
      <c r="U2904" t="str">
        <f t="shared" si="946"/>
        <v>Red</v>
      </c>
      <c r="V2904" t="str">
        <f t="shared" si="947"/>
        <v>Red</v>
      </c>
      <c r="W2904" t="str">
        <f t="shared" si="948"/>
        <v>Green</v>
      </c>
      <c r="X2904" t="str">
        <f t="shared" si="949"/>
        <v>Green</v>
      </c>
      <c r="Y2904" t="str">
        <f t="shared" si="950"/>
        <v>Green</v>
      </c>
      <c r="Z2904" t="str">
        <f t="shared" si="951"/>
        <v>Red</v>
      </c>
      <c r="AA2904" t="str">
        <f t="shared" si="952"/>
        <v>Green</v>
      </c>
      <c r="AB2904" t="str">
        <f t="shared" si="953"/>
        <v>Green</v>
      </c>
      <c r="AC2904" t="str">
        <f t="shared" si="954"/>
        <v>Red</v>
      </c>
      <c r="AD2904" t="str">
        <f t="shared" si="955"/>
        <v>Green</v>
      </c>
    </row>
    <row r="2905" spans="1:30" hidden="1" x14ac:dyDescent="0.3">
      <c r="A2905" t="str">
        <f t="shared" si="939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tr">
        <f t="shared" si="956"/>
        <v>31/07/2026</v>
      </c>
      <c r="M2905" s="23">
        <f t="shared" si="957"/>
        <v>0.54166666666666663</v>
      </c>
      <c r="N2905" t="str">
        <f t="shared" si="958"/>
        <v>1 - 1</v>
      </c>
      <c r="O2905" t="str">
        <f t="shared" si="940"/>
        <v>Red</v>
      </c>
      <c r="P2905" t="str">
        <f t="shared" si="941"/>
        <v>Green</v>
      </c>
      <c r="Q2905" t="str">
        <f t="shared" si="942"/>
        <v>Red</v>
      </c>
      <c r="R2905" t="str">
        <f t="shared" si="943"/>
        <v>Green</v>
      </c>
      <c r="S2905" t="str">
        <f t="shared" si="944"/>
        <v>Green</v>
      </c>
      <c r="T2905" t="str">
        <f t="shared" si="945"/>
        <v>Red</v>
      </c>
      <c r="U2905" t="str">
        <f t="shared" si="946"/>
        <v>Red</v>
      </c>
      <c r="V2905" t="str">
        <f t="shared" si="947"/>
        <v>Green</v>
      </c>
      <c r="W2905" t="str">
        <f t="shared" si="948"/>
        <v>Red</v>
      </c>
      <c r="X2905" t="str">
        <f t="shared" si="949"/>
        <v>Red</v>
      </c>
      <c r="Y2905" t="str">
        <f t="shared" si="950"/>
        <v>Green</v>
      </c>
      <c r="Z2905" t="str">
        <f t="shared" si="951"/>
        <v>Red</v>
      </c>
      <c r="AA2905" t="str">
        <f t="shared" si="952"/>
        <v>Green</v>
      </c>
      <c r="AB2905" t="str">
        <f t="shared" si="953"/>
        <v>Green</v>
      </c>
      <c r="AC2905" t="str">
        <f t="shared" si="954"/>
        <v>Green</v>
      </c>
      <c r="AD2905" t="str">
        <f t="shared" si="955"/>
        <v>Red</v>
      </c>
    </row>
    <row r="2906" spans="1:30" hidden="1" x14ac:dyDescent="0.3">
      <c r="A2906" t="str">
        <f t="shared" si="939"/>
        <v>31/07/2026Vaxjo NorraHusqvarna FF</v>
      </c>
      <c r="D2906" s="2">
        <v>46234</v>
      </c>
      <c r="E2906" s="3">
        <v>0.66666666666666663</v>
      </c>
      <c r="F2906" t="s">
        <v>5428</v>
      </c>
      <c r="G2906" t="s">
        <v>5429</v>
      </c>
      <c r="H2906">
        <v>0</v>
      </c>
      <c r="I2906">
        <v>1</v>
      </c>
      <c r="J2906">
        <v>1</v>
      </c>
      <c r="K2906">
        <v>3</v>
      </c>
      <c r="L2906" s="22" t="str">
        <f t="shared" si="956"/>
        <v>31/07/2026</v>
      </c>
      <c r="M2906" s="23">
        <f t="shared" si="957"/>
        <v>0.54166666666666663</v>
      </c>
      <c r="N2906" t="str">
        <f t="shared" si="958"/>
        <v>1 - 3</v>
      </c>
      <c r="O2906" t="str">
        <f t="shared" si="940"/>
        <v>Red</v>
      </c>
      <c r="P2906" t="str">
        <f t="shared" si="941"/>
        <v>Red</v>
      </c>
      <c r="Q2906" t="str">
        <f t="shared" si="942"/>
        <v>Green</v>
      </c>
      <c r="R2906" t="str">
        <f t="shared" si="943"/>
        <v>Red</v>
      </c>
      <c r="S2906" t="str">
        <f t="shared" si="944"/>
        <v>Green</v>
      </c>
      <c r="T2906" t="str">
        <f t="shared" si="945"/>
        <v>Green</v>
      </c>
      <c r="U2906" t="str">
        <f t="shared" si="946"/>
        <v>Red</v>
      </c>
      <c r="V2906" t="str">
        <f t="shared" si="947"/>
        <v>Red</v>
      </c>
      <c r="W2906" t="str">
        <f t="shared" si="948"/>
        <v>Green</v>
      </c>
      <c r="X2906" t="str">
        <f t="shared" si="949"/>
        <v>Green</v>
      </c>
      <c r="Y2906" t="str">
        <f t="shared" si="950"/>
        <v>Green</v>
      </c>
      <c r="Z2906" t="str">
        <f t="shared" si="951"/>
        <v>Green</v>
      </c>
      <c r="AA2906" t="str">
        <f t="shared" si="952"/>
        <v>Red</v>
      </c>
      <c r="AB2906" t="str">
        <f t="shared" si="953"/>
        <v>Red</v>
      </c>
      <c r="AC2906" t="str">
        <f t="shared" si="954"/>
        <v>Green</v>
      </c>
      <c r="AD2906" t="str">
        <f t="shared" si="955"/>
        <v>Red</v>
      </c>
    </row>
    <row r="2907" spans="1:30" hidden="1" x14ac:dyDescent="0.3">
      <c r="A2907" t="str">
        <f t="shared" si="939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tr">
        <f t="shared" si="956"/>
        <v>31/07/2026</v>
      </c>
      <c r="M2907" s="23">
        <f t="shared" si="957"/>
        <v>0.54166666666666663</v>
      </c>
      <c r="N2907" t="str">
        <f t="shared" si="958"/>
        <v>0 - 0</v>
      </c>
      <c r="O2907" t="str">
        <f t="shared" si="940"/>
        <v>Red</v>
      </c>
      <c r="P2907" t="str">
        <f t="shared" si="941"/>
        <v>Green</v>
      </c>
      <c r="Q2907" t="str">
        <f t="shared" si="942"/>
        <v>Red</v>
      </c>
      <c r="R2907" t="str">
        <f t="shared" si="943"/>
        <v>Green</v>
      </c>
      <c r="S2907" t="str">
        <f t="shared" si="944"/>
        <v>Green</v>
      </c>
      <c r="T2907" t="str">
        <f t="shared" si="945"/>
        <v>Red</v>
      </c>
      <c r="U2907" t="str">
        <f t="shared" si="946"/>
        <v>Red</v>
      </c>
      <c r="V2907" t="str">
        <f t="shared" si="947"/>
        <v>Green</v>
      </c>
      <c r="W2907" t="str">
        <f t="shared" si="948"/>
        <v>Red</v>
      </c>
      <c r="X2907" t="str">
        <f t="shared" si="949"/>
        <v>Red</v>
      </c>
      <c r="Y2907" t="str">
        <f t="shared" si="950"/>
        <v>Red</v>
      </c>
      <c r="Z2907" t="str">
        <f t="shared" si="951"/>
        <v>Red</v>
      </c>
      <c r="AA2907" t="str">
        <f t="shared" si="952"/>
        <v>Green</v>
      </c>
      <c r="AB2907" t="str">
        <f t="shared" si="953"/>
        <v>Green</v>
      </c>
      <c r="AC2907" t="str">
        <f t="shared" si="954"/>
        <v>Red</v>
      </c>
      <c r="AD2907" t="str">
        <f t="shared" si="955"/>
        <v>Green</v>
      </c>
    </row>
    <row r="2908" spans="1:30" hidden="1" x14ac:dyDescent="0.3">
      <c r="A2908" t="str">
        <f t="shared" si="939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3536</v>
      </c>
      <c r="H2908">
        <v>0</v>
      </c>
      <c r="I2908">
        <v>0</v>
      </c>
      <c r="J2908">
        <v>2</v>
      </c>
      <c r="K2908">
        <v>1</v>
      </c>
      <c r="L2908" s="22" t="str">
        <f t="shared" si="956"/>
        <v>31/07/2026</v>
      </c>
      <c r="M2908" s="23">
        <f t="shared" si="957"/>
        <v>0.54166666666666663</v>
      </c>
      <c r="N2908" t="str">
        <f t="shared" si="958"/>
        <v>2 - 1</v>
      </c>
      <c r="O2908" t="str">
        <f t="shared" si="940"/>
        <v>Green</v>
      </c>
      <c r="P2908" t="str">
        <f t="shared" si="941"/>
        <v>Red</v>
      </c>
      <c r="Q2908" t="str">
        <f t="shared" si="942"/>
        <v>Red</v>
      </c>
      <c r="R2908" t="str">
        <f t="shared" si="943"/>
        <v>Green</v>
      </c>
      <c r="S2908" t="str">
        <f t="shared" si="944"/>
        <v>Red</v>
      </c>
      <c r="T2908" t="str">
        <f t="shared" si="945"/>
        <v>Green</v>
      </c>
      <c r="U2908" t="str">
        <f t="shared" si="946"/>
        <v>Red</v>
      </c>
      <c r="V2908" t="str">
        <f t="shared" si="947"/>
        <v>Green</v>
      </c>
      <c r="W2908" t="str">
        <f t="shared" si="948"/>
        <v>Red</v>
      </c>
      <c r="X2908" t="str">
        <f t="shared" si="949"/>
        <v>Red</v>
      </c>
      <c r="Y2908" t="str">
        <f t="shared" si="950"/>
        <v>Green</v>
      </c>
      <c r="Z2908" t="str">
        <f t="shared" si="951"/>
        <v>Green</v>
      </c>
      <c r="AA2908" t="str">
        <f t="shared" si="952"/>
        <v>Red</v>
      </c>
      <c r="AB2908" t="str">
        <f t="shared" si="953"/>
        <v>Green</v>
      </c>
      <c r="AC2908" t="str">
        <f t="shared" si="954"/>
        <v>Green</v>
      </c>
      <c r="AD2908" t="str">
        <f t="shared" si="955"/>
        <v>Red</v>
      </c>
    </row>
    <row r="2909" spans="1:30" hidden="1" x14ac:dyDescent="0.3">
      <c r="A2909" t="str">
        <f t="shared" si="939"/>
        <v>31/07/2026Red Star FCAmiens</v>
      </c>
      <c r="D2909" s="2">
        <v>46234</v>
      </c>
      <c r="E2909" s="3">
        <v>0.66667824074074078</v>
      </c>
      <c r="F2909" t="s">
        <v>3954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tr">
        <f t="shared" si="956"/>
        <v>31/07/2026</v>
      </c>
      <c r="M2909" s="23">
        <f t="shared" si="957"/>
        <v>0.54167824074074078</v>
      </c>
      <c r="N2909" t="str">
        <f t="shared" si="958"/>
        <v>3 - 1</v>
      </c>
      <c r="O2909" t="str">
        <f t="shared" si="940"/>
        <v>Green</v>
      </c>
      <c r="P2909" t="str">
        <f t="shared" si="941"/>
        <v>Red</v>
      </c>
      <c r="Q2909" t="str">
        <f t="shared" si="942"/>
        <v>Red</v>
      </c>
      <c r="R2909" t="str">
        <f t="shared" si="943"/>
        <v>Green</v>
      </c>
      <c r="S2909" t="str">
        <f t="shared" si="944"/>
        <v>Red</v>
      </c>
      <c r="T2909" t="str">
        <f t="shared" si="945"/>
        <v>Green</v>
      </c>
      <c r="U2909" t="str">
        <f t="shared" si="946"/>
        <v>Green</v>
      </c>
      <c r="V2909" t="str">
        <f t="shared" si="947"/>
        <v>Red</v>
      </c>
      <c r="W2909" t="str">
        <f t="shared" si="948"/>
        <v>Red</v>
      </c>
      <c r="X2909" t="str">
        <f t="shared" si="949"/>
        <v>Green</v>
      </c>
      <c r="Y2909" t="str">
        <f t="shared" si="950"/>
        <v>Green</v>
      </c>
      <c r="Z2909" t="str">
        <f t="shared" si="951"/>
        <v>Green</v>
      </c>
      <c r="AA2909" t="str">
        <f t="shared" si="952"/>
        <v>Red</v>
      </c>
      <c r="AB2909" t="str">
        <f t="shared" si="953"/>
        <v>Red</v>
      </c>
      <c r="AC2909" t="str">
        <f t="shared" si="954"/>
        <v>Green</v>
      </c>
      <c r="AD2909" t="str">
        <f t="shared" si="955"/>
        <v>Red</v>
      </c>
    </row>
    <row r="2910" spans="1:30" hidden="1" x14ac:dyDescent="0.3">
      <c r="A2910" t="str">
        <f t="shared" si="939"/>
        <v>31/07/2026Etela Espoon PalloPPJ II</v>
      </c>
      <c r="D2910" s="2">
        <v>46234</v>
      </c>
      <c r="E2910" s="3">
        <v>0.67708333333333337</v>
      </c>
      <c r="F2910" t="s">
        <v>4747</v>
      </c>
      <c r="G2910" t="s">
        <v>4758</v>
      </c>
      <c r="H2910">
        <v>0</v>
      </c>
      <c r="I2910">
        <v>0</v>
      </c>
      <c r="J2910">
        <v>1</v>
      </c>
      <c r="K2910">
        <v>0</v>
      </c>
      <c r="L2910" s="22" t="str">
        <f t="shared" si="956"/>
        <v>31/07/2026</v>
      </c>
      <c r="M2910" s="23">
        <f t="shared" si="957"/>
        <v>0.55208333333333337</v>
      </c>
      <c r="N2910" t="str">
        <f t="shared" si="958"/>
        <v>1 - 0</v>
      </c>
      <c r="O2910" t="str">
        <f t="shared" si="940"/>
        <v>Green</v>
      </c>
      <c r="P2910" t="str">
        <f t="shared" si="941"/>
        <v>Red</v>
      </c>
      <c r="Q2910" t="str">
        <f t="shared" si="942"/>
        <v>Red</v>
      </c>
      <c r="R2910" t="str">
        <f t="shared" si="943"/>
        <v>Green</v>
      </c>
      <c r="S2910" t="str">
        <f t="shared" si="944"/>
        <v>Red</v>
      </c>
      <c r="T2910" t="str">
        <f t="shared" si="945"/>
        <v>Green</v>
      </c>
      <c r="U2910" t="str">
        <f t="shared" si="946"/>
        <v>Red</v>
      </c>
      <c r="V2910" t="str">
        <f t="shared" si="947"/>
        <v>Green</v>
      </c>
      <c r="W2910" t="str">
        <f t="shared" si="948"/>
        <v>Red</v>
      </c>
      <c r="X2910" t="str">
        <f t="shared" si="949"/>
        <v>Red</v>
      </c>
      <c r="Y2910" t="str">
        <f t="shared" si="950"/>
        <v>Red</v>
      </c>
      <c r="Z2910" t="str">
        <f t="shared" si="951"/>
        <v>Red</v>
      </c>
      <c r="AA2910" t="str">
        <f t="shared" si="952"/>
        <v>Green</v>
      </c>
      <c r="AB2910" t="str">
        <f t="shared" si="953"/>
        <v>Green</v>
      </c>
      <c r="AC2910" t="str">
        <f t="shared" si="954"/>
        <v>Red</v>
      </c>
      <c r="AD2910" t="str">
        <f t="shared" si="955"/>
        <v>Green</v>
      </c>
    </row>
    <row r="2911" spans="1:30" hidden="1" x14ac:dyDescent="0.3">
      <c r="A2911" t="str">
        <f t="shared" si="939"/>
        <v>31/07/2026ASV NeumarktTSV Kornburg</v>
      </c>
      <c r="D2911" s="2">
        <v>46234</v>
      </c>
      <c r="E2911" s="3">
        <v>0.6875</v>
      </c>
      <c r="F2911" t="s">
        <v>3278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tr">
        <f t="shared" si="956"/>
        <v>31/07/2026</v>
      </c>
      <c r="M2911" s="23">
        <f t="shared" si="957"/>
        <v>0.5625</v>
      </c>
      <c r="N2911" t="str">
        <f t="shared" si="958"/>
        <v>0 - 1</v>
      </c>
      <c r="O2911" t="str">
        <f t="shared" si="940"/>
        <v>Red</v>
      </c>
      <c r="P2911" t="str">
        <f t="shared" si="941"/>
        <v>Red</v>
      </c>
      <c r="Q2911" t="str">
        <f t="shared" si="942"/>
        <v>Green</v>
      </c>
      <c r="R2911" t="str">
        <f t="shared" si="943"/>
        <v>Red</v>
      </c>
      <c r="S2911" t="str">
        <f t="shared" si="944"/>
        <v>Green</v>
      </c>
      <c r="T2911" t="str">
        <f t="shared" si="945"/>
        <v>Green</v>
      </c>
      <c r="U2911" t="str">
        <f t="shared" si="946"/>
        <v>Red</v>
      </c>
      <c r="V2911" t="str">
        <f t="shared" si="947"/>
        <v>Red</v>
      </c>
      <c r="W2911" t="str">
        <f t="shared" si="948"/>
        <v>Green</v>
      </c>
      <c r="X2911" t="str">
        <f t="shared" si="949"/>
        <v>Green</v>
      </c>
      <c r="Y2911" t="str">
        <f t="shared" si="950"/>
        <v>Red</v>
      </c>
      <c r="Z2911" t="str">
        <f t="shared" si="951"/>
        <v>Red</v>
      </c>
      <c r="AA2911" t="str">
        <f t="shared" si="952"/>
        <v>Green</v>
      </c>
      <c r="AB2911" t="str">
        <f t="shared" si="953"/>
        <v>Green</v>
      </c>
      <c r="AC2911" t="str">
        <f t="shared" si="954"/>
        <v>Red</v>
      </c>
      <c r="AD2911" t="str">
        <f t="shared" si="955"/>
        <v>Green</v>
      </c>
    </row>
    <row r="2912" spans="1:30" hidden="1" x14ac:dyDescent="0.3">
      <c r="A2912" t="str">
        <f t="shared" si="939"/>
        <v>31/07/2026FC VoldersOberperfuss</v>
      </c>
      <c r="D2912" s="2">
        <v>46234</v>
      </c>
      <c r="E2912" s="3">
        <v>0.6875</v>
      </c>
      <c r="F2912" t="s">
        <v>5430</v>
      </c>
      <c r="G2912" t="s">
        <v>5431</v>
      </c>
      <c r="H2912">
        <v>1</v>
      </c>
      <c r="I2912">
        <v>0</v>
      </c>
      <c r="J2912">
        <v>3</v>
      </c>
      <c r="K2912">
        <v>2</v>
      </c>
      <c r="L2912" s="22" t="str">
        <f t="shared" si="956"/>
        <v>31/07/2026</v>
      </c>
      <c r="M2912" s="23">
        <f t="shared" si="957"/>
        <v>0.5625</v>
      </c>
      <c r="N2912" t="str">
        <f t="shared" si="958"/>
        <v>3 - 2</v>
      </c>
      <c r="O2912" t="str">
        <f t="shared" si="940"/>
        <v>Green</v>
      </c>
      <c r="P2912" t="str">
        <f t="shared" si="941"/>
        <v>Red</v>
      </c>
      <c r="Q2912" t="str">
        <f t="shared" si="942"/>
        <v>Red</v>
      </c>
      <c r="R2912" t="str">
        <f t="shared" si="943"/>
        <v>Green</v>
      </c>
      <c r="S2912" t="str">
        <f t="shared" si="944"/>
        <v>Red</v>
      </c>
      <c r="T2912" t="str">
        <f t="shared" si="945"/>
        <v>Green</v>
      </c>
      <c r="U2912" t="str">
        <f t="shared" si="946"/>
        <v>Green</v>
      </c>
      <c r="V2912" t="str">
        <f t="shared" si="947"/>
        <v>Red</v>
      </c>
      <c r="W2912" t="str">
        <f t="shared" si="948"/>
        <v>Red</v>
      </c>
      <c r="X2912" t="str">
        <f t="shared" si="949"/>
        <v>Green</v>
      </c>
      <c r="Y2912" t="str">
        <f t="shared" si="950"/>
        <v>Green</v>
      </c>
      <c r="Z2912" t="str">
        <f t="shared" si="951"/>
        <v>Green</v>
      </c>
      <c r="AA2912" t="str">
        <f t="shared" si="952"/>
        <v>Red</v>
      </c>
      <c r="AB2912" t="str">
        <f t="shared" si="953"/>
        <v>Red</v>
      </c>
      <c r="AC2912" t="str">
        <f t="shared" si="954"/>
        <v>Green</v>
      </c>
      <c r="AD2912" t="str">
        <f t="shared" si="955"/>
        <v>Red</v>
      </c>
    </row>
    <row r="2913" spans="1:30" hidden="1" x14ac:dyDescent="0.3">
      <c r="A2913" t="str">
        <f t="shared" si="939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tr">
        <f t="shared" si="956"/>
        <v>31/07/2026</v>
      </c>
      <c r="M2913" s="23">
        <f t="shared" si="957"/>
        <v>0.5625</v>
      </c>
      <c r="N2913" t="str">
        <f t="shared" si="958"/>
        <v>3 - 1</v>
      </c>
      <c r="O2913" t="str">
        <f t="shared" si="940"/>
        <v>Green</v>
      </c>
      <c r="P2913" t="str">
        <f t="shared" si="941"/>
        <v>Red</v>
      </c>
      <c r="Q2913" t="str">
        <f t="shared" si="942"/>
        <v>Red</v>
      </c>
      <c r="R2913" t="str">
        <f t="shared" si="943"/>
        <v>Green</v>
      </c>
      <c r="S2913" t="str">
        <f t="shared" si="944"/>
        <v>Red</v>
      </c>
      <c r="T2913" t="str">
        <f t="shared" si="945"/>
        <v>Green</v>
      </c>
      <c r="U2913" t="str">
        <f t="shared" si="946"/>
        <v>Red</v>
      </c>
      <c r="V2913" t="str">
        <f t="shared" si="947"/>
        <v>Green</v>
      </c>
      <c r="W2913" t="str">
        <f t="shared" si="948"/>
        <v>Red</v>
      </c>
      <c r="X2913" t="str">
        <f t="shared" si="949"/>
        <v>Red</v>
      </c>
      <c r="Y2913" t="str">
        <f t="shared" si="950"/>
        <v>Green</v>
      </c>
      <c r="Z2913" t="str">
        <f t="shared" si="951"/>
        <v>Green</v>
      </c>
      <c r="AA2913" t="str">
        <f t="shared" si="952"/>
        <v>Red</v>
      </c>
      <c r="AB2913" t="str">
        <f t="shared" si="953"/>
        <v>Red</v>
      </c>
      <c r="AC2913" t="str">
        <f t="shared" si="954"/>
        <v>Green</v>
      </c>
      <c r="AD2913" t="str">
        <f t="shared" si="955"/>
        <v>Red</v>
      </c>
    </row>
    <row r="2914" spans="1:30" hidden="1" x14ac:dyDescent="0.3">
      <c r="A2914" t="str">
        <f t="shared" si="939"/>
        <v>31/07/2026SirnitzTSV Grafenstein</v>
      </c>
      <c r="D2914" s="2">
        <v>46234</v>
      </c>
      <c r="E2914" s="3">
        <v>0.6875</v>
      </c>
      <c r="F2914" t="s">
        <v>1462</v>
      </c>
      <c r="G2914" t="s">
        <v>5432</v>
      </c>
      <c r="H2914">
        <v>0</v>
      </c>
      <c r="I2914">
        <v>1</v>
      </c>
      <c r="J2914">
        <v>0</v>
      </c>
      <c r="K2914">
        <v>2</v>
      </c>
      <c r="L2914" s="22" t="str">
        <f t="shared" si="956"/>
        <v>31/07/2026</v>
      </c>
      <c r="M2914" s="23">
        <f t="shared" si="957"/>
        <v>0.5625</v>
      </c>
      <c r="N2914" t="str">
        <f t="shared" si="958"/>
        <v>0 - 2</v>
      </c>
      <c r="O2914" t="str">
        <f t="shared" si="940"/>
        <v>Red</v>
      </c>
      <c r="P2914" t="str">
        <f t="shared" si="941"/>
        <v>Red</v>
      </c>
      <c r="Q2914" t="str">
        <f t="shared" si="942"/>
        <v>Green</v>
      </c>
      <c r="R2914" t="str">
        <f t="shared" si="943"/>
        <v>Red</v>
      </c>
      <c r="S2914" t="str">
        <f t="shared" si="944"/>
        <v>Green</v>
      </c>
      <c r="T2914" t="str">
        <f t="shared" si="945"/>
        <v>Green</v>
      </c>
      <c r="U2914" t="str">
        <f t="shared" si="946"/>
        <v>Red</v>
      </c>
      <c r="V2914" t="str">
        <f t="shared" si="947"/>
        <v>Red</v>
      </c>
      <c r="W2914" t="str">
        <f t="shared" si="948"/>
        <v>Green</v>
      </c>
      <c r="X2914" t="str">
        <f t="shared" si="949"/>
        <v>Green</v>
      </c>
      <c r="Y2914" t="str">
        <f t="shared" si="950"/>
        <v>Green</v>
      </c>
      <c r="Z2914" t="str">
        <f t="shared" si="951"/>
        <v>Red</v>
      </c>
      <c r="AA2914" t="str">
        <f t="shared" si="952"/>
        <v>Green</v>
      </c>
      <c r="AB2914" t="str">
        <f t="shared" si="953"/>
        <v>Green</v>
      </c>
      <c r="AC2914" t="str">
        <f t="shared" si="954"/>
        <v>Red</v>
      </c>
      <c r="AD2914" t="str">
        <f t="shared" si="955"/>
        <v>Green</v>
      </c>
    </row>
    <row r="2915" spans="1:30" hidden="1" x14ac:dyDescent="0.3">
      <c r="A2915" t="str">
        <f t="shared" si="939"/>
        <v>31/07/2026SV VolsKolsass/Weer</v>
      </c>
      <c r="D2915" s="2">
        <v>46234</v>
      </c>
      <c r="E2915" s="3">
        <v>0.6875</v>
      </c>
      <c r="F2915" t="s">
        <v>5433</v>
      </c>
      <c r="G2915" t="s">
        <v>5434</v>
      </c>
      <c r="H2915">
        <v>0</v>
      </c>
      <c r="I2915">
        <v>0</v>
      </c>
      <c r="J2915">
        <v>0</v>
      </c>
      <c r="K2915">
        <v>1</v>
      </c>
      <c r="L2915" s="22" t="str">
        <f t="shared" si="956"/>
        <v>31/07/2026</v>
      </c>
      <c r="M2915" s="23">
        <f t="shared" si="957"/>
        <v>0.5625</v>
      </c>
      <c r="N2915" t="str">
        <f t="shared" si="958"/>
        <v>0 - 1</v>
      </c>
      <c r="O2915" t="str">
        <f t="shared" si="940"/>
        <v>Red</v>
      </c>
      <c r="P2915" t="str">
        <f t="shared" si="941"/>
        <v>Red</v>
      </c>
      <c r="Q2915" t="str">
        <f t="shared" si="942"/>
        <v>Green</v>
      </c>
      <c r="R2915" t="str">
        <f t="shared" si="943"/>
        <v>Red</v>
      </c>
      <c r="S2915" t="str">
        <f t="shared" si="944"/>
        <v>Green</v>
      </c>
      <c r="T2915" t="str">
        <f t="shared" si="945"/>
        <v>Green</v>
      </c>
      <c r="U2915" t="str">
        <f t="shared" si="946"/>
        <v>Red</v>
      </c>
      <c r="V2915" t="str">
        <f t="shared" si="947"/>
        <v>Green</v>
      </c>
      <c r="W2915" t="str">
        <f t="shared" si="948"/>
        <v>Red</v>
      </c>
      <c r="X2915" t="str">
        <f t="shared" si="949"/>
        <v>Red</v>
      </c>
      <c r="Y2915" t="str">
        <f t="shared" si="950"/>
        <v>Red</v>
      </c>
      <c r="Z2915" t="str">
        <f t="shared" si="951"/>
        <v>Red</v>
      </c>
      <c r="AA2915" t="str">
        <f t="shared" si="952"/>
        <v>Green</v>
      </c>
      <c r="AB2915" t="str">
        <f t="shared" si="953"/>
        <v>Green</v>
      </c>
      <c r="AC2915" t="str">
        <f t="shared" si="954"/>
        <v>Red</v>
      </c>
      <c r="AD2915" t="str">
        <f t="shared" si="955"/>
        <v>Green</v>
      </c>
    </row>
    <row r="2916" spans="1:30" hidden="1" x14ac:dyDescent="0.3">
      <c r="A2916" t="str">
        <f t="shared" si="939"/>
        <v>31/07/2026Vilnius FAFK Panevezys II</v>
      </c>
      <c r="D2916" s="2">
        <v>46234</v>
      </c>
      <c r="E2916" s="3">
        <v>0.6875</v>
      </c>
      <c r="F2916" t="s">
        <v>5435</v>
      </c>
      <c r="G2916" t="s">
        <v>5436</v>
      </c>
      <c r="H2916">
        <v>1</v>
      </c>
      <c r="I2916">
        <v>0</v>
      </c>
      <c r="J2916">
        <v>4</v>
      </c>
      <c r="K2916">
        <v>1</v>
      </c>
      <c r="L2916" s="22" t="str">
        <f t="shared" si="956"/>
        <v>31/07/2026</v>
      </c>
      <c r="M2916" s="23">
        <f t="shared" si="957"/>
        <v>0.5625</v>
      </c>
      <c r="N2916" t="str">
        <f t="shared" si="958"/>
        <v>4 - 1</v>
      </c>
      <c r="O2916" t="str">
        <f t="shared" si="940"/>
        <v>Green</v>
      </c>
      <c r="P2916" t="str">
        <f t="shared" si="941"/>
        <v>Red</v>
      </c>
      <c r="Q2916" t="str">
        <f t="shared" si="942"/>
        <v>Red</v>
      </c>
      <c r="R2916" t="str">
        <f t="shared" si="943"/>
        <v>Green</v>
      </c>
      <c r="S2916" t="str">
        <f t="shared" si="944"/>
        <v>Red</v>
      </c>
      <c r="T2916" t="str">
        <f t="shared" si="945"/>
        <v>Green</v>
      </c>
      <c r="U2916" t="str">
        <f t="shared" si="946"/>
        <v>Green</v>
      </c>
      <c r="V2916" t="str">
        <f t="shared" si="947"/>
        <v>Red</v>
      </c>
      <c r="W2916" t="str">
        <f t="shared" si="948"/>
        <v>Red</v>
      </c>
      <c r="X2916" t="str">
        <f t="shared" si="949"/>
        <v>Green</v>
      </c>
      <c r="Y2916" t="str">
        <f t="shared" si="950"/>
        <v>Green</v>
      </c>
      <c r="Z2916" t="str">
        <f t="shared" si="951"/>
        <v>Green</v>
      </c>
      <c r="AA2916" t="str">
        <f t="shared" si="952"/>
        <v>Red</v>
      </c>
      <c r="AB2916" t="str">
        <f t="shared" si="953"/>
        <v>Red</v>
      </c>
      <c r="AC2916" t="str">
        <f t="shared" si="954"/>
        <v>Green</v>
      </c>
      <c r="AD2916" t="str">
        <f t="shared" si="955"/>
        <v>Red</v>
      </c>
    </row>
    <row r="2917" spans="1:30" hidden="1" x14ac:dyDescent="0.3">
      <c r="A2917" t="str">
        <f t="shared" si="939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3177</v>
      </c>
      <c r="H2917">
        <v>1</v>
      </c>
      <c r="I2917">
        <v>0</v>
      </c>
      <c r="J2917">
        <v>1</v>
      </c>
      <c r="K2917">
        <v>1</v>
      </c>
      <c r="L2917" s="22" t="str">
        <f t="shared" si="956"/>
        <v>31/07/2026</v>
      </c>
      <c r="M2917" s="23">
        <f t="shared" si="957"/>
        <v>0.58333333333333337</v>
      </c>
      <c r="N2917" t="str">
        <f t="shared" si="958"/>
        <v>1 - 1</v>
      </c>
      <c r="O2917" t="str">
        <f t="shared" si="940"/>
        <v>Red</v>
      </c>
      <c r="P2917" t="str">
        <f t="shared" si="941"/>
        <v>Green</v>
      </c>
      <c r="Q2917" t="str">
        <f t="shared" si="942"/>
        <v>Red</v>
      </c>
      <c r="R2917" t="str">
        <f t="shared" si="943"/>
        <v>Green</v>
      </c>
      <c r="S2917" t="str">
        <f t="shared" si="944"/>
        <v>Green</v>
      </c>
      <c r="T2917" t="str">
        <f t="shared" si="945"/>
        <v>Red</v>
      </c>
      <c r="U2917" t="str">
        <f t="shared" si="946"/>
        <v>Green</v>
      </c>
      <c r="V2917" t="str">
        <f t="shared" si="947"/>
        <v>Red</v>
      </c>
      <c r="W2917" t="str">
        <f t="shared" si="948"/>
        <v>Red</v>
      </c>
      <c r="X2917" t="str">
        <f t="shared" si="949"/>
        <v>Green</v>
      </c>
      <c r="Y2917" t="str">
        <f t="shared" si="950"/>
        <v>Green</v>
      </c>
      <c r="Z2917" t="str">
        <f t="shared" si="951"/>
        <v>Red</v>
      </c>
      <c r="AA2917" t="str">
        <f t="shared" si="952"/>
        <v>Green</v>
      </c>
      <c r="AB2917" t="str">
        <f t="shared" si="953"/>
        <v>Green</v>
      </c>
      <c r="AC2917" t="str">
        <f t="shared" si="954"/>
        <v>Green</v>
      </c>
      <c r="AD2917" t="str">
        <f t="shared" si="955"/>
        <v>Red</v>
      </c>
    </row>
    <row r="2918" spans="1:30" hidden="1" x14ac:dyDescent="0.3">
      <c r="A2918" t="str">
        <f t="shared" si="939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5078</v>
      </c>
      <c r="H2918">
        <v>0</v>
      </c>
      <c r="I2918">
        <v>0</v>
      </c>
      <c r="J2918">
        <v>0</v>
      </c>
      <c r="K2918">
        <v>0</v>
      </c>
      <c r="L2918" s="22" t="str">
        <f t="shared" si="956"/>
        <v>31/07/2026</v>
      </c>
      <c r="M2918" s="23">
        <f t="shared" si="957"/>
        <v>0.58333333333333337</v>
      </c>
      <c r="N2918" t="str">
        <f t="shared" si="958"/>
        <v>0 - 0</v>
      </c>
      <c r="O2918" t="str">
        <f t="shared" si="940"/>
        <v>Red</v>
      </c>
      <c r="P2918" t="str">
        <f t="shared" si="941"/>
        <v>Green</v>
      </c>
      <c r="Q2918" t="str">
        <f t="shared" si="942"/>
        <v>Red</v>
      </c>
      <c r="R2918" t="str">
        <f t="shared" si="943"/>
        <v>Green</v>
      </c>
      <c r="S2918" t="str">
        <f t="shared" si="944"/>
        <v>Green</v>
      </c>
      <c r="T2918" t="str">
        <f t="shared" si="945"/>
        <v>Red</v>
      </c>
      <c r="U2918" t="str">
        <f t="shared" si="946"/>
        <v>Red</v>
      </c>
      <c r="V2918" t="str">
        <f t="shared" si="947"/>
        <v>Green</v>
      </c>
      <c r="W2918" t="str">
        <f t="shared" si="948"/>
        <v>Red</v>
      </c>
      <c r="X2918" t="str">
        <f t="shared" si="949"/>
        <v>Red</v>
      </c>
      <c r="Y2918" t="str">
        <f t="shared" si="950"/>
        <v>Red</v>
      </c>
      <c r="Z2918" t="str">
        <f t="shared" si="951"/>
        <v>Red</v>
      </c>
      <c r="AA2918" t="str">
        <f t="shared" si="952"/>
        <v>Green</v>
      </c>
      <c r="AB2918" t="str">
        <f t="shared" si="953"/>
        <v>Green</v>
      </c>
      <c r="AC2918" t="str">
        <f t="shared" si="954"/>
        <v>Red</v>
      </c>
      <c r="AD2918" t="str">
        <f t="shared" si="955"/>
        <v>Green</v>
      </c>
    </row>
    <row r="2919" spans="1:30" hidden="1" x14ac:dyDescent="0.3">
      <c r="A2919" t="str">
        <f t="shared" si="939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tr">
        <f t="shared" si="956"/>
        <v>31/07/2026</v>
      </c>
      <c r="M2919" s="23">
        <f t="shared" si="957"/>
        <v>0.58333333333333337</v>
      </c>
      <c r="N2919" t="str">
        <f t="shared" si="958"/>
        <v>2 - 1</v>
      </c>
      <c r="O2919" t="str">
        <f t="shared" si="940"/>
        <v>Green</v>
      </c>
      <c r="P2919" t="str">
        <f t="shared" si="941"/>
        <v>Red</v>
      </c>
      <c r="Q2919" t="str">
        <f t="shared" si="942"/>
        <v>Red</v>
      </c>
      <c r="R2919" t="str">
        <f t="shared" si="943"/>
        <v>Green</v>
      </c>
      <c r="S2919" t="str">
        <f t="shared" si="944"/>
        <v>Red</v>
      </c>
      <c r="T2919" t="str">
        <f t="shared" si="945"/>
        <v>Green</v>
      </c>
      <c r="U2919" t="str">
        <f t="shared" si="946"/>
        <v>Red</v>
      </c>
      <c r="V2919" t="str">
        <f t="shared" si="947"/>
        <v>Green</v>
      </c>
      <c r="W2919" t="str">
        <f t="shared" si="948"/>
        <v>Red</v>
      </c>
      <c r="X2919" t="str">
        <f t="shared" si="949"/>
        <v>Green</v>
      </c>
      <c r="Y2919" t="str">
        <f t="shared" si="950"/>
        <v>Green</v>
      </c>
      <c r="Z2919" t="str">
        <f t="shared" si="951"/>
        <v>Green</v>
      </c>
      <c r="AA2919" t="str">
        <f t="shared" si="952"/>
        <v>Red</v>
      </c>
      <c r="AB2919" t="str">
        <f t="shared" si="953"/>
        <v>Green</v>
      </c>
      <c r="AC2919" t="str">
        <f t="shared" si="954"/>
        <v>Green</v>
      </c>
      <c r="AD2919" t="str">
        <f t="shared" si="955"/>
        <v>Red</v>
      </c>
    </row>
    <row r="2920" spans="1:30" hidden="1" x14ac:dyDescent="0.3">
      <c r="A2920" t="str">
        <f t="shared" si="939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tr">
        <f t="shared" si="956"/>
        <v>31/07/2026</v>
      </c>
      <c r="M2920" s="23">
        <f t="shared" si="957"/>
        <v>0.58333333333333337</v>
      </c>
      <c r="N2920" t="str">
        <f t="shared" si="958"/>
        <v>0 - 1</v>
      </c>
      <c r="O2920" t="str">
        <f t="shared" si="940"/>
        <v>Red</v>
      </c>
      <c r="P2920" t="str">
        <f t="shared" si="941"/>
        <v>Red</v>
      </c>
      <c r="Q2920" t="str">
        <f t="shared" si="942"/>
        <v>Green</v>
      </c>
      <c r="R2920" t="str">
        <f t="shared" si="943"/>
        <v>Red</v>
      </c>
      <c r="S2920" t="str">
        <f t="shared" si="944"/>
        <v>Green</v>
      </c>
      <c r="T2920" t="str">
        <f t="shared" si="945"/>
        <v>Green</v>
      </c>
      <c r="U2920" t="str">
        <f t="shared" si="946"/>
        <v>Red</v>
      </c>
      <c r="V2920" t="str">
        <f t="shared" si="947"/>
        <v>Green</v>
      </c>
      <c r="W2920" t="str">
        <f t="shared" si="948"/>
        <v>Red</v>
      </c>
      <c r="X2920" t="str">
        <f t="shared" si="949"/>
        <v>Red</v>
      </c>
      <c r="Y2920" t="str">
        <f t="shared" si="950"/>
        <v>Red</v>
      </c>
      <c r="Z2920" t="str">
        <f t="shared" si="951"/>
        <v>Red</v>
      </c>
      <c r="AA2920" t="str">
        <f t="shared" si="952"/>
        <v>Green</v>
      </c>
      <c r="AB2920" t="str">
        <f t="shared" si="953"/>
        <v>Green</v>
      </c>
      <c r="AC2920" t="str">
        <f t="shared" si="954"/>
        <v>Red</v>
      </c>
      <c r="AD2920" t="str">
        <f t="shared" si="955"/>
        <v>Green</v>
      </c>
    </row>
    <row r="2921" spans="1:30" hidden="1" x14ac:dyDescent="0.3">
      <c r="A2921" t="str">
        <f t="shared" si="939"/>
        <v>31/07/2026Berliner AK U19Union Berlin U19</v>
      </c>
      <c r="D2921" s="2">
        <v>46234</v>
      </c>
      <c r="E2921" s="3">
        <v>0.70833333333333337</v>
      </c>
      <c r="F2921" t="s">
        <v>5437</v>
      </c>
      <c r="G2921" t="s">
        <v>5438</v>
      </c>
      <c r="H2921">
        <v>2</v>
      </c>
      <c r="I2921">
        <v>0</v>
      </c>
      <c r="J2921">
        <v>3</v>
      </c>
      <c r="K2921">
        <v>2</v>
      </c>
      <c r="L2921" s="22" t="str">
        <f t="shared" si="956"/>
        <v>31/07/2026</v>
      </c>
      <c r="M2921" s="23">
        <f t="shared" si="957"/>
        <v>0.58333333333333337</v>
      </c>
      <c r="N2921" t="str">
        <f t="shared" si="958"/>
        <v>3 - 2</v>
      </c>
      <c r="O2921" t="str">
        <f t="shared" si="940"/>
        <v>Green</v>
      </c>
      <c r="P2921" t="str">
        <f t="shared" si="941"/>
        <v>Red</v>
      </c>
      <c r="Q2921" t="str">
        <f t="shared" si="942"/>
        <v>Red</v>
      </c>
      <c r="R2921" t="str">
        <f t="shared" si="943"/>
        <v>Green</v>
      </c>
      <c r="S2921" t="str">
        <f t="shared" si="944"/>
        <v>Red</v>
      </c>
      <c r="T2921" t="str">
        <f t="shared" si="945"/>
        <v>Green</v>
      </c>
      <c r="U2921" t="str">
        <f t="shared" si="946"/>
        <v>Green</v>
      </c>
      <c r="V2921" t="str">
        <f t="shared" si="947"/>
        <v>Red</v>
      </c>
      <c r="W2921" t="str">
        <f t="shared" si="948"/>
        <v>Red</v>
      </c>
      <c r="X2921" t="str">
        <f t="shared" si="949"/>
        <v>Green</v>
      </c>
      <c r="Y2921" t="str">
        <f t="shared" si="950"/>
        <v>Green</v>
      </c>
      <c r="Z2921" t="str">
        <f t="shared" si="951"/>
        <v>Green</v>
      </c>
      <c r="AA2921" t="str">
        <f t="shared" si="952"/>
        <v>Red</v>
      </c>
      <c r="AB2921" t="str">
        <f t="shared" si="953"/>
        <v>Red</v>
      </c>
      <c r="AC2921" t="str">
        <f t="shared" si="954"/>
        <v>Green</v>
      </c>
      <c r="AD2921" t="str">
        <f t="shared" si="955"/>
        <v>Red</v>
      </c>
    </row>
    <row r="2922" spans="1:30" hidden="1" x14ac:dyDescent="0.3">
      <c r="A2922" t="str">
        <f t="shared" si="939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5439</v>
      </c>
      <c r="H2922">
        <v>0</v>
      </c>
      <c r="I2922">
        <v>0</v>
      </c>
      <c r="J2922">
        <v>0</v>
      </c>
      <c r="K2922">
        <v>0</v>
      </c>
      <c r="L2922" s="22" t="str">
        <f t="shared" si="956"/>
        <v>31/07/2026</v>
      </c>
      <c r="M2922" s="23">
        <f t="shared" si="957"/>
        <v>0.58333333333333337</v>
      </c>
      <c r="N2922" t="str">
        <f t="shared" si="958"/>
        <v>0 - 0</v>
      </c>
      <c r="O2922" t="str">
        <f t="shared" si="940"/>
        <v>Red</v>
      </c>
      <c r="P2922" t="str">
        <f t="shared" si="941"/>
        <v>Green</v>
      </c>
      <c r="Q2922" t="str">
        <f t="shared" si="942"/>
        <v>Red</v>
      </c>
      <c r="R2922" t="str">
        <f t="shared" si="943"/>
        <v>Green</v>
      </c>
      <c r="S2922" t="str">
        <f t="shared" si="944"/>
        <v>Green</v>
      </c>
      <c r="T2922" t="str">
        <f t="shared" si="945"/>
        <v>Red</v>
      </c>
      <c r="U2922" t="str">
        <f t="shared" si="946"/>
        <v>Red</v>
      </c>
      <c r="V2922" t="str">
        <f t="shared" si="947"/>
        <v>Green</v>
      </c>
      <c r="W2922" t="str">
        <f t="shared" si="948"/>
        <v>Red</v>
      </c>
      <c r="X2922" t="str">
        <f t="shared" si="949"/>
        <v>Red</v>
      </c>
      <c r="Y2922" t="str">
        <f t="shared" si="950"/>
        <v>Red</v>
      </c>
      <c r="Z2922" t="str">
        <f t="shared" si="951"/>
        <v>Red</v>
      </c>
      <c r="AA2922" t="str">
        <f t="shared" si="952"/>
        <v>Green</v>
      </c>
      <c r="AB2922" t="str">
        <f t="shared" si="953"/>
        <v>Green</v>
      </c>
      <c r="AC2922" t="str">
        <f t="shared" si="954"/>
        <v>Red</v>
      </c>
      <c r="AD2922" t="str">
        <f t="shared" si="955"/>
        <v>Green</v>
      </c>
    </row>
    <row r="2923" spans="1:30" hidden="1" x14ac:dyDescent="0.3">
      <c r="A2923" t="str">
        <f t="shared" si="939"/>
        <v>31/07/2026ChemnitzerBFC Preussen</v>
      </c>
      <c r="D2923" s="2">
        <v>46234</v>
      </c>
      <c r="E2923" s="3">
        <v>0.70833333333333337</v>
      </c>
      <c r="F2923" t="s">
        <v>3266</v>
      </c>
      <c r="G2923" t="s">
        <v>3263</v>
      </c>
      <c r="H2923">
        <v>0</v>
      </c>
      <c r="I2923">
        <v>0</v>
      </c>
      <c r="J2923">
        <v>3</v>
      </c>
      <c r="K2923">
        <v>0</v>
      </c>
      <c r="L2923" s="22" t="str">
        <f t="shared" si="956"/>
        <v>31/07/2026</v>
      </c>
      <c r="M2923" s="23">
        <f t="shared" si="957"/>
        <v>0.58333333333333337</v>
      </c>
      <c r="N2923" t="str">
        <f t="shared" si="958"/>
        <v>3 - 0</v>
      </c>
      <c r="O2923" t="str">
        <f t="shared" si="940"/>
        <v>Green</v>
      </c>
      <c r="P2923" t="str">
        <f t="shared" si="941"/>
        <v>Red</v>
      </c>
      <c r="Q2923" t="str">
        <f t="shared" si="942"/>
        <v>Red</v>
      </c>
      <c r="R2923" t="str">
        <f t="shared" si="943"/>
        <v>Green</v>
      </c>
      <c r="S2923" t="str">
        <f t="shared" si="944"/>
        <v>Red</v>
      </c>
      <c r="T2923" t="str">
        <f t="shared" si="945"/>
        <v>Green</v>
      </c>
      <c r="U2923" t="str">
        <f t="shared" si="946"/>
        <v>Red</v>
      </c>
      <c r="V2923" t="str">
        <f t="shared" si="947"/>
        <v>Green</v>
      </c>
      <c r="W2923" t="str">
        <f t="shared" si="948"/>
        <v>Red</v>
      </c>
      <c r="X2923" t="str">
        <f t="shared" si="949"/>
        <v>Red</v>
      </c>
      <c r="Y2923" t="str">
        <f t="shared" si="950"/>
        <v>Green</v>
      </c>
      <c r="Z2923" t="str">
        <f t="shared" si="951"/>
        <v>Green</v>
      </c>
      <c r="AA2923" t="str">
        <f t="shared" si="952"/>
        <v>Red</v>
      </c>
      <c r="AB2923" t="str">
        <f t="shared" si="953"/>
        <v>Green</v>
      </c>
      <c r="AC2923" t="str">
        <f t="shared" si="954"/>
        <v>Red</v>
      </c>
      <c r="AD2923" t="str">
        <f t="shared" si="955"/>
        <v>Green</v>
      </c>
    </row>
    <row r="2924" spans="1:30" hidden="1" x14ac:dyDescent="0.3">
      <c r="A2924" t="str">
        <f t="shared" si="939"/>
        <v>31/07/2026Concordia HamburgHamburg Eimsbutteler BC</v>
      </c>
      <c r="D2924" s="2">
        <v>46234</v>
      </c>
      <c r="E2924" s="3">
        <v>0.70833333333333337</v>
      </c>
      <c r="F2924" t="s">
        <v>3274</v>
      </c>
      <c r="G2924" t="s">
        <v>4277</v>
      </c>
      <c r="H2924">
        <v>0</v>
      </c>
      <c r="I2924">
        <v>0</v>
      </c>
      <c r="J2924">
        <v>0</v>
      </c>
      <c r="K2924">
        <v>2</v>
      </c>
      <c r="L2924" s="22" t="str">
        <f t="shared" si="956"/>
        <v>31/07/2026</v>
      </c>
      <c r="M2924" s="23">
        <f t="shared" si="957"/>
        <v>0.58333333333333337</v>
      </c>
      <c r="N2924" t="str">
        <f t="shared" si="958"/>
        <v>0 - 2</v>
      </c>
      <c r="O2924" t="str">
        <f t="shared" si="940"/>
        <v>Red</v>
      </c>
      <c r="P2924" t="str">
        <f t="shared" si="941"/>
        <v>Red</v>
      </c>
      <c r="Q2924" t="str">
        <f t="shared" si="942"/>
        <v>Green</v>
      </c>
      <c r="R2924" t="str">
        <f t="shared" si="943"/>
        <v>Red</v>
      </c>
      <c r="S2924" t="str">
        <f t="shared" si="944"/>
        <v>Green</v>
      </c>
      <c r="T2924" t="str">
        <f t="shared" si="945"/>
        <v>Green</v>
      </c>
      <c r="U2924" t="str">
        <f t="shared" si="946"/>
        <v>Red</v>
      </c>
      <c r="V2924" t="str">
        <f t="shared" si="947"/>
        <v>Green</v>
      </c>
      <c r="W2924" t="str">
        <f t="shared" si="948"/>
        <v>Red</v>
      </c>
      <c r="X2924" t="str">
        <f t="shared" si="949"/>
        <v>Red</v>
      </c>
      <c r="Y2924" t="str">
        <f t="shared" si="950"/>
        <v>Green</v>
      </c>
      <c r="Z2924" t="str">
        <f t="shared" si="951"/>
        <v>Red</v>
      </c>
      <c r="AA2924" t="str">
        <f t="shared" si="952"/>
        <v>Green</v>
      </c>
      <c r="AB2924" t="str">
        <f t="shared" si="953"/>
        <v>Green</v>
      </c>
      <c r="AC2924" t="str">
        <f t="shared" si="954"/>
        <v>Red</v>
      </c>
      <c r="AD2924" t="str">
        <f t="shared" si="955"/>
        <v>Green</v>
      </c>
    </row>
    <row r="2925" spans="1:30" hidden="1" x14ac:dyDescent="0.3">
      <c r="A2925" t="str">
        <f t="shared" si="939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3279</v>
      </c>
      <c r="H2925">
        <v>1</v>
      </c>
      <c r="I2925">
        <v>1</v>
      </c>
      <c r="J2925">
        <v>1</v>
      </c>
      <c r="K2925">
        <v>2</v>
      </c>
      <c r="L2925" s="22" t="str">
        <f t="shared" si="956"/>
        <v>31/07/2026</v>
      </c>
      <c r="M2925" s="23">
        <f t="shared" si="957"/>
        <v>0.58333333333333337</v>
      </c>
      <c r="N2925" t="str">
        <f t="shared" si="958"/>
        <v>1 - 2</v>
      </c>
      <c r="O2925" t="str">
        <f t="shared" si="940"/>
        <v>Red</v>
      </c>
      <c r="P2925" t="str">
        <f t="shared" si="941"/>
        <v>Red</v>
      </c>
      <c r="Q2925" t="str">
        <f t="shared" si="942"/>
        <v>Green</v>
      </c>
      <c r="R2925" t="str">
        <f t="shared" si="943"/>
        <v>Red</v>
      </c>
      <c r="S2925" t="str">
        <f t="shared" si="944"/>
        <v>Green</v>
      </c>
      <c r="T2925" t="str">
        <f t="shared" si="945"/>
        <v>Green</v>
      </c>
      <c r="U2925" t="str">
        <f t="shared" si="946"/>
        <v>Red</v>
      </c>
      <c r="V2925" t="str">
        <f t="shared" si="947"/>
        <v>Green</v>
      </c>
      <c r="W2925" t="str">
        <f t="shared" si="948"/>
        <v>Red</v>
      </c>
      <c r="X2925" t="str">
        <f t="shared" si="949"/>
        <v>Green</v>
      </c>
      <c r="Y2925" t="str">
        <f t="shared" si="950"/>
        <v>Green</v>
      </c>
      <c r="Z2925" t="str">
        <f t="shared" si="951"/>
        <v>Green</v>
      </c>
      <c r="AA2925" t="str">
        <f t="shared" si="952"/>
        <v>Red</v>
      </c>
      <c r="AB2925" t="str">
        <f t="shared" si="953"/>
        <v>Green</v>
      </c>
      <c r="AC2925" t="str">
        <f t="shared" si="954"/>
        <v>Green</v>
      </c>
      <c r="AD2925" t="str">
        <f t="shared" si="955"/>
        <v>Red</v>
      </c>
    </row>
    <row r="2926" spans="1:30" hidden="1" x14ac:dyDescent="0.3">
      <c r="A2926" t="str">
        <f t="shared" si="939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tr">
        <f t="shared" si="956"/>
        <v>31/07/2026</v>
      </c>
      <c r="M2926" s="23">
        <f t="shared" si="957"/>
        <v>0.58333333333333337</v>
      </c>
      <c r="N2926" t="str">
        <f t="shared" si="958"/>
        <v>2 - 2</v>
      </c>
      <c r="O2926" t="str">
        <f t="shared" si="940"/>
        <v>Red</v>
      </c>
      <c r="P2926" t="str">
        <f t="shared" si="941"/>
        <v>Green</v>
      </c>
      <c r="Q2926" t="str">
        <f t="shared" si="942"/>
        <v>Red</v>
      </c>
      <c r="R2926" t="str">
        <f t="shared" si="943"/>
        <v>Green</v>
      </c>
      <c r="S2926" t="str">
        <f t="shared" si="944"/>
        <v>Green</v>
      </c>
      <c r="T2926" t="str">
        <f t="shared" si="945"/>
        <v>Red</v>
      </c>
      <c r="U2926" t="str">
        <f t="shared" si="946"/>
        <v>Green</v>
      </c>
      <c r="V2926" t="str">
        <f t="shared" si="947"/>
        <v>Red</v>
      </c>
      <c r="W2926" t="str">
        <f t="shared" si="948"/>
        <v>Red</v>
      </c>
      <c r="X2926" t="str">
        <f t="shared" si="949"/>
        <v>Green</v>
      </c>
      <c r="Y2926" t="str">
        <f t="shared" si="950"/>
        <v>Green</v>
      </c>
      <c r="Z2926" t="str">
        <f t="shared" si="951"/>
        <v>Green</v>
      </c>
      <c r="AA2926" t="str">
        <f t="shared" si="952"/>
        <v>Red</v>
      </c>
      <c r="AB2926" t="str">
        <f t="shared" si="953"/>
        <v>Red</v>
      </c>
      <c r="AC2926" t="str">
        <f t="shared" si="954"/>
        <v>Green</v>
      </c>
      <c r="AD2926" t="str">
        <f t="shared" si="955"/>
        <v>Red</v>
      </c>
    </row>
    <row r="2927" spans="1:30" hidden="1" x14ac:dyDescent="0.3">
      <c r="A2927" t="str">
        <f t="shared" ref="A2927:A2990" si="959">L2926&amp;F2927&amp;G2927</f>
        <v>31/07/2026FA 2000Boldklubben AF 1893</v>
      </c>
      <c r="D2927" s="2">
        <v>46234</v>
      </c>
      <c r="E2927" s="3">
        <v>0.70833333333333337</v>
      </c>
      <c r="F2927" t="s">
        <v>5440</v>
      </c>
      <c r="G2927" t="s">
        <v>5441</v>
      </c>
      <c r="H2927">
        <v>0</v>
      </c>
      <c r="I2927">
        <v>2</v>
      </c>
      <c r="J2927">
        <v>1</v>
      </c>
      <c r="K2927">
        <v>3</v>
      </c>
      <c r="L2927" s="22" t="str">
        <f t="shared" si="956"/>
        <v>31/07/2026</v>
      </c>
      <c r="M2927" s="23">
        <f t="shared" si="957"/>
        <v>0.58333333333333337</v>
      </c>
      <c r="N2927" t="str">
        <f t="shared" si="958"/>
        <v>1 - 3</v>
      </c>
      <c r="O2927" t="str">
        <f t="shared" si="940"/>
        <v>Red</v>
      </c>
      <c r="P2927" t="str">
        <f t="shared" si="941"/>
        <v>Red</v>
      </c>
      <c r="Q2927" t="str">
        <f t="shared" si="942"/>
        <v>Green</v>
      </c>
      <c r="R2927" t="str">
        <f t="shared" si="943"/>
        <v>Red</v>
      </c>
      <c r="S2927" t="str">
        <f t="shared" si="944"/>
        <v>Green</v>
      </c>
      <c r="T2927" t="str">
        <f t="shared" si="945"/>
        <v>Green</v>
      </c>
      <c r="U2927" t="str">
        <f t="shared" si="946"/>
        <v>Red</v>
      </c>
      <c r="V2927" t="str">
        <f t="shared" si="947"/>
        <v>Red</v>
      </c>
      <c r="W2927" t="str">
        <f t="shared" si="948"/>
        <v>Green</v>
      </c>
      <c r="X2927" t="str">
        <f t="shared" si="949"/>
        <v>Green</v>
      </c>
      <c r="Y2927" t="str">
        <f t="shared" si="950"/>
        <v>Green</v>
      </c>
      <c r="Z2927" t="str">
        <f t="shared" si="951"/>
        <v>Green</v>
      </c>
      <c r="AA2927" t="str">
        <f t="shared" si="952"/>
        <v>Red</v>
      </c>
      <c r="AB2927" t="str">
        <f t="shared" si="953"/>
        <v>Red</v>
      </c>
      <c r="AC2927" t="str">
        <f t="shared" si="954"/>
        <v>Green</v>
      </c>
      <c r="AD2927" t="str">
        <f t="shared" si="955"/>
        <v>Red</v>
      </c>
    </row>
    <row r="2928" spans="1:30" hidden="1" x14ac:dyDescent="0.3">
      <c r="A2928" t="str">
        <f t="shared" si="959"/>
        <v>31/07/2026FC KitzbuhelFC Lustenau</v>
      </c>
      <c r="D2928" s="2">
        <v>46234</v>
      </c>
      <c r="E2928" s="3">
        <v>0.70833333333333337</v>
      </c>
      <c r="F2928" t="s">
        <v>2999</v>
      </c>
      <c r="G2928" t="s">
        <v>2998</v>
      </c>
      <c r="H2928">
        <v>2</v>
      </c>
      <c r="I2928">
        <v>0</v>
      </c>
      <c r="J2928">
        <v>2</v>
      </c>
      <c r="K2928">
        <v>0</v>
      </c>
      <c r="L2928" s="22" t="str">
        <f t="shared" si="956"/>
        <v>31/07/2026</v>
      </c>
      <c r="M2928" s="23">
        <f t="shared" si="957"/>
        <v>0.58333333333333337</v>
      </c>
      <c r="N2928" t="str">
        <f t="shared" si="958"/>
        <v>2 - 0</v>
      </c>
      <c r="O2928" t="str">
        <f t="shared" si="940"/>
        <v>Green</v>
      </c>
      <c r="P2928" t="str">
        <f t="shared" si="941"/>
        <v>Red</v>
      </c>
      <c r="Q2928" t="str">
        <f t="shared" si="942"/>
        <v>Red</v>
      </c>
      <c r="R2928" t="str">
        <f t="shared" si="943"/>
        <v>Green</v>
      </c>
      <c r="S2928" t="str">
        <f t="shared" si="944"/>
        <v>Red</v>
      </c>
      <c r="T2928" t="str">
        <f t="shared" si="945"/>
        <v>Green</v>
      </c>
      <c r="U2928" t="str">
        <f t="shared" si="946"/>
        <v>Green</v>
      </c>
      <c r="V2928" t="str">
        <f t="shared" si="947"/>
        <v>Red</v>
      </c>
      <c r="W2928" t="str">
        <f t="shared" si="948"/>
        <v>Red</v>
      </c>
      <c r="X2928" t="str">
        <f t="shared" si="949"/>
        <v>Green</v>
      </c>
      <c r="Y2928" t="str">
        <f t="shared" si="950"/>
        <v>Green</v>
      </c>
      <c r="Z2928" t="str">
        <f t="shared" si="951"/>
        <v>Red</v>
      </c>
      <c r="AA2928" t="str">
        <f t="shared" si="952"/>
        <v>Green</v>
      </c>
      <c r="AB2928" t="str">
        <f t="shared" si="953"/>
        <v>Green</v>
      </c>
      <c r="AC2928" t="str">
        <f t="shared" si="954"/>
        <v>Red</v>
      </c>
      <c r="AD2928" t="str">
        <f t="shared" si="955"/>
        <v>Green</v>
      </c>
    </row>
    <row r="2929" spans="1:30" hidden="1" x14ac:dyDescent="0.3">
      <c r="A2929" t="str">
        <f t="shared" si="959"/>
        <v>31/07/2026FC RoskildeNaestved</v>
      </c>
      <c r="D2929" s="2">
        <v>46234</v>
      </c>
      <c r="E2929" s="3">
        <v>0.70833333333333337</v>
      </c>
      <c r="F2929" t="s">
        <v>5442</v>
      </c>
      <c r="G2929" t="s">
        <v>5443</v>
      </c>
      <c r="H2929">
        <v>2</v>
      </c>
      <c r="I2929">
        <v>1</v>
      </c>
      <c r="J2929">
        <v>2</v>
      </c>
      <c r="K2929">
        <v>2</v>
      </c>
      <c r="L2929" s="22" t="str">
        <f t="shared" si="956"/>
        <v>31/07/2026</v>
      </c>
      <c r="M2929" s="23">
        <f t="shared" si="957"/>
        <v>0.58333333333333337</v>
      </c>
      <c r="N2929" t="str">
        <f t="shared" si="958"/>
        <v>2 - 2</v>
      </c>
      <c r="O2929" t="str">
        <f t="shared" si="940"/>
        <v>Red</v>
      </c>
      <c r="P2929" t="str">
        <f t="shared" si="941"/>
        <v>Green</v>
      </c>
      <c r="Q2929" t="str">
        <f t="shared" si="942"/>
        <v>Red</v>
      </c>
      <c r="R2929" t="str">
        <f t="shared" si="943"/>
        <v>Green</v>
      </c>
      <c r="S2929" t="str">
        <f t="shared" si="944"/>
        <v>Green</v>
      </c>
      <c r="T2929" t="str">
        <f t="shared" si="945"/>
        <v>Red</v>
      </c>
      <c r="U2929" t="str">
        <f t="shared" si="946"/>
        <v>Green</v>
      </c>
      <c r="V2929" t="str">
        <f t="shared" si="947"/>
        <v>Red</v>
      </c>
      <c r="W2929" t="str">
        <f t="shared" si="948"/>
        <v>Red</v>
      </c>
      <c r="X2929" t="str">
        <f t="shared" si="949"/>
        <v>Green</v>
      </c>
      <c r="Y2929" t="str">
        <f t="shared" si="950"/>
        <v>Green</v>
      </c>
      <c r="Z2929" t="str">
        <f t="shared" si="951"/>
        <v>Green</v>
      </c>
      <c r="AA2929" t="str">
        <f t="shared" si="952"/>
        <v>Red</v>
      </c>
      <c r="AB2929" t="str">
        <f t="shared" si="953"/>
        <v>Red</v>
      </c>
      <c r="AC2929" t="str">
        <f t="shared" si="954"/>
        <v>Green</v>
      </c>
      <c r="AD2929" t="str">
        <f t="shared" si="955"/>
        <v>Red</v>
      </c>
    </row>
    <row r="2930" spans="1:30" hidden="1" x14ac:dyDescent="0.3">
      <c r="A2930" t="str">
        <f t="shared" si="959"/>
        <v>31/07/2026Fortuna SittardAPOEL</v>
      </c>
      <c r="D2930" s="2">
        <v>46234</v>
      </c>
      <c r="E2930" s="3">
        <v>0.70833333333333337</v>
      </c>
      <c r="F2930" t="s">
        <v>3788</v>
      </c>
      <c r="G2930" t="s">
        <v>5444</v>
      </c>
      <c r="H2930">
        <v>2</v>
      </c>
      <c r="I2930">
        <v>0</v>
      </c>
      <c r="J2930">
        <v>2</v>
      </c>
      <c r="K2930">
        <v>1</v>
      </c>
      <c r="L2930" s="22" t="str">
        <f t="shared" si="956"/>
        <v>31/07/2026</v>
      </c>
      <c r="M2930" s="23">
        <f t="shared" si="957"/>
        <v>0.58333333333333337</v>
      </c>
      <c r="N2930" t="str">
        <f t="shared" si="958"/>
        <v>2 - 1</v>
      </c>
      <c r="O2930" t="str">
        <f t="shared" si="940"/>
        <v>Green</v>
      </c>
      <c r="P2930" t="str">
        <f t="shared" si="941"/>
        <v>Red</v>
      </c>
      <c r="Q2930" t="str">
        <f t="shared" si="942"/>
        <v>Red</v>
      </c>
      <c r="R2930" t="str">
        <f t="shared" si="943"/>
        <v>Green</v>
      </c>
      <c r="S2930" t="str">
        <f t="shared" si="944"/>
        <v>Red</v>
      </c>
      <c r="T2930" t="str">
        <f t="shared" si="945"/>
        <v>Green</v>
      </c>
      <c r="U2930" t="str">
        <f t="shared" si="946"/>
        <v>Green</v>
      </c>
      <c r="V2930" t="str">
        <f t="shared" si="947"/>
        <v>Red</v>
      </c>
      <c r="W2930" t="str">
        <f t="shared" si="948"/>
        <v>Red</v>
      </c>
      <c r="X2930" t="str">
        <f t="shared" si="949"/>
        <v>Green</v>
      </c>
      <c r="Y2930" t="str">
        <f t="shared" si="950"/>
        <v>Green</v>
      </c>
      <c r="Z2930" t="str">
        <f t="shared" si="951"/>
        <v>Green</v>
      </c>
      <c r="AA2930" t="str">
        <f t="shared" si="952"/>
        <v>Red</v>
      </c>
      <c r="AB2930" t="str">
        <f t="shared" si="953"/>
        <v>Green</v>
      </c>
      <c r="AC2930" t="str">
        <f t="shared" si="954"/>
        <v>Green</v>
      </c>
      <c r="AD2930" t="str">
        <f t="shared" si="955"/>
        <v>Red</v>
      </c>
    </row>
    <row r="2931" spans="1:30" hidden="1" x14ac:dyDescent="0.3">
      <c r="A2931" t="str">
        <f t="shared" si="959"/>
        <v>31/07/2026FSV FernwaldEintracht Stadtallendorf</v>
      </c>
      <c r="D2931" s="2">
        <v>46234</v>
      </c>
      <c r="E2931" s="3">
        <v>0.70833333333333337</v>
      </c>
      <c r="F2931" t="s">
        <v>5445</v>
      </c>
      <c r="G2931" t="s">
        <v>5446</v>
      </c>
      <c r="H2931">
        <v>2</v>
      </c>
      <c r="I2931">
        <v>0</v>
      </c>
      <c r="J2931">
        <v>2</v>
      </c>
      <c r="K2931">
        <v>0</v>
      </c>
      <c r="L2931" s="22" t="str">
        <f t="shared" si="956"/>
        <v>31/07/2026</v>
      </c>
      <c r="M2931" s="23">
        <f t="shared" si="957"/>
        <v>0.58333333333333337</v>
      </c>
      <c r="N2931" t="str">
        <f t="shared" si="958"/>
        <v>2 - 0</v>
      </c>
      <c r="O2931" t="str">
        <f t="shared" si="940"/>
        <v>Green</v>
      </c>
      <c r="P2931" t="str">
        <f t="shared" si="941"/>
        <v>Red</v>
      </c>
      <c r="Q2931" t="str">
        <f t="shared" si="942"/>
        <v>Red</v>
      </c>
      <c r="R2931" t="str">
        <f t="shared" si="943"/>
        <v>Green</v>
      </c>
      <c r="S2931" t="str">
        <f t="shared" si="944"/>
        <v>Red</v>
      </c>
      <c r="T2931" t="str">
        <f t="shared" si="945"/>
        <v>Green</v>
      </c>
      <c r="U2931" t="str">
        <f t="shared" si="946"/>
        <v>Green</v>
      </c>
      <c r="V2931" t="str">
        <f t="shared" si="947"/>
        <v>Red</v>
      </c>
      <c r="W2931" t="str">
        <f t="shared" si="948"/>
        <v>Red</v>
      </c>
      <c r="X2931" t="str">
        <f t="shared" si="949"/>
        <v>Green</v>
      </c>
      <c r="Y2931" t="str">
        <f t="shared" si="950"/>
        <v>Green</v>
      </c>
      <c r="Z2931" t="str">
        <f t="shared" si="951"/>
        <v>Red</v>
      </c>
      <c r="AA2931" t="str">
        <f t="shared" si="952"/>
        <v>Green</v>
      </c>
      <c r="AB2931" t="str">
        <f t="shared" si="953"/>
        <v>Green</v>
      </c>
      <c r="AC2931" t="str">
        <f t="shared" si="954"/>
        <v>Red</v>
      </c>
      <c r="AD2931" t="str">
        <f t="shared" si="955"/>
        <v>Green</v>
      </c>
    </row>
    <row r="2932" spans="1:30" hidden="1" x14ac:dyDescent="0.3">
      <c r="A2932" t="str">
        <f t="shared" si="959"/>
        <v>31/07/2026Gamle OsloUnion Carl Berner</v>
      </c>
      <c r="D2932" s="2">
        <v>46234</v>
      </c>
      <c r="E2932" s="3">
        <v>0.70833333333333337</v>
      </c>
      <c r="F2932" t="s">
        <v>3460</v>
      </c>
      <c r="G2932" t="s">
        <v>4764</v>
      </c>
      <c r="H2932">
        <v>1</v>
      </c>
      <c r="I2932">
        <v>1</v>
      </c>
      <c r="J2932">
        <v>3</v>
      </c>
      <c r="K2932">
        <v>1</v>
      </c>
      <c r="L2932" s="22" t="str">
        <f t="shared" si="956"/>
        <v>31/07/2026</v>
      </c>
      <c r="M2932" s="23">
        <f t="shared" si="957"/>
        <v>0.58333333333333337</v>
      </c>
      <c r="N2932" t="str">
        <f t="shared" si="958"/>
        <v>3 - 1</v>
      </c>
      <c r="O2932" t="str">
        <f t="shared" si="940"/>
        <v>Green</v>
      </c>
      <c r="P2932" t="str">
        <f t="shared" si="941"/>
        <v>Red</v>
      </c>
      <c r="Q2932" t="str">
        <f t="shared" si="942"/>
        <v>Red</v>
      </c>
      <c r="R2932" t="str">
        <f t="shared" si="943"/>
        <v>Green</v>
      </c>
      <c r="S2932" t="str">
        <f t="shared" si="944"/>
        <v>Red</v>
      </c>
      <c r="T2932" t="str">
        <f t="shared" si="945"/>
        <v>Green</v>
      </c>
      <c r="U2932" t="str">
        <f t="shared" si="946"/>
        <v>Red</v>
      </c>
      <c r="V2932" t="str">
        <f t="shared" si="947"/>
        <v>Green</v>
      </c>
      <c r="W2932" t="str">
        <f t="shared" si="948"/>
        <v>Red</v>
      </c>
      <c r="X2932" t="str">
        <f t="shared" si="949"/>
        <v>Green</v>
      </c>
      <c r="Y2932" t="str">
        <f t="shared" si="950"/>
        <v>Green</v>
      </c>
      <c r="Z2932" t="str">
        <f t="shared" si="951"/>
        <v>Green</v>
      </c>
      <c r="AA2932" t="str">
        <f t="shared" si="952"/>
        <v>Red</v>
      </c>
      <c r="AB2932" t="str">
        <f t="shared" si="953"/>
        <v>Red</v>
      </c>
      <c r="AC2932" t="str">
        <f t="shared" si="954"/>
        <v>Green</v>
      </c>
      <c r="AD2932" t="str">
        <f t="shared" si="955"/>
        <v>Red</v>
      </c>
    </row>
    <row r="2933" spans="1:30" hidden="1" x14ac:dyDescent="0.3">
      <c r="A2933" t="str">
        <f t="shared" si="959"/>
        <v>31/07/2026HB KogeVejle BK</v>
      </c>
      <c r="D2933" s="2">
        <v>46234</v>
      </c>
      <c r="E2933" s="3">
        <v>0.70833333333333337</v>
      </c>
      <c r="F2933" t="s">
        <v>3178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tr">
        <f t="shared" si="956"/>
        <v>31/07/2026</v>
      </c>
      <c r="M2933" s="23">
        <f t="shared" si="957"/>
        <v>0.58333333333333337</v>
      </c>
      <c r="N2933" t="str">
        <f t="shared" si="958"/>
        <v>0 - 2</v>
      </c>
      <c r="O2933" t="str">
        <f t="shared" si="940"/>
        <v>Red</v>
      </c>
      <c r="P2933" t="str">
        <f t="shared" si="941"/>
        <v>Red</v>
      </c>
      <c r="Q2933" t="str">
        <f t="shared" si="942"/>
        <v>Green</v>
      </c>
      <c r="R2933" t="str">
        <f t="shared" si="943"/>
        <v>Red</v>
      </c>
      <c r="S2933" t="str">
        <f t="shared" si="944"/>
        <v>Green</v>
      </c>
      <c r="T2933" t="str">
        <f t="shared" si="945"/>
        <v>Green</v>
      </c>
      <c r="U2933" t="str">
        <f t="shared" si="946"/>
        <v>Red</v>
      </c>
      <c r="V2933" t="str">
        <f t="shared" si="947"/>
        <v>Red</v>
      </c>
      <c r="W2933" t="str">
        <f t="shared" si="948"/>
        <v>Green</v>
      </c>
      <c r="X2933" t="str">
        <f t="shared" si="949"/>
        <v>Green</v>
      </c>
      <c r="Y2933" t="str">
        <f t="shared" si="950"/>
        <v>Green</v>
      </c>
      <c r="Z2933" t="str">
        <f t="shared" si="951"/>
        <v>Red</v>
      </c>
      <c r="AA2933" t="str">
        <f t="shared" si="952"/>
        <v>Green</v>
      </c>
      <c r="AB2933" t="str">
        <f t="shared" si="953"/>
        <v>Green</v>
      </c>
      <c r="AC2933" t="str">
        <f t="shared" si="954"/>
        <v>Red</v>
      </c>
      <c r="AD2933" t="str">
        <f t="shared" si="955"/>
        <v>Green</v>
      </c>
    </row>
    <row r="2934" spans="1:30" hidden="1" x14ac:dyDescent="0.3">
      <c r="A2934" t="str">
        <f t="shared" si="959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3284</v>
      </c>
      <c r="H2934">
        <v>1</v>
      </c>
      <c r="I2934">
        <v>0</v>
      </c>
      <c r="J2934">
        <v>1</v>
      </c>
      <c r="K2934">
        <v>1</v>
      </c>
      <c r="L2934" s="22" t="str">
        <f t="shared" si="956"/>
        <v>31/07/2026</v>
      </c>
      <c r="M2934" s="23">
        <f t="shared" si="957"/>
        <v>0.58333333333333337</v>
      </c>
      <c r="N2934" t="str">
        <f t="shared" si="958"/>
        <v>1 - 1</v>
      </c>
      <c r="O2934" t="str">
        <f t="shared" si="940"/>
        <v>Red</v>
      </c>
      <c r="P2934" t="str">
        <f t="shared" si="941"/>
        <v>Green</v>
      </c>
      <c r="Q2934" t="str">
        <f t="shared" si="942"/>
        <v>Red</v>
      </c>
      <c r="R2934" t="str">
        <f t="shared" si="943"/>
        <v>Green</v>
      </c>
      <c r="S2934" t="str">
        <f t="shared" si="944"/>
        <v>Green</v>
      </c>
      <c r="T2934" t="str">
        <f t="shared" si="945"/>
        <v>Red</v>
      </c>
      <c r="U2934" t="str">
        <f t="shared" si="946"/>
        <v>Green</v>
      </c>
      <c r="V2934" t="str">
        <f t="shared" si="947"/>
        <v>Red</v>
      </c>
      <c r="W2934" t="str">
        <f t="shared" si="948"/>
        <v>Red</v>
      </c>
      <c r="X2934" t="str">
        <f t="shared" si="949"/>
        <v>Green</v>
      </c>
      <c r="Y2934" t="str">
        <f t="shared" si="950"/>
        <v>Green</v>
      </c>
      <c r="Z2934" t="str">
        <f t="shared" si="951"/>
        <v>Red</v>
      </c>
      <c r="AA2934" t="str">
        <f t="shared" si="952"/>
        <v>Green</v>
      </c>
      <c r="AB2934" t="str">
        <f t="shared" si="953"/>
        <v>Green</v>
      </c>
      <c r="AC2934" t="str">
        <f t="shared" si="954"/>
        <v>Green</v>
      </c>
      <c r="AD2934" t="str">
        <f t="shared" si="955"/>
        <v>Red</v>
      </c>
    </row>
    <row r="2935" spans="1:30" hidden="1" x14ac:dyDescent="0.3">
      <c r="A2935" t="str">
        <f t="shared" si="959"/>
        <v>31/07/2026HelsingorVanlose</v>
      </c>
      <c r="D2935" s="2">
        <v>46234</v>
      </c>
      <c r="E2935" s="3">
        <v>0.70833333333333337</v>
      </c>
      <c r="F2935" t="s">
        <v>5447</v>
      </c>
      <c r="G2935" t="s">
        <v>5448</v>
      </c>
      <c r="H2935">
        <v>2</v>
      </c>
      <c r="I2935">
        <v>0</v>
      </c>
      <c r="J2935">
        <v>2</v>
      </c>
      <c r="K2935">
        <v>2</v>
      </c>
      <c r="L2935" s="22" t="str">
        <f t="shared" si="956"/>
        <v>31/07/2026</v>
      </c>
      <c r="M2935" s="23">
        <f t="shared" si="957"/>
        <v>0.58333333333333337</v>
      </c>
      <c r="N2935" t="str">
        <f t="shared" si="958"/>
        <v>2 - 2</v>
      </c>
      <c r="O2935" t="str">
        <f t="shared" si="940"/>
        <v>Red</v>
      </c>
      <c r="P2935" t="str">
        <f t="shared" si="941"/>
        <v>Green</v>
      </c>
      <c r="Q2935" t="str">
        <f t="shared" si="942"/>
        <v>Red</v>
      </c>
      <c r="R2935" t="str">
        <f t="shared" si="943"/>
        <v>Green</v>
      </c>
      <c r="S2935" t="str">
        <f t="shared" si="944"/>
        <v>Green</v>
      </c>
      <c r="T2935" t="str">
        <f t="shared" si="945"/>
        <v>Red</v>
      </c>
      <c r="U2935" t="str">
        <f t="shared" si="946"/>
        <v>Green</v>
      </c>
      <c r="V2935" t="str">
        <f t="shared" si="947"/>
        <v>Red</v>
      </c>
      <c r="W2935" t="str">
        <f t="shared" si="948"/>
        <v>Red</v>
      </c>
      <c r="X2935" t="str">
        <f t="shared" si="949"/>
        <v>Green</v>
      </c>
      <c r="Y2935" t="str">
        <f t="shared" si="950"/>
        <v>Green</v>
      </c>
      <c r="Z2935" t="str">
        <f t="shared" si="951"/>
        <v>Green</v>
      </c>
      <c r="AA2935" t="str">
        <f t="shared" si="952"/>
        <v>Red</v>
      </c>
      <c r="AB2935" t="str">
        <f t="shared" si="953"/>
        <v>Red</v>
      </c>
      <c r="AC2935" t="str">
        <f t="shared" si="954"/>
        <v>Green</v>
      </c>
      <c r="AD2935" t="str">
        <f t="shared" si="955"/>
        <v>Red</v>
      </c>
    </row>
    <row r="2936" spans="1:30" hidden="1" x14ac:dyDescent="0.3">
      <c r="A2936" t="str">
        <f t="shared" si="959"/>
        <v>31/07/2026HerdVolda</v>
      </c>
      <c r="D2936" s="2">
        <v>46234</v>
      </c>
      <c r="E2936" s="3">
        <v>0.70833333333333337</v>
      </c>
      <c r="F2936" t="s">
        <v>3472</v>
      </c>
      <c r="G2936" t="s">
        <v>4749</v>
      </c>
      <c r="H2936">
        <v>0</v>
      </c>
      <c r="I2936">
        <v>0</v>
      </c>
      <c r="J2936">
        <v>0</v>
      </c>
      <c r="K2936">
        <v>1</v>
      </c>
      <c r="L2936" s="22" t="str">
        <f t="shared" si="956"/>
        <v>31/07/2026</v>
      </c>
      <c r="M2936" s="23">
        <f t="shared" si="957"/>
        <v>0.58333333333333337</v>
      </c>
      <c r="N2936" t="str">
        <f t="shared" si="958"/>
        <v>0 - 1</v>
      </c>
      <c r="O2936" t="str">
        <f t="shared" si="940"/>
        <v>Red</v>
      </c>
      <c r="P2936" t="str">
        <f t="shared" si="941"/>
        <v>Red</v>
      </c>
      <c r="Q2936" t="str">
        <f t="shared" si="942"/>
        <v>Green</v>
      </c>
      <c r="R2936" t="str">
        <f t="shared" si="943"/>
        <v>Red</v>
      </c>
      <c r="S2936" t="str">
        <f t="shared" si="944"/>
        <v>Green</v>
      </c>
      <c r="T2936" t="str">
        <f t="shared" si="945"/>
        <v>Green</v>
      </c>
      <c r="U2936" t="str">
        <f t="shared" si="946"/>
        <v>Red</v>
      </c>
      <c r="V2936" t="str">
        <f t="shared" si="947"/>
        <v>Green</v>
      </c>
      <c r="W2936" t="str">
        <f t="shared" si="948"/>
        <v>Red</v>
      </c>
      <c r="X2936" t="str">
        <f t="shared" si="949"/>
        <v>Red</v>
      </c>
      <c r="Y2936" t="str">
        <f t="shared" si="950"/>
        <v>Red</v>
      </c>
      <c r="Z2936" t="str">
        <f t="shared" si="951"/>
        <v>Red</v>
      </c>
      <c r="AA2936" t="str">
        <f t="shared" si="952"/>
        <v>Green</v>
      </c>
      <c r="AB2936" t="str">
        <f t="shared" si="953"/>
        <v>Green</v>
      </c>
      <c r="AC2936" t="str">
        <f t="shared" si="954"/>
        <v>Red</v>
      </c>
      <c r="AD2936" t="str">
        <f t="shared" si="955"/>
        <v>Green</v>
      </c>
    </row>
    <row r="2937" spans="1:30" hidden="1" x14ac:dyDescent="0.3">
      <c r="A2937" t="str">
        <f t="shared" si="959"/>
        <v>31/07/2026IF BoljanVastra Frolunda IF</v>
      </c>
      <c r="D2937" s="2">
        <v>46234</v>
      </c>
      <c r="E2937" s="3">
        <v>0.70833333333333337</v>
      </c>
      <c r="F2937" t="s">
        <v>5449</v>
      </c>
      <c r="G2937" t="s">
        <v>5450</v>
      </c>
      <c r="H2937">
        <v>1</v>
      </c>
      <c r="I2937">
        <v>1</v>
      </c>
      <c r="J2937">
        <v>2</v>
      </c>
      <c r="K2937">
        <v>1</v>
      </c>
      <c r="L2937" s="22" t="str">
        <f t="shared" si="956"/>
        <v>31/07/2026</v>
      </c>
      <c r="M2937" s="23">
        <f t="shared" si="957"/>
        <v>0.58333333333333337</v>
      </c>
      <c r="N2937" t="str">
        <f t="shared" si="958"/>
        <v>2 - 1</v>
      </c>
      <c r="O2937" t="str">
        <f t="shared" si="940"/>
        <v>Green</v>
      </c>
      <c r="P2937" t="str">
        <f t="shared" si="941"/>
        <v>Red</v>
      </c>
      <c r="Q2937" t="str">
        <f t="shared" si="942"/>
        <v>Red</v>
      </c>
      <c r="R2937" t="str">
        <f t="shared" si="943"/>
        <v>Green</v>
      </c>
      <c r="S2937" t="str">
        <f t="shared" si="944"/>
        <v>Red</v>
      </c>
      <c r="T2937" t="str">
        <f t="shared" si="945"/>
        <v>Green</v>
      </c>
      <c r="U2937" t="str">
        <f t="shared" si="946"/>
        <v>Red</v>
      </c>
      <c r="V2937" t="str">
        <f t="shared" si="947"/>
        <v>Green</v>
      </c>
      <c r="W2937" t="str">
        <f t="shared" si="948"/>
        <v>Red</v>
      </c>
      <c r="X2937" t="str">
        <f t="shared" si="949"/>
        <v>Green</v>
      </c>
      <c r="Y2937" t="str">
        <f t="shared" si="950"/>
        <v>Green</v>
      </c>
      <c r="Z2937" t="str">
        <f t="shared" si="951"/>
        <v>Green</v>
      </c>
      <c r="AA2937" t="str">
        <f t="shared" si="952"/>
        <v>Red</v>
      </c>
      <c r="AB2937" t="str">
        <f t="shared" si="953"/>
        <v>Green</v>
      </c>
      <c r="AC2937" t="str">
        <f t="shared" si="954"/>
        <v>Green</v>
      </c>
      <c r="AD2937" t="str">
        <f t="shared" si="955"/>
        <v>Red</v>
      </c>
    </row>
    <row r="2938" spans="1:30" hidden="1" x14ac:dyDescent="0.3">
      <c r="A2938" t="str">
        <f t="shared" si="959"/>
        <v>31/07/2026IFK KarlshamnRÃ¤ppe GOIF</v>
      </c>
      <c r="D2938" s="2">
        <v>46234</v>
      </c>
      <c r="E2938" s="3">
        <v>0.70833333333333337</v>
      </c>
      <c r="F2938" t="s">
        <v>5451</v>
      </c>
      <c r="G2938" t="s">
        <v>5452</v>
      </c>
      <c r="H2938">
        <v>0</v>
      </c>
      <c r="I2938">
        <v>1</v>
      </c>
      <c r="J2938">
        <v>2</v>
      </c>
      <c r="K2938">
        <v>2</v>
      </c>
      <c r="L2938" s="22" t="str">
        <f t="shared" si="956"/>
        <v>31/07/2026</v>
      </c>
      <c r="M2938" s="23">
        <f t="shared" si="957"/>
        <v>0.58333333333333337</v>
      </c>
      <c r="N2938" t="str">
        <f t="shared" si="958"/>
        <v>2 - 2</v>
      </c>
      <c r="O2938" t="str">
        <f t="shared" si="940"/>
        <v>Red</v>
      </c>
      <c r="P2938" t="str">
        <f t="shared" si="941"/>
        <v>Green</v>
      </c>
      <c r="Q2938" t="str">
        <f t="shared" si="942"/>
        <v>Red</v>
      </c>
      <c r="R2938" t="str">
        <f t="shared" si="943"/>
        <v>Green</v>
      </c>
      <c r="S2938" t="str">
        <f t="shared" si="944"/>
        <v>Green</v>
      </c>
      <c r="T2938" t="str">
        <f t="shared" si="945"/>
        <v>Red</v>
      </c>
      <c r="U2938" t="str">
        <f t="shared" si="946"/>
        <v>Red</v>
      </c>
      <c r="V2938" t="str">
        <f t="shared" si="947"/>
        <v>Red</v>
      </c>
      <c r="W2938" t="str">
        <f t="shared" si="948"/>
        <v>Green</v>
      </c>
      <c r="X2938" t="str">
        <f t="shared" si="949"/>
        <v>Green</v>
      </c>
      <c r="Y2938" t="str">
        <f t="shared" si="950"/>
        <v>Green</v>
      </c>
      <c r="Z2938" t="str">
        <f t="shared" si="951"/>
        <v>Green</v>
      </c>
      <c r="AA2938" t="str">
        <f t="shared" si="952"/>
        <v>Red</v>
      </c>
      <c r="AB2938" t="str">
        <f t="shared" si="953"/>
        <v>Red</v>
      </c>
      <c r="AC2938" t="str">
        <f t="shared" si="954"/>
        <v>Green</v>
      </c>
      <c r="AD2938" t="str">
        <f t="shared" si="955"/>
        <v>Red</v>
      </c>
    </row>
    <row r="2939" spans="1:30" hidden="1" x14ac:dyDescent="0.3">
      <c r="A2939" t="str">
        <f t="shared" si="959"/>
        <v>31/07/2026IK TordIFK Kumla</v>
      </c>
      <c r="D2939" s="2">
        <v>46234</v>
      </c>
      <c r="E2939" s="3">
        <v>0.70833333333333337</v>
      </c>
      <c r="F2939" t="s">
        <v>5453</v>
      </c>
      <c r="G2939" t="s">
        <v>5454</v>
      </c>
      <c r="H2939">
        <v>1</v>
      </c>
      <c r="I2939">
        <v>0</v>
      </c>
      <c r="J2939">
        <v>2</v>
      </c>
      <c r="K2939">
        <v>0</v>
      </c>
      <c r="L2939" s="22" t="str">
        <f t="shared" si="956"/>
        <v>31/07/2026</v>
      </c>
      <c r="M2939" s="23">
        <f t="shared" si="957"/>
        <v>0.58333333333333337</v>
      </c>
      <c r="N2939" t="str">
        <f t="shared" si="958"/>
        <v>2 - 0</v>
      </c>
      <c r="O2939" t="str">
        <f t="shared" si="940"/>
        <v>Green</v>
      </c>
      <c r="P2939" t="str">
        <f t="shared" si="941"/>
        <v>Red</v>
      </c>
      <c r="Q2939" t="str">
        <f t="shared" si="942"/>
        <v>Red</v>
      </c>
      <c r="R2939" t="str">
        <f t="shared" si="943"/>
        <v>Green</v>
      </c>
      <c r="S2939" t="str">
        <f t="shared" si="944"/>
        <v>Red</v>
      </c>
      <c r="T2939" t="str">
        <f t="shared" si="945"/>
        <v>Green</v>
      </c>
      <c r="U2939" t="str">
        <f t="shared" si="946"/>
        <v>Green</v>
      </c>
      <c r="V2939" t="str">
        <f t="shared" si="947"/>
        <v>Red</v>
      </c>
      <c r="W2939" t="str">
        <f t="shared" si="948"/>
        <v>Red</v>
      </c>
      <c r="X2939" t="str">
        <f t="shared" si="949"/>
        <v>Green</v>
      </c>
      <c r="Y2939" t="str">
        <f t="shared" si="950"/>
        <v>Green</v>
      </c>
      <c r="Z2939" t="str">
        <f t="shared" si="951"/>
        <v>Red</v>
      </c>
      <c r="AA2939" t="str">
        <f t="shared" si="952"/>
        <v>Green</v>
      </c>
      <c r="AB2939" t="str">
        <f t="shared" si="953"/>
        <v>Green</v>
      </c>
      <c r="AC2939" t="str">
        <f t="shared" si="954"/>
        <v>Red</v>
      </c>
      <c r="AD2939" t="str">
        <f t="shared" si="955"/>
        <v>Green</v>
      </c>
    </row>
    <row r="2940" spans="1:30" hidden="1" x14ac:dyDescent="0.3">
      <c r="A2940" t="str">
        <f t="shared" si="959"/>
        <v>31/07/2026KTS WeszloLechia Tomaszow Mazowiecki</v>
      </c>
      <c r="D2940" s="2">
        <v>46234</v>
      </c>
      <c r="E2940" s="3">
        <v>0.70833333333333337</v>
      </c>
      <c r="F2940" t="s">
        <v>5455</v>
      </c>
      <c r="G2940" t="s">
        <v>5456</v>
      </c>
      <c r="H2940">
        <v>2</v>
      </c>
      <c r="I2940">
        <v>1</v>
      </c>
      <c r="J2940">
        <v>2</v>
      </c>
      <c r="K2940">
        <v>1</v>
      </c>
      <c r="L2940" s="22" t="str">
        <f t="shared" si="956"/>
        <v>31/07/2026</v>
      </c>
      <c r="M2940" s="23">
        <f t="shared" si="957"/>
        <v>0.58333333333333337</v>
      </c>
      <c r="N2940" t="str">
        <f t="shared" si="958"/>
        <v>2 - 1</v>
      </c>
      <c r="O2940" t="str">
        <f t="shared" si="940"/>
        <v>Green</v>
      </c>
      <c r="P2940" t="str">
        <f t="shared" si="941"/>
        <v>Red</v>
      </c>
      <c r="Q2940" t="str">
        <f t="shared" si="942"/>
        <v>Red</v>
      </c>
      <c r="R2940" t="str">
        <f t="shared" si="943"/>
        <v>Green</v>
      </c>
      <c r="S2940" t="str">
        <f t="shared" si="944"/>
        <v>Red</v>
      </c>
      <c r="T2940" t="str">
        <f t="shared" si="945"/>
        <v>Green</v>
      </c>
      <c r="U2940" t="str">
        <f t="shared" si="946"/>
        <v>Green</v>
      </c>
      <c r="V2940" t="str">
        <f t="shared" si="947"/>
        <v>Red</v>
      </c>
      <c r="W2940" t="str">
        <f t="shared" si="948"/>
        <v>Red</v>
      </c>
      <c r="X2940" t="str">
        <f t="shared" si="949"/>
        <v>Green</v>
      </c>
      <c r="Y2940" t="str">
        <f t="shared" si="950"/>
        <v>Green</v>
      </c>
      <c r="Z2940" t="str">
        <f t="shared" si="951"/>
        <v>Green</v>
      </c>
      <c r="AA2940" t="str">
        <f t="shared" si="952"/>
        <v>Red</v>
      </c>
      <c r="AB2940" t="str">
        <f t="shared" si="953"/>
        <v>Green</v>
      </c>
      <c r="AC2940" t="str">
        <f t="shared" si="954"/>
        <v>Green</v>
      </c>
      <c r="AD2940" t="str">
        <f t="shared" si="955"/>
        <v>Red</v>
      </c>
    </row>
    <row r="2941" spans="1:30" hidden="1" x14ac:dyDescent="0.3">
      <c r="A2941" t="str">
        <f t="shared" si="959"/>
        <v>31/07/2026Lindome Jonsereds IF</v>
      </c>
      <c r="D2941" s="2">
        <v>46234</v>
      </c>
      <c r="E2941" s="3">
        <v>0.70833333333333337</v>
      </c>
      <c r="F2941" t="s">
        <v>5457</v>
      </c>
      <c r="G2941" t="s">
        <v>5458</v>
      </c>
      <c r="H2941">
        <v>1</v>
      </c>
      <c r="I2941">
        <v>0</v>
      </c>
      <c r="J2941">
        <v>2</v>
      </c>
      <c r="K2941">
        <v>3</v>
      </c>
      <c r="L2941" s="22" t="str">
        <f t="shared" si="956"/>
        <v>31/07/2026</v>
      </c>
      <c r="M2941" s="23">
        <f t="shared" si="957"/>
        <v>0.58333333333333337</v>
      </c>
      <c r="N2941" t="str">
        <f t="shared" si="958"/>
        <v>2 - 3</v>
      </c>
      <c r="O2941" t="str">
        <f t="shared" si="940"/>
        <v>Red</v>
      </c>
      <c r="P2941" t="str">
        <f t="shared" si="941"/>
        <v>Red</v>
      </c>
      <c r="Q2941" t="str">
        <f t="shared" si="942"/>
        <v>Green</v>
      </c>
      <c r="R2941" t="str">
        <f t="shared" si="943"/>
        <v>Red</v>
      </c>
      <c r="S2941" t="str">
        <f t="shared" si="944"/>
        <v>Green</v>
      </c>
      <c r="T2941" t="str">
        <f t="shared" si="945"/>
        <v>Green</v>
      </c>
      <c r="U2941" t="str">
        <f t="shared" si="946"/>
        <v>Green</v>
      </c>
      <c r="V2941" t="str">
        <f t="shared" si="947"/>
        <v>Red</v>
      </c>
      <c r="W2941" t="str">
        <f t="shared" si="948"/>
        <v>Red</v>
      </c>
      <c r="X2941" t="str">
        <f t="shared" si="949"/>
        <v>Green</v>
      </c>
      <c r="Y2941" t="str">
        <f t="shared" si="950"/>
        <v>Green</v>
      </c>
      <c r="Z2941" t="str">
        <f t="shared" si="951"/>
        <v>Green</v>
      </c>
      <c r="AA2941" t="str">
        <f t="shared" si="952"/>
        <v>Red</v>
      </c>
      <c r="AB2941" t="str">
        <f t="shared" si="953"/>
        <v>Red</v>
      </c>
      <c r="AC2941" t="str">
        <f t="shared" si="954"/>
        <v>Green</v>
      </c>
      <c r="AD2941" t="str">
        <f t="shared" si="955"/>
        <v>Red</v>
      </c>
    </row>
    <row r="2942" spans="1:30" hidden="1" x14ac:dyDescent="0.3">
      <c r="A2942" t="str">
        <f t="shared" si="959"/>
        <v>31/07/2026NEC NijmegenSevilla</v>
      </c>
      <c r="D2942" s="2">
        <v>46234</v>
      </c>
      <c r="E2942" s="3">
        <v>0.70833333333333337</v>
      </c>
      <c r="F2942" t="s">
        <v>3789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tr">
        <f t="shared" si="956"/>
        <v>31/07/2026</v>
      </c>
      <c r="M2942" s="23">
        <f t="shared" si="957"/>
        <v>0.58333333333333337</v>
      </c>
      <c r="N2942" t="str">
        <f t="shared" si="958"/>
        <v>1 - 2</v>
      </c>
      <c r="O2942" t="str">
        <f t="shared" si="940"/>
        <v>Red</v>
      </c>
      <c r="P2942" t="str">
        <f t="shared" si="941"/>
        <v>Red</v>
      </c>
      <c r="Q2942" t="str">
        <f t="shared" si="942"/>
        <v>Green</v>
      </c>
      <c r="R2942" t="str">
        <f t="shared" si="943"/>
        <v>Red</v>
      </c>
      <c r="S2942" t="str">
        <f t="shared" si="944"/>
        <v>Green</v>
      </c>
      <c r="T2942" t="str">
        <f t="shared" si="945"/>
        <v>Green</v>
      </c>
      <c r="U2942" t="str">
        <f t="shared" si="946"/>
        <v>Red</v>
      </c>
      <c r="V2942" t="str">
        <f t="shared" si="947"/>
        <v>Green</v>
      </c>
      <c r="W2942" t="str">
        <f t="shared" si="948"/>
        <v>Red</v>
      </c>
      <c r="X2942" t="str">
        <f t="shared" si="949"/>
        <v>Green</v>
      </c>
      <c r="Y2942" t="str">
        <f t="shared" si="950"/>
        <v>Green</v>
      </c>
      <c r="Z2942" t="str">
        <f t="shared" si="951"/>
        <v>Green</v>
      </c>
      <c r="AA2942" t="str">
        <f t="shared" si="952"/>
        <v>Red</v>
      </c>
      <c r="AB2942" t="str">
        <f t="shared" si="953"/>
        <v>Green</v>
      </c>
      <c r="AC2942" t="str">
        <f t="shared" si="954"/>
        <v>Green</v>
      </c>
      <c r="AD2942" t="str">
        <f t="shared" si="955"/>
        <v>Red</v>
      </c>
    </row>
    <row r="2943" spans="1:30" hidden="1" x14ac:dyDescent="0.3">
      <c r="A2943" t="str">
        <f t="shared" si="959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tr">
        <f t="shared" si="956"/>
        <v>31/07/2026</v>
      </c>
      <c r="M2943" s="23">
        <f t="shared" si="957"/>
        <v>0.58333333333333337</v>
      </c>
      <c r="N2943" t="str">
        <f t="shared" si="958"/>
        <v>0 - 1</v>
      </c>
      <c r="O2943" t="str">
        <f t="shared" si="940"/>
        <v>Red</v>
      </c>
      <c r="P2943" t="str">
        <f t="shared" si="941"/>
        <v>Red</v>
      </c>
      <c r="Q2943" t="str">
        <f t="shared" si="942"/>
        <v>Green</v>
      </c>
      <c r="R2943" t="str">
        <f t="shared" si="943"/>
        <v>Red</v>
      </c>
      <c r="S2943" t="str">
        <f t="shared" si="944"/>
        <v>Green</v>
      </c>
      <c r="T2943" t="str">
        <f t="shared" si="945"/>
        <v>Green</v>
      </c>
      <c r="U2943" t="str">
        <f t="shared" si="946"/>
        <v>Red</v>
      </c>
      <c r="V2943" t="str">
        <f t="shared" si="947"/>
        <v>Red</v>
      </c>
      <c r="W2943" t="str">
        <f t="shared" si="948"/>
        <v>Green</v>
      </c>
      <c r="X2943" t="str">
        <f t="shared" si="949"/>
        <v>Green</v>
      </c>
      <c r="Y2943" t="str">
        <f t="shared" si="950"/>
        <v>Red</v>
      </c>
      <c r="Z2943" t="str">
        <f t="shared" si="951"/>
        <v>Red</v>
      </c>
      <c r="AA2943" t="str">
        <f t="shared" si="952"/>
        <v>Green</v>
      </c>
      <c r="AB2943" t="str">
        <f t="shared" si="953"/>
        <v>Green</v>
      </c>
      <c r="AC2943" t="str">
        <f t="shared" si="954"/>
        <v>Red</v>
      </c>
      <c r="AD2943" t="str">
        <f t="shared" si="955"/>
        <v>Green</v>
      </c>
    </row>
    <row r="2944" spans="1:30" hidden="1" x14ac:dyDescent="0.3">
      <c r="A2944" t="str">
        <f t="shared" si="959"/>
        <v>31/07/2026NykobingFremad Amager</v>
      </c>
      <c r="D2944" s="2">
        <v>46234</v>
      </c>
      <c r="E2944" s="3">
        <v>0.70833333333333337</v>
      </c>
      <c r="F2944" t="s">
        <v>5459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tr">
        <f t="shared" si="956"/>
        <v>31/07/2026</v>
      </c>
      <c r="M2944" s="23">
        <f t="shared" si="957"/>
        <v>0.58333333333333337</v>
      </c>
      <c r="N2944" t="str">
        <f t="shared" si="958"/>
        <v>2 - 2</v>
      </c>
      <c r="O2944" t="str">
        <f t="shared" si="940"/>
        <v>Red</v>
      </c>
      <c r="P2944" t="str">
        <f t="shared" si="941"/>
        <v>Green</v>
      </c>
      <c r="Q2944" t="str">
        <f t="shared" si="942"/>
        <v>Red</v>
      </c>
      <c r="R2944" t="str">
        <f t="shared" si="943"/>
        <v>Green</v>
      </c>
      <c r="S2944" t="str">
        <f t="shared" si="944"/>
        <v>Green</v>
      </c>
      <c r="T2944" t="str">
        <f t="shared" si="945"/>
        <v>Red</v>
      </c>
      <c r="U2944" t="str">
        <f t="shared" si="946"/>
        <v>Red</v>
      </c>
      <c r="V2944" t="str">
        <f t="shared" si="947"/>
        <v>Green</v>
      </c>
      <c r="W2944" t="str">
        <f t="shared" si="948"/>
        <v>Red</v>
      </c>
      <c r="X2944" t="str">
        <f t="shared" si="949"/>
        <v>Red</v>
      </c>
      <c r="Y2944" t="str">
        <f t="shared" si="950"/>
        <v>Green</v>
      </c>
      <c r="Z2944" t="str">
        <f t="shared" si="951"/>
        <v>Green</v>
      </c>
      <c r="AA2944" t="str">
        <f t="shared" si="952"/>
        <v>Red</v>
      </c>
      <c r="AB2944" t="str">
        <f t="shared" si="953"/>
        <v>Red</v>
      </c>
      <c r="AC2944" t="str">
        <f t="shared" si="954"/>
        <v>Green</v>
      </c>
      <c r="AD2944" t="str">
        <f t="shared" si="955"/>
        <v>Red</v>
      </c>
    </row>
    <row r="2945" spans="1:30" hidden="1" x14ac:dyDescent="0.3">
      <c r="A2945" t="str">
        <f t="shared" si="959"/>
        <v>31/07/2026OddevoldNorrby</v>
      </c>
      <c r="D2945" s="2">
        <v>46234</v>
      </c>
      <c r="E2945" s="3">
        <v>0.70833333333333337</v>
      </c>
      <c r="F2945" t="s">
        <v>4777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tr">
        <f t="shared" si="956"/>
        <v>31/07/2026</v>
      </c>
      <c r="M2945" s="23">
        <f t="shared" si="957"/>
        <v>0.58333333333333337</v>
      </c>
      <c r="N2945" t="str">
        <f t="shared" si="958"/>
        <v>0 - 0</v>
      </c>
      <c r="O2945" t="str">
        <f t="shared" si="940"/>
        <v>Red</v>
      </c>
      <c r="P2945" t="str">
        <f t="shared" si="941"/>
        <v>Green</v>
      </c>
      <c r="Q2945" t="str">
        <f t="shared" si="942"/>
        <v>Red</v>
      </c>
      <c r="R2945" t="str">
        <f t="shared" si="943"/>
        <v>Green</v>
      </c>
      <c r="S2945" t="str">
        <f t="shared" si="944"/>
        <v>Green</v>
      </c>
      <c r="T2945" t="str">
        <f t="shared" si="945"/>
        <v>Red</v>
      </c>
      <c r="U2945" t="str">
        <f t="shared" si="946"/>
        <v>Red</v>
      </c>
      <c r="V2945" t="str">
        <f t="shared" si="947"/>
        <v>Green</v>
      </c>
      <c r="W2945" t="str">
        <f t="shared" si="948"/>
        <v>Red</v>
      </c>
      <c r="X2945" t="str">
        <f t="shared" si="949"/>
        <v>Red</v>
      </c>
      <c r="Y2945" t="str">
        <f t="shared" si="950"/>
        <v>Red</v>
      </c>
      <c r="Z2945" t="str">
        <f t="shared" si="951"/>
        <v>Red</v>
      </c>
      <c r="AA2945" t="str">
        <f t="shared" si="952"/>
        <v>Green</v>
      </c>
      <c r="AB2945" t="str">
        <f t="shared" si="953"/>
        <v>Green</v>
      </c>
      <c r="AC2945" t="str">
        <f t="shared" si="954"/>
        <v>Red</v>
      </c>
      <c r="AD2945" t="str">
        <f t="shared" si="955"/>
        <v>Green</v>
      </c>
    </row>
    <row r="2946" spans="1:30" hidden="1" x14ac:dyDescent="0.3">
      <c r="A2946" t="str">
        <f t="shared" si="959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3940</v>
      </c>
      <c r="H2946">
        <v>0</v>
      </c>
      <c r="I2946">
        <v>0</v>
      </c>
      <c r="J2946">
        <v>0</v>
      </c>
      <c r="K2946">
        <v>0</v>
      </c>
      <c r="L2946" s="22" t="str">
        <f t="shared" si="956"/>
        <v>31/07/2026</v>
      </c>
      <c r="M2946" s="23">
        <f t="shared" si="957"/>
        <v>0.58333333333333337</v>
      </c>
      <c r="N2946" t="str">
        <f t="shared" si="958"/>
        <v>0 - 0</v>
      </c>
      <c r="O2946" t="str">
        <f t="shared" ref="O2946:O3009" si="960">IF($J2946&gt;$K2946,"Green","Red")</f>
        <v>Red</v>
      </c>
      <c r="P2946" t="str">
        <f t="shared" ref="P2946:P3009" si="961">IF($J2946=$K2946,"Green","Red")</f>
        <v>Green</v>
      </c>
      <c r="Q2946" t="str">
        <f t="shared" ref="Q2946:Q3009" si="962">IF($J2946&lt;$K2946,"Green","Red")</f>
        <v>Red</v>
      </c>
      <c r="R2946" t="str">
        <f t="shared" ref="R2946:R3009" si="963">IF($J2946&gt;=$K2946,"Green","Red")</f>
        <v>Green</v>
      </c>
      <c r="S2946" t="str">
        <f t="shared" ref="S2946:S3009" si="964">IF($J2946&lt;=$K2946,"Green","Red")</f>
        <v>Green</v>
      </c>
      <c r="T2946" t="str">
        <f t="shared" ref="T2946:T3009" si="965">IF(OR($J2946&gt;$K2946,$J2946&lt;$K2946),"Green","Red")</f>
        <v>Red</v>
      </c>
      <c r="U2946" t="str">
        <f t="shared" ref="U2946:U3009" si="966">IF($H2946&gt;$I2946,"Green","Red")</f>
        <v>Red</v>
      </c>
      <c r="V2946" t="str">
        <f t="shared" ref="V2946:V3009" si="967">IF($H2946=$I2946,"Green","Red")</f>
        <v>Green</v>
      </c>
      <c r="W2946" t="str">
        <f t="shared" ref="W2946:W3009" si="968">IF($H2946&lt;$I2946,"Green","Red")</f>
        <v>Red</v>
      </c>
      <c r="X2946" t="str">
        <f t="shared" ref="X2946:X3009" si="969">IF($H2946+$I2946&gt;0,"Green","Red")</f>
        <v>Red</v>
      </c>
      <c r="Y2946" t="str">
        <f t="shared" ref="Y2946:Y3009" si="970">IF($J2946+$K2946&gt;1.5,"Green","Red")</f>
        <v>Red</v>
      </c>
      <c r="Z2946" t="str">
        <f t="shared" ref="Z2946:Z3009" si="971">IF($J2946+$K2946&gt;2.5,"Green","Red")</f>
        <v>Red</v>
      </c>
      <c r="AA2946" t="str">
        <f t="shared" ref="AA2946:AA3009" si="972">IF($J2946+$K2946&lt;2.5,"Green","Red")</f>
        <v>Green</v>
      </c>
      <c r="AB2946" t="str">
        <f t="shared" ref="AB2946:AB3009" si="973">IF($J2946+$K2946&lt;3.5,"Green","Red")</f>
        <v>Green</v>
      </c>
      <c r="AC2946" t="str">
        <f t="shared" ref="AC2946:AC3009" si="974">IF(AND($J2946&gt;0,$K2946&gt;0),"Green","Red")</f>
        <v>Red</v>
      </c>
      <c r="AD2946" t="str">
        <f t="shared" ref="AD2946:AD3009" si="975">IF(OR($J2946=0,$K2946=0),"Green","Red")</f>
        <v>Green</v>
      </c>
    </row>
    <row r="2947" spans="1:30" hidden="1" x14ac:dyDescent="0.3">
      <c r="A2947" t="str">
        <f t="shared" si="959"/>
        <v>31/07/2026SC ImstReichenau</v>
      </c>
      <c r="D2947" s="2">
        <v>46234</v>
      </c>
      <c r="E2947" s="3">
        <v>0.70833333333333337</v>
      </c>
      <c r="F2947" t="s">
        <v>4456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tr">
        <f t="shared" si="956"/>
        <v>31/07/2026</v>
      </c>
      <c r="M2947" s="23">
        <f t="shared" si="957"/>
        <v>0.58333333333333337</v>
      </c>
      <c r="N2947" t="str">
        <f t="shared" si="958"/>
        <v>3 - 0</v>
      </c>
      <c r="O2947" t="str">
        <f t="shared" si="960"/>
        <v>Green</v>
      </c>
      <c r="P2947" t="str">
        <f t="shared" si="961"/>
        <v>Red</v>
      </c>
      <c r="Q2947" t="str">
        <f t="shared" si="962"/>
        <v>Red</v>
      </c>
      <c r="R2947" t="str">
        <f t="shared" si="963"/>
        <v>Green</v>
      </c>
      <c r="S2947" t="str">
        <f t="shared" si="964"/>
        <v>Red</v>
      </c>
      <c r="T2947" t="str">
        <f t="shared" si="965"/>
        <v>Green</v>
      </c>
      <c r="U2947" t="str">
        <f t="shared" si="966"/>
        <v>Green</v>
      </c>
      <c r="V2947" t="str">
        <f t="shared" si="967"/>
        <v>Red</v>
      </c>
      <c r="W2947" t="str">
        <f t="shared" si="968"/>
        <v>Red</v>
      </c>
      <c r="X2947" t="str">
        <f t="shared" si="969"/>
        <v>Green</v>
      </c>
      <c r="Y2947" t="str">
        <f t="shared" si="970"/>
        <v>Green</v>
      </c>
      <c r="Z2947" t="str">
        <f t="shared" si="971"/>
        <v>Green</v>
      </c>
      <c r="AA2947" t="str">
        <f t="shared" si="972"/>
        <v>Red</v>
      </c>
      <c r="AB2947" t="str">
        <f t="shared" si="973"/>
        <v>Green</v>
      </c>
      <c r="AC2947" t="str">
        <f t="shared" si="974"/>
        <v>Red</v>
      </c>
      <c r="AD2947" t="str">
        <f t="shared" si="975"/>
        <v>Green</v>
      </c>
    </row>
    <row r="2948" spans="1:30" hidden="1" x14ac:dyDescent="0.3">
      <c r="A2948" t="str">
        <f t="shared" si="959"/>
        <v>31/07/2026SC KalsdorfUSV Gnas</v>
      </c>
      <c r="D2948" s="2">
        <v>46234</v>
      </c>
      <c r="E2948" s="3">
        <v>0.70833333333333337</v>
      </c>
      <c r="F2948" t="s">
        <v>3006</v>
      </c>
      <c r="G2948" t="s">
        <v>5460</v>
      </c>
      <c r="H2948">
        <v>1</v>
      </c>
      <c r="I2948">
        <v>0</v>
      </c>
      <c r="J2948">
        <v>3</v>
      </c>
      <c r="K2948">
        <v>1</v>
      </c>
      <c r="L2948" s="22" t="str">
        <f t="shared" si="956"/>
        <v>31/07/2026</v>
      </c>
      <c r="M2948" s="23">
        <f t="shared" si="957"/>
        <v>0.58333333333333337</v>
      </c>
      <c r="N2948" t="str">
        <f t="shared" si="958"/>
        <v>3 - 1</v>
      </c>
      <c r="O2948" t="str">
        <f t="shared" si="960"/>
        <v>Green</v>
      </c>
      <c r="P2948" t="str">
        <f t="shared" si="961"/>
        <v>Red</v>
      </c>
      <c r="Q2948" t="str">
        <f t="shared" si="962"/>
        <v>Red</v>
      </c>
      <c r="R2948" t="str">
        <f t="shared" si="963"/>
        <v>Green</v>
      </c>
      <c r="S2948" t="str">
        <f t="shared" si="964"/>
        <v>Red</v>
      </c>
      <c r="T2948" t="str">
        <f t="shared" si="965"/>
        <v>Green</v>
      </c>
      <c r="U2948" t="str">
        <f t="shared" si="966"/>
        <v>Green</v>
      </c>
      <c r="V2948" t="str">
        <f t="shared" si="967"/>
        <v>Red</v>
      </c>
      <c r="W2948" t="str">
        <f t="shared" si="968"/>
        <v>Red</v>
      </c>
      <c r="X2948" t="str">
        <f t="shared" si="969"/>
        <v>Green</v>
      </c>
      <c r="Y2948" t="str">
        <f t="shared" si="970"/>
        <v>Green</v>
      </c>
      <c r="Z2948" t="str">
        <f t="shared" si="971"/>
        <v>Green</v>
      </c>
      <c r="AA2948" t="str">
        <f t="shared" si="972"/>
        <v>Red</v>
      </c>
      <c r="AB2948" t="str">
        <f t="shared" si="973"/>
        <v>Red</v>
      </c>
      <c r="AC2948" t="str">
        <f t="shared" si="974"/>
        <v>Green</v>
      </c>
      <c r="AD2948" t="str">
        <f t="shared" si="975"/>
        <v>Red</v>
      </c>
    </row>
    <row r="2949" spans="1:30" hidden="1" x14ac:dyDescent="0.3">
      <c r="A2949" t="str">
        <f t="shared" si="959"/>
        <v>31/07/2026SK EbbsSC Mils 05</v>
      </c>
      <c r="D2949" s="2">
        <v>46234</v>
      </c>
      <c r="E2949" s="3">
        <v>0.70833333333333337</v>
      </c>
      <c r="F2949" t="s">
        <v>5461</v>
      </c>
      <c r="G2949" t="s">
        <v>5462</v>
      </c>
      <c r="H2949">
        <v>1</v>
      </c>
      <c r="I2949">
        <v>0</v>
      </c>
      <c r="J2949">
        <v>3</v>
      </c>
      <c r="K2949">
        <v>0</v>
      </c>
      <c r="L2949" s="22" t="str">
        <f t="shared" si="956"/>
        <v>31/07/2026</v>
      </c>
      <c r="M2949" s="23">
        <f t="shared" si="957"/>
        <v>0.58333333333333337</v>
      </c>
      <c r="N2949" t="str">
        <f t="shared" si="958"/>
        <v>3 - 0</v>
      </c>
      <c r="O2949" t="str">
        <f t="shared" si="960"/>
        <v>Green</v>
      </c>
      <c r="P2949" t="str">
        <f t="shared" si="961"/>
        <v>Red</v>
      </c>
      <c r="Q2949" t="str">
        <f t="shared" si="962"/>
        <v>Red</v>
      </c>
      <c r="R2949" t="str">
        <f t="shared" si="963"/>
        <v>Green</v>
      </c>
      <c r="S2949" t="str">
        <f t="shared" si="964"/>
        <v>Red</v>
      </c>
      <c r="T2949" t="str">
        <f t="shared" si="965"/>
        <v>Green</v>
      </c>
      <c r="U2949" t="str">
        <f t="shared" si="966"/>
        <v>Green</v>
      </c>
      <c r="V2949" t="str">
        <f t="shared" si="967"/>
        <v>Red</v>
      </c>
      <c r="W2949" t="str">
        <f t="shared" si="968"/>
        <v>Red</v>
      </c>
      <c r="X2949" t="str">
        <f t="shared" si="969"/>
        <v>Green</v>
      </c>
      <c r="Y2949" t="str">
        <f t="shared" si="970"/>
        <v>Green</v>
      </c>
      <c r="Z2949" t="str">
        <f t="shared" si="971"/>
        <v>Green</v>
      </c>
      <c r="AA2949" t="str">
        <f t="shared" si="972"/>
        <v>Red</v>
      </c>
      <c r="AB2949" t="str">
        <f t="shared" si="973"/>
        <v>Green</v>
      </c>
      <c r="AC2949" t="str">
        <f t="shared" si="974"/>
        <v>Red</v>
      </c>
      <c r="AD2949" t="str">
        <f t="shared" si="975"/>
        <v>Green</v>
      </c>
    </row>
    <row r="2950" spans="1:30" hidden="1" x14ac:dyDescent="0.3">
      <c r="A2950" t="str">
        <f t="shared" si="959"/>
        <v>31/07/2026Sparta PragueFastav Zlin</v>
      </c>
      <c r="D2950" s="2">
        <v>46234</v>
      </c>
      <c r="E2950" s="3">
        <v>0.70833333333333337</v>
      </c>
      <c r="F2950" t="s">
        <v>3150</v>
      </c>
      <c r="G2950" t="s">
        <v>3142</v>
      </c>
      <c r="H2950">
        <v>1</v>
      </c>
      <c r="I2950">
        <v>0</v>
      </c>
      <c r="J2950">
        <v>3</v>
      </c>
      <c r="K2950">
        <v>1</v>
      </c>
      <c r="L2950" s="22" t="str">
        <f t="shared" si="956"/>
        <v>31/07/2026</v>
      </c>
      <c r="M2950" s="23">
        <f t="shared" si="957"/>
        <v>0.58333333333333337</v>
      </c>
      <c r="N2950" t="str">
        <f t="shared" si="958"/>
        <v>3 - 1</v>
      </c>
      <c r="O2950" t="str">
        <f t="shared" si="960"/>
        <v>Green</v>
      </c>
      <c r="P2950" t="str">
        <f t="shared" si="961"/>
        <v>Red</v>
      </c>
      <c r="Q2950" t="str">
        <f t="shared" si="962"/>
        <v>Red</v>
      </c>
      <c r="R2950" t="str">
        <f t="shared" si="963"/>
        <v>Green</v>
      </c>
      <c r="S2950" t="str">
        <f t="shared" si="964"/>
        <v>Red</v>
      </c>
      <c r="T2950" t="str">
        <f t="shared" si="965"/>
        <v>Green</v>
      </c>
      <c r="U2950" t="str">
        <f t="shared" si="966"/>
        <v>Green</v>
      </c>
      <c r="V2950" t="str">
        <f t="shared" si="967"/>
        <v>Red</v>
      </c>
      <c r="W2950" t="str">
        <f t="shared" si="968"/>
        <v>Red</v>
      </c>
      <c r="X2950" t="str">
        <f t="shared" si="969"/>
        <v>Green</v>
      </c>
      <c r="Y2950" t="str">
        <f t="shared" si="970"/>
        <v>Green</v>
      </c>
      <c r="Z2950" t="str">
        <f t="shared" si="971"/>
        <v>Green</v>
      </c>
      <c r="AA2950" t="str">
        <f t="shared" si="972"/>
        <v>Red</v>
      </c>
      <c r="AB2950" t="str">
        <f t="shared" si="973"/>
        <v>Red</v>
      </c>
      <c r="AC2950" t="str">
        <f t="shared" si="974"/>
        <v>Green</v>
      </c>
      <c r="AD2950" t="str">
        <f t="shared" si="975"/>
        <v>Red</v>
      </c>
    </row>
    <row r="2951" spans="1:30" hidden="1" x14ac:dyDescent="0.3">
      <c r="A2951" t="str">
        <f t="shared" si="959"/>
        <v>31/07/2026St. VeitSAK Klagenfurt</v>
      </c>
      <c r="D2951" s="2">
        <v>46234</v>
      </c>
      <c r="E2951" s="3">
        <v>0.70833333333333337</v>
      </c>
      <c r="F2951" t="s">
        <v>5463</v>
      </c>
      <c r="G2951" t="s">
        <v>5464</v>
      </c>
      <c r="H2951">
        <v>1</v>
      </c>
      <c r="I2951">
        <v>1</v>
      </c>
      <c r="J2951">
        <v>3</v>
      </c>
      <c r="K2951">
        <v>3</v>
      </c>
      <c r="L2951" s="22" t="str">
        <f t="shared" si="956"/>
        <v>31/07/2026</v>
      </c>
      <c r="M2951" s="23">
        <f t="shared" si="957"/>
        <v>0.58333333333333337</v>
      </c>
      <c r="N2951" t="str">
        <f t="shared" si="958"/>
        <v>3 - 3</v>
      </c>
      <c r="O2951" t="str">
        <f t="shared" si="960"/>
        <v>Red</v>
      </c>
      <c r="P2951" t="str">
        <f t="shared" si="961"/>
        <v>Green</v>
      </c>
      <c r="Q2951" t="str">
        <f t="shared" si="962"/>
        <v>Red</v>
      </c>
      <c r="R2951" t="str">
        <f t="shared" si="963"/>
        <v>Green</v>
      </c>
      <c r="S2951" t="str">
        <f t="shared" si="964"/>
        <v>Green</v>
      </c>
      <c r="T2951" t="str">
        <f t="shared" si="965"/>
        <v>Red</v>
      </c>
      <c r="U2951" t="str">
        <f t="shared" si="966"/>
        <v>Red</v>
      </c>
      <c r="V2951" t="str">
        <f t="shared" si="967"/>
        <v>Green</v>
      </c>
      <c r="W2951" t="str">
        <f t="shared" si="968"/>
        <v>Red</v>
      </c>
      <c r="X2951" t="str">
        <f t="shared" si="969"/>
        <v>Green</v>
      </c>
      <c r="Y2951" t="str">
        <f t="shared" si="970"/>
        <v>Green</v>
      </c>
      <c r="Z2951" t="str">
        <f t="shared" si="971"/>
        <v>Green</v>
      </c>
      <c r="AA2951" t="str">
        <f t="shared" si="972"/>
        <v>Red</v>
      </c>
      <c r="AB2951" t="str">
        <f t="shared" si="973"/>
        <v>Red</v>
      </c>
      <c r="AC2951" t="str">
        <f t="shared" si="974"/>
        <v>Green</v>
      </c>
      <c r="AD2951" t="str">
        <f t="shared" si="975"/>
        <v>Red</v>
      </c>
    </row>
    <row r="2952" spans="1:30" hidden="1" x14ac:dyDescent="0.3">
      <c r="A2952" t="str">
        <f t="shared" si="959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5465</v>
      </c>
      <c r="H2952">
        <v>0</v>
      </c>
      <c r="I2952">
        <v>1</v>
      </c>
      <c r="J2952">
        <v>0</v>
      </c>
      <c r="K2952">
        <v>2</v>
      </c>
      <c r="L2952" s="22" t="str">
        <f t="shared" si="956"/>
        <v>31/07/2026</v>
      </c>
      <c r="M2952" s="23">
        <f t="shared" si="957"/>
        <v>0.58333333333333337</v>
      </c>
      <c r="N2952" t="str">
        <f t="shared" si="958"/>
        <v>0 - 2</v>
      </c>
      <c r="O2952" t="str">
        <f t="shared" si="960"/>
        <v>Red</v>
      </c>
      <c r="P2952" t="str">
        <f t="shared" si="961"/>
        <v>Red</v>
      </c>
      <c r="Q2952" t="str">
        <f t="shared" si="962"/>
        <v>Green</v>
      </c>
      <c r="R2952" t="str">
        <f t="shared" si="963"/>
        <v>Red</v>
      </c>
      <c r="S2952" t="str">
        <f t="shared" si="964"/>
        <v>Green</v>
      </c>
      <c r="T2952" t="str">
        <f t="shared" si="965"/>
        <v>Green</v>
      </c>
      <c r="U2952" t="str">
        <f t="shared" si="966"/>
        <v>Red</v>
      </c>
      <c r="V2952" t="str">
        <f t="shared" si="967"/>
        <v>Red</v>
      </c>
      <c r="W2952" t="str">
        <f t="shared" si="968"/>
        <v>Green</v>
      </c>
      <c r="X2952" t="str">
        <f t="shared" si="969"/>
        <v>Green</v>
      </c>
      <c r="Y2952" t="str">
        <f t="shared" si="970"/>
        <v>Green</v>
      </c>
      <c r="Z2952" t="str">
        <f t="shared" si="971"/>
        <v>Red</v>
      </c>
      <c r="AA2952" t="str">
        <f t="shared" si="972"/>
        <v>Green</v>
      </c>
      <c r="AB2952" t="str">
        <f t="shared" si="973"/>
        <v>Green</v>
      </c>
      <c r="AC2952" t="str">
        <f t="shared" si="974"/>
        <v>Red</v>
      </c>
      <c r="AD2952" t="str">
        <f t="shared" si="975"/>
        <v>Green</v>
      </c>
    </row>
    <row r="2953" spans="1:30" hidden="1" x14ac:dyDescent="0.3">
      <c r="A2953" t="str">
        <f t="shared" si="959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3013</v>
      </c>
      <c r="H2953">
        <v>1</v>
      </c>
      <c r="I2953">
        <v>0</v>
      </c>
      <c r="J2953">
        <v>1</v>
      </c>
      <c r="K2953">
        <v>1</v>
      </c>
      <c r="L2953" s="22" t="str">
        <f t="shared" si="956"/>
        <v>31/07/2026</v>
      </c>
      <c r="M2953" s="23">
        <f t="shared" si="957"/>
        <v>0.58333333333333337</v>
      </c>
      <c r="N2953" t="str">
        <f t="shared" si="958"/>
        <v>1 - 1</v>
      </c>
      <c r="O2953" t="str">
        <f t="shared" si="960"/>
        <v>Red</v>
      </c>
      <c r="P2953" t="str">
        <f t="shared" si="961"/>
        <v>Green</v>
      </c>
      <c r="Q2953" t="str">
        <f t="shared" si="962"/>
        <v>Red</v>
      </c>
      <c r="R2953" t="str">
        <f t="shared" si="963"/>
        <v>Green</v>
      </c>
      <c r="S2953" t="str">
        <f t="shared" si="964"/>
        <v>Green</v>
      </c>
      <c r="T2953" t="str">
        <f t="shared" si="965"/>
        <v>Red</v>
      </c>
      <c r="U2953" t="str">
        <f t="shared" si="966"/>
        <v>Green</v>
      </c>
      <c r="V2953" t="str">
        <f t="shared" si="967"/>
        <v>Red</v>
      </c>
      <c r="W2953" t="str">
        <f t="shared" si="968"/>
        <v>Red</v>
      </c>
      <c r="X2953" t="str">
        <f t="shared" si="969"/>
        <v>Green</v>
      </c>
      <c r="Y2953" t="str">
        <f t="shared" si="970"/>
        <v>Green</v>
      </c>
      <c r="Z2953" t="str">
        <f t="shared" si="971"/>
        <v>Red</v>
      </c>
      <c r="AA2953" t="str">
        <f t="shared" si="972"/>
        <v>Green</v>
      </c>
      <c r="AB2953" t="str">
        <f t="shared" si="973"/>
        <v>Green</v>
      </c>
      <c r="AC2953" t="str">
        <f t="shared" si="974"/>
        <v>Green</v>
      </c>
      <c r="AD2953" t="str">
        <f t="shared" si="975"/>
        <v>Red</v>
      </c>
    </row>
    <row r="2954" spans="1:30" hidden="1" x14ac:dyDescent="0.3">
      <c r="A2954" t="str">
        <f t="shared" si="959"/>
        <v>31/07/2026SV FÃ¼genSC Schwaz</v>
      </c>
      <c r="D2954" s="2">
        <v>46234</v>
      </c>
      <c r="E2954" s="3">
        <v>0.70833333333333337</v>
      </c>
      <c r="F2954" t="s">
        <v>5466</v>
      </c>
      <c r="G2954" t="s">
        <v>4458</v>
      </c>
      <c r="H2954">
        <v>1</v>
      </c>
      <c r="I2954">
        <v>0</v>
      </c>
      <c r="J2954">
        <v>2</v>
      </c>
      <c r="K2954">
        <v>3</v>
      </c>
      <c r="L2954" s="22" t="str">
        <f t="shared" si="956"/>
        <v>31/07/2026</v>
      </c>
      <c r="M2954" s="23">
        <f t="shared" si="957"/>
        <v>0.58333333333333337</v>
      </c>
      <c r="N2954" t="str">
        <f t="shared" si="958"/>
        <v>2 - 3</v>
      </c>
      <c r="O2954" t="str">
        <f t="shared" si="960"/>
        <v>Red</v>
      </c>
      <c r="P2954" t="str">
        <f t="shared" si="961"/>
        <v>Red</v>
      </c>
      <c r="Q2954" t="str">
        <f t="shared" si="962"/>
        <v>Green</v>
      </c>
      <c r="R2954" t="str">
        <f t="shared" si="963"/>
        <v>Red</v>
      </c>
      <c r="S2954" t="str">
        <f t="shared" si="964"/>
        <v>Green</v>
      </c>
      <c r="T2954" t="str">
        <f t="shared" si="965"/>
        <v>Green</v>
      </c>
      <c r="U2954" t="str">
        <f t="shared" si="966"/>
        <v>Green</v>
      </c>
      <c r="V2954" t="str">
        <f t="shared" si="967"/>
        <v>Red</v>
      </c>
      <c r="W2954" t="str">
        <f t="shared" si="968"/>
        <v>Red</v>
      </c>
      <c r="X2954" t="str">
        <f t="shared" si="969"/>
        <v>Green</v>
      </c>
      <c r="Y2954" t="str">
        <f t="shared" si="970"/>
        <v>Green</v>
      </c>
      <c r="Z2954" t="str">
        <f t="shared" si="971"/>
        <v>Green</v>
      </c>
      <c r="AA2954" t="str">
        <f t="shared" si="972"/>
        <v>Red</v>
      </c>
      <c r="AB2954" t="str">
        <f t="shared" si="973"/>
        <v>Red</v>
      </c>
      <c r="AC2954" t="str">
        <f t="shared" si="974"/>
        <v>Green</v>
      </c>
      <c r="AD2954" t="str">
        <f t="shared" si="975"/>
        <v>Red</v>
      </c>
    </row>
    <row r="2955" spans="1:30" hidden="1" x14ac:dyDescent="0.3">
      <c r="A2955" t="str">
        <f t="shared" si="959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3012</v>
      </c>
      <c r="H2955">
        <v>0</v>
      </c>
      <c r="I2955">
        <v>1</v>
      </c>
      <c r="J2955">
        <v>1</v>
      </c>
      <c r="K2955">
        <v>1</v>
      </c>
      <c r="L2955" s="22" t="str">
        <f t="shared" ref="L2955:L3018" si="976">DAY(D2955)&amp;"/"&amp;"07"&amp;"/"&amp;YEAR(D2955)</f>
        <v>31/07/2026</v>
      </c>
      <c r="M2955" s="23">
        <f t="shared" ref="M2955:M3018" si="977">E2955-TIME(3,0,0)</f>
        <v>0.58333333333333337</v>
      </c>
      <c r="N2955" t="str">
        <f t="shared" ref="N2955:N3018" si="978">J2955&amp;" - "&amp;K2955</f>
        <v>1 - 1</v>
      </c>
      <c r="O2955" t="str">
        <f t="shared" si="960"/>
        <v>Red</v>
      </c>
      <c r="P2955" t="str">
        <f t="shared" si="961"/>
        <v>Green</v>
      </c>
      <c r="Q2955" t="str">
        <f t="shared" si="962"/>
        <v>Red</v>
      </c>
      <c r="R2955" t="str">
        <f t="shared" si="963"/>
        <v>Green</v>
      </c>
      <c r="S2955" t="str">
        <f t="shared" si="964"/>
        <v>Green</v>
      </c>
      <c r="T2955" t="str">
        <f t="shared" si="965"/>
        <v>Red</v>
      </c>
      <c r="U2955" t="str">
        <f t="shared" si="966"/>
        <v>Red</v>
      </c>
      <c r="V2955" t="str">
        <f t="shared" si="967"/>
        <v>Red</v>
      </c>
      <c r="W2955" t="str">
        <f t="shared" si="968"/>
        <v>Green</v>
      </c>
      <c r="X2955" t="str">
        <f t="shared" si="969"/>
        <v>Green</v>
      </c>
      <c r="Y2955" t="str">
        <f t="shared" si="970"/>
        <v>Green</v>
      </c>
      <c r="Z2955" t="str">
        <f t="shared" si="971"/>
        <v>Red</v>
      </c>
      <c r="AA2955" t="str">
        <f t="shared" si="972"/>
        <v>Green</v>
      </c>
      <c r="AB2955" t="str">
        <f t="shared" si="973"/>
        <v>Green</v>
      </c>
      <c r="AC2955" t="str">
        <f t="shared" si="974"/>
        <v>Green</v>
      </c>
      <c r="AD2955" t="str">
        <f t="shared" si="975"/>
        <v>Red</v>
      </c>
    </row>
    <row r="2956" spans="1:30" hidden="1" x14ac:dyDescent="0.3">
      <c r="A2956" t="str">
        <f t="shared" si="959"/>
        <v>31/07/2026SV Spittal/DrauATUS Ferlach</v>
      </c>
      <c r="D2956" s="2">
        <v>46234</v>
      </c>
      <c r="E2956" s="3">
        <v>0.70833333333333337</v>
      </c>
      <c r="F2956" t="s">
        <v>5467</v>
      </c>
      <c r="G2956" t="s">
        <v>5468</v>
      </c>
      <c r="H2956">
        <v>0</v>
      </c>
      <c r="I2956">
        <v>0</v>
      </c>
      <c r="J2956">
        <v>0</v>
      </c>
      <c r="K2956">
        <v>1</v>
      </c>
      <c r="L2956" s="22" t="str">
        <f t="shared" si="976"/>
        <v>31/07/2026</v>
      </c>
      <c r="M2956" s="23">
        <f t="shared" si="977"/>
        <v>0.58333333333333337</v>
      </c>
      <c r="N2956" t="str">
        <f t="shared" si="978"/>
        <v>0 - 1</v>
      </c>
      <c r="O2956" t="str">
        <f t="shared" si="960"/>
        <v>Red</v>
      </c>
      <c r="P2956" t="str">
        <f t="shared" si="961"/>
        <v>Red</v>
      </c>
      <c r="Q2956" t="str">
        <f t="shared" si="962"/>
        <v>Green</v>
      </c>
      <c r="R2956" t="str">
        <f t="shared" si="963"/>
        <v>Red</v>
      </c>
      <c r="S2956" t="str">
        <f t="shared" si="964"/>
        <v>Green</v>
      </c>
      <c r="T2956" t="str">
        <f t="shared" si="965"/>
        <v>Green</v>
      </c>
      <c r="U2956" t="str">
        <f t="shared" si="966"/>
        <v>Red</v>
      </c>
      <c r="V2956" t="str">
        <f t="shared" si="967"/>
        <v>Green</v>
      </c>
      <c r="W2956" t="str">
        <f t="shared" si="968"/>
        <v>Red</v>
      </c>
      <c r="X2956" t="str">
        <f t="shared" si="969"/>
        <v>Red</v>
      </c>
      <c r="Y2956" t="str">
        <f t="shared" si="970"/>
        <v>Red</v>
      </c>
      <c r="Z2956" t="str">
        <f t="shared" si="971"/>
        <v>Red</v>
      </c>
      <c r="AA2956" t="str">
        <f t="shared" si="972"/>
        <v>Green</v>
      </c>
      <c r="AB2956" t="str">
        <f t="shared" si="973"/>
        <v>Green</v>
      </c>
      <c r="AC2956" t="str">
        <f t="shared" si="974"/>
        <v>Red</v>
      </c>
      <c r="AD2956" t="str">
        <f t="shared" si="975"/>
        <v>Green</v>
      </c>
    </row>
    <row r="2957" spans="1:30" hidden="1" x14ac:dyDescent="0.3">
      <c r="A2957" t="str">
        <f t="shared" si="959"/>
        <v>31/07/2026SV Tasmania BerlinErzgebirge Aue</v>
      </c>
      <c r="D2957" s="2">
        <v>46234</v>
      </c>
      <c r="E2957" s="3">
        <v>0.70833333333333337</v>
      </c>
      <c r="F2957" t="s">
        <v>3268</v>
      </c>
      <c r="G2957" t="s">
        <v>3269</v>
      </c>
      <c r="H2957">
        <v>0</v>
      </c>
      <c r="I2957">
        <v>1</v>
      </c>
      <c r="J2957">
        <v>0</v>
      </c>
      <c r="K2957">
        <v>2</v>
      </c>
      <c r="L2957" s="22" t="str">
        <f t="shared" si="976"/>
        <v>31/07/2026</v>
      </c>
      <c r="M2957" s="23">
        <f t="shared" si="977"/>
        <v>0.58333333333333337</v>
      </c>
      <c r="N2957" t="str">
        <f t="shared" si="978"/>
        <v>0 - 2</v>
      </c>
      <c r="O2957" t="str">
        <f t="shared" si="960"/>
        <v>Red</v>
      </c>
      <c r="P2957" t="str">
        <f t="shared" si="961"/>
        <v>Red</v>
      </c>
      <c r="Q2957" t="str">
        <f t="shared" si="962"/>
        <v>Green</v>
      </c>
      <c r="R2957" t="str">
        <f t="shared" si="963"/>
        <v>Red</v>
      </c>
      <c r="S2957" t="str">
        <f t="shared" si="964"/>
        <v>Green</v>
      </c>
      <c r="T2957" t="str">
        <f t="shared" si="965"/>
        <v>Green</v>
      </c>
      <c r="U2957" t="str">
        <f t="shared" si="966"/>
        <v>Red</v>
      </c>
      <c r="V2957" t="str">
        <f t="shared" si="967"/>
        <v>Red</v>
      </c>
      <c r="W2957" t="str">
        <f t="shared" si="968"/>
        <v>Green</v>
      </c>
      <c r="X2957" t="str">
        <f t="shared" si="969"/>
        <v>Green</v>
      </c>
      <c r="Y2957" t="str">
        <f t="shared" si="970"/>
        <v>Green</v>
      </c>
      <c r="Z2957" t="str">
        <f t="shared" si="971"/>
        <v>Red</v>
      </c>
      <c r="AA2957" t="str">
        <f t="shared" si="972"/>
        <v>Green</v>
      </c>
      <c r="AB2957" t="str">
        <f t="shared" si="973"/>
        <v>Green</v>
      </c>
      <c r="AC2957" t="str">
        <f t="shared" si="974"/>
        <v>Red</v>
      </c>
      <c r="AD2957" t="str">
        <f t="shared" si="975"/>
        <v>Green</v>
      </c>
    </row>
    <row r="2958" spans="1:30" hidden="1" x14ac:dyDescent="0.3">
      <c r="A2958" t="str">
        <f t="shared" si="959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tr">
        <f t="shared" si="976"/>
        <v>31/07/2026</v>
      </c>
      <c r="M2958" s="23">
        <f t="shared" si="977"/>
        <v>0.58333333333333337</v>
      </c>
      <c r="N2958" t="str">
        <f t="shared" si="978"/>
        <v>2 - 2</v>
      </c>
      <c r="O2958" t="str">
        <f t="shared" si="960"/>
        <v>Red</v>
      </c>
      <c r="P2958" t="str">
        <f t="shared" si="961"/>
        <v>Green</v>
      </c>
      <c r="Q2958" t="str">
        <f t="shared" si="962"/>
        <v>Red</v>
      </c>
      <c r="R2958" t="str">
        <f t="shared" si="963"/>
        <v>Green</v>
      </c>
      <c r="S2958" t="str">
        <f t="shared" si="964"/>
        <v>Green</v>
      </c>
      <c r="T2958" t="str">
        <f t="shared" si="965"/>
        <v>Red</v>
      </c>
      <c r="U2958" t="str">
        <f t="shared" si="966"/>
        <v>Red</v>
      </c>
      <c r="V2958" t="str">
        <f t="shared" si="967"/>
        <v>Red</v>
      </c>
      <c r="W2958" t="str">
        <f t="shared" si="968"/>
        <v>Green</v>
      </c>
      <c r="X2958" t="str">
        <f t="shared" si="969"/>
        <v>Green</v>
      </c>
      <c r="Y2958" t="str">
        <f t="shared" si="970"/>
        <v>Green</v>
      </c>
      <c r="Z2958" t="str">
        <f t="shared" si="971"/>
        <v>Green</v>
      </c>
      <c r="AA2958" t="str">
        <f t="shared" si="972"/>
        <v>Red</v>
      </c>
      <c r="AB2958" t="str">
        <f t="shared" si="973"/>
        <v>Red</v>
      </c>
      <c r="AC2958" t="str">
        <f t="shared" si="974"/>
        <v>Green</v>
      </c>
      <c r="AD2958" t="str">
        <f t="shared" si="975"/>
        <v>Red</v>
      </c>
    </row>
    <row r="2959" spans="1:30" hidden="1" x14ac:dyDescent="0.3">
      <c r="A2959" t="str">
        <f t="shared" si="959"/>
        <v>31/07/2026Tatran Liptovsky MikulasSlovan Galanta</v>
      </c>
      <c r="D2959" s="2">
        <v>46234</v>
      </c>
      <c r="E2959" s="3">
        <v>0.70833333333333337</v>
      </c>
      <c r="F2959" t="s">
        <v>3618</v>
      </c>
      <c r="G2959" t="s">
        <v>3623</v>
      </c>
      <c r="H2959">
        <v>1</v>
      </c>
      <c r="I2959">
        <v>0</v>
      </c>
      <c r="J2959">
        <v>2</v>
      </c>
      <c r="K2959">
        <v>0</v>
      </c>
      <c r="L2959" s="22" t="str">
        <f t="shared" si="976"/>
        <v>31/07/2026</v>
      </c>
      <c r="M2959" s="23">
        <f t="shared" si="977"/>
        <v>0.58333333333333337</v>
      </c>
      <c r="N2959" t="str">
        <f t="shared" si="978"/>
        <v>2 - 0</v>
      </c>
      <c r="O2959" t="str">
        <f t="shared" si="960"/>
        <v>Green</v>
      </c>
      <c r="P2959" t="str">
        <f t="shared" si="961"/>
        <v>Red</v>
      </c>
      <c r="Q2959" t="str">
        <f t="shared" si="962"/>
        <v>Red</v>
      </c>
      <c r="R2959" t="str">
        <f t="shared" si="963"/>
        <v>Green</v>
      </c>
      <c r="S2959" t="str">
        <f t="shared" si="964"/>
        <v>Red</v>
      </c>
      <c r="T2959" t="str">
        <f t="shared" si="965"/>
        <v>Green</v>
      </c>
      <c r="U2959" t="str">
        <f t="shared" si="966"/>
        <v>Green</v>
      </c>
      <c r="V2959" t="str">
        <f t="shared" si="967"/>
        <v>Red</v>
      </c>
      <c r="W2959" t="str">
        <f t="shared" si="968"/>
        <v>Red</v>
      </c>
      <c r="X2959" t="str">
        <f t="shared" si="969"/>
        <v>Green</v>
      </c>
      <c r="Y2959" t="str">
        <f t="shared" si="970"/>
        <v>Green</v>
      </c>
      <c r="Z2959" t="str">
        <f t="shared" si="971"/>
        <v>Red</v>
      </c>
      <c r="AA2959" t="str">
        <f t="shared" si="972"/>
        <v>Green</v>
      </c>
      <c r="AB2959" t="str">
        <f t="shared" si="973"/>
        <v>Green</v>
      </c>
      <c r="AC2959" t="str">
        <f t="shared" si="974"/>
        <v>Red</v>
      </c>
      <c r="AD2959" t="str">
        <f t="shared" si="975"/>
        <v>Green</v>
      </c>
    </row>
    <row r="2960" spans="1:30" hidden="1" x14ac:dyDescent="0.3">
      <c r="A2960" t="str">
        <f t="shared" si="959"/>
        <v>31/07/2026ToulouseReal Sociedad</v>
      </c>
      <c r="D2960" s="2">
        <v>46234</v>
      </c>
      <c r="E2960" s="3">
        <v>0.70833333333333337</v>
      </c>
      <c r="F2960" t="s">
        <v>3987</v>
      </c>
      <c r="G2960" t="s">
        <v>3970</v>
      </c>
      <c r="H2960">
        <v>2</v>
      </c>
      <c r="I2960">
        <v>1</v>
      </c>
      <c r="J2960">
        <v>2</v>
      </c>
      <c r="K2960">
        <v>1</v>
      </c>
      <c r="L2960" s="22" t="str">
        <f t="shared" si="976"/>
        <v>31/07/2026</v>
      </c>
      <c r="M2960" s="23">
        <f t="shared" si="977"/>
        <v>0.58333333333333337</v>
      </c>
      <c r="N2960" t="str">
        <f t="shared" si="978"/>
        <v>2 - 1</v>
      </c>
      <c r="O2960" t="str">
        <f t="shared" si="960"/>
        <v>Green</v>
      </c>
      <c r="P2960" t="str">
        <f t="shared" si="961"/>
        <v>Red</v>
      </c>
      <c r="Q2960" t="str">
        <f t="shared" si="962"/>
        <v>Red</v>
      </c>
      <c r="R2960" t="str">
        <f t="shared" si="963"/>
        <v>Green</v>
      </c>
      <c r="S2960" t="str">
        <f t="shared" si="964"/>
        <v>Red</v>
      </c>
      <c r="T2960" t="str">
        <f t="shared" si="965"/>
        <v>Green</v>
      </c>
      <c r="U2960" t="str">
        <f t="shared" si="966"/>
        <v>Green</v>
      </c>
      <c r="V2960" t="str">
        <f t="shared" si="967"/>
        <v>Red</v>
      </c>
      <c r="W2960" t="str">
        <f t="shared" si="968"/>
        <v>Red</v>
      </c>
      <c r="X2960" t="str">
        <f t="shared" si="969"/>
        <v>Green</v>
      </c>
      <c r="Y2960" t="str">
        <f t="shared" si="970"/>
        <v>Green</v>
      </c>
      <c r="Z2960" t="str">
        <f t="shared" si="971"/>
        <v>Green</v>
      </c>
      <c r="AA2960" t="str">
        <f t="shared" si="972"/>
        <v>Red</v>
      </c>
      <c r="AB2960" t="str">
        <f t="shared" si="973"/>
        <v>Green</v>
      </c>
      <c r="AC2960" t="str">
        <f t="shared" si="974"/>
        <v>Green</v>
      </c>
      <c r="AD2960" t="str">
        <f t="shared" si="975"/>
        <v>Red</v>
      </c>
    </row>
    <row r="2961" spans="1:30" hidden="1" x14ac:dyDescent="0.3">
      <c r="A2961" t="str">
        <f t="shared" si="959"/>
        <v>31/07/2026TSV 1860 Munich IISchalding Heining</v>
      </c>
      <c r="D2961" s="2">
        <v>46234</v>
      </c>
      <c r="E2961" s="3">
        <v>0.70833333333333337</v>
      </c>
      <c r="F2961" t="s">
        <v>4341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tr">
        <f t="shared" si="976"/>
        <v>31/07/2026</v>
      </c>
      <c r="M2961" s="23">
        <f t="shared" si="977"/>
        <v>0.58333333333333337</v>
      </c>
      <c r="N2961" t="str">
        <f t="shared" si="978"/>
        <v>1 - 1</v>
      </c>
      <c r="O2961" t="str">
        <f t="shared" si="960"/>
        <v>Red</v>
      </c>
      <c r="P2961" t="str">
        <f t="shared" si="961"/>
        <v>Green</v>
      </c>
      <c r="Q2961" t="str">
        <f t="shared" si="962"/>
        <v>Red</v>
      </c>
      <c r="R2961" t="str">
        <f t="shared" si="963"/>
        <v>Green</v>
      </c>
      <c r="S2961" t="str">
        <f t="shared" si="964"/>
        <v>Green</v>
      </c>
      <c r="T2961" t="str">
        <f t="shared" si="965"/>
        <v>Red</v>
      </c>
      <c r="U2961" t="str">
        <f t="shared" si="966"/>
        <v>Red</v>
      </c>
      <c r="V2961" t="str">
        <f t="shared" si="967"/>
        <v>Green</v>
      </c>
      <c r="W2961" t="str">
        <f t="shared" si="968"/>
        <v>Red</v>
      </c>
      <c r="X2961" t="str">
        <f t="shared" si="969"/>
        <v>Red</v>
      </c>
      <c r="Y2961" t="str">
        <f t="shared" si="970"/>
        <v>Green</v>
      </c>
      <c r="Z2961" t="str">
        <f t="shared" si="971"/>
        <v>Red</v>
      </c>
      <c r="AA2961" t="str">
        <f t="shared" si="972"/>
        <v>Green</v>
      </c>
      <c r="AB2961" t="str">
        <f t="shared" si="973"/>
        <v>Green</v>
      </c>
      <c r="AC2961" t="str">
        <f t="shared" si="974"/>
        <v>Green</v>
      </c>
      <c r="AD2961" t="str">
        <f t="shared" si="975"/>
        <v>Red</v>
      </c>
    </row>
    <row r="2962" spans="1:30" hidden="1" x14ac:dyDescent="0.3">
      <c r="A2962" t="str">
        <f t="shared" si="959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tr">
        <f t="shared" si="976"/>
        <v>31/07/2026</v>
      </c>
      <c r="M2962" s="23">
        <f t="shared" si="977"/>
        <v>0.58333333333333337</v>
      </c>
      <c r="N2962" t="str">
        <f t="shared" si="978"/>
        <v>2 - 2</v>
      </c>
      <c r="O2962" t="str">
        <f t="shared" si="960"/>
        <v>Red</v>
      </c>
      <c r="P2962" t="str">
        <f t="shared" si="961"/>
        <v>Green</v>
      </c>
      <c r="Q2962" t="str">
        <f t="shared" si="962"/>
        <v>Red</v>
      </c>
      <c r="R2962" t="str">
        <f t="shared" si="963"/>
        <v>Green</v>
      </c>
      <c r="S2962" t="str">
        <f t="shared" si="964"/>
        <v>Green</v>
      </c>
      <c r="T2962" t="str">
        <f t="shared" si="965"/>
        <v>Red</v>
      </c>
      <c r="U2962" t="str">
        <f t="shared" si="966"/>
        <v>Green</v>
      </c>
      <c r="V2962" t="str">
        <f t="shared" si="967"/>
        <v>Red</v>
      </c>
      <c r="W2962" t="str">
        <f t="shared" si="968"/>
        <v>Red</v>
      </c>
      <c r="X2962" t="str">
        <f t="shared" si="969"/>
        <v>Green</v>
      </c>
      <c r="Y2962" t="str">
        <f t="shared" si="970"/>
        <v>Green</v>
      </c>
      <c r="Z2962" t="str">
        <f t="shared" si="971"/>
        <v>Green</v>
      </c>
      <c r="AA2962" t="str">
        <f t="shared" si="972"/>
        <v>Red</v>
      </c>
      <c r="AB2962" t="str">
        <f t="shared" si="973"/>
        <v>Red</v>
      </c>
      <c r="AC2962" t="str">
        <f t="shared" si="974"/>
        <v>Green</v>
      </c>
      <c r="AD2962" t="str">
        <f t="shared" si="975"/>
        <v>Red</v>
      </c>
    </row>
    <row r="2963" spans="1:30" hidden="1" x14ac:dyDescent="0.3">
      <c r="A2963" t="str">
        <f t="shared" si="959"/>
        <v>31/07/2026Union NeumunsterVfR Neumunster</v>
      </c>
      <c r="D2963" s="2">
        <v>46234</v>
      </c>
      <c r="E2963" s="3">
        <v>0.70833333333333337</v>
      </c>
      <c r="F2963" t="s">
        <v>5469</v>
      </c>
      <c r="G2963" t="s">
        <v>5470</v>
      </c>
      <c r="H2963">
        <v>0</v>
      </c>
      <c r="I2963">
        <v>1</v>
      </c>
      <c r="J2963">
        <v>0</v>
      </c>
      <c r="K2963">
        <v>3</v>
      </c>
      <c r="L2963" s="22" t="str">
        <f t="shared" si="976"/>
        <v>31/07/2026</v>
      </c>
      <c r="M2963" s="23">
        <f t="shared" si="977"/>
        <v>0.58333333333333337</v>
      </c>
      <c r="N2963" t="str">
        <f t="shared" si="978"/>
        <v>0 - 3</v>
      </c>
      <c r="O2963" t="str">
        <f t="shared" si="960"/>
        <v>Red</v>
      </c>
      <c r="P2963" t="str">
        <f t="shared" si="961"/>
        <v>Red</v>
      </c>
      <c r="Q2963" t="str">
        <f t="shared" si="962"/>
        <v>Green</v>
      </c>
      <c r="R2963" t="str">
        <f t="shared" si="963"/>
        <v>Red</v>
      </c>
      <c r="S2963" t="str">
        <f t="shared" si="964"/>
        <v>Green</v>
      </c>
      <c r="T2963" t="str">
        <f t="shared" si="965"/>
        <v>Green</v>
      </c>
      <c r="U2963" t="str">
        <f t="shared" si="966"/>
        <v>Red</v>
      </c>
      <c r="V2963" t="str">
        <f t="shared" si="967"/>
        <v>Red</v>
      </c>
      <c r="W2963" t="str">
        <f t="shared" si="968"/>
        <v>Green</v>
      </c>
      <c r="X2963" t="str">
        <f t="shared" si="969"/>
        <v>Green</v>
      </c>
      <c r="Y2963" t="str">
        <f t="shared" si="970"/>
        <v>Green</v>
      </c>
      <c r="Z2963" t="str">
        <f t="shared" si="971"/>
        <v>Green</v>
      </c>
      <c r="AA2963" t="str">
        <f t="shared" si="972"/>
        <v>Red</v>
      </c>
      <c r="AB2963" t="str">
        <f t="shared" si="973"/>
        <v>Green</v>
      </c>
      <c r="AC2963" t="str">
        <f t="shared" si="974"/>
        <v>Red</v>
      </c>
      <c r="AD2963" t="str">
        <f t="shared" si="975"/>
        <v>Green</v>
      </c>
    </row>
    <row r="2964" spans="1:30" hidden="1" x14ac:dyDescent="0.3">
      <c r="A2964" t="str">
        <f t="shared" si="959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tr">
        <f t="shared" si="976"/>
        <v>31/07/2026</v>
      </c>
      <c r="M2964" s="23">
        <f t="shared" si="977"/>
        <v>0.58333333333333337</v>
      </c>
      <c r="N2964" t="str">
        <f t="shared" si="978"/>
        <v>3 - 3</v>
      </c>
      <c r="O2964" t="str">
        <f t="shared" si="960"/>
        <v>Red</v>
      </c>
      <c r="P2964" t="str">
        <f t="shared" si="961"/>
        <v>Green</v>
      </c>
      <c r="Q2964" t="str">
        <f t="shared" si="962"/>
        <v>Red</v>
      </c>
      <c r="R2964" t="str">
        <f t="shared" si="963"/>
        <v>Green</v>
      </c>
      <c r="S2964" t="str">
        <f t="shared" si="964"/>
        <v>Green</v>
      </c>
      <c r="T2964" t="str">
        <f t="shared" si="965"/>
        <v>Red</v>
      </c>
      <c r="U2964" t="str">
        <f t="shared" si="966"/>
        <v>Red</v>
      </c>
      <c r="V2964" t="str">
        <f t="shared" si="967"/>
        <v>Green</v>
      </c>
      <c r="W2964" t="str">
        <f t="shared" si="968"/>
        <v>Red</v>
      </c>
      <c r="X2964" t="str">
        <f t="shared" si="969"/>
        <v>Green</v>
      </c>
      <c r="Y2964" t="str">
        <f t="shared" si="970"/>
        <v>Green</v>
      </c>
      <c r="Z2964" t="str">
        <f t="shared" si="971"/>
        <v>Green</v>
      </c>
      <c r="AA2964" t="str">
        <f t="shared" si="972"/>
        <v>Red</v>
      </c>
      <c r="AB2964" t="str">
        <f t="shared" si="973"/>
        <v>Red</v>
      </c>
      <c r="AC2964" t="str">
        <f t="shared" si="974"/>
        <v>Green</v>
      </c>
      <c r="AD2964" t="str">
        <f t="shared" si="975"/>
        <v>Red</v>
      </c>
    </row>
    <row r="2965" spans="1:30" hidden="1" x14ac:dyDescent="0.3">
      <c r="A2965" t="str">
        <f t="shared" si="959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tr">
        <f t="shared" si="976"/>
        <v>31/07/2026</v>
      </c>
      <c r="M2965" s="23">
        <f t="shared" si="977"/>
        <v>0.58333333333333337</v>
      </c>
      <c r="N2965" t="str">
        <f t="shared" si="978"/>
        <v>0 - 3</v>
      </c>
      <c r="O2965" t="str">
        <f t="shared" si="960"/>
        <v>Red</v>
      </c>
      <c r="P2965" t="str">
        <f t="shared" si="961"/>
        <v>Red</v>
      </c>
      <c r="Q2965" t="str">
        <f t="shared" si="962"/>
        <v>Green</v>
      </c>
      <c r="R2965" t="str">
        <f t="shared" si="963"/>
        <v>Red</v>
      </c>
      <c r="S2965" t="str">
        <f t="shared" si="964"/>
        <v>Green</v>
      </c>
      <c r="T2965" t="str">
        <f t="shared" si="965"/>
        <v>Green</v>
      </c>
      <c r="U2965" t="str">
        <f t="shared" si="966"/>
        <v>Red</v>
      </c>
      <c r="V2965" t="str">
        <f t="shared" si="967"/>
        <v>Red</v>
      </c>
      <c r="W2965" t="str">
        <f t="shared" si="968"/>
        <v>Green</v>
      </c>
      <c r="X2965" t="str">
        <f t="shared" si="969"/>
        <v>Green</v>
      </c>
      <c r="Y2965" t="str">
        <f t="shared" si="970"/>
        <v>Green</v>
      </c>
      <c r="Z2965" t="str">
        <f t="shared" si="971"/>
        <v>Green</v>
      </c>
      <c r="AA2965" t="str">
        <f t="shared" si="972"/>
        <v>Red</v>
      </c>
      <c r="AB2965" t="str">
        <f t="shared" si="973"/>
        <v>Green</v>
      </c>
      <c r="AC2965" t="str">
        <f t="shared" si="974"/>
        <v>Red</v>
      </c>
      <c r="AD2965" t="str">
        <f t="shared" si="975"/>
        <v>Green</v>
      </c>
    </row>
    <row r="2966" spans="1:30" hidden="1" x14ac:dyDescent="0.3">
      <c r="A2966" t="str">
        <f t="shared" si="959"/>
        <v>31/07/2026VarhaugHinna FK</v>
      </c>
      <c r="D2966" s="2">
        <v>46234</v>
      </c>
      <c r="E2966" s="3">
        <v>0.70833333333333337</v>
      </c>
      <c r="F2966" t="s">
        <v>4767</v>
      </c>
      <c r="G2966" t="s">
        <v>3479</v>
      </c>
      <c r="H2966">
        <v>2</v>
      </c>
      <c r="I2966">
        <v>1</v>
      </c>
      <c r="J2966">
        <v>3</v>
      </c>
      <c r="K2966">
        <v>5</v>
      </c>
      <c r="L2966" s="22" t="str">
        <f t="shared" si="976"/>
        <v>31/07/2026</v>
      </c>
      <c r="M2966" s="23">
        <f t="shared" si="977"/>
        <v>0.58333333333333337</v>
      </c>
      <c r="N2966" t="str">
        <f t="shared" si="978"/>
        <v>3 - 5</v>
      </c>
      <c r="O2966" t="str">
        <f t="shared" si="960"/>
        <v>Red</v>
      </c>
      <c r="P2966" t="str">
        <f t="shared" si="961"/>
        <v>Red</v>
      </c>
      <c r="Q2966" t="str">
        <f t="shared" si="962"/>
        <v>Green</v>
      </c>
      <c r="R2966" t="str">
        <f t="shared" si="963"/>
        <v>Red</v>
      </c>
      <c r="S2966" t="str">
        <f t="shared" si="964"/>
        <v>Green</v>
      </c>
      <c r="T2966" t="str">
        <f t="shared" si="965"/>
        <v>Green</v>
      </c>
      <c r="U2966" t="str">
        <f t="shared" si="966"/>
        <v>Green</v>
      </c>
      <c r="V2966" t="str">
        <f t="shared" si="967"/>
        <v>Red</v>
      </c>
      <c r="W2966" t="str">
        <f t="shared" si="968"/>
        <v>Red</v>
      </c>
      <c r="X2966" t="str">
        <f t="shared" si="969"/>
        <v>Green</v>
      </c>
      <c r="Y2966" t="str">
        <f t="shared" si="970"/>
        <v>Green</v>
      </c>
      <c r="Z2966" t="str">
        <f t="shared" si="971"/>
        <v>Green</v>
      </c>
      <c r="AA2966" t="str">
        <f t="shared" si="972"/>
        <v>Red</v>
      </c>
      <c r="AB2966" t="str">
        <f t="shared" si="973"/>
        <v>Red</v>
      </c>
      <c r="AC2966" t="str">
        <f t="shared" si="974"/>
        <v>Green</v>
      </c>
      <c r="AD2966" t="str">
        <f t="shared" si="975"/>
        <v>Red</v>
      </c>
    </row>
    <row r="2967" spans="1:30" hidden="1" x14ac:dyDescent="0.3">
      <c r="A2967" t="str">
        <f t="shared" si="959"/>
        <v>31/07/2026Werder Bremen IIVfB Oldenburg</v>
      </c>
      <c r="D2967" s="2">
        <v>46234</v>
      </c>
      <c r="E2967" s="3">
        <v>0.70833333333333337</v>
      </c>
      <c r="F2967" t="s">
        <v>5471</v>
      </c>
      <c r="G2967" t="s">
        <v>5472</v>
      </c>
      <c r="H2967">
        <v>0</v>
      </c>
      <c r="I2967">
        <v>0</v>
      </c>
      <c r="J2967">
        <v>0</v>
      </c>
      <c r="K2967">
        <v>3</v>
      </c>
      <c r="L2967" s="22" t="str">
        <f t="shared" si="976"/>
        <v>31/07/2026</v>
      </c>
      <c r="M2967" s="23">
        <f t="shared" si="977"/>
        <v>0.58333333333333337</v>
      </c>
      <c r="N2967" t="str">
        <f t="shared" si="978"/>
        <v>0 - 3</v>
      </c>
      <c r="O2967" t="str">
        <f t="shared" si="960"/>
        <v>Red</v>
      </c>
      <c r="P2967" t="str">
        <f t="shared" si="961"/>
        <v>Red</v>
      </c>
      <c r="Q2967" t="str">
        <f t="shared" si="962"/>
        <v>Green</v>
      </c>
      <c r="R2967" t="str">
        <f t="shared" si="963"/>
        <v>Red</v>
      </c>
      <c r="S2967" t="str">
        <f t="shared" si="964"/>
        <v>Green</v>
      </c>
      <c r="T2967" t="str">
        <f t="shared" si="965"/>
        <v>Green</v>
      </c>
      <c r="U2967" t="str">
        <f t="shared" si="966"/>
        <v>Red</v>
      </c>
      <c r="V2967" t="str">
        <f t="shared" si="967"/>
        <v>Green</v>
      </c>
      <c r="W2967" t="str">
        <f t="shared" si="968"/>
        <v>Red</v>
      </c>
      <c r="X2967" t="str">
        <f t="shared" si="969"/>
        <v>Red</v>
      </c>
      <c r="Y2967" t="str">
        <f t="shared" si="970"/>
        <v>Green</v>
      </c>
      <c r="Z2967" t="str">
        <f t="shared" si="971"/>
        <v>Green</v>
      </c>
      <c r="AA2967" t="str">
        <f t="shared" si="972"/>
        <v>Red</v>
      </c>
      <c r="AB2967" t="str">
        <f t="shared" si="973"/>
        <v>Green</v>
      </c>
      <c r="AC2967" t="str">
        <f t="shared" si="974"/>
        <v>Red</v>
      </c>
      <c r="AD2967" t="str">
        <f t="shared" si="975"/>
        <v>Green</v>
      </c>
    </row>
    <row r="2968" spans="1:30" hidden="1" x14ac:dyDescent="0.3">
      <c r="A2968" t="str">
        <f t="shared" si="959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tr">
        <f t="shared" si="976"/>
        <v>31/07/2026</v>
      </c>
      <c r="M2968" s="23">
        <f t="shared" si="977"/>
        <v>0.59375</v>
      </c>
      <c r="N2968" t="str">
        <f t="shared" si="978"/>
        <v>1 - 5</v>
      </c>
      <c r="O2968" t="str">
        <f t="shared" si="960"/>
        <v>Red</v>
      </c>
      <c r="P2968" t="str">
        <f t="shared" si="961"/>
        <v>Red</v>
      </c>
      <c r="Q2968" t="str">
        <f t="shared" si="962"/>
        <v>Green</v>
      </c>
      <c r="R2968" t="str">
        <f t="shared" si="963"/>
        <v>Red</v>
      </c>
      <c r="S2968" t="str">
        <f t="shared" si="964"/>
        <v>Green</v>
      </c>
      <c r="T2968" t="str">
        <f t="shared" si="965"/>
        <v>Green</v>
      </c>
      <c r="U2968" t="str">
        <f t="shared" si="966"/>
        <v>Red</v>
      </c>
      <c r="V2968" t="str">
        <f t="shared" si="967"/>
        <v>Green</v>
      </c>
      <c r="W2968" t="str">
        <f t="shared" si="968"/>
        <v>Red</v>
      </c>
      <c r="X2968" t="str">
        <f t="shared" si="969"/>
        <v>Red</v>
      </c>
      <c r="Y2968" t="str">
        <f t="shared" si="970"/>
        <v>Green</v>
      </c>
      <c r="Z2968" t="str">
        <f t="shared" si="971"/>
        <v>Green</v>
      </c>
      <c r="AA2968" t="str">
        <f t="shared" si="972"/>
        <v>Red</v>
      </c>
      <c r="AB2968" t="str">
        <f t="shared" si="973"/>
        <v>Red</v>
      </c>
      <c r="AC2968" t="str">
        <f t="shared" si="974"/>
        <v>Green</v>
      </c>
      <c r="AD2968" t="str">
        <f t="shared" si="975"/>
        <v>Red</v>
      </c>
    </row>
    <row r="2969" spans="1:30" hidden="1" x14ac:dyDescent="0.3">
      <c r="A2969" t="str">
        <f t="shared" si="959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5473</v>
      </c>
      <c r="H2969">
        <v>1</v>
      </c>
      <c r="I2969">
        <v>3</v>
      </c>
      <c r="J2969">
        <v>2</v>
      </c>
      <c r="K2969">
        <v>4</v>
      </c>
      <c r="L2969" s="22" t="str">
        <f t="shared" si="976"/>
        <v>31/07/2026</v>
      </c>
      <c r="M2969" s="23">
        <f t="shared" si="977"/>
        <v>0.59375</v>
      </c>
      <c r="N2969" t="str">
        <f t="shared" si="978"/>
        <v>2 - 4</v>
      </c>
      <c r="O2969" t="str">
        <f t="shared" si="960"/>
        <v>Red</v>
      </c>
      <c r="P2969" t="str">
        <f t="shared" si="961"/>
        <v>Red</v>
      </c>
      <c r="Q2969" t="str">
        <f t="shared" si="962"/>
        <v>Green</v>
      </c>
      <c r="R2969" t="str">
        <f t="shared" si="963"/>
        <v>Red</v>
      </c>
      <c r="S2969" t="str">
        <f t="shared" si="964"/>
        <v>Green</v>
      </c>
      <c r="T2969" t="str">
        <f t="shared" si="965"/>
        <v>Green</v>
      </c>
      <c r="U2969" t="str">
        <f t="shared" si="966"/>
        <v>Red</v>
      </c>
      <c r="V2969" t="str">
        <f t="shared" si="967"/>
        <v>Red</v>
      </c>
      <c r="W2969" t="str">
        <f t="shared" si="968"/>
        <v>Green</v>
      </c>
      <c r="X2969" t="str">
        <f t="shared" si="969"/>
        <v>Green</v>
      </c>
      <c r="Y2969" t="str">
        <f t="shared" si="970"/>
        <v>Green</v>
      </c>
      <c r="Z2969" t="str">
        <f t="shared" si="971"/>
        <v>Green</v>
      </c>
      <c r="AA2969" t="str">
        <f t="shared" si="972"/>
        <v>Red</v>
      </c>
      <c r="AB2969" t="str">
        <f t="shared" si="973"/>
        <v>Red</v>
      </c>
      <c r="AC2969" t="str">
        <f t="shared" si="974"/>
        <v>Green</v>
      </c>
      <c r="AD2969" t="str">
        <f t="shared" si="975"/>
        <v>Red</v>
      </c>
    </row>
    <row r="2970" spans="1:30" hidden="1" x14ac:dyDescent="0.3">
      <c r="A2970" t="str">
        <f t="shared" si="959"/>
        <v>31/07/2026Bonner SCRot-Weiss Oberhausen</v>
      </c>
      <c r="D2970" s="2">
        <v>46234</v>
      </c>
      <c r="E2970" s="3">
        <v>0.72916666666666663</v>
      </c>
      <c r="F2970" t="s">
        <v>4356</v>
      </c>
      <c r="G2970" t="s">
        <v>5474</v>
      </c>
      <c r="H2970">
        <v>1</v>
      </c>
      <c r="I2970">
        <v>1</v>
      </c>
      <c r="J2970">
        <v>1</v>
      </c>
      <c r="K2970">
        <v>2</v>
      </c>
      <c r="L2970" s="22" t="str">
        <f t="shared" si="976"/>
        <v>31/07/2026</v>
      </c>
      <c r="M2970" s="23">
        <f t="shared" si="977"/>
        <v>0.60416666666666663</v>
      </c>
      <c r="N2970" t="str">
        <f t="shared" si="978"/>
        <v>1 - 2</v>
      </c>
      <c r="O2970" t="str">
        <f t="shared" si="960"/>
        <v>Red</v>
      </c>
      <c r="P2970" t="str">
        <f t="shared" si="961"/>
        <v>Red</v>
      </c>
      <c r="Q2970" t="str">
        <f t="shared" si="962"/>
        <v>Green</v>
      </c>
      <c r="R2970" t="str">
        <f t="shared" si="963"/>
        <v>Red</v>
      </c>
      <c r="S2970" t="str">
        <f t="shared" si="964"/>
        <v>Green</v>
      </c>
      <c r="T2970" t="str">
        <f t="shared" si="965"/>
        <v>Green</v>
      </c>
      <c r="U2970" t="str">
        <f t="shared" si="966"/>
        <v>Red</v>
      </c>
      <c r="V2970" t="str">
        <f t="shared" si="967"/>
        <v>Green</v>
      </c>
      <c r="W2970" t="str">
        <f t="shared" si="968"/>
        <v>Red</v>
      </c>
      <c r="X2970" t="str">
        <f t="shared" si="969"/>
        <v>Green</v>
      </c>
      <c r="Y2970" t="str">
        <f t="shared" si="970"/>
        <v>Green</v>
      </c>
      <c r="Z2970" t="str">
        <f t="shared" si="971"/>
        <v>Green</v>
      </c>
      <c r="AA2970" t="str">
        <f t="shared" si="972"/>
        <v>Red</v>
      </c>
      <c r="AB2970" t="str">
        <f t="shared" si="973"/>
        <v>Green</v>
      </c>
      <c r="AC2970" t="str">
        <f t="shared" si="974"/>
        <v>Green</v>
      </c>
      <c r="AD2970" t="str">
        <f t="shared" si="975"/>
        <v>Red</v>
      </c>
    </row>
    <row r="2971" spans="1:30" hidden="1" x14ac:dyDescent="0.3">
      <c r="A2971" t="str">
        <f t="shared" si="959"/>
        <v>31/07/2026CartagenaJohor Darul</v>
      </c>
      <c r="D2971" s="2">
        <v>46234</v>
      </c>
      <c r="E2971" s="3">
        <v>0.72916666666666663</v>
      </c>
      <c r="F2971" t="s">
        <v>5475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tr">
        <f t="shared" si="976"/>
        <v>31/07/2026</v>
      </c>
      <c r="M2971" s="23">
        <f t="shared" si="977"/>
        <v>0.60416666666666663</v>
      </c>
      <c r="N2971" t="str">
        <f t="shared" si="978"/>
        <v>0 - 2</v>
      </c>
      <c r="O2971" t="str">
        <f t="shared" si="960"/>
        <v>Red</v>
      </c>
      <c r="P2971" t="str">
        <f t="shared" si="961"/>
        <v>Red</v>
      </c>
      <c r="Q2971" t="str">
        <f t="shared" si="962"/>
        <v>Green</v>
      </c>
      <c r="R2971" t="str">
        <f t="shared" si="963"/>
        <v>Red</v>
      </c>
      <c r="S2971" t="str">
        <f t="shared" si="964"/>
        <v>Green</v>
      </c>
      <c r="T2971" t="str">
        <f t="shared" si="965"/>
        <v>Green</v>
      </c>
      <c r="U2971" t="str">
        <f t="shared" si="966"/>
        <v>Red</v>
      </c>
      <c r="V2971" t="str">
        <f t="shared" si="967"/>
        <v>Green</v>
      </c>
      <c r="W2971" t="str">
        <f t="shared" si="968"/>
        <v>Red</v>
      </c>
      <c r="X2971" t="str">
        <f t="shared" si="969"/>
        <v>Red</v>
      </c>
      <c r="Y2971" t="str">
        <f t="shared" si="970"/>
        <v>Green</v>
      </c>
      <c r="Z2971" t="str">
        <f t="shared" si="971"/>
        <v>Red</v>
      </c>
      <c r="AA2971" t="str">
        <f t="shared" si="972"/>
        <v>Green</v>
      </c>
      <c r="AB2971" t="str">
        <f t="shared" si="973"/>
        <v>Green</v>
      </c>
      <c r="AC2971" t="str">
        <f t="shared" si="974"/>
        <v>Red</v>
      </c>
      <c r="AD2971" t="str">
        <f t="shared" si="975"/>
        <v>Green</v>
      </c>
    </row>
    <row r="2972" spans="1:30" hidden="1" x14ac:dyDescent="0.3">
      <c r="A2972" t="str">
        <f t="shared" si="959"/>
        <v>31/07/2026Cosmos KoblenzTuS Mechtersheim</v>
      </c>
      <c r="D2972" s="2">
        <v>46234</v>
      </c>
      <c r="E2972" s="3">
        <v>0.72916666666666663</v>
      </c>
      <c r="F2972" t="s">
        <v>5476</v>
      </c>
      <c r="G2972" t="s">
        <v>5477</v>
      </c>
      <c r="H2972">
        <v>0</v>
      </c>
      <c r="I2972">
        <v>2</v>
      </c>
      <c r="J2972">
        <v>1</v>
      </c>
      <c r="K2972">
        <v>2</v>
      </c>
      <c r="L2972" s="22" t="str">
        <f t="shared" si="976"/>
        <v>31/07/2026</v>
      </c>
      <c r="M2972" s="23">
        <f t="shared" si="977"/>
        <v>0.60416666666666663</v>
      </c>
      <c r="N2972" t="str">
        <f t="shared" si="978"/>
        <v>1 - 2</v>
      </c>
      <c r="O2972" t="str">
        <f t="shared" si="960"/>
        <v>Red</v>
      </c>
      <c r="P2972" t="str">
        <f t="shared" si="961"/>
        <v>Red</v>
      </c>
      <c r="Q2972" t="str">
        <f t="shared" si="962"/>
        <v>Green</v>
      </c>
      <c r="R2972" t="str">
        <f t="shared" si="963"/>
        <v>Red</v>
      </c>
      <c r="S2972" t="str">
        <f t="shared" si="964"/>
        <v>Green</v>
      </c>
      <c r="T2972" t="str">
        <f t="shared" si="965"/>
        <v>Green</v>
      </c>
      <c r="U2972" t="str">
        <f t="shared" si="966"/>
        <v>Red</v>
      </c>
      <c r="V2972" t="str">
        <f t="shared" si="967"/>
        <v>Red</v>
      </c>
      <c r="W2972" t="str">
        <f t="shared" si="968"/>
        <v>Green</v>
      </c>
      <c r="X2972" t="str">
        <f t="shared" si="969"/>
        <v>Green</v>
      </c>
      <c r="Y2972" t="str">
        <f t="shared" si="970"/>
        <v>Green</v>
      </c>
      <c r="Z2972" t="str">
        <f t="shared" si="971"/>
        <v>Green</v>
      </c>
      <c r="AA2972" t="str">
        <f t="shared" si="972"/>
        <v>Red</v>
      </c>
      <c r="AB2972" t="str">
        <f t="shared" si="973"/>
        <v>Green</v>
      </c>
      <c r="AC2972" t="str">
        <f t="shared" si="974"/>
        <v>Green</v>
      </c>
      <c r="AD2972" t="str">
        <f t="shared" si="975"/>
        <v>Red</v>
      </c>
    </row>
    <row r="2973" spans="1:30" hidden="1" x14ac:dyDescent="0.3">
      <c r="A2973" t="str">
        <f t="shared" si="959"/>
        <v>31/07/2026Etsv HamburgFC Teutonia 05</v>
      </c>
      <c r="D2973" s="2">
        <v>46234</v>
      </c>
      <c r="E2973" s="3">
        <v>0.72916666666666663</v>
      </c>
      <c r="F2973" t="s">
        <v>3272</v>
      </c>
      <c r="G2973" t="s">
        <v>3273</v>
      </c>
      <c r="H2973">
        <v>2</v>
      </c>
      <c r="I2973">
        <v>0</v>
      </c>
      <c r="J2973">
        <v>2</v>
      </c>
      <c r="K2973">
        <v>1</v>
      </c>
      <c r="L2973" s="22" t="str">
        <f t="shared" si="976"/>
        <v>31/07/2026</v>
      </c>
      <c r="M2973" s="23">
        <f t="shared" si="977"/>
        <v>0.60416666666666663</v>
      </c>
      <c r="N2973" t="str">
        <f t="shared" si="978"/>
        <v>2 - 1</v>
      </c>
      <c r="O2973" t="str">
        <f t="shared" si="960"/>
        <v>Green</v>
      </c>
      <c r="P2973" t="str">
        <f t="shared" si="961"/>
        <v>Red</v>
      </c>
      <c r="Q2973" t="str">
        <f t="shared" si="962"/>
        <v>Red</v>
      </c>
      <c r="R2973" t="str">
        <f t="shared" si="963"/>
        <v>Green</v>
      </c>
      <c r="S2973" t="str">
        <f t="shared" si="964"/>
        <v>Red</v>
      </c>
      <c r="T2973" t="str">
        <f t="shared" si="965"/>
        <v>Green</v>
      </c>
      <c r="U2973" t="str">
        <f t="shared" si="966"/>
        <v>Green</v>
      </c>
      <c r="V2973" t="str">
        <f t="shared" si="967"/>
        <v>Red</v>
      </c>
      <c r="W2973" t="str">
        <f t="shared" si="968"/>
        <v>Red</v>
      </c>
      <c r="X2973" t="str">
        <f t="shared" si="969"/>
        <v>Green</v>
      </c>
      <c r="Y2973" t="str">
        <f t="shared" si="970"/>
        <v>Green</v>
      </c>
      <c r="Z2973" t="str">
        <f t="shared" si="971"/>
        <v>Green</v>
      </c>
      <c r="AA2973" t="str">
        <f t="shared" si="972"/>
        <v>Red</v>
      </c>
      <c r="AB2973" t="str">
        <f t="shared" si="973"/>
        <v>Green</v>
      </c>
      <c r="AC2973" t="str">
        <f t="shared" si="974"/>
        <v>Green</v>
      </c>
      <c r="AD2973" t="str">
        <f t="shared" si="975"/>
        <v>Red</v>
      </c>
    </row>
    <row r="2974" spans="1:30" hidden="1" x14ac:dyDescent="0.3">
      <c r="A2974" t="str">
        <f t="shared" si="959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tr">
        <f t="shared" si="976"/>
        <v>31/07/2026</v>
      </c>
      <c r="M2974" s="23">
        <f t="shared" si="977"/>
        <v>0.60416666666666663</v>
      </c>
      <c r="N2974" t="str">
        <f t="shared" si="978"/>
        <v>1 - 2</v>
      </c>
      <c r="O2974" t="str">
        <f t="shared" si="960"/>
        <v>Red</v>
      </c>
      <c r="P2974" t="str">
        <f t="shared" si="961"/>
        <v>Red</v>
      </c>
      <c r="Q2974" t="str">
        <f t="shared" si="962"/>
        <v>Green</v>
      </c>
      <c r="R2974" t="str">
        <f t="shared" si="963"/>
        <v>Red</v>
      </c>
      <c r="S2974" t="str">
        <f t="shared" si="964"/>
        <v>Green</v>
      </c>
      <c r="T2974" t="str">
        <f t="shared" si="965"/>
        <v>Green</v>
      </c>
      <c r="U2974" t="str">
        <f t="shared" si="966"/>
        <v>Red</v>
      </c>
      <c r="V2974" t="str">
        <f t="shared" si="967"/>
        <v>Green</v>
      </c>
      <c r="W2974" t="str">
        <f t="shared" si="968"/>
        <v>Red</v>
      </c>
      <c r="X2974" t="str">
        <f t="shared" si="969"/>
        <v>Green</v>
      </c>
      <c r="Y2974" t="str">
        <f t="shared" si="970"/>
        <v>Green</v>
      </c>
      <c r="Z2974" t="str">
        <f t="shared" si="971"/>
        <v>Green</v>
      </c>
      <c r="AA2974" t="str">
        <f t="shared" si="972"/>
        <v>Red</v>
      </c>
      <c r="AB2974" t="str">
        <f t="shared" si="973"/>
        <v>Green</v>
      </c>
      <c r="AC2974" t="str">
        <f t="shared" si="974"/>
        <v>Green</v>
      </c>
      <c r="AD2974" t="str">
        <f t="shared" si="975"/>
        <v>Red</v>
      </c>
    </row>
    <row r="2975" spans="1:30" hidden="1" x14ac:dyDescent="0.3">
      <c r="A2975" t="str">
        <f t="shared" si="959"/>
        <v>31/07/2026IFK Skovde FKAhlafors IF</v>
      </c>
      <c r="D2975" s="2">
        <v>46234</v>
      </c>
      <c r="E2975" s="3">
        <v>0.72916666666666663</v>
      </c>
      <c r="F2975" t="s">
        <v>4778</v>
      </c>
      <c r="G2975" t="s">
        <v>5478</v>
      </c>
      <c r="H2975">
        <v>0</v>
      </c>
      <c r="I2975">
        <v>0</v>
      </c>
      <c r="J2975">
        <v>0</v>
      </c>
      <c r="K2975">
        <v>0</v>
      </c>
      <c r="L2975" s="22" t="str">
        <f t="shared" si="976"/>
        <v>31/07/2026</v>
      </c>
      <c r="M2975" s="23">
        <f t="shared" si="977"/>
        <v>0.60416666666666663</v>
      </c>
      <c r="N2975" t="str">
        <f t="shared" si="978"/>
        <v>0 - 0</v>
      </c>
      <c r="O2975" t="str">
        <f t="shared" si="960"/>
        <v>Red</v>
      </c>
      <c r="P2975" t="str">
        <f t="shared" si="961"/>
        <v>Green</v>
      </c>
      <c r="Q2975" t="str">
        <f t="shared" si="962"/>
        <v>Red</v>
      </c>
      <c r="R2975" t="str">
        <f t="shared" si="963"/>
        <v>Green</v>
      </c>
      <c r="S2975" t="str">
        <f t="shared" si="964"/>
        <v>Green</v>
      </c>
      <c r="T2975" t="str">
        <f t="shared" si="965"/>
        <v>Red</v>
      </c>
      <c r="U2975" t="str">
        <f t="shared" si="966"/>
        <v>Red</v>
      </c>
      <c r="V2975" t="str">
        <f t="shared" si="967"/>
        <v>Green</v>
      </c>
      <c r="W2975" t="str">
        <f t="shared" si="968"/>
        <v>Red</v>
      </c>
      <c r="X2975" t="str">
        <f t="shared" si="969"/>
        <v>Red</v>
      </c>
      <c r="Y2975" t="str">
        <f t="shared" si="970"/>
        <v>Red</v>
      </c>
      <c r="Z2975" t="str">
        <f t="shared" si="971"/>
        <v>Red</v>
      </c>
      <c r="AA2975" t="str">
        <f t="shared" si="972"/>
        <v>Green</v>
      </c>
      <c r="AB2975" t="str">
        <f t="shared" si="973"/>
        <v>Green</v>
      </c>
      <c r="AC2975" t="str">
        <f t="shared" si="974"/>
        <v>Red</v>
      </c>
      <c r="AD2975" t="str">
        <f t="shared" si="975"/>
        <v>Green</v>
      </c>
    </row>
    <row r="2976" spans="1:30" hidden="1" x14ac:dyDescent="0.3">
      <c r="A2976" t="str">
        <f t="shared" si="959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5479</v>
      </c>
      <c r="H2976">
        <v>0</v>
      </c>
      <c r="I2976">
        <v>0</v>
      </c>
      <c r="J2976">
        <v>0</v>
      </c>
      <c r="K2976">
        <v>0</v>
      </c>
      <c r="L2976" s="22" t="str">
        <f t="shared" si="976"/>
        <v>31/07/2026</v>
      </c>
      <c r="M2976" s="23">
        <f t="shared" si="977"/>
        <v>0.60416666666666663</v>
      </c>
      <c r="N2976" t="str">
        <f t="shared" si="978"/>
        <v>0 - 0</v>
      </c>
      <c r="O2976" t="str">
        <f t="shared" si="960"/>
        <v>Red</v>
      </c>
      <c r="P2976" t="str">
        <f t="shared" si="961"/>
        <v>Green</v>
      </c>
      <c r="Q2976" t="str">
        <f t="shared" si="962"/>
        <v>Red</v>
      </c>
      <c r="R2976" t="str">
        <f t="shared" si="963"/>
        <v>Green</v>
      </c>
      <c r="S2976" t="str">
        <f t="shared" si="964"/>
        <v>Green</v>
      </c>
      <c r="T2976" t="str">
        <f t="shared" si="965"/>
        <v>Red</v>
      </c>
      <c r="U2976" t="str">
        <f t="shared" si="966"/>
        <v>Red</v>
      </c>
      <c r="V2976" t="str">
        <f t="shared" si="967"/>
        <v>Green</v>
      </c>
      <c r="W2976" t="str">
        <f t="shared" si="968"/>
        <v>Red</v>
      </c>
      <c r="X2976" t="str">
        <f t="shared" si="969"/>
        <v>Red</v>
      </c>
      <c r="Y2976" t="str">
        <f t="shared" si="970"/>
        <v>Red</v>
      </c>
      <c r="Z2976" t="str">
        <f t="shared" si="971"/>
        <v>Red</v>
      </c>
      <c r="AA2976" t="str">
        <f t="shared" si="972"/>
        <v>Green</v>
      </c>
      <c r="AB2976" t="str">
        <f t="shared" si="973"/>
        <v>Green</v>
      </c>
      <c r="AC2976" t="str">
        <f t="shared" si="974"/>
        <v>Red</v>
      </c>
      <c r="AD2976" t="str">
        <f t="shared" si="975"/>
        <v>Green</v>
      </c>
    </row>
    <row r="2977" spans="1:30" hidden="1" x14ac:dyDescent="0.3">
      <c r="A2977" t="str">
        <f t="shared" si="959"/>
        <v>31/07/2026Karlstad BK 2Grebbestads IF</v>
      </c>
      <c r="D2977" s="2">
        <v>46234</v>
      </c>
      <c r="E2977" s="3">
        <v>0.72916666666666663</v>
      </c>
      <c r="F2977" t="s">
        <v>5480</v>
      </c>
      <c r="G2977" t="s">
        <v>5481</v>
      </c>
      <c r="H2977">
        <v>0</v>
      </c>
      <c r="I2977">
        <v>2</v>
      </c>
      <c r="J2977">
        <v>1</v>
      </c>
      <c r="K2977">
        <v>2</v>
      </c>
      <c r="L2977" s="22" t="str">
        <f t="shared" si="976"/>
        <v>31/07/2026</v>
      </c>
      <c r="M2977" s="23">
        <f t="shared" si="977"/>
        <v>0.60416666666666663</v>
      </c>
      <c r="N2977" t="str">
        <f t="shared" si="978"/>
        <v>1 - 2</v>
      </c>
      <c r="O2977" t="str">
        <f t="shared" si="960"/>
        <v>Red</v>
      </c>
      <c r="P2977" t="str">
        <f t="shared" si="961"/>
        <v>Red</v>
      </c>
      <c r="Q2977" t="str">
        <f t="shared" si="962"/>
        <v>Green</v>
      </c>
      <c r="R2977" t="str">
        <f t="shared" si="963"/>
        <v>Red</v>
      </c>
      <c r="S2977" t="str">
        <f t="shared" si="964"/>
        <v>Green</v>
      </c>
      <c r="T2977" t="str">
        <f t="shared" si="965"/>
        <v>Green</v>
      </c>
      <c r="U2977" t="str">
        <f t="shared" si="966"/>
        <v>Red</v>
      </c>
      <c r="V2977" t="str">
        <f t="shared" si="967"/>
        <v>Red</v>
      </c>
      <c r="W2977" t="str">
        <f t="shared" si="968"/>
        <v>Green</v>
      </c>
      <c r="X2977" t="str">
        <f t="shared" si="969"/>
        <v>Green</v>
      </c>
      <c r="Y2977" t="str">
        <f t="shared" si="970"/>
        <v>Green</v>
      </c>
      <c r="Z2977" t="str">
        <f t="shared" si="971"/>
        <v>Green</v>
      </c>
      <c r="AA2977" t="str">
        <f t="shared" si="972"/>
        <v>Red</v>
      </c>
      <c r="AB2977" t="str">
        <f t="shared" si="973"/>
        <v>Green</v>
      </c>
      <c r="AC2977" t="str">
        <f t="shared" si="974"/>
        <v>Green</v>
      </c>
      <c r="AD2977" t="str">
        <f t="shared" si="975"/>
        <v>Red</v>
      </c>
    </row>
    <row r="2978" spans="1:30" hidden="1" x14ac:dyDescent="0.3">
      <c r="A2978" t="str">
        <f t="shared" si="959"/>
        <v>31/07/2026LASK LinzGrazer AK</v>
      </c>
      <c r="D2978" s="2">
        <v>46234</v>
      </c>
      <c r="E2978" s="3">
        <v>0.72916666666666663</v>
      </c>
      <c r="F2978" t="s">
        <v>3007</v>
      </c>
      <c r="G2978" t="s">
        <v>3001</v>
      </c>
      <c r="H2978">
        <v>2</v>
      </c>
      <c r="I2978">
        <v>0</v>
      </c>
      <c r="J2978">
        <v>3</v>
      </c>
      <c r="K2978">
        <v>0</v>
      </c>
      <c r="L2978" s="22" t="str">
        <f t="shared" si="976"/>
        <v>31/07/2026</v>
      </c>
      <c r="M2978" s="23">
        <f t="shared" si="977"/>
        <v>0.60416666666666663</v>
      </c>
      <c r="N2978" t="str">
        <f t="shared" si="978"/>
        <v>3 - 0</v>
      </c>
      <c r="O2978" t="str">
        <f t="shared" si="960"/>
        <v>Green</v>
      </c>
      <c r="P2978" t="str">
        <f t="shared" si="961"/>
        <v>Red</v>
      </c>
      <c r="Q2978" t="str">
        <f t="shared" si="962"/>
        <v>Red</v>
      </c>
      <c r="R2978" t="str">
        <f t="shared" si="963"/>
        <v>Green</v>
      </c>
      <c r="S2978" t="str">
        <f t="shared" si="964"/>
        <v>Red</v>
      </c>
      <c r="T2978" t="str">
        <f t="shared" si="965"/>
        <v>Green</v>
      </c>
      <c r="U2978" t="str">
        <f t="shared" si="966"/>
        <v>Green</v>
      </c>
      <c r="V2978" t="str">
        <f t="shared" si="967"/>
        <v>Red</v>
      </c>
      <c r="W2978" t="str">
        <f t="shared" si="968"/>
        <v>Red</v>
      </c>
      <c r="X2978" t="str">
        <f t="shared" si="969"/>
        <v>Green</v>
      </c>
      <c r="Y2978" t="str">
        <f t="shared" si="970"/>
        <v>Green</v>
      </c>
      <c r="Z2978" t="str">
        <f t="shared" si="971"/>
        <v>Green</v>
      </c>
      <c r="AA2978" t="str">
        <f t="shared" si="972"/>
        <v>Red</v>
      </c>
      <c r="AB2978" t="str">
        <f t="shared" si="973"/>
        <v>Green</v>
      </c>
      <c r="AC2978" t="str">
        <f t="shared" si="974"/>
        <v>Red</v>
      </c>
      <c r="AD2978" t="str">
        <f t="shared" si="975"/>
        <v>Green</v>
      </c>
    </row>
    <row r="2979" spans="1:30" hidden="1" x14ac:dyDescent="0.3">
      <c r="A2979" t="str">
        <f t="shared" si="959"/>
        <v>31/07/2026SC BruhlYoung Boys II</v>
      </c>
      <c r="D2979" s="2">
        <v>46234</v>
      </c>
      <c r="E2979" s="3">
        <v>0.72916666666666663</v>
      </c>
      <c r="F2979" t="s">
        <v>3761</v>
      </c>
      <c r="G2979" t="s">
        <v>5482</v>
      </c>
      <c r="H2979">
        <v>0</v>
      </c>
      <c r="I2979">
        <v>0</v>
      </c>
      <c r="J2979">
        <v>4</v>
      </c>
      <c r="K2979">
        <v>2</v>
      </c>
      <c r="L2979" s="22" t="str">
        <f t="shared" si="976"/>
        <v>31/07/2026</v>
      </c>
      <c r="M2979" s="23">
        <f t="shared" si="977"/>
        <v>0.60416666666666663</v>
      </c>
      <c r="N2979" t="str">
        <f t="shared" si="978"/>
        <v>4 - 2</v>
      </c>
      <c r="O2979" t="str">
        <f t="shared" si="960"/>
        <v>Green</v>
      </c>
      <c r="P2979" t="str">
        <f t="shared" si="961"/>
        <v>Red</v>
      </c>
      <c r="Q2979" t="str">
        <f t="shared" si="962"/>
        <v>Red</v>
      </c>
      <c r="R2979" t="str">
        <f t="shared" si="963"/>
        <v>Green</v>
      </c>
      <c r="S2979" t="str">
        <f t="shared" si="964"/>
        <v>Red</v>
      </c>
      <c r="T2979" t="str">
        <f t="shared" si="965"/>
        <v>Green</v>
      </c>
      <c r="U2979" t="str">
        <f t="shared" si="966"/>
        <v>Red</v>
      </c>
      <c r="V2979" t="str">
        <f t="shared" si="967"/>
        <v>Green</v>
      </c>
      <c r="W2979" t="str">
        <f t="shared" si="968"/>
        <v>Red</v>
      </c>
      <c r="X2979" t="str">
        <f t="shared" si="969"/>
        <v>Red</v>
      </c>
      <c r="Y2979" t="str">
        <f t="shared" si="970"/>
        <v>Green</v>
      </c>
      <c r="Z2979" t="str">
        <f t="shared" si="971"/>
        <v>Green</v>
      </c>
      <c r="AA2979" t="str">
        <f t="shared" si="972"/>
        <v>Red</v>
      </c>
      <c r="AB2979" t="str">
        <f t="shared" si="973"/>
        <v>Red</v>
      </c>
      <c r="AC2979" t="str">
        <f t="shared" si="974"/>
        <v>Green</v>
      </c>
      <c r="AD2979" t="str">
        <f t="shared" si="975"/>
        <v>Red</v>
      </c>
    </row>
    <row r="2980" spans="1:30" hidden="1" x14ac:dyDescent="0.3">
      <c r="A2980" t="str">
        <f t="shared" si="959"/>
        <v>31/07/2026SC KundlStubai</v>
      </c>
      <c r="D2980" s="2">
        <v>46234</v>
      </c>
      <c r="E2980" s="3">
        <v>0.72916666666666663</v>
      </c>
      <c r="F2980" t="s">
        <v>5483</v>
      </c>
      <c r="G2980" t="s">
        <v>5484</v>
      </c>
      <c r="H2980">
        <v>1</v>
      </c>
      <c r="I2980">
        <v>1</v>
      </c>
      <c r="J2980">
        <v>7</v>
      </c>
      <c r="K2980">
        <v>1</v>
      </c>
      <c r="L2980" s="22" t="str">
        <f t="shared" si="976"/>
        <v>31/07/2026</v>
      </c>
      <c r="M2980" s="23">
        <f t="shared" si="977"/>
        <v>0.60416666666666663</v>
      </c>
      <c r="N2980" t="str">
        <f t="shared" si="978"/>
        <v>7 - 1</v>
      </c>
      <c r="O2980" t="str">
        <f t="shared" si="960"/>
        <v>Green</v>
      </c>
      <c r="P2980" t="str">
        <f t="shared" si="961"/>
        <v>Red</v>
      </c>
      <c r="Q2980" t="str">
        <f t="shared" si="962"/>
        <v>Red</v>
      </c>
      <c r="R2980" t="str">
        <f t="shared" si="963"/>
        <v>Green</v>
      </c>
      <c r="S2980" t="str">
        <f t="shared" si="964"/>
        <v>Red</v>
      </c>
      <c r="T2980" t="str">
        <f t="shared" si="965"/>
        <v>Green</v>
      </c>
      <c r="U2980" t="str">
        <f t="shared" si="966"/>
        <v>Red</v>
      </c>
      <c r="V2980" t="str">
        <f t="shared" si="967"/>
        <v>Green</v>
      </c>
      <c r="W2980" t="str">
        <f t="shared" si="968"/>
        <v>Red</v>
      </c>
      <c r="X2980" t="str">
        <f t="shared" si="969"/>
        <v>Green</v>
      </c>
      <c r="Y2980" t="str">
        <f t="shared" si="970"/>
        <v>Green</v>
      </c>
      <c r="Z2980" t="str">
        <f t="shared" si="971"/>
        <v>Green</v>
      </c>
      <c r="AA2980" t="str">
        <f t="shared" si="972"/>
        <v>Red</v>
      </c>
      <c r="AB2980" t="str">
        <f t="shared" si="973"/>
        <v>Red</v>
      </c>
      <c r="AC2980" t="str">
        <f t="shared" si="974"/>
        <v>Green</v>
      </c>
      <c r="AD2980" t="str">
        <f t="shared" si="975"/>
        <v>Red</v>
      </c>
    </row>
    <row r="2981" spans="1:30" hidden="1" x14ac:dyDescent="0.3">
      <c r="A2981" t="str">
        <f t="shared" si="959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tr">
        <f t="shared" si="976"/>
        <v>31/07/2026</v>
      </c>
      <c r="M2981" s="23">
        <f t="shared" si="977"/>
        <v>0.60416666666666663</v>
      </c>
      <c r="N2981" t="str">
        <f t="shared" si="978"/>
        <v>1 - 1</v>
      </c>
      <c r="O2981" t="str">
        <f t="shared" si="960"/>
        <v>Red</v>
      </c>
      <c r="P2981" t="str">
        <f t="shared" si="961"/>
        <v>Green</v>
      </c>
      <c r="Q2981" t="str">
        <f t="shared" si="962"/>
        <v>Red</v>
      </c>
      <c r="R2981" t="str">
        <f t="shared" si="963"/>
        <v>Green</v>
      </c>
      <c r="S2981" t="str">
        <f t="shared" si="964"/>
        <v>Green</v>
      </c>
      <c r="T2981" t="str">
        <f t="shared" si="965"/>
        <v>Red</v>
      </c>
      <c r="U2981" t="str">
        <f t="shared" si="966"/>
        <v>Green</v>
      </c>
      <c r="V2981" t="str">
        <f t="shared" si="967"/>
        <v>Red</v>
      </c>
      <c r="W2981" t="str">
        <f t="shared" si="968"/>
        <v>Red</v>
      </c>
      <c r="X2981" t="str">
        <f t="shared" si="969"/>
        <v>Green</v>
      </c>
      <c r="Y2981" t="str">
        <f t="shared" si="970"/>
        <v>Green</v>
      </c>
      <c r="Z2981" t="str">
        <f t="shared" si="971"/>
        <v>Red</v>
      </c>
      <c r="AA2981" t="str">
        <f t="shared" si="972"/>
        <v>Green</v>
      </c>
      <c r="AB2981" t="str">
        <f t="shared" si="973"/>
        <v>Green</v>
      </c>
      <c r="AC2981" t="str">
        <f t="shared" si="974"/>
        <v>Green</v>
      </c>
      <c r="AD2981" t="str">
        <f t="shared" si="975"/>
        <v>Red</v>
      </c>
    </row>
    <row r="2982" spans="1:30" hidden="1" x14ac:dyDescent="0.3">
      <c r="A2982" t="str">
        <f t="shared" si="959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tr">
        <f t="shared" si="976"/>
        <v>31/07/2026</v>
      </c>
      <c r="M2982" s="23">
        <f t="shared" si="977"/>
        <v>0.60416666666666663</v>
      </c>
      <c r="N2982" t="str">
        <f t="shared" si="978"/>
        <v>1 - 2</v>
      </c>
      <c r="O2982" t="str">
        <f t="shared" si="960"/>
        <v>Red</v>
      </c>
      <c r="P2982" t="str">
        <f t="shared" si="961"/>
        <v>Red</v>
      </c>
      <c r="Q2982" t="str">
        <f t="shared" si="962"/>
        <v>Green</v>
      </c>
      <c r="R2982" t="str">
        <f t="shared" si="963"/>
        <v>Red</v>
      </c>
      <c r="S2982" t="str">
        <f t="shared" si="964"/>
        <v>Green</v>
      </c>
      <c r="T2982" t="str">
        <f t="shared" si="965"/>
        <v>Green</v>
      </c>
      <c r="U2982" t="str">
        <f t="shared" si="966"/>
        <v>Red</v>
      </c>
      <c r="V2982" t="str">
        <f t="shared" si="967"/>
        <v>Red</v>
      </c>
      <c r="W2982" t="str">
        <f t="shared" si="968"/>
        <v>Green</v>
      </c>
      <c r="X2982" t="str">
        <f t="shared" si="969"/>
        <v>Green</v>
      </c>
      <c r="Y2982" t="str">
        <f t="shared" si="970"/>
        <v>Green</v>
      </c>
      <c r="Z2982" t="str">
        <f t="shared" si="971"/>
        <v>Green</v>
      </c>
      <c r="AA2982" t="str">
        <f t="shared" si="972"/>
        <v>Red</v>
      </c>
      <c r="AB2982" t="str">
        <f t="shared" si="973"/>
        <v>Green</v>
      </c>
      <c r="AC2982" t="str">
        <f t="shared" si="974"/>
        <v>Green</v>
      </c>
      <c r="AD2982" t="str">
        <f t="shared" si="975"/>
        <v>Red</v>
      </c>
    </row>
    <row r="2983" spans="1:30" hidden="1" x14ac:dyDescent="0.3">
      <c r="A2983" t="str">
        <f t="shared" si="959"/>
        <v>31/07/2026Stenungsunds IFSkara FC</v>
      </c>
      <c r="D2983" s="2">
        <v>46234</v>
      </c>
      <c r="E2983" s="3">
        <v>0.72916666666666663</v>
      </c>
      <c r="F2983" t="s">
        <v>5485</v>
      </c>
      <c r="G2983" t="s">
        <v>5486</v>
      </c>
      <c r="H2983">
        <v>0</v>
      </c>
      <c r="I2983">
        <v>0</v>
      </c>
      <c r="J2983">
        <v>1</v>
      </c>
      <c r="K2983">
        <v>1</v>
      </c>
      <c r="L2983" s="22" t="str">
        <f t="shared" si="976"/>
        <v>31/07/2026</v>
      </c>
      <c r="M2983" s="23">
        <f t="shared" si="977"/>
        <v>0.60416666666666663</v>
      </c>
      <c r="N2983" t="str">
        <f t="shared" si="978"/>
        <v>1 - 1</v>
      </c>
      <c r="O2983" t="str">
        <f t="shared" si="960"/>
        <v>Red</v>
      </c>
      <c r="P2983" t="str">
        <f t="shared" si="961"/>
        <v>Green</v>
      </c>
      <c r="Q2983" t="str">
        <f t="shared" si="962"/>
        <v>Red</v>
      </c>
      <c r="R2983" t="str">
        <f t="shared" si="963"/>
        <v>Green</v>
      </c>
      <c r="S2983" t="str">
        <f t="shared" si="964"/>
        <v>Green</v>
      </c>
      <c r="T2983" t="str">
        <f t="shared" si="965"/>
        <v>Red</v>
      </c>
      <c r="U2983" t="str">
        <f t="shared" si="966"/>
        <v>Red</v>
      </c>
      <c r="V2983" t="str">
        <f t="shared" si="967"/>
        <v>Green</v>
      </c>
      <c r="W2983" t="str">
        <f t="shared" si="968"/>
        <v>Red</v>
      </c>
      <c r="X2983" t="str">
        <f t="shared" si="969"/>
        <v>Red</v>
      </c>
      <c r="Y2983" t="str">
        <f t="shared" si="970"/>
        <v>Green</v>
      </c>
      <c r="Z2983" t="str">
        <f t="shared" si="971"/>
        <v>Red</v>
      </c>
      <c r="AA2983" t="str">
        <f t="shared" si="972"/>
        <v>Green</v>
      </c>
      <c r="AB2983" t="str">
        <f t="shared" si="973"/>
        <v>Green</v>
      </c>
      <c r="AC2983" t="str">
        <f t="shared" si="974"/>
        <v>Green</v>
      </c>
      <c r="AD2983" t="str">
        <f t="shared" si="975"/>
        <v>Red</v>
      </c>
    </row>
    <row r="2984" spans="1:30" hidden="1" x14ac:dyDescent="0.3">
      <c r="A2984" t="str">
        <f t="shared" si="959"/>
        <v>31/07/2026SV Drochtersen-AsselSC Phonix</v>
      </c>
      <c r="D2984" s="2">
        <v>46234</v>
      </c>
      <c r="E2984" s="3">
        <v>0.72916666666666663</v>
      </c>
      <c r="F2984" t="s">
        <v>5487</v>
      </c>
      <c r="G2984" t="s">
        <v>5488</v>
      </c>
      <c r="H2984">
        <v>0</v>
      </c>
      <c r="I2984">
        <v>1</v>
      </c>
      <c r="J2984">
        <v>2</v>
      </c>
      <c r="K2984">
        <v>1</v>
      </c>
      <c r="L2984" s="22" t="str">
        <f t="shared" si="976"/>
        <v>31/07/2026</v>
      </c>
      <c r="M2984" s="23">
        <f t="shared" si="977"/>
        <v>0.60416666666666663</v>
      </c>
      <c r="N2984" t="str">
        <f t="shared" si="978"/>
        <v>2 - 1</v>
      </c>
      <c r="O2984" t="str">
        <f t="shared" si="960"/>
        <v>Green</v>
      </c>
      <c r="P2984" t="str">
        <f t="shared" si="961"/>
        <v>Red</v>
      </c>
      <c r="Q2984" t="str">
        <f t="shared" si="962"/>
        <v>Red</v>
      </c>
      <c r="R2984" t="str">
        <f t="shared" si="963"/>
        <v>Green</v>
      </c>
      <c r="S2984" t="str">
        <f t="shared" si="964"/>
        <v>Red</v>
      </c>
      <c r="T2984" t="str">
        <f t="shared" si="965"/>
        <v>Green</v>
      </c>
      <c r="U2984" t="str">
        <f t="shared" si="966"/>
        <v>Red</v>
      </c>
      <c r="V2984" t="str">
        <f t="shared" si="967"/>
        <v>Red</v>
      </c>
      <c r="W2984" t="str">
        <f t="shared" si="968"/>
        <v>Green</v>
      </c>
      <c r="X2984" t="str">
        <f t="shared" si="969"/>
        <v>Green</v>
      </c>
      <c r="Y2984" t="str">
        <f t="shared" si="970"/>
        <v>Green</v>
      </c>
      <c r="Z2984" t="str">
        <f t="shared" si="971"/>
        <v>Green</v>
      </c>
      <c r="AA2984" t="str">
        <f t="shared" si="972"/>
        <v>Red</v>
      </c>
      <c r="AB2984" t="str">
        <f t="shared" si="973"/>
        <v>Green</v>
      </c>
      <c r="AC2984" t="str">
        <f t="shared" si="974"/>
        <v>Green</v>
      </c>
      <c r="AD2984" t="str">
        <f t="shared" si="975"/>
        <v>Red</v>
      </c>
    </row>
    <row r="2985" spans="1:30" hidden="1" x14ac:dyDescent="0.3">
      <c r="A2985" t="str">
        <f t="shared" si="959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3282</v>
      </c>
      <c r="H2985">
        <v>0</v>
      </c>
      <c r="I2985">
        <v>0</v>
      </c>
      <c r="J2985">
        <v>1</v>
      </c>
      <c r="K2985">
        <v>0</v>
      </c>
      <c r="L2985" s="22" t="str">
        <f t="shared" si="976"/>
        <v>31/07/2026</v>
      </c>
      <c r="M2985" s="23">
        <f t="shared" si="977"/>
        <v>0.60416666666666663</v>
      </c>
      <c r="N2985" t="str">
        <f t="shared" si="978"/>
        <v>1 - 0</v>
      </c>
      <c r="O2985" t="str">
        <f t="shared" si="960"/>
        <v>Green</v>
      </c>
      <c r="P2985" t="str">
        <f t="shared" si="961"/>
        <v>Red</v>
      </c>
      <c r="Q2985" t="str">
        <f t="shared" si="962"/>
        <v>Red</v>
      </c>
      <c r="R2985" t="str">
        <f t="shared" si="963"/>
        <v>Green</v>
      </c>
      <c r="S2985" t="str">
        <f t="shared" si="964"/>
        <v>Red</v>
      </c>
      <c r="T2985" t="str">
        <f t="shared" si="965"/>
        <v>Green</v>
      </c>
      <c r="U2985" t="str">
        <f t="shared" si="966"/>
        <v>Red</v>
      </c>
      <c r="V2985" t="str">
        <f t="shared" si="967"/>
        <v>Green</v>
      </c>
      <c r="W2985" t="str">
        <f t="shared" si="968"/>
        <v>Red</v>
      </c>
      <c r="X2985" t="str">
        <f t="shared" si="969"/>
        <v>Red</v>
      </c>
      <c r="Y2985" t="str">
        <f t="shared" si="970"/>
        <v>Red</v>
      </c>
      <c r="Z2985" t="str">
        <f t="shared" si="971"/>
        <v>Red</v>
      </c>
      <c r="AA2985" t="str">
        <f t="shared" si="972"/>
        <v>Green</v>
      </c>
      <c r="AB2985" t="str">
        <f t="shared" si="973"/>
        <v>Green</v>
      </c>
      <c r="AC2985" t="str">
        <f t="shared" si="974"/>
        <v>Red</v>
      </c>
      <c r="AD2985" t="str">
        <f t="shared" si="975"/>
        <v>Green</v>
      </c>
    </row>
    <row r="2986" spans="1:30" hidden="1" x14ac:dyDescent="0.3">
      <c r="A2986" t="str">
        <f t="shared" si="959"/>
        <v>31/07/2026SV MatreiASKO Kottmannsdorf</v>
      </c>
      <c r="D2986" s="2">
        <v>46234</v>
      </c>
      <c r="E2986" s="3">
        <v>0.72916666666666663</v>
      </c>
      <c r="F2986" t="s">
        <v>5489</v>
      </c>
      <c r="G2986" t="s">
        <v>5490</v>
      </c>
      <c r="H2986">
        <v>1</v>
      </c>
      <c r="I2986">
        <v>0</v>
      </c>
      <c r="J2986">
        <v>2</v>
      </c>
      <c r="K2986">
        <v>0</v>
      </c>
      <c r="L2986" s="22" t="str">
        <f t="shared" si="976"/>
        <v>31/07/2026</v>
      </c>
      <c r="M2986" s="23">
        <f t="shared" si="977"/>
        <v>0.60416666666666663</v>
      </c>
      <c r="N2986" t="str">
        <f t="shared" si="978"/>
        <v>2 - 0</v>
      </c>
      <c r="O2986" t="str">
        <f t="shared" si="960"/>
        <v>Green</v>
      </c>
      <c r="P2986" t="str">
        <f t="shared" si="961"/>
        <v>Red</v>
      </c>
      <c r="Q2986" t="str">
        <f t="shared" si="962"/>
        <v>Red</v>
      </c>
      <c r="R2986" t="str">
        <f t="shared" si="963"/>
        <v>Green</v>
      </c>
      <c r="S2986" t="str">
        <f t="shared" si="964"/>
        <v>Red</v>
      </c>
      <c r="T2986" t="str">
        <f t="shared" si="965"/>
        <v>Green</v>
      </c>
      <c r="U2986" t="str">
        <f t="shared" si="966"/>
        <v>Green</v>
      </c>
      <c r="V2986" t="str">
        <f t="shared" si="967"/>
        <v>Red</v>
      </c>
      <c r="W2986" t="str">
        <f t="shared" si="968"/>
        <v>Red</v>
      </c>
      <c r="X2986" t="str">
        <f t="shared" si="969"/>
        <v>Green</v>
      </c>
      <c r="Y2986" t="str">
        <f t="shared" si="970"/>
        <v>Green</v>
      </c>
      <c r="Z2986" t="str">
        <f t="shared" si="971"/>
        <v>Red</v>
      </c>
      <c r="AA2986" t="str">
        <f t="shared" si="972"/>
        <v>Green</v>
      </c>
      <c r="AB2986" t="str">
        <f t="shared" si="973"/>
        <v>Green</v>
      </c>
      <c r="AC2986" t="str">
        <f t="shared" si="974"/>
        <v>Red</v>
      </c>
      <c r="AD2986" t="str">
        <f t="shared" si="975"/>
        <v>Green</v>
      </c>
    </row>
    <row r="2987" spans="1:30" hidden="1" x14ac:dyDescent="0.3">
      <c r="A2987" t="str">
        <f t="shared" si="959"/>
        <v>31/07/2026SV Rot-Weiss HadamarBaunatal</v>
      </c>
      <c r="D2987" s="2">
        <v>46234</v>
      </c>
      <c r="E2987" s="3">
        <v>0.72916666666666663</v>
      </c>
      <c r="F2987" t="s">
        <v>5491</v>
      </c>
      <c r="G2987" t="s">
        <v>5492</v>
      </c>
      <c r="H2987">
        <v>1</v>
      </c>
      <c r="I2987">
        <v>1</v>
      </c>
      <c r="J2987">
        <v>2</v>
      </c>
      <c r="K2987">
        <v>1</v>
      </c>
      <c r="L2987" s="22" t="str">
        <f t="shared" si="976"/>
        <v>31/07/2026</v>
      </c>
      <c r="M2987" s="23">
        <f t="shared" si="977"/>
        <v>0.60416666666666663</v>
      </c>
      <c r="N2987" t="str">
        <f t="shared" si="978"/>
        <v>2 - 1</v>
      </c>
      <c r="O2987" t="str">
        <f t="shared" si="960"/>
        <v>Green</v>
      </c>
      <c r="P2987" t="str">
        <f t="shared" si="961"/>
        <v>Red</v>
      </c>
      <c r="Q2987" t="str">
        <f t="shared" si="962"/>
        <v>Red</v>
      </c>
      <c r="R2987" t="str">
        <f t="shared" si="963"/>
        <v>Green</v>
      </c>
      <c r="S2987" t="str">
        <f t="shared" si="964"/>
        <v>Red</v>
      </c>
      <c r="T2987" t="str">
        <f t="shared" si="965"/>
        <v>Green</v>
      </c>
      <c r="U2987" t="str">
        <f t="shared" si="966"/>
        <v>Red</v>
      </c>
      <c r="V2987" t="str">
        <f t="shared" si="967"/>
        <v>Green</v>
      </c>
      <c r="W2987" t="str">
        <f t="shared" si="968"/>
        <v>Red</v>
      </c>
      <c r="X2987" t="str">
        <f t="shared" si="969"/>
        <v>Green</v>
      </c>
      <c r="Y2987" t="str">
        <f t="shared" si="970"/>
        <v>Green</v>
      </c>
      <c r="Z2987" t="str">
        <f t="shared" si="971"/>
        <v>Green</v>
      </c>
      <c r="AA2987" t="str">
        <f t="shared" si="972"/>
        <v>Red</v>
      </c>
      <c r="AB2987" t="str">
        <f t="shared" si="973"/>
        <v>Green</v>
      </c>
      <c r="AC2987" t="str">
        <f t="shared" si="974"/>
        <v>Green</v>
      </c>
      <c r="AD2987" t="str">
        <f t="shared" si="975"/>
        <v>Red</v>
      </c>
    </row>
    <row r="2988" spans="1:30" hidden="1" x14ac:dyDescent="0.3">
      <c r="A2988" t="str">
        <f t="shared" si="959"/>
        <v>31/07/2026TuRa HarksheideFC Suderelbe</v>
      </c>
      <c r="D2988" s="2">
        <v>46234</v>
      </c>
      <c r="E2988" s="3">
        <v>0.72916666666666663</v>
      </c>
      <c r="F2988" t="s">
        <v>5493</v>
      </c>
      <c r="G2988" t="s">
        <v>3275</v>
      </c>
      <c r="H2988">
        <v>0</v>
      </c>
      <c r="I2988">
        <v>1</v>
      </c>
      <c r="J2988">
        <v>1</v>
      </c>
      <c r="K2988">
        <v>1</v>
      </c>
      <c r="L2988" s="22" t="str">
        <f t="shared" si="976"/>
        <v>31/07/2026</v>
      </c>
      <c r="M2988" s="23">
        <f t="shared" si="977"/>
        <v>0.60416666666666663</v>
      </c>
      <c r="N2988" t="str">
        <f t="shared" si="978"/>
        <v>1 - 1</v>
      </c>
      <c r="O2988" t="str">
        <f t="shared" si="960"/>
        <v>Red</v>
      </c>
      <c r="P2988" t="str">
        <f t="shared" si="961"/>
        <v>Green</v>
      </c>
      <c r="Q2988" t="str">
        <f t="shared" si="962"/>
        <v>Red</v>
      </c>
      <c r="R2988" t="str">
        <f t="shared" si="963"/>
        <v>Green</v>
      </c>
      <c r="S2988" t="str">
        <f t="shared" si="964"/>
        <v>Green</v>
      </c>
      <c r="T2988" t="str">
        <f t="shared" si="965"/>
        <v>Red</v>
      </c>
      <c r="U2988" t="str">
        <f t="shared" si="966"/>
        <v>Red</v>
      </c>
      <c r="V2988" t="str">
        <f t="shared" si="967"/>
        <v>Red</v>
      </c>
      <c r="W2988" t="str">
        <f t="shared" si="968"/>
        <v>Green</v>
      </c>
      <c r="X2988" t="str">
        <f t="shared" si="969"/>
        <v>Green</v>
      </c>
      <c r="Y2988" t="str">
        <f t="shared" si="970"/>
        <v>Green</v>
      </c>
      <c r="Z2988" t="str">
        <f t="shared" si="971"/>
        <v>Red</v>
      </c>
      <c r="AA2988" t="str">
        <f t="shared" si="972"/>
        <v>Green</v>
      </c>
      <c r="AB2988" t="str">
        <f t="shared" si="973"/>
        <v>Green</v>
      </c>
      <c r="AC2988" t="str">
        <f t="shared" si="974"/>
        <v>Green</v>
      </c>
      <c r="AD2988" t="str">
        <f t="shared" si="975"/>
        <v>Red</v>
      </c>
    </row>
    <row r="2989" spans="1:30" hidden="1" x14ac:dyDescent="0.3">
      <c r="A2989" t="str">
        <f t="shared" si="959"/>
        <v>31/07/2026UD LogronesNaxara CD</v>
      </c>
      <c r="D2989" s="2">
        <v>46234</v>
      </c>
      <c r="E2989" s="3">
        <v>0.72916666666666663</v>
      </c>
      <c r="F2989" t="s">
        <v>5494</v>
      </c>
      <c r="G2989" t="s">
        <v>5495</v>
      </c>
      <c r="H2989">
        <v>1</v>
      </c>
      <c r="I2989">
        <v>0</v>
      </c>
      <c r="J2989">
        <v>5</v>
      </c>
      <c r="K2989">
        <v>0</v>
      </c>
      <c r="L2989" s="22" t="str">
        <f t="shared" si="976"/>
        <v>31/07/2026</v>
      </c>
      <c r="M2989" s="23">
        <f t="shared" si="977"/>
        <v>0.60416666666666663</v>
      </c>
      <c r="N2989" t="str">
        <f t="shared" si="978"/>
        <v>5 - 0</v>
      </c>
      <c r="O2989" t="str">
        <f t="shared" si="960"/>
        <v>Green</v>
      </c>
      <c r="P2989" t="str">
        <f t="shared" si="961"/>
        <v>Red</v>
      </c>
      <c r="Q2989" t="str">
        <f t="shared" si="962"/>
        <v>Red</v>
      </c>
      <c r="R2989" t="str">
        <f t="shared" si="963"/>
        <v>Green</v>
      </c>
      <c r="S2989" t="str">
        <f t="shared" si="964"/>
        <v>Red</v>
      </c>
      <c r="T2989" t="str">
        <f t="shared" si="965"/>
        <v>Green</v>
      </c>
      <c r="U2989" t="str">
        <f t="shared" si="966"/>
        <v>Green</v>
      </c>
      <c r="V2989" t="str">
        <f t="shared" si="967"/>
        <v>Red</v>
      </c>
      <c r="W2989" t="str">
        <f t="shared" si="968"/>
        <v>Red</v>
      </c>
      <c r="X2989" t="str">
        <f t="shared" si="969"/>
        <v>Green</v>
      </c>
      <c r="Y2989" t="str">
        <f t="shared" si="970"/>
        <v>Green</v>
      </c>
      <c r="Z2989" t="str">
        <f t="shared" si="971"/>
        <v>Green</v>
      </c>
      <c r="AA2989" t="str">
        <f t="shared" si="972"/>
        <v>Red</v>
      </c>
      <c r="AB2989" t="str">
        <f t="shared" si="973"/>
        <v>Red</v>
      </c>
      <c r="AC2989" t="str">
        <f t="shared" si="974"/>
        <v>Red</v>
      </c>
      <c r="AD2989" t="str">
        <f t="shared" si="975"/>
        <v>Green</v>
      </c>
    </row>
    <row r="2990" spans="1:30" hidden="1" x14ac:dyDescent="0.3">
      <c r="A2990" t="str">
        <f t="shared" si="959"/>
        <v>31/07/2026Wiener SKFavoritner AC</v>
      </c>
      <c r="D2990" s="2">
        <v>46234</v>
      </c>
      <c r="E2990" s="3">
        <v>0.72916666666666663</v>
      </c>
      <c r="F2990" t="s">
        <v>4530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tr">
        <f t="shared" si="976"/>
        <v>31/07/2026</v>
      </c>
      <c r="M2990" s="23">
        <f t="shared" si="977"/>
        <v>0.60416666666666663</v>
      </c>
      <c r="N2990" t="str">
        <f t="shared" si="978"/>
        <v>2 - 0</v>
      </c>
      <c r="O2990" t="str">
        <f t="shared" si="960"/>
        <v>Green</v>
      </c>
      <c r="P2990" t="str">
        <f t="shared" si="961"/>
        <v>Red</v>
      </c>
      <c r="Q2990" t="str">
        <f t="shared" si="962"/>
        <v>Red</v>
      </c>
      <c r="R2990" t="str">
        <f t="shared" si="963"/>
        <v>Green</v>
      </c>
      <c r="S2990" t="str">
        <f t="shared" si="964"/>
        <v>Red</v>
      </c>
      <c r="T2990" t="str">
        <f t="shared" si="965"/>
        <v>Green</v>
      </c>
      <c r="U2990" t="str">
        <f t="shared" si="966"/>
        <v>Green</v>
      </c>
      <c r="V2990" t="str">
        <f t="shared" si="967"/>
        <v>Red</v>
      </c>
      <c r="W2990" t="str">
        <f t="shared" si="968"/>
        <v>Red</v>
      </c>
      <c r="X2990" t="str">
        <f t="shared" si="969"/>
        <v>Green</v>
      </c>
      <c r="Y2990" t="str">
        <f t="shared" si="970"/>
        <v>Green</v>
      </c>
      <c r="Z2990" t="str">
        <f t="shared" si="971"/>
        <v>Red</v>
      </c>
      <c r="AA2990" t="str">
        <f t="shared" si="972"/>
        <v>Green</v>
      </c>
      <c r="AB2990" t="str">
        <f t="shared" si="973"/>
        <v>Green</v>
      </c>
      <c r="AC2990" t="str">
        <f t="shared" si="974"/>
        <v>Red</v>
      </c>
      <c r="AD2990" t="str">
        <f t="shared" si="975"/>
        <v>Green</v>
      </c>
    </row>
    <row r="2991" spans="1:30" hidden="1" x14ac:dyDescent="0.3">
      <c r="A2991" t="str">
        <f t="shared" ref="A2991:A3054" si="979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tr">
        <f t="shared" si="976"/>
        <v>31/07/2026</v>
      </c>
      <c r="M2991" s="23">
        <f t="shared" si="977"/>
        <v>0.60416666666666663</v>
      </c>
      <c r="N2991" t="str">
        <f t="shared" si="978"/>
        <v>1 - 1</v>
      </c>
      <c r="O2991" t="str">
        <f t="shared" si="960"/>
        <v>Red</v>
      </c>
      <c r="P2991" t="str">
        <f t="shared" si="961"/>
        <v>Green</v>
      </c>
      <c r="Q2991" t="str">
        <f t="shared" si="962"/>
        <v>Red</v>
      </c>
      <c r="R2991" t="str">
        <f t="shared" si="963"/>
        <v>Green</v>
      </c>
      <c r="S2991" t="str">
        <f t="shared" si="964"/>
        <v>Green</v>
      </c>
      <c r="T2991" t="str">
        <f t="shared" si="965"/>
        <v>Red</v>
      </c>
      <c r="U2991" t="str">
        <f t="shared" si="966"/>
        <v>Red</v>
      </c>
      <c r="V2991" t="str">
        <f t="shared" si="967"/>
        <v>Green</v>
      </c>
      <c r="W2991" t="str">
        <f t="shared" si="968"/>
        <v>Red</v>
      </c>
      <c r="X2991" t="str">
        <f t="shared" si="969"/>
        <v>Green</v>
      </c>
      <c r="Y2991" t="str">
        <f t="shared" si="970"/>
        <v>Green</v>
      </c>
      <c r="Z2991" t="str">
        <f t="shared" si="971"/>
        <v>Red</v>
      </c>
      <c r="AA2991" t="str">
        <f t="shared" si="972"/>
        <v>Green</v>
      </c>
      <c r="AB2991" t="str">
        <f t="shared" si="973"/>
        <v>Green</v>
      </c>
      <c r="AC2991" t="str">
        <f t="shared" si="974"/>
        <v>Green</v>
      </c>
      <c r="AD2991" t="str">
        <f t="shared" si="975"/>
        <v>Red</v>
      </c>
    </row>
    <row r="2992" spans="1:30" hidden="1" x14ac:dyDescent="0.3">
      <c r="A2992" t="str">
        <f t="shared" si="979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tr">
        <f t="shared" si="976"/>
        <v>31/07/2026</v>
      </c>
      <c r="M2992" s="23">
        <f t="shared" si="977"/>
        <v>0.625</v>
      </c>
      <c r="N2992" t="str">
        <f t="shared" si="978"/>
        <v>1 - 3</v>
      </c>
      <c r="O2992" t="str">
        <f t="shared" si="960"/>
        <v>Red</v>
      </c>
      <c r="P2992" t="str">
        <f t="shared" si="961"/>
        <v>Red</v>
      </c>
      <c r="Q2992" t="str">
        <f t="shared" si="962"/>
        <v>Green</v>
      </c>
      <c r="R2992" t="str">
        <f t="shared" si="963"/>
        <v>Red</v>
      </c>
      <c r="S2992" t="str">
        <f t="shared" si="964"/>
        <v>Green</v>
      </c>
      <c r="T2992" t="str">
        <f t="shared" si="965"/>
        <v>Green</v>
      </c>
      <c r="U2992" t="str">
        <f t="shared" si="966"/>
        <v>Red</v>
      </c>
      <c r="V2992" t="str">
        <f t="shared" si="967"/>
        <v>Red</v>
      </c>
      <c r="W2992" t="str">
        <f t="shared" si="968"/>
        <v>Green</v>
      </c>
      <c r="X2992" t="str">
        <f t="shared" si="969"/>
        <v>Green</v>
      </c>
      <c r="Y2992" t="str">
        <f t="shared" si="970"/>
        <v>Green</v>
      </c>
      <c r="Z2992" t="str">
        <f t="shared" si="971"/>
        <v>Green</v>
      </c>
      <c r="AA2992" t="str">
        <f t="shared" si="972"/>
        <v>Red</v>
      </c>
      <c r="AB2992" t="str">
        <f t="shared" si="973"/>
        <v>Red</v>
      </c>
      <c r="AC2992" t="str">
        <f t="shared" si="974"/>
        <v>Green</v>
      </c>
      <c r="AD2992" t="str">
        <f t="shared" si="975"/>
        <v>Red</v>
      </c>
    </row>
    <row r="2993" spans="1:30" hidden="1" x14ac:dyDescent="0.3">
      <c r="A2993" t="str">
        <f t="shared" si="979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5496</v>
      </c>
      <c r="H2993">
        <v>1</v>
      </c>
      <c r="I2993">
        <v>0</v>
      </c>
      <c r="J2993">
        <v>1</v>
      </c>
      <c r="K2993">
        <v>0</v>
      </c>
      <c r="L2993" s="22" t="str">
        <f t="shared" si="976"/>
        <v>31/07/2026</v>
      </c>
      <c r="M2993" s="23">
        <f t="shared" si="977"/>
        <v>0.625</v>
      </c>
      <c r="N2993" t="str">
        <f t="shared" si="978"/>
        <v>1 - 0</v>
      </c>
      <c r="O2993" t="str">
        <f t="shared" si="960"/>
        <v>Green</v>
      </c>
      <c r="P2993" t="str">
        <f t="shared" si="961"/>
        <v>Red</v>
      </c>
      <c r="Q2993" t="str">
        <f t="shared" si="962"/>
        <v>Red</v>
      </c>
      <c r="R2993" t="str">
        <f t="shared" si="963"/>
        <v>Green</v>
      </c>
      <c r="S2993" t="str">
        <f t="shared" si="964"/>
        <v>Red</v>
      </c>
      <c r="T2993" t="str">
        <f t="shared" si="965"/>
        <v>Green</v>
      </c>
      <c r="U2993" t="str">
        <f t="shared" si="966"/>
        <v>Green</v>
      </c>
      <c r="V2993" t="str">
        <f t="shared" si="967"/>
        <v>Red</v>
      </c>
      <c r="W2993" t="str">
        <f t="shared" si="968"/>
        <v>Red</v>
      </c>
      <c r="X2993" t="str">
        <f t="shared" si="969"/>
        <v>Green</v>
      </c>
      <c r="Y2993" t="str">
        <f t="shared" si="970"/>
        <v>Red</v>
      </c>
      <c r="Z2993" t="str">
        <f t="shared" si="971"/>
        <v>Red</v>
      </c>
      <c r="AA2993" t="str">
        <f t="shared" si="972"/>
        <v>Green</v>
      </c>
      <c r="AB2993" t="str">
        <f t="shared" si="973"/>
        <v>Green</v>
      </c>
      <c r="AC2993" t="str">
        <f t="shared" si="974"/>
        <v>Red</v>
      </c>
      <c r="AD2993" t="str">
        <f t="shared" si="975"/>
        <v>Green</v>
      </c>
    </row>
    <row r="2994" spans="1:30" hidden="1" x14ac:dyDescent="0.3">
      <c r="A2994" t="str">
        <f t="shared" si="979"/>
        <v>31/07/2026Arsenal de SarandiClub AtlÃ©tico Brown</v>
      </c>
      <c r="B2994" t="s">
        <v>806</v>
      </c>
      <c r="C2994" t="s">
        <v>2758</v>
      </c>
      <c r="D2994" s="2">
        <v>46234</v>
      </c>
      <c r="E2994" s="3">
        <v>0.75</v>
      </c>
      <c r="F2994" t="s">
        <v>2767</v>
      </c>
      <c r="G2994" t="s">
        <v>5497</v>
      </c>
      <c r="H2994">
        <v>1</v>
      </c>
      <c r="I2994">
        <v>0</v>
      </c>
      <c r="J2994">
        <v>1</v>
      </c>
      <c r="K2994">
        <v>1</v>
      </c>
      <c r="L2994" s="22" t="str">
        <f t="shared" si="976"/>
        <v>31/07/2026</v>
      </c>
      <c r="M2994" s="23">
        <f t="shared" si="977"/>
        <v>0.625</v>
      </c>
      <c r="N2994" t="str">
        <f t="shared" si="978"/>
        <v>1 - 1</v>
      </c>
      <c r="O2994" t="str">
        <f t="shared" si="960"/>
        <v>Red</v>
      </c>
      <c r="P2994" t="str">
        <f t="shared" si="961"/>
        <v>Green</v>
      </c>
      <c r="Q2994" t="str">
        <f t="shared" si="962"/>
        <v>Red</v>
      </c>
      <c r="R2994" t="str">
        <f t="shared" si="963"/>
        <v>Green</v>
      </c>
      <c r="S2994" t="str">
        <f t="shared" si="964"/>
        <v>Green</v>
      </c>
      <c r="T2994" t="str">
        <f t="shared" si="965"/>
        <v>Red</v>
      </c>
      <c r="U2994" t="str">
        <f t="shared" si="966"/>
        <v>Green</v>
      </c>
      <c r="V2994" t="str">
        <f t="shared" si="967"/>
        <v>Red</v>
      </c>
      <c r="W2994" t="str">
        <f t="shared" si="968"/>
        <v>Red</v>
      </c>
      <c r="X2994" t="str">
        <f t="shared" si="969"/>
        <v>Green</v>
      </c>
      <c r="Y2994" t="str">
        <f t="shared" si="970"/>
        <v>Green</v>
      </c>
      <c r="Z2994" t="str">
        <f t="shared" si="971"/>
        <v>Red</v>
      </c>
      <c r="AA2994" t="str">
        <f t="shared" si="972"/>
        <v>Green</v>
      </c>
      <c r="AB2994" t="str">
        <f t="shared" si="973"/>
        <v>Green</v>
      </c>
      <c r="AC2994" t="str">
        <f t="shared" si="974"/>
        <v>Green</v>
      </c>
      <c r="AD2994" t="str">
        <f t="shared" si="975"/>
        <v>Red</v>
      </c>
    </row>
    <row r="2995" spans="1:30" hidden="1" x14ac:dyDescent="0.3">
      <c r="A2995" t="str">
        <f t="shared" si="979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tr">
        <f t="shared" si="976"/>
        <v>31/07/2026</v>
      </c>
      <c r="M2995" s="23">
        <f t="shared" si="977"/>
        <v>0.625</v>
      </c>
      <c r="N2995" t="str">
        <f t="shared" si="978"/>
        <v>1 - 2</v>
      </c>
      <c r="O2995" t="str">
        <f t="shared" si="960"/>
        <v>Red</v>
      </c>
      <c r="P2995" t="str">
        <f t="shared" si="961"/>
        <v>Red</v>
      </c>
      <c r="Q2995" t="str">
        <f t="shared" si="962"/>
        <v>Green</v>
      </c>
      <c r="R2995" t="str">
        <f t="shared" si="963"/>
        <v>Red</v>
      </c>
      <c r="S2995" t="str">
        <f t="shared" si="964"/>
        <v>Green</v>
      </c>
      <c r="T2995" t="str">
        <f t="shared" si="965"/>
        <v>Green</v>
      </c>
      <c r="U2995" t="str">
        <f t="shared" si="966"/>
        <v>Red</v>
      </c>
      <c r="V2995" t="str">
        <f t="shared" si="967"/>
        <v>Red</v>
      </c>
      <c r="W2995" t="str">
        <f t="shared" si="968"/>
        <v>Green</v>
      </c>
      <c r="X2995" t="str">
        <f t="shared" si="969"/>
        <v>Green</v>
      </c>
      <c r="Y2995" t="str">
        <f t="shared" si="970"/>
        <v>Green</v>
      </c>
      <c r="Z2995" t="str">
        <f t="shared" si="971"/>
        <v>Green</v>
      </c>
      <c r="AA2995" t="str">
        <f t="shared" si="972"/>
        <v>Red</v>
      </c>
      <c r="AB2995" t="str">
        <f t="shared" si="973"/>
        <v>Green</v>
      </c>
      <c r="AC2995" t="str">
        <f t="shared" si="974"/>
        <v>Green</v>
      </c>
      <c r="AD2995" t="str">
        <f t="shared" si="975"/>
        <v>Red</v>
      </c>
    </row>
    <row r="2996" spans="1:30" hidden="1" x14ac:dyDescent="0.3">
      <c r="A2996" t="str">
        <f t="shared" si="979"/>
        <v>31/07/2026Bishop's StortfordEnfield Town</v>
      </c>
      <c r="D2996" s="2">
        <v>46234</v>
      </c>
      <c r="E2996" s="3">
        <v>0.75</v>
      </c>
      <c r="F2996" t="s">
        <v>3908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tr">
        <f t="shared" si="976"/>
        <v>31/07/2026</v>
      </c>
      <c r="M2996" s="23">
        <f t="shared" si="977"/>
        <v>0.625</v>
      </c>
      <c r="N2996" t="str">
        <f t="shared" si="978"/>
        <v>1 - 1</v>
      </c>
      <c r="O2996" t="str">
        <f t="shared" si="960"/>
        <v>Red</v>
      </c>
      <c r="P2996" t="str">
        <f t="shared" si="961"/>
        <v>Green</v>
      </c>
      <c r="Q2996" t="str">
        <f t="shared" si="962"/>
        <v>Red</v>
      </c>
      <c r="R2996" t="str">
        <f t="shared" si="963"/>
        <v>Green</v>
      </c>
      <c r="S2996" t="str">
        <f t="shared" si="964"/>
        <v>Green</v>
      </c>
      <c r="T2996" t="str">
        <f t="shared" si="965"/>
        <v>Red</v>
      </c>
      <c r="U2996" t="str">
        <f t="shared" si="966"/>
        <v>Green</v>
      </c>
      <c r="V2996" t="str">
        <f t="shared" si="967"/>
        <v>Red</v>
      </c>
      <c r="W2996" t="str">
        <f t="shared" si="968"/>
        <v>Red</v>
      </c>
      <c r="X2996" t="str">
        <f t="shared" si="969"/>
        <v>Green</v>
      </c>
      <c r="Y2996" t="str">
        <f t="shared" si="970"/>
        <v>Green</v>
      </c>
      <c r="Z2996" t="str">
        <f t="shared" si="971"/>
        <v>Red</v>
      </c>
      <c r="AA2996" t="str">
        <f t="shared" si="972"/>
        <v>Green</v>
      </c>
      <c r="AB2996" t="str">
        <f t="shared" si="973"/>
        <v>Green</v>
      </c>
      <c r="AC2996" t="str">
        <f t="shared" si="974"/>
        <v>Green</v>
      </c>
      <c r="AD2996" t="str">
        <f t="shared" si="975"/>
        <v>Red</v>
      </c>
    </row>
    <row r="2997" spans="1:30" hidden="1" x14ac:dyDescent="0.3">
      <c r="A2997" t="str">
        <f t="shared" si="979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tr">
        <f t="shared" si="976"/>
        <v>31/07/2026</v>
      </c>
      <c r="M2997" s="23">
        <f t="shared" si="977"/>
        <v>0.625</v>
      </c>
      <c r="N2997" t="str">
        <f t="shared" si="978"/>
        <v>1 - 3</v>
      </c>
      <c r="O2997" t="str">
        <f t="shared" si="960"/>
        <v>Red</v>
      </c>
      <c r="P2997" t="str">
        <f t="shared" si="961"/>
        <v>Red</v>
      </c>
      <c r="Q2997" t="str">
        <f t="shared" si="962"/>
        <v>Green</v>
      </c>
      <c r="R2997" t="str">
        <f t="shared" si="963"/>
        <v>Red</v>
      </c>
      <c r="S2997" t="str">
        <f t="shared" si="964"/>
        <v>Green</v>
      </c>
      <c r="T2997" t="str">
        <f t="shared" si="965"/>
        <v>Green</v>
      </c>
      <c r="U2997" t="str">
        <f t="shared" si="966"/>
        <v>Red</v>
      </c>
      <c r="V2997" t="str">
        <f t="shared" si="967"/>
        <v>Red</v>
      </c>
      <c r="W2997" t="str">
        <f t="shared" si="968"/>
        <v>Green</v>
      </c>
      <c r="X2997" t="str">
        <f t="shared" si="969"/>
        <v>Green</v>
      </c>
      <c r="Y2997" t="str">
        <f t="shared" si="970"/>
        <v>Green</v>
      </c>
      <c r="Z2997" t="str">
        <f t="shared" si="971"/>
        <v>Green</v>
      </c>
      <c r="AA2997" t="str">
        <f t="shared" si="972"/>
        <v>Red</v>
      </c>
      <c r="AB2997" t="str">
        <f t="shared" si="973"/>
        <v>Red</v>
      </c>
      <c r="AC2997" t="str">
        <f t="shared" si="974"/>
        <v>Green</v>
      </c>
      <c r="AD2997" t="str">
        <f t="shared" si="975"/>
        <v>Red</v>
      </c>
    </row>
    <row r="2998" spans="1:30" hidden="1" x14ac:dyDescent="0.3">
      <c r="A2998" t="str">
        <f t="shared" si="979"/>
        <v>31/07/2026Capivariano U20Porto FB U20</v>
      </c>
      <c r="D2998" s="2">
        <v>46234</v>
      </c>
      <c r="E2998" s="3">
        <v>0.75</v>
      </c>
      <c r="F2998" t="s">
        <v>5498</v>
      </c>
      <c r="G2998" t="s">
        <v>4393</v>
      </c>
      <c r="H2998">
        <v>2</v>
      </c>
      <c r="I2998">
        <v>1</v>
      </c>
      <c r="J2998">
        <v>4</v>
      </c>
      <c r="K2998">
        <v>1</v>
      </c>
      <c r="L2998" s="22" t="str">
        <f t="shared" si="976"/>
        <v>31/07/2026</v>
      </c>
      <c r="M2998" s="23">
        <f t="shared" si="977"/>
        <v>0.625</v>
      </c>
      <c r="N2998" t="str">
        <f t="shared" si="978"/>
        <v>4 - 1</v>
      </c>
      <c r="O2998" t="str">
        <f t="shared" si="960"/>
        <v>Green</v>
      </c>
      <c r="P2998" t="str">
        <f t="shared" si="961"/>
        <v>Red</v>
      </c>
      <c r="Q2998" t="str">
        <f t="shared" si="962"/>
        <v>Red</v>
      </c>
      <c r="R2998" t="str">
        <f t="shared" si="963"/>
        <v>Green</v>
      </c>
      <c r="S2998" t="str">
        <f t="shared" si="964"/>
        <v>Red</v>
      </c>
      <c r="T2998" t="str">
        <f t="shared" si="965"/>
        <v>Green</v>
      </c>
      <c r="U2998" t="str">
        <f t="shared" si="966"/>
        <v>Green</v>
      </c>
      <c r="V2998" t="str">
        <f t="shared" si="967"/>
        <v>Red</v>
      </c>
      <c r="W2998" t="str">
        <f t="shared" si="968"/>
        <v>Red</v>
      </c>
      <c r="X2998" t="str">
        <f t="shared" si="969"/>
        <v>Green</v>
      </c>
      <c r="Y2998" t="str">
        <f t="shared" si="970"/>
        <v>Green</v>
      </c>
      <c r="Z2998" t="str">
        <f t="shared" si="971"/>
        <v>Green</v>
      </c>
      <c r="AA2998" t="str">
        <f t="shared" si="972"/>
        <v>Red</v>
      </c>
      <c r="AB2998" t="str">
        <f t="shared" si="973"/>
        <v>Red</v>
      </c>
      <c r="AC2998" t="str">
        <f t="shared" si="974"/>
        <v>Green</v>
      </c>
      <c r="AD2998" t="str">
        <f t="shared" si="975"/>
        <v>Red</v>
      </c>
    </row>
    <row r="2999" spans="1:30" hidden="1" x14ac:dyDescent="0.3">
      <c r="A2999" t="str">
        <f t="shared" si="979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5095</v>
      </c>
      <c r="H2999">
        <v>0</v>
      </c>
      <c r="I2999">
        <v>0</v>
      </c>
      <c r="J2999">
        <v>0</v>
      </c>
      <c r="K2999">
        <v>0</v>
      </c>
      <c r="L2999" s="22" t="str">
        <f t="shared" si="976"/>
        <v>31/07/2026</v>
      </c>
      <c r="M2999" s="23">
        <f t="shared" si="977"/>
        <v>0.625</v>
      </c>
      <c r="N2999" t="str">
        <f t="shared" si="978"/>
        <v>0 - 0</v>
      </c>
      <c r="O2999" t="str">
        <f t="shared" si="960"/>
        <v>Red</v>
      </c>
      <c r="P2999" t="str">
        <f t="shared" si="961"/>
        <v>Green</v>
      </c>
      <c r="Q2999" t="str">
        <f t="shared" si="962"/>
        <v>Red</v>
      </c>
      <c r="R2999" t="str">
        <f t="shared" si="963"/>
        <v>Green</v>
      </c>
      <c r="S2999" t="str">
        <f t="shared" si="964"/>
        <v>Green</v>
      </c>
      <c r="T2999" t="str">
        <f t="shared" si="965"/>
        <v>Red</v>
      </c>
      <c r="U2999" t="str">
        <f t="shared" si="966"/>
        <v>Red</v>
      </c>
      <c r="V2999" t="str">
        <f t="shared" si="967"/>
        <v>Green</v>
      </c>
      <c r="W2999" t="str">
        <f t="shared" si="968"/>
        <v>Red</v>
      </c>
      <c r="X2999" t="str">
        <f t="shared" si="969"/>
        <v>Red</v>
      </c>
      <c r="Y2999" t="str">
        <f t="shared" si="970"/>
        <v>Red</v>
      </c>
      <c r="Z2999" t="str">
        <f t="shared" si="971"/>
        <v>Red</v>
      </c>
      <c r="AA2999" t="str">
        <f t="shared" si="972"/>
        <v>Green</v>
      </c>
      <c r="AB2999" t="str">
        <f t="shared" si="973"/>
        <v>Green</v>
      </c>
      <c r="AC2999" t="str">
        <f t="shared" si="974"/>
        <v>Red</v>
      </c>
      <c r="AD2999" t="str">
        <f t="shared" si="975"/>
        <v>Green</v>
      </c>
    </row>
    <row r="3000" spans="1:30" hidden="1" x14ac:dyDescent="0.3">
      <c r="A3000" t="str">
        <f t="shared" si="979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4577</v>
      </c>
      <c r="H3000">
        <v>2</v>
      </c>
      <c r="I3000">
        <v>0</v>
      </c>
      <c r="J3000">
        <v>3</v>
      </c>
      <c r="K3000">
        <v>1</v>
      </c>
      <c r="L3000" s="22" t="str">
        <f t="shared" si="976"/>
        <v>31/07/2026</v>
      </c>
      <c r="M3000" s="23">
        <f t="shared" si="977"/>
        <v>0.625</v>
      </c>
      <c r="N3000" t="str">
        <f t="shared" si="978"/>
        <v>3 - 1</v>
      </c>
      <c r="O3000" t="str">
        <f t="shared" si="960"/>
        <v>Green</v>
      </c>
      <c r="P3000" t="str">
        <f t="shared" si="961"/>
        <v>Red</v>
      </c>
      <c r="Q3000" t="str">
        <f t="shared" si="962"/>
        <v>Red</v>
      </c>
      <c r="R3000" t="str">
        <f t="shared" si="963"/>
        <v>Green</v>
      </c>
      <c r="S3000" t="str">
        <f t="shared" si="964"/>
        <v>Red</v>
      </c>
      <c r="T3000" t="str">
        <f t="shared" si="965"/>
        <v>Green</v>
      </c>
      <c r="U3000" t="str">
        <f t="shared" si="966"/>
        <v>Green</v>
      </c>
      <c r="V3000" t="str">
        <f t="shared" si="967"/>
        <v>Red</v>
      </c>
      <c r="W3000" t="str">
        <f t="shared" si="968"/>
        <v>Red</v>
      </c>
      <c r="X3000" t="str">
        <f t="shared" si="969"/>
        <v>Green</v>
      </c>
      <c r="Y3000" t="str">
        <f t="shared" si="970"/>
        <v>Green</v>
      </c>
      <c r="Z3000" t="str">
        <f t="shared" si="971"/>
        <v>Green</v>
      </c>
      <c r="AA3000" t="str">
        <f t="shared" si="972"/>
        <v>Red</v>
      </c>
      <c r="AB3000" t="str">
        <f t="shared" si="973"/>
        <v>Red</v>
      </c>
      <c r="AC3000" t="str">
        <f t="shared" si="974"/>
        <v>Green</v>
      </c>
      <c r="AD3000" t="str">
        <f t="shared" si="975"/>
        <v>Red</v>
      </c>
    </row>
    <row r="3001" spans="1:30" hidden="1" x14ac:dyDescent="0.3">
      <c r="A3001" t="str">
        <f t="shared" si="979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2772</v>
      </c>
      <c r="H3001">
        <v>0</v>
      </c>
      <c r="I3001">
        <v>0</v>
      </c>
      <c r="J3001">
        <v>0</v>
      </c>
      <c r="K3001">
        <v>1</v>
      </c>
      <c r="L3001" s="22" t="str">
        <f t="shared" si="976"/>
        <v>31/07/2026</v>
      </c>
      <c r="M3001" s="23">
        <f t="shared" si="977"/>
        <v>0.625</v>
      </c>
      <c r="N3001" t="str">
        <f t="shared" si="978"/>
        <v>0 - 1</v>
      </c>
      <c r="O3001" t="str">
        <f t="shared" si="960"/>
        <v>Red</v>
      </c>
      <c r="P3001" t="str">
        <f t="shared" si="961"/>
        <v>Red</v>
      </c>
      <c r="Q3001" t="str">
        <f t="shared" si="962"/>
        <v>Green</v>
      </c>
      <c r="R3001" t="str">
        <f t="shared" si="963"/>
        <v>Red</v>
      </c>
      <c r="S3001" t="str">
        <f t="shared" si="964"/>
        <v>Green</v>
      </c>
      <c r="T3001" t="str">
        <f t="shared" si="965"/>
        <v>Green</v>
      </c>
      <c r="U3001" t="str">
        <f t="shared" si="966"/>
        <v>Red</v>
      </c>
      <c r="V3001" t="str">
        <f t="shared" si="967"/>
        <v>Green</v>
      </c>
      <c r="W3001" t="str">
        <f t="shared" si="968"/>
        <v>Red</v>
      </c>
      <c r="X3001" t="str">
        <f t="shared" si="969"/>
        <v>Red</v>
      </c>
      <c r="Y3001" t="str">
        <f t="shared" si="970"/>
        <v>Red</v>
      </c>
      <c r="Z3001" t="str">
        <f t="shared" si="971"/>
        <v>Red</v>
      </c>
      <c r="AA3001" t="str">
        <f t="shared" si="972"/>
        <v>Green</v>
      </c>
      <c r="AB3001" t="str">
        <f t="shared" si="973"/>
        <v>Green</v>
      </c>
      <c r="AC3001" t="str">
        <f t="shared" si="974"/>
        <v>Red</v>
      </c>
      <c r="AD3001" t="str">
        <f t="shared" si="975"/>
        <v>Green</v>
      </c>
    </row>
    <row r="3002" spans="1:30" hidden="1" x14ac:dyDescent="0.3">
      <c r="A3002" t="str">
        <f t="shared" si="979"/>
        <v>31/07/2026CF OS BelenensesEstoril</v>
      </c>
      <c r="D3002" s="2">
        <v>46234</v>
      </c>
      <c r="E3002" s="3">
        <v>0.75</v>
      </c>
      <c r="F3002" t="s">
        <v>2664</v>
      </c>
      <c r="G3002" t="s">
        <v>3994</v>
      </c>
      <c r="H3002">
        <v>1</v>
      </c>
      <c r="I3002">
        <v>0</v>
      </c>
      <c r="J3002">
        <v>1</v>
      </c>
      <c r="K3002">
        <v>1</v>
      </c>
      <c r="L3002" s="22" t="str">
        <f t="shared" si="976"/>
        <v>31/07/2026</v>
      </c>
      <c r="M3002" s="23">
        <f t="shared" si="977"/>
        <v>0.625</v>
      </c>
      <c r="N3002" t="str">
        <f t="shared" si="978"/>
        <v>1 - 1</v>
      </c>
      <c r="O3002" t="str">
        <f t="shared" si="960"/>
        <v>Red</v>
      </c>
      <c r="P3002" t="str">
        <f t="shared" si="961"/>
        <v>Green</v>
      </c>
      <c r="Q3002" t="str">
        <f t="shared" si="962"/>
        <v>Red</v>
      </c>
      <c r="R3002" t="str">
        <f t="shared" si="963"/>
        <v>Green</v>
      </c>
      <c r="S3002" t="str">
        <f t="shared" si="964"/>
        <v>Green</v>
      </c>
      <c r="T3002" t="str">
        <f t="shared" si="965"/>
        <v>Red</v>
      </c>
      <c r="U3002" t="str">
        <f t="shared" si="966"/>
        <v>Green</v>
      </c>
      <c r="V3002" t="str">
        <f t="shared" si="967"/>
        <v>Red</v>
      </c>
      <c r="W3002" t="str">
        <f t="shared" si="968"/>
        <v>Red</v>
      </c>
      <c r="X3002" t="str">
        <f t="shared" si="969"/>
        <v>Green</v>
      </c>
      <c r="Y3002" t="str">
        <f t="shared" si="970"/>
        <v>Green</v>
      </c>
      <c r="Z3002" t="str">
        <f t="shared" si="971"/>
        <v>Red</v>
      </c>
      <c r="AA3002" t="str">
        <f t="shared" si="972"/>
        <v>Green</v>
      </c>
      <c r="AB3002" t="str">
        <f t="shared" si="973"/>
        <v>Green</v>
      </c>
      <c r="AC3002" t="str">
        <f t="shared" si="974"/>
        <v>Green</v>
      </c>
      <c r="AD3002" t="str">
        <f t="shared" si="975"/>
        <v>Red</v>
      </c>
    </row>
    <row r="3003" spans="1:30" hidden="1" x14ac:dyDescent="0.3">
      <c r="A3003" t="str">
        <f t="shared" si="979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2770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tr">
        <f t="shared" si="976"/>
        <v>31/07/2026</v>
      </c>
      <c r="M3003" s="23">
        <f t="shared" si="977"/>
        <v>0.625</v>
      </c>
      <c r="N3003" t="str">
        <f t="shared" si="978"/>
        <v>0 - 0</v>
      </c>
      <c r="O3003" t="str">
        <f t="shared" si="960"/>
        <v>Red</v>
      </c>
      <c r="P3003" t="str">
        <f t="shared" si="961"/>
        <v>Green</v>
      </c>
      <c r="Q3003" t="str">
        <f t="shared" si="962"/>
        <v>Red</v>
      </c>
      <c r="R3003" t="str">
        <f t="shared" si="963"/>
        <v>Green</v>
      </c>
      <c r="S3003" t="str">
        <f t="shared" si="964"/>
        <v>Green</v>
      </c>
      <c r="T3003" t="str">
        <f t="shared" si="965"/>
        <v>Red</v>
      </c>
      <c r="U3003" t="str">
        <f t="shared" si="966"/>
        <v>Red</v>
      </c>
      <c r="V3003" t="str">
        <f t="shared" si="967"/>
        <v>Green</v>
      </c>
      <c r="W3003" t="str">
        <f t="shared" si="968"/>
        <v>Red</v>
      </c>
      <c r="X3003" t="str">
        <f t="shared" si="969"/>
        <v>Red</v>
      </c>
      <c r="Y3003" t="str">
        <f t="shared" si="970"/>
        <v>Red</v>
      </c>
      <c r="Z3003" t="str">
        <f t="shared" si="971"/>
        <v>Red</v>
      </c>
      <c r="AA3003" t="str">
        <f t="shared" si="972"/>
        <v>Green</v>
      </c>
      <c r="AB3003" t="str">
        <f t="shared" si="973"/>
        <v>Green</v>
      </c>
      <c r="AC3003" t="str">
        <f t="shared" si="974"/>
        <v>Red</v>
      </c>
      <c r="AD3003" t="str">
        <f t="shared" si="975"/>
        <v>Green</v>
      </c>
    </row>
    <row r="3004" spans="1:30" hidden="1" x14ac:dyDescent="0.3">
      <c r="A3004" t="str">
        <f t="shared" si="979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tr">
        <f t="shared" si="976"/>
        <v>31/07/2026</v>
      </c>
      <c r="M3004" s="23">
        <f t="shared" si="977"/>
        <v>0.625</v>
      </c>
      <c r="N3004" t="str">
        <f t="shared" si="978"/>
        <v>2 - 1</v>
      </c>
      <c r="O3004" t="str">
        <f t="shared" si="960"/>
        <v>Green</v>
      </c>
      <c r="P3004" t="str">
        <f t="shared" si="961"/>
        <v>Red</v>
      </c>
      <c r="Q3004" t="str">
        <f t="shared" si="962"/>
        <v>Red</v>
      </c>
      <c r="R3004" t="str">
        <f t="shared" si="963"/>
        <v>Green</v>
      </c>
      <c r="S3004" t="str">
        <f t="shared" si="964"/>
        <v>Red</v>
      </c>
      <c r="T3004" t="str">
        <f t="shared" si="965"/>
        <v>Green</v>
      </c>
      <c r="U3004" t="str">
        <f t="shared" si="966"/>
        <v>Red</v>
      </c>
      <c r="V3004" t="str">
        <f t="shared" si="967"/>
        <v>Green</v>
      </c>
      <c r="W3004" t="str">
        <f t="shared" si="968"/>
        <v>Red</v>
      </c>
      <c r="X3004" t="str">
        <f t="shared" si="969"/>
        <v>Green</v>
      </c>
      <c r="Y3004" t="str">
        <f t="shared" si="970"/>
        <v>Green</v>
      </c>
      <c r="Z3004" t="str">
        <f t="shared" si="971"/>
        <v>Green</v>
      </c>
      <c r="AA3004" t="str">
        <f t="shared" si="972"/>
        <v>Red</v>
      </c>
      <c r="AB3004" t="str">
        <f t="shared" si="973"/>
        <v>Green</v>
      </c>
      <c r="AC3004" t="str">
        <f t="shared" si="974"/>
        <v>Green</v>
      </c>
      <c r="AD3004" t="str">
        <f t="shared" si="975"/>
        <v>Red</v>
      </c>
    </row>
    <row r="3005" spans="1:30" hidden="1" x14ac:dyDescent="0.3">
      <c r="A3005" t="str">
        <f t="shared" si="979"/>
        <v>31/07/2026Desportivo Brasil U20SC Aguai SP U20</v>
      </c>
      <c r="D3005" s="2">
        <v>46234</v>
      </c>
      <c r="E3005" s="3">
        <v>0.75</v>
      </c>
      <c r="F3005" t="s">
        <v>4612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tr">
        <f t="shared" si="976"/>
        <v>31/07/2026</v>
      </c>
      <c r="M3005" s="23">
        <f t="shared" si="977"/>
        <v>0.625</v>
      </c>
      <c r="N3005" t="str">
        <f t="shared" si="978"/>
        <v>7 - 1</v>
      </c>
      <c r="O3005" t="str">
        <f t="shared" si="960"/>
        <v>Green</v>
      </c>
      <c r="P3005" t="str">
        <f t="shared" si="961"/>
        <v>Red</v>
      </c>
      <c r="Q3005" t="str">
        <f t="shared" si="962"/>
        <v>Red</v>
      </c>
      <c r="R3005" t="str">
        <f t="shared" si="963"/>
        <v>Green</v>
      </c>
      <c r="S3005" t="str">
        <f t="shared" si="964"/>
        <v>Red</v>
      </c>
      <c r="T3005" t="str">
        <f t="shared" si="965"/>
        <v>Green</v>
      </c>
      <c r="U3005" t="str">
        <f t="shared" si="966"/>
        <v>Green</v>
      </c>
      <c r="V3005" t="str">
        <f t="shared" si="967"/>
        <v>Red</v>
      </c>
      <c r="W3005" t="str">
        <f t="shared" si="968"/>
        <v>Red</v>
      </c>
      <c r="X3005" t="str">
        <f t="shared" si="969"/>
        <v>Green</v>
      </c>
      <c r="Y3005" t="str">
        <f t="shared" si="970"/>
        <v>Green</v>
      </c>
      <c r="Z3005" t="str">
        <f t="shared" si="971"/>
        <v>Green</v>
      </c>
      <c r="AA3005" t="str">
        <f t="shared" si="972"/>
        <v>Red</v>
      </c>
      <c r="AB3005" t="str">
        <f t="shared" si="973"/>
        <v>Red</v>
      </c>
      <c r="AC3005" t="str">
        <f t="shared" si="974"/>
        <v>Green</v>
      </c>
      <c r="AD3005" t="str">
        <f t="shared" si="975"/>
        <v>Red</v>
      </c>
    </row>
    <row r="3006" spans="1:30" hidden="1" x14ac:dyDescent="0.3">
      <c r="A3006" t="str">
        <f t="shared" si="979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tr">
        <f t="shared" si="976"/>
        <v>31/07/2026</v>
      </c>
      <c r="M3006" s="23">
        <f t="shared" si="977"/>
        <v>0.625</v>
      </c>
      <c r="N3006" t="str">
        <f t="shared" si="978"/>
        <v>2 - 0</v>
      </c>
      <c r="O3006" t="str">
        <f t="shared" si="960"/>
        <v>Green</v>
      </c>
      <c r="P3006" t="str">
        <f t="shared" si="961"/>
        <v>Red</v>
      </c>
      <c r="Q3006" t="str">
        <f t="shared" si="962"/>
        <v>Red</v>
      </c>
      <c r="R3006" t="str">
        <f t="shared" si="963"/>
        <v>Green</v>
      </c>
      <c r="S3006" t="str">
        <f t="shared" si="964"/>
        <v>Red</v>
      </c>
      <c r="T3006" t="str">
        <f t="shared" si="965"/>
        <v>Green</v>
      </c>
      <c r="U3006" t="str">
        <f t="shared" si="966"/>
        <v>Green</v>
      </c>
      <c r="V3006" t="str">
        <f t="shared" si="967"/>
        <v>Red</v>
      </c>
      <c r="W3006" t="str">
        <f t="shared" si="968"/>
        <v>Red</v>
      </c>
      <c r="X3006" t="str">
        <f t="shared" si="969"/>
        <v>Green</v>
      </c>
      <c r="Y3006" t="str">
        <f t="shared" si="970"/>
        <v>Green</v>
      </c>
      <c r="Z3006" t="str">
        <f t="shared" si="971"/>
        <v>Red</v>
      </c>
      <c r="AA3006" t="str">
        <f t="shared" si="972"/>
        <v>Green</v>
      </c>
      <c r="AB3006" t="str">
        <f t="shared" si="973"/>
        <v>Green</v>
      </c>
      <c r="AC3006" t="str">
        <f t="shared" si="974"/>
        <v>Red</v>
      </c>
      <c r="AD3006" t="str">
        <f t="shared" si="975"/>
        <v>Green</v>
      </c>
    </row>
    <row r="3007" spans="1:30" hidden="1" x14ac:dyDescent="0.3">
      <c r="A3007" t="str">
        <f t="shared" si="979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tr">
        <f t="shared" si="976"/>
        <v>31/07/2026</v>
      </c>
      <c r="M3007" s="23">
        <f t="shared" si="977"/>
        <v>0.625</v>
      </c>
      <c r="N3007" t="str">
        <f t="shared" si="978"/>
        <v>1 - 2</v>
      </c>
      <c r="O3007" t="str">
        <f t="shared" si="960"/>
        <v>Red</v>
      </c>
      <c r="P3007" t="str">
        <f t="shared" si="961"/>
        <v>Red</v>
      </c>
      <c r="Q3007" t="str">
        <f t="shared" si="962"/>
        <v>Green</v>
      </c>
      <c r="R3007" t="str">
        <f t="shared" si="963"/>
        <v>Red</v>
      </c>
      <c r="S3007" t="str">
        <f t="shared" si="964"/>
        <v>Green</v>
      </c>
      <c r="T3007" t="str">
        <f t="shared" si="965"/>
        <v>Green</v>
      </c>
      <c r="U3007" t="str">
        <f t="shared" si="966"/>
        <v>Red</v>
      </c>
      <c r="V3007" t="str">
        <f t="shared" si="967"/>
        <v>Green</v>
      </c>
      <c r="W3007" t="str">
        <f t="shared" si="968"/>
        <v>Red</v>
      </c>
      <c r="X3007" t="str">
        <f t="shared" si="969"/>
        <v>Green</v>
      </c>
      <c r="Y3007" t="str">
        <f t="shared" si="970"/>
        <v>Green</v>
      </c>
      <c r="Z3007" t="str">
        <f t="shared" si="971"/>
        <v>Green</v>
      </c>
      <c r="AA3007" t="str">
        <f t="shared" si="972"/>
        <v>Red</v>
      </c>
      <c r="AB3007" t="str">
        <f t="shared" si="973"/>
        <v>Green</v>
      </c>
      <c r="AC3007" t="str">
        <f t="shared" si="974"/>
        <v>Green</v>
      </c>
      <c r="AD3007" t="str">
        <f t="shared" si="975"/>
        <v>Red</v>
      </c>
    </row>
    <row r="3008" spans="1:30" hidden="1" x14ac:dyDescent="0.3">
      <c r="A3008" t="str">
        <f t="shared" si="979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3093</v>
      </c>
      <c r="H3008">
        <v>0</v>
      </c>
      <c r="I3008">
        <v>0</v>
      </c>
      <c r="J3008">
        <v>0</v>
      </c>
      <c r="K3008">
        <v>1</v>
      </c>
      <c r="L3008" s="22" t="str">
        <f t="shared" si="976"/>
        <v>31/07/2026</v>
      </c>
      <c r="M3008" s="23">
        <f t="shared" si="977"/>
        <v>0.625</v>
      </c>
      <c r="N3008" t="str">
        <f t="shared" si="978"/>
        <v>0 - 1</v>
      </c>
      <c r="O3008" t="str">
        <f t="shared" si="960"/>
        <v>Red</v>
      </c>
      <c r="P3008" t="str">
        <f t="shared" si="961"/>
        <v>Red</v>
      </c>
      <c r="Q3008" t="str">
        <f t="shared" si="962"/>
        <v>Green</v>
      </c>
      <c r="R3008" t="str">
        <f t="shared" si="963"/>
        <v>Red</v>
      </c>
      <c r="S3008" t="str">
        <f t="shared" si="964"/>
        <v>Green</v>
      </c>
      <c r="T3008" t="str">
        <f t="shared" si="965"/>
        <v>Green</v>
      </c>
      <c r="U3008" t="str">
        <f t="shared" si="966"/>
        <v>Red</v>
      </c>
      <c r="V3008" t="str">
        <f t="shared" si="967"/>
        <v>Green</v>
      </c>
      <c r="W3008" t="str">
        <f t="shared" si="968"/>
        <v>Red</v>
      </c>
      <c r="X3008" t="str">
        <f t="shared" si="969"/>
        <v>Red</v>
      </c>
      <c r="Y3008" t="str">
        <f t="shared" si="970"/>
        <v>Red</v>
      </c>
      <c r="Z3008" t="str">
        <f t="shared" si="971"/>
        <v>Red</v>
      </c>
      <c r="AA3008" t="str">
        <f t="shared" si="972"/>
        <v>Green</v>
      </c>
      <c r="AB3008" t="str">
        <f t="shared" si="973"/>
        <v>Green</v>
      </c>
      <c r="AC3008" t="str">
        <f t="shared" si="974"/>
        <v>Red</v>
      </c>
      <c r="AD3008" t="str">
        <f t="shared" si="975"/>
        <v>Green</v>
      </c>
    </row>
    <row r="3009" spans="1:30" hidden="1" x14ac:dyDescent="0.3">
      <c r="A3009" t="str">
        <f t="shared" si="979"/>
        <v>31/07/2026Ferroviaria U20Portuguesa Santista U20</v>
      </c>
      <c r="D3009" s="2">
        <v>46234</v>
      </c>
      <c r="E3009" s="3">
        <v>0.75</v>
      </c>
      <c r="F3009" t="s">
        <v>4609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tr">
        <f t="shared" si="976"/>
        <v>31/07/2026</v>
      </c>
      <c r="M3009" s="23">
        <f t="shared" si="977"/>
        <v>0.625</v>
      </c>
      <c r="N3009" t="str">
        <f t="shared" si="978"/>
        <v>1 - 0</v>
      </c>
      <c r="O3009" t="str">
        <f t="shared" si="960"/>
        <v>Green</v>
      </c>
      <c r="P3009" t="str">
        <f t="shared" si="961"/>
        <v>Red</v>
      </c>
      <c r="Q3009" t="str">
        <f t="shared" si="962"/>
        <v>Red</v>
      </c>
      <c r="R3009" t="str">
        <f t="shared" si="963"/>
        <v>Green</v>
      </c>
      <c r="S3009" t="str">
        <f t="shared" si="964"/>
        <v>Red</v>
      </c>
      <c r="T3009" t="str">
        <f t="shared" si="965"/>
        <v>Green</v>
      </c>
      <c r="U3009" t="str">
        <f t="shared" si="966"/>
        <v>Green</v>
      </c>
      <c r="V3009" t="str">
        <f t="shared" si="967"/>
        <v>Red</v>
      </c>
      <c r="W3009" t="str">
        <f t="shared" si="968"/>
        <v>Red</v>
      </c>
      <c r="X3009" t="str">
        <f t="shared" si="969"/>
        <v>Green</v>
      </c>
      <c r="Y3009" t="str">
        <f t="shared" si="970"/>
        <v>Red</v>
      </c>
      <c r="Z3009" t="str">
        <f t="shared" si="971"/>
        <v>Red</v>
      </c>
      <c r="AA3009" t="str">
        <f t="shared" si="972"/>
        <v>Green</v>
      </c>
      <c r="AB3009" t="str">
        <f t="shared" si="973"/>
        <v>Green</v>
      </c>
      <c r="AC3009" t="str">
        <f t="shared" si="974"/>
        <v>Red</v>
      </c>
      <c r="AD3009" t="str">
        <f t="shared" si="975"/>
        <v>Green</v>
      </c>
    </row>
    <row r="3010" spans="1:30" hidden="1" x14ac:dyDescent="0.3">
      <c r="A3010" t="str">
        <f t="shared" si="979"/>
        <v>31/07/2026Ferroviaria U20Portuguesa RJ U20</v>
      </c>
      <c r="D3010" s="2">
        <v>46234</v>
      </c>
      <c r="E3010" s="3">
        <v>0.75</v>
      </c>
      <c r="F3010" t="s">
        <v>4609</v>
      </c>
      <c r="G3010" t="s">
        <v>2359</v>
      </c>
      <c r="L3010" s="22" t="str">
        <f t="shared" si="976"/>
        <v>31/07/2026</v>
      </c>
      <c r="M3010" s="23">
        <f t="shared" si="977"/>
        <v>0.625</v>
      </c>
      <c r="N3010" t="str">
        <f t="shared" si="978"/>
        <v xml:space="preserve"> - </v>
      </c>
      <c r="O3010" t="str">
        <f t="shared" ref="O3010:O3073" si="980">IF($J3010&gt;$K3010,"Green","Red")</f>
        <v>Red</v>
      </c>
      <c r="P3010" t="str">
        <f t="shared" ref="P3010:P3073" si="981">IF($J3010=$K3010,"Green","Red")</f>
        <v>Green</v>
      </c>
      <c r="Q3010" t="str">
        <f t="shared" ref="Q3010:Q3073" si="982">IF($J3010&lt;$K3010,"Green","Red")</f>
        <v>Red</v>
      </c>
      <c r="R3010" t="str">
        <f t="shared" ref="R3010:R3073" si="983">IF($J3010&gt;=$K3010,"Green","Red")</f>
        <v>Green</v>
      </c>
      <c r="S3010" t="str">
        <f t="shared" ref="S3010:S3073" si="984">IF($J3010&lt;=$K3010,"Green","Red")</f>
        <v>Green</v>
      </c>
      <c r="T3010" t="str">
        <f t="shared" ref="T3010:T3073" si="985">IF(OR($J3010&gt;$K3010,$J3010&lt;$K3010),"Green","Red")</f>
        <v>Red</v>
      </c>
      <c r="U3010" t="str">
        <f t="shared" ref="U3010:U3073" si="986">IF($H3010&gt;$I3010,"Green","Red")</f>
        <v>Red</v>
      </c>
      <c r="V3010" t="str">
        <f t="shared" ref="V3010:V3073" si="987">IF($H3010=$I3010,"Green","Red")</f>
        <v>Green</v>
      </c>
      <c r="W3010" t="str">
        <f t="shared" ref="W3010:W3073" si="988">IF($H3010&lt;$I3010,"Green","Red")</f>
        <v>Red</v>
      </c>
      <c r="X3010" t="str">
        <f t="shared" ref="X3010:X3073" si="989">IF($H3010+$I3010&gt;0,"Green","Red")</f>
        <v>Red</v>
      </c>
      <c r="Y3010" t="str">
        <f t="shared" ref="Y3010:Y3073" si="990">IF($J3010+$K3010&gt;1.5,"Green","Red")</f>
        <v>Red</v>
      </c>
      <c r="Z3010" t="str">
        <f t="shared" ref="Z3010:Z3073" si="991">IF($J3010+$K3010&gt;2.5,"Green","Red")</f>
        <v>Red</v>
      </c>
      <c r="AA3010" t="str">
        <f t="shared" ref="AA3010:AA3073" si="992">IF($J3010+$K3010&lt;2.5,"Green","Red")</f>
        <v>Green</v>
      </c>
      <c r="AB3010" t="str">
        <f t="shared" ref="AB3010:AB3073" si="993">IF($J3010+$K3010&lt;3.5,"Green","Red")</f>
        <v>Green</v>
      </c>
      <c r="AC3010" t="str">
        <f t="shared" ref="AC3010:AC3073" si="994">IF(AND($J3010&gt;0,$K3010&gt;0),"Green","Red")</f>
        <v>Red</v>
      </c>
      <c r="AD3010" t="str">
        <f t="shared" ref="AD3010:AD3073" si="995">IF(OR($J3010=0,$K3010=0),"Green","Red")</f>
        <v>Green</v>
      </c>
    </row>
    <row r="3011" spans="1:30" hidden="1" x14ac:dyDescent="0.3">
      <c r="A3011" t="str">
        <f t="shared" si="979"/>
        <v>31/07/2026FK LoznicaFK Naftagas Elemir</v>
      </c>
      <c r="D3011" s="2">
        <v>46234</v>
      </c>
      <c r="E3011" s="3">
        <v>0.75</v>
      </c>
      <c r="F3011" t="s">
        <v>5499</v>
      </c>
      <c r="G3011" t="s">
        <v>5500</v>
      </c>
      <c r="H3011">
        <v>0</v>
      </c>
      <c r="I3011">
        <v>0</v>
      </c>
      <c r="J3011">
        <v>0</v>
      </c>
      <c r="K3011">
        <v>0</v>
      </c>
      <c r="L3011" s="22" t="str">
        <f t="shared" si="976"/>
        <v>31/07/2026</v>
      </c>
      <c r="M3011" s="23">
        <f t="shared" si="977"/>
        <v>0.625</v>
      </c>
      <c r="N3011" t="str">
        <f t="shared" si="978"/>
        <v>0 - 0</v>
      </c>
      <c r="O3011" t="str">
        <f t="shared" si="980"/>
        <v>Red</v>
      </c>
      <c r="P3011" t="str">
        <f t="shared" si="981"/>
        <v>Green</v>
      </c>
      <c r="Q3011" t="str">
        <f t="shared" si="982"/>
        <v>Red</v>
      </c>
      <c r="R3011" t="str">
        <f t="shared" si="983"/>
        <v>Green</v>
      </c>
      <c r="S3011" t="str">
        <f t="shared" si="984"/>
        <v>Green</v>
      </c>
      <c r="T3011" t="str">
        <f t="shared" si="985"/>
        <v>Red</v>
      </c>
      <c r="U3011" t="str">
        <f t="shared" si="986"/>
        <v>Red</v>
      </c>
      <c r="V3011" t="str">
        <f t="shared" si="987"/>
        <v>Green</v>
      </c>
      <c r="W3011" t="str">
        <f t="shared" si="988"/>
        <v>Red</v>
      </c>
      <c r="X3011" t="str">
        <f t="shared" si="989"/>
        <v>Red</v>
      </c>
      <c r="Y3011" t="str">
        <f t="shared" si="990"/>
        <v>Red</v>
      </c>
      <c r="Z3011" t="str">
        <f t="shared" si="991"/>
        <v>Red</v>
      </c>
      <c r="AA3011" t="str">
        <f t="shared" si="992"/>
        <v>Green</v>
      </c>
      <c r="AB3011" t="str">
        <f t="shared" si="993"/>
        <v>Green</v>
      </c>
      <c r="AC3011" t="str">
        <f t="shared" si="994"/>
        <v>Red</v>
      </c>
      <c r="AD3011" t="str">
        <f t="shared" si="995"/>
        <v>Green</v>
      </c>
    </row>
    <row r="3012" spans="1:30" hidden="1" x14ac:dyDescent="0.3">
      <c r="A3012" t="str">
        <f t="shared" si="979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tr">
        <f t="shared" si="976"/>
        <v>31/07/2026</v>
      </c>
      <c r="M3012" s="23">
        <f t="shared" si="977"/>
        <v>0.625</v>
      </c>
      <c r="N3012" t="str">
        <f t="shared" si="978"/>
        <v>1 - 0</v>
      </c>
      <c r="O3012" t="str">
        <f t="shared" si="980"/>
        <v>Green</v>
      </c>
      <c r="P3012" t="str">
        <f t="shared" si="981"/>
        <v>Red</v>
      </c>
      <c r="Q3012" t="str">
        <f t="shared" si="982"/>
        <v>Red</v>
      </c>
      <c r="R3012" t="str">
        <f t="shared" si="983"/>
        <v>Green</v>
      </c>
      <c r="S3012" t="str">
        <f t="shared" si="984"/>
        <v>Red</v>
      </c>
      <c r="T3012" t="str">
        <f t="shared" si="985"/>
        <v>Green</v>
      </c>
      <c r="U3012" t="str">
        <f t="shared" si="986"/>
        <v>Red</v>
      </c>
      <c r="V3012" t="str">
        <f t="shared" si="987"/>
        <v>Green</v>
      </c>
      <c r="W3012" t="str">
        <f t="shared" si="988"/>
        <v>Red</v>
      </c>
      <c r="X3012" t="str">
        <f t="shared" si="989"/>
        <v>Red</v>
      </c>
      <c r="Y3012" t="str">
        <f t="shared" si="990"/>
        <v>Red</v>
      </c>
      <c r="Z3012" t="str">
        <f t="shared" si="991"/>
        <v>Red</v>
      </c>
      <c r="AA3012" t="str">
        <f t="shared" si="992"/>
        <v>Green</v>
      </c>
      <c r="AB3012" t="str">
        <f t="shared" si="993"/>
        <v>Green</v>
      </c>
      <c r="AC3012" t="str">
        <f t="shared" si="994"/>
        <v>Red</v>
      </c>
      <c r="AD3012" t="str">
        <f t="shared" si="995"/>
        <v>Green</v>
      </c>
    </row>
    <row r="3013" spans="1:30" hidden="1" x14ac:dyDescent="0.3">
      <c r="A3013" t="str">
        <f t="shared" si="979"/>
        <v>31/07/2026FOC FarstaRagsveds IF</v>
      </c>
      <c r="D3013" s="2">
        <v>46234</v>
      </c>
      <c r="E3013" s="3">
        <v>0.75</v>
      </c>
      <c r="F3013" t="s">
        <v>5501</v>
      </c>
      <c r="G3013" t="s">
        <v>5502</v>
      </c>
      <c r="H3013">
        <v>0</v>
      </c>
      <c r="I3013">
        <v>0</v>
      </c>
      <c r="J3013">
        <v>1</v>
      </c>
      <c r="K3013">
        <v>1</v>
      </c>
      <c r="L3013" s="22" t="str">
        <f t="shared" si="976"/>
        <v>31/07/2026</v>
      </c>
      <c r="M3013" s="23">
        <f t="shared" si="977"/>
        <v>0.625</v>
      </c>
      <c r="N3013" t="str">
        <f t="shared" si="978"/>
        <v>1 - 1</v>
      </c>
      <c r="O3013" t="str">
        <f t="shared" si="980"/>
        <v>Red</v>
      </c>
      <c r="P3013" t="str">
        <f t="shared" si="981"/>
        <v>Green</v>
      </c>
      <c r="Q3013" t="str">
        <f t="shared" si="982"/>
        <v>Red</v>
      </c>
      <c r="R3013" t="str">
        <f t="shared" si="983"/>
        <v>Green</v>
      </c>
      <c r="S3013" t="str">
        <f t="shared" si="984"/>
        <v>Green</v>
      </c>
      <c r="T3013" t="str">
        <f t="shared" si="985"/>
        <v>Red</v>
      </c>
      <c r="U3013" t="str">
        <f t="shared" si="986"/>
        <v>Red</v>
      </c>
      <c r="V3013" t="str">
        <f t="shared" si="987"/>
        <v>Green</v>
      </c>
      <c r="W3013" t="str">
        <f t="shared" si="988"/>
        <v>Red</v>
      </c>
      <c r="X3013" t="str">
        <f t="shared" si="989"/>
        <v>Red</v>
      </c>
      <c r="Y3013" t="str">
        <f t="shared" si="990"/>
        <v>Green</v>
      </c>
      <c r="Z3013" t="str">
        <f t="shared" si="991"/>
        <v>Red</v>
      </c>
      <c r="AA3013" t="str">
        <f t="shared" si="992"/>
        <v>Green</v>
      </c>
      <c r="AB3013" t="str">
        <f t="shared" si="993"/>
        <v>Green</v>
      </c>
      <c r="AC3013" t="str">
        <f t="shared" si="994"/>
        <v>Green</v>
      </c>
      <c r="AD3013" t="str">
        <f t="shared" si="995"/>
        <v>Red</v>
      </c>
    </row>
    <row r="3014" spans="1:30" hidden="1" x14ac:dyDescent="0.3">
      <c r="A3014" t="str">
        <f t="shared" si="979"/>
        <v>31/07/2026Itapirense U20Sao Bento U20</v>
      </c>
      <c r="D3014" s="2">
        <v>46234</v>
      </c>
      <c r="E3014" s="3">
        <v>0.75</v>
      </c>
      <c r="F3014" t="s">
        <v>3092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tr">
        <f t="shared" si="976"/>
        <v>31/07/2026</v>
      </c>
      <c r="M3014" s="23">
        <f t="shared" si="977"/>
        <v>0.625</v>
      </c>
      <c r="N3014" t="str">
        <f t="shared" si="978"/>
        <v>2 - 1</v>
      </c>
      <c r="O3014" t="str">
        <f t="shared" si="980"/>
        <v>Green</v>
      </c>
      <c r="P3014" t="str">
        <f t="shared" si="981"/>
        <v>Red</v>
      </c>
      <c r="Q3014" t="str">
        <f t="shared" si="982"/>
        <v>Red</v>
      </c>
      <c r="R3014" t="str">
        <f t="shared" si="983"/>
        <v>Green</v>
      </c>
      <c r="S3014" t="str">
        <f t="shared" si="984"/>
        <v>Red</v>
      </c>
      <c r="T3014" t="str">
        <f t="shared" si="985"/>
        <v>Green</v>
      </c>
      <c r="U3014" t="str">
        <f t="shared" si="986"/>
        <v>Red</v>
      </c>
      <c r="V3014" t="str">
        <f t="shared" si="987"/>
        <v>Green</v>
      </c>
      <c r="W3014" t="str">
        <f t="shared" si="988"/>
        <v>Red</v>
      </c>
      <c r="X3014" t="str">
        <f t="shared" si="989"/>
        <v>Red</v>
      </c>
      <c r="Y3014" t="str">
        <f t="shared" si="990"/>
        <v>Green</v>
      </c>
      <c r="Z3014" t="str">
        <f t="shared" si="991"/>
        <v>Green</v>
      </c>
      <c r="AA3014" t="str">
        <f t="shared" si="992"/>
        <v>Red</v>
      </c>
      <c r="AB3014" t="str">
        <f t="shared" si="993"/>
        <v>Green</v>
      </c>
      <c r="AC3014" t="str">
        <f t="shared" si="994"/>
        <v>Green</v>
      </c>
      <c r="AD3014" t="str">
        <f t="shared" si="995"/>
        <v>Red</v>
      </c>
    </row>
    <row r="3015" spans="1:30" hidden="1" x14ac:dyDescent="0.3">
      <c r="A3015" t="str">
        <f t="shared" si="979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3089</v>
      </c>
      <c r="H3015">
        <v>1</v>
      </c>
      <c r="I3015">
        <v>0</v>
      </c>
      <c r="J3015">
        <v>1</v>
      </c>
      <c r="K3015">
        <v>0</v>
      </c>
      <c r="L3015" s="22" t="str">
        <f t="shared" si="976"/>
        <v>31/07/2026</v>
      </c>
      <c r="M3015" s="23">
        <f t="shared" si="977"/>
        <v>0.625</v>
      </c>
      <c r="N3015" t="str">
        <f t="shared" si="978"/>
        <v>1 - 0</v>
      </c>
      <c r="O3015" t="str">
        <f t="shared" si="980"/>
        <v>Green</v>
      </c>
      <c r="P3015" t="str">
        <f t="shared" si="981"/>
        <v>Red</v>
      </c>
      <c r="Q3015" t="str">
        <f t="shared" si="982"/>
        <v>Red</v>
      </c>
      <c r="R3015" t="str">
        <f t="shared" si="983"/>
        <v>Green</v>
      </c>
      <c r="S3015" t="str">
        <f t="shared" si="984"/>
        <v>Red</v>
      </c>
      <c r="T3015" t="str">
        <f t="shared" si="985"/>
        <v>Green</v>
      </c>
      <c r="U3015" t="str">
        <f t="shared" si="986"/>
        <v>Green</v>
      </c>
      <c r="V3015" t="str">
        <f t="shared" si="987"/>
        <v>Red</v>
      </c>
      <c r="W3015" t="str">
        <f t="shared" si="988"/>
        <v>Red</v>
      </c>
      <c r="X3015" t="str">
        <f t="shared" si="989"/>
        <v>Green</v>
      </c>
      <c r="Y3015" t="str">
        <f t="shared" si="990"/>
        <v>Red</v>
      </c>
      <c r="Z3015" t="str">
        <f t="shared" si="991"/>
        <v>Red</v>
      </c>
      <c r="AA3015" t="str">
        <f t="shared" si="992"/>
        <v>Green</v>
      </c>
      <c r="AB3015" t="str">
        <f t="shared" si="993"/>
        <v>Green</v>
      </c>
      <c r="AC3015" t="str">
        <f t="shared" si="994"/>
        <v>Red</v>
      </c>
      <c r="AD3015" t="str">
        <f t="shared" si="995"/>
        <v>Green</v>
      </c>
    </row>
    <row r="3016" spans="1:30" hidden="1" x14ac:dyDescent="0.3">
      <c r="A3016" t="str">
        <f t="shared" si="979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2773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tr">
        <f t="shared" si="976"/>
        <v>31/07/2026</v>
      </c>
      <c r="M3016" s="23">
        <f t="shared" si="977"/>
        <v>0.625</v>
      </c>
      <c r="N3016" t="str">
        <f t="shared" si="978"/>
        <v>0 - 0</v>
      </c>
      <c r="O3016" t="str">
        <f t="shared" si="980"/>
        <v>Red</v>
      </c>
      <c r="P3016" t="str">
        <f t="shared" si="981"/>
        <v>Green</v>
      </c>
      <c r="Q3016" t="str">
        <f t="shared" si="982"/>
        <v>Red</v>
      </c>
      <c r="R3016" t="str">
        <f t="shared" si="983"/>
        <v>Green</v>
      </c>
      <c r="S3016" t="str">
        <f t="shared" si="984"/>
        <v>Green</v>
      </c>
      <c r="T3016" t="str">
        <f t="shared" si="985"/>
        <v>Red</v>
      </c>
      <c r="U3016" t="str">
        <f t="shared" si="986"/>
        <v>Red</v>
      </c>
      <c r="V3016" t="str">
        <f t="shared" si="987"/>
        <v>Green</v>
      </c>
      <c r="W3016" t="str">
        <f t="shared" si="988"/>
        <v>Red</v>
      </c>
      <c r="X3016" t="str">
        <f t="shared" si="989"/>
        <v>Red</v>
      </c>
      <c r="Y3016" t="str">
        <f t="shared" si="990"/>
        <v>Red</v>
      </c>
      <c r="Z3016" t="str">
        <f t="shared" si="991"/>
        <v>Red</v>
      </c>
      <c r="AA3016" t="str">
        <f t="shared" si="992"/>
        <v>Green</v>
      </c>
      <c r="AB3016" t="str">
        <f t="shared" si="993"/>
        <v>Green</v>
      </c>
      <c r="AC3016" t="str">
        <f t="shared" si="994"/>
        <v>Red</v>
      </c>
      <c r="AD3016" t="str">
        <f t="shared" si="995"/>
        <v>Green</v>
      </c>
    </row>
    <row r="3017" spans="1:30" hidden="1" x14ac:dyDescent="0.3">
      <c r="A3017" t="str">
        <f t="shared" si="979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tr">
        <f t="shared" si="976"/>
        <v>31/07/2026</v>
      </c>
      <c r="M3017" s="23">
        <f t="shared" si="977"/>
        <v>0.625</v>
      </c>
      <c r="N3017" t="str">
        <f t="shared" si="978"/>
        <v>2 - 3</v>
      </c>
      <c r="O3017" t="str">
        <f t="shared" si="980"/>
        <v>Red</v>
      </c>
      <c r="P3017" t="str">
        <f t="shared" si="981"/>
        <v>Red</v>
      </c>
      <c r="Q3017" t="str">
        <f t="shared" si="982"/>
        <v>Green</v>
      </c>
      <c r="R3017" t="str">
        <f t="shared" si="983"/>
        <v>Red</v>
      </c>
      <c r="S3017" t="str">
        <f t="shared" si="984"/>
        <v>Green</v>
      </c>
      <c r="T3017" t="str">
        <f t="shared" si="985"/>
        <v>Green</v>
      </c>
      <c r="U3017" t="str">
        <f t="shared" si="986"/>
        <v>Red</v>
      </c>
      <c r="V3017" t="str">
        <f t="shared" si="987"/>
        <v>Green</v>
      </c>
      <c r="W3017" t="str">
        <f t="shared" si="988"/>
        <v>Red</v>
      </c>
      <c r="X3017" t="str">
        <f t="shared" si="989"/>
        <v>Red</v>
      </c>
      <c r="Y3017" t="str">
        <f t="shared" si="990"/>
        <v>Green</v>
      </c>
      <c r="Z3017" t="str">
        <f t="shared" si="991"/>
        <v>Green</v>
      </c>
      <c r="AA3017" t="str">
        <f t="shared" si="992"/>
        <v>Red</v>
      </c>
      <c r="AB3017" t="str">
        <f t="shared" si="993"/>
        <v>Red</v>
      </c>
      <c r="AC3017" t="str">
        <f t="shared" si="994"/>
        <v>Green</v>
      </c>
      <c r="AD3017" t="str">
        <f t="shared" si="995"/>
        <v>Red</v>
      </c>
    </row>
    <row r="3018" spans="1:30" hidden="1" x14ac:dyDescent="0.3">
      <c r="A3018" t="str">
        <f t="shared" si="979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4789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tr">
        <f t="shared" si="976"/>
        <v>31/07/2026</v>
      </c>
      <c r="M3018" s="23">
        <f t="shared" si="977"/>
        <v>0.625</v>
      </c>
      <c r="N3018" t="str">
        <f t="shared" si="978"/>
        <v>0 - 0</v>
      </c>
      <c r="O3018" t="str">
        <f t="shared" si="980"/>
        <v>Red</v>
      </c>
      <c r="P3018" t="str">
        <f t="shared" si="981"/>
        <v>Green</v>
      </c>
      <c r="Q3018" t="str">
        <f t="shared" si="982"/>
        <v>Red</v>
      </c>
      <c r="R3018" t="str">
        <f t="shared" si="983"/>
        <v>Green</v>
      </c>
      <c r="S3018" t="str">
        <f t="shared" si="984"/>
        <v>Green</v>
      </c>
      <c r="T3018" t="str">
        <f t="shared" si="985"/>
        <v>Red</v>
      </c>
      <c r="U3018" t="str">
        <f t="shared" si="986"/>
        <v>Red</v>
      </c>
      <c r="V3018" t="str">
        <f t="shared" si="987"/>
        <v>Green</v>
      </c>
      <c r="W3018" t="str">
        <f t="shared" si="988"/>
        <v>Red</v>
      </c>
      <c r="X3018" t="str">
        <f t="shared" si="989"/>
        <v>Red</v>
      </c>
      <c r="Y3018" t="str">
        <f t="shared" si="990"/>
        <v>Red</v>
      </c>
      <c r="Z3018" t="str">
        <f t="shared" si="991"/>
        <v>Red</v>
      </c>
      <c r="AA3018" t="str">
        <f t="shared" si="992"/>
        <v>Green</v>
      </c>
      <c r="AB3018" t="str">
        <f t="shared" si="993"/>
        <v>Green</v>
      </c>
      <c r="AC3018" t="str">
        <f t="shared" si="994"/>
        <v>Red</v>
      </c>
      <c r="AD3018" t="str">
        <f t="shared" si="995"/>
        <v>Green</v>
      </c>
    </row>
    <row r="3019" spans="1:30" hidden="1" x14ac:dyDescent="0.3">
      <c r="A3019" t="str">
        <f t="shared" si="979"/>
        <v>31/07/2026Mansfield TownDerby County</v>
      </c>
      <c r="D3019" s="2">
        <v>46234</v>
      </c>
      <c r="E3019" s="3">
        <v>0.75</v>
      </c>
      <c r="F3019" t="s">
        <v>5098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tr">
        <f t="shared" ref="L3019:L3082" si="996">DAY(D3019)&amp;"/"&amp;"07"&amp;"/"&amp;YEAR(D3019)</f>
        <v>31/07/2026</v>
      </c>
      <c r="M3019" s="23">
        <f t="shared" ref="M3019:M3082" si="997">E3019-TIME(3,0,0)</f>
        <v>0.625</v>
      </c>
      <c r="N3019" t="str">
        <f t="shared" ref="N3019:N3082" si="998">J3019&amp;" - "&amp;K3019</f>
        <v>1 - 3</v>
      </c>
      <c r="O3019" t="str">
        <f t="shared" si="980"/>
        <v>Red</v>
      </c>
      <c r="P3019" t="str">
        <f t="shared" si="981"/>
        <v>Red</v>
      </c>
      <c r="Q3019" t="str">
        <f t="shared" si="982"/>
        <v>Green</v>
      </c>
      <c r="R3019" t="str">
        <f t="shared" si="983"/>
        <v>Red</v>
      </c>
      <c r="S3019" t="str">
        <f t="shared" si="984"/>
        <v>Green</v>
      </c>
      <c r="T3019" t="str">
        <f t="shared" si="985"/>
        <v>Green</v>
      </c>
      <c r="U3019" t="str">
        <f t="shared" si="986"/>
        <v>Red</v>
      </c>
      <c r="V3019" t="str">
        <f t="shared" si="987"/>
        <v>Green</v>
      </c>
      <c r="W3019" t="str">
        <f t="shared" si="988"/>
        <v>Red</v>
      </c>
      <c r="X3019" t="str">
        <f t="shared" si="989"/>
        <v>Green</v>
      </c>
      <c r="Y3019" t="str">
        <f t="shared" si="990"/>
        <v>Green</v>
      </c>
      <c r="Z3019" t="str">
        <f t="shared" si="991"/>
        <v>Green</v>
      </c>
      <c r="AA3019" t="str">
        <f t="shared" si="992"/>
        <v>Red</v>
      </c>
      <c r="AB3019" t="str">
        <f t="shared" si="993"/>
        <v>Red</v>
      </c>
      <c r="AC3019" t="str">
        <f t="shared" si="994"/>
        <v>Green</v>
      </c>
      <c r="AD3019" t="str">
        <f t="shared" si="995"/>
        <v>Red</v>
      </c>
    </row>
    <row r="3020" spans="1:30" hidden="1" x14ac:dyDescent="0.3">
      <c r="A3020" t="str">
        <f t="shared" si="979"/>
        <v>31/07/2026Portuguesa Desportos U20Ponte Preta U20</v>
      </c>
      <c r="D3020" s="2">
        <v>46234</v>
      </c>
      <c r="E3020" s="3">
        <v>0.75</v>
      </c>
      <c r="F3020" t="s">
        <v>4610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tr">
        <f t="shared" si="996"/>
        <v>31/07/2026</v>
      </c>
      <c r="M3020" s="23">
        <f t="shared" si="997"/>
        <v>0.625</v>
      </c>
      <c r="N3020" t="str">
        <f t="shared" si="998"/>
        <v>1 - 1</v>
      </c>
      <c r="O3020" t="str">
        <f t="shared" si="980"/>
        <v>Red</v>
      </c>
      <c r="P3020" t="str">
        <f t="shared" si="981"/>
        <v>Green</v>
      </c>
      <c r="Q3020" t="str">
        <f t="shared" si="982"/>
        <v>Red</v>
      </c>
      <c r="R3020" t="str">
        <f t="shared" si="983"/>
        <v>Green</v>
      </c>
      <c r="S3020" t="str">
        <f t="shared" si="984"/>
        <v>Green</v>
      </c>
      <c r="T3020" t="str">
        <f t="shared" si="985"/>
        <v>Red</v>
      </c>
      <c r="U3020" t="str">
        <f t="shared" si="986"/>
        <v>Red</v>
      </c>
      <c r="V3020" t="str">
        <f t="shared" si="987"/>
        <v>Green</v>
      </c>
      <c r="W3020" t="str">
        <f t="shared" si="988"/>
        <v>Red</v>
      </c>
      <c r="X3020" t="str">
        <f t="shared" si="989"/>
        <v>Red</v>
      </c>
      <c r="Y3020" t="str">
        <f t="shared" si="990"/>
        <v>Green</v>
      </c>
      <c r="Z3020" t="str">
        <f t="shared" si="991"/>
        <v>Red</v>
      </c>
      <c r="AA3020" t="str">
        <f t="shared" si="992"/>
        <v>Green</v>
      </c>
      <c r="AB3020" t="str">
        <f t="shared" si="993"/>
        <v>Green</v>
      </c>
      <c r="AC3020" t="str">
        <f t="shared" si="994"/>
        <v>Green</v>
      </c>
      <c r="AD3020" t="str">
        <f t="shared" si="995"/>
        <v>Red</v>
      </c>
    </row>
    <row r="3021" spans="1:30" hidden="1" x14ac:dyDescent="0.3">
      <c r="A3021" t="str">
        <f t="shared" si="979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tr">
        <f t="shared" si="996"/>
        <v>31/07/2026</v>
      </c>
      <c r="M3021" s="23">
        <f t="shared" si="997"/>
        <v>0.625</v>
      </c>
      <c r="N3021" t="str">
        <f t="shared" si="998"/>
        <v>1 - 0</v>
      </c>
      <c r="O3021" t="str">
        <f t="shared" si="980"/>
        <v>Green</v>
      </c>
      <c r="P3021" t="str">
        <f t="shared" si="981"/>
        <v>Red</v>
      </c>
      <c r="Q3021" t="str">
        <f t="shared" si="982"/>
        <v>Red</v>
      </c>
      <c r="R3021" t="str">
        <f t="shared" si="983"/>
        <v>Green</v>
      </c>
      <c r="S3021" t="str">
        <f t="shared" si="984"/>
        <v>Red</v>
      </c>
      <c r="T3021" t="str">
        <f t="shared" si="985"/>
        <v>Green</v>
      </c>
      <c r="U3021" t="str">
        <f t="shared" si="986"/>
        <v>Red</v>
      </c>
      <c r="V3021" t="str">
        <f t="shared" si="987"/>
        <v>Green</v>
      </c>
      <c r="W3021" t="str">
        <f t="shared" si="988"/>
        <v>Red</v>
      </c>
      <c r="X3021" t="str">
        <f t="shared" si="989"/>
        <v>Red</v>
      </c>
      <c r="Y3021" t="str">
        <f t="shared" si="990"/>
        <v>Red</v>
      </c>
      <c r="Z3021" t="str">
        <f t="shared" si="991"/>
        <v>Red</v>
      </c>
      <c r="AA3021" t="str">
        <f t="shared" si="992"/>
        <v>Green</v>
      </c>
      <c r="AB3021" t="str">
        <f t="shared" si="993"/>
        <v>Green</v>
      </c>
      <c r="AC3021" t="str">
        <f t="shared" si="994"/>
        <v>Red</v>
      </c>
      <c r="AD3021" t="str">
        <f t="shared" si="995"/>
        <v>Green</v>
      </c>
    </row>
    <row r="3022" spans="1:30" hidden="1" x14ac:dyDescent="0.3">
      <c r="A3022" t="str">
        <f t="shared" si="979"/>
        <v>31/07/2026Puskas AcademiaKisvarda FC</v>
      </c>
      <c r="D3022" s="2">
        <v>46234</v>
      </c>
      <c r="E3022" s="3">
        <v>0.75</v>
      </c>
      <c r="F3022" t="s">
        <v>4532</v>
      </c>
      <c r="G3022" t="s">
        <v>3297</v>
      </c>
      <c r="H3022">
        <v>0</v>
      </c>
      <c r="I3022">
        <v>1</v>
      </c>
      <c r="J3022">
        <v>0</v>
      </c>
      <c r="K3022">
        <v>2</v>
      </c>
      <c r="L3022" s="22" t="str">
        <f t="shared" si="996"/>
        <v>31/07/2026</v>
      </c>
      <c r="M3022" s="23">
        <f t="shared" si="997"/>
        <v>0.625</v>
      </c>
      <c r="N3022" t="str">
        <f t="shared" si="998"/>
        <v>0 - 2</v>
      </c>
      <c r="O3022" t="str">
        <f t="shared" si="980"/>
        <v>Red</v>
      </c>
      <c r="P3022" t="str">
        <f t="shared" si="981"/>
        <v>Red</v>
      </c>
      <c r="Q3022" t="str">
        <f t="shared" si="982"/>
        <v>Green</v>
      </c>
      <c r="R3022" t="str">
        <f t="shared" si="983"/>
        <v>Red</v>
      </c>
      <c r="S3022" t="str">
        <f t="shared" si="984"/>
        <v>Green</v>
      </c>
      <c r="T3022" t="str">
        <f t="shared" si="985"/>
        <v>Green</v>
      </c>
      <c r="U3022" t="str">
        <f t="shared" si="986"/>
        <v>Red</v>
      </c>
      <c r="V3022" t="str">
        <f t="shared" si="987"/>
        <v>Red</v>
      </c>
      <c r="W3022" t="str">
        <f t="shared" si="988"/>
        <v>Green</v>
      </c>
      <c r="X3022" t="str">
        <f t="shared" si="989"/>
        <v>Green</v>
      </c>
      <c r="Y3022" t="str">
        <f t="shared" si="990"/>
        <v>Green</v>
      </c>
      <c r="Z3022" t="str">
        <f t="shared" si="991"/>
        <v>Red</v>
      </c>
      <c r="AA3022" t="str">
        <f t="shared" si="992"/>
        <v>Green</v>
      </c>
      <c r="AB3022" t="str">
        <f t="shared" si="993"/>
        <v>Green</v>
      </c>
      <c r="AC3022" t="str">
        <f t="shared" si="994"/>
        <v>Red</v>
      </c>
      <c r="AD3022" t="str">
        <f t="shared" si="995"/>
        <v>Green</v>
      </c>
    </row>
    <row r="3023" spans="1:30" hidden="1" x14ac:dyDescent="0.3">
      <c r="A3023" t="str">
        <f t="shared" si="979"/>
        <v>31/07/2026Referencia SP U20Guarani SP U20</v>
      </c>
      <c r="D3023" s="2">
        <v>46234</v>
      </c>
      <c r="E3023" s="3">
        <v>0.75</v>
      </c>
      <c r="F3023" t="s">
        <v>4394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tr">
        <f t="shared" si="996"/>
        <v>31/07/2026</v>
      </c>
      <c r="M3023" s="23">
        <f t="shared" si="997"/>
        <v>0.625</v>
      </c>
      <c r="N3023" t="str">
        <f t="shared" si="998"/>
        <v>0 - 1</v>
      </c>
      <c r="O3023" t="str">
        <f t="shared" si="980"/>
        <v>Red</v>
      </c>
      <c r="P3023" t="str">
        <f t="shared" si="981"/>
        <v>Red</v>
      </c>
      <c r="Q3023" t="str">
        <f t="shared" si="982"/>
        <v>Green</v>
      </c>
      <c r="R3023" t="str">
        <f t="shared" si="983"/>
        <v>Red</v>
      </c>
      <c r="S3023" t="str">
        <f t="shared" si="984"/>
        <v>Green</v>
      </c>
      <c r="T3023" t="str">
        <f t="shared" si="985"/>
        <v>Green</v>
      </c>
      <c r="U3023" t="str">
        <f t="shared" si="986"/>
        <v>Red</v>
      </c>
      <c r="V3023" t="str">
        <f t="shared" si="987"/>
        <v>Green</v>
      </c>
      <c r="W3023" t="str">
        <f t="shared" si="988"/>
        <v>Red</v>
      </c>
      <c r="X3023" t="str">
        <f t="shared" si="989"/>
        <v>Red</v>
      </c>
      <c r="Y3023" t="str">
        <f t="shared" si="990"/>
        <v>Red</v>
      </c>
      <c r="Z3023" t="str">
        <f t="shared" si="991"/>
        <v>Red</v>
      </c>
      <c r="AA3023" t="str">
        <f t="shared" si="992"/>
        <v>Green</v>
      </c>
      <c r="AB3023" t="str">
        <f t="shared" si="993"/>
        <v>Green</v>
      </c>
      <c r="AC3023" t="str">
        <f t="shared" si="994"/>
        <v>Red</v>
      </c>
      <c r="AD3023" t="str">
        <f t="shared" si="995"/>
        <v>Green</v>
      </c>
    </row>
    <row r="3024" spans="1:30" hidden="1" x14ac:dyDescent="0.3">
      <c r="A3024" t="str">
        <f t="shared" si="979"/>
        <v>31/07/2026Santo Andre SP U20Uniao Sao Joao U20</v>
      </c>
      <c r="D3024" s="2">
        <v>46234</v>
      </c>
      <c r="E3024" s="3">
        <v>0.75</v>
      </c>
      <c r="F3024" t="s">
        <v>3094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tr">
        <f t="shared" si="996"/>
        <v>31/07/2026</v>
      </c>
      <c r="M3024" s="23">
        <f t="shared" si="997"/>
        <v>0.625</v>
      </c>
      <c r="N3024" t="str">
        <f t="shared" si="998"/>
        <v>2 - 1</v>
      </c>
      <c r="O3024" t="str">
        <f t="shared" si="980"/>
        <v>Green</v>
      </c>
      <c r="P3024" t="str">
        <f t="shared" si="981"/>
        <v>Red</v>
      </c>
      <c r="Q3024" t="str">
        <f t="shared" si="982"/>
        <v>Red</v>
      </c>
      <c r="R3024" t="str">
        <f t="shared" si="983"/>
        <v>Green</v>
      </c>
      <c r="S3024" t="str">
        <f t="shared" si="984"/>
        <v>Red</v>
      </c>
      <c r="T3024" t="str">
        <f t="shared" si="985"/>
        <v>Green</v>
      </c>
      <c r="U3024" t="str">
        <f t="shared" si="986"/>
        <v>Green</v>
      </c>
      <c r="V3024" t="str">
        <f t="shared" si="987"/>
        <v>Red</v>
      </c>
      <c r="W3024" t="str">
        <f t="shared" si="988"/>
        <v>Red</v>
      </c>
      <c r="X3024" t="str">
        <f t="shared" si="989"/>
        <v>Green</v>
      </c>
      <c r="Y3024" t="str">
        <f t="shared" si="990"/>
        <v>Green</v>
      </c>
      <c r="Z3024" t="str">
        <f t="shared" si="991"/>
        <v>Green</v>
      </c>
      <c r="AA3024" t="str">
        <f t="shared" si="992"/>
        <v>Red</v>
      </c>
      <c r="AB3024" t="str">
        <f t="shared" si="993"/>
        <v>Green</v>
      </c>
      <c r="AC3024" t="str">
        <f t="shared" si="994"/>
        <v>Green</v>
      </c>
      <c r="AD3024" t="str">
        <f t="shared" si="995"/>
        <v>Red</v>
      </c>
    </row>
    <row r="3025" spans="1:30" hidden="1" x14ac:dyDescent="0.3">
      <c r="A3025" t="str">
        <f t="shared" si="979"/>
        <v>31/07/2026Sao Paulo U20Botafogo SP U20</v>
      </c>
      <c r="D3025" s="2">
        <v>46234</v>
      </c>
      <c r="E3025" s="3">
        <v>0.75</v>
      </c>
      <c r="F3025" t="s">
        <v>4613</v>
      </c>
      <c r="G3025" t="s">
        <v>4611</v>
      </c>
      <c r="H3025">
        <v>1</v>
      </c>
      <c r="I3025">
        <v>0</v>
      </c>
      <c r="J3025">
        <v>2</v>
      </c>
      <c r="K3025">
        <v>0</v>
      </c>
      <c r="L3025" s="22" t="str">
        <f t="shared" si="996"/>
        <v>31/07/2026</v>
      </c>
      <c r="M3025" s="23">
        <f t="shared" si="997"/>
        <v>0.625</v>
      </c>
      <c r="N3025" t="str">
        <f t="shared" si="998"/>
        <v>2 - 0</v>
      </c>
      <c r="O3025" t="str">
        <f t="shared" si="980"/>
        <v>Green</v>
      </c>
      <c r="P3025" t="str">
        <f t="shared" si="981"/>
        <v>Red</v>
      </c>
      <c r="Q3025" t="str">
        <f t="shared" si="982"/>
        <v>Red</v>
      </c>
      <c r="R3025" t="str">
        <f t="shared" si="983"/>
        <v>Green</v>
      </c>
      <c r="S3025" t="str">
        <f t="shared" si="984"/>
        <v>Red</v>
      </c>
      <c r="T3025" t="str">
        <f t="shared" si="985"/>
        <v>Green</v>
      </c>
      <c r="U3025" t="str">
        <f t="shared" si="986"/>
        <v>Green</v>
      </c>
      <c r="V3025" t="str">
        <f t="shared" si="987"/>
        <v>Red</v>
      </c>
      <c r="W3025" t="str">
        <f t="shared" si="988"/>
        <v>Red</v>
      </c>
      <c r="X3025" t="str">
        <f t="shared" si="989"/>
        <v>Green</v>
      </c>
      <c r="Y3025" t="str">
        <f t="shared" si="990"/>
        <v>Green</v>
      </c>
      <c r="Z3025" t="str">
        <f t="shared" si="991"/>
        <v>Red</v>
      </c>
      <c r="AA3025" t="str">
        <f t="shared" si="992"/>
        <v>Green</v>
      </c>
      <c r="AB3025" t="str">
        <f t="shared" si="993"/>
        <v>Green</v>
      </c>
      <c r="AC3025" t="str">
        <f t="shared" si="994"/>
        <v>Red</v>
      </c>
      <c r="AD3025" t="str">
        <f t="shared" si="995"/>
        <v>Green</v>
      </c>
    </row>
    <row r="3026" spans="1:30" hidden="1" x14ac:dyDescent="0.3">
      <c r="A3026" t="str">
        <f t="shared" si="979"/>
        <v>31/07/2026SC ToulonAubagne</v>
      </c>
      <c r="D3026" s="2">
        <v>46234</v>
      </c>
      <c r="E3026" s="3">
        <v>0.75</v>
      </c>
      <c r="F3026" t="s">
        <v>5503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tr">
        <f t="shared" si="996"/>
        <v>31/07/2026</v>
      </c>
      <c r="M3026" s="23">
        <f t="shared" si="997"/>
        <v>0.625</v>
      </c>
      <c r="N3026" t="str">
        <f t="shared" si="998"/>
        <v>1 - 1</v>
      </c>
      <c r="O3026" t="str">
        <f t="shared" si="980"/>
        <v>Red</v>
      </c>
      <c r="P3026" t="str">
        <f t="shared" si="981"/>
        <v>Green</v>
      </c>
      <c r="Q3026" t="str">
        <f t="shared" si="982"/>
        <v>Red</v>
      </c>
      <c r="R3026" t="str">
        <f t="shared" si="983"/>
        <v>Green</v>
      </c>
      <c r="S3026" t="str">
        <f t="shared" si="984"/>
        <v>Green</v>
      </c>
      <c r="T3026" t="str">
        <f t="shared" si="985"/>
        <v>Red</v>
      </c>
      <c r="U3026" t="str">
        <f t="shared" si="986"/>
        <v>Red</v>
      </c>
      <c r="V3026" t="str">
        <f t="shared" si="987"/>
        <v>Green</v>
      </c>
      <c r="W3026" t="str">
        <f t="shared" si="988"/>
        <v>Red</v>
      </c>
      <c r="X3026" t="str">
        <f t="shared" si="989"/>
        <v>Red</v>
      </c>
      <c r="Y3026" t="str">
        <f t="shared" si="990"/>
        <v>Green</v>
      </c>
      <c r="Z3026" t="str">
        <f t="shared" si="991"/>
        <v>Red</v>
      </c>
      <c r="AA3026" t="str">
        <f t="shared" si="992"/>
        <v>Green</v>
      </c>
      <c r="AB3026" t="str">
        <f t="shared" si="993"/>
        <v>Green</v>
      </c>
      <c r="AC3026" t="str">
        <f t="shared" si="994"/>
        <v>Green</v>
      </c>
      <c r="AD3026" t="str">
        <f t="shared" si="995"/>
        <v>Red</v>
      </c>
    </row>
    <row r="3027" spans="1:30" hidden="1" x14ac:dyDescent="0.3">
      <c r="A3027" t="str">
        <f t="shared" si="979"/>
        <v>31/07/2026UD SantaremAcademica</v>
      </c>
      <c r="D3027" s="2">
        <v>46234</v>
      </c>
      <c r="E3027" s="3">
        <v>0.75</v>
      </c>
      <c r="F3027" t="s">
        <v>5504</v>
      </c>
      <c r="G3027" t="s">
        <v>5505</v>
      </c>
      <c r="H3027">
        <v>0</v>
      </c>
      <c r="I3027">
        <v>0</v>
      </c>
      <c r="J3027">
        <v>0</v>
      </c>
      <c r="K3027">
        <v>0</v>
      </c>
      <c r="L3027" s="22" t="str">
        <f t="shared" si="996"/>
        <v>31/07/2026</v>
      </c>
      <c r="M3027" s="23">
        <f t="shared" si="997"/>
        <v>0.625</v>
      </c>
      <c r="N3027" t="str">
        <f t="shared" si="998"/>
        <v>0 - 0</v>
      </c>
      <c r="O3027" t="str">
        <f t="shared" si="980"/>
        <v>Red</v>
      </c>
      <c r="P3027" t="str">
        <f t="shared" si="981"/>
        <v>Green</v>
      </c>
      <c r="Q3027" t="str">
        <f t="shared" si="982"/>
        <v>Red</v>
      </c>
      <c r="R3027" t="str">
        <f t="shared" si="983"/>
        <v>Green</v>
      </c>
      <c r="S3027" t="str">
        <f t="shared" si="984"/>
        <v>Green</v>
      </c>
      <c r="T3027" t="str">
        <f t="shared" si="985"/>
        <v>Red</v>
      </c>
      <c r="U3027" t="str">
        <f t="shared" si="986"/>
        <v>Red</v>
      </c>
      <c r="V3027" t="str">
        <f t="shared" si="987"/>
        <v>Green</v>
      </c>
      <c r="W3027" t="str">
        <f t="shared" si="988"/>
        <v>Red</v>
      </c>
      <c r="X3027" t="str">
        <f t="shared" si="989"/>
        <v>Red</v>
      </c>
      <c r="Y3027" t="str">
        <f t="shared" si="990"/>
        <v>Red</v>
      </c>
      <c r="Z3027" t="str">
        <f t="shared" si="991"/>
        <v>Red</v>
      </c>
      <c r="AA3027" t="str">
        <f t="shared" si="992"/>
        <v>Green</v>
      </c>
      <c r="AB3027" t="str">
        <f t="shared" si="993"/>
        <v>Green</v>
      </c>
      <c r="AC3027" t="str">
        <f t="shared" si="994"/>
        <v>Red</v>
      </c>
      <c r="AD3027" t="str">
        <f t="shared" si="995"/>
        <v>Green</v>
      </c>
    </row>
    <row r="3028" spans="1:30" hidden="1" x14ac:dyDescent="0.3">
      <c r="A3028" t="str">
        <f t="shared" si="979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tr">
        <f t="shared" si="996"/>
        <v>31/07/2026</v>
      </c>
      <c r="M3028" s="23">
        <f t="shared" si="997"/>
        <v>0.625</v>
      </c>
      <c r="N3028" t="str">
        <f t="shared" si="998"/>
        <v xml:space="preserve"> - </v>
      </c>
      <c r="O3028" t="str">
        <f t="shared" si="980"/>
        <v>Red</v>
      </c>
      <c r="P3028" t="str">
        <f t="shared" si="981"/>
        <v>Green</v>
      </c>
      <c r="Q3028" t="str">
        <f t="shared" si="982"/>
        <v>Red</v>
      </c>
      <c r="R3028" t="str">
        <f t="shared" si="983"/>
        <v>Green</v>
      </c>
      <c r="S3028" t="str">
        <f t="shared" si="984"/>
        <v>Green</v>
      </c>
      <c r="T3028" t="str">
        <f t="shared" si="985"/>
        <v>Red</v>
      </c>
      <c r="U3028" t="str">
        <f t="shared" si="986"/>
        <v>Red</v>
      </c>
      <c r="V3028" t="str">
        <f t="shared" si="987"/>
        <v>Green</v>
      </c>
      <c r="W3028" t="str">
        <f t="shared" si="988"/>
        <v>Red</v>
      </c>
      <c r="X3028" t="str">
        <f t="shared" si="989"/>
        <v>Red</v>
      </c>
      <c r="Y3028" t="str">
        <f t="shared" si="990"/>
        <v>Red</v>
      </c>
      <c r="Z3028" t="str">
        <f t="shared" si="991"/>
        <v>Red</v>
      </c>
      <c r="AA3028" t="str">
        <f t="shared" si="992"/>
        <v>Green</v>
      </c>
      <c r="AB3028" t="str">
        <f t="shared" si="993"/>
        <v>Green</v>
      </c>
      <c r="AC3028" t="str">
        <f t="shared" si="994"/>
        <v>Red</v>
      </c>
      <c r="AD3028" t="str">
        <f t="shared" si="995"/>
        <v>Green</v>
      </c>
    </row>
    <row r="3029" spans="1:30" hidden="1" x14ac:dyDescent="0.3">
      <c r="A3029" t="str">
        <f t="shared" si="979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3079</v>
      </c>
      <c r="H3029">
        <v>0</v>
      </c>
      <c r="I3029">
        <v>0</v>
      </c>
      <c r="J3029">
        <v>0</v>
      </c>
      <c r="K3029">
        <v>1</v>
      </c>
      <c r="L3029" s="22" t="str">
        <f t="shared" si="996"/>
        <v>31/07/2026</v>
      </c>
      <c r="M3029" s="23">
        <f t="shared" si="997"/>
        <v>0.625</v>
      </c>
      <c r="N3029" t="str">
        <f t="shared" si="998"/>
        <v>0 - 1</v>
      </c>
      <c r="O3029" t="str">
        <f t="shared" si="980"/>
        <v>Red</v>
      </c>
      <c r="P3029" t="str">
        <f t="shared" si="981"/>
        <v>Red</v>
      </c>
      <c r="Q3029" t="str">
        <f t="shared" si="982"/>
        <v>Green</v>
      </c>
      <c r="R3029" t="str">
        <f t="shared" si="983"/>
        <v>Red</v>
      </c>
      <c r="S3029" t="str">
        <f t="shared" si="984"/>
        <v>Green</v>
      </c>
      <c r="T3029" t="str">
        <f t="shared" si="985"/>
        <v>Green</v>
      </c>
      <c r="U3029" t="str">
        <f t="shared" si="986"/>
        <v>Red</v>
      </c>
      <c r="V3029" t="str">
        <f t="shared" si="987"/>
        <v>Green</v>
      </c>
      <c r="W3029" t="str">
        <f t="shared" si="988"/>
        <v>Red</v>
      </c>
      <c r="X3029" t="str">
        <f t="shared" si="989"/>
        <v>Red</v>
      </c>
      <c r="Y3029" t="str">
        <f t="shared" si="990"/>
        <v>Red</v>
      </c>
      <c r="Z3029" t="str">
        <f t="shared" si="991"/>
        <v>Red</v>
      </c>
      <c r="AA3029" t="str">
        <f t="shared" si="992"/>
        <v>Green</v>
      </c>
      <c r="AB3029" t="str">
        <f t="shared" si="993"/>
        <v>Green</v>
      </c>
      <c r="AC3029" t="str">
        <f t="shared" si="994"/>
        <v>Red</v>
      </c>
      <c r="AD3029" t="str">
        <f t="shared" si="995"/>
        <v>Green</v>
      </c>
    </row>
    <row r="3030" spans="1:30" hidden="1" x14ac:dyDescent="0.3">
      <c r="A3030" t="str">
        <f t="shared" si="979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tr">
        <f t="shared" si="996"/>
        <v>31/07/2026</v>
      </c>
      <c r="M3030" s="23">
        <f t="shared" si="997"/>
        <v>0.63541666666666663</v>
      </c>
      <c r="N3030" t="str">
        <f t="shared" si="998"/>
        <v xml:space="preserve"> - </v>
      </c>
      <c r="O3030" t="str">
        <f t="shared" si="980"/>
        <v>Red</v>
      </c>
      <c r="P3030" t="str">
        <f t="shared" si="981"/>
        <v>Green</v>
      </c>
      <c r="Q3030" t="str">
        <f t="shared" si="982"/>
        <v>Red</v>
      </c>
      <c r="R3030" t="str">
        <f t="shared" si="983"/>
        <v>Green</v>
      </c>
      <c r="S3030" t="str">
        <f t="shared" si="984"/>
        <v>Green</v>
      </c>
      <c r="T3030" t="str">
        <f t="shared" si="985"/>
        <v>Red</v>
      </c>
      <c r="U3030" t="str">
        <f t="shared" si="986"/>
        <v>Red</v>
      </c>
      <c r="V3030" t="str">
        <f t="shared" si="987"/>
        <v>Green</v>
      </c>
      <c r="W3030" t="str">
        <f t="shared" si="988"/>
        <v>Red</v>
      </c>
      <c r="X3030" t="str">
        <f t="shared" si="989"/>
        <v>Red</v>
      </c>
      <c r="Y3030" t="str">
        <f t="shared" si="990"/>
        <v>Red</v>
      </c>
      <c r="Z3030" t="str">
        <f t="shared" si="991"/>
        <v>Red</v>
      </c>
      <c r="AA3030" t="str">
        <f t="shared" si="992"/>
        <v>Green</v>
      </c>
      <c r="AB3030" t="str">
        <f t="shared" si="993"/>
        <v>Green</v>
      </c>
      <c r="AC3030" t="str">
        <f t="shared" si="994"/>
        <v>Red</v>
      </c>
      <c r="AD3030" t="str">
        <f t="shared" si="995"/>
        <v>Green</v>
      </c>
    </row>
    <row r="3031" spans="1:30" hidden="1" x14ac:dyDescent="0.3">
      <c r="A3031" t="str">
        <f t="shared" si="979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tr">
        <f t="shared" si="996"/>
        <v>31/07/2026</v>
      </c>
      <c r="M3031" s="23">
        <f t="shared" si="997"/>
        <v>0.63541666666666663</v>
      </c>
      <c r="N3031" t="str">
        <f t="shared" si="998"/>
        <v>2 - 0</v>
      </c>
      <c r="O3031" t="str">
        <f t="shared" si="980"/>
        <v>Green</v>
      </c>
      <c r="P3031" t="str">
        <f t="shared" si="981"/>
        <v>Red</v>
      </c>
      <c r="Q3031" t="str">
        <f t="shared" si="982"/>
        <v>Red</v>
      </c>
      <c r="R3031" t="str">
        <f t="shared" si="983"/>
        <v>Green</v>
      </c>
      <c r="S3031" t="str">
        <f t="shared" si="984"/>
        <v>Red</v>
      </c>
      <c r="T3031" t="str">
        <f t="shared" si="985"/>
        <v>Green</v>
      </c>
      <c r="U3031" t="str">
        <f t="shared" si="986"/>
        <v>Green</v>
      </c>
      <c r="V3031" t="str">
        <f t="shared" si="987"/>
        <v>Red</v>
      </c>
      <c r="W3031" t="str">
        <f t="shared" si="988"/>
        <v>Red</v>
      </c>
      <c r="X3031" t="str">
        <f t="shared" si="989"/>
        <v>Green</v>
      </c>
      <c r="Y3031" t="str">
        <f t="shared" si="990"/>
        <v>Green</v>
      </c>
      <c r="Z3031" t="str">
        <f t="shared" si="991"/>
        <v>Red</v>
      </c>
      <c r="AA3031" t="str">
        <f t="shared" si="992"/>
        <v>Green</v>
      </c>
      <c r="AB3031" t="str">
        <f t="shared" si="993"/>
        <v>Green</v>
      </c>
      <c r="AC3031" t="str">
        <f t="shared" si="994"/>
        <v>Red</v>
      </c>
      <c r="AD3031" t="str">
        <f t="shared" si="995"/>
        <v>Green</v>
      </c>
    </row>
    <row r="3032" spans="1:30" hidden="1" x14ac:dyDescent="0.3">
      <c r="A3032" t="str">
        <f t="shared" si="979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tr">
        <f t="shared" si="996"/>
        <v>31/07/2026</v>
      </c>
      <c r="M3032" s="23">
        <f t="shared" si="997"/>
        <v>0.63542824074074078</v>
      </c>
      <c r="N3032" t="str">
        <f t="shared" si="998"/>
        <v>2 - 1</v>
      </c>
      <c r="O3032" t="str">
        <f t="shared" si="980"/>
        <v>Green</v>
      </c>
      <c r="P3032" t="str">
        <f t="shared" si="981"/>
        <v>Red</v>
      </c>
      <c r="Q3032" t="str">
        <f t="shared" si="982"/>
        <v>Red</v>
      </c>
      <c r="R3032" t="str">
        <f t="shared" si="983"/>
        <v>Green</v>
      </c>
      <c r="S3032" t="str">
        <f t="shared" si="984"/>
        <v>Red</v>
      </c>
      <c r="T3032" t="str">
        <f t="shared" si="985"/>
        <v>Green</v>
      </c>
      <c r="U3032" t="str">
        <f t="shared" si="986"/>
        <v>Red</v>
      </c>
      <c r="V3032" t="str">
        <f t="shared" si="987"/>
        <v>Green</v>
      </c>
      <c r="W3032" t="str">
        <f t="shared" si="988"/>
        <v>Red</v>
      </c>
      <c r="X3032" t="str">
        <f t="shared" si="989"/>
        <v>Green</v>
      </c>
      <c r="Y3032" t="str">
        <f t="shared" si="990"/>
        <v>Green</v>
      </c>
      <c r="Z3032" t="str">
        <f t="shared" si="991"/>
        <v>Green</v>
      </c>
      <c r="AA3032" t="str">
        <f t="shared" si="992"/>
        <v>Red</v>
      </c>
      <c r="AB3032" t="str">
        <f t="shared" si="993"/>
        <v>Green</v>
      </c>
      <c r="AC3032" t="str">
        <f t="shared" si="994"/>
        <v>Green</v>
      </c>
      <c r="AD3032" t="str">
        <f t="shared" si="995"/>
        <v>Red</v>
      </c>
    </row>
    <row r="3033" spans="1:30" hidden="1" x14ac:dyDescent="0.3">
      <c r="A3033" t="str">
        <f t="shared" si="979"/>
        <v>31/07/2026BromleyQueens Park Rangers</v>
      </c>
      <c r="D3033" s="2">
        <v>46234</v>
      </c>
      <c r="E3033" s="3">
        <v>0.77083333333333337</v>
      </c>
      <c r="F3033" t="s">
        <v>3850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tr">
        <f t="shared" si="996"/>
        <v>31/07/2026</v>
      </c>
      <c r="M3033" s="23">
        <f t="shared" si="997"/>
        <v>0.64583333333333337</v>
      </c>
      <c r="N3033" t="str">
        <f t="shared" si="998"/>
        <v>0 - 7</v>
      </c>
      <c r="O3033" t="str">
        <f t="shared" si="980"/>
        <v>Red</v>
      </c>
      <c r="P3033" t="str">
        <f t="shared" si="981"/>
        <v>Red</v>
      </c>
      <c r="Q3033" t="str">
        <f t="shared" si="982"/>
        <v>Green</v>
      </c>
      <c r="R3033" t="str">
        <f t="shared" si="983"/>
        <v>Red</v>
      </c>
      <c r="S3033" t="str">
        <f t="shared" si="984"/>
        <v>Green</v>
      </c>
      <c r="T3033" t="str">
        <f t="shared" si="985"/>
        <v>Green</v>
      </c>
      <c r="U3033" t="str">
        <f t="shared" si="986"/>
        <v>Red</v>
      </c>
      <c r="V3033" t="str">
        <f t="shared" si="987"/>
        <v>Red</v>
      </c>
      <c r="W3033" t="str">
        <f t="shared" si="988"/>
        <v>Green</v>
      </c>
      <c r="X3033" t="str">
        <f t="shared" si="989"/>
        <v>Green</v>
      </c>
      <c r="Y3033" t="str">
        <f t="shared" si="990"/>
        <v>Green</v>
      </c>
      <c r="Z3033" t="str">
        <f t="shared" si="991"/>
        <v>Green</v>
      </c>
      <c r="AA3033" t="str">
        <f t="shared" si="992"/>
        <v>Red</v>
      </c>
      <c r="AB3033" t="str">
        <f t="shared" si="993"/>
        <v>Red</v>
      </c>
      <c r="AC3033" t="str">
        <f t="shared" si="994"/>
        <v>Red</v>
      </c>
      <c r="AD3033" t="str">
        <f t="shared" si="995"/>
        <v>Green</v>
      </c>
    </row>
    <row r="3034" spans="1:30" hidden="1" x14ac:dyDescent="0.3">
      <c r="A3034" t="str">
        <f t="shared" si="979"/>
        <v>31/07/2026Club BruggeRoyal Union Saint-Gilloise</v>
      </c>
      <c r="D3034" s="2">
        <v>46234</v>
      </c>
      <c r="E3034" s="3">
        <v>0.77083333333333337</v>
      </c>
      <c r="F3034" t="s">
        <v>3967</v>
      </c>
      <c r="G3034" t="s">
        <v>3933</v>
      </c>
      <c r="H3034">
        <v>0</v>
      </c>
      <c r="I3034">
        <v>0</v>
      </c>
      <c r="J3034">
        <v>1</v>
      </c>
      <c r="K3034">
        <v>1</v>
      </c>
      <c r="L3034" s="22" t="str">
        <f t="shared" si="996"/>
        <v>31/07/2026</v>
      </c>
      <c r="M3034" s="23">
        <f t="shared" si="997"/>
        <v>0.64583333333333337</v>
      </c>
      <c r="N3034" t="str">
        <f t="shared" si="998"/>
        <v>1 - 1</v>
      </c>
      <c r="O3034" t="str">
        <f t="shared" si="980"/>
        <v>Red</v>
      </c>
      <c r="P3034" t="str">
        <f t="shared" si="981"/>
        <v>Green</v>
      </c>
      <c r="Q3034" t="str">
        <f t="shared" si="982"/>
        <v>Red</v>
      </c>
      <c r="R3034" t="str">
        <f t="shared" si="983"/>
        <v>Green</v>
      </c>
      <c r="S3034" t="str">
        <f t="shared" si="984"/>
        <v>Green</v>
      </c>
      <c r="T3034" t="str">
        <f t="shared" si="985"/>
        <v>Red</v>
      </c>
      <c r="U3034" t="str">
        <f t="shared" si="986"/>
        <v>Red</v>
      </c>
      <c r="V3034" t="str">
        <f t="shared" si="987"/>
        <v>Green</v>
      </c>
      <c r="W3034" t="str">
        <f t="shared" si="988"/>
        <v>Red</v>
      </c>
      <c r="X3034" t="str">
        <f t="shared" si="989"/>
        <v>Red</v>
      </c>
      <c r="Y3034" t="str">
        <f t="shared" si="990"/>
        <v>Green</v>
      </c>
      <c r="Z3034" t="str">
        <f t="shared" si="991"/>
        <v>Red</v>
      </c>
      <c r="AA3034" t="str">
        <f t="shared" si="992"/>
        <v>Green</v>
      </c>
      <c r="AB3034" t="str">
        <f t="shared" si="993"/>
        <v>Green</v>
      </c>
      <c r="AC3034" t="str">
        <f t="shared" si="994"/>
        <v>Green</v>
      </c>
      <c r="AD3034" t="str">
        <f t="shared" si="995"/>
        <v>Red</v>
      </c>
    </row>
    <row r="3035" spans="1:30" hidden="1" x14ac:dyDescent="0.3">
      <c r="A3035" t="str">
        <f t="shared" si="979"/>
        <v>31/07/2026Crawley TownReading</v>
      </c>
      <c r="D3035" s="2">
        <v>46234</v>
      </c>
      <c r="E3035" s="3">
        <v>0.77083333333333337</v>
      </c>
      <c r="F3035" t="s">
        <v>3872</v>
      </c>
      <c r="G3035" t="s">
        <v>3921</v>
      </c>
      <c r="H3035">
        <v>0</v>
      </c>
      <c r="I3035">
        <v>0</v>
      </c>
      <c r="J3035">
        <v>0</v>
      </c>
      <c r="K3035">
        <v>1</v>
      </c>
      <c r="L3035" s="22" t="str">
        <f t="shared" si="996"/>
        <v>31/07/2026</v>
      </c>
      <c r="M3035" s="23">
        <f t="shared" si="997"/>
        <v>0.64583333333333337</v>
      </c>
      <c r="N3035" t="str">
        <f t="shared" si="998"/>
        <v>0 - 1</v>
      </c>
      <c r="O3035" t="str">
        <f t="shared" si="980"/>
        <v>Red</v>
      </c>
      <c r="P3035" t="str">
        <f t="shared" si="981"/>
        <v>Red</v>
      </c>
      <c r="Q3035" t="str">
        <f t="shared" si="982"/>
        <v>Green</v>
      </c>
      <c r="R3035" t="str">
        <f t="shared" si="983"/>
        <v>Red</v>
      </c>
      <c r="S3035" t="str">
        <f t="shared" si="984"/>
        <v>Green</v>
      </c>
      <c r="T3035" t="str">
        <f t="shared" si="985"/>
        <v>Green</v>
      </c>
      <c r="U3035" t="str">
        <f t="shared" si="986"/>
        <v>Red</v>
      </c>
      <c r="V3035" t="str">
        <f t="shared" si="987"/>
        <v>Green</v>
      </c>
      <c r="W3035" t="str">
        <f t="shared" si="988"/>
        <v>Red</v>
      </c>
      <c r="X3035" t="str">
        <f t="shared" si="989"/>
        <v>Red</v>
      </c>
      <c r="Y3035" t="str">
        <f t="shared" si="990"/>
        <v>Red</v>
      </c>
      <c r="Z3035" t="str">
        <f t="shared" si="991"/>
        <v>Red</v>
      </c>
      <c r="AA3035" t="str">
        <f t="shared" si="992"/>
        <v>Green</v>
      </c>
      <c r="AB3035" t="str">
        <f t="shared" si="993"/>
        <v>Green</v>
      </c>
      <c r="AC3035" t="str">
        <f t="shared" si="994"/>
        <v>Red</v>
      </c>
      <c r="AD3035" t="str">
        <f t="shared" si="995"/>
        <v>Green</v>
      </c>
    </row>
    <row r="3036" spans="1:30" hidden="1" x14ac:dyDescent="0.3">
      <c r="A3036" t="str">
        <f t="shared" si="979"/>
        <v>31/07/2026Lechia GdanskWarta Poznan</v>
      </c>
      <c r="D3036" s="2">
        <v>46234</v>
      </c>
      <c r="E3036" s="3">
        <v>0.77083333333333337</v>
      </c>
      <c r="F3036" t="s">
        <v>3528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tr">
        <f t="shared" si="996"/>
        <v>31/07/2026</v>
      </c>
      <c r="M3036" s="23">
        <f t="shared" si="997"/>
        <v>0.64583333333333337</v>
      </c>
      <c r="N3036" t="str">
        <f t="shared" si="998"/>
        <v>0 - 3</v>
      </c>
      <c r="O3036" t="str">
        <f t="shared" si="980"/>
        <v>Red</v>
      </c>
      <c r="P3036" t="str">
        <f t="shared" si="981"/>
        <v>Red</v>
      </c>
      <c r="Q3036" t="str">
        <f t="shared" si="982"/>
        <v>Green</v>
      </c>
      <c r="R3036" t="str">
        <f t="shared" si="983"/>
        <v>Red</v>
      </c>
      <c r="S3036" t="str">
        <f t="shared" si="984"/>
        <v>Green</v>
      </c>
      <c r="T3036" t="str">
        <f t="shared" si="985"/>
        <v>Green</v>
      </c>
      <c r="U3036" t="str">
        <f t="shared" si="986"/>
        <v>Red</v>
      </c>
      <c r="V3036" t="str">
        <f t="shared" si="987"/>
        <v>Red</v>
      </c>
      <c r="W3036" t="str">
        <f t="shared" si="988"/>
        <v>Green</v>
      </c>
      <c r="X3036" t="str">
        <f t="shared" si="989"/>
        <v>Green</v>
      </c>
      <c r="Y3036" t="str">
        <f t="shared" si="990"/>
        <v>Green</v>
      </c>
      <c r="Z3036" t="str">
        <f t="shared" si="991"/>
        <v>Green</v>
      </c>
      <c r="AA3036" t="str">
        <f t="shared" si="992"/>
        <v>Red</v>
      </c>
      <c r="AB3036" t="str">
        <f t="shared" si="993"/>
        <v>Green</v>
      </c>
      <c r="AC3036" t="str">
        <f t="shared" si="994"/>
        <v>Red</v>
      </c>
      <c r="AD3036" t="str">
        <f t="shared" si="995"/>
        <v>Green</v>
      </c>
    </row>
    <row r="3037" spans="1:30" hidden="1" x14ac:dyDescent="0.3">
      <c r="A3037" t="str">
        <f t="shared" si="979"/>
        <v>31/07/2026LlanelliNewport City</v>
      </c>
      <c r="D3037" s="2">
        <v>46234</v>
      </c>
      <c r="E3037" s="3">
        <v>0.77083333333333337</v>
      </c>
      <c r="F3037" t="s">
        <v>3830</v>
      </c>
      <c r="G3037" t="s">
        <v>5506</v>
      </c>
      <c r="H3037">
        <v>1</v>
      </c>
      <c r="I3037">
        <v>3</v>
      </c>
      <c r="J3037">
        <v>1</v>
      </c>
      <c r="K3037">
        <v>4</v>
      </c>
      <c r="L3037" s="22" t="str">
        <f t="shared" si="996"/>
        <v>31/07/2026</v>
      </c>
      <c r="M3037" s="23">
        <f t="shared" si="997"/>
        <v>0.64583333333333337</v>
      </c>
      <c r="N3037" t="str">
        <f t="shared" si="998"/>
        <v>1 - 4</v>
      </c>
      <c r="O3037" t="str">
        <f t="shared" si="980"/>
        <v>Red</v>
      </c>
      <c r="P3037" t="str">
        <f t="shared" si="981"/>
        <v>Red</v>
      </c>
      <c r="Q3037" t="str">
        <f t="shared" si="982"/>
        <v>Green</v>
      </c>
      <c r="R3037" t="str">
        <f t="shared" si="983"/>
        <v>Red</v>
      </c>
      <c r="S3037" t="str">
        <f t="shared" si="984"/>
        <v>Green</v>
      </c>
      <c r="T3037" t="str">
        <f t="shared" si="985"/>
        <v>Green</v>
      </c>
      <c r="U3037" t="str">
        <f t="shared" si="986"/>
        <v>Red</v>
      </c>
      <c r="V3037" t="str">
        <f t="shared" si="987"/>
        <v>Red</v>
      </c>
      <c r="W3037" t="str">
        <f t="shared" si="988"/>
        <v>Green</v>
      </c>
      <c r="X3037" t="str">
        <f t="shared" si="989"/>
        <v>Green</v>
      </c>
      <c r="Y3037" t="str">
        <f t="shared" si="990"/>
        <v>Green</v>
      </c>
      <c r="Z3037" t="str">
        <f t="shared" si="991"/>
        <v>Green</v>
      </c>
      <c r="AA3037" t="str">
        <f t="shared" si="992"/>
        <v>Red</v>
      </c>
      <c r="AB3037" t="str">
        <f t="shared" si="993"/>
        <v>Red</v>
      </c>
      <c r="AC3037" t="str">
        <f t="shared" si="994"/>
        <v>Green</v>
      </c>
      <c r="AD3037" t="str">
        <f t="shared" si="995"/>
        <v>Red</v>
      </c>
    </row>
    <row r="3038" spans="1:30" hidden="1" x14ac:dyDescent="0.3">
      <c r="A3038" t="str">
        <f t="shared" si="979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3524</v>
      </c>
      <c r="H3038">
        <v>0</v>
      </c>
      <c r="I3038">
        <v>1</v>
      </c>
      <c r="J3038">
        <v>1</v>
      </c>
      <c r="K3038">
        <v>2</v>
      </c>
      <c r="L3038" s="22" t="str">
        <f t="shared" si="996"/>
        <v>31/07/2026</v>
      </c>
      <c r="M3038" s="23">
        <f t="shared" si="997"/>
        <v>0.64583333333333337</v>
      </c>
      <c r="N3038" t="str">
        <f t="shared" si="998"/>
        <v>1 - 2</v>
      </c>
      <c r="O3038" t="str">
        <f t="shared" si="980"/>
        <v>Red</v>
      </c>
      <c r="P3038" t="str">
        <f t="shared" si="981"/>
        <v>Red</v>
      </c>
      <c r="Q3038" t="str">
        <f t="shared" si="982"/>
        <v>Green</v>
      </c>
      <c r="R3038" t="str">
        <f t="shared" si="983"/>
        <v>Red</v>
      </c>
      <c r="S3038" t="str">
        <f t="shared" si="984"/>
        <v>Green</v>
      </c>
      <c r="T3038" t="str">
        <f t="shared" si="985"/>
        <v>Green</v>
      </c>
      <c r="U3038" t="str">
        <f t="shared" si="986"/>
        <v>Red</v>
      </c>
      <c r="V3038" t="str">
        <f t="shared" si="987"/>
        <v>Red</v>
      </c>
      <c r="W3038" t="str">
        <f t="shared" si="988"/>
        <v>Green</v>
      </c>
      <c r="X3038" t="str">
        <f t="shared" si="989"/>
        <v>Green</v>
      </c>
      <c r="Y3038" t="str">
        <f t="shared" si="990"/>
        <v>Green</v>
      </c>
      <c r="Z3038" t="str">
        <f t="shared" si="991"/>
        <v>Green</v>
      </c>
      <c r="AA3038" t="str">
        <f t="shared" si="992"/>
        <v>Red</v>
      </c>
      <c r="AB3038" t="str">
        <f t="shared" si="993"/>
        <v>Green</v>
      </c>
      <c r="AC3038" t="str">
        <f t="shared" si="994"/>
        <v>Green</v>
      </c>
      <c r="AD3038" t="str">
        <f t="shared" si="995"/>
        <v>Red</v>
      </c>
    </row>
    <row r="3039" spans="1:30" hidden="1" x14ac:dyDescent="0.3">
      <c r="A3039" t="str">
        <f t="shared" si="979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3547</v>
      </c>
      <c r="H3039">
        <v>0</v>
      </c>
      <c r="I3039">
        <v>1</v>
      </c>
      <c r="J3039">
        <v>1</v>
      </c>
      <c r="K3039">
        <v>1</v>
      </c>
      <c r="L3039" s="22" t="str">
        <f t="shared" si="996"/>
        <v>31/07/2026</v>
      </c>
      <c r="M3039" s="23">
        <f t="shared" si="997"/>
        <v>0.64583333333333337</v>
      </c>
      <c r="N3039" t="str">
        <f t="shared" si="998"/>
        <v>1 - 1</v>
      </c>
      <c r="O3039" t="str">
        <f t="shared" si="980"/>
        <v>Red</v>
      </c>
      <c r="P3039" t="str">
        <f t="shared" si="981"/>
        <v>Green</v>
      </c>
      <c r="Q3039" t="str">
        <f t="shared" si="982"/>
        <v>Red</v>
      </c>
      <c r="R3039" t="str">
        <f t="shared" si="983"/>
        <v>Green</v>
      </c>
      <c r="S3039" t="str">
        <f t="shared" si="984"/>
        <v>Green</v>
      </c>
      <c r="T3039" t="str">
        <f t="shared" si="985"/>
        <v>Red</v>
      </c>
      <c r="U3039" t="str">
        <f t="shared" si="986"/>
        <v>Red</v>
      </c>
      <c r="V3039" t="str">
        <f t="shared" si="987"/>
        <v>Red</v>
      </c>
      <c r="W3039" t="str">
        <f t="shared" si="988"/>
        <v>Green</v>
      </c>
      <c r="X3039" t="str">
        <f t="shared" si="989"/>
        <v>Green</v>
      </c>
      <c r="Y3039" t="str">
        <f t="shared" si="990"/>
        <v>Green</v>
      </c>
      <c r="Z3039" t="str">
        <f t="shared" si="991"/>
        <v>Red</v>
      </c>
      <c r="AA3039" t="str">
        <f t="shared" si="992"/>
        <v>Green</v>
      </c>
      <c r="AB3039" t="str">
        <f t="shared" si="993"/>
        <v>Green</v>
      </c>
      <c r="AC3039" t="str">
        <f t="shared" si="994"/>
        <v>Green</v>
      </c>
      <c r="AD3039" t="str">
        <f t="shared" si="995"/>
        <v>Red</v>
      </c>
    </row>
    <row r="3040" spans="1:30" hidden="1" x14ac:dyDescent="0.3">
      <c r="A3040" t="str">
        <f t="shared" si="979"/>
        <v>31/07/2026Stal Stalowa WolaGKS Tychy</v>
      </c>
      <c r="D3040" s="2">
        <v>46234</v>
      </c>
      <c r="E3040" s="3">
        <v>0.77083333333333337</v>
      </c>
      <c r="F3040" t="s">
        <v>3537</v>
      </c>
      <c r="G3040" t="s">
        <v>4574</v>
      </c>
      <c r="H3040">
        <v>0</v>
      </c>
      <c r="I3040">
        <v>0</v>
      </c>
      <c r="J3040">
        <v>1</v>
      </c>
      <c r="K3040">
        <v>2</v>
      </c>
      <c r="L3040" s="22" t="str">
        <f t="shared" si="996"/>
        <v>31/07/2026</v>
      </c>
      <c r="M3040" s="23">
        <f t="shared" si="997"/>
        <v>0.64583333333333337</v>
      </c>
      <c r="N3040" t="str">
        <f t="shared" si="998"/>
        <v>1 - 2</v>
      </c>
      <c r="O3040" t="str">
        <f t="shared" si="980"/>
        <v>Red</v>
      </c>
      <c r="P3040" t="str">
        <f t="shared" si="981"/>
        <v>Red</v>
      </c>
      <c r="Q3040" t="str">
        <f t="shared" si="982"/>
        <v>Green</v>
      </c>
      <c r="R3040" t="str">
        <f t="shared" si="983"/>
        <v>Red</v>
      </c>
      <c r="S3040" t="str">
        <f t="shared" si="984"/>
        <v>Green</v>
      </c>
      <c r="T3040" t="str">
        <f t="shared" si="985"/>
        <v>Green</v>
      </c>
      <c r="U3040" t="str">
        <f t="shared" si="986"/>
        <v>Red</v>
      </c>
      <c r="V3040" t="str">
        <f t="shared" si="987"/>
        <v>Green</v>
      </c>
      <c r="W3040" t="str">
        <f t="shared" si="988"/>
        <v>Red</v>
      </c>
      <c r="X3040" t="str">
        <f t="shared" si="989"/>
        <v>Red</v>
      </c>
      <c r="Y3040" t="str">
        <f t="shared" si="990"/>
        <v>Green</v>
      </c>
      <c r="Z3040" t="str">
        <f t="shared" si="991"/>
        <v>Green</v>
      </c>
      <c r="AA3040" t="str">
        <f t="shared" si="992"/>
        <v>Red</v>
      </c>
      <c r="AB3040" t="str">
        <f t="shared" si="993"/>
        <v>Green</v>
      </c>
      <c r="AC3040" t="str">
        <f t="shared" si="994"/>
        <v>Green</v>
      </c>
      <c r="AD3040" t="str">
        <f t="shared" si="995"/>
        <v>Red</v>
      </c>
    </row>
    <row r="3041" spans="1:30" hidden="1" x14ac:dyDescent="0.3">
      <c r="A3041" t="str">
        <f t="shared" si="979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3918</v>
      </c>
      <c r="H3041">
        <v>2</v>
      </c>
      <c r="I3041">
        <v>1</v>
      </c>
      <c r="J3041">
        <v>2</v>
      </c>
      <c r="K3041">
        <v>1</v>
      </c>
      <c r="L3041" s="22" t="str">
        <f t="shared" si="996"/>
        <v>31/07/2026</v>
      </c>
      <c r="M3041" s="23">
        <f t="shared" si="997"/>
        <v>0.64583333333333337</v>
      </c>
      <c r="N3041" t="str">
        <f t="shared" si="998"/>
        <v>2 - 1</v>
      </c>
      <c r="O3041" t="str">
        <f t="shared" si="980"/>
        <v>Green</v>
      </c>
      <c r="P3041" t="str">
        <f t="shared" si="981"/>
        <v>Red</v>
      </c>
      <c r="Q3041" t="str">
        <f t="shared" si="982"/>
        <v>Red</v>
      </c>
      <c r="R3041" t="str">
        <f t="shared" si="983"/>
        <v>Green</v>
      </c>
      <c r="S3041" t="str">
        <f t="shared" si="984"/>
        <v>Red</v>
      </c>
      <c r="T3041" t="str">
        <f t="shared" si="985"/>
        <v>Green</v>
      </c>
      <c r="U3041" t="str">
        <f t="shared" si="986"/>
        <v>Green</v>
      </c>
      <c r="V3041" t="str">
        <f t="shared" si="987"/>
        <v>Red</v>
      </c>
      <c r="W3041" t="str">
        <f t="shared" si="988"/>
        <v>Red</v>
      </c>
      <c r="X3041" t="str">
        <f t="shared" si="989"/>
        <v>Green</v>
      </c>
      <c r="Y3041" t="str">
        <f t="shared" si="990"/>
        <v>Green</v>
      </c>
      <c r="Z3041" t="str">
        <f t="shared" si="991"/>
        <v>Green</v>
      </c>
      <c r="AA3041" t="str">
        <f t="shared" si="992"/>
        <v>Red</v>
      </c>
      <c r="AB3041" t="str">
        <f t="shared" si="993"/>
        <v>Green</v>
      </c>
      <c r="AC3041" t="str">
        <f t="shared" si="994"/>
        <v>Green</v>
      </c>
      <c r="AD3041" t="str">
        <f t="shared" si="995"/>
        <v>Red</v>
      </c>
    </row>
    <row r="3042" spans="1:30" hidden="1" x14ac:dyDescent="0.3">
      <c r="A3042" t="str">
        <f t="shared" si="979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tr">
        <f t="shared" si="996"/>
        <v>31/07/2026</v>
      </c>
      <c r="M3042" s="23">
        <f t="shared" si="997"/>
        <v>0.65625</v>
      </c>
      <c r="N3042" t="str">
        <f t="shared" si="998"/>
        <v>0 - 0</v>
      </c>
      <c r="O3042" t="str">
        <f t="shared" si="980"/>
        <v>Red</v>
      </c>
      <c r="P3042" t="str">
        <f t="shared" si="981"/>
        <v>Green</v>
      </c>
      <c r="Q3042" t="str">
        <f t="shared" si="982"/>
        <v>Red</v>
      </c>
      <c r="R3042" t="str">
        <f t="shared" si="983"/>
        <v>Green</v>
      </c>
      <c r="S3042" t="str">
        <f t="shared" si="984"/>
        <v>Green</v>
      </c>
      <c r="T3042" t="str">
        <f t="shared" si="985"/>
        <v>Red</v>
      </c>
      <c r="U3042" t="str">
        <f t="shared" si="986"/>
        <v>Red</v>
      </c>
      <c r="V3042" t="str">
        <f t="shared" si="987"/>
        <v>Green</v>
      </c>
      <c r="W3042" t="str">
        <f t="shared" si="988"/>
        <v>Red</v>
      </c>
      <c r="X3042" t="str">
        <f t="shared" si="989"/>
        <v>Red</v>
      </c>
      <c r="Y3042" t="str">
        <f t="shared" si="990"/>
        <v>Red</v>
      </c>
      <c r="Z3042" t="str">
        <f t="shared" si="991"/>
        <v>Red</v>
      </c>
      <c r="AA3042" t="str">
        <f t="shared" si="992"/>
        <v>Green</v>
      </c>
      <c r="AB3042" t="str">
        <f t="shared" si="993"/>
        <v>Green</v>
      </c>
      <c r="AC3042" t="str">
        <f t="shared" si="994"/>
        <v>Red</v>
      </c>
      <c r="AD3042" t="str">
        <f t="shared" si="995"/>
        <v>Green</v>
      </c>
    </row>
    <row r="3043" spans="1:30" hidden="1" x14ac:dyDescent="0.3">
      <c r="A3043" t="str">
        <f t="shared" si="979"/>
        <v>31/07/2026AveleyTilbury</v>
      </c>
      <c r="D3043" s="2">
        <v>46234</v>
      </c>
      <c r="E3043" s="3">
        <v>0.78125</v>
      </c>
      <c r="F3043" t="s">
        <v>3783</v>
      </c>
      <c r="G3043" t="s">
        <v>5507</v>
      </c>
      <c r="L3043" s="22" t="str">
        <f t="shared" si="996"/>
        <v>31/07/2026</v>
      </c>
      <c r="M3043" s="23">
        <f t="shared" si="997"/>
        <v>0.65625</v>
      </c>
      <c r="N3043" t="str">
        <f t="shared" si="998"/>
        <v xml:space="preserve"> - </v>
      </c>
      <c r="O3043" t="str">
        <f t="shared" si="980"/>
        <v>Red</v>
      </c>
      <c r="P3043" t="str">
        <f t="shared" si="981"/>
        <v>Green</v>
      </c>
      <c r="Q3043" t="str">
        <f t="shared" si="982"/>
        <v>Red</v>
      </c>
      <c r="R3043" t="str">
        <f t="shared" si="983"/>
        <v>Green</v>
      </c>
      <c r="S3043" t="str">
        <f t="shared" si="984"/>
        <v>Green</v>
      </c>
      <c r="T3043" t="str">
        <f t="shared" si="985"/>
        <v>Red</v>
      </c>
      <c r="U3043" t="str">
        <f t="shared" si="986"/>
        <v>Red</v>
      </c>
      <c r="V3043" t="str">
        <f t="shared" si="987"/>
        <v>Green</v>
      </c>
      <c r="W3043" t="str">
        <f t="shared" si="988"/>
        <v>Red</v>
      </c>
      <c r="X3043" t="str">
        <f t="shared" si="989"/>
        <v>Red</v>
      </c>
      <c r="Y3043" t="str">
        <f t="shared" si="990"/>
        <v>Red</v>
      </c>
      <c r="Z3043" t="str">
        <f t="shared" si="991"/>
        <v>Red</v>
      </c>
      <c r="AA3043" t="str">
        <f t="shared" si="992"/>
        <v>Green</v>
      </c>
      <c r="AB3043" t="str">
        <f t="shared" si="993"/>
        <v>Green</v>
      </c>
      <c r="AC3043" t="str">
        <f t="shared" si="994"/>
        <v>Red</v>
      </c>
      <c r="AD3043" t="str">
        <f t="shared" si="995"/>
        <v>Green</v>
      </c>
    </row>
    <row r="3044" spans="1:30" hidden="1" x14ac:dyDescent="0.3">
      <c r="A3044" t="str">
        <f t="shared" si="979"/>
        <v>31/07/2026Barry TownCambrian &amp; Clydach Vale</v>
      </c>
      <c r="D3044" s="2">
        <v>46234</v>
      </c>
      <c r="E3044" s="3">
        <v>0.78125</v>
      </c>
      <c r="F3044" t="s">
        <v>3840</v>
      </c>
      <c r="G3044" t="s">
        <v>5508</v>
      </c>
      <c r="H3044">
        <v>0</v>
      </c>
      <c r="I3044">
        <v>0</v>
      </c>
      <c r="J3044">
        <v>2</v>
      </c>
      <c r="K3044">
        <v>1</v>
      </c>
      <c r="L3044" s="22" t="str">
        <f t="shared" si="996"/>
        <v>31/07/2026</v>
      </c>
      <c r="M3044" s="23">
        <f t="shared" si="997"/>
        <v>0.65625</v>
      </c>
      <c r="N3044" t="str">
        <f t="shared" si="998"/>
        <v>2 - 1</v>
      </c>
      <c r="O3044" t="str">
        <f t="shared" si="980"/>
        <v>Green</v>
      </c>
      <c r="P3044" t="str">
        <f t="shared" si="981"/>
        <v>Red</v>
      </c>
      <c r="Q3044" t="str">
        <f t="shared" si="982"/>
        <v>Red</v>
      </c>
      <c r="R3044" t="str">
        <f t="shared" si="983"/>
        <v>Green</v>
      </c>
      <c r="S3044" t="str">
        <f t="shared" si="984"/>
        <v>Red</v>
      </c>
      <c r="T3044" t="str">
        <f t="shared" si="985"/>
        <v>Green</v>
      </c>
      <c r="U3044" t="str">
        <f t="shared" si="986"/>
        <v>Red</v>
      </c>
      <c r="V3044" t="str">
        <f t="shared" si="987"/>
        <v>Green</v>
      </c>
      <c r="W3044" t="str">
        <f t="shared" si="988"/>
        <v>Red</v>
      </c>
      <c r="X3044" t="str">
        <f t="shared" si="989"/>
        <v>Red</v>
      </c>
      <c r="Y3044" t="str">
        <f t="shared" si="990"/>
        <v>Green</v>
      </c>
      <c r="Z3044" t="str">
        <f t="shared" si="991"/>
        <v>Green</v>
      </c>
      <c r="AA3044" t="str">
        <f t="shared" si="992"/>
        <v>Red</v>
      </c>
      <c r="AB3044" t="str">
        <f t="shared" si="993"/>
        <v>Green</v>
      </c>
      <c r="AC3044" t="str">
        <f t="shared" si="994"/>
        <v>Green</v>
      </c>
      <c r="AD3044" t="str">
        <f t="shared" si="995"/>
        <v>Red</v>
      </c>
    </row>
    <row r="3045" spans="1:30" hidden="1" x14ac:dyDescent="0.3">
      <c r="A3045" t="str">
        <f t="shared" si="979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tr">
        <f t="shared" si="996"/>
        <v>31/07/2026</v>
      </c>
      <c r="M3045" s="23">
        <f t="shared" si="997"/>
        <v>0.65625</v>
      </c>
      <c r="N3045" t="str">
        <f t="shared" si="998"/>
        <v>2 - 2</v>
      </c>
      <c r="O3045" t="str">
        <f t="shared" si="980"/>
        <v>Red</v>
      </c>
      <c r="P3045" t="str">
        <f t="shared" si="981"/>
        <v>Green</v>
      </c>
      <c r="Q3045" t="str">
        <f t="shared" si="982"/>
        <v>Red</v>
      </c>
      <c r="R3045" t="str">
        <f t="shared" si="983"/>
        <v>Green</v>
      </c>
      <c r="S3045" t="str">
        <f t="shared" si="984"/>
        <v>Green</v>
      </c>
      <c r="T3045" t="str">
        <f t="shared" si="985"/>
        <v>Red</v>
      </c>
      <c r="U3045" t="str">
        <f t="shared" si="986"/>
        <v>Red</v>
      </c>
      <c r="V3045" t="str">
        <f t="shared" si="987"/>
        <v>Green</v>
      </c>
      <c r="W3045" t="str">
        <f t="shared" si="988"/>
        <v>Red</v>
      </c>
      <c r="X3045" t="str">
        <f t="shared" si="989"/>
        <v>Green</v>
      </c>
      <c r="Y3045" t="str">
        <f t="shared" si="990"/>
        <v>Green</v>
      </c>
      <c r="Z3045" t="str">
        <f t="shared" si="991"/>
        <v>Green</v>
      </c>
      <c r="AA3045" t="str">
        <f t="shared" si="992"/>
        <v>Red</v>
      </c>
      <c r="AB3045" t="str">
        <f t="shared" si="993"/>
        <v>Red</v>
      </c>
      <c r="AC3045" t="str">
        <f t="shared" si="994"/>
        <v>Green</v>
      </c>
      <c r="AD3045" t="str">
        <f t="shared" si="995"/>
        <v>Red</v>
      </c>
    </row>
    <row r="3046" spans="1:30" hidden="1" x14ac:dyDescent="0.3">
      <c r="A3046" t="str">
        <f t="shared" si="979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tr">
        <f t="shared" si="996"/>
        <v>31/07/2026</v>
      </c>
      <c r="M3046" s="23">
        <f t="shared" si="997"/>
        <v>0.65625</v>
      </c>
      <c r="N3046" t="str">
        <f t="shared" si="998"/>
        <v>0 - 4</v>
      </c>
      <c r="O3046" t="str">
        <f t="shared" si="980"/>
        <v>Red</v>
      </c>
      <c r="P3046" t="str">
        <f t="shared" si="981"/>
        <v>Red</v>
      </c>
      <c r="Q3046" t="str">
        <f t="shared" si="982"/>
        <v>Green</v>
      </c>
      <c r="R3046" t="str">
        <f t="shared" si="983"/>
        <v>Red</v>
      </c>
      <c r="S3046" t="str">
        <f t="shared" si="984"/>
        <v>Green</v>
      </c>
      <c r="T3046" t="str">
        <f t="shared" si="985"/>
        <v>Green</v>
      </c>
      <c r="U3046" t="str">
        <f t="shared" si="986"/>
        <v>Red</v>
      </c>
      <c r="V3046" t="str">
        <f t="shared" si="987"/>
        <v>Red</v>
      </c>
      <c r="W3046" t="str">
        <f t="shared" si="988"/>
        <v>Green</v>
      </c>
      <c r="X3046" t="str">
        <f t="shared" si="989"/>
        <v>Green</v>
      </c>
      <c r="Y3046" t="str">
        <f t="shared" si="990"/>
        <v>Green</v>
      </c>
      <c r="Z3046" t="str">
        <f t="shared" si="991"/>
        <v>Green</v>
      </c>
      <c r="AA3046" t="str">
        <f t="shared" si="992"/>
        <v>Red</v>
      </c>
      <c r="AB3046" t="str">
        <f t="shared" si="993"/>
        <v>Red</v>
      </c>
      <c r="AC3046" t="str">
        <f t="shared" si="994"/>
        <v>Red</v>
      </c>
      <c r="AD3046" t="str">
        <f t="shared" si="995"/>
        <v>Green</v>
      </c>
    </row>
    <row r="3047" spans="1:30" hidden="1" x14ac:dyDescent="0.3">
      <c r="A3047" t="str">
        <f t="shared" si="979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5509</v>
      </c>
      <c r="H3047">
        <v>1</v>
      </c>
      <c r="I3047">
        <v>1</v>
      </c>
      <c r="J3047">
        <v>2</v>
      </c>
      <c r="K3047">
        <v>1</v>
      </c>
      <c r="L3047" s="22" t="str">
        <f t="shared" si="996"/>
        <v>31/07/2026</v>
      </c>
      <c r="M3047" s="23">
        <f t="shared" si="997"/>
        <v>0.65625</v>
      </c>
      <c r="N3047" t="str">
        <f t="shared" si="998"/>
        <v>2 - 1</v>
      </c>
      <c r="O3047" t="str">
        <f t="shared" si="980"/>
        <v>Green</v>
      </c>
      <c r="P3047" t="str">
        <f t="shared" si="981"/>
        <v>Red</v>
      </c>
      <c r="Q3047" t="str">
        <f t="shared" si="982"/>
        <v>Red</v>
      </c>
      <c r="R3047" t="str">
        <f t="shared" si="983"/>
        <v>Green</v>
      </c>
      <c r="S3047" t="str">
        <f t="shared" si="984"/>
        <v>Red</v>
      </c>
      <c r="T3047" t="str">
        <f t="shared" si="985"/>
        <v>Green</v>
      </c>
      <c r="U3047" t="str">
        <f t="shared" si="986"/>
        <v>Red</v>
      </c>
      <c r="V3047" t="str">
        <f t="shared" si="987"/>
        <v>Green</v>
      </c>
      <c r="W3047" t="str">
        <f t="shared" si="988"/>
        <v>Red</v>
      </c>
      <c r="X3047" t="str">
        <f t="shared" si="989"/>
        <v>Green</v>
      </c>
      <c r="Y3047" t="str">
        <f t="shared" si="990"/>
        <v>Green</v>
      </c>
      <c r="Z3047" t="str">
        <f t="shared" si="991"/>
        <v>Green</v>
      </c>
      <c r="AA3047" t="str">
        <f t="shared" si="992"/>
        <v>Red</v>
      </c>
      <c r="AB3047" t="str">
        <f t="shared" si="993"/>
        <v>Green</v>
      </c>
      <c r="AC3047" t="str">
        <f t="shared" si="994"/>
        <v>Green</v>
      </c>
      <c r="AD3047" t="str">
        <f t="shared" si="995"/>
        <v>Red</v>
      </c>
    </row>
    <row r="3048" spans="1:30" hidden="1" x14ac:dyDescent="0.3">
      <c r="A3048" t="str">
        <f t="shared" si="979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3359</v>
      </c>
      <c r="H3048">
        <v>1</v>
      </c>
      <c r="I3048">
        <v>0</v>
      </c>
      <c r="J3048">
        <v>1</v>
      </c>
      <c r="K3048">
        <v>0</v>
      </c>
      <c r="L3048" s="22" t="str">
        <f t="shared" si="996"/>
        <v>31/07/2026</v>
      </c>
      <c r="M3048" s="23">
        <f t="shared" si="997"/>
        <v>0.65625</v>
      </c>
      <c r="N3048" t="str">
        <f t="shared" si="998"/>
        <v>1 - 0</v>
      </c>
      <c r="O3048" t="str">
        <f t="shared" si="980"/>
        <v>Green</v>
      </c>
      <c r="P3048" t="str">
        <f t="shared" si="981"/>
        <v>Red</v>
      </c>
      <c r="Q3048" t="str">
        <f t="shared" si="982"/>
        <v>Red</v>
      </c>
      <c r="R3048" t="str">
        <f t="shared" si="983"/>
        <v>Green</v>
      </c>
      <c r="S3048" t="str">
        <f t="shared" si="984"/>
        <v>Red</v>
      </c>
      <c r="T3048" t="str">
        <f t="shared" si="985"/>
        <v>Green</v>
      </c>
      <c r="U3048" t="str">
        <f t="shared" si="986"/>
        <v>Green</v>
      </c>
      <c r="V3048" t="str">
        <f t="shared" si="987"/>
        <v>Red</v>
      </c>
      <c r="W3048" t="str">
        <f t="shared" si="988"/>
        <v>Red</v>
      </c>
      <c r="X3048" t="str">
        <f t="shared" si="989"/>
        <v>Green</v>
      </c>
      <c r="Y3048" t="str">
        <f t="shared" si="990"/>
        <v>Red</v>
      </c>
      <c r="Z3048" t="str">
        <f t="shared" si="991"/>
        <v>Red</v>
      </c>
      <c r="AA3048" t="str">
        <f t="shared" si="992"/>
        <v>Green</v>
      </c>
      <c r="AB3048" t="str">
        <f t="shared" si="993"/>
        <v>Green</v>
      </c>
      <c r="AC3048" t="str">
        <f t="shared" si="994"/>
        <v>Red</v>
      </c>
      <c r="AD3048" t="str">
        <f t="shared" si="995"/>
        <v>Green</v>
      </c>
    </row>
    <row r="3049" spans="1:30" hidden="1" x14ac:dyDescent="0.3">
      <c r="A3049" t="str">
        <f t="shared" si="979"/>
        <v>31/07/2026Colwyn BayTrefelin BGC</v>
      </c>
      <c r="D3049" s="2">
        <v>46234</v>
      </c>
      <c r="E3049" s="3">
        <v>0.78125</v>
      </c>
      <c r="F3049" t="s">
        <v>5510</v>
      </c>
      <c r="G3049" t="s">
        <v>3852</v>
      </c>
      <c r="H3049">
        <v>2</v>
      </c>
      <c r="I3049">
        <v>0</v>
      </c>
      <c r="J3049">
        <v>2</v>
      </c>
      <c r="K3049">
        <v>0</v>
      </c>
      <c r="L3049" s="22" t="str">
        <f t="shared" si="996"/>
        <v>31/07/2026</v>
      </c>
      <c r="M3049" s="23">
        <f t="shared" si="997"/>
        <v>0.65625</v>
      </c>
      <c r="N3049" t="str">
        <f t="shared" si="998"/>
        <v>2 - 0</v>
      </c>
      <c r="O3049" t="str">
        <f t="shared" si="980"/>
        <v>Green</v>
      </c>
      <c r="P3049" t="str">
        <f t="shared" si="981"/>
        <v>Red</v>
      </c>
      <c r="Q3049" t="str">
        <f t="shared" si="982"/>
        <v>Red</v>
      </c>
      <c r="R3049" t="str">
        <f t="shared" si="983"/>
        <v>Green</v>
      </c>
      <c r="S3049" t="str">
        <f t="shared" si="984"/>
        <v>Red</v>
      </c>
      <c r="T3049" t="str">
        <f t="shared" si="985"/>
        <v>Green</v>
      </c>
      <c r="U3049" t="str">
        <f t="shared" si="986"/>
        <v>Green</v>
      </c>
      <c r="V3049" t="str">
        <f t="shared" si="987"/>
        <v>Red</v>
      </c>
      <c r="W3049" t="str">
        <f t="shared" si="988"/>
        <v>Red</v>
      </c>
      <c r="X3049" t="str">
        <f t="shared" si="989"/>
        <v>Green</v>
      </c>
      <c r="Y3049" t="str">
        <f t="shared" si="990"/>
        <v>Green</v>
      </c>
      <c r="Z3049" t="str">
        <f t="shared" si="991"/>
        <v>Red</v>
      </c>
      <c r="AA3049" t="str">
        <f t="shared" si="992"/>
        <v>Green</v>
      </c>
      <c r="AB3049" t="str">
        <f t="shared" si="993"/>
        <v>Green</v>
      </c>
      <c r="AC3049" t="str">
        <f t="shared" si="994"/>
        <v>Red</v>
      </c>
      <c r="AD3049" t="str">
        <f t="shared" si="995"/>
        <v>Green</v>
      </c>
    </row>
    <row r="3050" spans="1:30" hidden="1" x14ac:dyDescent="0.3">
      <c r="A3050" t="str">
        <f t="shared" si="979"/>
        <v>31/07/2026DundalkSligo FC</v>
      </c>
      <c r="D3050" s="2">
        <v>46234</v>
      </c>
      <c r="E3050" s="3">
        <v>0.78125</v>
      </c>
      <c r="F3050" t="s">
        <v>158</v>
      </c>
      <c r="G3050" t="s">
        <v>3358</v>
      </c>
      <c r="H3050">
        <v>0</v>
      </c>
      <c r="I3050">
        <v>0</v>
      </c>
      <c r="J3050">
        <v>1</v>
      </c>
      <c r="K3050">
        <v>1</v>
      </c>
      <c r="L3050" s="22" t="str">
        <f t="shared" si="996"/>
        <v>31/07/2026</v>
      </c>
      <c r="M3050" s="23">
        <f t="shared" si="997"/>
        <v>0.65625</v>
      </c>
      <c r="N3050" t="str">
        <f t="shared" si="998"/>
        <v>1 - 1</v>
      </c>
      <c r="O3050" t="str">
        <f t="shared" si="980"/>
        <v>Red</v>
      </c>
      <c r="P3050" t="str">
        <f t="shared" si="981"/>
        <v>Green</v>
      </c>
      <c r="Q3050" t="str">
        <f t="shared" si="982"/>
        <v>Red</v>
      </c>
      <c r="R3050" t="str">
        <f t="shared" si="983"/>
        <v>Green</v>
      </c>
      <c r="S3050" t="str">
        <f t="shared" si="984"/>
        <v>Green</v>
      </c>
      <c r="T3050" t="str">
        <f t="shared" si="985"/>
        <v>Red</v>
      </c>
      <c r="U3050" t="str">
        <f t="shared" si="986"/>
        <v>Red</v>
      </c>
      <c r="V3050" t="str">
        <f t="shared" si="987"/>
        <v>Green</v>
      </c>
      <c r="W3050" t="str">
        <f t="shared" si="988"/>
        <v>Red</v>
      </c>
      <c r="X3050" t="str">
        <f t="shared" si="989"/>
        <v>Red</v>
      </c>
      <c r="Y3050" t="str">
        <f t="shared" si="990"/>
        <v>Green</v>
      </c>
      <c r="Z3050" t="str">
        <f t="shared" si="991"/>
        <v>Red</v>
      </c>
      <c r="AA3050" t="str">
        <f t="shared" si="992"/>
        <v>Green</v>
      </c>
      <c r="AB3050" t="str">
        <f t="shared" si="993"/>
        <v>Green</v>
      </c>
      <c r="AC3050" t="str">
        <f t="shared" si="994"/>
        <v>Green</v>
      </c>
      <c r="AD3050" t="str">
        <f t="shared" si="995"/>
        <v>Red</v>
      </c>
    </row>
    <row r="3051" spans="1:30" hidden="1" x14ac:dyDescent="0.3">
      <c r="A3051" t="str">
        <f t="shared" si="979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3842</v>
      </c>
      <c r="H3051">
        <v>1</v>
      </c>
      <c r="I3051">
        <v>1</v>
      </c>
      <c r="J3051">
        <v>1</v>
      </c>
      <c r="K3051">
        <v>1</v>
      </c>
      <c r="L3051" s="22" t="str">
        <f t="shared" si="996"/>
        <v>31/07/2026</v>
      </c>
      <c r="M3051" s="23">
        <f t="shared" si="997"/>
        <v>0.65625</v>
      </c>
      <c r="N3051" t="str">
        <f t="shared" si="998"/>
        <v>1 - 1</v>
      </c>
      <c r="O3051" t="str">
        <f t="shared" si="980"/>
        <v>Red</v>
      </c>
      <c r="P3051" t="str">
        <f t="shared" si="981"/>
        <v>Green</v>
      </c>
      <c r="Q3051" t="str">
        <f t="shared" si="982"/>
        <v>Red</v>
      </c>
      <c r="R3051" t="str">
        <f t="shared" si="983"/>
        <v>Green</v>
      </c>
      <c r="S3051" t="str">
        <f t="shared" si="984"/>
        <v>Green</v>
      </c>
      <c r="T3051" t="str">
        <f t="shared" si="985"/>
        <v>Red</v>
      </c>
      <c r="U3051" t="str">
        <f t="shared" si="986"/>
        <v>Red</v>
      </c>
      <c r="V3051" t="str">
        <f t="shared" si="987"/>
        <v>Green</v>
      </c>
      <c r="W3051" t="str">
        <f t="shared" si="988"/>
        <v>Red</v>
      </c>
      <c r="X3051" t="str">
        <f t="shared" si="989"/>
        <v>Green</v>
      </c>
      <c r="Y3051" t="str">
        <f t="shared" si="990"/>
        <v>Green</v>
      </c>
      <c r="Z3051" t="str">
        <f t="shared" si="991"/>
        <v>Red</v>
      </c>
      <c r="AA3051" t="str">
        <f t="shared" si="992"/>
        <v>Green</v>
      </c>
      <c r="AB3051" t="str">
        <f t="shared" si="993"/>
        <v>Green</v>
      </c>
      <c r="AC3051" t="str">
        <f t="shared" si="994"/>
        <v>Green</v>
      </c>
      <c r="AD3051" t="str">
        <f t="shared" si="995"/>
        <v>Red</v>
      </c>
    </row>
    <row r="3052" spans="1:30" hidden="1" x14ac:dyDescent="0.3">
      <c r="A3052" t="str">
        <f t="shared" si="979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tr">
        <f t="shared" si="996"/>
        <v>31/07/2026</v>
      </c>
      <c r="M3052" s="23">
        <f t="shared" si="997"/>
        <v>0.65625</v>
      </c>
      <c r="N3052" t="str">
        <f t="shared" si="998"/>
        <v>0 - 3</v>
      </c>
      <c r="O3052" t="str">
        <f t="shared" si="980"/>
        <v>Red</v>
      </c>
      <c r="P3052" t="str">
        <f t="shared" si="981"/>
        <v>Red</v>
      </c>
      <c r="Q3052" t="str">
        <f t="shared" si="982"/>
        <v>Green</v>
      </c>
      <c r="R3052" t="str">
        <f t="shared" si="983"/>
        <v>Red</v>
      </c>
      <c r="S3052" t="str">
        <f t="shared" si="984"/>
        <v>Green</v>
      </c>
      <c r="T3052" t="str">
        <f t="shared" si="985"/>
        <v>Green</v>
      </c>
      <c r="U3052" t="str">
        <f t="shared" si="986"/>
        <v>Red</v>
      </c>
      <c r="V3052" t="str">
        <f t="shared" si="987"/>
        <v>Green</v>
      </c>
      <c r="W3052" t="str">
        <f t="shared" si="988"/>
        <v>Red</v>
      </c>
      <c r="X3052" t="str">
        <f t="shared" si="989"/>
        <v>Red</v>
      </c>
      <c r="Y3052" t="str">
        <f t="shared" si="990"/>
        <v>Green</v>
      </c>
      <c r="Z3052" t="str">
        <f t="shared" si="991"/>
        <v>Green</v>
      </c>
      <c r="AA3052" t="str">
        <f t="shared" si="992"/>
        <v>Red</v>
      </c>
      <c r="AB3052" t="str">
        <f t="shared" si="993"/>
        <v>Green</v>
      </c>
      <c r="AC3052" t="str">
        <f t="shared" si="994"/>
        <v>Red</v>
      </c>
      <c r="AD3052" t="str">
        <f t="shared" si="995"/>
        <v>Green</v>
      </c>
    </row>
    <row r="3053" spans="1:30" hidden="1" x14ac:dyDescent="0.3">
      <c r="A3053" t="str">
        <f t="shared" si="979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3898</v>
      </c>
      <c r="H3053">
        <v>1</v>
      </c>
      <c r="I3053">
        <v>1</v>
      </c>
      <c r="J3053">
        <v>1</v>
      </c>
      <c r="K3053">
        <v>1</v>
      </c>
      <c r="L3053" s="22" t="str">
        <f t="shared" si="996"/>
        <v>31/07/2026</v>
      </c>
      <c r="M3053" s="23">
        <f t="shared" si="997"/>
        <v>0.65625</v>
      </c>
      <c r="N3053" t="str">
        <f t="shared" si="998"/>
        <v>1 - 1</v>
      </c>
      <c r="O3053" t="str">
        <f t="shared" si="980"/>
        <v>Red</v>
      </c>
      <c r="P3053" t="str">
        <f t="shared" si="981"/>
        <v>Green</v>
      </c>
      <c r="Q3053" t="str">
        <f t="shared" si="982"/>
        <v>Red</v>
      </c>
      <c r="R3053" t="str">
        <f t="shared" si="983"/>
        <v>Green</v>
      </c>
      <c r="S3053" t="str">
        <f t="shared" si="984"/>
        <v>Green</v>
      </c>
      <c r="T3053" t="str">
        <f t="shared" si="985"/>
        <v>Red</v>
      </c>
      <c r="U3053" t="str">
        <f t="shared" si="986"/>
        <v>Red</v>
      </c>
      <c r="V3053" t="str">
        <f t="shared" si="987"/>
        <v>Green</v>
      </c>
      <c r="W3053" t="str">
        <f t="shared" si="988"/>
        <v>Red</v>
      </c>
      <c r="X3053" t="str">
        <f t="shared" si="989"/>
        <v>Green</v>
      </c>
      <c r="Y3053" t="str">
        <f t="shared" si="990"/>
        <v>Green</v>
      </c>
      <c r="Z3053" t="str">
        <f t="shared" si="991"/>
        <v>Red</v>
      </c>
      <c r="AA3053" t="str">
        <f t="shared" si="992"/>
        <v>Green</v>
      </c>
      <c r="AB3053" t="str">
        <f t="shared" si="993"/>
        <v>Green</v>
      </c>
      <c r="AC3053" t="str">
        <f t="shared" si="994"/>
        <v>Green</v>
      </c>
      <c r="AD3053" t="str">
        <f t="shared" si="995"/>
        <v>Red</v>
      </c>
    </row>
    <row r="3054" spans="1:30" hidden="1" x14ac:dyDescent="0.3">
      <c r="A3054" t="str">
        <f t="shared" si="979"/>
        <v>31/07/2026Llandudno FCFlint Town United</v>
      </c>
      <c r="D3054" s="2">
        <v>46234</v>
      </c>
      <c r="E3054" s="3">
        <v>0.78125</v>
      </c>
      <c r="F3054" t="s">
        <v>5511</v>
      </c>
      <c r="G3054" t="s">
        <v>5512</v>
      </c>
      <c r="H3054">
        <v>1</v>
      </c>
      <c r="I3054">
        <v>2</v>
      </c>
      <c r="J3054">
        <v>3</v>
      </c>
      <c r="K3054">
        <v>2</v>
      </c>
      <c r="L3054" s="22" t="str">
        <f t="shared" si="996"/>
        <v>31/07/2026</v>
      </c>
      <c r="M3054" s="23">
        <f t="shared" si="997"/>
        <v>0.65625</v>
      </c>
      <c r="N3054" t="str">
        <f t="shared" si="998"/>
        <v>3 - 2</v>
      </c>
      <c r="O3054" t="str">
        <f t="shared" si="980"/>
        <v>Green</v>
      </c>
      <c r="P3054" t="str">
        <f t="shared" si="981"/>
        <v>Red</v>
      </c>
      <c r="Q3054" t="str">
        <f t="shared" si="982"/>
        <v>Red</v>
      </c>
      <c r="R3054" t="str">
        <f t="shared" si="983"/>
        <v>Green</v>
      </c>
      <c r="S3054" t="str">
        <f t="shared" si="984"/>
        <v>Red</v>
      </c>
      <c r="T3054" t="str">
        <f t="shared" si="985"/>
        <v>Green</v>
      </c>
      <c r="U3054" t="str">
        <f t="shared" si="986"/>
        <v>Red</v>
      </c>
      <c r="V3054" t="str">
        <f t="shared" si="987"/>
        <v>Red</v>
      </c>
      <c r="W3054" t="str">
        <f t="shared" si="988"/>
        <v>Green</v>
      </c>
      <c r="X3054" t="str">
        <f t="shared" si="989"/>
        <v>Green</v>
      </c>
      <c r="Y3054" t="str">
        <f t="shared" si="990"/>
        <v>Green</v>
      </c>
      <c r="Z3054" t="str">
        <f t="shared" si="991"/>
        <v>Green</v>
      </c>
      <c r="AA3054" t="str">
        <f t="shared" si="992"/>
        <v>Red</v>
      </c>
      <c r="AB3054" t="str">
        <f t="shared" si="993"/>
        <v>Red</v>
      </c>
      <c r="AC3054" t="str">
        <f t="shared" si="994"/>
        <v>Green</v>
      </c>
      <c r="AD3054" t="str">
        <f t="shared" si="995"/>
        <v>Red</v>
      </c>
    </row>
    <row r="3055" spans="1:30" hidden="1" x14ac:dyDescent="0.3">
      <c r="A3055" t="str">
        <f t="shared" ref="A3055:A3118" si="999">L3054&amp;F3055&amp;G3055</f>
        <v>31/07/2026Salisbury CityHavant &amp; Waterlooville</v>
      </c>
      <c r="D3055" s="2">
        <v>46234</v>
      </c>
      <c r="E3055" s="3">
        <v>0.78125</v>
      </c>
      <c r="F3055" t="s">
        <v>3876</v>
      </c>
      <c r="G3055" t="s">
        <v>5513</v>
      </c>
      <c r="H3055">
        <v>2</v>
      </c>
      <c r="I3055">
        <v>0</v>
      </c>
      <c r="J3055">
        <v>5</v>
      </c>
      <c r="K3055">
        <v>0</v>
      </c>
      <c r="L3055" s="22" t="str">
        <f t="shared" si="996"/>
        <v>31/07/2026</v>
      </c>
      <c r="M3055" s="23">
        <f t="shared" si="997"/>
        <v>0.65625</v>
      </c>
      <c r="N3055" t="str">
        <f t="shared" si="998"/>
        <v>5 - 0</v>
      </c>
      <c r="O3055" t="str">
        <f t="shared" si="980"/>
        <v>Green</v>
      </c>
      <c r="P3055" t="str">
        <f t="shared" si="981"/>
        <v>Red</v>
      </c>
      <c r="Q3055" t="str">
        <f t="shared" si="982"/>
        <v>Red</v>
      </c>
      <c r="R3055" t="str">
        <f t="shared" si="983"/>
        <v>Green</v>
      </c>
      <c r="S3055" t="str">
        <f t="shared" si="984"/>
        <v>Red</v>
      </c>
      <c r="T3055" t="str">
        <f t="shared" si="985"/>
        <v>Green</v>
      </c>
      <c r="U3055" t="str">
        <f t="shared" si="986"/>
        <v>Green</v>
      </c>
      <c r="V3055" t="str">
        <f t="shared" si="987"/>
        <v>Red</v>
      </c>
      <c r="W3055" t="str">
        <f t="shared" si="988"/>
        <v>Red</v>
      </c>
      <c r="X3055" t="str">
        <f t="shared" si="989"/>
        <v>Green</v>
      </c>
      <c r="Y3055" t="str">
        <f t="shared" si="990"/>
        <v>Green</v>
      </c>
      <c r="Z3055" t="str">
        <f t="shared" si="991"/>
        <v>Green</v>
      </c>
      <c r="AA3055" t="str">
        <f t="shared" si="992"/>
        <v>Red</v>
      </c>
      <c r="AB3055" t="str">
        <f t="shared" si="993"/>
        <v>Red</v>
      </c>
      <c r="AC3055" t="str">
        <f t="shared" si="994"/>
        <v>Red</v>
      </c>
      <c r="AD3055" t="str">
        <f t="shared" si="995"/>
        <v>Green</v>
      </c>
    </row>
    <row r="3056" spans="1:30" hidden="1" x14ac:dyDescent="0.3">
      <c r="A3056" t="str">
        <f t="shared" si="999"/>
        <v>31/07/2026SouthportWigan</v>
      </c>
      <c r="D3056" s="2">
        <v>46234</v>
      </c>
      <c r="E3056" s="3">
        <v>0.78125</v>
      </c>
      <c r="F3056" t="s">
        <v>2708</v>
      </c>
      <c r="G3056" t="s">
        <v>3834</v>
      </c>
      <c r="H3056">
        <v>0</v>
      </c>
      <c r="I3056">
        <v>0</v>
      </c>
      <c r="J3056">
        <v>0</v>
      </c>
      <c r="K3056">
        <v>0</v>
      </c>
      <c r="L3056" s="22" t="str">
        <f t="shared" si="996"/>
        <v>31/07/2026</v>
      </c>
      <c r="M3056" s="23">
        <f t="shared" si="997"/>
        <v>0.65625</v>
      </c>
      <c r="N3056" t="str">
        <f t="shared" si="998"/>
        <v>0 - 0</v>
      </c>
      <c r="O3056" t="str">
        <f t="shared" si="980"/>
        <v>Red</v>
      </c>
      <c r="P3056" t="str">
        <f t="shared" si="981"/>
        <v>Green</v>
      </c>
      <c r="Q3056" t="str">
        <f t="shared" si="982"/>
        <v>Red</v>
      </c>
      <c r="R3056" t="str">
        <f t="shared" si="983"/>
        <v>Green</v>
      </c>
      <c r="S3056" t="str">
        <f t="shared" si="984"/>
        <v>Green</v>
      </c>
      <c r="T3056" t="str">
        <f t="shared" si="985"/>
        <v>Red</v>
      </c>
      <c r="U3056" t="str">
        <f t="shared" si="986"/>
        <v>Red</v>
      </c>
      <c r="V3056" t="str">
        <f t="shared" si="987"/>
        <v>Green</v>
      </c>
      <c r="W3056" t="str">
        <f t="shared" si="988"/>
        <v>Red</v>
      </c>
      <c r="X3056" t="str">
        <f t="shared" si="989"/>
        <v>Red</v>
      </c>
      <c r="Y3056" t="str">
        <f t="shared" si="990"/>
        <v>Red</v>
      </c>
      <c r="Z3056" t="str">
        <f t="shared" si="991"/>
        <v>Red</v>
      </c>
      <c r="AA3056" t="str">
        <f t="shared" si="992"/>
        <v>Green</v>
      </c>
      <c r="AB3056" t="str">
        <f t="shared" si="993"/>
        <v>Green</v>
      </c>
      <c r="AC3056" t="str">
        <f t="shared" si="994"/>
        <v>Red</v>
      </c>
      <c r="AD3056" t="str">
        <f t="shared" si="995"/>
        <v>Green</v>
      </c>
    </row>
    <row r="3057" spans="1:30" hidden="1" x14ac:dyDescent="0.3">
      <c r="A3057" t="str">
        <f t="shared" si="999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tr">
        <f t="shared" si="996"/>
        <v>31/07/2026</v>
      </c>
      <c r="M3057" s="23">
        <f t="shared" si="997"/>
        <v>0.65625</v>
      </c>
      <c r="N3057" t="str">
        <f t="shared" si="998"/>
        <v>4 - 1</v>
      </c>
      <c r="O3057" t="str">
        <f t="shared" si="980"/>
        <v>Green</v>
      </c>
      <c r="P3057" t="str">
        <f t="shared" si="981"/>
        <v>Red</v>
      </c>
      <c r="Q3057" t="str">
        <f t="shared" si="982"/>
        <v>Red</v>
      </c>
      <c r="R3057" t="str">
        <f t="shared" si="983"/>
        <v>Green</v>
      </c>
      <c r="S3057" t="str">
        <f t="shared" si="984"/>
        <v>Red</v>
      </c>
      <c r="T3057" t="str">
        <f t="shared" si="985"/>
        <v>Green</v>
      </c>
      <c r="U3057" t="str">
        <f t="shared" si="986"/>
        <v>Red</v>
      </c>
      <c r="V3057" t="str">
        <f t="shared" si="987"/>
        <v>Green</v>
      </c>
      <c r="W3057" t="str">
        <f t="shared" si="988"/>
        <v>Red</v>
      </c>
      <c r="X3057" t="str">
        <f t="shared" si="989"/>
        <v>Green</v>
      </c>
      <c r="Y3057" t="str">
        <f t="shared" si="990"/>
        <v>Green</v>
      </c>
      <c r="Z3057" t="str">
        <f t="shared" si="991"/>
        <v>Green</v>
      </c>
      <c r="AA3057" t="str">
        <f t="shared" si="992"/>
        <v>Red</v>
      </c>
      <c r="AB3057" t="str">
        <f t="shared" si="993"/>
        <v>Red</v>
      </c>
      <c r="AC3057" t="str">
        <f t="shared" si="994"/>
        <v>Green</v>
      </c>
      <c r="AD3057" t="str">
        <f t="shared" si="995"/>
        <v>Red</v>
      </c>
    </row>
    <row r="3058" spans="1:30" hidden="1" x14ac:dyDescent="0.3">
      <c r="A3058" t="str">
        <f t="shared" si="999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tr">
        <f t="shared" si="996"/>
        <v>31/07/2026</v>
      </c>
      <c r="M3058" s="23">
        <f t="shared" si="997"/>
        <v>0.65625</v>
      </c>
      <c r="N3058" t="str">
        <f t="shared" si="998"/>
        <v>0 - 1</v>
      </c>
      <c r="O3058" t="str">
        <f t="shared" si="980"/>
        <v>Red</v>
      </c>
      <c r="P3058" t="str">
        <f t="shared" si="981"/>
        <v>Red</v>
      </c>
      <c r="Q3058" t="str">
        <f t="shared" si="982"/>
        <v>Green</v>
      </c>
      <c r="R3058" t="str">
        <f t="shared" si="983"/>
        <v>Red</v>
      </c>
      <c r="S3058" t="str">
        <f t="shared" si="984"/>
        <v>Green</v>
      </c>
      <c r="T3058" t="str">
        <f t="shared" si="985"/>
        <v>Green</v>
      </c>
      <c r="U3058" t="str">
        <f t="shared" si="986"/>
        <v>Red</v>
      </c>
      <c r="V3058" t="str">
        <f t="shared" si="987"/>
        <v>Red</v>
      </c>
      <c r="W3058" t="str">
        <f t="shared" si="988"/>
        <v>Green</v>
      </c>
      <c r="X3058" t="str">
        <f t="shared" si="989"/>
        <v>Green</v>
      </c>
      <c r="Y3058" t="str">
        <f t="shared" si="990"/>
        <v>Red</v>
      </c>
      <c r="Z3058" t="str">
        <f t="shared" si="991"/>
        <v>Red</v>
      </c>
      <c r="AA3058" t="str">
        <f t="shared" si="992"/>
        <v>Green</v>
      </c>
      <c r="AB3058" t="str">
        <f t="shared" si="993"/>
        <v>Green</v>
      </c>
      <c r="AC3058" t="str">
        <f t="shared" si="994"/>
        <v>Red</v>
      </c>
      <c r="AD3058" t="str">
        <f t="shared" si="995"/>
        <v>Green</v>
      </c>
    </row>
    <row r="3059" spans="1:30" hidden="1" x14ac:dyDescent="0.3">
      <c r="A3059" t="str">
        <f t="shared" si="999"/>
        <v>31/07/2026Trethomas BluebirdsBaglan Dragons</v>
      </c>
      <c r="D3059" s="2">
        <v>46234</v>
      </c>
      <c r="E3059" s="3">
        <v>0.78125</v>
      </c>
      <c r="F3059" t="s">
        <v>5514</v>
      </c>
      <c r="G3059" t="s">
        <v>5515</v>
      </c>
      <c r="H3059">
        <v>0</v>
      </c>
      <c r="I3059">
        <v>0</v>
      </c>
      <c r="J3059">
        <v>0</v>
      </c>
      <c r="K3059">
        <v>0</v>
      </c>
      <c r="L3059" s="22" t="str">
        <f t="shared" si="996"/>
        <v>31/07/2026</v>
      </c>
      <c r="M3059" s="23">
        <f t="shared" si="997"/>
        <v>0.65625</v>
      </c>
      <c r="N3059" t="str">
        <f t="shared" si="998"/>
        <v>0 - 0</v>
      </c>
      <c r="O3059" t="str">
        <f t="shared" si="980"/>
        <v>Red</v>
      </c>
      <c r="P3059" t="str">
        <f t="shared" si="981"/>
        <v>Green</v>
      </c>
      <c r="Q3059" t="str">
        <f t="shared" si="982"/>
        <v>Red</v>
      </c>
      <c r="R3059" t="str">
        <f t="shared" si="983"/>
        <v>Green</v>
      </c>
      <c r="S3059" t="str">
        <f t="shared" si="984"/>
        <v>Green</v>
      </c>
      <c r="T3059" t="str">
        <f t="shared" si="985"/>
        <v>Red</v>
      </c>
      <c r="U3059" t="str">
        <f t="shared" si="986"/>
        <v>Red</v>
      </c>
      <c r="V3059" t="str">
        <f t="shared" si="987"/>
        <v>Green</v>
      </c>
      <c r="W3059" t="str">
        <f t="shared" si="988"/>
        <v>Red</v>
      </c>
      <c r="X3059" t="str">
        <f t="shared" si="989"/>
        <v>Red</v>
      </c>
      <c r="Y3059" t="str">
        <f t="shared" si="990"/>
        <v>Red</v>
      </c>
      <c r="Z3059" t="str">
        <f t="shared" si="991"/>
        <v>Red</v>
      </c>
      <c r="AA3059" t="str">
        <f t="shared" si="992"/>
        <v>Green</v>
      </c>
      <c r="AB3059" t="str">
        <f t="shared" si="993"/>
        <v>Green</v>
      </c>
      <c r="AC3059" t="str">
        <f t="shared" si="994"/>
        <v>Red</v>
      </c>
      <c r="AD3059" t="str">
        <f t="shared" si="995"/>
        <v>Green</v>
      </c>
    </row>
    <row r="3060" spans="1:30" hidden="1" x14ac:dyDescent="0.3">
      <c r="A3060" t="str">
        <f t="shared" si="999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3841</v>
      </c>
      <c r="H3060">
        <v>0</v>
      </c>
      <c r="I3060">
        <v>0</v>
      </c>
      <c r="J3060">
        <v>0</v>
      </c>
      <c r="K3060">
        <v>1</v>
      </c>
      <c r="L3060" s="22" t="str">
        <f t="shared" si="996"/>
        <v>31/07/2026</v>
      </c>
      <c r="M3060" s="23">
        <f t="shared" si="997"/>
        <v>0.65625</v>
      </c>
      <c r="N3060" t="str">
        <f t="shared" si="998"/>
        <v>0 - 1</v>
      </c>
      <c r="O3060" t="str">
        <f t="shared" si="980"/>
        <v>Red</v>
      </c>
      <c r="P3060" t="str">
        <f t="shared" si="981"/>
        <v>Red</v>
      </c>
      <c r="Q3060" t="str">
        <f t="shared" si="982"/>
        <v>Green</v>
      </c>
      <c r="R3060" t="str">
        <f t="shared" si="983"/>
        <v>Red</v>
      </c>
      <c r="S3060" t="str">
        <f t="shared" si="984"/>
        <v>Green</v>
      </c>
      <c r="T3060" t="str">
        <f t="shared" si="985"/>
        <v>Green</v>
      </c>
      <c r="U3060" t="str">
        <f t="shared" si="986"/>
        <v>Red</v>
      </c>
      <c r="V3060" t="str">
        <f t="shared" si="987"/>
        <v>Green</v>
      </c>
      <c r="W3060" t="str">
        <f t="shared" si="988"/>
        <v>Red</v>
      </c>
      <c r="X3060" t="str">
        <f t="shared" si="989"/>
        <v>Red</v>
      </c>
      <c r="Y3060" t="str">
        <f t="shared" si="990"/>
        <v>Red</v>
      </c>
      <c r="Z3060" t="str">
        <f t="shared" si="991"/>
        <v>Red</v>
      </c>
      <c r="AA3060" t="str">
        <f t="shared" si="992"/>
        <v>Green</v>
      </c>
      <c r="AB3060" t="str">
        <f t="shared" si="993"/>
        <v>Green</v>
      </c>
      <c r="AC3060" t="str">
        <f t="shared" si="994"/>
        <v>Red</v>
      </c>
      <c r="AD3060" t="str">
        <f t="shared" si="995"/>
        <v>Green</v>
      </c>
    </row>
    <row r="3061" spans="1:30" hidden="1" x14ac:dyDescent="0.3">
      <c r="A3061" t="str">
        <f t="shared" si="999"/>
        <v>31/07/2026Bangor 1876Bala Town</v>
      </c>
      <c r="D3061" s="2">
        <v>46234</v>
      </c>
      <c r="E3061" s="3">
        <v>0.79166666666666663</v>
      </c>
      <c r="F3061" t="s">
        <v>5516</v>
      </c>
      <c r="G3061" t="s">
        <v>5517</v>
      </c>
      <c r="H3061">
        <v>0</v>
      </c>
      <c r="I3061">
        <v>0</v>
      </c>
      <c r="J3061">
        <v>1</v>
      </c>
      <c r="K3061">
        <v>2</v>
      </c>
      <c r="L3061" s="22" t="str">
        <f t="shared" si="996"/>
        <v>31/07/2026</v>
      </c>
      <c r="M3061" s="23">
        <f t="shared" si="997"/>
        <v>0.66666666666666663</v>
      </c>
      <c r="N3061" t="str">
        <f t="shared" si="998"/>
        <v>1 - 2</v>
      </c>
      <c r="O3061" t="str">
        <f t="shared" si="980"/>
        <v>Red</v>
      </c>
      <c r="P3061" t="str">
        <f t="shared" si="981"/>
        <v>Red</v>
      </c>
      <c r="Q3061" t="str">
        <f t="shared" si="982"/>
        <v>Green</v>
      </c>
      <c r="R3061" t="str">
        <f t="shared" si="983"/>
        <v>Red</v>
      </c>
      <c r="S3061" t="str">
        <f t="shared" si="984"/>
        <v>Green</v>
      </c>
      <c r="T3061" t="str">
        <f t="shared" si="985"/>
        <v>Green</v>
      </c>
      <c r="U3061" t="str">
        <f t="shared" si="986"/>
        <v>Red</v>
      </c>
      <c r="V3061" t="str">
        <f t="shared" si="987"/>
        <v>Green</v>
      </c>
      <c r="W3061" t="str">
        <f t="shared" si="988"/>
        <v>Red</v>
      </c>
      <c r="X3061" t="str">
        <f t="shared" si="989"/>
        <v>Red</v>
      </c>
      <c r="Y3061" t="str">
        <f t="shared" si="990"/>
        <v>Green</v>
      </c>
      <c r="Z3061" t="str">
        <f t="shared" si="991"/>
        <v>Green</v>
      </c>
      <c r="AA3061" t="str">
        <f t="shared" si="992"/>
        <v>Red</v>
      </c>
      <c r="AB3061" t="str">
        <f t="shared" si="993"/>
        <v>Green</v>
      </c>
      <c r="AC3061" t="str">
        <f t="shared" si="994"/>
        <v>Green</v>
      </c>
      <c r="AD3061" t="str">
        <f t="shared" si="995"/>
        <v>Red</v>
      </c>
    </row>
    <row r="3062" spans="1:30" hidden="1" x14ac:dyDescent="0.3">
      <c r="A3062" t="str">
        <f t="shared" si="999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tr">
        <f t="shared" si="996"/>
        <v>31/07/2026</v>
      </c>
      <c r="M3062" s="23">
        <f t="shared" si="997"/>
        <v>0.66666666666666663</v>
      </c>
      <c r="N3062" t="str">
        <f t="shared" si="998"/>
        <v>4 - 0</v>
      </c>
      <c r="O3062" t="str">
        <f t="shared" si="980"/>
        <v>Green</v>
      </c>
      <c r="P3062" t="str">
        <f t="shared" si="981"/>
        <v>Red</v>
      </c>
      <c r="Q3062" t="str">
        <f t="shared" si="982"/>
        <v>Red</v>
      </c>
      <c r="R3062" t="str">
        <f t="shared" si="983"/>
        <v>Green</v>
      </c>
      <c r="S3062" t="str">
        <f t="shared" si="984"/>
        <v>Red</v>
      </c>
      <c r="T3062" t="str">
        <f t="shared" si="985"/>
        <v>Green</v>
      </c>
      <c r="U3062" t="str">
        <f t="shared" si="986"/>
        <v>Green</v>
      </c>
      <c r="V3062" t="str">
        <f t="shared" si="987"/>
        <v>Red</v>
      </c>
      <c r="W3062" t="str">
        <f t="shared" si="988"/>
        <v>Red</v>
      </c>
      <c r="X3062" t="str">
        <f t="shared" si="989"/>
        <v>Green</v>
      </c>
      <c r="Y3062" t="str">
        <f t="shared" si="990"/>
        <v>Green</v>
      </c>
      <c r="Z3062" t="str">
        <f t="shared" si="991"/>
        <v>Green</v>
      </c>
      <c r="AA3062" t="str">
        <f t="shared" si="992"/>
        <v>Red</v>
      </c>
      <c r="AB3062" t="str">
        <f t="shared" si="993"/>
        <v>Red</v>
      </c>
      <c r="AC3062" t="str">
        <f t="shared" si="994"/>
        <v>Red</v>
      </c>
      <c r="AD3062" t="str">
        <f t="shared" si="995"/>
        <v>Green</v>
      </c>
    </row>
    <row r="3063" spans="1:30" hidden="1" x14ac:dyDescent="0.3">
      <c r="A3063" t="str">
        <f t="shared" si="999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tr">
        <f t="shared" si="996"/>
        <v>31/07/2026</v>
      </c>
      <c r="M3063" s="23">
        <f t="shared" si="997"/>
        <v>0.66666666666666663</v>
      </c>
      <c r="N3063" t="str">
        <f t="shared" si="998"/>
        <v>0 - 0</v>
      </c>
      <c r="O3063" t="str">
        <f t="shared" si="980"/>
        <v>Red</v>
      </c>
      <c r="P3063" t="str">
        <f t="shared" si="981"/>
        <v>Green</v>
      </c>
      <c r="Q3063" t="str">
        <f t="shared" si="982"/>
        <v>Red</v>
      </c>
      <c r="R3063" t="str">
        <f t="shared" si="983"/>
        <v>Green</v>
      </c>
      <c r="S3063" t="str">
        <f t="shared" si="984"/>
        <v>Green</v>
      </c>
      <c r="T3063" t="str">
        <f t="shared" si="985"/>
        <v>Red</v>
      </c>
      <c r="U3063" t="str">
        <f t="shared" si="986"/>
        <v>Red</v>
      </c>
      <c r="V3063" t="str">
        <f t="shared" si="987"/>
        <v>Green</v>
      </c>
      <c r="W3063" t="str">
        <f t="shared" si="988"/>
        <v>Red</v>
      </c>
      <c r="X3063" t="str">
        <f t="shared" si="989"/>
        <v>Red</v>
      </c>
      <c r="Y3063" t="str">
        <f t="shared" si="990"/>
        <v>Red</v>
      </c>
      <c r="Z3063" t="str">
        <f t="shared" si="991"/>
        <v>Red</v>
      </c>
      <c r="AA3063" t="str">
        <f t="shared" si="992"/>
        <v>Green</v>
      </c>
      <c r="AB3063" t="str">
        <f t="shared" si="993"/>
        <v>Green</v>
      </c>
      <c r="AC3063" t="str">
        <f t="shared" si="994"/>
        <v>Red</v>
      </c>
      <c r="AD3063" t="str">
        <f t="shared" si="995"/>
        <v>Green</v>
      </c>
    </row>
    <row r="3064" spans="1:30" hidden="1" x14ac:dyDescent="0.3">
      <c r="A3064" t="str">
        <f t="shared" si="999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tr">
        <f t="shared" si="996"/>
        <v>31/07/2026</v>
      </c>
      <c r="M3064" s="23">
        <f t="shared" si="997"/>
        <v>0.66666666666666663</v>
      </c>
      <c r="N3064" t="str">
        <f t="shared" si="998"/>
        <v>1 - 1</v>
      </c>
      <c r="O3064" t="str">
        <f t="shared" si="980"/>
        <v>Red</v>
      </c>
      <c r="P3064" t="str">
        <f t="shared" si="981"/>
        <v>Green</v>
      </c>
      <c r="Q3064" t="str">
        <f t="shared" si="982"/>
        <v>Red</v>
      </c>
      <c r="R3064" t="str">
        <f t="shared" si="983"/>
        <v>Green</v>
      </c>
      <c r="S3064" t="str">
        <f t="shared" si="984"/>
        <v>Green</v>
      </c>
      <c r="T3064" t="str">
        <f t="shared" si="985"/>
        <v>Red</v>
      </c>
      <c r="U3064" t="str">
        <f t="shared" si="986"/>
        <v>Green</v>
      </c>
      <c r="V3064" t="str">
        <f t="shared" si="987"/>
        <v>Red</v>
      </c>
      <c r="W3064" t="str">
        <f t="shared" si="988"/>
        <v>Red</v>
      </c>
      <c r="X3064" t="str">
        <f t="shared" si="989"/>
        <v>Green</v>
      </c>
      <c r="Y3064" t="str">
        <f t="shared" si="990"/>
        <v>Green</v>
      </c>
      <c r="Z3064" t="str">
        <f t="shared" si="991"/>
        <v>Red</v>
      </c>
      <c r="AA3064" t="str">
        <f t="shared" si="992"/>
        <v>Green</v>
      </c>
      <c r="AB3064" t="str">
        <f t="shared" si="993"/>
        <v>Green</v>
      </c>
      <c r="AC3064" t="str">
        <f t="shared" si="994"/>
        <v>Green</v>
      </c>
      <c r="AD3064" t="str">
        <f t="shared" si="995"/>
        <v>Red</v>
      </c>
    </row>
    <row r="3065" spans="1:30" hidden="1" x14ac:dyDescent="0.3">
      <c r="A3065" t="str">
        <f t="shared" si="999"/>
        <v>31/07/2026Ruthin TownHolyhead Hotspur</v>
      </c>
      <c r="D3065" s="2">
        <v>46234</v>
      </c>
      <c r="E3065" s="3">
        <v>0.79166666666666663</v>
      </c>
      <c r="F3065" t="s">
        <v>5518</v>
      </c>
      <c r="G3065" t="s">
        <v>5519</v>
      </c>
      <c r="H3065">
        <v>0</v>
      </c>
      <c r="I3065">
        <v>1</v>
      </c>
      <c r="J3065">
        <v>1</v>
      </c>
      <c r="K3065">
        <v>2</v>
      </c>
      <c r="L3065" s="22" t="str">
        <f t="shared" si="996"/>
        <v>31/07/2026</v>
      </c>
      <c r="M3065" s="23">
        <f t="shared" si="997"/>
        <v>0.66666666666666663</v>
      </c>
      <c r="N3065" t="str">
        <f t="shared" si="998"/>
        <v>1 - 2</v>
      </c>
      <c r="O3065" t="str">
        <f t="shared" si="980"/>
        <v>Red</v>
      </c>
      <c r="P3065" t="str">
        <f t="shared" si="981"/>
        <v>Red</v>
      </c>
      <c r="Q3065" t="str">
        <f t="shared" si="982"/>
        <v>Green</v>
      </c>
      <c r="R3065" t="str">
        <f t="shared" si="983"/>
        <v>Red</v>
      </c>
      <c r="S3065" t="str">
        <f t="shared" si="984"/>
        <v>Green</v>
      </c>
      <c r="T3065" t="str">
        <f t="shared" si="985"/>
        <v>Green</v>
      </c>
      <c r="U3065" t="str">
        <f t="shared" si="986"/>
        <v>Red</v>
      </c>
      <c r="V3065" t="str">
        <f t="shared" si="987"/>
        <v>Red</v>
      </c>
      <c r="W3065" t="str">
        <f t="shared" si="988"/>
        <v>Green</v>
      </c>
      <c r="X3065" t="str">
        <f t="shared" si="989"/>
        <v>Green</v>
      </c>
      <c r="Y3065" t="str">
        <f t="shared" si="990"/>
        <v>Green</v>
      </c>
      <c r="Z3065" t="str">
        <f t="shared" si="991"/>
        <v>Green</v>
      </c>
      <c r="AA3065" t="str">
        <f t="shared" si="992"/>
        <v>Red</v>
      </c>
      <c r="AB3065" t="str">
        <f t="shared" si="993"/>
        <v>Green</v>
      </c>
      <c r="AC3065" t="str">
        <f t="shared" si="994"/>
        <v>Green</v>
      </c>
      <c r="AD3065" t="str">
        <f t="shared" si="995"/>
        <v>Red</v>
      </c>
    </row>
    <row r="3066" spans="1:30" hidden="1" x14ac:dyDescent="0.3">
      <c r="A3066" t="str">
        <f t="shared" si="999"/>
        <v>31/07/2026Universidad De VintoGuabira</v>
      </c>
      <c r="D3066" s="2">
        <v>46234</v>
      </c>
      <c r="E3066" s="3">
        <v>0.79166666666666663</v>
      </c>
      <c r="F3066" t="s">
        <v>4794</v>
      </c>
      <c r="G3066" t="s">
        <v>3036</v>
      </c>
      <c r="H3066">
        <v>1</v>
      </c>
      <c r="I3066">
        <v>1</v>
      </c>
      <c r="J3066">
        <v>1</v>
      </c>
      <c r="K3066">
        <v>1</v>
      </c>
      <c r="L3066" s="22" t="str">
        <f t="shared" si="996"/>
        <v>31/07/2026</v>
      </c>
      <c r="M3066" s="23">
        <f t="shared" si="997"/>
        <v>0.66666666666666663</v>
      </c>
      <c r="N3066" t="str">
        <f t="shared" si="998"/>
        <v>1 - 1</v>
      </c>
      <c r="O3066" t="str">
        <f t="shared" si="980"/>
        <v>Red</v>
      </c>
      <c r="P3066" t="str">
        <f t="shared" si="981"/>
        <v>Green</v>
      </c>
      <c r="Q3066" t="str">
        <f t="shared" si="982"/>
        <v>Red</v>
      </c>
      <c r="R3066" t="str">
        <f t="shared" si="983"/>
        <v>Green</v>
      </c>
      <c r="S3066" t="str">
        <f t="shared" si="984"/>
        <v>Green</v>
      </c>
      <c r="T3066" t="str">
        <f t="shared" si="985"/>
        <v>Red</v>
      </c>
      <c r="U3066" t="str">
        <f t="shared" si="986"/>
        <v>Red</v>
      </c>
      <c r="V3066" t="str">
        <f t="shared" si="987"/>
        <v>Green</v>
      </c>
      <c r="W3066" t="str">
        <f t="shared" si="988"/>
        <v>Red</v>
      </c>
      <c r="X3066" t="str">
        <f t="shared" si="989"/>
        <v>Green</v>
      </c>
      <c r="Y3066" t="str">
        <f t="shared" si="990"/>
        <v>Green</v>
      </c>
      <c r="Z3066" t="str">
        <f t="shared" si="991"/>
        <v>Red</v>
      </c>
      <c r="AA3066" t="str">
        <f t="shared" si="992"/>
        <v>Green</v>
      </c>
      <c r="AB3066" t="str">
        <f t="shared" si="993"/>
        <v>Green</v>
      </c>
      <c r="AC3066" t="str">
        <f t="shared" si="994"/>
        <v>Green</v>
      </c>
      <c r="AD3066" t="str">
        <f t="shared" si="995"/>
        <v>Red</v>
      </c>
    </row>
    <row r="3067" spans="1:30" hidden="1" x14ac:dyDescent="0.3">
      <c r="A3067" t="str">
        <f t="shared" si="999"/>
        <v>31/07/2026San Bartolome CFCD Union Sur Yaiza</v>
      </c>
      <c r="D3067" s="2">
        <v>46234</v>
      </c>
      <c r="E3067" s="3">
        <v>0.8125</v>
      </c>
      <c r="F3067" t="s">
        <v>5520</v>
      </c>
      <c r="G3067" t="s">
        <v>5521</v>
      </c>
      <c r="L3067" s="22" t="str">
        <f t="shared" si="996"/>
        <v>31/07/2026</v>
      </c>
      <c r="M3067" s="23">
        <f t="shared" si="997"/>
        <v>0.6875</v>
      </c>
      <c r="N3067" t="str">
        <f t="shared" si="998"/>
        <v xml:space="preserve"> - </v>
      </c>
      <c r="O3067" t="str">
        <f t="shared" si="980"/>
        <v>Red</v>
      </c>
      <c r="P3067" t="str">
        <f t="shared" si="981"/>
        <v>Green</v>
      </c>
      <c r="Q3067" t="str">
        <f t="shared" si="982"/>
        <v>Red</v>
      </c>
      <c r="R3067" t="str">
        <f t="shared" si="983"/>
        <v>Green</v>
      </c>
      <c r="S3067" t="str">
        <f t="shared" si="984"/>
        <v>Green</v>
      </c>
      <c r="T3067" t="str">
        <f t="shared" si="985"/>
        <v>Red</v>
      </c>
      <c r="U3067" t="str">
        <f t="shared" si="986"/>
        <v>Red</v>
      </c>
      <c r="V3067" t="str">
        <f t="shared" si="987"/>
        <v>Green</v>
      </c>
      <c r="W3067" t="str">
        <f t="shared" si="988"/>
        <v>Red</v>
      </c>
      <c r="X3067" t="str">
        <f t="shared" si="989"/>
        <v>Red</v>
      </c>
      <c r="Y3067" t="str">
        <f t="shared" si="990"/>
        <v>Red</v>
      </c>
      <c r="Z3067" t="str">
        <f t="shared" si="991"/>
        <v>Red</v>
      </c>
      <c r="AA3067" t="str">
        <f t="shared" si="992"/>
        <v>Green</v>
      </c>
      <c r="AB3067" t="str">
        <f t="shared" si="993"/>
        <v>Green</v>
      </c>
      <c r="AC3067" t="str">
        <f t="shared" si="994"/>
        <v>Red</v>
      </c>
      <c r="AD3067" t="str">
        <f t="shared" si="995"/>
        <v>Green</v>
      </c>
    </row>
    <row r="3068" spans="1:30" hidden="1" x14ac:dyDescent="0.3">
      <c r="A3068" t="str">
        <f t="shared" si="999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5522</v>
      </c>
      <c r="H3068">
        <v>0</v>
      </c>
      <c r="I3068">
        <v>0</v>
      </c>
      <c r="J3068">
        <v>1</v>
      </c>
      <c r="K3068">
        <v>1</v>
      </c>
      <c r="L3068" s="22" t="str">
        <f t="shared" si="996"/>
        <v>31/07/2026</v>
      </c>
      <c r="M3068" s="23">
        <f t="shared" si="997"/>
        <v>0.70833333333333337</v>
      </c>
      <c r="N3068" t="str">
        <f t="shared" si="998"/>
        <v>1 - 1</v>
      </c>
      <c r="O3068" t="str">
        <f t="shared" si="980"/>
        <v>Red</v>
      </c>
      <c r="P3068" t="str">
        <f t="shared" si="981"/>
        <v>Green</v>
      </c>
      <c r="Q3068" t="str">
        <f t="shared" si="982"/>
        <v>Red</v>
      </c>
      <c r="R3068" t="str">
        <f t="shared" si="983"/>
        <v>Green</v>
      </c>
      <c r="S3068" t="str">
        <f t="shared" si="984"/>
        <v>Green</v>
      </c>
      <c r="T3068" t="str">
        <f t="shared" si="985"/>
        <v>Red</v>
      </c>
      <c r="U3068" t="str">
        <f t="shared" si="986"/>
        <v>Red</v>
      </c>
      <c r="V3068" t="str">
        <f t="shared" si="987"/>
        <v>Green</v>
      </c>
      <c r="W3068" t="str">
        <f t="shared" si="988"/>
        <v>Red</v>
      </c>
      <c r="X3068" t="str">
        <f t="shared" si="989"/>
        <v>Red</v>
      </c>
      <c r="Y3068" t="str">
        <f t="shared" si="990"/>
        <v>Green</v>
      </c>
      <c r="Z3068" t="str">
        <f t="shared" si="991"/>
        <v>Red</v>
      </c>
      <c r="AA3068" t="str">
        <f t="shared" si="992"/>
        <v>Green</v>
      </c>
      <c r="AB3068" t="str">
        <f t="shared" si="993"/>
        <v>Green</v>
      </c>
      <c r="AC3068" t="str">
        <f t="shared" si="994"/>
        <v>Green</v>
      </c>
      <c r="AD3068" t="str">
        <f t="shared" si="995"/>
        <v>Red</v>
      </c>
    </row>
    <row r="3069" spans="1:30" hidden="1" x14ac:dyDescent="0.3">
      <c r="A3069" t="str">
        <f t="shared" si="999"/>
        <v>31/07/2026Atlanta United IICarolina Core</v>
      </c>
      <c r="D3069" s="2">
        <v>46234</v>
      </c>
      <c r="E3069" s="3">
        <v>0.83333333333333337</v>
      </c>
      <c r="F3069" t="s">
        <v>4503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tr">
        <f t="shared" si="996"/>
        <v>31/07/2026</v>
      </c>
      <c r="M3069" s="23">
        <f t="shared" si="997"/>
        <v>0.70833333333333337</v>
      </c>
      <c r="N3069" t="str">
        <f t="shared" si="998"/>
        <v>3 - 3</v>
      </c>
      <c r="O3069" t="str">
        <f t="shared" si="980"/>
        <v>Red</v>
      </c>
      <c r="P3069" t="str">
        <f t="shared" si="981"/>
        <v>Green</v>
      </c>
      <c r="Q3069" t="str">
        <f t="shared" si="982"/>
        <v>Red</v>
      </c>
      <c r="R3069" t="str">
        <f t="shared" si="983"/>
        <v>Green</v>
      </c>
      <c r="S3069" t="str">
        <f t="shared" si="984"/>
        <v>Green</v>
      </c>
      <c r="T3069" t="str">
        <f t="shared" si="985"/>
        <v>Red</v>
      </c>
      <c r="U3069" t="str">
        <f t="shared" si="986"/>
        <v>Green</v>
      </c>
      <c r="V3069" t="str">
        <f t="shared" si="987"/>
        <v>Red</v>
      </c>
      <c r="W3069" t="str">
        <f t="shared" si="988"/>
        <v>Red</v>
      </c>
      <c r="X3069" t="str">
        <f t="shared" si="989"/>
        <v>Green</v>
      </c>
      <c r="Y3069" t="str">
        <f t="shared" si="990"/>
        <v>Green</v>
      </c>
      <c r="Z3069" t="str">
        <f t="shared" si="991"/>
        <v>Green</v>
      </c>
      <c r="AA3069" t="str">
        <f t="shared" si="992"/>
        <v>Red</v>
      </c>
      <c r="AB3069" t="str">
        <f t="shared" si="993"/>
        <v>Red</v>
      </c>
      <c r="AC3069" t="str">
        <f t="shared" si="994"/>
        <v>Green</v>
      </c>
      <c r="AD3069" t="str">
        <f t="shared" si="995"/>
        <v>Red</v>
      </c>
    </row>
    <row r="3070" spans="1:30" hidden="1" x14ac:dyDescent="0.3">
      <c r="A3070" t="str">
        <f t="shared" si="999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tr">
        <f t="shared" si="996"/>
        <v>31/07/2026</v>
      </c>
      <c r="M3070" s="23">
        <f t="shared" si="997"/>
        <v>0.70833333333333337</v>
      </c>
      <c r="N3070" t="str">
        <f t="shared" si="998"/>
        <v>3 - 2</v>
      </c>
      <c r="O3070" t="str">
        <f t="shared" si="980"/>
        <v>Green</v>
      </c>
      <c r="P3070" t="str">
        <f t="shared" si="981"/>
        <v>Red</v>
      </c>
      <c r="Q3070" t="str">
        <f t="shared" si="982"/>
        <v>Red</v>
      </c>
      <c r="R3070" t="str">
        <f t="shared" si="983"/>
        <v>Green</v>
      </c>
      <c r="S3070" t="str">
        <f t="shared" si="984"/>
        <v>Red</v>
      </c>
      <c r="T3070" t="str">
        <f t="shared" si="985"/>
        <v>Green</v>
      </c>
      <c r="U3070" t="str">
        <f t="shared" si="986"/>
        <v>Green</v>
      </c>
      <c r="V3070" t="str">
        <f t="shared" si="987"/>
        <v>Red</v>
      </c>
      <c r="W3070" t="str">
        <f t="shared" si="988"/>
        <v>Red</v>
      </c>
      <c r="X3070" t="str">
        <f t="shared" si="989"/>
        <v>Green</v>
      </c>
      <c r="Y3070" t="str">
        <f t="shared" si="990"/>
        <v>Green</v>
      </c>
      <c r="Z3070" t="str">
        <f t="shared" si="991"/>
        <v>Green</v>
      </c>
      <c r="AA3070" t="str">
        <f t="shared" si="992"/>
        <v>Red</v>
      </c>
      <c r="AB3070" t="str">
        <f t="shared" si="993"/>
        <v>Red</v>
      </c>
      <c r="AC3070" t="str">
        <f t="shared" si="994"/>
        <v>Green</v>
      </c>
      <c r="AD3070" t="str">
        <f t="shared" si="995"/>
        <v>Red</v>
      </c>
    </row>
    <row r="3071" spans="1:30" hidden="1" x14ac:dyDescent="0.3">
      <c r="A3071" t="str">
        <f t="shared" si="999"/>
        <v>31/07/2026General Caballero JLMCD Benjamin Aceval</v>
      </c>
      <c r="D3071" s="2">
        <v>46234</v>
      </c>
      <c r="E3071" s="3">
        <v>0.83333333333333337</v>
      </c>
      <c r="F3071" t="s">
        <v>4406</v>
      </c>
      <c r="G3071" t="s">
        <v>4791</v>
      </c>
      <c r="H3071">
        <v>1</v>
      </c>
      <c r="I3071">
        <v>0</v>
      </c>
      <c r="J3071">
        <v>2</v>
      </c>
      <c r="K3071">
        <v>0</v>
      </c>
      <c r="L3071" s="22" t="str">
        <f t="shared" si="996"/>
        <v>31/07/2026</v>
      </c>
      <c r="M3071" s="23">
        <f t="shared" si="997"/>
        <v>0.70833333333333337</v>
      </c>
      <c r="N3071" t="str">
        <f t="shared" si="998"/>
        <v>2 - 0</v>
      </c>
      <c r="O3071" t="str">
        <f t="shared" si="980"/>
        <v>Green</v>
      </c>
      <c r="P3071" t="str">
        <f t="shared" si="981"/>
        <v>Red</v>
      </c>
      <c r="Q3071" t="str">
        <f t="shared" si="982"/>
        <v>Red</v>
      </c>
      <c r="R3071" t="str">
        <f t="shared" si="983"/>
        <v>Green</v>
      </c>
      <c r="S3071" t="str">
        <f t="shared" si="984"/>
        <v>Red</v>
      </c>
      <c r="T3071" t="str">
        <f t="shared" si="985"/>
        <v>Green</v>
      </c>
      <c r="U3071" t="str">
        <f t="shared" si="986"/>
        <v>Green</v>
      </c>
      <c r="V3071" t="str">
        <f t="shared" si="987"/>
        <v>Red</v>
      </c>
      <c r="W3071" t="str">
        <f t="shared" si="988"/>
        <v>Red</v>
      </c>
      <c r="X3071" t="str">
        <f t="shared" si="989"/>
        <v>Green</v>
      </c>
      <c r="Y3071" t="str">
        <f t="shared" si="990"/>
        <v>Green</v>
      </c>
      <c r="Z3071" t="str">
        <f t="shared" si="991"/>
        <v>Red</v>
      </c>
      <c r="AA3071" t="str">
        <f t="shared" si="992"/>
        <v>Green</v>
      </c>
      <c r="AB3071" t="str">
        <f t="shared" si="993"/>
        <v>Green</v>
      </c>
      <c r="AC3071" t="str">
        <f t="shared" si="994"/>
        <v>Red</v>
      </c>
      <c r="AD3071" t="str">
        <f t="shared" si="995"/>
        <v>Green</v>
      </c>
    </row>
    <row r="3072" spans="1:30" hidden="1" x14ac:dyDescent="0.3">
      <c r="A3072" t="str">
        <f t="shared" si="999"/>
        <v>31/07/202622 de JulioEl Nacional</v>
      </c>
      <c r="D3072" s="2">
        <v>46234</v>
      </c>
      <c r="E3072" s="3">
        <v>0.85416666666666663</v>
      </c>
      <c r="F3072" t="s">
        <v>3183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tr">
        <f t="shared" si="996"/>
        <v>31/07/2026</v>
      </c>
      <c r="M3072" s="23">
        <f t="shared" si="997"/>
        <v>0.72916666666666663</v>
      </c>
      <c r="N3072" t="str">
        <f t="shared" si="998"/>
        <v>1 - 3</v>
      </c>
      <c r="O3072" t="str">
        <f t="shared" si="980"/>
        <v>Red</v>
      </c>
      <c r="P3072" t="str">
        <f t="shared" si="981"/>
        <v>Red</v>
      </c>
      <c r="Q3072" t="str">
        <f t="shared" si="982"/>
        <v>Green</v>
      </c>
      <c r="R3072" t="str">
        <f t="shared" si="983"/>
        <v>Red</v>
      </c>
      <c r="S3072" t="str">
        <f t="shared" si="984"/>
        <v>Green</v>
      </c>
      <c r="T3072" t="str">
        <f t="shared" si="985"/>
        <v>Green</v>
      </c>
      <c r="U3072" t="str">
        <f t="shared" si="986"/>
        <v>Red</v>
      </c>
      <c r="V3072" t="str">
        <f t="shared" si="987"/>
        <v>Green</v>
      </c>
      <c r="W3072" t="str">
        <f t="shared" si="988"/>
        <v>Red</v>
      </c>
      <c r="X3072" t="str">
        <f t="shared" si="989"/>
        <v>Red</v>
      </c>
      <c r="Y3072" t="str">
        <f t="shared" si="990"/>
        <v>Green</v>
      </c>
      <c r="Z3072" t="str">
        <f t="shared" si="991"/>
        <v>Green</v>
      </c>
      <c r="AA3072" t="str">
        <f t="shared" si="992"/>
        <v>Red</v>
      </c>
      <c r="AB3072" t="str">
        <f t="shared" si="993"/>
        <v>Red</v>
      </c>
      <c r="AC3072" t="str">
        <f t="shared" si="994"/>
        <v>Green</v>
      </c>
      <c r="AD3072" t="str">
        <f t="shared" si="995"/>
        <v>Red</v>
      </c>
    </row>
    <row r="3073" spans="1:30" hidden="1" x14ac:dyDescent="0.3">
      <c r="A3073" t="str">
        <f t="shared" si="999"/>
        <v>31/07/2026AD RosarioADR Jicaral</v>
      </c>
      <c r="D3073" s="2">
        <v>46234</v>
      </c>
      <c r="E3073" s="3">
        <v>0.875</v>
      </c>
      <c r="F3073" t="s">
        <v>5523</v>
      </c>
      <c r="G3073" t="s">
        <v>5524</v>
      </c>
      <c r="H3073">
        <v>0</v>
      </c>
      <c r="I3073">
        <v>0</v>
      </c>
      <c r="J3073">
        <v>0</v>
      </c>
      <c r="K3073">
        <v>1</v>
      </c>
      <c r="L3073" s="22" t="str">
        <f t="shared" si="996"/>
        <v>31/07/2026</v>
      </c>
      <c r="M3073" s="23">
        <f t="shared" si="997"/>
        <v>0.75</v>
      </c>
      <c r="N3073" t="str">
        <f t="shared" si="998"/>
        <v>0 - 1</v>
      </c>
      <c r="O3073" t="str">
        <f t="shared" si="980"/>
        <v>Red</v>
      </c>
      <c r="P3073" t="str">
        <f t="shared" si="981"/>
        <v>Red</v>
      </c>
      <c r="Q3073" t="str">
        <f t="shared" si="982"/>
        <v>Green</v>
      </c>
      <c r="R3073" t="str">
        <f t="shared" si="983"/>
        <v>Red</v>
      </c>
      <c r="S3073" t="str">
        <f t="shared" si="984"/>
        <v>Green</v>
      </c>
      <c r="T3073" t="str">
        <f t="shared" si="985"/>
        <v>Green</v>
      </c>
      <c r="U3073" t="str">
        <f t="shared" si="986"/>
        <v>Red</v>
      </c>
      <c r="V3073" t="str">
        <f t="shared" si="987"/>
        <v>Green</v>
      </c>
      <c r="W3073" t="str">
        <f t="shared" si="988"/>
        <v>Red</v>
      </c>
      <c r="X3073" t="str">
        <f t="shared" si="989"/>
        <v>Red</v>
      </c>
      <c r="Y3073" t="str">
        <f t="shared" si="990"/>
        <v>Red</v>
      </c>
      <c r="Z3073" t="str">
        <f t="shared" si="991"/>
        <v>Red</v>
      </c>
      <c r="AA3073" t="str">
        <f t="shared" si="992"/>
        <v>Green</v>
      </c>
      <c r="AB3073" t="str">
        <f t="shared" si="993"/>
        <v>Green</v>
      </c>
      <c r="AC3073" t="str">
        <f t="shared" si="994"/>
        <v>Red</v>
      </c>
      <c r="AD3073" t="str">
        <f t="shared" si="995"/>
        <v>Green</v>
      </c>
    </row>
    <row r="3074" spans="1:30" hidden="1" x14ac:dyDescent="0.3">
      <c r="A3074" t="str">
        <f t="shared" si="999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tr">
        <f t="shared" si="996"/>
        <v>31/07/2026</v>
      </c>
      <c r="M3074" s="23">
        <f t="shared" si="997"/>
        <v>0.75</v>
      </c>
      <c r="N3074" t="str">
        <f t="shared" si="998"/>
        <v>1 - 1</v>
      </c>
      <c r="O3074" t="str">
        <f t="shared" ref="O3074:O3137" si="1000">IF($J3074&gt;$K3074,"Green","Red")</f>
        <v>Red</v>
      </c>
      <c r="P3074" t="str">
        <f t="shared" ref="P3074:P3137" si="1001">IF($J3074=$K3074,"Green","Red")</f>
        <v>Green</v>
      </c>
      <c r="Q3074" t="str">
        <f t="shared" ref="Q3074:Q3137" si="1002">IF($J3074&lt;$K3074,"Green","Red")</f>
        <v>Red</v>
      </c>
      <c r="R3074" t="str">
        <f t="shared" ref="R3074:R3137" si="1003">IF($J3074&gt;=$K3074,"Green","Red")</f>
        <v>Green</v>
      </c>
      <c r="S3074" t="str">
        <f t="shared" ref="S3074:S3137" si="1004">IF($J3074&lt;=$K3074,"Green","Red")</f>
        <v>Green</v>
      </c>
      <c r="T3074" t="str">
        <f t="shared" ref="T3074:T3137" si="1005">IF(OR($J3074&gt;$K3074,$J3074&lt;$K3074),"Green","Red")</f>
        <v>Red</v>
      </c>
      <c r="U3074" t="str">
        <f t="shared" ref="U3074:U3137" si="1006">IF($H3074&gt;$I3074,"Green","Red")</f>
        <v>Red</v>
      </c>
      <c r="V3074" t="str">
        <f t="shared" ref="V3074:V3137" si="1007">IF($H3074=$I3074,"Green","Red")</f>
        <v>Green</v>
      </c>
      <c r="W3074" t="str">
        <f t="shared" ref="W3074:W3137" si="1008">IF($H3074&lt;$I3074,"Green","Red")</f>
        <v>Red</v>
      </c>
      <c r="X3074" t="str">
        <f t="shared" ref="X3074:X3137" si="1009">IF($H3074+$I3074&gt;0,"Green","Red")</f>
        <v>Red</v>
      </c>
      <c r="Y3074" t="str">
        <f t="shared" ref="Y3074:Y3137" si="1010">IF($J3074+$K3074&gt;1.5,"Green","Red")</f>
        <v>Green</v>
      </c>
      <c r="Z3074" t="str">
        <f t="shared" ref="Z3074:Z3137" si="1011">IF($J3074+$K3074&gt;2.5,"Green","Red")</f>
        <v>Red</v>
      </c>
      <c r="AA3074" t="str">
        <f t="shared" ref="AA3074:AA3137" si="1012">IF($J3074+$K3074&lt;2.5,"Green","Red")</f>
        <v>Green</v>
      </c>
      <c r="AB3074" t="str">
        <f t="shared" ref="AB3074:AB3137" si="1013">IF($J3074+$K3074&lt;3.5,"Green","Red")</f>
        <v>Green</v>
      </c>
      <c r="AC3074" t="str">
        <f t="shared" ref="AC3074:AC3137" si="1014">IF(AND($J3074&gt;0,$K3074&gt;0),"Green","Red")</f>
        <v>Green</v>
      </c>
      <c r="AD3074" t="str">
        <f t="shared" ref="AD3074:AD3137" si="1015">IF(OR($J3074=0,$K3074=0),"Green","Red")</f>
        <v>Red</v>
      </c>
    </row>
    <row r="3075" spans="1:30" hidden="1" x14ac:dyDescent="0.3">
      <c r="A3075" t="str">
        <f t="shared" si="999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4578</v>
      </c>
      <c r="G3075" t="s">
        <v>2771</v>
      </c>
      <c r="H3075">
        <v>1</v>
      </c>
      <c r="I3075">
        <v>2</v>
      </c>
      <c r="J3075">
        <v>1</v>
      </c>
      <c r="K3075">
        <v>2</v>
      </c>
      <c r="L3075" s="22" t="str">
        <f t="shared" si="996"/>
        <v>31/07/2026</v>
      </c>
      <c r="M3075" s="23">
        <f t="shared" si="997"/>
        <v>0.75</v>
      </c>
      <c r="N3075" t="str">
        <f t="shared" si="998"/>
        <v>1 - 2</v>
      </c>
      <c r="O3075" t="str">
        <f t="shared" si="1000"/>
        <v>Red</v>
      </c>
      <c r="P3075" t="str">
        <f t="shared" si="1001"/>
        <v>Red</v>
      </c>
      <c r="Q3075" t="str">
        <f t="shared" si="1002"/>
        <v>Green</v>
      </c>
      <c r="R3075" t="str">
        <f t="shared" si="1003"/>
        <v>Red</v>
      </c>
      <c r="S3075" t="str">
        <f t="shared" si="1004"/>
        <v>Green</v>
      </c>
      <c r="T3075" t="str">
        <f t="shared" si="1005"/>
        <v>Green</v>
      </c>
      <c r="U3075" t="str">
        <f t="shared" si="1006"/>
        <v>Red</v>
      </c>
      <c r="V3075" t="str">
        <f t="shared" si="1007"/>
        <v>Red</v>
      </c>
      <c r="W3075" t="str">
        <f t="shared" si="1008"/>
        <v>Green</v>
      </c>
      <c r="X3075" t="str">
        <f t="shared" si="1009"/>
        <v>Green</v>
      </c>
      <c r="Y3075" t="str">
        <f t="shared" si="1010"/>
        <v>Green</v>
      </c>
      <c r="Z3075" t="str">
        <f t="shared" si="1011"/>
        <v>Green</v>
      </c>
      <c r="AA3075" t="str">
        <f t="shared" si="1012"/>
        <v>Red</v>
      </c>
      <c r="AB3075" t="str">
        <f t="shared" si="1013"/>
        <v>Green</v>
      </c>
      <c r="AC3075" t="str">
        <f t="shared" si="1014"/>
        <v>Green</v>
      </c>
      <c r="AD3075" t="str">
        <f t="shared" si="1015"/>
        <v>Red</v>
      </c>
    </row>
    <row r="3076" spans="1:30" hidden="1" x14ac:dyDescent="0.3">
      <c r="A3076" t="str">
        <f t="shared" si="999"/>
        <v>31/07/2026El Salvador U20Haiti U20</v>
      </c>
      <c r="D3076" s="2">
        <v>46234</v>
      </c>
      <c r="E3076" s="3">
        <v>0.875</v>
      </c>
      <c r="F3076" t="s">
        <v>3430</v>
      </c>
      <c r="G3076" t="s">
        <v>3432</v>
      </c>
      <c r="H3076">
        <v>0</v>
      </c>
      <c r="I3076">
        <v>1</v>
      </c>
      <c r="J3076">
        <v>1</v>
      </c>
      <c r="K3076">
        <v>2</v>
      </c>
      <c r="L3076" s="22" t="str">
        <f t="shared" si="996"/>
        <v>31/07/2026</v>
      </c>
      <c r="M3076" s="23">
        <f t="shared" si="997"/>
        <v>0.75</v>
      </c>
      <c r="N3076" t="str">
        <f t="shared" si="998"/>
        <v>1 - 2</v>
      </c>
      <c r="O3076" t="str">
        <f t="shared" si="1000"/>
        <v>Red</v>
      </c>
      <c r="P3076" t="str">
        <f t="shared" si="1001"/>
        <v>Red</v>
      </c>
      <c r="Q3076" t="str">
        <f t="shared" si="1002"/>
        <v>Green</v>
      </c>
      <c r="R3076" t="str">
        <f t="shared" si="1003"/>
        <v>Red</v>
      </c>
      <c r="S3076" t="str">
        <f t="shared" si="1004"/>
        <v>Green</v>
      </c>
      <c r="T3076" t="str">
        <f t="shared" si="1005"/>
        <v>Green</v>
      </c>
      <c r="U3076" t="str">
        <f t="shared" si="1006"/>
        <v>Red</v>
      </c>
      <c r="V3076" t="str">
        <f t="shared" si="1007"/>
        <v>Red</v>
      </c>
      <c r="W3076" t="str">
        <f t="shared" si="1008"/>
        <v>Green</v>
      </c>
      <c r="X3076" t="str">
        <f t="shared" si="1009"/>
        <v>Green</v>
      </c>
      <c r="Y3076" t="str">
        <f t="shared" si="1010"/>
        <v>Green</v>
      </c>
      <c r="Z3076" t="str">
        <f t="shared" si="1011"/>
        <v>Green</v>
      </c>
      <c r="AA3076" t="str">
        <f t="shared" si="1012"/>
        <v>Red</v>
      </c>
      <c r="AB3076" t="str">
        <f t="shared" si="1013"/>
        <v>Green</v>
      </c>
      <c r="AC3076" t="str">
        <f t="shared" si="1014"/>
        <v>Green</v>
      </c>
      <c r="AD3076" t="str">
        <f t="shared" si="1015"/>
        <v>Red</v>
      </c>
    </row>
    <row r="3077" spans="1:30" hidden="1" x14ac:dyDescent="0.3">
      <c r="A3077" t="str">
        <f t="shared" si="999"/>
        <v>31/07/2026Portuguesa FCCarabobo</v>
      </c>
      <c r="D3077" s="2">
        <v>46234</v>
      </c>
      <c r="E3077" s="3">
        <v>0.875</v>
      </c>
      <c r="F3077" t="s">
        <v>5525</v>
      </c>
      <c r="G3077" t="s">
        <v>4814</v>
      </c>
      <c r="H3077">
        <v>1</v>
      </c>
      <c r="I3077">
        <v>0</v>
      </c>
      <c r="J3077">
        <v>1</v>
      </c>
      <c r="K3077">
        <v>0</v>
      </c>
      <c r="L3077" s="22" t="str">
        <f t="shared" si="996"/>
        <v>31/07/2026</v>
      </c>
      <c r="M3077" s="23">
        <f t="shared" si="997"/>
        <v>0.75</v>
      </c>
      <c r="N3077" t="str">
        <f t="shared" si="998"/>
        <v>1 - 0</v>
      </c>
      <c r="O3077" t="str">
        <f t="shared" si="1000"/>
        <v>Green</v>
      </c>
      <c r="P3077" t="str">
        <f t="shared" si="1001"/>
        <v>Red</v>
      </c>
      <c r="Q3077" t="str">
        <f t="shared" si="1002"/>
        <v>Red</v>
      </c>
      <c r="R3077" t="str">
        <f t="shared" si="1003"/>
        <v>Green</v>
      </c>
      <c r="S3077" t="str">
        <f t="shared" si="1004"/>
        <v>Red</v>
      </c>
      <c r="T3077" t="str">
        <f t="shared" si="1005"/>
        <v>Green</v>
      </c>
      <c r="U3077" t="str">
        <f t="shared" si="1006"/>
        <v>Green</v>
      </c>
      <c r="V3077" t="str">
        <f t="shared" si="1007"/>
        <v>Red</v>
      </c>
      <c r="W3077" t="str">
        <f t="shared" si="1008"/>
        <v>Red</v>
      </c>
      <c r="X3077" t="str">
        <f t="shared" si="1009"/>
        <v>Green</v>
      </c>
      <c r="Y3077" t="str">
        <f t="shared" si="1010"/>
        <v>Red</v>
      </c>
      <c r="Z3077" t="str">
        <f t="shared" si="1011"/>
        <v>Red</v>
      </c>
      <c r="AA3077" t="str">
        <f t="shared" si="1012"/>
        <v>Green</v>
      </c>
      <c r="AB3077" t="str">
        <f t="shared" si="1013"/>
        <v>Green</v>
      </c>
      <c r="AC3077" t="str">
        <f t="shared" si="1014"/>
        <v>Red</v>
      </c>
      <c r="AD3077" t="str">
        <f t="shared" si="1015"/>
        <v>Green</v>
      </c>
    </row>
    <row r="3078" spans="1:30" hidden="1" x14ac:dyDescent="0.3">
      <c r="A3078" t="str">
        <f t="shared" si="999"/>
        <v>31/07/2026Real SantanderPatriotas FC</v>
      </c>
      <c r="D3078" s="2">
        <v>46234</v>
      </c>
      <c r="E3078" s="3">
        <v>0.875</v>
      </c>
      <c r="F3078" t="s">
        <v>781</v>
      </c>
      <c r="G3078" t="s">
        <v>4678</v>
      </c>
      <c r="H3078">
        <v>0</v>
      </c>
      <c r="I3078">
        <v>1</v>
      </c>
      <c r="J3078">
        <v>2</v>
      </c>
      <c r="K3078">
        <v>2</v>
      </c>
      <c r="L3078" s="22" t="str">
        <f t="shared" si="996"/>
        <v>31/07/2026</v>
      </c>
      <c r="M3078" s="23">
        <f t="shared" si="997"/>
        <v>0.75</v>
      </c>
      <c r="N3078" t="str">
        <f t="shared" si="998"/>
        <v>2 - 2</v>
      </c>
      <c r="O3078" t="str">
        <f t="shared" si="1000"/>
        <v>Red</v>
      </c>
      <c r="P3078" t="str">
        <f t="shared" si="1001"/>
        <v>Green</v>
      </c>
      <c r="Q3078" t="str">
        <f t="shared" si="1002"/>
        <v>Red</v>
      </c>
      <c r="R3078" t="str">
        <f t="shared" si="1003"/>
        <v>Green</v>
      </c>
      <c r="S3078" t="str">
        <f t="shared" si="1004"/>
        <v>Green</v>
      </c>
      <c r="T3078" t="str">
        <f t="shared" si="1005"/>
        <v>Red</v>
      </c>
      <c r="U3078" t="str">
        <f t="shared" si="1006"/>
        <v>Red</v>
      </c>
      <c r="V3078" t="str">
        <f t="shared" si="1007"/>
        <v>Red</v>
      </c>
      <c r="W3078" t="str">
        <f t="shared" si="1008"/>
        <v>Green</v>
      </c>
      <c r="X3078" t="str">
        <f t="shared" si="1009"/>
        <v>Green</v>
      </c>
      <c r="Y3078" t="str">
        <f t="shared" si="1010"/>
        <v>Green</v>
      </c>
      <c r="Z3078" t="str">
        <f t="shared" si="1011"/>
        <v>Green</v>
      </c>
      <c r="AA3078" t="str">
        <f t="shared" si="1012"/>
        <v>Red</v>
      </c>
      <c r="AB3078" t="str">
        <f t="shared" si="1013"/>
        <v>Red</v>
      </c>
      <c r="AC3078" t="str">
        <f t="shared" si="1014"/>
        <v>Green</v>
      </c>
      <c r="AD3078" t="str">
        <f t="shared" si="1015"/>
        <v>Red</v>
      </c>
    </row>
    <row r="3079" spans="1:30" hidden="1" x14ac:dyDescent="0.3">
      <c r="A3079" t="str">
        <f t="shared" si="999"/>
        <v>31/07/2026Club The StrongestClub Aurora</v>
      </c>
      <c r="D3079" s="2">
        <v>46234</v>
      </c>
      <c r="E3079" s="3">
        <v>0.89583333333333337</v>
      </c>
      <c r="F3079" t="s">
        <v>4646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tr">
        <f t="shared" si="996"/>
        <v>31/07/2026</v>
      </c>
      <c r="M3079" s="23">
        <f t="shared" si="997"/>
        <v>0.77083333333333337</v>
      </c>
      <c r="N3079" t="str">
        <f t="shared" si="998"/>
        <v>1 - 1</v>
      </c>
      <c r="O3079" t="str">
        <f t="shared" si="1000"/>
        <v>Red</v>
      </c>
      <c r="P3079" t="str">
        <f t="shared" si="1001"/>
        <v>Green</v>
      </c>
      <c r="Q3079" t="str">
        <f t="shared" si="1002"/>
        <v>Red</v>
      </c>
      <c r="R3079" t="str">
        <f t="shared" si="1003"/>
        <v>Green</v>
      </c>
      <c r="S3079" t="str">
        <f t="shared" si="1004"/>
        <v>Green</v>
      </c>
      <c r="T3079" t="str">
        <f t="shared" si="1005"/>
        <v>Red</v>
      </c>
      <c r="U3079" t="str">
        <f t="shared" si="1006"/>
        <v>Red</v>
      </c>
      <c r="V3079" t="str">
        <f t="shared" si="1007"/>
        <v>Green</v>
      </c>
      <c r="W3079" t="str">
        <f t="shared" si="1008"/>
        <v>Red</v>
      </c>
      <c r="X3079" t="str">
        <f t="shared" si="1009"/>
        <v>Red</v>
      </c>
      <c r="Y3079" t="str">
        <f t="shared" si="1010"/>
        <v>Green</v>
      </c>
      <c r="Z3079" t="str">
        <f t="shared" si="1011"/>
        <v>Red</v>
      </c>
      <c r="AA3079" t="str">
        <f t="shared" si="1012"/>
        <v>Green</v>
      </c>
      <c r="AB3079" t="str">
        <f t="shared" si="1013"/>
        <v>Green</v>
      </c>
      <c r="AC3079" t="str">
        <f t="shared" si="1014"/>
        <v>Green</v>
      </c>
      <c r="AD3079" t="str">
        <f t="shared" si="1015"/>
        <v>Red</v>
      </c>
    </row>
    <row r="3080" spans="1:30" hidden="1" x14ac:dyDescent="0.3">
      <c r="A3080" t="str">
        <f t="shared" si="999"/>
        <v>31/07/2026San Luis QuillotaCSD Rangers</v>
      </c>
      <c r="D3080" s="2">
        <v>46234</v>
      </c>
      <c r="E3080" s="3">
        <v>0.91666666666666663</v>
      </c>
      <c r="F3080" t="s">
        <v>3109</v>
      </c>
      <c r="G3080" t="s">
        <v>4549</v>
      </c>
      <c r="H3080">
        <v>0</v>
      </c>
      <c r="I3080">
        <v>0</v>
      </c>
      <c r="J3080">
        <v>1</v>
      </c>
      <c r="K3080">
        <v>1</v>
      </c>
      <c r="L3080" s="22" t="str">
        <f t="shared" si="996"/>
        <v>31/07/2026</v>
      </c>
      <c r="M3080" s="23">
        <f t="shared" si="997"/>
        <v>0.79166666666666663</v>
      </c>
      <c r="N3080" t="str">
        <f t="shared" si="998"/>
        <v>1 - 1</v>
      </c>
      <c r="O3080" t="str">
        <f t="shared" si="1000"/>
        <v>Red</v>
      </c>
      <c r="P3080" t="str">
        <f t="shared" si="1001"/>
        <v>Green</v>
      </c>
      <c r="Q3080" t="str">
        <f t="shared" si="1002"/>
        <v>Red</v>
      </c>
      <c r="R3080" t="str">
        <f t="shared" si="1003"/>
        <v>Green</v>
      </c>
      <c r="S3080" t="str">
        <f t="shared" si="1004"/>
        <v>Green</v>
      </c>
      <c r="T3080" t="str">
        <f t="shared" si="1005"/>
        <v>Red</v>
      </c>
      <c r="U3080" t="str">
        <f t="shared" si="1006"/>
        <v>Red</v>
      </c>
      <c r="V3080" t="str">
        <f t="shared" si="1007"/>
        <v>Green</v>
      </c>
      <c r="W3080" t="str">
        <f t="shared" si="1008"/>
        <v>Red</v>
      </c>
      <c r="X3080" t="str">
        <f t="shared" si="1009"/>
        <v>Red</v>
      </c>
      <c r="Y3080" t="str">
        <f t="shared" si="1010"/>
        <v>Green</v>
      </c>
      <c r="Z3080" t="str">
        <f t="shared" si="1011"/>
        <v>Red</v>
      </c>
      <c r="AA3080" t="str">
        <f t="shared" si="1012"/>
        <v>Green</v>
      </c>
      <c r="AB3080" t="str">
        <f t="shared" si="1013"/>
        <v>Green</v>
      </c>
      <c r="AC3080" t="str">
        <f t="shared" si="1014"/>
        <v>Green</v>
      </c>
      <c r="AD3080" t="str">
        <f t="shared" si="1015"/>
        <v>Red</v>
      </c>
    </row>
    <row r="3081" spans="1:30" hidden="1" x14ac:dyDescent="0.3">
      <c r="A3081" t="str">
        <f t="shared" si="999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4803</v>
      </c>
      <c r="H3081">
        <v>0</v>
      </c>
      <c r="I3081">
        <v>0</v>
      </c>
      <c r="J3081">
        <v>0</v>
      </c>
      <c r="K3081">
        <v>2</v>
      </c>
      <c r="L3081" s="22" t="str">
        <f t="shared" si="996"/>
        <v>31/07/2026</v>
      </c>
      <c r="M3081" s="23">
        <f t="shared" si="997"/>
        <v>0.79166666666666663</v>
      </c>
      <c r="N3081" t="str">
        <f t="shared" si="998"/>
        <v>0 - 2</v>
      </c>
      <c r="O3081" t="str">
        <f t="shared" si="1000"/>
        <v>Red</v>
      </c>
      <c r="P3081" t="str">
        <f t="shared" si="1001"/>
        <v>Red</v>
      </c>
      <c r="Q3081" t="str">
        <f t="shared" si="1002"/>
        <v>Green</v>
      </c>
      <c r="R3081" t="str">
        <f t="shared" si="1003"/>
        <v>Red</v>
      </c>
      <c r="S3081" t="str">
        <f t="shared" si="1004"/>
        <v>Green</v>
      </c>
      <c r="T3081" t="str">
        <f t="shared" si="1005"/>
        <v>Green</v>
      </c>
      <c r="U3081" t="str">
        <f t="shared" si="1006"/>
        <v>Red</v>
      </c>
      <c r="V3081" t="str">
        <f t="shared" si="1007"/>
        <v>Green</v>
      </c>
      <c r="W3081" t="str">
        <f t="shared" si="1008"/>
        <v>Red</v>
      </c>
      <c r="X3081" t="str">
        <f t="shared" si="1009"/>
        <v>Red</v>
      </c>
      <c r="Y3081" t="str">
        <f t="shared" si="1010"/>
        <v>Green</v>
      </c>
      <c r="Z3081" t="str">
        <f t="shared" si="1011"/>
        <v>Red</v>
      </c>
      <c r="AA3081" t="str">
        <f t="shared" si="1012"/>
        <v>Green</v>
      </c>
      <c r="AB3081" t="str">
        <f t="shared" si="1013"/>
        <v>Green</v>
      </c>
      <c r="AC3081" t="str">
        <f t="shared" si="1014"/>
        <v>Red</v>
      </c>
      <c r="AD3081" t="str">
        <f t="shared" si="1015"/>
        <v>Green</v>
      </c>
    </row>
    <row r="3082" spans="1:30" hidden="1" x14ac:dyDescent="0.3">
      <c r="A3082" t="str">
        <f t="shared" si="999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tr">
        <f t="shared" si="996"/>
        <v>31/07/2026</v>
      </c>
      <c r="M3082" s="23">
        <f t="shared" si="997"/>
        <v>0.79166666666666663</v>
      </c>
      <c r="N3082" t="str">
        <f t="shared" si="998"/>
        <v>1 - 0</v>
      </c>
      <c r="O3082" t="str">
        <f t="shared" si="1000"/>
        <v>Green</v>
      </c>
      <c r="P3082" t="str">
        <f t="shared" si="1001"/>
        <v>Red</v>
      </c>
      <c r="Q3082" t="str">
        <f t="shared" si="1002"/>
        <v>Red</v>
      </c>
      <c r="R3082" t="str">
        <f t="shared" si="1003"/>
        <v>Green</v>
      </c>
      <c r="S3082" t="str">
        <f t="shared" si="1004"/>
        <v>Red</v>
      </c>
      <c r="T3082" t="str">
        <f t="shared" si="1005"/>
        <v>Green</v>
      </c>
      <c r="U3082" t="str">
        <f t="shared" si="1006"/>
        <v>Red</v>
      </c>
      <c r="V3082" t="str">
        <f t="shared" si="1007"/>
        <v>Green</v>
      </c>
      <c r="W3082" t="str">
        <f t="shared" si="1008"/>
        <v>Red</v>
      </c>
      <c r="X3082" t="str">
        <f t="shared" si="1009"/>
        <v>Red</v>
      </c>
      <c r="Y3082" t="str">
        <f t="shared" si="1010"/>
        <v>Red</v>
      </c>
      <c r="Z3082" t="str">
        <f t="shared" si="1011"/>
        <v>Red</v>
      </c>
      <c r="AA3082" t="str">
        <f t="shared" si="1012"/>
        <v>Green</v>
      </c>
      <c r="AB3082" t="str">
        <f t="shared" si="1013"/>
        <v>Green</v>
      </c>
      <c r="AC3082" t="str">
        <f t="shared" si="1014"/>
        <v>Red</v>
      </c>
      <c r="AD3082" t="str">
        <f t="shared" si="1015"/>
        <v>Green</v>
      </c>
    </row>
    <row r="3083" spans="1:30" hidden="1" x14ac:dyDescent="0.3">
      <c r="A3083" t="str">
        <f t="shared" si="999"/>
        <v>31/07/2026Academia AnzoateguiDeportivo Tachira</v>
      </c>
      <c r="D3083" s="2">
        <v>46234</v>
      </c>
      <c r="E3083" s="3">
        <v>0.9375</v>
      </c>
      <c r="F3083" t="s">
        <v>5526</v>
      </c>
      <c r="G3083" t="s">
        <v>5527</v>
      </c>
      <c r="H3083">
        <v>0</v>
      </c>
      <c r="I3083">
        <v>0</v>
      </c>
      <c r="J3083">
        <v>0</v>
      </c>
      <c r="K3083">
        <v>0</v>
      </c>
      <c r="L3083" s="22" t="str">
        <f t="shared" ref="L3083:L3090" si="1016">DAY(D3083)&amp;"/"&amp;"07"&amp;"/"&amp;YEAR(D3083)</f>
        <v>31/07/2026</v>
      </c>
      <c r="M3083" s="23">
        <f t="shared" ref="M3083:M3114" si="1017">E3083-TIME(3,0,0)</f>
        <v>0.8125</v>
      </c>
      <c r="N3083" t="str">
        <f t="shared" ref="N3083:N3119" si="1018">J3083&amp;" - "&amp;K3083</f>
        <v>0 - 0</v>
      </c>
      <c r="O3083" t="str">
        <f t="shared" si="1000"/>
        <v>Red</v>
      </c>
      <c r="P3083" t="str">
        <f t="shared" si="1001"/>
        <v>Green</v>
      </c>
      <c r="Q3083" t="str">
        <f t="shared" si="1002"/>
        <v>Red</v>
      </c>
      <c r="R3083" t="str">
        <f t="shared" si="1003"/>
        <v>Green</v>
      </c>
      <c r="S3083" t="str">
        <f t="shared" si="1004"/>
        <v>Green</v>
      </c>
      <c r="T3083" t="str">
        <f t="shared" si="1005"/>
        <v>Red</v>
      </c>
      <c r="U3083" t="str">
        <f t="shared" si="1006"/>
        <v>Red</v>
      </c>
      <c r="V3083" t="str">
        <f t="shared" si="1007"/>
        <v>Green</v>
      </c>
      <c r="W3083" t="str">
        <f t="shared" si="1008"/>
        <v>Red</v>
      </c>
      <c r="X3083" t="str">
        <f t="shared" si="1009"/>
        <v>Red</v>
      </c>
      <c r="Y3083" t="str">
        <f t="shared" si="1010"/>
        <v>Red</v>
      </c>
      <c r="Z3083" t="str">
        <f t="shared" si="1011"/>
        <v>Red</v>
      </c>
      <c r="AA3083" t="str">
        <f t="shared" si="1012"/>
        <v>Green</v>
      </c>
      <c r="AB3083" t="str">
        <f t="shared" si="1013"/>
        <v>Green</v>
      </c>
      <c r="AC3083" t="str">
        <f t="shared" si="1014"/>
        <v>Red</v>
      </c>
      <c r="AD3083" t="str">
        <f t="shared" si="1015"/>
        <v>Green</v>
      </c>
    </row>
    <row r="3084" spans="1:30" hidden="1" x14ac:dyDescent="0.3">
      <c r="A3084" t="str">
        <f t="shared" si="999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tr">
        <f t="shared" si="1016"/>
        <v>31/07/2026</v>
      </c>
      <c r="M3084" s="23">
        <f t="shared" si="1017"/>
        <v>0.8125</v>
      </c>
      <c r="N3084" t="str">
        <f t="shared" si="1018"/>
        <v>1 - 1</v>
      </c>
      <c r="O3084" t="str">
        <f t="shared" si="1000"/>
        <v>Red</v>
      </c>
      <c r="P3084" t="str">
        <f t="shared" si="1001"/>
        <v>Green</v>
      </c>
      <c r="Q3084" t="str">
        <f t="shared" si="1002"/>
        <v>Red</v>
      </c>
      <c r="R3084" t="str">
        <f t="shared" si="1003"/>
        <v>Green</v>
      </c>
      <c r="S3084" t="str">
        <f t="shared" si="1004"/>
        <v>Green</v>
      </c>
      <c r="T3084" t="str">
        <f t="shared" si="1005"/>
        <v>Red</v>
      </c>
      <c r="U3084" t="str">
        <f t="shared" si="1006"/>
        <v>Red</v>
      </c>
      <c r="V3084" t="str">
        <f t="shared" si="1007"/>
        <v>Red</v>
      </c>
      <c r="W3084" t="str">
        <f t="shared" si="1008"/>
        <v>Green</v>
      </c>
      <c r="X3084" t="str">
        <f t="shared" si="1009"/>
        <v>Green</v>
      </c>
      <c r="Y3084" t="str">
        <f t="shared" si="1010"/>
        <v>Green</v>
      </c>
      <c r="Z3084" t="str">
        <f t="shared" si="1011"/>
        <v>Red</v>
      </c>
      <c r="AA3084" t="str">
        <f t="shared" si="1012"/>
        <v>Green</v>
      </c>
      <c r="AB3084" t="str">
        <f t="shared" si="1013"/>
        <v>Green</v>
      </c>
      <c r="AC3084" t="str">
        <f t="shared" si="1014"/>
        <v>Green</v>
      </c>
      <c r="AD3084" t="str">
        <f t="shared" si="1015"/>
        <v>Red</v>
      </c>
    </row>
    <row r="3085" spans="1:30" hidden="1" x14ac:dyDescent="0.3">
      <c r="A3085" t="str">
        <f t="shared" si="999"/>
        <v>31/07/2026CD Real TomayapoABB</v>
      </c>
      <c r="D3085" s="2">
        <v>46234</v>
      </c>
      <c r="E3085" s="3">
        <v>0.95833333333333337</v>
      </c>
      <c r="F3085" t="s">
        <v>4704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tr">
        <f t="shared" si="1016"/>
        <v>31/07/2026</v>
      </c>
      <c r="M3085" s="23">
        <f t="shared" si="1017"/>
        <v>0.83333333333333337</v>
      </c>
      <c r="N3085" t="str">
        <f t="shared" si="1018"/>
        <v>1 - 1</v>
      </c>
      <c r="O3085" t="str">
        <f t="shared" si="1000"/>
        <v>Red</v>
      </c>
      <c r="P3085" t="str">
        <f t="shared" si="1001"/>
        <v>Green</v>
      </c>
      <c r="Q3085" t="str">
        <f t="shared" si="1002"/>
        <v>Red</v>
      </c>
      <c r="R3085" t="str">
        <f t="shared" si="1003"/>
        <v>Green</v>
      </c>
      <c r="S3085" t="str">
        <f t="shared" si="1004"/>
        <v>Green</v>
      </c>
      <c r="T3085" t="str">
        <f t="shared" si="1005"/>
        <v>Red</v>
      </c>
      <c r="U3085" t="str">
        <f t="shared" si="1006"/>
        <v>Red</v>
      </c>
      <c r="V3085" t="str">
        <f t="shared" si="1007"/>
        <v>Red</v>
      </c>
      <c r="W3085" t="str">
        <f t="shared" si="1008"/>
        <v>Green</v>
      </c>
      <c r="X3085" t="str">
        <f t="shared" si="1009"/>
        <v>Green</v>
      </c>
      <c r="Y3085" t="str">
        <f t="shared" si="1010"/>
        <v>Green</v>
      </c>
      <c r="Z3085" t="str">
        <f t="shared" si="1011"/>
        <v>Red</v>
      </c>
      <c r="AA3085" t="str">
        <f t="shared" si="1012"/>
        <v>Green</v>
      </c>
      <c r="AB3085" t="str">
        <f t="shared" si="1013"/>
        <v>Green</v>
      </c>
      <c r="AC3085" t="str">
        <f t="shared" si="1014"/>
        <v>Green</v>
      </c>
      <c r="AD3085" t="str">
        <f t="shared" si="1015"/>
        <v>Red</v>
      </c>
    </row>
    <row r="3086" spans="1:30" hidden="1" x14ac:dyDescent="0.3">
      <c r="A3086" t="str">
        <f t="shared" si="999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tr">
        <f t="shared" si="1016"/>
        <v>31/07/2026</v>
      </c>
      <c r="M3086" s="23">
        <f t="shared" si="1017"/>
        <v>0.83333333333333337</v>
      </c>
      <c r="N3086" t="str">
        <f t="shared" si="1018"/>
        <v>0 - 1</v>
      </c>
      <c r="O3086" t="str">
        <f t="shared" si="1000"/>
        <v>Red</v>
      </c>
      <c r="P3086" t="str">
        <f t="shared" si="1001"/>
        <v>Red</v>
      </c>
      <c r="Q3086" t="str">
        <f t="shared" si="1002"/>
        <v>Green</v>
      </c>
      <c r="R3086" t="str">
        <f t="shared" si="1003"/>
        <v>Red</v>
      </c>
      <c r="S3086" t="str">
        <f t="shared" si="1004"/>
        <v>Green</v>
      </c>
      <c r="T3086" t="str">
        <f t="shared" si="1005"/>
        <v>Green</v>
      </c>
      <c r="U3086" t="str">
        <f t="shared" si="1006"/>
        <v>Red</v>
      </c>
      <c r="V3086" t="str">
        <f t="shared" si="1007"/>
        <v>Green</v>
      </c>
      <c r="W3086" t="str">
        <f t="shared" si="1008"/>
        <v>Red</v>
      </c>
      <c r="X3086" t="str">
        <f t="shared" si="1009"/>
        <v>Red</v>
      </c>
      <c r="Y3086" t="str">
        <f t="shared" si="1010"/>
        <v>Red</v>
      </c>
      <c r="Z3086" t="str">
        <f t="shared" si="1011"/>
        <v>Red</v>
      </c>
      <c r="AA3086" t="str">
        <f t="shared" si="1012"/>
        <v>Green</v>
      </c>
      <c r="AB3086" t="str">
        <f t="shared" si="1013"/>
        <v>Green</v>
      </c>
      <c r="AC3086" t="str">
        <f t="shared" si="1014"/>
        <v>Red</v>
      </c>
      <c r="AD3086" t="str">
        <f t="shared" si="1015"/>
        <v>Green</v>
      </c>
    </row>
    <row r="3087" spans="1:30" hidden="1" x14ac:dyDescent="0.3">
      <c r="A3087" t="str">
        <f t="shared" si="999"/>
        <v>31/07/2026ExcursionistasDeportivo Armenio</v>
      </c>
      <c r="B3087" t="s">
        <v>806</v>
      </c>
      <c r="C3087" t="s">
        <v>2758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tr">
        <f t="shared" si="1016"/>
        <v>31/07/2026</v>
      </c>
      <c r="M3087" s="23">
        <f t="shared" si="1017"/>
        <v>0.83333333333333337</v>
      </c>
      <c r="N3087" t="str">
        <f t="shared" si="1018"/>
        <v>2 - 1</v>
      </c>
      <c r="O3087" t="str">
        <f t="shared" si="1000"/>
        <v>Green</v>
      </c>
      <c r="P3087" t="str">
        <f t="shared" si="1001"/>
        <v>Red</v>
      </c>
      <c r="Q3087" t="str">
        <f t="shared" si="1002"/>
        <v>Red</v>
      </c>
      <c r="R3087" t="str">
        <f t="shared" si="1003"/>
        <v>Green</v>
      </c>
      <c r="S3087" t="str">
        <f t="shared" si="1004"/>
        <v>Red</v>
      </c>
      <c r="T3087" t="str">
        <f t="shared" si="1005"/>
        <v>Green</v>
      </c>
      <c r="U3087" t="str">
        <f t="shared" si="1006"/>
        <v>Red</v>
      </c>
      <c r="V3087" t="str">
        <f t="shared" si="1007"/>
        <v>Red</v>
      </c>
      <c r="W3087" t="str">
        <f t="shared" si="1008"/>
        <v>Green</v>
      </c>
      <c r="X3087" t="str">
        <f t="shared" si="1009"/>
        <v>Green</v>
      </c>
      <c r="Y3087" t="str">
        <f t="shared" si="1010"/>
        <v>Green</v>
      </c>
      <c r="Z3087" t="str">
        <f t="shared" si="1011"/>
        <v>Green</v>
      </c>
      <c r="AA3087" t="str">
        <f t="shared" si="1012"/>
        <v>Red</v>
      </c>
      <c r="AB3087" t="str">
        <f t="shared" si="1013"/>
        <v>Green</v>
      </c>
      <c r="AC3087" t="str">
        <f t="shared" si="1014"/>
        <v>Green</v>
      </c>
      <c r="AD3087" t="str">
        <f t="shared" si="1015"/>
        <v>Red</v>
      </c>
    </row>
    <row r="3088" spans="1:30" hidden="1" x14ac:dyDescent="0.3">
      <c r="A3088" t="str">
        <f t="shared" si="999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tr">
        <f t="shared" si="1016"/>
        <v>31/07/2026</v>
      </c>
      <c r="M3088" s="23">
        <f t="shared" si="1017"/>
        <v>0.83333333333333337</v>
      </c>
      <c r="N3088" t="str">
        <f t="shared" si="1018"/>
        <v>0 - 1</v>
      </c>
      <c r="O3088" t="str">
        <f t="shared" si="1000"/>
        <v>Red</v>
      </c>
      <c r="P3088" t="str">
        <f t="shared" si="1001"/>
        <v>Red</v>
      </c>
      <c r="Q3088" t="str">
        <f t="shared" si="1002"/>
        <v>Green</v>
      </c>
      <c r="R3088" t="str">
        <f t="shared" si="1003"/>
        <v>Red</v>
      </c>
      <c r="S3088" t="str">
        <f t="shared" si="1004"/>
        <v>Green</v>
      </c>
      <c r="T3088" t="str">
        <f t="shared" si="1005"/>
        <v>Green</v>
      </c>
      <c r="U3088" t="str">
        <f t="shared" si="1006"/>
        <v>Red</v>
      </c>
      <c r="V3088" t="str">
        <f t="shared" si="1007"/>
        <v>Red</v>
      </c>
      <c r="W3088" t="str">
        <f t="shared" si="1008"/>
        <v>Green</v>
      </c>
      <c r="X3088" t="str">
        <f t="shared" si="1009"/>
        <v>Green</v>
      </c>
      <c r="Y3088" t="str">
        <f t="shared" si="1010"/>
        <v>Red</v>
      </c>
      <c r="Z3088" t="str">
        <f t="shared" si="1011"/>
        <v>Red</v>
      </c>
      <c r="AA3088" t="str">
        <f t="shared" si="1012"/>
        <v>Green</v>
      </c>
      <c r="AB3088" t="str">
        <f t="shared" si="1013"/>
        <v>Green</v>
      </c>
      <c r="AC3088" t="str">
        <f t="shared" si="1014"/>
        <v>Red</v>
      </c>
      <c r="AD3088" t="str">
        <f t="shared" si="1015"/>
        <v>Green</v>
      </c>
    </row>
    <row r="3089" spans="1:30" hidden="1" x14ac:dyDescent="0.3">
      <c r="A3089" t="str">
        <f t="shared" si="999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tr">
        <f t="shared" si="1016"/>
        <v>31/07/2026</v>
      </c>
      <c r="M3089" s="23">
        <f t="shared" si="1017"/>
        <v>0.83333333333333337</v>
      </c>
      <c r="N3089" t="str">
        <f t="shared" si="1018"/>
        <v>0 - 0</v>
      </c>
      <c r="O3089" t="str">
        <f t="shared" si="1000"/>
        <v>Red</v>
      </c>
      <c r="P3089" t="str">
        <f t="shared" si="1001"/>
        <v>Green</v>
      </c>
      <c r="Q3089" t="str">
        <f t="shared" si="1002"/>
        <v>Red</v>
      </c>
      <c r="R3089" t="str">
        <f t="shared" si="1003"/>
        <v>Green</v>
      </c>
      <c r="S3089" t="str">
        <f t="shared" si="1004"/>
        <v>Green</v>
      </c>
      <c r="T3089" t="str">
        <f t="shared" si="1005"/>
        <v>Red</v>
      </c>
      <c r="U3089" t="str">
        <f t="shared" si="1006"/>
        <v>Red</v>
      </c>
      <c r="V3089" t="str">
        <f t="shared" si="1007"/>
        <v>Green</v>
      </c>
      <c r="W3089" t="str">
        <f t="shared" si="1008"/>
        <v>Red</v>
      </c>
      <c r="X3089" t="str">
        <f t="shared" si="1009"/>
        <v>Red</v>
      </c>
      <c r="Y3089" t="str">
        <f t="shared" si="1010"/>
        <v>Red</v>
      </c>
      <c r="Z3089" t="str">
        <f t="shared" si="1011"/>
        <v>Red</v>
      </c>
      <c r="AA3089" t="str">
        <f t="shared" si="1012"/>
        <v>Green</v>
      </c>
      <c r="AB3089" t="str">
        <f t="shared" si="1013"/>
        <v>Green</v>
      </c>
      <c r="AC3089" t="str">
        <f t="shared" si="1014"/>
        <v>Red</v>
      </c>
      <c r="AD3089" t="str">
        <f t="shared" si="1015"/>
        <v>Green</v>
      </c>
    </row>
    <row r="3090" spans="1:30" hidden="1" x14ac:dyDescent="0.3">
      <c r="A3090" t="str">
        <f t="shared" si="999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4692</v>
      </c>
      <c r="H3090">
        <v>0</v>
      </c>
      <c r="I3090">
        <v>0</v>
      </c>
      <c r="J3090">
        <v>0</v>
      </c>
      <c r="K3090">
        <v>0</v>
      </c>
      <c r="L3090" s="22" t="str">
        <f t="shared" si="1016"/>
        <v>31/07/2026</v>
      </c>
      <c r="M3090" s="23">
        <f t="shared" si="1017"/>
        <v>0.83333333333333337</v>
      </c>
      <c r="N3090" t="str">
        <f t="shared" si="1018"/>
        <v>0 - 0</v>
      </c>
      <c r="O3090" t="str">
        <f t="shared" si="1000"/>
        <v>Red</v>
      </c>
      <c r="P3090" t="str">
        <f t="shared" si="1001"/>
        <v>Green</v>
      </c>
      <c r="Q3090" t="str">
        <f t="shared" si="1002"/>
        <v>Red</v>
      </c>
      <c r="R3090" t="str">
        <f t="shared" si="1003"/>
        <v>Green</v>
      </c>
      <c r="S3090" t="str">
        <f t="shared" si="1004"/>
        <v>Green</v>
      </c>
      <c r="T3090" t="str">
        <f t="shared" si="1005"/>
        <v>Red</v>
      </c>
      <c r="U3090" t="str">
        <f t="shared" si="1006"/>
        <v>Red</v>
      </c>
      <c r="V3090" t="str">
        <f t="shared" si="1007"/>
        <v>Green</v>
      </c>
      <c r="W3090" t="str">
        <f t="shared" si="1008"/>
        <v>Red</v>
      </c>
      <c r="X3090" t="str">
        <f t="shared" si="1009"/>
        <v>Red</v>
      </c>
      <c r="Y3090" t="str">
        <f t="shared" si="1010"/>
        <v>Red</v>
      </c>
      <c r="Z3090" t="str">
        <f t="shared" si="1011"/>
        <v>Red</v>
      </c>
      <c r="AA3090" t="str">
        <f t="shared" si="1012"/>
        <v>Green</v>
      </c>
      <c r="AB3090" t="str">
        <f t="shared" si="1013"/>
        <v>Green</v>
      </c>
      <c r="AC3090" t="str">
        <f t="shared" si="1014"/>
        <v>Red</v>
      </c>
      <c r="AD3090" t="str">
        <f t="shared" si="1015"/>
        <v>Green</v>
      </c>
    </row>
    <row r="3091" spans="1:30" hidden="1" x14ac:dyDescent="0.3">
      <c r="A3091" t="str">
        <f t="shared" si="999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4229</v>
      </c>
      <c r="M3091" s="23">
        <f t="shared" si="1017"/>
        <v>0.85416666666666663</v>
      </c>
      <c r="N3091" t="str">
        <f t="shared" si="1018"/>
        <v>1 - 1</v>
      </c>
      <c r="O3091" t="str">
        <f t="shared" si="1000"/>
        <v>Red</v>
      </c>
      <c r="P3091" t="str">
        <f t="shared" si="1001"/>
        <v>Green</v>
      </c>
      <c r="Q3091" t="str">
        <f t="shared" si="1002"/>
        <v>Red</v>
      </c>
      <c r="R3091" t="str">
        <f t="shared" si="1003"/>
        <v>Green</v>
      </c>
      <c r="S3091" t="str">
        <f t="shared" si="1004"/>
        <v>Green</v>
      </c>
      <c r="T3091" t="str">
        <f t="shared" si="1005"/>
        <v>Red</v>
      </c>
      <c r="U3091" t="str">
        <f t="shared" si="1006"/>
        <v>Red</v>
      </c>
      <c r="V3091" t="str">
        <f t="shared" si="1007"/>
        <v>Green</v>
      </c>
      <c r="W3091" t="str">
        <f t="shared" si="1008"/>
        <v>Red</v>
      </c>
      <c r="X3091" t="str">
        <f t="shared" si="1009"/>
        <v>Green</v>
      </c>
      <c r="Y3091" t="str">
        <f t="shared" si="1010"/>
        <v>Green</v>
      </c>
      <c r="Z3091" t="str">
        <f t="shared" si="1011"/>
        <v>Red</v>
      </c>
      <c r="AA3091" t="str">
        <f t="shared" si="1012"/>
        <v>Green</v>
      </c>
      <c r="AB3091" t="str">
        <f t="shared" si="1013"/>
        <v>Green</v>
      </c>
      <c r="AC3091" t="str">
        <f t="shared" si="1014"/>
        <v>Green</v>
      </c>
      <c r="AD3091" t="str">
        <f t="shared" si="1015"/>
        <v>Red</v>
      </c>
    </row>
    <row r="3092" spans="1:30" hidden="1" x14ac:dyDescent="0.3">
      <c r="A3092" t="str">
        <f t="shared" si="999"/>
        <v>31/07/2026Diriangen FCUNAN Managua</v>
      </c>
      <c r="D3092" s="2">
        <v>46235</v>
      </c>
      <c r="E3092" s="3">
        <v>0</v>
      </c>
      <c r="F3092" t="s">
        <v>5130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4229</v>
      </c>
      <c r="M3092" s="31">
        <f t="shared" ref="M3092" si="1019">E3092-TIME(3,0,0)+TIME(12,0,0)+TIME(12,0,0)</f>
        <v>0.875</v>
      </c>
      <c r="N3092" t="str">
        <f t="shared" si="1018"/>
        <v>1 - 1</v>
      </c>
      <c r="O3092" t="str">
        <f t="shared" si="1000"/>
        <v>Red</v>
      </c>
      <c r="P3092" t="str">
        <f t="shared" si="1001"/>
        <v>Green</v>
      </c>
      <c r="Q3092" t="str">
        <f t="shared" si="1002"/>
        <v>Red</v>
      </c>
      <c r="R3092" t="str">
        <f t="shared" si="1003"/>
        <v>Green</v>
      </c>
      <c r="S3092" t="str">
        <f t="shared" si="1004"/>
        <v>Green</v>
      </c>
      <c r="T3092" t="str">
        <f t="shared" si="1005"/>
        <v>Red</v>
      </c>
      <c r="U3092" t="str">
        <f t="shared" si="1006"/>
        <v>Green</v>
      </c>
      <c r="V3092" t="str">
        <f t="shared" si="1007"/>
        <v>Red</v>
      </c>
      <c r="W3092" t="str">
        <f t="shared" si="1008"/>
        <v>Red</v>
      </c>
      <c r="X3092" t="str">
        <f t="shared" si="1009"/>
        <v>Green</v>
      </c>
      <c r="Y3092" t="str">
        <f t="shared" si="1010"/>
        <v>Green</v>
      </c>
      <c r="Z3092" t="str">
        <f t="shared" si="1011"/>
        <v>Red</v>
      </c>
      <c r="AA3092" t="str">
        <f t="shared" si="1012"/>
        <v>Green</v>
      </c>
      <c r="AB3092" t="str">
        <f t="shared" si="1013"/>
        <v>Green</v>
      </c>
      <c r="AC3092" t="str">
        <f t="shared" si="1014"/>
        <v>Green</v>
      </c>
      <c r="AD3092" t="str">
        <f t="shared" si="1015"/>
        <v>Red</v>
      </c>
    </row>
    <row r="3093" spans="1:30" hidden="1" x14ac:dyDescent="0.3">
      <c r="A3093" t="str">
        <f t="shared" si="999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4229</v>
      </c>
      <c r="M3093" s="31">
        <f t="shared" ref="M3093:M3113" si="1020">E3093-TIME(3,0,0)+TIME(12,0,0)+TIME(12,0,0)</f>
        <v>0.875</v>
      </c>
      <c r="N3093" t="str">
        <f t="shared" si="1018"/>
        <v>3 - 0</v>
      </c>
      <c r="O3093" t="str">
        <f t="shared" si="1000"/>
        <v>Green</v>
      </c>
      <c r="P3093" t="str">
        <f t="shared" si="1001"/>
        <v>Red</v>
      </c>
      <c r="Q3093" t="str">
        <f t="shared" si="1002"/>
        <v>Red</v>
      </c>
      <c r="R3093" t="str">
        <f t="shared" si="1003"/>
        <v>Green</v>
      </c>
      <c r="S3093" t="str">
        <f t="shared" si="1004"/>
        <v>Red</v>
      </c>
      <c r="T3093" t="str">
        <f t="shared" si="1005"/>
        <v>Green</v>
      </c>
      <c r="U3093" t="str">
        <f t="shared" si="1006"/>
        <v>Green</v>
      </c>
      <c r="V3093" t="str">
        <f t="shared" si="1007"/>
        <v>Red</v>
      </c>
      <c r="W3093" t="str">
        <f t="shared" si="1008"/>
        <v>Red</v>
      </c>
      <c r="X3093" t="str">
        <f t="shared" si="1009"/>
        <v>Green</v>
      </c>
      <c r="Y3093" t="str">
        <f t="shared" si="1010"/>
        <v>Green</v>
      </c>
      <c r="Z3093" t="str">
        <f t="shared" si="1011"/>
        <v>Green</v>
      </c>
      <c r="AA3093" t="str">
        <f t="shared" si="1012"/>
        <v>Red</v>
      </c>
      <c r="AB3093" t="str">
        <f t="shared" si="1013"/>
        <v>Green</v>
      </c>
      <c r="AC3093" t="str">
        <f t="shared" si="1014"/>
        <v>Red</v>
      </c>
      <c r="AD3093" t="str">
        <f t="shared" si="1015"/>
        <v>Green</v>
      </c>
    </row>
    <row r="3094" spans="1:30" hidden="1" x14ac:dyDescent="0.3">
      <c r="A3094" t="str">
        <f t="shared" si="999"/>
        <v>31/07/2026Minnesota United IIPortland Timbers II</v>
      </c>
      <c r="D3094" s="2">
        <v>46235</v>
      </c>
      <c r="E3094" s="3">
        <v>0</v>
      </c>
      <c r="F3094" t="s">
        <v>5528</v>
      </c>
      <c r="G3094" t="s">
        <v>4672</v>
      </c>
      <c r="H3094">
        <v>1</v>
      </c>
      <c r="I3094">
        <v>1</v>
      </c>
      <c r="J3094">
        <v>1</v>
      </c>
      <c r="K3094">
        <v>2</v>
      </c>
      <c r="L3094" s="30" t="s">
        <v>4229</v>
      </c>
      <c r="M3094" s="31">
        <f t="shared" si="1020"/>
        <v>0.875</v>
      </c>
      <c r="N3094" t="str">
        <f t="shared" si="1018"/>
        <v>1 - 2</v>
      </c>
      <c r="O3094" t="str">
        <f t="shared" si="1000"/>
        <v>Red</v>
      </c>
      <c r="P3094" t="str">
        <f t="shared" si="1001"/>
        <v>Red</v>
      </c>
      <c r="Q3094" t="str">
        <f t="shared" si="1002"/>
        <v>Green</v>
      </c>
      <c r="R3094" t="str">
        <f t="shared" si="1003"/>
        <v>Red</v>
      </c>
      <c r="S3094" t="str">
        <f t="shared" si="1004"/>
        <v>Green</v>
      </c>
      <c r="T3094" t="str">
        <f t="shared" si="1005"/>
        <v>Green</v>
      </c>
      <c r="U3094" t="str">
        <f t="shared" si="1006"/>
        <v>Red</v>
      </c>
      <c r="V3094" t="str">
        <f t="shared" si="1007"/>
        <v>Green</v>
      </c>
      <c r="W3094" t="str">
        <f t="shared" si="1008"/>
        <v>Red</v>
      </c>
      <c r="X3094" t="str">
        <f t="shared" si="1009"/>
        <v>Green</v>
      </c>
      <c r="Y3094" t="str">
        <f t="shared" si="1010"/>
        <v>Green</v>
      </c>
      <c r="Z3094" t="str">
        <f t="shared" si="1011"/>
        <v>Green</v>
      </c>
      <c r="AA3094" t="str">
        <f t="shared" si="1012"/>
        <v>Red</v>
      </c>
      <c r="AB3094" t="str">
        <f t="shared" si="1013"/>
        <v>Green</v>
      </c>
      <c r="AC3094" t="str">
        <f t="shared" si="1014"/>
        <v>Green</v>
      </c>
      <c r="AD3094" t="str">
        <f t="shared" si="1015"/>
        <v>Red</v>
      </c>
    </row>
    <row r="3095" spans="1:30" hidden="1" x14ac:dyDescent="0.3">
      <c r="A3095" t="str">
        <f t="shared" si="999"/>
        <v>31/07/2026RB do NorteNacional Fast Clube</v>
      </c>
      <c r="D3095" s="2">
        <v>46235</v>
      </c>
      <c r="E3095" s="3">
        <v>0</v>
      </c>
      <c r="F3095" t="s">
        <v>5529</v>
      </c>
      <c r="G3095" t="s">
        <v>5530</v>
      </c>
      <c r="H3095">
        <v>0</v>
      </c>
      <c r="I3095">
        <v>0</v>
      </c>
      <c r="J3095">
        <v>1</v>
      </c>
      <c r="K3095">
        <v>1</v>
      </c>
      <c r="L3095" s="30" t="s">
        <v>4229</v>
      </c>
      <c r="M3095" s="31">
        <f t="shared" si="1020"/>
        <v>0.875</v>
      </c>
      <c r="N3095" t="str">
        <f t="shared" si="1018"/>
        <v>1 - 1</v>
      </c>
      <c r="O3095" t="str">
        <f t="shared" si="1000"/>
        <v>Red</v>
      </c>
      <c r="P3095" t="str">
        <f t="shared" si="1001"/>
        <v>Green</v>
      </c>
      <c r="Q3095" t="str">
        <f t="shared" si="1002"/>
        <v>Red</v>
      </c>
      <c r="R3095" t="str">
        <f t="shared" si="1003"/>
        <v>Green</v>
      </c>
      <c r="S3095" t="str">
        <f t="shared" si="1004"/>
        <v>Green</v>
      </c>
      <c r="T3095" t="str">
        <f t="shared" si="1005"/>
        <v>Red</v>
      </c>
      <c r="U3095" t="str">
        <f t="shared" si="1006"/>
        <v>Red</v>
      </c>
      <c r="V3095" t="str">
        <f t="shared" si="1007"/>
        <v>Green</v>
      </c>
      <c r="W3095" t="str">
        <f t="shared" si="1008"/>
        <v>Red</v>
      </c>
      <c r="X3095" t="str">
        <f t="shared" si="1009"/>
        <v>Red</v>
      </c>
      <c r="Y3095" t="str">
        <f t="shared" si="1010"/>
        <v>Green</v>
      </c>
      <c r="Z3095" t="str">
        <f t="shared" si="1011"/>
        <v>Red</v>
      </c>
      <c r="AA3095" t="str">
        <f t="shared" si="1012"/>
        <v>Green</v>
      </c>
      <c r="AB3095" t="str">
        <f t="shared" si="1013"/>
        <v>Green</v>
      </c>
      <c r="AC3095" t="str">
        <f t="shared" si="1014"/>
        <v>Green</v>
      </c>
      <c r="AD3095" t="str">
        <f t="shared" si="1015"/>
        <v>Red</v>
      </c>
    </row>
    <row r="3096" spans="1:30" hidden="1" x14ac:dyDescent="0.3">
      <c r="A3096" t="str">
        <f t="shared" si="999"/>
        <v>31/07/2026Sporting Kansas City IIHouston Dynamo II</v>
      </c>
      <c r="D3096" s="2">
        <v>46235</v>
      </c>
      <c r="E3096" s="3">
        <v>0</v>
      </c>
      <c r="F3096" t="s">
        <v>4240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4229</v>
      </c>
      <c r="M3096" s="31">
        <f t="shared" si="1020"/>
        <v>0.875</v>
      </c>
      <c r="N3096" t="str">
        <f t="shared" si="1018"/>
        <v>3 - 2</v>
      </c>
      <c r="O3096" t="str">
        <f t="shared" si="1000"/>
        <v>Green</v>
      </c>
      <c r="P3096" t="str">
        <f t="shared" si="1001"/>
        <v>Red</v>
      </c>
      <c r="Q3096" t="str">
        <f t="shared" si="1002"/>
        <v>Red</v>
      </c>
      <c r="R3096" t="str">
        <f t="shared" si="1003"/>
        <v>Green</v>
      </c>
      <c r="S3096" t="str">
        <f t="shared" si="1004"/>
        <v>Red</v>
      </c>
      <c r="T3096" t="str">
        <f t="shared" si="1005"/>
        <v>Green</v>
      </c>
      <c r="U3096" t="str">
        <f t="shared" si="1006"/>
        <v>Red</v>
      </c>
      <c r="V3096" t="str">
        <f t="shared" si="1007"/>
        <v>Green</v>
      </c>
      <c r="W3096" t="str">
        <f t="shared" si="1008"/>
        <v>Red</v>
      </c>
      <c r="X3096" t="str">
        <f t="shared" si="1009"/>
        <v>Green</v>
      </c>
      <c r="Y3096" t="str">
        <f t="shared" si="1010"/>
        <v>Green</v>
      </c>
      <c r="Z3096" t="str">
        <f t="shared" si="1011"/>
        <v>Green</v>
      </c>
      <c r="AA3096" t="str">
        <f t="shared" si="1012"/>
        <v>Red</v>
      </c>
      <c r="AB3096" t="str">
        <f t="shared" si="1013"/>
        <v>Red</v>
      </c>
      <c r="AC3096" t="str">
        <f t="shared" si="1014"/>
        <v>Green</v>
      </c>
      <c r="AD3096" t="str">
        <f t="shared" si="1015"/>
        <v>Red</v>
      </c>
    </row>
    <row r="3097" spans="1:30" hidden="1" x14ac:dyDescent="0.3">
      <c r="A3097" t="str">
        <f t="shared" si="999"/>
        <v>31/07/2026Universidad de ConcepcionAudax Italiano</v>
      </c>
      <c r="D3097" s="2">
        <v>46235</v>
      </c>
      <c r="E3097" s="3">
        <v>0</v>
      </c>
      <c r="F3097" t="s">
        <v>3106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4229</v>
      </c>
      <c r="M3097" s="31">
        <f t="shared" si="1020"/>
        <v>0.875</v>
      </c>
      <c r="N3097" t="str">
        <f t="shared" si="1018"/>
        <v>0 - 1</v>
      </c>
      <c r="O3097" t="str">
        <f t="shared" si="1000"/>
        <v>Red</v>
      </c>
      <c r="P3097" t="str">
        <f t="shared" si="1001"/>
        <v>Red</v>
      </c>
      <c r="Q3097" t="str">
        <f t="shared" si="1002"/>
        <v>Green</v>
      </c>
      <c r="R3097" t="str">
        <f t="shared" si="1003"/>
        <v>Red</v>
      </c>
      <c r="S3097" t="str">
        <f t="shared" si="1004"/>
        <v>Green</v>
      </c>
      <c r="T3097" t="str">
        <f t="shared" si="1005"/>
        <v>Green</v>
      </c>
      <c r="U3097" t="str">
        <f t="shared" si="1006"/>
        <v>Red</v>
      </c>
      <c r="V3097" t="str">
        <f t="shared" si="1007"/>
        <v>Red</v>
      </c>
      <c r="W3097" t="str">
        <f t="shared" si="1008"/>
        <v>Green</v>
      </c>
      <c r="X3097" t="str">
        <f t="shared" si="1009"/>
        <v>Green</v>
      </c>
      <c r="Y3097" t="str">
        <f t="shared" si="1010"/>
        <v>Red</v>
      </c>
      <c r="Z3097" t="str">
        <f t="shared" si="1011"/>
        <v>Red</v>
      </c>
      <c r="AA3097" t="str">
        <f t="shared" si="1012"/>
        <v>Green</v>
      </c>
      <c r="AB3097" t="str">
        <f t="shared" si="1013"/>
        <v>Green</v>
      </c>
      <c r="AC3097" t="str">
        <f t="shared" si="1014"/>
        <v>Red</v>
      </c>
      <c r="AD3097" t="str">
        <f t="shared" si="1015"/>
        <v>Green</v>
      </c>
    </row>
    <row r="3098" spans="1:30" hidden="1" x14ac:dyDescent="0.3">
      <c r="A3098" t="str">
        <f t="shared" si="999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4229</v>
      </c>
      <c r="M3098" s="31">
        <f t="shared" si="1020"/>
        <v>0.89583333333333326</v>
      </c>
      <c r="N3098" t="str">
        <f t="shared" si="1018"/>
        <v>1 - 1</v>
      </c>
      <c r="O3098" t="str">
        <f t="shared" si="1000"/>
        <v>Red</v>
      </c>
      <c r="P3098" t="str">
        <f t="shared" si="1001"/>
        <v>Green</v>
      </c>
      <c r="Q3098" t="str">
        <f t="shared" si="1002"/>
        <v>Red</v>
      </c>
      <c r="R3098" t="str">
        <f t="shared" si="1003"/>
        <v>Green</v>
      </c>
      <c r="S3098" t="str">
        <f t="shared" si="1004"/>
        <v>Green</v>
      </c>
      <c r="T3098" t="str">
        <f t="shared" si="1005"/>
        <v>Red</v>
      </c>
      <c r="U3098" t="str">
        <f t="shared" si="1006"/>
        <v>Red</v>
      </c>
      <c r="V3098" t="str">
        <f t="shared" si="1007"/>
        <v>Green</v>
      </c>
      <c r="W3098" t="str">
        <f t="shared" si="1008"/>
        <v>Red</v>
      </c>
      <c r="X3098" t="str">
        <f t="shared" si="1009"/>
        <v>Red</v>
      </c>
      <c r="Y3098" t="str">
        <f t="shared" si="1010"/>
        <v>Green</v>
      </c>
      <c r="Z3098" t="str">
        <f t="shared" si="1011"/>
        <v>Red</v>
      </c>
      <c r="AA3098" t="str">
        <f t="shared" si="1012"/>
        <v>Green</v>
      </c>
      <c r="AB3098" t="str">
        <f t="shared" si="1013"/>
        <v>Green</v>
      </c>
      <c r="AC3098" t="str">
        <f t="shared" si="1014"/>
        <v>Green</v>
      </c>
      <c r="AD3098" t="str">
        <f t="shared" si="1015"/>
        <v>Red</v>
      </c>
    </row>
    <row r="3099" spans="1:30" hidden="1" x14ac:dyDescent="0.3">
      <c r="A3099" t="str">
        <f t="shared" si="999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4229</v>
      </c>
      <c r="M3099" s="31">
        <f t="shared" si="1020"/>
        <v>0.91666666666666663</v>
      </c>
      <c r="N3099" t="str">
        <f t="shared" si="1018"/>
        <v>3 - 1</v>
      </c>
      <c r="O3099" t="str">
        <f t="shared" si="1000"/>
        <v>Green</v>
      </c>
      <c r="P3099" t="str">
        <f t="shared" si="1001"/>
        <v>Red</v>
      </c>
      <c r="Q3099" t="str">
        <f t="shared" si="1002"/>
        <v>Red</v>
      </c>
      <c r="R3099" t="str">
        <f t="shared" si="1003"/>
        <v>Green</v>
      </c>
      <c r="S3099" t="str">
        <f t="shared" si="1004"/>
        <v>Red</v>
      </c>
      <c r="T3099" t="str">
        <f t="shared" si="1005"/>
        <v>Green</v>
      </c>
      <c r="U3099" t="str">
        <f t="shared" si="1006"/>
        <v>Red</v>
      </c>
      <c r="V3099" t="str">
        <f t="shared" si="1007"/>
        <v>Red</v>
      </c>
      <c r="W3099" t="str">
        <f t="shared" si="1008"/>
        <v>Green</v>
      </c>
      <c r="X3099" t="str">
        <f t="shared" si="1009"/>
        <v>Green</v>
      </c>
      <c r="Y3099" t="str">
        <f t="shared" si="1010"/>
        <v>Green</v>
      </c>
      <c r="Z3099" t="str">
        <f t="shared" si="1011"/>
        <v>Green</v>
      </c>
      <c r="AA3099" t="str">
        <f t="shared" si="1012"/>
        <v>Red</v>
      </c>
      <c r="AB3099" t="str">
        <f t="shared" si="1013"/>
        <v>Red</v>
      </c>
      <c r="AC3099" t="str">
        <f t="shared" si="1014"/>
        <v>Green</v>
      </c>
      <c r="AD3099" t="str">
        <f t="shared" si="1015"/>
        <v>Red</v>
      </c>
    </row>
    <row r="3100" spans="1:30" hidden="1" x14ac:dyDescent="0.3">
      <c r="A3100" t="str">
        <f t="shared" si="999"/>
        <v>31/07/2026Fortaleza FCDeportivo Pereira</v>
      </c>
      <c r="D3100" s="2">
        <v>46235</v>
      </c>
      <c r="E3100" s="3">
        <v>4.1666666666666664E-2</v>
      </c>
      <c r="F3100" t="s">
        <v>4702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4229</v>
      </c>
      <c r="M3100" s="31">
        <f t="shared" si="1020"/>
        <v>0.91666666666666663</v>
      </c>
      <c r="N3100" t="str">
        <f t="shared" si="1018"/>
        <v>0 - 0</v>
      </c>
      <c r="O3100" t="str">
        <f t="shared" si="1000"/>
        <v>Red</v>
      </c>
      <c r="P3100" t="str">
        <f t="shared" si="1001"/>
        <v>Green</v>
      </c>
      <c r="Q3100" t="str">
        <f t="shared" si="1002"/>
        <v>Red</v>
      </c>
      <c r="R3100" t="str">
        <f t="shared" si="1003"/>
        <v>Green</v>
      </c>
      <c r="S3100" t="str">
        <f t="shared" si="1004"/>
        <v>Green</v>
      </c>
      <c r="T3100" t="str">
        <f t="shared" si="1005"/>
        <v>Red</v>
      </c>
      <c r="U3100" t="str">
        <f t="shared" si="1006"/>
        <v>Red</v>
      </c>
      <c r="V3100" t="str">
        <f t="shared" si="1007"/>
        <v>Green</v>
      </c>
      <c r="W3100" t="str">
        <f t="shared" si="1008"/>
        <v>Red</v>
      </c>
      <c r="X3100" t="str">
        <f t="shared" si="1009"/>
        <v>Red</v>
      </c>
      <c r="Y3100" t="str">
        <f t="shared" si="1010"/>
        <v>Red</v>
      </c>
      <c r="Z3100" t="str">
        <f t="shared" si="1011"/>
        <v>Red</v>
      </c>
      <c r="AA3100" t="str">
        <f t="shared" si="1012"/>
        <v>Green</v>
      </c>
      <c r="AB3100" t="str">
        <f t="shared" si="1013"/>
        <v>Green</v>
      </c>
      <c r="AC3100" t="str">
        <f t="shared" si="1014"/>
        <v>Red</v>
      </c>
      <c r="AD3100" t="str">
        <f t="shared" si="1015"/>
        <v>Green</v>
      </c>
    </row>
    <row r="3101" spans="1:30" hidden="1" x14ac:dyDescent="0.3">
      <c r="A3101" t="str">
        <f t="shared" si="999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3403</v>
      </c>
      <c r="H3101">
        <v>1</v>
      </c>
      <c r="I3101">
        <v>0</v>
      </c>
      <c r="J3101">
        <v>3</v>
      </c>
      <c r="K3101">
        <v>1</v>
      </c>
      <c r="L3101" s="30" t="s">
        <v>4229</v>
      </c>
      <c r="M3101" s="31">
        <f t="shared" si="1020"/>
        <v>0.91666666666666663</v>
      </c>
      <c r="N3101" t="str">
        <f t="shared" si="1018"/>
        <v>3 - 1</v>
      </c>
      <c r="O3101" t="str">
        <f t="shared" si="1000"/>
        <v>Green</v>
      </c>
      <c r="P3101" t="str">
        <f t="shared" si="1001"/>
        <v>Red</v>
      </c>
      <c r="Q3101" t="str">
        <f t="shared" si="1002"/>
        <v>Red</v>
      </c>
      <c r="R3101" t="str">
        <f t="shared" si="1003"/>
        <v>Green</v>
      </c>
      <c r="S3101" t="str">
        <f t="shared" si="1004"/>
        <v>Red</v>
      </c>
      <c r="T3101" t="str">
        <f t="shared" si="1005"/>
        <v>Green</v>
      </c>
      <c r="U3101" t="str">
        <f t="shared" si="1006"/>
        <v>Green</v>
      </c>
      <c r="V3101" t="str">
        <f t="shared" si="1007"/>
        <v>Red</v>
      </c>
      <c r="W3101" t="str">
        <f t="shared" si="1008"/>
        <v>Red</v>
      </c>
      <c r="X3101" t="str">
        <f t="shared" si="1009"/>
        <v>Green</v>
      </c>
      <c r="Y3101" t="str">
        <f t="shared" si="1010"/>
        <v>Green</v>
      </c>
      <c r="Z3101" t="str">
        <f t="shared" si="1011"/>
        <v>Green</v>
      </c>
      <c r="AA3101" t="str">
        <f t="shared" si="1012"/>
        <v>Red</v>
      </c>
      <c r="AB3101" t="str">
        <f t="shared" si="1013"/>
        <v>Red</v>
      </c>
      <c r="AC3101" t="str">
        <f t="shared" si="1014"/>
        <v>Green</v>
      </c>
      <c r="AD3101" t="str">
        <f t="shared" si="1015"/>
        <v>Red</v>
      </c>
    </row>
    <row r="3102" spans="1:30" hidden="1" x14ac:dyDescent="0.3">
      <c r="A3102" t="str">
        <f t="shared" si="999"/>
        <v>31/07/2026Platense FCReal Espana</v>
      </c>
      <c r="D3102" s="2">
        <v>46235</v>
      </c>
      <c r="E3102" s="3">
        <v>4.1666666666666664E-2</v>
      </c>
      <c r="F3102" t="s">
        <v>5531</v>
      </c>
      <c r="G3102" t="s">
        <v>5532</v>
      </c>
      <c r="H3102">
        <v>0</v>
      </c>
      <c r="I3102">
        <v>2</v>
      </c>
      <c r="J3102">
        <v>0</v>
      </c>
      <c r="K3102">
        <v>3</v>
      </c>
      <c r="L3102" s="30" t="s">
        <v>4229</v>
      </c>
      <c r="M3102" s="31">
        <f t="shared" si="1020"/>
        <v>0.91666666666666663</v>
      </c>
      <c r="N3102" t="str">
        <f t="shared" si="1018"/>
        <v>0 - 3</v>
      </c>
      <c r="O3102" t="str">
        <f t="shared" si="1000"/>
        <v>Red</v>
      </c>
      <c r="P3102" t="str">
        <f t="shared" si="1001"/>
        <v>Red</v>
      </c>
      <c r="Q3102" t="str">
        <f t="shared" si="1002"/>
        <v>Green</v>
      </c>
      <c r="R3102" t="str">
        <f t="shared" si="1003"/>
        <v>Red</v>
      </c>
      <c r="S3102" t="str">
        <f t="shared" si="1004"/>
        <v>Green</v>
      </c>
      <c r="T3102" t="str">
        <f t="shared" si="1005"/>
        <v>Green</v>
      </c>
      <c r="U3102" t="str">
        <f t="shared" si="1006"/>
        <v>Red</v>
      </c>
      <c r="V3102" t="str">
        <f t="shared" si="1007"/>
        <v>Red</v>
      </c>
      <c r="W3102" t="str">
        <f t="shared" si="1008"/>
        <v>Green</v>
      </c>
      <c r="X3102" t="str">
        <f t="shared" si="1009"/>
        <v>Green</v>
      </c>
      <c r="Y3102" t="str">
        <f t="shared" si="1010"/>
        <v>Green</v>
      </c>
      <c r="Z3102" t="str">
        <f t="shared" si="1011"/>
        <v>Green</v>
      </c>
      <c r="AA3102" t="str">
        <f t="shared" si="1012"/>
        <v>Red</v>
      </c>
      <c r="AB3102" t="str">
        <f t="shared" si="1013"/>
        <v>Green</v>
      </c>
      <c r="AC3102" t="str">
        <f t="shared" si="1014"/>
        <v>Red</v>
      </c>
      <c r="AD3102" t="str">
        <f t="shared" si="1015"/>
        <v>Green</v>
      </c>
    </row>
    <row r="3103" spans="1:30" hidden="1" x14ac:dyDescent="0.3">
      <c r="A3103" t="str">
        <f t="shared" si="999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3398</v>
      </c>
      <c r="H3103">
        <v>1</v>
      </c>
      <c r="I3103">
        <v>0</v>
      </c>
      <c r="J3103">
        <v>1</v>
      </c>
      <c r="K3103">
        <v>1</v>
      </c>
      <c r="L3103" s="30" t="s">
        <v>4229</v>
      </c>
      <c r="M3103" s="31">
        <f t="shared" si="1020"/>
        <v>0.91666666666666663</v>
      </c>
      <c r="N3103" t="str">
        <f t="shared" si="1018"/>
        <v>1 - 1</v>
      </c>
      <c r="O3103" t="str">
        <f t="shared" si="1000"/>
        <v>Red</v>
      </c>
      <c r="P3103" t="str">
        <f t="shared" si="1001"/>
        <v>Green</v>
      </c>
      <c r="Q3103" t="str">
        <f t="shared" si="1002"/>
        <v>Red</v>
      </c>
      <c r="R3103" t="str">
        <f t="shared" si="1003"/>
        <v>Green</v>
      </c>
      <c r="S3103" t="str">
        <f t="shared" si="1004"/>
        <v>Green</v>
      </c>
      <c r="T3103" t="str">
        <f t="shared" si="1005"/>
        <v>Red</v>
      </c>
      <c r="U3103" t="str">
        <f t="shared" si="1006"/>
        <v>Green</v>
      </c>
      <c r="V3103" t="str">
        <f t="shared" si="1007"/>
        <v>Red</v>
      </c>
      <c r="W3103" t="str">
        <f t="shared" si="1008"/>
        <v>Red</v>
      </c>
      <c r="X3103" t="str">
        <f t="shared" si="1009"/>
        <v>Green</v>
      </c>
      <c r="Y3103" t="str">
        <f t="shared" si="1010"/>
        <v>Green</v>
      </c>
      <c r="Z3103" t="str">
        <f t="shared" si="1011"/>
        <v>Red</v>
      </c>
      <c r="AA3103" t="str">
        <f t="shared" si="1012"/>
        <v>Green</v>
      </c>
      <c r="AB3103" t="str">
        <f t="shared" si="1013"/>
        <v>Green</v>
      </c>
      <c r="AC3103" t="str">
        <f t="shared" si="1014"/>
        <v>Green</v>
      </c>
      <c r="AD3103" t="str">
        <f t="shared" si="1015"/>
        <v>Red</v>
      </c>
    </row>
    <row r="3104" spans="1:30" hidden="1" x14ac:dyDescent="0.3">
      <c r="A3104" t="str">
        <f t="shared" si="999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4229</v>
      </c>
      <c r="M3104" s="31">
        <f t="shared" si="1020"/>
        <v>0.91666666666666663</v>
      </c>
      <c r="N3104" t="str">
        <f t="shared" si="1018"/>
        <v>3 - 1</v>
      </c>
      <c r="O3104" t="str">
        <f t="shared" si="1000"/>
        <v>Green</v>
      </c>
      <c r="P3104" t="str">
        <f t="shared" si="1001"/>
        <v>Red</v>
      </c>
      <c r="Q3104" t="str">
        <f t="shared" si="1002"/>
        <v>Red</v>
      </c>
      <c r="R3104" t="str">
        <f t="shared" si="1003"/>
        <v>Green</v>
      </c>
      <c r="S3104" t="str">
        <f t="shared" si="1004"/>
        <v>Red</v>
      </c>
      <c r="T3104" t="str">
        <f t="shared" si="1005"/>
        <v>Green</v>
      </c>
      <c r="U3104" t="str">
        <f t="shared" si="1006"/>
        <v>Green</v>
      </c>
      <c r="V3104" t="str">
        <f t="shared" si="1007"/>
        <v>Red</v>
      </c>
      <c r="W3104" t="str">
        <f t="shared" si="1008"/>
        <v>Red</v>
      </c>
      <c r="X3104" t="str">
        <f t="shared" si="1009"/>
        <v>Green</v>
      </c>
      <c r="Y3104" t="str">
        <f t="shared" si="1010"/>
        <v>Green</v>
      </c>
      <c r="Z3104" t="str">
        <f t="shared" si="1011"/>
        <v>Green</v>
      </c>
      <c r="AA3104" t="str">
        <f t="shared" si="1012"/>
        <v>Red</v>
      </c>
      <c r="AB3104" t="str">
        <f t="shared" si="1013"/>
        <v>Red</v>
      </c>
      <c r="AC3104" t="str">
        <f t="shared" si="1014"/>
        <v>Green</v>
      </c>
      <c r="AD3104" t="str">
        <f t="shared" si="1015"/>
        <v>Red</v>
      </c>
    </row>
    <row r="3105" spans="1:30" hidden="1" x14ac:dyDescent="0.3">
      <c r="A3105" t="str">
        <f t="shared" si="999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4229</v>
      </c>
      <c r="M3105" s="31">
        <f t="shared" si="1020"/>
        <v>0.9375</v>
      </c>
      <c r="N3105" t="str">
        <f t="shared" si="1018"/>
        <v>0 - 1</v>
      </c>
      <c r="O3105" t="str">
        <f t="shared" si="1000"/>
        <v>Red</v>
      </c>
      <c r="P3105" t="str">
        <f t="shared" si="1001"/>
        <v>Red</v>
      </c>
      <c r="Q3105" t="str">
        <f t="shared" si="1002"/>
        <v>Green</v>
      </c>
      <c r="R3105" t="str">
        <f t="shared" si="1003"/>
        <v>Red</v>
      </c>
      <c r="S3105" t="str">
        <f t="shared" si="1004"/>
        <v>Green</v>
      </c>
      <c r="T3105" t="str">
        <f t="shared" si="1005"/>
        <v>Green</v>
      </c>
      <c r="U3105" t="str">
        <f t="shared" si="1006"/>
        <v>Red</v>
      </c>
      <c r="V3105" t="str">
        <f t="shared" si="1007"/>
        <v>Red</v>
      </c>
      <c r="W3105" t="str">
        <f t="shared" si="1008"/>
        <v>Green</v>
      </c>
      <c r="X3105" t="str">
        <f t="shared" si="1009"/>
        <v>Green</v>
      </c>
      <c r="Y3105" t="str">
        <f t="shared" si="1010"/>
        <v>Red</v>
      </c>
      <c r="Z3105" t="str">
        <f t="shared" si="1011"/>
        <v>Red</v>
      </c>
      <c r="AA3105" t="str">
        <f t="shared" si="1012"/>
        <v>Green</v>
      </c>
      <c r="AB3105" t="str">
        <f t="shared" si="1013"/>
        <v>Green</v>
      </c>
      <c r="AC3105" t="str">
        <f t="shared" si="1014"/>
        <v>Red</v>
      </c>
      <c r="AD3105" t="str">
        <f t="shared" si="1015"/>
        <v>Green</v>
      </c>
    </row>
    <row r="3106" spans="1:30" hidden="1" x14ac:dyDescent="0.3">
      <c r="A3106" t="str">
        <f t="shared" si="999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4250</v>
      </c>
      <c r="H3106">
        <v>0</v>
      </c>
      <c r="I3106">
        <v>5</v>
      </c>
      <c r="J3106">
        <v>0</v>
      </c>
      <c r="K3106">
        <v>6</v>
      </c>
      <c r="L3106" s="30" t="s">
        <v>4229</v>
      </c>
      <c r="M3106" s="31">
        <f t="shared" si="1020"/>
        <v>0.9375</v>
      </c>
      <c r="N3106" t="str">
        <f t="shared" si="1018"/>
        <v>0 - 6</v>
      </c>
      <c r="O3106" t="str">
        <f t="shared" si="1000"/>
        <v>Red</v>
      </c>
      <c r="P3106" t="str">
        <f t="shared" si="1001"/>
        <v>Red</v>
      </c>
      <c r="Q3106" t="str">
        <f t="shared" si="1002"/>
        <v>Green</v>
      </c>
      <c r="R3106" t="str">
        <f t="shared" si="1003"/>
        <v>Red</v>
      </c>
      <c r="S3106" t="str">
        <f t="shared" si="1004"/>
        <v>Green</v>
      </c>
      <c r="T3106" t="str">
        <f t="shared" si="1005"/>
        <v>Green</v>
      </c>
      <c r="U3106" t="str">
        <f t="shared" si="1006"/>
        <v>Red</v>
      </c>
      <c r="V3106" t="str">
        <f t="shared" si="1007"/>
        <v>Red</v>
      </c>
      <c r="W3106" t="str">
        <f t="shared" si="1008"/>
        <v>Green</v>
      </c>
      <c r="X3106" t="str">
        <f t="shared" si="1009"/>
        <v>Green</v>
      </c>
      <c r="Y3106" t="str">
        <f t="shared" si="1010"/>
        <v>Green</v>
      </c>
      <c r="Z3106" t="str">
        <f t="shared" si="1011"/>
        <v>Green</v>
      </c>
      <c r="AA3106" t="str">
        <f t="shared" si="1012"/>
        <v>Red</v>
      </c>
      <c r="AB3106" t="str">
        <f t="shared" si="1013"/>
        <v>Red</v>
      </c>
      <c r="AC3106" t="str">
        <f t="shared" si="1014"/>
        <v>Red</v>
      </c>
      <c r="AD3106" t="str">
        <f t="shared" si="1015"/>
        <v>Green</v>
      </c>
    </row>
    <row r="3107" spans="1:30" hidden="1" x14ac:dyDescent="0.3">
      <c r="A3107" t="str">
        <f t="shared" si="999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2890</v>
      </c>
      <c r="L3107" s="30" t="s">
        <v>4229</v>
      </c>
      <c r="M3107" s="31">
        <f t="shared" si="1020"/>
        <v>0.95833333333333326</v>
      </c>
      <c r="N3107" t="str">
        <f t="shared" si="1018"/>
        <v xml:space="preserve"> - </v>
      </c>
      <c r="O3107" t="str">
        <f t="shared" si="1000"/>
        <v>Red</v>
      </c>
      <c r="P3107" t="str">
        <f t="shared" si="1001"/>
        <v>Green</v>
      </c>
      <c r="Q3107" t="str">
        <f t="shared" si="1002"/>
        <v>Red</v>
      </c>
      <c r="R3107" t="str">
        <f t="shared" si="1003"/>
        <v>Green</v>
      </c>
      <c r="S3107" t="str">
        <f t="shared" si="1004"/>
        <v>Green</v>
      </c>
      <c r="T3107" t="str">
        <f t="shared" si="1005"/>
        <v>Red</v>
      </c>
      <c r="U3107" t="str">
        <f t="shared" si="1006"/>
        <v>Red</v>
      </c>
      <c r="V3107" t="str">
        <f t="shared" si="1007"/>
        <v>Green</v>
      </c>
      <c r="W3107" t="str">
        <f t="shared" si="1008"/>
        <v>Red</v>
      </c>
      <c r="X3107" t="str">
        <f t="shared" si="1009"/>
        <v>Red</v>
      </c>
      <c r="Y3107" t="str">
        <f t="shared" si="1010"/>
        <v>Red</v>
      </c>
      <c r="Z3107" t="str">
        <f t="shared" si="1011"/>
        <v>Red</v>
      </c>
      <c r="AA3107" t="str">
        <f t="shared" si="1012"/>
        <v>Green</v>
      </c>
      <c r="AB3107" t="str">
        <f t="shared" si="1013"/>
        <v>Green</v>
      </c>
      <c r="AC3107" t="str">
        <f t="shared" si="1014"/>
        <v>Red</v>
      </c>
      <c r="AD3107" t="str">
        <f t="shared" si="1015"/>
        <v>Green</v>
      </c>
    </row>
    <row r="3108" spans="1:30" hidden="1" x14ac:dyDescent="0.3">
      <c r="A3108" t="str">
        <f t="shared" si="999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4229</v>
      </c>
      <c r="M3108" s="31">
        <f t="shared" si="1020"/>
        <v>0.95833333333333326</v>
      </c>
      <c r="N3108" t="str">
        <f t="shared" si="1018"/>
        <v>0 - 0</v>
      </c>
      <c r="O3108" t="str">
        <f t="shared" si="1000"/>
        <v>Red</v>
      </c>
      <c r="P3108" t="str">
        <f t="shared" si="1001"/>
        <v>Green</v>
      </c>
      <c r="Q3108" t="str">
        <f t="shared" si="1002"/>
        <v>Red</v>
      </c>
      <c r="R3108" t="str">
        <f t="shared" si="1003"/>
        <v>Green</v>
      </c>
      <c r="S3108" t="str">
        <f t="shared" si="1004"/>
        <v>Green</v>
      </c>
      <c r="T3108" t="str">
        <f t="shared" si="1005"/>
        <v>Red</v>
      </c>
      <c r="U3108" t="str">
        <f t="shared" si="1006"/>
        <v>Red</v>
      </c>
      <c r="V3108" t="str">
        <f t="shared" si="1007"/>
        <v>Green</v>
      </c>
      <c r="W3108" t="str">
        <f t="shared" si="1008"/>
        <v>Red</v>
      </c>
      <c r="X3108" t="str">
        <f t="shared" si="1009"/>
        <v>Red</v>
      </c>
      <c r="Y3108" t="str">
        <f t="shared" si="1010"/>
        <v>Red</v>
      </c>
      <c r="Z3108" t="str">
        <f t="shared" si="1011"/>
        <v>Red</v>
      </c>
      <c r="AA3108" t="str">
        <f t="shared" si="1012"/>
        <v>Green</v>
      </c>
      <c r="AB3108" t="str">
        <f t="shared" si="1013"/>
        <v>Green</v>
      </c>
      <c r="AC3108" t="str">
        <f t="shared" si="1014"/>
        <v>Red</v>
      </c>
      <c r="AD3108" t="str">
        <f t="shared" si="1015"/>
        <v>Green</v>
      </c>
    </row>
    <row r="3109" spans="1:30" hidden="1" x14ac:dyDescent="0.3">
      <c r="A3109" t="str">
        <f t="shared" si="999"/>
        <v>31/07/2026L.A Galaxy IINorth Texas SC</v>
      </c>
      <c r="D3109" s="2">
        <v>46235</v>
      </c>
      <c r="E3109" s="3">
        <v>8.3333333333333329E-2</v>
      </c>
      <c r="F3109" t="s">
        <v>3706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4229</v>
      </c>
      <c r="M3109" s="31">
        <f t="shared" si="1020"/>
        <v>0.95833333333333326</v>
      </c>
      <c r="N3109" t="str">
        <f t="shared" si="1018"/>
        <v>6 - 1</v>
      </c>
      <c r="O3109" t="str">
        <f t="shared" si="1000"/>
        <v>Green</v>
      </c>
      <c r="P3109" t="str">
        <f t="shared" si="1001"/>
        <v>Red</v>
      </c>
      <c r="Q3109" t="str">
        <f t="shared" si="1002"/>
        <v>Red</v>
      </c>
      <c r="R3109" t="str">
        <f t="shared" si="1003"/>
        <v>Green</v>
      </c>
      <c r="S3109" t="str">
        <f t="shared" si="1004"/>
        <v>Red</v>
      </c>
      <c r="T3109" t="str">
        <f t="shared" si="1005"/>
        <v>Green</v>
      </c>
      <c r="U3109" t="str">
        <f t="shared" si="1006"/>
        <v>Green</v>
      </c>
      <c r="V3109" t="str">
        <f t="shared" si="1007"/>
        <v>Red</v>
      </c>
      <c r="W3109" t="str">
        <f t="shared" si="1008"/>
        <v>Red</v>
      </c>
      <c r="X3109" t="str">
        <f t="shared" si="1009"/>
        <v>Green</v>
      </c>
      <c r="Y3109" t="str">
        <f t="shared" si="1010"/>
        <v>Green</v>
      </c>
      <c r="Z3109" t="str">
        <f t="shared" si="1011"/>
        <v>Green</v>
      </c>
      <c r="AA3109" t="str">
        <f t="shared" si="1012"/>
        <v>Red</v>
      </c>
      <c r="AB3109" t="str">
        <f t="shared" si="1013"/>
        <v>Red</v>
      </c>
      <c r="AC3109" t="str">
        <f t="shared" si="1014"/>
        <v>Green</v>
      </c>
      <c r="AD3109" t="str">
        <f t="shared" si="1015"/>
        <v>Red</v>
      </c>
    </row>
    <row r="3110" spans="1:30" hidden="1" x14ac:dyDescent="0.3">
      <c r="A3110" t="str">
        <f t="shared" si="999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4229</v>
      </c>
      <c r="M3110" s="31">
        <f t="shared" si="1020"/>
        <v>0.95833333333333326</v>
      </c>
      <c r="N3110" t="str">
        <f t="shared" si="1018"/>
        <v>3 - 0</v>
      </c>
      <c r="O3110" t="str">
        <f t="shared" si="1000"/>
        <v>Green</v>
      </c>
      <c r="P3110" t="str">
        <f t="shared" si="1001"/>
        <v>Red</v>
      </c>
      <c r="Q3110" t="str">
        <f t="shared" si="1002"/>
        <v>Red</v>
      </c>
      <c r="R3110" t="str">
        <f t="shared" si="1003"/>
        <v>Green</v>
      </c>
      <c r="S3110" t="str">
        <f t="shared" si="1004"/>
        <v>Red</v>
      </c>
      <c r="T3110" t="str">
        <f t="shared" si="1005"/>
        <v>Green</v>
      </c>
      <c r="U3110" t="str">
        <f t="shared" si="1006"/>
        <v>Green</v>
      </c>
      <c r="V3110" t="str">
        <f t="shared" si="1007"/>
        <v>Red</v>
      </c>
      <c r="W3110" t="str">
        <f t="shared" si="1008"/>
        <v>Red</v>
      </c>
      <c r="X3110" t="str">
        <f t="shared" si="1009"/>
        <v>Green</v>
      </c>
      <c r="Y3110" t="str">
        <f t="shared" si="1010"/>
        <v>Green</v>
      </c>
      <c r="Z3110" t="str">
        <f t="shared" si="1011"/>
        <v>Green</v>
      </c>
      <c r="AA3110" t="str">
        <f t="shared" si="1012"/>
        <v>Red</v>
      </c>
      <c r="AB3110" t="str">
        <f t="shared" si="1013"/>
        <v>Green</v>
      </c>
      <c r="AC3110" t="str">
        <f t="shared" si="1014"/>
        <v>Red</v>
      </c>
      <c r="AD3110" t="str">
        <f t="shared" si="1015"/>
        <v>Green</v>
      </c>
    </row>
    <row r="3111" spans="1:30" hidden="1" x14ac:dyDescent="0.3">
      <c r="A3111" t="str">
        <f t="shared" si="999"/>
        <v>31/07/2026Pacific FC LangfordSupra du Quebec</v>
      </c>
      <c r="D3111" s="2">
        <v>46235</v>
      </c>
      <c r="E3111" s="3">
        <v>8.3333333333333329E-2</v>
      </c>
      <c r="F3111" t="s">
        <v>4615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4229</v>
      </c>
      <c r="M3111" s="31">
        <f t="shared" si="1020"/>
        <v>0.95833333333333326</v>
      </c>
      <c r="N3111" t="str">
        <f t="shared" si="1018"/>
        <v>1 - 2</v>
      </c>
      <c r="O3111" t="str">
        <f t="shared" si="1000"/>
        <v>Red</v>
      </c>
      <c r="P3111" t="str">
        <f t="shared" si="1001"/>
        <v>Red</v>
      </c>
      <c r="Q3111" t="str">
        <f t="shared" si="1002"/>
        <v>Green</v>
      </c>
      <c r="R3111" t="str">
        <f t="shared" si="1003"/>
        <v>Red</v>
      </c>
      <c r="S3111" t="str">
        <f t="shared" si="1004"/>
        <v>Green</v>
      </c>
      <c r="T3111" t="str">
        <f t="shared" si="1005"/>
        <v>Green</v>
      </c>
      <c r="U3111" t="str">
        <f t="shared" si="1006"/>
        <v>Red</v>
      </c>
      <c r="V3111" t="str">
        <f t="shared" si="1007"/>
        <v>Green</v>
      </c>
      <c r="W3111" t="str">
        <f t="shared" si="1008"/>
        <v>Red</v>
      </c>
      <c r="X3111" t="str">
        <f t="shared" si="1009"/>
        <v>Green</v>
      </c>
      <c r="Y3111" t="str">
        <f t="shared" si="1010"/>
        <v>Green</v>
      </c>
      <c r="Z3111" t="str">
        <f t="shared" si="1011"/>
        <v>Green</v>
      </c>
      <c r="AA3111" t="str">
        <f t="shared" si="1012"/>
        <v>Red</v>
      </c>
      <c r="AB3111" t="str">
        <f t="shared" si="1013"/>
        <v>Green</v>
      </c>
      <c r="AC3111" t="str">
        <f t="shared" si="1014"/>
        <v>Green</v>
      </c>
      <c r="AD3111" t="str">
        <f t="shared" si="1015"/>
        <v>Red</v>
      </c>
    </row>
    <row r="3112" spans="1:30" hidden="1" x14ac:dyDescent="0.3">
      <c r="A3112" t="str">
        <f t="shared" si="999"/>
        <v>31/07/2026USA U20Cuba U20</v>
      </c>
      <c r="D3112" s="2">
        <v>46235</v>
      </c>
      <c r="E3112" s="3">
        <v>8.3333333333333329E-2</v>
      </c>
      <c r="F3112" t="s">
        <v>3431</v>
      </c>
      <c r="G3112" t="s">
        <v>3429</v>
      </c>
      <c r="H3112">
        <v>2</v>
      </c>
      <c r="I3112">
        <v>0</v>
      </c>
      <c r="J3112">
        <v>5</v>
      </c>
      <c r="K3112">
        <v>0</v>
      </c>
      <c r="L3112" s="30" t="s">
        <v>4229</v>
      </c>
      <c r="M3112" s="31">
        <f t="shared" si="1020"/>
        <v>0.95833333333333326</v>
      </c>
      <c r="N3112" t="str">
        <f t="shared" si="1018"/>
        <v>5 - 0</v>
      </c>
      <c r="O3112" t="str">
        <f t="shared" si="1000"/>
        <v>Green</v>
      </c>
      <c r="P3112" t="str">
        <f t="shared" si="1001"/>
        <v>Red</v>
      </c>
      <c r="Q3112" t="str">
        <f t="shared" si="1002"/>
        <v>Red</v>
      </c>
      <c r="R3112" t="str">
        <f t="shared" si="1003"/>
        <v>Green</v>
      </c>
      <c r="S3112" t="str">
        <f t="shared" si="1004"/>
        <v>Red</v>
      </c>
      <c r="T3112" t="str">
        <f t="shared" si="1005"/>
        <v>Green</v>
      </c>
      <c r="U3112" t="str">
        <f t="shared" si="1006"/>
        <v>Green</v>
      </c>
      <c r="V3112" t="str">
        <f t="shared" si="1007"/>
        <v>Red</v>
      </c>
      <c r="W3112" t="str">
        <f t="shared" si="1008"/>
        <v>Red</v>
      </c>
      <c r="X3112" t="str">
        <f t="shared" si="1009"/>
        <v>Green</v>
      </c>
      <c r="Y3112" t="str">
        <f t="shared" si="1010"/>
        <v>Green</v>
      </c>
      <c r="Z3112" t="str">
        <f t="shared" si="1011"/>
        <v>Green</v>
      </c>
      <c r="AA3112" t="str">
        <f t="shared" si="1012"/>
        <v>Red</v>
      </c>
      <c r="AB3112" t="str">
        <f t="shared" si="1013"/>
        <v>Red</v>
      </c>
      <c r="AC3112" t="str">
        <f t="shared" si="1014"/>
        <v>Red</v>
      </c>
      <c r="AD3112" t="str">
        <f t="shared" si="1015"/>
        <v>Green</v>
      </c>
    </row>
    <row r="3113" spans="1:30" hidden="1" x14ac:dyDescent="0.3">
      <c r="A3113" t="str">
        <f t="shared" si="999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4229</v>
      </c>
      <c r="M3113" s="31">
        <f t="shared" si="1020"/>
        <v>0.98958333333333326</v>
      </c>
      <c r="N3113" t="str">
        <f t="shared" si="1018"/>
        <v xml:space="preserve"> - </v>
      </c>
      <c r="O3113" t="str">
        <f t="shared" si="1000"/>
        <v>Red</v>
      </c>
      <c r="P3113" t="str">
        <f t="shared" si="1001"/>
        <v>Green</v>
      </c>
      <c r="Q3113" t="str">
        <f t="shared" si="1002"/>
        <v>Red</v>
      </c>
      <c r="R3113" t="str">
        <f t="shared" si="1003"/>
        <v>Green</v>
      </c>
      <c r="S3113" t="str">
        <f t="shared" si="1004"/>
        <v>Green</v>
      </c>
      <c r="T3113" t="str">
        <f t="shared" si="1005"/>
        <v>Red</v>
      </c>
      <c r="U3113" t="str">
        <f t="shared" si="1006"/>
        <v>Red</v>
      </c>
      <c r="V3113" t="str">
        <f t="shared" si="1007"/>
        <v>Green</v>
      </c>
      <c r="W3113" t="str">
        <f t="shared" si="1008"/>
        <v>Red</v>
      </c>
      <c r="X3113" t="str">
        <f t="shared" si="1009"/>
        <v>Red</v>
      </c>
      <c r="Y3113" t="str">
        <f t="shared" si="1010"/>
        <v>Red</v>
      </c>
      <c r="Z3113" t="str">
        <f t="shared" si="1011"/>
        <v>Red</v>
      </c>
      <c r="AA3113" t="str">
        <f t="shared" si="1012"/>
        <v>Green</v>
      </c>
      <c r="AB3113" t="str">
        <f t="shared" si="1013"/>
        <v>Green</v>
      </c>
      <c r="AC3113" t="str">
        <f t="shared" si="1014"/>
        <v>Red</v>
      </c>
      <c r="AD3113" t="str">
        <f t="shared" si="1015"/>
        <v>Green</v>
      </c>
    </row>
    <row r="3114" spans="1:30" hidden="1" x14ac:dyDescent="0.3">
      <c r="A3114" t="str">
        <f t="shared" si="999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2952</v>
      </c>
      <c r="G3114" t="s">
        <v>4251</v>
      </c>
      <c r="H3114">
        <v>0</v>
      </c>
      <c r="I3114">
        <v>0</v>
      </c>
      <c r="J3114">
        <v>2</v>
      </c>
      <c r="K3114">
        <v>1</v>
      </c>
      <c r="L3114" s="22" t="str">
        <f>"0"&amp;DAY(D3114)&amp;"/"&amp;"08"&amp;"/"&amp;YEAR(D3114)</f>
        <v>01/08/2026</v>
      </c>
      <c r="M3114" s="23">
        <f t="shared" si="1017"/>
        <v>0</v>
      </c>
      <c r="N3114" t="str">
        <f t="shared" si="1018"/>
        <v>2 - 1</v>
      </c>
      <c r="O3114" t="str">
        <f t="shared" si="1000"/>
        <v>Green</v>
      </c>
      <c r="P3114" t="str">
        <f t="shared" si="1001"/>
        <v>Red</v>
      </c>
      <c r="Q3114" t="str">
        <f t="shared" si="1002"/>
        <v>Red</v>
      </c>
      <c r="R3114" t="str">
        <f t="shared" si="1003"/>
        <v>Green</v>
      </c>
      <c r="S3114" t="str">
        <f t="shared" si="1004"/>
        <v>Red</v>
      </c>
      <c r="T3114" t="str">
        <f t="shared" si="1005"/>
        <v>Green</v>
      </c>
      <c r="U3114" t="str">
        <f t="shared" si="1006"/>
        <v>Red</v>
      </c>
      <c r="V3114" t="str">
        <f t="shared" si="1007"/>
        <v>Green</v>
      </c>
      <c r="W3114" t="str">
        <f t="shared" si="1008"/>
        <v>Red</v>
      </c>
      <c r="X3114" t="str">
        <f t="shared" si="1009"/>
        <v>Red</v>
      </c>
      <c r="Y3114" t="str">
        <f t="shared" si="1010"/>
        <v>Green</v>
      </c>
      <c r="Z3114" t="str">
        <f t="shared" si="1011"/>
        <v>Green</v>
      </c>
      <c r="AA3114" t="str">
        <f t="shared" si="1012"/>
        <v>Red</v>
      </c>
      <c r="AB3114" t="str">
        <f t="shared" si="1013"/>
        <v>Green</v>
      </c>
      <c r="AC3114" t="str">
        <f t="shared" si="1014"/>
        <v>Green</v>
      </c>
      <c r="AD3114" t="str">
        <f t="shared" si="1015"/>
        <v>Red</v>
      </c>
    </row>
    <row r="3115" spans="1:30" hidden="1" x14ac:dyDescent="0.3">
      <c r="A3115" t="str">
        <f t="shared" si="999"/>
        <v>01/08/2026Atletico San LuisClub Tijuana</v>
      </c>
      <c r="D3115" s="2">
        <v>46235</v>
      </c>
      <c r="E3115" s="3">
        <v>0.125</v>
      </c>
      <c r="F3115" t="s">
        <v>3402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tr">
        <f t="shared" ref="L3115:L3119" si="1021">"0"&amp;DAY(D3115)&amp;"/"&amp;"08"&amp;"/"&amp;YEAR(D3115)</f>
        <v>01/08/2026</v>
      </c>
      <c r="M3115" s="23">
        <f t="shared" ref="M3115:M3119" si="1022">E3115-TIME(3,0,0)</f>
        <v>0</v>
      </c>
      <c r="N3115" t="str">
        <f t="shared" si="1018"/>
        <v>0 - 0</v>
      </c>
      <c r="O3115" t="str">
        <f t="shared" si="1000"/>
        <v>Red</v>
      </c>
      <c r="P3115" t="str">
        <f t="shared" si="1001"/>
        <v>Green</v>
      </c>
      <c r="Q3115" t="str">
        <f t="shared" si="1002"/>
        <v>Red</v>
      </c>
      <c r="R3115" t="str">
        <f t="shared" si="1003"/>
        <v>Green</v>
      </c>
      <c r="S3115" t="str">
        <f t="shared" si="1004"/>
        <v>Green</v>
      </c>
      <c r="T3115" t="str">
        <f t="shared" si="1005"/>
        <v>Red</v>
      </c>
      <c r="U3115" t="str">
        <f t="shared" si="1006"/>
        <v>Red</v>
      </c>
      <c r="V3115" t="str">
        <f t="shared" si="1007"/>
        <v>Green</v>
      </c>
      <c r="W3115" t="str">
        <f t="shared" si="1008"/>
        <v>Red</v>
      </c>
      <c r="X3115" t="str">
        <f t="shared" si="1009"/>
        <v>Red</v>
      </c>
      <c r="Y3115" t="str">
        <f t="shared" si="1010"/>
        <v>Red</v>
      </c>
      <c r="Z3115" t="str">
        <f t="shared" si="1011"/>
        <v>Red</v>
      </c>
      <c r="AA3115" t="str">
        <f t="shared" si="1012"/>
        <v>Green</v>
      </c>
      <c r="AB3115" t="str">
        <f t="shared" si="1013"/>
        <v>Green</v>
      </c>
      <c r="AC3115" t="str">
        <f t="shared" si="1014"/>
        <v>Red</v>
      </c>
      <c r="AD3115" t="str">
        <f t="shared" si="1015"/>
        <v>Green</v>
      </c>
    </row>
    <row r="3116" spans="1:30" hidden="1" x14ac:dyDescent="0.3">
      <c r="A3116" t="str">
        <f t="shared" si="999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4243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tr">
        <f t="shared" si="1021"/>
        <v>01/08/2026</v>
      </c>
      <c r="M3116" s="23">
        <f t="shared" si="1022"/>
        <v>0</v>
      </c>
      <c r="N3116" t="str">
        <f t="shared" si="1018"/>
        <v>4 - 1</v>
      </c>
      <c r="O3116" t="str">
        <f t="shared" si="1000"/>
        <v>Green</v>
      </c>
      <c r="P3116" t="str">
        <f t="shared" si="1001"/>
        <v>Red</v>
      </c>
      <c r="Q3116" t="str">
        <f t="shared" si="1002"/>
        <v>Red</v>
      </c>
      <c r="R3116" t="str">
        <f t="shared" si="1003"/>
        <v>Green</v>
      </c>
      <c r="S3116" t="str">
        <f t="shared" si="1004"/>
        <v>Red</v>
      </c>
      <c r="T3116" t="str">
        <f t="shared" si="1005"/>
        <v>Green</v>
      </c>
      <c r="U3116" t="str">
        <f t="shared" si="1006"/>
        <v>Red</v>
      </c>
      <c r="V3116" t="str">
        <f t="shared" si="1007"/>
        <v>Green</v>
      </c>
      <c r="W3116" t="str">
        <f t="shared" si="1008"/>
        <v>Red</v>
      </c>
      <c r="X3116" t="str">
        <f t="shared" si="1009"/>
        <v>Green</v>
      </c>
      <c r="Y3116" t="str">
        <f t="shared" si="1010"/>
        <v>Green</v>
      </c>
      <c r="Z3116" t="str">
        <f t="shared" si="1011"/>
        <v>Green</v>
      </c>
      <c r="AA3116" t="str">
        <f t="shared" si="1012"/>
        <v>Red</v>
      </c>
      <c r="AB3116" t="str">
        <f t="shared" si="1013"/>
        <v>Red</v>
      </c>
      <c r="AC3116" t="str">
        <f t="shared" si="1014"/>
        <v>Green</v>
      </c>
      <c r="AD3116" t="str">
        <f t="shared" si="1015"/>
        <v>Red</v>
      </c>
    </row>
    <row r="3117" spans="1:30" hidden="1" x14ac:dyDescent="0.3">
      <c r="A3117" t="str">
        <f t="shared" si="999"/>
        <v>01/08/2026CA La PazAlacranes de Durango</v>
      </c>
      <c r="D3117" s="2">
        <v>46235</v>
      </c>
      <c r="E3117" s="3">
        <v>0.125</v>
      </c>
      <c r="F3117" t="s">
        <v>3408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tr">
        <f t="shared" si="1021"/>
        <v>01/08/2026</v>
      </c>
      <c r="M3117" s="23">
        <f t="shared" si="1022"/>
        <v>0</v>
      </c>
      <c r="N3117" t="str">
        <f t="shared" si="1018"/>
        <v>0 - 1</v>
      </c>
      <c r="O3117" t="str">
        <f t="shared" si="1000"/>
        <v>Red</v>
      </c>
      <c r="P3117" t="str">
        <f t="shared" si="1001"/>
        <v>Red</v>
      </c>
      <c r="Q3117" t="str">
        <f t="shared" si="1002"/>
        <v>Green</v>
      </c>
      <c r="R3117" t="str">
        <f t="shared" si="1003"/>
        <v>Red</v>
      </c>
      <c r="S3117" t="str">
        <f t="shared" si="1004"/>
        <v>Green</v>
      </c>
      <c r="T3117" t="str">
        <f t="shared" si="1005"/>
        <v>Green</v>
      </c>
      <c r="U3117" t="str">
        <f t="shared" si="1006"/>
        <v>Red</v>
      </c>
      <c r="V3117" t="str">
        <f t="shared" si="1007"/>
        <v>Green</v>
      </c>
      <c r="W3117" t="str">
        <f t="shared" si="1008"/>
        <v>Red</v>
      </c>
      <c r="X3117" t="str">
        <f t="shared" si="1009"/>
        <v>Red</v>
      </c>
      <c r="Y3117" t="str">
        <f t="shared" si="1010"/>
        <v>Red</v>
      </c>
      <c r="Z3117" t="str">
        <f t="shared" si="1011"/>
        <v>Red</v>
      </c>
      <c r="AA3117" t="str">
        <f t="shared" si="1012"/>
        <v>Green</v>
      </c>
      <c r="AB3117" t="str">
        <f t="shared" si="1013"/>
        <v>Green</v>
      </c>
      <c r="AC3117" t="str">
        <f t="shared" si="1014"/>
        <v>Red</v>
      </c>
      <c r="AD3117" t="str">
        <f t="shared" si="1015"/>
        <v>Green</v>
      </c>
    </row>
    <row r="3118" spans="1:30" hidden="1" x14ac:dyDescent="0.3">
      <c r="A3118" t="str">
        <f t="shared" si="999"/>
        <v>01/08/2026FC JuarezPumas UNAM</v>
      </c>
      <c r="D3118" s="2">
        <v>46235</v>
      </c>
      <c r="E3118" s="3">
        <v>0.125</v>
      </c>
      <c r="F3118" t="s">
        <v>3399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tr">
        <f t="shared" si="1021"/>
        <v>01/08/2026</v>
      </c>
      <c r="M3118" s="23">
        <f t="shared" si="1022"/>
        <v>0</v>
      </c>
      <c r="N3118" t="str">
        <f t="shared" si="1018"/>
        <v>1 - 5</v>
      </c>
      <c r="O3118" t="str">
        <f t="shared" si="1000"/>
        <v>Red</v>
      </c>
      <c r="P3118" t="str">
        <f t="shared" si="1001"/>
        <v>Red</v>
      </c>
      <c r="Q3118" t="str">
        <f t="shared" si="1002"/>
        <v>Green</v>
      </c>
      <c r="R3118" t="str">
        <f t="shared" si="1003"/>
        <v>Red</v>
      </c>
      <c r="S3118" t="str">
        <f t="shared" si="1004"/>
        <v>Green</v>
      </c>
      <c r="T3118" t="str">
        <f t="shared" si="1005"/>
        <v>Green</v>
      </c>
      <c r="U3118" t="str">
        <f t="shared" si="1006"/>
        <v>Red</v>
      </c>
      <c r="V3118" t="str">
        <f t="shared" si="1007"/>
        <v>Red</v>
      </c>
      <c r="W3118" t="str">
        <f t="shared" si="1008"/>
        <v>Green</v>
      </c>
      <c r="X3118" t="str">
        <f t="shared" si="1009"/>
        <v>Green</v>
      </c>
      <c r="Y3118" t="str">
        <f t="shared" si="1010"/>
        <v>Green</v>
      </c>
      <c r="Z3118" t="str">
        <f t="shared" si="1011"/>
        <v>Green</v>
      </c>
      <c r="AA3118" t="str">
        <f t="shared" si="1012"/>
        <v>Red</v>
      </c>
      <c r="AB3118" t="str">
        <f t="shared" si="1013"/>
        <v>Red</v>
      </c>
      <c r="AC3118" t="str">
        <f t="shared" si="1014"/>
        <v>Green</v>
      </c>
      <c r="AD3118" t="str">
        <f t="shared" si="1015"/>
        <v>Red</v>
      </c>
    </row>
    <row r="3119" spans="1:30" hidden="1" x14ac:dyDescent="0.3">
      <c r="A3119" t="str">
        <f t="shared" ref="A3119:A3182" si="1023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2992</v>
      </c>
      <c r="G3119" t="s">
        <v>2991</v>
      </c>
      <c r="H3119">
        <v>0</v>
      </c>
      <c r="I3119">
        <v>0</v>
      </c>
      <c r="J3119">
        <v>1</v>
      </c>
      <c r="K3119">
        <v>0</v>
      </c>
      <c r="L3119" s="22" t="str">
        <f t="shared" si="1021"/>
        <v>01/08/2026</v>
      </c>
      <c r="M3119" s="23">
        <f t="shared" si="1022"/>
        <v>0</v>
      </c>
      <c r="N3119" t="str">
        <f t="shared" si="1018"/>
        <v>1 - 0</v>
      </c>
      <c r="O3119" t="str">
        <f t="shared" si="1000"/>
        <v>Green</v>
      </c>
      <c r="P3119" t="str">
        <f t="shared" si="1001"/>
        <v>Red</v>
      </c>
      <c r="Q3119" t="str">
        <f t="shared" si="1002"/>
        <v>Red</v>
      </c>
      <c r="R3119" t="str">
        <f t="shared" si="1003"/>
        <v>Green</v>
      </c>
      <c r="S3119" t="str">
        <f t="shared" si="1004"/>
        <v>Red</v>
      </c>
      <c r="T3119" t="str">
        <f t="shared" si="1005"/>
        <v>Green</v>
      </c>
      <c r="U3119" t="str">
        <f t="shared" si="1006"/>
        <v>Red</v>
      </c>
      <c r="V3119" t="str">
        <f t="shared" si="1007"/>
        <v>Green</v>
      </c>
      <c r="W3119" t="str">
        <f t="shared" si="1008"/>
        <v>Red</v>
      </c>
      <c r="X3119" t="str">
        <f t="shared" si="1009"/>
        <v>Red</v>
      </c>
      <c r="Y3119" t="str">
        <f t="shared" si="1010"/>
        <v>Red</v>
      </c>
      <c r="Z3119" t="str">
        <f t="shared" si="1011"/>
        <v>Red</v>
      </c>
      <c r="AA3119" t="str">
        <f t="shared" si="1012"/>
        <v>Green</v>
      </c>
      <c r="AB3119" t="str">
        <f t="shared" si="1013"/>
        <v>Green</v>
      </c>
      <c r="AC3119" t="str">
        <f t="shared" si="1014"/>
        <v>Red</v>
      </c>
      <c r="AD3119" t="str">
        <f t="shared" si="1015"/>
        <v>Green</v>
      </c>
    </row>
    <row r="3120" spans="1:30" hidden="1" x14ac:dyDescent="0.3">
      <c r="A3120" t="str">
        <f t="shared" si="1023"/>
        <v>01/08/2026Adamstown RosebudValentine Phoenix</v>
      </c>
      <c r="B3120" t="s">
        <v>810</v>
      </c>
      <c r="C3120" t="s">
        <v>893</v>
      </c>
      <c r="D3120" s="2">
        <v>46235</v>
      </c>
      <c r="E3120" s="3">
        <v>0.16666666666666666</v>
      </c>
      <c r="F3120" t="s">
        <v>2794</v>
      </c>
      <c r="G3120" t="s">
        <v>515</v>
      </c>
      <c r="H3120">
        <v>0</v>
      </c>
      <c r="I3120">
        <v>1</v>
      </c>
      <c r="J3120">
        <v>2</v>
      </c>
      <c r="K3120">
        <v>1</v>
      </c>
      <c r="L3120" s="22" t="str">
        <f t="shared" ref="L3120:L3183" si="1024">"0"&amp;DAY(D3120)&amp;"/"&amp;"08"&amp;"/"&amp;YEAR(D3120)</f>
        <v>01/08/2026</v>
      </c>
      <c r="M3120" s="23">
        <f t="shared" ref="M3120:M3183" si="1025">E3120-TIME(3,0,0)</f>
        <v>4.1666666666666657E-2</v>
      </c>
      <c r="N3120" t="str">
        <f t="shared" ref="N3120:N3183" si="1026">J3120&amp;" - "&amp;K3120</f>
        <v>2 - 1</v>
      </c>
      <c r="O3120" t="str">
        <f t="shared" si="1000"/>
        <v>Green</v>
      </c>
      <c r="P3120" t="str">
        <f t="shared" si="1001"/>
        <v>Red</v>
      </c>
      <c r="Q3120" t="str">
        <f t="shared" si="1002"/>
        <v>Red</v>
      </c>
      <c r="R3120" t="str">
        <f t="shared" si="1003"/>
        <v>Green</v>
      </c>
      <c r="S3120" t="str">
        <f t="shared" si="1004"/>
        <v>Red</v>
      </c>
      <c r="T3120" t="str">
        <f t="shared" si="1005"/>
        <v>Green</v>
      </c>
      <c r="U3120" t="str">
        <f t="shared" si="1006"/>
        <v>Red</v>
      </c>
      <c r="V3120" t="str">
        <f t="shared" si="1007"/>
        <v>Red</v>
      </c>
      <c r="W3120" t="str">
        <f t="shared" si="1008"/>
        <v>Green</v>
      </c>
      <c r="X3120" t="str">
        <f t="shared" si="1009"/>
        <v>Green</v>
      </c>
      <c r="Y3120" t="str">
        <f t="shared" si="1010"/>
        <v>Green</v>
      </c>
      <c r="Z3120" t="str">
        <f t="shared" si="1011"/>
        <v>Green</v>
      </c>
      <c r="AA3120" t="str">
        <f t="shared" si="1012"/>
        <v>Red</v>
      </c>
      <c r="AB3120" t="str">
        <f t="shared" si="1013"/>
        <v>Green</v>
      </c>
      <c r="AC3120" t="str">
        <f t="shared" si="1014"/>
        <v>Green</v>
      </c>
      <c r="AD3120" t="str">
        <f t="shared" si="1015"/>
        <v>Red</v>
      </c>
    </row>
    <row r="3121" spans="1:30" hidden="1" x14ac:dyDescent="0.3">
      <c r="A3121" t="str">
        <f t="shared" si="1023"/>
        <v>01/08/2026Hume CityMelbourne City Reserves</v>
      </c>
      <c r="B3121" t="s">
        <v>810</v>
      </c>
      <c r="D3121" s="2">
        <v>46235</v>
      </c>
      <c r="E3121" s="3">
        <v>0.16666666666666666</v>
      </c>
      <c r="F3121" t="s">
        <v>130</v>
      </c>
      <c r="G3121" t="s">
        <v>2802</v>
      </c>
      <c r="H3121">
        <v>0</v>
      </c>
      <c r="I3121">
        <v>0</v>
      </c>
      <c r="J3121">
        <v>1</v>
      </c>
      <c r="K3121">
        <v>0</v>
      </c>
      <c r="L3121" s="22" t="str">
        <f t="shared" si="1024"/>
        <v>01/08/2026</v>
      </c>
      <c r="M3121" s="23">
        <f t="shared" si="1025"/>
        <v>4.1666666666666657E-2</v>
      </c>
      <c r="N3121" t="str">
        <f t="shared" si="1026"/>
        <v>1 - 0</v>
      </c>
      <c r="O3121" t="str">
        <f t="shared" si="1000"/>
        <v>Green</v>
      </c>
      <c r="P3121" t="str">
        <f t="shared" si="1001"/>
        <v>Red</v>
      </c>
      <c r="Q3121" t="str">
        <f t="shared" si="1002"/>
        <v>Red</v>
      </c>
      <c r="R3121" t="str">
        <f t="shared" si="1003"/>
        <v>Green</v>
      </c>
      <c r="S3121" t="str">
        <f t="shared" si="1004"/>
        <v>Red</v>
      </c>
      <c r="T3121" t="str">
        <f t="shared" si="1005"/>
        <v>Green</v>
      </c>
      <c r="U3121" t="str">
        <f t="shared" si="1006"/>
        <v>Red</v>
      </c>
      <c r="V3121" t="str">
        <f t="shared" si="1007"/>
        <v>Green</v>
      </c>
      <c r="W3121" t="str">
        <f t="shared" si="1008"/>
        <v>Red</v>
      </c>
      <c r="X3121" t="str">
        <f t="shared" si="1009"/>
        <v>Red</v>
      </c>
      <c r="Y3121" t="str">
        <f t="shared" si="1010"/>
        <v>Red</v>
      </c>
      <c r="Z3121" t="str">
        <f t="shared" si="1011"/>
        <v>Red</v>
      </c>
      <c r="AA3121" t="str">
        <f t="shared" si="1012"/>
        <v>Green</v>
      </c>
      <c r="AB3121" t="str">
        <f t="shared" si="1013"/>
        <v>Green</v>
      </c>
      <c r="AC3121" t="str">
        <f t="shared" si="1014"/>
        <v>Red</v>
      </c>
      <c r="AD3121" t="str">
        <f t="shared" si="1015"/>
        <v>Green</v>
      </c>
    </row>
    <row r="3122" spans="1:30" hidden="1" x14ac:dyDescent="0.3">
      <c r="A3122" t="str">
        <f t="shared" si="1023"/>
        <v>01/08/2026Lake Macquarie CitySingleton Strikers FC</v>
      </c>
      <c r="B3122" t="s">
        <v>810</v>
      </c>
      <c r="D3122" s="2">
        <v>46235</v>
      </c>
      <c r="E3122" s="3">
        <v>0.16666666666666666</v>
      </c>
      <c r="F3122" t="s">
        <v>2877</v>
      </c>
      <c r="G3122" t="s">
        <v>2879</v>
      </c>
      <c r="H3122">
        <v>2</v>
      </c>
      <c r="I3122">
        <v>0</v>
      </c>
      <c r="J3122">
        <v>3</v>
      </c>
      <c r="K3122">
        <v>0</v>
      </c>
      <c r="L3122" s="22" t="str">
        <f t="shared" si="1024"/>
        <v>01/08/2026</v>
      </c>
      <c r="M3122" s="23">
        <f t="shared" si="1025"/>
        <v>4.1666666666666657E-2</v>
      </c>
      <c r="N3122" t="str">
        <f t="shared" si="1026"/>
        <v>3 - 0</v>
      </c>
      <c r="O3122" t="str">
        <f t="shared" si="1000"/>
        <v>Green</v>
      </c>
      <c r="P3122" t="str">
        <f t="shared" si="1001"/>
        <v>Red</v>
      </c>
      <c r="Q3122" t="str">
        <f t="shared" si="1002"/>
        <v>Red</v>
      </c>
      <c r="R3122" t="str">
        <f t="shared" si="1003"/>
        <v>Green</v>
      </c>
      <c r="S3122" t="str">
        <f t="shared" si="1004"/>
        <v>Red</v>
      </c>
      <c r="T3122" t="str">
        <f t="shared" si="1005"/>
        <v>Green</v>
      </c>
      <c r="U3122" t="str">
        <f t="shared" si="1006"/>
        <v>Green</v>
      </c>
      <c r="V3122" t="str">
        <f t="shared" si="1007"/>
        <v>Red</v>
      </c>
      <c r="W3122" t="str">
        <f t="shared" si="1008"/>
        <v>Red</v>
      </c>
      <c r="X3122" t="str">
        <f t="shared" si="1009"/>
        <v>Green</v>
      </c>
      <c r="Y3122" t="str">
        <f t="shared" si="1010"/>
        <v>Green</v>
      </c>
      <c r="Z3122" t="str">
        <f t="shared" si="1011"/>
        <v>Green</v>
      </c>
      <c r="AA3122" t="str">
        <f t="shared" si="1012"/>
        <v>Red</v>
      </c>
      <c r="AB3122" t="str">
        <f t="shared" si="1013"/>
        <v>Green</v>
      </c>
      <c r="AC3122" t="str">
        <f t="shared" si="1014"/>
        <v>Red</v>
      </c>
      <c r="AD3122" t="str">
        <f t="shared" si="1015"/>
        <v>Green</v>
      </c>
    </row>
    <row r="3123" spans="1:30" hidden="1" x14ac:dyDescent="0.3">
      <c r="A3123" t="str">
        <f t="shared" si="1023"/>
        <v>01/08/2026South HobartLaunceston City</v>
      </c>
      <c r="B3123" t="s">
        <v>810</v>
      </c>
      <c r="D3123" s="2">
        <v>46235</v>
      </c>
      <c r="E3123" s="3">
        <v>0.16666666666666666</v>
      </c>
      <c r="F3123" t="s">
        <v>4816</v>
      </c>
      <c r="G3123" t="s">
        <v>23</v>
      </c>
      <c r="H3123">
        <v>2</v>
      </c>
      <c r="I3123">
        <v>1</v>
      </c>
      <c r="J3123">
        <v>3</v>
      </c>
      <c r="K3123">
        <v>1</v>
      </c>
      <c r="L3123" s="22" t="str">
        <f t="shared" si="1024"/>
        <v>01/08/2026</v>
      </c>
      <c r="M3123" s="23">
        <f t="shared" si="1025"/>
        <v>4.1666666666666657E-2</v>
      </c>
      <c r="N3123" t="str">
        <f t="shared" si="1026"/>
        <v>3 - 1</v>
      </c>
      <c r="O3123" t="str">
        <f t="shared" si="1000"/>
        <v>Green</v>
      </c>
      <c r="P3123" t="str">
        <f t="shared" si="1001"/>
        <v>Red</v>
      </c>
      <c r="Q3123" t="str">
        <f t="shared" si="1002"/>
        <v>Red</v>
      </c>
      <c r="R3123" t="str">
        <f t="shared" si="1003"/>
        <v>Green</v>
      </c>
      <c r="S3123" t="str">
        <f t="shared" si="1004"/>
        <v>Red</v>
      </c>
      <c r="T3123" t="str">
        <f t="shared" si="1005"/>
        <v>Green</v>
      </c>
      <c r="U3123" t="str">
        <f t="shared" si="1006"/>
        <v>Green</v>
      </c>
      <c r="V3123" t="str">
        <f t="shared" si="1007"/>
        <v>Red</v>
      </c>
      <c r="W3123" t="str">
        <f t="shared" si="1008"/>
        <v>Red</v>
      </c>
      <c r="X3123" t="str">
        <f t="shared" si="1009"/>
        <v>Green</v>
      </c>
      <c r="Y3123" t="str">
        <f t="shared" si="1010"/>
        <v>Green</v>
      </c>
      <c r="Z3123" t="str">
        <f t="shared" si="1011"/>
        <v>Green</v>
      </c>
      <c r="AA3123" t="str">
        <f t="shared" si="1012"/>
        <v>Red</v>
      </c>
      <c r="AB3123" t="str">
        <f t="shared" si="1013"/>
        <v>Red</v>
      </c>
      <c r="AC3123" t="str">
        <f t="shared" si="1014"/>
        <v>Green</v>
      </c>
      <c r="AD3123" t="str">
        <f t="shared" si="1015"/>
        <v>Red</v>
      </c>
    </row>
    <row r="3124" spans="1:30" hidden="1" x14ac:dyDescent="0.3">
      <c r="A3124" t="str">
        <f t="shared" si="1023"/>
        <v>01/08/2026Belconnen United U23Cooma Tigers U23</v>
      </c>
      <c r="B3124" t="s">
        <v>810</v>
      </c>
      <c r="D3124" s="2">
        <v>46235</v>
      </c>
      <c r="E3124" s="3">
        <v>0.17708333333333334</v>
      </c>
      <c r="F3124" t="s">
        <v>2993</v>
      </c>
      <c r="G3124" t="s">
        <v>2995</v>
      </c>
      <c r="L3124" s="22" t="str">
        <f t="shared" si="1024"/>
        <v>01/08/2026</v>
      </c>
      <c r="M3124" s="23">
        <f t="shared" si="1025"/>
        <v>5.2083333333333343E-2</v>
      </c>
      <c r="N3124" t="str">
        <f t="shared" si="1026"/>
        <v xml:space="preserve"> - </v>
      </c>
      <c r="O3124" t="str">
        <f t="shared" si="1000"/>
        <v>Red</v>
      </c>
      <c r="P3124" t="str">
        <f t="shared" si="1001"/>
        <v>Green</v>
      </c>
      <c r="Q3124" t="str">
        <f t="shared" si="1002"/>
        <v>Red</v>
      </c>
      <c r="R3124" t="str">
        <f t="shared" si="1003"/>
        <v>Green</v>
      </c>
      <c r="S3124" t="str">
        <f t="shared" si="1004"/>
        <v>Green</v>
      </c>
      <c r="T3124" t="str">
        <f t="shared" si="1005"/>
        <v>Red</v>
      </c>
      <c r="U3124" t="str">
        <f t="shared" si="1006"/>
        <v>Red</v>
      </c>
      <c r="V3124" t="str">
        <f t="shared" si="1007"/>
        <v>Green</v>
      </c>
      <c r="W3124" t="str">
        <f t="shared" si="1008"/>
        <v>Red</v>
      </c>
      <c r="X3124" t="str">
        <f t="shared" si="1009"/>
        <v>Red</v>
      </c>
      <c r="Y3124" t="str">
        <f t="shared" si="1010"/>
        <v>Red</v>
      </c>
      <c r="Z3124" t="str">
        <f t="shared" si="1011"/>
        <v>Red</v>
      </c>
      <c r="AA3124" t="str">
        <f t="shared" si="1012"/>
        <v>Green</v>
      </c>
      <c r="AB3124" t="str">
        <f t="shared" si="1013"/>
        <v>Green</v>
      </c>
      <c r="AC3124" t="str">
        <f t="shared" si="1014"/>
        <v>Red</v>
      </c>
      <c r="AD3124" t="str">
        <f t="shared" si="1015"/>
        <v>Green</v>
      </c>
    </row>
    <row r="3125" spans="1:30" hidden="1" x14ac:dyDescent="0.3">
      <c r="A3125" t="str">
        <f t="shared" si="1023"/>
        <v>01/08/2026Avondale HeightsHeidelberg United</v>
      </c>
      <c r="B3125" t="s">
        <v>810</v>
      </c>
      <c r="D3125" s="2">
        <v>46235</v>
      </c>
      <c r="E3125" s="3">
        <v>0.1875</v>
      </c>
      <c r="F3125" t="s">
        <v>2803</v>
      </c>
      <c r="G3125" t="s">
        <v>392</v>
      </c>
      <c r="H3125">
        <v>1</v>
      </c>
      <c r="I3125">
        <v>1</v>
      </c>
      <c r="J3125">
        <v>2</v>
      </c>
      <c r="K3125">
        <v>1</v>
      </c>
      <c r="L3125" s="22" t="str">
        <f t="shared" si="1024"/>
        <v>01/08/2026</v>
      </c>
      <c r="M3125" s="23">
        <f t="shared" si="1025"/>
        <v>6.25E-2</v>
      </c>
      <c r="N3125" t="str">
        <f t="shared" si="1026"/>
        <v>2 - 1</v>
      </c>
      <c r="O3125" t="str">
        <f t="shared" si="1000"/>
        <v>Green</v>
      </c>
      <c r="P3125" t="str">
        <f t="shared" si="1001"/>
        <v>Red</v>
      </c>
      <c r="Q3125" t="str">
        <f t="shared" si="1002"/>
        <v>Red</v>
      </c>
      <c r="R3125" t="str">
        <f t="shared" si="1003"/>
        <v>Green</v>
      </c>
      <c r="S3125" t="str">
        <f t="shared" si="1004"/>
        <v>Red</v>
      </c>
      <c r="T3125" t="str">
        <f t="shared" si="1005"/>
        <v>Green</v>
      </c>
      <c r="U3125" t="str">
        <f t="shared" si="1006"/>
        <v>Red</v>
      </c>
      <c r="V3125" t="str">
        <f t="shared" si="1007"/>
        <v>Green</v>
      </c>
      <c r="W3125" t="str">
        <f t="shared" si="1008"/>
        <v>Red</v>
      </c>
      <c r="X3125" t="str">
        <f t="shared" si="1009"/>
        <v>Green</v>
      </c>
      <c r="Y3125" t="str">
        <f t="shared" si="1010"/>
        <v>Green</v>
      </c>
      <c r="Z3125" t="str">
        <f t="shared" si="1011"/>
        <v>Green</v>
      </c>
      <c r="AA3125" t="str">
        <f t="shared" si="1012"/>
        <v>Red</v>
      </c>
      <c r="AB3125" t="str">
        <f t="shared" si="1013"/>
        <v>Green</v>
      </c>
      <c r="AC3125" t="str">
        <f t="shared" si="1014"/>
        <v>Green</v>
      </c>
      <c r="AD3125" t="str">
        <f t="shared" si="1015"/>
        <v>Red</v>
      </c>
    </row>
    <row r="3126" spans="1:30" hidden="1" x14ac:dyDescent="0.3">
      <c r="A3126" t="str">
        <f t="shared" si="1023"/>
        <v>01/08/2026Canberra OlympicTuggeranong United</v>
      </c>
      <c r="B3126" t="s">
        <v>810</v>
      </c>
      <c r="C3126" t="s">
        <v>811</v>
      </c>
      <c r="D3126" s="2">
        <v>46235</v>
      </c>
      <c r="E3126" s="3">
        <v>0.1875</v>
      </c>
      <c r="F3126" t="s">
        <v>493</v>
      </c>
      <c r="G3126" t="s">
        <v>892</v>
      </c>
      <c r="H3126">
        <v>1</v>
      </c>
      <c r="I3126">
        <v>1</v>
      </c>
      <c r="J3126">
        <v>1</v>
      </c>
      <c r="K3126">
        <v>2</v>
      </c>
      <c r="L3126" s="22" t="str">
        <f t="shared" si="1024"/>
        <v>01/08/2026</v>
      </c>
      <c r="M3126" s="23">
        <f t="shared" si="1025"/>
        <v>6.25E-2</v>
      </c>
      <c r="N3126" t="str">
        <f t="shared" si="1026"/>
        <v>1 - 2</v>
      </c>
      <c r="O3126" t="str">
        <f t="shared" si="1000"/>
        <v>Red</v>
      </c>
      <c r="P3126" t="str">
        <f t="shared" si="1001"/>
        <v>Red</v>
      </c>
      <c r="Q3126" t="str">
        <f t="shared" si="1002"/>
        <v>Green</v>
      </c>
      <c r="R3126" t="str">
        <f t="shared" si="1003"/>
        <v>Red</v>
      </c>
      <c r="S3126" t="str">
        <f t="shared" si="1004"/>
        <v>Green</v>
      </c>
      <c r="T3126" t="str">
        <f t="shared" si="1005"/>
        <v>Green</v>
      </c>
      <c r="U3126" t="str">
        <f t="shared" si="1006"/>
        <v>Red</v>
      </c>
      <c r="V3126" t="str">
        <f t="shared" si="1007"/>
        <v>Green</v>
      </c>
      <c r="W3126" t="str">
        <f t="shared" si="1008"/>
        <v>Red</v>
      </c>
      <c r="X3126" t="str">
        <f t="shared" si="1009"/>
        <v>Green</v>
      </c>
      <c r="Y3126" t="str">
        <f t="shared" si="1010"/>
        <v>Green</v>
      </c>
      <c r="Z3126" t="str">
        <f t="shared" si="1011"/>
        <v>Green</v>
      </c>
      <c r="AA3126" t="str">
        <f t="shared" si="1012"/>
        <v>Red</v>
      </c>
      <c r="AB3126" t="str">
        <f t="shared" si="1013"/>
        <v>Green</v>
      </c>
      <c r="AC3126" t="str">
        <f t="shared" si="1014"/>
        <v>Green</v>
      </c>
      <c r="AD3126" t="str">
        <f t="shared" si="1015"/>
        <v>Red</v>
      </c>
    </row>
    <row r="3127" spans="1:30" hidden="1" x14ac:dyDescent="0.3">
      <c r="A3127" t="str">
        <f t="shared" si="1023"/>
        <v>01/08/2026Kingborough Lions UnitedLaunceston United</v>
      </c>
      <c r="B3127" t="s">
        <v>810</v>
      </c>
      <c r="D3127" s="2">
        <v>46235</v>
      </c>
      <c r="E3127" s="3">
        <v>0.1875</v>
      </c>
      <c r="F3127" t="s">
        <v>4256</v>
      </c>
      <c r="G3127" t="s">
        <v>24</v>
      </c>
      <c r="H3127">
        <v>1</v>
      </c>
      <c r="I3127">
        <v>0</v>
      </c>
      <c r="J3127">
        <v>2</v>
      </c>
      <c r="K3127">
        <v>0</v>
      </c>
      <c r="L3127" s="22" t="str">
        <f t="shared" si="1024"/>
        <v>01/08/2026</v>
      </c>
      <c r="M3127" s="23">
        <f t="shared" si="1025"/>
        <v>6.25E-2</v>
      </c>
      <c r="N3127" t="str">
        <f t="shared" si="1026"/>
        <v>2 - 0</v>
      </c>
      <c r="O3127" t="str">
        <f t="shared" si="1000"/>
        <v>Green</v>
      </c>
      <c r="P3127" t="str">
        <f t="shared" si="1001"/>
        <v>Red</v>
      </c>
      <c r="Q3127" t="str">
        <f t="shared" si="1002"/>
        <v>Red</v>
      </c>
      <c r="R3127" t="str">
        <f t="shared" si="1003"/>
        <v>Green</v>
      </c>
      <c r="S3127" t="str">
        <f t="shared" si="1004"/>
        <v>Red</v>
      </c>
      <c r="T3127" t="str">
        <f t="shared" si="1005"/>
        <v>Green</v>
      </c>
      <c r="U3127" t="str">
        <f t="shared" si="1006"/>
        <v>Green</v>
      </c>
      <c r="V3127" t="str">
        <f t="shared" si="1007"/>
        <v>Red</v>
      </c>
      <c r="W3127" t="str">
        <f t="shared" si="1008"/>
        <v>Red</v>
      </c>
      <c r="X3127" t="str">
        <f t="shared" si="1009"/>
        <v>Green</v>
      </c>
      <c r="Y3127" t="str">
        <f t="shared" si="1010"/>
        <v>Green</v>
      </c>
      <c r="Z3127" t="str">
        <f t="shared" si="1011"/>
        <v>Red</v>
      </c>
      <c r="AA3127" t="str">
        <f t="shared" si="1012"/>
        <v>Green</v>
      </c>
      <c r="AB3127" t="str">
        <f t="shared" si="1013"/>
        <v>Green</v>
      </c>
      <c r="AC3127" t="str">
        <f t="shared" si="1014"/>
        <v>Red</v>
      </c>
      <c r="AD3127" t="str">
        <f t="shared" si="1015"/>
        <v>Green</v>
      </c>
    </row>
    <row r="3128" spans="1:30" hidden="1" x14ac:dyDescent="0.3">
      <c r="A3128" t="str">
        <f t="shared" si="1023"/>
        <v>01/08/2026South East United FCRiverside Olympic</v>
      </c>
      <c r="B3128" t="s">
        <v>810</v>
      </c>
      <c r="D3128" s="2">
        <v>46235</v>
      </c>
      <c r="E3128" s="3">
        <v>0.1875</v>
      </c>
      <c r="F3128" t="s">
        <v>4818</v>
      </c>
      <c r="G3128" t="s">
        <v>496</v>
      </c>
      <c r="H3128">
        <v>2</v>
      </c>
      <c r="I3128">
        <v>0</v>
      </c>
      <c r="J3128">
        <v>3</v>
      </c>
      <c r="K3128">
        <v>1</v>
      </c>
      <c r="L3128" s="22" t="str">
        <f t="shared" si="1024"/>
        <v>01/08/2026</v>
      </c>
      <c r="M3128" s="23">
        <f t="shared" si="1025"/>
        <v>6.25E-2</v>
      </c>
      <c r="N3128" t="str">
        <f t="shared" si="1026"/>
        <v>3 - 1</v>
      </c>
      <c r="O3128" t="str">
        <f t="shared" si="1000"/>
        <v>Green</v>
      </c>
      <c r="P3128" t="str">
        <f t="shared" si="1001"/>
        <v>Red</v>
      </c>
      <c r="Q3128" t="str">
        <f t="shared" si="1002"/>
        <v>Red</v>
      </c>
      <c r="R3128" t="str">
        <f t="shared" si="1003"/>
        <v>Green</v>
      </c>
      <c r="S3128" t="str">
        <f t="shared" si="1004"/>
        <v>Red</v>
      </c>
      <c r="T3128" t="str">
        <f t="shared" si="1005"/>
        <v>Green</v>
      </c>
      <c r="U3128" t="str">
        <f t="shared" si="1006"/>
        <v>Green</v>
      </c>
      <c r="V3128" t="str">
        <f t="shared" si="1007"/>
        <v>Red</v>
      </c>
      <c r="W3128" t="str">
        <f t="shared" si="1008"/>
        <v>Red</v>
      </c>
      <c r="X3128" t="str">
        <f t="shared" si="1009"/>
        <v>Green</v>
      </c>
      <c r="Y3128" t="str">
        <f t="shared" si="1010"/>
        <v>Green</v>
      </c>
      <c r="Z3128" t="str">
        <f t="shared" si="1011"/>
        <v>Green</v>
      </c>
      <c r="AA3128" t="str">
        <f t="shared" si="1012"/>
        <v>Red</v>
      </c>
      <c r="AB3128" t="str">
        <f t="shared" si="1013"/>
        <v>Red</v>
      </c>
      <c r="AC3128" t="str">
        <f t="shared" si="1014"/>
        <v>Green</v>
      </c>
      <c r="AD3128" t="str">
        <f t="shared" si="1015"/>
        <v>Red</v>
      </c>
    </row>
    <row r="3129" spans="1:30" hidden="1" x14ac:dyDescent="0.3">
      <c r="A3129" t="str">
        <f t="shared" si="1023"/>
        <v>01/08/2026Balcatta U23Armadale U23</v>
      </c>
      <c r="B3129" t="s">
        <v>810</v>
      </c>
      <c r="D3129" s="2">
        <v>46235</v>
      </c>
      <c r="E3129" s="3">
        <v>0.20833333333333334</v>
      </c>
      <c r="F3129" t="s">
        <v>2984</v>
      </c>
      <c r="G3129" t="s">
        <v>2988</v>
      </c>
      <c r="H3129">
        <v>3</v>
      </c>
      <c r="I3129">
        <v>0</v>
      </c>
      <c r="J3129">
        <v>5</v>
      </c>
      <c r="K3129">
        <v>0</v>
      </c>
      <c r="L3129" s="22" t="str">
        <f t="shared" si="1024"/>
        <v>01/08/2026</v>
      </c>
      <c r="M3129" s="23">
        <f t="shared" si="1025"/>
        <v>8.3333333333333343E-2</v>
      </c>
      <c r="N3129" t="str">
        <f t="shared" si="1026"/>
        <v>5 - 0</v>
      </c>
      <c r="O3129" t="str">
        <f t="shared" si="1000"/>
        <v>Green</v>
      </c>
      <c r="P3129" t="str">
        <f t="shared" si="1001"/>
        <v>Red</v>
      </c>
      <c r="Q3129" t="str">
        <f t="shared" si="1002"/>
        <v>Red</v>
      </c>
      <c r="R3129" t="str">
        <f t="shared" si="1003"/>
        <v>Green</v>
      </c>
      <c r="S3129" t="str">
        <f t="shared" si="1004"/>
        <v>Red</v>
      </c>
      <c r="T3129" t="str">
        <f t="shared" si="1005"/>
        <v>Green</v>
      </c>
      <c r="U3129" t="str">
        <f t="shared" si="1006"/>
        <v>Green</v>
      </c>
      <c r="V3129" t="str">
        <f t="shared" si="1007"/>
        <v>Red</v>
      </c>
      <c r="W3129" t="str">
        <f t="shared" si="1008"/>
        <v>Red</v>
      </c>
      <c r="X3129" t="str">
        <f t="shared" si="1009"/>
        <v>Green</v>
      </c>
      <c r="Y3129" t="str">
        <f t="shared" si="1010"/>
        <v>Green</v>
      </c>
      <c r="Z3129" t="str">
        <f t="shared" si="1011"/>
        <v>Green</v>
      </c>
      <c r="AA3129" t="str">
        <f t="shared" si="1012"/>
        <v>Red</v>
      </c>
      <c r="AB3129" t="str">
        <f t="shared" si="1013"/>
        <v>Red</v>
      </c>
      <c r="AC3129" t="str">
        <f t="shared" si="1014"/>
        <v>Red</v>
      </c>
      <c r="AD3129" t="str">
        <f t="shared" si="1015"/>
        <v>Green</v>
      </c>
    </row>
    <row r="3130" spans="1:30" hidden="1" x14ac:dyDescent="0.3">
      <c r="A3130" t="str">
        <f t="shared" si="1023"/>
        <v>01/08/2026Bayside ArgonautsMoreland City</v>
      </c>
      <c r="B3130" t="s">
        <v>810</v>
      </c>
      <c r="D3130" s="2">
        <v>46235</v>
      </c>
      <c r="E3130" s="3">
        <v>0.20833333333333334</v>
      </c>
      <c r="F3130" t="s">
        <v>2255</v>
      </c>
      <c r="G3130" t="s">
        <v>2815</v>
      </c>
      <c r="H3130">
        <v>0</v>
      </c>
      <c r="I3130">
        <v>0</v>
      </c>
      <c r="J3130">
        <v>1</v>
      </c>
      <c r="K3130">
        <v>0</v>
      </c>
      <c r="L3130" s="22" t="str">
        <f t="shared" si="1024"/>
        <v>01/08/2026</v>
      </c>
      <c r="M3130" s="23">
        <f t="shared" si="1025"/>
        <v>8.3333333333333343E-2</v>
      </c>
      <c r="N3130" t="str">
        <f t="shared" si="1026"/>
        <v>1 - 0</v>
      </c>
      <c r="O3130" t="str">
        <f t="shared" si="1000"/>
        <v>Green</v>
      </c>
      <c r="P3130" t="str">
        <f t="shared" si="1001"/>
        <v>Red</v>
      </c>
      <c r="Q3130" t="str">
        <f t="shared" si="1002"/>
        <v>Red</v>
      </c>
      <c r="R3130" t="str">
        <f t="shared" si="1003"/>
        <v>Green</v>
      </c>
      <c r="S3130" t="str">
        <f t="shared" si="1004"/>
        <v>Red</v>
      </c>
      <c r="T3130" t="str">
        <f t="shared" si="1005"/>
        <v>Green</v>
      </c>
      <c r="U3130" t="str">
        <f t="shared" si="1006"/>
        <v>Red</v>
      </c>
      <c r="V3130" t="str">
        <f t="shared" si="1007"/>
        <v>Green</v>
      </c>
      <c r="W3130" t="str">
        <f t="shared" si="1008"/>
        <v>Red</v>
      </c>
      <c r="X3130" t="str">
        <f t="shared" si="1009"/>
        <v>Red</v>
      </c>
      <c r="Y3130" t="str">
        <f t="shared" si="1010"/>
        <v>Red</v>
      </c>
      <c r="Z3130" t="str">
        <f t="shared" si="1011"/>
        <v>Red</v>
      </c>
      <c r="AA3130" t="str">
        <f t="shared" si="1012"/>
        <v>Green</v>
      </c>
      <c r="AB3130" t="str">
        <f t="shared" si="1013"/>
        <v>Green</v>
      </c>
      <c r="AC3130" t="str">
        <f t="shared" si="1014"/>
        <v>Red</v>
      </c>
      <c r="AD3130" t="str">
        <f t="shared" si="1015"/>
        <v>Green</v>
      </c>
    </row>
    <row r="3131" spans="1:30" hidden="1" x14ac:dyDescent="0.3">
      <c r="A3131" t="str">
        <f t="shared" si="1023"/>
        <v>01/08/2026Belconnen UnitedCooma</v>
      </c>
      <c r="B3131" t="s">
        <v>810</v>
      </c>
      <c r="C3131" t="s">
        <v>811</v>
      </c>
      <c r="D3131" s="2">
        <v>46235</v>
      </c>
      <c r="E3131" s="3">
        <v>0.20833333333333334</v>
      </c>
      <c r="F3131" t="s">
        <v>511</v>
      </c>
      <c r="G3131" t="s">
        <v>903</v>
      </c>
      <c r="H3131">
        <v>0</v>
      </c>
      <c r="I3131">
        <v>0</v>
      </c>
      <c r="J3131">
        <v>0</v>
      </c>
      <c r="K3131">
        <v>1</v>
      </c>
      <c r="L3131" s="22" t="str">
        <f t="shared" si="1024"/>
        <v>01/08/2026</v>
      </c>
      <c r="M3131" s="23">
        <f t="shared" si="1025"/>
        <v>8.3333333333333343E-2</v>
      </c>
      <c r="N3131" t="str">
        <f t="shared" si="1026"/>
        <v>0 - 1</v>
      </c>
      <c r="O3131" t="str">
        <f t="shared" si="1000"/>
        <v>Red</v>
      </c>
      <c r="P3131" t="str">
        <f t="shared" si="1001"/>
        <v>Red</v>
      </c>
      <c r="Q3131" t="str">
        <f t="shared" si="1002"/>
        <v>Green</v>
      </c>
      <c r="R3131" t="str">
        <f t="shared" si="1003"/>
        <v>Red</v>
      </c>
      <c r="S3131" t="str">
        <f t="shared" si="1004"/>
        <v>Green</v>
      </c>
      <c r="T3131" t="str">
        <f t="shared" si="1005"/>
        <v>Green</v>
      </c>
      <c r="U3131" t="str">
        <f t="shared" si="1006"/>
        <v>Red</v>
      </c>
      <c r="V3131" t="str">
        <f t="shared" si="1007"/>
        <v>Green</v>
      </c>
      <c r="W3131" t="str">
        <f t="shared" si="1008"/>
        <v>Red</v>
      </c>
      <c r="X3131" t="str">
        <f t="shared" si="1009"/>
        <v>Red</v>
      </c>
      <c r="Y3131" t="str">
        <f t="shared" si="1010"/>
        <v>Red</v>
      </c>
      <c r="Z3131" t="str">
        <f t="shared" si="1011"/>
        <v>Red</v>
      </c>
      <c r="AA3131" t="str">
        <f t="shared" si="1012"/>
        <v>Green</v>
      </c>
      <c r="AB3131" t="str">
        <f t="shared" si="1013"/>
        <v>Green</v>
      </c>
      <c r="AC3131" t="str">
        <f t="shared" si="1014"/>
        <v>Red</v>
      </c>
      <c r="AD3131" t="str">
        <f t="shared" si="1015"/>
        <v>Green</v>
      </c>
    </row>
    <row r="3132" spans="1:30" hidden="1" x14ac:dyDescent="0.3">
      <c r="A3132" t="str">
        <f t="shared" si="1023"/>
        <v>01/08/2026Dianella White Eagle U23Stirling Lions U23</v>
      </c>
      <c r="B3132" t="s">
        <v>810</v>
      </c>
      <c r="D3132" s="2">
        <v>46235</v>
      </c>
      <c r="E3132" s="3">
        <v>0.20833333333333334</v>
      </c>
      <c r="F3132" t="s">
        <v>2982</v>
      </c>
      <c r="G3132" t="s">
        <v>2987</v>
      </c>
      <c r="H3132">
        <v>0</v>
      </c>
      <c r="I3132">
        <v>1</v>
      </c>
      <c r="J3132">
        <v>1</v>
      </c>
      <c r="K3132">
        <v>2</v>
      </c>
      <c r="L3132" s="22" t="str">
        <f t="shared" si="1024"/>
        <v>01/08/2026</v>
      </c>
      <c r="M3132" s="23">
        <f t="shared" si="1025"/>
        <v>8.3333333333333343E-2</v>
      </c>
      <c r="N3132" t="str">
        <f t="shared" si="1026"/>
        <v>1 - 2</v>
      </c>
      <c r="O3132" t="str">
        <f t="shared" si="1000"/>
        <v>Red</v>
      </c>
      <c r="P3132" t="str">
        <f t="shared" si="1001"/>
        <v>Red</v>
      </c>
      <c r="Q3132" t="str">
        <f t="shared" si="1002"/>
        <v>Green</v>
      </c>
      <c r="R3132" t="str">
        <f t="shared" si="1003"/>
        <v>Red</v>
      </c>
      <c r="S3132" t="str">
        <f t="shared" si="1004"/>
        <v>Green</v>
      </c>
      <c r="T3132" t="str">
        <f t="shared" si="1005"/>
        <v>Green</v>
      </c>
      <c r="U3132" t="str">
        <f t="shared" si="1006"/>
        <v>Red</v>
      </c>
      <c r="V3132" t="str">
        <f t="shared" si="1007"/>
        <v>Red</v>
      </c>
      <c r="W3132" t="str">
        <f t="shared" si="1008"/>
        <v>Green</v>
      </c>
      <c r="X3132" t="str">
        <f t="shared" si="1009"/>
        <v>Green</v>
      </c>
      <c r="Y3132" t="str">
        <f t="shared" si="1010"/>
        <v>Green</v>
      </c>
      <c r="Z3132" t="str">
        <f t="shared" si="1011"/>
        <v>Green</v>
      </c>
      <c r="AA3132" t="str">
        <f t="shared" si="1012"/>
        <v>Red</v>
      </c>
      <c r="AB3132" t="str">
        <f t="shared" si="1013"/>
        <v>Green</v>
      </c>
      <c r="AC3132" t="str">
        <f t="shared" si="1014"/>
        <v>Green</v>
      </c>
      <c r="AD3132" t="str">
        <f t="shared" si="1015"/>
        <v>Red</v>
      </c>
    </row>
    <row r="3133" spans="1:30" hidden="1" x14ac:dyDescent="0.3">
      <c r="A3133" t="str">
        <f t="shared" si="1023"/>
        <v>01/08/2026Fremantle City U23Perth SC U23</v>
      </c>
      <c r="B3133" t="s">
        <v>810</v>
      </c>
      <c r="D3133" s="2">
        <v>46235</v>
      </c>
      <c r="E3133" s="3">
        <v>0.20833333333333334</v>
      </c>
      <c r="F3133" t="s">
        <v>5601</v>
      </c>
      <c r="G3133" t="s">
        <v>2985</v>
      </c>
      <c r="H3133">
        <v>1</v>
      </c>
      <c r="I3133">
        <v>1</v>
      </c>
      <c r="J3133">
        <v>1</v>
      </c>
      <c r="K3133">
        <v>2</v>
      </c>
      <c r="L3133" s="22" t="str">
        <f t="shared" si="1024"/>
        <v>01/08/2026</v>
      </c>
      <c r="M3133" s="23">
        <f t="shared" si="1025"/>
        <v>8.3333333333333343E-2</v>
      </c>
      <c r="N3133" t="str">
        <f t="shared" si="1026"/>
        <v>1 - 2</v>
      </c>
      <c r="O3133" t="str">
        <f t="shared" si="1000"/>
        <v>Red</v>
      </c>
      <c r="P3133" t="str">
        <f t="shared" si="1001"/>
        <v>Red</v>
      </c>
      <c r="Q3133" t="str">
        <f t="shared" si="1002"/>
        <v>Green</v>
      </c>
      <c r="R3133" t="str">
        <f t="shared" si="1003"/>
        <v>Red</v>
      </c>
      <c r="S3133" t="str">
        <f t="shared" si="1004"/>
        <v>Green</v>
      </c>
      <c r="T3133" t="str">
        <f t="shared" si="1005"/>
        <v>Green</v>
      </c>
      <c r="U3133" t="str">
        <f t="shared" si="1006"/>
        <v>Red</v>
      </c>
      <c r="V3133" t="str">
        <f t="shared" si="1007"/>
        <v>Green</v>
      </c>
      <c r="W3133" t="str">
        <f t="shared" si="1008"/>
        <v>Red</v>
      </c>
      <c r="X3133" t="str">
        <f t="shared" si="1009"/>
        <v>Green</v>
      </c>
      <c r="Y3133" t="str">
        <f t="shared" si="1010"/>
        <v>Green</v>
      </c>
      <c r="Z3133" t="str">
        <f t="shared" si="1011"/>
        <v>Green</v>
      </c>
      <c r="AA3133" t="str">
        <f t="shared" si="1012"/>
        <v>Red</v>
      </c>
      <c r="AB3133" t="str">
        <f t="shared" si="1013"/>
        <v>Green</v>
      </c>
      <c r="AC3133" t="str">
        <f t="shared" si="1014"/>
        <v>Green</v>
      </c>
      <c r="AD3133" t="str">
        <f t="shared" si="1015"/>
        <v>Red</v>
      </c>
    </row>
    <row r="3134" spans="1:30" hidden="1" x14ac:dyDescent="0.3">
      <c r="A3134" t="str">
        <f t="shared" si="1023"/>
        <v>01/08/2026Gwelup Croatia SC ReservesSubiaco AFC Reserves</v>
      </c>
      <c r="B3134" t="s">
        <v>810</v>
      </c>
      <c r="D3134" s="2">
        <v>46235</v>
      </c>
      <c r="E3134" s="3">
        <v>0.20833333333333334</v>
      </c>
      <c r="F3134" t="s">
        <v>2869</v>
      </c>
      <c r="G3134" t="s">
        <v>2871</v>
      </c>
      <c r="H3134">
        <v>1</v>
      </c>
      <c r="I3134">
        <v>1</v>
      </c>
      <c r="J3134">
        <v>5</v>
      </c>
      <c r="K3134">
        <v>1</v>
      </c>
      <c r="L3134" s="22" t="str">
        <f t="shared" si="1024"/>
        <v>01/08/2026</v>
      </c>
      <c r="M3134" s="23">
        <f t="shared" si="1025"/>
        <v>8.3333333333333343E-2</v>
      </c>
      <c r="N3134" t="str">
        <f t="shared" si="1026"/>
        <v>5 - 1</v>
      </c>
      <c r="O3134" t="str">
        <f t="shared" si="1000"/>
        <v>Green</v>
      </c>
      <c r="P3134" t="str">
        <f t="shared" si="1001"/>
        <v>Red</v>
      </c>
      <c r="Q3134" t="str">
        <f t="shared" si="1002"/>
        <v>Red</v>
      </c>
      <c r="R3134" t="str">
        <f t="shared" si="1003"/>
        <v>Green</v>
      </c>
      <c r="S3134" t="str">
        <f t="shared" si="1004"/>
        <v>Red</v>
      </c>
      <c r="T3134" t="str">
        <f t="shared" si="1005"/>
        <v>Green</v>
      </c>
      <c r="U3134" t="str">
        <f t="shared" si="1006"/>
        <v>Red</v>
      </c>
      <c r="V3134" t="str">
        <f t="shared" si="1007"/>
        <v>Green</v>
      </c>
      <c r="W3134" t="str">
        <f t="shared" si="1008"/>
        <v>Red</v>
      </c>
      <c r="X3134" t="str">
        <f t="shared" si="1009"/>
        <v>Green</v>
      </c>
      <c r="Y3134" t="str">
        <f t="shared" si="1010"/>
        <v>Green</v>
      </c>
      <c r="Z3134" t="str">
        <f t="shared" si="1011"/>
        <v>Green</v>
      </c>
      <c r="AA3134" t="str">
        <f t="shared" si="1012"/>
        <v>Red</v>
      </c>
      <c r="AB3134" t="str">
        <f t="shared" si="1013"/>
        <v>Red</v>
      </c>
      <c r="AC3134" t="str">
        <f t="shared" si="1014"/>
        <v>Green</v>
      </c>
      <c r="AD3134" t="str">
        <f t="shared" si="1015"/>
        <v>Red</v>
      </c>
    </row>
    <row r="3135" spans="1:30" hidden="1" x14ac:dyDescent="0.3">
      <c r="A3135" t="str">
        <f t="shared" si="1023"/>
        <v>01/08/2026Joondalup City ReservesCockburn City Reserves</v>
      </c>
      <c r="B3135" t="s">
        <v>810</v>
      </c>
      <c r="D3135" s="2">
        <v>46235</v>
      </c>
      <c r="E3135" s="3">
        <v>0.20833333333333334</v>
      </c>
      <c r="F3135" t="s">
        <v>2875</v>
      </c>
      <c r="G3135" t="s">
        <v>1333</v>
      </c>
      <c r="H3135">
        <v>1</v>
      </c>
      <c r="I3135">
        <v>2</v>
      </c>
      <c r="J3135">
        <v>2</v>
      </c>
      <c r="K3135">
        <v>2</v>
      </c>
      <c r="L3135" s="22" t="str">
        <f t="shared" si="1024"/>
        <v>01/08/2026</v>
      </c>
      <c r="M3135" s="23">
        <f t="shared" si="1025"/>
        <v>8.3333333333333343E-2</v>
      </c>
      <c r="N3135" t="str">
        <f t="shared" si="1026"/>
        <v>2 - 2</v>
      </c>
      <c r="O3135" t="str">
        <f t="shared" si="1000"/>
        <v>Red</v>
      </c>
      <c r="P3135" t="str">
        <f t="shared" si="1001"/>
        <v>Green</v>
      </c>
      <c r="Q3135" t="str">
        <f t="shared" si="1002"/>
        <v>Red</v>
      </c>
      <c r="R3135" t="str">
        <f t="shared" si="1003"/>
        <v>Green</v>
      </c>
      <c r="S3135" t="str">
        <f t="shared" si="1004"/>
        <v>Green</v>
      </c>
      <c r="T3135" t="str">
        <f t="shared" si="1005"/>
        <v>Red</v>
      </c>
      <c r="U3135" t="str">
        <f t="shared" si="1006"/>
        <v>Red</v>
      </c>
      <c r="V3135" t="str">
        <f t="shared" si="1007"/>
        <v>Red</v>
      </c>
      <c r="W3135" t="str">
        <f t="shared" si="1008"/>
        <v>Green</v>
      </c>
      <c r="X3135" t="str">
        <f t="shared" si="1009"/>
        <v>Green</v>
      </c>
      <c r="Y3135" t="str">
        <f t="shared" si="1010"/>
        <v>Green</v>
      </c>
      <c r="Z3135" t="str">
        <f t="shared" si="1011"/>
        <v>Green</v>
      </c>
      <c r="AA3135" t="str">
        <f t="shared" si="1012"/>
        <v>Red</v>
      </c>
      <c r="AB3135" t="str">
        <f t="shared" si="1013"/>
        <v>Red</v>
      </c>
      <c r="AC3135" t="str">
        <f t="shared" si="1014"/>
        <v>Green</v>
      </c>
      <c r="AD3135" t="str">
        <f t="shared" si="1015"/>
        <v>Red</v>
      </c>
    </row>
    <row r="3136" spans="1:30" hidden="1" x14ac:dyDescent="0.3">
      <c r="A3136" t="str">
        <f t="shared" si="1023"/>
        <v>01/08/2026LangwarrinBrunswick City</v>
      </c>
      <c r="B3136" t="s">
        <v>810</v>
      </c>
      <c r="D3136" s="2">
        <v>46235</v>
      </c>
      <c r="E3136" s="3">
        <v>0.20833333333333334</v>
      </c>
      <c r="F3136" t="s">
        <v>4715</v>
      </c>
      <c r="G3136" t="s">
        <v>2249</v>
      </c>
      <c r="H3136">
        <v>2</v>
      </c>
      <c r="I3136">
        <v>0</v>
      </c>
      <c r="J3136">
        <v>3</v>
      </c>
      <c r="K3136">
        <v>4</v>
      </c>
      <c r="L3136" s="22" t="str">
        <f t="shared" si="1024"/>
        <v>01/08/2026</v>
      </c>
      <c r="M3136" s="23">
        <f t="shared" si="1025"/>
        <v>8.3333333333333343E-2</v>
      </c>
      <c r="N3136" t="str">
        <f t="shared" si="1026"/>
        <v>3 - 4</v>
      </c>
      <c r="O3136" t="str">
        <f t="shared" si="1000"/>
        <v>Red</v>
      </c>
      <c r="P3136" t="str">
        <f t="shared" si="1001"/>
        <v>Red</v>
      </c>
      <c r="Q3136" t="str">
        <f t="shared" si="1002"/>
        <v>Green</v>
      </c>
      <c r="R3136" t="str">
        <f t="shared" si="1003"/>
        <v>Red</v>
      </c>
      <c r="S3136" t="str">
        <f t="shared" si="1004"/>
        <v>Green</v>
      </c>
      <c r="T3136" t="str">
        <f t="shared" si="1005"/>
        <v>Green</v>
      </c>
      <c r="U3136" t="str">
        <f t="shared" si="1006"/>
        <v>Green</v>
      </c>
      <c r="V3136" t="str">
        <f t="shared" si="1007"/>
        <v>Red</v>
      </c>
      <c r="W3136" t="str">
        <f t="shared" si="1008"/>
        <v>Red</v>
      </c>
      <c r="X3136" t="str">
        <f t="shared" si="1009"/>
        <v>Green</v>
      </c>
      <c r="Y3136" t="str">
        <f t="shared" si="1010"/>
        <v>Green</v>
      </c>
      <c r="Z3136" t="str">
        <f t="shared" si="1011"/>
        <v>Green</v>
      </c>
      <c r="AA3136" t="str">
        <f t="shared" si="1012"/>
        <v>Red</v>
      </c>
      <c r="AB3136" t="str">
        <f t="shared" si="1013"/>
        <v>Red</v>
      </c>
      <c r="AC3136" t="str">
        <f t="shared" si="1014"/>
        <v>Green</v>
      </c>
      <c r="AD3136" t="str">
        <f t="shared" si="1015"/>
        <v>Red</v>
      </c>
    </row>
    <row r="3137" spans="1:30" hidden="1" x14ac:dyDescent="0.3">
      <c r="A3137" t="str">
        <f t="shared" si="1023"/>
        <v>01/08/2026Murdoch University Melville ReservesCurtin University SC Reserves</v>
      </c>
      <c r="B3137" t="s">
        <v>810</v>
      </c>
      <c r="D3137" s="2">
        <v>46235</v>
      </c>
      <c r="E3137" s="3">
        <v>0.20833333333333334</v>
      </c>
      <c r="F3137" t="s">
        <v>2868</v>
      </c>
      <c r="G3137" t="s">
        <v>2873</v>
      </c>
      <c r="H3137">
        <v>2</v>
      </c>
      <c r="I3137">
        <v>0</v>
      </c>
      <c r="J3137">
        <v>2</v>
      </c>
      <c r="K3137">
        <v>0</v>
      </c>
      <c r="L3137" s="22" t="str">
        <f t="shared" si="1024"/>
        <v>01/08/2026</v>
      </c>
      <c r="M3137" s="23">
        <f t="shared" si="1025"/>
        <v>8.3333333333333343E-2</v>
      </c>
      <c r="N3137" t="str">
        <f t="shared" si="1026"/>
        <v>2 - 0</v>
      </c>
      <c r="O3137" t="str">
        <f t="shared" si="1000"/>
        <v>Green</v>
      </c>
      <c r="P3137" t="str">
        <f t="shared" si="1001"/>
        <v>Red</v>
      </c>
      <c r="Q3137" t="str">
        <f t="shared" si="1002"/>
        <v>Red</v>
      </c>
      <c r="R3137" t="str">
        <f t="shared" si="1003"/>
        <v>Green</v>
      </c>
      <c r="S3137" t="str">
        <f t="shared" si="1004"/>
        <v>Red</v>
      </c>
      <c r="T3137" t="str">
        <f t="shared" si="1005"/>
        <v>Green</v>
      </c>
      <c r="U3137" t="str">
        <f t="shared" si="1006"/>
        <v>Green</v>
      </c>
      <c r="V3137" t="str">
        <f t="shared" si="1007"/>
        <v>Red</v>
      </c>
      <c r="W3137" t="str">
        <f t="shared" si="1008"/>
        <v>Red</v>
      </c>
      <c r="X3137" t="str">
        <f t="shared" si="1009"/>
        <v>Green</v>
      </c>
      <c r="Y3137" t="str">
        <f t="shared" si="1010"/>
        <v>Green</v>
      </c>
      <c r="Z3137" t="str">
        <f t="shared" si="1011"/>
        <v>Red</v>
      </c>
      <c r="AA3137" t="str">
        <f t="shared" si="1012"/>
        <v>Green</v>
      </c>
      <c r="AB3137" t="str">
        <f t="shared" si="1013"/>
        <v>Green</v>
      </c>
      <c r="AC3137" t="str">
        <f t="shared" si="1014"/>
        <v>Red</v>
      </c>
      <c r="AD3137" t="str">
        <f t="shared" si="1015"/>
        <v>Green</v>
      </c>
    </row>
    <row r="3138" spans="1:30" hidden="1" x14ac:dyDescent="0.3">
      <c r="A3138" t="str">
        <f t="shared" si="1023"/>
        <v>01/08/2026North Sunshine EaglesBrunswick Juventus</v>
      </c>
      <c r="B3138" t="s">
        <v>810</v>
      </c>
      <c r="D3138" s="2">
        <v>46235</v>
      </c>
      <c r="E3138" s="3">
        <v>0.20833333333333334</v>
      </c>
      <c r="F3138" t="s">
        <v>4713</v>
      </c>
      <c r="G3138" t="s">
        <v>2813</v>
      </c>
      <c r="H3138">
        <v>0</v>
      </c>
      <c r="I3138">
        <v>0</v>
      </c>
      <c r="J3138">
        <v>0</v>
      </c>
      <c r="K3138">
        <v>0</v>
      </c>
      <c r="L3138" s="22" t="str">
        <f t="shared" si="1024"/>
        <v>01/08/2026</v>
      </c>
      <c r="M3138" s="23">
        <f t="shared" si="1025"/>
        <v>8.3333333333333343E-2</v>
      </c>
      <c r="N3138" t="str">
        <f t="shared" si="1026"/>
        <v>0 - 0</v>
      </c>
      <c r="O3138" t="str">
        <f t="shared" ref="O3138:O3201" si="1027">IF($J3138&gt;$K3138,"Green","Red")</f>
        <v>Red</v>
      </c>
      <c r="P3138" t="str">
        <f t="shared" ref="P3138:P3201" si="1028">IF($J3138=$K3138,"Green","Red")</f>
        <v>Green</v>
      </c>
      <c r="Q3138" t="str">
        <f t="shared" ref="Q3138:Q3201" si="1029">IF($J3138&lt;$K3138,"Green","Red")</f>
        <v>Red</v>
      </c>
      <c r="R3138" t="str">
        <f t="shared" ref="R3138:R3201" si="1030">IF($J3138&gt;=$K3138,"Green","Red")</f>
        <v>Green</v>
      </c>
      <c r="S3138" t="str">
        <f t="shared" ref="S3138:S3201" si="1031">IF($J3138&lt;=$K3138,"Green","Red")</f>
        <v>Green</v>
      </c>
      <c r="T3138" t="str">
        <f t="shared" ref="T3138:T3201" si="1032">IF(OR($J3138&gt;$K3138,$J3138&lt;$K3138),"Green","Red")</f>
        <v>Red</v>
      </c>
      <c r="U3138" t="str">
        <f t="shared" ref="U3138:U3201" si="1033">IF($H3138&gt;$I3138,"Green","Red")</f>
        <v>Red</v>
      </c>
      <c r="V3138" t="str">
        <f t="shared" ref="V3138:V3201" si="1034">IF($H3138=$I3138,"Green","Red")</f>
        <v>Green</v>
      </c>
      <c r="W3138" t="str">
        <f t="shared" ref="W3138:W3201" si="1035">IF($H3138&lt;$I3138,"Green","Red")</f>
        <v>Red</v>
      </c>
      <c r="X3138" t="str">
        <f t="shared" ref="X3138:X3201" si="1036">IF($H3138+$I3138&gt;0,"Green","Red")</f>
        <v>Red</v>
      </c>
      <c r="Y3138" t="str">
        <f t="shared" ref="Y3138:Y3201" si="1037">IF($J3138+$K3138&gt;1.5,"Green","Red")</f>
        <v>Red</v>
      </c>
      <c r="Z3138" t="str">
        <f t="shared" ref="Z3138:Z3201" si="1038">IF($J3138+$K3138&gt;2.5,"Green","Red")</f>
        <v>Red</v>
      </c>
      <c r="AA3138" t="str">
        <f t="shared" ref="AA3138:AA3201" si="1039">IF($J3138+$K3138&lt;2.5,"Green","Red")</f>
        <v>Green</v>
      </c>
      <c r="AB3138" t="str">
        <f t="shared" ref="AB3138:AB3201" si="1040">IF($J3138+$K3138&lt;3.5,"Green","Red")</f>
        <v>Green</v>
      </c>
      <c r="AC3138" t="str">
        <f t="shared" ref="AC3138:AC3201" si="1041">IF(AND($J3138&gt;0,$K3138&gt;0),"Green","Red")</f>
        <v>Red</v>
      </c>
      <c r="AD3138" t="str">
        <f t="shared" ref="AD3138:AD3201" si="1042">IF(OR($J3138=0,$K3138=0),"Green","Red")</f>
        <v>Green</v>
      </c>
    </row>
    <row r="3139" spans="1:30" hidden="1" x14ac:dyDescent="0.3">
      <c r="A3139" t="str">
        <f t="shared" si="1023"/>
        <v>01/08/2026Olympic Kingsway SC U23Bayswater City U23</v>
      </c>
      <c r="B3139" t="s">
        <v>810</v>
      </c>
      <c r="D3139" s="2">
        <v>46235</v>
      </c>
      <c r="E3139" s="3">
        <v>0.20833333333333334</v>
      </c>
      <c r="F3139" t="s">
        <v>2990</v>
      </c>
      <c r="G3139" t="s">
        <v>2986</v>
      </c>
      <c r="H3139">
        <v>0</v>
      </c>
      <c r="I3139">
        <v>1</v>
      </c>
      <c r="J3139">
        <v>1</v>
      </c>
      <c r="K3139">
        <v>1</v>
      </c>
      <c r="L3139" s="22" t="str">
        <f t="shared" si="1024"/>
        <v>01/08/2026</v>
      </c>
      <c r="M3139" s="23">
        <f t="shared" si="1025"/>
        <v>8.3333333333333343E-2</v>
      </c>
      <c r="N3139" t="str">
        <f t="shared" si="1026"/>
        <v>1 - 1</v>
      </c>
      <c r="O3139" t="str">
        <f t="shared" si="1027"/>
        <v>Red</v>
      </c>
      <c r="P3139" t="str">
        <f t="shared" si="1028"/>
        <v>Green</v>
      </c>
      <c r="Q3139" t="str">
        <f t="shared" si="1029"/>
        <v>Red</v>
      </c>
      <c r="R3139" t="str">
        <f t="shared" si="1030"/>
        <v>Green</v>
      </c>
      <c r="S3139" t="str">
        <f t="shared" si="1031"/>
        <v>Green</v>
      </c>
      <c r="T3139" t="str">
        <f t="shared" si="1032"/>
        <v>Red</v>
      </c>
      <c r="U3139" t="str">
        <f t="shared" si="1033"/>
        <v>Red</v>
      </c>
      <c r="V3139" t="str">
        <f t="shared" si="1034"/>
        <v>Red</v>
      </c>
      <c r="W3139" t="str">
        <f t="shared" si="1035"/>
        <v>Green</v>
      </c>
      <c r="X3139" t="str">
        <f t="shared" si="1036"/>
        <v>Green</v>
      </c>
      <c r="Y3139" t="str">
        <f t="shared" si="1037"/>
        <v>Green</v>
      </c>
      <c r="Z3139" t="str">
        <f t="shared" si="1038"/>
        <v>Red</v>
      </c>
      <c r="AA3139" t="str">
        <f t="shared" si="1039"/>
        <v>Green</v>
      </c>
      <c r="AB3139" t="str">
        <f t="shared" si="1040"/>
        <v>Green</v>
      </c>
      <c r="AC3139" t="str">
        <f t="shared" si="1041"/>
        <v>Green</v>
      </c>
      <c r="AD3139" t="str">
        <f t="shared" si="1042"/>
        <v>Red</v>
      </c>
    </row>
    <row r="3140" spans="1:30" hidden="1" x14ac:dyDescent="0.3">
      <c r="A3140" t="str">
        <f t="shared" si="1023"/>
        <v>01/08/2026Plympton FCAdelaide Hills</v>
      </c>
      <c r="B3140" t="s">
        <v>810</v>
      </c>
      <c r="D3140" s="2">
        <v>46235</v>
      </c>
      <c r="E3140" s="3">
        <v>0.20833333333333334</v>
      </c>
      <c r="F3140" t="s">
        <v>2836</v>
      </c>
      <c r="G3140" t="s">
        <v>384</v>
      </c>
      <c r="H3140">
        <v>1</v>
      </c>
      <c r="I3140">
        <v>0</v>
      </c>
      <c r="J3140">
        <v>2</v>
      </c>
      <c r="K3140">
        <v>4</v>
      </c>
      <c r="L3140" s="22" t="str">
        <f t="shared" si="1024"/>
        <v>01/08/2026</v>
      </c>
      <c r="M3140" s="23">
        <f t="shared" si="1025"/>
        <v>8.3333333333333343E-2</v>
      </c>
      <c r="N3140" t="str">
        <f t="shared" si="1026"/>
        <v>2 - 4</v>
      </c>
      <c r="O3140" t="str">
        <f t="shared" si="1027"/>
        <v>Red</v>
      </c>
      <c r="P3140" t="str">
        <f t="shared" si="1028"/>
        <v>Red</v>
      </c>
      <c r="Q3140" t="str">
        <f t="shared" si="1029"/>
        <v>Green</v>
      </c>
      <c r="R3140" t="str">
        <f t="shared" si="1030"/>
        <v>Red</v>
      </c>
      <c r="S3140" t="str">
        <f t="shared" si="1031"/>
        <v>Green</v>
      </c>
      <c r="T3140" t="str">
        <f t="shared" si="1032"/>
        <v>Green</v>
      </c>
      <c r="U3140" t="str">
        <f t="shared" si="1033"/>
        <v>Green</v>
      </c>
      <c r="V3140" t="str">
        <f t="shared" si="1034"/>
        <v>Red</v>
      </c>
      <c r="W3140" t="str">
        <f t="shared" si="1035"/>
        <v>Red</v>
      </c>
      <c r="X3140" t="str">
        <f t="shared" si="1036"/>
        <v>Green</v>
      </c>
      <c r="Y3140" t="str">
        <f t="shared" si="1037"/>
        <v>Green</v>
      </c>
      <c r="Z3140" t="str">
        <f t="shared" si="1038"/>
        <v>Green</v>
      </c>
      <c r="AA3140" t="str">
        <f t="shared" si="1039"/>
        <v>Red</v>
      </c>
      <c r="AB3140" t="str">
        <f t="shared" si="1040"/>
        <v>Red</v>
      </c>
      <c r="AC3140" t="str">
        <f t="shared" si="1041"/>
        <v>Green</v>
      </c>
      <c r="AD3140" t="str">
        <f t="shared" si="1042"/>
        <v>Red</v>
      </c>
    </row>
    <row r="3141" spans="1:30" hidden="1" x14ac:dyDescent="0.3">
      <c r="A3141" t="str">
        <f t="shared" si="1023"/>
        <v>01/08/2026Queanbeyan City FCBrindabella Blues FC</v>
      </c>
      <c r="B3141" t="s">
        <v>810</v>
      </c>
      <c r="C3141" t="s">
        <v>811</v>
      </c>
      <c r="D3141" s="2">
        <v>46235</v>
      </c>
      <c r="E3141" s="3">
        <v>0.20833333333333334</v>
      </c>
      <c r="F3141" t="s">
        <v>2785</v>
      </c>
      <c r="G3141" t="s">
        <v>497</v>
      </c>
      <c r="H3141">
        <v>1</v>
      </c>
      <c r="I3141">
        <v>0</v>
      </c>
      <c r="J3141">
        <v>3</v>
      </c>
      <c r="K3141">
        <v>0</v>
      </c>
      <c r="L3141" s="22" t="str">
        <f t="shared" si="1024"/>
        <v>01/08/2026</v>
      </c>
      <c r="M3141" s="23">
        <f t="shared" si="1025"/>
        <v>8.3333333333333343E-2</v>
      </c>
      <c r="N3141" t="str">
        <f t="shared" si="1026"/>
        <v>3 - 0</v>
      </c>
      <c r="O3141" t="str">
        <f t="shared" si="1027"/>
        <v>Green</v>
      </c>
      <c r="P3141" t="str">
        <f t="shared" si="1028"/>
        <v>Red</v>
      </c>
      <c r="Q3141" t="str">
        <f t="shared" si="1029"/>
        <v>Red</v>
      </c>
      <c r="R3141" t="str">
        <f t="shared" si="1030"/>
        <v>Green</v>
      </c>
      <c r="S3141" t="str">
        <f t="shared" si="1031"/>
        <v>Red</v>
      </c>
      <c r="T3141" t="str">
        <f t="shared" si="1032"/>
        <v>Green</v>
      </c>
      <c r="U3141" t="str">
        <f t="shared" si="1033"/>
        <v>Green</v>
      </c>
      <c r="V3141" t="str">
        <f t="shared" si="1034"/>
        <v>Red</v>
      </c>
      <c r="W3141" t="str">
        <f t="shared" si="1035"/>
        <v>Red</v>
      </c>
      <c r="X3141" t="str">
        <f t="shared" si="1036"/>
        <v>Green</v>
      </c>
      <c r="Y3141" t="str">
        <f t="shared" si="1037"/>
        <v>Green</v>
      </c>
      <c r="Z3141" t="str">
        <f t="shared" si="1038"/>
        <v>Green</v>
      </c>
      <c r="AA3141" t="str">
        <f t="shared" si="1039"/>
        <v>Red</v>
      </c>
      <c r="AB3141" t="str">
        <f t="shared" si="1040"/>
        <v>Green</v>
      </c>
      <c r="AC3141" t="str">
        <f t="shared" si="1041"/>
        <v>Red</v>
      </c>
      <c r="AD3141" t="str">
        <f t="shared" si="1042"/>
        <v>Green</v>
      </c>
    </row>
    <row r="3142" spans="1:30" hidden="1" x14ac:dyDescent="0.3">
      <c r="A3142" t="str">
        <f t="shared" si="1023"/>
        <v>01/08/2026Sorrento U23Perth RedStar U23</v>
      </c>
      <c r="B3142" t="s">
        <v>810</v>
      </c>
      <c r="D3142" s="2">
        <v>46235</v>
      </c>
      <c r="E3142" s="3">
        <v>0.20833333333333334</v>
      </c>
      <c r="F3142" t="s">
        <v>5602</v>
      </c>
      <c r="G3142" t="s">
        <v>2983</v>
      </c>
      <c r="H3142">
        <v>1</v>
      </c>
      <c r="I3142">
        <v>0</v>
      </c>
      <c r="J3142">
        <v>1</v>
      </c>
      <c r="K3142">
        <v>0</v>
      </c>
      <c r="L3142" s="22" t="str">
        <f t="shared" si="1024"/>
        <v>01/08/2026</v>
      </c>
      <c r="M3142" s="23">
        <f t="shared" si="1025"/>
        <v>8.3333333333333343E-2</v>
      </c>
      <c r="N3142" t="str">
        <f t="shared" si="1026"/>
        <v>1 - 0</v>
      </c>
      <c r="O3142" t="str">
        <f t="shared" si="1027"/>
        <v>Green</v>
      </c>
      <c r="P3142" t="str">
        <f t="shared" si="1028"/>
        <v>Red</v>
      </c>
      <c r="Q3142" t="str">
        <f t="shared" si="1029"/>
        <v>Red</v>
      </c>
      <c r="R3142" t="str">
        <f t="shared" si="1030"/>
        <v>Green</v>
      </c>
      <c r="S3142" t="str">
        <f t="shared" si="1031"/>
        <v>Red</v>
      </c>
      <c r="T3142" t="str">
        <f t="shared" si="1032"/>
        <v>Green</v>
      </c>
      <c r="U3142" t="str">
        <f t="shared" si="1033"/>
        <v>Green</v>
      </c>
      <c r="V3142" t="str">
        <f t="shared" si="1034"/>
        <v>Red</v>
      </c>
      <c r="W3142" t="str">
        <f t="shared" si="1035"/>
        <v>Red</v>
      </c>
      <c r="X3142" t="str">
        <f t="shared" si="1036"/>
        <v>Green</v>
      </c>
      <c r="Y3142" t="str">
        <f t="shared" si="1037"/>
        <v>Red</v>
      </c>
      <c r="Z3142" t="str">
        <f t="shared" si="1038"/>
        <v>Red</v>
      </c>
      <c r="AA3142" t="str">
        <f t="shared" si="1039"/>
        <v>Green</v>
      </c>
      <c r="AB3142" t="str">
        <f t="shared" si="1040"/>
        <v>Green</v>
      </c>
      <c r="AC3142" t="str">
        <f t="shared" si="1041"/>
        <v>Red</v>
      </c>
      <c r="AD3142" t="str">
        <f t="shared" si="1042"/>
        <v>Green</v>
      </c>
    </row>
    <row r="3143" spans="1:30" hidden="1" x14ac:dyDescent="0.3">
      <c r="A3143" t="str">
        <f t="shared" si="1023"/>
        <v>01/08/2026UWA-Nedlands FC ReservesMandurah City Reserves</v>
      </c>
      <c r="B3143" t="s">
        <v>810</v>
      </c>
      <c r="D3143" s="2">
        <v>46235</v>
      </c>
      <c r="E3143" s="3">
        <v>0.20833333333333334</v>
      </c>
      <c r="F3143" t="s">
        <v>1334</v>
      </c>
      <c r="G3143" t="s">
        <v>2866</v>
      </c>
      <c r="H3143">
        <v>1</v>
      </c>
      <c r="I3143">
        <v>1</v>
      </c>
      <c r="J3143">
        <v>2</v>
      </c>
      <c r="K3143">
        <v>1</v>
      </c>
      <c r="L3143" s="22" t="str">
        <f t="shared" si="1024"/>
        <v>01/08/2026</v>
      </c>
      <c r="M3143" s="23">
        <f t="shared" si="1025"/>
        <v>8.3333333333333343E-2</v>
      </c>
      <c r="N3143" t="str">
        <f t="shared" si="1026"/>
        <v>2 - 1</v>
      </c>
      <c r="O3143" t="str">
        <f t="shared" si="1027"/>
        <v>Green</v>
      </c>
      <c r="P3143" t="str">
        <f t="shared" si="1028"/>
        <v>Red</v>
      </c>
      <c r="Q3143" t="str">
        <f t="shared" si="1029"/>
        <v>Red</v>
      </c>
      <c r="R3143" t="str">
        <f t="shared" si="1030"/>
        <v>Green</v>
      </c>
      <c r="S3143" t="str">
        <f t="shared" si="1031"/>
        <v>Red</v>
      </c>
      <c r="T3143" t="str">
        <f t="shared" si="1032"/>
        <v>Green</v>
      </c>
      <c r="U3143" t="str">
        <f t="shared" si="1033"/>
        <v>Red</v>
      </c>
      <c r="V3143" t="str">
        <f t="shared" si="1034"/>
        <v>Green</v>
      </c>
      <c r="W3143" t="str">
        <f t="shared" si="1035"/>
        <v>Red</v>
      </c>
      <c r="X3143" t="str">
        <f t="shared" si="1036"/>
        <v>Green</v>
      </c>
      <c r="Y3143" t="str">
        <f t="shared" si="1037"/>
        <v>Green</v>
      </c>
      <c r="Z3143" t="str">
        <f t="shared" si="1038"/>
        <v>Green</v>
      </c>
      <c r="AA3143" t="str">
        <f t="shared" si="1039"/>
        <v>Red</v>
      </c>
      <c r="AB3143" t="str">
        <f t="shared" si="1040"/>
        <v>Green</v>
      </c>
      <c r="AC3143" t="str">
        <f t="shared" si="1041"/>
        <v>Green</v>
      </c>
      <c r="AD3143" t="str">
        <f t="shared" si="1042"/>
        <v>Red</v>
      </c>
    </row>
    <row r="3144" spans="1:30" hidden="1" x14ac:dyDescent="0.3">
      <c r="A3144" t="str">
        <f t="shared" si="1023"/>
        <v>01/08/2026Werribee City Nunawading City</v>
      </c>
      <c r="B3144" t="s">
        <v>810</v>
      </c>
      <c r="D3144" s="2">
        <v>46235</v>
      </c>
      <c r="E3144" s="3">
        <v>0.20833333333333334</v>
      </c>
      <c r="F3144" t="s">
        <v>2816</v>
      </c>
      <c r="G3144" t="s">
        <v>2256</v>
      </c>
      <c r="H3144">
        <v>0</v>
      </c>
      <c r="I3144">
        <v>0</v>
      </c>
      <c r="J3144">
        <v>4</v>
      </c>
      <c r="K3144">
        <v>0</v>
      </c>
      <c r="L3144" s="22" t="str">
        <f t="shared" si="1024"/>
        <v>01/08/2026</v>
      </c>
      <c r="M3144" s="23">
        <f t="shared" si="1025"/>
        <v>8.3333333333333343E-2</v>
      </c>
      <c r="N3144" t="str">
        <f t="shared" si="1026"/>
        <v>4 - 0</v>
      </c>
      <c r="O3144" t="str">
        <f t="shared" si="1027"/>
        <v>Green</v>
      </c>
      <c r="P3144" t="str">
        <f t="shared" si="1028"/>
        <v>Red</v>
      </c>
      <c r="Q3144" t="str">
        <f t="shared" si="1029"/>
        <v>Red</v>
      </c>
      <c r="R3144" t="str">
        <f t="shared" si="1030"/>
        <v>Green</v>
      </c>
      <c r="S3144" t="str">
        <f t="shared" si="1031"/>
        <v>Red</v>
      </c>
      <c r="T3144" t="str">
        <f t="shared" si="1032"/>
        <v>Green</v>
      </c>
      <c r="U3144" t="str">
        <f t="shared" si="1033"/>
        <v>Red</v>
      </c>
      <c r="V3144" t="str">
        <f t="shared" si="1034"/>
        <v>Green</v>
      </c>
      <c r="W3144" t="str">
        <f t="shared" si="1035"/>
        <v>Red</v>
      </c>
      <c r="X3144" t="str">
        <f t="shared" si="1036"/>
        <v>Red</v>
      </c>
      <c r="Y3144" t="str">
        <f t="shared" si="1037"/>
        <v>Green</v>
      </c>
      <c r="Z3144" t="str">
        <f t="shared" si="1038"/>
        <v>Green</v>
      </c>
      <c r="AA3144" t="str">
        <f t="shared" si="1039"/>
        <v>Red</v>
      </c>
      <c r="AB3144" t="str">
        <f t="shared" si="1040"/>
        <v>Red</v>
      </c>
      <c r="AC3144" t="str">
        <f t="shared" si="1041"/>
        <v>Red</v>
      </c>
      <c r="AD3144" t="str">
        <f t="shared" si="1042"/>
        <v>Green</v>
      </c>
    </row>
    <row r="3145" spans="1:30" hidden="1" x14ac:dyDescent="0.3">
      <c r="A3145" t="str">
        <f t="shared" si="1023"/>
        <v>01/08/2026West Wallsend SCNew Lambton FC</v>
      </c>
      <c r="B3145" t="s">
        <v>810</v>
      </c>
      <c r="D3145" s="2">
        <v>46235</v>
      </c>
      <c r="E3145" s="3">
        <v>0.20833333333333334</v>
      </c>
      <c r="F3145" t="s">
        <v>2882</v>
      </c>
      <c r="G3145" t="s">
        <v>2876</v>
      </c>
      <c r="H3145">
        <v>0</v>
      </c>
      <c r="I3145">
        <v>1</v>
      </c>
      <c r="J3145">
        <v>0</v>
      </c>
      <c r="K3145">
        <v>2</v>
      </c>
      <c r="L3145" s="22" t="str">
        <f t="shared" si="1024"/>
        <v>01/08/2026</v>
      </c>
      <c r="M3145" s="23">
        <f t="shared" si="1025"/>
        <v>8.3333333333333343E-2</v>
      </c>
      <c r="N3145" t="str">
        <f t="shared" si="1026"/>
        <v>0 - 2</v>
      </c>
      <c r="O3145" t="str">
        <f t="shared" si="1027"/>
        <v>Red</v>
      </c>
      <c r="P3145" t="str">
        <f t="shared" si="1028"/>
        <v>Red</v>
      </c>
      <c r="Q3145" t="str">
        <f t="shared" si="1029"/>
        <v>Green</v>
      </c>
      <c r="R3145" t="str">
        <f t="shared" si="1030"/>
        <v>Red</v>
      </c>
      <c r="S3145" t="str">
        <f t="shared" si="1031"/>
        <v>Green</v>
      </c>
      <c r="T3145" t="str">
        <f t="shared" si="1032"/>
        <v>Green</v>
      </c>
      <c r="U3145" t="str">
        <f t="shared" si="1033"/>
        <v>Red</v>
      </c>
      <c r="V3145" t="str">
        <f t="shared" si="1034"/>
        <v>Red</v>
      </c>
      <c r="W3145" t="str">
        <f t="shared" si="1035"/>
        <v>Green</v>
      </c>
      <c r="X3145" t="str">
        <f t="shared" si="1036"/>
        <v>Green</v>
      </c>
      <c r="Y3145" t="str">
        <f t="shared" si="1037"/>
        <v>Green</v>
      </c>
      <c r="Z3145" t="str">
        <f t="shared" si="1038"/>
        <v>Red</v>
      </c>
      <c r="AA3145" t="str">
        <f t="shared" si="1039"/>
        <v>Green</v>
      </c>
      <c r="AB3145" t="str">
        <f t="shared" si="1040"/>
        <v>Green</v>
      </c>
      <c r="AC3145" t="str">
        <f t="shared" si="1041"/>
        <v>Red</v>
      </c>
      <c r="AD3145" t="str">
        <f t="shared" si="1042"/>
        <v>Green</v>
      </c>
    </row>
    <row r="3146" spans="1:30" hidden="1" x14ac:dyDescent="0.3">
      <c r="A3146" t="str">
        <f t="shared" si="1023"/>
        <v>01/08/2026Western Knights U23Perth Glory U23</v>
      </c>
      <c r="B3146" t="s">
        <v>810</v>
      </c>
      <c r="D3146" s="2">
        <v>46235</v>
      </c>
      <c r="E3146" s="3">
        <v>0.20833333333333334</v>
      </c>
      <c r="F3146" t="s">
        <v>2989</v>
      </c>
      <c r="G3146" t="s">
        <v>2981</v>
      </c>
      <c r="H3146">
        <v>0</v>
      </c>
      <c r="I3146">
        <v>2</v>
      </c>
      <c r="J3146">
        <v>0</v>
      </c>
      <c r="K3146">
        <v>4</v>
      </c>
      <c r="L3146" s="22" t="str">
        <f t="shared" si="1024"/>
        <v>01/08/2026</v>
      </c>
      <c r="M3146" s="23">
        <f t="shared" si="1025"/>
        <v>8.3333333333333343E-2</v>
      </c>
      <c r="N3146" t="str">
        <f t="shared" si="1026"/>
        <v>0 - 4</v>
      </c>
      <c r="O3146" t="str">
        <f t="shared" si="1027"/>
        <v>Red</v>
      </c>
      <c r="P3146" t="str">
        <f t="shared" si="1028"/>
        <v>Red</v>
      </c>
      <c r="Q3146" t="str">
        <f t="shared" si="1029"/>
        <v>Green</v>
      </c>
      <c r="R3146" t="str">
        <f t="shared" si="1030"/>
        <v>Red</v>
      </c>
      <c r="S3146" t="str">
        <f t="shared" si="1031"/>
        <v>Green</v>
      </c>
      <c r="T3146" t="str">
        <f t="shared" si="1032"/>
        <v>Green</v>
      </c>
      <c r="U3146" t="str">
        <f t="shared" si="1033"/>
        <v>Red</v>
      </c>
      <c r="V3146" t="str">
        <f t="shared" si="1034"/>
        <v>Red</v>
      </c>
      <c r="W3146" t="str">
        <f t="shared" si="1035"/>
        <v>Green</v>
      </c>
      <c r="X3146" t="str">
        <f t="shared" si="1036"/>
        <v>Green</v>
      </c>
      <c r="Y3146" t="str">
        <f t="shared" si="1037"/>
        <v>Green</v>
      </c>
      <c r="Z3146" t="str">
        <f t="shared" si="1038"/>
        <v>Green</v>
      </c>
      <c r="AA3146" t="str">
        <f t="shared" si="1039"/>
        <v>Red</v>
      </c>
      <c r="AB3146" t="str">
        <f t="shared" si="1040"/>
        <v>Red</v>
      </c>
      <c r="AC3146" t="str">
        <f t="shared" si="1041"/>
        <v>Red</v>
      </c>
      <c r="AD3146" t="str">
        <f t="shared" si="1042"/>
        <v>Green</v>
      </c>
    </row>
    <row r="3147" spans="1:30" hidden="1" x14ac:dyDescent="0.3">
      <c r="A3147" t="str">
        <f t="shared" si="1023"/>
        <v>01/08/2026Western Sydney Wanderers U21UNSW</v>
      </c>
      <c r="B3147" t="s">
        <v>810</v>
      </c>
      <c r="C3147" t="s">
        <v>2242</v>
      </c>
      <c r="D3147" s="2">
        <v>46235</v>
      </c>
      <c r="E3147" s="3">
        <v>0.20833333333333334</v>
      </c>
      <c r="F3147" t="s">
        <v>532</v>
      </c>
      <c r="G3147" t="s">
        <v>2789</v>
      </c>
      <c r="H3147">
        <v>1</v>
      </c>
      <c r="I3147">
        <v>0</v>
      </c>
      <c r="J3147">
        <v>2</v>
      </c>
      <c r="K3147">
        <v>1</v>
      </c>
      <c r="L3147" s="22" t="str">
        <f t="shared" si="1024"/>
        <v>01/08/2026</v>
      </c>
      <c r="M3147" s="23">
        <f t="shared" si="1025"/>
        <v>8.3333333333333343E-2</v>
      </c>
      <c r="N3147" t="str">
        <f t="shared" si="1026"/>
        <v>2 - 1</v>
      </c>
      <c r="O3147" t="str">
        <f t="shared" si="1027"/>
        <v>Green</v>
      </c>
      <c r="P3147" t="str">
        <f t="shared" si="1028"/>
        <v>Red</v>
      </c>
      <c r="Q3147" t="str">
        <f t="shared" si="1029"/>
        <v>Red</v>
      </c>
      <c r="R3147" t="str">
        <f t="shared" si="1030"/>
        <v>Green</v>
      </c>
      <c r="S3147" t="str">
        <f t="shared" si="1031"/>
        <v>Red</v>
      </c>
      <c r="T3147" t="str">
        <f t="shared" si="1032"/>
        <v>Green</v>
      </c>
      <c r="U3147" t="str">
        <f t="shared" si="1033"/>
        <v>Green</v>
      </c>
      <c r="V3147" t="str">
        <f t="shared" si="1034"/>
        <v>Red</v>
      </c>
      <c r="W3147" t="str">
        <f t="shared" si="1035"/>
        <v>Red</v>
      </c>
      <c r="X3147" t="str">
        <f t="shared" si="1036"/>
        <v>Green</v>
      </c>
      <c r="Y3147" t="str">
        <f t="shared" si="1037"/>
        <v>Green</v>
      </c>
      <c r="Z3147" t="str">
        <f t="shared" si="1038"/>
        <v>Green</v>
      </c>
      <c r="AA3147" t="str">
        <f t="shared" si="1039"/>
        <v>Red</v>
      </c>
      <c r="AB3147" t="str">
        <f t="shared" si="1040"/>
        <v>Green</v>
      </c>
      <c r="AC3147" t="str">
        <f t="shared" si="1041"/>
        <v>Green</v>
      </c>
      <c r="AD3147" t="str">
        <f t="shared" si="1042"/>
        <v>Red</v>
      </c>
    </row>
    <row r="3148" spans="1:30" hidden="1" x14ac:dyDescent="0.3">
      <c r="A3148" t="str">
        <f t="shared" si="1023"/>
        <v>01/08/2026Altona MagicSunshine George Cross</v>
      </c>
      <c r="B3148" t="s">
        <v>810</v>
      </c>
      <c r="D3148" s="2">
        <v>46235</v>
      </c>
      <c r="E3148" s="3">
        <v>0.21875</v>
      </c>
      <c r="F3148" t="s">
        <v>520</v>
      </c>
      <c r="G3148" t="s">
        <v>2246</v>
      </c>
      <c r="H3148">
        <v>0</v>
      </c>
      <c r="I3148">
        <v>0</v>
      </c>
      <c r="J3148">
        <v>1</v>
      </c>
      <c r="K3148">
        <v>1</v>
      </c>
      <c r="L3148" s="22" t="str">
        <f t="shared" si="1024"/>
        <v>01/08/2026</v>
      </c>
      <c r="M3148" s="23">
        <f t="shared" si="1025"/>
        <v>9.375E-2</v>
      </c>
      <c r="N3148" t="str">
        <f t="shared" si="1026"/>
        <v>1 - 1</v>
      </c>
      <c r="O3148" t="str">
        <f t="shared" si="1027"/>
        <v>Red</v>
      </c>
      <c r="P3148" t="str">
        <f t="shared" si="1028"/>
        <v>Green</v>
      </c>
      <c r="Q3148" t="str">
        <f t="shared" si="1029"/>
        <v>Red</v>
      </c>
      <c r="R3148" t="str">
        <f t="shared" si="1030"/>
        <v>Green</v>
      </c>
      <c r="S3148" t="str">
        <f t="shared" si="1031"/>
        <v>Green</v>
      </c>
      <c r="T3148" t="str">
        <f t="shared" si="1032"/>
        <v>Red</v>
      </c>
      <c r="U3148" t="str">
        <f t="shared" si="1033"/>
        <v>Red</v>
      </c>
      <c r="V3148" t="str">
        <f t="shared" si="1034"/>
        <v>Green</v>
      </c>
      <c r="W3148" t="str">
        <f t="shared" si="1035"/>
        <v>Red</v>
      </c>
      <c r="X3148" t="str">
        <f t="shared" si="1036"/>
        <v>Red</v>
      </c>
      <c r="Y3148" t="str">
        <f t="shared" si="1037"/>
        <v>Green</v>
      </c>
      <c r="Z3148" t="str">
        <f t="shared" si="1038"/>
        <v>Red</v>
      </c>
      <c r="AA3148" t="str">
        <f t="shared" si="1039"/>
        <v>Green</v>
      </c>
      <c r="AB3148" t="str">
        <f t="shared" si="1040"/>
        <v>Green</v>
      </c>
      <c r="AC3148" t="str">
        <f t="shared" si="1041"/>
        <v>Green</v>
      </c>
      <c r="AD3148" t="str">
        <f t="shared" si="1042"/>
        <v>Red</v>
      </c>
    </row>
    <row r="3149" spans="1:30" hidden="1" x14ac:dyDescent="0.3">
      <c r="A3149" t="str">
        <f t="shared" si="1023"/>
        <v>01/08/2026Gold Coast UnitedGold Coast Knights</v>
      </c>
      <c r="B3149" t="s">
        <v>810</v>
      </c>
      <c r="C3149" t="s">
        <v>5366</v>
      </c>
      <c r="D3149" s="2">
        <v>46235</v>
      </c>
      <c r="E3149" s="3">
        <v>0.21875</v>
      </c>
      <c r="F3149" t="s">
        <v>2797</v>
      </c>
      <c r="G3149" t="s">
        <v>537</v>
      </c>
      <c r="H3149">
        <v>1</v>
      </c>
      <c r="I3149">
        <v>0</v>
      </c>
      <c r="J3149">
        <v>1</v>
      </c>
      <c r="K3149">
        <v>0</v>
      </c>
      <c r="L3149" s="22" t="str">
        <f t="shared" si="1024"/>
        <v>01/08/2026</v>
      </c>
      <c r="M3149" s="23">
        <f t="shared" si="1025"/>
        <v>9.375E-2</v>
      </c>
      <c r="N3149" t="str">
        <f t="shared" si="1026"/>
        <v>1 - 0</v>
      </c>
      <c r="O3149" t="str">
        <f t="shared" si="1027"/>
        <v>Green</v>
      </c>
      <c r="P3149" t="str">
        <f t="shared" si="1028"/>
        <v>Red</v>
      </c>
      <c r="Q3149" t="str">
        <f t="shared" si="1029"/>
        <v>Red</v>
      </c>
      <c r="R3149" t="str">
        <f t="shared" si="1030"/>
        <v>Green</v>
      </c>
      <c r="S3149" t="str">
        <f t="shared" si="1031"/>
        <v>Red</v>
      </c>
      <c r="T3149" t="str">
        <f t="shared" si="1032"/>
        <v>Green</v>
      </c>
      <c r="U3149" t="str">
        <f t="shared" si="1033"/>
        <v>Green</v>
      </c>
      <c r="V3149" t="str">
        <f t="shared" si="1034"/>
        <v>Red</v>
      </c>
      <c r="W3149" t="str">
        <f t="shared" si="1035"/>
        <v>Red</v>
      </c>
      <c r="X3149" t="str">
        <f t="shared" si="1036"/>
        <v>Green</v>
      </c>
      <c r="Y3149" t="str">
        <f t="shared" si="1037"/>
        <v>Red</v>
      </c>
      <c r="Z3149" t="str">
        <f t="shared" si="1038"/>
        <v>Red</v>
      </c>
      <c r="AA3149" t="str">
        <f t="shared" si="1039"/>
        <v>Green</v>
      </c>
      <c r="AB3149" t="str">
        <f t="shared" si="1040"/>
        <v>Green</v>
      </c>
      <c r="AC3149" t="str">
        <f t="shared" si="1041"/>
        <v>Red</v>
      </c>
      <c r="AD3149" t="str">
        <f t="shared" si="1042"/>
        <v>Green</v>
      </c>
    </row>
    <row r="3150" spans="1:30" hidden="1" x14ac:dyDescent="0.3">
      <c r="A3150" t="str">
        <f t="shared" si="1023"/>
        <v>01/08/2026Manningham UnitedPort Melbourne</v>
      </c>
      <c r="B3150" t="s">
        <v>810</v>
      </c>
      <c r="D3150" s="2">
        <v>46235</v>
      </c>
      <c r="E3150" s="3">
        <v>0.21875</v>
      </c>
      <c r="F3150" t="s">
        <v>2811</v>
      </c>
      <c r="G3150" t="s">
        <v>2809</v>
      </c>
      <c r="H3150">
        <v>0</v>
      </c>
      <c r="I3150">
        <v>1</v>
      </c>
      <c r="J3150">
        <v>0</v>
      </c>
      <c r="K3150">
        <v>1</v>
      </c>
      <c r="L3150" s="22" t="str">
        <f t="shared" si="1024"/>
        <v>01/08/2026</v>
      </c>
      <c r="M3150" s="23">
        <f t="shared" si="1025"/>
        <v>9.375E-2</v>
      </c>
      <c r="N3150" t="str">
        <f t="shared" si="1026"/>
        <v>0 - 1</v>
      </c>
      <c r="O3150" t="str">
        <f t="shared" si="1027"/>
        <v>Red</v>
      </c>
      <c r="P3150" t="str">
        <f t="shared" si="1028"/>
        <v>Red</v>
      </c>
      <c r="Q3150" t="str">
        <f t="shared" si="1029"/>
        <v>Green</v>
      </c>
      <c r="R3150" t="str">
        <f t="shared" si="1030"/>
        <v>Red</v>
      </c>
      <c r="S3150" t="str">
        <f t="shared" si="1031"/>
        <v>Green</v>
      </c>
      <c r="T3150" t="str">
        <f t="shared" si="1032"/>
        <v>Green</v>
      </c>
      <c r="U3150" t="str">
        <f t="shared" si="1033"/>
        <v>Red</v>
      </c>
      <c r="V3150" t="str">
        <f t="shared" si="1034"/>
        <v>Red</v>
      </c>
      <c r="W3150" t="str">
        <f t="shared" si="1035"/>
        <v>Green</v>
      </c>
      <c r="X3150" t="str">
        <f t="shared" si="1036"/>
        <v>Green</v>
      </c>
      <c r="Y3150" t="str">
        <f t="shared" si="1037"/>
        <v>Red</v>
      </c>
      <c r="Z3150" t="str">
        <f t="shared" si="1038"/>
        <v>Red</v>
      </c>
      <c r="AA3150" t="str">
        <f t="shared" si="1039"/>
        <v>Green</v>
      </c>
      <c r="AB3150" t="str">
        <f t="shared" si="1040"/>
        <v>Green</v>
      </c>
      <c r="AC3150" t="str">
        <f t="shared" si="1041"/>
        <v>Red</v>
      </c>
      <c r="AD3150" t="str">
        <f t="shared" si="1042"/>
        <v>Green</v>
      </c>
    </row>
    <row r="3151" spans="1:30" hidden="1" x14ac:dyDescent="0.3">
      <c r="A3151" t="str">
        <f t="shared" si="1023"/>
        <v>01/08/2026Adelaide Blue EaglesAdelaide Raiders</v>
      </c>
      <c r="B3151" t="s">
        <v>810</v>
      </c>
      <c r="D3151" s="2">
        <v>46235</v>
      </c>
      <c r="E3151" s="3">
        <v>0.22916666666666666</v>
      </c>
      <c r="F3151" t="s">
        <v>2835</v>
      </c>
      <c r="G3151" t="s">
        <v>2829</v>
      </c>
      <c r="H3151">
        <v>0</v>
      </c>
      <c r="I3151">
        <v>1</v>
      </c>
      <c r="J3151">
        <v>1</v>
      </c>
      <c r="K3151">
        <v>1</v>
      </c>
      <c r="L3151" s="22" t="str">
        <f t="shared" si="1024"/>
        <v>01/08/2026</v>
      </c>
      <c r="M3151" s="23">
        <f t="shared" si="1025"/>
        <v>0.10416666666666666</v>
      </c>
      <c r="N3151" t="str">
        <f t="shared" si="1026"/>
        <v>1 - 1</v>
      </c>
      <c r="O3151" t="str">
        <f t="shared" si="1027"/>
        <v>Red</v>
      </c>
      <c r="P3151" t="str">
        <f t="shared" si="1028"/>
        <v>Green</v>
      </c>
      <c r="Q3151" t="str">
        <f t="shared" si="1029"/>
        <v>Red</v>
      </c>
      <c r="R3151" t="str">
        <f t="shared" si="1030"/>
        <v>Green</v>
      </c>
      <c r="S3151" t="str">
        <f t="shared" si="1031"/>
        <v>Green</v>
      </c>
      <c r="T3151" t="str">
        <f t="shared" si="1032"/>
        <v>Red</v>
      </c>
      <c r="U3151" t="str">
        <f t="shared" si="1033"/>
        <v>Red</v>
      </c>
      <c r="V3151" t="str">
        <f t="shared" si="1034"/>
        <v>Red</v>
      </c>
      <c r="W3151" t="str">
        <f t="shared" si="1035"/>
        <v>Green</v>
      </c>
      <c r="X3151" t="str">
        <f t="shared" si="1036"/>
        <v>Green</v>
      </c>
      <c r="Y3151" t="str">
        <f t="shared" si="1037"/>
        <v>Green</v>
      </c>
      <c r="Z3151" t="str">
        <f t="shared" si="1038"/>
        <v>Red</v>
      </c>
      <c r="AA3151" t="str">
        <f t="shared" si="1039"/>
        <v>Green</v>
      </c>
      <c r="AB3151" t="str">
        <f t="shared" si="1040"/>
        <v>Green</v>
      </c>
      <c r="AC3151" t="str">
        <f t="shared" si="1041"/>
        <v>Green</v>
      </c>
      <c r="AD3151" t="str">
        <f t="shared" si="1042"/>
        <v>Red</v>
      </c>
    </row>
    <row r="3152" spans="1:30" hidden="1" x14ac:dyDescent="0.3">
      <c r="A3152" t="str">
        <f t="shared" si="1023"/>
        <v>01/08/2026Adelaide VictorySalisbury United</v>
      </c>
      <c r="B3152" t="s">
        <v>810</v>
      </c>
      <c r="D3152" s="2">
        <v>46235</v>
      </c>
      <c r="E3152" s="3">
        <v>0.22916666666666666</v>
      </c>
      <c r="F3152" t="s">
        <v>2832</v>
      </c>
      <c r="G3152" t="s">
        <v>2269</v>
      </c>
      <c r="H3152">
        <v>1</v>
      </c>
      <c r="I3152">
        <v>0</v>
      </c>
      <c r="J3152">
        <v>2</v>
      </c>
      <c r="K3152">
        <v>0</v>
      </c>
      <c r="L3152" s="22" t="str">
        <f t="shared" si="1024"/>
        <v>01/08/2026</v>
      </c>
      <c r="M3152" s="23">
        <f t="shared" si="1025"/>
        <v>0.10416666666666666</v>
      </c>
      <c r="N3152" t="str">
        <f t="shared" si="1026"/>
        <v>2 - 0</v>
      </c>
      <c r="O3152" t="str">
        <f t="shared" si="1027"/>
        <v>Green</v>
      </c>
      <c r="P3152" t="str">
        <f t="shared" si="1028"/>
        <v>Red</v>
      </c>
      <c r="Q3152" t="str">
        <f t="shared" si="1029"/>
        <v>Red</v>
      </c>
      <c r="R3152" t="str">
        <f t="shared" si="1030"/>
        <v>Green</v>
      </c>
      <c r="S3152" t="str">
        <f t="shared" si="1031"/>
        <v>Red</v>
      </c>
      <c r="T3152" t="str">
        <f t="shared" si="1032"/>
        <v>Green</v>
      </c>
      <c r="U3152" t="str">
        <f t="shared" si="1033"/>
        <v>Green</v>
      </c>
      <c r="V3152" t="str">
        <f t="shared" si="1034"/>
        <v>Red</v>
      </c>
      <c r="W3152" t="str">
        <f t="shared" si="1035"/>
        <v>Red</v>
      </c>
      <c r="X3152" t="str">
        <f t="shared" si="1036"/>
        <v>Green</v>
      </c>
      <c r="Y3152" t="str">
        <f t="shared" si="1037"/>
        <v>Green</v>
      </c>
      <c r="Z3152" t="str">
        <f t="shared" si="1038"/>
        <v>Red</v>
      </c>
      <c r="AA3152" t="str">
        <f t="shared" si="1039"/>
        <v>Green</v>
      </c>
      <c r="AB3152" t="str">
        <f t="shared" si="1040"/>
        <v>Green</v>
      </c>
      <c r="AC3152" t="str">
        <f t="shared" si="1041"/>
        <v>Red</v>
      </c>
      <c r="AD3152" t="str">
        <f t="shared" si="1042"/>
        <v>Green</v>
      </c>
    </row>
    <row r="3153" spans="1:30" hidden="1" x14ac:dyDescent="0.3">
      <c r="A3153" t="str">
        <f t="shared" si="1023"/>
        <v>01/08/2026Fulham United FCEastern United</v>
      </c>
      <c r="B3153" t="s">
        <v>810</v>
      </c>
      <c r="D3153" s="2">
        <v>46235</v>
      </c>
      <c r="E3153" s="3">
        <v>0.22916666666666666</v>
      </c>
      <c r="F3153" t="s">
        <v>2830</v>
      </c>
      <c r="G3153" t="s">
        <v>2268</v>
      </c>
      <c r="H3153">
        <v>0</v>
      </c>
      <c r="I3153">
        <v>0</v>
      </c>
      <c r="J3153">
        <v>1</v>
      </c>
      <c r="K3153">
        <v>2</v>
      </c>
      <c r="L3153" s="22" t="str">
        <f t="shared" si="1024"/>
        <v>01/08/2026</v>
      </c>
      <c r="M3153" s="23">
        <f t="shared" si="1025"/>
        <v>0.10416666666666666</v>
      </c>
      <c r="N3153" t="str">
        <f t="shared" si="1026"/>
        <v>1 - 2</v>
      </c>
      <c r="O3153" t="str">
        <f t="shared" si="1027"/>
        <v>Red</v>
      </c>
      <c r="P3153" t="str">
        <f t="shared" si="1028"/>
        <v>Red</v>
      </c>
      <c r="Q3153" t="str">
        <f t="shared" si="1029"/>
        <v>Green</v>
      </c>
      <c r="R3153" t="str">
        <f t="shared" si="1030"/>
        <v>Red</v>
      </c>
      <c r="S3153" t="str">
        <f t="shared" si="1031"/>
        <v>Green</v>
      </c>
      <c r="T3153" t="str">
        <f t="shared" si="1032"/>
        <v>Green</v>
      </c>
      <c r="U3153" t="str">
        <f t="shared" si="1033"/>
        <v>Red</v>
      </c>
      <c r="V3153" t="str">
        <f t="shared" si="1034"/>
        <v>Green</v>
      </c>
      <c r="W3153" t="str">
        <f t="shared" si="1035"/>
        <v>Red</v>
      </c>
      <c r="X3153" t="str">
        <f t="shared" si="1036"/>
        <v>Red</v>
      </c>
      <c r="Y3153" t="str">
        <f t="shared" si="1037"/>
        <v>Green</v>
      </c>
      <c r="Z3153" t="str">
        <f t="shared" si="1038"/>
        <v>Green</v>
      </c>
      <c r="AA3153" t="str">
        <f t="shared" si="1039"/>
        <v>Red</v>
      </c>
      <c r="AB3153" t="str">
        <f t="shared" si="1040"/>
        <v>Green</v>
      </c>
      <c r="AC3153" t="str">
        <f t="shared" si="1041"/>
        <v>Green</v>
      </c>
      <c r="AD3153" t="str">
        <f t="shared" si="1042"/>
        <v>Red</v>
      </c>
    </row>
    <row r="3154" spans="1:30" hidden="1" x14ac:dyDescent="0.3">
      <c r="A3154" t="str">
        <f t="shared" si="1023"/>
        <v>01/08/2026Gawler SCBarossa United</v>
      </c>
      <c r="B3154" t="s">
        <v>810</v>
      </c>
      <c r="D3154" s="2">
        <v>46235</v>
      </c>
      <c r="E3154" s="3">
        <v>0.22916666666666666</v>
      </c>
      <c r="F3154" t="s">
        <v>2844</v>
      </c>
      <c r="G3154" t="s">
        <v>2842</v>
      </c>
      <c r="H3154">
        <v>0</v>
      </c>
      <c r="I3154">
        <v>0</v>
      </c>
      <c r="J3154">
        <v>0</v>
      </c>
      <c r="K3154">
        <v>2</v>
      </c>
      <c r="L3154" s="22" t="str">
        <f t="shared" si="1024"/>
        <v>01/08/2026</v>
      </c>
      <c r="M3154" s="23">
        <f t="shared" si="1025"/>
        <v>0.10416666666666666</v>
      </c>
      <c r="N3154" t="str">
        <f t="shared" si="1026"/>
        <v>0 - 2</v>
      </c>
      <c r="O3154" t="str">
        <f t="shared" si="1027"/>
        <v>Red</v>
      </c>
      <c r="P3154" t="str">
        <f t="shared" si="1028"/>
        <v>Red</v>
      </c>
      <c r="Q3154" t="str">
        <f t="shared" si="1029"/>
        <v>Green</v>
      </c>
      <c r="R3154" t="str">
        <f t="shared" si="1030"/>
        <v>Red</v>
      </c>
      <c r="S3154" t="str">
        <f t="shared" si="1031"/>
        <v>Green</v>
      </c>
      <c r="T3154" t="str">
        <f t="shared" si="1032"/>
        <v>Green</v>
      </c>
      <c r="U3154" t="str">
        <f t="shared" si="1033"/>
        <v>Red</v>
      </c>
      <c r="V3154" t="str">
        <f t="shared" si="1034"/>
        <v>Green</v>
      </c>
      <c r="W3154" t="str">
        <f t="shared" si="1035"/>
        <v>Red</v>
      </c>
      <c r="X3154" t="str">
        <f t="shared" si="1036"/>
        <v>Red</v>
      </c>
      <c r="Y3154" t="str">
        <f t="shared" si="1037"/>
        <v>Green</v>
      </c>
      <c r="Z3154" t="str">
        <f t="shared" si="1038"/>
        <v>Red</v>
      </c>
      <c r="AA3154" t="str">
        <f t="shared" si="1039"/>
        <v>Green</v>
      </c>
      <c r="AB3154" t="str">
        <f t="shared" si="1040"/>
        <v>Green</v>
      </c>
      <c r="AC3154" t="str">
        <f t="shared" si="1041"/>
        <v>Red</v>
      </c>
      <c r="AD3154" t="str">
        <f t="shared" si="1042"/>
        <v>Green</v>
      </c>
    </row>
    <row r="3155" spans="1:30" hidden="1" x14ac:dyDescent="0.3">
      <c r="A3155" t="str">
        <f t="shared" si="1023"/>
        <v>01/08/2026Ghan Kilburn SCAdelaide University SC</v>
      </c>
      <c r="B3155" t="s">
        <v>810</v>
      </c>
      <c r="D3155" s="2">
        <v>46235</v>
      </c>
      <c r="E3155" s="3">
        <v>0.22916666666666666</v>
      </c>
      <c r="F3155" t="s">
        <v>2837</v>
      </c>
      <c r="G3155" t="s">
        <v>2847</v>
      </c>
      <c r="H3155">
        <v>2</v>
      </c>
      <c r="I3155">
        <v>1</v>
      </c>
      <c r="J3155">
        <v>2</v>
      </c>
      <c r="K3155">
        <v>3</v>
      </c>
      <c r="L3155" s="22" t="str">
        <f t="shared" si="1024"/>
        <v>01/08/2026</v>
      </c>
      <c r="M3155" s="23">
        <f t="shared" si="1025"/>
        <v>0.10416666666666666</v>
      </c>
      <c r="N3155" t="str">
        <f t="shared" si="1026"/>
        <v>2 - 3</v>
      </c>
      <c r="O3155" t="str">
        <f t="shared" si="1027"/>
        <v>Red</v>
      </c>
      <c r="P3155" t="str">
        <f t="shared" si="1028"/>
        <v>Red</v>
      </c>
      <c r="Q3155" t="str">
        <f t="shared" si="1029"/>
        <v>Green</v>
      </c>
      <c r="R3155" t="str">
        <f t="shared" si="1030"/>
        <v>Red</v>
      </c>
      <c r="S3155" t="str">
        <f t="shared" si="1031"/>
        <v>Green</v>
      </c>
      <c r="T3155" t="str">
        <f t="shared" si="1032"/>
        <v>Green</v>
      </c>
      <c r="U3155" t="str">
        <f t="shared" si="1033"/>
        <v>Green</v>
      </c>
      <c r="V3155" t="str">
        <f t="shared" si="1034"/>
        <v>Red</v>
      </c>
      <c r="W3155" t="str">
        <f t="shared" si="1035"/>
        <v>Red</v>
      </c>
      <c r="X3155" t="str">
        <f t="shared" si="1036"/>
        <v>Green</v>
      </c>
      <c r="Y3155" t="str">
        <f t="shared" si="1037"/>
        <v>Green</v>
      </c>
      <c r="Z3155" t="str">
        <f t="shared" si="1038"/>
        <v>Green</v>
      </c>
      <c r="AA3155" t="str">
        <f t="shared" si="1039"/>
        <v>Red</v>
      </c>
      <c r="AB3155" t="str">
        <f t="shared" si="1040"/>
        <v>Red</v>
      </c>
      <c r="AC3155" t="str">
        <f t="shared" si="1041"/>
        <v>Green</v>
      </c>
      <c r="AD3155" t="str">
        <f t="shared" si="1042"/>
        <v>Red</v>
      </c>
    </row>
    <row r="3156" spans="1:30" hidden="1" x14ac:dyDescent="0.3">
      <c r="A3156" t="str">
        <f t="shared" si="1023"/>
        <v>01/08/2026Monaro Panthers U23O'Connor Knights U23</v>
      </c>
      <c r="B3156" t="s">
        <v>810</v>
      </c>
      <c r="D3156" s="2">
        <v>46235</v>
      </c>
      <c r="E3156" s="3">
        <v>0.22916666666666666</v>
      </c>
      <c r="F3156" t="s">
        <v>4244</v>
      </c>
      <c r="G3156" t="s">
        <v>2994</v>
      </c>
      <c r="L3156" s="22" t="str">
        <f t="shared" si="1024"/>
        <v>01/08/2026</v>
      </c>
      <c r="M3156" s="23">
        <f t="shared" si="1025"/>
        <v>0.10416666666666666</v>
      </c>
      <c r="N3156" t="str">
        <f t="shared" si="1026"/>
        <v xml:space="preserve"> - </v>
      </c>
      <c r="O3156" t="str">
        <f t="shared" si="1027"/>
        <v>Red</v>
      </c>
      <c r="P3156" t="str">
        <f t="shared" si="1028"/>
        <v>Green</v>
      </c>
      <c r="Q3156" t="str">
        <f t="shared" si="1029"/>
        <v>Red</v>
      </c>
      <c r="R3156" t="str">
        <f t="shared" si="1030"/>
        <v>Green</v>
      </c>
      <c r="S3156" t="str">
        <f t="shared" si="1031"/>
        <v>Green</v>
      </c>
      <c r="T3156" t="str">
        <f t="shared" si="1032"/>
        <v>Red</v>
      </c>
      <c r="U3156" t="str">
        <f t="shared" si="1033"/>
        <v>Red</v>
      </c>
      <c r="V3156" t="str">
        <f t="shared" si="1034"/>
        <v>Green</v>
      </c>
      <c r="W3156" t="str">
        <f t="shared" si="1035"/>
        <v>Red</v>
      </c>
      <c r="X3156" t="str">
        <f t="shared" si="1036"/>
        <v>Red</v>
      </c>
      <c r="Y3156" t="str">
        <f t="shared" si="1037"/>
        <v>Red</v>
      </c>
      <c r="Z3156" t="str">
        <f t="shared" si="1038"/>
        <v>Red</v>
      </c>
      <c r="AA3156" t="str">
        <f t="shared" si="1039"/>
        <v>Green</v>
      </c>
      <c r="AB3156" t="str">
        <f t="shared" si="1040"/>
        <v>Green</v>
      </c>
      <c r="AC3156" t="str">
        <f t="shared" si="1041"/>
        <v>Red</v>
      </c>
      <c r="AD3156" t="str">
        <f t="shared" si="1042"/>
        <v>Green</v>
      </c>
    </row>
    <row r="3157" spans="1:30" hidden="1" x14ac:dyDescent="0.3">
      <c r="A3157" t="str">
        <f t="shared" si="1023"/>
        <v>01/08/2026Playford CityWest Torrens Birkalla</v>
      </c>
      <c r="B3157" t="s">
        <v>810</v>
      </c>
      <c r="C3157" t="s">
        <v>5369</v>
      </c>
      <c r="D3157" s="2">
        <v>46235</v>
      </c>
      <c r="E3157" s="3">
        <v>0.22916666666666666</v>
      </c>
      <c r="F3157" t="s">
        <v>1287</v>
      </c>
      <c r="G3157" t="s">
        <v>500</v>
      </c>
      <c r="H3157">
        <v>0</v>
      </c>
      <c r="I3157">
        <v>0</v>
      </c>
      <c r="J3157">
        <v>0</v>
      </c>
      <c r="K3157">
        <v>1</v>
      </c>
      <c r="L3157" s="22" t="str">
        <f t="shared" si="1024"/>
        <v>01/08/2026</v>
      </c>
      <c r="M3157" s="23">
        <f t="shared" si="1025"/>
        <v>0.10416666666666666</v>
      </c>
      <c r="N3157" t="str">
        <f t="shared" si="1026"/>
        <v>0 - 1</v>
      </c>
      <c r="O3157" t="str">
        <f t="shared" si="1027"/>
        <v>Red</v>
      </c>
      <c r="P3157" t="str">
        <f t="shared" si="1028"/>
        <v>Red</v>
      </c>
      <c r="Q3157" t="str">
        <f t="shared" si="1029"/>
        <v>Green</v>
      </c>
      <c r="R3157" t="str">
        <f t="shared" si="1030"/>
        <v>Red</v>
      </c>
      <c r="S3157" t="str">
        <f t="shared" si="1031"/>
        <v>Green</v>
      </c>
      <c r="T3157" t="str">
        <f t="shared" si="1032"/>
        <v>Green</v>
      </c>
      <c r="U3157" t="str">
        <f t="shared" si="1033"/>
        <v>Red</v>
      </c>
      <c r="V3157" t="str">
        <f t="shared" si="1034"/>
        <v>Green</v>
      </c>
      <c r="W3157" t="str">
        <f t="shared" si="1035"/>
        <v>Red</v>
      </c>
      <c r="X3157" t="str">
        <f t="shared" si="1036"/>
        <v>Red</v>
      </c>
      <c r="Y3157" t="str">
        <f t="shared" si="1037"/>
        <v>Red</v>
      </c>
      <c r="Z3157" t="str">
        <f t="shared" si="1038"/>
        <v>Red</v>
      </c>
      <c r="AA3157" t="str">
        <f t="shared" si="1039"/>
        <v>Green</v>
      </c>
      <c r="AB3157" t="str">
        <f t="shared" si="1040"/>
        <v>Green</v>
      </c>
      <c r="AC3157" t="str">
        <f t="shared" si="1041"/>
        <v>Red</v>
      </c>
      <c r="AD3157" t="str">
        <f t="shared" si="1042"/>
        <v>Green</v>
      </c>
    </row>
    <row r="3158" spans="1:30" hidden="1" x14ac:dyDescent="0.3">
      <c r="A3158" t="str">
        <f t="shared" si="1023"/>
        <v>01/08/2026Pontian EaglesElizabeth Grove</v>
      </c>
      <c r="B3158" t="s">
        <v>810</v>
      </c>
      <c r="D3158" s="2">
        <v>46235</v>
      </c>
      <c r="E3158" s="3">
        <v>0.22916666666666666</v>
      </c>
      <c r="F3158" t="s">
        <v>2841</v>
      </c>
      <c r="G3158" t="s">
        <v>2850</v>
      </c>
      <c r="H3158">
        <v>0</v>
      </c>
      <c r="I3158">
        <v>0</v>
      </c>
      <c r="J3158">
        <v>3</v>
      </c>
      <c r="K3158">
        <v>0</v>
      </c>
      <c r="L3158" s="22" t="str">
        <f t="shared" si="1024"/>
        <v>01/08/2026</v>
      </c>
      <c r="M3158" s="23">
        <f t="shared" si="1025"/>
        <v>0.10416666666666666</v>
      </c>
      <c r="N3158" t="str">
        <f t="shared" si="1026"/>
        <v>3 - 0</v>
      </c>
      <c r="O3158" t="str">
        <f t="shared" si="1027"/>
        <v>Green</v>
      </c>
      <c r="P3158" t="str">
        <f t="shared" si="1028"/>
        <v>Red</v>
      </c>
      <c r="Q3158" t="str">
        <f t="shared" si="1029"/>
        <v>Red</v>
      </c>
      <c r="R3158" t="str">
        <f t="shared" si="1030"/>
        <v>Green</v>
      </c>
      <c r="S3158" t="str">
        <f t="shared" si="1031"/>
        <v>Red</v>
      </c>
      <c r="T3158" t="str">
        <f t="shared" si="1032"/>
        <v>Green</v>
      </c>
      <c r="U3158" t="str">
        <f t="shared" si="1033"/>
        <v>Red</v>
      </c>
      <c r="V3158" t="str">
        <f t="shared" si="1034"/>
        <v>Green</v>
      </c>
      <c r="W3158" t="str">
        <f t="shared" si="1035"/>
        <v>Red</v>
      </c>
      <c r="X3158" t="str">
        <f t="shared" si="1036"/>
        <v>Red</v>
      </c>
      <c r="Y3158" t="str">
        <f t="shared" si="1037"/>
        <v>Green</v>
      </c>
      <c r="Z3158" t="str">
        <f t="shared" si="1038"/>
        <v>Green</v>
      </c>
      <c r="AA3158" t="str">
        <f t="shared" si="1039"/>
        <v>Red</v>
      </c>
      <c r="AB3158" t="str">
        <f t="shared" si="1040"/>
        <v>Green</v>
      </c>
      <c r="AC3158" t="str">
        <f t="shared" si="1041"/>
        <v>Red</v>
      </c>
      <c r="AD3158" t="str">
        <f t="shared" si="1042"/>
        <v>Green</v>
      </c>
    </row>
    <row r="3159" spans="1:30" hidden="1" x14ac:dyDescent="0.3">
      <c r="A3159" t="str">
        <f t="shared" si="1023"/>
        <v>01/08/2026Port Adelaide SCElizabeth Downs</v>
      </c>
      <c r="B3159" t="s">
        <v>810</v>
      </c>
      <c r="D3159" s="2">
        <v>46235</v>
      </c>
      <c r="E3159" s="3">
        <v>0.22916666666666666</v>
      </c>
      <c r="F3159" t="s">
        <v>2845</v>
      </c>
      <c r="G3159" t="s">
        <v>2853</v>
      </c>
      <c r="H3159">
        <v>0</v>
      </c>
      <c r="I3159">
        <v>1</v>
      </c>
      <c r="J3159">
        <v>2</v>
      </c>
      <c r="K3159">
        <v>1</v>
      </c>
      <c r="L3159" s="22" t="str">
        <f t="shared" si="1024"/>
        <v>01/08/2026</v>
      </c>
      <c r="M3159" s="23">
        <f t="shared" si="1025"/>
        <v>0.10416666666666666</v>
      </c>
      <c r="N3159" t="str">
        <f t="shared" si="1026"/>
        <v>2 - 1</v>
      </c>
      <c r="O3159" t="str">
        <f t="shared" si="1027"/>
        <v>Green</v>
      </c>
      <c r="P3159" t="str">
        <f t="shared" si="1028"/>
        <v>Red</v>
      </c>
      <c r="Q3159" t="str">
        <f t="shared" si="1029"/>
        <v>Red</v>
      </c>
      <c r="R3159" t="str">
        <f t="shared" si="1030"/>
        <v>Green</v>
      </c>
      <c r="S3159" t="str">
        <f t="shared" si="1031"/>
        <v>Red</v>
      </c>
      <c r="T3159" t="str">
        <f t="shared" si="1032"/>
        <v>Green</v>
      </c>
      <c r="U3159" t="str">
        <f t="shared" si="1033"/>
        <v>Red</v>
      </c>
      <c r="V3159" t="str">
        <f t="shared" si="1034"/>
        <v>Red</v>
      </c>
      <c r="W3159" t="str">
        <f t="shared" si="1035"/>
        <v>Green</v>
      </c>
      <c r="X3159" t="str">
        <f t="shared" si="1036"/>
        <v>Green</v>
      </c>
      <c r="Y3159" t="str">
        <f t="shared" si="1037"/>
        <v>Green</v>
      </c>
      <c r="Z3159" t="str">
        <f t="shared" si="1038"/>
        <v>Green</v>
      </c>
      <c r="AA3159" t="str">
        <f t="shared" si="1039"/>
        <v>Red</v>
      </c>
      <c r="AB3159" t="str">
        <f t="shared" si="1040"/>
        <v>Green</v>
      </c>
      <c r="AC3159" t="str">
        <f t="shared" si="1041"/>
        <v>Green</v>
      </c>
      <c r="AD3159" t="str">
        <f t="shared" si="1042"/>
        <v>Red</v>
      </c>
    </row>
    <row r="3160" spans="1:30" hidden="1" x14ac:dyDescent="0.3">
      <c r="A3160" t="str">
        <f t="shared" si="1023"/>
        <v>01/08/2026Seaford Rangers FCNoarlunga United</v>
      </c>
      <c r="B3160" t="s">
        <v>810</v>
      </c>
      <c r="D3160" s="2">
        <v>46235</v>
      </c>
      <c r="E3160" s="3">
        <v>0.22916666666666666</v>
      </c>
      <c r="F3160" t="s">
        <v>2846</v>
      </c>
      <c r="G3160" t="s">
        <v>2849</v>
      </c>
      <c r="H3160">
        <v>2</v>
      </c>
      <c r="I3160">
        <v>0</v>
      </c>
      <c r="J3160">
        <v>2</v>
      </c>
      <c r="K3160">
        <v>2</v>
      </c>
      <c r="L3160" s="22" t="str">
        <f t="shared" si="1024"/>
        <v>01/08/2026</v>
      </c>
      <c r="M3160" s="23">
        <f t="shared" si="1025"/>
        <v>0.10416666666666666</v>
      </c>
      <c r="N3160" t="str">
        <f t="shared" si="1026"/>
        <v>2 - 2</v>
      </c>
      <c r="O3160" t="str">
        <f t="shared" si="1027"/>
        <v>Red</v>
      </c>
      <c r="P3160" t="str">
        <f t="shared" si="1028"/>
        <v>Green</v>
      </c>
      <c r="Q3160" t="str">
        <f t="shared" si="1029"/>
        <v>Red</v>
      </c>
      <c r="R3160" t="str">
        <f t="shared" si="1030"/>
        <v>Green</v>
      </c>
      <c r="S3160" t="str">
        <f t="shared" si="1031"/>
        <v>Green</v>
      </c>
      <c r="T3160" t="str">
        <f t="shared" si="1032"/>
        <v>Red</v>
      </c>
      <c r="U3160" t="str">
        <f t="shared" si="1033"/>
        <v>Green</v>
      </c>
      <c r="V3160" t="str">
        <f t="shared" si="1034"/>
        <v>Red</v>
      </c>
      <c r="W3160" t="str">
        <f t="shared" si="1035"/>
        <v>Red</v>
      </c>
      <c r="X3160" t="str">
        <f t="shared" si="1036"/>
        <v>Green</v>
      </c>
      <c r="Y3160" t="str">
        <f t="shared" si="1037"/>
        <v>Green</v>
      </c>
      <c r="Z3160" t="str">
        <f t="shared" si="1038"/>
        <v>Green</v>
      </c>
      <c r="AA3160" t="str">
        <f t="shared" si="1039"/>
        <v>Red</v>
      </c>
      <c r="AB3160" t="str">
        <f t="shared" si="1040"/>
        <v>Red</v>
      </c>
      <c r="AC3160" t="str">
        <f t="shared" si="1041"/>
        <v>Green</v>
      </c>
      <c r="AD3160" t="str">
        <f t="shared" si="1042"/>
        <v>Red</v>
      </c>
    </row>
    <row r="3161" spans="1:30" hidden="1" x14ac:dyDescent="0.3">
      <c r="A3161" t="str">
        <f t="shared" si="1023"/>
        <v>01/08/2026South Adelaide PanthersModbury Jets SC</v>
      </c>
      <c r="B3161" t="s">
        <v>810</v>
      </c>
      <c r="D3161" s="2">
        <v>46235</v>
      </c>
      <c r="E3161" s="3">
        <v>0.22916666666666666</v>
      </c>
      <c r="F3161" t="s">
        <v>2267</v>
      </c>
      <c r="G3161" t="s">
        <v>2831</v>
      </c>
      <c r="H3161">
        <v>1</v>
      </c>
      <c r="I3161">
        <v>2</v>
      </c>
      <c r="J3161">
        <v>2</v>
      </c>
      <c r="K3161">
        <v>3</v>
      </c>
      <c r="L3161" s="22" t="str">
        <f t="shared" si="1024"/>
        <v>01/08/2026</v>
      </c>
      <c r="M3161" s="23">
        <f t="shared" si="1025"/>
        <v>0.10416666666666666</v>
      </c>
      <c r="N3161" t="str">
        <f t="shared" si="1026"/>
        <v>2 - 3</v>
      </c>
      <c r="O3161" t="str">
        <f t="shared" si="1027"/>
        <v>Red</v>
      </c>
      <c r="P3161" t="str">
        <f t="shared" si="1028"/>
        <v>Red</v>
      </c>
      <c r="Q3161" t="str">
        <f t="shared" si="1029"/>
        <v>Green</v>
      </c>
      <c r="R3161" t="str">
        <f t="shared" si="1030"/>
        <v>Red</v>
      </c>
      <c r="S3161" t="str">
        <f t="shared" si="1031"/>
        <v>Green</v>
      </c>
      <c r="T3161" t="str">
        <f t="shared" si="1032"/>
        <v>Green</v>
      </c>
      <c r="U3161" t="str">
        <f t="shared" si="1033"/>
        <v>Red</v>
      </c>
      <c r="V3161" t="str">
        <f t="shared" si="1034"/>
        <v>Red</v>
      </c>
      <c r="W3161" t="str">
        <f t="shared" si="1035"/>
        <v>Green</v>
      </c>
      <c r="X3161" t="str">
        <f t="shared" si="1036"/>
        <v>Green</v>
      </c>
      <c r="Y3161" t="str">
        <f t="shared" si="1037"/>
        <v>Green</v>
      </c>
      <c r="Z3161" t="str">
        <f t="shared" si="1038"/>
        <v>Green</v>
      </c>
      <c r="AA3161" t="str">
        <f t="shared" si="1039"/>
        <v>Red</v>
      </c>
      <c r="AB3161" t="str">
        <f t="shared" si="1040"/>
        <v>Red</v>
      </c>
      <c r="AC3161" t="str">
        <f t="shared" si="1041"/>
        <v>Green</v>
      </c>
      <c r="AD3161" t="str">
        <f t="shared" si="1042"/>
        <v>Red</v>
      </c>
    </row>
    <row r="3162" spans="1:30" hidden="1" x14ac:dyDescent="0.3">
      <c r="A3162" t="str">
        <f t="shared" si="1023"/>
        <v>01/08/2026Sturt LionsAdelaide Comets</v>
      </c>
      <c r="B3162" t="s">
        <v>810</v>
      </c>
      <c r="C3162" t="s">
        <v>5369</v>
      </c>
      <c r="D3162" s="2">
        <v>46235</v>
      </c>
      <c r="E3162" s="3">
        <v>0.22916666666666666</v>
      </c>
      <c r="F3162" t="s">
        <v>508</v>
      </c>
      <c r="G3162" t="s">
        <v>505</v>
      </c>
      <c r="H3162">
        <v>0</v>
      </c>
      <c r="I3162">
        <v>0</v>
      </c>
      <c r="J3162">
        <v>0</v>
      </c>
      <c r="K3162">
        <v>0</v>
      </c>
      <c r="L3162" s="22" t="str">
        <f t="shared" si="1024"/>
        <v>01/08/2026</v>
      </c>
      <c r="M3162" s="23">
        <f t="shared" si="1025"/>
        <v>0.10416666666666666</v>
      </c>
      <c r="N3162" t="str">
        <f t="shared" si="1026"/>
        <v>0 - 0</v>
      </c>
      <c r="O3162" t="str">
        <f t="shared" si="1027"/>
        <v>Red</v>
      </c>
      <c r="P3162" t="str">
        <f t="shared" si="1028"/>
        <v>Green</v>
      </c>
      <c r="Q3162" t="str">
        <f t="shared" si="1029"/>
        <v>Red</v>
      </c>
      <c r="R3162" t="str">
        <f t="shared" si="1030"/>
        <v>Green</v>
      </c>
      <c r="S3162" t="str">
        <f t="shared" si="1031"/>
        <v>Green</v>
      </c>
      <c r="T3162" t="str">
        <f t="shared" si="1032"/>
        <v>Red</v>
      </c>
      <c r="U3162" t="str">
        <f t="shared" si="1033"/>
        <v>Red</v>
      </c>
      <c r="V3162" t="str">
        <f t="shared" si="1034"/>
        <v>Green</v>
      </c>
      <c r="W3162" t="str">
        <f t="shared" si="1035"/>
        <v>Red</v>
      </c>
      <c r="X3162" t="str">
        <f t="shared" si="1036"/>
        <v>Red</v>
      </c>
      <c r="Y3162" t="str">
        <f t="shared" si="1037"/>
        <v>Red</v>
      </c>
      <c r="Z3162" t="str">
        <f t="shared" si="1038"/>
        <v>Red</v>
      </c>
      <c r="AA3162" t="str">
        <f t="shared" si="1039"/>
        <v>Green</v>
      </c>
      <c r="AB3162" t="str">
        <f t="shared" si="1040"/>
        <v>Green</v>
      </c>
      <c r="AC3162" t="str">
        <f t="shared" si="1041"/>
        <v>Red</v>
      </c>
      <c r="AD3162" t="str">
        <f t="shared" si="1042"/>
        <v>Green</v>
      </c>
    </row>
    <row r="3163" spans="1:30" hidden="1" x14ac:dyDescent="0.3">
      <c r="A3163" t="str">
        <f t="shared" si="1023"/>
        <v>01/08/2026Vipers FC Adelaide ReservesAdelaide Titans</v>
      </c>
      <c r="B3163" t="s">
        <v>810</v>
      </c>
      <c r="D3163" s="2">
        <v>46235</v>
      </c>
      <c r="E3163" s="3">
        <v>0.22916666666666666</v>
      </c>
      <c r="F3163" t="s">
        <v>2848</v>
      </c>
      <c r="G3163" t="s">
        <v>2838</v>
      </c>
      <c r="L3163" s="22" t="str">
        <f t="shared" si="1024"/>
        <v>01/08/2026</v>
      </c>
      <c r="M3163" s="23">
        <f t="shared" si="1025"/>
        <v>0.10416666666666666</v>
      </c>
      <c r="N3163" t="str">
        <f t="shared" si="1026"/>
        <v xml:space="preserve"> - </v>
      </c>
      <c r="O3163" t="str">
        <f t="shared" si="1027"/>
        <v>Red</v>
      </c>
      <c r="P3163" t="str">
        <f t="shared" si="1028"/>
        <v>Green</v>
      </c>
      <c r="Q3163" t="str">
        <f t="shared" si="1029"/>
        <v>Red</v>
      </c>
      <c r="R3163" t="str">
        <f t="shared" si="1030"/>
        <v>Green</v>
      </c>
      <c r="S3163" t="str">
        <f t="shared" si="1031"/>
        <v>Green</v>
      </c>
      <c r="T3163" t="str">
        <f t="shared" si="1032"/>
        <v>Red</v>
      </c>
      <c r="U3163" t="str">
        <f t="shared" si="1033"/>
        <v>Red</v>
      </c>
      <c r="V3163" t="str">
        <f t="shared" si="1034"/>
        <v>Green</v>
      </c>
      <c r="W3163" t="str">
        <f t="shared" si="1035"/>
        <v>Red</v>
      </c>
      <c r="X3163" t="str">
        <f t="shared" si="1036"/>
        <v>Red</v>
      </c>
      <c r="Y3163" t="str">
        <f t="shared" si="1037"/>
        <v>Red</v>
      </c>
      <c r="Z3163" t="str">
        <f t="shared" si="1038"/>
        <v>Red</v>
      </c>
      <c r="AA3163" t="str">
        <f t="shared" si="1039"/>
        <v>Green</v>
      </c>
      <c r="AB3163" t="str">
        <f t="shared" si="1040"/>
        <v>Green</v>
      </c>
      <c r="AC3163" t="str">
        <f t="shared" si="1041"/>
        <v>Red</v>
      </c>
      <c r="AD3163" t="str">
        <f t="shared" si="1042"/>
        <v>Green</v>
      </c>
    </row>
    <row r="3164" spans="1:30" hidden="1" x14ac:dyDescent="0.3">
      <c r="A3164" t="str">
        <f t="shared" si="1023"/>
        <v>01/08/2026West AdelaidePara Hills Knights</v>
      </c>
      <c r="B3164" t="s">
        <v>810</v>
      </c>
      <c r="C3164" t="s">
        <v>5369</v>
      </c>
      <c r="D3164" s="2">
        <v>46235</v>
      </c>
      <c r="E3164" s="3">
        <v>0.22916666666666666</v>
      </c>
      <c r="F3164" t="s">
        <v>549</v>
      </c>
      <c r="G3164" t="s">
        <v>509</v>
      </c>
      <c r="H3164">
        <v>1</v>
      </c>
      <c r="I3164">
        <v>0</v>
      </c>
      <c r="J3164">
        <v>2</v>
      </c>
      <c r="K3164">
        <v>1</v>
      </c>
      <c r="L3164" s="22" t="str">
        <f t="shared" si="1024"/>
        <v>01/08/2026</v>
      </c>
      <c r="M3164" s="23">
        <f t="shared" si="1025"/>
        <v>0.10416666666666666</v>
      </c>
      <c r="N3164" t="str">
        <f t="shared" si="1026"/>
        <v>2 - 1</v>
      </c>
      <c r="O3164" t="str">
        <f t="shared" si="1027"/>
        <v>Green</v>
      </c>
      <c r="P3164" t="str">
        <f t="shared" si="1028"/>
        <v>Red</v>
      </c>
      <c r="Q3164" t="str">
        <f t="shared" si="1029"/>
        <v>Red</v>
      </c>
      <c r="R3164" t="str">
        <f t="shared" si="1030"/>
        <v>Green</v>
      </c>
      <c r="S3164" t="str">
        <f t="shared" si="1031"/>
        <v>Red</v>
      </c>
      <c r="T3164" t="str">
        <f t="shared" si="1032"/>
        <v>Green</v>
      </c>
      <c r="U3164" t="str">
        <f t="shared" si="1033"/>
        <v>Green</v>
      </c>
      <c r="V3164" t="str">
        <f t="shared" si="1034"/>
        <v>Red</v>
      </c>
      <c r="W3164" t="str">
        <f t="shared" si="1035"/>
        <v>Red</v>
      </c>
      <c r="X3164" t="str">
        <f t="shared" si="1036"/>
        <v>Green</v>
      </c>
      <c r="Y3164" t="str">
        <f t="shared" si="1037"/>
        <v>Green</v>
      </c>
      <c r="Z3164" t="str">
        <f t="shared" si="1038"/>
        <v>Green</v>
      </c>
      <c r="AA3164" t="str">
        <f t="shared" si="1039"/>
        <v>Red</v>
      </c>
      <c r="AB3164" t="str">
        <f t="shared" si="1040"/>
        <v>Green</v>
      </c>
      <c r="AC3164" t="str">
        <f t="shared" si="1041"/>
        <v>Green</v>
      </c>
      <c r="AD3164" t="str">
        <f t="shared" si="1042"/>
        <v>Red</v>
      </c>
    </row>
    <row r="3165" spans="1:30" hidden="1" x14ac:dyDescent="0.3">
      <c r="A3165" t="str">
        <f t="shared" si="1023"/>
        <v>01/08/2026Queensland Lions U23Peninsula Power U23</v>
      </c>
      <c r="B3165" t="s">
        <v>810</v>
      </c>
      <c r="D3165" s="2">
        <v>46235</v>
      </c>
      <c r="E3165" s="3">
        <v>0.23958333333333334</v>
      </c>
      <c r="F3165" t="s">
        <v>5603</v>
      </c>
      <c r="G3165" t="s">
        <v>5604</v>
      </c>
      <c r="H3165">
        <v>1</v>
      </c>
      <c r="I3165">
        <v>0</v>
      </c>
      <c r="J3165">
        <v>3</v>
      </c>
      <c r="K3165">
        <v>0</v>
      </c>
      <c r="L3165" s="22" t="str">
        <f t="shared" si="1024"/>
        <v>01/08/2026</v>
      </c>
      <c r="M3165" s="23">
        <f t="shared" si="1025"/>
        <v>0.11458333333333334</v>
      </c>
      <c r="N3165" t="str">
        <f t="shared" si="1026"/>
        <v>3 - 0</v>
      </c>
      <c r="O3165" t="str">
        <f t="shared" si="1027"/>
        <v>Green</v>
      </c>
      <c r="P3165" t="str">
        <f t="shared" si="1028"/>
        <v>Red</v>
      </c>
      <c r="Q3165" t="str">
        <f t="shared" si="1029"/>
        <v>Red</v>
      </c>
      <c r="R3165" t="str">
        <f t="shared" si="1030"/>
        <v>Green</v>
      </c>
      <c r="S3165" t="str">
        <f t="shared" si="1031"/>
        <v>Red</v>
      </c>
      <c r="T3165" t="str">
        <f t="shared" si="1032"/>
        <v>Green</v>
      </c>
      <c r="U3165" t="str">
        <f t="shared" si="1033"/>
        <v>Green</v>
      </c>
      <c r="V3165" t="str">
        <f t="shared" si="1034"/>
        <v>Red</v>
      </c>
      <c r="W3165" t="str">
        <f t="shared" si="1035"/>
        <v>Red</v>
      </c>
      <c r="X3165" t="str">
        <f t="shared" si="1036"/>
        <v>Green</v>
      </c>
      <c r="Y3165" t="str">
        <f t="shared" si="1037"/>
        <v>Green</v>
      </c>
      <c r="Z3165" t="str">
        <f t="shared" si="1038"/>
        <v>Green</v>
      </c>
      <c r="AA3165" t="str">
        <f t="shared" si="1039"/>
        <v>Red</v>
      </c>
      <c r="AB3165" t="str">
        <f t="shared" si="1040"/>
        <v>Green</v>
      </c>
      <c r="AC3165" t="str">
        <f t="shared" si="1041"/>
        <v>Red</v>
      </c>
      <c r="AD3165" t="str">
        <f t="shared" si="1042"/>
        <v>Green</v>
      </c>
    </row>
    <row r="3166" spans="1:30" hidden="1" x14ac:dyDescent="0.3">
      <c r="A3166" t="str">
        <f t="shared" si="1023"/>
        <v>01/08/2026Brisbane Wolves U23Brisbane City U23</v>
      </c>
      <c r="B3166" t="s">
        <v>810</v>
      </c>
      <c r="D3166" s="2">
        <v>46235</v>
      </c>
      <c r="E3166" s="3">
        <v>0.25</v>
      </c>
      <c r="F3166" t="s">
        <v>5605</v>
      </c>
      <c r="G3166" t="s">
        <v>5606</v>
      </c>
      <c r="H3166">
        <v>1</v>
      </c>
      <c r="I3166">
        <v>3</v>
      </c>
      <c r="J3166">
        <v>1</v>
      </c>
      <c r="K3166">
        <v>4</v>
      </c>
      <c r="L3166" s="22" t="str">
        <f t="shared" si="1024"/>
        <v>01/08/2026</v>
      </c>
      <c r="M3166" s="23">
        <f t="shared" si="1025"/>
        <v>0.125</v>
      </c>
      <c r="N3166" t="str">
        <f t="shared" si="1026"/>
        <v>1 - 4</v>
      </c>
      <c r="O3166" t="str">
        <f t="shared" si="1027"/>
        <v>Red</v>
      </c>
      <c r="P3166" t="str">
        <f t="shared" si="1028"/>
        <v>Red</v>
      </c>
      <c r="Q3166" t="str">
        <f t="shared" si="1029"/>
        <v>Green</v>
      </c>
      <c r="R3166" t="str">
        <f t="shared" si="1030"/>
        <v>Red</v>
      </c>
      <c r="S3166" t="str">
        <f t="shared" si="1031"/>
        <v>Green</v>
      </c>
      <c r="T3166" t="str">
        <f t="shared" si="1032"/>
        <v>Green</v>
      </c>
      <c r="U3166" t="str">
        <f t="shared" si="1033"/>
        <v>Red</v>
      </c>
      <c r="V3166" t="str">
        <f t="shared" si="1034"/>
        <v>Red</v>
      </c>
      <c r="W3166" t="str">
        <f t="shared" si="1035"/>
        <v>Green</v>
      </c>
      <c r="X3166" t="str">
        <f t="shared" si="1036"/>
        <v>Green</v>
      </c>
      <c r="Y3166" t="str">
        <f t="shared" si="1037"/>
        <v>Green</v>
      </c>
      <c r="Z3166" t="str">
        <f t="shared" si="1038"/>
        <v>Green</v>
      </c>
      <c r="AA3166" t="str">
        <f t="shared" si="1039"/>
        <v>Red</v>
      </c>
      <c r="AB3166" t="str">
        <f t="shared" si="1040"/>
        <v>Red</v>
      </c>
      <c r="AC3166" t="str">
        <f t="shared" si="1041"/>
        <v>Green</v>
      </c>
      <c r="AD3166" t="str">
        <f t="shared" si="1042"/>
        <v>Red</v>
      </c>
    </row>
    <row r="3167" spans="1:30" hidden="1" x14ac:dyDescent="0.3">
      <c r="A3167" t="str">
        <f t="shared" si="1023"/>
        <v>01/08/2026Holland Park HawksRobina City</v>
      </c>
      <c r="B3167" t="s">
        <v>810</v>
      </c>
      <c r="D3167" s="2">
        <v>46235</v>
      </c>
      <c r="E3167" s="3">
        <v>0.25</v>
      </c>
      <c r="F3167" t="s">
        <v>5607</v>
      </c>
      <c r="G3167" t="s">
        <v>5608</v>
      </c>
      <c r="H3167">
        <v>2</v>
      </c>
      <c r="I3167">
        <v>3</v>
      </c>
      <c r="J3167">
        <v>6</v>
      </c>
      <c r="K3167">
        <v>3</v>
      </c>
      <c r="L3167" s="22" t="str">
        <f t="shared" si="1024"/>
        <v>01/08/2026</v>
      </c>
      <c r="M3167" s="23">
        <f t="shared" si="1025"/>
        <v>0.125</v>
      </c>
      <c r="N3167" t="str">
        <f t="shared" si="1026"/>
        <v>6 - 3</v>
      </c>
      <c r="O3167" t="str">
        <f t="shared" si="1027"/>
        <v>Green</v>
      </c>
      <c r="P3167" t="str">
        <f t="shared" si="1028"/>
        <v>Red</v>
      </c>
      <c r="Q3167" t="str">
        <f t="shared" si="1029"/>
        <v>Red</v>
      </c>
      <c r="R3167" t="str">
        <f t="shared" si="1030"/>
        <v>Green</v>
      </c>
      <c r="S3167" t="str">
        <f t="shared" si="1031"/>
        <v>Red</v>
      </c>
      <c r="T3167" t="str">
        <f t="shared" si="1032"/>
        <v>Green</v>
      </c>
      <c r="U3167" t="str">
        <f t="shared" si="1033"/>
        <v>Red</v>
      </c>
      <c r="V3167" t="str">
        <f t="shared" si="1034"/>
        <v>Red</v>
      </c>
      <c r="W3167" t="str">
        <f t="shared" si="1035"/>
        <v>Green</v>
      </c>
      <c r="X3167" t="str">
        <f t="shared" si="1036"/>
        <v>Green</v>
      </c>
      <c r="Y3167" t="str">
        <f t="shared" si="1037"/>
        <v>Green</v>
      </c>
      <c r="Z3167" t="str">
        <f t="shared" si="1038"/>
        <v>Green</v>
      </c>
      <c r="AA3167" t="str">
        <f t="shared" si="1039"/>
        <v>Red</v>
      </c>
      <c r="AB3167" t="str">
        <f t="shared" si="1040"/>
        <v>Red</v>
      </c>
      <c r="AC3167" t="str">
        <f t="shared" si="1041"/>
        <v>Green</v>
      </c>
      <c r="AD3167" t="str">
        <f t="shared" si="1042"/>
        <v>Red</v>
      </c>
    </row>
    <row r="3168" spans="1:30" hidden="1" x14ac:dyDescent="0.3">
      <c r="A3168" t="str">
        <f t="shared" si="1023"/>
        <v>01/08/2026Rochedale Rovers U23Eastern Suburbs Brisbane U23</v>
      </c>
      <c r="B3168" t="s">
        <v>810</v>
      </c>
      <c r="D3168" s="2">
        <v>46235</v>
      </c>
      <c r="E3168" s="3">
        <v>0.25</v>
      </c>
      <c r="F3168" t="s">
        <v>5609</v>
      </c>
      <c r="G3168" t="s">
        <v>5610</v>
      </c>
      <c r="H3168">
        <v>2</v>
      </c>
      <c r="I3168">
        <v>0</v>
      </c>
      <c r="J3168">
        <v>3</v>
      </c>
      <c r="K3168">
        <v>1</v>
      </c>
      <c r="L3168" s="22" t="str">
        <f t="shared" si="1024"/>
        <v>01/08/2026</v>
      </c>
      <c r="M3168" s="23">
        <f t="shared" si="1025"/>
        <v>0.125</v>
      </c>
      <c r="N3168" t="str">
        <f t="shared" si="1026"/>
        <v>3 - 1</v>
      </c>
      <c r="O3168" t="str">
        <f t="shared" si="1027"/>
        <v>Green</v>
      </c>
      <c r="P3168" t="str">
        <f t="shared" si="1028"/>
        <v>Red</v>
      </c>
      <c r="Q3168" t="str">
        <f t="shared" si="1029"/>
        <v>Red</v>
      </c>
      <c r="R3168" t="str">
        <f t="shared" si="1030"/>
        <v>Green</v>
      </c>
      <c r="S3168" t="str">
        <f t="shared" si="1031"/>
        <v>Red</v>
      </c>
      <c r="T3168" t="str">
        <f t="shared" si="1032"/>
        <v>Green</v>
      </c>
      <c r="U3168" t="str">
        <f t="shared" si="1033"/>
        <v>Green</v>
      </c>
      <c r="V3168" t="str">
        <f t="shared" si="1034"/>
        <v>Red</v>
      </c>
      <c r="W3168" t="str">
        <f t="shared" si="1035"/>
        <v>Red</v>
      </c>
      <c r="X3168" t="str">
        <f t="shared" si="1036"/>
        <v>Green</v>
      </c>
      <c r="Y3168" t="str">
        <f t="shared" si="1037"/>
        <v>Green</v>
      </c>
      <c r="Z3168" t="str">
        <f t="shared" si="1038"/>
        <v>Green</v>
      </c>
      <c r="AA3168" t="str">
        <f t="shared" si="1039"/>
        <v>Red</v>
      </c>
      <c r="AB3168" t="str">
        <f t="shared" si="1040"/>
        <v>Red</v>
      </c>
      <c r="AC3168" t="str">
        <f t="shared" si="1041"/>
        <v>Green</v>
      </c>
      <c r="AD3168" t="str">
        <f t="shared" si="1042"/>
        <v>Red</v>
      </c>
    </row>
    <row r="3169" spans="1:30" hidden="1" x14ac:dyDescent="0.3">
      <c r="A3169" t="str">
        <f t="shared" si="1023"/>
        <v>01/08/2026Salisbury InterNorthern Demons</v>
      </c>
      <c r="B3169" t="s">
        <v>810</v>
      </c>
      <c r="D3169" s="2">
        <v>46235</v>
      </c>
      <c r="E3169" s="3">
        <v>0.25</v>
      </c>
      <c r="F3169" t="s">
        <v>2852</v>
      </c>
      <c r="G3169" t="s">
        <v>2851</v>
      </c>
      <c r="H3169">
        <v>1</v>
      </c>
      <c r="I3169">
        <v>1</v>
      </c>
      <c r="J3169">
        <v>3</v>
      </c>
      <c r="K3169">
        <v>1</v>
      </c>
      <c r="L3169" s="22" t="str">
        <f t="shared" si="1024"/>
        <v>01/08/2026</v>
      </c>
      <c r="M3169" s="23">
        <f t="shared" si="1025"/>
        <v>0.125</v>
      </c>
      <c r="N3169" t="str">
        <f t="shared" si="1026"/>
        <v>3 - 1</v>
      </c>
      <c r="O3169" t="str">
        <f t="shared" si="1027"/>
        <v>Green</v>
      </c>
      <c r="P3169" t="str">
        <f t="shared" si="1028"/>
        <v>Red</v>
      </c>
      <c r="Q3169" t="str">
        <f t="shared" si="1029"/>
        <v>Red</v>
      </c>
      <c r="R3169" t="str">
        <f t="shared" si="1030"/>
        <v>Green</v>
      </c>
      <c r="S3169" t="str">
        <f t="shared" si="1031"/>
        <v>Red</v>
      </c>
      <c r="T3169" t="str">
        <f t="shared" si="1032"/>
        <v>Green</v>
      </c>
      <c r="U3169" t="str">
        <f t="shared" si="1033"/>
        <v>Red</v>
      </c>
      <c r="V3169" t="str">
        <f t="shared" si="1034"/>
        <v>Green</v>
      </c>
      <c r="W3169" t="str">
        <f t="shared" si="1035"/>
        <v>Red</v>
      </c>
      <c r="X3169" t="str">
        <f t="shared" si="1036"/>
        <v>Green</v>
      </c>
      <c r="Y3169" t="str">
        <f t="shared" si="1037"/>
        <v>Green</v>
      </c>
      <c r="Z3169" t="str">
        <f t="shared" si="1038"/>
        <v>Green</v>
      </c>
      <c r="AA3169" t="str">
        <f t="shared" si="1039"/>
        <v>Red</v>
      </c>
      <c r="AB3169" t="str">
        <f t="shared" si="1040"/>
        <v>Red</v>
      </c>
      <c r="AC3169" t="str">
        <f t="shared" si="1041"/>
        <v>Green</v>
      </c>
      <c r="AD3169" t="str">
        <f t="shared" si="1042"/>
        <v>Red</v>
      </c>
    </row>
    <row r="3170" spans="1:30" hidden="1" x14ac:dyDescent="0.3">
      <c r="A3170" t="str">
        <f t="shared" si="1023"/>
        <v>01/08/2026Sutherland SharksWollongong Wolves</v>
      </c>
      <c r="B3170" t="s">
        <v>810</v>
      </c>
      <c r="C3170" t="s">
        <v>2242</v>
      </c>
      <c r="D3170" s="2">
        <v>46235</v>
      </c>
      <c r="E3170" s="3">
        <v>0.25</v>
      </c>
      <c r="F3170" t="s">
        <v>936</v>
      </c>
      <c r="G3170" t="s">
        <v>937</v>
      </c>
      <c r="H3170">
        <v>1</v>
      </c>
      <c r="I3170">
        <v>0</v>
      </c>
      <c r="J3170">
        <v>2</v>
      </c>
      <c r="K3170">
        <v>1</v>
      </c>
      <c r="L3170" s="22" t="str">
        <f t="shared" si="1024"/>
        <v>01/08/2026</v>
      </c>
      <c r="M3170" s="23">
        <f t="shared" si="1025"/>
        <v>0.125</v>
      </c>
      <c r="N3170" t="str">
        <f t="shared" si="1026"/>
        <v>2 - 1</v>
      </c>
      <c r="O3170" t="str">
        <f t="shared" si="1027"/>
        <v>Green</v>
      </c>
      <c r="P3170" t="str">
        <f t="shared" si="1028"/>
        <v>Red</v>
      </c>
      <c r="Q3170" t="str">
        <f t="shared" si="1029"/>
        <v>Red</v>
      </c>
      <c r="R3170" t="str">
        <f t="shared" si="1030"/>
        <v>Green</v>
      </c>
      <c r="S3170" t="str">
        <f t="shared" si="1031"/>
        <v>Red</v>
      </c>
      <c r="T3170" t="str">
        <f t="shared" si="1032"/>
        <v>Green</v>
      </c>
      <c r="U3170" t="str">
        <f t="shared" si="1033"/>
        <v>Green</v>
      </c>
      <c r="V3170" t="str">
        <f t="shared" si="1034"/>
        <v>Red</v>
      </c>
      <c r="W3170" t="str">
        <f t="shared" si="1035"/>
        <v>Red</v>
      </c>
      <c r="X3170" t="str">
        <f t="shared" si="1036"/>
        <v>Green</v>
      </c>
      <c r="Y3170" t="str">
        <f t="shared" si="1037"/>
        <v>Green</v>
      </c>
      <c r="Z3170" t="str">
        <f t="shared" si="1038"/>
        <v>Green</v>
      </c>
      <c r="AA3170" t="str">
        <f t="shared" si="1039"/>
        <v>Red</v>
      </c>
      <c r="AB3170" t="str">
        <f t="shared" si="1040"/>
        <v>Green</v>
      </c>
      <c r="AC3170" t="str">
        <f t="shared" si="1041"/>
        <v>Green</v>
      </c>
      <c r="AD3170" t="str">
        <f t="shared" si="1042"/>
        <v>Red</v>
      </c>
    </row>
    <row r="3171" spans="1:30" hidden="1" x14ac:dyDescent="0.3">
      <c r="A3171" t="str">
        <f t="shared" si="1023"/>
        <v>01/08/2026Western City Rangers U20Hakoah Sydney City East U20</v>
      </c>
      <c r="B3171" t="s">
        <v>810</v>
      </c>
      <c r="D3171" s="2">
        <v>46235</v>
      </c>
      <c r="E3171" s="3">
        <v>0.25</v>
      </c>
      <c r="F3171" t="s">
        <v>2968</v>
      </c>
      <c r="G3171" t="s">
        <v>2959</v>
      </c>
      <c r="H3171">
        <v>0</v>
      </c>
      <c r="I3171">
        <v>5</v>
      </c>
      <c r="J3171">
        <v>0</v>
      </c>
      <c r="K3171">
        <v>9</v>
      </c>
      <c r="L3171" s="22" t="str">
        <f t="shared" si="1024"/>
        <v>01/08/2026</v>
      </c>
      <c r="M3171" s="23">
        <f t="shared" si="1025"/>
        <v>0.125</v>
      </c>
      <c r="N3171" t="str">
        <f t="shared" si="1026"/>
        <v>0 - 9</v>
      </c>
      <c r="O3171" t="str">
        <f t="shared" si="1027"/>
        <v>Red</v>
      </c>
      <c r="P3171" t="str">
        <f t="shared" si="1028"/>
        <v>Red</v>
      </c>
      <c r="Q3171" t="str">
        <f t="shared" si="1029"/>
        <v>Green</v>
      </c>
      <c r="R3171" t="str">
        <f t="shared" si="1030"/>
        <v>Red</v>
      </c>
      <c r="S3171" t="str">
        <f t="shared" si="1031"/>
        <v>Green</v>
      </c>
      <c r="T3171" t="str">
        <f t="shared" si="1032"/>
        <v>Green</v>
      </c>
      <c r="U3171" t="str">
        <f t="shared" si="1033"/>
        <v>Red</v>
      </c>
      <c r="V3171" t="str">
        <f t="shared" si="1034"/>
        <v>Red</v>
      </c>
      <c r="W3171" t="str">
        <f t="shared" si="1035"/>
        <v>Green</v>
      </c>
      <c r="X3171" t="str">
        <f t="shared" si="1036"/>
        <v>Green</v>
      </c>
      <c r="Y3171" t="str">
        <f t="shared" si="1037"/>
        <v>Green</v>
      </c>
      <c r="Z3171" t="str">
        <f t="shared" si="1038"/>
        <v>Green</v>
      </c>
      <c r="AA3171" t="str">
        <f t="shared" si="1039"/>
        <v>Red</v>
      </c>
      <c r="AB3171" t="str">
        <f t="shared" si="1040"/>
        <v>Red</v>
      </c>
      <c r="AC3171" t="str">
        <f t="shared" si="1041"/>
        <v>Red</v>
      </c>
      <c r="AD3171" t="str">
        <f t="shared" si="1042"/>
        <v>Green</v>
      </c>
    </row>
    <row r="3172" spans="1:30" hidden="1" x14ac:dyDescent="0.3">
      <c r="A3172" t="str">
        <f t="shared" si="1023"/>
        <v>01/08/2026Hume City U23Melbourne City U23</v>
      </c>
      <c r="B3172" t="s">
        <v>810</v>
      </c>
      <c r="D3172" s="2">
        <v>46235</v>
      </c>
      <c r="E3172" s="3">
        <v>0.26041666666666669</v>
      </c>
      <c r="F3172" t="s">
        <v>2312</v>
      </c>
      <c r="G3172" t="s">
        <v>2309</v>
      </c>
      <c r="H3172">
        <v>1</v>
      </c>
      <c r="I3172">
        <v>0</v>
      </c>
      <c r="J3172">
        <v>1</v>
      </c>
      <c r="K3172">
        <v>0</v>
      </c>
      <c r="L3172" s="22" t="str">
        <f t="shared" si="1024"/>
        <v>01/08/2026</v>
      </c>
      <c r="M3172" s="23">
        <f t="shared" si="1025"/>
        <v>0.13541666666666669</v>
      </c>
      <c r="N3172" t="str">
        <f t="shared" si="1026"/>
        <v>1 - 0</v>
      </c>
      <c r="O3172" t="str">
        <f t="shared" si="1027"/>
        <v>Green</v>
      </c>
      <c r="P3172" t="str">
        <f t="shared" si="1028"/>
        <v>Red</v>
      </c>
      <c r="Q3172" t="str">
        <f t="shared" si="1029"/>
        <v>Red</v>
      </c>
      <c r="R3172" t="str">
        <f t="shared" si="1030"/>
        <v>Green</v>
      </c>
      <c r="S3172" t="str">
        <f t="shared" si="1031"/>
        <v>Red</v>
      </c>
      <c r="T3172" t="str">
        <f t="shared" si="1032"/>
        <v>Green</v>
      </c>
      <c r="U3172" t="str">
        <f t="shared" si="1033"/>
        <v>Green</v>
      </c>
      <c r="V3172" t="str">
        <f t="shared" si="1034"/>
        <v>Red</v>
      </c>
      <c r="W3172" t="str">
        <f t="shared" si="1035"/>
        <v>Red</v>
      </c>
      <c r="X3172" t="str">
        <f t="shared" si="1036"/>
        <v>Green</v>
      </c>
      <c r="Y3172" t="str">
        <f t="shared" si="1037"/>
        <v>Red</v>
      </c>
      <c r="Z3172" t="str">
        <f t="shared" si="1038"/>
        <v>Red</v>
      </c>
      <c r="AA3172" t="str">
        <f t="shared" si="1039"/>
        <v>Green</v>
      </c>
      <c r="AB3172" t="str">
        <f t="shared" si="1040"/>
        <v>Green</v>
      </c>
      <c r="AC3172" t="str">
        <f t="shared" si="1041"/>
        <v>Red</v>
      </c>
      <c r="AD3172" t="str">
        <f t="shared" si="1042"/>
        <v>Green</v>
      </c>
    </row>
    <row r="3173" spans="1:30" hidden="1" x14ac:dyDescent="0.3">
      <c r="A3173" t="str">
        <f t="shared" si="1023"/>
        <v>01/08/2026Dandenong Thunder U23Dandenong City U23</v>
      </c>
      <c r="B3173" t="s">
        <v>810</v>
      </c>
      <c r="D3173" s="2">
        <v>46235</v>
      </c>
      <c r="E3173" s="3">
        <v>0.27083333333333331</v>
      </c>
      <c r="F3173" t="s">
        <v>2951</v>
      </c>
      <c r="G3173" t="s">
        <v>2308</v>
      </c>
      <c r="H3173">
        <v>1</v>
      </c>
      <c r="I3173">
        <v>0</v>
      </c>
      <c r="J3173">
        <v>1</v>
      </c>
      <c r="K3173">
        <v>2</v>
      </c>
      <c r="L3173" s="22" t="str">
        <f t="shared" si="1024"/>
        <v>01/08/2026</v>
      </c>
      <c r="M3173" s="23">
        <f t="shared" si="1025"/>
        <v>0.14583333333333331</v>
      </c>
      <c r="N3173" t="str">
        <f t="shared" si="1026"/>
        <v>1 - 2</v>
      </c>
      <c r="O3173" t="str">
        <f t="shared" si="1027"/>
        <v>Red</v>
      </c>
      <c r="P3173" t="str">
        <f t="shared" si="1028"/>
        <v>Red</v>
      </c>
      <c r="Q3173" t="str">
        <f t="shared" si="1029"/>
        <v>Green</v>
      </c>
      <c r="R3173" t="str">
        <f t="shared" si="1030"/>
        <v>Red</v>
      </c>
      <c r="S3173" t="str">
        <f t="shared" si="1031"/>
        <v>Green</v>
      </c>
      <c r="T3173" t="str">
        <f t="shared" si="1032"/>
        <v>Green</v>
      </c>
      <c r="U3173" t="str">
        <f t="shared" si="1033"/>
        <v>Green</v>
      </c>
      <c r="V3173" t="str">
        <f t="shared" si="1034"/>
        <v>Red</v>
      </c>
      <c r="W3173" t="str">
        <f t="shared" si="1035"/>
        <v>Red</v>
      </c>
      <c r="X3173" t="str">
        <f t="shared" si="1036"/>
        <v>Green</v>
      </c>
      <c r="Y3173" t="str">
        <f t="shared" si="1037"/>
        <v>Green</v>
      </c>
      <c r="Z3173" t="str">
        <f t="shared" si="1038"/>
        <v>Green</v>
      </c>
      <c r="AA3173" t="str">
        <f t="shared" si="1039"/>
        <v>Red</v>
      </c>
      <c r="AB3173" t="str">
        <f t="shared" si="1040"/>
        <v>Green</v>
      </c>
      <c r="AC3173" t="str">
        <f t="shared" si="1041"/>
        <v>Green</v>
      </c>
      <c r="AD3173" t="str">
        <f t="shared" si="1042"/>
        <v>Red</v>
      </c>
    </row>
    <row r="3174" spans="1:30" hidden="1" x14ac:dyDescent="0.3">
      <c r="A3174" t="str">
        <f t="shared" si="1023"/>
        <v>01/08/2026Floreat AthenaKingsley FC</v>
      </c>
      <c r="B3174" t="s">
        <v>810</v>
      </c>
      <c r="D3174" s="2">
        <v>46235</v>
      </c>
      <c r="E3174" s="3">
        <v>0.27083333333333331</v>
      </c>
      <c r="F3174" t="s">
        <v>2861</v>
      </c>
      <c r="G3174" t="s">
        <v>2864</v>
      </c>
      <c r="H3174">
        <v>2</v>
      </c>
      <c r="I3174">
        <v>0</v>
      </c>
      <c r="J3174">
        <v>2</v>
      </c>
      <c r="K3174">
        <v>0</v>
      </c>
      <c r="L3174" s="22" t="str">
        <f t="shared" si="1024"/>
        <v>01/08/2026</v>
      </c>
      <c r="M3174" s="23">
        <f t="shared" si="1025"/>
        <v>0.14583333333333331</v>
      </c>
      <c r="N3174" t="str">
        <f t="shared" si="1026"/>
        <v>2 - 0</v>
      </c>
      <c r="O3174" t="str">
        <f t="shared" si="1027"/>
        <v>Green</v>
      </c>
      <c r="P3174" t="str">
        <f t="shared" si="1028"/>
        <v>Red</v>
      </c>
      <c r="Q3174" t="str">
        <f t="shared" si="1029"/>
        <v>Red</v>
      </c>
      <c r="R3174" t="str">
        <f t="shared" si="1030"/>
        <v>Green</v>
      </c>
      <c r="S3174" t="str">
        <f t="shared" si="1031"/>
        <v>Red</v>
      </c>
      <c r="T3174" t="str">
        <f t="shared" si="1032"/>
        <v>Green</v>
      </c>
      <c r="U3174" t="str">
        <f t="shared" si="1033"/>
        <v>Green</v>
      </c>
      <c r="V3174" t="str">
        <f t="shared" si="1034"/>
        <v>Red</v>
      </c>
      <c r="W3174" t="str">
        <f t="shared" si="1035"/>
        <v>Red</v>
      </c>
      <c r="X3174" t="str">
        <f t="shared" si="1036"/>
        <v>Green</v>
      </c>
      <c r="Y3174" t="str">
        <f t="shared" si="1037"/>
        <v>Green</v>
      </c>
      <c r="Z3174" t="str">
        <f t="shared" si="1038"/>
        <v>Red</v>
      </c>
      <c r="AA3174" t="str">
        <f t="shared" si="1039"/>
        <v>Green</v>
      </c>
      <c r="AB3174" t="str">
        <f t="shared" si="1040"/>
        <v>Green</v>
      </c>
      <c r="AC3174" t="str">
        <f t="shared" si="1041"/>
        <v>Red</v>
      </c>
      <c r="AD3174" t="str">
        <f t="shared" si="1042"/>
        <v>Green</v>
      </c>
    </row>
    <row r="3175" spans="1:30" hidden="1" x14ac:dyDescent="0.3">
      <c r="A3175" t="str">
        <f t="shared" si="1023"/>
        <v>01/08/2026Rydalmere Lions FC U20Newcastle Jets U20</v>
      </c>
      <c r="B3175" t="s">
        <v>810</v>
      </c>
      <c r="D3175" s="2">
        <v>46235</v>
      </c>
      <c r="E3175" s="3">
        <v>0.27083333333333331</v>
      </c>
      <c r="F3175" t="s">
        <v>2960</v>
      </c>
      <c r="G3175" t="s">
        <v>2971</v>
      </c>
      <c r="H3175">
        <v>0</v>
      </c>
      <c r="I3175">
        <v>2</v>
      </c>
      <c r="J3175">
        <v>0</v>
      </c>
      <c r="K3175">
        <v>2</v>
      </c>
      <c r="L3175" s="22" t="str">
        <f t="shared" si="1024"/>
        <v>01/08/2026</v>
      </c>
      <c r="M3175" s="23">
        <f t="shared" si="1025"/>
        <v>0.14583333333333331</v>
      </c>
      <c r="N3175" t="str">
        <f t="shared" si="1026"/>
        <v>0 - 2</v>
      </c>
      <c r="O3175" t="str">
        <f t="shared" si="1027"/>
        <v>Red</v>
      </c>
      <c r="P3175" t="str">
        <f t="shared" si="1028"/>
        <v>Red</v>
      </c>
      <c r="Q3175" t="str">
        <f t="shared" si="1029"/>
        <v>Green</v>
      </c>
      <c r="R3175" t="str">
        <f t="shared" si="1030"/>
        <v>Red</v>
      </c>
      <c r="S3175" t="str">
        <f t="shared" si="1031"/>
        <v>Green</v>
      </c>
      <c r="T3175" t="str">
        <f t="shared" si="1032"/>
        <v>Green</v>
      </c>
      <c r="U3175" t="str">
        <f t="shared" si="1033"/>
        <v>Red</v>
      </c>
      <c r="V3175" t="str">
        <f t="shared" si="1034"/>
        <v>Red</v>
      </c>
      <c r="W3175" t="str">
        <f t="shared" si="1035"/>
        <v>Green</v>
      </c>
      <c r="X3175" t="str">
        <f t="shared" si="1036"/>
        <v>Green</v>
      </c>
      <c r="Y3175" t="str">
        <f t="shared" si="1037"/>
        <v>Green</v>
      </c>
      <c r="Z3175" t="str">
        <f t="shared" si="1038"/>
        <v>Red</v>
      </c>
      <c r="AA3175" t="str">
        <f t="shared" si="1039"/>
        <v>Green</v>
      </c>
      <c r="AB3175" t="str">
        <f t="shared" si="1040"/>
        <v>Green</v>
      </c>
      <c r="AC3175" t="str">
        <f t="shared" si="1041"/>
        <v>Red</v>
      </c>
      <c r="AD3175" t="str">
        <f t="shared" si="1042"/>
        <v>Green</v>
      </c>
    </row>
    <row r="3176" spans="1:30" hidden="1" x14ac:dyDescent="0.3">
      <c r="A3176" t="str">
        <f t="shared" si="1023"/>
        <v>01/08/2026St George U20SD Raiders FC U20</v>
      </c>
      <c r="B3176" t="s">
        <v>810</v>
      </c>
      <c r="D3176" s="2">
        <v>46235</v>
      </c>
      <c r="E3176" s="3">
        <v>0.27083333333333331</v>
      </c>
      <c r="F3176" t="s">
        <v>2955</v>
      </c>
      <c r="G3176" t="s">
        <v>2973</v>
      </c>
      <c r="H3176">
        <v>0</v>
      </c>
      <c r="I3176">
        <v>1</v>
      </c>
      <c r="J3176">
        <v>0</v>
      </c>
      <c r="K3176">
        <v>5</v>
      </c>
      <c r="L3176" s="22" t="str">
        <f t="shared" si="1024"/>
        <v>01/08/2026</v>
      </c>
      <c r="M3176" s="23">
        <f t="shared" si="1025"/>
        <v>0.14583333333333331</v>
      </c>
      <c r="N3176" t="str">
        <f t="shared" si="1026"/>
        <v>0 - 5</v>
      </c>
      <c r="O3176" t="str">
        <f t="shared" si="1027"/>
        <v>Red</v>
      </c>
      <c r="P3176" t="str">
        <f t="shared" si="1028"/>
        <v>Red</v>
      </c>
      <c r="Q3176" t="str">
        <f t="shared" si="1029"/>
        <v>Green</v>
      </c>
      <c r="R3176" t="str">
        <f t="shared" si="1030"/>
        <v>Red</v>
      </c>
      <c r="S3176" t="str">
        <f t="shared" si="1031"/>
        <v>Green</v>
      </c>
      <c r="T3176" t="str">
        <f t="shared" si="1032"/>
        <v>Green</v>
      </c>
      <c r="U3176" t="str">
        <f t="shared" si="1033"/>
        <v>Red</v>
      </c>
      <c r="V3176" t="str">
        <f t="shared" si="1034"/>
        <v>Red</v>
      </c>
      <c r="W3176" t="str">
        <f t="shared" si="1035"/>
        <v>Green</v>
      </c>
      <c r="X3176" t="str">
        <f t="shared" si="1036"/>
        <v>Green</v>
      </c>
      <c r="Y3176" t="str">
        <f t="shared" si="1037"/>
        <v>Green</v>
      </c>
      <c r="Z3176" t="str">
        <f t="shared" si="1038"/>
        <v>Green</v>
      </c>
      <c r="AA3176" t="str">
        <f t="shared" si="1039"/>
        <v>Red</v>
      </c>
      <c r="AB3176" t="str">
        <f t="shared" si="1040"/>
        <v>Red</v>
      </c>
      <c r="AC3176" t="str">
        <f t="shared" si="1041"/>
        <v>Red</v>
      </c>
      <c r="AD3176" t="str">
        <f t="shared" si="1042"/>
        <v>Green</v>
      </c>
    </row>
    <row r="3177" spans="1:30" hidden="1" x14ac:dyDescent="0.3">
      <c r="A3177" t="str">
        <f t="shared" si="1023"/>
        <v>01/08/2026Glenorchy KnightsDevonport City</v>
      </c>
      <c r="B3177" t="s">
        <v>810</v>
      </c>
      <c r="D3177" s="2">
        <v>46235</v>
      </c>
      <c r="E3177" s="3">
        <v>0.28125</v>
      </c>
      <c r="F3177" t="s">
        <v>5611</v>
      </c>
      <c r="G3177" t="s">
        <v>495</v>
      </c>
      <c r="H3177">
        <v>0</v>
      </c>
      <c r="I3177">
        <v>1</v>
      </c>
      <c r="J3177">
        <v>1</v>
      </c>
      <c r="K3177">
        <v>2</v>
      </c>
      <c r="L3177" s="22" t="str">
        <f t="shared" si="1024"/>
        <v>01/08/2026</v>
      </c>
      <c r="M3177" s="23">
        <f t="shared" si="1025"/>
        <v>0.15625</v>
      </c>
      <c r="N3177" t="str">
        <f t="shared" si="1026"/>
        <v>1 - 2</v>
      </c>
      <c r="O3177" t="str">
        <f t="shared" si="1027"/>
        <v>Red</v>
      </c>
      <c r="P3177" t="str">
        <f t="shared" si="1028"/>
        <v>Red</v>
      </c>
      <c r="Q3177" t="str">
        <f t="shared" si="1029"/>
        <v>Green</v>
      </c>
      <c r="R3177" t="str">
        <f t="shared" si="1030"/>
        <v>Red</v>
      </c>
      <c r="S3177" t="str">
        <f t="shared" si="1031"/>
        <v>Green</v>
      </c>
      <c r="T3177" t="str">
        <f t="shared" si="1032"/>
        <v>Green</v>
      </c>
      <c r="U3177" t="str">
        <f t="shared" si="1033"/>
        <v>Red</v>
      </c>
      <c r="V3177" t="str">
        <f t="shared" si="1034"/>
        <v>Red</v>
      </c>
      <c r="W3177" t="str">
        <f t="shared" si="1035"/>
        <v>Green</v>
      </c>
      <c r="X3177" t="str">
        <f t="shared" si="1036"/>
        <v>Green</v>
      </c>
      <c r="Y3177" t="str">
        <f t="shared" si="1037"/>
        <v>Green</v>
      </c>
      <c r="Z3177" t="str">
        <f t="shared" si="1038"/>
        <v>Green</v>
      </c>
      <c r="AA3177" t="str">
        <f t="shared" si="1039"/>
        <v>Red</v>
      </c>
      <c r="AB3177" t="str">
        <f t="shared" si="1040"/>
        <v>Green</v>
      </c>
      <c r="AC3177" t="str">
        <f t="shared" si="1041"/>
        <v>Green</v>
      </c>
      <c r="AD3177" t="str">
        <f t="shared" si="1042"/>
        <v>Red</v>
      </c>
    </row>
    <row r="3178" spans="1:30" hidden="1" x14ac:dyDescent="0.3">
      <c r="A3178" t="str">
        <f t="shared" si="1023"/>
        <v>01/08/2026BalcattaArmadale</v>
      </c>
      <c r="B3178" t="s">
        <v>810</v>
      </c>
      <c r="D3178" s="2">
        <v>46235</v>
      </c>
      <c r="E3178" s="3">
        <v>0.29166666666666669</v>
      </c>
      <c r="F3178" t="s">
        <v>525</v>
      </c>
      <c r="G3178" t="s">
        <v>528</v>
      </c>
      <c r="H3178">
        <v>2</v>
      </c>
      <c r="I3178">
        <v>2</v>
      </c>
      <c r="J3178">
        <v>3</v>
      </c>
      <c r="K3178">
        <v>3</v>
      </c>
      <c r="L3178" s="22" t="str">
        <f t="shared" si="1024"/>
        <v>01/08/2026</v>
      </c>
      <c r="M3178" s="23">
        <f t="shared" si="1025"/>
        <v>0.16666666666666669</v>
      </c>
      <c r="N3178" t="str">
        <f t="shared" si="1026"/>
        <v>3 - 3</v>
      </c>
      <c r="O3178" t="str">
        <f t="shared" si="1027"/>
        <v>Red</v>
      </c>
      <c r="P3178" t="str">
        <f t="shared" si="1028"/>
        <v>Green</v>
      </c>
      <c r="Q3178" t="str">
        <f t="shared" si="1029"/>
        <v>Red</v>
      </c>
      <c r="R3178" t="str">
        <f t="shared" si="1030"/>
        <v>Green</v>
      </c>
      <c r="S3178" t="str">
        <f t="shared" si="1031"/>
        <v>Green</v>
      </c>
      <c r="T3178" t="str">
        <f t="shared" si="1032"/>
        <v>Red</v>
      </c>
      <c r="U3178" t="str">
        <f t="shared" si="1033"/>
        <v>Red</v>
      </c>
      <c r="V3178" t="str">
        <f t="shared" si="1034"/>
        <v>Green</v>
      </c>
      <c r="W3178" t="str">
        <f t="shared" si="1035"/>
        <v>Red</v>
      </c>
      <c r="X3178" t="str">
        <f t="shared" si="1036"/>
        <v>Green</v>
      </c>
      <c r="Y3178" t="str">
        <f t="shared" si="1037"/>
        <v>Green</v>
      </c>
      <c r="Z3178" t="str">
        <f t="shared" si="1038"/>
        <v>Green</v>
      </c>
      <c r="AA3178" t="str">
        <f t="shared" si="1039"/>
        <v>Red</v>
      </c>
      <c r="AB3178" t="str">
        <f t="shared" si="1040"/>
        <v>Red</v>
      </c>
      <c r="AC3178" t="str">
        <f t="shared" si="1041"/>
        <v>Green</v>
      </c>
      <c r="AD3178" t="str">
        <f t="shared" si="1042"/>
        <v>Red</v>
      </c>
    </row>
    <row r="3179" spans="1:30" hidden="1" x14ac:dyDescent="0.3">
      <c r="A3179" t="str">
        <f t="shared" si="1023"/>
        <v>01/08/2026Bankstown BerriesDulwich Hill</v>
      </c>
      <c r="B3179" t="s">
        <v>810</v>
      </c>
      <c r="D3179" s="2">
        <v>46235</v>
      </c>
      <c r="E3179" s="3">
        <v>0.29166666666666669</v>
      </c>
      <c r="F3179" t="s">
        <v>2899</v>
      </c>
      <c r="G3179" t="s">
        <v>2900</v>
      </c>
      <c r="H3179">
        <v>1</v>
      </c>
      <c r="I3179">
        <v>0</v>
      </c>
      <c r="J3179">
        <v>3</v>
      </c>
      <c r="K3179">
        <v>3</v>
      </c>
      <c r="L3179" s="22" t="str">
        <f t="shared" si="1024"/>
        <v>01/08/2026</v>
      </c>
      <c r="M3179" s="23">
        <f t="shared" si="1025"/>
        <v>0.16666666666666669</v>
      </c>
      <c r="N3179" t="str">
        <f t="shared" si="1026"/>
        <v>3 - 3</v>
      </c>
      <c r="O3179" t="str">
        <f t="shared" si="1027"/>
        <v>Red</v>
      </c>
      <c r="P3179" t="str">
        <f t="shared" si="1028"/>
        <v>Green</v>
      </c>
      <c r="Q3179" t="str">
        <f t="shared" si="1029"/>
        <v>Red</v>
      </c>
      <c r="R3179" t="str">
        <f t="shared" si="1030"/>
        <v>Green</v>
      </c>
      <c r="S3179" t="str">
        <f t="shared" si="1031"/>
        <v>Green</v>
      </c>
      <c r="T3179" t="str">
        <f t="shared" si="1032"/>
        <v>Red</v>
      </c>
      <c r="U3179" t="str">
        <f t="shared" si="1033"/>
        <v>Green</v>
      </c>
      <c r="V3179" t="str">
        <f t="shared" si="1034"/>
        <v>Red</v>
      </c>
      <c r="W3179" t="str">
        <f t="shared" si="1035"/>
        <v>Red</v>
      </c>
      <c r="X3179" t="str">
        <f t="shared" si="1036"/>
        <v>Green</v>
      </c>
      <c r="Y3179" t="str">
        <f t="shared" si="1037"/>
        <v>Green</v>
      </c>
      <c r="Z3179" t="str">
        <f t="shared" si="1038"/>
        <v>Green</v>
      </c>
      <c r="AA3179" t="str">
        <f t="shared" si="1039"/>
        <v>Red</v>
      </c>
      <c r="AB3179" t="str">
        <f t="shared" si="1040"/>
        <v>Red</v>
      </c>
      <c r="AC3179" t="str">
        <f t="shared" si="1041"/>
        <v>Green</v>
      </c>
      <c r="AD3179" t="str">
        <f t="shared" si="1042"/>
        <v>Red</v>
      </c>
    </row>
    <row r="3180" spans="1:30" hidden="1" x14ac:dyDescent="0.3">
      <c r="A3180" t="str">
        <f t="shared" si="1023"/>
        <v>01/08/2026Bull FC AcademyMacarthur Rams</v>
      </c>
      <c r="B3180" t="s">
        <v>810</v>
      </c>
      <c r="D3180" s="2">
        <v>46235</v>
      </c>
      <c r="E3180" s="3">
        <v>0.29166666666666669</v>
      </c>
      <c r="F3180" t="s">
        <v>4249</v>
      </c>
      <c r="G3180" t="s">
        <v>2894</v>
      </c>
      <c r="H3180">
        <v>0</v>
      </c>
      <c r="I3180">
        <v>0</v>
      </c>
      <c r="J3180">
        <v>0</v>
      </c>
      <c r="K3180">
        <v>1</v>
      </c>
      <c r="L3180" s="22" t="str">
        <f t="shared" si="1024"/>
        <v>01/08/2026</v>
      </c>
      <c r="M3180" s="23">
        <f t="shared" si="1025"/>
        <v>0.16666666666666669</v>
      </c>
      <c r="N3180" t="str">
        <f t="shared" si="1026"/>
        <v>0 - 1</v>
      </c>
      <c r="O3180" t="str">
        <f t="shared" si="1027"/>
        <v>Red</v>
      </c>
      <c r="P3180" t="str">
        <f t="shared" si="1028"/>
        <v>Red</v>
      </c>
      <c r="Q3180" t="str">
        <f t="shared" si="1029"/>
        <v>Green</v>
      </c>
      <c r="R3180" t="str">
        <f t="shared" si="1030"/>
        <v>Red</v>
      </c>
      <c r="S3180" t="str">
        <f t="shared" si="1031"/>
        <v>Green</v>
      </c>
      <c r="T3180" t="str">
        <f t="shared" si="1032"/>
        <v>Green</v>
      </c>
      <c r="U3180" t="str">
        <f t="shared" si="1033"/>
        <v>Red</v>
      </c>
      <c r="V3180" t="str">
        <f t="shared" si="1034"/>
        <v>Green</v>
      </c>
      <c r="W3180" t="str">
        <f t="shared" si="1035"/>
        <v>Red</v>
      </c>
      <c r="X3180" t="str">
        <f t="shared" si="1036"/>
        <v>Red</v>
      </c>
      <c r="Y3180" t="str">
        <f t="shared" si="1037"/>
        <v>Red</v>
      </c>
      <c r="Z3180" t="str">
        <f t="shared" si="1038"/>
        <v>Red</v>
      </c>
      <c r="AA3180" t="str">
        <f t="shared" si="1039"/>
        <v>Green</v>
      </c>
      <c r="AB3180" t="str">
        <f t="shared" si="1040"/>
        <v>Green</v>
      </c>
      <c r="AC3180" t="str">
        <f t="shared" si="1041"/>
        <v>Red</v>
      </c>
      <c r="AD3180" t="str">
        <f t="shared" si="1042"/>
        <v>Green</v>
      </c>
    </row>
    <row r="3181" spans="1:30" hidden="1" x14ac:dyDescent="0.3">
      <c r="A3181" t="str">
        <f t="shared" si="1023"/>
        <v>01/08/2026Caloundra FCTaringa Rovers</v>
      </c>
      <c r="B3181" t="s">
        <v>810</v>
      </c>
      <c r="D3181" s="2">
        <v>46235</v>
      </c>
      <c r="E3181" s="3">
        <v>0.29166666666666669</v>
      </c>
      <c r="F3181" t="s">
        <v>2826</v>
      </c>
      <c r="G3181" t="s">
        <v>2821</v>
      </c>
      <c r="H3181">
        <v>0</v>
      </c>
      <c r="I3181">
        <v>1</v>
      </c>
      <c r="J3181">
        <v>0</v>
      </c>
      <c r="K3181">
        <v>2</v>
      </c>
      <c r="L3181" s="22" t="str">
        <f t="shared" si="1024"/>
        <v>01/08/2026</v>
      </c>
      <c r="M3181" s="23">
        <f t="shared" si="1025"/>
        <v>0.16666666666666669</v>
      </c>
      <c r="N3181" t="str">
        <f t="shared" si="1026"/>
        <v>0 - 2</v>
      </c>
      <c r="O3181" t="str">
        <f t="shared" si="1027"/>
        <v>Red</v>
      </c>
      <c r="P3181" t="str">
        <f t="shared" si="1028"/>
        <v>Red</v>
      </c>
      <c r="Q3181" t="str">
        <f t="shared" si="1029"/>
        <v>Green</v>
      </c>
      <c r="R3181" t="str">
        <f t="shared" si="1030"/>
        <v>Red</v>
      </c>
      <c r="S3181" t="str">
        <f t="shared" si="1031"/>
        <v>Green</v>
      </c>
      <c r="T3181" t="str">
        <f t="shared" si="1032"/>
        <v>Green</v>
      </c>
      <c r="U3181" t="str">
        <f t="shared" si="1033"/>
        <v>Red</v>
      </c>
      <c r="V3181" t="str">
        <f t="shared" si="1034"/>
        <v>Red</v>
      </c>
      <c r="W3181" t="str">
        <f t="shared" si="1035"/>
        <v>Green</v>
      </c>
      <c r="X3181" t="str">
        <f t="shared" si="1036"/>
        <v>Green</v>
      </c>
      <c r="Y3181" t="str">
        <f t="shared" si="1037"/>
        <v>Green</v>
      </c>
      <c r="Z3181" t="str">
        <f t="shared" si="1038"/>
        <v>Red</v>
      </c>
      <c r="AA3181" t="str">
        <f t="shared" si="1039"/>
        <v>Green</v>
      </c>
      <c r="AB3181" t="str">
        <f t="shared" si="1040"/>
        <v>Green</v>
      </c>
      <c r="AC3181" t="str">
        <f t="shared" si="1041"/>
        <v>Red</v>
      </c>
      <c r="AD3181" t="str">
        <f t="shared" si="1042"/>
        <v>Green</v>
      </c>
    </row>
    <row r="3182" spans="1:30" hidden="1" x14ac:dyDescent="0.3">
      <c r="A3182" t="str">
        <f t="shared" si="1023"/>
        <v>01/08/2026Canning CityAshfield SC</v>
      </c>
      <c r="B3182" t="s">
        <v>810</v>
      </c>
      <c r="D3182" s="2">
        <v>46235</v>
      </c>
      <c r="E3182" s="3">
        <v>0.29166666666666669</v>
      </c>
      <c r="F3182" t="s">
        <v>4252</v>
      </c>
      <c r="G3182" t="s">
        <v>5612</v>
      </c>
      <c r="H3182">
        <v>2</v>
      </c>
      <c r="I3182">
        <v>2</v>
      </c>
      <c r="J3182">
        <v>2</v>
      </c>
      <c r="K3182">
        <v>3</v>
      </c>
      <c r="L3182" s="22" t="str">
        <f t="shared" si="1024"/>
        <v>01/08/2026</v>
      </c>
      <c r="M3182" s="23">
        <f t="shared" si="1025"/>
        <v>0.16666666666666669</v>
      </c>
      <c r="N3182" t="str">
        <f t="shared" si="1026"/>
        <v>2 - 3</v>
      </c>
      <c r="O3182" t="str">
        <f t="shared" si="1027"/>
        <v>Red</v>
      </c>
      <c r="P3182" t="str">
        <f t="shared" si="1028"/>
        <v>Red</v>
      </c>
      <c r="Q3182" t="str">
        <f t="shared" si="1029"/>
        <v>Green</v>
      </c>
      <c r="R3182" t="str">
        <f t="shared" si="1030"/>
        <v>Red</v>
      </c>
      <c r="S3182" t="str">
        <f t="shared" si="1031"/>
        <v>Green</v>
      </c>
      <c r="T3182" t="str">
        <f t="shared" si="1032"/>
        <v>Green</v>
      </c>
      <c r="U3182" t="str">
        <f t="shared" si="1033"/>
        <v>Red</v>
      </c>
      <c r="V3182" t="str">
        <f t="shared" si="1034"/>
        <v>Green</v>
      </c>
      <c r="W3182" t="str">
        <f t="shared" si="1035"/>
        <v>Red</v>
      </c>
      <c r="X3182" t="str">
        <f t="shared" si="1036"/>
        <v>Green</v>
      </c>
      <c r="Y3182" t="str">
        <f t="shared" si="1037"/>
        <v>Green</v>
      </c>
      <c r="Z3182" t="str">
        <f t="shared" si="1038"/>
        <v>Green</v>
      </c>
      <c r="AA3182" t="str">
        <f t="shared" si="1039"/>
        <v>Red</v>
      </c>
      <c r="AB3182" t="str">
        <f t="shared" si="1040"/>
        <v>Red</v>
      </c>
      <c r="AC3182" t="str">
        <f t="shared" si="1041"/>
        <v>Green</v>
      </c>
      <c r="AD3182" t="str">
        <f t="shared" si="1042"/>
        <v>Red</v>
      </c>
    </row>
    <row r="3183" spans="1:30" hidden="1" x14ac:dyDescent="0.3">
      <c r="A3183" t="str">
        <f t="shared" ref="A3183:A3246" si="1043">L3182&amp;F3183&amp;G3183</f>
        <v>01/08/2026Central Coast UnitedSydney University</v>
      </c>
      <c r="B3183" t="s">
        <v>810</v>
      </c>
      <c r="D3183" s="2">
        <v>46235</v>
      </c>
      <c r="E3183" s="3">
        <v>0.29166666666666669</v>
      </c>
      <c r="F3183" t="s">
        <v>5613</v>
      </c>
      <c r="G3183" t="s">
        <v>2280</v>
      </c>
      <c r="H3183">
        <v>0</v>
      </c>
      <c r="I3183">
        <v>0</v>
      </c>
      <c r="J3183">
        <v>3</v>
      </c>
      <c r="K3183">
        <v>1</v>
      </c>
      <c r="L3183" s="22" t="str">
        <f t="shared" si="1024"/>
        <v>01/08/2026</v>
      </c>
      <c r="M3183" s="23">
        <f t="shared" si="1025"/>
        <v>0.16666666666666669</v>
      </c>
      <c r="N3183" t="str">
        <f t="shared" si="1026"/>
        <v>3 - 1</v>
      </c>
      <c r="O3183" t="str">
        <f t="shared" si="1027"/>
        <v>Green</v>
      </c>
      <c r="P3183" t="str">
        <f t="shared" si="1028"/>
        <v>Red</v>
      </c>
      <c r="Q3183" t="str">
        <f t="shared" si="1029"/>
        <v>Red</v>
      </c>
      <c r="R3183" t="str">
        <f t="shared" si="1030"/>
        <v>Green</v>
      </c>
      <c r="S3183" t="str">
        <f t="shared" si="1031"/>
        <v>Red</v>
      </c>
      <c r="T3183" t="str">
        <f t="shared" si="1032"/>
        <v>Green</v>
      </c>
      <c r="U3183" t="str">
        <f t="shared" si="1033"/>
        <v>Red</v>
      </c>
      <c r="V3183" t="str">
        <f t="shared" si="1034"/>
        <v>Green</v>
      </c>
      <c r="W3183" t="str">
        <f t="shared" si="1035"/>
        <v>Red</v>
      </c>
      <c r="X3183" t="str">
        <f t="shared" si="1036"/>
        <v>Red</v>
      </c>
      <c r="Y3183" t="str">
        <f t="shared" si="1037"/>
        <v>Green</v>
      </c>
      <c r="Z3183" t="str">
        <f t="shared" si="1038"/>
        <v>Green</v>
      </c>
      <c r="AA3183" t="str">
        <f t="shared" si="1039"/>
        <v>Red</v>
      </c>
      <c r="AB3183" t="str">
        <f t="shared" si="1040"/>
        <v>Red</v>
      </c>
      <c r="AC3183" t="str">
        <f t="shared" si="1041"/>
        <v>Green</v>
      </c>
      <c r="AD3183" t="str">
        <f t="shared" si="1042"/>
        <v>Red</v>
      </c>
    </row>
    <row r="3184" spans="1:30" hidden="1" x14ac:dyDescent="0.3">
      <c r="A3184" t="str">
        <f t="shared" si="1043"/>
        <v>01/08/2026Dianella White EaglesStirling Lions</v>
      </c>
      <c r="B3184" t="s">
        <v>810</v>
      </c>
      <c r="D3184" s="2">
        <v>46235</v>
      </c>
      <c r="E3184" s="3">
        <v>0.29166666666666669</v>
      </c>
      <c r="F3184" t="s">
        <v>523</v>
      </c>
      <c r="G3184" t="s">
        <v>2807</v>
      </c>
      <c r="H3184">
        <v>0</v>
      </c>
      <c r="I3184">
        <v>2</v>
      </c>
      <c r="J3184">
        <v>1</v>
      </c>
      <c r="K3184">
        <v>2</v>
      </c>
      <c r="L3184" s="22" t="str">
        <f t="shared" ref="L3184:L3247" si="1044">"0"&amp;DAY(D3184)&amp;"/"&amp;"08"&amp;"/"&amp;YEAR(D3184)</f>
        <v>01/08/2026</v>
      </c>
      <c r="M3184" s="23">
        <f t="shared" ref="M3184:M3247" si="1045">E3184-TIME(3,0,0)</f>
        <v>0.16666666666666669</v>
      </c>
      <c r="N3184" t="str">
        <f t="shared" ref="N3184:N3247" si="1046">J3184&amp;" - "&amp;K3184</f>
        <v>1 - 2</v>
      </c>
      <c r="O3184" t="str">
        <f t="shared" si="1027"/>
        <v>Red</v>
      </c>
      <c r="P3184" t="str">
        <f t="shared" si="1028"/>
        <v>Red</v>
      </c>
      <c r="Q3184" t="str">
        <f t="shared" si="1029"/>
        <v>Green</v>
      </c>
      <c r="R3184" t="str">
        <f t="shared" si="1030"/>
        <v>Red</v>
      </c>
      <c r="S3184" t="str">
        <f t="shared" si="1031"/>
        <v>Green</v>
      </c>
      <c r="T3184" t="str">
        <f t="shared" si="1032"/>
        <v>Green</v>
      </c>
      <c r="U3184" t="str">
        <f t="shared" si="1033"/>
        <v>Red</v>
      </c>
      <c r="V3184" t="str">
        <f t="shared" si="1034"/>
        <v>Red</v>
      </c>
      <c r="W3184" t="str">
        <f t="shared" si="1035"/>
        <v>Green</v>
      </c>
      <c r="X3184" t="str">
        <f t="shared" si="1036"/>
        <v>Green</v>
      </c>
      <c r="Y3184" t="str">
        <f t="shared" si="1037"/>
        <v>Green</v>
      </c>
      <c r="Z3184" t="str">
        <f t="shared" si="1038"/>
        <v>Green</v>
      </c>
      <c r="AA3184" t="str">
        <f t="shared" si="1039"/>
        <v>Red</v>
      </c>
      <c r="AB3184" t="str">
        <f t="shared" si="1040"/>
        <v>Green</v>
      </c>
      <c r="AC3184" t="str">
        <f t="shared" si="1041"/>
        <v>Green</v>
      </c>
      <c r="AD3184" t="str">
        <f t="shared" si="1042"/>
        <v>Red</v>
      </c>
    </row>
    <row r="3185" spans="1:30" hidden="1" x14ac:dyDescent="0.3">
      <c r="A3185" t="str">
        <f t="shared" si="1043"/>
        <v>01/08/2026East PerthWembley Downs</v>
      </c>
      <c r="B3185" t="s">
        <v>810</v>
      </c>
      <c r="D3185" s="2">
        <v>46235</v>
      </c>
      <c r="E3185" s="3">
        <v>0.29166666666666669</v>
      </c>
      <c r="F3185" t="s">
        <v>5614</v>
      </c>
      <c r="G3185" t="s">
        <v>5615</v>
      </c>
      <c r="H3185">
        <v>1</v>
      </c>
      <c r="I3185">
        <v>3</v>
      </c>
      <c r="J3185">
        <v>1</v>
      </c>
      <c r="K3185">
        <v>4</v>
      </c>
      <c r="L3185" s="22" t="str">
        <f t="shared" si="1044"/>
        <v>01/08/2026</v>
      </c>
      <c r="M3185" s="23">
        <f t="shared" si="1045"/>
        <v>0.16666666666666669</v>
      </c>
      <c r="N3185" t="str">
        <f t="shared" si="1046"/>
        <v>1 - 4</v>
      </c>
      <c r="O3185" t="str">
        <f t="shared" si="1027"/>
        <v>Red</v>
      </c>
      <c r="P3185" t="str">
        <f t="shared" si="1028"/>
        <v>Red</v>
      </c>
      <c r="Q3185" t="str">
        <f t="shared" si="1029"/>
        <v>Green</v>
      </c>
      <c r="R3185" t="str">
        <f t="shared" si="1030"/>
        <v>Red</v>
      </c>
      <c r="S3185" t="str">
        <f t="shared" si="1031"/>
        <v>Green</v>
      </c>
      <c r="T3185" t="str">
        <f t="shared" si="1032"/>
        <v>Green</v>
      </c>
      <c r="U3185" t="str">
        <f t="shared" si="1033"/>
        <v>Red</v>
      </c>
      <c r="V3185" t="str">
        <f t="shared" si="1034"/>
        <v>Red</v>
      </c>
      <c r="W3185" t="str">
        <f t="shared" si="1035"/>
        <v>Green</v>
      </c>
      <c r="X3185" t="str">
        <f t="shared" si="1036"/>
        <v>Green</v>
      </c>
      <c r="Y3185" t="str">
        <f t="shared" si="1037"/>
        <v>Green</v>
      </c>
      <c r="Z3185" t="str">
        <f t="shared" si="1038"/>
        <v>Green</v>
      </c>
      <c r="AA3185" t="str">
        <f t="shared" si="1039"/>
        <v>Red</v>
      </c>
      <c r="AB3185" t="str">
        <f t="shared" si="1040"/>
        <v>Red</v>
      </c>
      <c r="AC3185" t="str">
        <f t="shared" si="1041"/>
        <v>Green</v>
      </c>
      <c r="AD3185" t="str">
        <f t="shared" si="1042"/>
        <v>Red</v>
      </c>
    </row>
    <row r="3186" spans="1:30" hidden="1" x14ac:dyDescent="0.3">
      <c r="A3186" t="str">
        <f t="shared" si="1043"/>
        <v>01/08/2026Fremantle City FCPerth Azzurri</v>
      </c>
      <c r="B3186" t="s">
        <v>810</v>
      </c>
      <c r="D3186" s="2">
        <v>46235</v>
      </c>
      <c r="E3186" s="3">
        <v>0.29166666666666669</v>
      </c>
      <c r="F3186" t="s">
        <v>905</v>
      </c>
      <c r="G3186" t="s">
        <v>2805</v>
      </c>
      <c r="H3186">
        <v>1</v>
      </c>
      <c r="I3186">
        <v>1</v>
      </c>
      <c r="J3186">
        <v>2</v>
      </c>
      <c r="K3186">
        <v>2</v>
      </c>
      <c r="L3186" s="22" t="str">
        <f t="shared" si="1044"/>
        <v>01/08/2026</v>
      </c>
      <c r="M3186" s="23">
        <f t="shared" si="1045"/>
        <v>0.16666666666666669</v>
      </c>
      <c r="N3186" t="str">
        <f t="shared" si="1046"/>
        <v>2 - 2</v>
      </c>
      <c r="O3186" t="str">
        <f t="shared" si="1027"/>
        <v>Red</v>
      </c>
      <c r="P3186" t="str">
        <f t="shared" si="1028"/>
        <v>Green</v>
      </c>
      <c r="Q3186" t="str">
        <f t="shared" si="1029"/>
        <v>Red</v>
      </c>
      <c r="R3186" t="str">
        <f t="shared" si="1030"/>
        <v>Green</v>
      </c>
      <c r="S3186" t="str">
        <f t="shared" si="1031"/>
        <v>Green</v>
      </c>
      <c r="T3186" t="str">
        <f t="shared" si="1032"/>
        <v>Red</v>
      </c>
      <c r="U3186" t="str">
        <f t="shared" si="1033"/>
        <v>Red</v>
      </c>
      <c r="V3186" t="str">
        <f t="shared" si="1034"/>
        <v>Green</v>
      </c>
      <c r="W3186" t="str">
        <f t="shared" si="1035"/>
        <v>Red</v>
      </c>
      <c r="X3186" t="str">
        <f t="shared" si="1036"/>
        <v>Green</v>
      </c>
      <c r="Y3186" t="str">
        <f t="shared" si="1037"/>
        <v>Green</v>
      </c>
      <c r="Z3186" t="str">
        <f t="shared" si="1038"/>
        <v>Green</v>
      </c>
      <c r="AA3186" t="str">
        <f t="shared" si="1039"/>
        <v>Red</v>
      </c>
      <c r="AB3186" t="str">
        <f t="shared" si="1040"/>
        <v>Red</v>
      </c>
      <c r="AC3186" t="str">
        <f t="shared" si="1041"/>
        <v>Green</v>
      </c>
      <c r="AD3186" t="str">
        <f t="shared" si="1042"/>
        <v>Red</v>
      </c>
    </row>
    <row r="3187" spans="1:30" hidden="1" x14ac:dyDescent="0.3">
      <c r="A3187" t="str">
        <f t="shared" si="1043"/>
        <v>01/08/2026Gladesville Ryde MagicGranville Rage</v>
      </c>
      <c r="B3187" t="s">
        <v>810</v>
      </c>
      <c r="D3187" s="2">
        <v>46235</v>
      </c>
      <c r="E3187" s="3">
        <v>0.29166666666666669</v>
      </c>
      <c r="F3187" t="s">
        <v>2279</v>
      </c>
      <c r="G3187" t="s">
        <v>2907</v>
      </c>
      <c r="H3187">
        <v>0</v>
      </c>
      <c r="I3187">
        <v>1</v>
      </c>
      <c r="J3187">
        <v>0</v>
      </c>
      <c r="K3187">
        <v>2</v>
      </c>
      <c r="L3187" s="22" t="str">
        <f t="shared" si="1044"/>
        <v>01/08/2026</v>
      </c>
      <c r="M3187" s="23">
        <f t="shared" si="1045"/>
        <v>0.16666666666666669</v>
      </c>
      <c r="N3187" t="str">
        <f t="shared" si="1046"/>
        <v>0 - 2</v>
      </c>
      <c r="O3187" t="str">
        <f t="shared" si="1027"/>
        <v>Red</v>
      </c>
      <c r="P3187" t="str">
        <f t="shared" si="1028"/>
        <v>Red</v>
      </c>
      <c r="Q3187" t="str">
        <f t="shared" si="1029"/>
        <v>Green</v>
      </c>
      <c r="R3187" t="str">
        <f t="shared" si="1030"/>
        <v>Red</v>
      </c>
      <c r="S3187" t="str">
        <f t="shared" si="1031"/>
        <v>Green</v>
      </c>
      <c r="T3187" t="str">
        <f t="shared" si="1032"/>
        <v>Green</v>
      </c>
      <c r="U3187" t="str">
        <f t="shared" si="1033"/>
        <v>Red</v>
      </c>
      <c r="V3187" t="str">
        <f t="shared" si="1034"/>
        <v>Red</v>
      </c>
      <c r="W3187" t="str">
        <f t="shared" si="1035"/>
        <v>Green</v>
      </c>
      <c r="X3187" t="str">
        <f t="shared" si="1036"/>
        <v>Green</v>
      </c>
      <c r="Y3187" t="str">
        <f t="shared" si="1037"/>
        <v>Green</v>
      </c>
      <c r="Z3187" t="str">
        <f t="shared" si="1038"/>
        <v>Red</v>
      </c>
      <c r="AA3187" t="str">
        <f t="shared" si="1039"/>
        <v>Green</v>
      </c>
      <c r="AB3187" t="str">
        <f t="shared" si="1040"/>
        <v>Green</v>
      </c>
      <c r="AC3187" t="str">
        <f t="shared" si="1041"/>
        <v>Red</v>
      </c>
      <c r="AD3187" t="str">
        <f t="shared" si="1042"/>
        <v>Green</v>
      </c>
    </row>
    <row r="3188" spans="1:30" hidden="1" x14ac:dyDescent="0.3">
      <c r="A3188" t="str">
        <f t="shared" si="1043"/>
        <v>01/08/2026Gwelup Croatia SCSubiaco AFC</v>
      </c>
      <c r="B3188" t="s">
        <v>810</v>
      </c>
      <c r="D3188" s="2">
        <v>46235</v>
      </c>
      <c r="E3188" s="3">
        <v>0.29166666666666669</v>
      </c>
      <c r="F3188" t="s">
        <v>2857</v>
      </c>
      <c r="G3188" t="s">
        <v>2860</v>
      </c>
      <c r="H3188">
        <v>0</v>
      </c>
      <c r="I3188">
        <v>0</v>
      </c>
      <c r="J3188">
        <v>2</v>
      </c>
      <c r="K3188">
        <v>1</v>
      </c>
      <c r="L3188" s="22" t="str">
        <f t="shared" si="1044"/>
        <v>01/08/2026</v>
      </c>
      <c r="M3188" s="23">
        <f t="shared" si="1045"/>
        <v>0.16666666666666669</v>
      </c>
      <c r="N3188" t="str">
        <f t="shared" si="1046"/>
        <v>2 - 1</v>
      </c>
      <c r="O3188" t="str">
        <f t="shared" si="1027"/>
        <v>Green</v>
      </c>
      <c r="P3188" t="str">
        <f t="shared" si="1028"/>
        <v>Red</v>
      </c>
      <c r="Q3188" t="str">
        <f t="shared" si="1029"/>
        <v>Red</v>
      </c>
      <c r="R3188" t="str">
        <f t="shared" si="1030"/>
        <v>Green</v>
      </c>
      <c r="S3188" t="str">
        <f t="shared" si="1031"/>
        <v>Red</v>
      </c>
      <c r="T3188" t="str">
        <f t="shared" si="1032"/>
        <v>Green</v>
      </c>
      <c r="U3188" t="str">
        <f t="shared" si="1033"/>
        <v>Red</v>
      </c>
      <c r="V3188" t="str">
        <f t="shared" si="1034"/>
        <v>Green</v>
      </c>
      <c r="W3188" t="str">
        <f t="shared" si="1035"/>
        <v>Red</v>
      </c>
      <c r="X3188" t="str">
        <f t="shared" si="1036"/>
        <v>Red</v>
      </c>
      <c r="Y3188" t="str">
        <f t="shared" si="1037"/>
        <v>Green</v>
      </c>
      <c r="Z3188" t="str">
        <f t="shared" si="1038"/>
        <v>Green</v>
      </c>
      <c r="AA3188" t="str">
        <f t="shared" si="1039"/>
        <v>Red</v>
      </c>
      <c r="AB3188" t="str">
        <f t="shared" si="1040"/>
        <v>Green</v>
      </c>
      <c r="AC3188" t="str">
        <f t="shared" si="1041"/>
        <v>Green</v>
      </c>
      <c r="AD3188" t="str">
        <f t="shared" si="1042"/>
        <v>Red</v>
      </c>
    </row>
    <row r="3189" spans="1:30" hidden="1" x14ac:dyDescent="0.3">
      <c r="A3189" t="str">
        <f t="shared" si="1043"/>
        <v>01/08/2026Hills BrumbiesBankstown City Lions</v>
      </c>
      <c r="B3189" t="s">
        <v>810</v>
      </c>
      <c r="D3189" s="2">
        <v>46235</v>
      </c>
      <c r="E3189" s="3">
        <v>0.29166666666666669</v>
      </c>
      <c r="F3189" t="s">
        <v>2905</v>
      </c>
      <c r="G3189" t="s">
        <v>2898</v>
      </c>
      <c r="H3189">
        <v>0</v>
      </c>
      <c r="I3189">
        <v>0</v>
      </c>
      <c r="J3189">
        <v>2</v>
      </c>
      <c r="K3189">
        <v>2</v>
      </c>
      <c r="L3189" s="22" t="str">
        <f t="shared" si="1044"/>
        <v>01/08/2026</v>
      </c>
      <c r="M3189" s="23">
        <f t="shared" si="1045"/>
        <v>0.16666666666666669</v>
      </c>
      <c r="N3189" t="str">
        <f t="shared" si="1046"/>
        <v>2 - 2</v>
      </c>
      <c r="O3189" t="str">
        <f t="shared" si="1027"/>
        <v>Red</v>
      </c>
      <c r="P3189" t="str">
        <f t="shared" si="1028"/>
        <v>Green</v>
      </c>
      <c r="Q3189" t="str">
        <f t="shared" si="1029"/>
        <v>Red</v>
      </c>
      <c r="R3189" t="str">
        <f t="shared" si="1030"/>
        <v>Green</v>
      </c>
      <c r="S3189" t="str">
        <f t="shared" si="1031"/>
        <v>Green</v>
      </c>
      <c r="T3189" t="str">
        <f t="shared" si="1032"/>
        <v>Red</v>
      </c>
      <c r="U3189" t="str">
        <f t="shared" si="1033"/>
        <v>Red</v>
      </c>
      <c r="V3189" t="str">
        <f t="shared" si="1034"/>
        <v>Green</v>
      </c>
      <c r="W3189" t="str">
        <f t="shared" si="1035"/>
        <v>Red</v>
      </c>
      <c r="X3189" t="str">
        <f t="shared" si="1036"/>
        <v>Red</v>
      </c>
      <c r="Y3189" t="str">
        <f t="shared" si="1037"/>
        <v>Green</v>
      </c>
      <c r="Z3189" t="str">
        <f t="shared" si="1038"/>
        <v>Green</v>
      </c>
      <c r="AA3189" t="str">
        <f t="shared" si="1039"/>
        <v>Red</v>
      </c>
      <c r="AB3189" t="str">
        <f t="shared" si="1040"/>
        <v>Red</v>
      </c>
      <c r="AC3189" t="str">
        <f t="shared" si="1041"/>
        <v>Green</v>
      </c>
      <c r="AD3189" t="str">
        <f t="shared" si="1042"/>
        <v>Red</v>
      </c>
    </row>
    <row r="3190" spans="1:30" hidden="1" x14ac:dyDescent="0.3">
      <c r="A3190" t="str">
        <f t="shared" si="1043"/>
        <v>01/08/2026Hurstville ZFCNorthern Tigers</v>
      </c>
      <c r="B3190" t="s">
        <v>810</v>
      </c>
      <c r="D3190" s="2">
        <v>46235</v>
      </c>
      <c r="E3190" s="3">
        <v>0.29166666666666669</v>
      </c>
      <c r="F3190" t="s">
        <v>2895</v>
      </c>
      <c r="G3190" t="s">
        <v>2896</v>
      </c>
      <c r="H3190">
        <v>1</v>
      </c>
      <c r="I3190">
        <v>2</v>
      </c>
      <c r="J3190">
        <v>1</v>
      </c>
      <c r="K3190">
        <v>3</v>
      </c>
      <c r="L3190" s="22" t="str">
        <f t="shared" si="1044"/>
        <v>01/08/2026</v>
      </c>
      <c r="M3190" s="23">
        <f t="shared" si="1045"/>
        <v>0.16666666666666669</v>
      </c>
      <c r="N3190" t="str">
        <f t="shared" si="1046"/>
        <v>1 - 3</v>
      </c>
      <c r="O3190" t="str">
        <f t="shared" si="1027"/>
        <v>Red</v>
      </c>
      <c r="P3190" t="str">
        <f t="shared" si="1028"/>
        <v>Red</v>
      </c>
      <c r="Q3190" t="str">
        <f t="shared" si="1029"/>
        <v>Green</v>
      </c>
      <c r="R3190" t="str">
        <f t="shared" si="1030"/>
        <v>Red</v>
      </c>
      <c r="S3190" t="str">
        <f t="shared" si="1031"/>
        <v>Green</v>
      </c>
      <c r="T3190" t="str">
        <f t="shared" si="1032"/>
        <v>Green</v>
      </c>
      <c r="U3190" t="str">
        <f t="shared" si="1033"/>
        <v>Red</v>
      </c>
      <c r="V3190" t="str">
        <f t="shared" si="1034"/>
        <v>Red</v>
      </c>
      <c r="W3190" t="str">
        <f t="shared" si="1035"/>
        <v>Green</v>
      </c>
      <c r="X3190" t="str">
        <f t="shared" si="1036"/>
        <v>Green</v>
      </c>
      <c r="Y3190" t="str">
        <f t="shared" si="1037"/>
        <v>Green</v>
      </c>
      <c r="Z3190" t="str">
        <f t="shared" si="1038"/>
        <v>Green</v>
      </c>
      <c r="AA3190" t="str">
        <f t="shared" si="1039"/>
        <v>Red</v>
      </c>
      <c r="AB3190" t="str">
        <f t="shared" si="1040"/>
        <v>Red</v>
      </c>
      <c r="AC3190" t="str">
        <f t="shared" si="1041"/>
        <v>Green</v>
      </c>
      <c r="AD3190" t="str">
        <f t="shared" si="1042"/>
        <v>Red</v>
      </c>
    </row>
    <row r="3191" spans="1:30" hidden="1" x14ac:dyDescent="0.3">
      <c r="A3191" t="str">
        <f t="shared" si="1043"/>
        <v>01/08/2026Joondalup CityCockburn City</v>
      </c>
      <c r="B3191" t="s">
        <v>810</v>
      </c>
      <c r="D3191" s="2">
        <v>46235</v>
      </c>
      <c r="E3191" s="3">
        <v>0.29166666666666669</v>
      </c>
      <c r="F3191" t="s">
        <v>2865</v>
      </c>
      <c r="G3191" t="s">
        <v>2859</v>
      </c>
      <c r="H3191">
        <v>1</v>
      </c>
      <c r="I3191">
        <v>0</v>
      </c>
      <c r="J3191">
        <v>1</v>
      </c>
      <c r="K3191">
        <v>3</v>
      </c>
      <c r="L3191" s="22" t="str">
        <f t="shared" si="1044"/>
        <v>01/08/2026</v>
      </c>
      <c r="M3191" s="23">
        <f t="shared" si="1045"/>
        <v>0.16666666666666669</v>
      </c>
      <c r="N3191" t="str">
        <f t="shared" si="1046"/>
        <v>1 - 3</v>
      </c>
      <c r="O3191" t="str">
        <f t="shared" si="1027"/>
        <v>Red</v>
      </c>
      <c r="P3191" t="str">
        <f t="shared" si="1028"/>
        <v>Red</v>
      </c>
      <c r="Q3191" t="str">
        <f t="shared" si="1029"/>
        <v>Green</v>
      </c>
      <c r="R3191" t="str">
        <f t="shared" si="1030"/>
        <v>Red</v>
      </c>
      <c r="S3191" t="str">
        <f t="shared" si="1031"/>
        <v>Green</v>
      </c>
      <c r="T3191" t="str">
        <f t="shared" si="1032"/>
        <v>Green</v>
      </c>
      <c r="U3191" t="str">
        <f t="shared" si="1033"/>
        <v>Green</v>
      </c>
      <c r="V3191" t="str">
        <f t="shared" si="1034"/>
        <v>Red</v>
      </c>
      <c r="W3191" t="str">
        <f t="shared" si="1035"/>
        <v>Red</v>
      </c>
      <c r="X3191" t="str">
        <f t="shared" si="1036"/>
        <v>Green</v>
      </c>
      <c r="Y3191" t="str">
        <f t="shared" si="1037"/>
        <v>Green</v>
      </c>
      <c r="Z3191" t="str">
        <f t="shared" si="1038"/>
        <v>Green</v>
      </c>
      <c r="AA3191" t="str">
        <f t="shared" si="1039"/>
        <v>Red</v>
      </c>
      <c r="AB3191" t="str">
        <f t="shared" si="1040"/>
        <v>Red</v>
      </c>
      <c r="AC3191" t="str">
        <f t="shared" si="1041"/>
        <v>Green</v>
      </c>
      <c r="AD3191" t="str">
        <f t="shared" si="1042"/>
        <v>Red</v>
      </c>
    </row>
    <row r="3192" spans="1:30" hidden="1" x14ac:dyDescent="0.3">
      <c r="A3192" t="str">
        <f t="shared" si="1043"/>
        <v>01/08/2026Kalamunda CityBalga SC</v>
      </c>
      <c r="B3192" t="s">
        <v>810</v>
      </c>
      <c r="D3192" s="2">
        <v>46235</v>
      </c>
      <c r="E3192" s="3">
        <v>0.29166666666666669</v>
      </c>
      <c r="F3192" t="s">
        <v>4253</v>
      </c>
      <c r="G3192" t="s">
        <v>5616</v>
      </c>
      <c r="H3192">
        <v>0</v>
      </c>
      <c r="I3192">
        <v>0</v>
      </c>
      <c r="J3192">
        <v>0</v>
      </c>
      <c r="K3192">
        <v>0</v>
      </c>
      <c r="L3192" s="22" t="str">
        <f t="shared" si="1044"/>
        <v>01/08/2026</v>
      </c>
      <c r="M3192" s="23">
        <f t="shared" si="1045"/>
        <v>0.16666666666666669</v>
      </c>
      <c r="N3192" t="str">
        <f t="shared" si="1046"/>
        <v>0 - 0</v>
      </c>
      <c r="O3192" t="str">
        <f t="shared" si="1027"/>
        <v>Red</v>
      </c>
      <c r="P3192" t="str">
        <f t="shared" si="1028"/>
        <v>Green</v>
      </c>
      <c r="Q3192" t="str">
        <f t="shared" si="1029"/>
        <v>Red</v>
      </c>
      <c r="R3192" t="str">
        <f t="shared" si="1030"/>
        <v>Green</v>
      </c>
      <c r="S3192" t="str">
        <f t="shared" si="1031"/>
        <v>Green</v>
      </c>
      <c r="T3192" t="str">
        <f t="shared" si="1032"/>
        <v>Red</v>
      </c>
      <c r="U3192" t="str">
        <f t="shared" si="1033"/>
        <v>Red</v>
      </c>
      <c r="V3192" t="str">
        <f t="shared" si="1034"/>
        <v>Green</v>
      </c>
      <c r="W3192" t="str">
        <f t="shared" si="1035"/>
        <v>Red</v>
      </c>
      <c r="X3192" t="str">
        <f t="shared" si="1036"/>
        <v>Red</v>
      </c>
      <c r="Y3192" t="str">
        <f t="shared" si="1037"/>
        <v>Red</v>
      </c>
      <c r="Z3192" t="str">
        <f t="shared" si="1038"/>
        <v>Red</v>
      </c>
      <c r="AA3192" t="str">
        <f t="shared" si="1039"/>
        <v>Green</v>
      </c>
      <c r="AB3192" t="str">
        <f t="shared" si="1040"/>
        <v>Green</v>
      </c>
      <c r="AC3192" t="str">
        <f t="shared" si="1041"/>
        <v>Red</v>
      </c>
      <c r="AD3192" t="str">
        <f t="shared" si="1042"/>
        <v>Green</v>
      </c>
    </row>
    <row r="3193" spans="1:30" hidden="1" x14ac:dyDescent="0.3">
      <c r="A3193" t="str">
        <f t="shared" si="1043"/>
        <v>01/08/2026Malvern CityGoulburn Valley Suns</v>
      </c>
      <c r="B3193" t="s">
        <v>810</v>
      </c>
      <c r="D3193" s="2">
        <v>46235</v>
      </c>
      <c r="E3193" s="3">
        <v>0.29166666666666669</v>
      </c>
      <c r="F3193" t="s">
        <v>2257</v>
      </c>
      <c r="G3193" t="s">
        <v>2817</v>
      </c>
      <c r="H3193">
        <v>3</v>
      </c>
      <c r="I3193">
        <v>0</v>
      </c>
      <c r="J3193">
        <v>3</v>
      </c>
      <c r="K3193">
        <v>1</v>
      </c>
      <c r="L3193" s="22" t="str">
        <f t="shared" si="1044"/>
        <v>01/08/2026</v>
      </c>
      <c r="M3193" s="23">
        <f t="shared" si="1045"/>
        <v>0.16666666666666669</v>
      </c>
      <c r="N3193" t="str">
        <f t="shared" si="1046"/>
        <v>3 - 1</v>
      </c>
      <c r="O3193" t="str">
        <f t="shared" si="1027"/>
        <v>Green</v>
      </c>
      <c r="P3193" t="str">
        <f t="shared" si="1028"/>
        <v>Red</v>
      </c>
      <c r="Q3193" t="str">
        <f t="shared" si="1029"/>
        <v>Red</v>
      </c>
      <c r="R3193" t="str">
        <f t="shared" si="1030"/>
        <v>Green</v>
      </c>
      <c r="S3193" t="str">
        <f t="shared" si="1031"/>
        <v>Red</v>
      </c>
      <c r="T3193" t="str">
        <f t="shared" si="1032"/>
        <v>Green</v>
      </c>
      <c r="U3193" t="str">
        <f t="shared" si="1033"/>
        <v>Green</v>
      </c>
      <c r="V3193" t="str">
        <f t="shared" si="1034"/>
        <v>Red</v>
      </c>
      <c r="W3193" t="str">
        <f t="shared" si="1035"/>
        <v>Red</v>
      </c>
      <c r="X3193" t="str">
        <f t="shared" si="1036"/>
        <v>Green</v>
      </c>
      <c r="Y3193" t="str">
        <f t="shared" si="1037"/>
        <v>Green</v>
      </c>
      <c r="Z3193" t="str">
        <f t="shared" si="1038"/>
        <v>Green</v>
      </c>
      <c r="AA3193" t="str">
        <f t="shared" si="1039"/>
        <v>Red</v>
      </c>
      <c r="AB3193" t="str">
        <f t="shared" si="1040"/>
        <v>Red</v>
      </c>
      <c r="AC3193" t="str">
        <f t="shared" si="1041"/>
        <v>Green</v>
      </c>
      <c r="AD3193" t="str">
        <f t="shared" si="1042"/>
        <v>Red</v>
      </c>
    </row>
    <row r="3194" spans="1:30" hidden="1" x14ac:dyDescent="0.3">
      <c r="A3194" t="str">
        <f t="shared" si="1043"/>
        <v>01/08/2026Morley WindmillsGosnells City</v>
      </c>
      <c r="B3194" t="s">
        <v>810</v>
      </c>
      <c r="D3194" s="2">
        <v>46235</v>
      </c>
      <c r="E3194" s="3">
        <v>0.29166666666666669</v>
      </c>
      <c r="F3194" t="s">
        <v>5617</v>
      </c>
      <c r="G3194" t="s">
        <v>5618</v>
      </c>
      <c r="H3194">
        <v>0</v>
      </c>
      <c r="I3194">
        <v>0</v>
      </c>
      <c r="J3194">
        <v>2</v>
      </c>
      <c r="K3194">
        <v>0</v>
      </c>
      <c r="L3194" s="22" t="str">
        <f t="shared" si="1044"/>
        <v>01/08/2026</v>
      </c>
      <c r="M3194" s="23">
        <f t="shared" si="1045"/>
        <v>0.16666666666666669</v>
      </c>
      <c r="N3194" t="str">
        <f t="shared" si="1046"/>
        <v>2 - 0</v>
      </c>
      <c r="O3194" t="str">
        <f t="shared" si="1027"/>
        <v>Green</v>
      </c>
      <c r="P3194" t="str">
        <f t="shared" si="1028"/>
        <v>Red</v>
      </c>
      <c r="Q3194" t="str">
        <f t="shared" si="1029"/>
        <v>Red</v>
      </c>
      <c r="R3194" t="str">
        <f t="shared" si="1030"/>
        <v>Green</v>
      </c>
      <c r="S3194" t="str">
        <f t="shared" si="1031"/>
        <v>Red</v>
      </c>
      <c r="T3194" t="str">
        <f t="shared" si="1032"/>
        <v>Green</v>
      </c>
      <c r="U3194" t="str">
        <f t="shared" si="1033"/>
        <v>Red</v>
      </c>
      <c r="V3194" t="str">
        <f t="shared" si="1034"/>
        <v>Green</v>
      </c>
      <c r="W3194" t="str">
        <f t="shared" si="1035"/>
        <v>Red</v>
      </c>
      <c r="X3194" t="str">
        <f t="shared" si="1036"/>
        <v>Red</v>
      </c>
      <c r="Y3194" t="str">
        <f t="shared" si="1037"/>
        <v>Green</v>
      </c>
      <c r="Z3194" t="str">
        <f t="shared" si="1038"/>
        <v>Red</v>
      </c>
      <c r="AA3194" t="str">
        <f t="shared" si="1039"/>
        <v>Green</v>
      </c>
      <c r="AB3194" t="str">
        <f t="shared" si="1040"/>
        <v>Green</v>
      </c>
      <c r="AC3194" t="str">
        <f t="shared" si="1041"/>
        <v>Red</v>
      </c>
      <c r="AD3194" t="str">
        <f t="shared" si="1042"/>
        <v>Green</v>
      </c>
    </row>
    <row r="3195" spans="1:30" hidden="1" x14ac:dyDescent="0.3">
      <c r="A3195" t="str">
        <f t="shared" si="1043"/>
        <v>01/08/2026Murdoch University MelvilleCurtin University SC</v>
      </c>
      <c r="B3195" t="s">
        <v>810</v>
      </c>
      <c r="D3195" s="2">
        <v>46235</v>
      </c>
      <c r="E3195" s="3">
        <v>0.29166666666666669</v>
      </c>
      <c r="F3195" t="s">
        <v>2856</v>
      </c>
      <c r="G3195" t="s">
        <v>2863</v>
      </c>
      <c r="H3195">
        <v>1</v>
      </c>
      <c r="I3195">
        <v>2</v>
      </c>
      <c r="J3195">
        <v>1</v>
      </c>
      <c r="K3195">
        <v>2</v>
      </c>
      <c r="L3195" s="22" t="str">
        <f t="shared" si="1044"/>
        <v>01/08/2026</v>
      </c>
      <c r="M3195" s="23">
        <f t="shared" si="1045"/>
        <v>0.16666666666666669</v>
      </c>
      <c r="N3195" t="str">
        <f t="shared" si="1046"/>
        <v>1 - 2</v>
      </c>
      <c r="O3195" t="str">
        <f t="shared" si="1027"/>
        <v>Red</v>
      </c>
      <c r="P3195" t="str">
        <f t="shared" si="1028"/>
        <v>Red</v>
      </c>
      <c r="Q3195" t="str">
        <f t="shared" si="1029"/>
        <v>Green</v>
      </c>
      <c r="R3195" t="str">
        <f t="shared" si="1030"/>
        <v>Red</v>
      </c>
      <c r="S3195" t="str">
        <f t="shared" si="1031"/>
        <v>Green</v>
      </c>
      <c r="T3195" t="str">
        <f t="shared" si="1032"/>
        <v>Green</v>
      </c>
      <c r="U3195" t="str">
        <f t="shared" si="1033"/>
        <v>Red</v>
      </c>
      <c r="V3195" t="str">
        <f t="shared" si="1034"/>
        <v>Red</v>
      </c>
      <c r="W3195" t="str">
        <f t="shared" si="1035"/>
        <v>Green</v>
      </c>
      <c r="X3195" t="str">
        <f t="shared" si="1036"/>
        <v>Green</v>
      </c>
      <c r="Y3195" t="str">
        <f t="shared" si="1037"/>
        <v>Green</v>
      </c>
      <c r="Z3195" t="str">
        <f t="shared" si="1038"/>
        <v>Green</v>
      </c>
      <c r="AA3195" t="str">
        <f t="shared" si="1039"/>
        <v>Red</v>
      </c>
      <c r="AB3195" t="str">
        <f t="shared" si="1040"/>
        <v>Green</v>
      </c>
      <c r="AC3195" t="str">
        <f t="shared" si="1041"/>
        <v>Green</v>
      </c>
      <c r="AD3195" t="str">
        <f t="shared" si="1042"/>
        <v>Red</v>
      </c>
    </row>
    <row r="3196" spans="1:30" hidden="1" x14ac:dyDescent="0.3">
      <c r="A3196" t="str">
        <f t="shared" si="1043"/>
        <v>01/08/2026North BeachForrestfield United</v>
      </c>
      <c r="B3196" t="s">
        <v>810</v>
      </c>
      <c r="D3196" s="2">
        <v>46235</v>
      </c>
      <c r="E3196" s="3">
        <v>0.29166666666666669</v>
      </c>
      <c r="F3196" t="s">
        <v>5619</v>
      </c>
      <c r="G3196" t="s">
        <v>5620</v>
      </c>
      <c r="H3196">
        <v>1</v>
      </c>
      <c r="I3196">
        <v>2</v>
      </c>
      <c r="J3196">
        <v>3</v>
      </c>
      <c r="K3196">
        <v>3</v>
      </c>
      <c r="L3196" s="22" t="str">
        <f t="shared" si="1044"/>
        <v>01/08/2026</v>
      </c>
      <c r="M3196" s="23">
        <f t="shared" si="1045"/>
        <v>0.16666666666666669</v>
      </c>
      <c r="N3196" t="str">
        <f t="shared" si="1046"/>
        <v>3 - 3</v>
      </c>
      <c r="O3196" t="str">
        <f t="shared" si="1027"/>
        <v>Red</v>
      </c>
      <c r="P3196" t="str">
        <f t="shared" si="1028"/>
        <v>Green</v>
      </c>
      <c r="Q3196" t="str">
        <f t="shared" si="1029"/>
        <v>Red</v>
      </c>
      <c r="R3196" t="str">
        <f t="shared" si="1030"/>
        <v>Green</v>
      </c>
      <c r="S3196" t="str">
        <f t="shared" si="1031"/>
        <v>Green</v>
      </c>
      <c r="T3196" t="str">
        <f t="shared" si="1032"/>
        <v>Red</v>
      </c>
      <c r="U3196" t="str">
        <f t="shared" si="1033"/>
        <v>Red</v>
      </c>
      <c r="V3196" t="str">
        <f t="shared" si="1034"/>
        <v>Red</v>
      </c>
      <c r="W3196" t="str">
        <f t="shared" si="1035"/>
        <v>Green</v>
      </c>
      <c r="X3196" t="str">
        <f t="shared" si="1036"/>
        <v>Green</v>
      </c>
      <c r="Y3196" t="str">
        <f t="shared" si="1037"/>
        <v>Green</v>
      </c>
      <c r="Z3196" t="str">
        <f t="shared" si="1038"/>
        <v>Green</v>
      </c>
      <c r="AA3196" t="str">
        <f t="shared" si="1039"/>
        <v>Red</v>
      </c>
      <c r="AB3196" t="str">
        <f t="shared" si="1040"/>
        <v>Red</v>
      </c>
      <c r="AC3196" t="str">
        <f t="shared" si="1041"/>
        <v>Green</v>
      </c>
      <c r="AD3196" t="str">
        <f t="shared" si="1042"/>
        <v>Red</v>
      </c>
    </row>
    <row r="3197" spans="1:30" hidden="1" x14ac:dyDescent="0.3">
      <c r="A3197" t="str">
        <f t="shared" si="1043"/>
        <v>01/08/2026North Geelong WarriorsBulleen Lions</v>
      </c>
      <c r="B3197" t="s">
        <v>810</v>
      </c>
      <c r="D3197" s="2">
        <v>46235</v>
      </c>
      <c r="E3197" s="3">
        <v>0.29166666666666669</v>
      </c>
      <c r="F3197" t="s">
        <v>2814</v>
      </c>
      <c r="G3197" t="s">
        <v>4714</v>
      </c>
      <c r="H3197">
        <v>0</v>
      </c>
      <c r="I3197">
        <v>1</v>
      </c>
      <c r="J3197">
        <v>0</v>
      </c>
      <c r="K3197">
        <v>4</v>
      </c>
      <c r="L3197" s="22" t="str">
        <f t="shared" si="1044"/>
        <v>01/08/2026</v>
      </c>
      <c r="M3197" s="23">
        <f t="shared" si="1045"/>
        <v>0.16666666666666669</v>
      </c>
      <c r="N3197" t="str">
        <f t="shared" si="1046"/>
        <v>0 - 4</v>
      </c>
      <c r="O3197" t="str">
        <f t="shared" si="1027"/>
        <v>Red</v>
      </c>
      <c r="P3197" t="str">
        <f t="shared" si="1028"/>
        <v>Red</v>
      </c>
      <c r="Q3197" t="str">
        <f t="shared" si="1029"/>
        <v>Green</v>
      </c>
      <c r="R3197" t="str">
        <f t="shared" si="1030"/>
        <v>Red</v>
      </c>
      <c r="S3197" t="str">
        <f t="shared" si="1031"/>
        <v>Green</v>
      </c>
      <c r="T3197" t="str">
        <f t="shared" si="1032"/>
        <v>Green</v>
      </c>
      <c r="U3197" t="str">
        <f t="shared" si="1033"/>
        <v>Red</v>
      </c>
      <c r="V3197" t="str">
        <f t="shared" si="1034"/>
        <v>Red</v>
      </c>
      <c r="W3197" t="str">
        <f t="shared" si="1035"/>
        <v>Green</v>
      </c>
      <c r="X3197" t="str">
        <f t="shared" si="1036"/>
        <v>Green</v>
      </c>
      <c r="Y3197" t="str">
        <f t="shared" si="1037"/>
        <v>Green</v>
      </c>
      <c r="Z3197" t="str">
        <f t="shared" si="1038"/>
        <v>Green</v>
      </c>
      <c r="AA3197" t="str">
        <f t="shared" si="1039"/>
        <v>Red</v>
      </c>
      <c r="AB3197" t="str">
        <f t="shared" si="1040"/>
        <v>Red</v>
      </c>
      <c r="AC3197" t="str">
        <f t="shared" si="1041"/>
        <v>Red</v>
      </c>
      <c r="AD3197" t="str">
        <f t="shared" si="1042"/>
        <v>Green</v>
      </c>
    </row>
    <row r="3198" spans="1:30" hidden="1" x14ac:dyDescent="0.3">
      <c r="A3198" t="str">
        <f t="shared" si="1043"/>
        <v>01/08/2026Olympic Kingsway SCBayswater City</v>
      </c>
      <c r="B3198" t="s">
        <v>810</v>
      </c>
      <c r="D3198" s="2">
        <v>46235</v>
      </c>
      <c r="E3198" s="3">
        <v>0.29166666666666669</v>
      </c>
      <c r="F3198" t="s">
        <v>2808</v>
      </c>
      <c r="G3198" t="s">
        <v>393</v>
      </c>
      <c r="H3198">
        <v>0</v>
      </c>
      <c r="I3198">
        <v>1</v>
      </c>
      <c r="J3198">
        <v>1</v>
      </c>
      <c r="K3198">
        <v>1</v>
      </c>
      <c r="L3198" s="22" t="str">
        <f t="shared" si="1044"/>
        <v>01/08/2026</v>
      </c>
      <c r="M3198" s="23">
        <f t="shared" si="1045"/>
        <v>0.16666666666666669</v>
      </c>
      <c r="N3198" t="str">
        <f t="shared" si="1046"/>
        <v>1 - 1</v>
      </c>
      <c r="O3198" t="str">
        <f t="shared" si="1027"/>
        <v>Red</v>
      </c>
      <c r="P3198" t="str">
        <f t="shared" si="1028"/>
        <v>Green</v>
      </c>
      <c r="Q3198" t="str">
        <f t="shared" si="1029"/>
        <v>Red</v>
      </c>
      <c r="R3198" t="str">
        <f t="shared" si="1030"/>
        <v>Green</v>
      </c>
      <c r="S3198" t="str">
        <f t="shared" si="1031"/>
        <v>Green</v>
      </c>
      <c r="T3198" t="str">
        <f t="shared" si="1032"/>
        <v>Red</v>
      </c>
      <c r="U3198" t="str">
        <f t="shared" si="1033"/>
        <v>Red</v>
      </c>
      <c r="V3198" t="str">
        <f t="shared" si="1034"/>
        <v>Red</v>
      </c>
      <c r="W3198" t="str">
        <f t="shared" si="1035"/>
        <v>Green</v>
      </c>
      <c r="X3198" t="str">
        <f t="shared" si="1036"/>
        <v>Green</v>
      </c>
      <c r="Y3198" t="str">
        <f t="shared" si="1037"/>
        <v>Green</v>
      </c>
      <c r="Z3198" t="str">
        <f t="shared" si="1038"/>
        <v>Red</v>
      </c>
      <c r="AA3198" t="str">
        <f t="shared" si="1039"/>
        <v>Green</v>
      </c>
      <c r="AB3198" t="str">
        <f t="shared" si="1040"/>
        <v>Green</v>
      </c>
      <c r="AC3198" t="str">
        <f t="shared" si="1041"/>
        <v>Green</v>
      </c>
      <c r="AD3198" t="str">
        <f t="shared" si="1042"/>
        <v>Red</v>
      </c>
    </row>
    <row r="3199" spans="1:30" hidden="1" x14ac:dyDescent="0.3">
      <c r="A3199" t="str">
        <f t="shared" si="1043"/>
        <v>01/08/2026ParramattaBankstown United FC</v>
      </c>
      <c r="B3199" t="s">
        <v>810</v>
      </c>
      <c r="D3199" s="2">
        <v>46235</v>
      </c>
      <c r="E3199" s="3">
        <v>0.29166666666666669</v>
      </c>
      <c r="F3199" t="s">
        <v>2909</v>
      </c>
      <c r="G3199" t="s">
        <v>2906</v>
      </c>
      <c r="H3199">
        <v>2</v>
      </c>
      <c r="I3199">
        <v>0</v>
      </c>
      <c r="J3199">
        <v>4</v>
      </c>
      <c r="K3199">
        <v>0</v>
      </c>
      <c r="L3199" s="22" t="str">
        <f t="shared" si="1044"/>
        <v>01/08/2026</v>
      </c>
      <c r="M3199" s="23">
        <f t="shared" si="1045"/>
        <v>0.16666666666666669</v>
      </c>
      <c r="N3199" t="str">
        <f t="shared" si="1046"/>
        <v>4 - 0</v>
      </c>
      <c r="O3199" t="str">
        <f t="shared" si="1027"/>
        <v>Green</v>
      </c>
      <c r="P3199" t="str">
        <f t="shared" si="1028"/>
        <v>Red</v>
      </c>
      <c r="Q3199" t="str">
        <f t="shared" si="1029"/>
        <v>Red</v>
      </c>
      <c r="R3199" t="str">
        <f t="shared" si="1030"/>
        <v>Green</v>
      </c>
      <c r="S3199" t="str">
        <f t="shared" si="1031"/>
        <v>Red</v>
      </c>
      <c r="T3199" t="str">
        <f t="shared" si="1032"/>
        <v>Green</v>
      </c>
      <c r="U3199" t="str">
        <f t="shared" si="1033"/>
        <v>Green</v>
      </c>
      <c r="V3199" t="str">
        <f t="shared" si="1034"/>
        <v>Red</v>
      </c>
      <c r="W3199" t="str">
        <f t="shared" si="1035"/>
        <v>Red</v>
      </c>
      <c r="X3199" t="str">
        <f t="shared" si="1036"/>
        <v>Green</v>
      </c>
      <c r="Y3199" t="str">
        <f t="shared" si="1037"/>
        <v>Green</v>
      </c>
      <c r="Z3199" t="str">
        <f t="shared" si="1038"/>
        <v>Green</v>
      </c>
      <c r="AA3199" t="str">
        <f t="shared" si="1039"/>
        <v>Red</v>
      </c>
      <c r="AB3199" t="str">
        <f t="shared" si="1040"/>
        <v>Red</v>
      </c>
      <c r="AC3199" t="str">
        <f t="shared" si="1041"/>
        <v>Red</v>
      </c>
      <c r="AD3199" t="str">
        <f t="shared" si="1042"/>
        <v>Green</v>
      </c>
    </row>
    <row r="3200" spans="1:30" hidden="1" x14ac:dyDescent="0.3">
      <c r="A3200" t="str">
        <f t="shared" si="1043"/>
        <v>01/08/2026Quinns FC ReservesInglewood United Reserves</v>
      </c>
      <c r="B3200" t="s">
        <v>810</v>
      </c>
      <c r="D3200" s="2">
        <v>46235</v>
      </c>
      <c r="E3200" s="3">
        <v>0.29166666666666669</v>
      </c>
      <c r="F3200" t="s">
        <v>2870</v>
      </c>
      <c r="G3200" t="s">
        <v>2867</v>
      </c>
      <c r="L3200" s="22" t="str">
        <f t="shared" si="1044"/>
        <v>01/08/2026</v>
      </c>
      <c r="M3200" s="23">
        <f t="shared" si="1045"/>
        <v>0.16666666666666669</v>
      </c>
      <c r="N3200" t="str">
        <f t="shared" si="1046"/>
        <v xml:space="preserve"> - </v>
      </c>
      <c r="O3200" t="str">
        <f t="shared" si="1027"/>
        <v>Red</v>
      </c>
      <c r="P3200" t="str">
        <f t="shared" si="1028"/>
        <v>Green</v>
      </c>
      <c r="Q3200" t="str">
        <f t="shared" si="1029"/>
        <v>Red</v>
      </c>
      <c r="R3200" t="str">
        <f t="shared" si="1030"/>
        <v>Green</v>
      </c>
      <c r="S3200" t="str">
        <f t="shared" si="1031"/>
        <v>Green</v>
      </c>
      <c r="T3200" t="str">
        <f t="shared" si="1032"/>
        <v>Red</v>
      </c>
      <c r="U3200" t="str">
        <f t="shared" si="1033"/>
        <v>Red</v>
      </c>
      <c r="V3200" t="str">
        <f t="shared" si="1034"/>
        <v>Green</v>
      </c>
      <c r="W3200" t="str">
        <f t="shared" si="1035"/>
        <v>Red</v>
      </c>
      <c r="X3200" t="str">
        <f t="shared" si="1036"/>
        <v>Red</v>
      </c>
      <c r="Y3200" t="str">
        <f t="shared" si="1037"/>
        <v>Red</v>
      </c>
      <c r="Z3200" t="str">
        <f t="shared" si="1038"/>
        <v>Red</v>
      </c>
      <c r="AA3200" t="str">
        <f t="shared" si="1039"/>
        <v>Green</v>
      </c>
      <c r="AB3200" t="str">
        <f t="shared" si="1040"/>
        <v>Green</v>
      </c>
      <c r="AC3200" t="str">
        <f t="shared" si="1041"/>
        <v>Red</v>
      </c>
      <c r="AD3200" t="str">
        <f t="shared" si="1042"/>
        <v>Green</v>
      </c>
    </row>
    <row r="3201" spans="1:30" hidden="1" x14ac:dyDescent="0.3">
      <c r="A3201" t="str">
        <f t="shared" si="1043"/>
        <v>01/08/2026Shamrock Rovers PerthRockingham City</v>
      </c>
      <c r="B3201" t="s">
        <v>810</v>
      </c>
      <c r="D3201" s="2">
        <v>46235</v>
      </c>
      <c r="E3201" s="3">
        <v>0.29166666666666669</v>
      </c>
      <c r="F3201" t="s">
        <v>5621</v>
      </c>
      <c r="G3201" t="s">
        <v>5622</v>
      </c>
      <c r="H3201">
        <v>0</v>
      </c>
      <c r="I3201">
        <v>0</v>
      </c>
      <c r="J3201">
        <v>2</v>
      </c>
      <c r="K3201">
        <v>0</v>
      </c>
      <c r="L3201" s="22" t="str">
        <f t="shared" si="1044"/>
        <v>01/08/2026</v>
      </c>
      <c r="M3201" s="23">
        <f t="shared" si="1045"/>
        <v>0.16666666666666669</v>
      </c>
      <c r="N3201" t="str">
        <f t="shared" si="1046"/>
        <v>2 - 0</v>
      </c>
      <c r="O3201" t="str">
        <f t="shared" si="1027"/>
        <v>Green</v>
      </c>
      <c r="P3201" t="str">
        <f t="shared" si="1028"/>
        <v>Red</v>
      </c>
      <c r="Q3201" t="str">
        <f t="shared" si="1029"/>
        <v>Red</v>
      </c>
      <c r="R3201" t="str">
        <f t="shared" si="1030"/>
        <v>Green</v>
      </c>
      <c r="S3201" t="str">
        <f t="shared" si="1031"/>
        <v>Red</v>
      </c>
      <c r="T3201" t="str">
        <f t="shared" si="1032"/>
        <v>Green</v>
      </c>
      <c r="U3201" t="str">
        <f t="shared" si="1033"/>
        <v>Red</v>
      </c>
      <c r="V3201" t="str">
        <f t="shared" si="1034"/>
        <v>Green</v>
      </c>
      <c r="W3201" t="str">
        <f t="shared" si="1035"/>
        <v>Red</v>
      </c>
      <c r="X3201" t="str">
        <f t="shared" si="1036"/>
        <v>Red</v>
      </c>
      <c r="Y3201" t="str">
        <f t="shared" si="1037"/>
        <v>Green</v>
      </c>
      <c r="Z3201" t="str">
        <f t="shared" si="1038"/>
        <v>Red</v>
      </c>
      <c r="AA3201" t="str">
        <f t="shared" si="1039"/>
        <v>Green</v>
      </c>
      <c r="AB3201" t="str">
        <f t="shared" si="1040"/>
        <v>Green</v>
      </c>
      <c r="AC3201" t="str">
        <f t="shared" si="1041"/>
        <v>Red</v>
      </c>
      <c r="AD3201" t="str">
        <f t="shared" si="1042"/>
        <v>Green</v>
      </c>
    </row>
    <row r="3202" spans="1:30" hidden="1" x14ac:dyDescent="0.3">
      <c r="A3202" t="str">
        <f t="shared" si="1043"/>
        <v>01/08/2026SorrentoPerth RedStar</v>
      </c>
      <c r="B3202" t="s">
        <v>810</v>
      </c>
      <c r="D3202" s="2">
        <v>46235</v>
      </c>
      <c r="E3202" s="3">
        <v>0.29166666666666669</v>
      </c>
      <c r="F3202" t="s">
        <v>2806</v>
      </c>
      <c r="G3202" t="s">
        <v>2804</v>
      </c>
      <c r="H3202">
        <v>0</v>
      </c>
      <c r="I3202">
        <v>0</v>
      </c>
      <c r="J3202">
        <v>1</v>
      </c>
      <c r="K3202">
        <v>0</v>
      </c>
      <c r="L3202" s="22" t="str">
        <f t="shared" si="1044"/>
        <v>01/08/2026</v>
      </c>
      <c r="M3202" s="23">
        <f t="shared" si="1045"/>
        <v>0.16666666666666669</v>
      </c>
      <c r="N3202" t="str">
        <f t="shared" si="1046"/>
        <v>1 - 0</v>
      </c>
      <c r="O3202" t="str">
        <f t="shared" ref="O3202:O3265" si="1047">IF($J3202&gt;$K3202,"Green","Red")</f>
        <v>Green</v>
      </c>
      <c r="P3202" t="str">
        <f t="shared" ref="P3202:P3265" si="1048">IF($J3202=$K3202,"Green","Red")</f>
        <v>Red</v>
      </c>
      <c r="Q3202" t="str">
        <f t="shared" ref="Q3202:Q3265" si="1049">IF($J3202&lt;$K3202,"Green","Red")</f>
        <v>Red</v>
      </c>
      <c r="R3202" t="str">
        <f t="shared" ref="R3202:R3265" si="1050">IF($J3202&gt;=$K3202,"Green","Red")</f>
        <v>Green</v>
      </c>
      <c r="S3202" t="str">
        <f t="shared" ref="S3202:S3265" si="1051">IF($J3202&lt;=$K3202,"Green","Red")</f>
        <v>Red</v>
      </c>
      <c r="T3202" t="str">
        <f t="shared" ref="T3202:T3265" si="1052">IF(OR($J3202&gt;$K3202,$J3202&lt;$K3202),"Green","Red")</f>
        <v>Green</v>
      </c>
      <c r="U3202" t="str">
        <f t="shared" ref="U3202:U3265" si="1053">IF($H3202&gt;$I3202,"Green","Red")</f>
        <v>Red</v>
      </c>
      <c r="V3202" t="str">
        <f t="shared" ref="V3202:V3265" si="1054">IF($H3202=$I3202,"Green","Red")</f>
        <v>Green</v>
      </c>
      <c r="W3202" t="str">
        <f t="shared" ref="W3202:W3265" si="1055">IF($H3202&lt;$I3202,"Green","Red")</f>
        <v>Red</v>
      </c>
      <c r="X3202" t="str">
        <f t="shared" ref="X3202:X3265" si="1056">IF($H3202+$I3202&gt;0,"Green","Red")</f>
        <v>Red</v>
      </c>
      <c r="Y3202" t="str">
        <f t="shared" ref="Y3202:Y3265" si="1057">IF($J3202+$K3202&gt;1.5,"Green","Red")</f>
        <v>Red</v>
      </c>
      <c r="Z3202" t="str">
        <f t="shared" ref="Z3202:Z3265" si="1058">IF($J3202+$K3202&gt;2.5,"Green","Red")</f>
        <v>Red</v>
      </c>
      <c r="AA3202" t="str">
        <f t="shared" ref="AA3202:AA3265" si="1059">IF($J3202+$K3202&lt;2.5,"Green","Red")</f>
        <v>Green</v>
      </c>
      <c r="AB3202" t="str">
        <f t="shared" ref="AB3202:AB3265" si="1060">IF($J3202+$K3202&lt;3.5,"Green","Red")</f>
        <v>Green</v>
      </c>
      <c r="AC3202" t="str">
        <f t="shared" ref="AC3202:AC3265" si="1061">IF(AND($J3202&gt;0,$K3202&gt;0),"Green","Red")</f>
        <v>Red</v>
      </c>
      <c r="AD3202" t="str">
        <f t="shared" ref="AD3202:AD3265" si="1062">IF(OR($J3202=0,$K3202=0),"Green","Red")</f>
        <v>Green</v>
      </c>
    </row>
    <row r="3203" spans="1:30" hidden="1" x14ac:dyDescent="0.3">
      <c r="A3203" t="str">
        <f t="shared" si="1043"/>
        <v>01/08/2026Stanmore HawksDunbar Rovers FC</v>
      </c>
      <c r="B3203" t="s">
        <v>810</v>
      </c>
      <c r="D3203" s="2">
        <v>46235</v>
      </c>
      <c r="E3203" s="3">
        <v>0.29166666666666669</v>
      </c>
      <c r="F3203" t="s">
        <v>2911</v>
      </c>
      <c r="G3203" t="s">
        <v>4255</v>
      </c>
      <c r="H3203">
        <v>1</v>
      </c>
      <c r="I3203">
        <v>1</v>
      </c>
      <c r="J3203">
        <v>1</v>
      </c>
      <c r="K3203">
        <v>2</v>
      </c>
      <c r="L3203" s="22" t="str">
        <f t="shared" si="1044"/>
        <v>01/08/2026</v>
      </c>
      <c r="M3203" s="23">
        <f t="shared" si="1045"/>
        <v>0.16666666666666669</v>
      </c>
      <c r="N3203" t="str">
        <f t="shared" si="1046"/>
        <v>1 - 2</v>
      </c>
      <c r="O3203" t="str">
        <f t="shared" si="1047"/>
        <v>Red</v>
      </c>
      <c r="P3203" t="str">
        <f t="shared" si="1048"/>
        <v>Red</v>
      </c>
      <c r="Q3203" t="str">
        <f t="shared" si="1049"/>
        <v>Green</v>
      </c>
      <c r="R3203" t="str">
        <f t="shared" si="1050"/>
        <v>Red</v>
      </c>
      <c r="S3203" t="str">
        <f t="shared" si="1051"/>
        <v>Green</v>
      </c>
      <c r="T3203" t="str">
        <f t="shared" si="1052"/>
        <v>Green</v>
      </c>
      <c r="U3203" t="str">
        <f t="shared" si="1053"/>
        <v>Red</v>
      </c>
      <c r="V3203" t="str">
        <f t="shared" si="1054"/>
        <v>Green</v>
      </c>
      <c r="W3203" t="str">
        <f t="shared" si="1055"/>
        <v>Red</v>
      </c>
      <c r="X3203" t="str">
        <f t="shared" si="1056"/>
        <v>Green</v>
      </c>
      <c r="Y3203" t="str">
        <f t="shared" si="1057"/>
        <v>Green</v>
      </c>
      <c r="Z3203" t="str">
        <f t="shared" si="1058"/>
        <v>Green</v>
      </c>
      <c r="AA3203" t="str">
        <f t="shared" si="1059"/>
        <v>Red</v>
      </c>
      <c r="AB3203" t="str">
        <f t="shared" si="1060"/>
        <v>Green</v>
      </c>
      <c r="AC3203" t="str">
        <f t="shared" si="1061"/>
        <v>Green</v>
      </c>
      <c r="AD3203" t="str">
        <f t="shared" si="1062"/>
        <v>Red</v>
      </c>
    </row>
    <row r="3204" spans="1:30" hidden="1" x14ac:dyDescent="0.3">
      <c r="A3204" t="str">
        <f t="shared" si="1043"/>
        <v>01/08/2026UWA-Nedlands FCMandurah City</v>
      </c>
      <c r="B3204" t="s">
        <v>810</v>
      </c>
      <c r="D3204" s="2">
        <v>46235</v>
      </c>
      <c r="E3204" s="3">
        <v>0.29166666666666669</v>
      </c>
      <c r="F3204" t="s">
        <v>2862</v>
      </c>
      <c r="G3204" t="s">
        <v>2854</v>
      </c>
      <c r="H3204">
        <v>1</v>
      </c>
      <c r="I3204">
        <v>0</v>
      </c>
      <c r="J3204">
        <v>3</v>
      </c>
      <c r="K3204">
        <v>0</v>
      </c>
      <c r="L3204" s="22" t="str">
        <f t="shared" si="1044"/>
        <v>01/08/2026</v>
      </c>
      <c r="M3204" s="23">
        <f t="shared" si="1045"/>
        <v>0.16666666666666669</v>
      </c>
      <c r="N3204" t="str">
        <f t="shared" si="1046"/>
        <v>3 - 0</v>
      </c>
      <c r="O3204" t="str">
        <f t="shared" si="1047"/>
        <v>Green</v>
      </c>
      <c r="P3204" t="str">
        <f t="shared" si="1048"/>
        <v>Red</v>
      </c>
      <c r="Q3204" t="str">
        <f t="shared" si="1049"/>
        <v>Red</v>
      </c>
      <c r="R3204" t="str">
        <f t="shared" si="1050"/>
        <v>Green</v>
      </c>
      <c r="S3204" t="str">
        <f t="shared" si="1051"/>
        <v>Red</v>
      </c>
      <c r="T3204" t="str">
        <f t="shared" si="1052"/>
        <v>Green</v>
      </c>
      <c r="U3204" t="str">
        <f t="shared" si="1053"/>
        <v>Green</v>
      </c>
      <c r="V3204" t="str">
        <f t="shared" si="1054"/>
        <v>Red</v>
      </c>
      <c r="W3204" t="str">
        <f t="shared" si="1055"/>
        <v>Red</v>
      </c>
      <c r="X3204" t="str">
        <f t="shared" si="1056"/>
        <v>Green</v>
      </c>
      <c r="Y3204" t="str">
        <f t="shared" si="1057"/>
        <v>Green</v>
      </c>
      <c r="Z3204" t="str">
        <f t="shared" si="1058"/>
        <v>Green</v>
      </c>
      <c r="AA3204" t="str">
        <f t="shared" si="1059"/>
        <v>Red</v>
      </c>
      <c r="AB3204" t="str">
        <f t="shared" si="1060"/>
        <v>Green</v>
      </c>
      <c r="AC3204" t="str">
        <f t="shared" si="1061"/>
        <v>Red</v>
      </c>
      <c r="AD3204" t="str">
        <f t="shared" si="1062"/>
        <v>Green</v>
      </c>
    </row>
    <row r="3205" spans="1:30" hidden="1" x14ac:dyDescent="0.3">
      <c r="A3205" t="str">
        <f t="shared" si="1043"/>
        <v>01/08/2026Western KnightsPerth Glory U21</v>
      </c>
      <c r="B3205" t="s">
        <v>810</v>
      </c>
      <c r="D3205" s="2">
        <v>46235</v>
      </c>
      <c r="E3205" s="3">
        <v>0.29166666666666669</v>
      </c>
      <c r="F3205" t="s">
        <v>529</v>
      </c>
      <c r="G3205" t="s">
        <v>522</v>
      </c>
      <c r="H3205">
        <v>1</v>
      </c>
      <c r="I3205">
        <v>0</v>
      </c>
      <c r="J3205">
        <v>2</v>
      </c>
      <c r="K3205">
        <v>2</v>
      </c>
      <c r="L3205" s="22" t="str">
        <f t="shared" si="1044"/>
        <v>01/08/2026</v>
      </c>
      <c r="M3205" s="23">
        <f t="shared" si="1045"/>
        <v>0.16666666666666669</v>
      </c>
      <c r="N3205" t="str">
        <f t="shared" si="1046"/>
        <v>2 - 2</v>
      </c>
      <c r="O3205" t="str">
        <f t="shared" si="1047"/>
        <v>Red</v>
      </c>
      <c r="P3205" t="str">
        <f t="shared" si="1048"/>
        <v>Green</v>
      </c>
      <c r="Q3205" t="str">
        <f t="shared" si="1049"/>
        <v>Red</v>
      </c>
      <c r="R3205" t="str">
        <f t="shared" si="1050"/>
        <v>Green</v>
      </c>
      <c r="S3205" t="str">
        <f t="shared" si="1051"/>
        <v>Green</v>
      </c>
      <c r="T3205" t="str">
        <f t="shared" si="1052"/>
        <v>Red</v>
      </c>
      <c r="U3205" t="str">
        <f t="shared" si="1053"/>
        <v>Green</v>
      </c>
      <c r="V3205" t="str">
        <f t="shared" si="1054"/>
        <v>Red</v>
      </c>
      <c r="W3205" t="str">
        <f t="shared" si="1055"/>
        <v>Red</v>
      </c>
      <c r="X3205" t="str">
        <f t="shared" si="1056"/>
        <v>Green</v>
      </c>
      <c r="Y3205" t="str">
        <f t="shared" si="1057"/>
        <v>Green</v>
      </c>
      <c r="Z3205" t="str">
        <f t="shared" si="1058"/>
        <v>Green</v>
      </c>
      <c r="AA3205" t="str">
        <f t="shared" si="1059"/>
        <v>Red</v>
      </c>
      <c r="AB3205" t="str">
        <f t="shared" si="1060"/>
        <v>Red</v>
      </c>
      <c r="AC3205" t="str">
        <f t="shared" si="1061"/>
        <v>Green</v>
      </c>
      <c r="AD3205" t="str">
        <f t="shared" si="1062"/>
        <v>Red</v>
      </c>
    </row>
    <row r="3206" spans="1:30" hidden="1" x14ac:dyDescent="0.3">
      <c r="A3206" t="str">
        <f t="shared" si="1043"/>
        <v>01/08/2026Western Sydney Wanderers U20UNSW U20</v>
      </c>
      <c r="B3206" t="s">
        <v>810</v>
      </c>
      <c r="D3206" s="2">
        <v>46235</v>
      </c>
      <c r="E3206" s="3">
        <v>0.29166666666666669</v>
      </c>
      <c r="F3206" t="s">
        <v>2976</v>
      </c>
      <c r="G3206" t="s">
        <v>2954</v>
      </c>
      <c r="H3206">
        <v>3</v>
      </c>
      <c r="I3206">
        <v>0</v>
      </c>
      <c r="J3206">
        <v>6</v>
      </c>
      <c r="K3206">
        <v>0</v>
      </c>
      <c r="L3206" s="22" t="str">
        <f t="shared" si="1044"/>
        <v>01/08/2026</v>
      </c>
      <c r="M3206" s="23">
        <f t="shared" si="1045"/>
        <v>0.16666666666666669</v>
      </c>
      <c r="N3206" t="str">
        <f t="shared" si="1046"/>
        <v>6 - 0</v>
      </c>
      <c r="O3206" t="str">
        <f t="shared" si="1047"/>
        <v>Green</v>
      </c>
      <c r="P3206" t="str">
        <f t="shared" si="1048"/>
        <v>Red</v>
      </c>
      <c r="Q3206" t="str">
        <f t="shared" si="1049"/>
        <v>Red</v>
      </c>
      <c r="R3206" t="str">
        <f t="shared" si="1050"/>
        <v>Green</v>
      </c>
      <c r="S3206" t="str">
        <f t="shared" si="1051"/>
        <v>Red</v>
      </c>
      <c r="T3206" t="str">
        <f t="shared" si="1052"/>
        <v>Green</v>
      </c>
      <c r="U3206" t="str">
        <f t="shared" si="1053"/>
        <v>Green</v>
      </c>
      <c r="V3206" t="str">
        <f t="shared" si="1054"/>
        <v>Red</v>
      </c>
      <c r="W3206" t="str">
        <f t="shared" si="1055"/>
        <v>Red</v>
      </c>
      <c r="X3206" t="str">
        <f t="shared" si="1056"/>
        <v>Green</v>
      </c>
      <c r="Y3206" t="str">
        <f t="shared" si="1057"/>
        <v>Green</v>
      </c>
      <c r="Z3206" t="str">
        <f t="shared" si="1058"/>
        <v>Green</v>
      </c>
      <c r="AA3206" t="str">
        <f t="shared" si="1059"/>
        <v>Red</v>
      </c>
      <c r="AB3206" t="str">
        <f t="shared" si="1060"/>
        <v>Red</v>
      </c>
      <c r="AC3206" t="str">
        <f t="shared" si="1061"/>
        <v>Red</v>
      </c>
      <c r="AD3206" t="str">
        <f t="shared" si="1062"/>
        <v>Green</v>
      </c>
    </row>
    <row r="3207" spans="1:30" hidden="1" x14ac:dyDescent="0.3">
      <c r="A3207" t="str">
        <f t="shared" si="1043"/>
        <v>01/08/2026LazioAS Avellino</v>
      </c>
      <c r="D3207" s="2">
        <v>46235</v>
      </c>
      <c r="E3207" s="3">
        <v>0.3125</v>
      </c>
      <c r="F3207" t="s">
        <v>1298</v>
      </c>
      <c r="G3207" t="s">
        <v>1637</v>
      </c>
      <c r="H3207">
        <v>3</v>
      </c>
      <c r="I3207">
        <v>1</v>
      </c>
      <c r="J3207">
        <v>6</v>
      </c>
      <c r="K3207">
        <v>3</v>
      </c>
      <c r="L3207" s="22" t="str">
        <f t="shared" si="1044"/>
        <v>01/08/2026</v>
      </c>
      <c r="M3207" s="23">
        <f t="shared" si="1045"/>
        <v>0.1875</v>
      </c>
      <c r="N3207" t="str">
        <f t="shared" si="1046"/>
        <v>6 - 3</v>
      </c>
      <c r="O3207" t="str">
        <f t="shared" si="1047"/>
        <v>Green</v>
      </c>
      <c r="P3207" t="str">
        <f t="shared" si="1048"/>
        <v>Red</v>
      </c>
      <c r="Q3207" t="str">
        <f t="shared" si="1049"/>
        <v>Red</v>
      </c>
      <c r="R3207" t="str">
        <f t="shared" si="1050"/>
        <v>Green</v>
      </c>
      <c r="S3207" t="str">
        <f t="shared" si="1051"/>
        <v>Red</v>
      </c>
      <c r="T3207" t="str">
        <f t="shared" si="1052"/>
        <v>Green</v>
      </c>
      <c r="U3207" t="str">
        <f t="shared" si="1053"/>
        <v>Green</v>
      </c>
      <c r="V3207" t="str">
        <f t="shared" si="1054"/>
        <v>Red</v>
      </c>
      <c r="W3207" t="str">
        <f t="shared" si="1055"/>
        <v>Red</v>
      </c>
      <c r="X3207" t="str">
        <f t="shared" si="1056"/>
        <v>Green</v>
      </c>
      <c r="Y3207" t="str">
        <f t="shared" si="1057"/>
        <v>Green</v>
      </c>
      <c r="Z3207" t="str">
        <f t="shared" si="1058"/>
        <v>Green</v>
      </c>
      <c r="AA3207" t="str">
        <f t="shared" si="1059"/>
        <v>Red</v>
      </c>
      <c r="AB3207" t="str">
        <f t="shared" si="1060"/>
        <v>Red</v>
      </c>
      <c r="AC3207" t="str">
        <f t="shared" si="1061"/>
        <v>Green</v>
      </c>
      <c r="AD3207" t="str">
        <f t="shared" si="1062"/>
        <v>Red</v>
      </c>
    </row>
    <row r="3208" spans="1:30" hidden="1" x14ac:dyDescent="0.3">
      <c r="A3208" t="str">
        <f t="shared" si="1043"/>
        <v>01/08/2026The Cove FCCumberland United</v>
      </c>
      <c r="B3208" t="s">
        <v>810</v>
      </c>
      <c r="D3208" s="2">
        <v>46235</v>
      </c>
      <c r="E3208" s="3">
        <v>0.3125</v>
      </c>
      <c r="F3208" t="s">
        <v>2833</v>
      </c>
      <c r="G3208" t="s">
        <v>391</v>
      </c>
      <c r="H3208">
        <v>0</v>
      </c>
      <c r="I3208">
        <v>1</v>
      </c>
      <c r="J3208">
        <v>0</v>
      </c>
      <c r="K3208">
        <v>2</v>
      </c>
      <c r="L3208" s="22" t="str">
        <f t="shared" si="1044"/>
        <v>01/08/2026</v>
      </c>
      <c r="M3208" s="23">
        <f t="shared" si="1045"/>
        <v>0.1875</v>
      </c>
      <c r="N3208" t="str">
        <f t="shared" si="1046"/>
        <v>0 - 2</v>
      </c>
      <c r="O3208" t="str">
        <f t="shared" si="1047"/>
        <v>Red</v>
      </c>
      <c r="P3208" t="str">
        <f t="shared" si="1048"/>
        <v>Red</v>
      </c>
      <c r="Q3208" t="str">
        <f t="shared" si="1049"/>
        <v>Green</v>
      </c>
      <c r="R3208" t="str">
        <f t="shared" si="1050"/>
        <v>Red</v>
      </c>
      <c r="S3208" t="str">
        <f t="shared" si="1051"/>
        <v>Green</v>
      </c>
      <c r="T3208" t="str">
        <f t="shared" si="1052"/>
        <v>Green</v>
      </c>
      <c r="U3208" t="str">
        <f t="shared" si="1053"/>
        <v>Red</v>
      </c>
      <c r="V3208" t="str">
        <f t="shared" si="1054"/>
        <v>Red</v>
      </c>
      <c r="W3208" t="str">
        <f t="shared" si="1055"/>
        <v>Green</v>
      </c>
      <c r="X3208" t="str">
        <f t="shared" si="1056"/>
        <v>Green</v>
      </c>
      <c r="Y3208" t="str">
        <f t="shared" si="1057"/>
        <v>Green</v>
      </c>
      <c r="Z3208" t="str">
        <f t="shared" si="1058"/>
        <v>Red</v>
      </c>
      <c r="AA3208" t="str">
        <f t="shared" si="1059"/>
        <v>Green</v>
      </c>
      <c r="AB3208" t="str">
        <f t="shared" si="1060"/>
        <v>Green</v>
      </c>
      <c r="AC3208" t="str">
        <f t="shared" si="1061"/>
        <v>Red</v>
      </c>
      <c r="AD3208" t="str">
        <f t="shared" si="1062"/>
        <v>Green</v>
      </c>
    </row>
    <row r="3209" spans="1:30" hidden="1" x14ac:dyDescent="0.3">
      <c r="A3209" t="str">
        <f t="shared" si="1043"/>
        <v>01/08/2026White CityCroydon Kings</v>
      </c>
      <c r="B3209" t="s">
        <v>810</v>
      </c>
      <c r="C3209" t="s">
        <v>5369</v>
      </c>
      <c r="D3209" s="2">
        <v>46235</v>
      </c>
      <c r="E3209" s="3">
        <v>0.3125</v>
      </c>
      <c r="F3209" t="s">
        <v>2799</v>
      </c>
      <c r="G3209" t="s">
        <v>2798</v>
      </c>
      <c r="H3209">
        <v>0</v>
      </c>
      <c r="I3209">
        <v>2</v>
      </c>
      <c r="J3209">
        <v>4</v>
      </c>
      <c r="K3209">
        <v>3</v>
      </c>
      <c r="L3209" s="22" t="str">
        <f t="shared" si="1044"/>
        <v>01/08/2026</v>
      </c>
      <c r="M3209" s="23">
        <f t="shared" si="1045"/>
        <v>0.1875</v>
      </c>
      <c r="N3209" t="str">
        <f t="shared" si="1046"/>
        <v>4 - 3</v>
      </c>
      <c r="O3209" t="str">
        <f t="shared" si="1047"/>
        <v>Green</v>
      </c>
      <c r="P3209" t="str">
        <f t="shared" si="1048"/>
        <v>Red</v>
      </c>
      <c r="Q3209" t="str">
        <f t="shared" si="1049"/>
        <v>Red</v>
      </c>
      <c r="R3209" t="str">
        <f t="shared" si="1050"/>
        <v>Green</v>
      </c>
      <c r="S3209" t="str">
        <f t="shared" si="1051"/>
        <v>Red</v>
      </c>
      <c r="T3209" t="str">
        <f t="shared" si="1052"/>
        <v>Green</v>
      </c>
      <c r="U3209" t="str">
        <f t="shared" si="1053"/>
        <v>Red</v>
      </c>
      <c r="V3209" t="str">
        <f t="shared" si="1054"/>
        <v>Red</v>
      </c>
      <c r="W3209" t="str">
        <f t="shared" si="1055"/>
        <v>Green</v>
      </c>
      <c r="X3209" t="str">
        <f t="shared" si="1056"/>
        <v>Green</v>
      </c>
      <c r="Y3209" t="str">
        <f t="shared" si="1057"/>
        <v>Green</v>
      </c>
      <c r="Z3209" t="str">
        <f t="shared" si="1058"/>
        <v>Green</v>
      </c>
      <c r="AA3209" t="str">
        <f t="shared" si="1059"/>
        <v>Red</v>
      </c>
      <c r="AB3209" t="str">
        <f t="shared" si="1060"/>
        <v>Red</v>
      </c>
      <c r="AC3209" t="str">
        <f t="shared" si="1061"/>
        <v>Green</v>
      </c>
      <c r="AD3209" t="str">
        <f t="shared" si="1062"/>
        <v>Red</v>
      </c>
    </row>
    <row r="3210" spans="1:30" hidden="1" x14ac:dyDescent="0.3">
      <c r="A3210" t="str">
        <f t="shared" si="1043"/>
        <v>01/08/2026Modbury VistaAngle Vale</v>
      </c>
      <c r="B3210" t="s">
        <v>810</v>
      </c>
      <c r="D3210" s="2">
        <v>46235</v>
      </c>
      <c r="E3210" s="3">
        <v>0.32291666666666669</v>
      </c>
      <c r="F3210" t="s">
        <v>2843</v>
      </c>
      <c r="G3210" t="s">
        <v>2840</v>
      </c>
      <c r="H3210">
        <v>4</v>
      </c>
      <c r="I3210">
        <v>0</v>
      </c>
      <c r="J3210">
        <v>7</v>
      </c>
      <c r="K3210">
        <v>0</v>
      </c>
      <c r="L3210" s="22" t="str">
        <f t="shared" si="1044"/>
        <v>01/08/2026</v>
      </c>
      <c r="M3210" s="23">
        <f t="shared" si="1045"/>
        <v>0.19791666666666669</v>
      </c>
      <c r="N3210" t="str">
        <f t="shared" si="1046"/>
        <v>7 - 0</v>
      </c>
      <c r="O3210" t="str">
        <f t="shared" si="1047"/>
        <v>Green</v>
      </c>
      <c r="P3210" t="str">
        <f t="shared" si="1048"/>
        <v>Red</v>
      </c>
      <c r="Q3210" t="str">
        <f t="shared" si="1049"/>
        <v>Red</v>
      </c>
      <c r="R3210" t="str">
        <f t="shared" si="1050"/>
        <v>Green</v>
      </c>
      <c r="S3210" t="str">
        <f t="shared" si="1051"/>
        <v>Red</v>
      </c>
      <c r="T3210" t="str">
        <f t="shared" si="1052"/>
        <v>Green</v>
      </c>
      <c r="U3210" t="str">
        <f t="shared" si="1053"/>
        <v>Green</v>
      </c>
      <c r="V3210" t="str">
        <f t="shared" si="1054"/>
        <v>Red</v>
      </c>
      <c r="W3210" t="str">
        <f t="shared" si="1055"/>
        <v>Red</v>
      </c>
      <c r="X3210" t="str">
        <f t="shared" si="1056"/>
        <v>Green</v>
      </c>
      <c r="Y3210" t="str">
        <f t="shared" si="1057"/>
        <v>Green</v>
      </c>
      <c r="Z3210" t="str">
        <f t="shared" si="1058"/>
        <v>Green</v>
      </c>
      <c r="AA3210" t="str">
        <f t="shared" si="1059"/>
        <v>Red</v>
      </c>
      <c r="AB3210" t="str">
        <f t="shared" si="1060"/>
        <v>Red</v>
      </c>
      <c r="AC3210" t="str">
        <f t="shared" si="1061"/>
        <v>Red</v>
      </c>
      <c r="AD3210" t="str">
        <f t="shared" si="1062"/>
        <v>Green</v>
      </c>
    </row>
    <row r="3211" spans="1:30" hidden="1" x14ac:dyDescent="0.3">
      <c r="A3211" t="str">
        <f t="shared" si="1043"/>
        <v>01/08/2026Monaro PanthersO'Connor Knights</v>
      </c>
      <c r="B3211" t="s">
        <v>810</v>
      </c>
      <c r="C3211" t="s">
        <v>811</v>
      </c>
      <c r="D3211" s="2">
        <v>46235</v>
      </c>
      <c r="E3211" s="3">
        <v>0.32291666666666669</v>
      </c>
      <c r="F3211" t="s">
        <v>940</v>
      </c>
      <c r="G3211" t="s">
        <v>512</v>
      </c>
      <c r="H3211">
        <v>1</v>
      </c>
      <c r="I3211">
        <v>0</v>
      </c>
      <c r="J3211">
        <v>1</v>
      </c>
      <c r="K3211">
        <v>1</v>
      </c>
      <c r="L3211" s="22" t="str">
        <f t="shared" si="1044"/>
        <v>01/08/2026</v>
      </c>
      <c r="M3211" s="23">
        <f t="shared" si="1045"/>
        <v>0.19791666666666669</v>
      </c>
      <c r="N3211" t="str">
        <f t="shared" si="1046"/>
        <v>1 - 1</v>
      </c>
      <c r="O3211" t="str">
        <f t="shared" si="1047"/>
        <v>Red</v>
      </c>
      <c r="P3211" t="str">
        <f t="shared" si="1048"/>
        <v>Green</v>
      </c>
      <c r="Q3211" t="str">
        <f t="shared" si="1049"/>
        <v>Red</v>
      </c>
      <c r="R3211" t="str">
        <f t="shared" si="1050"/>
        <v>Green</v>
      </c>
      <c r="S3211" t="str">
        <f t="shared" si="1051"/>
        <v>Green</v>
      </c>
      <c r="T3211" t="str">
        <f t="shared" si="1052"/>
        <v>Red</v>
      </c>
      <c r="U3211" t="str">
        <f t="shared" si="1053"/>
        <v>Green</v>
      </c>
      <c r="V3211" t="str">
        <f t="shared" si="1054"/>
        <v>Red</v>
      </c>
      <c r="W3211" t="str">
        <f t="shared" si="1055"/>
        <v>Red</v>
      </c>
      <c r="X3211" t="str">
        <f t="shared" si="1056"/>
        <v>Green</v>
      </c>
      <c r="Y3211" t="str">
        <f t="shared" si="1057"/>
        <v>Green</v>
      </c>
      <c r="Z3211" t="str">
        <f t="shared" si="1058"/>
        <v>Red</v>
      </c>
      <c r="AA3211" t="str">
        <f t="shared" si="1059"/>
        <v>Green</v>
      </c>
      <c r="AB3211" t="str">
        <f t="shared" si="1060"/>
        <v>Green</v>
      </c>
      <c r="AC3211" t="str">
        <f t="shared" si="1061"/>
        <v>Green</v>
      </c>
      <c r="AD3211" t="str">
        <f t="shared" si="1062"/>
        <v>Red</v>
      </c>
    </row>
    <row r="3212" spans="1:30" hidden="1" x14ac:dyDescent="0.3">
      <c r="A3212" t="str">
        <f t="shared" si="1043"/>
        <v>01/08/2026ACS ASU Politehnica TimisoaraChindia Targoviste</v>
      </c>
      <c r="D3212" s="2">
        <v>46235</v>
      </c>
      <c r="E3212" s="3">
        <v>0.33333333333333331</v>
      </c>
      <c r="F3212" t="s">
        <v>1433</v>
      </c>
      <c r="G3212" t="s">
        <v>2629</v>
      </c>
      <c r="L3212" s="22" t="str">
        <f t="shared" si="1044"/>
        <v>01/08/2026</v>
      </c>
      <c r="M3212" s="23">
        <f t="shared" si="1045"/>
        <v>0.20833333333333331</v>
      </c>
      <c r="N3212" t="str">
        <f t="shared" si="1046"/>
        <v xml:space="preserve"> - </v>
      </c>
      <c r="O3212" t="str">
        <f t="shared" si="1047"/>
        <v>Red</v>
      </c>
      <c r="P3212" t="str">
        <f t="shared" si="1048"/>
        <v>Green</v>
      </c>
      <c r="Q3212" t="str">
        <f t="shared" si="1049"/>
        <v>Red</v>
      </c>
      <c r="R3212" t="str">
        <f t="shared" si="1050"/>
        <v>Green</v>
      </c>
      <c r="S3212" t="str">
        <f t="shared" si="1051"/>
        <v>Green</v>
      </c>
      <c r="T3212" t="str">
        <f t="shared" si="1052"/>
        <v>Red</v>
      </c>
      <c r="U3212" t="str">
        <f t="shared" si="1053"/>
        <v>Red</v>
      </c>
      <c r="V3212" t="str">
        <f t="shared" si="1054"/>
        <v>Green</v>
      </c>
      <c r="W3212" t="str">
        <f t="shared" si="1055"/>
        <v>Red</v>
      </c>
      <c r="X3212" t="str">
        <f t="shared" si="1056"/>
        <v>Red</v>
      </c>
      <c r="Y3212" t="str">
        <f t="shared" si="1057"/>
        <v>Red</v>
      </c>
      <c r="Z3212" t="str">
        <f t="shared" si="1058"/>
        <v>Red</v>
      </c>
      <c r="AA3212" t="str">
        <f t="shared" si="1059"/>
        <v>Green</v>
      </c>
      <c r="AB3212" t="str">
        <f t="shared" si="1060"/>
        <v>Green</v>
      </c>
      <c r="AC3212" t="str">
        <f t="shared" si="1061"/>
        <v>Red</v>
      </c>
      <c r="AD3212" t="str">
        <f t="shared" si="1062"/>
        <v>Green</v>
      </c>
    </row>
    <row r="3213" spans="1:30" hidden="1" x14ac:dyDescent="0.3">
      <c r="A3213" t="str">
        <f t="shared" si="1043"/>
        <v>01/08/2026ACS DumbravitaCSM Satu Mare</v>
      </c>
      <c r="D3213" s="2">
        <v>46235</v>
      </c>
      <c r="E3213" s="3">
        <v>0.33333333333333331</v>
      </c>
      <c r="F3213" t="s">
        <v>5623</v>
      </c>
      <c r="G3213" t="s">
        <v>5624</v>
      </c>
      <c r="L3213" s="22" t="str">
        <f t="shared" si="1044"/>
        <v>01/08/2026</v>
      </c>
      <c r="M3213" s="23">
        <f t="shared" si="1045"/>
        <v>0.20833333333333331</v>
      </c>
      <c r="N3213" t="str">
        <f t="shared" si="1046"/>
        <v xml:space="preserve"> - </v>
      </c>
      <c r="O3213" t="str">
        <f t="shared" si="1047"/>
        <v>Red</v>
      </c>
      <c r="P3213" t="str">
        <f t="shared" si="1048"/>
        <v>Green</v>
      </c>
      <c r="Q3213" t="str">
        <f t="shared" si="1049"/>
        <v>Red</v>
      </c>
      <c r="R3213" t="str">
        <f t="shared" si="1050"/>
        <v>Green</v>
      </c>
      <c r="S3213" t="str">
        <f t="shared" si="1051"/>
        <v>Green</v>
      </c>
      <c r="T3213" t="str">
        <f t="shared" si="1052"/>
        <v>Red</v>
      </c>
      <c r="U3213" t="str">
        <f t="shared" si="1053"/>
        <v>Red</v>
      </c>
      <c r="V3213" t="str">
        <f t="shared" si="1054"/>
        <v>Green</v>
      </c>
      <c r="W3213" t="str">
        <f t="shared" si="1055"/>
        <v>Red</v>
      </c>
      <c r="X3213" t="str">
        <f t="shared" si="1056"/>
        <v>Red</v>
      </c>
      <c r="Y3213" t="str">
        <f t="shared" si="1057"/>
        <v>Red</v>
      </c>
      <c r="Z3213" t="str">
        <f t="shared" si="1058"/>
        <v>Red</v>
      </c>
      <c r="AA3213" t="str">
        <f t="shared" si="1059"/>
        <v>Green</v>
      </c>
      <c r="AB3213" t="str">
        <f t="shared" si="1060"/>
        <v>Green</v>
      </c>
      <c r="AC3213" t="str">
        <f t="shared" si="1061"/>
        <v>Red</v>
      </c>
      <c r="AD3213" t="str">
        <f t="shared" si="1062"/>
        <v>Green</v>
      </c>
    </row>
    <row r="3214" spans="1:30" hidden="1" x14ac:dyDescent="0.3">
      <c r="A3214" t="str">
        <f t="shared" si="1043"/>
        <v>01/08/2026ACS DumbravitaAFC Hermannstadt</v>
      </c>
      <c r="D3214" s="2">
        <v>46235</v>
      </c>
      <c r="E3214" s="3">
        <v>0.33333333333333331</v>
      </c>
      <c r="F3214" t="s">
        <v>5623</v>
      </c>
      <c r="G3214" t="s">
        <v>5625</v>
      </c>
      <c r="L3214" s="22" t="str">
        <f t="shared" si="1044"/>
        <v>01/08/2026</v>
      </c>
      <c r="M3214" s="23">
        <f t="shared" si="1045"/>
        <v>0.20833333333333331</v>
      </c>
      <c r="N3214" t="str">
        <f t="shared" si="1046"/>
        <v xml:space="preserve"> - </v>
      </c>
      <c r="O3214" t="str">
        <f t="shared" si="1047"/>
        <v>Red</v>
      </c>
      <c r="P3214" t="str">
        <f t="shared" si="1048"/>
        <v>Green</v>
      </c>
      <c r="Q3214" t="str">
        <f t="shared" si="1049"/>
        <v>Red</v>
      </c>
      <c r="R3214" t="str">
        <f t="shared" si="1050"/>
        <v>Green</v>
      </c>
      <c r="S3214" t="str">
        <f t="shared" si="1051"/>
        <v>Green</v>
      </c>
      <c r="T3214" t="str">
        <f t="shared" si="1052"/>
        <v>Red</v>
      </c>
      <c r="U3214" t="str">
        <f t="shared" si="1053"/>
        <v>Red</v>
      </c>
      <c r="V3214" t="str">
        <f t="shared" si="1054"/>
        <v>Green</v>
      </c>
      <c r="W3214" t="str">
        <f t="shared" si="1055"/>
        <v>Red</v>
      </c>
      <c r="X3214" t="str">
        <f t="shared" si="1056"/>
        <v>Red</v>
      </c>
      <c r="Y3214" t="str">
        <f t="shared" si="1057"/>
        <v>Red</v>
      </c>
      <c r="Z3214" t="str">
        <f t="shared" si="1058"/>
        <v>Red</v>
      </c>
      <c r="AA3214" t="str">
        <f t="shared" si="1059"/>
        <v>Green</v>
      </c>
      <c r="AB3214" t="str">
        <f t="shared" si="1060"/>
        <v>Green</v>
      </c>
      <c r="AC3214" t="str">
        <f t="shared" si="1061"/>
        <v>Red</v>
      </c>
      <c r="AD3214" t="str">
        <f t="shared" si="1062"/>
        <v>Green</v>
      </c>
    </row>
    <row r="3215" spans="1:30" hidden="1" x14ac:dyDescent="0.3">
      <c r="A3215" t="str">
        <f t="shared" si="1043"/>
        <v>01/08/2026ACS FC BacauCS Stefanesti</v>
      </c>
      <c r="D3215" s="2">
        <v>46235</v>
      </c>
      <c r="E3215" s="3">
        <v>0.33333333333333331</v>
      </c>
      <c r="F3215" t="s">
        <v>5626</v>
      </c>
      <c r="G3215" t="s">
        <v>5627</v>
      </c>
      <c r="H3215">
        <v>1</v>
      </c>
      <c r="I3215">
        <v>0</v>
      </c>
      <c r="J3215">
        <v>3</v>
      </c>
      <c r="K3215">
        <v>0</v>
      </c>
      <c r="L3215" s="22" t="str">
        <f t="shared" si="1044"/>
        <v>01/08/2026</v>
      </c>
      <c r="M3215" s="23">
        <f t="shared" si="1045"/>
        <v>0.20833333333333331</v>
      </c>
      <c r="N3215" t="str">
        <f t="shared" si="1046"/>
        <v>3 - 0</v>
      </c>
      <c r="O3215" t="str">
        <f t="shared" si="1047"/>
        <v>Green</v>
      </c>
      <c r="P3215" t="str">
        <f t="shared" si="1048"/>
        <v>Red</v>
      </c>
      <c r="Q3215" t="str">
        <f t="shared" si="1049"/>
        <v>Red</v>
      </c>
      <c r="R3215" t="str">
        <f t="shared" si="1050"/>
        <v>Green</v>
      </c>
      <c r="S3215" t="str">
        <f t="shared" si="1051"/>
        <v>Red</v>
      </c>
      <c r="T3215" t="str">
        <f t="shared" si="1052"/>
        <v>Green</v>
      </c>
      <c r="U3215" t="str">
        <f t="shared" si="1053"/>
        <v>Green</v>
      </c>
      <c r="V3215" t="str">
        <f t="shared" si="1054"/>
        <v>Red</v>
      </c>
      <c r="W3215" t="str">
        <f t="shared" si="1055"/>
        <v>Red</v>
      </c>
      <c r="X3215" t="str">
        <f t="shared" si="1056"/>
        <v>Green</v>
      </c>
      <c r="Y3215" t="str">
        <f t="shared" si="1057"/>
        <v>Green</v>
      </c>
      <c r="Z3215" t="str">
        <f t="shared" si="1058"/>
        <v>Green</v>
      </c>
      <c r="AA3215" t="str">
        <f t="shared" si="1059"/>
        <v>Red</v>
      </c>
      <c r="AB3215" t="str">
        <f t="shared" si="1060"/>
        <v>Green</v>
      </c>
      <c r="AC3215" t="str">
        <f t="shared" si="1061"/>
        <v>Red</v>
      </c>
      <c r="AD3215" t="str">
        <f t="shared" si="1062"/>
        <v>Green</v>
      </c>
    </row>
    <row r="3216" spans="1:30" hidden="1" x14ac:dyDescent="0.3">
      <c r="A3216" t="str">
        <f t="shared" si="1043"/>
        <v>01/08/2026AD AlcorconGetafe B</v>
      </c>
      <c r="D3216" s="2">
        <v>46235</v>
      </c>
      <c r="E3216" s="3">
        <v>0.33333333333333331</v>
      </c>
      <c r="F3216" t="s">
        <v>5628</v>
      </c>
      <c r="G3216" t="s">
        <v>5629</v>
      </c>
      <c r="H3216">
        <v>2</v>
      </c>
      <c r="I3216">
        <v>0</v>
      </c>
      <c r="J3216">
        <v>2</v>
      </c>
      <c r="K3216">
        <v>0</v>
      </c>
      <c r="L3216" s="22" t="str">
        <f t="shared" si="1044"/>
        <v>01/08/2026</v>
      </c>
      <c r="M3216" s="23">
        <f t="shared" si="1045"/>
        <v>0.20833333333333331</v>
      </c>
      <c r="N3216" t="str">
        <f t="shared" si="1046"/>
        <v>2 - 0</v>
      </c>
      <c r="O3216" t="str">
        <f t="shared" si="1047"/>
        <v>Green</v>
      </c>
      <c r="P3216" t="str">
        <f t="shared" si="1048"/>
        <v>Red</v>
      </c>
      <c r="Q3216" t="str">
        <f t="shared" si="1049"/>
        <v>Red</v>
      </c>
      <c r="R3216" t="str">
        <f t="shared" si="1050"/>
        <v>Green</v>
      </c>
      <c r="S3216" t="str">
        <f t="shared" si="1051"/>
        <v>Red</v>
      </c>
      <c r="T3216" t="str">
        <f t="shared" si="1052"/>
        <v>Green</v>
      </c>
      <c r="U3216" t="str">
        <f t="shared" si="1053"/>
        <v>Green</v>
      </c>
      <c r="V3216" t="str">
        <f t="shared" si="1054"/>
        <v>Red</v>
      </c>
      <c r="W3216" t="str">
        <f t="shared" si="1055"/>
        <v>Red</v>
      </c>
      <c r="X3216" t="str">
        <f t="shared" si="1056"/>
        <v>Green</v>
      </c>
      <c r="Y3216" t="str">
        <f t="shared" si="1057"/>
        <v>Green</v>
      </c>
      <c r="Z3216" t="str">
        <f t="shared" si="1058"/>
        <v>Red</v>
      </c>
      <c r="AA3216" t="str">
        <f t="shared" si="1059"/>
        <v>Green</v>
      </c>
      <c r="AB3216" t="str">
        <f t="shared" si="1060"/>
        <v>Green</v>
      </c>
      <c r="AC3216" t="str">
        <f t="shared" si="1061"/>
        <v>Red</v>
      </c>
      <c r="AD3216" t="str">
        <f t="shared" si="1062"/>
        <v>Green</v>
      </c>
    </row>
    <row r="3217" spans="1:30" hidden="1" x14ac:dyDescent="0.3">
      <c r="A3217" t="str">
        <f t="shared" si="1043"/>
        <v>01/08/2026Bihor OradeaFC Unirea Slobozia</v>
      </c>
      <c r="D3217" s="2">
        <v>46235</v>
      </c>
      <c r="E3217" s="3">
        <v>0.33333333333333331</v>
      </c>
      <c r="F3217" t="s">
        <v>5630</v>
      </c>
      <c r="G3217" t="s">
        <v>5631</v>
      </c>
      <c r="H3217">
        <v>1</v>
      </c>
      <c r="I3217">
        <v>0</v>
      </c>
      <c r="J3217">
        <v>1</v>
      </c>
      <c r="K3217">
        <v>1</v>
      </c>
      <c r="L3217" s="22" t="str">
        <f t="shared" si="1044"/>
        <v>01/08/2026</v>
      </c>
      <c r="M3217" s="23">
        <f t="shared" si="1045"/>
        <v>0.20833333333333331</v>
      </c>
      <c r="N3217" t="str">
        <f t="shared" si="1046"/>
        <v>1 - 1</v>
      </c>
      <c r="O3217" t="str">
        <f t="shared" si="1047"/>
        <v>Red</v>
      </c>
      <c r="P3217" t="str">
        <f t="shared" si="1048"/>
        <v>Green</v>
      </c>
      <c r="Q3217" t="str">
        <f t="shared" si="1049"/>
        <v>Red</v>
      </c>
      <c r="R3217" t="str">
        <f t="shared" si="1050"/>
        <v>Green</v>
      </c>
      <c r="S3217" t="str">
        <f t="shared" si="1051"/>
        <v>Green</v>
      </c>
      <c r="T3217" t="str">
        <f t="shared" si="1052"/>
        <v>Red</v>
      </c>
      <c r="U3217" t="str">
        <f t="shared" si="1053"/>
        <v>Green</v>
      </c>
      <c r="V3217" t="str">
        <f t="shared" si="1054"/>
        <v>Red</v>
      </c>
      <c r="W3217" t="str">
        <f t="shared" si="1055"/>
        <v>Red</v>
      </c>
      <c r="X3217" t="str">
        <f t="shared" si="1056"/>
        <v>Green</v>
      </c>
      <c r="Y3217" t="str">
        <f t="shared" si="1057"/>
        <v>Green</v>
      </c>
      <c r="Z3217" t="str">
        <f t="shared" si="1058"/>
        <v>Red</v>
      </c>
      <c r="AA3217" t="str">
        <f t="shared" si="1059"/>
        <v>Green</v>
      </c>
      <c r="AB3217" t="str">
        <f t="shared" si="1060"/>
        <v>Green</v>
      </c>
      <c r="AC3217" t="str">
        <f t="shared" si="1061"/>
        <v>Green</v>
      </c>
      <c r="AD3217" t="str">
        <f t="shared" si="1062"/>
        <v>Red</v>
      </c>
    </row>
    <row r="3218" spans="1:30" hidden="1" x14ac:dyDescent="0.3">
      <c r="A3218" t="str">
        <f t="shared" si="1043"/>
        <v>01/08/2026Cetate SuceavaCS Concordia Chiajna</v>
      </c>
      <c r="D3218" s="2">
        <v>46235</v>
      </c>
      <c r="E3218" s="3">
        <v>0.33333333333333331</v>
      </c>
      <c r="F3218" t="s">
        <v>5632</v>
      </c>
      <c r="G3218" t="s">
        <v>5633</v>
      </c>
      <c r="H3218">
        <v>0</v>
      </c>
      <c r="I3218">
        <v>2</v>
      </c>
      <c r="J3218">
        <v>1</v>
      </c>
      <c r="K3218">
        <v>3</v>
      </c>
      <c r="L3218" s="22" t="str">
        <f t="shared" si="1044"/>
        <v>01/08/2026</v>
      </c>
      <c r="M3218" s="23">
        <f t="shared" si="1045"/>
        <v>0.20833333333333331</v>
      </c>
      <c r="N3218" t="str">
        <f t="shared" si="1046"/>
        <v>1 - 3</v>
      </c>
      <c r="O3218" t="str">
        <f t="shared" si="1047"/>
        <v>Red</v>
      </c>
      <c r="P3218" t="str">
        <f t="shared" si="1048"/>
        <v>Red</v>
      </c>
      <c r="Q3218" t="str">
        <f t="shared" si="1049"/>
        <v>Green</v>
      </c>
      <c r="R3218" t="str">
        <f t="shared" si="1050"/>
        <v>Red</v>
      </c>
      <c r="S3218" t="str">
        <f t="shared" si="1051"/>
        <v>Green</v>
      </c>
      <c r="T3218" t="str">
        <f t="shared" si="1052"/>
        <v>Green</v>
      </c>
      <c r="U3218" t="str">
        <f t="shared" si="1053"/>
        <v>Red</v>
      </c>
      <c r="V3218" t="str">
        <f t="shared" si="1054"/>
        <v>Red</v>
      </c>
      <c r="W3218" t="str">
        <f t="shared" si="1055"/>
        <v>Green</v>
      </c>
      <c r="X3218" t="str">
        <f t="shared" si="1056"/>
        <v>Green</v>
      </c>
      <c r="Y3218" t="str">
        <f t="shared" si="1057"/>
        <v>Green</v>
      </c>
      <c r="Z3218" t="str">
        <f t="shared" si="1058"/>
        <v>Green</v>
      </c>
      <c r="AA3218" t="str">
        <f t="shared" si="1059"/>
        <v>Red</v>
      </c>
      <c r="AB3218" t="str">
        <f t="shared" si="1060"/>
        <v>Red</v>
      </c>
      <c r="AC3218" t="str">
        <f t="shared" si="1061"/>
        <v>Green</v>
      </c>
      <c r="AD3218" t="str">
        <f t="shared" si="1062"/>
        <v>Red</v>
      </c>
    </row>
    <row r="3219" spans="1:30" hidden="1" x14ac:dyDescent="0.3">
      <c r="A3219" t="str">
        <f t="shared" si="1043"/>
        <v>01/08/2026CS AfumatiCS Dinamo</v>
      </c>
      <c r="D3219" s="2">
        <v>46235</v>
      </c>
      <c r="E3219" s="3">
        <v>0.33333333333333331</v>
      </c>
      <c r="F3219" t="s">
        <v>5634</v>
      </c>
      <c r="G3219" t="s">
        <v>5635</v>
      </c>
      <c r="H3219">
        <v>0</v>
      </c>
      <c r="I3219">
        <v>1</v>
      </c>
      <c r="J3219">
        <v>2</v>
      </c>
      <c r="K3219">
        <v>1</v>
      </c>
      <c r="L3219" s="22" t="str">
        <f t="shared" si="1044"/>
        <v>01/08/2026</v>
      </c>
      <c r="M3219" s="23">
        <f t="shared" si="1045"/>
        <v>0.20833333333333331</v>
      </c>
      <c r="N3219" t="str">
        <f t="shared" si="1046"/>
        <v>2 - 1</v>
      </c>
      <c r="O3219" t="str">
        <f t="shared" si="1047"/>
        <v>Green</v>
      </c>
      <c r="P3219" t="str">
        <f t="shared" si="1048"/>
        <v>Red</v>
      </c>
      <c r="Q3219" t="str">
        <f t="shared" si="1049"/>
        <v>Red</v>
      </c>
      <c r="R3219" t="str">
        <f t="shared" si="1050"/>
        <v>Green</v>
      </c>
      <c r="S3219" t="str">
        <f t="shared" si="1051"/>
        <v>Red</v>
      </c>
      <c r="T3219" t="str">
        <f t="shared" si="1052"/>
        <v>Green</v>
      </c>
      <c r="U3219" t="str">
        <f t="shared" si="1053"/>
        <v>Red</v>
      </c>
      <c r="V3219" t="str">
        <f t="shared" si="1054"/>
        <v>Red</v>
      </c>
      <c r="W3219" t="str">
        <f t="shared" si="1055"/>
        <v>Green</v>
      </c>
      <c r="X3219" t="str">
        <f t="shared" si="1056"/>
        <v>Green</v>
      </c>
      <c r="Y3219" t="str">
        <f t="shared" si="1057"/>
        <v>Green</v>
      </c>
      <c r="Z3219" t="str">
        <f t="shared" si="1058"/>
        <v>Green</v>
      </c>
      <c r="AA3219" t="str">
        <f t="shared" si="1059"/>
        <v>Red</v>
      </c>
      <c r="AB3219" t="str">
        <f t="shared" si="1060"/>
        <v>Green</v>
      </c>
      <c r="AC3219" t="str">
        <f t="shared" si="1061"/>
        <v>Green</v>
      </c>
      <c r="AD3219" t="str">
        <f t="shared" si="1062"/>
        <v>Red</v>
      </c>
    </row>
    <row r="3220" spans="1:30" hidden="1" x14ac:dyDescent="0.3">
      <c r="A3220" t="str">
        <f t="shared" si="1043"/>
        <v>01/08/2026CSM Ramnicu ValceaGloria Popesti Leordeni</v>
      </c>
      <c r="D3220" s="2">
        <v>46235</v>
      </c>
      <c r="E3220" s="3">
        <v>0.33333333333333331</v>
      </c>
      <c r="F3220" t="s">
        <v>5636</v>
      </c>
      <c r="G3220" t="s">
        <v>5637</v>
      </c>
      <c r="H3220">
        <v>1</v>
      </c>
      <c r="I3220">
        <v>0</v>
      </c>
      <c r="J3220">
        <v>1</v>
      </c>
      <c r="K3220">
        <v>1</v>
      </c>
      <c r="L3220" s="22" t="str">
        <f t="shared" si="1044"/>
        <v>01/08/2026</v>
      </c>
      <c r="M3220" s="23">
        <f t="shared" si="1045"/>
        <v>0.20833333333333331</v>
      </c>
      <c r="N3220" t="str">
        <f t="shared" si="1046"/>
        <v>1 - 1</v>
      </c>
      <c r="O3220" t="str">
        <f t="shared" si="1047"/>
        <v>Red</v>
      </c>
      <c r="P3220" t="str">
        <f t="shared" si="1048"/>
        <v>Green</v>
      </c>
      <c r="Q3220" t="str">
        <f t="shared" si="1049"/>
        <v>Red</v>
      </c>
      <c r="R3220" t="str">
        <f t="shared" si="1050"/>
        <v>Green</v>
      </c>
      <c r="S3220" t="str">
        <f t="shared" si="1051"/>
        <v>Green</v>
      </c>
      <c r="T3220" t="str">
        <f t="shared" si="1052"/>
        <v>Red</v>
      </c>
      <c r="U3220" t="str">
        <f t="shared" si="1053"/>
        <v>Green</v>
      </c>
      <c r="V3220" t="str">
        <f t="shared" si="1054"/>
        <v>Red</v>
      </c>
      <c r="W3220" t="str">
        <f t="shared" si="1055"/>
        <v>Red</v>
      </c>
      <c r="X3220" t="str">
        <f t="shared" si="1056"/>
        <v>Green</v>
      </c>
      <c r="Y3220" t="str">
        <f t="shared" si="1057"/>
        <v>Green</v>
      </c>
      <c r="Z3220" t="str">
        <f t="shared" si="1058"/>
        <v>Red</v>
      </c>
      <c r="AA3220" t="str">
        <f t="shared" si="1059"/>
        <v>Green</v>
      </c>
      <c r="AB3220" t="str">
        <f t="shared" si="1060"/>
        <v>Green</v>
      </c>
      <c r="AC3220" t="str">
        <f t="shared" si="1061"/>
        <v>Green</v>
      </c>
      <c r="AD3220" t="str">
        <f t="shared" si="1062"/>
        <v>Red</v>
      </c>
    </row>
    <row r="3221" spans="1:30" hidden="1" x14ac:dyDescent="0.3">
      <c r="A3221" t="str">
        <f t="shared" si="1043"/>
        <v>01/08/2026FC ChernigivFC Kulykiv</v>
      </c>
      <c r="D3221" s="2">
        <v>46235</v>
      </c>
      <c r="E3221" s="3">
        <v>0.33333333333333331</v>
      </c>
      <c r="F3221" t="s">
        <v>3673</v>
      </c>
      <c r="G3221" t="s">
        <v>4414</v>
      </c>
      <c r="H3221">
        <v>1</v>
      </c>
      <c r="I3221">
        <v>0</v>
      </c>
      <c r="J3221">
        <v>1</v>
      </c>
      <c r="K3221">
        <v>1</v>
      </c>
      <c r="L3221" s="22" t="str">
        <f t="shared" si="1044"/>
        <v>01/08/2026</v>
      </c>
      <c r="M3221" s="23">
        <f t="shared" si="1045"/>
        <v>0.20833333333333331</v>
      </c>
      <c r="N3221" t="str">
        <f t="shared" si="1046"/>
        <v>1 - 1</v>
      </c>
      <c r="O3221" t="str">
        <f t="shared" si="1047"/>
        <v>Red</v>
      </c>
      <c r="P3221" t="str">
        <f t="shared" si="1048"/>
        <v>Green</v>
      </c>
      <c r="Q3221" t="str">
        <f t="shared" si="1049"/>
        <v>Red</v>
      </c>
      <c r="R3221" t="str">
        <f t="shared" si="1050"/>
        <v>Green</v>
      </c>
      <c r="S3221" t="str">
        <f t="shared" si="1051"/>
        <v>Green</v>
      </c>
      <c r="T3221" t="str">
        <f t="shared" si="1052"/>
        <v>Red</v>
      </c>
      <c r="U3221" t="str">
        <f t="shared" si="1053"/>
        <v>Green</v>
      </c>
      <c r="V3221" t="str">
        <f t="shared" si="1054"/>
        <v>Red</v>
      </c>
      <c r="W3221" t="str">
        <f t="shared" si="1055"/>
        <v>Red</v>
      </c>
      <c r="X3221" t="str">
        <f t="shared" si="1056"/>
        <v>Green</v>
      </c>
      <c r="Y3221" t="str">
        <f t="shared" si="1057"/>
        <v>Green</v>
      </c>
      <c r="Z3221" t="str">
        <f t="shared" si="1058"/>
        <v>Red</v>
      </c>
      <c r="AA3221" t="str">
        <f t="shared" si="1059"/>
        <v>Green</v>
      </c>
      <c r="AB3221" t="str">
        <f t="shared" si="1060"/>
        <v>Green</v>
      </c>
      <c r="AC3221" t="str">
        <f t="shared" si="1061"/>
        <v>Green</v>
      </c>
      <c r="AD3221" t="str">
        <f t="shared" si="1062"/>
        <v>Red</v>
      </c>
    </row>
    <row r="3222" spans="1:30" hidden="1" x14ac:dyDescent="0.3">
      <c r="A3222" t="str">
        <f t="shared" si="1043"/>
        <v>01/08/2026Gloria Progresul BistritaACS Viitorul Selimbar</v>
      </c>
      <c r="D3222" s="2">
        <v>46235</v>
      </c>
      <c r="E3222" s="3">
        <v>0.33333333333333331</v>
      </c>
      <c r="F3222" t="s">
        <v>5638</v>
      </c>
      <c r="G3222" t="s">
        <v>5639</v>
      </c>
      <c r="H3222">
        <v>0</v>
      </c>
      <c r="I3222">
        <v>0</v>
      </c>
      <c r="J3222">
        <v>2</v>
      </c>
      <c r="K3222">
        <v>1</v>
      </c>
      <c r="L3222" s="22" t="str">
        <f t="shared" si="1044"/>
        <v>01/08/2026</v>
      </c>
      <c r="M3222" s="23">
        <f t="shared" si="1045"/>
        <v>0.20833333333333331</v>
      </c>
      <c r="N3222" t="str">
        <f t="shared" si="1046"/>
        <v>2 - 1</v>
      </c>
      <c r="O3222" t="str">
        <f t="shared" si="1047"/>
        <v>Green</v>
      </c>
      <c r="P3222" t="str">
        <f t="shared" si="1048"/>
        <v>Red</v>
      </c>
      <c r="Q3222" t="str">
        <f t="shared" si="1049"/>
        <v>Red</v>
      </c>
      <c r="R3222" t="str">
        <f t="shared" si="1050"/>
        <v>Green</v>
      </c>
      <c r="S3222" t="str">
        <f t="shared" si="1051"/>
        <v>Red</v>
      </c>
      <c r="T3222" t="str">
        <f t="shared" si="1052"/>
        <v>Green</v>
      </c>
      <c r="U3222" t="str">
        <f t="shared" si="1053"/>
        <v>Red</v>
      </c>
      <c r="V3222" t="str">
        <f t="shared" si="1054"/>
        <v>Green</v>
      </c>
      <c r="W3222" t="str">
        <f t="shared" si="1055"/>
        <v>Red</v>
      </c>
      <c r="X3222" t="str">
        <f t="shared" si="1056"/>
        <v>Red</v>
      </c>
      <c r="Y3222" t="str">
        <f t="shared" si="1057"/>
        <v>Green</v>
      </c>
      <c r="Z3222" t="str">
        <f t="shared" si="1058"/>
        <v>Green</v>
      </c>
      <c r="AA3222" t="str">
        <f t="shared" si="1059"/>
        <v>Red</v>
      </c>
      <c r="AB3222" t="str">
        <f t="shared" si="1060"/>
        <v>Green</v>
      </c>
      <c r="AC3222" t="str">
        <f t="shared" si="1061"/>
        <v>Green</v>
      </c>
      <c r="AD3222" t="str">
        <f t="shared" si="1062"/>
        <v>Red</v>
      </c>
    </row>
    <row r="3223" spans="1:30" hidden="1" x14ac:dyDescent="0.3">
      <c r="A3223" t="str">
        <f t="shared" si="1043"/>
        <v>01/08/2026LevanteAlbacete</v>
      </c>
      <c r="D3223" s="2">
        <v>46235</v>
      </c>
      <c r="E3223" s="3">
        <v>0.33333333333333331</v>
      </c>
      <c r="F3223" t="s">
        <v>4262</v>
      </c>
      <c r="G3223" t="s">
        <v>1467</v>
      </c>
      <c r="H3223">
        <v>1</v>
      </c>
      <c r="I3223">
        <v>1</v>
      </c>
      <c r="J3223">
        <v>2</v>
      </c>
      <c r="K3223">
        <v>1</v>
      </c>
      <c r="L3223" s="22" t="str">
        <f t="shared" si="1044"/>
        <v>01/08/2026</v>
      </c>
      <c r="M3223" s="23">
        <f t="shared" si="1045"/>
        <v>0.20833333333333331</v>
      </c>
      <c r="N3223" t="str">
        <f t="shared" si="1046"/>
        <v>2 - 1</v>
      </c>
      <c r="O3223" t="str">
        <f t="shared" si="1047"/>
        <v>Green</v>
      </c>
      <c r="P3223" t="str">
        <f t="shared" si="1048"/>
        <v>Red</v>
      </c>
      <c r="Q3223" t="str">
        <f t="shared" si="1049"/>
        <v>Red</v>
      </c>
      <c r="R3223" t="str">
        <f t="shared" si="1050"/>
        <v>Green</v>
      </c>
      <c r="S3223" t="str">
        <f t="shared" si="1051"/>
        <v>Red</v>
      </c>
      <c r="T3223" t="str">
        <f t="shared" si="1052"/>
        <v>Green</v>
      </c>
      <c r="U3223" t="str">
        <f t="shared" si="1053"/>
        <v>Red</v>
      </c>
      <c r="V3223" t="str">
        <f t="shared" si="1054"/>
        <v>Green</v>
      </c>
      <c r="W3223" t="str">
        <f t="shared" si="1055"/>
        <v>Red</v>
      </c>
      <c r="X3223" t="str">
        <f t="shared" si="1056"/>
        <v>Green</v>
      </c>
      <c r="Y3223" t="str">
        <f t="shared" si="1057"/>
        <v>Green</v>
      </c>
      <c r="Z3223" t="str">
        <f t="shared" si="1058"/>
        <v>Green</v>
      </c>
      <c r="AA3223" t="str">
        <f t="shared" si="1059"/>
        <v>Red</v>
      </c>
      <c r="AB3223" t="str">
        <f t="shared" si="1060"/>
        <v>Green</v>
      </c>
      <c r="AC3223" t="str">
        <f t="shared" si="1061"/>
        <v>Green</v>
      </c>
      <c r="AD3223" t="str">
        <f t="shared" si="1062"/>
        <v>Red</v>
      </c>
    </row>
    <row r="3224" spans="1:30" hidden="1" x14ac:dyDescent="0.3">
      <c r="A3224" t="str">
        <f t="shared" si="1043"/>
        <v>01/08/2026Metaloglobus BucurestiAFC Metalul Buzau</v>
      </c>
      <c r="D3224" s="2">
        <v>46235</v>
      </c>
      <c r="E3224" s="3">
        <v>0.33333333333333331</v>
      </c>
      <c r="F3224" t="s">
        <v>5640</v>
      </c>
      <c r="G3224" t="s">
        <v>5641</v>
      </c>
      <c r="H3224">
        <v>0</v>
      </c>
      <c r="I3224">
        <v>0</v>
      </c>
      <c r="J3224">
        <v>0</v>
      </c>
      <c r="K3224">
        <v>0</v>
      </c>
      <c r="L3224" s="22" t="str">
        <f t="shared" si="1044"/>
        <v>01/08/2026</v>
      </c>
      <c r="M3224" s="23">
        <f t="shared" si="1045"/>
        <v>0.20833333333333331</v>
      </c>
      <c r="N3224" t="str">
        <f t="shared" si="1046"/>
        <v>0 - 0</v>
      </c>
      <c r="O3224" t="str">
        <f t="shared" si="1047"/>
        <v>Red</v>
      </c>
      <c r="P3224" t="str">
        <f t="shared" si="1048"/>
        <v>Green</v>
      </c>
      <c r="Q3224" t="str">
        <f t="shared" si="1049"/>
        <v>Red</v>
      </c>
      <c r="R3224" t="str">
        <f t="shared" si="1050"/>
        <v>Green</v>
      </c>
      <c r="S3224" t="str">
        <f t="shared" si="1051"/>
        <v>Green</v>
      </c>
      <c r="T3224" t="str">
        <f t="shared" si="1052"/>
        <v>Red</v>
      </c>
      <c r="U3224" t="str">
        <f t="shared" si="1053"/>
        <v>Red</v>
      </c>
      <c r="V3224" t="str">
        <f t="shared" si="1054"/>
        <v>Green</v>
      </c>
      <c r="W3224" t="str">
        <f t="shared" si="1055"/>
        <v>Red</v>
      </c>
      <c r="X3224" t="str">
        <f t="shared" si="1056"/>
        <v>Red</v>
      </c>
      <c r="Y3224" t="str">
        <f t="shared" si="1057"/>
        <v>Red</v>
      </c>
      <c r="Z3224" t="str">
        <f t="shared" si="1058"/>
        <v>Red</v>
      </c>
      <c r="AA3224" t="str">
        <f t="shared" si="1059"/>
        <v>Green</v>
      </c>
      <c r="AB3224" t="str">
        <f t="shared" si="1060"/>
        <v>Green</v>
      </c>
      <c r="AC3224" t="str">
        <f t="shared" si="1061"/>
        <v>Red</v>
      </c>
      <c r="AD3224" t="str">
        <f t="shared" si="1062"/>
        <v>Green</v>
      </c>
    </row>
    <row r="3225" spans="1:30" hidden="1" x14ac:dyDescent="0.3">
      <c r="A3225" t="str">
        <f t="shared" si="1043"/>
        <v>01/08/2026Moreton City ReservesVirginia United</v>
      </c>
      <c r="B3225" t="s">
        <v>810</v>
      </c>
      <c r="D3225" s="2">
        <v>46235</v>
      </c>
      <c r="E3225" s="3">
        <v>0.33333333333333331</v>
      </c>
      <c r="F3225" t="s">
        <v>2824</v>
      </c>
      <c r="G3225" t="s">
        <v>2827</v>
      </c>
      <c r="H3225">
        <v>0</v>
      </c>
      <c r="I3225">
        <v>1</v>
      </c>
      <c r="J3225">
        <v>2</v>
      </c>
      <c r="K3225">
        <v>1</v>
      </c>
      <c r="L3225" s="22" t="str">
        <f t="shared" si="1044"/>
        <v>01/08/2026</v>
      </c>
      <c r="M3225" s="23">
        <f t="shared" si="1045"/>
        <v>0.20833333333333331</v>
      </c>
      <c r="N3225" t="str">
        <f t="shared" si="1046"/>
        <v>2 - 1</v>
      </c>
      <c r="O3225" t="str">
        <f t="shared" si="1047"/>
        <v>Green</v>
      </c>
      <c r="P3225" t="str">
        <f t="shared" si="1048"/>
        <v>Red</v>
      </c>
      <c r="Q3225" t="str">
        <f t="shared" si="1049"/>
        <v>Red</v>
      </c>
      <c r="R3225" t="str">
        <f t="shared" si="1050"/>
        <v>Green</v>
      </c>
      <c r="S3225" t="str">
        <f t="shared" si="1051"/>
        <v>Red</v>
      </c>
      <c r="T3225" t="str">
        <f t="shared" si="1052"/>
        <v>Green</v>
      </c>
      <c r="U3225" t="str">
        <f t="shared" si="1053"/>
        <v>Red</v>
      </c>
      <c r="V3225" t="str">
        <f t="shared" si="1054"/>
        <v>Red</v>
      </c>
      <c r="W3225" t="str">
        <f t="shared" si="1055"/>
        <v>Green</v>
      </c>
      <c r="X3225" t="str">
        <f t="shared" si="1056"/>
        <v>Green</v>
      </c>
      <c r="Y3225" t="str">
        <f t="shared" si="1057"/>
        <v>Green</v>
      </c>
      <c r="Z3225" t="str">
        <f t="shared" si="1058"/>
        <v>Green</v>
      </c>
      <c r="AA3225" t="str">
        <f t="shared" si="1059"/>
        <v>Red</v>
      </c>
      <c r="AB3225" t="str">
        <f t="shared" si="1060"/>
        <v>Green</v>
      </c>
      <c r="AC3225" t="str">
        <f t="shared" si="1061"/>
        <v>Green</v>
      </c>
      <c r="AD3225" t="str">
        <f t="shared" si="1062"/>
        <v>Red</v>
      </c>
    </row>
    <row r="3226" spans="1:30" hidden="1" x14ac:dyDescent="0.3">
      <c r="A3226" t="str">
        <f t="shared" si="1043"/>
        <v>01/08/2026NK LuckoHNK Segesta</v>
      </c>
      <c r="D3226" s="2">
        <v>46235</v>
      </c>
      <c r="E3226" s="3">
        <v>0.33333333333333331</v>
      </c>
      <c r="F3226" t="s">
        <v>5642</v>
      </c>
      <c r="G3226" t="s">
        <v>1701</v>
      </c>
      <c r="H3226">
        <v>0</v>
      </c>
      <c r="I3226">
        <v>1</v>
      </c>
      <c r="J3226">
        <v>1</v>
      </c>
      <c r="K3226">
        <v>1</v>
      </c>
      <c r="L3226" s="22" t="str">
        <f t="shared" si="1044"/>
        <v>01/08/2026</v>
      </c>
      <c r="M3226" s="23">
        <f t="shared" si="1045"/>
        <v>0.20833333333333331</v>
      </c>
      <c r="N3226" t="str">
        <f t="shared" si="1046"/>
        <v>1 - 1</v>
      </c>
      <c r="O3226" t="str">
        <f t="shared" si="1047"/>
        <v>Red</v>
      </c>
      <c r="P3226" t="str">
        <f t="shared" si="1048"/>
        <v>Green</v>
      </c>
      <c r="Q3226" t="str">
        <f t="shared" si="1049"/>
        <v>Red</v>
      </c>
      <c r="R3226" t="str">
        <f t="shared" si="1050"/>
        <v>Green</v>
      </c>
      <c r="S3226" t="str">
        <f t="shared" si="1051"/>
        <v>Green</v>
      </c>
      <c r="T3226" t="str">
        <f t="shared" si="1052"/>
        <v>Red</v>
      </c>
      <c r="U3226" t="str">
        <f t="shared" si="1053"/>
        <v>Red</v>
      </c>
      <c r="V3226" t="str">
        <f t="shared" si="1054"/>
        <v>Red</v>
      </c>
      <c r="W3226" t="str">
        <f t="shared" si="1055"/>
        <v>Green</v>
      </c>
      <c r="X3226" t="str">
        <f t="shared" si="1056"/>
        <v>Green</v>
      </c>
      <c r="Y3226" t="str">
        <f t="shared" si="1057"/>
        <v>Green</v>
      </c>
      <c r="Z3226" t="str">
        <f t="shared" si="1058"/>
        <v>Red</v>
      </c>
      <c r="AA3226" t="str">
        <f t="shared" si="1059"/>
        <v>Green</v>
      </c>
      <c r="AB3226" t="str">
        <f t="shared" si="1060"/>
        <v>Green</v>
      </c>
      <c r="AC3226" t="str">
        <f t="shared" si="1061"/>
        <v>Green</v>
      </c>
      <c r="AD3226" t="str">
        <f t="shared" si="1062"/>
        <v>Red</v>
      </c>
    </row>
    <row r="3227" spans="1:30" hidden="1" x14ac:dyDescent="0.3">
      <c r="A3227" t="str">
        <f t="shared" si="1043"/>
        <v>01/08/2026Pine HillsGrange Thistle</v>
      </c>
      <c r="B3227" t="s">
        <v>810</v>
      </c>
      <c r="D3227" s="2">
        <v>46235</v>
      </c>
      <c r="E3227" s="3">
        <v>0.33333333333333331</v>
      </c>
      <c r="F3227" t="s">
        <v>2822</v>
      </c>
      <c r="G3227" t="s">
        <v>2823</v>
      </c>
      <c r="L3227" s="22" t="str">
        <f t="shared" si="1044"/>
        <v>01/08/2026</v>
      </c>
      <c r="M3227" s="23">
        <f t="shared" si="1045"/>
        <v>0.20833333333333331</v>
      </c>
      <c r="N3227" t="str">
        <f t="shared" si="1046"/>
        <v xml:space="preserve"> - </v>
      </c>
      <c r="O3227" t="str">
        <f t="shared" si="1047"/>
        <v>Red</v>
      </c>
      <c r="P3227" t="str">
        <f t="shared" si="1048"/>
        <v>Green</v>
      </c>
      <c r="Q3227" t="str">
        <f t="shared" si="1049"/>
        <v>Red</v>
      </c>
      <c r="R3227" t="str">
        <f t="shared" si="1050"/>
        <v>Green</v>
      </c>
      <c r="S3227" t="str">
        <f t="shared" si="1051"/>
        <v>Green</v>
      </c>
      <c r="T3227" t="str">
        <f t="shared" si="1052"/>
        <v>Red</v>
      </c>
      <c r="U3227" t="str">
        <f t="shared" si="1053"/>
        <v>Red</v>
      </c>
      <c r="V3227" t="str">
        <f t="shared" si="1054"/>
        <v>Green</v>
      </c>
      <c r="W3227" t="str">
        <f t="shared" si="1055"/>
        <v>Red</v>
      </c>
      <c r="X3227" t="str">
        <f t="shared" si="1056"/>
        <v>Red</v>
      </c>
      <c r="Y3227" t="str">
        <f t="shared" si="1057"/>
        <v>Red</v>
      </c>
      <c r="Z3227" t="str">
        <f t="shared" si="1058"/>
        <v>Red</v>
      </c>
      <c r="AA3227" t="str">
        <f t="shared" si="1059"/>
        <v>Green</v>
      </c>
      <c r="AB3227" t="str">
        <f t="shared" si="1060"/>
        <v>Green</v>
      </c>
      <c r="AC3227" t="str">
        <f t="shared" si="1061"/>
        <v>Red</v>
      </c>
      <c r="AD3227" t="str">
        <f t="shared" si="1062"/>
        <v>Green</v>
      </c>
    </row>
    <row r="3228" spans="1:30" hidden="1" x14ac:dyDescent="0.3">
      <c r="A3228" t="str">
        <f t="shared" si="1043"/>
        <v>01/08/2026Queensland LionsPeninsula Power</v>
      </c>
      <c r="B3228" t="s">
        <v>810</v>
      </c>
      <c r="C3228" t="s">
        <v>5366</v>
      </c>
      <c r="D3228" s="2">
        <v>46235</v>
      </c>
      <c r="E3228" s="3">
        <v>0.33333333333333331</v>
      </c>
      <c r="F3228" t="s">
        <v>389</v>
      </c>
      <c r="G3228" t="s">
        <v>4820</v>
      </c>
      <c r="H3228">
        <v>0</v>
      </c>
      <c r="I3228">
        <v>0</v>
      </c>
      <c r="J3228">
        <v>1</v>
      </c>
      <c r="K3228">
        <v>0</v>
      </c>
      <c r="L3228" s="22" t="str">
        <f t="shared" si="1044"/>
        <v>01/08/2026</v>
      </c>
      <c r="M3228" s="23">
        <f t="shared" si="1045"/>
        <v>0.20833333333333331</v>
      </c>
      <c r="N3228" t="str">
        <f t="shared" si="1046"/>
        <v>1 - 0</v>
      </c>
      <c r="O3228" t="str">
        <f t="shared" si="1047"/>
        <v>Green</v>
      </c>
      <c r="P3228" t="str">
        <f t="shared" si="1048"/>
        <v>Red</v>
      </c>
      <c r="Q3228" t="str">
        <f t="shared" si="1049"/>
        <v>Red</v>
      </c>
      <c r="R3228" t="str">
        <f t="shared" si="1050"/>
        <v>Green</v>
      </c>
      <c r="S3228" t="str">
        <f t="shared" si="1051"/>
        <v>Red</v>
      </c>
      <c r="T3228" t="str">
        <f t="shared" si="1052"/>
        <v>Green</v>
      </c>
      <c r="U3228" t="str">
        <f t="shared" si="1053"/>
        <v>Red</v>
      </c>
      <c r="V3228" t="str">
        <f t="shared" si="1054"/>
        <v>Green</v>
      </c>
      <c r="W3228" t="str">
        <f t="shared" si="1055"/>
        <v>Red</v>
      </c>
      <c r="X3228" t="str">
        <f t="shared" si="1056"/>
        <v>Red</v>
      </c>
      <c r="Y3228" t="str">
        <f t="shared" si="1057"/>
        <v>Red</v>
      </c>
      <c r="Z3228" t="str">
        <f t="shared" si="1058"/>
        <v>Red</v>
      </c>
      <c r="AA3228" t="str">
        <f t="shared" si="1059"/>
        <v>Green</v>
      </c>
      <c r="AB3228" t="str">
        <f t="shared" si="1060"/>
        <v>Green</v>
      </c>
      <c r="AC3228" t="str">
        <f t="shared" si="1061"/>
        <v>Red</v>
      </c>
      <c r="AD3228" t="str">
        <f t="shared" si="1062"/>
        <v>Green</v>
      </c>
    </row>
    <row r="3229" spans="1:30" hidden="1" x14ac:dyDescent="0.3">
      <c r="A3229" t="str">
        <f t="shared" si="1043"/>
        <v>01/08/2026Redlands UnitedCaboolture FC</v>
      </c>
      <c r="B3229" t="s">
        <v>810</v>
      </c>
      <c r="D3229" s="2">
        <v>46235</v>
      </c>
      <c r="E3229" s="3">
        <v>0.33333333333333331</v>
      </c>
      <c r="F3229" t="s">
        <v>5643</v>
      </c>
      <c r="G3229" t="s">
        <v>5644</v>
      </c>
      <c r="H3229">
        <v>0</v>
      </c>
      <c r="I3229">
        <v>2</v>
      </c>
      <c r="J3229">
        <v>2</v>
      </c>
      <c r="K3229">
        <v>2</v>
      </c>
      <c r="L3229" s="22" t="str">
        <f t="shared" si="1044"/>
        <v>01/08/2026</v>
      </c>
      <c r="M3229" s="23">
        <f t="shared" si="1045"/>
        <v>0.20833333333333331</v>
      </c>
      <c r="N3229" t="str">
        <f t="shared" si="1046"/>
        <v>2 - 2</v>
      </c>
      <c r="O3229" t="str">
        <f t="shared" si="1047"/>
        <v>Red</v>
      </c>
      <c r="P3229" t="str">
        <f t="shared" si="1048"/>
        <v>Green</v>
      </c>
      <c r="Q3229" t="str">
        <f t="shared" si="1049"/>
        <v>Red</v>
      </c>
      <c r="R3229" t="str">
        <f t="shared" si="1050"/>
        <v>Green</v>
      </c>
      <c r="S3229" t="str">
        <f t="shared" si="1051"/>
        <v>Green</v>
      </c>
      <c r="T3229" t="str">
        <f t="shared" si="1052"/>
        <v>Red</v>
      </c>
      <c r="U3229" t="str">
        <f t="shared" si="1053"/>
        <v>Red</v>
      </c>
      <c r="V3229" t="str">
        <f t="shared" si="1054"/>
        <v>Red</v>
      </c>
      <c r="W3229" t="str">
        <f t="shared" si="1055"/>
        <v>Green</v>
      </c>
      <c r="X3229" t="str">
        <f t="shared" si="1056"/>
        <v>Green</v>
      </c>
      <c r="Y3229" t="str">
        <f t="shared" si="1057"/>
        <v>Green</v>
      </c>
      <c r="Z3229" t="str">
        <f t="shared" si="1058"/>
        <v>Green</v>
      </c>
      <c r="AA3229" t="str">
        <f t="shared" si="1059"/>
        <v>Red</v>
      </c>
      <c r="AB3229" t="str">
        <f t="shared" si="1060"/>
        <v>Red</v>
      </c>
      <c r="AC3229" t="str">
        <f t="shared" si="1061"/>
        <v>Green</v>
      </c>
      <c r="AD3229" t="str">
        <f t="shared" si="1062"/>
        <v>Red</v>
      </c>
    </row>
    <row r="3230" spans="1:30" hidden="1" x14ac:dyDescent="0.3">
      <c r="A3230" t="str">
        <f t="shared" si="1043"/>
        <v>01/08/2026Scolar ResitaASA Targu Mures</v>
      </c>
      <c r="D3230" s="2">
        <v>46235</v>
      </c>
      <c r="E3230" s="3">
        <v>0.33333333333333331</v>
      </c>
      <c r="F3230" t="s">
        <v>5645</v>
      </c>
      <c r="G3230" t="s">
        <v>5646</v>
      </c>
      <c r="H3230">
        <v>2</v>
      </c>
      <c r="I3230">
        <v>1</v>
      </c>
      <c r="J3230">
        <v>2</v>
      </c>
      <c r="K3230">
        <v>1</v>
      </c>
      <c r="L3230" s="22" t="str">
        <f t="shared" si="1044"/>
        <v>01/08/2026</v>
      </c>
      <c r="M3230" s="23">
        <f t="shared" si="1045"/>
        <v>0.20833333333333331</v>
      </c>
      <c r="N3230" t="str">
        <f t="shared" si="1046"/>
        <v>2 - 1</v>
      </c>
      <c r="O3230" t="str">
        <f t="shared" si="1047"/>
        <v>Green</v>
      </c>
      <c r="P3230" t="str">
        <f t="shared" si="1048"/>
        <v>Red</v>
      </c>
      <c r="Q3230" t="str">
        <f t="shared" si="1049"/>
        <v>Red</v>
      </c>
      <c r="R3230" t="str">
        <f t="shared" si="1050"/>
        <v>Green</v>
      </c>
      <c r="S3230" t="str">
        <f t="shared" si="1051"/>
        <v>Red</v>
      </c>
      <c r="T3230" t="str">
        <f t="shared" si="1052"/>
        <v>Green</v>
      </c>
      <c r="U3230" t="str">
        <f t="shared" si="1053"/>
        <v>Green</v>
      </c>
      <c r="V3230" t="str">
        <f t="shared" si="1054"/>
        <v>Red</v>
      </c>
      <c r="W3230" t="str">
        <f t="shared" si="1055"/>
        <v>Red</v>
      </c>
      <c r="X3230" t="str">
        <f t="shared" si="1056"/>
        <v>Green</v>
      </c>
      <c r="Y3230" t="str">
        <f t="shared" si="1057"/>
        <v>Green</v>
      </c>
      <c r="Z3230" t="str">
        <f t="shared" si="1058"/>
        <v>Green</v>
      </c>
      <c r="AA3230" t="str">
        <f t="shared" si="1059"/>
        <v>Red</v>
      </c>
      <c r="AB3230" t="str">
        <f t="shared" si="1060"/>
        <v>Green</v>
      </c>
      <c r="AC3230" t="str">
        <f t="shared" si="1061"/>
        <v>Green</v>
      </c>
      <c r="AD3230" t="str">
        <f t="shared" si="1062"/>
        <v>Red</v>
      </c>
    </row>
    <row r="3231" spans="1:30" hidden="1" x14ac:dyDescent="0.3">
      <c r="A3231" t="str">
        <f t="shared" si="1043"/>
        <v>01/08/2026Sunshine CoastIpswich FC</v>
      </c>
      <c r="B3231" t="s">
        <v>810</v>
      </c>
      <c r="D3231" s="2">
        <v>46235</v>
      </c>
      <c r="E3231" s="3">
        <v>0.33333333333333331</v>
      </c>
      <c r="F3231" t="s">
        <v>5647</v>
      </c>
      <c r="G3231" t="s">
        <v>1590</v>
      </c>
      <c r="H3231">
        <v>0</v>
      </c>
      <c r="I3231">
        <v>0</v>
      </c>
      <c r="J3231">
        <v>0</v>
      </c>
      <c r="K3231">
        <v>0</v>
      </c>
      <c r="L3231" s="22" t="str">
        <f t="shared" si="1044"/>
        <v>01/08/2026</v>
      </c>
      <c r="M3231" s="23">
        <f t="shared" si="1045"/>
        <v>0.20833333333333331</v>
      </c>
      <c r="N3231" t="str">
        <f t="shared" si="1046"/>
        <v>0 - 0</v>
      </c>
      <c r="O3231" t="str">
        <f t="shared" si="1047"/>
        <v>Red</v>
      </c>
      <c r="P3231" t="str">
        <f t="shared" si="1048"/>
        <v>Green</v>
      </c>
      <c r="Q3231" t="str">
        <f t="shared" si="1049"/>
        <v>Red</v>
      </c>
      <c r="R3231" t="str">
        <f t="shared" si="1050"/>
        <v>Green</v>
      </c>
      <c r="S3231" t="str">
        <f t="shared" si="1051"/>
        <v>Green</v>
      </c>
      <c r="T3231" t="str">
        <f t="shared" si="1052"/>
        <v>Red</v>
      </c>
      <c r="U3231" t="str">
        <f t="shared" si="1053"/>
        <v>Red</v>
      </c>
      <c r="V3231" t="str">
        <f t="shared" si="1054"/>
        <v>Green</v>
      </c>
      <c r="W3231" t="str">
        <f t="shared" si="1055"/>
        <v>Red</v>
      </c>
      <c r="X3231" t="str">
        <f t="shared" si="1056"/>
        <v>Red</v>
      </c>
      <c r="Y3231" t="str">
        <f t="shared" si="1057"/>
        <v>Red</v>
      </c>
      <c r="Z3231" t="str">
        <f t="shared" si="1058"/>
        <v>Red</v>
      </c>
      <c r="AA3231" t="str">
        <f t="shared" si="1059"/>
        <v>Green</v>
      </c>
      <c r="AB3231" t="str">
        <f t="shared" si="1060"/>
        <v>Green</v>
      </c>
      <c r="AC3231" t="str">
        <f t="shared" si="1061"/>
        <v>Red</v>
      </c>
      <c r="AD3231" t="str">
        <f t="shared" si="1062"/>
        <v>Green</v>
      </c>
    </row>
    <row r="3232" spans="1:30" hidden="1" x14ac:dyDescent="0.3">
      <c r="A3232" t="str">
        <f t="shared" si="1043"/>
        <v>01/08/2026Western City RangersHakoah Sydney City</v>
      </c>
      <c r="B3232" t="s">
        <v>810</v>
      </c>
      <c r="D3232" s="2">
        <v>46235</v>
      </c>
      <c r="E3232" s="3">
        <v>0.33333333333333331</v>
      </c>
      <c r="F3232" t="s">
        <v>2901</v>
      </c>
      <c r="G3232" t="s">
        <v>2892</v>
      </c>
      <c r="H3232">
        <v>0</v>
      </c>
      <c r="I3232">
        <v>5</v>
      </c>
      <c r="J3232">
        <v>0</v>
      </c>
      <c r="K3232">
        <v>9</v>
      </c>
      <c r="L3232" s="22" t="str">
        <f t="shared" si="1044"/>
        <v>01/08/2026</v>
      </c>
      <c r="M3232" s="23">
        <f t="shared" si="1045"/>
        <v>0.20833333333333331</v>
      </c>
      <c r="N3232" t="str">
        <f t="shared" si="1046"/>
        <v>0 - 9</v>
      </c>
      <c r="O3232" t="str">
        <f t="shared" si="1047"/>
        <v>Red</v>
      </c>
      <c r="P3232" t="str">
        <f t="shared" si="1048"/>
        <v>Red</v>
      </c>
      <c r="Q3232" t="str">
        <f t="shared" si="1049"/>
        <v>Green</v>
      </c>
      <c r="R3232" t="str">
        <f t="shared" si="1050"/>
        <v>Red</v>
      </c>
      <c r="S3232" t="str">
        <f t="shared" si="1051"/>
        <v>Green</v>
      </c>
      <c r="T3232" t="str">
        <f t="shared" si="1052"/>
        <v>Green</v>
      </c>
      <c r="U3232" t="str">
        <f t="shared" si="1053"/>
        <v>Red</v>
      </c>
      <c r="V3232" t="str">
        <f t="shared" si="1054"/>
        <v>Red</v>
      </c>
      <c r="W3232" t="str">
        <f t="shared" si="1055"/>
        <v>Green</v>
      </c>
      <c r="X3232" t="str">
        <f t="shared" si="1056"/>
        <v>Green</v>
      </c>
      <c r="Y3232" t="str">
        <f t="shared" si="1057"/>
        <v>Green</v>
      </c>
      <c r="Z3232" t="str">
        <f t="shared" si="1058"/>
        <v>Green</v>
      </c>
      <c r="AA3232" t="str">
        <f t="shared" si="1059"/>
        <v>Red</v>
      </c>
      <c r="AB3232" t="str">
        <f t="shared" si="1060"/>
        <v>Red</v>
      </c>
      <c r="AC3232" t="str">
        <f t="shared" si="1061"/>
        <v>Red</v>
      </c>
      <c r="AD3232" t="str">
        <f t="shared" si="1062"/>
        <v>Green</v>
      </c>
    </row>
    <row r="3233" spans="1:30" hidden="1" x14ac:dyDescent="0.3">
      <c r="A3233" t="str">
        <f t="shared" si="1043"/>
        <v>01/08/2026Xian RonghaiBeijing Institute of Technology</v>
      </c>
      <c r="D3233" s="2">
        <v>46235</v>
      </c>
      <c r="E3233" s="3">
        <v>0.33333333333333331</v>
      </c>
      <c r="F3233" t="s">
        <v>4261</v>
      </c>
      <c r="G3233" t="s">
        <v>4717</v>
      </c>
      <c r="H3233">
        <v>1</v>
      </c>
      <c r="I3233">
        <v>0</v>
      </c>
      <c r="J3233">
        <v>2</v>
      </c>
      <c r="K3233">
        <v>0</v>
      </c>
      <c r="L3233" s="22" t="str">
        <f t="shared" si="1044"/>
        <v>01/08/2026</v>
      </c>
      <c r="M3233" s="23">
        <f t="shared" si="1045"/>
        <v>0.20833333333333331</v>
      </c>
      <c r="N3233" t="str">
        <f t="shared" si="1046"/>
        <v>2 - 0</v>
      </c>
      <c r="O3233" t="str">
        <f t="shared" si="1047"/>
        <v>Green</v>
      </c>
      <c r="P3233" t="str">
        <f t="shared" si="1048"/>
        <v>Red</v>
      </c>
      <c r="Q3233" t="str">
        <f t="shared" si="1049"/>
        <v>Red</v>
      </c>
      <c r="R3233" t="str">
        <f t="shared" si="1050"/>
        <v>Green</v>
      </c>
      <c r="S3233" t="str">
        <f t="shared" si="1051"/>
        <v>Red</v>
      </c>
      <c r="T3233" t="str">
        <f t="shared" si="1052"/>
        <v>Green</v>
      </c>
      <c r="U3233" t="str">
        <f t="shared" si="1053"/>
        <v>Green</v>
      </c>
      <c r="V3233" t="str">
        <f t="shared" si="1054"/>
        <v>Red</v>
      </c>
      <c r="W3233" t="str">
        <f t="shared" si="1055"/>
        <v>Red</v>
      </c>
      <c r="X3233" t="str">
        <f t="shared" si="1056"/>
        <v>Green</v>
      </c>
      <c r="Y3233" t="str">
        <f t="shared" si="1057"/>
        <v>Green</v>
      </c>
      <c r="Z3233" t="str">
        <f t="shared" si="1058"/>
        <v>Red</v>
      </c>
      <c r="AA3233" t="str">
        <f t="shared" si="1059"/>
        <v>Green</v>
      </c>
      <c r="AB3233" t="str">
        <f t="shared" si="1060"/>
        <v>Green</v>
      </c>
      <c r="AC3233" t="str">
        <f t="shared" si="1061"/>
        <v>Red</v>
      </c>
      <c r="AD3233" t="str">
        <f t="shared" si="1062"/>
        <v>Green</v>
      </c>
    </row>
    <row r="3234" spans="1:30" hidden="1" x14ac:dyDescent="0.3">
      <c r="A3234" t="str">
        <f t="shared" si="1043"/>
        <v>01/08/2026ABC BranikMeteor Praha</v>
      </c>
      <c r="D3234" s="2">
        <v>46235</v>
      </c>
      <c r="E3234" s="3">
        <v>0.34375</v>
      </c>
      <c r="F3234" t="s">
        <v>5648</v>
      </c>
      <c r="G3234" t="s">
        <v>5649</v>
      </c>
      <c r="H3234">
        <v>0</v>
      </c>
      <c r="I3234">
        <v>0</v>
      </c>
      <c r="J3234">
        <v>1</v>
      </c>
      <c r="K3234">
        <v>4</v>
      </c>
      <c r="L3234" s="22" t="str">
        <f t="shared" si="1044"/>
        <v>01/08/2026</v>
      </c>
      <c r="M3234" s="23">
        <f t="shared" si="1045"/>
        <v>0.21875</v>
      </c>
      <c r="N3234" t="str">
        <f t="shared" si="1046"/>
        <v>1 - 4</v>
      </c>
      <c r="O3234" t="str">
        <f t="shared" si="1047"/>
        <v>Red</v>
      </c>
      <c r="P3234" t="str">
        <f t="shared" si="1048"/>
        <v>Red</v>
      </c>
      <c r="Q3234" t="str">
        <f t="shared" si="1049"/>
        <v>Green</v>
      </c>
      <c r="R3234" t="str">
        <f t="shared" si="1050"/>
        <v>Red</v>
      </c>
      <c r="S3234" t="str">
        <f t="shared" si="1051"/>
        <v>Green</v>
      </c>
      <c r="T3234" t="str">
        <f t="shared" si="1052"/>
        <v>Green</v>
      </c>
      <c r="U3234" t="str">
        <f t="shared" si="1053"/>
        <v>Red</v>
      </c>
      <c r="V3234" t="str">
        <f t="shared" si="1054"/>
        <v>Green</v>
      </c>
      <c r="W3234" t="str">
        <f t="shared" si="1055"/>
        <v>Red</v>
      </c>
      <c r="X3234" t="str">
        <f t="shared" si="1056"/>
        <v>Red</v>
      </c>
      <c r="Y3234" t="str">
        <f t="shared" si="1057"/>
        <v>Green</v>
      </c>
      <c r="Z3234" t="str">
        <f t="shared" si="1058"/>
        <v>Green</v>
      </c>
      <c r="AA3234" t="str">
        <f t="shared" si="1059"/>
        <v>Red</v>
      </c>
      <c r="AB3234" t="str">
        <f t="shared" si="1060"/>
        <v>Red</v>
      </c>
      <c r="AC3234" t="str">
        <f t="shared" si="1061"/>
        <v>Green</v>
      </c>
      <c r="AD3234" t="str">
        <f t="shared" si="1062"/>
        <v>Red</v>
      </c>
    </row>
    <row r="3235" spans="1:30" hidden="1" x14ac:dyDescent="0.3">
      <c r="A3235" t="str">
        <f t="shared" si="1043"/>
        <v>01/08/2026FC Slavia HKTrutnov</v>
      </c>
      <c r="D3235" s="2">
        <v>46235</v>
      </c>
      <c r="E3235" s="3">
        <v>0.34375</v>
      </c>
      <c r="F3235" t="s">
        <v>5650</v>
      </c>
      <c r="G3235" t="s">
        <v>5651</v>
      </c>
      <c r="H3235">
        <v>0</v>
      </c>
      <c r="I3235">
        <v>0</v>
      </c>
      <c r="J3235">
        <v>1</v>
      </c>
      <c r="K3235">
        <v>2</v>
      </c>
      <c r="L3235" s="22" t="str">
        <f t="shared" si="1044"/>
        <v>01/08/2026</v>
      </c>
      <c r="M3235" s="23">
        <f t="shared" si="1045"/>
        <v>0.21875</v>
      </c>
      <c r="N3235" t="str">
        <f t="shared" si="1046"/>
        <v>1 - 2</v>
      </c>
      <c r="O3235" t="str">
        <f t="shared" si="1047"/>
        <v>Red</v>
      </c>
      <c r="P3235" t="str">
        <f t="shared" si="1048"/>
        <v>Red</v>
      </c>
      <c r="Q3235" t="str">
        <f t="shared" si="1049"/>
        <v>Green</v>
      </c>
      <c r="R3235" t="str">
        <f t="shared" si="1050"/>
        <v>Red</v>
      </c>
      <c r="S3235" t="str">
        <f t="shared" si="1051"/>
        <v>Green</v>
      </c>
      <c r="T3235" t="str">
        <f t="shared" si="1052"/>
        <v>Green</v>
      </c>
      <c r="U3235" t="str">
        <f t="shared" si="1053"/>
        <v>Red</v>
      </c>
      <c r="V3235" t="str">
        <f t="shared" si="1054"/>
        <v>Green</v>
      </c>
      <c r="W3235" t="str">
        <f t="shared" si="1055"/>
        <v>Red</v>
      </c>
      <c r="X3235" t="str">
        <f t="shared" si="1056"/>
        <v>Red</v>
      </c>
      <c r="Y3235" t="str">
        <f t="shared" si="1057"/>
        <v>Green</v>
      </c>
      <c r="Z3235" t="str">
        <f t="shared" si="1058"/>
        <v>Green</v>
      </c>
      <c r="AA3235" t="str">
        <f t="shared" si="1059"/>
        <v>Red</v>
      </c>
      <c r="AB3235" t="str">
        <f t="shared" si="1060"/>
        <v>Green</v>
      </c>
      <c r="AC3235" t="str">
        <f t="shared" si="1061"/>
        <v>Green</v>
      </c>
      <c r="AD3235" t="str">
        <f t="shared" si="1062"/>
        <v>Red</v>
      </c>
    </row>
    <row r="3236" spans="1:30" hidden="1" x14ac:dyDescent="0.3">
      <c r="A3236" t="str">
        <f t="shared" si="1043"/>
        <v>01/08/2026SK Petrin PlzenKomarov</v>
      </c>
      <c r="D3236" s="2">
        <v>46235</v>
      </c>
      <c r="E3236" s="3">
        <v>0.34375</v>
      </c>
      <c r="F3236" t="s">
        <v>5652</v>
      </c>
      <c r="G3236" t="s">
        <v>5653</v>
      </c>
      <c r="H3236">
        <v>0</v>
      </c>
      <c r="I3236">
        <v>0</v>
      </c>
      <c r="J3236">
        <v>2</v>
      </c>
      <c r="K3236">
        <v>3</v>
      </c>
      <c r="L3236" s="22" t="str">
        <f t="shared" si="1044"/>
        <v>01/08/2026</v>
      </c>
      <c r="M3236" s="23">
        <f t="shared" si="1045"/>
        <v>0.21875</v>
      </c>
      <c r="N3236" t="str">
        <f t="shared" si="1046"/>
        <v>2 - 3</v>
      </c>
      <c r="O3236" t="str">
        <f t="shared" si="1047"/>
        <v>Red</v>
      </c>
      <c r="P3236" t="str">
        <f t="shared" si="1048"/>
        <v>Red</v>
      </c>
      <c r="Q3236" t="str">
        <f t="shared" si="1049"/>
        <v>Green</v>
      </c>
      <c r="R3236" t="str">
        <f t="shared" si="1050"/>
        <v>Red</v>
      </c>
      <c r="S3236" t="str">
        <f t="shared" si="1051"/>
        <v>Green</v>
      </c>
      <c r="T3236" t="str">
        <f t="shared" si="1052"/>
        <v>Green</v>
      </c>
      <c r="U3236" t="str">
        <f t="shared" si="1053"/>
        <v>Red</v>
      </c>
      <c r="V3236" t="str">
        <f t="shared" si="1054"/>
        <v>Green</v>
      </c>
      <c r="W3236" t="str">
        <f t="shared" si="1055"/>
        <v>Red</v>
      </c>
      <c r="X3236" t="str">
        <f t="shared" si="1056"/>
        <v>Red</v>
      </c>
      <c r="Y3236" t="str">
        <f t="shared" si="1057"/>
        <v>Green</v>
      </c>
      <c r="Z3236" t="str">
        <f t="shared" si="1058"/>
        <v>Green</v>
      </c>
      <c r="AA3236" t="str">
        <f t="shared" si="1059"/>
        <v>Red</v>
      </c>
      <c r="AB3236" t="str">
        <f t="shared" si="1060"/>
        <v>Red</v>
      </c>
      <c r="AC3236" t="str">
        <f t="shared" si="1061"/>
        <v>Green</v>
      </c>
      <c r="AD3236" t="str">
        <f t="shared" si="1062"/>
        <v>Red</v>
      </c>
    </row>
    <row r="3237" spans="1:30" hidden="1" x14ac:dyDescent="0.3">
      <c r="A3237" t="str">
        <f t="shared" si="1043"/>
        <v>01/08/2026SK VejprniceSK Senco Doubravka</v>
      </c>
      <c r="D3237" s="2">
        <v>46235</v>
      </c>
      <c r="E3237" s="3">
        <v>0.34375</v>
      </c>
      <c r="F3237" t="s">
        <v>5654</v>
      </c>
      <c r="G3237" t="s">
        <v>5655</v>
      </c>
      <c r="H3237">
        <v>0</v>
      </c>
      <c r="I3237">
        <v>0</v>
      </c>
      <c r="J3237">
        <v>2</v>
      </c>
      <c r="K3237">
        <v>2</v>
      </c>
      <c r="L3237" s="22" t="str">
        <f t="shared" si="1044"/>
        <v>01/08/2026</v>
      </c>
      <c r="M3237" s="23">
        <f t="shared" si="1045"/>
        <v>0.21875</v>
      </c>
      <c r="N3237" t="str">
        <f t="shared" si="1046"/>
        <v>2 - 2</v>
      </c>
      <c r="O3237" t="str">
        <f t="shared" si="1047"/>
        <v>Red</v>
      </c>
      <c r="P3237" t="str">
        <f t="shared" si="1048"/>
        <v>Green</v>
      </c>
      <c r="Q3237" t="str">
        <f t="shared" si="1049"/>
        <v>Red</v>
      </c>
      <c r="R3237" t="str">
        <f t="shared" si="1050"/>
        <v>Green</v>
      </c>
      <c r="S3237" t="str">
        <f t="shared" si="1051"/>
        <v>Green</v>
      </c>
      <c r="T3237" t="str">
        <f t="shared" si="1052"/>
        <v>Red</v>
      </c>
      <c r="U3237" t="str">
        <f t="shared" si="1053"/>
        <v>Red</v>
      </c>
      <c r="V3237" t="str">
        <f t="shared" si="1054"/>
        <v>Green</v>
      </c>
      <c r="W3237" t="str">
        <f t="shared" si="1055"/>
        <v>Red</v>
      </c>
      <c r="X3237" t="str">
        <f t="shared" si="1056"/>
        <v>Red</v>
      </c>
      <c r="Y3237" t="str">
        <f t="shared" si="1057"/>
        <v>Green</v>
      </c>
      <c r="Z3237" t="str">
        <f t="shared" si="1058"/>
        <v>Green</v>
      </c>
      <c r="AA3237" t="str">
        <f t="shared" si="1059"/>
        <v>Red</v>
      </c>
      <c r="AB3237" t="str">
        <f t="shared" si="1060"/>
        <v>Red</v>
      </c>
      <c r="AC3237" t="str">
        <f t="shared" si="1061"/>
        <v>Green</v>
      </c>
      <c r="AD3237" t="str">
        <f t="shared" si="1062"/>
        <v>Red</v>
      </c>
    </row>
    <row r="3238" spans="1:30" hidden="1" x14ac:dyDescent="0.3">
      <c r="A3238" t="str">
        <f t="shared" si="1043"/>
        <v>01/08/2026Sutherland Sharks U20Wollongong Wolves U20</v>
      </c>
      <c r="B3238" t="s">
        <v>810</v>
      </c>
      <c r="D3238" s="2">
        <v>46235</v>
      </c>
      <c r="E3238" s="3">
        <v>0.34375</v>
      </c>
      <c r="F3238" t="s">
        <v>2978</v>
      </c>
      <c r="G3238" t="s">
        <v>2979</v>
      </c>
      <c r="H3238">
        <v>2</v>
      </c>
      <c r="I3238">
        <v>0</v>
      </c>
      <c r="J3238">
        <v>6</v>
      </c>
      <c r="K3238">
        <v>0</v>
      </c>
      <c r="L3238" s="22" t="str">
        <f t="shared" si="1044"/>
        <v>01/08/2026</v>
      </c>
      <c r="M3238" s="23">
        <f t="shared" si="1045"/>
        <v>0.21875</v>
      </c>
      <c r="N3238" t="str">
        <f t="shared" si="1046"/>
        <v>6 - 0</v>
      </c>
      <c r="O3238" t="str">
        <f t="shared" si="1047"/>
        <v>Green</v>
      </c>
      <c r="P3238" t="str">
        <f t="shared" si="1048"/>
        <v>Red</v>
      </c>
      <c r="Q3238" t="str">
        <f t="shared" si="1049"/>
        <v>Red</v>
      </c>
      <c r="R3238" t="str">
        <f t="shared" si="1050"/>
        <v>Green</v>
      </c>
      <c r="S3238" t="str">
        <f t="shared" si="1051"/>
        <v>Red</v>
      </c>
      <c r="T3238" t="str">
        <f t="shared" si="1052"/>
        <v>Green</v>
      </c>
      <c r="U3238" t="str">
        <f t="shared" si="1053"/>
        <v>Green</v>
      </c>
      <c r="V3238" t="str">
        <f t="shared" si="1054"/>
        <v>Red</v>
      </c>
      <c r="W3238" t="str">
        <f t="shared" si="1055"/>
        <v>Red</v>
      </c>
      <c r="X3238" t="str">
        <f t="shared" si="1056"/>
        <v>Green</v>
      </c>
      <c r="Y3238" t="str">
        <f t="shared" si="1057"/>
        <v>Green</v>
      </c>
      <c r="Z3238" t="str">
        <f t="shared" si="1058"/>
        <v>Green</v>
      </c>
      <c r="AA3238" t="str">
        <f t="shared" si="1059"/>
        <v>Red</v>
      </c>
      <c r="AB3238" t="str">
        <f t="shared" si="1060"/>
        <v>Red</v>
      </c>
      <c r="AC3238" t="str">
        <f t="shared" si="1061"/>
        <v>Red</v>
      </c>
      <c r="AD3238" t="str">
        <f t="shared" si="1062"/>
        <v>Green</v>
      </c>
    </row>
    <row r="3239" spans="1:30" hidden="1" x14ac:dyDescent="0.3">
      <c r="A3239" t="str">
        <f t="shared" si="1043"/>
        <v>01/08/2026Darwin HeartsUniversity Azzurri FC</v>
      </c>
      <c r="B3239" t="s">
        <v>810</v>
      </c>
      <c r="D3239" s="2">
        <v>46235</v>
      </c>
      <c r="E3239" s="3">
        <v>0.35416666666666669</v>
      </c>
      <c r="F3239" t="s">
        <v>1980</v>
      </c>
      <c r="G3239" t="s">
        <v>907</v>
      </c>
      <c r="L3239" s="22" t="str">
        <f t="shared" si="1044"/>
        <v>01/08/2026</v>
      </c>
      <c r="M3239" s="23">
        <f t="shared" si="1045"/>
        <v>0.22916666666666669</v>
      </c>
      <c r="N3239" t="str">
        <f t="shared" si="1046"/>
        <v xml:space="preserve"> - </v>
      </c>
      <c r="O3239" t="str">
        <f t="shared" si="1047"/>
        <v>Red</v>
      </c>
      <c r="P3239" t="str">
        <f t="shared" si="1048"/>
        <v>Green</v>
      </c>
      <c r="Q3239" t="str">
        <f t="shared" si="1049"/>
        <v>Red</v>
      </c>
      <c r="R3239" t="str">
        <f t="shared" si="1050"/>
        <v>Green</v>
      </c>
      <c r="S3239" t="str">
        <f t="shared" si="1051"/>
        <v>Green</v>
      </c>
      <c r="T3239" t="str">
        <f t="shared" si="1052"/>
        <v>Red</v>
      </c>
      <c r="U3239" t="str">
        <f t="shared" si="1053"/>
        <v>Red</v>
      </c>
      <c r="V3239" t="str">
        <f t="shared" si="1054"/>
        <v>Green</v>
      </c>
      <c r="W3239" t="str">
        <f t="shared" si="1055"/>
        <v>Red</v>
      </c>
      <c r="X3239" t="str">
        <f t="shared" si="1056"/>
        <v>Red</v>
      </c>
      <c r="Y3239" t="str">
        <f t="shared" si="1057"/>
        <v>Red</v>
      </c>
      <c r="Z3239" t="str">
        <f t="shared" si="1058"/>
        <v>Red</v>
      </c>
      <c r="AA3239" t="str">
        <f t="shared" si="1059"/>
        <v>Green</v>
      </c>
      <c r="AB3239" t="str">
        <f t="shared" si="1060"/>
        <v>Green</v>
      </c>
      <c r="AC3239" t="str">
        <f t="shared" si="1061"/>
        <v>Red</v>
      </c>
      <c r="AD3239" t="str">
        <f t="shared" si="1062"/>
        <v>Green</v>
      </c>
    </row>
    <row r="3240" spans="1:30" hidden="1" x14ac:dyDescent="0.3">
      <c r="A3240" t="str">
        <f t="shared" si="1043"/>
        <v>01/08/2026FK Okula NyrskoKrimice</v>
      </c>
      <c r="D3240" s="2">
        <v>46235</v>
      </c>
      <c r="E3240" s="3">
        <v>0.35416666666666669</v>
      </c>
      <c r="F3240" t="s">
        <v>5656</v>
      </c>
      <c r="G3240" t="s">
        <v>5657</v>
      </c>
      <c r="H3240">
        <v>0</v>
      </c>
      <c r="I3240">
        <v>3</v>
      </c>
      <c r="J3240">
        <v>0</v>
      </c>
      <c r="K3240">
        <v>6</v>
      </c>
      <c r="L3240" s="22" t="str">
        <f t="shared" si="1044"/>
        <v>01/08/2026</v>
      </c>
      <c r="M3240" s="23">
        <f t="shared" si="1045"/>
        <v>0.22916666666666669</v>
      </c>
      <c r="N3240" t="str">
        <f t="shared" si="1046"/>
        <v>0 - 6</v>
      </c>
      <c r="O3240" t="str">
        <f t="shared" si="1047"/>
        <v>Red</v>
      </c>
      <c r="P3240" t="str">
        <f t="shared" si="1048"/>
        <v>Red</v>
      </c>
      <c r="Q3240" t="str">
        <f t="shared" si="1049"/>
        <v>Green</v>
      </c>
      <c r="R3240" t="str">
        <f t="shared" si="1050"/>
        <v>Red</v>
      </c>
      <c r="S3240" t="str">
        <f t="shared" si="1051"/>
        <v>Green</v>
      </c>
      <c r="T3240" t="str">
        <f t="shared" si="1052"/>
        <v>Green</v>
      </c>
      <c r="U3240" t="str">
        <f t="shared" si="1053"/>
        <v>Red</v>
      </c>
      <c r="V3240" t="str">
        <f t="shared" si="1054"/>
        <v>Red</v>
      </c>
      <c r="W3240" t="str">
        <f t="shared" si="1055"/>
        <v>Green</v>
      </c>
      <c r="X3240" t="str">
        <f t="shared" si="1056"/>
        <v>Green</v>
      </c>
      <c r="Y3240" t="str">
        <f t="shared" si="1057"/>
        <v>Green</v>
      </c>
      <c r="Z3240" t="str">
        <f t="shared" si="1058"/>
        <v>Green</v>
      </c>
      <c r="AA3240" t="str">
        <f t="shared" si="1059"/>
        <v>Red</v>
      </c>
      <c r="AB3240" t="str">
        <f t="shared" si="1060"/>
        <v>Red</v>
      </c>
      <c r="AC3240" t="str">
        <f t="shared" si="1061"/>
        <v>Red</v>
      </c>
      <c r="AD3240" t="str">
        <f t="shared" si="1062"/>
        <v>Green</v>
      </c>
    </row>
    <row r="3241" spans="1:30" hidden="1" x14ac:dyDescent="0.3">
      <c r="A3241" t="str">
        <f t="shared" si="1043"/>
        <v>01/08/2026FK PrepereVelke Hamry</v>
      </c>
      <c r="D3241" s="2">
        <v>46235</v>
      </c>
      <c r="E3241" s="3">
        <v>0.35416666666666669</v>
      </c>
      <c r="F3241" t="s">
        <v>5658</v>
      </c>
      <c r="G3241" t="s">
        <v>5659</v>
      </c>
      <c r="H3241">
        <v>2</v>
      </c>
      <c r="I3241">
        <v>0</v>
      </c>
      <c r="J3241">
        <v>3</v>
      </c>
      <c r="K3241">
        <v>0</v>
      </c>
      <c r="L3241" s="22" t="str">
        <f t="shared" si="1044"/>
        <v>01/08/2026</v>
      </c>
      <c r="M3241" s="23">
        <f t="shared" si="1045"/>
        <v>0.22916666666666669</v>
      </c>
      <c r="N3241" t="str">
        <f t="shared" si="1046"/>
        <v>3 - 0</v>
      </c>
      <c r="O3241" t="str">
        <f t="shared" si="1047"/>
        <v>Green</v>
      </c>
      <c r="P3241" t="str">
        <f t="shared" si="1048"/>
        <v>Red</v>
      </c>
      <c r="Q3241" t="str">
        <f t="shared" si="1049"/>
        <v>Red</v>
      </c>
      <c r="R3241" t="str">
        <f t="shared" si="1050"/>
        <v>Green</v>
      </c>
      <c r="S3241" t="str">
        <f t="shared" si="1051"/>
        <v>Red</v>
      </c>
      <c r="T3241" t="str">
        <f t="shared" si="1052"/>
        <v>Green</v>
      </c>
      <c r="U3241" t="str">
        <f t="shared" si="1053"/>
        <v>Green</v>
      </c>
      <c r="V3241" t="str">
        <f t="shared" si="1054"/>
        <v>Red</v>
      </c>
      <c r="W3241" t="str">
        <f t="shared" si="1055"/>
        <v>Red</v>
      </c>
      <c r="X3241" t="str">
        <f t="shared" si="1056"/>
        <v>Green</v>
      </c>
      <c r="Y3241" t="str">
        <f t="shared" si="1057"/>
        <v>Green</v>
      </c>
      <c r="Z3241" t="str">
        <f t="shared" si="1058"/>
        <v>Green</v>
      </c>
      <c r="AA3241" t="str">
        <f t="shared" si="1059"/>
        <v>Red</v>
      </c>
      <c r="AB3241" t="str">
        <f t="shared" si="1060"/>
        <v>Green</v>
      </c>
      <c r="AC3241" t="str">
        <f t="shared" si="1061"/>
        <v>Red</v>
      </c>
      <c r="AD3241" t="str">
        <f t="shared" si="1062"/>
        <v>Green</v>
      </c>
    </row>
    <row r="3242" spans="1:30" hidden="1" x14ac:dyDescent="0.3">
      <c r="A3242" t="str">
        <f t="shared" si="1043"/>
        <v>01/08/2026Floreat Athena ReservesKingsley FC Reserves</v>
      </c>
      <c r="B3242" t="s">
        <v>810</v>
      </c>
      <c r="D3242" s="2">
        <v>46235</v>
      </c>
      <c r="E3242" s="3">
        <v>0.35416666666666669</v>
      </c>
      <c r="F3242" t="s">
        <v>2872</v>
      </c>
      <c r="G3242" t="s">
        <v>2874</v>
      </c>
      <c r="H3242">
        <v>1</v>
      </c>
      <c r="I3242">
        <v>0</v>
      </c>
      <c r="J3242">
        <v>1</v>
      </c>
      <c r="K3242">
        <v>0</v>
      </c>
      <c r="L3242" s="22" t="str">
        <f t="shared" si="1044"/>
        <v>01/08/2026</v>
      </c>
      <c r="M3242" s="23">
        <f t="shared" si="1045"/>
        <v>0.22916666666666669</v>
      </c>
      <c r="N3242" t="str">
        <f t="shared" si="1046"/>
        <v>1 - 0</v>
      </c>
      <c r="O3242" t="str">
        <f t="shared" si="1047"/>
        <v>Green</v>
      </c>
      <c r="P3242" t="str">
        <f t="shared" si="1048"/>
        <v>Red</v>
      </c>
      <c r="Q3242" t="str">
        <f t="shared" si="1049"/>
        <v>Red</v>
      </c>
      <c r="R3242" t="str">
        <f t="shared" si="1050"/>
        <v>Green</v>
      </c>
      <c r="S3242" t="str">
        <f t="shared" si="1051"/>
        <v>Red</v>
      </c>
      <c r="T3242" t="str">
        <f t="shared" si="1052"/>
        <v>Green</v>
      </c>
      <c r="U3242" t="str">
        <f t="shared" si="1053"/>
        <v>Green</v>
      </c>
      <c r="V3242" t="str">
        <f t="shared" si="1054"/>
        <v>Red</v>
      </c>
      <c r="W3242" t="str">
        <f t="shared" si="1055"/>
        <v>Red</v>
      </c>
      <c r="X3242" t="str">
        <f t="shared" si="1056"/>
        <v>Green</v>
      </c>
      <c r="Y3242" t="str">
        <f t="shared" si="1057"/>
        <v>Red</v>
      </c>
      <c r="Z3242" t="str">
        <f t="shared" si="1058"/>
        <v>Red</v>
      </c>
      <c r="AA3242" t="str">
        <f t="shared" si="1059"/>
        <v>Green</v>
      </c>
      <c r="AB3242" t="str">
        <f t="shared" si="1060"/>
        <v>Green</v>
      </c>
      <c r="AC3242" t="str">
        <f t="shared" si="1061"/>
        <v>Red</v>
      </c>
      <c r="AD3242" t="str">
        <f t="shared" si="1062"/>
        <v>Green</v>
      </c>
    </row>
    <row r="3243" spans="1:30" hidden="1" x14ac:dyDescent="0.3">
      <c r="A3243" t="str">
        <f t="shared" si="1043"/>
        <v>01/08/2026NMSK 1922Dunajska Luzna</v>
      </c>
      <c r="D3243" s="2">
        <v>46235</v>
      </c>
      <c r="E3243" s="3">
        <v>0.35416666666666669</v>
      </c>
      <c r="F3243" t="s">
        <v>5660</v>
      </c>
      <c r="G3243" t="s">
        <v>5661</v>
      </c>
      <c r="H3243">
        <v>0</v>
      </c>
      <c r="I3243">
        <v>1</v>
      </c>
      <c r="J3243">
        <v>0</v>
      </c>
      <c r="K3243">
        <v>1</v>
      </c>
      <c r="L3243" s="22" t="str">
        <f t="shared" si="1044"/>
        <v>01/08/2026</v>
      </c>
      <c r="M3243" s="23">
        <f t="shared" si="1045"/>
        <v>0.22916666666666669</v>
      </c>
      <c r="N3243" t="str">
        <f t="shared" si="1046"/>
        <v>0 - 1</v>
      </c>
      <c r="O3243" t="str">
        <f t="shared" si="1047"/>
        <v>Red</v>
      </c>
      <c r="P3243" t="str">
        <f t="shared" si="1048"/>
        <v>Red</v>
      </c>
      <c r="Q3243" t="str">
        <f t="shared" si="1049"/>
        <v>Green</v>
      </c>
      <c r="R3243" t="str">
        <f t="shared" si="1050"/>
        <v>Red</v>
      </c>
      <c r="S3243" t="str">
        <f t="shared" si="1051"/>
        <v>Green</v>
      </c>
      <c r="T3243" t="str">
        <f t="shared" si="1052"/>
        <v>Green</v>
      </c>
      <c r="U3243" t="str">
        <f t="shared" si="1053"/>
        <v>Red</v>
      </c>
      <c r="V3243" t="str">
        <f t="shared" si="1054"/>
        <v>Red</v>
      </c>
      <c r="W3243" t="str">
        <f t="shared" si="1055"/>
        <v>Green</v>
      </c>
      <c r="X3243" t="str">
        <f t="shared" si="1056"/>
        <v>Green</v>
      </c>
      <c r="Y3243" t="str">
        <f t="shared" si="1057"/>
        <v>Red</v>
      </c>
      <c r="Z3243" t="str">
        <f t="shared" si="1058"/>
        <v>Red</v>
      </c>
      <c r="AA3243" t="str">
        <f t="shared" si="1059"/>
        <v>Green</v>
      </c>
      <c r="AB3243" t="str">
        <f t="shared" si="1060"/>
        <v>Green</v>
      </c>
      <c r="AC3243" t="str">
        <f t="shared" si="1061"/>
        <v>Red</v>
      </c>
      <c r="AD3243" t="str">
        <f t="shared" si="1062"/>
        <v>Green</v>
      </c>
    </row>
    <row r="3244" spans="1:30" hidden="1" x14ac:dyDescent="0.3">
      <c r="A3244" t="str">
        <f t="shared" si="1043"/>
        <v>01/08/2026Rydalmere Lions FCNewcastle Jets U21</v>
      </c>
      <c r="B3244" t="s">
        <v>810</v>
      </c>
      <c r="D3244" s="2">
        <v>46235</v>
      </c>
      <c r="E3244" s="3">
        <v>0.35416666666666669</v>
      </c>
      <c r="F3244" t="s">
        <v>2893</v>
      </c>
      <c r="G3244" t="s">
        <v>2904</v>
      </c>
      <c r="H3244">
        <v>1</v>
      </c>
      <c r="I3244">
        <v>0</v>
      </c>
      <c r="J3244">
        <v>1</v>
      </c>
      <c r="K3244">
        <v>1</v>
      </c>
      <c r="L3244" s="22" t="str">
        <f t="shared" si="1044"/>
        <v>01/08/2026</v>
      </c>
      <c r="M3244" s="23">
        <f t="shared" si="1045"/>
        <v>0.22916666666666669</v>
      </c>
      <c r="N3244" t="str">
        <f t="shared" si="1046"/>
        <v>1 - 1</v>
      </c>
      <c r="O3244" t="str">
        <f t="shared" si="1047"/>
        <v>Red</v>
      </c>
      <c r="P3244" t="str">
        <f t="shared" si="1048"/>
        <v>Green</v>
      </c>
      <c r="Q3244" t="str">
        <f t="shared" si="1049"/>
        <v>Red</v>
      </c>
      <c r="R3244" t="str">
        <f t="shared" si="1050"/>
        <v>Green</v>
      </c>
      <c r="S3244" t="str">
        <f t="shared" si="1051"/>
        <v>Green</v>
      </c>
      <c r="T3244" t="str">
        <f t="shared" si="1052"/>
        <v>Red</v>
      </c>
      <c r="U3244" t="str">
        <f t="shared" si="1053"/>
        <v>Green</v>
      </c>
      <c r="V3244" t="str">
        <f t="shared" si="1054"/>
        <v>Red</v>
      </c>
      <c r="W3244" t="str">
        <f t="shared" si="1055"/>
        <v>Red</v>
      </c>
      <c r="X3244" t="str">
        <f t="shared" si="1056"/>
        <v>Green</v>
      </c>
      <c r="Y3244" t="str">
        <f t="shared" si="1057"/>
        <v>Green</v>
      </c>
      <c r="Z3244" t="str">
        <f t="shared" si="1058"/>
        <v>Red</v>
      </c>
      <c r="AA3244" t="str">
        <f t="shared" si="1059"/>
        <v>Green</v>
      </c>
      <c r="AB3244" t="str">
        <f t="shared" si="1060"/>
        <v>Green</v>
      </c>
      <c r="AC3244" t="str">
        <f t="shared" si="1061"/>
        <v>Green</v>
      </c>
      <c r="AD3244" t="str">
        <f t="shared" si="1062"/>
        <v>Red</v>
      </c>
    </row>
    <row r="3245" spans="1:30" hidden="1" x14ac:dyDescent="0.3">
      <c r="A3245" t="str">
        <f t="shared" si="1043"/>
        <v>01/08/2026St GeorgeSD Raiders FC</v>
      </c>
      <c r="B3245" t="s">
        <v>810</v>
      </c>
      <c r="C3245" t="s">
        <v>2242</v>
      </c>
      <c r="D3245" s="2">
        <v>46235</v>
      </c>
      <c r="E3245" s="3">
        <v>0.35416666666666669</v>
      </c>
      <c r="F3245" t="s">
        <v>2790</v>
      </c>
      <c r="G3245" t="s">
        <v>2786</v>
      </c>
      <c r="H3245">
        <v>1</v>
      </c>
      <c r="I3245">
        <v>0</v>
      </c>
      <c r="J3245">
        <v>2</v>
      </c>
      <c r="K3245">
        <v>3</v>
      </c>
      <c r="L3245" s="22" t="str">
        <f t="shared" si="1044"/>
        <v>01/08/2026</v>
      </c>
      <c r="M3245" s="23">
        <f t="shared" si="1045"/>
        <v>0.22916666666666669</v>
      </c>
      <c r="N3245" t="str">
        <f t="shared" si="1046"/>
        <v>2 - 3</v>
      </c>
      <c r="O3245" t="str">
        <f t="shared" si="1047"/>
        <v>Red</v>
      </c>
      <c r="P3245" t="str">
        <f t="shared" si="1048"/>
        <v>Red</v>
      </c>
      <c r="Q3245" t="str">
        <f t="shared" si="1049"/>
        <v>Green</v>
      </c>
      <c r="R3245" t="str">
        <f t="shared" si="1050"/>
        <v>Red</v>
      </c>
      <c r="S3245" t="str">
        <f t="shared" si="1051"/>
        <v>Green</v>
      </c>
      <c r="T3245" t="str">
        <f t="shared" si="1052"/>
        <v>Green</v>
      </c>
      <c r="U3245" t="str">
        <f t="shared" si="1053"/>
        <v>Green</v>
      </c>
      <c r="V3245" t="str">
        <f t="shared" si="1054"/>
        <v>Red</v>
      </c>
      <c r="W3245" t="str">
        <f t="shared" si="1055"/>
        <v>Red</v>
      </c>
      <c r="X3245" t="str">
        <f t="shared" si="1056"/>
        <v>Green</v>
      </c>
      <c r="Y3245" t="str">
        <f t="shared" si="1057"/>
        <v>Green</v>
      </c>
      <c r="Z3245" t="str">
        <f t="shared" si="1058"/>
        <v>Green</v>
      </c>
      <c r="AA3245" t="str">
        <f t="shared" si="1059"/>
        <v>Red</v>
      </c>
      <c r="AB3245" t="str">
        <f t="shared" si="1060"/>
        <v>Red</v>
      </c>
      <c r="AC3245" t="str">
        <f t="shared" si="1061"/>
        <v>Green</v>
      </c>
      <c r="AD3245" t="str">
        <f t="shared" si="1062"/>
        <v>Red</v>
      </c>
    </row>
    <row r="3246" spans="1:30" hidden="1" x14ac:dyDescent="0.3">
      <c r="A3246" t="str">
        <f t="shared" si="1043"/>
        <v>01/08/2026University Azzurri FCHellenic Athletic</v>
      </c>
      <c r="B3246" t="s">
        <v>810</v>
      </c>
      <c r="D3246" s="2">
        <v>46235</v>
      </c>
      <c r="E3246" s="3">
        <v>0.35416666666666669</v>
      </c>
      <c r="F3246" t="s">
        <v>907</v>
      </c>
      <c r="G3246" t="s">
        <v>1977</v>
      </c>
      <c r="H3246">
        <v>1</v>
      </c>
      <c r="I3246">
        <v>0</v>
      </c>
      <c r="J3246">
        <v>3</v>
      </c>
      <c r="K3246">
        <v>0</v>
      </c>
      <c r="L3246" s="22" t="str">
        <f t="shared" si="1044"/>
        <v>01/08/2026</v>
      </c>
      <c r="M3246" s="23">
        <f t="shared" si="1045"/>
        <v>0.22916666666666669</v>
      </c>
      <c r="N3246" t="str">
        <f t="shared" si="1046"/>
        <v>3 - 0</v>
      </c>
      <c r="O3246" t="str">
        <f t="shared" si="1047"/>
        <v>Green</v>
      </c>
      <c r="P3246" t="str">
        <f t="shared" si="1048"/>
        <v>Red</v>
      </c>
      <c r="Q3246" t="str">
        <f t="shared" si="1049"/>
        <v>Red</v>
      </c>
      <c r="R3246" t="str">
        <f t="shared" si="1050"/>
        <v>Green</v>
      </c>
      <c r="S3246" t="str">
        <f t="shared" si="1051"/>
        <v>Red</v>
      </c>
      <c r="T3246" t="str">
        <f t="shared" si="1052"/>
        <v>Green</v>
      </c>
      <c r="U3246" t="str">
        <f t="shared" si="1053"/>
        <v>Green</v>
      </c>
      <c r="V3246" t="str">
        <f t="shared" si="1054"/>
        <v>Red</v>
      </c>
      <c r="W3246" t="str">
        <f t="shared" si="1055"/>
        <v>Red</v>
      </c>
      <c r="X3246" t="str">
        <f t="shared" si="1056"/>
        <v>Green</v>
      </c>
      <c r="Y3246" t="str">
        <f t="shared" si="1057"/>
        <v>Green</v>
      </c>
      <c r="Z3246" t="str">
        <f t="shared" si="1058"/>
        <v>Green</v>
      </c>
      <c r="AA3246" t="str">
        <f t="shared" si="1059"/>
        <v>Red</v>
      </c>
      <c r="AB3246" t="str">
        <f t="shared" si="1060"/>
        <v>Green</v>
      </c>
      <c r="AC3246" t="str">
        <f t="shared" si="1061"/>
        <v>Red</v>
      </c>
      <c r="AD3246" t="str">
        <f t="shared" si="1062"/>
        <v>Green</v>
      </c>
    </row>
    <row r="3247" spans="1:30" hidden="1" x14ac:dyDescent="0.3">
      <c r="A3247" t="str">
        <f t="shared" ref="A3247:A3310" si="1063">L3246&amp;F3247&amp;G3247</f>
        <v>01/08/2026Usti Nad OrliciTJ Svitavy</v>
      </c>
      <c r="D3247" s="2">
        <v>46235</v>
      </c>
      <c r="E3247" s="3">
        <v>0.35416666666666669</v>
      </c>
      <c r="F3247" t="s">
        <v>3738</v>
      </c>
      <c r="G3247" t="s">
        <v>5662</v>
      </c>
      <c r="H3247">
        <v>0</v>
      </c>
      <c r="I3247">
        <v>0</v>
      </c>
      <c r="J3247">
        <v>2</v>
      </c>
      <c r="K3247">
        <v>1</v>
      </c>
      <c r="L3247" s="22" t="str">
        <f t="shared" si="1044"/>
        <v>01/08/2026</v>
      </c>
      <c r="M3247" s="23">
        <f t="shared" si="1045"/>
        <v>0.22916666666666669</v>
      </c>
      <c r="N3247" t="str">
        <f t="shared" si="1046"/>
        <v>2 - 1</v>
      </c>
      <c r="O3247" t="str">
        <f t="shared" si="1047"/>
        <v>Green</v>
      </c>
      <c r="P3247" t="str">
        <f t="shared" si="1048"/>
        <v>Red</v>
      </c>
      <c r="Q3247" t="str">
        <f t="shared" si="1049"/>
        <v>Red</v>
      </c>
      <c r="R3247" t="str">
        <f t="shared" si="1050"/>
        <v>Green</v>
      </c>
      <c r="S3247" t="str">
        <f t="shared" si="1051"/>
        <v>Red</v>
      </c>
      <c r="T3247" t="str">
        <f t="shared" si="1052"/>
        <v>Green</v>
      </c>
      <c r="U3247" t="str">
        <f t="shared" si="1053"/>
        <v>Red</v>
      </c>
      <c r="V3247" t="str">
        <f t="shared" si="1054"/>
        <v>Green</v>
      </c>
      <c r="W3247" t="str">
        <f t="shared" si="1055"/>
        <v>Red</v>
      </c>
      <c r="X3247" t="str">
        <f t="shared" si="1056"/>
        <v>Red</v>
      </c>
      <c r="Y3247" t="str">
        <f t="shared" si="1057"/>
        <v>Green</v>
      </c>
      <c r="Z3247" t="str">
        <f t="shared" si="1058"/>
        <v>Green</v>
      </c>
      <c r="AA3247" t="str">
        <f t="shared" si="1059"/>
        <v>Red</v>
      </c>
      <c r="AB3247" t="str">
        <f t="shared" si="1060"/>
        <v>Green</v>
      </c>
      <c r="AC3247" t="str">
        <f t="shared" si="1061"/>
        <v>Green</v>
      </c>
      <c r="AD3247" t="str">
        <f t="shared" si="1062"/>
        <v>Red</v>
      </c>
    </row>
    <row r="3248" spans="1:30" hidden="1" x14ac:dyDescent="0.3">
      <c r="A3248" t="str">
        <f t="shared" si="1063"/>
        <v>01/08/2026Babelsberg 03 U19Viktoria Koln U19</v>
      </c>
      <c r="D3248" s="2">
        <v>46235</v>
      </c>
      <c r="E3248" s="3">
        <v>0.375</v>
      </c>
      <c r="F3248" t="s">
        <v>5663</v>
      </c>
      <c r="G3248" t="s">
        <v>5664</v>
      </c>
      <c r="H3248">
        <v>0</v>
      </c>
      <c r="I3248">
        <v>0</v>
      </c>
      <c r="J3248">
        <v>5</v>
      </c>
      <c r="K3248">
        <v>3</v>
      </c>
      <c r="L3248" s="22" t="str">
        <f t="shared" ref="L3248:L3311" si="1064">"0"&amp;DAY(D3248)&amp;"/"&amp;"08"&amp;"/"&amp;YEAR(D3248)</f>
        <v>01/08/2026</v>
      </c>
      <c r="M3248" s="23">
        <f t="shared" ref="M3248:M3311" si="1065">E3248-TIME(3,0,0)</f>
        <v>0.25</v>
      </c>
      <c r="N3248" t="str">
        <f t="shared" ref="N3248:N3311" si="1066">J3248&amp;" - "&amp;K3248</f>
        <v>5 - 3</v>
      </c>
      <c r="O3248" t="str">
        <f t="shared" si="1047"/>
        <v>Green</v>
      </c>
      <c r="P3248" t="str">
        <f t="shared" si="1048"/>
        <v>Red</v>
      </c>
      <c r="Q3248" t="str">
        <f t="shared" si="1049"/>
        <v>Red</v>
      </c>
      <c r="R3248" t="str">
        <f t="shared" si="1050"/>
        <v>Green</v>
      </c>
      <c r="S3248" t="str">
        <f t="shared" si="1051"/>
        <v>Red</v>
      </c>
      <c r="T3248" t="str">
        <f t="shared" si="1052"/>
        <v>Green</v>
      </c>
      <c r="U3248" t="str">
        <f t="shared" si="1053"/>
        <v>Red</v>
      </c>
      <c r="V3248" t="str">
        <f t="shared" si="1054"/>
        <v>Green</v>
      </c>
      <c r="W3248" t="str">
        <f t="shared" si="1055"/>
        <v>Red</v>
      </c>
      <c r="X3248" t="str">
        <f t="shared" si="1056"/>
        <v>Red</v>
      </c>
      <c r="Y3248" t="str">
        <f t="shared" si="1057"/>
        <v>Green</v>
      </c>
      <c r="Z3248" t="str">
        <f t="shared" si="1058"/>
        <v>Green</v>
      </c>
      <c r="AA3248" t="str">
        <f t="shared" si="1059"/>
        <v>Red</v>
      </c>
      <c r="AB3248" t="str">
        <f t="shared" si="1060"/>
        <v>Red</v>
      </c>
      <c r="AC3248" t="str">
        <f t="shared" si="1061"/>
        <v>Green</v>
      </c>
      <c r="AD3248" t="str">
        <f t="shared" si="1062"/>
        <v>Red</v>
      </c>
    </row>
    <row r="3249" spans="1:30" hidden="1" x14ac:dyDescent="0.3">
      <c r="A3249" t="str">
        <f t="shared" si="1063"/>
        <v>01/08/2026Bankstown Berries U20Dulwich Hill U20</v>
      </c>
      <c r="B3249" t="s">
        <v>810</v>
      </c>
      <c r="D3249" s="2">
        <v>46235</v>
      </c>
      <c r="E3249" s="3">
        <v>0.375</v>
      </c>
      <c r="F3249" t="s">
        <v>2966</v>
      </c>
      <c r="G3249" t="s">
        <v>2967</v>
      </c>
      <c r="H3249">
        <v>0</v>
      </c>
      <c r="I3249">
        <v>3</v>
      </c>
      <c r="J3249">
        <v>1</v>
      </c>
      <c r="K3249">
        <v>4</v>
      </c>
      <c r="L3249" s="22" t="str">
        <f t="shared" si="1064"/>
        <v>01/08/2026</v>
      </c>
      <c r="M3249" s="23">
        <f t="shared" si="1065"/>
        <v>0.25</v>
      </c>
      <c r="N3249" t="str">
        <f t="shared" si="1066"/>
        <v>1 - 4</v>
      </c>
      <c r="O3249" t="str">
        <f t="shared" si="1047"/>
        <v>Red</v>
      </c>
      <c r="P3249" t="str">
        <f t="shared" si="1048"/>
        <v>Red</v>
      </c>
      <c r="Q3249" t="str">
        <f t="shared" si="1049"/>
        <v>Green</v>
      </c>
      <c r="R3249" t="str">
        <f t="shared" si="1050"/>
        <v>Red</v>
      </c>
      <c r="S3249" t="str">
        <f t="shared" si="1051"/>
        <v>Green</v>
      </c>
      <c r="T3249" t="str">
        <f t="shared" si="1052"/>
        <v>Green</v>
      </c>
      <c r="U3249" t="str">
        <f t="shared" si="1053"/>
        <v>Red</v>
      </c>
      <c r="V3249" t="str">
        <f t="shared" si="1054"/>
        <v>Red</v>
      </c>
      <c r="W3249" t="str">
        <f t="shared" si="1055"/>
        <v>Green</v>
      </c>
      <c r="X3249" t="str">
        <f t="shared" si="1056"/>
        <v>Green</v>
      </c>
      <c r="Y3249" t="str">
        <f t="shared" si="1057"/>
        <v>Green</v>
      </c>
      <c r="Z3249" t="str">
        <f t="shared" si="1058"/>
        <v>Green</v>
      </c>
      <c r="AA3249" t="str">
        <f t="shared" si="1059"/>
        <v>Red</v>
      </c>
      <c r="AB3249" t="str">
        <f t="shared" si="1060"/>
        <v>Red</v>
      </c>
      <c r="AC3249" t="str">
        <f t="shared" si="1061"/>
        <v>Green</v>
      </c>
      <c r="AD3249" t="str">
        <f t="shared" si="1062"/>
        <v>Red</v>
      </c>
    </row>
    <row r="3250" spans="1:30" hidden="1" x14ac:dyDescent="0.3">
      <c r="A3250" t="str">
        <f t="shared" si="1063"/>
        <v>01/08/2026Bayer LeverkusenRot Weiss Essen</v>
      </c>
      <c r="D3250" s="2">
        <v>46235</v>
      </c>
      <c r="E3250" s="3">
        <v>0.375</v>
      </c>
      <c r="F3250" t="s">
        <v>3817</v>
      </c>
      <c r="G3250" t="s">
        <v>3794</v>
      </c>
      <c r="H3250">
        <v>2</v>
      </c>
      <c r="I3250">
        <v>0</v>
      </c>
      <c r="J3250">
        <v>3</v>
      </c>
      <c r="K3250">
        <v>0</v>
      </c>
      <c r="L3250" s="22" t="str">
        <f t="shared" si="1064"/>
        <v>01/08/2026</v>
      </c>
      <c r="M3250" s="23">
        <f t="shared" si="1065"/>
        <v>0.25</v>
      </c>
      <c r="N3250" t="str">
        <f t="shared" si="1066"/>
        <v>3 - 0</v>
      </c>
      <c r="O3250" t="str">
        <f t="shared" si="1047"/>
        <v>Green</v>
      </c>
      <c r="P3250" t="str">
        <f t="shared" si="1048"/>
        <v>Red</v>
      </c>
      <c r="Q3250" t="str">
        <f t="shared" si="1049"/>
        <v>Red</v>
      </c>
      <c r="R3250" t="str">
        <f t="shared" si="1050"/>
        <v>Green</v>
      </c>
      <c r="S3250" t="str">
        <f t="shared" si="1051"/>
        <v>Red</v>
      </c>
      <c r="T3250" t="str">
        <f t="shared" si="1052"/>
        <v>Green</v>
      </c>
      <c r="U3250" t="str">
        <f t="shared" si="1053"/>
        <v>Green</v>
      </c>
      <c r="V3250" t="str">
        <f t="shared" si="1054"/>
        <v>Red</v>
      </c>
      <c r="W3250" t="str">
        <f t="shared" si="1055"/>
        <v>Red</v>
      </c>
      <c r="X3250" t="str">
        <f t="shared" si="1056"/>
        <v>Green</v>
      </c>
      <c r="Y3250" t="str">
        <f t="shared" si="1057"/>
        <v>Green</v>
      </c>
      <c r="Z3250" t="str">
        <f t="shared" si="1058"/>
        <v>Green</v>
      </c>
      <c r="AA3250" t="str">
        <f t="shared" si="1059"/>
        <v>Red</v>
      </c>
      <c r="AB3250" t="str">
        <f t="shared" si="1060"/>
        <v>Green</v>
      </c>
      <c r="AC3250" t="str">
        <f t="shared" si="1061"/>
        <v>Red</v>
      </c>
      <c r="AD3250" t="str">
        <f t="shared" si="1062"/>
        <v>Green</v>
      </c>
    </row>
    <row r="3251" spans="1:30" hidden="1" x14ac:dyDescent="0.3">
      <c r="A3251" t="str">
        <f t="shared" si="1063"/>
        <v>01/08/2026Borussia Dortmund U19Holstein Kiel U19</v>
      </c>
      <c r="D3251" s="2">
        <v>46235</v>
      </c>
      <c r="E3251" s="3">
        <v>0.375</v>
      </c>
      <c r="F3251" t="s">
        <v>5665</v>
      </c>
      <c r="G3251" t="s">
        <v>5666</v>
      </c>
      <c r="H3251">
        <v>0</v>
      </c>
      <c r="I3251">
        <v>0</v>
      </c>
      <c r="J3251">
        <v>3</v>
      </c>
      <c r="K3251">
        <v>4</v>
      </c>
      <c r="L3251" s="22" t="str">
        <f t="shared" si="1064"/>
        <v>01/08/2026</v>
      </c>
      <c r="M3251" s="23">
        <f t="shared" si="1065"/>
        <v>0.25</v>
      </c>
      <c r="N3251" t="str">
        <f t="shared" si="1066"/>
        <v>3 - 4</v>
      </c>
      <c r="O3251" t="str">
        <f t="shared" si="1047"/>
        <v>Red</v>
      </c>
      <c r="P3251" t="str">
        <f t="shared" si="1048"/>
        <v>Red</v>
      </c>
      <c r="Q3251" t="str">
        <f t="shared" si="1049"/>
        <v>Green</v>
      </c>
      <c r="R3251" t="str">
        <f t="shared" si="1050"/>
        <v>Red</v>
      </c>
      <c r="S3251" t="str">
        <f t="shared" si="1051"/>
        <v>Green</v>
      </c>
      <c r="T3251" t="str">
        <f t="shared" si="1052"/>
        <v>Green</v>
      </c>
      <c r="U3251" t="str">
        <f t="shared" si="1053"/>
        <v>Red</v>
      </c>
      <c r="V3251" t="str">
        <f t="shared" si="1054"/>
        <v>Green</v>
      </c>
      <c r="W3251" t="str">
        <f t="shared" si="1055"/>
        <v>Red</v>
      </c>
      <c r="X3251" t="str">
        <f t="shared" si="1056"/>
        <v>Red</v>
      </c>
      <c r="Y3251" t="str">
        <f t="shared" si="1057"/>
        <v>Green</v>
      </c>
      <c r="Z3251" t="str">
        <f t="shared" si="1058"/>
        <v>Green</v>
      </c>
      <c r="AA3251" t="str">
        <f t="shared" si="1059"/>
        <v>Red</v>
      </c>
      <c r="AB3251" t="str">
        <f t="shared" si="1060"/>
        <v>Red</v>
      </c>
      <c r="AC3251" t="str">
        <f t="shared" si="1061"/>
        <v>Green</v>
      </c>
      <c r="AD3251" t="str">
        <f t="shared" si="1062"/>
        <v>Red</v>
      </c>
    </row>
    <row r="3252" spans="1:30" hidden="1" x14ac:dyDescent="0.3">
      <c r="A3252" t="str">
        <f t="shared" si="1063"/>
        <v>01/08/2026Bull FC Academy U20Macarthur Rams U20</v>
      </c>
      <c r="B3252" t="s">
        <v>810</v>
      </c>
      <c r="D3252" s="2">
        <v>46235</v>
      </c>
      <c r="E3252" s="3">
        <v>0.375</v>
      </c>
      <c r="F3252" t="s">
        <v>4259</v>
      </c>
      <c r="G3252" t="s">
        <v>2961</v>
      </c>
      <c r="H3252">
        <v>4</v>
      </c>
      <c r="I3252">
        <v>0</v>
      </c>
      <c r="J3252">
        <v>6</v>
      </c>
      <c r="K3252">
        <v>0</v>
      </c>
      <c r="L3252" s="22" t="str">
        <f t="shared" si="1064"/>
        <v>01/08/2026</v>
      </c>
      <c r="M3252" s="23">
        <f t="shared" si="1065"/>
        <v>0.25</v>
      </c>
      <c r="N3252" t="str">
        <f t="shared" si="1066"/>
        <v>6 - 0</v>
      </c>
      <c r="O3252" t="str">
        <f t="shared" si="1047"/>
        <v>Green</v>
      </c>
      <c r="P3252" t="str">
        <f t="shared" si="1048"/>
        <v>Red</v>
      </c>
      <c r="Q3252" t="str">
        <f t="shared" si="1049"/>
        <v>Red</v>
      </c>
      <c r="R3252" t="str">
        <f t="shared" si="1050"/>
        <v>Green</v>
      </c>
      <c r="S3252" t="str">
        <f t="shared" si="1051"/>
        <v>Red</v>
      </c>
      <c r="T3252" t="str">
        <f t="shared" si="1052"/>
        <v>Green</v>
      </c>
      <c r="U3252" t="str">
        <f t="shared" si="1053"/>
        <v>Green</v>
      </c>
      <c r="V3252" t="str">
        <f t="shared" si="1054"/>
        <v>Red</v>
      </c>
      <c r="W3252" t="str">
        <f t="shared" si="1055"/>
        <v>Red</v>
      </c>
      <c r="X3252" t="str">
        <f t="shared" si="1056"/>
        <v>Green</v>
      </c>
      <c r="Y3252" t="str">
        <f t="shared" si="1057"/>
        <v>Green</v>
      </c>
      <c r="Z3252" t="str">
        <f t="shared" si="1058"/>
        <v>Green</v>
      </c>
      <c r="AA3252" t="str">
        <f t="shared" si="1059"/>
        <v>Red</v>
      </c>
      <c r="AB3252" t="str">
        <f t="shared" si="1060"/>
        <v>Red</v>
      </c>
      <c r="AC3252" t="str">
        <f t="shared" si="1061"/>
        <v>Red</v>
      </c>
      <c r="AD3252" t="str">
        <f t="shared" si="1062"/>
        <v>Green</v>
      </c>
    </row>
    <row r="3253" spans="1:30" hidden="1" x14ac:dyDescent="0.3">
      <c r="A3253" t="str">
        <f t="shared" si="1063"/>
        <v>01/08/2026Camden TigersHawkesbury City SC</v>
      </c>
      <c r="B3253" t="s">
        <v>810</v>
      </c>
      <c r="D3253" s="2">
        <v>46235</v>
      </c>
      <c r="E3253" s="3">
        <v>0.375</v>
      </c>
      <c r="F3253" t="s">
        <v>2912</v>
      </c>
      <c r="G3253" t="s">
        <v>2908</v>
      </c>
      <c r="H3253">
        <v>1</v>
      </c>
      <c r="I3253">
        <v>1</v>
      </c>
      <c r="J3253">
        <v>3</v>
      </c>
      <c r="K3253">
        <v>2</v>
      </c>
      <c r="L3253" s="22" t="str">
        <f t="shared" si="1064"/>
        <v>01/08/2026</v>
      </c>
      <c r="M3253" s="23">
        <f t="shared" si="1065"/>
        <v>0.25</v>
      </c>
      <c r="N3253" t="str">
        <f t="shared" si="1066"/>
        <v>3 - 2</v>
      </c>
      <c r="O3253" t="str">
        <f t="shared" si="1047"/>
        <v>Green</v>
      </c>
      <c r="P3253" t="str">
        <f t="shared" si="1048"/>
        <v>Red</v>
      </c>
      <c r="Q3253" t="str">
        <f t="shared" si="1049"/>
        <v>Red</v>
      </c>
      <c r="R3253" t="str">
        <f t="shared" si="1050"/>
        <v>Green</v>
      </c>
      <c r="S3253" t="str">
        <f t="shared" si="1051"/>
        <v>Red</v>
      </c>
      <c r="T3253" t="str">
        <f t="shared" si="1052"/>
        <v>Green</v>
      </c>
      <c r="U3253" t="str">
        <f t="shared" si="1053"/>
        <v>Red</v>
      </c>
      <c r="V3253" t="str">
        <f t="shared" si="1054"/>
        <v>Green</v>
      </c>
      <c r="W3253" t="str">
        <f t="shared" si="1055"/>
        <v>Red</v>
      </c>
      <c r="X3253" t="str">
        <f t="shared" si="1056"/>
        <v>Green</v>
      </c>
      <c r="Y3253" t="str">
        <f t="shared" si="1057"/>
        <v>Green</v>
      </c>
      <c r="Z3253" t="str">
        <f t="shared" si="1058"/>
        <v>Green</v>
      </c>
      <c r="AA3253" t="str">
        <f t="shared" si="1059"/>
        <v>Red</v>
      </c>
      <c r="AB3253" t="str">
        <f t="shared" si="1060"/>
        <v>Red</v>
      </c>
      <c r="AC3253" t="str">
        <f t="shared" si="1061"/>
        <v>Green</v>
      </c>
      <c r="AD3253" t="str">
        <f t="shared" si="1062"/>
        <v>Red</v>
      </c>
    </row>
    <row r="3254" spans="1:30" hidden="1" x14ac:dyDescent="0.3">
      <c r="A3254" t="str">
        <f t="shared" si="1063"/>
        <v>01/08/2026Dandenong ThunderDandenong City</v>
      </c>
      <c r="B3254" t="s">
        <v>810</v>
      </c>
      <c r="D3254" s="2">
        <v>46235</v>
      </c>
      <c r="E3254" s="3">
        <v>0.375</v>
      </c>
      <c r="F3254" t="s">
        <v>519</v>
      </c>
      <c r="G3254" t="s">
        <v>126</v>
      </c>
      <c r="H3254">
        <v>0</v>
      </c>
      <c r="I3254">
        <v>1</v>
      </c>
      <c r="J3254">
        <v>0</v>
      </c>
      <c r="K3254">
        <v>3</v>
      </c>
      <c r="L3254" s="22" t="str">
        <f t="shared" si="1064"/>
        <v>01/08/2026</v>
      </c>
      <c r="M3254" s="23">
        <f t="shared" si="1065"/>
        <v>0.25</v>
      </c>
      <c r="N3254" t="str">
        <f t="shared" si="1066"/>
        <v>0 - 3</v>
      </c>
      <c r="O3254" t="str">
        <f t="shared" si="1047"/>
        <v>Red</v>
      </c>
      <c r="P3254" t="str">
        <f t="shared" si="1048"/>
        <v>Red</v>
      </c>
      <c r="Q3254" t="str">
        <f t="shared" si="1049"/>
        <v>Green</v>
      </c>
      <c r="R3254" t="str">
        <f t="shared" si="1050"/>
        <v>Red</v>
      </c>
      <c r="S3254" t="str">
        <f t="shared" si="1051"/>
        <v>Green</v>
      </c>
      <c r="T3254" t="str">
        <f t="shared" si="1052"/>
        <v>Green</v>
      </c>
      <c r="U3254" t="str">
        <f t="shared" si="1053"/>
        <v>Red</v>
      </c>
      <c r="V3254" t="str">
        <f t="shared" si="1054"/>
        <v>Red</v>
      </c>
      <c r="W3254" t="str">
        <f t="shared" si="1055"/>
        <v>Green</v>
      </c>
      <c r="X3254" t="str">
        <f t="shared" si="1056"/>
        <v>Green</v>
      </c>
      <c r="Y3254" t="str">
        <f t="shared" si="1057"/>
        <v>Green</v>
      </c>
      <c r="Z3254" t="str">
        <f t="shared" si="1058"/>
        <v>Green</v>
      </c>
      <c r="AA3254" t="str">
        <f t="shared" si="1059"/>
        <v>Red</v>
      </c>
      <c r="AB3254" t="str">
        <f t="shared" si="1060"/>
        <v>Green</v>
      </c>
      <c r="AC3254" t="str">
        <f t="shared" si="1061"/>
        <v>Red</v>
      </c>
      <c r="AD3254" t="str">
        <f t="shared" si="1062"/>
        <v>Green</v>
      </c>
    </row>
    <row r="3255" spans="1:30" hidden="1" x14ac:dyDescent="0.3">
      <c r="A3255" t="str">
        <f t="shared" si="1063"/>
        <v>01/08/2026FC LieferingAl Ahli Dubai</v>
      </c>
      <c r="D3255" s="2">
        <v>46235</v>
      </c>
      <c r="E3255" s="3">
        <v>0.375</v>
      </c>
      <c r="F3255" t="s">
        <v>2078</v>
      </c>
      <c r="G3255" t="s">
        <v>5061</v>
      </c>
      <c r="H3255">
        <v>0</v>
      </c>
      <c r="I3255">
        <v>1</v>
      </c>
      <c r="J3255">
        <v>0</v>
      </c>
      <c r="K3255">
        <v>3</v>
      </c>
      <c r="L3255" s="22" t="str">
        <f t="shared" si="1064"/>
        <v>01/08/2026</v>
      </c>
      <c r="M3255" s="23">
        <f t="shared" si="1065"/>
        <v>0.25</v>
      </c>
      <c r="N3255" t="str">
        <f t="shared" si="1066"/>
        <v>0 - 3</v>
      </c>
      <c r="O3255" t="str">
        <f t="shared" si="1047"/>
        <v>Red</v>
      </c>
      <c r="P3255" t="str">
        <f t="shared" si="1048"/>
        <v>Red</v>
      </c>
      <c r="Q3255" t="str">
        <f t="shared" si="1049"/>
        <v>Green</v>
      </c>
      <c r="R3255" t="str">
        <f t="shared" si="1050"/>
        <v>Red</v>
      </c>
      <c r="S3255" t="str">
        <f t="shared" si="1051"/>
        <v>Green</v>
      </c>
      <c r="T3255" t="str">
        <f t="shared" si="1052"/>
        <v>Green</v>
      </c>
      <c r="U3255" t="str">
        <f t="shared" si="1053"/>
        <v>Red</v>
      </c>
      <c r="V3255" t="str">
        <f t="shared" si="1054"/>
        <v>Red</v>
      </c>
      <c r="W3255" t="str">
        <f t="shared" si="1055"/>
        <v>Green</v>
      </c>
      <c r="X3255" t="str">
        <f t="shared" si="1056"/>
        <v>Green</v>
      </c>
      <c r="Y3255" t="str">
        <f t="shared" si="1057"/>
        <v>Green</v>
      </c>
      <c r="Z3255" t="str">
        <f t="shared" si="1058"/>
        <v>Green</v>
      </c>
      <c r="AA3255" t="str">
        <f t="shared" si="1059"/>
        <v>Red</v>
      </c>
      <c r="AB3255" t="str">
        <f t="shared" si="1060"/>
        <v>Green</v>
      </c>
      <c r="AC3255" t="str">
        <f t="shared" si="1061"/>
        <v>Red</v>
      </c>
      <c r="AD3255" t="str">
        <f t="shared" si="1062"/>
        <v>Green</v>
      </c>
    </row>
    <row r="3256" spans="1:30" hidden="1" x14ac:dyDescent="0.3">
      <c r="A3256" t="str">
        <f t="shared" si="1063"/>
        <v>01/08/2026Fortuna Koln U19Freiburg U19</v>
      </c>
      <c r="D3256" s="2">
        <v>46235</v>
      </c>
      <c r="E3256" s="3">
        <v>0.375</v>
      </c>
      <c r="F3256" t="s">
        <v>5667</v>
      </c>
      <c r="G3256" t="s">
        <v>5668</v>
      </c>
      <c r="H3256">
        <v>0</v>
      </c>
      <c r="I3256">
        <v>0</v>
      </c>
      <c r="J3256">
        <v>0</v>
      </c>
      <c r="K3256">
        <v>4</v>
      </c>
      <c r="L3256" s="22" t="str">
        <f t="shared" si="1064"/>
        <v>01/08/2026</v>
      </c>
      <c r="M3256" s="23">
        <f t="shared" si="1065"/>
        <v>0.25</v>
      </c>
      <c r="N3256" t="str">
        <f t="shared" si="1066"/>
        <v>0 - 4</v>
      </c>
      <c r="O3256" t="str">
        <f t="shared" si="1047"/>
        <v>Red</v>
      </c>
      <c r="P3256" t="str">
        <f t="shared" si="1048"/>
        <v>Red</v>
      </c>
      <c r="Q3256" t="str">
        <f t="shared" si="1049"/>
        <v>Green</v>
      </c>
      <c r="R3256" t="str">
        <f t="shared" si="1050"/>
        <v>Red</v>
      </c>
      <c r="S3256" t="str">
        <f t="shared" si="1051"/>
        <v>Green</v>
      </c>
      <c r="T3256" t="str">
        <f t="shared" si="1052"/>
        <v>Green</v>
      </c>
      <c r="U3256" t="str">
        <f t="shared" si="1053"/>
        <v>Red</v>
      </c>
      <c r="V3256" t="str">
        <f t="shared" si="1054"/>
        <v>Green</v>
      </c>
      <c r="W3256" t="str">
        <f t="shared" si="1055"/>
        <v>Red</v>
      </c>
      <c r="X3256" t="str">
        <f t="shared" si="1056"/>
        <v>Red</v>
      </c>
      <c r="Y3256" t="str">
        <f t="shared" si="1057"/>
        <v>Green</v>
      </c>
      <c r="Z3256" t="str">
        <f t="shared" si="1058"/>
        <v>Green</v>
      </c>
      <c r="AA3256" t="str">
        <f t="shared" si="1059"/>
        <v>Red</v>
      </c>
      <c r="AB3256" t="str">
        <f t="shared" si="1060"/>
        <v>Red</v>
      </c>
      <c r="AC3256" t="str">
        <f t="shared" si="1061"/>
        <v>Red</v>
      </c>
      <c r="AD3256" t="str">
        <f t="shared" si="1062"/>
        <v>Green</v>
      </c>
    </row>
    <row r="3257" spans="1:30" hidden="1" x14ac:dyDescent="0.3">
      <c r="A3257" t="str">
        <f t="shared" si="1063"/>
        <v>01/08/2026Gnistan OgeliTIPS Vantaa II</v>
      </c>
      <c r="D3257" s="2">
        <v>46235</v>
      </c>
      <c r="E3257" s="3">
        <v>0.375</v>
      </c>
      <c r="F3257" t="s">
        <v>1750</v>
      </c>
      <c r="G3257" t="s">
        <v>2031</v>
      </c>
      <c r="H3257">
        <v>0</v>
      </c>
      <c r="I3257">
        <v>0</v>
      </c>
      <c r="J3257">
        <v>2</v>
      </c>
      <c r="K3257">
        <v>0</v>
      </c>
      <c r="L3257" s="22" t="str">
        <f t="shared" si="1064"/>
        <v>01/08/2026</v>
      </c>
      <c r="M3257" s="23">
        <f t="shared" si="1065"/>
        <v>0.25</v>
      </c>
      <c r="N3257" t="str">
        <f t="shared" si="1066"/>
        <v>2 - 0</v>
      </c>
      <c r="O3257" t="str">
        <f t="shared" si="1047"/>
        <v>Green</v>
      </c>
      <c r="P3257" t="str">
        <f t="shared" si="1048"/>
        <v>Red</v>
      </c>
      <c r="Q3257" t="str">
        <f t="shared" si="1049"/>
        <v>Red</v>
      </c>
      <c r="R3257" t="str">
        <f t="shared" si="1050"/>
        <v>Green</v>
      </c>
      <c r="S3257" t="str">
        <f t="shared" si="1051"/>
        <v>Red</v>
      </c>
      <c r="T3257" t="str">
        <f t="shared" si="1052"/>
        <v>Green</v>
      </c>
      <c r="U3257" t="str">
        <f t="shared" si="1053"/>
        <v>Red</v>
      </c>
      <c r="V3257" t="str">
        <f t="shared" si="1054"/>
        <v>Green</v>
      </c>
      <c r="W3257" t="str">
        <f t="shared" si="1055"/>
        <v>Red</v>
      </c>
      <c r="X3257" t="str">
        <f t="shared" si="1056"/>
        <v>Red</v>
      </c>
      <c r="Y3257" t="str">
        <f t="shared" si="1057"/>
        <v>Green</v>
      </c>
      <c r="Z3257" t="str">
        <f t="shared" si="1058"/>
        <v>Red</v>
      </c>
      <c r="AA3257" t="str">
        <f t="shared" si="1059"/>
        <v>Green</v>
      </c>
      <c r="AB3257" t="str">
        <f t="shared" si="1060"/>
        <v>Green</v>
      </c>
      <c r="AC3257" t="str">
        <f t="shared" si="1061"/>
        <v>Red</v>
      </c>
      <c r="AD3257" t="str">
        <f t="shared" si="1062"/>
        <v>Green</v>
      </c>
    </row>
    <row r="3258" spans="1:30" hidden="1" x14ac:dyDescent="0.3">
      <c r="A3258" t="str">
        <f t="shared" si="1063"/>
        <v>01/08/2026Hills Brumbies U20Bankstown City Lions U20</v>
      </c>
      <c r="B3258" t="s">
        <v>810</v>
      </c>
      <c r="D3258" s="2">
        <v>46235</v>
      </c>
      <c r="E3258" s="3">
        <v>0.375</v>
      </c>
      <c r="F3258" t="s">
        <v>2972</v>
      </c>
      <c r="G3258" t="s">
        <v>2965</v>
      </c>
      <c r="H3258">
        <v>1</v>
      </c>
      <c r="I3258">
        <v>1</v>
      </c>
      <c r="J3258">
        <v>1</v>
      </c>
      <c r="K3258">
        <v>2</v>
      </c>
      <c r="L3258" s="22" t="str">
        <f t="shared" si="1064"/>
        <v>01/08/2026</v>
      </c>
      <c r="M3258" s="23">
        <f t="shared" si="1065"/>
        <v>0.25</v>
      </c>
      <c r="N3258" t="str">
        <f t="shared" si="1066"/>
        <v>1 - 2</v>
      </c>
      <c r="O3258" t="str">
        <f t="shared" si="1047"/>
        <v>Red</v>
      </c>
      <c r="P3258" t="str">
        <f t="shared" si="1048"/>
        <v>Red</v>
      </c>
      <c r="Q3258" t="str">
        <f t="shared" si="1049"/>
        <v>Green</v>
      </c>
      <c r="R3258" t="str">
        <f t="shared" si="1050"/>
        <v>Red</v>
      </c>
      <c r="S3258" t="str">
        <f t="shared" si="1051"/>
        <v>Green</v>
      </c>
      <c r="T3258" t="str">
        <f t="shared" si="1052"/>
        <v>Green</v>
      </c>
      <c r="U3258" t="str">
        <f t="shared" si="1053"/>
        <v>Red</v>
      </c>
      <c r="V3258" t="str">
        <f t="shared" si="1054"/>
        <v>Green</v>
      </c>
      <c r="W3258" t="str">
        <f t="shared" si="1055"/>
        <v>Red</v>
      </c>
      <c r="X3258" t="str">
        <f t="shared" si="1056"/>
        <v>Green</v>
      </c>
      <c r="Y3258" t="str">
        <f t="shared" si="1057"/>
        <v>Green</v>
      </c>
      <c r="Z3258" t="str">
        <f t="shared" si="1058"/>
        <v>Green</v>
      </c>
      <c r="AA3258" t="str">
        <f t="shared" si="1059"/>
        <v>Red</v>
      </c>
      <c r="AB3258" t="str">
        <f t="shared" si="1060"/>
        <v>Green</v>
      </c>
      <c r="AC3258" t="str">
        <f t="shared" si="1061"/>
        <v>Green</v>
      </c>
      <c r="AD3258" t="str">
        <f t="shared" si="1062"/>
        <v>Red</v>
      </c>
    </row>
    <row r="3259" spans="1:30" hidden="1" x14ac:dyDescent="0.3">
      <c r="A3259" t="str">
        <f t="shared" si="1063"/>
        <v>01/08/2026Hurstville ZFC U20Northern Tigers U20</v>
      </c>
      <c r="B3259" t="s">
        <v>810</v>
      </c>
      <c r="D3259" s="2">
        <v>46235</v>
      </c>
      <c r="E3259" s="3">
        <v>0.375</v>
      </c>
      <c r="F3259" t="s">
        <v>2962</v>
      </c>
      <c r="G3259" t="s">
        <v>2963</v>
      </c>
      <c r="H3259">
        <v>2</v>
      </c>
      <c r="I3259">
        <v>3</v>
      </c>
      <c r="J3259">
        <v>3</v>
      </c>
      <c r="K3259">
        <v>4</v>
      </c>
      <c r="L3259" s="22" t="str">
        <f t="shared" si="1064"/>
        <v>01/08/2026</v>
      </c>
      <c r="M3259" s="23">
        <f t="shared" si="1065"/>
        <v>0.25</v>
      </c>
      <c r="N3259" t="str">
        <f t="shared" si="1066"/>
        <v>3 - 4</v>
      </c>
      <c r="O3259" t="str">
        <f t="shared" si="1047"/>
        <v>Red</v>
      </c>
      <c r="P3259" t="str">
        <f t="shared" si="1048"/>
        <v>Red</v>
      </c>
      <c r="Q3259" t="str">
        <f t="shared" si="1049"/>
        <v>Green</v>
      </c>
      <c r="R3259" t="str">
        <f t="shared" si="1050"/>
        <v>Red</v>
      </c>
      <c r="S3259" t="str">
        <f t="shared" si="1051"/>
        <v>Green</v>
      </c>
      <c r="T3259" t="str">
        <f t="shared" si="1052"/>
        <v>Green</v>
      </c>
      <c r="U3259" t="str">
        <f t="shared" si="1053"/>
        <v>Red</v>
      </c>
      <c r="V3259" t="str">
        <f t="shared" si="1054"/>
        <v>Red</v>
      </c>
      <c r="W3259" t="str">
        <f t="shared" si="1055"/>
        <v>Green</v>
      </c>
      <c r="X3259" t="str">
        <f t="shared" si="1056"/>
        <v>Green</v>
      </c>
      <c r="Y3259" t="str">
        <f t="shared" si="1057"/>
        <v>Green</v>
      </c>
      <c r="Z3259" t="str">
        <f t="shared" si="1058"/>
        <v>Green</v>
      </c>
      <c r="AA3259" t="str">
        <f t="shared" si="1059"/>
        <v>Red</v>
      </c>
      <c r="AB3259" t="str">
        <f t="shared" si="1060"/>
        <v>Red</v>
      </c>
      <c r="AC3259" t="str">
        <f t="shared" si="1061"/>
        <v>Green</v>
      </c>
      <c r="AD3259" t="str">
        <f t="shared" si="1062"/>
        <v>Red</v>
      </c>
    </row>
    <row r="3260" spans="1:30" hidden="1" x14ac:dyDescent="0.3">
      <c r="A3260" t="str">
        <f t="shared" si="1063"/>
        <v>01/08/2026Merida UDReal Betis B</v>
      </c>
      <c r="D3260" s="2">
        <v>46235</v>
      </c>
      <c r="E3260" s="3">
        <v>0.375</v>
      </c>
      <c r="F3260" t="s">
        <v>5669</v>
      </c>
      <c r="G3260" t="s">
        <v>5670</v>
      </c>
      <c r="H3260">
        <v>2</v>
      </c>
      <c r="I3260">
        <v>2</v>
      </c>
      <c r="J3260">
        <v>2</v>
      </c>
      <c r="K3260">
        <v>3</v>
      </c>
      <c r="L3260" s="22" t="str">
        <f t="shared" si="1064"/>
        <v>01/08/2026</v>
      </c>
      <c r="M3260" s="23">
        <f t="shared" si="1065"/>
        <v>0.25</v>
      </c>
      <c r="N3260" t="str">
        <f t="shared" si="1066"/>
        <v>2 - 3</v>
      </c>
      <c r="O3260" t="str">
        <f t="shared" si="1047"/>
        <v>Red</v>
      </c>
      <c r="P3260" t="str">
        <f t="shared" si="1048"/>
        <v>Red</v>
      </c>
      <c r="Q3260" t="str">
        <f t="shared" si="1049"/>
        <v>Green</v>
      </c>
      <c r="R3260" t="str">
        <f t="shared" si="1050"/>
        <v>Red</v>
      </c>
      <c r="S3260" t="str">
        <f t="shared" si="1051"/>
        <v>Green</v>
      </c>
      <c r="T3260" t="str">
        <f t="shared" si="1052"/>
        <v>Green</v>
      </c>
      <c r="U3260" t="str">
        <f t="shared" si="1053"/>
        <v>Red</v>
      </c>
      <c r="V3260" t="str">
        <f t="shared" si="1054"/>
        <v>Green</v>
      </c>
      <c r="W3260" t="str">
        <f t="shared" si="1055"/>
        <v>Red</v>
      </c>
      <c r="X3260" t="str">
        <f t="shared" si="1056"/>
        <v>Green</v>
      </c>
      <c r="Y3260" t="str">
        <f t="shared" si="1057"/>
        <v>Green</v>
      </c>
      <c r="Z3260" t="str">
        <f t="shared" si="1058"/>
        <v>Green</v>
      </c>
      <c r="AA3260" t="str">
        <f t="shared" si="1059"/>
        <v>Red</v>
      </c>
      <c r="AB3260" t="str">
        <f t="shared" si="1060"/>
        <v>Red</v>
      </c>
      <c r="AC3260" t="str">
        <f t="shared" si="1061"/>
        <v>Green</v>
      </c>
      <c r="AD3260" t="str">
        <f t="shared" si="1062"/>
        <v>Red</v>
      </c>
    </row>
    <row r="3261" spans="1:30" hidden="1" x14ac:dyDescent="0.3">
      <c r="A3261" t="str">
        <f t="shared" si="1063"/>
        <v>01/08/2026NK KarlovacNK Koprivnica</v>
      </c>
      <c r="D3261" s="2">
        <v>46235</v>
      </c>
      <c r="E3261" s="3">
        <v>0.375</v>
      </c>
      <c r="F3261" t="s">
        <v>1737</v>
      </c>
      <c r="G3261" t="s">
        <v>5671</v>
      </c>
      <c r="H3261">
        <v>1</v>
      </c>
      <c r="I3261">
        <v>1</v>
      </c>
      <c r="J3261">
        <v>3</v>
      </c>
      <c r="K3261">
        <v>1</v>
      </c>
      <c r="L3261" s="22" t="str">
        <f t="shared" si="1064"/>
        <v>01/08/2026</v>
      </c>
      <c r="M3261" s="23">
        <f t="shared" si="1065"/>
        <v>0.25</v>
      </c>
      <c r="N3261" t="str">
        <f t="shared" si="1066"/>
        <v>3 - 1</v>
      </c>
      <c r="O3261" t="str">
        <f t="shared" si="1047"/>
        <v>Green</v>
      </c>
      <c r="P3261" t="str">
        <f t="shared" si="1048"/>
        <v>Red</v>
      </c>
      <c r="Q3261" t="str">
        <f t="shared" si="1049"/>
        <v>Red</v>
      </c>
      <c r="R3261" t="str">
        <f t="shared" si="1050"/>
        <v>Green</v>
      </c>
      <c r="S3261" t="str">
        <f t="shared" si="1051"/>
        <v>Red</v>
      </c>
      <c r="T3261" t="str">
        <f t="shared" si="1052"/>
        <v>Green</v>
      </c>
      <c r="U3261" t="str">
        <f t="shared" si="1053"/>
        <v>Red</v>
      </c>
      <c r="V3261" t="str">
        <f t="shared" si="1054"/>
        <v>Green</v>
      </c>
      <c r="W3261" t="str">
        <f t="shared" si="1055"/>
        <v>Red</v>
      </c>
      <c r="X3261" t="str">
        <f t="shared" si="1056"/>
        <v>Green</v>
      </c>
      <c r="Y3261" t="str">
        <f t="shared" si="1057"/>
        <v>Green</v>
      </c>
      <c r="Z3261" t="str">
        <f t="shared" si="1058"/>
        <v>Green</v>
      </c>
      <c r="AA3261" t="str">
        <f t="shared" si="1059"/>
        <v>Red</v>
      </c>
      <c r="AB3261" t="str">
        <f t="shared" si="1060"/>
        <v>Red</v>
      </c>
      <c r="AC3261" t="str">
        <f t="shared" si="1061"/>
        <v>Green</v>
      </c>
      <c r="AD3261" t="str">
        <f t="shared" si="1062"/>
        <v>Red</v>
      </c>
    </row>
    <row r="3262" spans="1:30" hidden="1" x14ac:dyDescent="0.3">
      <c r="A3262" t="str">
        <f t="shared" si="1063"/>
        <v>01/08/2026Quinns FCInglewood United</v>
      </c>
      <c r="B3262" t="s">
        <v>810</v>
      </c>
      <c r="D3262" s="2">
        <v>46235</v>
      </c>
      <c r="E3262" s="3">
        <v>0.375</v>
      </c>
      <c r="F3262" t="s">
        <v>2858</v>
      </c>
      <c r="G3262" t="s">
        <v>2855</v>
      </c>
      <c r="H3262">
        <v>1</v>
      </c>
      <c r="I3262">
        <v>2</v>
      </c>
      <c r="J3262">
        <v>3</v>
      </c>
      <c r="K3262">
        <v>2</v>
      </c>
      <c r="L3262" s="22" t="str">
        <f t="shared" si="1064"/>
        <v>01/08/2026</v>
      </c>
      <c r="M3262" s="23">
        <f t="shared" si="1065"/>
        <v>0.25</v>
      </c>
      <c r="N3262" t="str">
        <f t="shared" si="1066"/>
        <v>3 - 2</v>
      </c>
      <c r="O3262" t="str">
        <f t="shared" si="1047"/>
        <v>Green</v>
      </c>
      <c r="P3262" t="str">
        <f t="shared" si="1048"/>
        <v>Red</v>
      </c>
      <c r="Q3262" t="str">
        <f t="shared" si="1049"/>
        <v>Red</v>
      </c>
      <c r="R3262" t="str">
        <f t="shared" si="1050"/>
        <v>Green</v>
      </c>
      <c r="S3262" t="str">
        <f t="shared" si="1051"/>
        <v>Red</v>
      </c>
      <c r="T3262" t="str">
        <f t="shared" si="1052"/>
        <v>Green</v>
      </c>
      <c r="U3262" t="str">
        <f t="shared" si="1053"/>
        <v>Red</v>
      </c>
      <c r="V3262" t="str">
        <f t="shared" si="1054"/>
        <v>Red</v>
      </c>
      <c r="W3262" t="str">
        <f t="shared" si="1055"/>
        <v>Green</v>
      </c>
      <c r="X3262" t="str">
        <f t="shared" si="1056"/>
        <v>Green</v>
      </c>
      <c r="Y3262" t="str">
        <f t="shared" si="1057"/>
        <v>Green</v>
      </c>
      <c r="Z3262" t="str">
        <f t="shared" si="1058"/>
        <v>Green</v>
      </c>
      <c r="AA3262" t="str">
        <f t="shared" si="1059"/>
        <v>Red</v>
      </c>
      <c r="AB3262" t="str">
        <f t="shared" si="1060"/>
        <v>Red</v>
      </c>
      <c r="AC3262" t="str">
        <f t="shared" si="1061"/>
        <v>Green</v>
      </c>
      <c r="AD3262" t="str">
        <f t="shared" si="1062"/>
        <v>Red</v>
      </c>
    </row>
    <row r="3263" spans="1:30" hidden="1" x14ac:dyDescent="0.3">
      <c r="A3263" t="str">
        <f t="shared" si="1063"/>
        <v>01/08/2026SD LogronesOsasuna B</v>
      </c>
      <c r="D3263" s="2">
        <v>46235</v>
      </c>
      <c r="E3263" s="3">
        <v>0.375</v>
      </c>
      <c r="F3263" t="s">
        <v>5672</v>
      </c>
      <c r="G3263" t="s">
        <v>5673</v>
      </c>
      <c r="H3263">
        <v>0</v>
      </c>
      <c r="I3263">
        <v>0</v>
      </c>
      <c r="J3263">
        <v>0</v>
      </c>
      <c r="K3263">
        <v>0</v>
      </c>
      <c r="L3263" s="22" t="str">
        <f t="shared" si="1064"/>
        <v>01/08/2026</v>
      </c>
      <c r="M3263" s="23">
        <f t="shared" si="1065"/>
        <v>0.25</v>
      </c>
      <c r="N3263" t="str">
        <f t="shared" si="1066"/>
        <v>0 - 0</v>
      </c>
      <c r="O3263" t="str">
        <f t="shared" si="1047"/>
        <v>Red</v>
      </c>
      <c r="P3263" t="str">
        <f t="shared" si="1048"/>
        <v>Green</v>
      </c>
      <c r="Q3263" t="str">
        <f t="shared" si="1049"/>
        <v>Red</v>
      </c>
      <c r="R3263" t="str">
        <f t="shared" si="1050"/>
        <v>Green</v>
      </c>
      <c r="S3263" t="str">
        <f t="shared" si="1051"/>
        <v>Green</v>
      </c>
      <c r="T3263" t="str">
        <f t="shared" si="1052"/>
        <v>Red</v>
      </c>
      <c r="U3263" t="str">
        <f t="shared" si="1053"/>
        <v>Red</v>
      </c>
      <c r="V3263" t="str">
        <f t="shared" si="1054"/>
        <v>Green</v>
      </c>
      <c r="W3263" t="str">
        <f t="shared" si="1055"/>
        <v>Red</v>
      </c>
      <c r="X3263" t="str">
        <f t="shared" si="1056"/>
        <v>Red</v>
      </c>
      <c r="Y3263" t="str">
        <f t="shared" si="1057"/>
        <v>Red</v>
      </c>
      <c r="Z3263" t="str">
        <f t="shared" si="1058"/>
        <v>Red</v>
      </c>
      <c r="AA3263" t="str">
        <f t="shared" si="1059"/>
        <v>Green</v>
      </c>
      <c r="AB3263" t="str">
        <f t="shared" si="1060"/>
        <v>Green</v>
      </c>
      <c r="AC3263" t="str">
        <f t="shared" si="1061"/>
        <v>Red</v>
      </c>
      <c r="AD3263" t="str">
        <f t="shared" si="1062"/>
        <v>Green</v>
      </c>
    </row>
    <row r="3264" spans="1:30" hidden="1" x14ac:dyDescent="0.3">
      <c r="A3264" t="str">
        <f t="shared" si="1063"/>
        <v>01/08/2026SWQ ThunderSamford Rangers</v>
      </c>
      <c r="B3264" t="s">
        <v>810</v>
      </c>
      <c r="D3264" s="2">
        <v>46235</v>
      </c>
      <c r="E3264" s="3">
        <v>0.375</v>
      </c>
      <c r="F3264" t="s">
        <v>2825</v>
      </c>
      <c r="G3264" t="s">
        <v>4269</v>
      </c>
      <c r="H3264">
        <v>4</v>
      </c>
      <c r="I3264">
        <v>1</v>
      </c>
      <c r="J3264">
        <v>5</v>
      </c>
      <c r="K3264">
        <v>1</v>
      </c>
      <c r="L3264" s="22" t="str">
        <f t="shared" si="1064"/>
        <v>01/08/2026</v>
      </c>
      <c r="M3264" s="23">
        <f t="shared" si="1065"/>
        <v>0.25</v>
      </c>
      <c r="N3264" t="str">
        <f t="shared" si="1066"/>
        <v>5 - 1</v>
      </c>
      <c r="O3264" t="str">
        <f t="shared" si="1047"/>
        <v>Green</v>
      </c>
      <c r="P3264" t="str">
        <f t="shared" si="1048"/>
        <v>Red</v>
      </c>
      <c r="Q3264" t="str">
        <f t="shared" si="1049"/>
        <v>Red</v>
      </c>
      <c r="R3264" t="str">
        <f t="shared" si="1050"/>
        <v>Green</v>
      </c>
      <c r="S3264" t="str">
        <f t="shared" si="1051"/>
        <v>Red</v>
      </c>
      <c r="T3264" t="str">
        <f t="shared" si="1052"/>
        <v>Green</v>
      </c>
      <c r="U3264" t="str">
        <f t="shared" si="1053"/>
        <v>Green</v>
      </c>
      <c r="V3264" t="str">
        <f t="shared" si="1054"/>
        <v>Red</v>
      </c>
      <c r="W3264" t="str">
        <f t="shared" si="1055"/>
        <v>Red</v>
      </c>
      <c r="X3264" t="str">
        <f t="shared" si="1056"/>
        <v>Green</v>
      </c>
      <c r="Y3264" t="str">
        <f t="shared" si="1057"/>
        <v>Green</v>
      </c>
      <c r="Z3264" t="str">
        <f t="shared" si="1058"/>
        <v>Green</v>
      </c>
      <c r="AA3264" t="str">
        <f t="shared" si="1059"/>
        <v>Red</v>
      </c>
      <c r="AB3264" t="str">
        <f t="shared" si="1060"/>
        <v>Red</v>
      </c>
      <c r="AC3264" t="str">
        <f t="shared" si="1061"/>
        <v>Green</v>
      </c>
      <c r="AD3264" t="str">
        <f t="shared" si="1062"/>
        <v>Red</v>
      </c>
    </row>
    <row r="3265" spans="1:30" hidden="1" x14ac:dyDescent="0.3">
      <c r="A3265" t="str">
        <f t="shared" si="1063"/>
        <v>01/08/2026Adelaide CobrasAdelaide Olympic</v>
      </c>
      <c r="B3265" t="s">
        <v>810</v>
      </c>
      <c r="D3265" s="2">
        <v>46235</v>
      </c>
      <c r="E3265" s="3">
        <v>0.39583333333333331</v>
      </c>
      <c r="F3265" t="s">
        <v>2834</v>
      </c>
      <c r="G3265" t="s">
        <v>2266</v>
      </c>
      <c r="H3265">
        <v>0</v>
      </c>
      <c r="I3265">
        <v>2</v>
      </c>
      <c r="J3265">
        <v>0</v>
      </c>
      <c r="K3265">
        <v>2</v>
      </c>
      <c r="L3265" s="22" t="str">
        <f t="shared" si="1064"/>
        <v>01/08/2026</v>
      </c>
      <c r="M3265" s="23">
        <f t="shared" si="1065"/>
        <v>0.27083333333333331</v>
      </c>
      <c r="N3265" t="str">
        <f t="shared" si="1066"/>
        <v>0 - 2</v>
      </c>
      <c r="O3265" t="str">
        <f t="shared" si="1047"/>
        <v>Red</v>
      </c>
      <c r="P3265" t="str">
        <f t="shared" si="1048"/>
        <v>Red</v>
      </c>
      <c r="Q3265" t="str">
        <f t="shared" si="1049"/>
        <v>Green</v>
      </c>
      <c r="R3265" t="str">
        <f t="shared" si="1050"/>
        <v>Red</v>
      </c>
      <c r="S3265" t="str">
        <f t="shared" si="1051"/>
        <v>Green</v>
      </c>
      <c r="T3265" t="str">
        <f t="shared" si="1052"/>
        <v>Green</v>
      </c>
      <c r="U3265" t="str">
        <f t="shared" si="1053"/>
        <v>Red</v>
      </c>
      <c r="V3265" t="str">
        <f t="shared" si="1054"/>
        <v>Red</v>
      </c>
      <c r="W3265" t="str">
        <f t="shared" si="1055"/>
        <v>Green</v>
      </c>
      <c r="X3265" t="str">
        <f t="shared" si="1056"/>
        <v>Green</v>
      </c>
      <c r="Y3265" t="str">
        <f t="shared" si="1057"/>
        <v>Green</v>
      </c>
      <c r="Z3265" t="str">
        <f t="shared" si="1058"/>
        <v>Red</v>
      </c>
      <c r="AA3265" t="str">
        <f t="shared" si="1059"/>
        <v>Green</v>
      </c>
      <c r="AB3265" t="str">
        <f t="shared" si="1060"/>
        <v>Green</v>
      </c>
      <c r="AC3265" t="str">
        <f t="shared" si="1061"/>
        <v>Red</v>
      </c>
      <c r="AD3265" t="str">
        <f t="shared" si="1062"/>
        <v>Green</v>
      </c>
    </row>
    <row r="3266" spans="1:30" hidden="1" x14ac:dyDescent="0.3">
      <c r="A3266" t="str">
        <f t="shared" si="1063"/>
        <v>01/08/2026Athletic Bilbao BCD Leonesa</v>
      </c>
      <c r="D3266" s="2">
        <v>46235</v>
      </c>
      <c r="E3266" s="3">
        <v>0.39583333333333331</v>
      </c>
      <c r="F3266" t="s">
        <v>3972</v>
      </c>
      <c r="G3266" t="s">
        <v>5674</v>
      </c>
      <c r="H3266">
        <v>0</v>
      </c>
      <c r="I3266">
        <v>0</v>
      </c>
      <c r="J3266">
        <v>2</v>
      </c>
      <c r="K3266">
        <v>0</v>
      </c>
      <c r="L3266" s="22" t="str">
        <f t="shared" si="1064"/>
        <v>01/08/2026</v>
      </c>
      <c r="M3266" s="23">
        <f t="shared" si="1065"/>
        <v>0.27083333333333331</v>
      </c>
      <c r="N3266" t="str">
        <f t="shared" si="1066"/>
        <v>2 - 0</v>
      </c>
      <c r="O3266" t="str">
        <f t="shared" ref="O3266:O3329" si="1067">IF($J3266&gt;$K3266,"Green","Red")</f>
        <v>Green</v>
      </c>
      <c r="P3266" t="str">
        <f t="shared" ref="P3266:P3329" si="1068">IF($J3266=$K3266,"Green","Red")</f>
        <v>Red</v>
      </c>
      <c r="Q3266" t="str">
        <f t="shared" ref="Q3266:Q3329" si="1069">IF($J3266&lt;$K3266,"Green","Red")</f>
        <v>Red</v>
      </c>
      <c r="R3266" t="str">
        <f t="shared" ref="R3266:R3329" si="1070">IF($J3266&gt;=$K3266,"Green","Red")</f>
        <v>Green</v>
      </c>
      <c r="S3266" t="str">
        <f t="shared" ref="S3266:S3329" si="1071">IF($J3266&lt;=$K3266,"Green","Red")</f>
        <v>Red</v>
      </c>
      <c r="T3266" t="str">
        <f t="shared" ref="T3266:T3329" si="1072">IF(OR($J3266&gt;$K3266,$J3266&lt;$K3266),"Green","Red")</f>
        <v>Green</v>
      </c>
      <c r="U3266" t="str">
        <f t="shared" ref="U3266:U3329" si="1073">IF($H3266&gt;$I3266,"Green","Red")</f>
        <v>Red</v>
      </c>
      <c r="V3266" t="str">
        <f t="shared" ref="V3266:V3329" si="1074">IF($H3266=$I3266,"Green","Red")</f>
        <v>Green</v>
      </c>
      <c r="W3266" t="str">
        <f t="shared" ref="W3266:W3329" si="1075">IF($H3266&lt;$I3266,"Green","Red")</f>
        <v>Red</v>
      </c>
      <c r="X3266" t="str">
        <f t="shared" ref="X3266:X3329" si="1076">IF($H3266+$I3266&gt;0,"Green","Red")</f>
        <v>Red</v>
      </c>
      <c r="Y3266" t="str">
        <f t="shared" ref="Y3266:Y3329" si="1077">IF($J3266+$K3266&gt;1.5,"Green","Red")</f>
        <v>Green</v>
      </c>
      <c r="Z3266" t="str">
        <f t="shared" ref="Z3266:Z3329" si="1078">IF($J3266+$K3266&gt;2.5,"Green","Red")</f>
        <v>Red</v>
      </c>
      <c r="AA3266" t="str">
        <f t="shared" ref="AA3266:AA3329" si="1079">IF($J3266+$K3266&lt;2.5,"Green","Red")</f>
        <v>Green</v>
      </c>
      <c r="AB3266" t="str">
        <f t="shared" ref="AB3266:AB3329" si="1080">IF($J3266+$K3266&lt;3.5,"Green","Red")</f>
        <v>Green</v>
      </c>
      <c r="AC3266" t="str">
        <f t="shared" ref="AC3266:AC3329" si="1081">IF(AND($J3266&gt;0,$K3266&gt;0),"Green","Red")</f>
        <v>Red</v>
      </c>
      <c r="AD3266" t="str">
        <f t="shared" ref="AD3266:AD3329" si="1082">IF(OR($J3266=0,$K3266=0),"Green","Red")</f>
        <v>Green</v>
      </c>
    </row>
    <row r="3267" spans="1:30" hidden="1" x14ac:dyDescent="0.3">
      <c r="A3267" t="str">
        <f t="shared" si="1063"/>
        <v>01/08/2026BarakaldoCD Mirandes</v>
      </c>
      <c r="D3267" s="2">
        <v>46235</v>
      </c>
      <c r="E3267" s="3">
        <v>0.39583333333333331</v>
      </c>
      <c r="F3267" t="s">
        <v>5675</v>
      </c>
      <c r="G3267" t="s">
        <v>5676</v>
      </c>
      <c r="H3267">
        <v>2</v>
      </c>
      <c r="I3267">
        <v>0</v>
      </c>
      <c r="J3267">
        <v>2</v>
      </c>
      <c r="K3267">
        <v>0</v>
      </c>
      <c r="L3267" s="22" t="str">
        <f t="shared" si="1064"/>
        <v>01/08/2026</v>
      </c>
      <c r="M3267" s="23">
        <f t="shared" si="1065"/>
        <v>0.27083333333333331</v>
      </c>
      <c r="N3267" t="str">
        <f t="shared" si="1066"/>
        <v>2 - 0</v>
      </c>
      <c r="O3267" t="str">
        <f t="shared" si="1067"/>
        <v>Green</v>
      </c>
      <c r="P3267" t="str">
        <f t="shared" si="1068"/>
        <v>Red</v>
      </c>
      <c r="Q3267" t="str">
        <f t="shared" si="1069"/>
        <v>Red</v>
      </c>
      <c r="R3267" t="str">
        <f t="shared" si="1070"/>
        <v>Green</v>
      </c>
      <c r="S3267" t="str">
        <f t="shared" si="1071"/>
        <v>Red</v>
      </c>
      <c r="T3267" t="str">
        <f t="shared" si="1072"/>
        <v>Green</v>
      </c>
      <c r="U3267" t="str">
        <f t="shared" si="1073"/>
        <v>Green</v>
      </c>
      <c r="V3267" t="str">
        <f t="shared" si="1074"/>
        <v>Red</v>
      </c>
      <c r="W3267" t="str">
        <f t="shared" si="1075"/>
        <v>Red</v>
      </c>
      <c r="X3267" t="str">
        <f t="shared" si="1076"/>
        <v>Green</v>
      </c>
      <c r="Y3267" t="str">
        <f t="shared" si="1077"/>
        <v>Green</v>
      </c>
      <c r="Z3267" t="str">
        <f t="shared" si="1078"/>
        <v>Red</v>
      </c>
      <c r="AA3267" t="str">
        <f t="shared" si="1079"/>
        <v>Green</v>
      </c>
      <c r="AB3267" t="str">
        <f t="shared" si="1080"/>
        <v>Green</v>
      </c>
      <c r="AC3267" t="str">
        <f t="shared" si="1081"/>
        <v>Red</v>
      </c>
      <c r="AD3267" t="str">
        <f t="shared" si="1082"/>
        <v>Green</v>
      </c>
    </row>
    <row r="3268" spans="1:30" hidden="1" x14ac:dyDescent="0.3">
      <c r="A3268" t="str">
        <f t="shared" si="1063"/>
        <v>01/08/2026De GraafschapS.B.V. Excelsior</v>
      </c>
      <c r="D3268" s="2">
        <v>46235</v>
      </c>
      <c r="E3268" s="3">
        <v>0.39583333333333331</v>
      </c>
      <c r="F3268" t="s">
        <v>3812</v>
      </c>
      <c r="G3268" t="s">
        <v>2657</v>
      </c>
      <c r="H3268">
        <v>0</v>
      </c>
      <c r="I3268">
        <v>3</v>
      </c>
      <c r="J3268">
        <v>1</v>
      </c>
      <c r="K3268">
        <v>5</v>
      </c>
      <c r="L3268" s="22" t="str">
        <f t="shared" si="1064"/>
        <v>01/08/2026</v>
      </c>
      <c r="M3268" s="23">
        <f t="shared" si="1065"/>
        <v>0.27083333333333331</v>
      </c>
      <c r="N3268" t="str">
        <f t="shared" si="1066"/>
        <v>1 - 5</v>
      </c>
      <c r="O3268" t="str">
        <f t="shared" si="1067"/>
        <v>Red</v>
      </c>
      <c r="P3268" t="str">
        <f t="shared" si="1068"/>
        <v>Red</v>
      </c>
      <c r="Q3268" t="str">
        <f t="shared" si="1069"/>
        <v>Green</v>
      </c>
      <c r="R3268" t="str">
        <f t="shared" si="1070"/>
        <v>Red</v>
      </c>
      <c r="S3268" t="str">
        <f t="shared" si="1071"/>
        <v>Green</v>
      </c>
      <c r="T3268" t="str">
        <f t="shared" si="1072"/>
        <v>Green</v>
      </c>
      <c r="U3268" t="str">
        <f t="shared" si="1073"/>
        <v>Red</v>
      </c>
      <c r="V3268" t="str">
        <f t="shared" si="1074"/>
        <v>Red</v>
      </c>
      <c r="W3268" t="str">
        <f t="shared" si="1075"/>
        <v>Green</v>
      </c>
      <c r="X3268" t="str">
        <f t="shared" si="1076"/>
        <v>Green</v>
      </c>
      <c r="Y3268" t="str">
        <f t="shared" si="1077"/>
        <v>Green</v>
      </c>
      <c r="Z3268" t="str">
        <f t="shared" si="1078"/>
        <v>Green</v>
      </c>
      <c r="AA3268" t="str">
        <f t="shared" si="1079"/>
        <v>Red</v>
      </c>
      <c r="AB3268" t="str">
        <f t="shared" si="1080"/>
        <v>Red</v>
      </c>
      <c r="AC3268" t="str">
        <f t="shared" si="1081"/>
        <v>Green</v>
      </c>
      <c r="AD3268" t="str">
        <f t="shared" si="1082"/>
        <v>Red</v>
      </c>
    </row>
    <row r="3269" spans="1:30" hidden="1" x14ac:dyDescent="0.3">
      <c r="A3269" t="str">
        <f t="shared" si="1063"/>
        <v>01/08/2026RB LeipzigSC Verl</v>
      </c>
      <c r="D3269" s="2">
        <v>46235</v>
      </c>
      <c r="E3269" s="3">
        <v>0.39583333333333331</v>
      </c>
      <c r="F3269" t="s">
        <v>3755</v>
      </c>
      <c r="G3269" t="s">
        <v>4365</v>
      </c>
      <c r="H3269">
        <v>1</v>
      </c>
      <c r="I3269">
        <v>0</v>
      </c>
      <c r="J3269">
        <v>4</v>
      </c>
      <c r="K3269">
        <v>0</v>
      </c>
      <c r="L3269" s="22" t="str">
        <f t="shared" si="1064"/>
        <v>01/08/2026</v>
      </c>
      <c r="M3269" s="23">
        <f t="shared" si="1065"/>
        <v>0.27083333333333331</v>
      </c>
      <c r="N3269" t="str">
        <f t="shared" si="1066"/>
        <v>4 - 0</v>
      </c>
      <c r="O3269" t="str">
        <f t="shared" si="1067"/>
        <v>Green</v>
      </c>
      <c r="P3269" t="str">
        <f t="shared" si="1068"/>
        <v>Red</v>
      </c>
      <c r="Q3269" t="str">
        <f t="shared" si="1069"/>
        <v>Red</v>
      </c>
      <c r="R3269" t="str">
        <f t="shared" si="1070"/>
        <v>Green</v>
      </c>
      <c r="S3269" t="str">
        <f t="shared" si="1071"/>
        <v>Red</v>
      </c>
      <c r="T3269" t="str">
        <f t="shared" si="1072"/>
        <v>Green</v>
      </c>
      <c r="U3269" t="str">
        <f t="shared" si="1073"/>
        <v>Green</v>
      </c>
      <c r="V3269" t="str">
        <f t="shared" si="1074"/>
        <v>Red</v>
      </c>
      <c r="W3269" t="str">
        <f t="shared" si="1075"/>
        <v>Red</v>
      </c>
      <c r="X3269" t="str">
        <f t="shared" si="1076"/>
        <v>Green</v>
      </c>
      <c r="Y3269" t="str">
        <f t="shared" si="1077"/>
        <v>Green</v>
      </c>
      <c r="Z3269" t="str">
        <f t="shared" si="1078"/>
        <v>Green</v>
      </c>
      <c r="AA3269" t="str">
        <f t="shared" si="1079"/>
        <v>Red</v>
      </c>
      <c r="AB3269" t="str">
        <f t="shared" si="1080"/>
        <v>Red</v>
      </c>
      <c r="AC3269" t="str">
        <f t="shared" si="1081"/>
        <v>Red</v>
      </c>
      <c r="AD3269" t="str">
        <f t="shared" si="1082"/>
        <v>Green</v>
      </c>
    </row>
    <row r="3270" spans="1:30" hidden="1" x14ac:dyDescent="0.3">
      <c r="A3270" t="str">
        <f t="shared" si="1063"/>
        <v>01/08/2026ChelseaTottenham</v>
      </c>
      <c r="D3270" s="2">
        <v>46235</v>
      </c>
      <c r="E3270" s="3">
        <v>0.40625</v>
      </c>
      <c r="F3270" t="s">
        <v>5043</v>
      </c>
      <c r="G3270" t="s">
        <v>1725</v>
      </c>
      <c r="H3270">
        <v>1</v>
      </c>
      <c r="I3270">
        <v>1</v>
      </c>
      <c r="J3270">
        <v>1</v>
      </c>
      <c r="K3270">
        <v>2</v>
      </c>
      <c r="L3270" s="22" t="str">
        <f t="shared" si="1064"/>
        <v>01/08/2026</v>
      </c>
      <c r="M3270" s="23">
        <f t="shared" si="1065"/>
        <v>0.28125</v>
      </c>
      <c r="N3270" t="str">
        <f t="shared" si="1066"/>
        <v>1 - 2</v>
      </c>
      <c r="O3270" t="str">
        <f t="shared" si="1067"/>
        <v>Red</v>
      </c>
      <c r="P3270" t="str">
        <f t="shared" si="1068"/>
        <v>Red</v>
      </c>
      <c r="Q3270" t="str">
        <f t="shared" si="1069"/>
        <v>Green</v>
      </c>
      <c r="R3270" t="str">
        <f t="shared" si="1070"/>
        <v>Red</v>
      </c>
      <c r="S3270" t="str">
        <f t="shared" si="1071"/>
        <v>Green</v>
      </c>
      <c r="T3270" t="str">
        <f t="shared" si="1072"/>
        <v>Green</v>
      </c>
      <c r="U3270" t="str">
        <f t="shared" si="1073"/>
        <v>Red</v>
      </c>
      <c r="V3270" t="str">
        <f t="shared" si="1074"/>
        <v>Green</v>
      </c>
      <c r="W3270" t="str">
        <f t="shared" si="1075"/>
        <v>Red</v>
      </c>
      <c r="X3270" t="str">
        <f t="shared" si="1076"/>
        <v>Green</v>
      </c>
      <c r="Y3270" t="str">
        <f t="shared" si="1077"/>
        <v>Green</v>
      </c>
      <c r="Z3270" t="str">
        <f t="shared" si="1078"/>
        <v>Green</v>
      </c>
      <c r="AA3270" t="str">
        <f t="shared" si="1079"/>
        <v>Red</v>
      </c>
      <c r="AB3270" t="str">
        <f t="shared" si="1080"/>
        <v>Green</v>
      </c>
      <c r="AC3270" t="str">
        <f t="shared" si="1081"/>
        <v>Green</v>
      </c>
      <c r="AD3270" t="str">
        <f t="shared" si="1082"/>
        <v>Red</v>
      </c>
    </row>
    <row r="3271" spans="1:30" hidden="1" x14ac:dyDescent="0.3">
      <c r="A3271" t="str">
        <f t="shared" si="1063"/>
        <v>01/08/2026North Eastern MetroStarsAdelaide United U21</v>
      </c>
      <c r="B3271" t="s">
        <v>810</v>
      </c>
      <c r="C3271" t="s">
        <v>5369</v>
      </c>
      <c r="D3271" s="2">
        <v>46235</v>
      </c>
      <c r="E3271" s="3">
        <v>0.40625</v>
      </c>
      <c r="F3271" t="s">
        <v>2801</v>
      </c>
      <c r="G3271" t="s">
        <v>2800</v>
      </c>
      <c r="H3271">
        <v>0</v>
      </c>
      <c r="I3271">
        <v>0</v>
      </c>
      <c r="J3271">
        <v>1</v>
      </c>
      <c r="K3271">
        <v>1</v>
      </c>
      <c r="L3271" s="22" t="str">
        <f t="shared" si="1064"/>
        <v>01/08/2026</v>
      </c>
      <c r="M3271" s="23">
        <f t="shared" si="1065"/>
        <v>0.28125</v>
      </c>
      <c r="N3271" t="str">
        <f t="shared" si="1066"/>
        <v>1 - 1</v>
      </c>
      <c r="O3271" t="str">
        <f t="shared" si="1067"/>
        <v>Red</v>
      </c>
      <c r="P3271" t="str">
        <f t="shared" si="1068"/>
        <v>Green</v>
      </c>
      <c r="Q3271" t="str">
        <f t="shared" si="1069"/>
        <v>Red</v>
      </c>
      <c r="R3271" t="str">
        <f t="shared" si="1070"/>
        <v>Green</v>
      </c>
      <c r="S3271" t="str">
        <f t="shared" si="1071"/>
        <v>Green</v>
      </c>
      <c r="T3271" t="str">
        <f t="shared" si="1072"/>
        <v>Red</v>
      </c>
      <c r="U3271" t="str">
        <f t="shared" si="1073"/>
        <v>Red</v>
      </c>
      <c r="V3271" t="str">
        <f t="shared" si="1074"/>
        <v>Green</v>
      </c>
      <c r="W3271" t="str">
        <f t="shared" si="1075"/>
        <v>Red</v>
      </c>
      <c r="X3271" t="str">
        <f t="shared" si="1076"/>
        <v>Red</v>
      </c>
      <c r="Y3271" t="str">
        <f t="shared" si="1077"/>
        <v>Green</v>
      </c>
      <c r="Z3271" t="str">
        <f t="shared" si="1078"/>
        <v>Red</v>
      </c>
      <c r="AA3271" t="str">
        <f t="shared" si="1079"/>
        <v>Green</v>
      </c>
      <c r="AB3271" t="str">
        <f t="shared" si="1080"/>
        <v>Green</v>
      </c>
      <c r="AC3271" t="str">
        <f t="shared" si="1081"/>
        <v>Green</v>
      </c>
      <c r="AD3271" t="str">
        <f t="shared" si="1082"/>
        <v>Red</v>
      </c>
    </row>
    <row r="3272" spans="1:30" hidden="1" x14ac:dyDescent="0.3">
      <c r="A3272" t="str">
        <f t="shared" si="1063"/>
        <v>01/08/2026Avangard KurskStrogino</v>
      </c>
      <c r="D3272" s="2">
        <v>46235</v>
      </c>
      <c r="E3272" s="3">
        <v>0.41666666666666669</v>
      </c>
      <c r="F3272" t="s">
        <v>3576</v>
      </c>
      <c r="G3272" t="s">
        <v>3586</v>
      </c>
      <c r="H3272">
        <v>0</v>
      </c>
      <c r="I3272">
        <v>0</v>
      </c>
      <c r="J3272">
        <v>1</v>
      </c>
      <c r="K3272">
        <v>3</v>
      </c>
      <c r="L3272" s="22" t="str">
        <f t="shared" si="1064"/>
        <v>01/08/2026</v>
      </c>
      <c r="M3272" s="23">
        <f t="shared" si="1065"/>
        <v>0.29166666666666669</v>
      </c>
      <c r="N3272" t="str">
        <f t="shared" si="1066"/>
        <v>1 - 3</v>
      </c>
      <c r="O3272" t="str">
        <f t="shared" si="1067"/>
        <v>Red</v>
      </c>
      <c r="P3272" t="str">
        <f t="shared" si="1068"/>
        <v>Red</v>
      </c>
      <c r="Q3272" t="str">
        <f t="shared" si="1069"/>
        <v>Green</v>
      </c>
      <c r="R3272" t="str">
        <f t="shared" si="1070"/>
        <v>Red</v>
      </c>
      <c r="S3272" t="str">
        <f t="shared" si="1071"/>
        <v>Green</v>
      </c>
      <c r="T3272" t="str">
        <f t="shared" si="1072"/>
        <v>Green</v>
      </c>
      <c r="U3272" t="str">
        <f t="shared" si="1073"/>
        <v>Red</v>
      </c>
      <c r="V3272" t="str">
        <f t="shared" si="1074"/>
        <v>Green</v>
      </c>
      <c r="W3272" t="str">
        <f t="shared" si="1075"/>
        <v>Red</v>
      </c>
      <c r="X3272" t="str">
        <f t="shared" si="1076"/>
        <v>Red</v>
      </c>
      <c r="Y3272" t="str">
        <f t="shared" si="1077"/>
        <v>Green</v>
      </c>
      <c r="Z3272" t="str">
        <f t="shared" si="1078"/>
        <v>Green</v>
      </c>
      <c r="AA3272" t="str">
        <f t="shared" si="1079"/>
        <v>Red</v>
      </c>
      <c r="AB3272" t="str">
        <f t="shared" si="1080"/>
        <v>Red</v>
      </c>
      <c r="AC3272" t="str">
        <f t="shared" si="1081"/>
        <v>Green</v>
      </c>
      <c r="AD3272" t="str">
        <f t="shared" si="1082"/>
        <v>Red</v>
      </c>
    </row>
    <row r="3273" spans="1:30" hidden="1" x14ac:dyDescent="0.3">
      <c r="A3273" t="str">
        <f t="shared" si="1063"/>
        <v>01/08/2026BrightonStrasbourg</v>
      </c>
      <c r="D3273" s="2">
        <v>46235</v>
      </c>
      <c r="E3273" s="3">
        <v>0.41666666666666669</v>
      </c>
      <c r="F3273" t="s">
        <v>3758</v>
      </c>
      <c r="G3273" t="s">
        <v>1313</v>
      </c>
      <c r="H3273">
        <v>0</v>
      </c>
      <c r="I3273">
        <v>0</v>
      </c>
      <c r="J3273">
        <v>4</v>
      </c>
      <c r="K3273">
        <v>3</v>
      </c>
      <c r="L3273" s="22" t="str">
        <f t="shared" si="1064"/>
        <v>01/08/2026</v>
      </c>
      <c r="M3273" s="23">
        <f t="shared" si="1065"/>
        <v>0.29166666666666669</v>
      </c>
      <c r="N3273" t="str">
        <f t="shared" si="1066"/>
        <v>4 - 3</v>
      </c>
      <c r="O3273" t="str">
        <f t="shared" si="1067"/>
        <v>Green</v>
      </c>
      <c r="P3273" t="str">
        <f t="shared" si="1068"/>
        <v>Red</v>
      </c>
      <c r="Q3273" t="str">
        <f t="shared" si="1069"/>
        <v>Red</v>
      </c>
      <c r="R3273" t="str">
        <f t="shared" si="1070"/>
        <v>Green</v>
      </c>
      <c r="S3273" t="str">
        <f t="shared" si="1071"/>
        <v>Red</v>
      </c>
      <c r="T3273" t="str">
        <f t="shared" si="1072"/>
        <v>Green</v>
      </c>
      <c r="U3273" t="str">
        <f t="shared" si="1073"/>
        <v>Red</v>
      </c>
      <c r="V3273" t="str">
        <f t="shared" si="1074"/>
        <v>Green</v>
      </c>
      <c r="W3273" t="str">
        <f t="shared" si="1075"/>
        <v>Red</v>
      </c>
      <c r="X3273" t="str">
        <f t="shared" si="1076"/>
        <v>Red</v>
      </c>
      <c r="Y3273" t="str">
        <f t="shared" si="1077"/>
        <v>Green</v>
      </c>
      <c r="Z3273" t="str">
        <f t="shared" si="1078"/>
        <v>Green</v>
      </c>
      <c r="AA3273" t="str">
        <f t="shared" si="1079"/>
        <v>Red</v>
      </c>
      <c r="AB3273" t="str">
        <f t="shared" si="1080"/>
        <v>Red</v>
      </c>
      <c r="AC3273" t="str">
        <f t="shared" si="1081"/>
        <v>Green</v>
      </c>
      <c r="AD3273" t="str">
        <f t="shared" si="1082"/>
        <v>Red</v>
      </c>
    </row>
    <row r="3274" spans="1:30" hidden="1" x14ac:dyDescent="0.3">
      <c r="A3274" t="str">
        <f t="shared" si="1063"/>
        <v>01/08/2026Chemik BydgoszczZKS Kluczevia Stargard</v>
      </c>
      <c r="D3274" s="2">
        <v>46235</v>
      </c>
      <c r="E3274" s="3">
        <v>0.41666666666666669</v>
      </c>
      <c r="F3274" t="s">
        <v>5677</v>
      </c>
      <c r="G3274" t="s">
        <v>5678</v>
      </c>
      <c r="H3274">
        <v>1</v>
      </c>
      <c r="I3274">
        <v>0</v>
      </c>
      <c r="J3274">
        <v>3</v>
      </c>
      <c r="K3274">
        <v>3</v>
      </c>
      <c r="L3274" s="22" t="str">
        <f t="shared" si="1064"/>
        <v>01/08/2026</v>
      </c>
      <c r="M3274" s="23">
        <f t="shared" si="1065"/>
        <v>0.29166666666666669</v>
      </c>
      <c r="N3274" t="str">
        <f t="shared" si="1066"/>
        <v>3 - 3</v>
      </c>
      <c r="O3274" t="str">
        <f t="shared" si="1067"/>
        <v>Red</v>
      </c>
      <c r="P3274" t="str">
        <f t="shared" si="1068"/>
        <v>Green</v>
      </c>
      <c r="Q3274" t="str">
        <f t="shared" si="1069"/>
        <v>Red</v>
      </c>
      <c r="R3274" t="str">
        <f t="shared" si="1070"/>
        <v>Green</v>
      </c>
      <c r="S3274" t="str">
        <f t="shared" si="1071"/>
        <v>Green</v>
      </c>
      <c r="T3274" t="str">
        <f t="shared" si="1072"/>
        <v>Red</v>
      </c>
      <c r="U3274" t="str">
        <f t="shared" si="1073"/>
        <v>Green</v>
      </c>
      <c r="V3274" t="str">
        <f t="shared" si="1074"/>
        <v>Red</v>
      </c>
      <c r="W3274" t="str">
        <f t="shared" si="1075"/>
        <v>Red</v>
      </c>
      <c r="X3274" t="str">
        <f t="shared" si="1076"/>
        <v>Green</v>
      </c>
      <c r="Y3274" t="str">
        <f t="shared" si="1077"/>
        <v>Green</v>
      </c>
      <c r="Z3274" t="str">
        <f t="shared" si="1078"/>
        <v>Green</v>
      </c>
      <c r="AA3274" t="str">
        <f t="shared" si="1079"/>
        <v>Red</v>
      </c>
      <c r="AB3274" t="str">
        <f t="shared" si="1080"/>
        <v>Red</v>
      </c>
      <c r="AC3274" t="str">
        <f t="shared" si="1081"/>
        <v>Green</v>
      </c>
      <c r="AD3274" t="str">
        <f t="shared" si="1082"/>
        <v>Red</v>
      </c>
    </row>
    <row r="3275" spans="1:30" hidden="1" x14ac:dyDescent="0.3">
      <c r="A3275" t="str">
        <f t="shared" si="1063"/>
        <v>01/08/2026FC IliriaLindo FF</v>
      </c>
      <c r="B3275" t="s">
        <v>827</v>
      </c>
      <c r="D3275" s="2">
        <v>46235</v>
      </c>
      <c r="E3275" s="3">
        <v>0.41666666666666669</v>
      </c>
      <c r="F3275" t="s">
        <v>5679</v>
      </c>
      <c r="G3275" t="s">
        <v>5680</v>
      </c>
      <c r="H3275">
        <v>1</v>
      </c>
      <c r="I3275">
        <v>1</v>
      </c>
      <c r="J3275">
        <v>1</v>
      </c>
      <c r="K3275">
        <v>1</v>
      </c>
      <c r="L3275" s="22" t="str">
        <f t="shared" si="1064"/>
        <v>01/08/2026</v>
      </c>
      <c r="M3275" s="23">
        <f t="shared" si="1065"/>
        <v>0.29166666666666669</v>
      </c>
      <c r="N3275" t="str">
        <f t="shared" si="1066"/>
        <v>1 - 1</v>
      </c>
      <c r="O3275" t="str">
        <f t="shared" si="1067"/>
        <v>Red</v>
      </c>
      <c r="P3275" t="str">
        <f t="shared" si="1068"/>
        <v>Green</v>
      </c>
      <c r="Q3275" t="str">
        <f t="shared" si="1069"/>
        <v>Red</v>
      </c>
      <c r="R3275" t="str">
        <f t="shared" si="1070"/>
        <v>Green</v>
      </c>
      <c r="S3275" t="str">
        <f t="shared" si="1071"/>
        <v>Green</v>
      </c>
      <c r="T3275" t="str">
        <f t="shared" si="1072"/>
        <v>Red</v>
      </c>
      <c r="U3275" t="str">
        <f t="shared" si="1073"/>
        <v>Red</v>
      </c>
      <c r="V3275" t="str">
        <f t="shared" si="1074"/>
        <v>Green</v>
      </c>
      <c r="W3275" t="str">
        <f t="shared" si="1075"/>
        <v>Red</v>
      </c>
      <c r="X3275" t="str">
        <f t="shared" si="1076"/>
        <v>Green</v>
      </c>
      <c r="Y3275" t="str">
        <f t="shared" si="1077"/>
        <v>Green</v>
      </c>
      <c r="Z3275" t="str">
        <f t="shared" si="1078"/>
        <v>Red</v>
      </c>
      <c r="AA3275" t="str">
        <f t="shared" si="1079"/>
        <v>Green</v>
      </c>
      <c r="AB3275" t="str">
        <f t="shared" si="1080"/>
        <v>Green</v>
      </c>
      <c r="AC3275" t="str">
        <f t="shared" si="1081"/>
        <v>Green</v>
      </c>
      <c r="AD3275" t="str">
        <f t="shared" si="1082"/>
        <v>Red</v>
      </c>
    </row>
    <row r="3276" spans="1:30" hidden="1" x14ac:dyDescent="0.3">
      <c r="A3276" t="str">
        <f t="shared" si="1063"/>
        <v>01/08/2026FC KharkivProbiy Gorodenka</v>
      </c>
      <c r="D3276" s="2">
        <v>46235</v>
      </c>
      <c r="E3276" s="3">
        <v>0.41666666666666669</v>
      </c>
      <c r="F3276" t="s">
        <v>4415</v>
      </c>
      <c r="G3276" t="s">
        <v>4326</v>
      </c>
      <c r="H3276">
        <v>3</v>
      </c>
      <c r="I3276">
        <v>1</v>
      </c>
      <c r="J3276">
        <v>3</v>
      </c>
      <c r="K3276">
        <v>1</v>
      </c>
      <c r="L3276" s="22" t="str">
        <f t="shared" si="1064"/>
        <v>01/08/2026</v>
      </c>
      <c r="M3276" s="23">
        <f t="shared" si="1065"/>
        <v>0.29166666666666669</v>
      </c>
      <c r="N3276" t="str">
        <f t="shared" si="1066"/>
        <v>3 - 1</v>
      </c>
      <c r="O3276" t="str">
        <f t="shared" si="1067"/>
        <v>Green</v>
      </c>
      <c r="P3276" t="str">
        <f t="shared" si="1068"/>
        <v>Red</v>
      </c>
      <c r="Q3276" t="str">
        <f t="shared" si="1069"/>
        <v>Red</v>
      </c>
      <c r="R3276" t="str">
        <f t="shared" si="1070"/>
        <v>Green</v>
      </c>
      <c r="S3276" t="str">
        <f t="shared" si="1071"/>
        <v>Red</v>
      </c>
      <c r="T3276" t="str">
        <f t="shared" si="1072"/>
        <v>Green</v>
      </c>
      <c r="U3276" t="str">
        <f t="shared" si="1073"/>
        <v>Green</v>
      </c>
      <c r="V3276" t="str">
        <f t="shared" si="1074"/>
        <v>Red</v>
      </c>
      <c r="W3276" t="str">
        <f t="shared" si="1075"/>
        <v>Red</v>
      </c>
      <c r="X3276" t="str">
        <f t="shared" si="1076"/>
        <v>Green</v>
      </c>
      <c r="Y3276" t="str">
        <f t="shared" si="1077"/>
        <v>Green</v>
      </c>
      <c r="Z3276" t="str">
        <f t="shared" si="1078"/>
        <v>Green</v>
      </c>
      <c r="AA3276" t="str">
        <f t="shared" si="1079"/>
        <v>Red</v>
      </c>
      <c r="AB3276" t="str">
        <f t="shared" si="1080"/>
        <v>Red</v>
      </c>
      <c r="AC3276" t="str">
        <f t="shared" si="1081"/>
        <v>Green</v>
      </c>
      <c r="AD3276" t="str">
        <f t="shared" si="1082"/>
        <v>Red</v>
      </c>
    </row>
    <row r="3277" spans="1:30" hidden="1" x14ac:dyDescent="0.3">
      <c r="A3277" t="str">
        <f t="shared" si="1063"/>
        <v>01/08/2026FC TokyoBorussia Dortmund</v>
      </c>
      <c r="D3277" s="2">
        <v>46235</v>
      </c>
      <c r="E3277" s="3">
        <v>0.41666666666666669</v>
      </c>
      <c r="F3277" t="s">
        <v>5681</v>
      </c>
      <c r="G3277" t="s">
        <v>3768</v>
      </c>
      <c r="H3277">
        <v>0</v>
      </c>
      <c r="I3277">
        <v>0</v>
      </c>
      <c r="J3277">
        <v>0</v>
      </c>
      <c r="K3277">
        <v>1</v>
      </c>
      <c r="L3277" s="22" t="str">
        <f t="shared" si="1064"/>
        <v>01/08/2026</v>
      </c>
      <c r="M3277" s="23">
        <f t="shared" si="1065"/>
        <v>0.29166666666666669</v>
      </c>
      <c r="N3277" t="str">
        <f t="shared" si="1066"/>
        <v>0 - 1</v>
      </c>
      <c r="O3277" t="str">
        <f t="shared" si="1067"/>
        <v>Red</v>
      </c>
      <c r="P3277" t="str">
        <f t="shared" si="1068"/>
        <v>Red</v>
      </c>
      <c r="Q3277" t="str">
        <f t="shared" si="1069"/>
        <v>Green</v>
      </c>
      <c r="R3277" t="str">
        <f t="shared" si="1070"/>
        <v>Red</v>
      </c>
      <c r="S3277" t="str">
        <f t="shared" si="1071"/>
        <v>Green</v>
      </c>
      <c r="T3277" t="str">
        <f t="shared" si="1072"/>
        <v>Green</v>
      </c>
      <c r="U3277" t="str">
        <f t="shared" si="1073"/>
        <v>Red</v>
      </c>
      <c r="V3277" t="str">
        <f t="shared" si="1074"/>
        <v>Green</v>
      </c>
      <c r="W3277" t="str">
        <f t="shared" si="1075"/>
        <v>Red</v>
      </c>
      <c r="X3277" t="str">
        <f t="shared" si="1076"/>
        <v>Red</v>
      </c>
      <c r="Y3277" t="str">
        <f t="shared" si="1077"/>
        <v>Red</v>
      </c>
      <c r="Z3277" t="str">
        <f t="shared" si="1078"/>
        <v>Red</v>
      </c>
      <c r="AA3277" t="str">
        <f t="shared" si="1079"/>
        <v>Green</v>
      </c>
      <c r="AB3277" t="str">
        <f t="shared" si="1080"/>
        <v>Green</v>
      </c>
      <c r="AC3277" t="str">
        <f t="shared" si="1081"/>
        <v>Red</v>
      </c>
      <c r="AD3277" t="str">
        <f t="shared" si="1082"/>
        <v>Green</v>
      </c>
    </row>
    <row r="3278" spans="1:30" hidden="1" x14ac:dyDescent="0.3">
      <c r="A3278" t="str">
        <f t="shared" si="1063"/>
        <v>01/08/2026Garliava KaunasNeptunas Klaipeda</v>
      </c>
      <c r="D3278" s="2">
        <v>46235</v>
      </c>
      <c r="E3278" s="3">
        <v>0.41666666666666669</v>
      </c>
      <c r="F3278" t="s">
        <v>637</v>
      </c>
      <c r="G3278" t="s">
        <v>282</v>
      </c>
      <c r="H3278">
        <v>0</v>
      </c>
      <c r="I3278">
        <v>1</v>
      </c>
      <c r="J3278">
        <v>0</v>
      </c>
      <c r="K3278">
        <v>1</v>
      </c>
      <c r="L3278" s="22" t="str">
        <f t="shared" si="1064"/>
        <v>01/08/2026</v>
      </c>
      <c r="M3278" s="23">
        <f t="shared" si="1065"/>
        <v>0.29166666666666669</v>
      </c>
      <c r="N3278" t="str">
        <f t="shared" si="1066"/>
        <v>0 - 1</v>
      </c>
      <c r="O3278" t="str">
        <f t="shared" si="1067"/>
        <v>Red</v>
      </c>
      <c r="P3278" t="str">
        <f t="shared" si="1068"/>
        <v>Red</v>
      </c>
      <c r="Q3278" t="str">
        <f t="shared" si="1069"/>
        <v>Green</v>
      </c>
      <c r="R3278" t="str">
        <f t="shared" si="1070"/>
        <v>Red</v>
      </c>
      <c r="S3278" t="str">
        <f t="shared" si="1071"/>
        <v>Green</v>
      </c>
      <c r="T3278" t="str">
        <f t="shared" si="1072"/>
        <v>Green</v>
      </c>
      <c r="U3278" t="str">
        <f t="shared" si="1073"/>
        <v>Red</v>
      </c>
      <c r="V3278" t="str">
        <f t="shared" si="1074"/>
        <v>Red</v>
      </c>
      <c r="W3278" t="str">
        <f t="shared" si="1075"/>
        <v>Green</v>
      </c>
      <c r="X3278" t="str">
        <f t="shared" si="1076"/>
        <v>Green</v>
      </c>
      <c r="Y3278" t="str">
        <f t="shared" si="1077"/>
        <v>Red</v>
      </c>
      <c r="Z3278" t="str">
        <f t="shared" si="1078"/>
        <v>Red</v>
      </c>
      <c r="AA3278" t="str">
        <f t="shared" si="1079"/>
        <v>Green</v>
      </c>
      <c r="AB3278" t="str">
        <f t="shared" si="1080"/>
        <v>Green</v>
      </c>
      <c r="AC3278" t="str">
        <f t="shared" si="1081"/>
        <v>Red</v>
      </c>
      <c r="AD3278" t="str">
        <f t="shared" si="1082"/>
        <v>Green</v>
      </c>
    </row>
    <row r="3279" spans="1:30" hidden="1" x14ac:dyDescent="0.3">
      <c r="A3279" t="str">
        <f t="shared" si="1063"/>
        <v>01/08/2026Grom Nowy StawUnia Swarzedz</v>
      </c>
      <c r="D3279" s="2">
        <v>46235</v>
      </c>
      <c r="E3279" s="3">
        <v>0.41666666666666669</v>
      </c>
      <c r="F3279" t="s">
        <v>5682</v>
      </c>
      <c r="G3279" t="s">
        <v>5683</v>
      </c>
      <c r="H3279">
        <v>0</v>
      </c>
      <c r="I3279">
        <v>1</v>
      </c>
      <c r="J3279">
        <v>2</v>
      </c>
      <c r="K3279">
        <v>3</v>
      </c>
      <c r="L3279" s="22" t="str">
        <f t="shared" si="1064"/>
        <v>01/08/2026</v>
      </c>
      <c r="M3279" s="23">
        <f t="shared" si="1065"/>
        <v>0.29166666666666669</v>
      </c>
      <c r="N3279" t="str">
        <f t="shared" si="1066"/>
        <v>2 - 3</v>
      </c>
      <c r="O3279" t="str">
        <f t="shared" si="1067"/>
        <v>Red</v>
      </c>
      <c r="P3279" t="str">
        <f t="shared" si="1068"/>
        <v>Red</v>
      </c>
      <c r="Q3279" t="str">
        <f t="shared" si="1069"/>
        <v>Green</v>
      </c>
      <c r="R3279" t="str">
        <f t="shared" si="1070"/>
        <v>Red</v>
      </c>
      <c r="S3279" t="str">
        <f t="shared" si="1071"/>
        <v>Green</v>
      </c>
      <c r="T3279" t="str">
        <f t="shared" si="1072"/>
        <v>Green</v>
      </c>
      <c r="U3279" t="str">
        <f t="shared" si="1073"/>
        <v>Red</v>
      </c>
      <c r="V3279" t="str">
        <f t="shared" si="1074"/>
        <v>Red</v>
      </c>
      <c r="W3279" t="str">
        <f t="shared" si="1075"/>
        <v>Green</v>
      </c>
      <c r="X3279" t="str">
        <f t="shared" si="1076"/>
        <v>Green</v>
      </c>
      <c r="Y3279" t="str">
        <f t="shared" si="1077"/>
        <v>Green</v>
      </c>
      <c r="Z3279" t="str">
        <f t="shared" si="1078"/>
        <v>Green</v>
      </c>
      <c r="AA3279" t="str">
        <f t="shared" si="1079"/>
        <v>Red</v>
      </c>
      <c r="AB3279" t="str">
        <f t="shared" si="1080"/>
        <v>Red</v>
      </c>
      <c r="AC3279" t="str">
        <f t="shared" si="1081"/>
        <v>Green</v>
      </c>
      <c r="AD3279" t="str">
        <f t="shared" si="1082"/>
        <v>Red</v>
      </c>
    </row>
    <row r="3280" spans="1:30" hidden="1" x14ac:dyDescent="0.3">
      <c r="A3280" t="str">
        <f t="shared" si="1063"/>
        <v>01/08/2026Heracles AlmeloVolos NFC</v>
      </c>
      <c r="D3280" s="2">
        <v>46235</v>
      </c>
      <c r="E3280" s="3">
        <v>0.41666666666666669</v>
      </c>
      <c r="F3280" t="s">
        <v>2656</v>
      </c>
      <c r="G3280" t="s">
        <v>5077</v>
      </c>
      <c r="L3280" s="22" t="str">
        <f t="shared" si="1064"/>
        <v>01/08/2026</v>
      </c>
      <c r="M3280" s="23">
        <f t="shared" si="1065"/>
        <v>0.29166666666666669</v>
      </c>
      <c r="N3280" t="str">
        <f t="shared" si="1066"/>
        <v xml:space="preserve"> - </v>
      </c>
      <c r="O3280" t="str">
        <f t="shared" si="1067"/>
        <v>Red</v>
      </c>
      <c r="P3280" t="str">
        <f t="shared" si="1068"/>
        <v>Green</v>
      </c>
      <c r="Q3280" t="str">
        <f t="shared" si="1069"/>
        <v>Red</v>
      </c>
      <c r="R3280" t="str">
        <f t="shared" si="1070"/>
        <v>Green</v>
      </c>
      <c r="S3280" t="str">
        <f t="shared" si="1071"/>
        <v>Green</v>
      </c>
      <c r="T3280" t="str">
        <f t="shared" si="1072"/>
        <v>Red</v>
      </c>
      <c r="U3280" t="str">
        <f t="shared" si="1073"/>
        <v>Red</v>
      </c>
      <c r="V3280" t="str">
        <f t="shared" si="1074"/>
        <v>Green</v>
      </c>
      <c r="W3280" t="str">
        <f t="shared" si="1075"/>
        <v>Red</v>
      </c>
      <c r="X3280" t="str">
        <f t="shared" si="1076"/>
        <v>Red</v>
      </c>
      <c r="Y3280" t="str">
        <f t="shared" si="1077"/>
        <v>Red</v>
      </c>
      <c r="Z3280" t="str">
        <f t="shared" si="1078"/>
        <v>Red</v>
      </c>
      <c r="AA3280" t="str">
        <f t="shared" si="1079"/>
        <v>Green</v>
      </c>
      <c r="AB3280" t="str">
        <f t="shared" si="1080"/>
        <v>Green</v>
      </c>
      <c r="AC3280" t="str">
        <f t="shared" si="1081"/>
        <v>Red</v>
      </c>
      <c r="AD3280" t="str">
        <f t="shared" si="1082"/>
        <v>Green</v>
      </c>
    </row>
    <row r="3281" spans="1:30" hidden="1" x14ac:dyDescent="0.3">
      <c r="A3281" t="str">
        <f t="shared" si="1063"/>
        <v>01/08/2026Kryvbas Kryvyi RihKarpaty Lviv</v>
      </c>
      <c r="D3281" s="2">
        <v>46235</v>
      </c>
      <c r="E3281" s="3">
        <v>0.41666666666666669</v>
      </c>
      <c r="F3281" t="s">
        <v>5684</v>
      </c>
      <c r="G3281" t="s">
        <v>5685</v>
      </c>
      <c r="H3281">
        <v>1</v>
      </c>
      <c r="I3281">
        <v>1</v>
      </c>
      <c r="J3281">
        <v>1</v>
      </c>
      <c r="K3281">
        <v>4</v>
      </c>
      <c r="L3281" s="22" t="str">
        <f t="shared" si="1064"/>
        <v>01/08/2026</v>
      </c>
      <c r="M3281" s="23">
        <f t="shared" si="1065"/>
        <v>0.29166666666666669</v>
      </c>
      <c r="N3281" t="str">
        <f t="shared" si="1066"/>
        <v>1 - 4</v>
      </c>
      <c r="O3281" t="str">
        <f t="shared" si="1067"/>
        <v>Red</v>
      </c>
      <c r="P3281" t="str">
        <f t="shared" si="1068"/>
        <v>Red</v>
      </c>
      <c r="Q3281" t="str">
        <f t="shared" si="1069"/>
        <v>Green</v>
      </c>
      <c r="R3281" t="str">
        <f t="shared" si="1070"/>
        <v>Red</v>
      </c>
      <c r="S3281" t="str">
        <f t="shared" si="1071"/>
        <v>Green</v>
      </c>
      <c r="T3281" t="str">
        <f t="shared" si="1072"/>
        <v>Green</v>
      </c>
      <c r="U3281" t="str">
        <f t="shared" si="1073"/>
        <v>Red</v>
      </c>
      <c r="V3281" t="str">
        <f t="shared" si="1074"/>
        <v>Green</v>
      </c>
      <c r="W3281" t="str">
        <f t="shared" si="1075"/>
        <v>Red</v>
      </c>
      <c r="X3281" t="str">
        <f t="shared" si="1076"/>
        <v>Green</v>
      </c>
      <c r="Y3281" t="str">
        <f t="shared" si="1077"/>
        <v>Green</v>
      </c>
      <c r="Z3281" t="str">
        <f t="shared" si="1078"/>
        <v>Green</v>
      </c>
      <c r="AA3281" t="str">
        <f t="shared" si="1079"/>
        <v>Red</v>
      </c>
      <c r="AB3281" t="str">
        <f t="shared" si="1080"/>
        <v>Red</v>
      </c>
      <c r="AC3281" t="str">
        <f t="shared" si="1081"/>
        <v>Green</v>
      </c>
      <c r="AD3281" t="str">
        <f t="shared" si="1082"/>
        <v>Red</v>
      </c>
    </row>
    <row r="3282" spans="1:30" hidden="1" x14ac:dyDescent="0.3">
      <c r="A3282" t="str">
        <f t="shared" si="1063"/>
        <v>01/08/2026Kubikenborgs IFSkelleftea FF</v>
      </c>
      <c r="B3282" t="s">
        <v>827</v>
      </c>
      <c r="D3282" s="2">
        <v>46235</v>
      </c>
      <c r="E3282" s="3">
        <v>0.41666666666666669</v>
      </c>
      <c r="F3282" t="s">
        <v>5686</v>
      </c>
      <c r="G3282" t="s">
        <v>5687</v>
      </c>
      <c r="H3282">
        <v>1</v>
      </c>
      <c r="I3282">
        <v>1</v>
      </c>
      <c r="J3282">
        <v>1</v>
      </c>
      <c r="K3282">
        <v>2</v>
      </c>
      <c r="L3282" s="22" t="str">
        <f t="shared" si="1064"/>
        <v>01/08/2026</v>
      </c>
      <c r="M3282" s="23">
        <f t="shared" si="1065"/>
        <v>0.29166666666666669</v>
      </c>
      <c r="N3282" t="str">
        <f t="shared" si="1066"/>
        <v>1 - 2</v>
      </c>
      <c r="O3282" t="str">
        <f t="shared" si="1067"/>
        <v>Red</v>
      </c>
      <c r="P3282" t="str">
        <f t="shared" si="1068"/>
        <v>Red</v>
      </c>
      <c r="Q3282" t="str">
        <f t="shared" si="1069"/>
        <v>Green</v>
      </c>
      <c r="R3282" t="str">
        <f t="shared" si="1070"/>
        <v>Red</v>
      </c>
      <c r="S3282" t="str">
        <f t="shared" si="1071"/>
        <v>Green</v>
      </c>
      <c r="T3282" t="str">
        <f t="shared" si="1072"/>
        <v>Green</v>
      </c>
      <c r="U3282" t="str">
        <f t="shared" si="1073"/>
        <v>Red</v>
      </c>
      <c r="V3282" t="str">
        <f t="shared" si="1074"/>
        <v>Green</v>
      </c>
      <c r="W3282" t="str">
        <f t="shared" si="1075"/>
        <v>Red</v>
      </c>
      <c r="X3282" t="str">
        <f t="shared" si="1076"/>
        <v>Green</v>
      </c>
      <c r="Y3282" t="str">
        <f t="shared" si="1077"/>
        <v>Green</v>
      </c>
      <c r="Z3282" t="str">
        <f t="shared" si="1078"/>
        <v>Green</v>
      </c>
      <c r="AA3282" t="str">
        <f t="shared" si="1079"/>
        <v>Red</v>
      </c>
      <c r="AB3282" t="str">
        <f t="shared" si="1080"/>
        <v>Green</v>
      </c>
      <c r="AC3282" t="str">
        <f t="shared" si="1081"/>
        <v>Green</v>
      </c>
      <c r="AD3282" t="str">
        <f t="shared" si="1082"/>
        <v>Red</v>
      </c>
    </row>
    <row r="3283" spans="1:30" hidden="1" x14ac:dyDescent="0.3">
      <c r="A3283" t="str">
        <f t="shared" si="1063"/>
        <v>01/08/2026LaosPhilippines</v>
      </c>
      <c r="B3283" t="s">
        <v>2236</v>
      </c>
      <c r="C3283" t="s">
        <v>2237</v>
      </c>
      <c r="D3283" s="2">
        <v>46235</v>
      </c>
      <c r="E3283" s="3">
        <v>0.41666666666666669</v>
      </c>
      <c r="F3283" t="s">
        <v>2783</v>
      </c>
      <c r="G3283" t="s">
        <v>5044</v>
      </c>
      <c r="H3283">
        <v>1</v>
      </c>
      <c r="I3283">
        <v>0</v>
      </c>
      <c r="J3283">
        <v>1</v>
      </c>
      <c r="K3283">
        <v>4</v>
      </c>
      <c r="L3283" s="22" t="str">
        <f t="shared" si="1064"/>
        <v>01/08/2026</v>
      </c>
      <c r="M3283" s="23">
        <f t="shared" si="1065"/>
        <v>0.29166666666666669</v>
      </c>
      <c r="N3283" t="str">
        <f t="shared" si="1066"/>
        <v>1 - 4</v>
      </c>
      <c r="O3283" t="str">
        <f t="shared" si="1067"/>
        <v>Red</v>
      </c>
      <c r="P3283" t="str">
        <f t="shared" si="1068"/>
        <v>Red</v>
      </c>
      <c r="Q3283" t="str">
        <f t="shared" si="1069"/>
        <v>Green</v>
      </c>
      <c r="R3283" t="str">
        <f t="shared" si="1070"/>
        <v>Red</v>
      </c>
      <c r="S3283" t="str">
        <f t="shared" si="1071"/>
        <v>Green</v>
      </c>
      <c r="T3283" t="str">
        <f t="shared" si="1072"/>
        <v>Green</v>
      </c>
      <c r="U3283" t="str">
        <f t="shared" si="1073"/>
        <v>Green</v>
      </c>
      <c r="V3283" t="str">
        <f t="shared" si="1074"/>
        <v>Red</v>
      </c>
      <c r="W3283" t="str">
        <f t="shared" si="1075"/>
        <v>Red</v>
      </c>
      <c r="X3283" t="str">
        <f t="shared" si="1076"/>
        <v>Green</v>
      </c>
      <c r="Y3283" t="str">
        <f t="shared" si="1077"/>
        <v>Green</v>
      </c>
      <c r="Z3283" t="str">
        <f t="shared" si="1078"/>
        <v>Green</v>
      </c>
      <c r="AA3283" t="str">
        <f t="shared" si="1079"/>
        <v>Red</v>
      </c>
      <c r="AB3283" t="str">
        <f t="shared" si="1080"/>
        <v>Red</v>
      </c>
      <c r="AC3283" t="str">
        <f t="shared" si="1081"/>
        <v>Green</v>
      </c>
      <c r="AD3283" t="str">
        <f t="shared" si="1082"/>
        <v>Red</v>
      </c>
    </row>
    <row r="3284" spans="1:30" hidden="1" x14ac:dyDescent="0.3">
      <c r="A3284" t="str">
        <f t="shared" si="1063"/>
        <v>01/08/2026Lubeck U19Hoffenheim U19</v>
      </c>
      <c r="D3284" s="2">
        <v>46235</v>
      </c>
      <c r="E3284" s="3">
        <v>0.41666666666666669</v>
      </c>
      <c r="F3284" t="s">
        <v>5688</v>
      </c>
      <c r="G3284" t="s">
        <v>5689</v>
      </c>
      <c r="H3284">
        <v>0</v>
      </c>
      <c r="I3284">
        <v>0</v>
      </c>
      <c r="J3284">
        <v>2</v>
      </c>
      <c r="K3284">
        <v>6</v>
      </c>
      <c r="L3284" s="22" t="str">
        <f t="shared" si="1064"/>
        <v>01/08/2026</v>
      </c>
      <c r="M3284" s="23">
        <f t="shared" si="1065"/>
        <v>0.29166666666666669</v>
      </c>
      <c r="N3284" t="str">
        <f t="shared" si="1066"/>
        <v>2 - 6</v>
      </c>
      <c r="O3284" t="str">
        <f t="shared" si="1067"/>
        <v>Red</v>
      </c>
      <c r="P3284" t="str">
        <f t="shared" si="1068"/>
        <v>Red</v>
      </c>
      <c r="Q3284" t="str">
        <f t="shared" si="1069"/>
        <v>Green</v>
      </c>
      <c r="R3284" t="str">
        <f t="shared" si="1070"/>
        <v>Red</v>
      </c>
      <c r="S3284" t="str">
        <f t="shared" si="1071"/>
        <v>Green</v>
      </c>
      <c r="T3284" t="str">
        <f t="shared" si="1072"/>
        <v>Green</v>
      </c>
      <c r="U3284" t="str">
        <f t="shared" si="1073"/>
        <v>Red</v>
      </c>
      <c r="V3284" t="str">
        <f t="shared" si="1074"/>
        <v>Green</v>
      </c>
      <c r="W3284" t="str">
        <f t="shared" si="1075"/>
        <v>Red</v>
      </c>
      <c r="X3284" t="str">
        <f t="shared" si="1076"/>
        <v>Red</v>
      </c>
      <c r="Y3284" t="str">
        <f t="shared" si="1077"/>
        <v>Green</v>
      </c>
      <c r="Z3284" t="str">
        <f t="shared" si="1078"/>
        <v>Green</v>
      </c>
      <c r="AA3284" t="str">
        <f t="shared" si="1079"/>
        <v>Red</v>
      </c>
      <c r="AB3284" t="str">
        <f t="shared" si="1080"/>
        <v>Red</v>
      </c>
      <c r="AC3284" t="str">
        <f t="shared" si="1081"/>
        <v>Green</v>
      </c>
      <c r="AD3284" t="str">
        <f t="shared" si="1082"/>
        <v>Red</v>
      </c>
    </row>
    <row r="3285" spans="1:30" hidden="1" x14ac:dyDescent="0.3">
      <c r="A3285" t="str">
        <f t="shared" si="1063"/>
        <v>01/08/2026SibboVToTe/Tapio</v>
      </c>
      <c r="D3285" s="2">
        <v>46235</v>
      </c>
      <c r="E3285" s="3">
        <v>0.41666666666666669</v>
      </c>
      <c r="F3285" t="s">
        <v>2036</v>
      </c>
      <c r="G3285" t="s">
        <v>2441</v>
      </c>
      <c r="H3285">
        <v>0</v>
      </c>
      <c r="I3285">
        <v>0</v>
      </c>
      <c r="J3285">
        <v>4</v>
      </c>
      <c r="K3285">
        <v>2</v>
      </c>
      <c r="L3285" s="22" t="str">
        <f t="shared" si="1064"/>
        <v>01/08/2026</v>
      </c>
      <c r="M3285" s="23">
        <f t="shared" si="1065"/>
        <v>0.29166666666666669</v>
      </c>
      <c r="N3285" t="str">
        <f t="shared" si="1066"/>
        <v>4 - 2</v>
      </c>
      <c r="O3285" t="str">
        <f t="shared" si="1067"/>
        <v>Green</v>
      </c>
      <c r="P3285" t="str">
        <f t="shared" si="1068"/>
        <v>Red</v>
      </c>
      <c r="Q3285" t="str">
        <f t="shared" si="1069"/>
        <v>Red</v>
      </c>
      <c r="R3285" t="str">
        <f t="shared" si="1070"/>
        <v>Green</v>
      </c>
      <c r="S3285" t="str">
        <f t="shared" si="1071"/>
        <v>Red</v>
      </c>
      <c r="T3285" t="str">
        <f t="shared" si="1072"/>
        <v>Green</v>
      </c>
      <c r="U3285" t="str">
        <f t="shared" si="1073"/>
        <v>Red</v>
      </c>
      <c r="V3285" t="str">
        <f t="shared" si="1074"/>
        <v>Green</v>
      </c>
      <c r="W3285" t="str">
        <f t="shared" si="1075"/>
        <v>Red</v>
      </c>
      <c r="X3285" t="str">
        <f t="shared" si="1076"/>
        <v>Red</v>
      </c>
      <c r="Y3285" t="str">
        <f t="shared" si="1077"/>
        <v>Green</v>
      </c>
      <c r="Z3285" t="str">
        <f t="shared" si="1078"/>
        <v>Green</v>
      </c>
      <c r="AA3285" t="str">
        <f t="shared" si="1079"/>
        <v>Red</v>
      </c>
      <c r="AB3285" t="str">
        <f t="shared" si="1080"/>
        <v>Red</v>
      </c>
      <c r="AC3285" t="str">
        <f t="shared" si="1081"/>
        <v>Green</v>
      </c>
      <c r="AD3285" t="str">
        <f t="shared" si="1082"/>
        <v>Red</v>
      </c>
    </row>
    <row r="3286" spans="1:30" hidden="1" x14ac:dyDescent="0.3">
      <c r="A3286" t="str">
        <f t="shared" si="1063"/>
        <v>01/08/2026ToTePPS/Old Stars</v>
      </c>
      <c r="D3286" s="2">
        <v>46235</v>
      </c>
      <c r="E3286" s="3">
        <v>0.41666666666666669</v>
      </c>
      <c r="F3286" t="s">
        <v>2446</v>
      </c>
      <c r="G3286" t="s">
        <v>2438</v>
      </c>
      <c r="H3286">
        <v>0</v>
      </c>
      <c r="I3286">
        <v>0</v>
      </c>
      <c r="J3286">
        <v>3</v>
      </c>
      <c r="K3286">
        <v>1</v>
      </c>
      <c r="L3286" s="22" t="str">
        <f t="shared" si="1064"/>
        <v>01/08/2026</v>
      </c>
      <c r="M3286" s="23">
        <f t="shared" si="1065"/>
        <v>0.29166666666666669</v>
      </c>
      <c r="N3286" t="str">
        <f t="shared" si="1066"/>
        <v>3 - 1</v>
      </c>
      <c r="O3286" t="str">
        <f t="shared" si="1067"/>
        <v>Green</v>
      </c>
      <c r="P3286" t="str">
        <f t="shared" si="1068"/>
        <v>Red</v>
      </c>
      <c r="Q3286" t="str">
        <f t="shared" si="1069"/>
        <v>Red</v>
      </c>
      <c r="R3286" t="str">
        <f t="shared" si="1070"/>
        <v>Green</v>
      </c>
      <c r="S3286" t="str">
        <f t="shared" si="1071"/>
        <v>Red</v>
      </c>
      <c r="T3286" t="str">
        <f t="shared" si="1072"/>
        <v>Green</v>
      </c>
      <c r="U3286" t="str">
        <f t="shared" si="1073"/>
        <v>Red</v>
      </c>
      <c r="V3286" t="str">
        <f t="shared" si="1074"/>
        <v>Green</v>
      </c>
      <c r="W3286" t="str">
        <f t="shared" si="1075"/>
        <v>Red</v>
      </c>
      <c r="X3286" t="str">
        <f t="shared" si="1076"/>
        <v>Red</v>
      </c>
      <c r="Y3286" t="str">
        <f t="shared" si="1077"/>
        <v>Green</v>
      </c>
      <c r="Z3286" t="str">
        <f t="shared" si="1078"/>
        <v>Green</v>
      </c>
      <c r="AA3286" t="str">
        <f t="shared" si="1079"/>
        <v>Red</v>
      </c>
      <c r="AB3286" t="str">
        <f t="shared" si="1080"/>
        <v>Red</v>
      </c>
      <c r="AC3286" t="str">
        <f t="shared" si="1081"/>
        <v>Green</v>
      </c>
      <c r="AD3286" t="str">
        <f t="shared" si="1082"/>
        <v>Red</v>
      </c>
    </row>
    <row r="3287" spans="1:30" hidden="1" x14ac:dyDescent="0.3">
      <c r="A3287" t="str">
        <f t="shared" si="1063"/>
        <v>01/08/2026Unterrath U19Hertha BSC U19</v>
      </c>
      <c r="D3287" s="2">
        <v>46235</v>
      </c>
      <c r="E3287" s="3">
        <v>0.41666666666666669</v>
      </c>
      <c r="F3287" t="s">
        <v>5690</v>
      </c>
      <c r="G3287" t="s">
        <v>5691</v>
      </c>
      <c r="H3287">
        <v>0</v>
      </c>
      <c r="I3287">
        <v>0</v>
      </c>
      <c r="J3287">
        <v>0</v>
      </c>
      <c r="K3287">
        <v>2</v>
      </c>
      <c r="L3287" s="22" t="str">
        <f t="shared" si="1064"/>
        <v>01/08/2026</v>
      </c>
      <c r="M3287" s="23">
        <f t="shared" si="1065"/>
        <v>0.29166666666666669</v>
      </c>
      <c r="N3287" t="str">
        <f t="shared" si="1066"/>
        <v>0 - 2</v>
      </c>
      <c r="O3287" t="str">
        <f t="shared" si="1067"/>
        <v>Red</v>
      </c>
      <c r="P3287" t="str">
        <f t="shared" si="1068"/>
        <v>Red</v>
      </c>
      <c r="Q3287" t="str">
        <f t="shared" si="1069"/>
        <v>Green</v>
      </c>
      <c r="R3287" t="str">
        <f t="shared" si="1070"/>
        <v>Red</v>
      </c>
      <c r="S3287" t="str">
        <f t="shared" si="1071"/>
        <v>Green</v>
      </c>
      <c r="T3287" t="str">
        <f t="shared" si="1072"/>
        <v>Green</v>
      </c>
      <c r="U3287" t="str">
        <f t="shared" si="1073"/>
        <v>Red</v>
      </c>
      <c r="V3287" t="str">
        <f t="shared" si="1074"/>
        <v>Green</v>
      </c>
      <c r="W3287" t="str">
        <f t="shared" si="1075"/>
        <v>Red</v>
      </c>
      <c r="X3287" t="str">
        <f t="shared" si="1076"/>
        <v>Red</v>
      </c>
      <c r="Y3287" t="str">
        <f t="shared" si="1077"/>
        <v>Green</v>
      </c>
      <c r="Z3287" t="str">
        <f t="shared" si="1078"/>
        <v>Red</v>
      </c>
      <c r="AA3287" t="str">
        <f t="shared" si="1079"/>
        <v>Green</v>
      </c>
      <c r="AB3287" t="str">
        <f t="shared" si="1080"/>
        <v>Green</v>
      </c>
      <c r="AC3287" t="str">
        <f t="shared" si="1081"/>
        <v>Red</v>
      </c>
      <c r="AD3287" t="str">
        <f t="shared" si="1082"/>
        <v>Green</v>
      </c>
    </row>
    <row r="3288" spans="1:30" hidden="1" x14ac:dyDescent="0.3">
      <c r="A3288" t="str">
        <f t="shared" si="1063"/>
        <v>01/08/2026Wisla Krakow IIStar Starachowice</v>
      </c>
      <c r="D3288" s="2">
        <v>46235</v>
      </c>
      <c r="E3288" s="3">
        <v>0.41666666666666669</v>
      </c>
      <c r="F3288" t="s">
        <v>5692</v>
      </c>
      <c r="G3288" t="s">
        <v>5693</v>
      </c>
      <c r="H3288">
        <v>1</v>
      </c>
      <c r="I3288">
        <v>1</v>
      </c>
      <c r="J3288">
        <v>4</v>
      </c>
      <c r="K3288">
        <v>2</v>
      </c>
      <c r="L3288" s="22" t="str">
        <f t="shared" si="1064"/>
        <v>01/08/2026</v>
      </c>
      <c r="M3288" s="23">
        <f t="shared" si="1065"/>
        <v>0.29166666666666669</v>
      </c>
      <c r="N3288" t="str">
        <f t="shared" si="1066"/>
        <v>4 - 2</v>
      </c>
      <c r="O3288" t="str">
        <f t="shared" si="1067"/>
        <v>Green</v>
      </c>
      <c r="P3288" t="str">
        <f t="shared" si="1068"/>
        <v>Red</v>
      </c>
      <c r="Q3288" t="str">
        <f t="shared" si="1069"/>
        <v>Red</v>
      </c>
      <c r="R3288" t="str">
        <f t="shared" si="1070"/>
        <v>Green</v>
      </c>
      <c r="S3288" t="str">
        <f t="shared" si="1071"/>
        <v>Red</v>
      </c>
      <c r="T3288" t="str">
        <f t="shared" si="1072"/>
        <v>Green</v>
      </c>
      <c r="U3288" t="str">
        <f t="shared" si="1073"/>
        <v>Red</v>
      </c>
      <c r="V3288" t="str">
        <f t="shared" si="1074"/>
        <v>Green</v>
      </c>
      <c r="W3288" t="str">
        <f t="shared" si="1075"/>
        <v>Red</v>
      </c>
      <c r="X3288" t="str">
        <f t="shared" si="1076"/>
        <v>Green</v>
      </c>
      <c r="Y3288" t="str">
        <f t="shared" si="1077"/>
        <v>Green</v>
      </c>
      <c r="Z3288" t="str">
        <f t="shared" si="1078"/>
        <v>Green</v>
      </c>
      <c r="AA3288" t="str">
        <f t="shared" si="1079"/>
        <v>Red</v>
      </c>
      <c r="AB3288" t="str">
        <f t="shared" si="1080"/>
        <v>Red</v>
      </c>
      <c r="AC3288" t="str">
        <f t="shared" si="1081"/>
        <v>Green</v>
      </c>
      <c r="AD3288" t="str">
        <f t="shared" si="1082"/>
        <v>Red</v>
      </c>
    </row>
    <row r="3289" spans="1:30" hidden="1" x14ac:dyDescent="0.3">
      <c r="A3289" t="str">
        <f t="shared" si="1063"/>
        <v>01/08/2026Yanbian LongdingNanjing City</v>
      </c>
      <c r="D3289" s="2">
        <v>46235</v>
      </c>
      <c r="E3289" s="3">
        <v>0.41666666666666669</v>
      </c>
      <c r="F3289" t="s">
        <v>950</v>
      </c>
      <c r="G3289" t="s">
        <v>560</v>
      </c>
      <c r="H3289">
        <v>0</v>
      </c>
      <c r="I3289">
        <v>1</v>
      </c>
      <c r="J3289">
        <v>1</v>
      </c>
      <c r="K3289">
        <v>1</v>
      </c>
      <c r="L3289" s="22" t="str">
        <f t="shared" si="1064"/>
        <v>01/08/2026</v>
      </c>
      <c r="M3289" s="23">
        <f t="shared" si="1065"/>
        <v>0.29166666666666669</v>
      </c>
      <c r="N3289" t="str">
        <f t="shared" si="1066"/>
        <v>1 - 1</v>
      </c>
      <c r="O3289" t="str">
        <f t="shared" si="1067"/>
        <v>Red</v>
      </c>
      <c r="P3289" t="str">
        <f t="shared" si="1068"/>
        <v>Green</v>
      </c>
      <c r="Q3289" t="str">
        <f t="shared" si="1069"/>
        <v>Red</v>
      </c>
      <c r="R3289" t="str">
        <f t="shared" si="1070"/>
        <v>Green</v>
      </c>
      <c r="S3289" t="str">
        <f t="shared" si="1071"/>
        <v>Green</v>
      </c>
      <c r="T3289" t="str">
        <f t="shared" si="1072"/>
        <v>Red</v>
      </c>
      <c r="U3289" t="str">
        <f t="shared" si="1073"/>
        <v>Red</v>
      </c>
      <c r="V3289" t="str">
        <f t="shared" si="1074"/>
        <v>Red</v>
      </c>
      <c r="W3289" t="str">
        <f t="shared" si="1075"/>
        <v>Green</v>
      </c>
      <c r="X3289" t="str">
        <f t="shared" si="1076"/>
        <v>Green</v>
      </c>
      <c r="Y3289" t="str">
        <f t="shared" si="1077"/>
        <v>Green</v>
      </c>
      <c r="Z3289" t="str">
        <f t="shared" si="1078"/>
        <v>Red</v>
      </c>
      <c r="AA3289" t="str">
        <f t="shared" si="1079"/>
        <v>Green</v>
      </c>
      <c r="AB3289" t="str">
        <f t="shared" si="1080"/>
        <v>Green</v>
      </c>
      <c r="AC3289" t="str">
        <f t="shared" si="1081"/>
        <v>Green</v>
      </c>
      <c r="AD3289" t="str">
        <f t="shared" si="1082"/>
        <v>Red</v>
      </c>
    </row>
    <row r="3290" spans="1:30" hidden="1" x14ac:dyDescent="0.3">
      <c r="A3290" t="str">
        <f t="shared" si="1063"/>
        <v>01/08/2026Zaglebie Lubin IIBKS Sparta Katowice</v>
      </c>
      <c r="D3290" s="2">
        <v>46235</v>
      </c>
      <c r="E3290" s="3">
        <v>0.41666666666666669</v>
      </c>
      <c r="F3290" t="s">
        <v>5694</v>
      </c>
      <c r="G3290" t="s">
        <v>5695</v>
      </c>
      <c r="H3290">
        <v>0</v>
      </c>
      <c r="I3290">
        <v>0</v>
      </c>
      <c r="J3290">
        <v>1</v>
      </c>
      <c r="K3290">
        <v>0</v>
      </c>
      <c r="L3290" s="22" t="str">
        <f t="shared" si="1064"/>
        <v>01/08/2026</v>
      </c>
      <c r="M3290" s="23">
        <f t="shared" si="1065"/>
        <v>0.29166666666666669</v>
      </c>
      <c r="N3290" t="str">
        <f t="shared" si="1066"/>
        <v>1 - 0</v>
      </c>
      <c r="O3290" t="str">
        <f t="shared" si="1067"/>
        <v>Green</v>
      </c>
      <c r="P3290" t="str">
        <f t="shared" si="1068"/>
        <v>Red</v>
      </c>
      <c r="Q3290" t="str">
        <f t="shared" si="1069"/>
        <v>Red</v>
      </c>
      <c r="R3290" t="str">
        <f t="shared" si="1070"/>
        <v>Green</v>
      </c>
      <c r="S3290" t="str">
        <f t="shared" si="1071"/>
        <v>Red</v>
      </c>
      <c r="T3290" t="str">
        <f t="shared" si="1072"/>
        <v>Green</v>
      </c>
      <c r="U3290" t="str">
        <f t="shared" si="1073"/>
        <v>Red</v>
      </c>
      <c r="V3290" t="str">
        <f t="shared" si="1074"/>
        <v>Green</v>
      </c>
      <c r="W3290" t="str">
        <f t="shared" si="1075"/>
        <v>Red</v>
      </c>
      <c r="X3290" t="str">
        <f t="shared" si="1076"/>
        <v>Red</v>
      </c>
      <c r="Y3290" t="str">
        <f t="shared" si="1077"/>
        <v>Red</v>
      </c>
      <c r="Z3290" t="str">
        <f t="shared" si="1078"/>
        <v>Red</v>
      </c>
      <c r="AA3290" t="str">
        <f t="shared" si="1079"/>
        <v>Green</v>
      </c>
      <c r="AB3290" t="str">
        <f t="shared" si="1080"/>
        <v>Green</v>
      </c>
      <c r="AC3290" t="str">
        <f t="shared" si="1081"/>
        <v>Red</v>
      </c>
      <c r="AD3290" t="str">
        <f t="shared" si="1082"/>
        <v>Green</v>
      </c>
    </row>
    <row r="3291" spans="1:30" hidden="1" x14ac:dyDescent="0.3">
      <c r="A3291" t="str">
        <f t="shared" si="1063"/>
        <v>01/08/2026Ansan PoliceSeongnam</v>
      </c>
      <c r="D3291" s="2">
        <v>46235</v>
      </c>
      <c r="E3291" s="3">
        <v>0.4375</v>
      </c>
      <c r="F3291" t="s">
        <v>3633</v>
      </c>
      <c r="G3291" t="s">
        <v>5179</v>
      </c>
      <c r="H3291">
        <v>0</v>
      </c>
      <c r="I3291">
        <v>0</v>
      </c>
      <c r="J3291">
        <v>2</v>
      </c>
      <c r="K3291">
        <v>0</v>
      </c>
      <c r="L3291" s="22" t="str">
        <f t="shared" si="1064"/>
        <v>01/08/2026</v>
      </c>
      <c r="M3291" s="23">
        <f t="shared" si="1065"/>
        <v>0.3125</v>
      </c>
      <c r="N3291" t="str">
        <f t="shared" si="1066"/>
        <v>2 - 0</v>
      </c>
      <c r="O3291" t="str">
        <f t="shared" si="1067"/>
        <v>Green</v>
      </c>
      <c r="P3291" t="str">
        <f t="shared" si="1068"/>
        <v>Red</v>
      </c>
      <c r="Q3291" t="str">
        <f t="shared" si="1069"/>
        <v>Red</v>
      </c>
      <c r="R3291" t="str">
        <f t="shared" si="1070"/>
        <v>Green</v>
      </c>
      <c r="S3291" t="str">
        <f t="shared" si="1071"/>
        <v>Red</v>
      </c>
      <c r="T3291" t="str">
        <f t="shared" si="1072"/>
        <v>Green</v>
      </c>
      <c r="U3291" t="str">
        <f t="shared" si="1073"/>
        <v>Red</v>
      </c>
      <c r="V3291" t="str">
        <f t="shared" si="1074"/>
        <v>Green</v>
      </c>
      <c r="W3291" t="str">
        <f t="shared" si="1075"/>
        <v>Red</v>
      </c>
      <c r="X3291" t="str">
        <f t="shared" si="1076"/>
        <v>Red</v>
      </c>
      <c r="Y3291" t="str">
        <f t="shared" si="1077"/>
        <v>Green</v>
      </c>
      <c r="Z3291" t="str">
        <f t="shared" si="1078"/>
        <v>Red</v>
      </c>
      <c r="AA3291" t="str">
        <f t="shared" si="1079"/>
        <v>Green</v>
      </c>
      <c r="AB3291" t="str">
        <f t="shared" si="1080"/>
        <v>Green</v>
      </c>
      <c r="AC3291" t="str">
        <f t="shared" si="1081"/>
        <v>Red</v>
      </c>
      <c r="AD3291" t="str">
        <f t="shared" si="1082"/>
        <v>Green</v>
      </c>
    </row>
    <row r="3292" spans="1:30" hidden="1" x14ac:dyDescent="0.3">
      <c r="A3292" t="str">
        <f t="shared" si="1063"/>
        <v>01/08/2026Cheonan CityYongin City</v>
      </c>
      <c r="D3292" s="2">
        <v>46235</v>
      </c>
      <c r="E3292" s="3">
        <v>0.4375</v>
      </c>
      <c r="F3292" t="s">
        <v>138</v>
      </c>
      <c r="G3292" t="s">
        <v>4317</v>
      </c>
      <c r="L3292" s="22" t="str">
        <f t="shared" si="1064"/>
        <v>01/08/2026</v>
      </c>
      <c r="M3292" s="23">
        <f t="shared" si="1065"/>
        <v>0.3125</v>
      </c>
      <c r="N3292" t="str">
        <f t="shared" si="1066"/>
        <v xml:space="preserve"> - </v>
      </c>
      <c r="O3292" t="str">
        <f t="shared" si="1067"/>
        <v>Red</v>
      </c>
      <c r="P3292" t="str">
        <f t="shared" si="1068"/>
        <v>Green</v>
      </c>
      <c r="Q3292" t="str">
        <f t="shared" si="1069"/>
        <v>Red</v>
      </c>
      <c r="R3292" t="str">
        <f t="shared" si="1070"/>
        <v>Green</v>
      </c>
      <c r="S3292" t="str">
        <f t="shared" si="1071"/>
        <v>Green</v>
      </c>
      <c r="T3292" t="str">
        <f t="shared" si="1072"/>
        <v>Red</v>
      </c>
      <c r="U3292" t="str">
        <f t="shared" si="1073"/>
        <v>Red</v>
      </c>
      <c r="V3292" t="str">
        <f t="shared" si="1074"/>
        <v>Green</v>
      </c>
      <c r="W3292" t="str">
        <f t="shared" si="1075"/>
        <v>Red</v>
      </c>
      <c r="X3292" t="str">
        <f t="shared" si="1076"/>
        <v>Red</v>
      </c>
      <c r="Y3292" t="str">
        <f t="shared" si="1077"/>
        <v>Red</v>
      </c>
      <c r="Z3292" t="str">
        <f t="shared" si="1078"/>
        <v>Red</v>
      </c>
      <c r="AA3292" t="str">
        <f t="shared" si="1079"/>
        <v>Green</v>
      </c>
      <c r="AB3292" t="str">
        <f t="shared" si="1080"/>
        <v>Green</v>
      </c>
      <c r="AC3292" t="str">
        <f t="shared" si="1081"/>
        <v>Red</v>
      </c>
      <c r="AD3292" t="str">
        <f t="shared" si="1082"/>
        <v>Green</v>
      </c>
    </row>
    <row r="3293" spans="1:30" hidden="1" x14ac:dyDescent="0.3">
      <c r="A3293" t="str">
        <f t="shared" si="1063"/>
        <v>01/08/2026Cheonan CityYongin FC</v>
      </c>
      <c r="D3293" s="2">
        <v>46235</v>
      </c>
      <c r="E3293" s="3">
        <v>0.4375</v>
      </c>
      <c r="F3293" t="s">
        <v>138</v>
      </c>
      <c r="G3293" t="s">
        <v>953</v>
      </c>
      <c r="H3293">
        <v>1</v>
      </c>
      <c r="I3293">
        <v>1</v>
      </c>
      <c r="J3293">
        <v>2</v>
      </c>
      <c r="K3293">
        <v>2</v>
      </c>
      <c r="L3293" s="22" t="str">
        <f t="shared" si="1064"/>
        <v>01/08/2026</v>
      </c>
      <c r="M3293" s="23">
        <f t="shared" si="1065"/>
        <v>0.3125</v>
      </c>
      <c r="N3293" t="str">
        <f t="shared" si="1066"/>
        <v>2 - 2</v>
      </c>
      <c r="O3293" t="str">
        <f t="shared" si="1067"/>
        <v>Red</v>
      </c>
      <c r="P3293" t="str">
        <f t="shared" si="1068"/>
        <v>Green</v>
      </c>
      <c r="Q3293" t="str">
        <f t="shared" si="1069"/>
        <v>Red</v>
      </c>
      <c r="R3293" t="str">
        <f t="shared" si="1070"/>
        <v>Green</v>
      </c>
      <c r="S3293" t="str">
        <f t="shared" si="1071"/>
        <v>Green</v>
      </c>
      <c r="T3293" t="str">
        <f t="shared" si="1072"/>
        <v>Red</v>
      </c>
      <c r="U3293" t="str">
        <f t="shared" si="1073"/>
        <v>Red</v>
      </c>
      <c r="V3293" t="str">
        <f t="shared" si="1074"/>
        <v>Green</v>
      </c>
      <c r="W3293" t="str">
        <f t="shared" si="1075"/>
        <v>Red</v>
      </c>
      <c r="X3293" t="str">
        <f t="shared" si="1076"/>
        <v>Green</v>
      </c>
      <c r="Y3293" t="str">
        <f t="shared" si="1077"/>
        <v>Green</v>
      </c>
      <c r="Z3293" t="str">
        <f t="shared" si="1078"/>
        <v>Green</v>
      </c>
      <c r="AA3293" t="str">
        <f t="shared" si="1079"/>
        <v>Red</v>
      </c>
      <c r="AB3293" t="str">
        <f t="shared" si="1080"/>
        <v>Red</v>
      </c>
      <c r="AC3293" t="str">
        <f t="shared" si="1081"/>
        <v>Green</v>
      </c>
      <c r="AD3293" t="str">
        <f t="shared" si="1082"/>
        <v>Red</v>
      </c>
    </row>
    <row r="3294" spans="1:30" hidden="1" x14ac:dyDescent="0.3">
      <c r="A3294" t="str">
        <f t="shared" si="1063"/>
        <v>01/08/2026Chungbuk CheongjuSuwon Samsung Bluewings</v>
      </c>
      <c r="D3294" s="2">
        <v>46235</v>
      </c>
      <c r="E3294" s="3">
        <v>0.4375</v>
      </c>
      <c r="F3294" t="s">
        <v>136</v>
      </c>
      <c r="G3294" t="s">
        <v>3630</v>
      </c>
      <c r="H3294">
        <v>1</v>
      </c>
      <c r="I3294">
        <v>0</v>
      </c>
      <c r="J3294">
        <v>2</v>
      </c>
      <c r="K3294">
        <v>2</v>
      </c>
      <c r="L3294" s="22" t="str">
        <f t="shared" si="1064"/>
        <v>01/08/2026</v>
      </c>
      <c r="M3294" s="23">
        <f t="shared" si="1065"/>
        <v>0.3125</v>
      </c>
      <c r="N3294" t="str">
        <f t="shared" si="1066"/>
        <v>2 - 2</v>
      </c>
      <c r="O3294" t="str">
        <f t="shared" si="1067"/>
        <v>Red</v>
      </c>
      <c r="P3294" t="str">
        <f t="shared" si="1068"/>
        <v>Green</v>
      </c>
      <c r="Q3294" t="str">
        <f t="shared" si="1069"/>
        <v>Red</v>
      </c>
      <c r="R3294" t="str">
        <f t="shared" si="1070"/>
        <v>Green</v>
      </c>
      <c r="S3294" t="str">
        <f t="shared" si="1071"/>
        <v>Green</v>
      </c>
      <c r="T3294" t="str">
        <f t="shared" si="1072"/>
        <v>Red</v>
      </c>
      <c r="U3294" t="str">
        <f t="shared" si="1073"/>
        <v>Green</v>
      </c>
      <c r="V3294" t="str">
        <f t="shared" si="1074"/>
        <v>Red</v>
      </c>
      <c r="W3294" t="str">
        <f t="shared" si="1075"/>
        <v>Red</v>
      </c>
      <c r="X3294" t="str">
        <f t="shared" si="1076"/>
        <v>Green</v>
      </c>
      <c r="Y3294" t="str">
        <f t="shared" si="1077"/>
        <v>Green</v>
      </c>
      <c r="Z3294" t="str">
        <f t="shared" si="1078"/>
        <v>Green</v>
      </c>
      <c r="AA3294" t="str">
        <f t="shared" si="1079"/>
        <v>Red</v>
      </c>
      <c r="AB3294" t="str">
        <f t="shared" si="1080"/>
        <v>Red</v>
      </c>
      <c r="AC3294" t="str">
        <f t="shared" si="1081"/>
        <v>Green</v>
      </c>
      <c r="AD3294" t="str">
        <f t="shared" si="1082"/>
        <v>Red</v>
      </c>
    </row>
    <row r="3295" spans="1:30" hidden="1" x14ac:dyDescent="0.3">
      <c r="A3295" t="str">
        <f t="shared" si="1063"/>
        <v>01/08/2026FriggUllern</v>
      </c>
      <c r="D3295" s="2">
        <v>46235</v>
      </c>
      <c r="E3295" s="3">
        <v>0.4375</v>
      </c>
      <c r="F3295" t="s">
        <v>4761</v>
      </c>
      <c r="G3295" t="s">
        <v>3461</v>
      </c>
      <c r="H3295">
        <v>2</v>
      </c>
      <c r="I3295">
        <v>1</v>
      </c>
      <c r="J3295">
        <v>2</v>
      </c>
      <c r="K3295">
        <v>2</v>
      </c>
      <c r="L3295" s="22" t="str">
        <f t="shared" si="1064"/>
        <v>01/08/2026</v>
      </c>
      <c r="M3295" s="23">
        <f t="shared" si="1065"/>
        <v>0.3125</v>
      </c>
      <c r="N3295" t="str">
        <f t="shared" si="1066"/>
        <v>2 - 2</v>
      </c>
      <c r="O3295" t="str">
        <f t="shared" si="1067"/>
        <v>Red</v>
      </c>
      <c r="P3295" t="str">
        <f t="shared" si="1068"/>
        <v>Green</v>
      </c>
      <c r="Q3295" t="str">
        <f t="shared" si="1069"/>
        <v>Red</v>
      </c>
      <c r="R3295" t="str">
        <f t="shared" si="1070"/>
        <v>Green</v>
      </c>
      <c r="S3295" t="str">
        <f t="shared" si="1071"/>
        <v>Green</v>
      </c>
      <c r="T3295" t="str">
        <f t="shared" si="1072"/>
        <v>Red</v>
      </c>
      <c r="U3295" t="str">
        <f t="shared" si="1073"/>
        <v>Green</v>
      </c>
      <c r="V3295" t="str">
        <f t="shared" si="1074"/>
        <v>Red</v>
      </c>
      <c r="W3295" t="str">
        <f t="shared" si="1075"/>
        <v>Red</v>
      </c>
      <c r="X3295" t="str">
        <f t="shared" si="1076"/>
        <v>Green</v>
      </c>
      <c r="Y3295" t="str">
        <f t="shared" si="1077"/>
        <v>Green</v>
      </c>
      <c r="Z3295" t="str">
        <f t="shared" si="1078"/>
        <v>Green</v>
      </c>
      <c r="AA3295" t="str">
        <f t="shared" si="1079"/>
        <v>Red</v>
      </c>
      <c r="AB3295" t="str">
        <f t="shared" si="1080"/>
        <v>Red</v>
      </c>
      <c r="AC3295" t="str">
        <f t="shared" si="1081"/>
        <v>Green</v>
      </c>
      <c r="AD3295" t="str">
        <f t="shared" si="1082"/>
        <v>Red</v>
      </c>
    </row>
    <row r="3296" spans="1:30" hidden="1" x14ac:dyDescent="0.3">
      <c r="A3296" t="str">
        <f t="shared" si="1063"/>
        <v>01/08/2026GangwonBucheon 1995</v>
      </c>
      <c r="D3296" s="2">
        <v>46235</v>
      </c>
      <c r="E3296" s="3">
        <v>0.4375</v>
      </c>
      <c r="F3296" t="s">
        <v>1413</v>
      </c>
      <c r="G3296" t="s">
        <v>1596</v>
      </c>
      <c r="H3296">
        <v>0</v>
      </c>
      <c r="I3296">
        <v>1</v>
      </c>
      <c r="J3296">
        <v>0</v>
      </c>
      <c r="K3296">
        <v>3</v>
      </c>
      <c r="L3296" s="22" t="str">
        <f t="shared" si="1064"/>
        <v>01/08/2026</v>
      </c>
      <c r="M3296" s="23">
        <f t="shared" si="1065"/>
        <v>0.3125</v>
      </c>
      <c r="N3296" t="str">
        <f t="shared" si="1066"/>
        <v>0 - 3</v>
      </c>
      <c r="O3296" t="str">
        <f t="shared" si="1067"/>
        <v>Red</v>
      </c>
      <c r="P3296" t="str">
        <f t="shared" si="1068"/>
        <v>Red</v>
      </c>
      <c r="Q3296" t="str">
        <f t="shared" si="1069"/>
        <v>Green</v>
      </c>
      <c r="R3296" t="str">
        <f t="shared" si="1070"/>
        <v>Red</v>
      </c>
      <c r="S3296" t="str">
        <f t="shared" si="1071"/>
        <v>Green</v>
      </c>
      <c r="T3296" t="str">
        <f t="shared" si="1072"/>
        <v>Green</v>
      </c>
      <c r="U3296" t="str">
        <f t="shared" si="1073"/>
        <v>Red</v>
      </c>
      <c r="V3296" t="str">
        <f t="shared" si="1074"/>
        <v>Red</v>
      </c>
      <c r="W3296" t="str">
        <f t="shared" si="1075"/>
        <v>Green</v>
      </c>
      <c r="X3296" t="str">
        <f t="shared" si="1076"/>
        <v>Green</v>
      </c>
      <c r="Y3296" t="str">
        <f t="shared" si="1077"/>
        <v>Green</v>
      </c>
      <c r="Z3296" t="str">
        <f t="shared" si="1078"/>
        <v>Green</v>
      </c>
      <c r="AA3296" t="str">
        <f t="shared" si="1079"/>
        <v>Red</v>
      </c>
      <c r="AB3296" t="str">
        <f t="shared" si="1080"/>
        <v>Green</v>
      </c>
      <c r="AC3296" t="str">
        <f t="shared" si="1081"/>
        <v>Red</v>
      </c>
      <c r="AD3296" t="str">
        <f t="shared" si="1082"/>
        <v>Green</v>
      </c>
    </row>
    <row r="3297" spans="1:30" hidden="1" x14ac:dyDescent="0.3">
      <c r="A3297" t="str">
        <f t="shared" si="1063"/>
        <v>01/08/2026Garuda DarwinMindil Aces</v>
      </c>
      <c r="B3297" t="s">
        <v>810</v>
      </c>
      <c r="D3297" s="2">
        <v>46235</v>
      </c>
      <c r="E3297" s="3">
        <v>0.4375</v>
      </c>
      <c r="F3297" t="s">
        <v>1979</v>
      </c>
      <c r="G3297" t="s">
        <v>901</v>
      </c>
      <c r="H3297">
        <v>0</v>
      </c>
      <c r="I3297">
        <v>4</v>
      </c>
      <c r="J3297">
        <v>0</v>
      </c>
      <c r="K3297">
        <v>11</v>
      </c>
      <c r="L3297" s="22" t="str">
        <f t="shared" si="1064"/>
        <v>01/08/2026</v>
      </c>
      <c r="M3297" s="23">
        <f t="shared" si="1065"/>
        <v>0.3125</v>
      </c>
      <c r="N3297" t="str">
        <f t="shared" si="1066"/>
        <v>0 - 11</v>
      </c>
      <c r="O3297" t="str">
        <f t="shared" si="1067"/>
        <v>Red</v>
      </c>
      <c r="P3297" t="str">
        <f t="shared" si="1068"/>
        <v>Red</v>
      </c>
      <c r="Q3297" t="str">
        <f t="shared" si="1069"/>
        <v>Green</v>
      </c>
      <c r="R3297" t="str">
        <f t="shared" si="1070"/>
        <v>Red</v>
      </c>
      <c r="S3297" t="str">
        <f t="shared" si="1071"/>
        <v>Green</v>
      </c>
      <c r="T3297" t="str">
        <f t="shared" si="1072"/>
        <v>Green</v>
      </c>
      <c r="U3297" t="str">
        <f t="shared" si="1073"/>
        <v>Red</v>
      </c>
      <c r="V3297" t="str">
        <f t="shared" si="1074"/>
        <v>Red</v>
      </c>
      <c r="W3297" t="str">
        <f t="shared" si="1075"/>
        <v>Green</v>
      </c>
      <c r="X3297" t="str">
        <f t="shared" si="1076"/>
        <v>Green</v>
      </c>
      <c r="Y3297" t="str">
        <f t="shared" si="1077"/>
        <v>Green</v>
      </c>
      <c r="Z3297" t="str">
        <f t="shared" si="1078"/>
        <v>Green</v>
      </c>
      <c r="AA3297" t="str">
        <f t="shared" si="1079"/>
        <v>Red</v>
      </c>
      <c r="AB3297" t="str">
        <f t="shared" si="1080"/>
        <v>Red</v>
      </c>
      <c r="AC3297" t="str">
        <f t="shared" si="1081"/>
        <v>Red</v>
      </c>
      <c r="AD3297" t="str">
        <f t="shared" si="1082"/>
        <v>Green</v>
      </c>
    </row>
    <row r="3298" spans="1:30" hidden="1" x14ac:dyDescent="0.3">
      <c r="A3298" t="str">
        <f t="shared" si="1063"/>
        <v>01/08/2026HwaseongDaegu</v>
      </c>
      <c r="D3298" s="2">
        <v>46235</v>
      </c>
      <c r="E3298" s="3">
        <v>0.4375</v>
      </c>
      <c r="F3298" t="s">
        <v>3632</v>
      </c>
      <c r="G3298" t="s">
        <v>3631</v>
      </c>
      <c r="H3298">
        <v>3</v>
      </c>
      <c r="I3298">
        <v>0</v>
      </c>
      <c r="J3298">
        <v>5</v>
      </c>
      <c r="K3298">
        <v>1</v>
      </c>
      <c r="L3298" s="22" t="str">
        <f t="shared" si="1064"/>
        <v>01/08/2026</v>
      </c>
      <c r="M3298" s="23">
        <f t="shared" si="1065"/>
        <v>0.3125</v>
      </c>
      <c r="N3298" t="str">
        <f t="shared" si="1066"/>
        <v>5 - 1</v>
      </c>
      <c r="O3298" t="str">
        <f t="shared" si="1067"/>
        <v>Green</v>
      </c>
      <c r="P3298" t="str">
        <f t="shared" si="1068"/>
        <v>Red</v>
      </c>
      <c r="Q3298" t="str">
        <f t="shared" si="1069"/>
        <v>Red</v>
      </c>
      <c r="R3298" t="str">
        <f t="shared" si="1070"/>
        <v>Green</v>
      </c>
      <c r="S3298" t="str">
        <f t="shared" si="1071"/>
        <v>Red</v>
      </c>
      <c r="T3298" t="str">
        <f t="shared" si="1072"/>
        <v>Green</v>
      </c>
      <c r="U3298" t="str">
        <f t="shared" si="1073"/>
        <v>Green</v>
      </c>
      <c r="V3298" t="str">
        <f t="shared" si="1074"/>
        <v>Red</v>
      </c>
      <c r="W3298" t="str">
        <f t="shared" si="1075"/>
        <v>Red</v>
      </c>
      <c r="X3298" t="str">
        <f t="shared" si="1076"/>
        <v>Green</v>
      </c>
      <c r="Y3298" t="str">
        <f t="shared" si="1077"/>
        <v>Green</v>
      </c>
      <c r="Z3298" t="str">
        <f t="shared" si="1078"/>
        <v>Green</v>
      </c>
      <c r="AA3298" t="str">
        <f t="shared" si="1079"/>
        <v>Red</v>
      </c>
      <c r="AB3298" t="str">
        <f t="shared" si="1080"/>
        <v>Red</v>
      </c>
      <c r="AC3298" t="str">
        <f t="shared" si="1081"/>
        <v>Green</v>
      </c>
      <c r="AD3298" t="str">
        <f t="shared" si="1082"/>
        <v>Red</v>
      </c>
    </row>
    <row r="3299" spans="1:30" hidden="1" x14ac:dyDescent="0.3">
      <c r="A3299" t="str">
        <f t="shared" si="1063"/>
        <v>01/08/2026Jeonbuk Hyundai MotorsFC Seoul</v>
      </c>
      <c r="D3299" s="2">
        <v>46235</v>
      </c>
      <c r="E3299" s="3">
        <v>0.4375</v>
      </c>
      <c r="F3299" t="s">
        <v>1414</v>
      </c>
      <c r="G3299" t="s">
        <v>27</v>
      </c>
      <c r="H3299">
        <v>0</v>
      </c>
      <c r="I3299">
        <v>0</v>
      </c>
      <c r="J3299">
        <v>0</v>
      </c>
      <c r="K3299">
        <v>0</v>
      </c>
      <c r="L3299" s="22" t="str">
        <f t="shared" si="1064"/>
        <v>01/08/2026</v>
      </c>
      <c r="M3299" s="23">
        <f t="shared" si="1065"/>
        <v>0.3125</v>
      </c>
      <c r="N3299" t="str">
        <f t="shared" si="1066"/>
        <v>0 - 0</v>
      </c>
      <c r="O3299" t="str">
        <f t="shared" si="1067"/>
        <v>Red</v>
      </c>
      <c r="P3299" t="str">
        <f t="shared" si="1068"/>
        <v>Green</v>
      </c>
      <c r="Q3299" t="str">
        <f t="shared" si="1069"/>
        <v>Red</v>
      </c>
      <c r="R3299" t="str">
        <f t="shared" si="1070"/>
        <v>Green</v>
      </c>
      <c r="S3299" t="str">
        <f t="shared" si="1071"/>
        <v>Green</v>
      </c>
      <c r="T3299" t="str">
        <f t="shared" si="1072"/>
        <v>Red</v>
      </c>
      <c r="U3299" t="str">
        <f t="shared" si="1073"/>
        <v>Red</v>
      </c>
      <c r="V3299" t="str">
        <f t="shared" si="1074"/>
        <v>Green</v>
      </c>
      <c r="W3299" t="str">
        <f t="shared" si="1075"/>
        <v>Red</v>
      </c>
      <c r="X3299" t="str">
        <f t="shared" si="1076"/>
        <v>Red</v>
      </c>
      <c r="Y3299" t="str">
        <f t="shared" si="1077"/>
        <v>Red</v>
      </c>
      <c r="Z3299" t="str">
        <f t="shared" si="1078"/>
        <v>Red</v>
      </c>
      <c r="AA3299" t="str">
        <f t="shared" si="1079"/>
        <v>Green</v>
      </c>
      <c r="AB3299" t="str">
        <f t="shared" si="1080"/>
        <v>Green</v>
      </c>
      <c r="AC3299" t="str">
        <f t="shared" si="1081"/>
        <v>Red</v>
      </c>
      <c r="AD3299" t="str">
        <f t="shared" si="1082"/>
        <v>Green</v>
      </c>
    </row>
    <row r="3300" spans="1:30" hidden="1" x14ac:dyDescent="0.3">
      <c r="A3300" t="str">
        <f t="shared" si="1063"/>
        <v>01/08/2026Pohang SteelersSangju Sangmu</v>
      </c>
      <c r="D3300" s="2">
        <v>46235</v>
      </c>
      <c r="E3300" s="3">
        <v>0.4375</v>
      </c>
      <c r="F3300" t="s">
        <v>28</v>
      </c>
      <c r="G3300" t="s">
        <v>1599</v>
      </c>
      <c r="H3300">
        <v>0</v>
      </c>
      <c r="I3300">
        <v>0</v>
      </c>
      <c r="J3300">
        <v>0</v>
      </c>
      <c r="K3300">
        <v>1</v>
      </c>
      <c r="L3300" s="22" t="str">
        <f t="shared" si="1064"/>
        <v>01/08/2026</v>
      </c>
      <c r="M3300" s="23">
        <f t="shared" si="1065"/>
        <v>0.3125</v>
      </c>
      <c r="N3300" t="str">
        <f t="shared" si="1066"/>
        <v>0 - 1</v>
      </c>
      <c r="O3300" t="str">
        <f t="shared" si="1067"/>
        <v>Red</v>
      </c>
      <c r="P3300" t="str">
        <f t="shared" si="1068"/>
        <v>Red</v>
      </c>
      <c r="Q3300" t="str">
        <f t="shared" si="1069"/>
        <v>Green</v>
      </c>
      <c r="R3300" t="str">
        <f t="shared" si="1070"/>
        <v>Red</v>
      </c>
      <c r="S3300" t="str">
        <f t="shared" si="1071"/>
        <v>Green</v>
      </c>
      <c r="T3300" t="str">
        <f t="shared" si="1072"/>
        <v>Green</v>
      </c>
      <c r="U3300" t="str">
        <f t="shared" si="1073"/>
        <v>Red</v>
      </c>
      <c r="V3300" t="str">
        <f t="shared" si="1074"/>
        <v>Green</v>
      </c>
      <c r="W3300" t="str">
        <f t="shared" si="1075"/>
        <v>Red</v>
      </c>
      <c r="X3300" t="str">
        <f t="shared" si="1076"/>
        <v>Red</v>
      </c>
      <c r="Y3300" t="str">
        <f t="shared" si="1077"/>
        <v>Red</v>
      </c>
      <c r="Z3300" t="str">
        <f t="shared" si="1078"/>
        <v>Red</v>
      </c>
      <c r="AA3300" t="str">
        <f t="shared" si="1079"/>
        <v>Green</v>
      </c>
      <c r="AB3300" t="str">
        <f t="shared" si="1080"/>
        <v>Green</v>
      </c>
      <c r="AC3300" t="str">
        <f t="shared" si="1081"/>
        <v>Red</v>
      </c>
      <c r="AD3300" t="str">
        <f t="shared" si="1082"/>
        <v>Green</v>
      </c>
    </row>
    <row r="3301" spans="1:30" hidden="1" x14ac:dyDescent="0.3">
      <c r="A3301" t="str">
        <f t="shared" si="1063"/>
        <v>01/08/2026Qingdao Red LionsRizhao Yuqi</v>
      </c>
      <c r="D3301" s="2">
        <v>46235</v>
      </c>
      <c r="E3301" s="3">
        <v>0.4375</v>
      </c>
      <c r="F3301" t="s">
        <v>1232</v>
      </c>
      <c r="G3301" t="s">
        <v>1600</v>
      </c>
      <c r="H3301">
        <v>0</v>
      </c>
      <c r="I3301">
        <v>0</v>
      </c>
      <c r="J3301">
        <v>0</v>
      </c>
      <c r="K3301">
        <v>0</v>
      </c>
      <c r="L3301" s="22" t="str">
        <f t="shared" si="1064"/>
        <v>01/08/2026</v>
      </c>
      <c r="M3301" s="23">
        <f t="shared" si="1065"/>
        <v>0.3125</v>
      </c>
      <c r="N3301" t="str">
        <f t="shared" si="1066"/>
        <v>0 - 0</v>
      </c>
      <c r="O3301" t="str">
        <f t="shared" si="1067"/>
        <v>Red</v>
      </c>
      <c r="P3301" t="str">
        <f t="shared" si="1068"/>
        <v>Green</v>
      </c>
      <c r="Q3301" t="str">
        <f t="shared" si="1069"/>
        <v>Red</v>
      </c>
      <c r="R3301" t="str">
        <f t="shared" si="1070"/>
        <v>Green</v>
      </c>
      <c r="S3301" t="str">
        <f t="shared" si="1071"/>
        <v>Green</v>
      </c>
      <c r="T3301" t="str">
        <f t="shared" si="1072"/>
        <v>Red</v>
      </c>
      <c r="U3301" t="str">
        <f t="shared" si="1073"/>
        <v>Red</v>
      </c>
      <c r="V3301" t="str">
        <f t="shared" si="1074"/>
        <v>Green</v>
      </c>
      <c r="W3301" t="str">
        <f t="shared" si="1075"/>
        <v>Red</v>
      </c>
      <c r="X3301" t="str">
        <f t="shared" si="1076"/>
        <v>Red</v>
      </c>
      <c r="Y3301" t="str">
        <f t="shared" si="1077"/>
        <v>Red</v>
      </c>
      <c r="Z3301" t="str">
        <f t="shared" si="1078"/>
        <v>Red</v>
      </c>
      <c r="AA3301" t="str">
        <f t="shared" si="1079"/>
        <v>Green</v>
      </c>
      <c r="AB3301" t="str">
        <f t="shared" si="1080"/>
        <v>Green</v>
      </c>
      <c r="AC3301" t="str">
        <f t="shared" si="1081"/>
        <v>Red</v>
      </c>
      <c r="AD3301" t="str">
        <f t="shared" si="1082"/>
        <v>Green</v>
      </c>
    </row>
    <row r="3302" spans="1:30" hidden="1" x14ac:dyDescent="0.3">
      <c r="A3302" t="str">
        <f t="shared" si="1063"/>
        <v>01/08/2026AltaFloya</v>
      </c>
      <c r="D3302" s="2">
        <v>46235</v>
      </c>
      <c r="E3302" s="3">
        <v>0.45833333333333331</v>
      </c>
      <c r="F3302" t="s">
        <v>3492</v>
      </c>
      <c r="G3302" t="s">
        <v>3495</v>
      </c>
      <c r="H3302">
        <v>1</v>
      </c>
      <c r="I3302">
        <v>0</v>
      </c>
      <c r="J3302">
        <v>3</v>
      </c>
      <c r="K3302">
        <v>1</v>
      </c>
      <c r="L3302" s="22" t="str">
        <f t="shared" si="1064"/>
        <v>01/08/2026</v>
      </c>
      <c r="M3302" s="23">
        <f t="shared" si="1065"/>
        <v>0.33333333333333331</v>
      </c>
      <c r="N3302" t="str">
        <f t="shared" si="1066"/>
        <v>3 - 1</v>
      </c>
      <c r="O3302" t="str">
        <f t="shared" si="1067"/>
        <v>Green</v>
      </c>
      <c r="P3302" t="str">
        <f t="shared" si="1068"/>
        <v>Red</v>
      </c>
      <c r="Q3302" t="str">
        <f t="shared" si="1069"/>
        <v>Red</v>
      </c>
      <c r="R3302" t="str">
        <f t="shared" si="1070"/>
        <v>Green</v>
      </c>
      <c r="S3302" t="str">
        <f t="shared" si="1071"/>
        <v>Red</v>
      </c>
      <c r="T3302" t="str">
        <f t="shared" si="1072"/>
        <v>Green</v>
      </c>
      <c r="U3302" t="str">
        <f t="shared" si="1073"/>
        <v>Green</v>
      </c>
      <c r="V3302" t="str">
        <f t="shared" si="1074"/>
        <v>Red</v>
      </c>
      <c r="W3302" t="str">
        <f t="shared" si="1075"/>
        <v>Red</v>
      </c>
      <c r="X3302" t="str">
        <f t="shared" si="1076"/>
        <v>Green</v>
      </c>
      <c r="Y3302" t="str">
        <f t="shared" si="1077"/>
        <v>Green</v>
      </c>
      <c r="Z3302" t="str">
        <f t="shared" si="1078"/>
        <v>Green</v>
      </c>
      <c r="AA3302" t="str">
        <f t="shared" si="1079"/>
        <v>Red</v>
      </c>
      <c r="AB3302" t="str">
        <f t="shared" si="1080"/>
        <v>Red</v>
      </c>
      <c r="AC3302" t="str">
        <f t="shared" si="1081"/>
        <v>Green</v>
      </c>
      <c r="AD3302" t="str">
        <f t="shared" si="1082"/>
        <v>Red</v>
      </c>
    </row>
    <row r="3303" spans="1:30" hidden="1" x14ac:dyDescent="0.3">
      <c r="A3303" t="str">
        <f t="shared" si="1063"/>
        <v>01/08/2026AngelholmsAriana FC</v>
      </c>
      <c r="B3303" t="s">
        <v>827</v>
      </c>
      <c r="D3303" s="2">
        <v>46235</v>
      </c>
      <c r="E3303" s="3">
        <v>0.45833333333333331</v>
      </c>
      <c r="F3303" t="s">
        <v>5696</v>
      </c>
      <c r="G3303" t="s">
        <v>5697</v>
      </c>
      <c r="H3303">
        <v>0</v>
      </c>
      <c r="I3303">
        <v>0</v>
      </c>
      <c r="J3303">
        <v>2</v>
      </c>
      <c r="K3303">
        <v>2</v>
      </c>
      <c r="L3303" s="22" t="str">
        <f t="shared" si="1064"/>
        <v>01/08/2026</v>
      </c>
      <c r="M3303" s="23">
        <f t="shared" si="1065"/>
        <v>0.33333333333333331</v>
      </c>
      <c r="N3303" t="str">
        <f t="shared" si="1066"/>
        <v>2 - 2</v>
      </c>
      <c r="O3303" t="str">
        <f t="shared" si="1067"/>
        <v>Red</v>
      </c>
      <c r="P3303" t="str">
        <f t="shared" si="1068"/>
        <v>Green</v>
      </c>
      <c r="Q3303" t="str">
        <f t="shared" si="1069"/>
        <v>Red</v>
      </c>
      <c r="R3303" t="str">
        <f t="shared" si="1070"/>
        <v>Green</v>
      </c>
      <c r="S3303" t="str">
        <f t="shared" si="1071"/>
        <v>Green</v>
      </c>
      <c r="T3303" t="str">
        <f t="shared" si="1072"/>
        <v>Red</v>
      </c>
      <c r="U3303" t="str">
        <f t="shared" si="1073"/>
        <v>Red</v>
      </c>
      <c r="V3303" t="str">
        <f t="shared" si="1074"/>
        <v>Green</v>
      </c>
      <c r="W3303" t="str">
        <f t="shared" si="1075"/>
        <v>Red</v>
      </c>
      <c r="X3303" t="str">
        <f t="shared" si="1076"/>
        <v>Red</v>
      </c>
      <c r="Y3303" t="str">
        <f t="shared" si="1077"/>
        <v>Green</v>
      </c>
      <c r="Z3303" t="str">
        <f t="shared" si="1078"/>
        <v>Green</v>
      </c>
      <c r="AA3303" t="str">
        <f t="shared" si="1079"/>
        <v>Red</v>
      </c>
      <c r="AB3303" t="str">
        <f t="shared" si="1080"/>
        <v>Red</v>
      </c>
      <c r="AC3303" t="str">
        <f t="shared" si="1081"/>
        <v>Green</v>
      </c>
      <c r="AD3303" t="str">
        <f t="shared" si="1082"/>
        <v>Red</v>
      </c>
    </row>
    <row r="3304" spans="1:30" hidden="1" x14ac:dyDescent="0.3">
      <c r="A3304" t="str">
        <f t="shared" si="1063"/>
        <v>01/08/2026Dalian Kun CityShaanxi Union FC</v>
      </c>
      <c r="D3304" s="2">
        <v>46235</v>
      </c>
      <c r="E3304" s="3">
        <v>0.45833333333333331</v>
      </c>
      <c r="F3304" t="s">
        <v>4319</v>
      </c>
      <c r="G3304" t="s">
        <v>1601</v>
      </c>
      <c r="H3304">
        <v>2</v>
      </c>
      <c r="I3304">
        <v>1</v>
      </c>
      <c r="J3304">
        <v>2</v>
      </c>
      <c r="K3304">
        <v>2</v>
      </c>
      <c r="L3304" s="22" t="str">
        <f t="shared" si="1064"/>
        <v>01/08/2026</v>
      </c>
      <c r="M3304" s="23">
        <f t="shared" si="1065"/>
        <v>0.33333333333333331</v>
      </c>
      <c r="N3304" t="str">
        <f t="shared" si="1066"/>
        <v>2 - 2</v>
      </c>
      <c r="O3304" t="str">
        <f t="shared" si="1067"/>
        <v>Red</v>
      </c>
      <c r="P3304" t="str">
        <f t="shared" si="1068"/>
        <v>Green</v>
      </c>
      <c r="Q3304" t="str">
        <f t="shared" si="1069"/>
        <v>Red</v>
      </c>
      <c r="R3304" t="str">
        <f t="shared" si="1070"/>
        <v>Green</v>
      </c>
      <c r="S3304" t="str">
        <f t="shared" si="1071"/>
        <v>Green</v>
      </c>
      <c r="T3304" t="str">
        <f t="shared" si="1072"/>
        <v>Red</v>
      </c>
      <c r="U3304" t="str">
        <f t="shared" si="1073"/>
        <v>Green</v>
      </c>
      <c r="V3304" t="str">
        <f t="shared" si="1074"/>
        <v>Red</v>
      </c>
      <c r="W3304" t="str">
        <f t="shared" si="1075"/>
        <v>Red</v>
      </c>
      <c r="X3304" t="str">
        <f t="shared" si="1076"/>
        <v>Green</v>
      </c>
      <c r="Y3304" t="str">
        <f t="shared" si="1077"/>
        <v>Green</v>
      </c>
      <c r="Z3304" t="str">
        <f t="shared" si="1078"/>
        <v>Green</v>
      </c>
      <c r="AA3304" t="str">
        <f t="shared" si="1079"/>
        <v>Red</v>
      </c>
      <c r="AB3304" t="str">
        <f t="shared" si="1080"/>
        <v>Red</v>
      </c>
      <c r="AC3304" t="str">
        <f t="shared" si="1081"/>
        <v>Green</v>
      </c>
      <c r="AD3304" t="str">
        <f t="shared" si="1082"/>
        <v>Red</v>
      </c>
    </row>
    <row r="3305" spans="1:30" hidden="1" x14ac:dyDescent="0.3">
      <c r="A3305" t="str">
        <f t="shared" si="1063"/>
        <v>01/08/2026Dalian Yingbo ReservesShanghai Port Reserves</v>
      </c>
      <c r="D3305" s="2">
        <v>46235</v>
      </c>
      <c r="E3305" s="3">
        <v>0.45833333333333331</v>
      </c>
      <c r="F3305" t="s">
        <v>3123</v>
      </c>
      <c r="G3305" t="s">
        <v>945</v>
      </c>
      <c r="H3305">
        <v>1</v>
      </c>
      <c r="I3305">
        <v>0</v>
      </c>
      <c r="J3305">
        <v>1</v>
      </c>
      <c r="K3305">
        <v>2</v>
      </c>
      <c r="L3305" s="22" t="str">
        <f t="shared" si="1064"/>
        <v>01/08/2026</v>
      </c>
      <c r="M3305" s="23">
        <f t="shared" si="1065"/>
        <v>0.33333333333333331</v>
      </c>
      <c r="N3305" t="str">
        <f t="shared" si="1066"/>
        <v>1 - 2</v>
      </c>
      <c r="O3305" t="str">
        <f t="shared" si="1067"/>
        <v>Red</v>
      </c>
      <c r="P3305" t="str">
        <f t="shared" si="1068"/>
        <v>Red</v>
      </c>
      <c r="Q3305" t="str">
        <f t="shared" si="1069"/>
        <v>Green</v>
      </c>
      <c r="R3305" t="str">
        <f t="shared" si="1070"/>
        <v>Red</v>
      </c>
      <c r="S3305" t="str">
        <f t="shared" si="1071"/>
        <v>Green</v>
      </c>
      <c r="T3305" t="str">
        <f t="shared" si="1072"/>
        <v>Green</v>
      </c>
      <c r="U3305" t="str">
        <f t="shared" si="1073"/>
        <v>Green</v>
      </c>
      <c r="V3305" t="str">
        <f t="shared" si="1074"/>
        <v>Red</v>
      </c>
      <c r="W3305" t="str">
        <f t="shared" si="1075"/>
        <v>Red</v>
      </c>
      <c r="X3305" t="str">
        <f t="shared" si="1076"/>
        <v>Green</v>
      </c>
      <c r="Y3305" t="str">
        <f t="shared" si="1077"/>
        <v>Green</v>
      </c>
      <c r="Z3305" t="str">
        <f t="shared" si="1078"/>
        <v>Green</v>
      </c>
      <c r="AA3305" t="str">
        <f t="shared" si="1079"/>
        <v>Red</v>
      </c>
      <c r="AB3305" t="str">
        <f t="shared" si="1080"/>
        <v>Green</v>
      </c>
      <c r="AC3305" t="str">
        <f t="shared" si="1081"/>
        <v>Green</v>
      </c>
      <c r="AD3305" t="str">
        <f t="shared" si="1082"/>
        <v>Red</v>
      </c>
    </row>
    <row r="3306" spans="1:30" hidden="1" x14ac:dyDescent="0.3">
      <c r="A3306" t="str">
        <f t="shared" si="1063"/>
        <v>01/08/2026Eintracht BraunschweigRAAL La Louviere</v>
      </c>
      <c r="D3306" s="2">
        <v>46235</v>
      </c>
      <c r="E3306" s="3">
        <v>0.45833333333333331</v>
      </c>
      <c r="F3306" t="s">
        <v>2079</v>
      </c>
      <c r="G3306" t="s">
        <v>1717</v>
      </c>
      <c r="H3306">
        <v>0</v>
      </c>
      <c r="I3306">
        <v>0</v>
      </c>
      <c r="J3306">
        <v>0</v>
      </c>
      <c r="K3306">
        <v>0</v>
      </c>
      <c r="L3306" s="22" t="str">
        <f t="shared" si="1064"/>
        <v>01/08/2026</v>
      </c>
      <c r="M3306" s="23">
        <f t="shared" si="1065"/>
        <v>0.33333333333333331</v>
      </c>
      <c r="N3306" t="str">
        <f t="shared" si="1066"/>
        <v>0 - 0</v>
      </c>
      <c r="O3306" t="str">
        <f t="shared" si="1067"/>
        <v>Red</v>
      </c>
      <c r="P3306" t="str">
        <f t="shared" si="1068"/>
        <v>Green</v>
      </c>
      <c r="Q3306" t="str">
        <f t="shared" si="1069"/>
        <v>Red</v>
      </c>
      <c r="R3306" t="str">
        <f t="shared" si="1070"/>
        <v>Green</v>
      </c>
      <c r="S3306" t="str">
        <f t="shared" si="1071"/>
        <v>Green</v>
      </c>
      <c r="T3306" t="str">
        <f t="shared" si="1072"/>
        <v>Red</v>
      </c>
      <c r="U3306" t="str">
        <f t="shared" si="1073"/>
        <v>Red</v>
      </c>
      <c r="V3306" t="str">
        <f t="shared" si="1074"/>
        <v>Green</v>
      </c>
      <c r="W3306" t="str">
        <f t="shared" si="1075"/>
        <v>Red</v>
      </c>
      <c r="X3306" t="str">
        <f t="shared" si="1076"/>
        <v>Red</v>
      </c>
      <c r="Y3306" t="str">
        <f t="shared" si="1077"/>
        <v>Red</v>
      </c>
      <c r="Z3306" t="str">
        <f t="shared" si="1078"/>
        <v>Red</v>
      </c>
      <c r="AA3306" t="str">
        <f t="shared" si="1079"/>
        <v>Green</v>
      </c>
      <c r="AB3306" t="str">
        <f t="shared" si="1080"/>
        <v>Green</v>
      </c>
      <c r="AC3306" t="str">
        <f t="shared" si="1081"/>
        <v>Red</v>
      </c>
      <c r="AD3306" t="str">
        <f t="shared" si="1082"/>
        <v>Green</v>
      </c>
    </row>
    <row r="3307" spans="1:30" hidden="1" x14ac:dyDescent="0.3">
      <c r="A3307" t="str">
        <f t="shared" si="1063"/>
        <v>01/08/2026Fauske/SprintSkjetten</v>
      </c>
      <c r="D3307" s="2">
        <v>46235</v>
      </c>
      <c r="E3307" s="3">
        <v>0.45833333333333331</v>
      </c>
      <c r="F3307" t="s">
        <v>3488</v>
      </c>
      <c r="G3307" t="s">
        <v>4301</v>
      </c>
      <c r="H3307">
        <v>2</v>
      </c>
      <c r="I3307">
        <v>2</v>
      </c>
      <c r="J3307">
        <v>4</v>
      </c>
      <c r="K3307">
        <v>5</v>
      </c>
      <c r="L3307" s="22" t="str">
        <f t="shared" si="1064"/>
        <v>01/08/2026</v>
      </c>
      <c r="M3307" s="23">
        <f t="shared" si="1065"/>
        <v>0.33333333333333331</v>
      </c>
      <c r="N3307" t="str">
        <f t="shared" si="1066"/>
        <v>4 - 5</v>
      </c>
      <c r="O3307" t="str">
        <f t="shared" si="1067"/>
        <v>Red</v>
      </c>
      <c r="P3307" t="str">
        <f t="shared" si="1068"/>
        <v>Red</v>
      </c>
      <c r="Q3307" t="str">
        <f t="shared" si="1069"/>
        <v>Green</v>
      </c>
      <c r="R3307" t="str">
        <f t="shared" si="1070"/>
        <v>Red</v>
      </c>
      <c r="S3307" t="str">
        <f t="shared" si="1071"/>
        <v>Green</v>
      </c>
      <c r="T3307" t="str">
        <f t="shared" si="1072"/>
        <v>Green</v>
      </c>
      <c r="U3307" t="str">
        <f t="shared" si="1073"/>
        <v>Red</v>
      </c>
      <c r="V3307" t="str">
        <f t="shared" si="1074"/>
        <v>Green</v>
      </c>
      <c r="W3307" t="str">
        <f t="shared" si="1075"/>
        <v>Red</v>
      </c>
      <c r="X3307" t="str">
        <f t="shared" si="1076"/>
        <v>Green</v>
      </c>
      <c r="Y3307" t="str">
        <f t="shared" si="1077"/>
        <v>Green</v>
      </c>
      <c r="Z3307" t="str">
        <f t="shared" si="1078"/>
        <v>Green</v>
      </c>
      <c r="AA3307" t="str">
        <f t="shared" si="1079"/>
        <v>Red</v>
      </c>
      <c r="AB3307" t="str">
        <f t="shared" si="1080"/>
        <v>Red</v>
      </c>
      <c r="AC3307" t="str">
        <f t="shared" si="1081"/>
        <v>Green</v>
      </c>
      <c r="AD3307" t="str">
        <f t="shared" si="1082"/>
        <v>Red</v>
      </c>
    </row>
    <row r="3308" spans="1:30" hidden="1" x14ac:dyDescent="0.3">
      <c r="A3308" t="str">
        <f t="shared" si="1063"/>
        <v>01/08/2026FC Iskra SmolenskDynamo St Petersburg</v>
      </c>
      <c r="D3308" s="2">
        <v>46235</v>
      </c>
      <c r="E3308" s="3">
        <v>0.45833333333333331</v>
      </c>
      <c r="F3308" t="s">
        <v>4498</v>
      </c>
      <c r="G3308" t="s">
        <v>3574</v>
      </c>
      <c r="H3308">
        <v>0</v>
      </c>
      <c r="I3308">
        <v>0</v>
      </c>
      <c r="J3308">
        <v>1</v>
      </c>
      <c r="K3308">
        <v>1</v>
      </c>
      <c r="L3308" s="22" t="str">
        <f t="shared" si="1064"/>
        <v>01/08/2026</v>
      </c>
      <c r="M3308" s="23">
        <f t="shared" si="1065"/>
        <v>0.33333333333333331</v>
      </c>
      <c r="N3308" t="str">
        <f t="shared" si="1066"/>
        <v>1 - 1</v>
      </c>
      <c r="O3308" t="str">
        <f t="shared" si="1067"/>
        <v>Red</v>
      </c>
      <c r="P3308" t="str">
        <f t="shared" si="1068"/>
        <v>Green</v>
      </c>
      <c r="Q3308" t="str">
        <f t="shared" si="1069"/>
        <v>Red</v>
      </c>
      <c r="R3308" t="str">
        <f t="shared" si="1070"/>
        <v>Green</v>
      </c>
      <c r="S3308" t="str">
        <f t="shared" si="1071"/>
        <v>Green</v>
      </c>
      <c r="T3308" t="str">
        <f t="shared" si="1072"/>
        <v>Red</v>
      </c>
      <c r="U3308" t="str">
        <f t="shared" si="1073"/>
        <v>Red</v>
      </c>
      <c r="V3308" t="str">
        <f t="shared" si="1074"/>
        <v>Green</v>
      </c>
      <c r="W3308" t="str">
        <f t="shared" si="1075"/>
        <v>Red</v>
      </c>
      <c r="X3308" t="str">
        <f t="shared" si="1076"/>
        <v>Red</v>
      </c>
      <c r="Y3308" t="str">
        <f t="shared" si="1077"/>
        <v>Green</v>
      </c>
      <c r="Z3308" t="str">
        <f t="shared" si="1078"/>
        <v>Red</v>
      </c>
      <c r="AA3308" t="str">
        <f t="shared" si="1079"/>
        <v>Green</v>
      </c>
      <c r="AB3308" t="str">
        <f t="shared" si="1080"/>
        <v>Green</v>
      </c>
      <c r="AC3308" t="str">
        <f t="shared" si="1081"/>
        <v>Green</v>
      </c>
      <c r="AD3308" t="str">
        <f t="shared" si="1082"/>
        <v>Red</v>
      </c>
    </row>
    <row r="3309" spans="1:30" hidden="1" x14ac:dyDescent="0.3">
      <c r="A3309" t="str">
        <f t="shared" si="1063"/>
        <v>01/08/2026FK SirijusDainava Alytus II</v>
      </c>
      <c r="D3309" s="2">
        <v>46235</v>
      </c>
      <c r="E3309" s="3">
        <v>0.45833333333333331</v>
      </c>
      <c r="F3309" t="s">
        <v>5698</v>
      </c>
      <c r="G3309" t="s">
        <v>5699</v>
      </c>
      <c r="H3309">
        <v>1</v>
      </c>
      <c r="I3309">
        <v>0</v>
      </c>
      <c r="J3309">
        <v>5</v>
      </c>
      <c r="K3309">
        <v>2</v>
      </c>
      <c r="L3309" s="22" t="str">
        <f t="shared" si="1064"/>
        <v>01/08/2026</v>
      </c>
      <c r="M3309" s="23">
        <f t="shared" si="1065"/>
        <v>0.33333333333333331</v>
      </c>
      <c r="N3309" t="str">
        <f t="shared" si="1066"/>
        <v>5 - 2</v>
      </c>
      <c r="O3309" t="str">
        <f t="shared" si="1067"/>
        <v>Green</v>
      </c>
      <c r="P3309" t="str">
        <f t="shared" si="1068"/>
        <v>Red</v>
      </c>
      <c r="Q3309" t="str">
        <f t="shared" si="1069"/>
        <v>Red</v>
      </c>
      <c r="R3309" t="str">
        <f t="shared" si="1070"/>
        <v>Green</v>
      </c>
      <c r="S3309" t="str">
        <f t="shared" si="1071"/>
        <v>Red</v>
      </c>
      <c r="T3309" t="str">
        <f t="shared" si="1072"/>
        <v>Green</v>
      </c>
      <c r="U3309" t="str">
        <f t="shared" si="1073"/>
        <v>Green</v>
      </c>
      <c r="V3309" t="str">
        <f t="shared" si="1074"/>
        <v>Red</v>
      </c>
      <c r="W3309" t="str">
        <f t="shared" si="1075"/>
        <v>Red</v>
      </c>
      <c r="X3309" t="str">
        <f t="shared" si="1076"/>
        <v>Green</v>
      </c>
      <c r="Y3309" t="str">
        <f t="shared" si="1077"/>
        <v>Green</v>
      </c>
      <c r="Z3309" t="str">
        <f t="shared" si="1078"/>
        <v>Green</v>
      </c>
      <c r="AA3309" t="str">
        <f t="shared" si="1079"/>
        <v>Red</v>
      </c>
      <c r="AB3309" t="str">
        <f t="shared" si="1080"/>
        <v>Red</v>
      </c>
      <c r="AC3309" t="str">
        <f t="shared" si="1081"/>
        <v>Green</v>
      </c>
      <c r="AD3309" t="str">
        <f t="shared" si="1082"/>
        <v>Red</v>
      </c>
    </row>
    <row r="3310" spans="1:30" hidden="1" x14ac:dyDescent="0.3">
      <c r="A3310" t="str">
        <f t="shared" si="1063"/>
        <v>01/08/2026FK Suduva Marijampole IIFK Silute</v>
      </c>
      <c r="D3310" s="2">
        <v>46235</v>
      </c>
      <c r="E3310" s="3">
        <v>0.45833333333333331</v>
      </c>
      <c r="F3310" t="s">
        <v>5700</v>
      </c>
      <c r="G3310" t="s">
        <v>5701</v>
      </c>
      <c r="H3310">
        <v>3</v>
      </c>
      <c r="I3310">
        <v>0</v>
      </c>
      <c r="J3310">
        <v>6</v>
      </c>
      <c r="K3310">
        <v>0</v>
      </c>
      <c r="L3310" s="22" t="str">
        <f t="shared" si="1064"/>
        <v>01/08/2026</v>
      </c>
      <c r="M3310" s="23">
        <f t="shared" si="1065"/>
        <v>0.33333333333333331</v>
      </c>
      <c r="N3310" t="str">
        <f t="shared" si="1066"/>
        <v>6 - 0</v>
      </c>
      <c r="O3310" t="str">
        <f t="shared" si="1067"/>
        <v>Green</v>
      </c>
      <c r="P3310" t="str">
        <f t="shared" si="1068"/>
        <v>Red</v>
      </c>
      <c r="Q3310" t="str">
        <f t="shared" si="1069"/>
        <v>Red</v>
      </c>
      <c r="R3310" t="str">
        <f t="shared" si="1070"/>
        <v>Green</v>
      </c>
      <c r="S3310" t="str">
        <f t="shared" si="1071"/>
        <v>Red</v>
      </c>
      <c r="T3310" t="str">
        <f t="shared" si="1072"/>
        <v>Green</v>
      </c>
      <c r="U3310" t="str">
        <f t="shared" si="1073"/>
        <v>Green</v>
      </c>
      <c r="V3310" t="str">
        <f t="shared" si="1074"/>
        <v>Red</v>
      </c>
      <c r="W3310" t="str">
        <f t="shared" si="1075"/>
        <v>Red</v>
      </c>
      <c r="X3310" t="str">
        <f t="shared" si="1076"/>
        <v>Green</v>
      </c>
      <c r="Y3310" t="str">
        <f t="shared" si="1077"/>
        <v>Green</v>
      </c>
      <c r="Z3310" t="str">
        <f t="shared" si="1078"/>
        <v>Green</v>
      </c>
      <c r="AA3310" t="str">
        <f t="shared" si="1079"/>
        <v>Red</v>
      </c>
      <c r="AB3310" t="str">
        <f t="shared" si="1080"/>
        <v>Red</v>
      </c>
      <c r="AC3310" t="str">
        <f t="shared" si="1081"/>
        <v>Red</v>
      </c>
      <c r="AD3310" t="str">
        <f t="shared" si="1082"/>
        <v>Green</v>
      </c>
    </row>
    <row r="3311" spans="1:30" hidden="1" x14ac:dyDescent="0.3">
      <c r="A3311" t="str">
        <f t="shared" ref="A3311:A3374" si="1083">L3310&amp;F3311&amp;G3311</f>
        <v>01/08/2026FlekkeroyHaugesund II</v>
      </c>
      <c r="D3311" s="2">
        <v>46235</v>
      </c>
      <c r="E3311" s="3">
        <v>0.45833333333333331</v>
      </c>
      <c r="F3311" t="s">
        <v>3482</v>
      </c>
      <c r="G3311" t="s">
        <v>4766</v>
      </c>
      <c r="H3311">
        <v>1</v>
      </c>
      <c r="I3311">
        <v>0</v>
      </c>
      <c r="J3311">
        <v>2</v>
      </c>
      <c r="K3311">
        <v>1</v>
      </c>
      <c r="L3311" s="22" t="str">
        <f t="shared" si="1064"/>
        <v>01/08/2026</v>
      </c>
      <c r="M3311" s="23">
        <f t="shared" si="1065"/>
        <v>0.33333333333333331</v>
      </c>
      <c r="N3311" t="str">
        <f t="shared" si="1066"/>
        <v>2 - 1</v>
      </c>
      <c r="O3311" t="str">
        <f t="shared" si="1067"/>
        <v>Green</v>
      </c>
      <c r="P3311" t="str">
        <f t="shared" si="1068"/>
        <v>Red</v>
      </c>
      <c r="Q3311" t="str">
        <f t="shared" si="1069"/>
        <v>Red</v>
      </c>
      <c r="R3311" t="str">
        <f t="shared" si="1070"/>
        <v>Green</v>
      </c>
      <c r="S3311" t="str">
        <f t="shared" si="1071"/>
        <v>Red</v>
      </c>
      <c r="T3311" t="str">
        <f t="shared" si="1072"/>
        <v>Green</v>
      </c>
      <c r="U3311" t="str">
        <f t="shared" si="1073"/>
        <v>Green</v>
      </c>
      <c r="V3311" t="str">
        <f t="shared" si="1074"/>
        <v>Red</v>
      </c>
      <c r="W3311" t="str">
        <f t="shared" si="1075"/>
        <v>Red</v>
      </c>
      <c r="X3311" t="str">
        <f t="shared" si="1076"/>
        <v>Green</v>
      </c>
      <c r="Y3311" t="str">
        <f t="shared" si="1077"/>
        <v>Green</v>
      </c>
      <c r="Z3311" t="str">
        <f t="shared" si="1078"/>
        <v>Green</v>
      </c>
      <c r="AA3311" t="str">
        <f t="shared" si="1079"/>
        <v>Red</v>
      </c>
      <c r="AB3311" t="str">
        <f t="shared" si="1080"/>
        <v>Green</v>
      </c>
      <c r="AC3311" t="str">
        <f t="shared" si="1081"/>
        <v>Green</v>
      </c>
      <c r="AD3311" t="str">
        <f t="shared" si="1082"/>
        <v>Red</v>
      </c>
    </row>
    <row r="3312" spans="1:30" hidden="1" x14ac:dyDescent="0.3">
      <c r="A3312" t="str">
        <f t="shared" si="1083"/>
        <v>01/08/2026HillerodEsbjerg</v>
      </c>
      <c r="D3312" s="2">
        <v>46235</v>
      </c>
      <c r="E3312" s="3">
        <v>0.45833333333333331</v>
      </c>
      <c r="F3312" t="s">
        <v>2413</v>
      </c>
      <c r="G3312" t="s">
        <v>3175</v>
      </c>
      <c r="H3312">
        <v>0</v>
      </c>
      <c r="I3312">
        <v>2</v>
      </c>
      <c r="J3312">
        <v>2</v>
      </c>
      <c r="K3312">
        <v>3</v>
      </c>
      <c r="L3312" s="22" t="str">
        <f t="shared" ref="L3312:L3375" si="1084">"0"&amp;DAY(D3312)&amp;"/"&amp;"08"&amp;"/"&amp;YEAR(D3312)</f>
        <v>01/08/2026</v>
      </c>
      <c r="M3312" s="23">
        <f t="shared" ref="M3312:M3375" si="1085">E3312-TIME(3,0,0)</f>
        <v>0.33333333333333331</v>
      </c>
      <c r="N3312" t="str">
        <f t="shared" ref="N3312:N3375" si="1086">J3312&amp;" - "&amp;K3312</f>
        <v>2 - 3</v>
      </c>
      <c r="O3312" t="str">
        <f t="shared" si="1067"/>
        <v>Red</v>
      </c>
      <c r="P3312" t="str">
        <f t="shared" si="1068"/>
        <v>Red</v>
      </c>
      <c r="Q3312" t="str">
        <f t="shared" si="1069"/>
        <v>Green</v>
      </c>
      <c r="R3312" t="str">
        <f t="shared" si="1070"/>
        <v>Red</v>
      </c>
      <c r="S3312" t="str">
        <f t="shared" si="1071"/>
        <v>Green</v>
      </c>
      <c r="T3312" t="str">
        <f t="shared" si="1072"/>
        <v>Green</v>
      </c>
      <c r="U3312" t="str">
        <f t="shared" si="1073"/>
        <v>Red</v>
      </c>
      <c r="V3312" t="str">
        <f t="shared" si="1074"/>
        <v>Red</v>
      </c>
      <c r="W3312" t="str">
        <f t="shared" si="1075"/>
        <v>Green</v>
      </c>
      <c r="X3312" t="str">
        <f t="shared" si="1076"/>
        <v>Green</v>
      </c>
      <c r="Y3312" t="str">
        <f t="shared" si="1077"/>
        <v>Green</v>
      </c>
      <c r="Z3312" t="str">
        <f t="shared" si="1078"/>
        <v>Green</v>
      </c>
      <c r="AA3312" t="str">
        <f t="shared" si="1079"/>
        <v>Red</v>
      </c>
      <c r="AB3312" t="str">
        <f t="shared" si="1080"/>
        <v>Red</v>
      </c>
      <c r="AC3312" t="str">
        <f t="shared" si="1081"/>
        <v>Green</v>
      </c>
      <c r="AD3312" t="str">
        <f t="shared" si="1082"/>
        <v>Red</v>
      </c>
    </row>
    <row r="3313" spans="1:30" hidden="1" x14ac:dyDescent="0.3">
      <c r="A3313" t="str">
        <f t="shared" si="1083"/>
        <v>01/08/2026HolbaekFrem</v>
      </c>
      <c r="D3313" s="2">
        <v>46235</v>
      </c>
      <c r="E3313" s="3">
        <v>0.45833333333333331</v>
      </c>
      <c r="F3313" t="s">
        <v>5702</v>
      </c>
      <c r="G3313" t="s">
        <v>5703</v>
      </c>
      <c r="H3313">
        <v>1</v>
      </c>
      <c r="I3313">
        <v>0</v>
      </c>
      <c r="J3313">
        <v>2</v>
      </c>
      <c r="K3313">
        <v>1</v>
      </c>
      <c r="L3313" s="22" t="str">
        <f t="shared" si="1084"/>
        <v>01/08/2026</v>
      </c>
      <c r="M3313" s="23">
        <f t="shared" si="1085"/>
        <v>0.33333333333333331</v>
      </c>
      <c r="N3313" t="str">
        <f t="shared" si="1086"/>
        <v>2 - 1</v>
      </c>
      <c r="O3313" t="str">
        <f t="shared" si="1067"/>
        <v>Green</v>
      </c>
      <c r="P3313" t="str">
        <f t="shared" si="1068"/>
        <v>Red</v>
      </c>
      <c r="Q3313" t="str">
        <f t="shared" si="1069"/>
        <v>Red</v>
      </c>
      <c r="R3313" t="str">
        <f t="shared" si="1070"/>
        <v>Green</v>
      </c>
      <c r="S3313" t="str">
        <f t="shared" si="1071"/>
        <v>Red</v>
      </c>
      <c r="T3313" t="str">
        <f t="shared" si="1072"/>
        <v>Green</v>
      </c>
      <c r="U3313" t="str">
        <f t="shared" si="1073"/>
        <v>Green</v>
      </c>
      <c r="V3313" t="str">
        <f t="shared" si="1074"/>
        <v>Red</v>
      </c>
      <c r="W3313" t="str">
        <f t="shared" si="1075"/>
        <v>Red</v>
      </c>
      <c r="X3313" t="str">
        <f t="shared" si="1076"/>
        <v>Green</v>
      </c>
      <c r="Y3313" t="str">
        <f t="shared" si="1077"/>
        <v>Green</v>
      </c>
      <c r="Z3313" t="str">
        <f t="shared" si="1078"/>
        <v>Green</v>
      </c>
      <c r="AA3313" t="str">
        <f t="shared" si="1079"/>
        <v>Red</v>
      </c>
      <c r="AB3313" t="str">
        <f t="shared" si="1080"/>
        <v>Green</v>
      </c>
      <c r="AC3313" t="str">
        <f t="shared" si="1081"/>
        <v>Green</v>
      </c>
      <c r="AD3313" t="str">
        <f t="shared" si="1082"/>
        <v>Red</v>
      </c>
    </row>
    <row r="3314" spans="1:30" hidden="1" x14ac:dyDescent="0.3">
      <c r="A3314" t="str">
        <f t="shared" si="1083"/>
        <v>01/08/2026IFK LidingoAngby IF</v>
      </c>
      <c r="B3314" t="s">
        <v>827</v>
      </c>
      <c r="D3314" s="2">
        <v>46235</v>
      </c>
      <c r="E3314" s="3">
        <v>0.45833333333333331</v>
      </c>
      <c r="F3314" t="s">
        <v>5704</v>
      </c>
      <c r="G3314" t="s">
        <v>5705</v>
      </c>
      <c r="H3314">
        <v>2</v>
      </c>
      <c r="I3314">
        <v>0</v>
      </c>
      <c r="J3314">
        <v>2</v>
      </c>
      <c r="K3314">
        <v>3</v>
      </c>
      <c r="L3314" s="22" t="str">
        <f t="shared" si="1084"/>
        <v>01/08/2026</v>
      </c>
      <c r="M3314" s="23">
        <f t="shared" si="1085"/>
        <v>0.33333333333333331</v>
      </c>
      <c r="N3314" t="str">
        <f t="shared" si="1086"/>
        <v>2 - 3</v>
      </c>
      <c r="O3314" t="str">
        <f t="shared" si="1067"/>
        <v>Red</v>
      </c>
      <c r="P3314" t="str">
        <f t="shared" si="1068"/>
        <v>Red</v>
      </c>
      <c r="Q3314" t="str">
        <f t="shared" si="1069"/>
        <v>Green</v>
      </c>
      <c r="R3314" t="str">
        <f t="shared" si="1070"/>
        <v>Red</v>
      </c>
      <c r="S3314" t="str">
        <f t="shared" si="1071"/>
        <v>Green</v>
      </c>
      <c r="T3314" t="str">
        <f t="shared" si="1072"/>
        <v>Green</v>
      </c>
      <c r="U3314" t="str">
        <f t="shared" si="1073"/>
        <v>Green</v>
      </c>
      <c r="V3314" t="str">
        <f t="shared" si="1074"/>
        <v>Red</v>
      </c>
      <c r="W3314" t="str">
        <f t="shared" si="1075"/>
        <v>Red</v>
      </c>
      <c r="X3314" t="str">
        <f t="shared" si="1076"/>
        <v>Green</v>
      </c>
      <c r="Y3314" t="str">
        <f t="shared" si="1077"/>
        <v>Green</v>
      </c>
      <c r="Z3314" t="str">
        <f t="shared" si="1078"/>
        <v>Green</v>
      </c>
      <c r="AA3314" t="str">
        <f t="shared" si="1079"/>
        <v>Red</v>
      </c>
      <c r="AB3314" t="str">
        <f t="shared" si="1080"/>
        <v>Red</v>
      </c>
      <c r="AC3314" t="str">
        <f t="shared" si="1081"/>
        <v>Green</v>
      </c>
      <c r="AD3314" t="str">
        <f t="shared" si="1082"/>
        <v>Red</v>
      </c>
    </row>
    <row r="3315" spans="1:30" hidden="1" x14ac:dyDescent="0.3">
      <c r="A3315" t="str">
        <f t="shared" si="1083"/>
        <v>01/08/2026IFK LuleaIFK Ostersund</v>
      </c>
      <c r="B3315" t="s">
        <v>827</v>
      </c>
      <c r="D3315" s="2">
        <v>46235</v>
      </c>
      <c r="E3315" s="3">
        <v>0.45833333333333331</v>
      </c>
      <c r="F3315" t="s">
        <v>5706</v>
      </c>
      <c r="G3315" t="s">
        <v>5707</v>
      </c>
      <c r="H3315">
        <v>2</v>
      </c>
      <c r="I3315">
        <v>3</v>
      </c>
      <c r="J3315">
        <v>4</v>
      </c>
      <c r="K3315">
        <v>3</v>
      </c>
      <c r="L3315" s="22" t="str">
        <f t="shared" si="1084"/>
        <v>01/08/2026</v>
      </c>
      <c r="M3315" s="23">
        <f t="shared" si="1085"/>
        <v>0.33333333333333331</v>
      </c>
      <c r="N3315" t="str">
        <f t="shared" si="1086"/>
        <v>4 - 3</v>
      </c>
      <c r="O3315" t="str">
        <f t="shared" si="1067"/>
        <v>Green</v>
      </c>
      <c r="P3315" t="str">
        <f t="shared" si="1068"/>
        <v>Red</v>
      </c>
      <c r="Q3315" t="str">
        <f t="shared" si="1069"/>
        <v>Red</v>
      </c>
      <c r="R3315" t="str">
        <f t="shared" si="1070"/>
        <v>Green</v>
      </c>
      <c r="S3315" t="str">
        <f t="shared" si="1071"/>
        <v>Red</v>
      </c>
      <c r="T3315" t="str">
        <f t="shared" si="1072"/>
        <v>Green</v>
      </c>
      <c r="U3315" t="str">
        <f t="shared" si="1073"/>
        <v>Red</v>
      </c>
      <c r="V3315" t="str">
        <f t="shared" si="1074"/>
        <v>Red</v>
      </c>
      <c r="W3315" t="str">
        <f t="shared" si="1075"/>
        <v>Green</v>
      </c>
      <c r="X3315" t="str">
        <f t="shared" si="1076"/>
        <v>Green</v>
      </c>
      <c r="Y3315" t="str">
        <f t="shared" si="1077"/>
        <v>Green</v>
      </c>
      <c r="Z3315" t="str">
        <f t="shared" si="1078"/>
        <v>Green</v>
      </c>
      <c r="AA3315" t="str">
        <f t="shared" si="1079"/>
        <v>Red</v>
      </c>
      <c r="AB3315" t="str">
        <f t="shared" si="1080"/>
        <v>Red</v>
      </c>
      <c r="AC3315" t="str">
        <f t="shared" si="1081"/>
        <v>Green</v>
      </c>
      <c r="AD3315" t="str">
        <f t="shared" si="1082"/>
        <v>Red</v>
      </c>
    </row>
    <row r="3316" spans="1:30" hidden="1" x14ac:dyDescent="0.3">
      <c r="A3316" t="str">
        <f t="shared" si="1083"/>
        <v>01/08/2026Irtysh OmskFK Torpedo Miass</v>
      </c>
      <c r="D3316" s="2">
        <v>46235</v>
      </c>
      <c r="E3316" s="3">
        <v>0.45833333333333331</v>
      </c>
      <c r="F3316" t="s">
        <v>3557</v>
      </c>
      <c r="G3316" t="s">
        <v>3554</v>
      </c>
      <c r="H3316">
        <v>0</v>
      </c>
      <c r="I3316">
        <v>0</v>
      </c>
      <c r="J3316">
        <v>2</v>
      </c>
      <c r="K3316">
        <v>0</v>
      </c>
      <c r="L3316" s="22" t="str">
        <f t="shared" si="1084"/>
        <v>01/08/2026</v>
      </c>
      <c r="M3316" s="23">
        <f t="shared" si="1085"/>
        <v>0.33333333333333331</v>
      </c>
      <c r="N3316" t="str">
        <f t="shared" si="1086"/>
        <v>2 - 0</v>
      </c>
      <c r="O3316" t="str">
        <f t="shared" si="1067"/>
        <v>Green</v>
      </c>
      <c r="P3316" t="str">
        <f t="shared" si="1068"/>
        <v>Red</v>
      </c>
      <c r="Q3316" t="str">
        <f t="shared" si="1069"/>
        <v>Red</v>
      </c>
      <c r="R3316" t="str">
        <f t="shared" si="1070"/>
        <v>Green</v>
      </c>
      <c r="S3316" t="str">
        <f t="shared" si="1071"/>
        <v>Red</v>
      </c>
      <c r="T3316" t="str">
        <f t="shared" si="1072"/>
        <v>Green</v>
      </c>
      <c r="U3316" t="str">
        <f t="shared" si="1073"/>
        <v>Red</v>
      </c>
      <c r="V3316" t="str">
        <f t="shared" si="1074"/>
        <v>Green</v>
      </c>
      <c r="W3316" t="str">
        <f t="shared" si="1075"/>
        <v>Red</v>
      </c>
      <c r="X3316" t="str">
        <f t="shared" si="1076"/>
        <v>Red</v>
      </c>
      <c r="Y3316" t="str">
        <f t="shared" si="1077"/>
        <v>Green</v>
      </c>
      <c r="Z3316" t="str">
        <f t="shared" si="1078"/>
        <v>Red</v>
      </c>
      <c r="AA3316" t="str">
        <f t="shared" si="1079"/>
        <v>Green</v>
      </c>
      <c r="AB3316" t="str">
        <f t="shared" si="1080"/>
        <v>Green</v>
      </c>
      <c r="AC3316" t="str">
        <f t="shared" si="1081"/>
        <v>Red</v>
      </c>
      <c r="AD3316" t="str">
        <f t="shared" si="1082"/>
        <v>Green</v>
      </c>
    </row>
    <row r="3317" spans="1:30" hidden="1" x14ac:dyDescent="0.3">
      <c r="A3317" t="str">
        <f t="shared" si="1083"/>
        <v>01/08/2026Kauno Zalgiris IIFK Atmosfera</v>
      </c>
      <c r="D3317" s="2">
        <v>46235</v>
      </c>
      <c r="E3317" s="3">
        <v>0.45833333333333331</v>
      </c>
      <c r="F3317" t="s">
        <v>2504</v>
      </c>
      <c r="G3317" t="s">
        <v>588</v>
      </c>
      <c r="H3317">
        <v>0</v>
      </c>
      <c r="I3317">
        <v>1</v>
      </c>
      <c r="J3317">
        <v>3</v>
      </c>
      <c r="K3317">
        <v>1</v>
      </c>
      <c r="L3317" s="22" t="str">
        <f t="shared" si="1084"/>
        <v>01/08/2026</v>
      </c>
      <c r="M3317" s="23">
        <f t="shared" si="1085"/>
        <v>0.33333333333333331</v>
      </c>
      <c r="N3317" t="str">
        <f t="shared" si="1086"/>
        <v>3 - 1</v>
      </c>
      <c r="O3317" t="str">
        <f t="shared" si="1067"/>
        <v>Green</v>
      </c>
      <c r="P3317" t="str">
        <f t="shared" si="1068"/>
        <v>Red</v>
      </c>
      <c r="Q3317" t="str">
        <f t="shared" si="1069"/>
        <v>Red</v>
      </c>
      <c r="R3317" t="str">
        <f t="shared" si="1070"/>
        <v>Green</v>
      </c>
      <c r="S3317" t="str">
        <f t="shared" si="1071"/>
        <v>Red</v>
      </c>
      <c r="T3317" t="str">
        <f t="shared" si="1072"/>
        <v>Green</v>
      </c>
      <c r="U3317" t="str">
        <f t="shared" si="1073"/>
        <v>Red</v>
      </c>
      <c r="V3317" t="str">
        <f t="shared" si="1074"/>
        <v>Red</v>
      </c>
      <c r="W3317" t="str">
        <f t="shared" si="1075"/>
        <v>Green</v>
      </c>
      <c r="X3317" t="str">
        <f t="shared" si="1076"/>
        <v>Green</v>
      </c>
      <c r="Y3317" t="str">
        <f t="shared" si="1077"/>
        <v>Green</v>
      </c>
      <c r="Z3317" t="str">
        <f t="shared" si="1078"/>
        <v>Green</v>
      </c>
      <c r="AA3317" t="str">
        <f t="shared" si="1079"/>
        <v>Red</v>
      </c>
      <c r="AB3317" t="str">
        <f t="shared" si="1080"/>
        <v>Red</v>
      </c>
      <c r="AC3317" t="str">
        <f t="shared" si="1081"/>
        <v>Green</v>
      </c>
      <c r="AD3317" t="str">
        <f t="shared" si="1082"/>
        <v>Red</v>
      </c>
    </row>
    <row r="3318" spans="1:30" hidden="1" x14ac:dyDescent="0.3">
      <c r="A3318" t="str">
        <f t="shared" si="1083"/>
        <v>01/08/2026KonnerudNordstrand</v>
      </c>
      <c r="D3318" s="2">
        <v>46235</v>
      </c>
      <c r="E3318" s="3">
        <v>0.45833333333333331</v>
      </c>
      <c r="F3318" t="s">
        <v>3458</v>
      </c>
      <c r="G3318" t="s">
        <v>3459</v>
      </c>
      <c r="H3318">
        <v>0</v>
      </c>
      <c r="I3318">
        <v>2</v>
      </c>
      <c r="J3318">
        <v>2</v>
      </c>
      <c r="K3318">
        <v>3</v>
      </c>
      <c r="L3318" s="22" t="str">
        <f t="shared" si="1084"/>
        <v>01/08/2026</v>
      </c>
      <c r="M3318" s="23">
        <f t="shared" si="1085"/>
        <v>0.33333333333333331</v>
      </c>
      <c r="N3318" t="str">
        <f t="shared" si="1086"/>
        <v>2 - 3</v>
      </c>
      <c r="O3318" t="str">
        <f t="shared" si="1067"/>
        <v>Red</v>
      </c>
      <c r="P3318" t="str">
        <f t="shared" si="1068"/>
        <v>Red</v>
      </c>
      <c r="Q3318" t="str">
        <f t="shared" si="1069"/>
        <v>Green</v>
      </c>
      <c r="R3318" t="str">
        <f t="shared" si="1070"/>
        <v>Red</v>
      </c>
      <c r="S3318" t="str">
        <f t="shared" si="1071"/>
        <v>Green</v>
      </c>
      <c r="T3318" t="str">
        <f t="shared" si="1072"/>
        <v>Green</v>
      </c>
      <c r="U3318" t="str">
        <f t="shared" si="1073"/>
        <v>Red</v>
      </c>
      <c r="V3318" t="str">
        <f t="shared" si="1074"/>
        <v>Red</v>
      </c>
      <c r="W3318" t="str">
        <f t="shared" si="1075"/>
        <v>Green</v>
      </c>
      <c r="X3318" t="str">
        <f t="shared" si="1076"/>
        <v>Green</v>
      </c>
      <c r="Y3318" t="str">
        <f t="shared" si="1077"/>
        <v>Green</v>
      </c>
      <c r="Z3318" t="str">
        <f t="shared" si="1078"/>
        <v>Green</v>
      </c>
      <c r="AA3318" t="str">
        <f t="shared" si="1079"/>
        <v>Red</v>
      </c>
      <c r="AB3318" t="str">
        <f t="shared" si="1080"/>
        <v>Red</v>
      </c>
      <c r="AC3318" t="str">
        <f t="shared" si="1081"/>
        <v>Green</v>
      </c>
      <c r="AD3318" t="str">
        <f t="shared" si="1082"/>
        <v>Red</v>
      </c>
    </row>
    <row r="3319" spans="1:30" hidden="1" x14ac:dyDescent="0.3">
      <c r="A3319" t="str">
        <f t="shared" si="1083"/>
        <v>01/08/2026Linero IFOsterlen FF</v>
      </c>
      <c r="B3319" t="s">
        <v>827</v>
      </c>
      <c r="D3319" s="2">
        <v>46235</v>
      </c>
      <c r="E3319" s="3">
        <v>0.45833333333333331</v>
      </c>
      <c r="F3319" t="s">
        <v>5708</v>
      </c>
      <c r="G3319" t="s">
        <v>5709</v>
      </c>
      <c r="H3319">
        <v>0</v>
      </c>
      <c r="I3319">
        <v>0</v>
      </c>
      <c r="J3319">
        <v>0</v>
      </c>
      <c r="K3319">
        <v>2</v>
      </c>
      <c r="L3319" s="22" t="str">
        <f t="shared" si="1084"/>
        <v>01/08/2026</v>
      </c>
      <c r="M3319" s="23">
        <f t="shared" si="1085"/>
        <v>0.33333333333333331</v>
      </c>
      <c r="N3319" t="str">
        <f t="shared" si="1086"/>
        <v>0 - 2</v>
      </c>
      <c r="O3319" t="str">
        <f t="shared" si="1067"/>
        <v>Red</v>
      </c>
      <c r="P3319" t="str">
        <f t="shared" si="1068"/>
        <v>Red</v>
      </c>
      <c r="Q3319" t="str">
        <f t="shared" si="1069"/>
        <v>Green</v>
      </c>
      <c r="R3319" t="str">
        <f t="shared" si="1070"/>
        <v>Red</v>
      </c>
      <c r="S3319" t="str">
        <f t="shared" si="1071"/>
        <v>Green</v>
      </c>
      <c r="T3319" t="str">
        <f t="shared" si="1072"/>
        <v>Green</v>
      </c>
      <c r="U3319" t="str">
        <f t="shared" si="1073"/>
        <v>Red</v>
      </c>
      <c r="V3319" t="str">
        <f t="shared" si="1074"/>
        <v>Green</v>
      </c>
      <c r="W3319" t="str">
        <f t="shared" si="1075"/>
        <v>Red</v>
      </c>
      <c r="X3319" t="str">
        <f t="shared" si="1076"/>
        <v>Red</v>
      </c>
      <c r="Y3319" t="str">
        <f t="shared" si="1077"/>
        <v>Green</v>
      </c>
      <c r="Z3319" t="str">
        <f t="shared" si="1078"/>
        <v>Red</v>
      </c>
      <c r="AA3319" t="str">
        <f t="shared" si="1079"/>
        <v>Green</v>
      </c>
      <c r="AB3319" t="str">
        <f t="shared" si="1080"/>
        <v>Green</v>
      </c>
      <c r="AC3319" t="str">
        <f t="shared" si="1081"/>
        <v>Red</v>
      </c>
      <c r="AD3319" t="str">
        <f t="shared" si="1082"/>
        <v>Green</v>
      </c>
    </row>
    <row r="3320" spans="1:30" hidden="1" x14ac:dyDescent="0.3">
      <c r="A3320" t="str">
        <f t="shared" si="1083"/>
        <v>01/08/2026MetzKaiserslautern</v>
      </c>
      <c r="D3320" s="2">
        <v>46235</v>
      </c>
      <c r="E3320" s="3">
        <v>0.45833333333333331</v>
      </c>
      <c r="F3320" t="s">
        <v>1654</v>
      </c>
      <c r="G3320" t="s">
        <v>3747</v>
      </c>
      <c r="L3320" s="22" t="str">
        <f t="shared" si="1084"/>
        <v>01/08/2026</v>
      </c>
      <c r="M3320" s="23">
        <f t="shared" si="1085"/>
        <v>0.33333333333333331</v>
      </c>
      <c r="N3320" t="str">
        <f t="shared" si="1086"/>
        <v xml:space="preserve"> - </v>
      </c>
      <c r="O3320" t="str">
        <f t="shared" si="1067"/>
        <v>Red</v>
      </c>
      <c r="P3320" t="str">
        <f t="shared" si="1068"/>
        <v>Green</v>
      </c>
      <c r="Q3320" t="str">
        <f t="shared" si="1069"/>
        <v>Red</v>
      </c>
      <c r="R3320" t="str">
        <f t="shared" si="1070"/>
        <v>Green</v>
      </c>
      <c r="S3320" t="str">
        <f t="shared" si="1071"/>
        <v>Green</v>
      </c>
      <c r="T3320" t="str">
        <f t="shared" si="1072"/>
        <v>Red</v>
      </c>
      <c r="U3320" t="str">
        <f t="shared" si="1073"/>
        <v>Red</v>
      </c>
      <c r="V3320" t="str">
        <f t="shared" si="1074"/>
        <v>Green</v>
      </c>
      <c r="W3320" t="str">
        <f t="shared" si="1075"/>
        <v>Red</v>
      </c>
      <c r="X3320" t="str">
        <f t="shared" si="1076"/>
        <v>Red</v>
      </c>
      <c r="Y3320" t="str">
        <f t="shared" si="1077"/>
        <v>Red</v>
      </c>
      <c r="Z3320" t="str">
        <f t="shared" si="1078"/>
        <v>Red</v>
      </c>
      <c r="AA3320" t="str">
        <f t="shared" si="1079"/>
        <v>Green</v>
      </c>
      <c r="AB3320" t="str">
        <f t="shared" si="1080"/>
        <v>Green</v>
      </c>
      <c r="AC3320" t="str">
        <f t="shared" si="1081"/>
        <v>Red</v>
      </c>
      <c r="AD3320" t="str">
        <f t="shared" si="1082"/>
        <v>Green</v>
      </c>
    </row>
    <row r="3321" spans="1:30" hidden="1" x14ac:dyDescent="0.3">
      <c r="A3321" t="str">
        <f t="shared" si="1083"/>
        <v>01/08/2026Ningbo ProfessionalGuangxi Hengchen</v>
      </c>
      <c r="D3321" s="2">
        <v>46235</v>
      </c>
      <c r="E3321" s="3">
        <v>0.45833333333333331</v>
      </c>
      <c r="F3321" t="s">
        <v>3119</v>
      </c>
      <c r="G3321" t="s">
        <v>959</v>
      </c>
      <c r="H3321">
        <v>1</v>
      </c>
      <c r="I3321">
        <v>1</v>
      </c>
      <c r="J3321">
        <v>2</v>
      </c>
      <c r="K3321">
        <v>4</v>
      </c>
      <c r="L3321" s="22" t="str">
        <f t="shared" si="1084"/>
        <v>01/08/2026</v>
      </c>
      <c r="M3321" s="23">
        <f t="shared" si="1085"/>
        <v>0.33333333333333331</v>
      </c>
      <c r="N3321" t="str">
        <f t="shared" si="1086"/>
        <v>2 - 4</v>
      </c>
      <c r="O3321" t="str">
        <f t="shared" si="1067"/>
        <v>Red</v>
      </c>
      <c r="P3321" t="str">
        <f t="shared" si="1068"/>
        <v>Red</v>
      </c>
      <c r="Q3321" t="str">
        <f t="shared" si="1069"/>
        <v>Green</v>
      </c>
      <c r="R3321" t="str">
        <f t="shared" si="1070"/>
        <v>Red</v>
      </c>
      <c r="S3321" t="str">
        <f t="shared" si="1071"/>
        <v>Green</v>
      </c>
      <c r="T3321" t="str">
        <f t="shared" si="1072"/>
        <v>Green</v>
      </c>
      <c r="U3321" t="str">
        <f t="shared" si="1073"/>
        <v>Red</v>
      </c>
      <c r="V3321" t="str">
        <f t="shared" si="1074"/>
        <v>Green</v>
      </c>
      <c r="W3321" t="str">
        <f t="shared" si="1075"/>
        <v>Red</v>
      </c>
      <c r="X3321" t="str">
        <f t="shared" si="1076"/>
        <v>Green</v>
      </c>
      <c r="Y3321" t="str">
        <f t="shared" si="1077"/>
        <v>Green</v>
      </c>
      <c r="Z3321" t="str">
        <f t="shared" si="1078"/>
        <v>Green</v>
      </c>
      <c r="AA3321" t="str">
        <f t="shared" si="1079"/>
        <v>Red</v>
      </c>
      <c r="AB3321" t="str">
        <f t="shared" si="1080"/>
        <v>Red</v>
      </c>
      <c r="AC3321" t="str">
        <f t="shared" si="1081"/>
        <v>Green</v>
      </c>
      <c r="AD3321" t="str">
        <f t="shared" si="1082"/>
        <v>Red</v>
      </c>
    </row>
    <row r="3322" spans="1:30" hidden="1" x14ac:dyDescent="0.3">
      <c r="A3322" t="str">
        <f t="shared" si="1083"/>
        <v>01/08/2026Northeast United FCBodoland FC</v>
      </c>
      <c r="D3322" s="2">
        <v>46235</v>
      </c>
      <c r="E3322" s="3">
        <v>0.45833333333333331</v>
      </c>
      <c r="F3322" t="s">
        <v>5710</v>
      </c>
      <c r="G3322" t="s">
        <v>5711</v>
      </c>
      <c r="H3322">
        <v>1</v>
      </c>
      <c r="I3322">
        <v>0</v>
      </c>
      <c r="J3322">
        <v>6</v>
      </c>
      <c r="K3322">
        <v>0</v>
      </c>
      <c r="L3322" s="22" t="str">
        <f t="shared" si="1084"/>
        <v>01/08/2026</v>
      </c>
      <c r="M3322" s="23">
        <f t="shared" si="1085"/>
        <v>0.33333333333333331</v>
      </c>
      <c r="N3322" t="str">
        <f t="shared" si="1086"/>
        <v>6 - 0</v>
      </c>
      <c r="O3322" t="str">
        <f t="shared" si="1067"/>
        <v>Green</v>
      </c>
      <c r="P3322" t="str">
        <f t="shared" si="1068"/>
        <v>Red</v>
      </c>
      <c r="Q3322" t="str">
        <f t="shared" si="1069"/>
        <v>Red</v>
      </c>
      <c r="R3322" t="str">
        <f t="shared" si="1070"/>
        <v>Green</v>
      </c>
      <c r="S3322" t="str">
        <f t="shared" si="1071"/>
        <v>Red</v>
      </c>
      <c r="T3322" t="str">
        <f t="shared" si="1072"/>
        <v>Green</v>
      </c>
      <c r="U3322" t="str">
        <f t="shared" si="1073"/>
        <v>Green</v>
      </c>
      <c r="V3322" t="str">
        <f t="shared" si="1074"/>
        <v>Red</v>
      </c>
      <c r="W3322" t="str">
        <f t="shared" si="1075"/>
        <v>Red</v>
      </c>
      <c r="X3322" t="str">
        <f t="shared" si="1076"/>
        <v>Green</v>
      </c>
      <c r="Y3322" t="str">
        <f t="shared" si="1077"/>
        <v>Green</v>
      </c>
      <c r="Z3322" t="str">
        <f t="shared" si="1078"/>
        <v>Green</v>
      </c>
      <c r="AA3322" t="str">
        <f t="shared" si="1079"/>
        <v>Red</v>
      </c>
      <c r="AB3322" t="str">
        <f t="shared" si="1080"/>
        <v>Red</v>
      </c>
      <c r="AC3322" t="str">
        <f t="shared" si="1081"/>
        <v>Red</v>
      </c>
      <c r="AD3322" t="str">
        <f t="shared" si="1082"/>
        <v>Green</v>
      </c>
    </row>
    <row r="3323" spans="1:30" hidden="1" x14ac:dyDescent="0.3">
      <c r="A3323" t="str">
        <f t="shared" si="1083"/>
        <v>01/08/2026NurnbergReal Oviedo</v>
      </c>
      <c r="D3323" s="2">
        <v>46235</v>
      </c>
      <c r="E3323" s="3">
        <v>0.45833333333333331</v>
      </c>
      <c r="F3323" t="s">
        <v>3893</v>
      </c>
      <c r="G3323" t="s">
        <v>3990</v>
      </c>
      <c r="H3323">
        <v>2</v>
      </c>
      <c r="I3323">
        <v>0</v>
      </c>
      <c r="J3323">
        <v>2</v>
      </c>
      <c r="K3323">
        <v>1</v>
      </c>
      <c r="L3323" s="22" t="str">
        <f t="shared" si="1084"/>
        <v>01/08/2026</v>
      </c>
      <c r="M3323" s="23">
        <f t="shared" si="1085"/>
        <v>0.33333333333333331</v>
      </c>
      <c r="N3323" t="str">
        <f t="shared" si="1086"/>
        <v>2 - 1</v>
      </c>
      <c r="O3323" t="str">
        <f t="shared" si="1067"/>
        <v>Green</v>
      </c>
      <c r="P3323" t="str">
        <f t="shared" si="1068"/>
        <v>Red</v>
      </c>
      <c r="Q3323" t="str">
        <f t="shared" si="1069"/>
        <v>Red</v>
      </c>
      <c r="R3323" t="str">
        <f t="shared" si="1070"/>
        <v>Green</v>
      </c>
      <c r="S3323" t="str">
        <f t="shared" si="1071"/>
        <v>Red</v>
      </c>
      <c r="T3323" t="str">
        <f t="shared" si="1072"/>
        <v>Green</v>
      </c>
      <c r="U3323" t="str">
        <f t="shared" si="1073"/>
        <v>Green</v>
      </c>
      <c r="V3323" t="str">
        <f t="shared" si="1074"/>
        <v>Red</v>
      </c>
      <c r="W3323" t="str">
        <f t="shared" si="1075"/>
        <v>Red</v>
      </c>
      <c r="X3323" t="str">
        <f t="shared" si="1076"/>
        <v>Green</v>
      </c>
      <c r="Y3323" t="str">
        <f t="shared" si="1077"/>
        <v>Green</v>
      </c>
      <c r="Z3323" t="str">
        <f t="shared" si="1078"/>
        <v>Green</v>
      </c>
      <c r="AA3323" t="str">
        <f t="shared" si="1079"/>
        <v>Red</v>
      </c>
      <c r="AB3323" t="str">
        <f t="shared" si="1080"/>
        <v>Green</v>
      </c>
      <c r="AC3323" t="str">
        <f t="shared" si="1081"/>
        <v>Green</v>
      </c>
      <c r="AD3323" t="str">
        <f t="shared" si="1082"/>
        <v>Red</v>
      </c>
    </row>
    <row r="3324" spans="1:30" hidden="1" x14ac:dyDescent="0.3">
      <c r="A3324" t="str">
        <f t="shared" si="1083"/>
        <v>01/08/2026OstersundsOsters IF</v>
      </c>
      <c r="B3324" t="s">
        <v>827</v>
      </c>
      <c r="D3324" s="2">
        <v>46235</v>
      </c>
      <c r="E3324" s="3">
        <v>0.45833333333333331</v>
      </c>
      <c r="F3324" t="s">
        <v>4501</v>
      </c>
      <c r="G3324" t="s">
        <v>1261</v>
      </c>
      <c r="H3324">
        <v>0</v>
      </c>
      <c r="I3324">
        <v>0</v>
      </c>
      <c r="J3324">
        <v>1</v>
      </c>
      <c r="K3324">
        <v>0</v>
      </c>
      <c r="L3324" s="22" t="str">
        <f t="shared" si="1084"/>
        <v>01/08/2026</v>
      </c>
      <c r="M3324" s="23">
        <f t="shared" si="1085"/>
        <v>0.33333333333333331</v>
      </c>
      <c r="N3324" t="str">
        <f t="shared" si="1086"/>
        <v>1 - 0</v>
      </c>
      <c r="O3324" t="str">
        <f t="shared" si="1067"/>
        <v>Green</v>
      </c>
      <c r="P3324" t="str">
        <f t="shared" si="1068"/>
        <v>Red</v>
      </c>
      <c r="Q3324" t="str">
        <f t="shared" si="1069"/>
        <v>Red</v>
      </c>
      <c r="R3324" t="str">
        <f t="shared" si="1070"/>
        <v>Green</v>
      </c>
      <c r="S3324" t="str">
        <f t="shared" si="1071"/>
        <v>Red</v>
      </c>
      <c r="T3324" t="str">
        <f t="shared" si="1072"/>
        <v>Green</v>
      </c>
      <c r="U3324" t="str">
        <f t="shared" si="1073"/>
        <v>Red</v>
      </c>
      <c r="V3324" t="str">
        <f t="shared" si="1074"/>
        <v>Green</v>
      </c>
      <c r="W3324" t="str">
        <f t="shared" si="1075"/>
        <v>Red</v>
      </c>
      <c r="X3324" t="str">
        <f t="shared" si="1076"/>
        <v>Red</v>
      </c>
      <c r="Y3324" t="str">
        <f t="shared" si="1077"/>
        <v>Red</v>
      </c>
      <c r="Z3324" t="str">
        <f t="shared" si="1078"/>
        <v>Red</v>
      </c>
      <c r="AA3324" t="str">
        <f t="shared" si="1079"/>
        <v>Green</v>
      </c>
      <c r="AB3324" t="str">
        <f t="shared" si="1080"/>
        <v>Green</v>
      </c>
      <c r="AC3324" t="str">
        <f t="shared" si="1081"/>
        <v>Red</v>
      </c>
      <c r="AD3324" t="str">
        <f t="shared" si="1082"/>
        <v>Green</v>
      </c>
    </row>
    <row r="3325" spans="1:30" hidden="1" x14ac:dyDescent="0.3">
      <c r="A3325" t="str">
        <f t="shared" si="1083"/>
        <v>01/08/2026Oxford UnitedIpswich</v>
      </c>
      <c r="D3325" s="2">
        <v>46235</v>
      </c>
      <c r="E3325" s="3">
        <v>0.45833333333333331</v>
      </c>
      <c r="F3325" t="s">
        <v>1470</v>
      </c>
      <c r="G3325" t="s">
        <v>5283</v>
      </c>
      <c r="H3325">
        <v>0</v>
      </c>
      <c r="I3325">
        <v>0</v>
      </c>
      <c r="J3325">
        <v>2</v>
      </c>
      <c r="K3325">
        <v>0</v>
      </c>
      <c r="L3325" s="22" t="str">
        <f t="shared" si="1084"/>
        <v>01/08/2026</v>
      </c>
      <c r="M3325" s="23">
        <f t="shared" si="1085"/>
        <v>0.33333333333333331</v>
      </c>
      <c r="N3325" t="str">
        <f t="shared" si="1086"/>
        <v>2 - 0</v>
      </c>
      <c r="O3325" t="str">
        <f t="shared" si="1067"/>
        <v>Green</v>
      </c>
      <c r="P3325" t="str">
        <f t="shared" si="1068"/>
        <v>Red</v>
      </c>
      <c r="Q3325" t="str">
        <f t="shared" si="1069"/>
        <v>Red</v>
      </c>
      <c r="R3325" t="str">
        <f t="shared" si="1070"/>
        <v>Green</v>
      </c>
      <c r="S3325" t="str">
        <f t="shared" si="1071"/>
        <v>Red</v>
      </c>
      <c r="T3325" t="str">
        <f t="shared" si="1072"/>
        <v>Green</v>
      </c>
      <c r="U3325" t="str">
        <f t="shared" si="1073"/>
        <v>Red</v>
      </c>
      <c r="V3325" t="str">
        <f t="shared" si="1074"/>
        <v>Green</v>
      </c>
      <c r="W3325" t="str">
        <f t="shared" si="1075"/>
        <v>Red</v>
      </c>
      <c r="X3325" t="str">
        <f t="shared" si="1076"/>
        <v>Red</v>
      </c>
      <c r="Y3325" t="str">
        <f t="shared" si="1077"/>
        <v>Green</v>
      </c>
      <c r="Z3325" t="str">
        <f t="shared" si="1078"/>
        <v>Red</v>
      </c>
      <c r="AA3325" t="str">
        <f t="shared" si="1079"/>
        <v>Green</v>
      </c>
      <c r="AB3325" t="str">
        <f t="shared" si="1080"/>
        <v>Green</v>
      </c>
      <c r="AC3325" t="str">
        <f t="shared" si="1081"/>
        <v>Red</v>
      </c>
      <c r="AD3325" t="str">
        <f t="shared" si="1082"/>
        <v>Green</v>
      </c>
    </row>
    <row r="3326" spans="1:30" hidden="1" x14ac:dyDescent="0.3">
      <c r="A3326" t="str">
        <f t="shared" si="1083"/>
        <v>01/08/2026Pargas IdrottsforeningJyTy Turku</v>
      </c>
      <c r="D3326" s="2">
        <v>46235</v>
      </c>
      <c r="E3326" s="3">
        <v>0.45833333333333331</v>
      </c>
      <c r="F3326" t="s">
        <v>1650</v>
      </c>
      <c r="G3326" t="s">
        <v>2023</v>
      </c>
      <c r="H3326">
        <v>0</v>
      </c>
      <c r="I3326">
        <v>0</v>
      </c>
      <c r="J3326">
        <v>3</v>
      </c>
      <c r="K3326">
        <v>1</v>
      </c>
      <c r="L3326" s="22" t="str">
        <f t="shared" si="1084"/>
        <v>01/08/2026</v>
      </c>
      <c r="M3326" s="23">
        <f t="shared" si="1085"/>
        <v>0.33333333333333331</v>
      </c>
      <c r="N3326" t="str">
        <f t="shared" si="1086"/>
        <v>3 - 1</v>
      </c>
      <c r="O3326" t="str">
        <f t="shared" si="1067"/>
        <v>Green</v>
      </c>
      <c r="P3326" t="str">
        <f t="shared" si="1068"/>
        <v>Red</v>
      </c>
      <c r="Q3326" t="str">
        <f t="shared" si="1069"/>
        <v>Red</v>
      </c>
      <c r="R3326" t="str">
        <f t="shared" si="1070"/>
        <v>Green</v>
      </c>
      <c r="S3326" t="str">
        <f t="shared" si="1071"/>
        <v>Red</v>
      </c>
      <c r="T3326" t="str">
        <f t="shared" si="1072"/>
        <v>Green</v>
      </c>
      <c r="U3326" t="str">
        <f t="shared" si="1073"/>
        <v>Red</v>
      </c>
      <c r="V3326" t="str">
        <f t="shared" si="1074"/>
        <v>Green</v>
      </c>
      <c r="W3326" t="str">
        <f t="shared" si="1075"/>
        <v>Red</v>
      </c>
      <c r="X3326" t="str">
        <f t="shared" si="1076"/>
        <v>Red</v>
      </c>
      <c r="Y3326" t="str">
        <f t="shared" si="1077"/>
        <v>Green</v>
      </c>
      <c r="Z3326" t="str">
        <f t="shared" si="1078"/>
        <v>Green</v>
      </c>
      <c r="AA3326" t="str">
        <f t="shared" si="1079"/>
        <v>Red</v>
      </c>
      <c r="AB3326" t="str">
        <f t="shared" si="1080"/>
        <v>Red</v>
      </c>
      <c r="AC3326" t="str">
        <f t="shared" si="1081"/>
        <v>Green</v>
      </c>
      <c r="AD3326" t="str">
        <f t="shared" si="1082"/>
        <v>Red</v>
      </c>
    </row>
    <row r="3327" spans="1:30" hidden="1" x14ac:dyDescent="0.3">
      <c r="A3327" t="str">
        <f t="shared" si="1083"/>
        <v>01/08/2026Pors GrenlandBrattvag</v>
      </c>
      <c r="D3327" s="2">
        <v>46235</v>
      </c>
      <c r="E3327" s="3">
        <v>0.45833333333333331</v>
      </c>
      <c r="F3327" t="s">
        <v>3438</v>
      </c>
      <c r="G3327" t="s">
        <v>3439</v>
      </c>
      <c r="H3327">
        <v>1</v>
      </c>
      <c r="I3327">
        <v>1</v>
      </c>
      <c r="J3327">
        <v>1</v>
      </c>
      <c r="K3327">
        <v>1</v>
      </c>
      <c r="L3327" s="22" t="str">
        <f t="shared" si="1084"/>
        <v>01/08/2026</v>
      </c>
      <c r="M3327" s="23">
        <f t="shared" si="1085"/>
        <v>0.33333333333333331</v>
      </c>
      <c r="N3327" t="str">
        <f t="shared" si="1086"/>
        <v>1 - 1</v>
      </c>
      <c r="O3327" t="str">
        <f t="shared" si="1067"/>
        <v>Red</v>
      </c>
      <c r="P3327" t="str">
        <f t="shared" si="1068"/>
        <v>Green</v>
      </c>
      <c r="Q3327" t="str">
        <f t="shared" si="1069"/>
        <v>Red</v>
      </c>
      <c r="R3327" t="str">
        <f t="shared" si="1070"/>
        <v>Green</v>
      </c>
      <c r="S3327" t="str">
        <f t="shared" si="1071"/>
        <v>Green</v>
      </c>
      <c r="T3327" t="str">
        <f t="shared" si="1072"/>
        <v>Red</v>
      </c>
      <c r="U3327" t="str">
        <f t="shared" si="1073"/>
        <v>Red</v>
      </c>
      <c r="V3327" t="str">
        <f t="shared" si="1074"/>
        <v>Green</v>
      </c>
      <c r="W3327" t="str">
        <f t="shared" si="1075"/>
        <v>Red</v>
      </c>
      <c r="X3327" t="str">
        <f t="shared" si="1076"/>
        <v>Green</v>
      </c>
      <c r="Y3327" t="str">
        <f t="shared" si="1077"/>
        <v>Green</v>
      </c>
      <c r="Z3327" t="str">
        <f t="shared" si="1078"/>
        <v>Red</v>
      </c>
      <c r="AA3327" t="str">
        <f t="shared" si="1079"/>
        <v>Green</v>
      </c>
      <c r="AB3327" t="str">
        <f t="shared" si="1080"/>
        <v>Green</v>
      </c>
      <c r="AC3327" t="str">
        <f t="shared" si="1081"/>
        <v>Green</v>
      </c>
      <c r="AD3327" t="str">
        <f t="shared" si="1082"/>
        <v>Red</v>
      </c>
    </row>
    <row r="3328" spans="1:30" hidden="1" x14ac:dyDescent="0.3">
      <c r="A3328" t="str">
        <f t="shared" si="1083"/>
        <v xml:space="preserve">01/08/2026Seinajoen JK IIIGBK Kokkola </v>
      </c>
      <c r="D3328" s="2">
        <v>46235</v>
      </c>
      <c r="E3328" s="3">
        <v>0.45833333333333331</v>
      </c>
      <c r="F3328" t="s">
        <v>3217</v>
      </c>
      <c r="G3328" t="s">
        <v>1648</v>
      </c>
      <c r="H3328">
        <v>1</v>
      </c>
      <c r="I3328">
        <v>1</v>
      </c>
      <c r="J3328">
        <v>2</v>
      </c>
      <c r="K3328">
        <v>4</v>
      </c>
      <c r="L3328" s="22" t="str">
        <f t="shared" si="1084"/>
        <v>01/08/2026</v>
      </c>
      <c r="M3328" s="23">
        <f t="shared" si="1085"/>
        <v>0.33333333333333331</v>
      </c>
      <c r="N3328" t="str">
        <f t="shared" si="1086"/>
        <v>2 - 4</v>
      </c>
      <c r="O3328" t="str">
        <f t="shared" si="1067"/>
        <v>Red</v>
      </c>
      <c r="P3328" t="str">
        <f t="shared" si="1068"/>
        <v>Red</v>
      </c>
      <c r="Q3328" t="str">
        <f t="shared" si="1069"/>
        <v>Green</v>
      </c>
      <c r="R3328" t="str">
        <f t="shared" si="1070"/>
        <v>Red</v>
      </c>
      <c r="S3328" t="str">
        <f t="shared" si="1071"/>
        <v>Green</v>
      </c>
      <c r="T3328" t="str">
        <f t="shared" si="1072"/>
        <v>Green</v>
      </c>
      <c r="U3328" t="str">
        <f t="shared" si="1073"/>
        <v>Red</v>
      </c>
      <c r="V3328" t="str">
        <f t="shared" si="1074"/>
        <v>Green</v>
      </c>
      <c r="W3328" t="str">
        <f t="shared" si="1075"/>
        <v>Red</v>
      </c>
      <c r="X3328" t="str">
        <f t="shared" si="1076"/>
        <v>Green</v>
      </c>
      <c r="Y3328" t="str">
        <f t="shared" si="1077"/>
        <v>Green</v>
      </c>
      <c r="Z3328" t="str">
        <f t="shared" si="1078"/>
        <v>Green</v>
      </c>
      <c r="AA3328" t="str">
        <f t="shared" si="1079"/>
        <v>Red</v>
      </c>
      <c r="AB3328" t="str">
        <f t="shared" si="1080"/>
        <v>Red</v>
      </c>
      <c r="AC3328" t="str">
        <f t="shared" si="1081"/>
        <v>Green</v>
      </c>
      <c r="AD3328" t="str">
        <f t="shared" si="1082"/>
        <v>Red</v>
      </c>
    </row>
    <row r="3329" spans="1:30" hidden="1" x14ac:dyDescent="0.3">
      <c r="A3329" t="str">
        <f t="shared" si="1083"/>
        <v>01/08/2026SGV Freiberg U19Wolfsburg U19</v>
      </c>
      <c r="D3329" s="2">
        <v>46235</v>
      </c>
      <c r="E3329" s="3">
        <v>0.45833333333333331</v>
      </c>
      <c r="F3329" t="s">
        <v>5712</v>
      </c>
      <c r="G3329" t="s">
        <v>5713</v>
      </c>
      <c r="H3329">
        <v>0</v>
      </c>
      <c r="I3329">
        <v>0</v>
      </c>
      <c r="J3329">
        <v>0</v>
      </c>
      <c r="K3329">
        <v>6</v>
      </c>
      <c r="L3329" s="22" t="str">
        <f t="shared" si="1084"/>
        <v>01/08/2026</v>
      </c>
      <c r="M3329" s="23">
        <f t="shared" si="1085"/>
        <v>0.33333333333333331</v>
      </c>
      <c r="N3329" t="str">
        <f t="shared" si="1086"/>
        <v>0 - 6</v>
      </c>
      <c r="O3329" t="str">
        <f t="shared" si="1067"/>
        <v>Red</v>
      </c>
      <c r="P3329" t="str">
        <f t="shared" si="1068"/>
        <v>Red</v>
      </c>
      <c r="Q3329" t="str">
        <f t="shared" si="1069"/>
        <v>Green</v>
      </c>
      <c r="R3329" t="str">
        <f t="shared" si="1070"/>
        <v>Red</v>
      </c>
      <c r="S3329" t="str">
        <f t="shared" si="1071"/>
        <v>Green</v>
      </c>
      <c r="T3329" t="str">
        <f t="shared" si="1072"/>
        <v>Green</v>
      </c>
      <c r="U3329" t="str">
        <f t="shared" si="1073"/>
        <v>Red</v>
      </c>
      <c r="V3329" t="str">
        <f t="shared" si="1074"/>
        <v>Green</v>
      </c>
      <c r="W3329" t="str">
        <f t="shared" si="1075"/>
        <v>Red</v>
      </c>
      <c r="X3329" t="str">
        <f t="shared" si="1076"/>
        <v>Red</v>
      </c>
      <c r="Y3329" t="str">
        <f t="shared" si="1077"/>
        <v>Green</v>
      </c>
      <c r="Z3329" t="str">
        <f t="shared" si="1078"/>
        <v>Green</v>
      </c>
      <c r="AA3329" t="str">
        <f t="shared" si="1079"/>
        <v>Red</v>
      </c>
      <c r="AB3329" t="str">
        <f t="shared" si="1080"/>
        <v>Red</v>
      </c>
      <c r="AC3329" t="str">
        <f t="shared" si="1081"/>
        <v>Red</v>
      </c>
      <c r="AD3329" t="str">
        <f t="shared" si="1082"/>
        <v>Green</v>
      </c>
    </row>
    <row r="3330" spans="1:30" hidden="1" x14ac:dyDescent="0.3">
      <c r="A3330" t="str">
        <f t="shared" si="1083"/>
        <v>01/08/2026Smedby AISOrebro Syrianska IF</v>
      </c>
      <c r="B3330" t="s">
        <v>827</v>
      </c>
      <c r="D3330" s="2">
        <v>46235</v>
      </c>
      <c r="E3330" s="3">
        <v>0.45833333333333331</v>
      </c>
      <c r="F3330" t="s">
        <v>5714</v>
      </c>
      <c r="G3330" t="s">
        <v>2659</v>
      </c>
      <c r="H3330">
        <v>1</v>
      </c>
      <c r="I3330">
        <v>0</v>
      </c>
      <c r="J3330">
        <v>2</v>
      </c>
      <c r="K3330">
        <v>0</v>
      </c>
      <c r="L3330" s="22" t="str">
        <f t="shared" si="1084"/>
        <v>01/08/2026</v>
      </c>
      <c r="M3330" s="23">
        <f t="shared" si="1085"/>
        <v>0.33333333333333331</v>
      </c>
      <c r="N3330" t="str">
        <f t="shared" si="1086"/>
        <v>2 - 0</v>
      </c>
      <c r="O3330" t="str">
        <f t="shared" ref="O3330:O3393" si="1087">IF($J3330&gt;$K3330,"Green","Red")</f>
        <v>Green</v>
      </c>
      <c r="P3330" t="str">
        <f t="shared" ref="P3330:P3393" si="1088">IF($J3330=$K3330,"Green","Red")</f>
        <v>Red</v>
      </c>
      <c r="Q3330" t="str">
        <f t="shared" ref="Q3330:Q3393" si="1089">IF($J3330&lt;$K3330,"Green","Red")</f>
        <v>Red</v>
      </c>
      <c r="R3330" t="str">
        <f t="shared" ref="R3330:R3393" si="1090">IF($J3330&gt;=$K3330,"Green","Red")</f>
        <v>Green</v>
      </c>
      <c r="S3330" t="str">
        <f t="shared" ref="S3330:S3393" si="1091">IF($J3330&lt;=$K3330,"Green","Red")</f>
        <v>Red</v>
      </c>
      <c r="T3330" t="str">
        <f t="shared" ref="T3330:T3393" si="1092">IF(OR($J3330&gt;$K3330,$J3330&lt;$K3330),"Green","Red")</f>
        <v>Green</v>
      </c>
      <c r="U3330" t="str">
        <f t="shared" ref="U3330:U3393" si="1093">IF($H3330&gt;$I3330,"Green","Red")</f>
        <v>Green</v>
      </c>
      <c r="V3330" t="str">
        <f t="shared" ref="V3330:V3393" si="1094">IF($H3330=$I3330,"Green","Red")</f>
        <v>Red</v>
      </c>
      <c r="W3330" t="str">
        <f t="shared" ref="W3330:W3393" si="1095">IF($H3330&lt;$I3330,"Green","Red")</f>
        <v>Red</v>
      </c>
      <c r="X3330" t="str">
        <f t="shared" ref="X3330:X3393" si="1096">IF($H3330+$I3330&gt;0,"Green","Red")</f>
        <v>Green</v>
      </c>
      <c r="Y3330" t="str">
        <f t="shared" ref="Y3330:Y3393" si="1097">IF($J3330+$K3330&gt;1.5,"Green","Red")</f>
        <v>Green</v>
      </c>
      <c r="Z3330" t="str">
        <f t="shared" ref="Z3330:Z3393" si="1098">IF($J3330+$K3330&gt;2.5,"Green","Red")</f>
        <v>Red</v>
      </c>
      <c r="AA3330" t="str">
        <f t="shared" ref="AA3330:AA3393" si="1099">IF($J3330+$K3330&lt;2.5,"Green","Red")</f>
        <v>Green</v>
      </c>
      <c r="AB3330" t="str">
        <f t="shared" ref="AB3330:AB3393" si="1100">IF($J3330+$K3330&lt;3.5,"Green","Red")</f>
        <v>Green</v>
      </c>
      <c r="AC3330" t="str">
        <f t="shared" ref="AC3330:AC3393" si="1101">IF(AND($J3330&gt;0,$K3330&gt;0),"Green","Red")</f>
        <v>Red</v>
      </c>
      <c r="AD3330" t="str">
        <f t="shared" ref="AD3330:AD3393" si="1102">IF(OR($J3330=0,$K3330=0),"Green","Red")</f>
        <v>Green</v>
      </c>
    </row>
    <row r="3331" spans="1:30" hidden="1" x14ac:dyDescent="0.3">
      <c r="A3331" t="str">
        <f t="shared" si="1083"/>
        <v>01/08/2026Sparta RotterdamMSV Duisburg</v>
      </c>
      <c r="D3331" s="2">
        <v>46235</v>
      </c>
      <c r="E3331" s="3">
        <v>0.45833333333333331</v>
      </c>
      <c r="F3331" t="s">
        <v>3807</v>
      </c>
      <c r="G3331" t="s">
        <v>1709</v>
      </c>
      <c r="H3331">
        <v>0</v>
      </c>
      <c r="I3331">
        <v>0</v>
      </c>
      <c r="J3331">
        <v>0</v>
      </c>
      <c r="K3331">
        <v>0</v>
      </c>
      <c r="L3331" s="22" t="str">
        <f t="shared" si="1084"/>
        <v>01/08/2026</v>
      </c>
      <c r="M3331" s="23">
        <f t="shared" si="1085"/>
        <v>0.33333333333333331</v>
      </c>
      <c r="N3331" t="str">
        <f t="shared" si="1086"/>
        <v>0 - 0</v>
      </c>
      <c r="O3331" t="str">
        <f t="shared" si="1087"/>
        <v>Red</v>
      </c>
      <c r="P3331" t="str">
        <f t="shared" si="1088"/>
        <v>Green</v>
      </c>
      <c r="Q3331" t="str">
        <f t="shared" si="1089"/>
        <v>Red</v>
      </c>
      <c r="R3331" t="str">
        <f t="shared" si="1090"/>
        <v>Green</v>
      </c>
      <c r="S3331" t="str">
        <f t="shared" si="1091"/>
        <v>Green</v>
      </c>
      <c r="T3331" t="str">
        <f t="shared" si="1092"/>
        <v>Red</v>
      </c>
      <c r="U3331" t="str">
        <f t="shared" si="1093"/>
        <v>Red</v>
      </c>
      <c r="V3331" t="str">
        <f t="shared" si="1094"/>
        <v>Green</v>
      </c>
      <c r="W3331" t="str">
        <f t="shared" si="1095"/>
        <v>Red</v>
      </c>
      <c r="X3331" t="str">
        <f t="shared" si="1096"/>
        <v>Red</v>
      </c>
      <c r="Y3331" t="str">
        <f t="shared" si="1097"/>
        <v>Red</v>
      </c>
      <c r="Z3331" t="str">
        <f t="shared" si="1098"/>
        <v>Red</v>
      </c>
      <c r="AA3331" t="str">
        <f t="shared" si="1099"/>
        <v>Green</v>
      </c>
      <c r="AB3331" t="str">
        <f t="shared" si="1100"/>
        <v>Green</v>
      </c>
      <c r="AC3331" t="str">
        <f t="shared" si="1101"/>
        <v>Red</v>
      </c>
      <c r="AD3331" t="str">
        <f t="shared" si="1102"/>
        <v>Green</v>
      </c>
    </row>
    <row r="3332" spans="1:30" hidden="1" x14ac:dyDescent="0.3">
      <c r="A3332" t="str">
        <f t="shared" si="1083"/>
        <v>01/08/2026Stjordals-BlinkRana FK</v>
      </c>
      <c r="D3332" s="2">
        <v>46235</v>
      </c>
      <c r="E3332" s="3">
        <v>0.45833333333333331</v>
      </c>
      <c r="F3332" t="s">
        <v>3452</v>
      </c>
      <c r="G3332" t="s">
        <v>4299</v>
      </c>
      <c r="H3332">
        <v>1</v>
      </c>
      <c r="I3332">
        <v>1</v>
      </c>
      <c r="J3332">
        <v>4</v>
      </c>
      <c r="K3332">
        <v>2</v>
      </c>
      <c r="L3332" s="22" t="str">
        <f t="shared" si="1084"/>
        <v>01/08/2026</v>
      </c>
      <c r="M3332" s="23">
        <f t="shared" si="1085"/>
        <v>0.33333333333333331</v>
      </c>
      <c r="N3332" t="str">
        <f t="shared" si="1086"/>
        <v>4 - 2</v>
      </c>
      <c r="O3332" t="str">
        <f t="shared" si="1087"/>
        <v>Green</v>
      </c>
      <c r="P3332" t="str">
        <f t="shared" si="1088"/>
        <v>Red</v>
      </c>
      <c r="Q3332" t="str">
        <f t="shared" si="1089"/>
        <v>Red</v>
      </c>
      <c r="R3332" t="str">
        <f t="shared" si="1090"/>
        <v>Green</v>
      </c>
      <c r="S3332" t="str">
        <f t="shared" si="1091"/>
        <v>Red</v>
      </c>
      <c r="T3332" t="str">
        <f t="shared" si="1092"/>
        <v>Green</v>
      </c>
      <c r="U3332" t="str">
        <f t="shared" si="1093"/>
        <v>Red</v>
      </c>
      <c r="V3332" t="str">
        <f t="shared" si="1094"/>
        <v>Green</v>
      </c>
      <c r="W3332" t="str">
        <f t="shared" si="1095"/>
        <v>Red</v>
      </c>
      <c r="X3332" t="str">
        <f t="shared" si="1096"/>
        <v>Green</v>
      </c>
      <c r="Y3332" t="str">
        <f t="shared" si="1097"/>
        <v>Green</v>
      </c>
      <c r="Z3332" t="str">
        <f t="shared" si="1098"/>
        <v>Green</v>
      </c>
      <c r="AA3332" t="str">
        <f t="shared" si="1099"/>
        <v>Red</v>
      </c>
      <c r="AB3332" t="str">
        <f t="shared" si="1100"/>
        <v>Red</v>
      </c>
      <c r="AC3332" t="str">
        <f t="shared" si="1101"/>
        <v>Green</v>
      </c>
      <c r="AD3332" t="str">
        <f t="shared" si="1102"/>
        <v>Red</v>
      </c>
    </row>
    <row r="3333" spans="1:30" hidden="1" x14ac:dyDescent="0.3">
      <c r="A3333" t="str">
        <f t="shared" si="1083"/>
        <v>01/08/2026Taftea IKGottne IF</v>
      </c>
      <c r="B3333" t="s">
        <v>827</v>
      </c>
      <c r="D3333" s="2">
        <v>46235</v>
      </c>
      <c r="E3333" s="3">
        <v>0.45833333333333331</v>
      </c>
      <c r="F3333" t="s">
        <v>5715</v>
      </c>
      <c r="G3333" t="s">
        <v>5716</v>
      </c>
      <c r="H3333">
        <v>0</v>
      </c>
      <c r="I3333">
        <v>1</v>
      </c>
      <c r="J3333">
        <v>3</v>
      </c>
      <c r="K3333">
        <v>1</v>
      </c>
      <c r="L3333" s="22" t="str">
        <f t="shared" si="1084"/>
        <v>01/08/2026</v>
      </c>
      <c r="M3333" s="23">
        <f t="shared" si="1085"/>
        <v>0.33333333333333331</v>
      </c>
      <c r="N3333" t="str">
        <f t="shared" si="1086"/>
        <v>3 - 1</v>
      </c>
      <c r="O3333" t="str">
        <f t="shared" si="1087"/>
        <v>Green</v>
      </c>
      <c r="P3333" t="str">
        <f t="shared" si="1088"/>
        <v>Red</v>
      </c>
      <c r="Q3333" t="str">
        <f t="shared" si="1089"/>
        <v>Red</v>
      </c>
      <c r="R3333" t="str">
        <f t="shared" si="1090"/>
        <v>Green</v>
      </c>
      <c r="S3333" t="str">
        <f t="shared" si="1091"/>
        <v>Red</v>
      </c>
      <c r="T3333" t="str">
        <f t="shared" si="1092"/>
        <v>Green</v>
      </c>
      <c r="U3333" t="str">
        <f t="shared" si="1093"/>
        <v>Red</v>
      </c>
      <c r="V3333" t="str">
        <f t="shared" si="1094"/>
        <v>Red</v>
      </c>
      <c r="W3333" t="str">
        <f t="shared" si="1095"/>
        <v>Green</v>
      </c>
      <c r="X3333" t="str">
        <f t="shared" si="1096"/>
        <v>Green</v>
      </c>
      <c r="Y3333" t="str">
        <f t="shared" si="1097"/>
        <v>Green</v>
      </c>
      <c r="Z3333" t="str">
        <f t="shared" si="1098"/>
        <v>Green</v>
      </c>
      <c r="AA3333" t="str">
        <f t="shared" si="1099"/>
        <v>Red</v>
      </c>
      <c r="AB3333" t="str">
        <f t="shared" si="1100"/>
        <v>Red</v>
      </c>
      <c r="AC3333" t="str">
        <f t="shared" si="1101"/>
        <v>Green</v>
      </c>
      <c r="AD3333" t="str">
        <f t="shared" si="1102"/>
        <v>Red</v>
      </c>
    </row>
    <row r="3334" spans="1:30" hidden="1" x14ac:dyDescent="0.3">
      <c r="A3334" t="str">
        <f t="shared" si="1083"/>
        <v>01/08/2026Tianjin TedaYunnan Yukun</v>
      </c>
      <c r="D3334" s="2">
        <v>46235</v>
      </c>
      <c r="E3334" s="3">
        <v>0.45833333333333331</v>
      </c>
      <c r="F3334" t="s">
        <v>3117</v>
      </c>
      <c r="G3334" t="s">
        <v>414</v>
      </c>
      <c r="H3334">
        <v>0</v>
      </c>
      <c r="I3334">
        <v>1</v>
      </c>
      <c r="J3334">
        <v>3</v>
      </c>
      <c r="K3334">
        <v>2</v>
      </c>
      <c r="L3334" s="22" t="str">
        <f t="shared" si="1084"/>
        <v>01/08/2026</v>
      </c>
      <c r="M3334" s="23">
        <f t="shared" si="1085"/>
        <v>0.33333333333333331</v>
      </c>
      <c r="N3334" t="str">
        <f t="shared" si="1086"/>
        <v>3 - 2</v>
      </c>
      <c r="O3334" t="str">
        <f t="shared" si="1087"/>
        <v>Green</v>
      </c>
      <c r="P3334" t="str">
        <f t="shared" si="1088"/>
        <v>Red</v>
      </c>
      <c r="Q3334" t="str">
        <f t="shared" si="1089"/>
        <v>Red</v>
      </c>
      <c r="R3334" t="str">
        <f t="shared" si="1090"/>
        <v>Green</v>
      </c>
      <c r="S3334" t="str">
        <f t="shared" si="1091"/>
        <v>Red</v>
      </c>
      <c r="T3334" t="str">
        <f t="shared" si="1092"/>
        <v>Green</v>
      </c>
      <c r="U3334" t="str">
        <f t="shared" si="1093"/>
        <v>Red</v>
      </c>
      <c r="V3334" t="str">
        <f t="shared" si="1094"/>
        <v>Red</v>
      </c>
      <c r="W3334" t="str">
        <f t="shared" si="1095"/>
        <v>Green</v>
      </c>
      <c r="X3334" t="str">
        <f t="shared" si="1096"/>
        <v>Green</v>
      </c>
      <c r="Y3334" t="str">
        <f t="shared" si="1097"/>
        <v>Green</v>
      </c>
      <c r="Z3334" t="str">
        <f t="shared" si="1098"/>
        <v>Green</v>
      </c>
      <c r="AA3334" t="str">
        <f t="shared" si="1099"/>
        <v>Red</v>
      </c>
      <c r="AB3334" t="str">
        <f t="shared" si="1100"/>
        <v>Red</v>
      </c>
      <c r="AC3334" t="str">
        <f t="shared" si="1101"/>
        <v>Green</v>
      </c>
      <c r="AD3334" t="str">
        <f t="shared" si="1102"/>
        <v>Red</v>
      </c>
    </row>
    <row r="3335" spans="1:30" hidden="1" x14ac:dyDescent="0.3">
      <c r="A3335" t="str">
        <f t="shared" si="1083"/>
        <v>01/08/2026TorslandaGaltabacks BK</v>
      </c>
      <c r="B3335" t="s">
        <v>827</v>
      </c>
      <c r="D3335" s="2">
        <v>46235</v>
      </c>
      <c r="E3335" s="3">
        <v>0.45833333333333331</v>
      </c>
      <c r="F3335" t="s">
        <v>5717</v>
      </c>
      <c r="G3335" t="s">
        <v>5718</v>
      </c>
      <c r="H3335">
        <v>1</v>
      </c>
      <c r="I3335">
        <v>1</v>
      </c>
      <c r="J3335">
        <v>2</v>
      </c>
      <c r="K3335">
        <v>1</v>
      </c>
      <c r="L3335" s="22" t="str">
        <f t="shared" si="1084"/>
        <v>01/08/2026</v>
      </c>
      <c r="M3335" s="23">
        <f t="shared" si="1085"/>
        <v>0.33333333333333331</v>
      </c>
      <c r="N3335" t="str">
        <f t="shared" si="1086"/>
        <v>2 - 1</v>
      </c>
      <c r="O3335" t="str">
        <f t="shared" si="1087"/>
        <v>Green</v>
      </c>
      <c r="P3335" t="str">
        <f t="shared" si="1088"/>
        <v>Red</v>
      </c>
      <c r="Q3335" t="str">
        <f t="shared" si="1089"/>
        <v>Red</v>
      </c>
      <c r="R3335" t="str">
        <f t="shared" si="1090"/>
        <v>Green</v>
      </c>
      <c r="S3335" t="str">
        <f t="shared" si="1091"/>
        <v>Red</v>
      </c>
      <c r="T3335" t="str">
        <f t="shared" si="1092"/>
        <v>Green</v>
      </c>
      <c r="U3335" t="str">
        <f t="shared" si="1093"/>
        <v>Red</v>
      </c>
      <c r="V3335" t="str">
        <f t="shared" si="1094"/>
        <v>Green</v>
      </c>
      <c r="W3335" t="str">
        <f t="shared" si="1095"/>
        <v>Red</v>
      </c>
      <c r="X3335" t="str">
        <f t="shared" si="1096"/>
        <v>Green</v>
      </c>
      <c r="Y3335" t="str">
        <f t="shared" si="1097"/>
        <v>Green</v>
      </c>
      <c r="Z3335" t="str">
        <f t="shared" si="1098"/>
        <v>Green</v>
      </c>
      <c r="AA3335" t="str">
        <f t="shared" si="1099"/>
        <v>Red</v>
      </c>
      <c r="AB3335" t="str">
        <f t="shared" si="1100"/>
        <v>Green</v>
      </c>
      <c r="AC3335" t="str">
        <f t="shared" si="1101"/>
        <v>Green</v>
      </c>
      <c r="AD3335" t="str">
        <f t="shared" si="1102"/>
        <v>Red</v>
      </c>
    </row>
    <row r="3336" spans="1:30" hidden="1" x14ac:dyDescent="0.3">
      <c r="A3336" t="str">
        <f t="shared" si="1083"/>
        <v>01/08/2026TSV Havelse U19Energie Cottbus U19</v>
      </c>
      <c r="D3336" s="2">
        <v>46235</v>
      </c>
      <c r="E3336" s="3">
        <v>0.45833333333333331</v>
      </c>
      <c r="F3336" t="s">
        <v>5719</v>
      </c>
      <c r="G3336" t="s">
        <v>5720</v>
      </c>
      <c r="H3336">
        <v>0</v>
      </c>
      <c r="I3336">
        <v>0</v>
      </c>
      <c r="J3336">
        <v>0</v>
      </c>
      <c r="K3336">
        <v>2</v>
      </c>
      <c r="L3336" s="22" t="str">
        <f t="shared" si="1084"/>
        <v>01/08/2026</v>
      </c>
      <c r="M3336" s="23">
        <f t="shared" si="1085"/>
        <v>0.33333333333333331</v>
      </c>
      <c r="N3336" t="str">
        <f t="shared" si="1086"/>
        <v>0 - 2</v>
      </c>
      <c r="O3336" t="str">
        <f t="shared" si="1087"/>
        <v>Red</v>
      </c>
      <c r="P3336" t="str">
        <f t="shared" si="1088"/>
        <v>Red</v>
      </c>
      <c r="Q3336" t="str">
        <f t="shared" si="1089"/>
        <v>Green</v>
      </c>
      <c r="R3336" t="str">
        <f t="shared" si="1090"/>
        <v>Red</v>
      </c>
      <c r="S3336" t="str">
        <f t="shared" si="1091"/>
        <v>Green</v>
      </c>
      <c r="T3336" t="str">
        <f t="shared" si="1092"/>
        <v>Green</v>
      </c>
      <c r="U3336" t="str">
        <f t="shared" si="1093"/>
        <v>Red</v>
      </c>
      <c r="V3336" t="str">
        <f t="shared" si="1094"/>
        <v>Green</v>
      </c>
      <c r="W3336" t="str">
        <f t="shared" si="1095"/>
        <v>Red</v>
      </c>
      <c r="X3336" t="str">
        <f t="shared" si="1096"/>
        <v>Red</v>
      </c>
      <c r="Y3336" t="str">
        <f t="shared" si="1097"/>
        <v>Green</v>
      </c>
      <c r="Z3336" t="str">
        <f t="shared" si="1098"/>
        <v>Red</v>
      </c>
      <c r="AA3336" t="str">
        <f t="shared" si="1099"/>
        <v>Green</v>
      </c>
      <c r="AB3336" t="str">
        <f t="shared" si="1100"/>
        <v>Green</v>
      </c>
      <c r="AC3336" t="str">
        <f t="shared" si="1101"/>
        <v>Red</v>
      </c>
      <c r="AD3336" t="str">
        <f t="shared" si="1102"/>
        <v>Green</v>
      </c>
    </row>
    <row r="3337" spans="1:30" hidden="1" x14ac:dyDescent="0.3">
      <c r="A3337" t="str">
        <f t="shared" si="1083"/>
        <v>01/08/2026Tvaakers IFUtsiktens BK</v>
      </c>
      <c r="B3337" t="s">
        <v>827</v>
      </c>
      <c r="D3337" s="2">
        <v>46235</v>
      </c>
      <c r="E3337" s="3">
        <v>0.45833333333333331</v>
      </c>
      <c r="F3337" t="s">
        <v>5721</v>
      </c>
      <c r="G3337" t="s">
        <v>4826</v>
      </c>
      <c r="H3337">
        <v>1</v>
      </c>
      <c r="I3337">
        <v>0</v>
      </c>
      <c r="J3337">
        <v>2</v>
      </c>
      <c r="K3337">
        <v>2</v>
      </c>
      <c r="L3337" s="22" t="str">
        <f t="shared" si="1084"/>
        <v>01/08/2026</v>
      </c>
      <c r="M3337" s="23">
        <f t="shared" si="1085"/>
        <v>0.33333333333333331</v>
      </c>
      <c r="N3337" t="str">
        <f t="shared" si="1086"/>
        <v>2 - 2</v>
      </c>
      <c r="O3337" t="str">
        <f t="shared" si="1087"/>
        <v>Red</v>
      </c>
      <c r="P3337" t="str">
        <f t="shared" si="1088"/>
        <v>Green</v>
      </c>
      <c r="Q3337" t="str">
        <f t="shared" si="1089"/>
        <v>Red</v>
      </c>
      <c r="R3337" t="str">
        <f t="shared" si="1090"/>
        <v>Green</v>
      </c>
      <c r="S3337" t="str">
        <f t="shared" si="1091"/>
        <v>Green</v>
      </c>
      <c r="T3337" t="str">
        <f t="shared" si="1092"/>
        <v>Red</v>
      </c>
      <c r="U3337" t="str">
        <f t="shared" si="1093"/>
        <v>Green</v>
      </c>
      <c r="V3337" t="str">
        <f t="shared" si="1094"/>
        <v>Red</v>
      </c>
      <c r="W3337" t="str">
        <f t="shared" si="1095"/>
        <v>Red</v>
      </c>
      <c r="X3337" t="str">
        <f t="shared" si="1096"/>
        <v>Green</v>
      </c>
      <c r="Y3337" t="str">
        <f t="shared" si="1097"/>
        <v>Green</v>
      </c>
      <c r="Z3337" t="str">
        <f t="shared" si="1098"/>
        <v>Green</v>
      </c>
      <c r="AA3337" t="str">
        <f t="shared" si="1099"/>
        <v>Red</v>
      </c>
      <c r="AB3337" t="str">
        <f t="shared" si="1100"/>
        <v>Red</v>
      </c>
      <c r="AC3337" t="str">
        <f t="shared" si="1101"/>
        <v>Green</v>
      </c>
      <c r="AD3337" t="str">
        <f t="shared" si="1102"/>
        <v>Red</v>
      </c>
    </row>
    <row r="3338" spans="1:30" hidden="1" x14ac:dyDescent="0.3">
      <c r="A3338" t="str">
        <f t="shared" si="1083"/>
        <v>01/08/2026Valmieras FKRigas Futbola Skola II</v>
      </c>
      <c r="D3338" s="2">
        <v>46235</v>
      </c>
      <c r="E3338" s="3">
        <v>0.45833333333333331</v>
      </c>
      <c r="F3338" t="s">
        <v>4733</v>
      </c>
      <c r="G3338" t="s">
        <v>288</v>
      </c>
      <c r="H3338">
        <v>2</v>
      </c>
      <c r="I3338">
        <v>1</v>
      </c>
      <c r="J3338">
        <v>2</v>
      </c>
      <c r="K3338">
        <v>1</v>
      </c>
      <c r="L3338" s="22" t="str">
        <f t="shared" si="1084"/>
        <v>01/08/2026</v>
      </c>
      <c r="M3338" s="23">
        <f t="shared" si="1085"/>
        <v>0.33333333333333331</v>
      </c>
      <c r="N3338" t="str">
        <f t="shared" si="1086"/>
        <v>2 - 1</v>
      </c>
      <c r="O3338" t="str">
        <f t="shared" si="1087"/>
        <v>Green</v>
      </c>
      <c r="P3338" t="str">
        <f t="shared" si="1088"/>
        <v>Red</v>
      </c>
      <c r="Q3338" t="str">
        <f t="shared" si="1089"/>
        <v>Red</v>
      </c>
      <c r="R3338" t="str">
        <f t="shared" si="1090"/>
        <v>Green</v>
      </c>
      <c r="S3338" t="str">
        <f t="shared" si="1091"/>
        <v>Red</v>
      </c>
      <c r="T3338" t="str">
        <f t="shared" si="1092"/>
        <v>Green</v>
      </c>
      <c r="U3338" t="str">
        <f t="shared" si="1093"/>
        <v>Green</v>
      </c>
      <c r="V3338" t="str">
        <f t="shared" si="1094"/>
        <v>Red</v>
      </c>
      <c r="W3338" t="str">
        <f t="shared" si="1095"/>
        <v>Red</v>
      </c>
      <c r="X3338" t="str">
        <f t="shared" si="1096"/>
        <v>Green</v>
      </c>
      <c r="Y3338" t="str">
        <f t="shared" si="1097"/>
        <v>Green</v>
      </c>
      <c r="Z3338" t="str">
        <f t="shared" si="1098"/>
        <v>Green</v>
      </c>
      <c r="AA3338" t="str">
        <f t="shared" si="1099"/>
        <v>Red</v>
      </c>
      <c r="AB3338" t="str">
        <f t="shared" si="1100"/>
        <v>Green</v>
      </c>
      <c r="AC3338" t="str">
        <f t="shared" si="1101"/>
        <v>Green</v>
      </c>
      <c r="AD3338" t="str">
        <f t="shared" si="1102"/>
        <v>Red</v>
      </c>
    </row>
    <row r="3339" spans="1:30" hidden="1" x14ac:dyDescent="0.3">
      <c r="A3339" t="str">
        <f t="shared" si="1083"/>
        <v>01/08/2026Vanersborgs IFMotala AIF</v>
      </c>
      <c r="B3339" t="s">
        <v>827</v>
      </c>
      <c r="D3339" s="2">
        <v>46235</v>
      </c>
      <c r="E3339" s="3">
        <v>0.45833333333333331</v>
      </c>
      <c r="F3339" t="s">
        <v>5722</v>
      </c>
      <c r="G3339" t="s">
        <v>5723</v>
      </c>
      <c r="H3339">
        <v>2</v>
      </c>
      <c r="I3339">
        <v>1</v>
      </c>
      <c r="J3339">
        <v>3</v>
      </c>
      <c r="K3339">
        <v>3</v>
      </c>
      <c r="L3339" s="22" t="str">
        <f t="shared" si="1084"/>
        <v>01/08/2026</v>
      </c>
      <c r="M3339" s="23">
        <f t="shared" si="1085"/>
        <v>0.33333333333333331</v>
      </c>
      <c r="N3339" t="str">
        <f t="shared" si="1086"/>
        <v>3 - 3</v>
      </c>
      <c r="O3339" t="str">
        <f t="shared" si="1087"/>
        <v>Red</v>
      </c>
      <c r="P3339" t="str">
        <f t="shared" si="1088"/>
        <v>Green</v>
      </c>
      <c r="Q3339" t="str">
        <f t="shared" si="1089"/>
        <v>Red</v>
      </c>
      <c r="R3339" t="str">
        <f t="shared" si="1090"/>
        <v>Green</v>
      </c>
      <c r="S3339" t="str">
        <f t="shared" si="1091"/>
        <v>Green</v>
      </c>
      <c r="T3339" t="str">
        <f t="shared" si="1092"/>
        <v>Red</v>
      </c>
      <c r="U3339" t="str">
        <f t="shared" si="1093"/>
        <v>Green</v>
      </c>
      <c r="V3339" t="str">
        <f t="shared" si="1094"/>
        <v>Red</v>
      </c>
      <c r="W3339" t="str">
        <f t="shared" si="1095"/>
        <v>Red</v>
      </c>
      <c r="X3339" t="str">
        <f t="shared" si="1096"/>
        <v>Green</v>
      </c>
      <c r="Y3339" t="str">
        <f t="shared" si="1097"/>
        <v>Green</v>
      </c>
      <c r="Z3339" t="str">
        <f t="shared" si="1098"/>
        <v>Green</v>
      </c>
      <c r="AA3339" t="str">
        <f t="shared" si="1099"/>
        <v>Red</v>
      </c>
      <c r="AB3339" t="str">
        <f t="shared" si="1100"/>
        <v>Red</v>
      </c>
      <c r="AC3339" t="str">
        <f t="shared" si="1101"/>
        <v>Green</v>
      </c>
      <c r="AD3339" t="str">
        <f t="shared" si="1102"/>
        <v>Red</v>
      </c>
    </row>
    <row r="3340" spans="1:30" hidden="1" x14ac:dyDescent="0.3">
      <c r="A3340" t="str">
        <f t="shared" si="1083"/>
        <v>01/08/2026Accrington StanleySheffield Wednesday</v>
      </c>
      <c r="D3340" s="2">
        <v>46235</v>
      </c>
      <c r="E3340" s="3">
        <v>0.47916666666666669</v>
      </c>
      <c r="F3340" t="s">
        <v>3863</v>
      </c>
      <c r="G3340" t="s">
        <v>5724</v>
      </c>
      <c r="H3340">
        <v>0</v>
      </c>
      <c r="I3340">
        <v>0</v>
      </c>
      <c r="J3340">
        <v>0</v>
      </c>
      <c r="K3340">
        <v>0</v>
      </c>
      <c r="L3340" s="22" t="str">
        <f t="shared" si="1084"/>
        <v>01/08/2026</v>
      </c>
      <c r="M3340" s="23">
        <f t="shared" si="1085"/>
        <v>0.35416666666666669</v>
      </c>
      <c r="N3340" t="str">
        <f t="shared" si="1086"/>
        <v>0 - 0</v>
      </c>
      <c r="O3340" t="str">
        <f t="shared" si="1087"/>
        <v>Red</v>
      </c>
      <c r="P3340" t="str">
        <f t="shared" si="1088"/>
        <v>Green</v>
      </c>
      <c r="Q3340" t="str">
        <f t="shared" si="1089"/>
        <v>Red</v>
      </c>
      <c r="R3340" t="str">
        <f t="shared" si="1090"/>
        <v>Green</v>
      </c>
      <c r="S3340" t="str">
        <f t="shared" si="1091"/>
        <v>Green</v>
      </c>
      <c r="T3340" t="str">
        <f t="shared" si="1092"/>
        <v>Red</v>
      </c>
      <c r="U3340" t="str">
        <f t="shared" si="1093"/>
        <v>Red</v>
      </c>
      <c r="V3340" t="str">
        <f t="shared" si="1094"/>
        <v>Green</v>
      </c>
      <c r="W3340" t="str">
        <f t="shared" si="1095"/>
        <v>Red</v>
      </c>
      <c r="X3340" t="str">
        <f t="shared" si="1096"/>
        <v>Red</v>
      </c>
      <c r="Y3340" t="str">
        <f t="shared" si="1097"/>
        <v>Red</v>
      </c>
      <c r="Z3340" t="str">
        <f t="shared" si="1098"/>
        <v>Red</v>
      </c>
      <c r="AA3340" t="str">
        <f t="shared" si="1099"/>
        <v>Green</v>
      </c>
      <c r="AB3340" t="str">
        <f t="shared" si="1100"/>
        <v>Green</v>
      </c>
      <c r="AC3340" t="str">
        <f t="shared" si="1101"/>
        <v>Red</v>
      </c>
      <c r="AD3340" t="str">
        <f t="shared" si="1102"/>
        <v>Green</v>
      </c>
    </row>
    <row r="3341" spans="1:30" hidden="1" x14ac:dyDescent="0.3">
      <c r="A3341" t="str">
        <f t="shared" si="1083"/>
        <v>01/08/2026Annagh UnitedBallymena United</v>
      </c>
      <c r="D3341" s="2">
        <v>46235</v>
      </c>
      <c r="E3341" s="3">
        <v>0.47916666666666669</v>
      </c>
      <c r="F3341" t="s">
        <v>5725</v>
      </c>
      <c r="G3341" t="s">
        <v>5726</v>
      </c>
      <c r="H3341">
        <v>0</v>
      </c>
      <c r="I3341">
        <v>1</v>
      </c>
      <c r="J3341">
        <v>2</v>
      </c>
      <c r="K3341">
        <v>2</v>
      </c>
      <c r="L3341" s="22" t="str">
        <f t="shared" si="1084"/>
        <v>01/08/2026</v>
      </c>
      <c r="M3341" s="23">
        <f t="shared" si="1085"/>
        <v>0.35416666666666669</v>
      </c>
      <c r="N3341" t="str">
        <f t="shared" si="1086"/>
        <v>2 - 2</v>
      </c>
      <c r="O3341" t="str">
        <f t="shared" si="1087"/>
        <v>Red</v>
      </c>
      <c r="P3341" t="str">
        <f t="shared" si="1088"/>
        <v>Green</v>
      </c>
      <c r="Q3341" t="str">
        <f t="shared" si="1089"/>
        <v>Red</v>
      </c>
      <c r="R3341" t="str">
        <f t="shared" si="1090"/>
        <v>Green</v>
      </c>
      <c r="S3341" t="str">
        <f t="shared" si="1091"/>
        <v>Green</v>
      </c>
      <c r="T3341" t="str">
        <f t="shared" si="1092"/>
        <v>Red</v>
      </c>
      <c r="U3341" t="str">
        <f t="shared" si="1093"/>
        <v>Red</v>
      </c>
      <c r="V3341" t="str">
        <f t="shared" si="1094"/>
        <v>Red</v>
      </c>
      <c r="W3341" t="str">
        <f t="shared" si="1095"/>
        <v>Green</v>
      </c>
      <c r="X3341" t="str">
        <f t="shared" si="1096"/>
        <v>Green</v>
      </c>
      <c r="Y3341" t="str">
        <f t="shared" si="1097"/>
        <v>Green</v>
      </c>
      <c r="Z3341" t="str">
        <f t="shared" si="1098"/>
        <v>Green</v>
      </c>
      <c r="AA3341" t="str">
        <f t="shared" si="1099"/>
        <v>Red</v>
      </c>
      <c r="AB3341" t="str">
        <f t="shared" si="1100"/>
        <v>Red</v>
      </c>
      <c r="AC3341" t="str">
        <f t="shared" si="1101"/>
        <v>Green</v>
      </c>
      <c r="AD3341" t="str">
        <f t="shared" si="1102"/>
        <v>Red</v>
      </c>
    </row>
    <row r="3342" spans="1:30" hidden="1" x14ac:dyDescent="0.3">
      <c r="A3342" t="str">
        <f t="shared" si="1083"/>
        <v>01/08/2026Emmelshausen-KarbachSportfreunde Eisbachtal</v>
      </c>
      <c r="D3342" s="2">
        <v>46235</v>
      </c>
      <c r="E3342" s="3">
        <v>0.47916666666666669</v>
      </c>
      <c r="F3342" t="s">
        <v>5727</v>
      </c>
      <c r="G3342" t="s">
        <v>5728</v>
      </c>
      <c r="H3342">
        <v>2</v>
      </c>
      <c r="I3342">
        <v>1</v>
      </c>
      <c r="J3342">
        <v>3</v>
      </c>
      <c r="K3342">
        <v>1</v>
      </c>
      <c r="L3342" s="22" t="str">
        <f t="shared" si="1084"/>
        <v>01/08/2026</v>
      </c>
      <c r="M3342" s="23">
        <f t="shared" si="1085"/>
        <v>0.35416666666666669</v>
      </c>
      <c r="N3342" t="str">
        <f t="shared" si="1086"/>
        <v>3 - 1</v>
      </c>
      <c r="O3342" t="str">
        <f t="shared" si="1087"/>
        <v>Green</v>
      </c>
      <c r="P3342" t="str">
        <f t="shared" si="1088"/>
        <v>Red</v>
      </c>
      <c r="Q3342" t="str">
        <f t="shared" si="1089"/>
        <v>Red</v>
      </c>
      <c r="R3342" t="str">
        <f t="shared" si="1090"/>
        <v>Green</v>
      </c>
      <c r="S3342" t="str">
        <f t="shared" si="1091"/>
        <v>Red</v>
      </c>
      <c r="T3342" t="str">
        <f t="shared" si="1092"/>
        <v>Green</v>
      </c>
      <c r="U3342" t="str">
        <f t="shared" si="1093"/>
        <v>Green</v>
      </c>
      <c r="V3342" t="str">
        <f t="shared" si="1094"/>
        <v>Red</v>
      </c>
      <c r="W3342" t="str">
        <f t="shared" si="1095"/>
        <v>Red</v>
      </c>
      <c r="X3342" t="str">
        <f t="shared" si="1096"/>
        <v>Green</v>
      </c>
      <c r="Y3342" t="str">
        <f t="shared" si="1097"/>
        <v>Green</v>
      </c>
      <c r="Z3342" t="str">
        <f t="shared" si="1098"/>
        <v>Green</v>
      </c>
      <c r="AA3342" t="str">
        <f t="shared" si="1099"/>
        <v>Red</v>
      </c>
      <c r="AB3342" t="str">
        <f t="shared" si="1100"/>
        <v>Red</v>
      </c>
      <c r="AC3342" t="str">
        <f t="shared" si="1101"/>
        <v>Green</v>
      </c>
      <c r="AD3342" t="str">
        <f t="shared" si="1102"/>
        <v>Red</v>
      </c>
    </row>
    <row r="3343" spans="1:30" hidden="1" x14ac:dyDescent="0.3">
      <c r="A3343" t="str">
        <f t="shared" si="1083"/>
        <v>01/08/2026Ganzhou RuishiLangfang Glory City</v>
      </c>
      <c r="D3343" s="2">
        <v>46235</v>
      </c>
      <c r="E3343" s="3">
        <v>0.47916666666666669</v>
      </c>
      <c r="F3343" t="s">
        <v>576</v>
      </c>
      <c r="G3343" t="s">
        <v>4260</v>
      </c>
      <c r="H3343">
        <v>0</v>
      </c>
      <c r="I3343">
        <v>0</v>
      </c>
      <c r="J3343">
        <v>1</v>
      </c>
      <c r="K3343">
        <v>1</v>
      </c>
      <c r="L3343" s="22" t="str">
        <f t="shared" si="1084"/>
        <v>01/08/2026</v>
      </c>
      <c r="M3343" s="23">
        <f t="shared" si="1085"/>
        <v>0.35416666666666669</v>
      </c>
      <c r="N3343" t="str">
        <f t="shared" si="1086"/>
        <v>1 - 1</v>
      </c>
      <c r="O3343" t="str">
        <f t="shared" si="1087"/>
        <v>Red</v>
      </c>
      <c r="P3343" t="str">
        <f t="shared" si="1088"/>
        <v>Green</v>
      </c>
      <c r="Q3343" t="str">
        <f t="shared" si="1089"/>
        <v>Red</v>
      </c>
      <c r="R3343" t="str">
        <f t="shared" si="1090"/>
        <v>Green</v>
      </c>
      <c r="S3343" t="str">
        <f t="shared" si="1091"/>
        <v>Green</v>
      </c>
      <c r="T3343" t="str">
        <f t="shared" si="1092"/>
        <v>Red</v>
      </c>
      <c r="U3343" t="str">
        <f t="shared" si="1093"/>
        <v>Red</v>
      </c>
      <c r="V3343" t="str">
        <f t="shared" si="1094"/>
        <v>Green</v>
      </c>
      <c r="W3343" t="str">
        <f t="shared" si="1095"/>
        <v>Red</v>
      </c>
      <c r="X3343" t="str">
        <f t="shared" si="1096"/>
        <v>Red</v>
      </c>
      <c r="Y3343" t="str">
        <f t="shared" si="1097"/>
        <v>Green</v>
      </c>
      <c r="Z3343" t="str">
        <f t="shared" si="1098"/>
        <v>Red</v>
      </c>
      <c r="AA3343" t="str">
        <f t="shared" si="1099"/>
        <v>Green</v>
      </c>
      <c r="AB3343" t="str">
        <f t="shared" si="1100"/>
        <v>Green</v>
      </c>
      <c r="AC3343" t="str">
        <f t="shared" si="1101"/>
        <v>Green</v>
      </c>
      <c r="AD3343" t="str">
        <f t="shared" si="1102"/>
        <v>Red</v>
      </c>
    </row>
    <row r="3344" spans="1:30" hidden="1" x14ac:dyDescent="0.3">
      <c r="A3344" t="str">
        <f t="shared" si="1083"/>
        <v>01/08/2026GenkOss</v>
      </c>
      <c r="D3344" s="2">
        <v>46235</v>
      </c>
      <c r="E3344" s="3">
        <v>0.47916666666666669</v>
      </c>
      <c r="F3344" t="s">
        <v>1734</v>
      </c>
      <c r="G3344" t="s">
        <v>5729</v>
      </c>
      <c r="H3344">
        <v>0</v>
      </c>
      <c r="I3344">
        <v>0</v>
      </c>
      <c r="J3344">
        <v>3</v>
      </c>
      <c r="K3344">
        <v>1</v>
      </c>
      <c r="L3344" s="22" t="str">
        <f t="shared" si="1084"/>
        <v>01/08/2026</v>
      </c>
      <c r="M3344" s="23">
        <f t="shared" si="1085"/>
        <v>0.35416666666666669</v>
      </c>
      <c r="N3344" t="str">
        <f t="shared" si="1086"/>
        <v>3 - 1</v>
      </c>
      <c r="O3344" t="str">
        <f t="shared" si="1087"/>
        <v>Green</v>
      </c>
      <c r="P3344" t="str">
        <f t="shared" si="1088"/>
        <v>Red</v>
      </c>
      <c r="Q3344" t="str">
        <f t="shared" si="1089"/>
        <v>Red</v>
      </c>
      <c r="R3344" t="str">
        <f t="shared" si="1090"/>
        <v>Green</v>
      </c>
      <c r="S3344" t="str">
        <f t="shared" si="1091"/>
        <v>Red</v>
      </c>
      <c r="T3344" t="str">
        <f t="shared" si="1092"/>
        <v>Green</v>
      </c>
      <c r="U3344" t="str">
        <f t="shared" si="1093"/>
        <v>Red</v>
      </c>
      <c r="V3344" t="str">
        <f t="shared" si="1094"/>
        <v>Green</v>
      </c>
      <c r="W3344" t="str">
        <f t="shared" si="1095"/>
        <v>Red</v>
      </c>
      <c r="X3344" t="str">
        <f t="shared" si="1096"/>
        <v>Red</v>
      </c>
      <c r="Y3344" t="str">
        <f t="shared" si="1097"/>
        <v>Green</v>
      </c>
      <c r="Z3344" t="str">
        <f t="shared" si="1098"/>
        <v>Green</v>
      </c>
      <c r="AA3344" t="str">
        <f t="shared" si="1099"/>
        <v>Red</v>
      </c>
      <c r="AB3344" t="str">
        <f t="shared" si="1100"/>
        <v>Red</v>
      </c>
      <c r="AC3344" t="str">
        <f t="shared" si="1101"/>
        <v>Green</v>
      </c>
      <c r="AD3344" t="str">
        <f t="shared" si="1102"/>
        <v>Red</v>
      </c>
    </row>
    <row r="3345" spans="1:30" hidden="1" x14ac:dyDescent="0.3">
      <c r="A3345" t="str">
        <f t="shared" si="1083"/>
        <v>01/08/2026Guandong GZ-Power FCFoshan Nanshi</v>
      </c>
      <c r="D3345" s="2">
        <v>46235</v>
      </c>
      <c r="E3345" s="3">
        <v>0.47916666666666669</v>
      </c>
      <c r="F3345" t="s">
        <v>3120</v>
      </c>
      <c r="G3345" t="s">
        <v>571</v>
      </c>
      <c r="H3345">
        <v>1</v>
      </c>
      <c r="I3345">
        <v>0</v>
      </c>
      <c r="J3345">
        <v>1</v>
      </c>
      <c r="K3345">
        <v>1</v>
      </c>
      <c r="L3345" s="22" t="str">
        <f t="shared" si="1084"/>
        <v>01/08/2026</v>
      </c>
      <c r="M3345" s="23">
        <f t="shared" si="1085"/>
        <v>0.35416666666666669</v>
      </c>
      <c r="N3345" t="str">
        <f t="shared" si="1086"/>
        <v>1 - 1</v>
      </c>
      <c r="O3345" t="str">
        <f t="shared" si="1087"/>
        <v>Red</v>
      </c>
      <c r="P3345" t="str">
        <f t="shared" si="1088"/>
        <v>Green</v>
      </c>
      <c r="Q3345" t="str">
        <f t="shared" si="1089"/>
        <v>Red</v>
      </c>
      <c r="R3345" t="str">
        <f t="shared" si="1090"/>
        <v>Green</v>
      </c>
      <c r="S3345" t="str">
        <f t="shared" si="1091"/>
        <v>Green</v>
      </c>
      <c r="T3345" t="str">
        <f t="shared" si="1092"/>
        <v>Red</v>
      </c>
      <c r="U3345" t="str">
        <f t="shared" si="1093"/>
        <v>Green</v>
      </c>
      <c r="V3345" t="str">
        <f t="shared" si="1094"/>
        <v>Red</v>
      </c>
      <c r="W3345" t="str">
        <f t="shared" si="1095"/>
        <v>Red</v>
      </c>
      <c r="X3345" t="str">
        <f t="shared" si="1096"/>
        <v>Green</v>
      </c>
      <c r="Y3345" t="str">
        <f t="shared" si="1097"/>
        <v>Green</v>
      </c>
      <c r="Z3345" t="str">
        <f t="shared" si="1098"/>
        <v>Red</v>
      </c>
      <c r="AA3345" t="str">
        <f t="shared" si="1099"/>
        <v>Green</v>
      </c>
      <c r="AB3345" t="str">
        <f t="shared" si="1100"/>
        <v>Green</v>
      </c>
      <c r="AC3345" t="str">
        <f t="shared" si="1101"/>
        <v>Green</v>
      </c>
      <c r="AD3345" t="str">
        <f t="shared" si="1102"/>
        <v>Red</v>
      </c>
    </row>
    <row r="3346" spans="1:30" hidden="1" x14ac:dyDescent="0.3">
      <c r="A3346" t="str">
        <f t="shared" si="1083"/>
        <v>01/08/2026Guizhou ZhichengShenzhen 2028</v>
      </c>
      <c r="D3346" s="2">
        <v>46235</v>
      </c>
      <c r="E3346" s="3">
        <v>0.47916666666666669</v>
      </c>
      <c r="F3346" t="s">
        <v>3127</v>
      </c>
      <c r="G3346" t="s">
        <v>578</v>
      </c>
      <c r="H3346">
        <v>0</v>
      </c>
      <c r="I3346">
        <v>0</v>
      </c>
      <c r="J3346">
        <v>1</v>
      </c>
      <c r="K3346">
        <v>0</v>
      </c>
      <c r="L3346" s="22" t="str">
        <f t="shared" si="1084"/>
        <v>01/08/2026</v>
      </c>
      <c r="M3346" s="23">
        <f t="shared" si="1085"/>
        <v>0.35416666666666669</v>
      </c>
      <c r="N3346" t="str">
        <f t="shared" si="1086"/>
        <v>1 - 0</v>
      </c>
      <c r="O3346" t="str">
        <f t="shared" si="1087"/>
        <v>Green</v>
      </c>
      <c r="P3346" t="str">
        <f t="shared" si="1088"/>
        <v>Red</v>
      </c>
      <c r="Q3346" t="str">
        <f t="shared" si="1089"/>
        <v>Red</v>
      </c>
      <c r="R3346" t="str">
        <f t="shared" si="1090"/>
        <v>Green</v>
      </c>
      <c r="S3346" t="str">
        <f t="shared" si="1091"/>
        <v>Red</v>
      </c>
      <c r="T3346" t="str">
        <f t="shared" si="1092"/>
        <v>Green</v>
      </c>
      <c r="U3346" t="str">
        <f t="shared" si="1093"/>
        <v>Red</v>
      </c>
      <c r="V3346" t="str">
        <f t="shared" si="1094"/>
        <v>Green</v>
      </c>
      <c r="W3346" t="str">
        <f t="shared" si="1095"/>
        <v>Red</v>
      </c>
      <c r="X3346" t="str">
        <f t="shared" si="1096"/>
        <v>Red</v>
      </c>
      <c r="Y3346" t="str">
        <f t="shared" si="1097"/>
        <v>Red</v>
      </c>
      <c r="Z3346" t="str">
        <f t="shared" si="1098"/>
        <v>Red</v>
      </c>
      <c r="AA3346" t="str">
        <f t="shared" si="1099"/>
        <v>Green</v>
      </c>
      <c r="AB3346" t="str">
        <f t="shared" si="1100"/>
        <v>Green</v>
      </c>
      <c r="AC3346" t="str">
        <f t="shared" si="1101"/>
        <v>Red</v>
      </c>
      <c r="AD3346" t="str">
        <f t="shared" si="1102"/>
        <v>Green</v>
      </c>
    </row>
    <row r="3347" spans="1:30" hidden="1" x14ac:dyDescent="0.3">
      <c r="A3347" t="str">
        <f t="shared" si="1083"/>
        <v>01/08/2026Man CityInter Milan</v>
      </c>
      <c r="D3347" s="2">
        <v>46235</v>
      </c>
      <c r="E3347" s="3">
        <v>0.47916666666666669</v>
      </c>
      <c r="F3347" t="s">
        <v>5730</v>
      </c>
      <c r="G3347" t="s">
        <v>4455</v>
      </c>
      <c r="H3347">
        <v>1</v>
      </c>
      <c r="I3347">
        <v>1</v>
      </c>
      <c r="J3347">
        <v>1</v>
      </c>
      <c r="K3347">
        <v>1</v>
      </c>
      <c r="L3347" s="22" t="str">
        <f t="shared" si="1084"/>
        <v>01/08/2026</v>
      </c>
      <c r="M3347" s="23">
        <f t="shared" si="1085"/>
        <v>0.35416666666666669</v>
      </c>
      <c r="N3347" t="str">
        <f t="shared" si="1086"/>
        <v>1 - 1</v>
      </c>
      <c r="O3347" t="str">
        <f t="shared" si="1087"/>
        <v>Red</v>
      </c>
      <c r="P3347" t="str">
        <f t="shared" si="1088"/>
        <v>Green</v>
      </c>
      <c r="Q3347" t="str">
        <f t="shared" si="1089"/>
        <v>Red</v>
      </c>
      <c r="R3347" t="str">
        <f t="shared" si="1090"/>
        <v>Green</v>
      </c>
      <c r="S3347" t="str">
        <f t="shared" si="1091"/>
        <v>Green</v>
      </c>
      <c r="T3347" t="str">
        <f t="shared" si="1092"/>
        <v>Red</v>
      </c>
      <c r="U3347" t="str">
        <f t="shared" si="1093"/>
        <v>Red</v>
      </c>
      <c r="V3347" t="str">
        <f t="shared" si="1094"/>
        <v>Green</v>
      </c>
      <c r="W3347" t="str">
        <f t="shared" si="1095"/>
        <v>Red</v>
      </c>
      <c r="X3347" t="str">
        <f t="shared" si="1096"/>
        <v>Green</v>
      </c>
      <c r="Y3347" t="str">
        <f t="shared" si="1097"/>
        <v>Green</v>
      </c>
      <c r="Z3347" t="str">
        <f t="shared" si="1098"/>
        <v>Red</v>
      </c>
      <c r="AA3347" t="str">
        <f t="shared" si="1099"/>
        <v>Green</v>
      </c>
      <c r="AB3347" t="str">
        <f t="shared" si="1100"/>
        <v>Green</v>
      </c>
      <c r="AC3347" t="str">
        <f t="shared" si="1101"/>
        <v>Green</v>
      </c>
      <c r="AD3347" t="str">
        <f t="shared" si="1102"/>
        <v>Red</v>
      </c>
    </row>
    <row r="3348" spans="1:30" hidden="1" x14ac:dyDescent="0.3">
      <c r="A3348" t="str">
        <f t="shared" si="1083"/>
        <v>01/08/2026Nantong ZhiyunJiangxi Dingnan United</v>
      </c>
      <c r="D3348" s="2">
        <v>46235</v>
      </c>
      <c r="E3348" s="3">
        <v>0.47916666666666669</v>
      </c>
      <c r="F3348" t="s">
        <v>574</v>
      </c>
      <c r="G3348" t="s">
        <v>4331</v>
      </c>
      <c r="H3348">
        <v>3</v>
      </c>
      <c r="I3348">
        <v>0</v>
      </c>
      <c r="J3348">
        <v>5</v>
      </c>
      <c r="K3348">
        <v>1</v>
      </c>
      <c r="L3348" s="22" t="str">
        <f t="shared" si="1084"/>
        <v>01/08/2026</v>
      </c>
      <c r="M3348" s="23">
        <f t="shared" si="1085"/>
        <v>0.35416666666666669</v>
      </c>
      <c r="N3348" t="str">
        <f t="shared" si="1086"/>
        <v>5 - 1</v>
      </c>
      <c r="O3348" t="str">
        <f t="shared" si="1087"/>
        <v>Green</v>
      </c>
      <c r="P3348" t="str">
        <f t="shared" si="1088"/>
        <v>Red</v>
      </c>
      <c r="Q3348" t="str">
        <f t="shared" si="1089"/>
        <v>Red</v>
      </c>
      <c r="R3348" t="str">
        <f t="shared" si="1090"/>
        <v>Green</v>
      </c>
      <c r="S3348" t="str">
        <f t="shared" si="1091"/>
        <v>Red</v>
      </c>
      <c r="T3348" t="str">
        <f t="shared" si="1092"/>
        <v>Green</v>
      </c>
      <c r="U3348" t="str">
        <f t="shared" si="1093"/>
        <v>Green</v>
      </c>
      <c r="V3348" t="str">
        <f t="shared" si="1094"/>
        <v>Red</v>
      </c>
      <c r="W3348" t="str">
        <f t="shared" si="1095"/>
        <v>Red</v>
      </c>
      <c r="X3348" t="str">
        <f t="shared" si="1096"/>
        <v>Green</v>
      </c>
      <c r="Y3348" t="str">
        <f t="shared" si="1097"/>
        <v>Green</v>
      </c>
      <c r="Z3348" t="str">
        <f t="shared" si="1098"/>
        <v>Green</v>
      </c>
      <c r="AA3348" t="str">
        <f t="shared" si="1099"/>
        <v>Red</v>
      </c>
      <c r="AB3348" t="str">
        <f t="shared" si="1100"/>
        <v>Red</v>
      </c>
      <c r="AC3348" t="str">
        <f t="shared" si="1101"/>
        <v>Green</v>
      </c>
      <c r="AD3348" t="str">
        <f t="shared" si="1102"/>
        <v>Red</v>
      </c>
    </row>
    <row r="3349" spans="1:30" hidden="1" x14ac:dyDescent="0.3">
      <c r="A3349" t="str">
        <f t="shared" si="1083"/>
        <v>01/08/2026NB BornholmNakskov BK</v>
      </c>
      <c r="D3349" s="2">
        <v>46235</v>
      </c>
      <c r="E3349" s="3">
        <v>0.47916666666666669</v>
      </c>
      <c r="F3349" t="s">
        <v>5731</v>
      </c>
      <c r="G3349" t="s">
        <v>5732</v>
      </c>
      <c r="H3349">
        <v>2</v>
      </c>
      <c r="I3349">
        <v>0</v>
      </c>
      <c r="J3349">
        <v>4</v>
      </c>
      <c r="K3349">
        <v>1</v>
      </c>
      <c r="L3349" s="22" t="str">
        <f t="shared" si="1084"/>
        <v>01/08/2026</v>
      </c>
      <c r="M3349" s="23">
        <f t="shared" si="1085"/>
        <v>0.35416666666666669</v>
      </c>
      <c r="N3349" t="str">
        <f t="shared" si="1086"/>
        <v>4 - 1</v>
      </c>
      <c r="O3349" t="str">
        <f t="shared" si="1087"/>
        <v>Green</v>
      </c>
      <c r="P3349" t="str">
        <f t="shared" si="1088"/>
        <v>Red</v>
      </c>
      <c r="Q3349" t="str">
        <f t="shared" si="1089"/>
        <v>Red</v>
      </c>
      <c r="R3349" t="str">
        <f t="shared" si="1090"/>
        <v>Green</v>
      </c>
      <c r="S3349" t="str">
        <f t="shared" si="1091"/>
        <v>Red</v>
      </c>
      <c r="T3349" t="str">
        <f t="shared" si="1092"/>
        <v>Green</v>
      </c>
      <c r="U3349" t="str">
        <f t="shared" si="1093"/>
        <v>Green</v>
      </c>
      <c r="V3349" t="str">
        <f t="shared" si="1094"/>
        <v>Red</v>
      </c>
      <c r="W3349" t="str">
        <f t="shared" si="1095"/>
        <v>Red</v>
      </c>
      <c r="X3349" t="str">
        <f t="shared" si="1096"/>
        <v>Green</v>
      </c>
      <c r="Y3349" t="str">
        <f t="shared" si="1097"/>
        <v>Green</v>
      </c>
      <c r="Z3349" t="str">
        <f t="shared" si="1098"/>
        <v>Green</v>
      </c>
      <c r="AA3349" t="str">
        <f t="shared" si="1099"/>
        <v>Red</v>
      </c>
      <c r="AB3349" t="str">
        <f t="shared" si="1100"/>
        <v>Red</v>
      </c>
      <c r="AC3349" t="str">
        <f t="shared" si="1101"/>
        <v>Green</v>
      </c>
      <c r="AD3349" t="str">
        <f t="shared" si="1102"/>
        <v>Red</v>
      </c>
    </row>
    <row r="3350" spans="1:30" hidden="1" x14ac:dyDescent="0.3">
      <c r="A3350" t="str">
        <f t="shared" si="1083"/>
        <v>01/08/2026Wehen Wiesbaden U19Sandhausen U19</v>
      </c>
      <c r="D3350" s="2">
        <v>46235</v>
      </c>
      <c r="E3350" s="3">
        <v>0.47916666666666669</v>
      </c>
      <c r="F3350" t="s">
        <v>5733</v>
      </c>
      <c r="G3350" t="s">
        <v>5734</v>
      </c>
      <c r="H3350">
        <v>0</v>
      </c>
      <c r="I3350">
        <v>0</v>
      </c>
      <c r="J3350">
        <v>5</v>
      </c>
      <c r="K3350">
        <v>0</v>
      </c>
      <c r="L3350" s="22" t="str">
        <f t="shared" si="1084"/>
        <v>01/08/2026</v>
      </c>
      <c r="M3350" s="23">
        <f t="shared" si="1085"/>
        <v>0.35416666666666669</v>
      </c>
      <c r="N3350" t="str">
        <f t="shared" si="1086"/>
        <v>5 - 0</v>
      </c>
      <c r="O3350" t="str">
        <f t="shared" si="1087"/>
        <v>Green</v>
      </c>
      <c r="P3350" t="str">
        <f t="shared" si="1088"/>
        <v>Red</v>
      </c>
      <c r="Q3350" t="str">
        <f t="shared" si="1089"/>
        <v>Red</v>
      </c>
      <c r="R3350" t="str">
        <f t="shared" si="1090"/>
        <v>Green</v>
      </c>
      <c r="S3350" t="str">
        <f t="shared" si="1091"/>
        <v>Red</v>
      </c>
      <c r="T3350" t="str">
        <f t="shared" si="1092"/>
        <v>Green</v>
      </c>
      <c r="U3350" t="str">
        <f t="shared" si="1093"/>
        <v>Red</v>
      </c>
      <c r="V3350" t="str">
        <f t="shared" si="1094"/>
        <v>Green</v>
      </c>
      <c r="W3350" t="str">
        <f t="shared" si="1095"/>
        <v>Red</v>
      </c>
      <c r="X3350" t="str">
        <f t="shared" si="1096"/>
        <v>Red</v>
      </c>
      <c r="Y3350" t="str">
        <f t="shared" si="1097"/>
        <v>Green</v>
      </c>
      <c r="Z3350" t="str">
        <f t="shared" si="1098"/>
        <v>Green</v>
      </c>
      <c r="AA3350" t="str">
        <f t="shared" si="1099"/>
        <v>Red</v>
      </c>
      <c r="AB3350" t="str">
        <f t="shared" si="1100"/>
        <v>Red</v>
      </c>
      <c r="AC3350" t="str">
        <f t="shared" si="1101"/>
        <v>Red</v>
      </c>
      <c r="AD3350" t="str">
        <f t="shared" si="1102"/>
        <v>Green</v>
      </c>
    </row>
    <row r="3351" spans="1:30" hidden="1" x14ac:dyDescent="0.3">
      <c r="A3351" t="str">
        <f t="shared" si="1083"/>
        <v>01/08/2026Wuhan Chufeng HeliGuangdong Mingtu</v>
      </c>
      <c r="D3351" s="2">
        <v>46235</v>
      </c>
      <c r="E3351" s="3">
        <v>0.47916666666666669</v>
      </c>
      <c r="F3351" t="s">
        <v>4332</v>
      </c>
      <c r="G3351" t="s">
        <v>961</v>
      </c>
      <c r="H3351">
        <v>0</v>
      </c>
      <c r="I3351">
        <v>0</v>
      </c>
      <c r="J3351">
        <v>0</v>
      </c>
      <c r="K3351">
        <v>0</v>
      </c>
      <c r="L3351" s="22" t="str">
        <f t="shared" si="1084"/>
        <v>01/08/2026</v>
      </c>
      <c r="M3351" s="23">
        <f t="shared" si="1085"/>
        <v>0.35416666666666669</v>
      </c>
      <c r="N3351" t="str">
        <f t="shared" si="1086"/>
        <v>0 - 0</v>
      </c>
      <c r="O3351" t="str">
        <f t="shared" si="1087"/>
        <v>Red</v>
      </c>
      <c r="P3351" t="str">
        <f t="shared" si="1088"/>
        <v>Green</v>
      </c>
      <c r="Q3351" t="str">
        <f t="shared" si="1089"/>
        <v>Red</v>
      </c>
      <c r="R3351" t="str">
        <f t="shared" si="1090"/>
        <v>Green</v>
      </c>
      <c r="S3351" t="str">
        <f t="shared" si="1091"/>
        <v>Green</v>
      </c>
      <c r="T3351" t="str">
        <f t="shared" si="1092"/>
        <v>Red</v>
      </c>
      <c r="U3351" t="str">
        <f t="shared" si="1093"/>
        <v>Red</v>
      </c>
      <c r="V3351" t="str">
        <f t="shared" si="1094"/>
        <v>Green</v>
      </c>
      <c r="W3351" t="str">
        <f t="shared" si="1095"/>
        <v>Red</v>
      </c>
      <c r="X3351" t="str">
        <f t="shared" si="1096"/>
        <v>Red</v>
      </c>
      <c r="Y3351" t="str">
        <f t="shared" si="1097"/>
        <v>Red</v>
      </c>
      <c r="Z3351" t="str">
        <f t="shared" si="1098"/>
        <v>Red</v>
      </c>
      <c r="AA3351" t="str">
        <f t="shared" si="1099"/>
        <v>Green</v>
      </c>
      <c r="AB3351" t="str">
        <f t="shared" si="1100"/>
        <v>Green</v>
      </c>
      <c r="AC3351" t="str">
        <f t="shared" si="1101"/>
        <v>Red</v>
      </c>
      <c r="AD3351" t="str">
        <f t="shared" si="1102"/>
        <v>Green</v>
      </c>
    </row>
    <row r="3352" spans="1:30" hidden="1" x14ac:dyDescent="0.3">
      <c r="A3352" t="str">
        <f t="shared" si="1083"/>
        <v>01/08/2026Yichun Grand TigerJiangxi Liansheng FC</v>
      </c>
      <c r="D3352" s="2">
        <v>46235</v>
      </c>
      <c r="E3352" s="3">
        <v>0.47916666666666669</v>
      </c>
      <c r="F3352" t="s">
        <v>3125</v>
      </c>
      <c r="G3352" t="s">
        <v>3128</v>
      </c>
      <c r="H3352">
        <v>1</v>
      </c>
      <c r="I3352">
        <v>1</v>
      </c>
      <c r="J3352">
        <v>1</v>
      </c>
      <c r="K3352">
        <v>1</v>
      </c>
      <c r="L3352" s="22" t="str">
        <f t="shared" si="1084"/>
        <v>01/08/2026</v>
      </c>
      <c r="M3352" s="23">
        <f t="shared" si="1085"/>
        <v>0.35416666666666669</v>
      </c>
      <c r="N3352" t="str">
        <f t="shared" si="1086"/>
        <v>1 - 1</v>
      </c>
      <c r="O3352" t="str">
        <f t="shared" si="1087"/>
        <v>Red</v>
      </c>
      <c r="P3352" t="str">
        <f t="shared" si="1088"/>
        <v>Green</v>
      </c>
      <c r="Q3352" t="str">
        <f t="shared" si="1089"/>
        <v>Red</v>
      </c>
      <c r="R3352" t="str">
        <f t="shared" si="1090"/>
        <v>Green</v>
      </c>
      <c r="S3352" t="str">
        <f t="shared" si="1091"/>
        <v>Green</v>
      </c>
      <c r="T3352" t="str">
        <f t="shared" si="1092"/>
        <v>Red</v>
      </c>
      <c r="U3352" t="str">
        <f t="shared" si="1093"/>
        <v>Red</v>
      </c>
      <c r="V3352" t="str">
        <f t="shared" si="1094"/>
        <v>Green</v>
      </c>
      <c r="W3352" t="str">
        <f t="shared" si="1095"/>
        <v>Red</v>
      </c>
      <c r="X3352" t="str">
        <f t="shared" si="1096"/>
        <v>Green</v>
      </c>
      <c r="Y3352" t="str">
        <f t="shared" si="1097"/>
        <v>Green</v>
      </c>
      <c r="Z3352" t="str">
        <f t="shared" si="1098"/>
        <v>Red</v>
      </c>
      <c r="AA3352" t="str">
        <f t="shared" si="1099"/>
        <v>Green</v>
      </c>
      <c r="AB3352" t="str">
        <f t="shared" si="1100"/>
        <v>Green</v>
      </c>
      <c r="AC3352" t="str">
        <f t="shared" si="1101"/>
        <v>Green</v>
      </c>
      <c r="AD3352" t="str">
        <f t="shared" si="1102"/>
        <v>Red</v>
      </c>
    </row>
    <row r="3353" spans="1:30" hidden="1" x14ac:dyDescent="0.3">
      <c r="A3353" t="str">
        <f t="shared" si="1083"/>
        <v>01/08/2026Ylojarvi UnitedLeKi-futis</v>
      </c>
      <c r="D3353" s="2">
        <v>46235</v>
      </c>
      <c r="E3353" s="3">
        <v>0.47916666666666669</v>
      </c>
      <c r="F3353" t="s">
        <v>3235</v>
      </c>
      <c r="G3353" t="s">
        <v>2435</v>
      </c>
      <c r="H3353">
        <v>0</v>
      </c>
      <c r="I3353">
        <v>0</v>
      </c>
      <c r="J3353">
        <v>1</v>
      </c>
      <c r="K3353">
        <v>1</v>
      </c>
      <c r="L3353" s="22" t="str">
        <f t="shared" si="1084"/>
        <v>01/08/2026</v>
      </c>
      <c r="M3353" s="23">
        <f t="shared" si="1085"/>
        <v>0.35416666666666669</v>
      </c>
      <c r="N3353" t="str">
        <f t="shared" si="1086"/>
        <v>1 - 1</v>
      </c>
      <c r="O3353" t="str">
        <f t="shared" si="1087"/>
        <v>Red</v>
      </c>
      <c r="P3353" t="str">
        <f t="shared" si="1088"/>
        <v>Green</v>
      </c>
      <c r="Q3353" t="str">
        <f t="shared" si="1089"/>
        <v>Red</v>
      </c>
      <c r="R3353" t="str">
        <f t="shared" si="1090"/>
        <v>Green</v>
      </c>
      <c r="S3353" t="str">
        <f t="shared" si="1091"/>
        <v>Green</v>
      </c>
      <c r="T3353" t="str">
        <f t="shared" si="1092"/>
        <v>Red</v>
      </c>
      <c r="U3353" t="str">
        <f t="shared" si="1093"/>
        <v>Red</v>
      </c>
      <c r="V3353" t="str">
        <f t="shared" si="1094"/>
        <v>Green</v>
      </c>
      <c r="W3353" t="str">
        <f t="shared" si="1095"/>
        <v>Red</v>
      </c>
      <c r="X3353" t="str">
        <f t="shared" si="1096"/>
        <v>Red</v>
      </c>
      <c r="Y3353" t="str">
        <f t="shared" si="1097"/>
        <v>Green</v>
      </c>
      <c r="Z3353" t="str">
        <f t="shared" si="1098"/>
        <v>Red</v>
      </c>
      <c r="AA3353" t="str">
        <f t="shared" si="1099"/>
        <v>Green</v>
      </c>
      <c r="AB3353" t="str">
        <f t="shared" si="1100"/>
        <v>Green</v>
      </c>
      <c r="AC3353" t="str">
        <f t="shared" si="1101"/>
        <v>Green</v>
      </c>
      <c r="AD3353" t="str">
        <f t="shared" si="1102"/>
        <v>Red</v>
      </c>
    </row>
    <row r="3354" spans="1:30" hidden="1" x14ac:dyDescent="0.3">
      <c r="A3354" t="str">
        <f t="shared" si="1083"/>
        <v>01/08/2026Beijing GuoanZhejiang</v>
      </c>
      <c r="D3354" s="2">
        <v>46235</v>
      </c>
      <c r="E3354" s="3">
        <v>0.4826388888888889</v>
      </c>
      <c r="F3354" t="s">
        <v>403</v>
      </c>
      <c r="G3354" t="s">
        <v>981</v>
      </c>
      <c r="H3354">
        <v>1</v>
      </c>
      <c r="I3354">
        <v>1</v>
      </c>
      <c r="J3354">
        <v>2</v>
      </c>
      <c r="K3354">
        <v>1</v>
      </c>
      <c r="L3354" s="22" t="str">
        <f t="shared" si="1084"/>
        <v>01/08/2026</v>
      </c>
      <c r="M3354" s="23">
        <f t="shared" si="1085"/>
        <v>0.3576388888888889</v>
      </c>
      <c r="N3354" t="str">
        <f t="shared" si="1086"/>
        <v>2 - 1</v>
      </c>
      <c r="O3354" t="str">
        <f t="shared" si="1087"/>
        <v>Green</v>
      </c>
      <c r="P3354" t="str">
        <f t="shared" si="1088"/>
        <v>Red</v>
      </c>
      <c r="Q3354" t="str">
        <f t="shared" si="1089"/>
        <v>Red</v>
      </c>
      <c r="R3354" t="str">
        <f t="shared" si="1090"/>
        <v>Green</v>
      </c>
      <c r="S3354" t="str">
        <f t="shared" si="1091"/>
        <v>Red</v>
      </c>
      <c r="T3354" t="str">
        <f t="shared" si="1092"/>
        <v>Green</v>
      </c>
      <c r="U3354" t="str">
        <f t="shared" si="1093"/>
        <v>Red</v>
      </c>
      <c r="V3354" t="str">
        <f t="shared" si="1094"/>
        <v>Green</v>
      </c>
      <c r="W3354" t="str">
        <f t="shared" si="1095"/>
        <v>Red</v>
      </c>
      <c r="X3354" t="str">
        <f t="shared" si="1096"/>
        <v>Green</v>
      </c>
      <c r="Y3354" t="str">
        <f t="shared" si="1097"/>
        <v>Green</v>
      </c>
      <c r="Z3354" t="str">
        <f t="shared" si="1098"/>
        <v>Green</v>
      </c>
      <c r="AA3354" t="str">
        <f t="shared" si="1099"/>
        <v>Red</v>
      </c>
      <c r="AB3354" t="str">
        <f t="shared" si="1100"/>
        <v>Green</v>
      </c>
      <c r="AC3354" t="str">
        <f t="shared" si="1101"/>
        <v>Green</v>
      </c>
      <c r="AD3354" t="str">
        <f t="shared" si="1102"/>
        <v>Red</v>
      </c>
    </row>
    <row r="3355" spans="1:30" hidden="1" x14ac:dyDescent="0.3">
      <c r="A3355" t="str">
        <f t="shared" si="1083"/>
        <v>01/08/2026Shanghai PortShandong Luneng Taishan</v>
      </c>
      <c r="D3355" s="2">
        <v>46235</v>
      </c>
      <c r="E3355" s="3">
        <v>0.4826388888888889</v>
      </c>
      <c r="F3355" t="s">
        <v>404</v>
      </c>
      <c r="G3355" t="s">
        <v>411</v>
      </c>
      <c r="H3355">
        <v>0</v>
      </c>
      <c r="I3355">
        <v>1</v>
      </c>
      <c r="J3355">
        <v>0</v>
      </c>
      <c r="K3355">
        <v>1</v>
      </c>
      <c r="L3355" s="22" t="str">
        <f t="shared" si="1084"/>
        <v>01/08/2026</v>
      </c>
      <c r="M3355" s="23">
        <f t="shared" si="1085"/>
        <v>0.3576388888888889</v>
      </c>
      <c r="N3355" t="str">
        <f t="shared" si="1086"/>
        <v>0 - 1</v>
      </c>
      <c r="O3355" t="str">
        <f t="shared" si="1087"/>
        <v>Red</v>
      </c>
      <c r="P3355" t="str">
        <f t="shared" si="1088"/>
        <v>Red</v>
      </c>
      <c r="Q3355" t="str">
        <f t="shared" si="1089"/>
        <v>Green</v>
      </c>
      <c r="R3355" t="str">
        <f t="shared" si="1090"/>
        <v>Red</v>
      </c>
      <c r="S3355" t="str">
        <f t="shared" si="1091"/>
        <v>Green</v>
      </c>
      <c r="T3355" t="str">
        <f t="shared" si="1092"/>
        <v>Green</v>
      </c>
      <c r="U3355" t="str">
        <f t="shared" si="1093"/>
        <v>Red</v>
      </c>
      <c r="V3355" t="str">
        <f t="shared" si="1094"/>
        <v>Red</v>
      </c>
      <c r="W3355" t="str">
        <f t="shared" si="1095"/>
        <v>Green</v>
      </c>
      <c r="X3355" t="str">
        <f t="shared" si="1096"/>
        <v>Green</v>
      </c>
      <c r="Y3355" t="str">
        <f t="shared" si="1097"/>
        <v>Red</v>
      </c>
      <c r="Z3355" t="str">
        <f t="shared" si="1098"/>
        <v>Red</v>
      </c>
      <c r="AA3355" t="str">
        <f t="shared" si="1099"/>
        <v>Green</v>
      </c>
      <c r="AB3355" t="str">
        <f t="shared" si="1100"/>
        <v>Green</v>
      </c>
      <c r="AC3355" t="str">
        <f t="shared" si="1101"/>
        <v>Red</v>
      </c>
      <c r="AD3355" t="str">
        <f t="shared" si="1102"/>
        <v>Green</v>
      </c>
    </row>
    <row r="3356" spans="1:30" hidden="1" x14ac:dyDescent="0.3">
      <c r="A3356" t="str">
        <f t="shared" si="1083"/>
        <v>01/08/2026Askoy FKFyllingsdalen</v>
      </c>
      <c r="D3356" s="2">
        <v>46235</v>
      </c>
      <c r="E3356" s="3">
        <v>0.5</v>
      </c>
      <c r="F3356" t="s">
        <v>3478</v>
      </c>
      <c r="G3356" t="s">
        <v>4403</v>
      </c>
      <c r="H3356">
        <v>0</v>
      </c>
      <c r="I3356">
        <v>0</v>
      </c>
      <c r="J3356">
        <v>1</v>
      </c>
      <c r="K3356">
        <v>0</v>
      </c>
      <c r="L3356" s="22" t="str">
        <f t="shared" si="1084"/>
        <v>01/08/2026</v>
      </c>
      <c r="M3356" s="23">
        <f t="shared" si="1085"/>
        <v>0.375</v>
      </c>
      <c r="N3356" t="str">
        <f t="shared" si="1086"/>
        <v>1 - 0</v>
      </c>
      <c r="O3356" t="str">
        <f t="shared" si="1087"/>
        <v>Green</v>
      </c>
      <c r="P3356" t="str">
        <f t="shared" si="1088"/>
        <v>Red</v>
      </c>
      <c r="Q3356" t="str">
        <f t="shared" si="1089"/>
        <v>Red</v>
      </c>
      <c r="R3356" t="str">
        <f t="shared" si="1090"/>
        <v>Green</v>
      </c>
      <c r="S3356" t="str">
        <f t="shared" si="1091"/>
        <v>Red</v>
      </c>
      <c r="T3356" t="str">
        <f t="shared" si="1092"/>
        <v>Green</v>
      </c>
      <c r="U3356" t="str">
        <f t="shared" si="1093"/>
        <v>Red</v>
      </c>
      <c r="V3356" t="str">
        <f t="shared" si="1094"/>
        <v>Green</v>
      </c>
      <c r="W3356" t="str">
        <f t="shared" si="1095"/>
        <v>Red</v>
      </c>
      <c r="X3356" t="str">
        <f t="shared" si="1096"/>
        <v>Red</v>
      </c>
      <c r="Y3356" t="str">
        <f t="shared" si="1097"/>
        <v>Red</v>
      </c>
      <c r="Z3356" t="str">
        <f t="shared" si="1098"/>
        <v>Red</v>
      </c>
      <c r="AA3356" t="str">
        <f t="shared" si="1099"/>
        <v>Green</v>
      </c>
      <c r="AB3356" t="str">
        <f t="shared" si="1100"/>
        <v>Green</v>
      </c>
      <c r="AC3356" t="str">
        <f t="shared" si="1101"/>
        <v>Red</v>
      </c>
      <c r="AD3356" t="str">
        <f t="shared" si="1102"/>
        <v>Green</v>
      </c>
    </row>
    <row r="3357" spans="1:30" hidden="1" x14ac:dyDescent="0.3">
      <c r="A3357" t="str">
        <f t="shared" si="1083"/>
        <v>01/08/2026AustevollOs</v>
      </c>
      <c r="D3357" s="2">
        <v>46235</v>
      </c>
      <c r="E3357" s="3">
        <v>0.5</v>
      </c>
      <c r="F3357" t="s">
        <v>3474</v>
      </c>
      <c r="G3357" t="s">
        <v>4346</v>
      </c>
      <c r="H3357">
        <v>0</v>
      </c>
      <c r="I3357">
        <v>1</v>
      </c>
      <c r="J3357">
        <v>1</v>
      </c>
      <c r="K3357">
        <v>5</v>
      </c>
      <c r="L3357" s="22" t="str">
        <f t="shared" si="1084"/>
        <v>01/08/2026</v>
      </c>
      <c r="M3357" s="23">
        <f t="shared" si="1085"/>
        <v>0.375</v>
      </c>
      <c r="N3357" t="str">
        <f t="shared" si="1086"/>
        <v>1 - 5</v>
      </c>
      <c r="O3357" t="str">
        <f t="shared" si="1087"/>
        <v>Red</v>
      </c>
      <c r="P3357" t="str">
        <f t="shared" si="1088"/>
        <v>Red</v>
      </c>
      <c r="Q3357" t="str">
        <f t="shared" si="1089"/>
        <v>Green</v>
      </c>
      <c r="R3357" t="str">
        <f t="shared" si="1090"/>
        <v>Red</v>
      </c>
      <c r="S3357" t="str">
        <f t="shared" si="1091"/>
        <v>Green</v>
      </c>
      <c r="T3357" t="str">
        <f t="shared" si="1092"/>
        <v>Green</v>
      </c>
      <c r="U3357" t="str">
        <f t="shared" si="1093"/>
        <v>Red</v>
      </c>
      <c r="V3357" t="str">
        <f t="shared" si="1094"/>
        <v>Red</v>
      </c>
      <c r="W3357" t="str">
        <f t="shared" si="1095"/>
        <v>Green</v>
      </c>
      <c r="X3357" t="str">
        <f t="shared" si="1096"/>
        <v>Green</v>
      </c>
      <c r="Y3357" t="str">
        <f t="shared" si="1097"/>
        <v>Green</v>
      </c>
      <c r="Z3357" t="str">
        <f t="shared" si="1098"/>
        <v>Green</v>
      </c>
      <c r="AA3357" t="str">
        <f t="shared" si="1099"/>
        <v>Red</v>
      </c>
      <c r="AB3357" t="str">
        <f t="shared" si="1100"/>
        <v>Red</v>
      </c>
      <c r="AC3357" t="str">
        <f t="shared" si="1101"/>
        <v>Green</v>
      </c>
      <c r="AD3357" t="str">
        <f t="shared" si="1102"/>
        <v>Red</v>
      </c>
    </row>
    <row r="3358" spans="1:30" hidden="1" x14ac:dyDescent="0.3">
      <c r="A3358" t="str">
        <f t="shared" si="1083"/>
        <v>01/08/2026B. Monchengladbach IIRodinghausen</v>
      </c>
      <c r="D3358" s="2">
        <v>46235</v>
      </c>
      <c r="E3358" s="3">
        <v>0.5</v>
      </c>
      <c r="F3358" t="s">
        <v>5735</v>
      </c>
      <c r="G3358" t="s">
        <v>5736</v>
      </c>
      <c r="H3358">
        <v>0</v>
      </c>
      <c r="I3358">
        <v>0</v>
      </c>
      <c r="J3358">
        <v>2</v>
      </c>
      <c r="K3358">
        <v>0</v>
      </c>
      <c r="L3358" s="22" t="str">
        <f t="shared" si="1084"/>
        <v>01/08/2026</v>
      </c>
      <c r="M3358" s="23">
        <f t="shared" si="1085"/>
        <v>0.375</v>
      </c>
      <c r="N3358" t="str">
        <f t="shared" si="1086"/>
        <v>2 - 0</v>
      </c>
      <c r="O3358" t="str">
        <f t="shared" si="1087"/>
        <v>Green</v>
      </c>
      <c r="P3358" t="str">
        <f t="shared" si="1088"/>
        <v>Red</v>
      </c>
      <c r="Q3358" t="str">
        <f t="shared" si="1089"/>
        <v>Red</v>
      </c>
      <c r="R3358" t="str">
        <f t="shared" si="1090"/>
        <v>Green</v>
      </c>
      <c r="S3358" t="str">
        <f t="shared" si="1091"/>
        <v>Red</v>
      </c>
      <c r="T3358" t="str">
        <f t="shared" si="1092"/>
        <v>Green</v>
      </c>
      <c r="U3358" t="str">
        <f t="shared" si="1093"/>
        <v>Red</v>
      </c>
      <c r="V3358" t="str">
        <f t="shared" si="1094"/>
        <v>Green</v>
      </c>
      <c r="W3358" t="str">
        <f t="shared" si="1095"/>
        <v>Red</v>
      </c>
      <c r="X3358" t="str">
        <f t="shared" si="1096"/>
        <v>Red</v>
      </c>
      <c r="Y3358" t="str">
        <f t="shared" si="1097"/>
        <v>Green</v>
      </c>
      <c r="Z3358" t="str">
        <f t="shared" si="1098"/>
        <v>Red</v>
      </c>
      <c r="AA3358" t="str">
        <f t="shared" si="1099"/>
        <v>Green</v>
      </c>
      <c r="AB3358" t="str">
        <f t="shared" si="1100"/>
        <v>Green</v>
      </c>
      <c r="AC3358" t="str">
        <f t="shared" si="1101"/>
        <v>Red</v>
      </c>
      <c r="AD3358" t="str">
        <f t="shared" si="1102"/>
        <v>Green</v>
      </c>
    </row>
    <row r="3359" spans="1:30" hidden="1" x14ac:dyDescent="0.3">
      <c r="A3359" t="str">
        <f t="shared" si="1083"/>
        <v>01/08/2026Bergisch GladbachSG Wattenscheid 09</v>
      </c>
      <c r="D3359" s="2">
        <v>46235</v>
      </c>
      <c r="E3359" s="3">
        <v>0.5</v>
      </c>
      <c r="F3359" t="s">
        <v>2090</v>
      </c>
      <c r="G3359" t="s">
        <v>4367</v>
      </c>
      <c r="H3359">
        <v>0</v>
      </c>
      <c r="I3359">
        <v>0</v>
      </c>
      <c r="J3359">
        <v>1</v>
      </c>
      <c r="K3359">
        <v>1</v>
      </c>
      <c r="L3359" s="22" t="str">
        <f t="shared" si="1084"/>
        <v>01/08/2026</v>
      </c>
      <c r="M3359" s="23">
        <f t="shared" si="1085"/>
        <v>0.375</v>
      </c>
      <c r="N3359" t="str">
        <f t="shared" si="1086"/>
        <v>1 - 1</v>
      </c>
      <c r="O3359" t="str">
        <f t="shared" si="1087"/>
        <v>Red</v>
      </c>
      <c r="P3359" t="str">
        <f t="shared" si="1088"/>
        <v>Green</v>
      </c>
      <c r="Q3359" t="str">
        <f t="shared" si="1089"/>
        <v>Red</v>
      </c>
      <c r="R3359" t="str">
        <f t="shared" si="1090"/>
        <v>Green</v>
      </c>
      <c r="S3359" t="str">
        <f t="shared" si="1091"/>
        <v>Green</v>
      </c>
      <c r="T3359" t="str">
        <f t="shared" si="1092"/>
        <v>Red</v>
      </c>
      <c r="U3359" t="str">
        <f t="shared" si="1093"/>
        <v>Red</v>
      </c>
      <c r="V3359" t="str">
        <f t="shared" si="1094"/>
        <v>Green</v>
      </c>
      <c r="W3359" t="str">
        <f t="shared" si="1095"/>
        <v>Red</v>
      </c>
      <c r="X3359" t="str">
        <f t="shared" si="1096"/>
        <v>Red</v>
      </c>
      <c r="Y3359" t="str">
        <f t="shared" si="1097"/>
        <v>Green</v>
      </c>
      <c r="Z3359" t="str">
        <f t="shared" si="1098"/>
        <v>Red</v>
      </c>
      <c r="AA3359" t="str">
        <f t="shared" si="1099"/>
        <v>Green</v>
      </c>
      <c r="AB3359" t="str">
        <f t="shared" si="1100"/>
        <v>Green</v>
      </c>
      <c r="AC3359" t="str">
        <f t="shared" si="1101"/>
        <v>Green</v>
      </c>
      <c r="AD3359" t="str">
        <f t="shared" si="1102"/>
        <v>Red</v>
      </c>
    </row>
    <row r="3360" spans="1:30" hidden="1" x14ac:dyDescent="0.3">
      <c r="A3360" t="str">
        <f t="shared" si="1083"/>
        <v>01/08/2026BolognaSC Cambuur</v>
      </c>
      <c r="D3360" s="2">
        <v>46235</v>
      </c>
      <c r="E3360" s="3">
        <v>0.5</v>
      </c>
      <c r="F3360" t="s">
        <v>1618</v>
      </c>
      <c r="G3360" t="s">
        <v>5076</v>
      </c>
      <c r="H3360">
        <v>1</v>
      </c>
      <c r="I3360">
        <v>0</v>
      </c>
      <c r="J3360">
        <v>3</v>
      </c>
      <c r="K3360">
        <v>1</v>
      </c>
      <c r="L3360" s="22" t="str">
        <f t="shared" si="1084"/>
        <v>01/08/2026</v>
      </c>
      <c r="M3360" s="23">
        <f t="shared" si="1085"/>
        <v>0.375</v>
      </c>
      <c r="N3360" t="str">
        <f t="shared" si="1086"/>
        <v>3 - 1</v>
      </c>
      <c r="O3360" t="str">
        <f t="shared" si="1087"/>
        <v>Green</v>
      </c>
      <c r="P3360" t="str">
        <f t="shared" si="1088"/>
        <v>Red</v>
      </c>
      <c r="Q3360" t="str">
        <f t="shared" si="1089"/>
        <v>Red</v>
      </c>
      <c r="R3360" t="str">
        <f t="shared" si="1090"/>
        <v>Green</v>
      </c>
      <c r="S3360" t="str">
        <f t="shared" si="1091"/>
        <v>Red</v>
      </c>
      <c r="T3360" t="str">
        <f t="shared" si="1092"/>
        <v>Green</v>
      </c>
      <c r="U3360" t="str">
        <f t="shared" si="1093"/>
        <v>Green</v>
      </c>
      <c r="V3360" t="str">
        <f t="shared" si="1094"/>
        <v>Red</v>
      </c>
      <c r="W3360" t="str">
        <f t="shared" si="1095"/>
        <v>Red</v>
      </c>
      <c r="X3360" t="str">
        <f t="shared" si="1096"/>
        <v>Green</v>
      </c>
      <c r="Y3360" t="str">
        <f t="shared" si="1097"/>
        <v>Green</v>
      </c>
      <c r="Z3360" t="str">
        <f t="shared" si="1098"/>
        <v>Green</v>
      </c>
      <c r="AA3360" t="str">
        <f t="shared" si="1099"/>
        <v>Red</v>
      </c>
      <c r="AB3360" t="str">
        <f t="shared" si="1100"/>
        <v>Red</v>
      </c>
      <c r="AC3360" t="str">
        <f t="shared" si="1101"/>
        <v>Green</v>
      </c>
      <c r="AD3360" t="str">
        <f t="shared" si="1102"/>
        <v>Red</v>
      </c>
    </row>
    <row r="3361" spans="1:30" hidden="1" x14ac:dyDescent="0.3">
      <c r="A3361" t="str">
        <f t="shared" si="1083"/>
        <v>01/08/2026BrabrandSkive</v>
      </c>
      <c r="D3361" s="2">
        <v>46235</v>
      </c>
      <c r="E3361" s="3">
        <v>0.5</v>
      </c>
      <c r="F3361" t="s">
        <v>1437</v>
      </c>
      <c r="G3361" t="s">
        <v>5737</v>
      </c>
      <c r="H3361">
        <v>1</v>
      </c>
      <c r="I3361">
        <v>1</v>
      </c>
      <c r="J3361">
        <v>1</v>
      </c>
      <c r="K3361">
        <v>3</v>
      </c>
      <c r="L3361" s="22" t="str">
        <f t="shared" si="1084"/>
        <v>01/08/2026</v>
      </c>
      <c r="M3361" s="23">
        <f t="shared" si="1085"/>
        <v>0.375</v>
      </c>
      <c r="N3361" t="str">
        <f t="shared" si="1086"/>
        <v>1 - 3</v>
      </c>
      <c r="O3361" t="str">
        <f t="shared" si="1087"/>
        <v>Red</v>
      </c>
      <c r="P3361" t="str">
        <f t="shared" si="1088"/>
        <v>Red</v>
      </c>
      <c r="Q3361" t="str">
        <f t="shared" si="1089"/>
        <v>Green</v>
      </c>
      <c r="R3361" t="str">
        <f t="shared" si="1090"/>
        <v>Red</v>
      </c>
      <c r="S3361" t="str">
        <f t="shared" si="1091"/>
        <v>Green</v>
      </c>
      <c r="T3361" t="str">
        <f t="shared" si="1092"/>
        <v>Green</v>
      </c>
      <c r="U3361" t="str">
        <f t="shared" si="1093"/>
        <v>Red</v>
      </c>
      <c r="V3361" t="str">
        <f t="shared" si="1094"/>
        <v>Green</v>
      </c>
      <c r="W3361" t="str">
        <f t="shared" si="1095"/>
        <v>Red</v>
      </c>
      <c r="X3361" t="str">
        <f t="shared" si="1096"/>
        <v>Green</v>
      </c>
      <c r="Y3361" t="str">
        <f t="shared" si="1097"/>
        <v>Green</v>
      </c>
      <c r="Z3361" t="str">
        <f t="shared" si="1098"/>
        <v>Green</v>
      </c>
      <c r="AA3361" t="str">
        <f t="shared" si="1099"/>
        <v>Red</v>
      </c>
      <c r="AB3361" t="str">
        <f t="shared" si="1100"/>
        <v>Red</v>
      </c>
      <c r="AC3361" t="str">
        <f t="shared" si="1101"/>
        <v>Green</v>
      </c>
      <c r="AD3361" t="str">
        <f t="shared" si="1102"/>
        <v>Red</v>
      </c>
    </row>
    <row r="3362" spans="1:30" hidden="1" x14ac:dyDescent="0.3">
      <c r="A3362" t="str">
        <f t="shared" si="1083"/>
        <v>01/08/2026Chengdu QianbaoWuhan Three Towns</v>
      </c>
      <c r="D3362" s="2">
        <v>46235</v>
      </c>
      <c r="E3362" s="3">
        <v>0.5</v>
      </c>
      <c r="F3362" t="s">
        <v>415</v>
      </c>
      <c r="G3362" t="s">
        <v>410</v>
      </c>
      <c r="H3362">
        <v>0</v>
      </c>
      <c r="I3362">
        <v>0</v>
      </c>
      <c r="J3362">
        <v>1</v>
      </c>
      <c r="K3362">
        <v>1</v>
      </c>
      <c r="L3362" s="22" t="str">
        <f t="shared" si="1084"/>
        <v>01/08/2026</v>
      </c>
      <c r="M3362" s="23">
        <f t="shared" si="1085"/>
        <v>0.375</v>
      </c>
      <c r="N3362" t="str">
        <f t="shared" si="1086"/>
        <v>1 - 1</v>
      </c>
      <c r="O3362" t="str">
        <f t="shared" si="1087"/>
        <v>Red</v>
      </c>
      <c r="P3362" t="str">
        <f t="shared" si="1088"/>
        <v>Green</v>
      </c>
      <c r="Q3362" t="str">
        <f t="shared" si="1089"/>
        <v>Red</v>
      </c>
      <c r="R3362" t="str">
        <f t="shared" si="1090"/>
        <v>Green</v>
      </c>
      <c r="S3362" t="str">
        <f t="shared" si="1091"/>
        <v>Green</v>
      </c>
      <c r="T3362" t="str">
        <f t="shared" si="1092"/>
        <v>Red</v>
      </c>
      <c r="U3362" t="str">
        <f t="shared" si="1093"/>
        <v>Red</v>
      </c>
      <c r="V3362" t="str">
        <f t="shared" si="1094"/>
        <v>Green</v>
      </c>
      <c r="W3362" t="str">
        <f t="shared" si="1095"/>
        <v>Red</v>
      </c>
      <c r="X3362" t="str">
        <f t="shared" si="1096"/>
        <v>Red</v>
      </c>
      <c r="Y3362" t="str">
        <f t="shared" si="1097"/>
        <v>Green</v>
      </c>
      <c r="Z3362" t="str">
        <f t="shared" si="1098"/>
        <v>Red</v>
      </c>
      <c r="AA3362" t="str">
        <f t="shared" si="1099"/>
        <v>Green</v>
      </c>
      <c r="AB3362" t="str">
        <f t="shared" si="1100"/>
        <v>Green</v>
      </c>
      <c r="AC3362" t="str">
        <f t="shared" si="1101"/>
        <v>Green</v>
      </c>
      <c r="AD3362" t="str">
        <f t="shared" si="1102"/>
        <v>Red</v>
      </c>
    </row>
    <row r="3363" spans="1:30" hidden="1" x14ac:dyDescent="0.3">
      <c r="A3363" t="str">
        <f t="shared" si="1083"/>
        <v>01/08/2026DartfordAshford United</v>
      </c>
      <c r="D3363" s="2">
        <v>46235</v>
      </c>
      <c r="E3363" s="3">
        <v>0.5</v>
      </c>
      <c r="F3363" t="s">
        <v>1540</v>
      </c>
      <c r="G3363" t="s">
        <v>3887</v>
      </c>
      <c r="H3363">
        <v>0</v>
      </c>
      <c r="I3363">
        <v>0</v>
      </c>
      <c r="J3363">
        <v>4</v>
      </c>
      <c r="K3363">
        <v>0</v>
      </c>
      <c r="L3363" s="22" t="str">
        <f t="shared" si="1084"/>
        <v>01/08/2026</v>
      </c>
      <c r="M3363" s="23">
        <f t="shared" si="1085"/>
        <v>0.375</v>
      </c>
      <c r="N3363" t="str">
        <f t="shared" si="1086"/>
        <v>4 - 0</v>
      </c>
      <c r="O3363" t="str">
        <f t="shared" si="1087"/>
        <v>Green</v>
      </c>
      <c r="P3363" t="str">
        <f t="shared" si="1088"/>
        <v>Red</v>
      </c>
      <c r="Q3363" t="str">
        <f t="shared" si="1089"/>
        <v>Red</v>
      </c>
      <c r="R3363" t="str">
        <f t="shared" si="1090"/>
        <v>Green</v>
      </c>
      <c r="S3363" t="str">
        <f t="shared" si="1091"/>
        <v>Red</v>
      </c>
      <c r="T3363" t="str">
        <f t="shared" si="1092"/>
        <v>Green</v>
      </c>
      <c r="U3363" t="str">
        <f t="shared" si="1093"/>
        <v>Red</v>
      </c>
      <c r="V3363" t="str">
        <f t="shared" si="1094"/>
        <v>Green</v>
      </c>
      <c r="W3363" t="str">
        <f t="shared" si="1095"/>
        <v>Red</v>
      </c>
      <c r="X3363" t="str">
        <f t="shared" si="1096"/>
        <v>Red</v>
      </c>
      <c r="Y3363" t="str">
        <f t="shared" si="1097"/>
        <v>Green</v>
      </c>
      <c r="Z3363" t="str">
        <f t="shared" si="1098"/>
        <v>Green</v>
      </c>
      <c r="AA3363" t="str">
        <f t="shared" si="1099"/>
        <v>Red</v>
      </c>
      <c r="AB3363" t="str">
        <f t="shared" si="1100"/>
        <v>Red</v>
      </c>
      <c r="AC3363" t="str">
        <f t="shared" si="1101"/>
        <v>Red</v>
      </c>
      <c r="AD3363" t="str">
        <f t="shared" si="1102"/>
        <v>Green</v>
      </c>
    </row>
    <row r="3364" spans="1:30" hidden="1" x14ac:dyDescent="0.3">
      <c r="A3364" t="str">
        <f t="shared" si="1083"/>
        <v>01/08/2026Djurgardens U19Kalmar U19</v>
      </c>
      <c r="B3364" t="s">
        <v>827</v>
      </c>
      <c r="D3364" s="2">
        <v>46235</v>
      </c>
      <c r="E3364" s="3">
        <v>0.5</v>
      </c>
      <c r="F3364" t="s">
        <v>3646</v>
      </c>
      <c r="G3364" t="s">
        <v>1292</v>
      </c>
      <c r="H3364">
        <v>0</v>
      </c>
      <c r="I3364">
        <v>0</v>
      </c>
      <c r="J3364">
        <v>6</v>
      </c>
      <c r="K3364">
        <v>1</v>
      </c>
      <c r="L3364" s="22" t="str">
        <f t="shared" si="1084"/>
        <v>01/08/2026</v>
      </c>
      <c r="M3364" s="23">
        <f t="shared" si="1085"/>
        <v>0.375</v>
      </c>
      <c r="N3364" t="str">
        <f t="shared" si="1086"/>
        <v>6 - 1</v>
      </c>
      <c r="O3364" t="str">
        <f t="shared" si="1087"/>
        <v>Green</v>
      </c>
      <c r="P3364" t="str">
        <f t="shared" si="1088"/>
        <v>Red</v>
      </c>
      <c r="Q3364" t="str">
        <f t="shared" si="1089"/>
        <v>Red</v>
      </c>
      <c r="R3364" t="str">
        <f t="shared" si="1090"/>
        <v>Green</v>
      </c>
      <c r="S3364" t="str">
        <f t="shared" si="1091"/>
        <v>Red</v>
      </c>
      <c r="T3364" t="str">
        <f t="shared" si="1092"/>
        <v>Green</v>
      </c>
      <c r="U3364" t="str">
        <f t="shared" si="1093"/>
        <v>Red</v>
      </c>
      <c r="V3364" t="str">
        <f t="shared" si="1094"/>
        <v>Green</v>
      </c>
      <c r="W3364" t="str">
        <f t="shared" si="1095"/>
        <v>Red</v>
      </c>
      <c r="X3364" t="str">
        <f t="shared" si="1096"/>
        <v>Red</v>
      </c>
      <c r="Y3364" t="str">
        <f t="shared" si="1097"/>
        <v>Green</v>
      </c>
      <c r="Z3364" t="str">
        <f t="shared" si="1098"/>
        <v>Green</v>
      </c>
      <c r="AA3364" t="str">
        <f t="shared" si="1099"/>
        <v>Red</v>
      </c>
      <c r="AB3364" t="str">
        <f t="shared" si="1100"/>
        <v>Red</v>
      </c>
      <c r="AC3364" t="str">
        <f t="shared" si="1101"/>
        <v>Green</v>
      </c>
      <c r="AD3364" t="str">
        <f t="shared" si="1102"/>
        <v>Red</v>
      </c>
    </row>
    <row r="3365" spans="1:30" hidden="1" x14ac:dyDescent="0.3">
      <c r="A3365" t="str">
        <f t="shared" si="1083"/>
        <v>01/08/2026Dover AthleticCarshalton Athletic</v>
      </c>
      <c r="D3365" s="2">
        <v>46235</v>
      </c>
      <c r="E3365" s="3">
        <v>0.5</v>
      </c>
      <c r="F3365" t="s">
        <v>1544</v>
      </c>
      <c r="G3365" t="s">
        <v>5738</v>
      </c>
      <c r="H3365">
        <v>0</v>
      </c>
      <c r="I3365">
        <v>1</v>
      </c>
      <c r="J3365">
        <v>1</v>
      </c>
      <c r="K3365">
        <v>1</v>
      </c>
      <c r="L3365" s="22" t="str">
        <f t="shared" si="1084"/>
        <v>01/08/2026</v>
      </c>
      <c r="M3365" s="23">
        <f t="shared" si="1085"/>
        <v>0.375</v>
      </c>
      <c r="N3365" t="str">
        <f t="shared" si="1086"/>
        <v>1 - 1</v>
      </c>
      <c r="O3365" t="str">
        <f t="shared" si="1087"/>
        <v>Red</v>
      </c>
      <c r="P3365" t="str">
        <f t="shared" si="1088"/>
        <v>Green</v>
      </c>
      <c r="Q3365" t="str">
        <f t="shared" si="1089"/>
        <v>Red</v>
      </c>
      <c r="R3365" t="str">
        <f t="shared" si="1090"/>
        <v>Green</v>
      </c>
      <c r="S3365" t="str">
        <f t="shared" si="1091"/>
        <v>Green</v>
      </c>
      <c r="T3365" t="str">
        <f t="shared" si="1092"/>
        <v>Red</v>
      </c>
      <c r="U3365" t="str">
        <f t="shared" si="1093"/>
        <v>Red</v>
      </c>
      <c r="V3365" t="str">
        <f t="shared" si="1094"/>
        <v>Red</v>
      </c>
      <c r="W3365" t="str">
        <f t="shared" si="1095"/>
        <v>Green</v>
      </c>
      <c r="X3365" t="str">
        <f t="shared" si="1096"/>
        <v>Green</v>
      </c>
      <c r="Y3365" t="str">
        <f t="shared" si="1097"/>
        <v>Green</v>
      </c>
      <c r="Z3365" t="str">
        <f t="shared" si="1098"/>
        <v>Red</v>
      </c>
      <c r="AA3365" t="str">
        <f t="shared" si="1099"/>
        <v>Green</v>
      </c>
      <c r="AB3365" t="str">
        <f t="shared" si="1100"/>
        <v>Green</v>
      </c>
      <c r="AC3365" t="str">
        <f t="shared" si="1101"/>
        <v>Green</v>
      </c>
      <c r="AD3365" t="str">
        <f t="shared" si="1102"/>
        <v>Red</v>
      </c>
    </row>
    <row r="3366" spans="1:30" hidden="1" x14ac:dyDescent="0.3">
      <c r="A3366" t="str">
        <f t="shared" si="1083"/>
        <v>01/08/2026DunkerqueKV Mechelen</v>
      </c>
      <c r="D3366" s="2">
        <v>46235</v>
      </c>
      <c r="E3366" s="3">
        <v>0.5</v>
      </c>
      <c r="F3366" t="s">
        <v>1604</v>
      </c>
      <c r="G3366" t="s">
        <v>3805</v>
      </c>
      <c r="H3366">
        <v>0</v>
      </c>
      <c r="I3366">
        <v>0</v>
      </c>
      <c r="J3366">
        <v>0</v>
      </c>
      <c r="K3366">
        <v>0</v>
      </c>
      <c r="L3366" s="22" t="str">
        <f t="shared" si="1084"/>
        <v>01/08/2026</v>
      </c>
      <c r="M3366" s="23">
        <f t="shared" si="1085"/>
        <v>0.375</v>
      </c>
      <c r="N3366" t="str">
        <f t="shared" si="1086"/>
        <v>0 - 0</v>
      </c>
      <c r="O3366" t="str">
        <f t="shared" si="1087"/>
        <v>Red</v>
      </c>
      <c r="P3366" t="str">
        <f t="shared" si="1088"/>
        <v>Green</v>
      </c>
      <c r="Q3366" t="str">
        <f t="shared" si="1089"/>
        <v>Red</v>
      </c>
      <c r="R3366" t="str">
        <f t="shared" si="1090"/>
        <v>Green</v>
      </c>
      <c r="S3366" t="str">
        <f t="shared" si="1091"/>
        <v>Green</v>
      </c>
      <c r="T3366" t="str">
        <f t="shared" si="1092"/>
        <v>Red</v>
      </c>
      <c r="U3366" t="str">
        <f t="shared" si="1093"/>
        <v>Red</v>
      </c>
      <c r="V3366" t="str">
        <f t="shared" si="1094"/>
        <v>Green</v>
      </c>
      <c r="W3366" t="str">
        <f t="shared" si="1095"/>
        <v>Red</v>
      </c>
      <c r="X3366" t="str">
        <f t="shared" si="1096"/>
        <v>Red</v>
      </c>
      <c r="Y3366" t="str">
        <f t="shared" si="1097"/>
        <v>Red</v>
      </c>
      <c r="Z3366" t="str">
        <f t="shared" si="1098"/>
        <v>Red</v>
      </c>
      <c r="AA3366" t="str">
        <f t="shared" si="1099"/>
        <v>Green</v>
      </c>
      <c r="AB3366" t="str">
        <f t="shared" si="1100"/>
        <v>Green</v>
      </c>
      <c r="AC3366" t="str">
        <f t="shared" si="1101"/>
        <v>Red</v>
      </c>
      <c r="AD3366" t="str">
        <f t="shared" si="1102"/>
        <v>Green</v>
      </c>
    </row>
    <row r="3367" spans="1:30" hidden="1" x14ac:dyDescent="0.3">
      <c r="A3367" t="str">
        <f t="shared" si="1083"/>
        <v>01/08/2026Dynamo DresdenUnion Berlin</v>
      </c>
      <c r="D3367" s="2">
        <v>46235</v>
      </c>
      <c r="E3367" s="3">
        <v>0.5</v>
      </c>
      <c r="F3367" t="s">
        <v>3765</v>
      </c>
      <c r="G3367" t="s">
        <v>5739</v>
      </c>
      <c r="H3367">
        <v>1</v>
      </c>
      <c r="I3367">
        <v>1</v>
      </c>
      <c r="J3367">
        <v>2</v>
      </c>
      <c r="K3367">
        <v>1</v>
      </c>
      <c r="L3367" s="22" t="str">
        <f t="shared" si="1084"/>
        <v>01/08/2026</v>
      </c>
      <c r="M3367" s="23">
        <f t="shared" si="1085"/>
        <v>0.375</v>
      </c>
      <c r="N3367" t="str">
        <f t="shared" si="1086"/>
        <v>2 - 1</v>
      </c>
      <c r="O3367" t="str">
        <f t="shared" si="1087"/>
        <v>Green</v>
      </c>
      <c r="P3367" t="str">
        <f t="shared" si="1088"/>
        <v>Red</v>
      </c>
      <c r="Q3367" t="str">
        <f t="shared" si="1089"/>
        <v>Red</v>
      </c>
      <c r="R3367" t="str">
        <f t="shared" si="1090"/>
        <v>Green</v>
      </c>
      <c r="S3367" t="str">
        <f t="shared" si="1091"/>
        <v>Red</v>
      </c>
      <c r="T3367" t="str">
        <f t="shared" si="1092"/>
        <v>Green</v>
      </c>
      <c r="U3367" t="str">
        <f t="shared" si="1093"/>
        <v>Red</v>
      </c>
      <c r="V3367" t="str">
        <f t="shared" si="1094"/>
        <v>Green</v>
      </c>
      <c r="W3367" t="str">
        <f t="shared" si="1095"/>
        <v>Red</v>
      </c>
      <c r="X3367" t="str">
        <f t="shared" si="1096"/>
        <v>Green</v>
      </c>
      <c r="Y3367" t="str">
        <f t="shared" si="1097"/>
        <v>Green</v>
      </c>
      <c r="Z3367" t="str">
        <f t="shared" si="1098"/>
        <v>Green</v>
      </c>
      <c r="AA3367" t="str">
        <f t="shared" si="1099"/>
        <v>Red</v>
      </c>
      <c r="AB3367" t="str">
        <f t="shared" si="1100"/>
        <v>Green</v>
      </c>
      <c r="AC3367" t="str">
        <f t="shared" si="1101"/>
        <v>Green</v>
      </c>
      <c r="AD3367" t="str">
        <f t="shared" si="1102"/>
        <v>Red</v>
      </c>
    </row>
    <row r="3368" spans="1:30" hidden="1" x14ac:dyDescent="0.3">
      <c r="A3368" t="str">
        <f t="shared" si="1083"/>
        <v>01/08/2026Eckernforder SVLubeck II</v>
      </c>
      <c r="D3368" s="2">
        <v>46235</v>
      </c>
      <c r="E3368" s="3">
        <v>0.5</v>
      </c>
      <c r="F3368" t="s">
        <v>5740</v>
      </c>
      <c r="G3368" t="s">
        <v>5741</v>
      </c>
      <c r="H3368">
        <v>2</v>
      </c>
      <c r="I3368">
        <v>1</v>
      </c>
      <c r="J3368">
        <v>4</v>
      </c>
      <c r="K3368">
        <v>2</v>
      </c>
      <c r="L3368" s="22" t="str">
        <f t="shared" si="1084"/>
        <v>01/08/2026</v>
      </c>
      <c r="M3368" s="23">
        <f t="shared" si="1085"/>
        <v>0.375</v>
      </c>
      <c r="N3368" t="str">
        <f t="shared" si="1086"/>
        <v>4 - 2</v>
      </c>
      <c r="O3368" t="str">
        <f t="shared" si="1087"/>
        <v>Green</v>
      </c>
      <c r="P3368" t="str">
        <f t="shared" si="1088"/>
        <v>Red</v>
      </c>
      <c r="Q3368" t="str">
        <f t="shared" si="1089"/>
        <v>Red</v>
      </c>
      <c r="R3368" t="str">
        <f t="shared" si="1090"/>
        <v>Green</v>
      </c>
      <c r="S3368" t="str">
        <f t="shared" si="1091"/>
        <v>Red</v>
      </c>
      <c r="T3368" t="str">
        <f t="shared" si="1092"/>
        <v>Green</v>
      </c>
      <c r="U3368" t="str">
        <f t="shared" si="1093"/>
        <v>Green</v>
      </c>
      <c r="V3368" t="str">
        <f t="shared" si="1094"/>
        <v>Red</v>
      </c>
      <c r="W3368" t="str">
        <f t="shared" si="1095"/>
        <v>Red</v>
      </c>
      <c r="X3368" t="str">
        <f t="shared" si="1096"/>
        <v>Green</v>
      </c>
      <c r="Y3368" t="str">
        <f t="shared" si="1097"/>
        <v>Green</v>
      </c>
      <c r="Z3368" t="str">
        <f t="shared" si="1098"/>
        <v>Green</v>
      </c>
      <c r="AA3368" t="str">
        <f t="shared" si="1099"/>
        <v>Red</v>
      </c>
      <c r="AB3368" t="str">
        <f t="shared" si="1100"/>
        <v>Red</v>
      </c>
      <c r="AC3368" t="str">
        <f t="shared" si="1101"/>
        <v>Green</v>
      </c>
      <c r="AD3368" t="str">
        <f t="shared" si="1102"/>
        <v>Red</v>
      </c>
    </row>
    <row r="3369" spans="1:30" hidden="1" x14ac:dyDescent="0.3">
      <c r="A3369" t="str">
        <f t="shared" si="1083"/>
        <v>01/08/2026Eintracht BambergFSV Stadeln</v>
      </c>
      <c r="D3369" s="2">
        <v>46235</v>
      </c>
      <c r="E3369" s="3">
        <v>0.5</v>
      </c>
      <c r="F3369" t="s">
        <v>1345</v>
      </c>
      <c r="G3369" t="s">
        <v>3277</v>
      </c>
      <c r="H3369">
        <v>0</v>
      </c>
      <c r="I3369">
        <v>0</v>
      </c>
      <c r="J3369">
        <v>0</v>
      </c>
      <c r="K3369">
        <v>0</v>
      </c>
      <c r="L3369" s="22" t="str">
        <f t="shared" si="1084"/>
        <v>01/08/2026</v>
      </c>
      <c r="M3369" s="23">
        <f t="shared" si="1085"/>
        <v>0.375</v>
      </c>
      <c r="N3369" t="str">
        <f t="shared" si="1086"/>
        <v>0 - 0</v>
      </c>
      <c r="O3369" t="str">
        <f t="shared" si="1087"/>
        <v>Red</v>
      </c>
      <c r="P3369" t="str">
        <f t="shared" si="1088"/>
        <v>Green</v>
      </c>
      <c r="Q3369" t="str">
        <f t="shared" si="1089"/>
        <v>Red</v>
      </c>
      <c r="R3369" t="str">
        <f t="shared" si="1090"/>
        <v>Green</v>
      </c>
      <c r="S3369" t="str">
        <f t="shared" si="1091"/>
        <v>Green</v>
      </c>
      <c r="T3369" t="str">
        <f t="shared" si="1092"/>
        <v>Red</v>
      </c>
      <c r="U3369" t="str">
        <f t="shared" si="1093"/>
        <v>Red</v>
      </c>
      <c r="V3369" t="str">
        <f t="shared" si="1094"/>
        <v>Green</v>
      </c>
      <c r="W3369" t="str">
        <f t="shared" si="1095"/>
        <v>Red</v>
      </c>
      <c r="X3369" t="str">
        <f t="shared" si="1096"/>
        <v>Red</v>
      </c>
      <c r="Y3369" t="str">
        <f t="shared" si="1097"/>
        <v>Red</v>
      </c>
      <c r="Z3369" t="str">
        <f t="shared" si="1098"/>
        <v>Red</v>
      </c>
      <c r="AA3369" t="str">
        <f t="shared" si="1099"/>
        <v>Green</v>
      </c>
      <c r="AB3369" t="str">
        <f t="shared" si="1100"/>
        <v>Green</v>
      </c>
      <c r="AC3369" t="str">
        <f t="shared" si="1101"/>
        <v>Red</v>
      </c>
      <c r="AD3369" t="str">
        <f t="shared" si="1102"/>
        <v>Green</v>
      </c>
    </row>
    <row r="3370" spans="1:30" hidden="1" x14ac:dyDescent="0.3">
      <c r="A3370" t="str">
        <f t="shared" si="1083"/>
        <v>01/08/2026EuPaKaapo Kaarina</v>
      </c>
      <c r="D3370" s="2">
        <v>46235</v>
      </c>
      <c r="E3370" s="3">
        <v>0.5</v>
      </c>
      <c r="F3370" t="s">
        <v>3228</v>
      </c>
      <c r="G3370" t="s">
        <v>1649</v>
      </c>
      <c r="H3370">
        <v>0</v>
      </c>
      <c r="I3370">
        <v>0</v>
      </c>
      <c r="J3370">
        <v>4</v>
      </c>
      <c r="K3370">
        <v>1</v>
      </c>
      <c r="L3370" s="22" t="str">
        <f t="shared" si="1084"/>
        <v>01/08/2026</v>
      </c>
      <c r="M3370" s="23">
        <f t="shared" si="1085"/>
        <v>0.375</v>
      </c>
      <c r="N3370" t="str">
        <f t="shared" si="1086"/>
        <v>4 - 1</v>
      </c>
      <c r="O3370" t="str">
        <f t="shared" si="1087"/>
        <v>Green</v>
      </c>
      <c r="P3370" t="str">
        <f t="shared" si="1088"/>
        <v>Red</v>
      </c>
      <c r="Q3370" t="str">
        <f t="shared" si="1089"/>
        <v>Red</v>
      </c>
      <c r="R3370" t="str">
        <f t="shared" si="1090"/>
        <v>Green</v>
      </c>
      <c r="S3370" t="str">
        <f t="shared" si="1091"/>
        <v>Red</v>
      </c>
      <c r="T3370" t="str">
        <f t="shared" si="1092"/>
        <v>Green</v>
      </c>
      <c r="U3370" t="str">
        <f t="shared" si="1093"/>
        <v>Red</v>
      </c>
      <c r="V3370" t="str">
        <f t="shared" si="1094"/>
        <v>Green</v>
      </c>
      <c r="W3370" t="str">
        <f t="shared" si="1095"/>
        <v>Red</v>
      </c>
      <c r="X3370" t="str">
        <f t="shared" si="1096"/>
        <v>Red</v>
      </c>
      <c r="Y3370" t="str">
        <f t="shared" si="1097"/>
        <v>Green</v>
      </c>
      <c r="Z3370" t="str">
        <f t="shared" si="1098"/>
        <v>Green</v>
      </c>
      <c r="AA3370" t="str">
        <f t="shared" si="1099"/>
        <v>Red</v>
      </c>
      <c r="AB3370" t="str">
        <f t="shared" si="1100"/>
        <v>Red</v>
      </c>
      <c r="AC3370" t="str">
        <f t="shared" si="1101"/>
        <v>Green</v>
      </c>
      <c r="AD3370" t="str">
        <f t="shared" si="1102"/>
        <v>Red</v>
      </c>
    </row>
    <row r="3371" spans="1:30" hidden="1" x14ac:dyDescent="0.3">
      <c r="A3371" t="str">
        <f t="shared" si="1083"/>
        <v>01/08/2026Faversham TownCray Wanderers</v>
      </c>
      <c r="D3371" s="2">
        <v>46235</v>
      </c>
      <c r="E3371" s="3">
        <v>0.5</v>
      </c>
      <c r="F3371" t="s">
        <v>3873</v>
      </c>
      <c r="G3371" t="s">
        <v>1536</v>
      </c>
      <c r="H3371">
        <v>1</v>
      </c>
      <c r="I3371">
        <v>1</v>
      </c>
      <c r="J3371">
        <v>4</v>
      </c>
      <c r="K3371">
        <v>2</v>
      </c>
      <c r="L3371" s="22" t="str">
        <f t="shared" si="1084"/>
        <v>01/08/2026</v>
      </c>
      <c r="M3371" s="23">
        <f t="shared" si="1085"/>
        <v>0.375</v>
      </c>
      <c r="N3371" t="str">
        <f t="shared" si="1086"/>
        <v>4 - 2</v>
      </c>
      <c r="O3371" t="str">
        <f t="shared" si="1087"/>
        <v>Green</v>
      </c>
      <c r="P3371" t="str">
        <f t="shared" si="1088"/>
        <v>Red</v>
      </c>
      <c r="Q3371" t="str">
        <f t="shared" si="1089"/>
        <v>Red</v>
      </c>
      <c r="R3371" t="str">
        <f t="shared" si="1090"/>
        <v>Green</v>
      </c>
      <c r="S3371" t="str">
        <f t="shared" si="1091"/>
        <v>Red</v>
      </c>
      <c r="T3371" t="str">
        <f t="shared" si="1092"/>
        <v>Green</v>
      </c>
      <c r="U3371" t="str">
        <f t="shared" si="1093"/>
        <v>Red</v>
      </c>
      <c r="V3371" t="str">
        <f t="shared" si="1094"/>
        <v>Green</v>
      </c>
      <c r="W3371" t="str">
        <f t="shared" si="1095"/>
        <v>Red</v>
      </c>
      <c r="X3371" t="str">
        <f t="shared" si="1096"/>
        <v>Green</v>
      </c>
      <c r="Y3371" t="str">
        <f t="shared" si="1097"/>
        <v>Green</v>
      </c>
      <c r="Z3371" t="str">
        <f t="shared" si="1098"/>
        <v>Green</v>
      </c>
      <c r="AA3371" t="str">
        <f t="shared" si="1099"/>
        <v>Red</v>
      </c>
      <c r="AB3371" t="str">
        <f t="shared" si="1100"/>
        <v>Red</v>
      </c>
      <c r="AC3371" t="str">
        <f t="shared" si="1101"/>
        <v>Green</v>
      </c>
      <c r="AD3371" t="str">
        <f t="shared" si="1102"/>
        <v>Red</v>
      </c>
    </row>
    <row r="3372" spans="1:30" hidden="1" x14ac:dyDescent="0.3">
      <c r="A3372" t="str">
        <f t="shared" si="1083"/>
        <v>01/08/2026FC Cologne IISC Wiedenbruck</v>
      </c>
      <c r="D3372" s="2">
        <v>46235</v>
      </c>
      <c r="E3372" s="3">
        <v>0.5</v>
      </c>
      <c r="F3372" t="s">
        <v>5742</v>
      </c>
      <c r="G3372" t="s">
        <v>5743</v>
      </c>
      <c r="H3372">
        <v>1</v>
      </c>
      <c r="I3372">
        <v>1</v>
      </c>
      <c r="J3372">
        <v>2</v>
      </c>
      <c r="K3372">
        <v>1</v>
      </c>
      <c r="L3372" s="22" t="str">
        <f t="shared" si="1084"/>
        <v>01/08/2026</v>
      </c>
      <c r="M3372" s="23">
        <f t="shared" si="1085"/>
        <v>0.375</v>
      </c>
      <c r="N3372" t="str">
        <f t="shared" si="1086"/>
        <v>2 - 1</v>
      </c>
      <c r="O3372" t="str">
        <f t="shared" si="1087"/>
        <v>Green</v>
      </c>
      <c r="P3372" t="str">
        <f t="shared" si="1088"/>
        <v>Red</v>
      </c>
      <c r="Q3372" t="str">
        <f t="shared" si="1089"/>
        <v>Red</v>
      </c>
      <c r="R3372" t="str">
        <f t="shared" si="1090"/>
        <v>Green</v>
      </c>
      <c r="S3372" t="str">
        <f t="shared" si="1091"/>
        <v>Red</v>
      </c>
      <c r="T3372" t="str">
        <f t="shared" si="1092"/>
        <v>Green</v>
      </c>
      <c r="U3372" t="str">
        <f t="shared" si="1093"/>
        <v>Red</v>
      </c>
      <c r="V3372" t="str">
        <f t="shared" si="1094"/>
        <v>Green</v>
      </c>
      <c r="W3372" t="str">
        <f t="shared" si="1095"/>
        <v>Red</v>
      </c>
      <c r="X3372" t="str">
        <f t="shared" si="1096"/>
        <v>Green</v>
      </c>
      <c r="Y3372" t="str">
        <f t="shared" si="1097"/>
        <v>Green</v>
      </c>
      <c r="Z3372" t="str">
        <f t="shared" si="1098"/>
        <v>Green</v>
      </c>
      <c r="AA3372" t="str">
        <f t="shared" si="1099"/>
        <v>Red</v>
      </c>
      <c r="AB3372" t="str">
        <f t="shared" si="1100"/>
        <v>Green</v>
      </c>
      <c r="AC3372" t="str">
        <f t="shared" si="1101"/>
        <v>Green</v>
      </c>
      <c r="AD3372" t="str">
        <f t="shared" si="1102"/>
        <v>Red</v>
      </c>
    </row>
    <row r="3373" spans="1:30" hidden="1" x14ac:dyDescent="0.3">
      <c r="A3373" t="str">
        <f t="shared" si="1083"/>
        <v>01/08/2026FK PirmasensHertha Wiesbach</v>
      </c>
      <c r="D3373" s="2">
        <v>46235</v>
      </c>
      <c r="E3373" s="3">
        <v>0.5</v>
      </c>
      <c r="F3373" t="s">
        <v>5744</v>
      </c>
      <c r="G3373" t="s">
        <v>5745</v>
      </c>
      <c r="H3373">
        <v>3</v>
      </c>
      <c r="I3373">
        <v>1</v>
      </c>
      <c r="J3373">
        <v>6</v>
      </c>
      <c r="K3373">
        <v>2</v>
      </c>
      <c r="L3373" s="22" t="str">
        <f t="shared" si="1084"/>
        <v>01/08/2026</v>
      </c>
      <c r="M3373" s="23">
        <f t="shared" si="1085"/>
        <v>0.375</v>
      </c>
      <c r="N3373" t="str">
        <f t="shared" si="1086"/>
        <v>6 - 2</v>
      </c>
      <c r="O3373" t="str">
        <f t="shared" si="1087"/>
        <v>Green</v>
      </c>
      <c r="P3373" t="str">
        <f t="shared" si="1088"/>
        <v>Red</v>
      </c>
      <c r="Q3373" t="str">
        <f t="shared" si="1089"/>
        <v>Red</v>
      </c>
      <c r="R3373" t="str">
        <f t="shared" si="1090"/>
        <v>Green</v>
      </c>
      <c r="S3373" t="str">
        <f t="shared" si="1091"/>
        <v>Red</v>
      </c>
      <c r="T3373" t="str">
        <f t="shared" si="1092"/>
        <v>Green</v>
      </c>
      <c r="U3373" t="str">
        <f t="shared" si="1093"/>
        <v>Green</v>
      </c>
      <c r="V3373" t="str">
        <f t="shared" si="1094"/>
        <v>Red</v>
      </c>
      <c r="W3373" t="str">
        <f t="shared" si="1095"/>
        <v>Red</v>
      </c>
      <c r="X3373" t="str">
        <f t="shared" si="1096"/>
        <v>Green</v>
      </c>
      <c r="Y3373" t="str">
        <f t="shared" si="1097"/>
        <v>Green</v>
      </c>
      <c r="Z3373" t="str">
        <f t="shared" si="1098"/>
        <v>Green</v>
      </c>
      <c r="AA3373" t="str">
        <f t="shared" si="1099"/>
        <v>Red</v>
      </c>
      <c r="AB3373" t="str">
        <f t="shared" si="1100"/>
        <v>Red</v>
      </c>
      <c r="AC3373" t="str">
        <f t="shared" si="1101"/>
        <v>Green</v>
      </c>
      <c r="AD3373" t="str">
        <f t="shared" si="1102"/>
        <v>Red</v>
      </c>
    </row>
    <row r="3374" spans="1:30" hidden="1" x14ac:dyDescent="0.3">
      <c r="A3374" t="str">
        <f t="shared" si="1083"/>
        <v>01/08/2026Fortuna KolnKickers Offenbach</v>
      </c>
      <c r="D3374" s="2">
        <v>46235</v>
      </c>
      <c r="E3374" s="3">
        <v>0.5</v>
      </c>
      <c r="F3374" t="s">
        <v>3989</v>
      </c>
      <c r="G3374" t="s">
        <v>3816</v>
      </c>
      <c r="H3374">
        <v>2</v>
      </c>
      <c r="I3374">
        <v>0</v>
      </c>
      <c r="J3374">
        <v>3</v>
      </c>
      <c r="K3374">
        <v>0</v>
      </c>
      <c r="L3374" s="22" t="str">
        <f t="shared" si="1084"/>
        <v>01/08/2026</v>
      </c>
      <c r="M3374" s="23">
        <f t="shared" si="1085"/>
        <v>0.375</v>
      </c>
      <c r="N3374" t="str">
        <f t="shared" si="1086"/>
        <v>3 - 0</v>
      </c>
      <c r="O3374" t="str">
        <f t="shared" si="1087"/>
        <v>Green</v>
      </c>
      <c r="P3374" t="str">
        <f t="shared" si="1088"/>
        <v>Red</v>
      </c>
      <c r="Q3374" t="str">
        <f t="shared" si="1089"/>
        <v>Red</v>
      </c>
      <c r="R3374" t="str">
        <f t="shared" si="1090"/>
        <v>Green</v>
      </c>
      <c r="S3374" t="str">
        <f t="shared" si="1091"/>
        <v>Red</v>
      </c>
      <c r="T3374" t="str">
        <f t="shared" si="1092"/>
        <v>Green</v>
      </c>
      <c r="U3374" t="str">
        <f t="shared" si="1093"/>
        <v>Green</v>
      </c>
      <c r="V3374" t="str">
        <f t="shared" si="1094"/>
        <v>Red</v>
      </c>
      <c r="W3374" t="str">
        <f t="shared" si="1095"/>
        <v>Red</v>
      </c>
      <c r="X3374" t="str">
        <f t="shared" si="1096"/>
        <v>Green</v>
      </c>
      <c r="Y3374" t="str">
        <f t="shared" si="1097"/>
        <v>Green</v>
      </c>
      <c r="Z3374" t="str">
        <f t="shared" si="1098"/>
        <v>Green</v>
      </c>
      <c r="AA3374" t="str">
        <f t="shared" si="1099"/>
        <v>Red</v>
      </c>
      <c r="AB3374" t="str">
        <f t="shared" si="1100"/>
        <v>Green</v>
      </c>
      <c r="AC3374" t="str">
        <f t="shared" si="1101"/>
        <v>Red</v>
      </c>
      <c r="AD3374" t="str">
        <f t="shared" si="1102"/>
        <v>Green</v>
      </c>
    </row>
    <row r="3375" spans="1:30" hidden="1" x14ac:dyDescent="0.3">
      <c r="A3375" t="str">
        <f t="shared" ref="A3375:A3438" si="1103">L3374&amp;F3375&amp;G3375</f>
        <v>01/08/2026GneistVard Haugesund</v>
      </c>
      <c r="D3375" s="2">
        <v>46235</v>
      </c>
      <c r="E3375" s="3">
        <v>0.5</v>
      </c>
      <c r="F3375" t="s">
        <v>4734</v>
      </c>
      <c r="G3375" t="s">
        <v>4751</v>
      </c>
      <c r="H3375">
        <v>1</v>
      </c>
      <c r="I3375">
        <v>1</v>
      </c>
      <c r="J3375">
        <v>2</v>
      </c>
      <c r="K3375">
        <v>1</v>
      </c>
      <c r="L3375" s="22" t="str">
        <f t="shared" si="1084"/>
        <v>01/08/2026</v>
      </c>
      <c r="M3375" s="23">
        <f t="shared" si="1085"/>
        <v>0.375</v>
      </c>
      <c r="N3375" t="str">
        <f t="shared" si="1086"/>
        <v>2 - 1</v>
      </c>
      <c r="O3375" t="str">
        <f t="shared" si="1087"/>
        <v>Green</v>
      </c>
      <c r="P3375" t="str">
        <f t="shared" si="1088"/>
        <v>Red</v>
      </c>
      <c r="Q3375" t="str">
        <f t="shared" si="1089"/>
        <v>Red</v>
      </c>
      <c r="R3375" t="str">
        <f t="shared" si="1090"/>
        <v>Green</v>
      </c>
      <c r="S3375" t="str">
        <f t="shared" si="1091"/>
        <v>Red</v>
      </c>
      <c r="T3375" t="str">
        <f t="shared" si="1092"/>
        <v>Green</v>
      </c>
      <c r="U3375" t="str">
        <f t="shared" si="1093"/>
        <v>Red</v>
      </c>
      <c r="V3375" t="str">
        <f t="shared" si="1094"/>
        <v>Green</v>
      </c>
      <c r="W3375" t="str">
        <f t="shared" si="1095"/>
        <v>Red</v>
      </c>
      <c r="X3375" t="str">
        <f t="shared" si="1096"/>
        <v>Green</v>
      </c>
      <c r="Y3375" t="str">
        <f t="shared" si="1097"/>
        <v>Green</v>
      </c>
      <c r="Z3375" t="str">
        <f t="shared" si="1098"/>
        <v>Green</v>
      </c>
      <c r="AA3375" t="str">
        <f t="shared" si="1099"/>
        <v>Red</v>
      </c>
      <c r="AB3375" t="str">
        <f t="shared" si="1100"/>
        <v>Green</v>
      </c>
      <c r="AC3375" t="str">
        <f t="shared" si="1101"/>
        <v>Green</v>
      </c>
      <c r="AD3375" t="str">
        <f t="shared" si="1102"/>
        <v>Red</v>
      </c>
    </row>
    <row r="3376" spans="1:30" hidden="1" x14ac:dyDescent="0.3">
      <c r="A3376" t="str">
        <f t="shared" si="1103"/>
        <v>01/08/2026Hannover 96PEC Zwolle</v>
      </c>
      <c r="D3376" s="2">
        <v>46235</v>
      </c>
      <c r="E3376" s="3">
        <v>0.5</v>
      </c>
      <c r="F3376" t="s">
        <v>5746</v>
      </c>
      <c r="G3376" t="s">
        <v>4416</v>
      </c>
      <c r="H3376">
        <v>0</v>
      </c>
      <c r="I3376">
        <v>0</v>
      </c>
      <c r="J3376">
        <v>3</v>
      </c>
      <c r="K3376">
        <v>0</v>
      </c>
      <c r="L3376" s="22" t="str">
        <f t="shared" ref="L3376:L3439" si="1104">"0"&amp;DAY(D3376)&amp;"/"&amp;"08"&amp;"/"&amp;YEAR(D3376)</f>
        <v>01/08/2026</v>
      </c>
      <c r="M3376" s="23">
        <f t="shared" ref="M3376:M3439" si="1105">E3376-TIME(3,0,0)</f>
        <v>0.375</v>
      </c>
      <c r="N3376" t="str">
        <f t="shared" ref="N3376:N3439" si="1106">J3376&amp;" - "&amp;K3376</f>
        <v>3 - 0</v>
      </c>
      <c r="O3376" t="str">
        <f t="shared" si="1087"/>
        <v>Green</v>
      </c>
      <c r="P3376" t="str">
        <f t="shared" si="1088"/>
        <v>Red</v>
      </c>
      <c r="Q3376" t="str">
        <f t="shared" si="1089"/>
        <v>Red</v>
      </c>
      <c r="R3376" t="str">
        <f t="shared" si="1090"/>
        <v>Green</v>
      </c>
      <c r="S3376" t="str">
        <f t="shared" si="1091"/>
        <v>Red</v>
      </c>
      <c r="T3376" t="str">
        <f t="shared" si="1092"/>
        <v>Green</v>
      </c>
      <c r="U3376" t="str">
        <f t="shared" si="1093"/>
        <v>Red</v>
      </c>
      <c r="V3376" t="str">
        <f t="shared" si="1094"/>
        <v>Green</v>
      </c>
      <c r="W3376" t="str">
        <f t="shared" si="1095"/>
        <v>Red</v>
      </c>
      <c r="X3376" t="str">
        <f t="shared" si="1096"/>
        <v>Red</v>
      </c>
      <c r="Y3376" t="str">
        <f t="shared" si="1097"/>
        <v>Green</v>
      </c>
      <c r="Z3376" t="str">
        <f t="shared" si="1098"/>
        <v>Green</v>
      </c>
      <c r="AA3376" t="str">
        <f t="shared" si="1099"/>
        <v>Red</v>
      </c>
      <c r="AB3376" t="str">
        <f t="shared" si="1100"/>
        <v>Green</v>
      </c>
      <c r="AC3376" t="str">
        <f t="shared" si="1101"/>
        <v>Red</v>
      </c>
      <c r="AD3376" t="str">
        <f t="shared" si="1102"/>
        <v>Green</v>
      </c>
    </row>
    <row r="3377" spans="1:30" hidden="1" x14ac:dyDescent="0.3">
      <c r="A3377" t="str">
        <f t="shared" si="1103"/>
        <v>01/08/2026Hannoverscher SCKickers Emden</v>
      </c>
      <c r="D3377" s="2">
        <v>46235</v>
      </c>
      <c r="E3377" s="3">
        <v>0.5</v>
      </c>
      <c r="F3377" t="s">
        <v>5747</v>
      </c>
      <c r="G3377" t="s">
        <v>5748</v>
      </c>
      <c r="H3377">
        <v>2</v>
      </c>
      <c r="I3377">
        <v>1</v>
      </c>
      <c r="J3377">
        <v>4</v>
      </c>
      <c r="K3377">
        <v>4</v>
      </c>
      <c r="L3377" s="22" t="str">
        <f t="shared" si="1104"/>
        <v>01/08/2026</v>
      </c>
      <c r="M3377" s="23">
        <f t="shared" si="1105"/>
        <v>0.375</v>
      </c>
      <c r="N3377" t="str">
        <f t="shared" si="1106"/>
        <v>4 - 4</v>
      </c>
      <c r="O3377" t="str">
        <f t="shared" si="1087"/>
        <v>Red</v>
      </c>
      <c r="P3377" t="str">
        <f t="shared" si="1088"/>
        <v>Green</v>
      </c>
      <c r="Q3377" t="str">
        <f t="shared" si="1089"/>
        <v>Red</v>
      </c>
      <c r="R3377" t="str">
        <f t="shared" si="1090"/>
        <v>Green</v>
      </c>
      <c r="S3377" t="str">
        <f t="shared" si="1091"/>
        <v>Green</v>
      </c>
      <c r="T3377" t="str">
        <f t="shared" si="1092"/>
        <v>Red</v>
      </c>
      <c r="U3377" t="str">
        <f t="shared" si="1093"/>
        <v>Green</v>
      </c>
      <c r="V3377" t="str">
        <f t="shared" si="1094"/>
        <v>Red</v>
      </c>
      <c r="W3377" t="str">
        <f t="shared" si="1095"/>
        <v>Red</v>
      </c>
      <c r="X3377" t="str">
        <f t="shared" si="1096"/>
        <v>Green</v>
      </c>
      <c r="Y3377" t="str">
        <f t="shared" si="1097"/>
        <v>Green</v>
      </c>
      <c r="Z3377" t="str">
        <f t="shared" si="1098"/>
        <v>Green</v>
      </c>
      <c r="AA3377" t="str">
        <f t="shared" si="1099"/>
        <v>Red</v>
      </c>
      <c r="AB3377" t="str">
        <f t="shared" si="1100"/>
        <v>Red</v>
      </c>
      <c r="AC3377" t="str">
        <f t="shared" si="1101"/>
        <v>Green</v>
      </c>
      <c r="AD3377" t="str">
        <f t="shared" si="1102"/>
        <v>Red</v>
      </c>
    </row>
    <row r="3378" spans="1:30" hidden="1" x14ac:dyDescent="0.3">
      <c r="A3378" t="str">
        <f t="shared" si="1103"/>
        <v>01/08/2026Hansa RostockBorussia Monchengladbach</v>
      </c>
      <c r="D3378" s="2">
        <v>46235</v>
      </c>
      <c r="E3378" s="3">
        <v>0.5</v>
      </c>
      <c r="F3378" t="s">
        <v>3826</v>
      </c>
      <c r="G3378" t="s">
        <v>3795</v>
      </c>
      <c r="H3378">
        <v>0</v>
      </c>
      <c r="I3378">
        <v>0</v>
      </c>
      <c r="J3378">
        <v>1</v>
      </c>
      <c r="K3378">
        <v>3</v>
      </c>
      <c r="L3378" s="22" t="str">
        <f t="shared" si="1104"/>
        <v>01/08/2026</v>
      </c>
      <c r="M3378" s="23">
        <f t="shared" si="1105"/>
        <v>0.375</v>
      </c>
      <c r="N3378" t="str">
        <f t="shared" si="1106"/>
        <v>1 - 3</v>
      </c>
      <c r="O3378" t="str">
        <f t="shared" si="1087"/>
        <v>Red</v>
      </c>
      <c r="P3378" t="str">
        <f t="shared" si="1088"/>
        <v>Red</v>
      </c>
      <c r="Q3378" t="str">
        <f t="shared" si="1089"/>
        <v>Green</v>
      </c>
      <c r="R3378" t="str">
        <f t="shared" si="1090"/>
        <v>Red</v>
      </c>
      <c r="S3378" t="str">
        <f t="shared" si="1091"/>
        <v>Green</v>
      </c>
      <c r="T3378" t="str">
        <f t="shared" si="1092"/>
        <v>Green</v>
      </c>
      <c r="U3378" t="str">
        <f t="shared" si="1093"/>
        <v>Red</v>
      </c>
      <c r="V3378" t="str">
        <f t="shared" si="1094"/>
        <v>Green</v>
      </c>
      <c r="W3378" t="str">
        <f t="shared" si="1095"/>
        <v>Red</v>
      </c>
      <c r="X3378" t="str">
        <f t="shared" si="1096"/>
        <v>Red</v>
      </c>
      <c r="Y3378" t="str">
        <f t="shared" si="1097"/>
        <v>Green</v>
      </c>
      <c r="Z3378" t="str">
        <f t="shared" si="1098"/>
        <v>Green</v>
      </c>
      <c r="AA3378" t="str">
        <f t="shared" si="1099"/>
        <v>Red</v>
      </c>
      <c r="AB3378" t="str">
        <f t="shared" si="1100"/>
        <v>Red</v>
      </c>
      <c r="AC3378" t="str">
        <f t="shared" si="1101"/>
        <v>Green</v>
      </c>
      <c r="AD3378" t="str">
        <f t="shared" si="1102"/>
        <v>Red</v>
      </c>
    </row>
    <row r="3379" spans="1:30" hidden="1" x14ac:dyDescent="0.3">
      <c r="A3379" t="str">
        <f t="shared" si="1103"/>
        <v>01/08/2026Heider SVSC Rapid Lubeck</v>
      </c>
      <c r="D3379" s="2">
        <v>46235</v>
      </c>
      <c r="E3379" s="3">
        <v>0.5</v>
      </c>
      <c r="F3379" t="s">
        <v>5749</v>
      </c>
      <c r="G3379" t="s">
        <v>5750</v>
      </c>
      <c r="H3379">
        <v>0</v>
      </c>
      <c r="I3379">
        <v>0</v>
      </c>
      <c r="J3379">
        <v>1</v>
      </c>
      <c r="K3379">
        <v>3</v>
      </c>
      <c r="L3379" s="22" t="str">
        <f t="shared" si="1104"/>
        <v>01/08/2026</v>
      </c>
      <c r="M3379" s="23">
        <f t="shared" si="1105"/>
        <v>0.375</v>
      </c>
      <c r="N3379" t="str">
        <f t="shared" si="1106"/>
        <v>1 - 3</v>
      </c>
      <c r="O3379" t="str">
        <f t="shared" si="1087"/>
        <v>Red</v>
      </c>
      <c r="P3379" t="str">
        <f t="shared" si="1088"/>
        <v>Red</v>
      </c>
      <c r="Q3379" t="str">
        <f t="shared" si="1089"/>
        <v>Green</v>
      </c>
      <c r="R3379" t="str">
        <f t="shared" si="1090"/>
        <v>Red</v>
      </c>
      <c r="S3379" t="str">
        <f t="shared" si="1091"/>
        <v>Green</v>
      </c>
      <c r="T3379" t="str">
        <f t="shared" si="1092"/>
        <v>Green</v>
      </c>
      <c r="U3379" t="str">
        <f t="shared" si="1093"/>
        <v>Red</v>
      </c>
      <c r="V3379" t="str">
        <f t="shared" si="1094"/>
        <v>Green</v>
      </c>
      <c r="W3379" t="str">
        <f t="shared" si="1095"/>
        <v>Red</v>
      </c>
      <c r="X3379" t="str">
        <f t="shared" si="1096"/>
        <v>Red</v>
      </c>
      <c r="Y3379" t="str">
        <f t="shared" si="1097"/>
        <v>Green</v>
      </c>
      <c r="Z3379" t="str">
        <f t="shared" si="1098"/>
        <v>Green</v>
      </c>
      <c r="AA3379" t="str">
        <f t="shared" si="1099"/>
        <v>Red</v>
      </c>
      <c r="AB3379" t="str">
        <f t="shared" si="1100"/>
        <v>Red</v>
      </c>
      <c r="AC3379" t="str">
        <f t="shared" si="1101"/>
        <v>Green</v>
      </c>
      <c r="AD3379" t="str">
        <f t="shared" si="1102"/>
        <v>Red</v>
      </c>
    </row>
    <row r="3380" spans="1:30" hidden="1" x14ac:dyDescent="0.3">
      <c r="A3380" t="str">
        <f t="shared" si="1103"/>
        <v>01/08/2026HemingBaerum</v>
      </c>
      <c r="D3380" s="2">
        <v>46235</v>
      </c>
      <c r="E3380" s="3">
        <v>0.5</v>
      </c>
      <c r="F3380" t="s">
        <v>3462</v>
      </c>
      <c r="G3380" t="s">
        <v>3463</v>
      </c>
      <c r="H3380">
        <v>2</v>
      </c>
      <c r="I3380">
        <v>1</v>
      </c>
      <c r="J3380">
        <v>3</v>
      </c>
      <c r="K3380">
        <v>1</v>
      </c>
      <c r="L3380" s="22" t="str">
        <f t="shared" si="1104"/>
        <v>01/08/2026</v>
      </c>
      <c r="M3380" s="23">
        <f t="shared" si="1105"/>
        <v>0.375</v>
      </c>
      <c r="N3380" t="str">
        <f t="shared" si="1106"/>
        <v>3 - 1</v>
      </c>
      <c r="O3380" t="str">
        <f t="shared" si="1087"/>
        <v>Green</v>
      </c>
      <c r="P3380" t="str">
        <f t="shared" si="1088"/>
        <v>Red</v>
      </c>
      <c r="Q3380" t="str">
        <f t="shared" si="1089"/>
        <v>Red</v>
      </c>
      <c r="R3380" t="str">
        <f t="shared" si="1090"/>
        <v>Green</v>
      </c>
      <c r="S3380" t="str">
        <f t="shared" si="1091"/>
        <v>Red</v>
      </c>
      <c r="T3380" t="str">
        <f t="shared" si="1092"/>
        <v>Green</v>
      </c>
      <c r="U3380" t="str">
        <f t="shared" si="1093"/>
        <v>Green</v>
      </c>
      <c r="V3380" t="str">
        <f t="shared" si="1094"/>
        <v>Red</v>
      </c>
      <c r="W3380" t="str">
        <f t="shared" si="1095"/>
        <v>Red</v>
      </c>
      <c r="X3380" t="str">
        <f t="shared" si="1096"/>
        <v>Green</v>
      </c>
      <c r="Y3380" t="str">
        <f t="shared" si="1097"/>
        <v>Green</v>
      </c>
      <c r="Z3380" t="str">
        <f t="shared" si="1098"/>
        <v>Green</v>
      </c>
      <c r="AA3380" t="str">
        <f t="shared" si="1099"/>
        <v>Red</v>
      </c>
      <c r="AB3380" t="str">
        <f t="shared" si="1100"/>
        <v>Red</v>
      </c>
      <c r="AC3380" t="str">
        <f t="shared" si="1101"/>
        <v>Green</v>
      </c>
      <c r="AD3380" t="str">
        <f t="shared" si="1102"/>
        <v>Red</v>
      </c>
    </row>
    <row r="3381" spans="1:30" hidden="1" x14ac:dyDescent="0.3">
      <c r="A3381" t="str">
        <f t="shared" si="1103"/>
        <v>01/08/2026HIKVSK Arhus</v>
      </c>
      <c r="D3381" s="2">
        <v>46235</v>
      </c>
      <c r="E3381" s="3">
        <v>0.5</v>
      </c>
      <c r="F3381" t="s">
        <v>5751</v>
      </c>
      <c r="G3381" t="s">
        <v>1438</v>
      </c>
      <c r="H3381">
        <v>0</v>
      </c>
      <c r="I3381">
        <v>2</v>
      </c>
      <c r="J3381">
        <v>0</v>
      </c>
      <c r="K3381">
        <v>2</v>
      </c>
      <c r="L3381" s="22" t="str">
        <f t="shared" si="1104"/>
        <v>01/08/2026</v>
      </c>
      <c r="M3381" s="23">
        <f t="shared" si="1105"/>
        <v>0.375</v>
      </c>
      <c r="N3381" t="str">
        <f t="shared" si="1106"/>
        <v>0 - 2</v>
      </c>
      <c r="O3381" t="str">
        <f t="shared" si="1087"/>
        <v>Red</v>
      </c>
      <c r="P3381" t="str">
        <f t="shared" si="1088"/>
        <v>Red</v>
      </c>
      <c r="Q3381" t="str">
        <f t="shared" si="1089"/>
        <v>Green</v>
      </c>
      <c r="R3381" t="str">
        <f t="shared" si="1090"/>
        <v>Red</v>
      </c>
      <c r="S3381" t="str">
        <f t="shared" si="1091"/>
        <v>Green</v>
      </c>
      <c r="T3381" t="str">
        <f t="shared" si="1092"/>
        <v>Green</v>
      </c>
      <c r="U3381" t="str">
        <f t="shared" si="1093"/>
        <v>Red</v>
      </c>
      <c r="V3381" t="str">
        <f t="shared" si="1094"/>
        <v>Red</v>
      </c>
      <c r="W3381" t="str">
        <f t="shared" si="1095"/>
        <v>Green</v>
      </c>
      <c r="X3381" t="str">
        <f t="shared" si="1096"/>
        <v>Green</v>
      </c>
      <c r="Y3381" t="str">
        <f t="shared" si="1097"/>
        <v>Green</v>
      </c>
      <c r="Z3381" t="str">
        <f t="shared" si="1098"/>
        <v>Red</v>
      </c>
      <c r="AA3381" t="str">
        <f t="shared" si="1099"/>
        <v>Green</v>
      </c>
      <c r="AB3381" t="str">
        <f t="shared" si="1100"/>
        <v>Green</v>
      </c>
      <c r="AC3381" t="str">
        <f t="shared" si="1101"/>
        <v>Red</v>
      </c>
      <c r="AD3381" t="str">
        <f t="shared" si="1102"/>
        <v>Green</v>
      </c>
    </row>
    <row r="3382" spans="1:30" hidden="1" x14ac:dyDescent="0.3">
      <c r="A3382" t="str">
        <f t="shared" si="1103"/>
        <v>01/08/2026Horsholm UsserodHolstebro BK</v>
      </c>
      <c r="D3382" s="2">
        <v>46235</v>
      </c>
      <c r="E3382" s="3">
        <v>0.5</v>
      </c>
      <c r="F3382" t="s">
        <v>5752</v>
      </c>
      <c r="G3382" t="s">
        <v>5753</v>
      </c>
      <c r="H3382">
        <v>2</v>
      </c>
      <c r="I3382">
        <v>2</v>
      </c>
      <c r="J3382">
        <v>2</v>
      </c>
      <c r="K3382">
        <v>3</v>
      </c>
      <c r="L3382" s="22" t="str">
        <f t="shared" si="1104"/>
        <v>01/08/2026</v>
      </c>
      <c r="M3382" s="23">
        <f t="shared" si="1105"/>
        <v>0.375</v>
      </c>
      <c r="N3382" t="str">
        <f t="shared" si="1106"/>
        <v>2 - 3</v>
      </c>
      <c r="O3382" t="str">
        <f t="shared" si="1087"/>
        <v>Red</v>
      </c>
      <c r="P3382" t="str">
        <f t="shared" si="1088"/>
        <v>Red</v>
      </c>
      <c r="Q3382" t="str">
        <f t="shared" si="1089"/>
        <v>Green</v>
      </c>
      <c r="R3382" t="str">
        <f t="shared" si="1090"/>
        <v>Red</v>
      </c>
      <c r="S3382" t="str">
        <f t="shared" si="1091"/>
        <v>Green</v>
      </c>
      <c r="T3382" t="str">
        <f t="shared" si="1092"/>
        <v>Green</v>
      </c>
      <c r="U3382" t="str">
        <f t="shared" si="1093"/>
        <v>Red</v>
      </c>
      <c r="V3382" t="str">
        <f t="shared" si="1094"/>
        <v>Green</v>
      </c>
      <c r="W3382" t="str">
        <f t="shared" si="1095"/>
        <v>Red</v>
      </c>
      <c r="X3382" t="str">
        <f t="shared" si="1096"/>
        <v>Green</v>
      </c>
      <c r="Y3382" t="str">
        <f t="shared" si="1097"/>
        <v>Green</v>
      </c>
      <c r="Z3382" t="str">
        <f t="shared" si="1098"/>
        <v>Green</v>
      </c>
      <c r="AA3382" t="str">
        <f t="shared" si="1099"/>
        <v>Red</v>
      </c>
      <c r="AB3382" t="str">
        <f t="shared" si="1100"/>
        <v>Red</v>
      </c>
      <c r="AC3382" t="str">
        <f t="shared" si="1101"/>
        <v>Green</v>
      </c>
      <c r="AD3382" t="str">
        <f t="shared" si="1102"/>
        <v>Red</v>
      </c>
    </row>
    <row r="3383" spans="1:30" hidden="1" x14ac:dyDescent="0.3">
      <c r="A3383" t="str">
        <f t="shared" si="1103"/>
        <v>01/08/2026IF FuglafjordurEB/Streymur II</v>
      </c>
      <c r="D3383" s="2">
        <v>46235</v>
      </c>
      <c r="E3383" s="3">
        <v>0.5</v>
      </c>
      <c r="F3383" t="s">
        <v>5754</v>
      </c>
      <c r="G3383" t="s">
        <v>5755</v>
      </c>
      <c r="H3383">
        <v>0</v>
      </c>
      <c r="I3383">
        <v>0</v>
      </c>
      <c r="J3383">
        <v>3</v>
      </c>
      <c r="K3383">
        <v>1</v>
      </c>
      <c r="L3383" s="22" t="str">
        <f t="shared" si="1104"/>
        <v>01/08/2026</v>
      </c>
      <c r="M3383" s="23">
        <f t="shared" si="1105"/>
        <v>0.375</v>
      </c>
      <c r="N3383" t="str">
        <f t="shared" si="1106"/>
        <v>3 - 1</v>
      </c>
      <c r="O3383" t="str">
        <f t="shared" si="1087"/>
        <v>Green</v>
      </c>
      <c r="P3383" t="str">
        <f t="shared" si="1088"/>
        <v>Red</v>
      </c>
      <c r="Q3383" t="str">
        <f t="shared" si="1089"/>
        <v>Red</v>
      </c>
      <c r="R3383" t="str">
        <f t="shared" si="1090"/>
        <v>Green</v>
      </c>
      <c r="S3383" t="str">
        <f t="shared" si="1091"/>
        <v>Red</v>
      </c>
      <c r="T3383" t="str">
        <f t="shared" si="1092"/>
        <v>Green</v>
      </c>
      <c r="U3383" t="str">
        <f t="shared" si="1093"/>
        <v>Red</v>
      </c>
      <c r="V3383" t="str">
        <f t="shared" si="1094"/>
        <v>Green</v>
      </c>
      <c r="W3383" t="str">
        <f t="shared" si="1095"/>
        <v>Red</v>
      </c>
      <c r="X3383" t="str">
        <f t="shared" si="1096"/>
        <v>Red</v>
      </c>
      <c r="Y3383" t="str">
        <f t="shared" si="1097"/>
        <v>Green</v>
      </c>
      <c r="Z3383" t="str">
        <f t="shared" si="1098"/>
        <v>Green</v>
      </c>
      <c r="AA3383" t="str">
        <f t="shared" si="1099"/>
        <v>Red</v>
      </c>
      <c r="AB3383" t="str">
        <f t="shared" si="1100"/>
        <v>Red</v>
      </c>
      <c r="AC3383" t="str">
        <f t="shared" si="1101"/>
        <v>Green</v>
      </c>
      <c r="AD3383" t="str">
        <f t="shared" si="1102"/>
        <v>Red</v>
      </c>
    </row>
    <row r="3384" spans="1:30" hidden="1" x14ac:dyDescent="0.3">
      <c r="A3384" t="str">
        <f t="shared" si="1103"/>
        <v>01/08/2026IL SandvikenKvik Halden</v>
      </c>
      <c r="D3384" s="2">
        <v>46235</v>
      </c>
      <c r="E3384" s="3">
        <v>0.5</v>
      </c>
      <c r="F3384" t="s">
        <v>3444</v>
      </c>
      <c r="G3384" t="s">
        <v>4320</v>
      </c>
      <c r="H3384">
        <v>3</v>
      </c>
      <c r="I3384">
        <v>3</v>
      </c>
      <c r="J3384">
        <v>4</v>
      </c>
      <c r="K3384">
        <v>5</v>
      </c>
      <c r="L3384" s="22" t="str">
        <f t="shared" si="1104"/>
        <v>01/08/2026</v>
      </c>
      <c r="M3384" s="23">
        <f t="shared" si="1105"/>
        <v>0.375</v>
      </c>
      <c r="N3384" t="str">
        <f t="shared" si="1106"/>
        <v>4 - 5</v>
      </c>
      <c r="O3384" t="str">
        <f t="shared" si="1087"/>
        <v>Red</v>
      </c>
      <c r="P3384" t="str">
        <f t="shared" si="1088"/>
        <v>Red</v>
      </c>
      <c r="Q3384" t="str">
        <f t="shared" si="1089"/>
        <v>Green</v>
      </c>
      <c r="R3384" t="str">
        <f t="shared" si="1090"/>
        <v>Red</v>
      </c>
      <c r="S3384" t="str">
        <f t="shared" si="1091"/>
        <v>Green</v>
      </c>
      <c r="T3384" t="str">
        <f t="shared" si="1092"/>
        <v>Green</v>
      </c>
      <c r="U3384" t="str">
        <f t="shared" si="1093"/>
        <v>Red</v>
      </c>
      <c r="V3384" t="str">
        <f t="shared" si="1094"/>
        <v>Green</v>
      </c>
      <c r="W3384" t="str">
        <f t="shared" si="1095"/>
        <v>Red</v>
      </c>
      <c r="X3384" t="str">
        <f t="shared" si="1096"/>
        <v>Green</v>
      </c>
      <c r="Y3384" t="str">
        <f t="shared" si="1097"/>
        <v>Green</v>
      </c>
      <c r="Z3384" t="str">
        <f t="shared" si="1098"/>
        <v>Green</v>
      </c>
      <c r="AA3384" t="str">
        <f t="shared" si="1099"/>
        <v>Red</v>
      </c>
      <c r="AB3384" t="str">
        <f t="shared" si="1100"/>
        <v>Red</v>
      </c>
      <c r="AC3384" t="str">
        <f t="shared" si="1101"/>
        <v>Green</v>
      </c>
      <c r="AD3384" t="str">
        <f t="shared" si="1102"/>
        <v>Red</v>
      </c>
    </row>
    <row r="3385" spans="1:30" hidden="1" x14ac:dyDescent="0.3">
      <c r="A3385" t="str">
        <f t="shared" si="1103"/>
        <v>01/08/2026Ingolstadt IIJahn Regensburg II</v>
      </c>
      <c r="D3385" s="2">
        <v>46235</v>
      </c>
      <c r="E3385" s="3">
        <v>0.5</v>
      </c>
      <c r="F3385" t="s">
        <v>2467</v>
      </c>
      <c r="G3385" t="s">
        <v>3280</v>
      </c>
      <c r="H3385">
        <v>2</v>
      </c>
      <c r="I3385">
        <v>0</v>
      </c>
      <c r="J3385">
        <v>3</v>
      </c>
      <c r="K3385">
        <v>0</v>
      </c>
      <c r="L3385" s="22" t="str">
        <f t="shared" si="1104"/>
        <v>01/08/2026</v>
      </c>
      <c r="M3385" s="23">
        <f t="shared" si="1105"/>
        <v>0.375</v>
      </c>
      <c r="N3385" t="str">
        <f t="shared" si="1106"/>
        <v>3 - 0</v>
      </c>
      <c r="O3385" t="str">
        <f t="shared" si="1087"/>
        <v>Green</v>
      </c>
      <c r="P3385" t="str">
        <f t="shared" si="1088"/>
        <v>Red</v>
      </c>
      <c r="Q3385" t="str">
        <f t="shared" si="1089"/>
        <v>Red</v>
      </c>
      <c r="R3385" t="str">
        <f t="shared" si="1090"/>
        <v>Green</v>
      </c>
      <c r="S3385" t="str">
        <f t="shared" si="1091"/>
        <v>Red</v>
      </c>
      <c r="T3385" t="str">
        <f t="shared" si="1092"/>
        <v>Green</v>
      </c>
      <c r="U3385" t="str">
        <f t="shared" si="1093"/>
        <v>Green</v>
      </c>
      <c r="V3385" t="str">
        <f t="shared" si="1094"/>
        <v>Red</v>
      </c>
      <c r="W3385" t="str">
        <f t="shared" si="1095"/>
        <v>Red</v>
      </c>
      <c r="X3385" t="str">
        <f t="shared" si="1096"/>
        <v>Green</v>
      </c>
      <c r="Y3385" t="str">
        <f t="shared" si="1097"/>
        <v>Green</v>
      </c>
      <c r="Z3385" t="str">
        <f t="shared" si="1098"/>
        <v>Green</v>
      </c>
      <c r="AA3385" t="str">
        <f t="shared" si="1099"/>
        <v>Red</v>
      </c>
      <c r="AB3385" t="str">
        <f t="shared" si="1100"/>
        <v>Green</v>
      </c>
      <c r="AC3385" t="str">
        <f t="shared" si="1101"/>
        <v>Red</v>
      </c>
      <c r="AD3385" t="str">
        <f t="shared" si="1102"/>
        <v>Green</v>
      </c>
    </row>
    <row r="3386" spans="1:30" hidden="1" x14ac:dyDescent="0.3">
      <c r="A3386" t="str">
        <f t="shared" si="1103"/>
        <v>01/08/2026Irtysh PavlodarFK Kaspyi Aktau</v>
      </c>
      <c r="D3386" s="2">
        <v>46235</v>
      </c>
      <c r="E3386" s="3">
        <v>0.5</v>
      </c>
      <c r="F3386" t="s">
        <v>586</v>
      </c>
      <c r="G3386" t="s">
        <v>1049</v>
      </c>
      <c r="H3386">
        <v>0</v>
      </c>
      <c r="I3386">
        <v>1</v>
      </c>
      <c r="J3386">
        <v>3</v>
      </c>
      <c r="K3386">
        <v>2</v>
      </c>
      <c r="L3386" s="22" t="str">
        <f t="shared" si="1104"/>
        <v>01/08/2026</v>
      </c>
      <c r="M3386" s="23">
        <f t="shared" si="1105"/>
        <v>0.375</v>
      </c>
      <c r="N3386" t="str">
        <f t="shared" si="1106"/>
        <v>3 - 2</v>
      </c>
      <c r="O3386" t="str">
        <f t="shared" si="1087"/>
        <v>Green</v>
      </c>
      <c r="P3386" t="str">
        <f t="shared" si="1088"/>
        <v>Red</v>
      </c>
      <c r="Q3386" t="str">
        <f t="shared" si="1089"/>
        <v>Red</v>
      </c>
      <c r="R3386" t="str">
        <f t="shared" si="1090"/>
        <v>Green</v>
      </c>
      <c r="S3386" t="str">
        <f t="shared" si="1091"/>
        <v>Red</v>
      </c>
      <c r="T3386" t="str">
        <f t="shared" si="1092"/>
        <v>Green</v>
      </c>
      <c r="U3386" t="str">
        <f t="shared" si="1093"/>
        <v>Red</v>
      </c>
      <c r="V3386" t="str">
        <f t="shared" si="1094"/>
        <v>Red</v>
      </c>
      <c r="W3386" t="str">
        <f t="shared" si="1095"/>
        <v>Green</v>
      </c>
      <c r="X3386" t="str">
        <f t="shared" si="1096"/>
        <v>Green</v>
      </c>
      <c r="Y3386" t="str">
        <f t="shared" si="1097"/>
        <v>Green</v>
      </c>
      <c r="Z3386" t="str">
        <f t="shared" si="1098"/>
        <v>Green</v>
      </c>
      <c r="AA3386" t="str">
        <f t="shared" si="1099"/>
        <v>Red</v>
      </c>
      <c r="AB3386" t="str">
        <f t="shared" si="1100"/>
        <v>Red</v>
      </c>
      <c r="AC3386" t="str">
        <f t="shared" si="1101"/>
        <v>Green</v>
      </c>
      <c r="AD3386" t="str">
        <f t="shared" si="1102"/>
        <v>Red</v>
      </c>
    </row>
    <row r="3387" spans="1:30" hidden="1" x14ac:dyDescent="0.3">
      <c r="A3387" t="str">
        <f t="shared" si="1103"/>
        <v>01/08/2026Jahn RegensburgSSV Ulm 1846</v>
      </c>
      <c r="D3387" s="2">
        <v>46235</v>
      </c>
      <c r="E3387" s="3">
        <v>0.5</v>
      </c>
      <c r="F3387" t="s">
        <v>3802</v>
      </c>
      <c r="G3387" t="s">
        <v>3824</v>
      </c>
      <c r="H3387">
        <v>1</v>
      </c>
      <c r="I3387">
        <v>0</v>
      </c>
      <c r="J3387">
        <v>1</v>
      </c>
      <c r="K3387">
        <v>0</v>
      </c>
      <c r="L3387" s="22" t="str">
        <f t="shared" si="1104"/>
        <v>01/08/2026</v>
      </c>
      <c r="M3387" s="23">
        <f t="shared" si="1105"/>
        <v>0.375</v>
      </c>
      <c r="N3387" t="str">
        <f t="shared" si="1106"/>
        <v>1 - 0</v>
      </c>
      <c r="O3387" t="str">
        <f t="shared" si="1087"/>
        <v>Green</v>
      </c>
      <c r="P3387" t="str">
        <f t="shared" si="1088"/>
        <v>Red</v>
      </c>
      <c r="Q3387" t="str">
        <f t="shared" si="1089"/>
        <v>Red</v>
      </c>
      <c r="R3387" t="str">
        <f t="shared" si="1090"/>
        <v>Green</v>
      </c>
      <c r="S3387" t="str">
        <f t="shared" si="1091"/>
        <v>Red</v>
      </c>
      <c r="T3387" t="str">
        <f t="shared" si="1092"/>
        <v>Green</v>
      </c>
      <c r="U3387" t="str">
        <f t="shared" si="1093"/>
        <v>Green</v>
      </c>
      <c r="V3387" t="str">
        <f t="shared" si="1094"/>
        <v>Red</v>
      </c>
      <c r="W3387" t="str">
        <f t="shared" si="1095"/>
        <v>Red</v>
      </c>
      <c r="X3387" t="str">
        <f t="shared" si="1096"/>
        <v>Green</v>
      </c>
      <c r="Y3387" t="str">
        <f t="shared" si="1097"/>
        <v>Red</v>
      </c>
      <c r="Z3387" t="str">
        <f t="shared" si="1098"/>
        <v>Red</v>
      </c>
      <c r="AA3387" t="str">
        <f t="shared" si="1099"/>
        <v>Green</v>
      </c>
      <c r="AB3387" t="str">
        <f t="shared" si="1100"/>
        <v>Green</v>
      </c>
      <c r="AC3387" t="str">
        <f t="shared" si="1101"/>
        <v>Red</v>
      </c>
      <c r="AD3387" t="str">
        <f t="shared" si="1102"/>
        <v>Green</v>
      </c>
    </row>
    <row r="3388" spans="1:30" hidden="1" x14ac:dyDescent="0.3">
      <c r="A3388" t="str">
        <f t="shared" si="1103"/>
        <v>01/08/2026Kaltenkirchener TSFC Kilia Kiel</v>
      </c>
      <c r="D3388" s="2">
        <v>46235</v>
      </c>
      <c r="E3388" s="3">
        <v>0.5</v>
      </c>
      <c r="F3388" t="s">
        <v>5756</v>
      </c>
      <c r="G3388" t="s">
        <v>5757</v>
      </c>
      <c r="H3388">
        <v>0</v>
      </c>
      <c r="I3388">
        <v>0</v>
      </c>
      <c r="J3388">
        <v>1</v>
      </c>
      <c r="K3388">
        <v>2</v>
      </c>
      <c r="L3388" s="22" t="str">
        <f t="shared" si="1104"/>
        <v>01/08/2026</v>
      </c>
      <c r="M3388" s="23">
        <f t="shared" si="1105"/>
        <v>0.375</v>
      </c>
      <c r="N3388" t="str">
        <f t="shared" si="1106"/>
        <v>1 - 2</v>
      </c>
      <c r="O3388" t="str">
        <f t="shared" si="1087"/>
        <v>Red</v>
      </c>
      <c r="P3388" t="str">
        <f t="shared" si="1088"/>
        <v>Red</v>
      </c>
      <c r="Q3388" t="str">
        <f t="shared" si="1089"/>
        <v>Green</v>
      </c>
      <c r="R3388" t="str">
        <f t="shared" si="1090"/>
        <v>Red</v>
      </c>
      <c r="S3388" t="str">
        <f t="shared" si="1091"/>
        <v>Green</v>
      </c>
      <c r="T3388" t="str">
        <f t="shared" si="1092"/>
        <v>Green</v>
      </c>
      <c r="U3388" t="str">
        <f t="shared" si="1093"/>
        <v>Red</v>
      </c>
      <c r="V3388" t="str">
        <f t="shared" si="1094"/>
        <v>Green</v>
      </c>
      <c r="W3388" t="str">
        <f t="shared" si="1095"/>
        <v>Red</v>
      </c>
      <c r="X3388" t="str">
        <f t="shared" si="1096"/>
        <v>Red</v>
      </c>
      <c r="Y3388" t="str">
        <f t="shared" si="1097"/>
        <v>Green</v>
      </c>
      <c r="Z3388" t="str">
        <f t="shared" si="1098"/>
        <v>Green</v>
      </c>
      <c r="AA3388" t="str">
        <f t="shared" si="1099"/>
        <v>Red</v>
      </c>
      <c r="AB3388" t="str">
        <f t="shared" si="1100"/>
        <v>Green</v>
      </c>
      <c r="AC3388" t="str">
        <f t="shared" si="1101"/>
        <v>Green</v>
      </c>
      <c r="AD3388" t="str">
        <f t="shared" si="1102"/>
        <v>Red</v>
      </c>
    </row>
    <row r="3389" spans="1:30" hidden="1" x14ac:dyDescent="0.3">
      <c r="A3389" t="str">
        <f t="shared" si="1103"/>
        <v>01/08/2026KS Stilon GorzowSleza Wroclaw</v>
      </c>
      <c r="D3389" s="2">
        <v>46235</v>
      </c>
      <c r="E3389" s="3">
        <v>0.5</v>
      </c>
      <c r="F3389" t="s">
        <v>5758</v>
      </c>
      <c r="G3389" t="s">
        <v>5759</v>
      </c>
      <c r="H3389">
        <v>1</v>
      </c>
      <c r="I3389">
        <v>1</v>
      </c>
      <c r="J3389">
        <v>3</v>
      </c>
      <c r="K3389">
        <v>1</v>
      </c>
      <c r="L3389" s="22" t="str">
        <f t="shared" si="1104"/>
        <v>01/08/2026</v>
      </c>
      <c r="M3389" s="23">
        <f t="shared" si="1105"/>
        <v>0.375</v>
      </c>
      <c r="N3389" t="str">
        <f t="shared" si="1106"/>
        <v>3 - 1</v>
      </c>
      <c r="O3389" t="str">
        <f t="shared" si="1087"/>
        <v>Green</v>
      </c>
      <c r="P3389" t="str">
        <f t="shared" si="1088"/>
        <v>Red</v>
      </c>
      <c r="Q3389" t="str">
        <f t="shared" si="1089"/>
        <v>Red</v>
      </c>
      <c r="R3389" t="str">
        <f t="shared" si="1090"/>
        <v>Green</v>
      </c>
      <c r="S3389" t="str">
        <f t="shared" si="1091"/>
        <v>Red</v>
      </c>
      <c r="T3389" t="str">
        <f t="shared" si="1092"/>
        <v>Green</v>
      </c>
      <c r="U3389" t="str">
        <f t="shared" si="1093"/>
        <v>Red</v>
      </c>
      <c r="V3389" t="str">
        <f t="shared" si="1094"/>
        <v>Green</v>
      </c>
      <c r="W3389" t="str">
        <f t="shared" si="1095"/>
        <v>Red</v>
      </c>
      <c r="X3389" t="str">
        <f t="shared" si="1096"/>
        <v>Green</v>
      </c>
      <c r="Y3389" t="str">
        <f t="shared" si="1097"/>
        <v>Green</v>
      </c>
      <c r="Z3389" t="str">
        <f t="shared" si="1098"/>
        <v>Green</v>
      </c>
      <c r="AA3389" t="str">
        <f t="shared" si="1099"/>
        <v>Red</v>
      </c>
      <c r="AB3389" t="str">
        <f t="shared" si="1100"/>
        <v>Red</v>
      </c>
      <c r="AC3389" t="str">
        <f t="shared" si="1101"/>
        <v>Green</v>
      </c>
      <c r="AD3389" t="str">
        <f t="shared" si="1102"/>
        <v>Red</v>
      </c>
    </row>
    <row r="3390" spans="1:30" hidden="1" x14ac:dyDescent="0.3">
      <c r="A3390" t="str">
        <f t="shared" si="1103"/>
        <v>01/08/2026KSV Hessen KasselSchalke 04</v>
      </c>
      <c r="D3390" s="2">
        <v>46235</v>
      </c>
      <c r="E3390" s="3">
        <v>0.5</v>
      </c>
      <c r="F3390" t="s">
        <v>5760</v>
      </c>
      <c r="G3390" t="s">
        <v>1620</v>
      </c>
      <c r="H3390">
        <v>0</v>
      </c>
      <c r="I3390">
        <v>2</v>
      </c>
      <c r="J3390">
        <v>0</v>
      </c>
      <c r="K3390">
        <v>5</v>
      </c>
      <c r="L3390" s="22" t="str">
        <f t="shared" si="1104"/>
        <v>01/08/2026</v>
      </c>
      <c r="M3390" s="23">
        <f t="shared" si="1105"/>
        <v>0.375</v>
      </c>
      <c r="N3390" t="str">
        <f t="shared" si="1106"/>
        <v>0 - 5</v>
      </c>
      <c r="O3390" t="str">
        <f t="shared" si="1087"/>
        <v>Red</v>
      </c>
      <c r="P3390" t="str">
        <f t="shared" si="1088"/>
        <v>Red</v>
      </c>
      <c r="Q3390" t="str">
        <f t="shared" si="1089"/>
        <v>Green</v>
      </c>
      <c r="R3390" t="str">
        <f t="shared" si="1090"/>
        <v>Red</v>
      </c>
      <c r="S3390" t="str">
        <f t="shared" si="1091"/>
        <v>Green</v>
      </c>
      <c r="T3390" t="str">
        <f t="shared" si="1092"/>
        <v>Green</v>
      </c>
      <c r="U3390" t="str">
        <f t="shared" si="1093"/>
        <v>Red</v>
      </c>
      <c r="V3390" t="str">
        <f t="shared" si="1094"/>
        <v>Red</v>
      </c>
      <c r="W3390" t="str">
        <f t="shared" si="1095"/>
        <v>Green</v>
      </c>
      <c r="X3390" t="str">
        <f t="shared" si="1096"/>
        <v>Green</v>
      </c>
      <c r="Y3390" t="str">
        <f t="shared" si="1097"/>
        <v>Green</v>
      </c>
      <c r="Z3390" t="str">
        <f t="shared" si="1098"/>
        <v>Green</v>
      </c>
      <c r="AA3390" t="str">
        <f t="shared" si="1099"/>
        <v>Red</v>
      </c>
      <c r="AB3390" t="str">
        <f t="shared" si="1100"/>
        <v>Red</v>
      </c>
      <c r="AC3390" t="str">
        <f t="shared" si="1101"/>
        <v>Red</v>
      </c>
      <c r="AD3390" t="str">
        <f t="shared" si="1102"/>
        <v>Green</v>
      </c>
    </row>
    <row r="3391" spans="1:30" hidden="1" x14ac:dyDescent="0.3">
      <c r="A3391" t="str">
        <f t="shared" si="1103"/>
        <v>01/08/2026Kvant ObninskRodina III</v>
      </c>
      <c r="D3391" s="2">
        <v>46235</v>
      </c>
      <c r="E3391" s="3">
        <v>0.5</v>
      </c>
      <c r="F3391" t="s">
        <v>3580</v>
      </c>
      <c r="G3391" t="s">
        <v>3578</v>
      </c>
      <c r="H3391">
        <v>0</v>
      </c>
      <c r="I3391">
        <v>0</v>
      </c>
      <c r="J3391">
        <v>1</v>
      </c>
      <c r="K3391">
        <v>4</v>
      </c>
      <c r="L3391" s="22" t="str">
        <f t="shared" si="1104"/>
        <v>01/08/2026</v>
      </c>
      <c r="M3391" s="23">
        <f t="shared" si="1105"/>
        <v>0.375</v>
      </c>
      <c r="N3391" t="str">
        <f t="shared" si="1106"/>
        <v>1 - 4</v>
      </c>
      <c r="O3391" t="str">
        <f t="shared" si="1087"/>
        <v>Red</v>
      </c>
      <c r="P3391" t="str">
        <f t="shared" si="1088"/>
        <v>Red</v>
      </c>
      <c r="Q3391" t="str">
        <f t="shared" si="1089"/>
        <v>Green</v>
      </c>
      <c r="R3391" t="str">
        <f t="shared" si="1090"/>
        <v>Red</v>
      </c>
      <c r="S3391" t="str">
        <f t="shared" si="1091"/>
        <v>Green</v>
      </c>
      <c r="T3391" t="str">
        <f t="shared" si="1092"/>
        <v>Green</v>
      </c>
      <c r="U3391" t="str">
        <f t="shared" si="1093"/>
        <v>Red</v>
      </c>
      <c r="V3391" t="str">
        <f t="shared" si="1094"/>
        <v>Green</v>
      </c>
      <c r="W3391" t="str">
        <f t="shared" si="1095"/>
        <v>Red</v>
      </c>
      <c r="X3391" t="str">
        <f t="shared" si="1096"/>
        <v>Red</v>
      </c>
      <c r="Y3391" t="str">
        <f t="shared" si="1097"/>
        <v>Green</v>
      </c>
      <c r="Z3391" t="str">
        <f t="shared" si="1098"/>
        <v>Green</v>
      </c>
      <c r="AA3391" t="str">
        <f t="shared" si="1099"/>
        <v>Red</v>
      </c>
      <c r="AB3391" t="str">
        <f t="shared" si="1100"/>
        <v>Red</v>
      </c>
      <c r="AC3391" t="str">
        <f t="shared" si="1101"/>
        <v>Green</v>
      </c>
      <c r="AD3391" t="str">
        <f t="shared" si="1102"/>
        <v>Red</v>
      </c>
    </row>
    <row r="3392" spans="1:30" hidden="1" x14ac:dyDescent="0.3">
      <c r="A3392" t="str">
        <f t="shared" si="1103"/>
        <v>01/08/2026LorenskogHonefoss</v>
      </c>
      <c r="D3392" s="2">
        <v>46235</v>
      </c>
      <c r="E3392" s="3">
        <v>0.5</v>
      </c>
      <c r="F3392" t="s">
        <v>3454</v>
      </c>
      <c r="G3392" t="s">
        <v>3447</v>
      </c>
      <c r="H3392">
        <v>1</v>
      </c>
      <c r="I3392">
        <v>1</v>
      </c>
      <c r="J3392">
        <v>1</v>
      </c>
      <c r="K3392">
        <v>3</v>
      </c>
      <c r="L3392" s="22" t="str">
        <f t="shared" si="1104"/>
        <v>01/08/2026</v>
      </c>
      <c r="M3392" s="23">
        <f t="shared" si="1105"/>
        <v>0.375</v>
      </c>
      <c r="N3392" t="str">
        <f t="shared" si="1106"/>
        <v>1 - 3</v>
      </c>
      <c r="O3392" t="str">
        <f t="shared" si="1087"/>
        <v>Red</v>
      </c>
      <c r="P3392" t="str">
        <f t="shared" si="1088"/>
        <v>Red</v>
      </c>
      <c r="Q3392" t="str">
        <f t="shared" si="1089"/>
        <v>Green</v>
      </c>
      <c r="R3392" t="str">
        <f t="shared" si="1090"/>
        <v>Red</v>
      </c>
      <c r="S3392" t="str">
        <f t="shared" si="1091"/>
        <v>Green</v>
      </c>
      <c r="T3392" t="str">
        <f t="shared" si="1092"/>
        <v>Green</v>
      </c>
      <c r="U3392" t="str">
        <f t="shared" si="1093"/>
        <v>Red</v>
      </c>
      <c r="V3392" t="str">
        <f t="shared" si="1094"/>
        <v>Green</v>
      </c>
      <c r="W3392" t="str">
        <f t="shared" si="1095"/>
        <v>Red</v>
      </c>
      <c r="X3392" t="str">
        <f t="shared" si="1096"/>
        <v>Green</v>
      </c>
      <c r="Y3392" t="str">
        <f t="shared" si="1097"/>
        <v>Green</v>
      </c>
      <c r="Z3392" t="str">
        <f t="shared" si="1098"/>
        <v>Green</v>
      </c>
      <c r="AA3392" t="str">
        <f t="shared" si="1099"/>
        <v>Red</v>
      </c>
      <c r="AB3392" t="str">
        <f t="shared" si="1100"/>
        <v>Red</v>
      </c>
      <c r="AC3392" t="str">
        <f t="shared" si="1101"/>
        <v>Green</v>
      </c>
      <c r="AD3392" t="str">
        <f t="shared" si="1102"/>
        <v>Red</v>
      </c>
    </row>
    <row r="3393" spans="1:30" hidden="1" x14ac:dyDescent="0.3">
      <c r="A3393" t="str">
        <f t="shared" si="1103"/>
        <v>01/08/2026LubeckWeiche Flensburg</v>
      </c>
      <c r="D3393" s="2">
        <v>46235</v>
      </c>
      <c r="E3393" s="3">
        <v>0.5</v>
      </c>
      <c r="F3393" t="s">
        <v>5761</v>
      </c>
      <c r="G3393" t="s">
        <v>5762</v>
      </c>
      <c r="H3393">
        <v>1</v>
      </c>
      <c r="I3393">
        <v>1</v>
      </c>
      <c r="J3393">
        <v>1</v>
      </c>
      <c r="K3393">
        <v>1</v>
      </c>
      <c r="L3393" s="22" t="str">
        <f t="shared" si="1104"/>
        <v>01/08/2026</v>
      </c>
      <c r="M3393" s="23">
        <f t="shared" si="1105"/>
        <v>0.375</v>
      </c>
      <c r="N3393" t="str">
        <f t="shared" si="1106"/>
        <v>1 - 1</v>
      </c>
      <c r="O3393" t="str">
        <f t="shared" si="1087"/>
        <v>Red</v>
      </c>
      <c r="P3393" t="str">
        <f t="shared" si="1088"/>
        <v>Green</v>
      </c>
      <c r="Q3393" t="str">
        <f t="shared" si="1089"/>
        <v>Red</v>
      </c>
      <c r="R3393" t="str">
        <f t="shared" si="1090"/>
        <v>Green</v>
      </c>
      <c r="S3393" t="str">
        <f t="shared" si="1091"/>
        <v>Green</v>
      </c>
      <c r="T3393" t="str">
        <f t="shared" si="1092"/>
        <v>Red</v>
      </c>
      <c r="U3393" t="str">
        <f t="shared" si="1093"/>
        <v>Red</v>
      </c>
      <c r="V3393" t="str">
        <f t="shared" si="1094"/>
        <v>Green</v>
      </c>
      <c r="W3393" t="str">
        <f t="shared" si="1095"/>
        <v>Red</v>
      </c>
      <c r="X3393" t="str">
        <f t="shared" si="1096"/>
        <v>Green</v>
      </c>
      <c r="Y3393" t="str">
        <f t="shared" si="1097"/>
        <v>Green</v>
      </c>
      <c r="Z3393" t="str">
        <f t="shared" si="1098"/>
        <v>Red</v>
      </c>
      <c r="AA3393" t="str">
        <f t="shared" si="1099"/>
        <v>Green</v>
      </c>
      <c r="AB3393" t="str">
        <f t="shared" si="1100"/>
        <v>Green</v>
      </c>
      <c r="AC3393" t="str">
        <f t="shared" si="1101"/>
        <v>Green</v>
      </c>
      <c r="AD3393" t="str">
        <f t="shared" si="1102"/>
        <v>Red</v>
      </c>
    </row>
    <row r="3394" spans="1:30" hidden="1" x14ac:dyDescent="0.3">
      <c r="A3394" t="str">
        <f t="shared" si="1103"/>
        <v>01/08/2026MiddelfartThisted FC</v>
      </c>
      <c r="D3394" s="2">
        <v>46235</v>
      </c>
      <c r="E3394" s="3">
        <v>0.5</v>
      </c>
      <c r="F3394" t="s">
        <v>5763</v>
      </c>
      <c r="G3394" t="s">
        <v>5764</v>
      </c>
      <c r="H3394">
        <v>3</v>
      </c>
      <c r="I3394">
        <v>0</v>
      </c>
      <c r="J3394">
        <v>4</v>
      </c>
      <c r="K3394">
        <v>1</v>
      </c>
      <c r="L3394" s="22" t="str">
        <f t="shared" si="1104"/>
        <v>01/08/2026</v>
      </c>
      <c r="M3394" s="23">
        <f t="shared" si="1105"/>
        <v>0.375</v>
      </c>
      <c r="N3394" t="str">
        <f t="shared" si="1106"/>
        <v>4 - 1</v>
      </c>
      <c r="O3394" t="str">
        <f t="shared" ref="O3394:O3457" si="1107">IF($J3394&gt;$K3394,"Green","Red")</f>
        <v>Green</v>
      </c>
      <c r="P3394" t="str">
        <f t="shared" ref="P3394:P3457" si="1108">IF($J3394=$K3394,"Green","Red")</f>
        <v>Red</v>
      </c>
      <c r="Q3394" t="str">
        <f t="shared" ref="Q3394:Q3457" si="1109">IF($J3394&lt;$K3394,"Green","Red")</f>
        <v>Red</v>
      </c>
      <c r="R3394" t="str">
        <f t="shared" ref="R3394:R3457" si="1110">IF($J3394&gt;=$K3394,"Green","Red")</f>
        <v>Green</v>
      </c>
      <c r="S3394" t="str">
        <f t="shared" ref="S3394:S3457" si="1111">IF($J3394&lt;=$K3394,"Green","Red")</f>
        <v>Red</v>
      </c>
      <c r="T3394" t="str">
        <f t="shared" ref="T3394:T3457" si="1112">IF(OR($J3394&gt;$K3394,$J3394&lt;$K3394),"Green","Red")</f>
        <v>Green</v>
      </c>
      <c r="U3394" t="str">
        <f t="shared" ref="U3394:U3457" si="1113">IF($H3394&gt;$I3394,"Green","Red")</f>
        <v>Green</v>
      </c>
      <c r="V3394" t="str">
        <f t="shared" ref="V3394:V3457" si="1114">IF($H3394=$I3394,"Green","Red")</f>
        <v>Red</v>
      </c>
      <c r="W3394" t="str">
        <f t="shared" ref="W3394:W3457" si="1115">IF($H3394&lt;$I3394,"Green","Red")</f>
        <v>Red</v>
      </c>
      <c r="X3394" t="str">
        <f t="shared" ref="X3394:X3457" si="1116">IF($H3394+$I3394&gt;0,"Green","Red")</f>
        <v>Green</v>
      </c>
      <c r="Y3394" t="str">
        <f t="shared" ref="Y3394:Y3457" si="1117">IF($J3394+$K3394&gt;1.5,"Green","Red")</f>
        <v>Green</v>
      </c>
      <c r="Z3394" t="str">
        <f t="shared" ref="Z3394:Z3457" si="1118">IF($J3394+$K3394&gt;2.5,"Green","Red")</f>
        <v>Green</v>
      </c>
      <c r="AA3394" t="str">
        <f t="shared" ref="AA3394:AA3457" si="1119">IF($J3394+$K3394&lt;2.5,"Green","Red")</f>
        <v>Red</v>
      </c>
      <c r="AB3394" t="str">
        <f t="shared" ref="AB3394:AB3457" si="1120">IF($J3394+$K3394&lt;3.5,"Green","Red")</f>
        <v>Red</v>
      </c>
      <c r="AC3394" t="str">
        <f t="shared" ref="AC3394:AC3457" si="1121">IF(AND($J3394&gt;0,$K3394&gt;0),"Green","Red")</f>
        <v>Green</v>
      </c>
      <c r="AD3394" t="str">
        <f t="shared" ref="AD3394:AD3457" si="1122">IF(OR($J3394=0,$K3394=0),"Green","Red")</f>
        <v>Red</v>
      </c>
    </row>
    <row r="3395" spans="1:30" hidden="1" x14ac:dyDescent="0.3">
      <c r="A3395" t="str">
        <f t="shared" si="1103"/>
        <v>01/08/2026MPS Atletico/MalmiToolon Taisto</v>
      </c>
      <c r="D3395" s="2">
        <v>46235</v>
      </c>
      <c r="E3395" s="3">
        <v>0.5</v>
      </c>
      <c r="F3395" t="s">
        <v>2437</v>
      </c>
      <c r="G3395" t="s">
        <v>2021</v>
      </c>
      <c r="H3395">
        <v>0</v>
      </c>
      <c r="I3395">
        <v>0</v>
      </c>
      <c r="J3395">
        <v>2</v>
      </c>
      <c r="K3395">
        <v>2</v>
      </c>
      <c r="L3395" s="22" t="str">
        <f t="shared" si="1104"/>
        <v>01/08/2026</v>
      </c>
      <c r="M3395" s="23">
        <f t="shared" si="1105"/>
        <v>0.375</v>
      </c>
      <c r="N3395" t="str">
        <f t="shared" si="1106"/>
        <v>2 - 2</v>
      </c>
      <c r="O3395" t="str">
        <f t="shared" si="1107"/>
        <v>Red</v>
      </c>
      <c r="P3395" t="str">
        <f t="shared" si="1108"/>
        <v>Green</v>
      </c>
      <c r="Q3395" t="str">
        <f t="shared" si="1109"/>
        <v>Red</v>
      </c>
      <c r="R3395" t="str">
        <f t="shared" si="1110"/>
        <v>Green</v>
      </c>
      <c r="S3395" t="str">
        <f t="shared" si="1111"/>
        <v>Green</v>
      </c>
      <c r="T3395" t="str">
        <f t="shared" si="1112"/>
        <v>Red</v>
      </c>
      <c r="U3395" t="str">
        <f t="shared" si="1113"/>
        <v>Red</v>
      </c>
      <c r="V3395" t="str">
        <f t="shared" si="1114"/>
        <v>Green</v>
      </c>
      <c r="W3395" t="str">
        <f t="shared" si="1115"/>
        <v>Red</v>
      </c>
      <c r="X3395" t="str">
        <f t="shared" si="1116"/>
        <v>Red</v>
      </c>
      <c r="Y3395" t="str">
        <f t="shared" si="1117"/>
        <v>Green</v>
      </c>
      <c r="Z3395" t="str">
        <f t="shared" si="1118"/>
        <v>Green</v>
      </c>
      <c r="AA3395" t="str">
        <f t="shared" si="1119"/>
        <v>Red</v>
      </c>
      <c r="AB3395" t="str">
        <f t="shared" si="1120"/>
        <v>Red</v>
      </c>
      <c r="AC3395" t="str">
        <f t="shared" si="1121"/>
        <v>Green</v>
      </c>
      <c r="AD3395" t="str">
        <f t="shared" si="1122"/>
        <v>Red</v>
      </c>
    </row>
    <row r="3396" spans="1:30" hidden="1" x14ac:dyDescent="0.3">
      <c r="A3396" t="str">
        <f t="shared" si="1103"/>
        <v>01/08/2026Naesby BKSundby</v>
      </c>
      <c r="D3396" s="2">
        <v>46235</v>
      </c>
      <c r="E3396" s="3">
        <v>0.5</v>
      </c>
      <c r="F3396" t="s">
        <v>5765</v>
      </c>
      <c r="G3396" t="s">
        <v>1432</v>
      </c>
      <c r="H3396">
        <v>2</v>
      </c>
      <c r="I3396">
        <v>0</v>
      </c>
      <c r="J3396">
        <v>2</v>
      </c>
      <c r="K3396">
        <v>1</v>
      </c>
      <c r="L3396" s="22" t="str">
        <f t="shared" si="1104"/>
        <v>01/08/2026</v>
      </c>
      <c r="M3396" s="23">
        <f t="shared" si="1105"/>
        <v>0.375</v>
      </c>
      <c r="N3396" t="str">
        <f t="shared" si="1106"/>
        <v>2 - 1</v>
      </c>
      <c r="O3396" t="str">
        <f t="shared" si="1107"/>
        <v>Green</v>
      </c>
      <c r="P3396" t="str">
        <f t="shared" si="1108"/>
        <v>Red</v>
      </c>
      <c r="Q3396" t="str">
        <f t="shared" si="1109"/>
        <v>Red</v>
      </c>
      <c r="R3396" t="str">
        <f t="shared" si="1110"/>
        <v>Green</v>
      </c>
      <c r="S3396" t="str">
        <f t="shared" si="1111"/>
        <v>Red</v>
      </c>
      <c r="T3396" t="str">
        <f t="shared" si="1112"/>
        <v>Green</v>
      </c>
      <c r="U3396" t="str">
        <f t="shared" si="1113"/>
        <v>Green</v>
      </c>
      <c r="V3396" t="str">
        <f t="shared" si="1114"/>
        <v>Red</v>
      </c>
      <c r="W3396" t="str">
        <f t="shared" si="1115"/>
        <v>Red</v>
      </c>
      <c r="X3396" t="str">
        <f t="shared" si="1116"/>
        <v>Green</v>
      </c>
      <c r="Y3396" t="str">
        <f t="shared" si="1117"/>
        <v>Green</v>
      </c>
      <c r="Z3396" t="str">
        <f t="shared" si="1118"/>
        <v>Green</v>
      </c>
      <c r="AA3396" t="str">
        <f t="shared" si="1119"/>
        <v>Red</v>
      </c>
      <c r="AB3396" t="str">
        <f t="shared" si="1120"/>
        <v>Green</v>
      </c>
      <c r="AC3396" t="str">
        <f t="shared" si="1121"/>
        <v>Green</v>
      </c>
      <c r="AD3396" t="str">
        <f t="shared" si="1122"/>
        <v>Red</v>
      </c>
    </row>
    <row r="3397" spans="1:30" hidden="1" x14ac:dyDescent="0.3">
      <c r="A3397" t="str">
        <f t="shared" si="1103"/>
        <v>01/08/2026Pitea IFGefle</v>
      </c>
      <c r="B3397" t="s">
        <v>827</v>
      </c>
      <c r="D3397" s="2">
        <v>46235</v>
      </c>
      <c r="E3397" s="3">
        <v>0.5</v>
      </c>
      <c r="F3397" t="s">
        <v>5766</v>
      </c>
      <c r="G3397" t="s">
        <v>5767</v>
      </c>
      <c r="H3397">
        <v>0</v>
      </c>
      <c r="I3397">
        <v>1</v>
      </c>
      <c r="J3397">
        <v>0</v>
      </c>
      <c r="K3397">
        <v>2</v>
      </c>
      <c r="L3397" s="22" t="str">
        <f t="shared" si="1104"/>
        <v>01/08/2026</v>
      </c>
      <c r="M3397" s="23">
        <f t="shared" si="1105"/>
        <v>0.375</v>
      </c>
      <c r="N3397" t="str">
        <f t="shared" si="1106"/>
        <v>0 - 2</v>
      </c>
      <c r="O3397" t="str">
        <f t="shared" si="1107"/>
        <v>Red</v>
      </c>
      <c r="P3397" t="str">
        <f t="shared" si="1108"/>
        <v>Red</v>
      </c>
      <c r="Q3397" t="str">
        <f t="shared" si="1109"/>
        <v>Green</v>
      </c>
      <c r="R3397" t="str">
        <f t="shared" si="1110"/>
        <v>Red</v>
      </c>
      <c r="S3397" t="str">
        <f t="shared" si="1111"/>
        <v>Green</v>
      </c>
      <c r="T3397" t="str">
        <f t="shared" si="1112"/>
        <v>Green</v>
      </c>
      <c r="U3397" t="str">
        <f t="shared" si="1113"/>
        <v>Red</v>
      </c>
      <c r="V3397" t="str">
        <f t="shared" si="1114"/>
        <v>Red</v>
      </c>
      <c r="W3397" t="str">
        <f t="shared" si="1115"/>
        <v>Green</v>
      </c>
      <c r="X3397" t="str">
        <f t="shared" si="1116"/>
        <v>Green</v>
      </c>
      <c r="Y3397" t="str">
        <f t="shared" si="1117"/>
        <v>Green</v>
      </c>
      <c r="Z3397" t="str">
        <f t="shared" si="1118"/>
        <v>Red</v>
      </c>
      <c r="AA3397" t="str">
        <f t="shared" si="1119"/>
        <v>Green</v>
      </c>
      <c r="AB3397" t="str">
        <f t="shared" si="1120"/>
        <v>Green</v>
      </c>
      <c r="AC3397" t="str">
        <f t="shared" si="1121"/>
        <v>Red</v>
      </c>
      <c r="AD3397" t="str">
        <f t="shared" si="1122"/>
        <v>Green</v>
      </c>
    </row>
    <row r="3398" spans="1:30" hidden="1" x14ac:dyDescent="0.3">
      <c r="A3398" t="str">
        <f t="shared" si="1103"/>
        <v>01/08/2026ReimsKV Kortrijk</v>
      </c>
      <c r="D3398" s="2">
        <v>46235</v>
      </c>
      <c r="E3398" s="3">
        <v>0.5</v>
      </c>
      <c r="F3398" t="s">
        <v>1621</v>
      </c>
      <c r="G3398" t="s">
        <v>3749</v>
      </c>
      <c r="H3398">
        <v>1</v>
      </c>
      <c r="I3398">
        <v>1</v>
      </c>
      <c r="J3398">
        <v>2</v>
      </c>
      <c r="K3398">
        <v>1</v>
      </c>
      <c r="L3398" s="22" t="str">
        <f t="shared" si="1104"/>
        <v>01/08/2026</v>
      </c>
      <c r="M3398" s="23">
        <f t="shared" si="1105"/>
        <v>0.375</v>
      </c>
      <c r="N3398" t="str">
        <f t="shared" si="1106"/>
        <v>2 - 1</v>
      </c>
      <c r="O3398" t="str">
        <f t="shared" si="1107"/>
        <v>Green</v>
      </c>
      <c r="P3398" t="str">
        <f t="shared" si="1108"/>
        <v>Red</v>
      </c>
      <c r="Q3398" t="str">
        <f t="shared" si="1109"/>
        <v>Red</v>
      </c>
      <c r="R3398" t="str">
        <f t="shared" si="1110"/>
        <v>Green</v>
      </c>
      <c r="S3398" t="str">
        <f t="shared" si="1111"/>
        <v>Red</v>
      </c>
      <c r="T3398" t="str">
        <f t="shared" si="1112"/>
        <v>Green</v>
      </c>
      <c r="U3398" t="str">
        <f t="shared" si="1113"/>
        <v>Red</v>
      </c>
      <c r="V3398" t="str">
        <f t="shared" si="1114"/>
        <v>Green</v>
      </c>
      <c r="W3398" t="str">
        <f t="shared" si="1115"/>
        <v>Red</v>
      </c>
      <c r="X3398" t="str">
        <f t="shared" si="1116"/>
        <v>Green</v>
      </c>
      <c r="Y3398" t="str">
        <f t="shared" si="1117"/>
        <v>Green</v>
      </c>
      <c r="Z3398" t="str">
        <f t="shared" si="1118"/>
        <v>Green</v>
      </c>
      <c r="AA3398" t="str">
        <f t="shared" si="1119"/>
        <v>Red</v>
      </c>
      <c r="AB3398" t="str">
        <f t="shared" si="1120"/>
        <v>Green</v>
      </c>
      <c r="AC3398" t="str">
        <f t="shared" si="1121"/>
        <v>Green</v>
      </c>
      <c r="AD3398" t="str">
        <f t="shared" si="1122"/>
        <v>Red</v>
      </c>
    </row>
    <row r="3399" spans="1:30" hidden="1" x14ac:dyDescent="0.3">
      <c r="A3399" t="str">
        <f t="shared" si="1103"/>
        <v>01/08/2026Rot-Weiss KoblenzWormatia Worms</v>
      </c>
      <c r="D3399" s="2">
        <v>46235</v>
      </c>
      <c r="E3399" s="3">
        <v>0.5</v>
      </c>
      <c r="F3399" t="s">
        <v>4363</v>
      </c>
      <c r="G3399" t="s">
        <v>2094</v>
      </c>
      <c r="H3399">
        <v>0</v>
      </c>
      <c r="I3399">
        <v>2</v>
      </c>
      <c r="J3399">
        <v>1</v>
      </c>
      <c r="K3399">
        <v>4</v>
      </c>
      <c r="L3399" s="22" t="str">
        <f t="shared" si="1104"/>
        <v>01/08/2026</v>
      </c>
      <c r="M3399" s="23">
        <f t="shared" si="1105"/>
        <v>0.375</v>
      </c>
      <c r="N3399" t="str">
        <f t="shared" si="1106"/>
        <v>1 - 4</v>
      </c>
      <c r="O3399" t="str">
        <f t="shared" si="1107"/>
        <v>Red</v>
      </c>
      <c r="P3399" t="str">
        <f t="shared" si="1108"/>
        <v>Red</v>
      </c>
      <c r="Q3399" t="str">
        <f t="shared" si="1109"/>
        <v>Green</v>
      </c>
      <c r="R3399" t="str">
        <f t="shared" si="1110"/>
        <v>Red</v>
      </c>
      <c r="S3399" t="str">
        <f t="shared" si="1111"/>
        <v>Green</v>
      </c>
      <c r="T3399" t="str">
        <f t="shared" si="1112"/>
        <v>Green</v>
      </c>
      <c r="U3399" t="str">
        <f t="shared" si="1113"/>
        <v>Red</v>
      </c>
      <c r="V3399" t="str">
        <f t="shared" si="1114"/>
        <v>Red</v>
      </c>
      <c r="W3399" t="str">
        <f t="shared" si="1115"/>
        <v>Green</v>
      </c>
      <c r="X3399" t="str">
        <f t="shared" si="1116"/>
        <v>Green</v>
      </c>
      <c r="Y3399" t="str">
        <f t="shared" si="1117"/>
        <v>Green</v>
      </c>
      <c r="Z3399" t="str">
        <f t="shared" si="1118"/>
        <v>Green</v>
      </c>
      <c r="AA3399" t="str">
        <f t="shared" si="1119"/>
        <v>Red</v>
      </c>
      <c r="AB3399" t="str">
        <f t="shared" si="1120"/>
        <v>Red</v>
      </c>
      <c r="AC3399" t="str">
        <f t="shared" si="1121"/>
        <v>Green</v>
      </c>
      <c r="AD3399" t="str">
        <f t="shared" si="1122"/>
        <v>Red</v>
      </c>
    </row>
    <row r="3400" spans="1:30" hidden="1" x14ac:dyDescent="0.3">
      <c r="A3400" t="str">
        <f t="shared" si="1103"/>
        <v>01/08/2026Royston TownHitchin Town</v>
      </c>
      <c r="D3400" s="2">
        <v>46235</v>
      </c>
      <c r="E3400" s="3">
        <v>0.5</v>
      </c>
      <c r="F3400" t="s">
        <v>3897</v>
      </c>
      <c r="G3400" t="s">
        <v>5768</v>
      </c>
      <c r="H3400">
        <v>1</v>
      </c>
      <c r="I3400">
        <v>2</v>
      </c>
      <c r="J3400">
        <v>1</v>
      </c>
      <c r="K3400">
        <v>2</v>
      </c>
      <c r="L3400" s="22" t="str">
        <f t="shared" si="1104"/>
        <v>01/08/2026</v>
      </c>
      <c r="M3400" s="23">
        <f t="shared" si="1105"/>
        <v>0.375</v>
      </c>
      <c r="N3400" t="str">
        <f t="shared" si="1106"/>
        <v>1 - 2</v>
      </c>
      <c r="O3400" t="str">
        <f t="shared" si="1107"/>
        <v>Red</v>
      </c>
      <c r="P3400" t="str">
        <f t="shared" si="1108"/>
        <v>Red</v>
      </c>
      <c r="Q3400" t="str">
        <f t="shared" si="1109"/>
        <v>Green</v>
      </c>
      <c r="R3400" t="str">
        <f t="shared" si="1110"/>
        <v>Red</v>
      </c>
      <c r="S3400" t="str">
        <f t="shared" si="1111"/>
        <v>Green</v>
      </c>
      <c r="T3400" t="str">
        <f t="shared" si="1112"/>
        <v>Green</v>
      </c>
      <c r="U3400" t="str">
        <f t="shared" si="1113"/>
        <v>Red</v>
      </c>
      <c r="V3400" t="str">
        <f t="shared" si="1114"/>
        <v>Red</v>
      </c>
      <c r="W3400" t="str">
        <f t="shared" si="1115"/>
        <v>Green</v>
      </c>
      <c r="X3400" t="str">
        <f t="shared" si="1116"/>
        <v>Green</v>
      </c>
      <c r="Y3400" t="str">
        <f t="shared" si="1117"/>
        <v>Green</v>
      </c>
      <c r="Z3400" t="str">
        <f t="shared" si="1118"/>
        <v>Green</v>
      </c>
      <c r="AA3400" t="str">
        <f t="shared" si="1119"/>
        <v>Red</v>
      </c>
      <c r="AB3400" t="str">
        <f t="shared" si="1120"/>
        <v>Green</v>
      </c>
      <c r="AC3400" t="str">
        <f t="shared" si="1121"/>
        <v>Green</v>
      </c>
      <c r="AD3400" t="str">
        <f t="shared" si="1122"/>
        <v>Red</v>
      </c>
    </row>
    <row r="3401" spans="1:30" hidden="1" x14ac:dyDescent="0.3">
      <c r="A3401" t="str">
        <f t="shared" si="1103"/>
        <v>01/08/2026RSV Eintracht 1949FSV 63 Luckenwalde</v>
      </c>
      <c r="D3401" s="2">
        <v>46235</v>
      </c>
      <c r="E3401" s="3">
        <v>0.5</v>
      </c>
      <c r="F3401" t="s">
        <v>3264</v>
      </c>
      <c r="G3401" t="s">
        <v>2460</v>
      </c>
      <c r="H3401">
        <v>2</v>
      </c>
      <c r="I3401">
        <v>0</v>
      </c>
      <c r="J3401">
        <v>3</v>
      </c>
      <c r="K3401">
        <v>0</v>
      </c>
      <c r="L3401" s="22" t="str">
        <f t="shared" si="1104"/>
        <v>01/08/2026</v>
      </c>
      <c r="M3401" s="23">
        <f t="shared" si="1105"/>
        <v>0.375</v>
      </c>
      <c r="N3401" t="str">
        <f t="shared" si="1106"/>
        <v>3 - 0</v>
      </c>
      <c r="O3401" t="str">
        <f t="shared" si="1107"/>
        <v>Green</v>
      </c>
      <c r="P3401" t="str">
        <f t="shared" si="1108"/>
        <v>Red</v>
      </c>
      <c r="Q3401" t="str">
        <f t="shared" si="1109"/>
        <v>Red</v>
      </c>
      <c r="R3401" t="str">
        <f t="shared" si="1110"/>
        <v>Green</v>
      </c>
      <c r="S3401" t="str">
        <f t="shared" si="1111"/>
        <v>Red</v>
      </c>
      <c r="T3401" t="str">
        <f t="shared" si="1112"/>
        <v>Green</v>
      </c>
      <c r="U3401" t="str">
        <f t="shared" si="1113"/>
        <v>Green</v>
      </c>
      <c r="V3401" t="str">
        <f t="shared" si="1114"/>
        <v>Red</v>
      </c>
      <c r="W3401" t="str">
        <f t="shared" si="1115"/>
        <v>Red</v>
      </c>
      <c r="X3401" t="str">
        <f t="shared" si="1116"/>
        <v>Green</v>
      </c>
      <c r="Y3401" t="str">
        <f t="shared" si="1117"/>
        <v>Green</v>
      </c>
      <c r="Z3401" t="str">
        <f t="shared" si="1118"/>
        <v>Green</v>
      </c>
      <c r="AA3401" t="str">
        <f t="shared" si="1119"/>
        <v>Red</v>
      </c>
      <c r="AB3401" t="str">
        <f t="shared" si="1120"/>
        <v>Green</v>
      </c>
      <c r="AC3401" t="str">
        <f t="shared" si="1121"/>
        <v>Red</v>
      </c>
      <c r="AD3401" t="str">
        <f t="shared" si="1122"/>
        <v>Green</v>
      </c>
    </row>
    <row r="3402" spans="1:30" hidden="1" x14ac:dyDescent="0.3">
      <c r="A3402" t="str">
        <f t="shared" si="1103"/>
        <v>01/08/2026Saturn RamenskoyeShumbrat Saransk</v>
      </c>
      <c r="D3402" s="2">
        <v>46235</v>
      </c>
      <c r="E3402" s="3">
        <v>0.5</v>
      </c>
      <c r="F3402" t="s">
        <v>3585</v>
      </c>
      <c r="G3402" t="s">
        <v>3582</v>
      </c>
      <c r="H3402">
        <v>0</v>
      </c>
      <c r="I3402">
        <v>0</v>
      </c>
      <c r="J3402">
        <v>4</v>
      </c>
      <c r="K3402">
        <v>2</v>
      </c>
      <c r="L3402" s="22" t="str">
        <f t="shared" si="1104"/>
        <v>01/08/2026</v>
      </c>
      <c r="M3402" s="23">
        <f t="shared" si="1105"/>
        <v>0.375</v>
      </c>
      <c r="N3402" t="str">
        <f t="shared" si="1106"/>
        <v>4 - 2</v>
      </c>
      <c r="O3402" t="str">
        <f t="shared" si="1107"/>
        <v>Green</v>
      </c>
      <c r="P3402" t="str">
        <f t="shared" si="1108"/>
        <v>Red</v>
      </c>
      <c r="Q3402" t="str">
        <f t="shared" si="1109"/>
        <v>Red</v>
      </c>
      <c r="R3402" t="str">
        <f t="shared" si="1110"/>
        <v>Green</v>
      </c>
      <c r="S3402" t="str">
        <f t="shared" si="1111"/>
        <v>Red</v>
      </c>
      <c r="T3402" t="str">
        <f t="shared" si="1112"/>
        <v>Green</v>
      </c>
      <c r="U3402" t="str">
        <f t="shared" si="1113"/>
        <v>Red</v>
      </c>
      <c r="V3402" t="str">
        <f t="shared" si="1114"/>
        <v>Green</v>
      </c>
      <c r="W3402" t="str">
        <f t="shared" si="1115"/>
        <v>Red</v>
      </c>
      <c r="X3402" t="str">
        <f t="shared" si="1116"/>
        <v>Red</v>
      </c>
      <c r="Y3402" t="str">
        <f t="shared" si="1117"/>
        <v>Green</v>
      </c>
      <c r="Z3402" t="str">
        <f t="shared" si="1118"/>
        <v>Green</v>
      </c>
      <c r="AA3402" t="str">
        <f t="shared" si="1119"/>
        <v>Red</v>
      </c>
      <c r="AB3402" t="str">
        <f t="shared" si="1120"/>
        <v>Red</v>
      </c>
      <c r="AC3402" t="str">
        <f t="shared" si="1121"/>
        <v>Green</v>
      </c>
      <c r="AD3402" t="str">
        <f t="shared" si="1122"/>
        <v>Red</v>
      </c>
    </row>
    <row r="3403" spans="1:30" hidden="1" x14ac:dyDescent="0.3">
      <c r="A3403" t="str">
        <f t="shared" si="1103"/>
        <v>01/08/2026Schalke 04 IISC Paderborn 07 II</v>
      </c>
      <c r="D3403" s="2">
        <v>46235</v>
      </c>
      <c r="E3403" s="3">
        <v>0.5</v>
      </c>
      <c r="F3403" t="s">
        <v>3821</v>
      </c>
      <c r="G3403" t="s">
        <v>5769</v>
      </c>
      <c r="H3403">
        <v>0</v>
      </c>
      <c r="I3403">
        <v>0</v>
      </c>
      <c r="J3403">
        <v>2</v>
      </c>
      <c r="K3403">
        <v>3</v>
      </c>
      <c r="L3403" s="22" t="str">
        <f t="shared" si="1104"/>
        <v>01/08/2026</v>
      </c>
      <c r="M3403" s="23">
        <f t="shared" si="1105"/>
        <v>0.375</v>
      </c>
      <c r="N3403" t="str">
        <f t="shared" si="1106"/>
        <v>2 - 3</v>
      </c>
      <c r="O3403" t="str">
        <f t="shared" si="1107"/>
        <v>Red</v>
      </c>
      <c r="P3403" t="str">
        <f t="shared" si="1108"/>
        <v>Red</v>
      </c>
      <c r="Q3403" t="str">
        <f t="shared" si="1109"/>
        <v>Green</v>
      </c>
      <c r="R3403" t="str">
        <f t="shared" si="1110"/>
        <v>Red</v>
      </c>
      <c r="S3403" t="str">
        <f t="shared" si="1111"/>
        <v>Green</v>
      </c>
      <c r="T3403" t="str">
        <f t="shared" si="1112"/>
        <v>Green</v>
      </c>
      <c r="U3403" t="str">
        <f t="shared" si="1113"/>
        <v>Red</v>
      </c>
      <c r="V3403" t="str">
        <f t="shared" si="1114"/>
        <v>Green</v>
      </c>
      <c r="W3403" t="str">
        <f t="shared" si="1115"/>
        <v>Red</v>
      </c>
      <c r="X3403" t="str">
        <f t="shared" si="1116"/>
        <v>Red</v>
      </c>
      <c r="Y3403" t="str">
        <f t="shared" si="1117"/>
        <v>Green</v>
      </c>
      <c r="Z3403" t="str">
        <f t="shared" si="1118"/>
        <v>Green</v>
      </c>
      <c r="AA3403" t="str">
        <f t="shared" si="1119"/>
        <v>Red</v>
      </c>
      <c r="AB3403" t="str">
        <f t="shared" si="1120"/>
        <v>Red</v>
      </c>
      <c r="AC3403" t="str">
        <f t="shared" si="1121"/>
        <v>Green</v>
      </c>
      <c r="AD3403" t="str">
        <f t="shared" si="1122"/>
        <v>Red</v>
      </c>
    </row>
    <row r="3404" spans="1:30" hidden="1" x14ac:dyDescent="0.3">
      <c r="A3404" t="str">
        <f t="shared" si="1103"/>
        <v>01/08/2026SF BG MarburgBayern Alzenau</v>
      </c>
      <c r="D3404" s="2">
        <v>46235</v>
      </c>
      <c r="E3404" s="3">
        <v>0.5</v>
      </c>
      <c r="F3404" t="s">
        <v>5770</v>
      </c>
      <c r="G3404" t="s">
        <v>2093</v>
      </c>
      <c r="H3404">
        <v>1</v>
      </c>
      <c r="I3404">
        <v>1</v>
      </c>
      <c r="J3404">
        <v>2</v>
      </c>
      <c r="K3404">
        <v>1</v>
      </c>
      <c r="L3404" s="22" t="str">
        <f t="shared" si="1104"/>
        <v>01/08/2026</v>
      </c>
      <c r="M3404" s="23">
        <f t="shared" si="1105"/>
        <v>0.375</v>
      </c>
      <c r="N3404" t="str">
        <f t="shared" si="1106"/>
        <v>2 - 1</v>
      </c>
      <c r="O3404" t="str">
        <f t="shared" si="1107"/>
        <v>Green</v>
      </c>
      <c r="P3404" t="str">
        <f t="shared" si="1108"/>
        <v>Red</v>
      </c>
      <c r="Q3404" t="str">
        <f t="shared" si="1109"/>
        <v>Red</v>
      </c>
      <c r="R3404" t="str">
        <f t="shared" si="1110"/>
        <v>Green</v>
      </c>
      <c r="S3404" t="str">
        <f t="shared" si="1111"/>
        <v>Red</v>
      </c>
      <c r="T3404" t="str">
        <f t="shared" si="1112"/>
        <v>Green</v>
      </c>
      <c r="U3404" t="str">
        <f t="shared" si="1113"/>
        <v>Red</v>
      </c>
      <c r="V3404" t="str">
        <f t="shared" si="1114"/>
        <v>Green</v>
      </c>
      <c r="W3404" t="str">
        <f t="shared" si="1115"/>
        <v>Red</v>
      </c>
      <c r="X3404" t="str">
        <f t="shared" si="1116"/>
        <v>Green</v>
      </c>
      <c r="Y3404" t="str">
        <f t="shared" si="1117"/>
        <v>Green</v>
      </c>
      <c r="Z3404" t="str">
        <f t="shared" si="1118"/>
        <v>Green</v>
      </c>
      <c r="AA3404" t="str">
        <f t="shared" si="1119"/>
        <v>Red</v>
      </c>
      <c r="AB3404" t="str">
        <f t="shared" si="1120"/>
        <v>Green</v>
      </c>
      <c r="AC3404" t="str">
        <f t="shared" si="1121"/>
        <v>Green</v>
      </c>
      <c r="AD3404" t="str">
        <f t="shared" si="1122"/>
        <v>Red</v>
      </c>
    </row>
    <row r="3405" spans="1:30" hidden="1" x14ac:dyDescent="0.3">
      <c r="A3405" t="str">
        <f t="shared" si="1103"/>
        <v>01/08/2026Skanstes SKMarupes SC</v>
      </c>
      <c r="D3405" s="2">
        <v>46235</v>
      </c>
      <c r="E3405" s="3">
        <v>0.5</v>
      </c>
      <c r="F3405" t="s">
        <v>3386</v>
      </c>
      <c r="G3405" t="s">
        <v>620</v>
      </c>
      <c r="H3405">
        <v>2</v>
      </c>
      <c r="I3405">
        <v>1</v>
      </c>
      <c r="J3405">
        <v>4</v>
      </c>
      <c r="K3405">
        <v>2</v>
      </c>
      <c r="L3405" s="22" t="str">
        <f t="shared" si="1104"/>
        <v>01/08/2026</v>
      </c>
      <c r="M3405" s="23">
        <f t="shared" si="1105"/>
        <v>0.375</v>
      </c>
      <c r="N3405" t="str">
        <f t="shared" si="1106"/>
        <v>4 - 2</v>
      </c>
      <c r="O3405" t="str">
        <f t="shared" si="1107"/>
        <v>Green</v>
      </c>
      <c r="P3405" t="str">
        <f t="shared" si="1108"/>
        <v>Red</v>
      </c>
      <c r="Q3405" t="str">
        <f t="shared" si="1109"/>
        <v>Red</v>
      </c>
      <c r="R3405" t="str">
        <f t="shared" si="1110"/>
        <v>Green</v>
      </c>
      <c r="S3405" t="str">
        <f t="shared" si="1111"/>
        <v>Red</v>
      </c>
      <c r="T3405" t="str">
        <f t="shared" si="1112"/>
        <v>Green</v>
      </c>
      <c r="U3405" t="str">
        <f t="shared" si="1113"/>
        <v>Green</v>
      </c>
      <c r="V3405" t="str">
        <f t="shared" si="1114"/>
        <v>Red</v>
      </c>
      <c r="W3405" t="str">
        <f t="shared" si="1115"/>
        <v>Red</v>
      </c>
      <c r="X3405" t="str">
        <f t="shared" si="1116"/>
        <v>Green</v>
      </c>
      <c r="Y3405" t="str">
        <f t="shared" si="1117"/>
        <v>Green</v>
      </c>
      <c r="Z3405" t="str">
        <f t="shared" si="1118"/>
        <v>Green</v>
      </c>
      <c r="AA3405" t="str">
        <f t="shared" si="1119"/>
        <v>Red</v>
      </c>
      <c r="AB3405" t="str">
        <f t="shared" si="1120"/>
        <v>Red</v>
      </c>
      <c r="AC3405" t="str">
        <f t="shared" si="1121"/>
        <v>Green</v>
      </c>
      <c r="AD3405" t="str">
        <f t="shared" si="1122"/>
        <v>Red</v>
      </c>
    </row>
    <row r="3406" spans="1:30" hidden="1" x14ac:dyDescent="0.3">
      <c r="A3406" t="str">
        <f t="shared" si="1103"/>
        <v>01/08/2026SkeidGrorud IL</v>
      </c>
      <c r="D3406" s="2">
        <v>46235</v>
      </c>
      <c r="E3406" s="3">
        <v>0.5</v>
      </c>
      <c r="F3406" t="s">
        <v>3448</v>
      </c>
      <c r="G3406" t="s">
        <v>3451</v>
      </c>
      <c r="H3406">
        <v>1</v>
      </c>
      <c r="I3406">
        <v>3</v>
      </c>
      <c r="J3406">
        <v>1</v>
      </c>
      <c r="K3406">
        <v>5</v>
      </c>
      <c r="L3406" s="22" t="str">
        <f t="shared" si="1104"/>
        <v>01/08/2026</v>
      </c>
      <c r="M3406" s="23">
        <f t="shared" si="1105"/>
        <v>0.375</v>
      </c>
      <c r="N3406" t="str">
        <f t="shared" si="1106"/>
        <v>1 - 5</v>
      </c>
      <c r="O3406" t="str">
        <f t="shared" si="1107"/>
        <v>Red</v>
      </c>
      <c r="P3406" t="str">
        <f t="shared" si="1108"/>
        <v>Red</v>
      </c>
      <c r="Q3406" t="str">
        <f t="shared" si="1109"/>
        <v>Green</v>
      </c>
      <c r="R3406" t="str">
        <f t="shared" si="1110"/>
        <v>Red</v>
      </c>
      <c r="S3406" t="str">
        <f t="shared" si="1111"/>
        <v>Green</v>
      </c>
      <c r="T3406" t="str">
        <f t="shared" si="1112"/>
        <v>Green</v>
      </c>
      <c r="U3406" t="str">
        <f t="shared" si="1113"/>
        <v>Red</v>
      </c>
      <c r="V3406" t="str">
        <f t="shared" si="1114"/>
        <v>Red</v>
      </c>
      <c r="W3406" t="str">
        <f t="shared" si="1115"/>
        <v>Green</v>
      </c>
      <c r="X3406" t="str">
        <f t="shared" si="1116"/>
        <v>Green</v>
      </c>
      <c r="Y3406" t="str">
        <f t="shared" si="1117"/>
        <v>Green</v>
      </c>
      <c r="Z3406" t="str">
        <f t="shared" si="1118"/>
        <v>Green</v>
      </c>
      <c r="AA3406" t="str">
        <f t="shared" si="1119"/>
        <v>Red</v>
      </c>
      <c r="AB3406" t="str">
        <f t="shared" si="1120"/>
        <v>Red</v>
      </c>
      <c r="AC3406" t="str">
        <f t="shared" si="1121"/>
        <v>Green</v>
      </c>
      <c r="AD3406" t="str">
        <f t="shared" si="1122"/>
        <v>Red</v>
      </c>
    </row>
    <row r="3407" spans="1:30" hidden="1" x14ac:dyDescent="0.3">
      <c r="A3407" t="str">
        <f t="shared" si="1103"/>
        <v>01/08/2026Sokol PencinPencin Turnov</v>
      </c>
      <c r="D3407" s="2">
        <v>46235</v>
      </c>
      <c r="E3407" s="3">
        <v>0.5</v>
      </c>
      <c r="F3407" t="s">
        <v>5771</v>
      </c>
      <c r="G3407" t="s">
        <v>5772</v>
      </c>
      <c r="H3407">
        <v>0</v>
      </c>
      <c r="I3407">
        <v>1</v>
      </c>
      <c r="J3407">
        <v>0</v>
      </c>
      <c r="K3407">
        <v>3</v>
      </c>
      <c r="L3407" s="22" t="str">
        <f t="shared" si="1104"/>
        <v>01/08/2026</v>
      </c>
      <c r="M3407" s="23">
        <f t="shared" si="1105"/>
        <v>0.375</v>
      </c>
      <c r="N3407" t="str">
        <f t="shared" si="1106"/>
        <v>0 - 3</v>
      </c>
      <c r="O3407" t="str">
        <f t="shared" si="1107"/>
        <v>Red</v>
      </c>
      <c r="P3407" t="str">
        <f t="shared" si="1108"/>
        <v>Red</v>
      </c>
      <c r="Q3407" t="str">
        <f t="shared" si="1109"/>
        <v>Green</v>
      </c>
      <c r="R3407" t="str">
        <f t="shared" si="1110"/>
        <v>Red</v>
      </c>
      <c r="S3407" t="str">
        <f t="shared" si="1111"/>
        <v>Green</v>
      </c>
      <c r="T3407" t="str">
        <f t="shared" si="1112"/>
        <v>Green</v>
      </c>
      <c r="U3407" t="str">
        <f t="shared" si="1113"/>
        <v>Red</v>
      </c>
      <c r="V3407" t="str">
        <f t="shared" si="1114"/>
        <v>Red</v>
      </c>
      <c r="W3407" t="str">
        <f t="shared" si="1115"/>
        <v>Green</v>
      </c>
      <c r="X3407" t="str">
        <f t="shared" si="1116"/>
        <v>Green</v>
      </c>
      <c r="Y3407" t="str">
        <f t="shared" si="1117"/>
        <v>Green</v>
      </c>
      <c r="Z3407" t="str">
        <f t="shared" si="1118"/>
        <v>Green</v>
      </c>
      <c r="AA3407" t="str">
        <f t="shared" si="1119"/>
        <v>Red</v>
      </c>
      <c r="AB3407" t="str">
        <f t="shared" si="1120"/>
        <v>Green</v>
      </c>
      <c r="AC3407" t="str">
        <f t="shared" si="1121"/>
        <v>Red</v>
      </c>
      <c r="AD3407" t="str">
        <f t="shared" si="1122"/>
        <v>Green</v>
      </c>
    </row>
    <row r="3408" spans="1:30" hidden="1" x14ac:dyDescent="0.3">
      <c r="A3408" t="str">
        <f t="shared" si="1103"/>
        <v>01/08/2026Solihull MoorsNorthampton</v>
      </c>
      <c r="D3408" s="2">
        <v>46235</v>
      </c>
      <c r="E3408" s="3">
        <v>0.5</v>
      </c>
      <c r="F3408" t="s">
        <v>3815</v>
      </c>
      <c r="G3408" t="s">
        <v>1821</v>
      </c>
      <c r="H3408">
        <v>1</v>
      </c>
      <c r="I3408">
        <v>2</v>
      </c>
      <c r="J3408">
        <v>2</v>
      </c>
      <c r="K3408">
        <v>4</v>
      </c>
      <c r="L3408" s="22" t="str">
        <f t="shared" si="1104"/>
        <v>01/08/2026</v>
      </c>
      <c r="M3408" s="23">
        <f t="shared" si="1105"/>
        <v>0.375</v>
      </c>
      <c r="N3408" t="str">
        <f t="shared" si="1106"/>
        <v>2 - 4</v>
      </c>
      <c r="O3408" t="str">
        <f t="shared" si="1107"/>
        <v>Red</v>
      </c>
      <c r="P3408" t="str">
        <f t="shared" si="1108"/>
        <v>Red</v>
      </c>
      <c r="Q3408" t="str">
        <f t="shared" si="1109"/>
        <v>Green</v>
      </c>
      <c r="R3408" t="str">
        <f t="shared" si="1110"/>
        <v>Red</v>
      </c>
      <c r="S3408" t="str">
        <f t="shared" si="1111"/>
        <v>Green</v>
      </c>
      <c r="T3408" t="str">
        <f t="shared" si="1112"/>
        <v>Green</v>
      </c>
      <c r="U3408" t="str">
        <f t="shared" si="1113"/>
        <v>Red</v>
      </c>
      <c r="V3408" t="str">
        <f t="shared" si="1114"/>
        <v>Red</v>
      </c>
      <c r="W3408" t="str">
        <f t="shared" si="1115"/>
        <v>Green</v>
      </c>
      <c r="X3408" t="str">
        <f t="shared" si="1116"/>
        <v>Green</v>
      </c>
      <c r="Y3408" t="str">
        <f t="shared" si="1117"/>
        <v>Green</v>
      </c>
      <c r="Z3408" t="str">
        <f t="shared" si="1118"/>
        <v>Green</v>
      </c>
      <c r="AA3408" t="str">
        <f t="shared" si="1119"/>
        <v>Red</v>
      </c>
      <c r="AB3408" t="str">
        <f t="shared" si="1120"/>
        <v>Red</v>
      </c>
      <c r="AC3408" t="str">
        <f t="shared" si="1121"/>
        <v>Green</v>
      </c>
      <c r="AD3408" t="str">
        <f t="shared" si="1122"/>
        <v>Red</v>
      </c>
    </row>
    <row r="3409" spans="1:30" hidden="1" x14ac:dyDescent="0.3">
      <c r="A3409" t="str">
        <f t="shared" si="1103"/>
        <v>01/08/2026Sportfreunde LotteGutersloh</v>
      </c>
      <c r="D3409" s="2">
        <v>46235</v>
      </c>
      <c r="E3409" s="3">
        <v>0.5</v>
      </c>
      <c r="F3409" t="s">
        <v>5773</v>
      </c>
      <c r="G3409" t="s">
        <v>5774</v>
      </c>
      <c r="H3409">
        <v>0</v>
      </c>
      <c r="I3409">
        <v>1</v>
      </c>
      <c r="J3409">
        <v>0</v>
      </c>
      <c r="K3409">
        <v>1</v>
      </c>
      <c r="L3409" s="22" t="str">
        <f t="shared" si="1104"/>
        <v>01/08/2026</v>
      </c>
      <c r="M3409" s="23">
        <f t="shared" si="1105"/>
        <v>0.375</v>
      </c>
      <c r="N3409" t="str">
        <f t="shared" si="1106"/>
        <v>0 - 1</v>
      </c>
      <c r="O3409" t="str">
        <f t="shared" si="1107"/>
        <v>Red</v>
      </c>
      <c r="P3409" t="str">
        <f t="shared" si="1108"/>
        <v>Red</v>
      </c>
      <c r="Q3409" t="str">
        <f t="shared" si="1109"/>
        <v>Green</v>
      </c>
      <c r="R3409" t="str">
        <f t="shared" si="1110"/>
        <v>Red</v>
      </c>
      <c r="S3409" t="str">
        <f t="shared" si="1111"/>
        <v>Green</v>
      </c>
      <c r="T3409" t="str">
        <f t="shared" si="1112"/>
        <v>Green</v>
      </c>
      <c r="U3409" t="str">
        <f t="shared" si="1113"/>
        <v>Red</v>
      </c>
      <c r="V3409" t="str">
        <f t="shared" si="1114"/>
        <v>Red</v>
      </c>
      <c r="W3409" t="str">
        <f t="shared" si="1115"/>
        <v>Green</v>
      </c>
      <c r="X3409" t="str">
        <f t="shared" si="1116"/>
        <v>Green</v>
      </c>
      <c r="Y3409" t="str">
        <f t="shared" si="1117"/>
        <v>Red</v>
      </c>
      <c r="Z3409" t="str">
        <f t="shared" si="1118"/>
        <v>Red</v>
      </c>
      <c r="AA3409" t="str">
        <f t="shared" si="1119"/>
        <v>Green</v>
      </c>
      <c r="AB3409" t="str">
        <f t="shared" si="1120"/>
        <v>Green</v>
      </c>
      <c r="AC3409" t="str">
        <f t="shared" si="1121"/>
        <v>Red</v>
      </c>
      <c r="AD3409" t="str">
        <f t="shared" si="1122"/>
        <v>Green</v>
      </c>
    </row>
    <row r="3410" spans="1:30" hidden="1" x14ac:dyDescent="0.3">
      <c r="A3410" t="str">
        <f t="shared" si="1103"/>
        <v>01/08/2026Staal JorpelandAkra</v>
      </c>
      <c r="D3410" s="2">
        <v>46235</v>
      </c>
      <c r="E3410" s="3">
        <v>0.5</v>
      </c>
      <c r="F3410" t="s">
        <v>3484</v>
      </c>
      <c r="G3410" t="s">
        <v>4348</v>
      </c>
      <c r="H3410">
        <v>1</v>
      </c>
      <c r="I3410">
        <v>1</v>
      </c>
      <c r="J3410">
        <v>3</v>
      </c>
      <c r="K3410">
        <v>4</v>
      </c>
      <c r="L3410" s="22" t="str">
        <f t="shared" si="1104"/>
        <v>01/08/2026</v>
      </c>
      <c r="M3410" s="23">
        <f t="shared" si="1105"/>
        <v>0.375</v>
      </c>
      <c r="N3410" t="str">
        <f t="shared" si="1106"/>
        <v>3 - 4</v>
      </c>
      <c r="O3410" t="str">
        <f t="shared" si="1107"/>
        <v>Red</v>
      </c>
      <c r="P3410" t="str">
        <f t="shared" si="1108"/>
        <v>Red</v>
      </c>
      <c r="Q3410" t="str">
        <f t="shared" si="1109"/>
        <v>Green</v>
      </c>
      <c r="R3410" t="str">
        <f t="shared" si="1110"/>
        <v>Red</v>
      </c>
      <c r="S3410" t="str">
        <f t="shared" si="1111"/>
        <v>Green</v>
      </c>
      <c r="T3410" t="str">
        <f t="shared" si="1112"/>
        <v>Green</v>
      </c>
      <c r="U3410" t="str">
        <f t="shared" si="1113"/>
        <v>Red</v>
      </c>
      <c r="V3410" t="str">
        <f t="shared" si="1114"/>
        <v>Green</v>
      </c>
      <c r="W3410" t="str">
        <f t="shared" si="1115"/>
        <v>Red</v>
      </c>
      <c r="X3410" t="str">
        <f t="shared" si="1116"/>
        <v>Green</v>
      </c>
      <c r="Y3410" t="str">
        <f t="shared" si="1117"/>
        <v>Green</v>
      </c>
      <c r="Z3410" t="str">
        <f t="shared" si="1118"/>
        <v>Green</v>
      </c>
      <c r="AA3410" t="str">
        <f t="shared" si="1119"/>
        <v>Red</v>
      </c>
      <c r="AB3410" t="str">
        <f t="shared" si="1120"/>
        <v>Red</v>
      </c>
      <c r="AC3410" t="str">
        <f t="shared" si="1121"/>
        <v>Green</v>
      </c>
      <c r="AD3410" t="str">
        <f t="shared" si="1122"/>
        <v>Red</v>
      </c>
    </row>
    <row r="3411" spans="1:30" hidden="1" x14ac:dyDescent="0.3">
      <c r="A3411" t="str">
        <f t="shared" si="1103"/>
        <v>01/08/2026STPS SavonlinnaKumu</v>
      </c>
      <c r="D3411" s="2">
        <v>46235</v>
      </c>
      <c r="E3411" s="3">
        <v>0.5</v>
      </c>
      <c r="F3411" t="s">
        <v>5775</v>
      </c>
      <c r="G3411" t="s">
        <v>3230</v>
      </c>
      <c r="H3411">
        <v>0</v>
      </c>
      <c r="I3411">
        <v>0</v>
      </c>
      <c r="J3411">
        <v>1</v>
      </c>
      <c r="K3411">
        <v>1</v>
      </c>
      <c r="L3411" s="22" t="str">
        <f t="shared" si="1104"/>
        <v>01/08/2026</v>
      </c>
      <c r="M3411" s="23">
        <f t="shared" si="1105"/>
        <v>0.375</v>
      </c>
      <c r="N3411" t="str">
        <f t="shared" si="1106"/>
        <v>1 - 1</v>
      </c>
      <c r="O3411" t="str">
        <f t="shared" si="1107"/>
        <v>Red</v>
      </c>
      <c r="P3411" t="str">
        <f t="shared" si="1108"/>
        <v>Green</v>
      </c>
      <c r="Q3411" t="str">
        <f t="shared" si="1109"/>
        <v>Red</v>
      </c>
      <c r="R3411" t="str">
        <f t="shared" si="1110"/>
        <v>Green</v>
      </c>
      <c r="S3411" t="str">
        <f t="shared" si="1111"/>
        <v>Green</v>
      </c>
      <c r="T3411" t="str">
        <f t="shared" si="1112"/>
        <v>Red</v>
      </c>
      <c r="U3411" t="str">
        <f t="shared" si="1113"/>
        <v>Red</v>
      </c>
      <c r="V3411" t="str">
        <f t="shared" si="1114"/>
        <v>Green</v>
      </c>
      <c r="W3411" t="str">
        <f t="shared" si="1115"/>
        <v>Red</v>
      </c>
      <c r="X3411" t="str">
        <f t="shared" si="1116"/>
        <v>Red</v>
      </c>
      <c r="Y3411" t="str">
        <f t="shared" si="1117"/>
        <v>Green</v>
      </c>
      <c r="Z3411" t="str">
        <f t="shared" si="1118"/>
        <v>Red</v>
      </c>
      <c r="AA3411" t="str">
        <f t="shared" si="1119"/>
        <v>Green</v>
      </c>
      <c r="AB3411" t="str">
        <f t="shared" si="1120"/>
        <v>Green</v>
      </c>
      <c r="AC3411" t="str">
        <f t="shared" si="1121"/>
        <v>Green</v>
      </c>
      <c r="AD3411" t="str">
        <f t="shared" si="1122"/>
        <v>Red</v>
      </c>
    </row>
    <row r="3412" spans="1:30" hidden="1" x14ac:dyDescent="0.3">
      <c r="A3412" t="str">
        <f t="shared" si="1103"/>
        <v>01/08/2026SV Darmstadt 98Portsmouth</v>
      </c>
      <c r="D3412" s="2">
        <v>46235</v>
      </c>
      <c r="E3412" s="3">
        <v>0.5</v>
      </c>
      <c r="F3412" t="s">
        <v>3800</v>
      </c>
      <c r="G3412" t="s">
        <v>3936</v>
      </c>
      <c r="H3412">
        <v>0</v>
      </c>
      <c r="I3412">
        <v>0</v>
      </c>
      <c r="J3412">
        <v>0</v>
      </c>
      <c r="K3412">
        <v>0</v>
      </c>
      <c r="L3412" s="22" t="str">
        <f t="shared" si="1104"/>
        <v>01/08/2026</v>
      </c>
      <c r="M3412" s="23">
        <f t="shared" si="1105"/>
        <v>0.375</v>
      </c>
      <c r="N3412" t="str">
        <f t="shared" si="1106"/>
        <v>0 - 0</v>
      </c>
      <c r="O3412" t="str">
        <f t="shared" si="1107"/>
        <v>Red</v>
      </c>
      <c r="P3412" t="str">
        <f t="shared" si="1108"/>
        <v>Green</v>
      </c>
      <c r="Q3412" t="str">
        <f t="shared" si="1109"/>
        <v>Red</v>
      </c>
      <c r="R3412" t="str">
        <f t="shared" si="1110"/>
        <v>Green</v>
      </c>
      <c r="S3412" t="str">
        <f t="shared" si="1111"/>
        <v>Green</v>
      </c>
      <c r="T3412" t="str">
        <f t="shared" si="1112"/>
        <v>Red</v>
      </c>
      <c r="U3412" t="str">
        <f t="shared" si="1113"/>
        <v>Red</v>
      </c>
      <c r="V3412" t="str">
        <f t="shared" si="1114"/>
        <v>Green</v>
      </c>
      <c r="W3412" t="str">
        <f t="shared" si="1115"/>
        <v>Red</v>
      </c>
      <c r="X3412" t="str">
        <f t="shared" si="1116"/>
        <v>Red</v>
      </c>
      <c r="Y3412" t="str">
        <f t="shared" si="1117"/>
        <v>Red</v>
      </c>
      <c r="Z3412" t="str">
        <f t="shared" si="1118"/>
        <v>Red</v>
      </c>
      <c r="AA3412" t="str">
        <f t="shared" si="1119"/>
        <v>Green</v>
      </c>
      <c r="AB3412" t="str">
        <f t="shared" si="1120"/>
        <v>Green</v>
      </c>
      <c r="AC3412" t="str">
        <f t="shared" si="1121"/>
        <v>Red</v>
      </c>
      <c r="AD3412" t="str">
        <f t="shared" si="1122"/>
        <v>Green</v>
      </c>
    </row>
    <row r="3413" spans="1:30" hidden="1" x14ac:dyDescent="0.3">
      <c r="A3413" t="str">
        <f t="shared" si="1103"/>
        <v>01/08/2026SV EichedeHolstein Kiel II</v>
      </c>
      <c r="D3413" s="2">
        <v>46235</v>
      </c>
      <c r="E3413" s="3">
        <v>0.5</v>
      </c>
      <c r="F3413" t="s">
        <v>5776</v>
      </c>
      <c r="G3413" t="s">
        <v>5777</v>
      </c>
      <c r="H3413">
        <v>1</v>
      </c>
      <c r="I3413">
        <v>1</v>
      </c>
      <c r="J3413">
        <v>1</v>
      </c>
      <c r="K3413">
        <v>1</v>
      </c>
      <c r="L3413" s="22" t="str">
        <f t="shared" si="1104"/>
        <v>01/08/2026</v>
      </c>
      <c r="M3413" s="23">
        <f t="shared" si="1105"/>
        <v>0.375</v>
      </c>
      <c r="N3413" t="str">
        <f t="shared" si="1106"/>
        <v>1 - 1</v>
      </c>
      <c r="O3413" t="str">
        <f t="shared" si="1107"/>
        <v>Red</v>
      </c>
      <c r="P3413" t="str">
        <f t="shared" si="1108"/>
        <v>Green</v>
      </c>
      <c r="Q3413" t="str">
        <f t="shared" si="1109"/>
        <v>Red</v>
      </c>
      <c r="R3413" t="str">
        <f t="shared" si="1110"/>
        <v>Green</v>
      </c>
      <c r="S3413" t="str">
        <f t="shared" si="1111"/>
        <v>Green</v>
      </c>
      <c r="T3413" t="str">
        <f t="shared" si="1112"/>
        <v>Red</v>
      </c>
      <c r="U3413" t="str">
        <f t="shared" si="1113"/>
        <v>Red</v>
      </c>
      <c r="V3413" t="str">
        <f t="shared" si="1114"/>
        <v>Green</v>
      </c>
      <c r="W3413" t="str">
        <f t="shared" si="1115"/>
        <v>Red</v>
      </c>
      <c r="X3413" t="str">
        <f t="shared" si="1116"/>
        <v>Green</v>
      </c>
      <c r="Y3413" t="str">
        <f t="shared" si="1117"/>
        <v>Green</v>
      </c>
      <c r="Z3413" t="str">
        <f t="shared" si="1118"/>
        <v>Red</v>
      </c>
      <c r="AA3413" t="str">
        <f t="shared" si="1119"/>
        <v>Green</v>
      </c>
      <c r="AB3413" t="str">
        <f t="shared" si="1120"/>
        <v>Green</v>
      </c>
      <c r="AC3413" t="str">
        <f t="shared" si="1121"/>
        <v>Green</v>
      </c>
      <c r="AD3413" t="str">
        <f t="shared" si="1122"/>
        <v>Red</v>
      </c>
    </row>
    <row r="3414" spans="1:30" hidden="1" x14ac:dyDescent="0.3">
      <c r="A3414" t="str">
        <f t="shared" si="1103"/>
        <v>01/08/2026SV Elversberg IITuS Koblenz</v>
      </c>
      <c r="D3414" s="2">
        <v>46235</v>
      </c>
      <c r="E3414" s="3">
        <v>0.5</v>
      </c>
      <c r="F3414" t="s">
        <v>5778</v>
      </c>
      <c r="G3414" t="s">
        <v>2677</v>
      </c>
      <c r="H3414">
        <v>0</v>
      </c>
      <c r="I3414">
        <v>1</v>
      </c>
      <c r="J3414">
        <v>0</v>
      </c>
      <c r="K3414">
        <v>2</v>
      </c>
      <c r="L3414" s="22" t="str">
        <f t="shared" si="1104"/>
        <v>01/08/2026</v>
      </c>
      <c r="M3414" s="23">
        <f t="shared" si="1105"/>
        <v>0.375</v>
      </c>
      <c r="N3414" t="str">
        <f t="shared" si="1106"/>
        <v>0 - 2</v>
      </c>
      <c r="O3414" t="str">
        <f t="shared" si="1107"/>
        <v>Red</v>
      </c>
      <c r="P3414" t="str">
        <f t="shared" si="1108"/>
        <v>Red</v>
      </c>
      <c r="Q3414" t="str">
        <f t="shared" si="1109"/>
        <v>Green</v>
      </c>
      <c r="R3414" t="str">
        <f t="shared" si="1110"/>
        <v>Red</v>
      </c>
      <c r="S3414" t="str">
        <f t="shared" si="1111"/>
        <v>Green</v>
      </c>
      <c r="T3414" t="str">
        <f t="shared" si="1112"/>
        <v>Green</v>
      </c>
      <c r="U3414" t="str">
        <f t="shared" si="1113"/>
        <v>Red</v>
      </c>
      <c r="V3414" t="str">
        <f t="shared" si="1114"/>
        <v>Red</v>
      </c>
      <c r="W3414" t="str">
        <f t="shared" si="1115"/>
        <v>Green</v>
      </c>
      <c r="X3414" t="str">
        <f t="shared" si="1116"/>
        <v>Green</v>
      </c>
      <c r="Y3414" t="str">
        <f t="shared" si="1117"/>
        <v>Green</v>
      </c>
      <c r="Z3414" t="str">
        <f t="shared" si="1118"/>
        <v>Red</v>
      </c>
      <c r="AA3414" t="str">
        <f t="shared" si="1119"/>
        <v>Green</v>
      </c>
      <c r="AB3414" t="str">
        <f t="shared" si="1120"/>
        <v>Green</v>
      </c>
      <c r="AC3414" t="str">
        <f t="shared" si="1121"/>
        <v>Red</v>
      </c>
      <c r="AD3414" t="str">
        <f t="shared" si="1122"/>
        <v>Green</v>
      </c>
    </row>
    <row r="3415" spans="1:30" hidden="1" x14ac:dyDescent="0.3">
      <c r="A3415" t="str">
        <f t="shared" si="1103"/>
        <v>01/08/2026SV Westfalia RhynernSportfreunde Siegen</v>
      </c>
      <c r="D3415" s="2">
        <v>46235</v>
      </c>
      <c r="E3415" s="3">
        <v>0.5</v>
      </c>
      <c r="F3415" t="s">
        <v>5779</v>
      </c>
      <c r="G3415" t="s">
        <v>3776</v>
      </c>
      <c r="H3415">
        <v>3</v>
      </c>
      <c r="I3415">
        <v>1</v>
      </c>
      <c r="J3415">
        <v>3</v>
      </c>
      <c r="K3415">
        <v>2</v>
      </c>
      <c r="L3415" s="22" t="str">
        <f t="shared" si="1104"/>
        <v>01/08/2026</v>
      </c>
      <c r="M3415" s="23">
        <f t="shared" si="1105"/>
        <v>0.375</v>
      </c>
      <c r="N3415" t="str">
        <f t="shared" si="1106"/>
        <v>3 - 2</v>
      </c>
      <c r="O3415" t="str">
        <f t="shared" si="1107"/>
        <v>Green</v>
      </c>
      <c r="P3415" t="str">
        <f t="shared" si="1108"/>
        <v>Red</v>
      </c>
      <c r="Q3415" t="str">
        <f t="shared" si="1109"/>
        <v>Red</v>
      </c>
      <c r="R3415" t="str">
        <f t="shared" si="1110"/>
        <v>Green</v>
      </c>
      <c r="S3415" t="str">
        <f t="shared" si="1111"/>
        <v>Red</v>
      </c>
      <c r="T3415" t="str">
        <f t="shared" si="1112"/>
        <v>Green</v>
      </c>
      <c r="U3415" t="str">
        <f t="shared" si="1113"/>
        <v>Green</v>
      </c>
      <c r="V3415" t="str">
        <f t="shared" si="1114"/>
        <v>Red</v>
      </c>
      <c r="W3415" t="str">
        <f t="shared" si="1115"/>
        <v>Red</v>
      </c>
      <c r="X3415" t="str">
        <f t="shared" si="1116"/>
        <v>Green</v>
      </c>
      <c r="Y3415" t="str">
        <f t="shared" si="1117"/>
        <v>Green</v>
      </c>
      <c r="Z3415" t="str">
        <f t="shared" si="1118"/>
        <v>Green</v>
      </c>
      <c r="AA3415" t="str">
        <f t="shared" si="1119"/>
        <v>Red</v>
      </c>
      <c r="AB3415" t="str">
        <f t="shared" si="1120"/>
        <v>Red</v>
      </c>
      <c r="AC3415" t="str">
        <f t="shared" si="1121"/>
        <v>Green</v>
      </c>
      <c r="AD3415" t="str">
        <f t="shared" si="1122"/>
        <v>Red</v>
      </c>
    </row>
    <row r="3416" spans="1:30" hidden="1" x14ac:dyDescent="0.3">
      <c r="A3416" t="str">
        <f t="shared" si="1103"/>
        <v>01/08/2026TSB FlensburgOldenburger SV</v>
      </c>
      <c r="D3416" s="2">
        <v>46235</v>
      </c>
      <c r="E3416" s="3">
        <v>0.5</v>
      </c>
      <c r="F3416" t="s">
        <v>5780</v>
      </c>
      <c r="G3416" t="s">
        <v>5781</v>
      </c>
      <c r="H3416">
        <v>2</v>
      </c>
      <c r="I3416">
        <v>1</v>
      </c>
      <c r="J3416">
        <v>7</v>
      </c>
      <c r="K3416">
        <v>1</v>
      </c>
      <c r="L3416" s="22" t="str">
        <f t="shared" si="1104"/>
        <v>01/08/2026</v>
      </c>
      <c r="M3416" s="23">
        <f t="shared" si="1105"/>
        <v>0.375</v>
      </c>
      <c r="N3416" t="str">
        <f t="shared" si="1106"/>
        <v>7 - 1</v>
      </c>
      <c r="O3416" t="str">
        <f t="shared" si="1107"/>
        <v>Green</v>
      </c>
      <c r="P3416" t="str">
        <f t="shared" si="1108"/>
        <v>Red</v>
      </c>
      <c r="Q3416" t="str">
        <f t="shared" si="1109"/>
        <v>Red</v>
      </c>
      <c r="R3416" t="str">
        <f t="shared" si="1110"/>
        <v>Green</v>
      </c>
      <c r="S3416" t="str">
        <f t="shared" si="1111"/>
        <v>Red</v>
      </c>
      <c r="T3416" t="str">
        <f t="shared" si="1112"/>
        <v>Green</v>
      </c>
      <c r="U3416" t="str">
        <f t="shared" si="1113"/>
        <v>Green</v>
      </c>
      <c r="V3416" t="str">
        <f t="shared" si="1114"/>
        <v>Red</v>
      </c>
      <c r="W3416" t="str">
        <f t="shared" si="1115"/>
        <v>Red</v>
      </c>
      <c r="X3416" t="str">
        <f t="shared" si="1116"/>
        <v>Green</v>
      </c>
      <c r="Y3416" t="str">
        <f t="shared" si="1117"/>
        <v>Green</v>
      </c>
      <c r="Z3416" t="str">
        <f t="shared" si="1118"/>
        <v>Green</v>
      </c>
      <c r="AA3416" t="str">
        <f t="shared" si="1119"/>
        <v>Red</v>
      </c>
      <c r="AB3416" t="str">
        <f t="shared" si="1120"/>
        <v>Red</v>
      </c>
      <c r="AC3416" t="str">
        <f t="shared" si="1121"/>
        <v>Green</v>
      </c>
      <c r="AD3416" t="str">
        <f t="shared" si="1122"/>
        <v>Red</v>
      </c>
    </row>
    <row r="3417" spans="1:30" hidden="1" x14ac:dyDescent="0.3">
      <c r="A3417" t="str">
        <f t="shared" si="1103"/>
        <v>01/08/2026Turku PSIFK Mariehamn</v>
      </c>
      <c r="D3417" s="2">
        <v>46235</v>
      </c>
      <c r="E3417" s="3">
        <v>0.5</v>
      </c>
      <c r="F3417" t="s">
        <v>297</v>
      </c>
      <c r="G3417" t="s">
        <v>250</v>
      </c>
      <c r="H3417">
        <v>2</v>
      </c>
      <c r="I3417">
        <v>0</v>
      </c>
      <c r="J3417">
        <v>3</v>
      </c>
      <c r="K3417">
        <v>0</v>
      </c>
      <c r="L3417" s="22" t="str">
        <f t="shared" si="1104"/>
        <v>01/08/2026</v>
      </c>
      <c r="M3417" s="23">
        <f t="shared" si="1105"/>
        <v>0.375</v>
      </c>
      <c r="N3417" t="str">
        <f t="shared" si="1106"/>
        <v>3 - 0</v>
      </c>
      <c r="O3417" t="str">
        <f t="shared" si="1107"/>
        <v>Green</v>
      </c>
      <c r="P3417" t="str">
        <f t="shared" si="1108"/>
        <v>Red</v>
      </c>
      <c r="Q3417" t="str">
        <f t="shared" si="1109"/>
        <v>Red</v>
      </c>
      <c r="R3417" t="str">
        <f t="shared" si="1110"/>
        <v>Green</v>
      </c>
      <c r="S3417" t="str">
        <f t="shared" si="1111"/>
        <v>Red</v>
      </c>
      <c r="T3417" t="str">
        <f t="shared" si="1112"/>
        <v>Green</v>
      </c>
      <c r="U3417" t="str">
        <f t="shared" si="1113"/>
        <v>Green</v>
      </c>
      <c r="V3417" t="str">
        <f t="shared" si="1114"/>
        <v>Red</v>
      </c>
      <c r="W3417" t="str">
        <f t="shared" si="1115"/>
        <v>Red</v>
      </c>
      <c r="X3417" t="str">
        <f t="shared" si="1116"/>
        <v>Green</v>
      </c>
      <c r="Y3417" t="str">
        <f t="shared" si="1117"/>
        <v>Green</v>
      </c>
      <c r="Z3417" t="str">
        <f t="shared" si="1118"/>
        <v>Green</v>
      </c>
      <c r="AA3417" t="str">
        <f t="shared" si="1119"/>
        <v>Red</v>
      </c>
      <c r="AB3417" t="str">
        <f t="shared" si="1120"/>
        <v>Green</v>
      </c>
      <c r="AC3417" t="str">
        <f t="shared" si="1121"/>
        <v>Red</v>
      </c>
      <c r="AD3417" t="str">
        <f t="shared" si="1122"/>
        <v>Green</v>
      </c>
    </row>
    <row r="3418" spans="1:30" hidden="1" x14ac:dyDescent="0.3">
      <c r="A3418" t="str">
        <f t="shared" si="1103"/>
        <v>01/08/2026TUS RotenhofMTSV Hohenwestedt</v>
      </c>
      <c r="D3418" s="2">
        <v>46235</v>
      </c>
      <c r="E3418" s="3">
        <v>0.5</v>
      </c>
      <c r="F3418" t="s">
        <v>5782</v>
      </c>
      <c r="G3418" t="s">
        <v>5783</v>
      </c>
      <c r="H3418">
        <v>2</v>
      </c>
      <c r="I3418">
        <v>3</v>
      </c>
      <c r="J3418">
        <v>4</v>
      </c>
      <c r="K3418">
        <v>3</v>
      </c>
      <c r="L3418" s="22" t="str">
        <f t="shared" si="1104"/>
        <v>01/08/2026</v>
      </c>
      <c r="M3418" s="23">
        <f t="shared" si="1105"/>
        <v>0.375</v>
      </c>
      <c r="N3418" t="str">
        <f t="shared" si="1106"/>
        <v>4 - 3</v>
      </c>
      <c r="O3418" t="str">
        <f t="shared" si="1107"/>
        <v>Green</v>
      </c>
      <c r="P3418" t="str">
        <f t="shared" si="1108"/>
        <v>Red</v>
      </c>
      <c r="Q3418" t="str">
        <f t="shared" si="1109"/>
        <v>Red</v>
      </c>
      <c r="R3418" t="str">
        <f t="shared" si="1110"/>
        <v>Green</v>
      </c>
      <c r="S3418" t="str">
        <f t="shared" si="1111"/>
        <v>Red</v>
      </c>
      <c r="T3418" t="str">
        <f t="shared" si="1112"/>
        <v>Green</v>
      </c>
      <c r="U3418" t="str">
        <f t="shared" si="1113"/>
        <v>Red</v>
      </c>
      <c r="V3418" t="str">
        <f t="shared" si="1114"/>
        <v>Red</v>
      </c>
      <c r="W3418" t="str">
        <f t="shared" si="1115"/>
        <v>Green</v>
      </c>
      <c r="X3418" t="str">
        <f t="shared" si="1116"/>
        <v>Green</v>
      </c>
      <c r="Y3418" t="str">
        <f t="shared" si="1117"/>
        <v>Green</v>
      </c>
      <c r="Z3418" t="str">
        <f t="shared" si="1118"/>
        <v>Green</v>
      </c>
      <c r="AA3418" t="str">
        <f t="shared" si="1119"/>
        <v>Red</v>
      </c>
      <c r="AB3418" t="str">
        <f t="shared" si="1120"/>
        <v>Red</v>
      </c>
      <c r="AC3418" t="str">
        <f t="shared" si="1121"/>
        <v>Green</v>
      </c>
      <c r="AD3418" t="str">
        <f t="shared" si="1122"/>
        <v>Red</v>
      </c>
    </row>
    <row r="3419" spans="1:30" hidden="1" x14ac:dyDescent="0.3">
      <c r="A3419" t="str">
        <f t="shared" si="1103"/>
        <v>01/08/2026Valerenga IILokomotiv Oslo</v>
      </c>
      <c r="D3419" s="2">
        <v>46235</v>
      </c>
      <c r="E3419" s="3">
        <v>0.5</v>
      </c>
      <c r="F3419" t="s">
        <v>3464</v>
      </c>
      <c r="G3419" t="s">
        <v>4762</v>
      </c>
      <c r="H3419">
        <v>2</v>
      </c>
      <c r="I3419">
        <v>2</v>
      </c>
      <c r="J3419">
        <v>3</v>
      </c>
      <c r="K3419">
        <v>2</v>
      </c>
      <c r="L3419" s="22" t="str">
        <f t="shared" si="1104"/>
        <v>01/08/2026</v>
      </c>
      <c r="M3419" s="23">
        <f t="shared" si="1105"/>
        <v>0.375</v>
      </c>
      <c r="N3419" t="str">
        <f t="shared" si="1106"/>
        <v>3 - 2</v>
      </c>
      <c r="O3419" t="str">
        <f t="shared" si="1107"/>
        <v>Green</v>
      </c>
      <c r="P3419" t="str">
        <f t="shared" si="1108"/>
        <v>Red</v>
      </c>
      <c r="Q3419" t="str">
        <f t="shared" si="1109"/>
        <v>Red</v>
      </c>
      <c r="R3419" t="str">
        <f t="shared" si="1110"/>
        <v>Green</v>
      </c>
      <c r="S3419" t="str">
        <f t="shared" si="1111"/>
        <v>Red</v>
      </c>
      <c r="T3419" t="str">
        <f t="shared" si="1112"/>
        <v>Green</v>
      </c>
      <c r="U3419" t="str">
        <f t="shared" si="1113"/>
        <v>Red</v>
      </c>
      <c r="V3419" t="str">
        <f t="shared" si="1114"/>
        <v>Green</v>
      </c>
      <c r="W3419" t="str">
        <f t="shared" si="1115"/>
        <v>Red</v>
      </c>
      <c r="X3419" t="str">
        <f t="shared" si="1116"/>
        <v>Green</v>
      </c>
      <c r="Y3419" t="str">
        <f t="shared" si="1117"/>
        <v>Green</v>
      </c>
      <c r="Z3419" t="str">
        <f t="shared" si="1118"/>
        <v>Green</v>
      </c>
      <c r="AA3419" t="str">
        <f t="shared" si="1119"/>
        <v>Red</v>
      </c>
      <c r="AB3419" t="str">
        <f t="shared" si="1120"/>
        <v>Red</v>
      </c>
      <c r="AC3419" t="str">
        <f t="shared" si="1121"/>
        <v>Green</v>
      </c>
      <c r="AD3419" t="str">
        <f t="shared" si="1122"/>
        <v>Red</v>
      </c>
    </row>
    <row r="3420" spans="1:30" hidden="1" x14ac:dyDescent="0.3">
      <c r="A3420" t="str">
        <f t="shared" si="1103"/>
        <v>01/08/2026VfL Bochum IIBorussia Dortmund II</v>
      </c>
      <c r="D3420" s="2">
        <v>46235</v>
      </c>
      <c r="E3420" s="3">
        <v>0.5</v>
      </c>
      <c r="F3420" t="s">
        <v>5784</v>
      </c>
      <c r="G3420" t="s">
        <v>5785</v>
      </c>
      <c r="H3420">
        <v>0</v>
      </c>
      <c r="I3420">
        <v>0</v>
      </c>
      <c r="J3420">
        <v>1</v>
      </c>
      <c r="K3420">
        <v>1</v>
      </c>
      <c r="L3420" s="22" t="str">
        <f t="shared" si="1104"/>
        <v>01/08/2026</v>
      </c>
      <c r="M3420" s="23">
        <f t="shared" si="1105"/>
        <v>0.375</v>
      </c>
      <c r="N3420" t="str">
        <f t="shared" si="1106"/>
        <v>1 - 1</v>
      </c>
      <c r="O3420" t="str">
        <f t="shared" si="1107"/>
        <v>Red</v>
      </c>
      <c r="P3420" t="str">
        <f t="shared" si="1108"/>
        <v>Green</v>
      </c>
      <c r="Q3420" t="str">
        <f t="shared" si="1109"/>
        <v>Red</v>
      </c>
      <c r="R3420" t="str">
        <f t="shared" si="1110"/>
        <v>Green</v>
      </c>
      <c r="S3420" t="str">
        <f t="shared" si="1111"/>
        <v>Green</v>
      </c>
      <c r="T3420" t="str">
        <f t="shared" si="1112"/>
        <v>Red</v>
      </c>
      <c r="U3420" t="str">
        <f t="shared" si="1113"/>
        <v>Red</v>
      </c>
      <c r="V3420" t="str">
        <f t="shared" si="1114"/>
        <v>Green</v>
      </c>
      <c r="W3420" t="str">
        <f t="shared" si="1115"/>
        <v>Red</v>
      </c>
      <c r="X3420" t="str">
        <f t="shared" si="1116"/>
        <v>Red</v>
      </c>
      <c r="Y3420" t="str">
        <f t="shared" si="1117"/>
        <v>Green</v>
      </c>
      <c r="Z3420" t="str">
        <f t="shared" si="1118"/>
        <v>Red</v>
      </c>
      <c r="AA3420" t="str">
        <f t="shared" si="1119"/>
        <v>Green</v>
      </c>
      <c r="AB3420" t="str">
        <f t="shared" si="1120"/>
        <v>Green</v>
      </c>
      <c r="AC3420" t="str">
        <f t="shared" si="1121"/>
        <v>Green</v>
      </c>
      <c r="AD3420" t="str">
        <f t="shared" si="1122"/>
        <v>Red</v>
      </c>
    </row>
    <row r="3421" spans="1:30" hidden="1" x14ac:dyDescent="0.3">
      <c r="A3421" t="str">
        <f t="shared" si="1103"/>
        <v xml:space="preserve">01/08/2026Villan PojatRollon Pojat </v>
      </c>
      <c r="D3421" s="2">
        <v>46235</v>
      </c>
      <c r="E3421" s="3">
        <v>0.5</v>
      </c>
      <c r="F3421" t="s">
        <v>5786</v>
      </c>
      <c r="G3421" t="s">
        <v>5787</v>
      </c>
      <c r="H3421">
        <v>0</v>
      </c>
      <c r="I3421">
        <v>0</v>
      </c>
      <c r="J3421">
        <v>5</v>
      </c>
      <c r="K3421">
        <v>1</v>
      </c>
      <c r="L3421" s="22" t="str">
        <f t="shared" si="1104"/>
        <v>01/08/2026</v>
      </c>
      <c r="M3421" s="23">
        <f t="shared" si="1105"/>
        <v>0.375</v>
      </c>
      <c r="N3421" t="str">
        <f t="shared" si="1106"/>
        <v>5 - 1</v>
      </c>
      <c r="O3421" t="str">
        <f t="shared" si="1107"/>
        <v>Green</v>
      </c>
      <c r="P3421" t="str">
        <f t="shared" si="1108"/>
        <v>Red</v>
      </c>
      <c r="Q3421" t="str">
        <f t="shared" si="1109"/>
        <v>Red</v>
      </c>
      <c r="R3421" t="str">
        <f t="shared" si="1110"/>
        <v>Green</v>
      </c>
      <c r="S3421" t="str">
        <f t="shared" si="1111"/>
        <v>Red</v>
      </c>
      <c r="T3421" t="str">
        <f t="shared" si="1112"/>
        <v>Green</v>
      </c>
      <c r="U3421" t="str">
        <f t="shared" si="1113"/>
        <v>Red</v>
      </c>
      <c r="V3421" t="str">
        <f t="shared" si="1114"/>
        <v>Green</v>
      </c>
      <c r="W3421" t="str">
        <f t="shared" si="1115"/>
        <v>Red</v>
      </c>
      <c r="X3421" t="str">
        <f t="shared" si="1116"/>
        <v>Red</v>
      </c>
      <c r="Y3421" t="str">
        <f t="shared" si="1117"/>
        <v>Green</v>
      </c>
      <c r="Z3421" t="str">
        <f t="shared" si="1118"/>
        <v>Green</v>
      </c>
      <c r="AA3421" t="str">
        <f t="shared" si="1119"/>
        <v>Red</v>
      </c>
      <c r="AB3421" t="str">
        <f t="shared" si="1120"/>
        <v>Red</v>
      </c>
      <c r="AC3421" t="str">
        <f t="shared" si="1121"/>
        <v>Green</v>
      </c>
      <c r="AD3421" t="str">
        <f t="shared" si="1122"/>
        <v>Red</v>
      </c>
    </row>
    <row r="3422" spans="1:30" hidden="1" x14ac:dyDescent="0.3">
      <c r="A3422" t="str">
        <f t="shared" si="1103"/>
        <v>01/08/2026Volna KoverninoArsenal Tula II</v>
      </c>
      <c r="D3422" s="2">
        <v>46235</v>
      </c>
      <c r="E3422" s="3">
        <v>0.5</v>
      </c>
      <c r="F3422" t="s">
        <v>3587</v>
      </c>
      <c r="G3422" t="s">
        <v>4324</v>
      </c>
      <c r="H3422">
        <v>0</v>
      </c>
      <c r="I3422">
        <v>0</v>
      </c>
      <c r="J3422">
        <v>2</v>
      </c>
      <c r="K3422">
        <v>0</v>
      </c>
      <c r="L3422" s="22" t="str">
        <f t="shared" si="1104"/>
        <v>01/08/2026</v>
      </c>
      <c r="M3422" s="23">
        <f t="shared" si="1105"/>
        <v>0.375</v>
      </c>
      <c r="N3422" t="str">
        <f t="shared" si="1106"/>
        <v>2 - 0</v>
      </c>
      <c r="O3422" t="str">
        <f t="shared" si="1107"/>
        <v>Green</v>
      </c>
      <c r="P3422" t="str">
        <f t="shared" si="1108"/>
        <v>Red</v>
      </c>
      <c r="Q3422" t="str">
        <f t="shared" si="1109"/>
        <v>Red</v>
      </c>
      <c r="R3422" t="str">
        <f t="shared" si="1110"/>
        <v>Green</v>
      </c>
      <c r="S3422" t="str">
        <f t="shared" si="1111"/>
        <v>Red</v>
      </c>
      <c r="T3422" t="str">
        <f t="shared" si="1112"/>
        <v>Green</v>
      </c>
      <c r="U3422" t="str">
        <f t="shared" si="1113"/>
        <v>Red</v>
      </c>
      <c r="V3422" t="str">
        <f t="shared" si="1114"/>
        <v>Green</v>
      </c>
      <c r="W3422" t="str">
        <f t="shared" si="1115"/>
        <v>Red</v>
      </c>
      <c r="X3422" t="str">
        <f t="shared" si="1116"/>
        <v>Red</v>
      </c>
      <c r="Y3422" t="str">
        <f t="shared" si="1117"/>
        <v>Green</v>
      </c>
      <c r="Z3422" t="str">
        <f t="shared" si="1118"/>
        <v>Red</v>
      </c>
      <c r="AA3422" t="str">
        <f t="shared" si="1119"/>
        <v>Green</v>
      </c>
      <c r="AB3422" t="str">
        <f t="shared" si="1120"/>
        <v>Green</v>
      </c>
      <c r="AC3422" t="str">
        <f t="shared" si="1121"/>
        <v>Red</v>
      </c>
      <c r="AD3422" t="str">
        <f t="shared" si="1122"/>
        <v>Green</v>
      </c>
    </row>
    <row r="3423" spans="1:30" hidden="1" x14ac:dyDescent="0.3">
      <c r="A3423" t="str">
        <f t="shared" si="1103"/>
        <v>01/08/2026VSG AltglienickeHertha BSC II</v>
      </c>
      <c r="D3423" s="2">
        <v>46235</v>
      </c>
      <c r="E3423" s="3">
        <v>0.5</v>
      </c>
      <c r="F3423" t="s">
        <v>3270</v>
      </c>
      <c r="G3423" t="s">
        <v>3265</v>
      </c>
      <c r="L3423" s="22" t="str">
        <f t="shared" si="1104"/>
        <v>01/08/2026</v>
      </c>
      <c r="M3423" s="23">
        <f t="shared" si="1105"/>
        <v>0.375</v>
      </c>
      <c r="N3423" t="str">
        <f t="shared" si="1106"/>
        <v xml:space="preserve"> - </v>
      </c>
      <c r="O3423" t="str">
        <f t="shared" si="1107"/>
        <v>Red</v>
      </c>
      <c r="P3423" t="str">
        <f t="shared" si="1108"/>
        <v>Green</v>
      </c>
      <c r="Q3423" t="str">
        <f t="shared" si="1109"/>
        <v>Red</v>
      </c>
      <c r="R3423" t="str">
        <f t="shared" si="1110"/>
        <v>Green</v>
      </c>
      <c r="S3423" t="str">
        <f t="shared" si="1111"/>
        <v>Green</v>
      </c>
      <c r="T3423" t="str">
        <f t="shared" si="1112"/>
        <v>Red</v>
      </c>
      <c r="U3423" t="str">
        <f t="shared" si="1113"/>
        <v>Red</v>
      </c>
      <c r="V3423" t="str">
        <f t="shared" si="1114"/>
        <v>Green</v>
      </c>
      <c r="W3423" t="str">
        <f t="shared" si="1115"/>
        <v>Red</v>
      </c>
      <c r="X3423" t="str">
        <f t="shared" si="1116"/>
        <v>Red</v>
      </c>
      <c r="Y3423" t="str">
        <f t="shared" si="1117"/>
        <v>Red</v>
      </c>
      <c r="Z3423" t="str">
        <f t="shared" si="1118"/>
        <v>Red</v>
      </c>
      <c r="AA3423" t="str">
        <f t="shared" si="1119"/>
        <v>Green</v>
      </c>
      <c r="AB3423" t="str">
        <f t="shared" si="1120"/>
        <v>Green</v>
      </c>
      <c r="AC3423" t="str">
        <f t="shared" si="1121"/>
        <v>Red</v>
      </c>
      <c r="AD3423" t="str">
        <f t="shared" si="1122"/>
        <v>Green</v>
      </c>
    </row>
    <row r="3424" spans="1:30" hidden="1" x14ac:dyDescent="0.3">
      <c r="A3424" t="str">
        <f t="shared" si="1103"/>
        <v>01/08/2026ZwickauGreifswalder FC</v>
      </c>
      <c r="D3424" s="2">
        <v>46235</v>
      </c>
      <c r="E3424" s="3">
        <v>0.5</v>
      </c>
      <c r="F3424" t="s">
        <v>976</v>
      </c>
      <c r="G3424" t="s">
        <v>4340</v>
      </c>
      <c r="H3424">
        <v>0</v>
      </c>
      <c r="I3424">
        <v>2</v>
      </c>
      <c r="J3424">
        <v>0</v>
      </c>
      <c r="K3424">
        <v>3</v>
      </c>
      <c r="L3424" s="22" t="str">
        <f t="shared" si="1104"/>
        <v>01/08/2026</v>
      </c>
      <c r="M3424" s="23">
        <f t="shared" si="1105"/>
        <v>0.375</v>
      </c>
      <c r="N3424" t="str">
        <f t="shared" si="1106"/>
        <v>0 - 3</v>
      </c>
      <c r="O3424" t="str">
        <f t="shared" si="1107"/>
        <v>Red</v>
      </c>
      <c r="P3424" t="str">
        <f t="shared" si="1108"/>
        <v>Red</v>
      </c>
      <c r="Q3424" t="str">
        <f t="shared" si="1109"/>
        <v>Green</v>
      </c>
      <c r="R3424" t="str">
        <f t="shared" si="1110"/>
        <v>Red</v>
      </c>
      <c r="S3424" t="str">
        <f t="shared" si="1111"/>
        <v>Green</v>
      </c>
      <c r="T3424" t="str">
        <f t="shared" si="1112"/>
        <v>Green</v>
      </c>
      <c r="U3424" t="str">
        <f t="shared" si="1113"/>
        <v>Red</v>
      </c>
      <c r="V3424" t="str">
        <f t="shared" si="1114"/>
        <v>Red</v>
      </c>
      <c r="W3424" t="str">
        <f t="shared" si="1115"/>
        <v>Green</v>
      </c>
      <c r="X3424" t="str">
        <f t="shared" si="1116"/>
        <v>Green</v>
      </c>
      <c r="Y3424" t="str">
        <f t="shared" si="1117"/>
        <v>Green</v>
      </c>
      <c r="Z3424" t="str">
        <f t="shared" si="1118"/>
        <v>Green</v>
      </c>
      <c r="AA3424" t="str">
        <f t="shared" si="1119"/>
        <v>Red</v>
      </c>
      <c r="AB3424" t="str">
        <f t="shared" si="1120"/>
        <v>Green</v>
      </c>
      <c r="AC3424" t="str">
        <f t="shared" si="1121"/>
        <v>Red</v>
      </c>
      <c r="AD3424" t="str">
        <f t="shared" si="1122"/>
        <v>Green</v>
      </c>
    </row>
    <row r="3425" spans="1:30" hidden="1" x14ac:dyDescent="0.3">
      <c r="A3425" t="str">
        <f t="shared" si="1103"/>
        <v>01/08/2026Leipzig U19Kaiserslautern U19</v>
      </c>
      <c r="D3425" s="2">
        <v>46235</v>
      </c>
      <c r="E3425" s="3">
        <v>0.50347222222222221</v>
      </c>
      <c r="F3425" t="s">
        <v>5788</v>
      </c>
      <c r="G3425" t="s">
        <v>5789</v>
      </c>
      <c r="H3425">
        <v>0</v>
      </c>
      <c r="I3425">
        <v>0</v>
      </c>
      <c r="J3425">
        <v>3</v>
      </c>
      <c r="K3425">
        <v>4</v>
      </c>
      <c r="L3425" s="22" t="str">
        <f t="shared" si="1104"/>
        <v>01/08/2026</v>
      </c>
      <c r="M3425" s="23">
        <f t="shared" si="1105"/>
        <v>0.37847222222222221</v>
      </c>
      <c r="N3425" t="str">
        <f t="shared" si="1106"/>
        <v>3 - 4</v>
      </c>
      <c r="O3425" t="str">
        <f t="shared" si="1107"/>
        <v>Red</v>
      </c>
      <c r="P3425" t="str">
        <f t="shared" si="1108"/>
        <v>Red</v>
      </c>
      <c r="Q3425" t="str">
        <f t="shared" si="1109"/>
        <v>Green</v>
      </c>
      <c r="R3425" t="str">
        <f t="shared" si="1110"/>
        <v>Red</v>
      </c>
      <c r="S3425" t="str">
        <f t="shared" si="1111"/>
        <v>Green</v>
      </c>
      <c r="T3425" t="str">
        <f t="shared" si="1112"/>
        <v>Green</v>
      </c>
      <c r="U3425" t="str">
        <f t="shared" si="1113"/>
        <v>Red</v>
      </c>
      <c r="V3425" t="str">
        <f t="shared" si="1114"/>
        <v>Green</v>
      </c>
      <c r="W3425" t="str">
        <f t="shared" si="1115"/>
        <v>Red</v>
      </c>
      <c r="X3425" t="str">
        <f t="shared" si="1116"/>
        <v>Red</v>
      </c>
      <c r="Y3425" t="str">
        <f t="shared" si="1117"/>
        <v>Green</v>
      </c>
      <c r="Z3425" t="str">
        <f t="shared" si="1118"/>
        <v>Green</v>
      </c>
      <c r="AA3425" t="str">
        <f t="shared" si="1119"/>
        <v>Red</v>
      </c>
      <c r="AB3425" t="str">
        <f t="shared" si="1120"/>
        <v>Red</v>
      </c>
      <c r="AC3425" t="str">
        <f t="shared" si="1121"/>
        <v>Green</v>
      </c>
      <c r="AD3425" t="str">
        <f t="shared" si="1122"/>
        <v>Red</v>
      </c>
    </row>
    <row r="3426" spans="1:30" hidden="1" x14ac:dyDescent="0.3">
      <c r="A3426" t="str">
        <f t="shared" si="1103"/>
        <v>01/08/2026BrightonStrasbourg</v>
      </c>
      <c r="D3426" s="2">
        <v>46235</v>
      </c>
      <c r="E3426" s="3">
        <v>0.51041666666666663</v>
      </c>
      <c r="F3426" t="s">
        <v>3758</v>
      </c>
      <c r="G3426" t="s">
        <v>1313</v>
      </c>
      <c r="L3426" s="22" t="str">
        <f t="shared" si="1104"/>
        <v>01/08/2026</v>
      </c>
      <c r="M3426" s="23">
        <f t="shared" si="1105"/>
        <v>0.38541666666666663</v>
      </c>
      <c r="N3426" t="str">
        <f t="shared" si="1106"/>
        <v xml:space="preserve"> - </v>
      </c>
      <c r="O3426" t="str">
        <f t="shared" si="1107"/>
        <v>Red</v>
      </c>
      <c r="P3426" t="str">
        <f t="shared" si="1108"/>
        <v>Green</v>
      </c>
      <c r="Q3426" t="str">
        <f t="shared" si="1109"/>
        <v>Red</v>
      </c>
      <c r="R3426" t="str">
        <f t="shared" si="1110"/>
        <v>Green</v>
      </c>
      <c r="S3426" t="str">
        <f t="shared" si="1111"/>
        <v>Green</v>
      </c>
      <c r="T3426" t="str">
        <f t="shared" si="1112"/>
        <v>Red</v>
      </c>
      <c r="U3426" t="str">
        <f t="shared" si="1113"/>
        <v>Red</v>
      </c>
      <c r="V3426" t="str">
        <f t="shared" si="1114"/>
        <v>Green</v>
      </c>
      <c r="W3426" t="str">
        <f t="shared" si="1115"/>
        <v>Red</v>
      </c>
      <c r="X3426" t="str">
        <f t="shared" si="1116"/>
        <v>Red</v>
      </c>
      <c r="Y3426" t="str">
        <f t="shared" si="1117"/>
        <v>Red</v>
      </c>
      <c r="Z3426" t="str">
        <f t="shared" si="1118"/>
        <v>Red</v>
      </c>
      <c r="AA3426" t="str">
        <f t="shared" si="1119"/>
        <v>Green</v>
      </c>
      <c r="AB3426" t="str">
        <f t="shared" si="1120"/>
        <v>Green</v>
      </c>
      <c r="AC3426" t="str">
        <f t="shared" si="1121"/>
        <v>Red</v>
      </c>
      <c r="AD3426" t="str">
        <f t="shared" si="1122"/>
        <v>Green</v>
      </c>
    </row>
    <row r="3427" spans="1:30" hidden="1" x14ac:dyDescent="0.3">
      <c r="A3427" t="str">
        <f t="shared" si="1103"/>
        <v>01/08/2026AuersmacherTSV 1881 Gau-Odernheim</v>
      </c>
      <c r="D3427" s="2">
        <v>46235</v>
      </c>
      <c r="E3427" s="3">
        <v>0.52083333333333337</v>
      </c>
      <c r="F3427" t="s">
        <v>5790</v>
      </c>
      <c r="G3427" t="s">
        <v>5791</v>
      </c>
      <c r="H3427">
        <v>0</v>
      </c>
      <c r="I3427">
        <v>1</v>
      </c>
      <c r="J3427">
        <v>1</v>
      </c>
      <c r="K3427">
        <v>2</v>
      </c>
      <c r="L3427" s="22" t="str">
        <f t="shared" si="1104"/>
        <v>01/08/2026</v>
      </c>
      <c r="M3427" s="23">
        <f t="shared" si="1105"/>
        <v>0.39583333333333337</v>
      </c>
      <c r="N3427" t="str">
        <f t="shared" si="1106"/>
        <v>1 - 2</v>
      </c>
      <c r="O3427" t="str">
        <f t="shared" si="1107"/>
        <v>Red</v>
      </c>
      <c r="P3427" t="str">
        <f t="shared" si="1108"/>
        <v>Red</v>
      </c>
      <c r="Q3427" t="str">
        <f t="shared" si="1109"/>
        <v>Green</v>
      </c>
      <c r="R3427" t="str">
        <f t="shared" si="1110"/>
        <v>Red</v>
      </c>
      <c r="S3427" t="str">
        <f t="shared" si="1111"/>
        <v>Green</v>
      </c>
      <c r="T3427" t="str">
        <f t="shared" si="1112"/>
        <v>Green</v>
      </c>
      <c r="U3427" t="str">
        <f t="shared" si="1113"/>
        <v>Red</v>
      </c>
      <c r="V3427" t="str">
        <f t="shared" si="1114"/>
        <v>Red</v>
      </c>
      <c r="W3427" t="str">
        <f t="shared" si="1115"/>
        <v>Green</v>
      </c>
      <c r="X3427" t="str">
        <f t="shared" si="1116"/>
        <v>Green</v>
      </c>
      <c r="Y3427" t="str">
        <f t="shared" si="1117"/>
        <v>Green</v>
      </c>
      <c r="Z3427" t="str">
        <f t="shared" si="1118"/>
        <v>Green</v>
      </c>
      <c r="AA3427" t="str">
        <f t="shared" si="1119"/>
        <v>Red</v>
      </c>
      <c r="AB3427" t="str">
        <f t="shared" si="1120"/>
        <v>Green</v>
      </c>
      <c r="AC3427" t="str">
        <f t="shared" si="1121"/>
        <v>Green</v>
      </c>
      <c r="AD3427" t="str">
        <f t="shared" si="1122"/>
        <v>Red</v>
      </c>
    </row>
    <row r="3428" spans="1:30" hidden="1" x14ac:dyDescent="0.3">
      <c r="A3428" t="str">
        <f t="shared" si="1103"/>
        <v>01/08/2026Blava Jaslovske BohuniceMatador Puchov</v>
      </c>
      <c r="D3428" s="2">
        <v>46235</v>
      </c>
      <c r="E3428" s="3">
        <v>0.52083333333333337</v>
      </c>
      <c r="F3428" t="s">
        <v>5792</v>
      </c>
      <c r="G3428" t="s">
        <v>5793</v>
      </c>
      <c r="H3428">
        <v>0</v>
      </c>
      <c r="I3428">
        <v>0</v>
      </c>
      <c r="J3428">
        <v>0</v>
      </c>
      <c r="K3428">
        <v>1</v>
      </c>
      <c r="L3428" s="22" t="str">
        <f t="shared" si="1104"/>
        <v>01/08/2026</v>
      </c>
      <c r="M3428" s="23">
        <f t="shared" si="1105"/>
        <v>0.39583333333333337</v>
      </c>
      <c r="N3428" t="str">
        <f t="shared" si="1106"/>
        <v>0 - 1</v>
      </c>
      <c r="O3428" t="str">
        <f t="shared" si="1107"/>
        <v>Red</v>
      </c>
      <c r="P3428" t="str">
        <f t="shared" si="1108"/>
        <v>Red</v>
      </c>
      <c r="Q3428" t="str">
        <f t="shared" si="1109"/>
        <v>Green</v>
      </c>
      <c r="R3428" t="str">
        <f t="shared" si="1110"/>
        <v>Red</v>
      </c>
      <c r="S3428" t="str">
        <f t="shared" si="1111"/>
        <v>Green</v>
      </c>
      <c r="T3428" t="str">
        <f t="shared" si="1112"/>
        <v>Green</v>
      </c>
      <c r="U3428" t="str">
        <f t="shared" si="1113"/>
        <v>Red</v>
      </c>
      <c r="V3428" t="str">
        <f t="shared" si="1114"/>
        <v>Green</v>
      </c>
      <c r="W3428" t="str">
        <f t="shared" si="1115"/>
        <v>Red</v>
      </c>
      <c r="X3428" t="str">
        <f t="shared" si="1116"/>
        <v>Red</v>
      </c>
      <c r="Y3428" t="str">
        <f t="shared" si="1117"/>
        <v>Red</v>
      </c>
      <c r="Z3428" t="str">
        <f t="shared" si="1118"/>
        <v>Red</v>
      </c>
      <c r="AA3428" t="str">
        <f t="shared" si="1119"/>
        <v>Green</v>
      </c>
      <c r="AB3428" t="str">
        <f t="shared" si="1120"/>
        <v>Green</v>
      </c>
      <c r="AC3428" t="str">
        <f t="shared" si="1121"/>
        <v>Red</v>
      </c>
      <c r="AD3428" t="str">
        <f t="shared" si="1122"/>
        <v>Green</v>
      </c>
    </row>
    <row r="3429" spans="1:30" hidden="1" x14ac:dyDescent="0.3">
      <c r="A3429" t="str">
        <f t="shared" si="1103"/>
        <v>01/08/2026FC Metalist 1925Veres Rivne</v>
      </c>
      <c r="D3429" s="2">
        <v>46235</v>
      </c>
      <c r="E3429" s="3">
        <v>0.52083333333333337</v>
      </c>
      <c r="F3429" t="s">
        <v>1444</v>
      </c>
      <c r="G3429" t="s">
        <v>5794</v>
      </c>
      <c r="H3429">
        <v>0</v>
      </c>
      <c r="I3429">
        <v>0</v>
      </c>
      <c r="J3429">
        <v>1</v>
      </c>
      <c r="K3429">
        <v>0</v>
      </c>
      <c r="L3429" s="22" t="str">
        <f t="shared" si="1104"/>
        <v>01/08/2026</v>
      </c>
      <c r="M3429" s="23">
        <f t="shared" si="1105"/>
        <v>0.39583333333333337</v>
      </c>
      <c r="N3429" t="str">
        <f t="shared" si="1106"/>
        <v>1 - 0</v>
      </c>
      <c r="O3429" t="str">
        <f t="shared" si="1107"/>
        <v>Green</v>
      </c>
      <c r="P3429" t="str">
        <f t="shared" si="1108"/>
        <v>Red</v>
      </c>
      <c r="Q3429" t="str">
        <f t="shared" si="1109"/>
        <v>Red</v>
      </c>
      <c r="R3429" t="str">
        <f t="shared" si="1110"/>
        <v>Green</v>
      </c>
      <c r="S3429" t="str">
        <f t="shared" si="1111"/>
        <v>Red</v>
      </c>
      <c r="T3429" t="str">
        <f t="shared" si="1112"/>
        <v>Green</v>
      </c>
      <c r="U3429" t="str">
        <f t="shared" si="1113"/>
        <v>Red</v>
      </c>
      <c r="V3429" t="str">
        <f t="shared" si="1114"/>
        <v>Green</v>
      </c>
      <c r="W3429" t="str">
        <f t="shared" si="1115"/>
        <v>Red</v>
      </c>
      <c r="X3429" t="str">
        <f t="shared" si="1116"/>
        <v>Red</v>
      </c>
      <c r="Y3429" t="str">
        <f t="shared" si="1117"/>
        <v>Red</v>
      </c>
      <c r="Z3429" t="str">
        <f t="shared" si="1118"/>
        <v>Red</v>
      </c>
      <c r="AA3429" t="str">
        <f t="shared" si="1119"/>
        <v>Green</v>
      </c>
      <c r="AB3429" t="str">
        <f t="shared" si="1120"/>
        <v>Green</v>
      </c>
      <c r="AC3429" t="str">
        <f t="shared" si="1121"/>
        <v>Red</v>
      </c>
      <c r="AD3429" t="str">
        <f t="shared" si="1122"/>
        <v>Green</v>
      </c>
    </row>
    <row r="3430" spans="1:30" hidden="1" x14ac:dyDescent="0.3">
      <c r="A3430" t="str">
        <f t="shared" si="1103"/>
        <v>01/08/2026HB Torshavn IITB Tvoroyri</v>
      </c>
      <c r="D3430" s="2">
        <v>46235</v>
      </c>
      <c r="E3430" s="3">
        <v>0.52083333333333337</v>
      </c>
      <c r="F3430" t="s">
        <v>5795</v>
      </c>
      <c r="G3430" t="s">
        <v>5796</v>
      </c>
      <c r="H3430">
        <v>0</v>
      </c>
      <c r="I3430">
        <v>0</v>
      </c>
      <c r="J3430">
        <v>1</v>
      </c>
      <c r="K3430">
        <v>3</v>
      </c>
      <c r="L3430" s="22" t="str">
        <f t="shared" si="1104"/>
        <v>01/08/2026</v>
      </c>
      <c r="M3430" s="23">
        <f t="shared" si="1105"/>
        <v>0.39583333333333337</v>
      </c>
      <c r="N3430" t="str">
        <f t="shared" si="1106"/>
        <v>1 - 3</v>
      </c>
      <c r="O3430" t="str">
        <f t="shared" si="1107"/>
        <v>Red</v>
      </c>
      <c r="P3430" t="str">
        <f t="shared" si="1108"/>
        <v>Red</v>
      </c>
      <c r="Q3430" t="str">
        <f t="shared" si="1109"/>
        <v>Green</v>
      </c>
      <c r="R3430" t="str">
        <f t="shared" si="1110"/>
        <v>Red</v>
      </c>
      <c r="S3430" t="str">
        <f t="shared" si="1111"/>
        <v>Green</v>
      </c>
      <c r="T3430" t="str">
        <f t="shared" si="1112"/>
        <v>Green</v>
      </c>
      <c r="U3430" t="str">
        <f t="shared" si="1113"/>
        <v>Red</v>
      </c>
      <c r="V3430" t="str">
        <f t="shared" si="1114"/>
        <v>Green</v>
      </c>
      <c r="W3430" t="str">
        <f t="shared" si="1115"/>
        <v>Red</v>
      </c>
      <c r="X3430" t="str">
        <f t="shared" si="1116"/>
        <v>Red</v>
      </c>
      <c r="Y3430" t="str">
        <f t="shared" si="1117"/>
        <v>Green</v>
      </c>
      <c r="Z3430" t="str">
        <f t="shared" si="1118"/>
        <v>Green</v>
      </c>
      <c r="AA3430" t="str">
        <f t="shared" si="1119"/>
        <v>Red</v>
      </c>
      <c r="AB3430" t="str">
        <f t="shared" si="1120"/>
        <v>Red</v>
      </c>
      <c r="AC3430" t="str">
        <f t="shared" si="1121"/>
        <v>Green</v>
      </c>
      <c r="AD3430" t="str">
        <f t="shared" si="1122"/>
        <v>Red</v>
      </c>
    </row>
    <row r="3431" spans="1:30" hidden="1" x14ac:dyDescent="0.3">
      <c r="A3431" t="str">
        <f t="shared" si="1103"/>
        <v>01/08/2026MagdeburgWest Ham</v>
      </c>
      <c r="D3431" s="2">
        <v>46235</v>
      </c>
      <c r="E3431" s="3">
        <v>0.52083333333333337</v>
      </c>
      <c r="F3431" t="s">
        <v>3797</v>
      </c>
      <c r="G3431" t="s">
        <v>1832</v>
      </c>
      <c r="H3431">
        <v>0</v>
      </c>
      <c r="I3431">
        <v>1</v>
      </c>
      <c r="J3431">
        <v>1</v>
      </c>
      <c r="K3431">
        <v>1</v>
      </c>
      <c r="L3431" s="22" t="str">
        <f t="shared" si="1104"/>
        <v>01/08/2026</v>
      </c>
      <c r="M3431" s="23">
        <f t="shared" si="1105"/>
        <v>0.39583333333333337</v>
      </c>
      <c r="N3431" t="str">
        <f t="shared" si="1106"/>
        <v>1 - 1</v>
      </c>
      <c r="O3431" t="str">
        <f t="shared" si="1107"/>
        <v>Red</v>
      </c>
      <c r="P3431" t="str">
        <f t="shared" si="1108"/>
        <v>Green</v>
      </c>
      <c r="Q3431" t="str">
        <f t="shared" si="1109"/>
        <v>Red</v>
      </c>
      <c r="R3431" t="str">
        <f t="shared" si="1110"/>
        <v>Green</v>
      </c>
      <c r="S3431" t="str">
        <f t="shared" si="1111"/>
        <v>Green</v>
      </c>
      <c r="T3431" t="str">
        <f t="shared" si="1112"/>
        <v>Red</v>
      </c>
      <c r="U3431" t="str">
        <f t="shared" si="1113"/>
        <v>Red</v>
      </c>
      <c r="V3431" t="str">
        <f t="shared" si="1114"/>
        <v>Red</v>
      </c>
      <c r="W3431" t="str">
        <f t="shared" si="1115"/>
        <v>Green</v>
      </c>
      <c r="X3431" t="str">
        <f t="shared" si="1116"/>
        <v>Green</v>
      </c>
      <c r="Y3431" t="str">
        <f t="shared" si="1117"/>
        <v>Green</v>
      </c>
      <c r="Z3431" t="str">
        <f t="shared" si="1118"/>
        <v>Red</v>
      </c>
      <c r="AA3431" t="str">
        <f t="shared" si="1119"/>
        <v>Green</v>
      </c>
      <c r="AB3431" t="str">
        <f t="shared" si="1120"/>
        <v>Green</v>
      </c>
      <c r="AC3431" t="str">
        <f t="shared" si="1121"/>
        <v>Green</v>
      </c>
      <c r="AD3431" t="str">
        <f t="shared" si="1122"/>
        <v>Red</v>
      </c>
    </row>
    <row r="3432" spans="1:30" hidden="1" x14ac:dyDescent="0.3">
      <c r="A3432" t="str">
        <f t="shared" si="1103"/>
        <v>01/08/2026SC PoltavaFC Nyva Ternopil</v>
      </c>
      <c r="D3432" s="2">
        <v>46235</v>
      </c>
      <c r="E3432" s="3">
        <v>0.52083333333333337</v>
      </c>
      <c r="F3432" t="s">
        <v>3671</v>
      </c>
      <c r="G3432" t="s">
        <v>2606</v>
      </c>
      <c r="H3432">
        <v>0</v>
      </c>
      <c r="I3432">
        <v>1</v>
      </c>
      <c r="J3432">
        <v>1</v>
      </c>
      <c r="K3432">
        <v>1</v>
      </c>
      <c r="L3432" s="22" t="str">
        <f t="shared" si="1104"/>
        <v>01/08/2026</v>
      </c>
      <c r="M3432" s="23">
        <f t="shared" si="1105"/>
        <v>0.39583333333333337</v>
      </c>
      <c r="N3432" t="str">
        <f t="shared" si="1106"/>
        <v>1 - 1</v>
      </c>
      <c r="O3432" t="str">
        <f t="shared" si="1107"/>
        <v>Red</v>
      </c>
      <c r="P3432" t="str">
        <f t="shared" si="1108"/>
        <v>Green</v>
      </c>
      <c r="Q3432" t="str">
        <f t="shared" si="1109"/>
        <v>Red</v>
      </c>
      <c r="R3432" t="str">
        <f t="shared" si="1110"/>
        <v>Green</v>
      </c>
      <c r="S3432" t="str">
        <f t="shared" si="1111"/>
        <v>Green</v>
      </c>
      <c r="T3432" t="str">
        <f t="shared" si="1112"/>
        <v>Red</v>
      </c>
      <c r="U3432" t="str">
        <f t="shared" si="1113"/>
        <v>Red</v>
      </c>
      <c r="V3432" t="str">
        <f t="shared" si="1114"/>
        <v>Red</v>
      </c>
      <c r="W3432" t="str">
        <f t="shared" si="1115"/>
        <v>Green</v>
      </c>
      <c r="X3432" t="str">
        <f t="shared" si="1116"/>
        <v>Green</v>
      </c>
      <c r="Y3432" t="str">
        <f t="shared" si="1117"/>
        <v>Green</v>
      </c>
      <c r="Z3432" t="str">
        <f t="shared" si="1118"/>
        <v>Red</v>
      </c>
      <c r="AA3432" t="str">
        <f t="shared" si="1119"/>
        <v>Green</v>
      </c>
      <c r="AB3432" t="str">
        <f t="shared" si="1120"/>
        <v>Green</v>
      </c>
      <c r="AC3432" t="str">
        <f t="shared" si="1121"/>
        <v>Green</v>
      </c>
      <c r="AD3432" t="str">
        <f t="shared" si="1122"/>
        <v>Red</v>
      </c>
    </row>
    <row r="3433" spans="1:30" hidden="1" x14ac:dyDescent="0.3">
      <c r="A3433" t="str">
        <f t="shared" si="1103"/>
        <v>01/08/2026Willem IIOFI Crete</v>
      </c>
      <c r="D3433" s="2">
        <v>46235</v>
      </c>
      <c r="E3433" s="3">
        <v>0.52083333333333337</v>
      </c>
      <c r="F3433" t="s">
        <v>3804</v>
      </c>
      <c r="G3433" t="s">
        <v>5075</v>
      </c>
      <c r="H3433">
        <v>2</v>
      </c>
      <c r="I3433">
        <v>0</v>
      </c>
      <c r="J3433">
        <v>2</v>
      </c>
      <c r="K3433">
        <v>1</v>
      </c>
      <c r="L3433" s="22" t="str">
        <f t="shared" si="1104"/>
        <v>01/08/2026</v>
      </c>
      <c r="M3433" s="23">
        <f t="shared" si="1105"/>
        <v>0.39583333333333337</v>
      </c>
      <c r="N3433" t="str">
        <f t="shared" si="1106"/>
        <v>2 - 1</v>
      </c>
      <c r="O3433" t="str">
        <f t="shared" si="1107"/>
        <v>Green</v>
      </c>
      <c r="P3433" t="str">
        <f t="shared" si="1108"/>
        <v>Red</v>
      </c>
      <c r="Q3433" t="str">
        <f t="shared" si="1109"/>
        <v>Red</v>
      </c>
      <c r="R3433" t="str">
        <f t="shared" si="1110"/>
        <v>Green</v>
      </c>
      <c r="S3433" t="str">
        <f t="shared" si="1111"/>
        <v>Red</v>
      </c>
      <c r="T3433" t="str">
        <f t="shared" si="1112"/>
        <v>Green</v>
      </c>
      <c r="U3433" t="str">
        <f t="shared" si="1113"/>
        <v>Green</v>
      </c>
      <c r="V3433" t="str">
        <f t="shared" si="1114"/>
        <v>Red</v>
      </c>
      <c r="W3433" t="str">
        <f t="shared" si="1115"/>
        <v>Red</v>
      </c>
      <c r="X3433" t="str">
        <f t="shared" si="1116"/>
        <v>Green</v>
      </c>
      <c r="Y3433" t="str">
        <f t="shared" si="1117"/>
        <v>Green</v>
      </c>
      <c r="Z3433" t="str">
        <f t="shared" si="1118"/>
        <v>Green</v>
      </c>
      <c r="AA3433" t="str">
        <f t="shared" si="1119"/>
        <v>Red</v>
      </c>
      <c r="AB3433" t="str">
        <f t="shared" si="1120"/>
        <v>Green</v>
      </c>
      <c r="AC3433" t="str">
        <f t="shared" si="1121"/>
        <v>Green</v>
      </c>
      <c r="AD3433" t="str">
        <f t="shared" si="1122"/>
        <v>Red</v>
      </c>
    </row>
    <row r="3434" spans="1:30" hidden="1" x14ac:dyDescent="0.3">
      <c r="A3434" t="str">
        <f t="shared" si="1103"/>
        <v>01/08/2026IK Sirius U19Hammarby U19</v>
      </c>
      <c r="B3434" t="s">
        <v>827</v>
      </c>
      <c r="D3434" s="2">
        <v>46235</v>
      </c>
      <c r="E3434" s="3">
        <v>0.53125</v>
      </c>
      <c r="F3434" t="s">
        <v>3648</v>
      </c>
      <c r="G3434" t="s">
        <v>4314</v>
      </c>
      <c r="H3434">
        <v>0</v>
      </c>
      <c r="I3434">
        <v>0</v>
      </c>
      <c r="J3434">
        <v>4</v>
      </c>
      <c r="K3434">
        <v>2</v>
      </c>
      <c r="L3434" s="22" t="str">
        <f t="shared" si="1104"/>
        <v>01/08/2026</v>
      </c>
      <c r="M3434" s="23">
        <f t="shared" si="1105"/>
        <v>0.40625</v>
      </c>
      <c r="N3434" t="str">
        <f t="shared" si="1106"/>
        <v>4 - 2</v>
      </c>
      <c r="O3434" t="str">
        <f t="shared" si="1107"/>
        <v>Green</v>
      </c>
      <c r="P3434" t="str">
        <f t="shared" si="1108"/>
        <v>Red</v>
      </c>
      <c r="Q3434" t="str">
        <f t="shared" si="1109"/>
        <v>Red</v>
      </c>
      <c r="R3434" t="str">
        <f t="shared" si="1110"/>
        <v>Green</v>
      </c>
      <c r="S3434" t="str">
        <f t="shared" si="1111"/>
        <v>Red</v>
      </c>
      <c r="T3434" t="str">
        <f t="shared" si="1112"/>
        <v>Green</v>
      </c>
      <c r="U3434" t="str">
        <f t="shared" si="1113"/>
        <v>Red</v>
      </c>
      <c r="V3434" t="str">
        <f t="shared" si="1114"/>
        <v>Green</v>
      </c>
      <c r="W3434" t="str">
        <f t="shared" si="1115"/>
        <v>Red</v>
      </c>
      <c r="X3434" t="str">
        <f t="shared" si="1116"/>
        <v>Red</v>
      </c>
      <c r="Y3434" t="str">
        <f t="shared" si="1117"/>
        <v>Green</v>
      </c>
      <c r="Z3434" t="str">
        <f t="shared" si="1118"/>
        <v>Green</v>
      </c>
      <c r="AA3434" t="str">
        <f t="shared" si="1119"/>
        <v>Red</v>
      </c>
      <c r="AB3434" t="str">
        <f t="shared" si="1120"/>
        <v>Red</v>
      </c>
      <c r="AC3434" t="str">
        <f t="shared" si="1121"/>
        <v>Green</v>
      </c>
      <c r="AD3434" t="str">
        <f t="shared" si="1122"/>
        <v>Red</v>
      </c>
    </row>
    <row r="3435" spans="1:30" hidden="1" x14ac:dyDescent="0.3">
      <c r="A3435" t="str">
        <f t="shared" si="1103"/>
        <v>01/08/2026Piast GliwiceWisla Krakow</v>
      </c>
      <c r="D3435" s="2">
        <v>46235</v>
      </c>
      <c r="E3435" s="3">
        <v>0.53125</v>
      </c>
      <c r="F3435" t="s">
        <v>1253</v>
      </c>
      <c r="G3435" t="s">
        <v>1130</v>
      </c>
      <c r="H3435">
        <v>2</v>
      </c>
      <c r="I3435">
        <v>1</v>
      </c>
      <c r="J3435">
        <v>4</v>
      </c>
      <c r="K3435">
        <v>3</v>
      </c>
      <c r="L3435" s="22" t="str">
        <f t="shared" si="1104"/>
        <v>01/08/2026</v>
      </c>
      <c r="M3435" s="23">
        <f t="shared" si="1105"/>
        <v>0.40625</v>
      </c>
      <c r="N3435" t="str">
        <f t="shared" si="1106"/>
        <v>4 - 3</v>
      </c>
      <c r="O3435" t="str">
        <f t="shared" si="1107"/>
        <v>Green</v>
      </c>
      <c r="P3435" t="str">
        <f t="shared" si="1108"/>
        <v>Red</v>
      </c>
      <c r="Q3435" t="str">
        <f t="shared" si="1109"/>
        <v>Red</v>
      </c>
      <c r="R3435" t="str">
        <f t="shared" si="1110"/>
        <v>Green</v>
      </c>
      <c r="S3435" t="str">
        <f t="shared" si="1111"/>
        <v>Red</v>
      </c>
      <c r="T3435" t="str">
        <f t="shared" si="1112"/>
        <v>Green</v>
      </c>
      <c r="U3435" t="str">
        <f t="shared" si="1113"/>
        <v>Green</v>
      </c>
      <c r="V3435" t="str">
        <f t="shared" si="1114"/>
        <v>Red</v>
      </c>
      <c r="W3435" t="str">
        <f t="shared" si="1115"/>
        <v>Red</v>
      </c>
      <c r="X3435" t="str">
        <f t="shared" si="1116"/>
        <v>Green</v>
      </c>
      <c r="Y3435" t="str">
        <f t="shared" si="1117"/>
        <v>Green</v>
      </c>
      <c r="Z3435" t="str">
        <f t="shared" si="1118"/>
        <v>Green</v>
      </c>
      <c r="AA3435" t="str">
        <f t="shared" si="1119"/>
        <v>Red</v>
      </c>
      <c r="AB3435" t="str">
        <f t="shared" si="1120"/>
        <v>Red</v>
      </c>
      <c r="AC3435" t="str">
        <f t="shared" si="1121"/>
        <v>Green</v>
      </c>
      <c r="AD3435" t="str">
        <f t="shared" si="1122"/>
        <v>Red</v>
      </c>
    </row>
    <row r="3436" spans="1:30" hidden="1" x14ac:dyDescent="0.3">
      <c r="A3436" t="str">
        <f t="shared" si="1103"/>
        <v>01/08/2026Agama FCNgezi Platinum FC</v>
      </c>
      <c r="D3436" s="2">
        <v>46235</v>
      </c>
      <c r="E3436" s="3">
        <v>0.54166666666666663</v>
      </c>
      <c r="F3436" t="s">
        <v>2099</v>
      </c>
      <c r="G3436" t="s">
        <v>2104</v>
      </c>
      <c r="H3436">
        <v>0</v>
      </c>
      <c r="I3436">
        <v>0</v>
      </c>
      <c r="J3436">
        <v>0</v>
      </c>
      <c r="K3436">
        <v>1</v>
      </c>
      <c r="L3436" s="22" t="str">
        <f t="shared" si="1104"/>
        <v>01/08/2026</v>
      </c>
      <c r="M3436" s="23">
        <f t="shared" si="1105"/>
        <v>0.41666666666666663</v>
      </c>
      <c r="N3436" t="str">
        <f t="shared" si="1106"/>
        <v>0 - 1</v>
      </c>
      <c r="O3436" t="str">
        <f t="shared" si="1107"/>
        <v>Red</v>
      </c>
      <c r="P3436" t="str">
        <f t="shared" si="1108"/>
        <v>Red</v>
      </c>
      <c r="Q3436" t="str">
        <f t="shared" si="1109"/>
        <v>Green</v>
      </c>
      <c r="R3436" t="str">
        <f t="shared" si="1110"/>
        <v>Red</v>
      </c>
      <c r="S3436" t="str">
        <f t="shared" si="1111"/>
        <v>Green</v>
      </c>
      <c r="T3436" t="str">
        <f t="shared" si="1112"/>
        <v>Green</v>
      </c>
      <c r="U3436" t="str">
        <f t="shared" si="1113"/>
        <v>Red</v>
      </c>
      <c r="V3436" t="str">
        <f t="shared" si="1114"/>
        <v>Green</v>
      </c>
      <c r="W3436" t="str">
        <f t="shared" si="1115"/>
        <v>Red</v>
      </c>
      <c r="X3436" t="str">
        <f t="shared" si="1116"/>
        <v>Red</v>
      </c>
      <c r="Y3436" t="str">
        <f t="shared" si="1117"/>
        <v>Red</v>
      </c>
      <c r="Z3436" t="str">
        <f t="shared" si="1118"/>
        <v>Red</v>
      </c>
      <c r="AA3436" t="str">
        <f t="shared" si="1119"/>
        <v>Green</v>
      </c>
      <c r="AB3436" t="str">
        <f t="shared" si="1120"/>
        <v>Green</v>
      </c>
      <c r="AC3436" t="str">
        <f t="shared" si="1121"/>
        <v>Red</v>
      </c>
      <c r="AD3436" t="str">
        <f t="shared" si="1122"/>
        <v>Green</v>
      </c>
    </row>
    <row r="3437" spans="1:30" hidden="1" x14ac:dyDescent="0.3">
      <c r="A3437" t="str">
        <f t="shared" si="1103"/>
        <v>01/08/2026ASA AarhusRingsted IF</v>
      </c>
      <c r="D3437" s="2">
        <v>46235</v>
      </c>
      <c r="E3437" s="3">
        <v>0.54166666666666663</v>
      </c>
      <c r="F3437" t="s">
        <v>5797</v>
      </c>
      <c r="G3437" t="s">
        <v>5798</v>
      </c>
      <c r="H3437">
        <v>0</v>
      </c>
      <c r="I3437">
        <v>0</v>
      </c>
      <c r="J3437">
        <v>1</v>
      </c>
      <c r="K3437">
        <v>1</v>
      </c>
      <c r="L3437" s="22" t="str">
        <f t="shared" si="1104"/>
        <v>01/08/2026</v>
      </c>
      <c r="M3437" s="23">
        <f t="shared" si="1105"/>
        <v>0.41666666666666663</v>
      </c>
      <c r="N3437" t="str">
        <f t="shared" si="1106"/>
        <v>1 - 1</v>
      </c>
      <c r="O3437" t="str">
        <f t="shared" si="1107"/>
        <v>Red</v>
      </c>
      <c r="P3437" t="str">
        <f t="shared" si="1108"/>
        <v>Green</v>
      </c>
      <c r="Q3437" t="str">
        <f t="shared" si="1109"/>
        <v>Red</v>
      </c>
      <c r="R3437" t="str">
        <f t="shared" si="1110"/>
        <v>Green</v>
      </c>
      <c r="S3437" t="str">
        <f t="shared" si="1111"/>
        <v>Green</v>
      </c>
      <c r="T3437" t="str">
        <f t="shared" si="1112"/>
        <v>Red</v>
      </c>
      <c r="U3437" t="str">
        <f t="shared" si="1113"/>
        <v>Red</v>
      </c>
      <c r="V3437" t="str">
        <f t="shared" si="1114"/>
        <v>Green</v>
      </c>
      <c r="W3437" t="str">
        <f t="shared" si="1115"/>
        <v>Red</v>
      </c>
      <c r="X3437" t="str">
        <f t="shared" si="1116"/>
        <v>Red</v>
      </c>
      <c r="Y3437" t="str">
        <f t="shared" si="1117"/>
        <v>Green</v>
      </c>
      <c r="Z3437" t="str">
        <f t="shared" si="1118"/>
        <v>Red</v>
      </c>
      <c r="AA3437" t="str">
        <f t="shared" si="1119"/>
        <v>Green</v>
      </c>
      <c r="AB3437" t="str">
        <f t="shared" si="1120"/>
        <v>Green</v>
      </c>
      <c r="AC3437" t="str">
        <f t="shared" si="1121"/>
        <v>Green</v>
      </c>
      <c r="AD3437" t="str">
        <f t="shared" si="1122"/>
        <v>Red</v>
      </c>
    </row>
    <row r="3438" spans="1:30" hidden="1" x14ac:dyDescent="0.3">
      <c r="A3438" t="str">
        <f t="shared" si="1103"/>
        <v>01/08/2026Atlantis IIFC Lahti 69</v>
      </c>
      <c r="D3438" s="2">
        <v>46235</v>
      </c>
      <c r="E3438" s="3">
        <v>0.54166666666666663</v>
      </c>
      <c r="F3438" t="s">
        <v>5799</v>
      </c>
      <c r="G3438" t="s">
        <v>2443</v>
      </c>
      <c r="H3438">
        <v>0</v>
      </c>
      <c r="I3438">
        <v>0</v>
      </c>
      <c r="J3438">
        <v>1</v>
      </c>
      <c r="K3438">
        <v>1</v>
      </c>
      <c r="L3438" s="22" t="str">
        <f t="shared" si="1104"/>
        <v>01/08/2026</v>
      </c>
      <c r="M3438" s="23">
        <f t="shared" si="1105"/>
        <v>0.41666666666666663</v>
      </c>
      <c r="N3438" t="str">
        <f t="shared" si="1106"/>
        <v>1 - 1</v>
      </c>
      <c r="O3438" t="str">
        <f t="shared" si="1107"/>
        <v>Red</v>
      </c>
      <c r="P3438" t="str">
        <f t="shared" si="1108"/>
        <v>Green</v>
      </c>
      <c r="Q3438" t="str">
        <f t="shared" si="1109"/>
        <v>Red</v>
      </c>
      <c r="R3438" t="str">
        <f t="shared" si="1110"/>
        <v>Green</v>
      </c>
      <c r="S3438" t="str">
        <f t="shared" si="1111"/>
        <v>Green</v>
      </c>
      <c r="T3438" t="str">
        <f t="shared" si="1112"/>
        <v>Red</v>
      </c>
      <c r="U3438" t="str">
        <f t="shared" si="1113"/>
        <v>Red</v>
      </c>
      <c r="V3438" t="str">
        <f t="shared" si="1114"/>
        <v>Green</v>
      </c>
      <c r="W3438" t="str">
        <f t="shared" si="1115"/>
        <v>Red</v>
      </c>
      <c r="X3438" t="str">
        <f t="shared" si="1116"/>
        <v>Red</v>
      </c>
      <c r="Y3438" t="str">
        <f t="shared" si="1117"/>
        <v>Green</v>
      </c>
      <c r="Z3438" t="str">
        <f t="shared" si="1118"/>
        <v>Red</v>
      </c>
      <c r="AA3438" t="str">
        <f t="shared" si="1119"/>
        <v>Green</v>
      </c>
      <c r="AB3438" t="str">
        <f t="shared" si="1120"/>
        <v>Green</v>
      </c>
      <c r="AC3438" t="str">
        <f t="shared" si="1121"/>
        <v>Green</v>
      </c>
      <c r="AD3438" t="str">
        <f t="shared" si="1122"/>
        <v>Red</v>
      </c>
    </row>
    <row r="3439" spans="1:30" hidden="1" x14ac:dyDescent="0.3">
      <c r="A3439" t="str">
        <f t="shared" ref="A3439:A3502" si="1123">L3438&amp;F3439&amp;G3439</f>
        <v>01/08/2026B 71 SandoyNSI Runavik II</v>
      </c>
      <c r="D3439" s="2">
        <v>46235</v>
      </c>
      <c r="E3439" s="3">
        <v>0.54166666666666663</v>
      </c>
      <c r="F3439" t="s">
        <v>5800</v>
      </c>
      <c r="G3439" t="s">
        <v>5801</v>
      </c>
      <c r="H3439">
        <v>0</v>
      </c>
      <c r="I3439">
        <v>0</v>
      </c>
      <c r="J3439">
        <v>7</v>
      </c>
      <c r="K3439">
        <v>0</v>
      </c>
      <c r="L3439" s="22" t="str">
        <f t="shared" si="1104"/>
        <v>01/08/2026</v>
      </c>
      <c r="M3439" s="23">
        <f t="shared" si="1105"/>
        <v>0.41666666666666663</v>
      </c>
      <c r="N3439" t="str">
        <f t="shared" si="1106"/>
        <v>7 - 0</v>
      </c>
      <c r="O3439" t="str">
        <f t="shared" si="1107"/>
        <v>Green</v>
      </c>
      <c r="P3439" t="str">
        <f t="shared" si="1108"/>
        <v>Red</v>
      </c>
      <c r="Q3439" t="str">
        <f t="shared" si="1109"/>
        <v>Red</v>
      </c>
      <c r="R3439" t="str">
        <f t="shared" si="1110"/>
        <v>Green</v>
      </c>
      <c r="S3439" t="str">
        <f t="shared" si="1111"/>
        <v>Red</v>
      </c>
      <c r="T3439" t="str">
        <f t="shared" si="1112"/>
        <v>Green</v>
      </c>
      <c r="U3439" t="str">
        <f t="shared" si="1113"/>
        <v>Red</v>
      </c>
      <c r="V3439" t="str">
        <f t="shared" si="1114"/>
        <v>Green</v>
      </c>
      <c r="W3439" t="str">
        <f t="shared" si="1115"/>
        <v>Red</v>
      </c>
      <c r="X3439" t="str">
        <f t="shared" si="1116"/>
        <v>Red</v>
      </c>
      <c r="Y3439" t="str">
        <f t="shared" si="1117"/>
        <v>Green</v>
      </c>
      <c r="Z3439" t="str">
        <f t="shared" si="1118"/>
        <v>Green</v>
      </c>
      <c r="AA3439" t="str">
        <f t="shared" si="1119"/>
        <v>Red</v>
      </c>
      <c r="AB3439" t="str">
        <f t="shared" si="1120"/>
        <v>Red</v>
      </c>
      <c r="AC3439" t="str">
        <f t="shared" si="1121"/>
        <v>Red</v>
      </c>
      <c r="AD3439" t="str">
        <f t="shared" si="1122"/>
        <v>Green</v>
      </c>
    </row>
    <row r="3440" spans="1:30" hidden="1" x14ac:dyDescent="0.3">
      <c r="A3440" t="str">
        <f t="shared" si="1123"/>
        <v>01/08/2026BFC DaugavpilsJelgava</v>
      </c>
      <c r="D3440" s="2">
        <v>46235</v>
      </c>
      <c r="E3440" s="3">
        <v>0.54166666666666663</v>
      </c>
      <c r="F3440" t="s">
        <v>1092</v>
      </c>
      <c r="G3440" t="s">
        <v>291</v>
      </c>
      <c r="H3440">
        <v>1</v>
      </c>
      <c r="I3440">
        <v>0</v>
      </c>
      <c r="J3440">
        <v>2</v>
      </c>
      <c r="K3440">
        <v>1</v>
      </c>
      <c r="L3440" s="22" t="str">
        <f t="shared" ref="L3440:L3503" si="1124">"0"&amp;DAY(D3440)&amp;"/"&amp;"08"&amp;"/"&amp;YEAR(D3440)</f>
        <v>01/08/2026</v>
      </c>
      <c r="M3440" s="23">
        <f t="shared" ref="M3440:M3503" si="1125">E3440-TIME(3,0,0)</f>
        <v>0.41666666666666663</v>
      </c>
      <c r="N3440" t="str">
        <f t="shared" ref="N3440:N3503" si="1126">J3440&amp;" - "&amp;K3440</f>
        <v>2 - 1</v>
      </c>
      <c r="O3440" t="str">
        <f t="shared" si="1107"/>
        <v>Green</v>
      </c>
      <c r="P3440" t="str">
        <f t="shared" si="1108"/>
        <v>Red</v>
      </c>
      <c r="Q3440" t="str">
        <f t="shared" si="1109"/>
        <v>Red</v>
      </c>
      <c r="R3440" t="str">
        <f t="shared" si="1110"/>
        <v>Green</v>
      </c>
      <c r="S3440" t="str">
        <f t="shared" si="1111"/>
        <v>Red</v>
      </c>
      <c r="T3440" t="str">
        <f t="shared" si="1112"/>
        <v>Green</v>
      </c>
      <c r="U3440" t="str">
        <f t="shared" si="1113"/>
        <v>Green</v>
      </c>
      <c r="V3440" t="str">
        <f t="shared" si="1114"/>
        <v>Red</v>
      </c>
      <c r="W3440" t="str">
        <f t="shared" si="1115"/>
        <v>Red</v>
      </c>
      <c r="X3440" t="str">
        <f t="shared" si="1116"/>
        <v>Green</v>
      </c>
      <c r="Y3440" t="str">
        <f t="shared" si="1117"/>
        <v>Green</v>
      </c>
      <c r="Z3440" t="str">
        <f t="shared" si="1118"/>
        <v>Green</v>
      </c>
      <c r="AA3440" t="str">
        <f t="shared" si="1119"/>
        <v>Red</v>
      </c>
      <c r="AB3440" t="str">
        <f t="shared" si="1120"/>
        <v>Green</v>
      </c>
      <c r="AC3440" t="str">
        <f t="shared" si="1121"/>
        <v>Green</v>
      </c>
      <c r="AD3440" t="str">
        <f t="shared" si="1122"/>
        <v>Red</v>
      </c>
    </row>
    <row r="3441" spans="1:30" hidden="1" x14ac:dyDescent="0.3">
      <c r="A3441" t="str">
        <f t="shared" si="1123"/>
        <v>01/08/2026Blekitni Stargard SzczecinskiWDA Swiecie</v>
      </c>
      <c r="D3441" s="2">
        <v>46235</v>
      </c>
      <c r="E3441" s="3">
        <v>0.54166666666666663</v>
      </c>
      <c r="F3441" t="s">
        <v>5802</v>
      </c>
      <c r="G3441" t="s">
        <v>5803</v>
      </c>
      <c r="H3441">
        <v>1</v>
      </c>
      <c r="I3441">
        <v>1</v>
      </c>
      <c r="J3441">
        <v>1</v>
      </c>
      <c r="K3441">
        <v>1</v>
      </c>
      <c r="L3441" s="22" t="str">
        <f t="shared" si="1124"/>
        <v>01/08/2026</v>
      </c>
      <c r="M3441" s="23">
        <f t="shared" si="1125"/>
        <v>0.41666666666666663</v>
      </c>
      <c r="N3441" t="str">
        <f t="shared" si="1126"/>
        <v>1 - 1</v>
      </c>
      <c r="O3441" t="str">
        <f t="shared" si="1107"/>
        <v>Red</v>
      </c>
      <c r="P3441" t="str">
        <f t="shared" si="1108"/>
        <v>Green</v>
      </c>
      <c r="Q3441" t="str">
        <f t="shared" si="1109"/>
        <v>Red</v>
      </c>
      <c r="R3441" t="str">
        <f t="shared" si="1110"/>
        <v>Green</v>
      </c>
      <c r="S3441" t="str">
        <f t="shared" si="1111"/>
        <v>Green</v>
      </c>
      <c r="T3441" t="str">
        <f t="shared" si="1112"/>
        <v>Red</v>
      </c>
      <c r="U3441" t="str">
        <f t="shared" si="1113"/>
        <v>Red</v>
      </c>
      <c r="V3441" t="str">
        <f t="shared" si="1114"/>
        <v>Green</v>
      </c>
      <c r="W3441" t="str">
        <f t="shared" si="1115"/>
        <v>Red</v>
      </c>
      <c r="X3441" t="str">
        <f t="shared" si="1116"/>
        <v>Green</v>
      </c>
      <c r="Y3441" t="str">
        <f t="shared" si="1117"/>
        <v>Green</v>
      </c>
      <c r="Z3441" t="str">
        <f t="shared" si="1118"/>
        <v>Red</v>
      </c>
      <c r="AA3441" t="str">
        <f t="shared" si="1119"/>
        <v>Green</v>
      </c>
      <c r="AB3441" t="str">
        <f t="shared" si="1120"/>
        <v>Green</v>
      </c>
      <c r="AC3441" t="str">
        <f t="shared" si="1121"/>
        <v>Green</v>
      </c>
      <c r="AD3441" t="str">
        <f t="shared" si="1122"/>
        <v>Red</v>
      </c>
    </row>
    <row r="3442" spans="1:30" hidden="1" x14ac:dyDescent="0.3">
      <c r="A3442" t="str">
        <f t="shared" si="1123"/>
        <v>01/08/2026ByasenSpjelkavik</v>
      </c>
      <c r="D3442" s="2">
        <v>46235</v>
      </c>
      <c r="E3442" s="3">
        <v>0.54166666666666663</v>
      </c>
      <c r="F3442" t="s">
        <v>3468</v>
      </c>
      <c r="G3442" t="s">
        <v>3469</v>
      </c>
      <c r="H3442">
        <v>0</v>
      </c>
      <c r="I3442">
        <v>1</v>
      </c>
      <c r="J3442">
        <v>2</v>
      </c>
      <c r="K3442">
        <v>3</v>
      </c>
      <c r="L3442" s="22" t="str">
        <f t="shared" si="1124"/>
        <v>01/08/2026</v>
      </c>
      <c r="M3442" s="23">
        <f t="shared" si="1125"/>
        <v>0.41666666666666663</v>
      </c>
      <c r="N3442" t="str">
        <f t="shared" si="1126"/>
        <v>2 - 3</v>
      </c>
      <c r="O3442" t="str">
        <f t="shared" si="1107"/>
        <v>Red</v>
      </c>
      <c r="P3442" t="str">
        <f t="shared" si="1108"/>
        <v>Red</v>
      </c>
      <c r="Q3442" t="str">
        <f t="shared" si="1109"/>
        <v>Green</v>
      </c>
      <c r="R3442" t="str">
        <f t="shared" si="1110"/>
        <v>Red</v>
      </c>
      <c r="S3442" t="str">
        <f t="shared" si="1111"/>
        <v>Green</v>
      </c>
      <c r="T3442" t="str">
        <f t="shared" si="1112"/>
        <v>Green</v>
      </c>
      <c r="U3442" t="str">
        <f t="shared" si="1113"/>
        <v>Red</v>
      </c>
      <c r="V3442" t="str">
        <f t="shared" si="1114"/>
        <v>Red</v>
      </c>
      <c r="W3442" t="str">
        <f t="shared" si="1115"/>
        <v>Green</v>
      </c>
      <c r="X3442" t="str">
        <f t="shared" si="1116"/>
        <v>Green</v>
      </c>
      <c r="Y3442" t="str">
        <f t="shared" si="1117"/>
        <v>Green</v>
      </c>
      <c r="Z3442" t="str">
        <f t="shared" si="1118"/>
        <v>Green</v>
      </c>
      <c r="AA3442" t="str">
        <f t="shared" si="1119"/>
        <v>Red</v>
      </c>
      <c r="AB3442" t="str">
        <f t="shared" si="1120"/>
        <v>Red</v>
      </c>
      <c r="AC3442" t="str">
        <f t="shared" si="1121"/>
        <v>Green</v>
      </c>
      <c r="AD3442" t="str">
        <f t="shared" si="1122"/>
        <v>Red</v>
      </c>
    </row>
    <row r="3443" spans="1:30" hidden="1" x14ac:dyDescent="0.3">
      <c r="A3443" t="str">
        <f t="shared" si="1123"/>
        <v>01/08/2026Chicken Inn FCBulawayo Chiefs FC</v>
      </c>
      <c r="D3443" s="2">
        <v>46235</v>
      </c>
      <c r="E3443" s="3">
        <v>0.54166666666666663</v>
      </c>
      <c r="F3443" t="s">
        <v>1608</v>
      </c>
      <c r="G3443" t="s">
        <v>1613</v>
      </c>
      <c r="H3443">
        <v>0</v>
      </c>
      <c r="I3443">
        <v>0</v>
      </c>
      <c r="J3443">
        <v>1</v>
      </c>
      <c r="K3443">
        <v>2</v>
      </c>
      <c r="L3443" s="22" t="str">
        <f t="shared" si="1124"/>
        <v>01/08/2026</v>
      </c>
      <c r="M3443" s="23">
        <f t="shared" si="1125"/>
        <v>0.41666666666666663</v>
      </c>
      <c r="N3443" t="str">
        <f t="shared" si="1126"/>
        <v>1 - 2</v>
      </c>
      <c r="O3443" t="str">
        <f t="shared" si="1107"/>
        <v>Red</v>
      </c>
      <c r="P3443" t="str">
        <f t="shared" si="1108"/>
        <v>Red</v>
      </c>
      <c r="Q3443" t="str">
        <f t="shared" si="1109"/>
        <v>Green</v>
      </c>
      <c r="R3443" t="str">
        <f t="shared" si="1110"/>
        <v>Red</v>
      </c>
      <c r="S3443" t="str">
        <f t="shared" si="1111"/>
        <v>Green</v>
      </c>
      <c r="T3443" t="str">
        <f t="shared" si="1112"/>
        <v>Green</v>
      </c>
      <c r="U3443" t="str">
        <f t="shared" si="1113"/>
        <v>Red</v>
      </c>
      <c r="V3443" t="str">
        <f t="shared" si="1114"/>
        <v>Green</v>
      </c>
      <c r="W3443" t="str">
        <f t="shared" si="1115"/>
        <v>Red</v>
      </c>
      <c r="X3443" t="str">
        <f t="shared" si="1116"/>
        <v>Red</v>
      </c>
      <c r="Y3443" t="str">
        <f t="shared" si="1117"/>
        <v>Green</v>
      </c>
      <c r="Z3443" t="str">
        <f t="shared" si="1118"/>
        <v>Green</v>
      </c>
      <c r="AA3443" t="str">
        <f t="shared" si="1119"/>
        <v>Red</v>
      </c>
      <c r="AB3443" t="str">
        <f t="shared" si="1120"/>
        <v>Green</v>
      </c>
      <c r="AC3443" t="str">
        <f t="shared" si="1121"/>
        <v>Green</v>
      </c>
      <c r="AD3443" t="str">
        <f t="shared" si="1122"/>
        <v>Red</v>
      </c>
    </row>
    <row r="3444" spans="1:30" hidden="1" x14ac:dyDescent="0.3">
      <c r="A3444" t="str">
        <f t="shared" si="1123"/>
        <v>01/08/2026Energie CottbusWerder Bremen</v>
      </c>
      <c r="D3444" s="2">
        <v>46235</v>
      </c>
      <c r="E3444" s="3">
        <v>0.54166666666666663</v>
      </c>
      <c r="F3444" t="s">
        <v>3766</v>
      </c>
      <c r="G3444" t="s">
        <v>1666</v>
      </c>
      <c r="H3444">
        <v>1</v>
      </c>
      <c r="I3444">
        <v>2</v>
      </c>
      <c r="J3444">
        <v>2</v>
      </c>
      <c r="K3444">
        <v>4</v>
      </c>
      <c r="L3444" s="22" t="str">
        <f t="shared" si="1124"/>
        <v>01/08/2026</v>
      </c>
      <c r="M3444" s="23">
        <f t="shared" si="1125"/>
        <v>0.41666666666666663</v>
      </c>
      <c r="N3444" t="str">
        <f t="shared" si="1126"/>
        <v>2 - 4</v>
      </c>
      <c r="O3444" t="str">
        <f t="shared" si="1107"/>
        <v>Red</v>
      </c>
      <c r="P3444" t="str">
        <f t="shared" si="1108"/>
        <v>Red</v>
      </c>
      <c r="Q3444" t="str">
        <f t="shared" si="1109"/>
        <v>Green</v>
      </c>
      <c r="R3444" t="str">
        <f t="shared" si="1110"/>
        <v>Red</v>
      </c>
      <c r="S3444" t="str">
        <f t="shared" si="1111"/>
        <v>Green</v>
      </c>
      <c r="T3444" t="str">
        <f t="shared" si="1112"/>
        <v>Green</v>
      </c>
      <c r="U3444" t="str">
        <f t="shared" si="1113"/>
        <v>Red</v>
      </c>
      <c r="V3444" t="str">
        <f t="shared" si="1114"/>
        <v>Red</v>
      </c>
      <c r="W3444" t="str">
        <f t="shared" si="1115"/>
        <v>Green</v>
      </c>
      <c r="X3444" t="str">
        <f t="shared" si="1116"/>
        <v>Green</v>
      </c>
      <c r="Y3444" t="str">
        <f t="shared" si="1117"/>
        <v>Green</v>
      </c>
      <c r="Z3444" t="str">
        <f t="shared" si="1118"/>
        <v>Green</v>
      </c>
      <c r="AA3444" t="str">
        <f t="shared" si="1119"/>
        <v>Red</v>
      </c>
      <c r="AB3444" t="str">
        <f t="shared" si="1120"/>
        <v>Red</v>
      </c>
      <c r="AC3444" t="str">
        <f t="shared" si="1121"/>
        <v>Green</v>
      </c>
      <c r="AD3444" t="str">
        <f t="shared" si="1122"/>
        <v>Red</v>
      </c>
    </row>
    <row r="3445" spans="1:30" hidden="1" x14ac:dyDescent="0.3">
      <c r="A3445" t="str">
        <f t="shared" si="1123"/>
        <v>01/08/2026FC MonheimSpVg Frechen 20</v>
      </c>
      <c r="D3445" s="2">
        <v>46235</v>
      </c>
      <c r="E3445" s="3">
        <v>0.54166666666666663</v>
      </c>
      <c r="F3445" t="s">
        <v>5804</v>
      </c>
      <c r="G3445" t="s">
        <v>5805</v>
      </c>
      <c r="H3445">
        <v>3</v>
      </c>
      <c r="I3445">
        <v>0</v>
      </c>
      <c r="J3445">
        <v>5</v>
      </c>
      <c r="K3445">
        <v>0</v>
      </c>
      <c r="L3445" s="22" t="str">
        <f t="shared" si="1124"/>
        <v>01/08/2026</v>
      </c>
      <c r="M3445" s="23">
        <f t="shared" si="1125"/>
        <v>0.41666666666666663</v>
      </c>
      <c r="N3445" t="str">
        <f t="shared" si="1126"/>
        <v>5 - 0</v>
      </c>
      <c r="O3445" t="str">
        <f t="shared" si="1107"/>
        <v>Green</v>
      </c>
      <c r="P3445" t="str">
        <f t="shared" si="1108"/>
        <v>Red</v>
      </c>
      <c r="Q3445" t="str">
        <f t="shared" si="1109"/>
        <v>Red</v>
      </c>
      <c r="R3445" t="str">
        <f t="shared" si="1110"/>
        <v>Green</v>
      </c>
      <c r="S3445" t="str">
        <f t="shared" si="1111"/>
        <v>Red</v>
      </c>
      <c r="T3445" t="str">
        <f t="shared" si="1112"/>
        <v>Green</v>
      </c>
      <c r="U3445" t="str">
        <f t="shared" si="1113"/>
        <v>Green</v>
      </c>
      <c r="V3445" t="str">
        <f t="shared" si="1114"/>
        <v>Red</v>
      </c>
      <c r="W3445" t="str">
        <f t="shared" si="1115"/>
        <v>Red</v>
      </c>
      <c r="X3445" t="str">
        <f t="shared" si="1116"/>
        <v>Green</v>
      </c>
      <c r="Y3445" t="str">
        <f t="shared" si="1117"/>
        <v>Green</v>
      </c>
      <c r="Z3445" t="str">
        <f t="shared" si="1118"/>
        <v>Green</v>
      </c>
      <c r="AA3445" t="str">
        <f t="shared" si="1119"/>
        <v>Red</v>
      </c>
      <c r="AB3445" t="str">
        <f t="shared" si="1120"/>
        <v>Red</v>
      </c>
      <c r="AC3445" t="str">
        <f t="shared" si="1121"/>
        <v>Red</v>
      </c>
      <c r="AD3445" t="str">
        <f t="shared" si="1122"/>
        <v>Green</v>
      </c>
    </row>
    <row r="3446" spans="1:30" hidden="1" x14ac:dyDescent="0.3">
      <c r="A3446" t="str">
        <f t="shared" si="1123"/>
        <v>01/08/2026FC PlatinumSimba Bhora</v>
      </c>
      <c r="D3446" s="2">
        <v>46235</v>
      </c>
      <c r="E3446" s="3">
        <v>0.54166666666666663</v>
      </c>
      <c r="F3446" t="s">
        <v>1610</v>
      </c>
      <c r="G3446" t="s">
        <v>1614</v>
      </c>
      <c r="H3446">
        <v>0</v>
      </c>
      <c r="I3446">
        <v>0</v>
      </c>
      <c r="J3446">
        <v>1</v>
      </c>
      <c r="K3446">
        <v>1</v>
      </c>
      <c r="L3446" s="22" t="str">
        <f t="shared" si="1124"/>
        <v>01/08/2026</v>
      </c>
      <c r="M3446" s="23">
        <f t="shared" si="1125"/>
        <v>0.41666666666666663</v>
      </c>
      <c r="N3446" t="str">
        <f t="shared" si="1126"/>
        <v>1 - 1</v>
      </c>
      <c r="O3446" t="str">
        <f t="shared" si="1107"/>
        <v>Red</v>
      </c>
      <c r="P3446" t="str">
        <f t="shared" si="1108"/>
        <v>Green</v>
      </c>
      <c r="Q3446" t="str">
        <f t="shared" si="1109"/>
        <v>Red</v>
      </c>
      <c r="R3446" t="str">
        <f t="shared" si="1110"/>
        <v>Green</v>
      </c>
      <c r="S3446" t="str">
        <f t="shared" si="1111"/>
        <v>Green</v>
      </c>
      <c r="T3446" t="str">
        <f t="shared" si="1112"/>
        <v>Red</v>
      </c>
      <c r="U3446" t="str">
        <f t="shared" si="1113"/>
        <v>Red</v>
      </c>
      <c r="V3446" t="str">
        <f t="shared" si="1114"/>
        <v>Green</v>
      </c>
      <c r="W3446" t="str">
        <f t="shared" si="1115"/>
        <v>Red</v>
      </c>
      <c r="X3446" t="str">
        <f t="shared" si="1116"/>
        <v>Red</v>
      </c>
      <c r="Y3446" t="str">
        <f t="shared" si="1117"/>
        <v>Green</v>
      </c>
      <c r="Z3446" t="str">
        <f t="shared" si="1118"/>
        <v>Red</v>
      </c>
      <c r="AA3446" t="str">
        <f t="shared" si="1119"/>
        <v>Green</v>
      </c>
      <c r="AB3446" t="str">
        <f t="shared" si="1120"/>
        <v>Green</v>
      </c>
      <c r="AC3446" t="str">
        <f t="shared" si="1121"/>
        <v>Green</v>
      </c>
      <c r="AD3446" t="str">
        <f t="shared" si="1122"/>
        <v>Red</v>
      </c>
    </row>
    <row r="3447" spans="1:30" hidden="1" x14ac:dyDescent="0.3">
      <c r="A3447" t="str">
        <f t="shared" si="1123"/>
        <v>01/08/2026FC SlonimFC Osipovichi</v>
      </c>
      <c r="D3447" s="2">
        <v>46235</v>
      </c>
      <c r="E3447" s="3">
        <v>0.54166666666666663</v>
      </c>
      <c r="F3447" t="s">
        <v>4426</v>
      </c>
      <c r="G3447" t="s">
        <v>2348</v>
      </c>
      <c r="H3447">
        <v>0</v>
      </c>
      <c r="I3447">
        <v>0</v>
      </c>
      <c r="J3447">
        <v>0</v>
      </c>
      <c r="K3447">
        <v>2</v>
      </c>
      <c r="L3447" s="22" t="str">
        <f t="shared" si="1124"/>
        <v>01/08/2026</v>
      </c>
      <c r="M3447" s="23">
        <f t="shared" si="1125"/>
        <v>0.41666666666666663</v>
      </c>
      <c r="N3447" t="str">
        <f t="shared" si="1126"/>
        <v>0 - 2</v>
      </c>
      <c r="O3447" t="str">
        <f t="shared" si="1107"/>
        <v>Red</v>
      </c>
      <c r="P3447" t="str">
        <f t="shared" si="1108"/>
        <v>Red</v>
      </c>
      <c r="Q3447" t="str">
        <f t="shared" si="1109"/>
        <v>Green</v>
      </c>
      <c r="R3447" t="str">
        <f t="shared" si="1110"/>
        <v>Red</v>
      </c>
      <c r="S3447" t="str">
        <f t="shared" si="1111"/>
        <v>Green</v>
      </c>
      <c r="T3447" t="str">
        <f t="shared" si="1112"/>
        <v>Green</v>
      </c>
      <c r="U3447" t="str">
        <f t="shared" si="1113"/>
        <v>Red</v>
      </c>
      <c r="V3447" t="str">
        <f t="shared" si="1114"/>
        <v>Green</v>
      </c>
      <c r="W3447" t="str">
        <f t="shared" si="1115"/>
        <v>Red</v>
      </c>
      <c r="X3447" t="str">
        <f t="shared" si="1116"/>
        <v>Red</v>
      </c>
      <c r="Y3447" t="str">
        <f t="shared" si="1117"/>
        <v>Green</v>
      </c>
      <c r="Z3447" t="str">
        <f t="shared" si="1118"/>
        <v>Red</v>
      </c>
      <c r="AA3447" t="str">
        <f t="shared" si="1119"/>
        <v>Green</v>
      </c>
      <c r="AB3447" t="str">
        <f t="shared" si="1120"/>
        <v>Green</v>
      </c>
      <c r="AC3447" t="str">
        <f t="shared" si="1121"/>
        <v>Red</v>
      </c>
      <c r="AD3447" t="str">
        <f t="shared" si="1122"/>
        <v>Green</v>
      </c>
    </row>
    <row r="3448" spans="1:30" hidden="1" x14ac:dyDescent="0.3">
      <c r="A3448" t="str">
        <f t="shared" si="1123"/>
        <v>01/08/2026FK LeningradetsPFK Sochi</v>
      </c>
      <c r="D3448" s="2">
        <v>46235</v>
      </c>
      <c r="E3448" s="3">
        <v>0.54166666666666663</v>
      </c>
      <c r="F3448" t="s">
        <v>1020</v>
      </c>
      <c r="G3448" t="s">
        <v>4493</v>
      </c>
      <c r="H3448">
        <v>0</v>
      </c>
      <c r="I3448">
        <v>0</v>
      </c>
      <c r="J3448">
        <v>2</v>
      </c>
      <c r="K3448">
        <v>1</v>
      </c>
      <c r="L3448" s="22" t="str">
        <f t="shared" si="1124"/>
        <v>01/08/2026</v>
      </c>
      <c r="M3448" s="23">
        <f t="shared" si="1125"/>
        <v>0.41666666666666663</v>
      </c>
      <c r="N3448" t="str">
        <f t="shared" si="1126"/>
        <v>2 - 1</v>
      </c>
      <c r="O3448" t="str">
        <f t="shared" si="1107"/>
        <v>Green</v>
      </c>
      <c r="P3448" t="str">
        <f t="shared" si="1108"/>
        <v>Red</v>
      </c>
      <c r="Q3448" t="str">
        <f t="shared" si="1109"/>
        <v>Red</v>
      </c>
      <c r="R3448" t="str">
        <f t="shared" si="1110"/>
        <v>Green</v>
      </c>
      <c r="S3448" t="str">
        <f t="shared" si="1111"/>
        <v>Red</v>
      </c>
      <c r="T3448" t="str">
        <f t="shared" si="1112"/>
        <v>Green</v>
      </c>
      <c r="U3448" t="str">
        <f t="shared" si="1113"/>
        <v>Red</v>
      </c>
      <c r="V3448" t="str">
        <f t="shared" si="1114"/>
        <v>Green</v>
      </c>
      <c r="W3448" t="str">
        <f t="shared" si="1115"/>
        <v>Red</v>
      </c>
      <c r="X3448" t="str">
        <f t="shared" si="1116"/>
        <v>Red</v>
      </c>
      <c r="Y3448" t="str">
        <f t="shared" si="1117"/>
        <v>Green</v>
      </c>
      <c r="Z3448" t="str">
        <f t="shared" si="1118"/>
        <v>Green</v>
      </c>
      <c r="AA3448" t="str">
        <f t="shared" si="1119"/>
        <v>Red</v>
      </c>
      <c r="AB3448" t="str">
        <f t="shared" si="1120"/>
        <v>Green</v>
      </c>
      <c r="AC3448" t="str">
        <f t="shared" si="1121"/>
        <v>Green</v>
      </c>
      <c r="AD3448" t="str">
        <f t="shared" si="1122"/>
        <v>Red</v>
      </c>
    </row>
    <row r="3449" spans="1:30" hidden="1" x14ac:dyDescent="0.3">
      <c r="A3449" t="str">
        <f t="shared" si="1123"/>
        <v>01/08/2026FK SveikataUtenis Utena</v>
      </c>
      <c r="D3449" s="2">
        <v>46235</v>
      </c>
      <c r="E3449" s="3">
        <v>0.54166666666666663</v>
      </c>
      <c r="F3449" t="s">
        <v>5806</v>
      </c>
      <c r="G3449" t="s">
        <v>5807</v>
      </c>
      <c r="L3449" s="22" t="str">
        <f t="shared" si="1124"/>
        <v>01/08/2026</v>
      </c>
      <c r="M3449" s="23">
        <f t="shared" si="1125"/>
        <v>0.41666666666666663</v>
      </c>
      <c r="N3449" t="str">
        <f t="shared" si="1126"/>
        <v xml:space="preserve"> - </v>
      </c>
      <c r="O3449" t="str">
        <f t="shared" si="1107"/>
        <v>Red</v>
      </c>
      <c r="P3449" t="str">
        <f t="shared" si="1108"/>
        <v>Green</v>
      </c>
      <c r="Q3449" t="str">
        <f t="shared" si="1109"/>
        <v>Red</v>
      </c>
      <c r="R3449" t="str">
        <f t="shared" si="1110"/>
        <v>Green</v>
      </c>
      <c r="S3449" t="str">
        <f t="shared" si="1111"/>
        <v>Green</v>
      </c>
      <c r="T3449" t="str">
        <f t="shared" si="1112"/>
        <v>Red</v>
      </c>
      <c r="U3449" t="str">
        <f t="shared" si="1113"/>
        <v>Red</v>
      </c>
      <c r="V3449" t="str">
        <f t="shared" si="1114"/>
        <v>Green</v>
      </c>
      <c r="W3449" t="str">
        <f t="shared" si="1115"/>
        <v>Red</v>
      </c>
      <c r="X3449" t="str">
        <f t="shared" si="1116"/>
        <v>Red</v>
      </c>
      <c r="Y3449" t="str">
        <f t="shared" si="1117"/>
        <v>Red</v>
      </c>
      <c r="Z3449" t="str">
        <f t="shared" si="1118"/>
        <v>Red</v>
      </c>
      <c r="AA3449" t="str">
        <f t="shared" si="1119"/>
        <v>Green</v>
      </c>
      <c r="AB3449" t="str">
        <f t="shared" si="1120"/>
        <v>Green</v>
      </c>
      <c r="AC3449" t="str">
        <f t="shared" si="1121"/>
        <v>Red</v>
      </c>
      <c r="AD3449" t="str">
        <f t="shared" si="1122"/>
        <v>Green</v>
      </c>
    </row>
    <row r="3450" spans="1:30" hidden="1" x14ac:dyDescent="0.3">
      <c r="A3450" t="str">
        <f t="shared" si="1123"/>
        <v>01/08/2026FramElverum</v>
      </c>
      <c r="D3450" s="2">
        <v>46235</v>
      </c>
      <c r="E3450" s="3">
        <v>0.54166666666666663</v>
      </c>
      <c r="F3450" t="s">
        <v>3500</v>
      </c>
      <c r="G3450" t="s">
        <v>3501</v>
      </c>
      <c r="H3450">
        <v>0</v>
      </c>
      <c r="I3450">
        <v>1</v>
      </c>
      <c r="J3450">
        <v>1</v>
      </c>
      <c r="K3450">
        <v>3</v>
      </c>
      <c r="L3450" s="22" t="str">
        <f t="shared" si="1124"/>
        <v>01/08/2026</v>
      </c>
      <c r="M3450" s="23">
        <f t="shared" si="1125"/>
        <v>0.41666666666666663</v>
      </c>
      <c r="N3450" t="str">
        <f t="shared" si="1126"/>
        <v>1 - 3</v>
      </c>
      <c r="O3450" t="str">
        <f t="shared" si="1107"/>
        <v>Red</v>
      </c>
      <c r="P3450" t="str">
        <f t="shared" si="1108"/>
        <v>Red</v>
      </c>
      <c r="Q3450" t="str">
        <f t="shared" si="1109"/>
        <v>Green</v>
      </c>
      <c r="R3450" t="str">
        <f t="shared" si="1110"/>
        <v>Red</v>
      </c>
      <c r="S3450" t="str">
        <f t="shared" si="1111"/>
        <v>Green</v>
      </c>
      <c r="T3450" t="str">
        <f t="shared" si="1112"/>
        <v>Green</v>
      </c>
      <c r="U3450" t="str">
        <f t="shared" si="1113"/>
        <v>Red</v>
      </c>
      <c r="V3450" t="str">
        <f t="shared" si="1114"/>
        <v>Red</v>
      </c>
      <c r="W3450" t="str">
        <f t="shared" si="1115"/>
        <v>Green</v>
      </c>
      <c r="X3450" t="str">
        <f t="shared" si="1116"/>
        <v>Green</v>
      </c>
      <c r="Y3450" t="str">
        <f t="shared" si="1117"/>
        <v>Green</v>
      </c>
      <c r="Z3450" t="str">
        <f t="shared" si="1118"/>
        <v>Green</v>
      </c>
      <c r="AA3450" t="str">
        <f t="shared" si="1119"/>
        <v>Red</v>
      </c>
      <c r="AB3450" t="str">
        <f t="shared" si="1120"/>
        <v>Red</v>
      </c>
      <c r="AC3450" t="str">
        <f t="shared" si="1121"/>
        <v>Green</v>
      </c>
      <c r="AD3450" t="str">
        <f t="shared" si="1122"/>
        <v>Red</v>
      </c>
    </row>
    <row r="3451" spans="1:30" hidden="1" x14ac:dyDescent="0.3">
      <c r="A3451" t="str">
        <f t="shared" si="1123"/>
        <v>01/08/2026Golden ArrowsChippa United</v>
      </c>
      <c r="D3451" s="2">
        <v>46235</v>
      </c>
      <c r="E3451" s="3">
        <v>0.54166666666666663</v>
      </c>
      <c r="F3451" t="s">
        <v>5808</v>
      </c>
      <c r="G3451" t="s">
        <v>5809</v>
      </c>
      <c r="H3451">
        <v>0</v>
      </c>
      <c r="I3451">
        <v>0</v>
      </c>
      <c r="J3451">
        <v>0</v>
      </c>
      <c r="K3451">
        <v>0</v>
      </c>
      <c r="L3451" s="22" t="str">
        <f t="shared" si="1124"/>
        <v>01/08/2026</v>
      </c>
      <c r="M3451" s="23">
        <f t="shared" si="1125"/>
        <v>0.41666666666666663</v>
      </c>
      <c r="N3451" t="str">
        <f t="shared" si="1126"/>
        <v>0 - 0</v>
      </c>
      <c r="O3451" t="str">
        <f t="shared" si="1107"/>
        <v>Red</v>
      </c>
      <c r="P3451" t="str">
        <f t="shared" si="1108"/>
        <v>Green</v>
      </c>
      <c r="Q3451" t="str">
        <f t="shared" si="1109"/>
        <v>Red</v>
      </c>
      <c r="R3451" t="str">
        <f t="shared" si="1110"/>
        <v>Green</v>
      </c>
      <c r="S3451" t="str">
        <f t="shared" si="1111"/>
        <v>Green</v>
      </c>
      <c r="T3451" t="str">
        <f t="shared" si="1112"/>
        <v>Red</v>
      </c>
      <c r="U3451" t="str">
        <f t="shared" si="1113"/>
        <v>Red</v>
      </c>
      <c r="V3451" t="str">
        <f t="shared" si="1114"/>
        <v>Green</v>
      </c>
      <c r="W3451" t="str">
        <f t="shared" si="1115"/>
        <v>Red</v>
      </c>
      <c r="X3451" t="str">
        <f t="shared" si="1116"/>
        <v>Red</v>
      </c>
      <c r="Y3451" t="str">
        <f t="shared" si="1117"/>
        <v>Red</v>
      </c>
      <c r="Z3451" t="str">
        <f t="shared" si="1118"/>
        <v>Red</v>
      </c>
      <c r="AA3451" t="str">
        <f t="shared" si="1119"/>
        <v>Green</v>
      </c>
      <c r="AB3451" t="str">
        <f t="shared" si="1120"/>
        <v>Green</v>
      </c>
      <c r="AC3451" t="str">
        <f t="shared" si="1121"/>
        <v>Red</v>
      </c>
      <c r="AD3451" t="str">
        <f t="shared" si="1122"/>
        <v>Green</v>
      </c>
    </row>
    <row r="3452" spans="1:30" hidden="1" x14ac:dyDescent="0.3">
      <c r="A3452" t="str">
        <f t="shared" si="1123"/>
        <v>01/08/2026Guairena FCClub Atletico Tembetary</v>
      </c>
      <c r="D3452" s="2">
        <v>46235</v>
      </c>
      <c r="E3452" s="3">
        <v>0.54166666666666663</v>
      </c>
      <c r="F3452" t="s">
        <v>1859</v>
      </c>
      <c r="G3452" t="s">
        <v>5122</v>
      </c>
      <c r="H3452">
        <v>0</v>
      </c>
      <c r="I3452">
        <v>0</v>
      </c>
      <c r="J3452">
        <v>0</v>
      </c>
      <c r="K3452">
        <v>0</v>
      </c>
      <c r="L3452" s="22" t="str">
        <f t="shared" si="1124"/>
        <v>01/08/2026</v>
      </c>
      <c r="M3452" s="23">
        <f t="shared" si="1125"/>
        <v>0.41666666666666663</v>
      </c>
      <c r="N3452" t="str">
        <f t="shared" si="1126"/>
        <v>0 - 0</v>
      </c>
      <c r="O3452" t="str">
        <f t="shared" si="1107"/>
        <v>Red</v>
      </c>
      <c r="P3452" t="str">
        <f t="shared" si="1108"/>
        <v>Green</v>
      </c>
      <c r="Q3452" t="str">
        <f t="shared" si="1109"/>
        <v>Red</v>
      </c>
      <c r="R3452" t="str">
        <f t="shared" si="1110"/>
        <v>Green</v>
      </c>
      <c r="S3452" t="str">
        <f t="shared" si="1111"/>
        <v>Green</v>
      </c>
      <c r="T3452" t="str">
        <f t="shared" si="1112"/>
        <v>Red</v>
      </c>
      <c r="U3452" t="str">
        <f t="shared" si="1113"/>
        <v>Red</v>
      </c>
      <c r="V3452" t="str">
        <f t="shared" si="1114"/>
        <v>Green</v>
      </c>
      <c r="W3452" t="str">
        <f t="shared" si="1115"/>
        <v>Red</v>
      </c>
      <c r="X3452" t="str">
        <f t="shared" si="1116"/>
        <v>Red</v>
      </c>
      <c r="Y3452" t="str">
        <f t="shared" si="1117"/>
        <v>Red</v>
      </c>
      <c r="Z3452" t="str">
        <f t="shared" si="1118"/>
        <v>Red</v>
      </c>
      <c r="AA3452" t="str">
        <f t="shared" si="1119"/>
        <v>Green</v>
      </c>
      <c r="AB3452" t="str">
        <f t="shared" si="1120"/>
        <v>Green</v>
      </c>
      <c r="AC3452" t="str">
        <f t="shared" si="1121"/>
        <v>Red</v>
      </c>
      <c r="AD3452" t="str">
        <f t="shared" si="1122"/>
        <v>Green</v>
      </c>
    </row>
    <row r="3453" spans="1:30" hidden="1" x14ac:dyDescent="0.3">
      <c r="A3453" t="str">
        <f t="shared" si="1123"/>
        <v>01/08/2026HackenKalmar</v>
      </c>
      <c r="B3453" t="s">
        <v>827</v>
      </c>
      <c r="C3453" t="s">
        <v>828</v>
      </c>
      <c r="D3453" s="2">
        <v>46235</v>
      </c>
      <c r="E3453" s="3">
        <v>0.54166666666666663</v>
      </c>
      <c r="F3453" t="s">
        <v>4755</v>
      </c>
      <c r="G3453" t="s">
        <v>341</v>
      </c>
      <c r="H3453">
        <v>1</v>
      </c>
      <c r="I3453">
        <v>1</v>
      </c>
      <c r="J3453">
        <v>1</v>
      </c>
      <c r="K3453">
        <v>1</v>
      </c>
      <c r="L3453" s="22" t="str">
        <f t="shared" si="1124"/>
        <v>01/08/2026</v>
      </c>
      <c r="M3453" s="23">
        <f t="shared" si="1125"/>
        <v>0.41666666666666663</v>
      </c>
      <c r="N3453" t="str">
        <f t="shared" si="1126"/>
        <v>1 - 1</v>
      </c>
      <c r="O3453" t="str">
        <f t="shared" si="1107"/>
        <v>Red</v>
      </c>
      <c r="P3453" t="str">
        <f t="shared" si="1108"/>
        <v>Green</v>
      </c>
      <c r="Q3453" t="str">
        <f t="shared" si="1109"/>
        <v>Red</v>
      </c>
      <c r="R3453" t="str">
        <f t="shared" si="1110"/>
        <v>Green</v>
      </c>
      <c r="S3453" t="str">
        <f t="shared" si="1111"/>
        <v>Green</v>
      </c>
      <c r="T3453" t="str">
        <f t="shared" si="1112"/>
        <v>Red</v>
      </c>
      <c r="U3453" t="str">
        <f t="shared" si="1113"/>
        <v>Red</v>
      </c>
      <c r="V3453" t="str">
        <f t="shared" si="1114"/>
        <v>Green</v>
      </c>
      <c r="W3453" t="str">
        <f t="shared" si="1115"/>
        <v>Red</v>
      </c>
      <c r="X3453" t="str">
        <f t="shared" si="1116"/>
        <v>Green</v>
      </c>
      <c r="Y3453" t="str">
        <f t="shared" si="1117"/>
        <v>Green</v>
      </c>
      <c r="Z3453" t="str">
        <f t="shared" si="1118"/>
        <v>Red</v>
      </c>
      <c r="AA3453" t="str">
        <f t="shared" si="1119"/>
        <v>Green</v>
      </c>
      <c r="AB3453" t="str">
        <f t="shared" si="1120"/>
        <v>Green</v>
      </c>
      <c r="AC3453" t="str">
        <f t="shared" si="1121"/>
        <v>Green</v>
      </c>
      <c r="AD3453" t="str">
        <f t="shared" si="1122"/>
        <v>Red</v>
      </c>
    </row>
    <row r="3454" spans="1:30" hidden="1" x14ac:dyDescent="0.3">
      <c r="A3454" t="str">
        <f t="shared" si="1123"/>
        <v>01/08/2026HardrockManica Diamonds</v>
      </c>
      <c r="D3454" s="2">
        <v>46235</v>
      </c>
      <c r="E3454" s="3">
        <v>0.54166666666666663</v>
      </c>
      <c r="F3454" t="s">
        <v>2100</v>
      </c>
      <c r="G3454" t="s">
        <v>1583</v>
      </c>
      <c r="H3454">
        <v>0</v>
      </c>
      <c r="I3454">
        <v>0</v>
      </c>
      <c r="J3454">
        <v>3</v>
      </c>
      <c r="K3454">
        <v>0</v>
      </c>
      <c r="L3454" s="22" t="str">
        <f t="shared" si="1124"/>
        <v>01/08/2026</v>
      </c>
      <c r="M3454" s="23">
        <f t="shared" si="1125"/>
        <v>0.41666666666666663</v>
      </c>
      <c r="N3454" t="str">
        <f t="shared" si="1126"/>
        <v>3 - 0</v>
      </c>
      <c r="O3454" t="str">
        <f t="shared" si="1107"/>
        <v>Green</v>
      </c>
      <c r="P3454" t="str">
        <f t="shared" si="1108"/>
        <v>Red</v>
      </c>
      <c r="Q3454" t="str">
        <f t="shared" si="1109"/>
        <v>Red</v>
      </c>
      <c r="R3454" t="str">
        <f t="shared" si="1110"/>
        <v>Green</v>
      </c>
      <c r="S3454" t="str">
        <f t="shared" si="1111"/>
        <v>Red</v>
      </c>
      <c r="T3454" t="str">
        <f t="shared" si="1112"/>
        <v>Green</v>
      </c>
      <c r="U3454" t="str">
        <f t="shared" si="1113"/>
        <v>Red</v>
      </c>
      <c r="V3454" t="str">
        <f t="shared" si="1114"/>
        <v>Green</v>
      </c>
      <c r="W3454" t="str">
        <f t="shared" si="1115"/>
        <v>Red</v>
      </c>
      <c r="X3454" t="str">
        <f t="shared" si="1116"/>
        <v>Red</v>
      </c>
      <c r="Y3454" t="str">
        <f t="shared" si="1117"/>
        <v>Green</v>
      </c>
      <c r="Z3454" t="str">
        <f t="shared" si="1118"/>
        <v>Green</v>
      </c>
      <c r="AA3454" t="str">
        <f t="shared" si="1119"/>
        <v>Red</v>
      </c>
      <c r="AB3454" t="str">
        <f t="shared" si="1120"/>
        <v>Green</v>
      </c>
      <c r="AC3454" t="str">
        <f t="shared" si="1121"/>
        <v>Red</v>
      </c>
      <c r="AD3454" t="str">
        <f t="shared" si="1122"/>
        <v>Green</v>
      </c>
    </row>
    <row r="3455" spans="1:30" hidden="1" x14ac:dyDescent="0.3">
      <c r="A3455" t="str">
        <f t="shared" si="1123"/>
        <v>01/08/2026HeerenveenWolves</v>
      </c>
      <c r="D3455" s="2">
        <v>46235</v>
      </c>
      <c r="E3455" s="3">
        <v>0.54166666666666663</v>
      </c>
      <c r="F3455" t="s">
        <v>5810</v>
      </c>
      <c r="G3455" t="s">
        <v>1817</v>
      </c>
      <c r="L3455" s="22" t="str">
        <f t="shared" si="1124"/>
        <v>01/08/2026</v>
      </c>
      <c r="M3455" s="23">
        <f t="shared" si="1125"/>
        <v>0.41666666666666663</v>
      </c>
      <c r="N3455" t="str">
        <f t="shared" si="1126"/>
        <v xml:space="preserve"> - </v>
      </c>
      <c r="O3455" t="str">
        <f t="shared" si="1107"/>
        <v>Red</v>
      </c>
      <c r="P3455" t="str">
        <f t="shared" si="1108"/>
        <v>Green</v>
      </c>
      <c r="Q3455" t="str">
        <f t="shared" si="1109"/>
        <v>Red</v>
      </c>
      <c r="R3455" t="str">
        <f t="shared" si="1110"/>
        <v>Green</v>
      </c>
      <c r="S3455" t="str">
        <f t="shared" si="1111"/>
        <v>Green</v>
      </c>
      <c r="T3455" t="str">
        <f t="shared" si="1112"/>
        <v>Red</v>
      </c>
      <c r="U3455" t="str">
        <f t="shared" si="1113"/>
        <v>Red</v>
      </c>
      <c r="V3455" t="str">
        <f t="shared" si="1114"/>
        <v>Green</v>
      </c>
      <c r="W3455" t="str">
        <f t="shared" si="1115"/>
        <v>Red</v>
      </c>
      <c r="X3455" t="str">
        <f t="shared" si="1116"/>
        <v>Red</v>
      </c>
      <c r="Y3455" t="str">
        <f t="shared" si="1117"/>
        <v>Red</v>
      </c>
      <c r="Z3455" t="str">
        <f t="shared" si="1118"/>
        <v>Red</v>
      </c>
      <c r="AA3455" t="str">
        <f t="shared" si="1119"/>
        <v>Green</v>
      </c>
      <c r="AB3455" t="str">
        <f t="shared" si="1120"/>
        <v>Green</v>
      </c>
      <c r="AC3455" t="str">
        <f t="shared" si="1121"/>
        <v>Red</v>
      </c>
      <c r="AD3455" t="str">
        <f t="shared" si="1122"/>
        <v>Green</v>
      </c>
    </row>
    <row r="3456" spans="1:30" hidden="1" x14ac:dyDescent="0.3">
      <c r="A3456" t="str">
        <f t="shared" si="1123"/>
        <v>01/08/2026HeerenveenVolos NFC</v>
      </c>
      <c r="D3456" s="2">
        <v>46235</v>
      </c>
      <c r="E3456" s="3">
        <v>0.54166666666666663</v>
      </c>
      <c r="F3456" t="s">
        <v>5810</v>
      </c>
      <c r="G3456" t="s">
        <v>5077</v>
      </c>
      <c r="H3456">
        <v>2</v>
      </c>
      <c r="I3456">
        <v>0</v>
      </c>
      <c r="J3456">
        <v>3</v>
      </c>
      <c r="K3456">
        <v>2</v>
      </c>
      <c r="L3456" s="22" t="str">
        <f t="shared" si="1124"/>
        <v>01/08/2026</v>
      </c>
      <c r="M3456" s="23">
        <f t="shared" si="1125"/>
        <v>0.41666666666666663</v>
      </c>
      <c r="N3456" t="str">
        <f t="shared" si="1126"/>
        <v>3 - 2</v>
      </c>
      <c r="O3456" t="str">
        <f t="shared" si="1107"/>
        <v>Green</v>
      </c>
      <c r="P3456" t="str">
        <f t="shared" si="1108"/>
        <v>Red</v>
      </c>
      <c r="Q3456" t="str">
        <f t="shared" si="1109"/>
        <v>Red</v>
      </c>
      <c r="R3456" t="str">
        <f t="shared" si="1110"/>
        <v>Green</v>
      </c>
      <c r="S3456" t="str">
        <f t="shared" si="1111"/>
        <v>Red</v>
      </c>
      <c r="T3456" t="str">
        <f t="shared" si="1112"/>
        <v>Green</v>
      </c>
      <c r="U3456" t="str">
        <f t="shared" si="1113"/>
        <v>Green</v>
      </c>
      <c r="V3456" t="str">
        <f t="shared" si="1114"/>
        <v>Red</v>
      </c>
      <c r="W3456" t="str">
        <f t="shared" si="1115"/>
        <v>Red</v>
      </c>
      <c r="X3456" t="str">
        <f t="shared" si="1116"/>
        <v>Green</v>
      </c>
      <c r="Y3456" t="str">
        <f t="shared" si="1117"/>
        <v>Green</v>
      </c>
      <c r="Z3456" t="str">
        <f t="shared" si="1118"/>
        <v>Green</v>
      </c>
      <c r="AA3456" t="str">
        <f t="shared" si="1119"/>
        <v>Red</v>
      </c>
      <c r="AB3456" t="str">
        <f t="shared" si="1120"/>
        <v>Red</v>
      </c>
      <c r="AC3456" t="str">
        <f t="shared" si="1121"/>
        <v>Green</v>
      </c>
      <c r="AD3456" t="str">
        <f t="shared" si="1122"/>
        <v>Red</v>
      </c>
    </row>
    <row r="3457" spans="1:30" hidden="1" x14ac:dyDescent="0.3">
      <c r="A3457" t="str">
        <f t="shared" si="1123"/>
        <v>01/08/2026Helsingin PalloseuraHIFK II</v>
      </c>
      <c r="D3457" s="2">
        <v>46235</v>
      </c>
      <c r="E3457" s="3">
        <v>0.54166666666666663</v>
      </c>
      <c r="F3457" t="s">
        <v>3213</v>
      </c>
      <c r="G3457" t="s">
        <v>3225</v>
      </c>
      <c r="H3457">
        <v>2</v>
      </c>
      <c r="I3457">
        <v>3</v>
      </c>
      <c r="J3457">
        <v>5</v>
      </c>
      <c r="K3457">
        <v>5</v>
      </c>
      <c r="L3457" s="22" t="str">
        <f t="shared" si="1124"/>
        <v>01/08/2026</v>
      </c>
      <c r="M3457" s="23">
        <f t="shared" si="1125"/>
        <v>0.41666666666666663</v>
      </c>
      <c r="N3457" t="str">
        <f t="shared" si="1126"/>
        <v>5 - 5</v>
      </c>
      <c r="O3457" t="str">
        <f t="shared" si="1107"/>
        <v>Red</v>
      </c>
      <c r="P3457" t="str">
        <f t="shared" si="1108"/>
        <v>Green</v>
      </c>
      <c r="Q3457" t="str">
        <f t="shared" si="1109"/>
        <v>Red</v>
      </c>
      <c r="R3457" t="str">
        <f t="shared" si="1110"/>
        <v>Green</v>
      </c>
      <c r="S3457" t="str">
        <f t="shared" si="1111"/>
        <v>Green</v>
      </c>
      <c r="T3457" t="str">
        <f t="shared" si="1112"/>
        <v>Red</v>
      </c>
      <c r="U3457" t="str">
        <f t="shared" si="1113"/>
        <v>Red</v>
      </c>
      <c r="V3457" t="str">
        <f t="shared" si="1114"/>
        <v>Red</v>
      </c>
      <c r="W3457" t="str">
        <f t="shared" si="1115"/>
        <v>Green</v>
      </c>
      <c r="X3457" t="str">
        <f t="shared" si="1116"/>
        <v>Green</v>
      </c>
      <c r="Y3457" t="str">
        <f t="shared" si="1117"/>
        <v>Green</v>
      </c>
      <c r="Z3457" t="str">
        <f t="shared" si="1118"/>
        <v>Green</v>
      </c>
      <c r="AA3457" t="str">
        <f t="shared" si="1119"/>
        <v>Red</v>
      </c>
      <c r="AB3457" t="str">
        <f t="shared" si="1120"/>
        <v>Red</v>
      </c>
      <c r="AC3457" t="str">
        <f t="shared" si="1121"/>
        <v>Green</v>
      </c>
      <c r="AD3457" t="str">
        <f t="shared" si="1122"/>
        <v>Red</v>
      </c>
    </row>
    <row r="3458" spans="1:30" hidden="1" x14ac:dyDescent="0.3">
      <c r="A3458" t="str">
        <f t="shared" si="1123"/>
        <v>01/08/2026HuimaTornion Pallo 47</v>
      </c>
      <c r="D3458" s="2">
        <v>46235</v>
      </c>
      <c r="E3458" s="3">
        <v>0.54166666666666663</v>
      </c>
      <c r="F3458" t="s">
        <v>3216</v>
      </c>
      <c r="G3458" t="s">
        <v>2019</v>
      </c>
      <c r="H3458">
        <v>0</v>
      </c>
      <c r="I3458">
        <v>0</v>
      </c>
      <c r="J3458">
        <v>4</v>
      </c>
      <c r="K3458">
        <v>0</v>
      </c>
      <c r="L3458" s="22" t="str">
        <f t="shared" si="1124"/>
        <v>01/08/2026</v>
      </c>
      <c r="M3458" s="23">
        <f t="shared" si="1125"/>
        <v>0.41666666666666663</v>
      </c>
      <c r="N3458" t="str">
        <f t="shared" si="1126"/>
        <v>4 - 0</v>
      </c>
      <c r="O3458" t="str">
        <f t="shared" ref="O3458:O3521" si="1127">IF($J3458&gt;$K3458,"Green","Red")</f>
        <v>Green</v>
      </c>
      <c r="P3458" t="str">
        <f t="shared" ref="P3458:P3521" si="1128">IF($J3458=$K3458,"Green","Red")</f>
        <v>Red</v>
      </c>
      <c r="Q3458" t="str">
        <f t="shared" ref="Q3458:Q3521" si="1129">IF($J3458&lt;$K3458,"Green","Red")</f>
        <v>Red</v>
      </c>
      <c r="R3458" t="str">
        <f t="shared" ref="R3458:R3521" si="1130">IF($J3458&gt;=$K3458,"Green","Red")</f>
        <v>Green</v>
      </c>
      <c r="S3458" t="str">
        <f t="shared" ref="S3458:S3521" si="1131">IF($J3458&lt;=$K3458,"Green","Red")</f>
        <v>Red</v>
      </c>
      <c r="T3458" t="str">
        <f t="shared" ref="T3458:T3521" si="1132">IF(OR($J3458&gt;$K3458,$J3458&lt;$K3458),"Green","Red")</f>
        <v>Green</v>
      </c>
      <c r="U3458" t="str">
        <f t="shared" ref="U3458:U3521" si="1133">IF($H3458&gt;$I3458,"Green","Red")</f>
        <v>Red</v>
      </c>
      <c r="V3458" t="str">
        <f t="shared" ref="V3458:V3521" si="1134">IF($H3458=$I3458,"Green","Red")</f>
        <v>Green</v>
      </c>
      <c r="W3458" t="str">
        <f t="shared" ref="W3458:W3521" si="1135">IF($H3458&lt;$I3458,"Green","Red")</f>
        <v>Red</v>
      </c>
      <c r="X3458" t="str">
        <f t="shared" ref="X3458:X3521" si="1136">IF($H3458+$I3458&gt;0,"Green","Red")</f>
        <v>Red</v>
      </c>
      <c r="Y3458" t="str">
        <f t="shared" ref="Y3458:Y3521" si="1137">IF($J3458+$K3458&gt;1.5,"Green","Red")</f>
        <v>Green</v>
      </c>
      <c r="Z3458" t="str">
        <f t="shared" ref="Z3458:Z3521" si="1138">IF($J3458+$K3458&gt;2.5,"Green","Red")</f>
        <v>Green</v>
      </c>
      <c r="AA3458" t="str">
        <f t="shared" ref="AA3458:AA3521" si="1139">IF($J3458+$K3458&lt;2.5,"Green","Red")</f>
        <v>Red</v>
      </c>
      <c r="AB3458" t="str">
        <f t="shared" ref="AB3458:AB3521" si="1140">IF($J3458+$K3458&lt;3.5,"Green","Red")</f>
        <v>Red</v>
      </c>
      <c r="AC3458" t="str">
        <f t="shared" ref="AC3458:AC3521" si="1141">IF(AND($J3458&gt;0,$K3458&gt;0),"Green","Red")</f>
        <v>Red</v>
      </c>
      <c r="AD3458" t="str">
        <f t="shared" ref="AD3458:AD3521" si="1142">IF(OR($J3458=0,$K3458=0),"Green","Red")</f>
        <v>Green</v>
      </c>
    </row>
    <row r="3459" spans="1:30" hidden="1" x14ac:dyDescent="0.3">
      <c r="A3459" t="str">
        <f t="shared" si="1123"/>
        <v>01/08/2026Huracan DPAUruguay Montevideo</v>
      </c>
      <c r="D3459" s="2">
        <v>46235</v>
      </c>
      <c r="E3459" s="3">
        <v>0.54166666666666663</v>
      </c>
      <c r="F3459" t="s">
        <v>1008</v>
      </c>
      <c r="G3459" t="s">
        <v>1009</v>
      </c>
      <c r="H3459">
        <v>0</v>
      </c>
      <c r="I3459">
        <v>0</v>
      </c>
      <c r="J3459">
        <v>1</v>
      </c>
      <c r="K3459">
        <v>3</v>
      </c>
      <c r="L3459" s="22" t="str">
        <f t="shared" si="1124"/>
        <v>01/08/2026</v>
      </c>
      <c r="M3459" s="23">
        <f t="shared" si="1125"/>
        <v>0.41666666666666663</v>
      </c>
      <c r="N3459" t="str">
        <f t="shared" si="1126"/>
        <v>1 - 3</v>
      </c>
      <c r="O3459" t="str">
        <f t="shared" si="1127"/>
        <v>Red</v>
      </c>
      <c r="P3459" t="str">
        <f t="shared" si="1128"/>
        <v>Red</v>
      </c>
      <c r="Q3459" t="str">
        <f t="shared" si="1129"/>
        <v>Green</v>
      </c>
      <c r="R3459" t="str">
        <f t="shared" si="1130"/>
        <v>Red</v>
      </c>
      <c r="S3459" t="str">
        <f t="shared" si="1131"/>
        <v>Green</v>
      </c>
      <c r="T3459" t="str">
        <f t="shared" si="1132"/>
        <v>Green</v>
      </c>
      <c r="U3459" t="str">
        <f t="shared" si="1133"/>
        <v>Red</v>
      </c>
      <c r="V3459" t="str">
        <f t="shared" si="1134"/>
        <v>Green</v>
      </c>
      <c r="W3459" t="str">
        <f t="shared" si="1135"/>
        <v>Red</v>
      </c>
      <c r="X3459" t="str">
        <f t="shared" si="1136"/>
        <v>Red</v>
      </c>
      <c r="Y3459" t="str">
        <f t="shared" si="1137"/>
        <v>Green</v>
      </c>
      <c r="Z3459" t="str">
        <f t="shared" si="1138"/>
        <v>Green</v>
      </c>
      <c r="AA3459" t="str">
        <f t="shared" si="1139"/>
        <v>Red</v>
      </c>
      <c r="AB3459" t="str">
        <f t="shared" si="1140"/>
        <v>Red</v>
      </c>
      <c r="AC3459" t="str">
        <f t="shared" si="1141"/>
        <v>Green</v>
      </c>
      <c r="AD3459" t="str">
        <f t="shared" si="1142"/>
        <v>Red</v>
      </c>
    </row>
    <row r="3460" spans="1:30" hidden="1" x14ac:dyDescent="0.3">
      <c r="A3460" t="str">
        <f t="shared" si="1123"/>
        <v>01/08/2026KFCO WilrijkSV Zulte Waregem</v>
      </c>
      <c r="D3460" s="2">
        <v>46235</v>
      </c>
      <c r="E3460" s="3">
        <v>0.54166666666666663</v>
      </c>
      <c r="F3460" t="s">
        <v>1710</v>
      </c>
      <c r="G3460" t="s">
        <v>3806</v>
      </c>
      <c r="H3460">
        <v>0</v>
      </c>
      <c r="I3460">
        <v>2</v>
      </c>
      <c r="J3460">
        <v>2</v>
      </c>
      <c r="K3460">
        <v>2</v>
      </c>
      <c r="L3460" s="22" t="str">
        <f t="shared" si="1124"/>
        <v>01/08/2026</v>
      </c>
      <c r="M3460" s="23">
        <f t="shared" si="1125"/>
        <v>0.41666666666666663</v>
      </c>
      <c r="N3460" t="str">
        <f t="shared" si="1126"/>
        <v>2 - 2</v>
      </c>
      <c r="O3460" t="str">
        <f t="shared" si="1127"/>
        <v>Red</v>
      </c>
      <c r="P3460" t="str">
        <f t="shared" si="1128"/>
        <v>Green</v>
      </c>
      <c r="Q3460" t="str">
        <f t="shared" si="1129"/>
        <v>Red</v>
      </c>
      <c r="R3460" t="str">
        <f t="shared" si="1130"/>
        <v>Green</v>
      </c>
      <c r="S3460" t="str">
        <f t="shared" si="1131"/>
        <v>Green</v>
      </c>
      <c r="T3460" t="str">
        <f t="shared" si="1132"/>
        <v>Red</v>
      </c>
      <c r="U3460" t="str">
        <f t="shared" si="1133"/>
        <v>Red</v>
      </c>
      <c r="V3460" t="str">
        <f t="shared" si="1134"/>
        <v>Red</v>
      </c>
      <c r="W3460" t="str">
        <f t="shared" si="1135"/>
        <v>Green</v>
      </c>
      <c r="X3460" t="str">
        <f t="shared" si="1136"/>
        <v>Green</v>
      </c>
      <c r="Y3460" t="str">
        <f t="shared" si="1137"/>
        <v>Green</v>
      </c>
      <c r="Z3460" t="str">
        <f t="shared" si="1138"/>
        <v>Green</v>
      </c>
      <c r="AA3460" t="str">
        <f t="shared" si="1139"/>
        <v>Red</v>
      </c>
      <c r="AB3460" t="str">
        <f t="shared" si="1140"/>
        <v>Red</v>
      </c>
      <c r="AC3460" t="str">
        <f t="shared" si="1141"/>
        <v>Green</v>
      </c>
      <c r="AD3460" t="str">
        <f t="shared" si="1142"/>
        <v>Red</v>
      </c>
    </row>
    <row r="3461" spans="1:30" hidden="1" x14ac:dyDescent="0.3">
      <c r="A3461" t="str">
        <f t="shared" si="1123"/>
        <v>01/08/2026Letterkenny RoversLoughgall FC</v>
      </c>
      <c r="D3461" s="2">
        <v>46235</v>
      </c>
      <c r="E3461" s="3">
        <v>0.54166666666666663</v>
      </c>
      <c r="F3461" t="s">
        <v>5811</v>
      </c>
      <c r="G3461" t="s">
        <v>1557</v>
      </c>
      <c r="H3461">
        <v>1</v>
      </c>
      <c r="I3461">
        <v>0</v>
      </c>
      <c r="J3461">
        <v>1</v>
      </c>
      <c r="K3461">
        <v>1</v>
      </c>
      <c r="L3461" s="22" t="str">
        <f t="shared" si="1124"/>
        <v>01/08/2026</v>
      </c>
      <c r="M3461" s="23">
        <f t="shared" si="1125"/>
        <v>0.41666666666666663</v>
      </c>
      <c r="N3461" t="str">
        <f t="shared" si="1126"/>
        <v>1 - 1</v>
      </c>
      <c r="O3461" t="str">
        <f t="shared" si="1127"/>
        <v>Red</v>
      </c>
      <c r="P3461" t="str">
        <f t="shared" si="1128"/>
        <v>Green</v>
      </c>
      <c r="Q3461" t="str">
        <f t="shared" si="1129"/>
        <v>Red</v>
      </c>
      <c r="R3461" t="str">
        <f t="shared" si="1130"/>
        <v>Green</v>
      </c>
      <c r="S3461" t="str">
        <f t="shared" si="1131"/>
        <v>Green</v>
      </c>
      <c r="T3461" t="str">
        <f t="shared" si="1132"/>
        <v>Red</v>
      </c>
      <c r="U3461" t="str">
        <f t="shared" si="1133"/>
        <v>Green</v>
      </c>
      <c r="V3461" t="str">
        <f t="shared" si="1134"/>
        <v>Red</v>
      </c>
      <c r="W3461" t="str">
        <f t="shared" si="1135"/>
        <v>Red</v>
      </c>
      <c r="X3461" t="str">
        <f t="shared" si="1136"/>
        <v>Green</v>
      </c>
      <c r="Y3461" t="str">
        <f t="shared" si="1137"/>
        <v>Green</v>
      </c>
      <c r="Z3461" t="str">
        <f t="shared" si="1138"/>
        <v>Red</v>
      </c>
      <c r="AA3461" t="str">
        <f t="shared" si="1139"/>
        <v>Green</v>
      </c>
      <c r="AB3461" t="str">
        <f t="shared" si="1140"/>
        <v>Green</v>
      </c>
      <c r="AC3461" t="str">
        <f t="shared" si="1141"/>
        <v>Green</v>
      </c>
      <c r="AD3461" t="str">
        <f t="shared" si="1142"/>
        <v>Red</v>
      </c>
    </row>
    <row r="3462" spans="1:30" hidden="1" x14ac:dyDescent="0.3">
      <c r="A3462" t="str">
        <f t="shared" si="1123"/>
        <v>01/08/2026LillehammerDrobak/Frogn</v>
      </c>
      <c r="D3462" s="2">
        <v>46235</v>
      </c>
      <c r="E3462" s="3">
        <v>0.54166666666666663</v>
      </c>
      <c r="F3462" t="s">
        <v>3506</v>
      </c>
      <c r="G3462" t="s">
        <v>3497</v>
      </c>
      <c r="H3462">
        <v>0</v>
      </c>
      <c r="I3462">
        <v>1</v>
      </c>
      <c r="J3462">
        <v>2</v>
      </c>
      <c r="K3462">
        <v>1</v>
      </c>
      <c r="L3462" s="22" t="str">
        <f t="shared" si="1124"/>
        <v>01/08/2026</v>
      </c>
      <c r="M3462" s="23">
        <f t="shared" si="1125"/>
        <v>0.41666666666666663</v>
      </c>
      <c r="N3462" t="str">
        <f t="shared" si="1126"/>
        <v>2 - 1</v>
      </c>
      <c r="O3462" t="str">
        <f t="shared" si="1127"/>
        <v>Green</v>
      </c>
      <c r="P3462" t="str">
        <f t="shared" si="1128"/>
        <v>Red</v>
      </c>
      <c r="Q3462" t="str">
        <f t="shared" si="1129"/>
        <v>Red</v>
      </c>
      <c r="R3462" t="str">
        <f t="shared" si="1130"/>
        <v>Green</v>
      </c>
      <c r="S3462" t="str">
        <f t="shared" si="1131"/>
        <v>Red</v>
      </c>
      <c r="T3462" t="str">
        <f t="shared" si="1132"/>
        <v>Green</v>
      </c>
      <c r="U3462" t="str">
        <f t="shared" si="1133"/>
        <v>Red</v>
      </c>
      <c r="V3462" t="str">
        <f t="shared" si="1134"/>
        <v>Red</v>
      </c>
      <c r="W3462" t="str">
        <f t="shared" si="1135"/>
        <v>Green</v>
      </c>
      <c r="X3462" t="str">
        <f t="shared" si="1136"/>
        <v>Green</v>
      </c>
      <c r="Y3462" t="str">
        <f t="shared" si="1137"/>
        <v>Green</v>
      </c>
      <c r="Z3462" t="str">
        <f t="shared" si="1138"/>
        <v>Green</v>
      </c>
      <c r="AA3462" t="str">
        <f t="shared" si="1139"/>
        <v>Red</v>
      </c>
      <c r="AB3462" t="str">
        <f t="shared" si="1140"/>
        <v>Green</v>
      </c>
      <c r="AC3462" t="str">
        <f t="shared" si="1141"/>
        <v>Green</v>
      </c>
      <c r="AD3462" t="str">
        <f t="shared" si="1142"/>
        <v>Red</v>
      </c>
    </row>
    <row r="3463" spans="1:30" hidden="1" x14ac:dyDescent="0.3">
      <c r="A3463" t="str">
        <f t="shared" si="1123"/>
        <v>01/08/2026Man UtdAtletico Madrid</v>
      </c>
      <c r="D3463" s="2">
        <v>46235</v>
      </c>
      <c r="E3463" s="3">
        <v>0.54166666666666663</v>
      </c>
      <c r="F3463" t="s">
        <v>2653</v>
      </c>
      <c r="G3463" t="s">
        <v>5275</v>
      </c>
      <c r="H3463">
        <v>0</v>
      </c>
      <c r="I3463">
        <v>1</v>
      </c>
      <c r="J3463">
        <v>2</v>
      </c>
      <c r="K3463">
        <v>1</v>
      </c>
      <c r="L3463" s="22" t="str">
        <f t="shared" si="1124"/>
        <v>01/08/2026</v>
      </c>
      <c r="M3463" s="23">
        <f t="shared" si="1125"/>
        <v>0.41666666666666663</v>
      </c>
      <c r="N3463" t="str">
        <f t="shared" si="1126"/>
        <v>2 - 1</v>
      </c>
      <c r="O3463" t="str">
        <f t="shared" si="1127"/>
        <v>Green</v>
      </c>
      <c r="P3463" t="str">
        <f t="shared" si="1128"/>
        <v>Red</v>
      </c>
      <c r="Q3463" t="str">
        <f t="shared" si="1129"/>
        <v>Red</v>
      </c>
      <c r="R3463" t="str">
        <f t="shared" si="1130"/>
        <v>Green</v>
      </c>
      <c r="S3463" t="str">
        <f t="shared" si="1131"/>
        <v>Red</v>
      </c>
      <c r="T3463" t="str">
        <f t="shared" si="1132"/>
        <v>Green</v>
      </c>
      <c r="U3463" t="str">
        <f t="shared" si="1133"/>
        <v>Red</v>
      </c>
      <c r="V3463" t="str">
        <f t="shared" si="1134"/>
        <v>Red</v>
      </c>
      <c r="W3463" t="str">
        <f t="shared" si="1135"/>
        <v>Green</v>
      </c>
      <c r="X3463" t="str">
        <f t="shared" si="1136"/>
        <v>Green</v>
      </c>
      <c r="Y3463" t="str">
        <f t="shared" si="1137"/>
        <v>Green</v>
      </c>
      <c r="Z3463" t="str">
        <f t="shared" si="1138"/>
        <v>Green</v>
      </c>
      <c r="AA3463" t="str">
        <f t="shared" si="1139"/>
        <v>Red</v>
      </c>
      <c r="AB3463" t="str">
        <f t="shared" si="1140"/>
        <v>Green</v>
      </c>
      <c r="AC3463" t="str">
        <f t="shared" si="1141"/>
        <v>Green</v>
      </c>
      <c r="AD3463" t="str">
        <f t="shared" si="1142"/>
        <v>Red</v>
      </c>
    </row>
    <row r="3464" spans="1:30" hidden="1" x14ac:dyDescent="0.3">
      <c r="A3464" t="str">
        <f t="shared" si="1123"/>
        <v>01/08/2026MjondalenNotodden</v>
      </c>
      <c r="D3464" s="2">
        <v>46235</v>
      </c>
      <c r="E3464" s="3">
        <v>0.54166666666666663</v>
      </c>
      <c r="F3464" t="s">
        <v>3440</v>
      </c>
      <c r="G3464" t="s">
        <v>3445</v>
      </c>
      <c r="H3464">
        <v>0</v>
      </c>
      <c r="I3464">
        <v>0</v>
      </c>
      <c r="J3464">
        <v>0</v>
      </c>
      <c r="K3464">
        <v>1</v>
      </c>
      <c r="L3464" s="22" t="str">
        <f t="shared" si="1124"/>
        <v>01/08/2026</v>
      </c>
      <c r="M3464" s="23">
        <f t="shared" si="1125"/>
        <v>0.41666666666666663</v>
      </c>
      <c r="N3464" t="str">
        <f t="shared" si="1126"/>
        <v>0 - 1</v>
      </c>
      <c r="O3464" t="str">
        <f t="shared" si="1127"/>
        <v>Red</v>
      </c>
      <c r="P3464" t="str">
        <f t="shared" si="1128"/>
        <v>Red</v>
      </c>
      <c r="Q3464" t="str">
        <f t="shared" si="1129"/>
        <v>Green</v>
      </c>
      <c r="R3464" t="str">
        <f t="shared" si="1130"/>
        <v>Red</v>
      </c>
      <c r="S3464" t="str">
        <f t="shared" si="1131"/>
        <v>Green</v>
      </c>
      <c r="T3464" t="str">
        <f t="shared" si="1132"/>
        <v>Green</v>
      </c>
      <c r="U3464" t="str">
        <f t="shared" si="1133"/>
        <v>Red</v>
      </c>
      <c r="V3464" t="str">
        <f t="shared" si="1134"/>
        <v>Green</v>
      </c>
      <c r="W3464" t="str">
        <f t="shared" si="1135"/>
        <v>Red</v>
      </c>
      <c r="X3464" t="str">
        <f t="shared" si="1136"/>
        <v>Red</v>
      </c>
      <c r="Y3464" t="str">
        <f t="shared" si="1137"/>
        <v>Red</v>
      </c>
      <c r="Z3464" t="str">
        <f t="shared" si="1138"/>
        <v>Red</v>
      </c>
      <c r="AA3464" t="str">
        <f t="shared" si="1139"/>
        <v>Green</v>
      </c>
      <c r="AB3464" t="str">
        <f t="shared" si="1140"/>
        <v>Green</v>
      </c>
      <c r="AC3464" t="str">
        <f t="shared" si="1141"/>
        <v>Red</v>
      </c>
      <c r="AD3464" t="str">
        <f t="shared" si="1142"/>
        <v>Green</v>
      </c>
    </row>
    <row r="3465" spans="1:30" hidden="1" x14ac:dyDescent="0.3">
      <c r="A3465" t="str">
        <f t="shared" si="1123"/>
        <v>01/08/2026Narpes KraftJS Hercules</v>
      </c>
      <c r="D3465" s="2">
        <v>46235</v>
      </c>
      <c r="E3465" s="3">
        <v>0.54166666666666663</v>
      </c>
      <c r="F3465" t="s">
        <v>4507</v>
      </c>
      <c r="G3465" t="s">
        <v>2020</v>
      </c>
      <c r="H3465">
        <v>2</v>
      </c>
      <c r="I3465">
        <v>1</v>
      </c>
      <c r="J3465">
        <v>3</v>
      </c>
      <c r="K3465">
        <v>2</v>
      </c>
      <c r="L3465" s="22" t="str">
        <f t="shared" si="1124"/>
        <v>01/08/2026</v>
      </c>
      <c r="M3465" s="23">
        <f t="shared" si="1125"/>
        <v>0.41666666666666663</v>
      </c>
      <c r="N3465" t="str">
        <f t="shared" si="1126"/>
        <v>3 - 2</v>
      </c>
      <c r="O3465" t="str">
        <f t="shared" si="1127"/>
        <v>Green</v>
      </c>
      <c r="P3465" t="str">
        <f t="shared" si="1128"/>
        <v>Red</v>
      </c>
      <c r="Q3465" t="str">
        <f t="shared" si="1129"/>
        <v>Red</v>
      </c>
      <c r="R3465" t="str">
        <f t="shared" si="1130"/>
        <v>Green</v>
      </c>
      <c r="S3465" t="str">
        <f t="shared" si="1131"/>
        <v>Red</v>
      </c>
      <c r="T3465" t="str">
        <f t="shared" si="1132"/>
        <v>Green</v>
      </c>
      <c r="U3465" t="str">
        <f t="shared" si="1133"/>
        <v>Green</v>
      </c>
      <c r="V3465" t="str">
        <f t="shared" si="1134"/>
        <v>Red</v>
      </c>
      <c r="W3465" t="str">
        <f t="shared" si="1135"/>
        <v>Red</v>
      </c>
      <c r="X3465" t="str">
        <f t="shared" si="1136"/>
        <v>Green</v>
      </c>
      <c r="Y3465" t="str">
        <f t="shared" si="1137"/>
        <v>Green</v>
      </c>
      <c r="Z3465" t="str">
        <f t="shared" si="1138"/>
        <v>Green</v>
      </c>
      <c r="AA3465" t="str">
        <f t="shared" si="1139"/>
        <v>Red</v>
      </c>
      <c r="AB3465" t="str">
        <f t="shared" si="1140"/>
        <v>Red</v>
      </c>
      <c r="AC3465" t="str">
        <f t="shared" si="1141"/>
        <v>Green</v>
      </c>
      <c r="AD3465" t="str">
        <f t="shared" si="1142"/>
        <v>Red</v>
      </c>
    </row>
    <row r="3466" spans="1:30" hidden="1" x14ac:dyDescent="0.3">
      <c r="A3466" t="str">
        <f t="shared" si="1123"/>
        <v>01/08/2026Orlando PiratesMilford FC</v>
      </c>
      <c r="D3466" s="2">
        <v>46235</v>
      </c>
      <c r="E3466" s="3">
        <v>0.54166666666666663</v>
      </c>
      <c r="F3466" t="s">
        <v>1454</v>
      </c>
      <c r="G3466" t="s">
        <v>5812</v>
      </c>
      <c r="H3466">
        <v>1</v>
      </c>
      <c r="I3466">
        <v>0</v>
      </c>
      <c r="J3466">
        <v>2</v>
      </c>
      <c r="K3466">
        <v>0</v>
      </c>
      <c r="L3466" s="22" t="str">
        <f t="shared" si="1124"/>
        <v>01/08/2026</v>
      </c>
      <c r="M3466" s="23">
        <f t="shared" si="1125"/>
        <v>0.41666666666666663</v>
      </c>
      <c r="N3466" t="str">
        <f t="shared" si="1126"/>
        <v>2 - 0</v>
      </c>
      <c r="O3466" t="str">
        <f t="shared" si="1127"/>
        <v>Green</v>
      </c>
      <c r="P3466" t="str">
        <f t="shared" si="1128"/>
        <v>Red</v>
      </c>
      <c r="Q3466" t="str">
        <f t="shared" si="1129"/>
        <v>Red</v>
      </c>
      <c r="R3466" t="str">
        <f t="shared" si="1130"/>
        <v>Green</v>
      </c>
      <c r="S3466" t="str">
        <f t="shared" si="1131"/>
        <v>Red</v>
      </c>
      <c r="T3466" t="str">
        <f t="shared" si="1132"/>
        <v>Green</v>
      </c>
      <c r="U3466" t="str">
        <f t="shared" si="1133"/>
        <v>Green</v>
      </c>
      <c r="V3466" t="str">
        <f t="shared" si="1134"/>
        <v>Red</v>
      </c>
      <c r="W3466" t="str">
        <f t="shared" si="1135"/>
        <v>Red</v>
      </c>
      <c r="X3466" t="str">
        <f t="shared" si="1136"/>
        <v>Green</v>
      </c>
      <c r="Y3466" t="str">
        <f t="shared" si="1137"/>
        <v>Green</v>
      </c>
      <c r="Z3466" t="str">
        <f t="shared" si="1138"/>
        <v>Red</v>
      </c>
      <c r="AA3466" t="str">
        <f t="shared" si="1139"/>
        <v>Green</v>
      </c>
      <c r="AB3466" t="str">
        <f t="shared" si="1140"/>
        <v>Green</v>
      </c>
      <c r="AC3466" t="str">
        <f t="shared" si="1141"/>
        <v>Red</v>
      </c>
      <c r="AD3466" t="str">
        <f t="shared" si="1142"/>
        <v>Green</v>
      </c>
    </row>
    <row r="3467" spans="1:30" hidden="1" x14ac:dyDescent="0.3">
      <c r="A3467" t="str">
        <f t="shared" si="1123"/>
        <v>01/08/2026Orn HortenRaelingen</v>
      </c>
      <c r="D3467" s="2">
        <v>46235</v>
      </c>
      <c r="E3467" s="3">
        <v>0.54166666666666663</v>
      </c>
      <c r="F3467" t="s">
        <v>4773</v>
      </c>
      <c r="G3467" t="s">
        <v>3505</v>
      </c>
      <c r="H3467">
        <v>0</v>
      </c>
      <c r="I3467">
        <v>0</v>
      </c>
      <c r="J3467">
        <v>0</v>
      </c>
      <c r="K3467">
        <v>2</v>
      </c>
      <c r="L3467" s="22" t="str">
        <f t="shared" si="1124"/>
        <v>01/08/2026</v>
      </c>
      <c r="M3467" s="23">
        <f t="shared" si="1125"/>
        <v>0.41666666666666663</v>
      </c>
      <c r="N3467" t="str">
        <f t="shared" si="1126"/>
        <v>0 - 2</v>
      </c>
      <c r="O3467" t="str">
        <f t="shared" si="1127"/>
        <v>Red</v>
      </c>
      <c r="P3467" t="str">
        <f t="shared" si="1128"/>
        <v>Red</v>
      </c>
      <c r="Q3467" t="str">
        <f t="shared" si="1129"/>
        <v>Green</v>
      </c>
      <c r="R3467" t="str">
        <f t="shared" si="1130"/>
        <v>Red</v>
      </c>
      <c r="S3467" t="str">
        <f t="shared" si="1131"/>
        <v>Green</v>
      </c>
      <c r="T3467" t="str">
        <f t="shared" si="1132"/>
        <v>Green</v>
      </c>
      <c r="U3467" t="str">
        <f t="shared" si="1133"/>
        <v>Red</v>
      </c>
      <c r="V3467" t="str">
        <f t="shared" si="1134"/>
        <v>Green</v>
      </c>
      <c r="W3467" t="str">
        <f t="shared" si="1135"/>
        <v>Red</v>
      </c>
      <c r="X3467" t="str">
        <f t="shared" si="1136"/>
        <v>Red</v>
      </c>
      <c r="Y3467" t="str">
        <f t="shared" si="1137"/>
        <v>Green</v>
      </c>
      <c r="Z3467" t="str">
        <f t="shared" si="1138"/>
        <v>Red</v>
      </c>
      <c r="AA3467" t="str">
        <f t="shared" si="1139"/>
        <v>Green</v>
      </c>
      <c r="AB3467" t="str">
        <f t="shared" si="1140"/>
        <v>Green</v>
      </c>
      <c r="AC3467" t="str">
        <f t="shared" si="1141"/>
        <v>Red</v>
      </c>
      <c r="AD3467" t="str">
        <f t="shared" si="1142"/>
        <v>Green</v>
      </c>
    </row>
    <row r="3468" spans="1:30" hidden="1" x14ac:dyDescent="0.3">
      <c r="A3468" t="str">
        <f t="shared" si="1123"/>
        <v>01/08/2026Paris FCStuttgart</v>
      </c>
      <c r="D3468" s="2">
        <v>46235</v>
      </c>
      <c r="E3468" s="3">
        <v>0.54166666666666663</v>
      </c>
      <c r="F3468" t="s">
        <v>2631</v>
      </c>
      <c r="G3468" t="s">
        <v>1744</v>
      </c>
      <c r="H3468">
        <v>0</v>
      </c>
      <c r="I3468">
        <v>1</v>
      </c>
      <c r="J3468">
        <v>2</v>
      </c>
      <c r="K3468">
        <v>2</v>
      </c>
      <c r="L3468" s="22" t="str">
        <f t="shared" si="1124"/>
        <v>01/08/2026</v>
      </c>
      <c r="M3468" s="23">
        <f t="shared" si="1125"/>
        <v>0.41666666666666663</v>
      </c>
      <c r="N3468" t="str">
        <f t="shared" si="1126"/>
        <v>2 - 2</v>
      </c>
      <c r="O3468" t="str">
        <f t="shared" si="1127"/>
        <v>Red</v>
      </c>
      <c r="P3468" t="str">
        <f t="shared" si="1128"/>
        <v>Green</v>
      </c>
      <c r="Q3468" t="str">
        <f t="shared" si="1129"/>
        <v>Red</v>
      </c>
      <c r="R3468" t="str">
        <f t="shared" si="1130"/>
        <v>Green</v>
      </c>
      <c r="S3468" t="str">
        <f t="shared" si="1131"/>
        <v>Green</v>
      </c>
      <c r="T3468" t="str">
        <f t="shared" si="1132"/>
        <v>Red</v>
      </c>
      <c r="U3468" t="str">
        <f t="shared" si="1133"/>
        <v>Red</v>
      </c>
      <c r="V3468" t="str">
        <f t="shared" si="1134"/>
        <v>Red</v>
      </c>
      <c r="W3468" t="str">
        <f t="shared" si="1135"/>
        <v>Green</v>
      </c>
      <c r="X3468" t="str">
        <f t="shared" si="1136"/>
        <v>Green</v>
      </c>
      <c r="Y3468" t="str">
        <f t="shared" si="1137"/>
        <v>Green</v>
      </c>
      <c r="Z3468" t="str">
        <f t="shared" si="1138"/>
        <v>Green</v>
      </c>
      <c r="AA3468" t="str">
        <f t="shared" si="1139"/>
        <v>Red</v>
      </c>
      <c r="AB3468" t="str">
        <f t="shared" si="1140"/>
        <v>Red</v>
      </c>
      <c r="AC3468" t="str">
        <f t="shared" si="1141"/>
        <v>Green</v>
      </c>
      <c r="AD3468" t="str">
        <f t="shared" si="1142"/>
        <v>Red</v>
      </c>
    </row>
    <row r="3469" spans="1:30" hidden="1" x14ac:dyDescent="0.3">
      <c r="A3469" t="str">
        <f t="shared" si="1123"/>
        <v>01/08/2026Plymouth ArgyleBristol City</v>
      </c>
      <c r="D3469" s="2">
        <v>46235</v>
      </c>
      <c r="E3469" s="3">
        <v>0.54166666666666663</v>
      </c>
      <c r="F3469" t="s">
        <v>1519</v>
      </c>
      <c r="G3469" t="s">
        <v>3803</v>
      </c>
      <c r="H3469">
        <v>0</v>
      </c>
      <c r="I3469">
        <v>0</v>
      </c>
      <c r="J3469">
        <v>0</v>
      </c>
      <c r="K3469">
        <v>0</v>
      </c>
      <c r="L3469" s="22" t="str">
        <f t="shared" si="1124"/>
        <v>01/08/2026</v>
      </c>
      <c r="M3469" s="23">
        <f t="shared" si="1125"/>
        <v>0.41666666666666663</v>
      </c>
      <c r="N3469" t="str">
        <f t="shared" si="1126"/>
        <v>0 - 0</v>
      </c>
      <c r="O3469" t="str">
        <f t="shared" si="1127"/>
        <v>Red</v>
      </c>
      <c r="P3469" t="str">
        <f t="shared" si="1128"/>
        <v>Green</v>
      </c>
      <c r="Q3469" t="str">
        <f t="shared" si="1129"/>
        <v>Red</v>
      </c>
      <c r="R3469" t="str">
        <f t="shared" si="1130"/>
        <v>Green</v>
      </c>
      <c r="S3469" t="str">
        <f t="shared" si="1131"/>
        <v>Green</v>
      </c>
      <c r="T3469" t="str">
        <f t="shared" si="1132"/>
        <v>Red</v>
      </c>
      <c r="U3469" t="str">
        <f t="shared" si="1133"/>
        <v>Red</v>
      </c>
      <c r="V3469" t="str">
        <f t="shared" si="1134"/>
        <v>Green</v>
      </c>
      <c r="W3469" t="str">
        <f t="shared" si="1135"/>
        <v>Red</v>
      </c>
      <c r="X3469" t="str">
        <f t="shared" si="1136"/>
        <v>Red</v>
      </c>
      <c r="Y3469" t="str">
        <f t="shared" si="1137"/>
        <v>Red</v>
      </c>
      <c r="Z3469" t="str">
        <f t="shared" si="1138"/>
        <v>Red</v>
      </c>
      <c r="AA3469" t="str">
        <f t="shared" si="1139"/>
        <v>Green</v>
      </c>
      <c r="AB3469" t="str">
        <f t="shared" si="1140"/>
        <v>Green</v>
      </c>
      <c r="AC3469" t="str">
        <f t="shared" si="1141"/>
        <v>Red</v>
      </c>
      <c r="AD3469" t="str">
        <f t="shared" si="1142"/>
        <v>Green</v>
      </c>
    </row>
    <row r="3470" spans="1:30" hidden="1" x14ac:dyDescent="0.3">
      <c r="A3470" t="str">
        <f t="shared" si="1123"/>
        <v>01/08/2026Preusen MunsterSouthampton</v>
      </c>
      <c r="D3470" s="2">
        <v>46235</v>
      </c>
      <c r="E3470" s="3">
        <v>0.54166666666666663</v>
      </c>
      <c r="F3470" t="s">
        <v>5813</v>
      </c>
      <c r="G3470" t="s">
        <v>2688</v>
      </c>
      <c r="H3470">
        <v>1</v>
      </c>
      <c r="I3470">
        <v>1</v>
      </c>
      <c r="J3470">
        <v>1</v>
      </c>
      <c r="K3470">
        <v>2</v>
      </c>
      <c r="L3470" s="22" t="str">
        <f t="shared" si="1124"/>
        <v>01/08/2026</v>
      </c>
      <c r="M3470" s="23">
        <f t="shared" si="1125"/>
        <v>0.41666666666666663</v>
      </c>
      <c r="N3470" t="str">
        <f t="shared" si="1126"/>
        <v>1 - 2</v>
      </c>
      <c r="O3470" t="str">
        <f t="shared" si="1127"/>
        <v>Red</v>
      </c>
      <c r="P3470" t="str">
        <f t="shared" si="1128"/>
        <v>Red</v>
      </c>
      <c r="Q3470" t="str">
        <f t="shared" si="1129"/>
        <v>Green</v>
      </c>
      <c r="R3470" t="str">
        <f t="shared" si="1130"/>
        <v>Red</v>
      </c>
      <c r="S3470" t="str">
        <f t="shared" si="1131"/>
        <v>Green</v>
      </c>
      <c r="T3470" t="str">
        <f t="shared" si="1132"/>
        <v>Green</v>
      </c>
      <c r="U3470" t="str">
        <f t="shared" si="1133"/>
        <v>Red</v>
      </c>
      <c r="V3470" t="str">
        <f t="shared" si="1134"/>
        <v>Green</v>
      </c>
      <c r="W3470" t="str">
        <f t="shared" si="1135"/>
        <v>Red</v>
      </c>
      <c r="X3470" t="str">
        <f t="shared" si="1136"/>
        <v>Green</v>
      </c>
      <c r="Y3470" t="str">
        <f t="shared" si="1137"/>
        <v>Green</v>
      </c>
      <c r="Z3470" t="str">
        <f t="shared" si="1138"/>
        <v>Green</v>
      </c>
      <c r="AA3470" t="str">
        <f t="shared" si="1139"/>
        <v>Red</v>
      </c>
      <c r="AB3470" t="str">
        <f t="shared" si="1140"/>
        <v>Green</v>
      </c>
      <c r="AC3470" t="str">
        <f t="shared" si="1141"/>
        <v>Green</v>
      </c>
      <c r="AD3470" t="str">
        <f t="shared" si="1142"/>
        <v>Red</v>
      </c>
    </row>
    <row r="3471" spans="1:30" hidden="1" x14ac:dyDescent="0.3">
      <c r="A3471" t="str">
        <f t="shared" si="1123"/>
        <v>01/08/2026QuornBanbury United</v>
      </c>
      <c r="D3471" s="2">
        <v>46235</v>
      </c>
      <c r="E3471" s="3">
        <v>0.54166666666666663</v>
      </c>
      <c r="F3471" t="s">
        <v>3791</v>
      </c>
      <c r="G3471" t="s">
        <v>2707</v>
      </c>
      <c r="H3471">
        <v>0</v>
      </c>
      <c r="I3471">
        <v>0</v>
      </c>
      <c r="J3471">
        <v>0</v>
      </c>
      <c r="K3471">
        <v>0</v>
      </c>
      <c r="L3471" s="22" t="str">
        <f t="shared" si="1124"/>
        <v>01/08/2026</v>
      </c>
      <c r="M3471" s="23">
        <f t="shared" si="1125"/>
        <v>0.41666666666666663</v>
      </c>
      <c r="N3471" t="str">
        <f t="shared" si="1126"/>
        <v>0 - 0</v>
      </c>
      <c r="O3471" t="str">
        <f t="shared" si="1127"/>
        <v>Red</v>
      </c>
      <c r="P3471" t="str">
        <f t="shared" si="1128"/>
        <v>Green</v>
      </c>
      <c r="Q3471" t="str">
        <f t="shared" si="1129"/>
        <v>Red</v>
      </c>
      <c r="R3471" t="str">
        <f t="shared" si="1130"/>
        <v>Green</v>
      </c>
      <c r="S3471" t="str">
        <f t="shared" si="1131"/>
        <v>Green</v>
      </c>
      <c r="T3471" t="str">
        <f t="shared" si="1132"/>
        <v>Red</v>
      </c>
      <c r="U3471" t="str">
        <f t="shared" si="1133"/>
        <v>Red</v>
      </c>
      <c r="V3471" t="str">
        <f t="shared" si="1134"/>
        <v>Green</v>
      </c>
      <c r="W3471" t="str">
        <f t="shared" si="1135"/>
        <v>Red</v>
      </c>
      <c r="X3471" t="str">
        <f t="shared" si="1136"/>
        <v>Red</v>
      </c>
      <c r="Y3471" t="str">
        <f t="shared" si="1137"/>
        <v>Red</v>
      </c>
      <c r="Z3471" t="str">
        <f t="shared" si="1138"/>
        <v>Red</v>
      </c>
      <c r="AA3471" t="str">
        <f t="shared" si="1139"/>
        <v>Green</v>
      </c>
      <c r="AB3471" t="str">
        <f t="shared" si="1140"/>
        <v>Green</v>
      </c>
      <c r="AC3471" t="str">
        <f t="shared" si="1141"/>
        <v>Red</v>
      </c>
      <c r="AD3471" t="str">
        <f t="shared" si="1142"/>
        <v>Green</v>
      </c>
    </row>
    <row r="3472" spans="1:30" hidden="1" x14ac:dyDescent="0.3">
      <c r="A3472" t="str">
        <f t="shared" si="1123"/>
        <v>01/08/2026RadeBjorkelangen</v>
      </c>
      <c r="D3472" s="2">
        <v>46235</v>
      </c>
      <c r="E3472" s="3">
        <v>0.54166666666666663</v>
      </c>
      <c r="F3472" t="s">
        <v>3504</v>
      </c>
      <c r="G3472" t="s">
        <v>3499</v>
      </c>
      <c r="H3472">
        <v>5</v>
      </c>
      <c r="I3472">
        <v>1</v>
      </c>
      <c r="J3472">
        <v>8</v>
      </c>
      <c r="K3472">
        <v>1</v>
      </c>
      <c r="L3472" s="22" t="str">
        <f t="shared" si="1124"/>
        <v>01/08/2026</v>
      </c>
      <c r="M3472" s="23">
        <f t="shared" si="1125"/>
        <v>0.41666666666666663</v>
      </c>
      <c r="N3472" t="str">
        <f t="shared" si="1126"/>
        <v>8 - 1</v>
      </c>
      <c r="O3472" t="str">
        <f t="shared" si="1127"/>
        <v>Green</v>
      </c>
      <c r="P3472" t="str">
        <f t="shared" si="1128"/>
        <v>Red</v>
      </c>
      <c r="Q3472" t="str">
        <f t="shared" si="1129"/>
        <v>Red</v>
      </c>
      <c r="R3472" t="str">
        <f t="shared" si="1130"/>
        <v>Green</v>
      </c>
      <c r="S3472" t="str">
        <f t="shared" si="1131"/>
        <v>Red</v>
      </c>
      <c r="T3472" t="str">
        <f t="shared" si="1132"/>
        <v>Green</v>
      </c>
      <c r="U3472" t="str">
        <f t="shared" si="1133"/>
        <v>Green</v>
      </c>
      <c r="V3472" t="str">
        <f t="shared" si="1134"/>
        <v>Red</v>
      </c>
      <c r="W3472" t="str">
        <f t="shared" si="1135"/>
        <v>Red</v>
      </c>
      <c r="X3472" t="str">
        <f t="shared" si="1136"/>
        <v>Green</v>
      </c>
      <c r="Y3472" t="str">
        <f t="shared" si="1137"/>
        <v>Green</v>
      </c>
      <c r="Z3472" t="str">
        <f t="shared" si="1138"/>
        <v>Green</v>
      </c>
      <c r="AA3472" t="str">
        <f t="shared" si="1139"/>
        <v>Red</v>
      </c>
      <c r="AB3472" t="str">
        <f t="shared" si="1140"/>
        <v>Red</v>
      </c>
      <c r="AC3472" t="str">
        <f t="shared" si="1141"/>
        <v>Green</v>
      </c>
      <c r="AD3472" t="str">
        <f t="shared" si="1142"/>
        <v>Red</v>
      </c>
    </row>
    <row r="3473" spans="1:30" hidden="1" x14ac:dyDescent="0.3">
      <c r="A3473" t="str">
        <f t="shared" si="1123"/>
        <v>01/08/2026ReadingCharlton Athletic</v>
      </c>
      <c r="D3473" s="2">
        <v>46235</v>
      </c>
      <c r="E3473" s="3">
        <v>0.54166666666666663</v>
      </c>
      <c r="F3473" t="s">
        <v>3921</v>
      </c>
      <c r="G3473" t="s">
        <v>3835</v>
      </c>
      <c r="H3473">
        <v>1</v>
      </c>
      <c r="I3473">
        <v>0</v>
      </c>
      <c r="J3473">
        <v>3</v>
      </c>
      <c r="K3473">
        <v>0</v>
      </c>
      <c r="L3473" s="22" t="str">
        <f t="shared" si="1124"/>
        <v>01/08/2026</v>
      </c>
      <c r="M3473" s="23">
        <f t="shared" si="1125"/>
        <v>0.41666666666666663</v>
      </c>
      <c r="N3473" t="str">
        <f t="shared" si="1126"/>
        <v>3 - 0</v>
      </c>
      <c r="O3473" t="str">
        <f t="shared" si="1127"/>
        <v>Green</v>
      </c>
      <c r="P3473" t="str">
        <f t="shared" si="1128"/>
        <v>Red</v>
      </c>
      <c r="Q3473" t="str">
        <f t="shared" si="1129"/>
        <v>Red</v>
      </c>
      <c r="R3473" t="str">
        <f t="shared" si="1130"/>
        <v>Green</v>
      </c>
      <c r="S3473" t="str">
        <f t="shared" si="1131"/>
        <v>Red</v>
      </c>
      <c r="T3473" t="str">
        <f t="shared" si="1132"/>
        <v>Green</v>
      </c>
      <c r="U3473" t="str">
        <f t="shared" si="1133"/>
        <v>Green</v>
      </c>
      <c r="V3473" t="str">
        <f t="shared" si="1134"/>
        <v>Red</v>
      </c>
      <c r="W3473" t="str">
        <f t="shared" si="1135"/>
        <v>Red</v>
      </c>
      <c r="X3473" t="str">
        <f t="shared" si="1136"/>
        <v>Green</v>
      </c>
      <c r="Y3473" t="str">
        <f t="shared" si="1137"/>
        <v>Green</v>
      </c>
      <c r="Z3473" t="str">
        <f t="shared" si="1138"/>
        <v>Green</v>
      </c>
      <c r="AA3473" t="str">
        <f t="shared" si="1139"/>
        <v>Red</v>
      </c>
      <c r="AB3473" t="str">
        <f t="shared" si="1140"/>
        <v>Green</v>
      </c>
      <c r="AC3473" t="str">
        <f t="shared" si="1141"/>
        <v>Red</v>
      </c>
      <c r="AD3473" t="str">
        <f t="shared" si="1142"/>
        <v>Green</v>
      </c>
    </row>
    <row r="3474" spans="1:30" hidden="1" x14ac:dyDescent="0.3">
      <c r="A3474" t="str">
        <f t="shared" si="1123"/>
        <v>01/08/2026Resistencia FCTacuary</v>
      </c>
      <c r="D3474" s="2">
        <v>46235</v>
      </c>
      <c r="E3474" s="3">
        <v>0.54166666666666663</v>
      </c>
      <c r="F3474" t="s">
        <v>5123</v>
      </c>
      <c r="G3474" t="s">
        <v>281</v>
      </c>
      <c r="H3474">
        <v>1</v>
      </c>
      <c r="I3474">
        <v>0</v>
      </c>
      <c r="J3474">
        <v>3</v>
      </c>
      <c r="K3474">
        <v>1</v>
      </c>
      <c r="L3474" s="22" t="str">
        <f t="shared" si="1124"/>
        <v>01/08/2026</v>
      </c>
      <c r="M3474" s="23">
        <f t="shared" si="1125"/>
        <v>0.41666666666666663</v>
      </c>
      <c r="N3474" t="str">
        <f t="shared" si="1126"/>
        <v>3 - 1</v>
      </c>
      <c r="O3474" t="str">
        <f t="shared" si="1127"/>
        <v>Green</v>
      </c>
      <c r="P3474" t="str">
        <f t="shared" si="1128"/>
        <v>Red</v>
      </c>
      <c r="Q3474" t="str">
        <f t="shared" si="1129"/>
        <v>Red</v>
      </c>
      <c r="R3474" t="str">
        <f t="shared" si="1130"/>
        <v>Green</v>
      </c>
      <c r="S3474" t="str">
        <f t="shared" si="1131"/>
        <v>Red</v>
      </c>
      <c r="T3474" t="str">
        <f t="shared" si="1132"/>
        <v>Green</v>
      </c>
      <c r="U3474" t="str">
        <f t="shared" si="1133"/>
        <v>Green</v>
      </c>
      <c r="V3474" t="str">
        <f t="shared" si="1134"/>
        <v>Red</v>
      </c>
      <c r="W3474" t="str">
        <f t="shared" si="1135"/>
        <v>Red</v>
      </c>
      <c r="X3474" t="str">
        <f t="shared" si="1136"/>
        <v>Green</v>
      </c>
      <c r="Y3474" t="str">
        <f t="shared" si="1137"/>
        <v>Green</v>
      </c>
      <c r="Z3474" t="str">
        <f t="shared" si="1138"/>
        <v>Green</v>
      </c>
      <c r="AA3474" t="str">
        <f t="shared" si="1139"/>
        <v>Red</v>
      </c>
      <c r="AB3474" t="str">
        <f t="shared" si="1140"/>
        <v>Red</v>
      </c>
      <c r="AC3474" t="str">
        <f t="shared" si="1141"/>
        <v>Green</v>
      </c>
      <c r="AD3474" t="str">
        <f t="shared" si="1142"/>
        <v>Red</v>
      </c>
    </row>
    <row r="3475" spans="1:30" hidden="1" x14ac:dyDescent="0.3">
      <c r="A3475" t="str">
        <f t="shared" si="1123"/>
        <v>01/08/2026Sandefjord IIGjovik-Lyn</v>
      </c>
      <c r="D3475" s="2">
        <v>46235</v>
      </c>
      <c r="E3475" s="3">
        <v>0.54166666666666663</v>
      </c>
      <c r="F3475" t="s">
        <v>3502</v>
      </c>
      <c r="G3475" t="s">
        <v>3503</v>
      </c>
      <c r="H3475">
        <v>0</v>
      </c>
      <c r="I3475">
        <v>0</v>
      </c>
      <c r="J3475">
        <v>1</v>
      </c>
      <c r="K3475">
        <v>3</v>
      </c>
      <c r="L3475" s="22" t="str">
        <f t="shared" si="1124"/>
        <v>01/08/2026</v>
      </c>
      <c r="M3475" s="23">
        <f t="shared" si="1125"/>
        <v>0.41666666666666663</v>
      </c>
      <c r="N3475" t="str">
        <f t="shared" si="1126"/>
        <v>1 - 3</v>
      </c>
      <c r="O3475" t="str">
        <f t="shared" si="1127"/>
        <v>Red</v>
      </c>
      <c r="P3475" t="str">
        <f t="shared" si="1128"/>
        <v>Red</v>
      </c>
      <c r="Q3475" t="str">
        <f t="shared" si="1129"/>
        <v>Green</v>
      </c>
      <c r="R3475" t="str">
        <f t="shared" si="1130"/>
        <v>Red</v>
      </c>
      <c r="S3475" t="str">
        <f t="shared" si="1131"/>
        <v>Green</v>
      </c>
      <c r="T3475" t="str">
        <f t="shared" si="1132"/>
        <v>Green</v>
      </c>
      <c r="U3475" t="str">
        <f t="shared" si="1133"/>
        <v>Red</v>
      </c>
      <c r="V3475" t="str">
        <f t="shared" si="1134"/>
        <v>Green</v>
      </c>
      <c r="W3475" t="str">
        <f t="shared" si="1135"/>
        <v>Red</v>
      </c>
      <c r="X3475" t="str">
        <f t="shared" si="1136"/>
        <v>Red</v>
      </c>
      <c r="Y3475" t="str">
        <f t="shared" si="1137"/>
        <v>Green</v>
      </c>
      <c r="Z3475" t="str">
        <f t="shared" si="1138"/>
        <v>Green</v>
      </c>
      <c r="AA3475" t="str">
        <f t="shared" si="1139"/>
        <v>Red</v>
      </c>
      <c r="AB3475" t="str">
        <f t="shared" si="1140"/>
        <v>Red</v>
      </c>
      <c r="AC3475" t="str">
        <f t="shared" si="1141"/>
        <v>Green</v>
      </c>
      <c r="AD3475" t="str">
        <f t="shared" si="1142"/>
        <v>Red</v>
      </c>
    </row>
    <row r="3476" spans="1:30" hidden="1" x14ac:dyDescent="0.3">
      <c r="A3476" t="str">
        <f t="shared" si="1123"/>
        <v>01/08/2026SandvikensSundsvall</v>
      </c>
      <c r="B3476" t="s">
        <v>827</v>
      </c>
      <c r="D3476" s="2">
        <v>46235</v>
      </c>
      <c r="E3476" s="3">
        <v>0.54166666666666663</v>
      </c>
      <c r="F3476" t="s">
        <v>4413</v>
      </c>
      <c r="G3476" t="s">
        <v>268</v>
      </c>
      <c r="H3476">
        <v>3</v>
      </c>
      <c r="I3476">
        <v>0</v>
      </c>
      <c r="J3476">
        <v>5</v>
      </c>
      <c r="K3476">
        <v>0</v>
      </c>
      <c r="L3476" s="22" t="str">
        <f t="shared" si="1124"/>
        <v>01/08/2026</v>
      </c>
      <c r="M3476" s="23">
        <f t="shared" si="1125"/>
        <v>0.41666666666666663</v>
      </c>
      <c r="N3476" t="str">
        <f t="shared" si="1126"/>
        <v>5 - 0</v>
      </c>
      <c r="O3476" t="str">
        <f t="shared" si="1127"/>
        <v>Green</v>
      </c>
      <c r="P3476" t="str">
        <f t="shared" si="1128"/>
        <v>Red</v>
      </c>
      <c r="Q3476" t="str">
        <f t="shared" si="1129"/>
        <v>Red</v>
      </c>
      <c r="R3476" t="str">
        <f t="shared" si="1130"/>
        <v>Green</v>
      </c>
      <c r="S3476" t="str">
        <f t="shared" si="1131"/>
        <v>Red</v>
      </c>
      <c r="T3476" t="str">
        <f t="shared" si="1132"/>
        <v>Green</v>
      </c>
      <c r="U3476" t="str">
        <f t="shared" si="1133"/>
        <v>Green</v>
      </c>
      <c r="V3476" t="str">
        <f t="shared" si="1134"/>
        <v>Red</v>
      </c>
      <c r="W3476" t="str">
        <f t="shared" si="1135"/>
        <v>Red</v>
      </c>
      <c r="X3476" t="str">
        <f t="shared" si="1136"/>
        <v>Green</v>
      </c>
      <c r="Y3476" t="str">
        <f t="shared" si="1137"/>
        <v>Green</v>
      </c>
      <c r="Z3476" t="str">
        <f t="shared" si="1138"/>
        <v>Green</v>
      </c>
      <c r="AA3476" t="str">
        <f t="shared" si="1139"/>
        <v>Red</v>
      </c>
      <c r="AB3476" t="str">
        <f t="shared" si="1140"/>
        <v>Red</v>
      </c>
      <c r="AC3476" t="str">
        <f t="shared" si="1141"/>
        <v>Red</v>
      </c>
      <c r="AD3476" t="str">
        <f t="shared" si="1142"/>
        <v>Green</v>
      </c>
    </row>
    <row r="3477" spans="1:30" hidden="1" x14ac:dyDescent="0.3">
      <c r="A3477" t="str">
        <f t="shared" si="1123"/>
        <v>01/08/2026SC Phonix IITSV Nordmark Satrup</v>
      </c>
      <c r="D3477" s="2">
        <v>46235</v>
      </c>
      <c r="E3477" s="3">
        <v>0.54166666666666663</v>
      </c>
      <c r="F3477" t="s">
        <v>5814</v>
      </c>
      <c r="G3477" t="s">
        <v>5815</v>
      </c>
      <c r="H3477">
        <v>2</v>
      </c>
      <c r="I3477">
        <v>1</v>
      </c>
      <c r="J3477">
        <v>4</v>
      </c>
      <c r="K3477">
        <v>2</v>
      </c>
      <c r="L3477" s="22" t="str">
        <f t="shared" si="1124"/>
        <v>01/08/2026</v>
      </c>
      <c r="M3477" s="23">
        <f t="shared" si="1125"/>
        <v>0.41666666666666663</v>
      </c>
      <c r="N3477" t="str">
        <f t="shared" si="1126"/>
        <v>4 - 2</v>
      </c>
      <c r="O3477" t="str">
        <f t="shared" si="1127"/>
        <v>Green</v>
      </c>
      <c r="P3477" t="str">
        <f t="shared" si="1128"/>
        <v>Red</v>
      </c>
      <c r="Q3477" t="str">
        <f t="shared" si="1129"/>
        <v>Red</v>
      </c>
      <c r="R3477" t="str">
        <f t="shared" si="1130"/>
        <v>Green</v>
      </c>
      <c r="S3477" t="str">
        <f t="shared" si="1131"/>
        <v>Red</v>
      </c>
      <c r="T3477" t="str">
        <f t="shared" si="1132"/>
        <v>Green</v>
      </c>
      <c r="U3477" t="str">
        <f t="shared" si="1133"/>
        <v>Green</v>
      </c>
      <c r="V3477" t="str">
        <f t="shared" si="1134"/>
        <v>Red</v>
      </c>
      <c r="W3477" t="str">
        <f t="shared" si="1135"/>
        <v>Red</v>
      </c>
      <c r="X3477" t="str">
        <f t="shared" si="1136"/>
        <v>Green</v>
      </c>
      <c r="Y3477" t="str">
        <f t="shared" si="1137"/>
        <v>Green</v>
      </c>
      <c r="Z3477" t="str">
        <f t="shared" si="1138"/>
        <v>Green</v>
      </c>
      <c r="AA3477" t="str">
        <f t="shared" si="1139"/>
        <v>Red</v>
      </c>
      <c r="AB3477" t="str">
        <f t="shared" si="1140"/>
        <v>Red</v>
      </c>
      <c r="AC3477" t="str">
        <f t="shared" si="1141"/>
        <v>Green</v>
      </c>
      <c r="AD3477" t="str">
        <f t="shared" si="1142"/>
        <v>Red</v>
      </c>
    </row>
    <row r="3478" spans="1:30" hidden="1" x14ac:dyDescent="0.3">
      <c r="A3478" t="str">
        <f t="shared" si="1123"/>
        <v>01/08/2026Scottland FCMwos FC</v>
      </c>
      <c r="D3478" s="2">
        <v>46235</v>
      </c>
      <c r="E3478" s="3">
        <v>0.54166666666666663</v>
      </c>
      <c r="F3478" t="s">
        <v>1612</v>
      </c>
      <c r="G3478" t="s">
        <v>1615</v>
      </c>
      <c r="H3478">
        <v>0</v>
      </c>
      <c r="I3478">
        <v>0</v>
      </c>
      <c r="J3478">
        <v>0</v>
      </c>
      <c r="K3478">
        <v>0</v>
      </c>
      <c r="L3478" s="22" t="str">
        <f t="shared" si="1124"/>
        <v>01/08/2026</v>
      </c>
      <c r="M3478" s="23">
        <f t="shared" si="1125"/>
        <v>0.41666666666666663</v>
      </c>
      <c r="N3478" t="str">
        <f t="shared" si="1126"/>
        <v>0 - 0</v>
      </c>
      <c r="O3478" t="str">
        <f t="shared" si="1127"/>
        <v>Red</v>
      </c>
      <c r="P3478" t="str">
        <f t="shared" si="1128"/>
        <v>Green</v>
      </c>
      <c r="Q3478" t="str">
        <f t="shared" si="1129"/>
        <v>Red</v>
      </c>
      <c r="R3478" t="str">
        <f t="shared" si="1130"/>
        <v>Green</v>
      </c>
      <c r="S3478" t="str">
        <f t="shared" si="1131"/>
        <v>Green</v>
      </c>
      <c r="T3478" t="str">
        <f t="shared" si="1132"/>
        <v>Red</v>
      </c>
      <c r="U3478" t="str">
        <f t="shared" si="1133"/>
        <v>Red</v>
      </c>
      <c r="V3478" t="str">
        <f t="shared" si="1134"/>
        <v>Green</v>
      </c>
      <c r="W3478" t="str">
        <f t="shared" si="1135"/>
        <v>Red</v>
      </c>
      <c r="X3478" t="str">
        <f t="shared" si="1136"/>
        <v>Red</v>
      </c>
      <c r="Y3478" t="str">
        <f t="shared" si="1137"/>
        <v>Red</v>
      </c>
      <c r="Z3478" t="str">
        <f t="shared" si="1138"/>
        <v>Red</v>
      </c>
      <c r="AA3478" t="str">
        <f t="shared" si="1139"/>
        <v>Green</v>
      </c>
      <c r="AB3478" t="str">
        <f t="shared" si="1140"/>
        <v>Green</v>
      </c>
      <c r="AC3478" t="str">
        <f t="shared" si="1141"/>
        <v>Red</v>
      </c>
      <c r="AD3478" t="str">
        <f t="shared" si="1142"/>
        <v>Green</v>
      </c>
    </row>
    <row r="3479" spans="1:30" hidden="1" x14ac:dyDescent="0.3">
      <c r="A3479" t="str">
        <f t="shared" si="1123"/>
        <v>01/08/2026SpartakasFM Klaipedos</v>
      </c>
      <c r="D3479" s="2">
        <v>46235</v>
      </c>
      <c r="E3479" s="3">
        <v>0.54166666666666663</v>
      </c>
      <c r="F3479" t="s">
        <v>5816</v>
      </c>
      <c r="G3479" t="s">
        <v>5817</v>
      </c>
      <c r="H3479">
        <v>1</v>
      </c>
      <c r="I3479">
        <v>0</v>
      </c>
      <c r="J3479">
        <v>2</v>
      </c>
      <c r="K3479">
        <v>1</v>
      </c>
      <c r="L3479" s="22" t="str">
        <f t="shared" si="1124"/>
        <v>01/08/2026</v>
      </c>
      <c r="M3479" s="23">
        <f t="shared" si="1125"/>
        <v>0.41666666666666663</v>
      </c>
      <c r="N3479" t="str">
        <f t="shared" si="1126"/>
        <v>2 - 1</v>
      </c>
      <c r="O3479" t="str">
        <f t="shared" si="1127"/>
        <v>Green</v>
      </c>
      <c r="P3479" t="str">
        <f t="shared" si="1128"/>
        <v>Red</v>
      </c>
      <c r="Q3479" t="str">
        <f t="shared" si="1129"/>
        <v>Red</v>
      </c>
      <c r="R3479" t="str">
        <f t="shared" si="1130"/>
        <v>Green</v>
      </c>
      <c r="S3479" t="str">
        <f t="shared" si="1131"/>
        <v>Red</v>
      </c>
      <c r="T3479" t="str">
        <f t="shared" si="1132"/>
        <v>Green</v>
      </c>
      <c r="U3479" t="str">
        <f t="shared" si="1133"/>
        <v>Green</v>
      </c>
      <c r="V3479" t="str">
        <f t="shared" si="1134"/>
        <v>Red</v>
      </c>
      <c r="W3479" t="str">
        <f t="shared" si="1135"/>
        <v>Red</v>
      </c>
      <c r="X3479" t="str">
        <f t="shared" si="1136"/>
        <v>Green</v>
      </c>
      <c r="Y3479" t="str">
        <f t="shared" si="1137"/>
        <v>Green</v>
      </c>
      <c r="Z3479" t="str">
        <f t="shared" si="1138"/>
        <v>Green</v>
      </c>
      <c r="AA3479" t="str">
        <f t="shared" si="1139"/>
        <v>Red</v>
      </c>
      <c r="AB3479" t="str">
        <f t="shared" si="1140"/>
        <v>Green</v>
      </c>
      <c r="AC3479" t="str">
        <f t="shared" si="1141"/>
        <v>Green</v>
      </c>
      <c r="AD3479" t="str">
        <f t="shared" si="1142"/>
        <v>Red</v>
      </c>
    </row>
    <row r="3480" spans="1:30" hidden="1" x14ac:dyDescent="0.3">
      <c r="A3480" t="str">
        <f t="shared" si="1123"/>
        <v>01/08/2026SSV JeddelohFSV Schoningen</v>
      </c>
      <c r="D3480" s="2">
        <v>46235</v>
      </c>
      <c r="E3480" s="3">
        <v>0.54166666666666663</v>
      </c>
      <c r="F3480" t="s">
        <v>5818</v>
      </c>
      <c r="G3480" t="s">
        <v>5819</v>
      </c>
      <c r="H3480">
        <v>0</v>
      </c>
      <c r="I3480">
        <v>1</v>
      </c>
      <c r="J3480">
        <v>0</v>
      </c>
      <c r="K3480">
        <v>2</v>
      </c>
      <c r="L3480" s="22" t="str">
        <f t="shared" si="1124"/>
        <v>01/08/2026</v>
      </c>
      <c r="M3480" s="23">
        <f t="shared" si="1125"/>
        <v>0.41666666666666663</v>
      </c>
      <c r="N3480" t="str">
        <f t="shared" si="1126"/>
        <v>0 - 2</v>
      </c>
      <c r="O3480" t="str">
        <f t="shared" si="1127"/>
        <v>Red</v>
      </c>
      <c r="P3480" t="str">
        <f t="shared" si="1128"/>
        <v>Red</v>
      </c>
      <c r="Q3480" t="str">
        <f t="shared" si="1129"/>
        <v>Green</v>
      </c>
      <c r="R3480" t="str">
        <f t="shared" si="1130"/>
        <v>Red</v>
      </c>
      <c r="S3480" t="str">
        <f t="shared" si="1131"/>
        <v>Green</v>
      </c>
      <c r="T3480" t="str">
        <f t="shared" si="1132"/>
        <v>Green</v>
      </c>
      <c r="U3480" t="str">
        <f t="shared" si="1133"/>
        <v>Red</v>
      </c>
      <c r="V3480" t="str">
        <f t="shared" si="1134"/>
        <v>Red</v>
      </c>
      <c r="W3480" t="str">
        <f t="shared" si="1135"/>
        <v>Green</v>
      </c>
      <c r="X3480" t="str">
        <f t="shared" si="1136"/>
        <v>Green</v>
      </c>
      <c r="Y3480" t="str">
        <f t="shared" si="1137"/>
        <v>Green</v>
      </c>
      <c r="Z3480" t="str">
        <f t="shared" si="1138"/>
        <v>Red</v>
      </c>
      <c r="AA3480" t="str">
        <f t="shared" si="1139"/>
        <v>Green</v>
      </c>
      <c r="AB3480" t="str">
        <f t="shared" si="1140"/>
        <v>Green</v>
      </c>
      <c r="AC3480" t="str">
        <f t="shared" si="1141"/>
        <v>Red</v>
      </c>
      <c r="AD3480" t="str">
        <f t="shared" si="1142"/>
        <v>Green</v>
      </c>
    </row>
    <row r="3481" spans="1:30" hidden="1" x14ac:dyDescent="0.3">
      <c r="A3481" t="str">
        <f t="shared" si="1123"/>
        <v>01/08/2026Stellenbosch FCAmaZulu</v>
      </c>
      <c r="D3481" s="2">
        <v>46235</v>
      </c>
      <c r="E3481" s="3">
        <v>0.54166666666666663</v>
      </c>
      <c r="F3481" t="s">
        <v>5820</v>
      </c>
      <c r="G3481" t="s">
        <v>3836</v>
      </c>
      <c r="H3481">
        <v>0</v>
      </c>
      <c r="I3481">
        <v>0</v>
      </c>
      <c r="J3481">
        <v>0</v>
      </c>
      <c r="K3481">
        <v>1</v>
      </c>
      <c r="L3481" s="22" t="str">
        <f t="shared" si="1124"/>
        <v>01/08/2026</v>
      </c>
      <c r="M3481" s="23">
        <f t="shared" si="1125"/>
        <v>0.41666666666666663</v>
      </c>
      <c r="N3481" t="str">
        <f t="shared" si="1126"/>
        <v>0 - 1</v>
      </c>
      <c r="O3481" t="str">
        <f t="shared" si="1127"/>
        <v>Red</v>
      </c>
      <c r="P3481" t="str">
        <f t="shared" si="1128"/>
        <v>Red</v>
      </c>
      <c r="Q3481" t="str">
        <f t="shared" si="1129"/>
        <v>Green</v>
      </c>
      <c r="R3481" t="str">
        <f t="shared" si="1130"/>
        <v>Red</v>
      </c>
      <c r="S3481" t="str">
        <f t="shared" si="1131"/>
        <v>Green</v>
      </c>
      <c r="T3481" t="str">
        <f t="shared" si="1132"/>
        <v>Green</v>
      </c>
      <c r="U3481" t="str">
        <f t="shared" si="1133"/>
        <v>Red</v>
      </c>
      <c r="V3481" t="str">
        <f t="shared" si="1134"/>
        <v>Green</v>
      </c>
      <c r="W3481" t="str">
        <f t="shared" si="1135"/>
        <v>Red</v>
      </c>
      <c r="X3481" t="str">
        <f t="shared" si="1136"/>
        <v>Red</v>
      </c>
      <c r="Y3481" t="str">
        <f t="shared" si="1137"/>
        <v>Red</v>
      </c>
      <c r="Z3481" t="str">
        <f t="shared" si="1138"/>
        <v>Red</v>
      </c>
      <c r="AA3481" t="str">
        <f t="shared" si="1139"/>
        <v>Green</v>
      </c>
      <c r="AB3481" t="str">
        <f t="shared" si="1140"/>
        <v>Green</v>
      </c>
      <c r="AC3481" t="str">
        <f t="shared" si="1141"/>
        <v>Red</v>
      </c>
      <c r="AD3481" t="str">
        <f t="shared" si="1142"/>
        <v>Green</v>
      </c>
    </row>
    <row r="3482" spans="1:30" hidden="1" x14ac:dyDescent="0.3">
      <c r="A3482" t="str">
        <f t="shared" si="1123"/>
        <v>01/08/2026SV 1960 HummetrothTurk Gucu Friedberg</v>
      </c>
      <c r="D3482" s="2">
        <v>46235</v>
      </c>
      <c r="E3482" s="3">
        <v>0.54166666666666663</v>
      </c>
      <c r="F3482" t="s">
        <v>5821</v>
      </c>
      <c r="G3482" t="s">
        <v>5822</v>
      </c>
      <c r="H3482">
        <v>1</v>
      </c>
      <c r="I3482">
        <v>2</v>
      </c>
      <c r="J3482">
        <v>2</v>
      </c>
      <c r="K3482">
        <v>4</v>
      </c>
      <c r="L3482" s="22" t="str">
        <f t="shared" si="1124"/>
        <v>01/08/2026</v>
      </c>
      <c r="M3482" s="23">
        <f t="shared" si="1125"/>
        <v>0.41666666666666663</v>
      </c>
      <c r="N3482" t="str">
        <f t="shared" si="1126"/>
        <v>2 - 4</v>
      </c>
      <c r="O3482" t="str">
        <f t="shared" si="1127"/>
        <v>Red</v>
      </c>
      <c r="P3482" t="str">
        <f t="shared" si="1128"/>
        <v>Red</v>
      </c>
      <c r="Q3482" t="str">
        <f t="shared" si="1129"/>
        <v>Green</v>
      </c>
      <c r="R3482" t="str">
        <f t="shared" si="1130"/>
        <v>Red</v>
      </c>
      <c r="S3482" t="str">
        <f t="shared" si="1131"/>
        <v>Green</v>
      </c>
      <c r="T3482" t="str">
        <f t="shared" si="1132"/>
        <v>Green</v>
      </c>
      <c r="U3482" t="str">
        <f t="shared" si="1133"/>
        <v>Red</v>
      </c>
      <c r="V3482" t="str">
        <f t="shared" si="1134"/>
        <v>Red</v>
      </c>
      <c r="W3482" t="str">
        <f t="shared" si="1135"/>
        <v>Green</v>
      </c>
      <c r="X3482" t="str">
        <f t="shared" si="1136"/>
        <v>Green</v>
      </c>
      <c r="Y3482" t="str">
        <f t="shared" si="1137"/>
        <v>Green</v>
      </c>
      <c r="Z3482" t="str">
        <f t="shared" si="1138"/>
        <v>Green</v>
      </c>
      <c r="AA3482" t="str">
        <f t="shared" si="1139"/>
        <v>Red</v>
      </c>
      <c r="AB3482" t="str">
        <f t="shared" si="1140"/>
        <v>Red</v>
      </c>
      <c r="AC3482" t="str">
        <f t="shared" si="1141"/>
        <v>Green</v>
      </c>
      <c r="AD3482" t="str">
        <f t="shared" si="1142"/>
        <v>Red</v>
      </c>
    </row>
    <row r="3483" spans="1:30" hidden="1" x14ac:dyDescent="0.3">
      <c r="A3483" t="str">
        <f t="shared" si="1123"/>
        <v>01/08/2026Tabasalu CharmaTartu Kalev</v>
      </c>
      <c r="D3483" s="2">
        <v>46235</v>
      </c>
      <c r="E3483" s="3">
        <v>0.54166666666666663</v>
      </c>
      <c r="F3483" t="s">
        <v>1629</v>
      </c>
      <c r="G3483" t="s">
        <v>2015</v>
      </c>
      <c r="H3483">
        <v>0</v>
      </c>
      <c r="I3483">
        <v>1</v>
      </c>
      <c r="J3483">
        <v>1</v>
      </c>
      <c r="K3483">
        <v>3</v>
      </c>
      <c r="L3483" s="22" t="str">
        <f t="shared" si="1124"/>
        <v>01/08/2026</v>
      </c>
      <c r="M3483" s="23">
        <f t="shared" si="1125"/>
        <v>0.41666666666666663</v>
      </c>
      <c r="N3483" t="str">
        <f t="shared" si="1126"/>
        <v>1 - 3</v>
      </c>
      <c r="O3483" t="str">
        <f t="shared" si="1127"/>
        <v>Red</v>
      </c>
      <c r="P3483" t="str">
        <f t="shared" si="1128"/>
        <v>Red</v>
      </c>
      <c r="Q3483" t="str">
        <f t="shared" si="1129"/>
        <v>Green</v>
      </c>
      <c r="R3483" t="str">
        <f t="shared" si="1130"/>
        <v>Red</v>
      </c>
      <c r="S3483" t="str">
        <f t="shared" si="1131"/>
        <v>Green</v>
      </c>
      <c r="T3483" t="str">
        <f t="shared" si="1132"/>
        <v>Green</v>
      </c>
      <c r="U3483" t="str">
        <f t="shared" si="1133"/>
        <v>Red</v>
      </c>
      <c r="V3483" t="str">
        <f t="shared" si="1134"/>
        <v>Red</v>
      </c>
      <c r="W3483" t="str">
        <f t="shared" si="1135"/>
        <v>Green</v>
      </c>
      <c r="X3483" t="str">
        <f t="shared" si="1136"/>
        <v>Green</v>
      </c>
      <c r="Y3483" t="str">
        <f t="shared" si="1137"/>
        <v>Green</v>
      </c>
      <c r="Z3483" t="str">
        <f t="shared" si="1138"/>
        <v>Green</v>
      </c>
      <c r="AA3483" t="str">
        <f t="shared" si="1139"/>
        <v>Red</v>
      </c>
      <c r="AB3483" t="str">
        <f t="shared" si="1140"/>
        <v>Red</v>
      </c>
      <c r="AC3483" t="str">
        <f t="shared" si="1141"/>
        <v>Green</v>
      </c>
      <c r="AD3483" t="str">
        <f t="shared" si="1142"/>
        <v>Red</v>
      </c>
    </row>
    <row r="3484" spans="1:30" hidden="1" x14ac:dyDescent="0.3">
      <c r="A3484" t="str">
        <f t="shared" si="1123"/>
        <v>01/08/2026ThailandMalaysia</v>
      </c>
      <c r="B3484" t="s">
        <v>2236</v>
      </c>
      <c r="C3484" t="s">
        <v>2237</v>
      </c>
      <c r="D3484" s="2">
        <v>46235</v>
      </c>
      <c r="E3484" s="3">
        <v>0.54166666666666663</v>
      </c>
      <c r="F3484" t="s">
        <v>2784</v>
      </c>
      <c r="G3484" t="s">
        <v>2782</v>
      </c>
      <c r="H3484">
        <v>1</v>
      </c>
      <c r="I3484">
        <v>0</v>
      </c>
      <c r="J3484">
        <v>2</v>
      </c>
      <c r="K3484">
        <v>0</v>
      </c>
      <c r="L3484" s="22" t="str">
        <f t="shared" si="1124"/>
        <v>01/08/2026</v>
      </c>
      <c r="M3484" s="23">
        <f t="shared" si="1125"/>
        <v>0.41666666666666663</v>
      </c>
      <c r="N3484" t="str">
        <f t="shared" si="1126"/>
        <v>2 - 0</v>
      </c>
      <c r="O3484" t="str">
        <f t="shared" si="1127"/>
        <v>Green</v>
      </c>
      <c r="P3484" t="str">
        <f t="shared" si="1128"/>
        <v>Red</v>
      </c>
      <c r="Q3484" t="str">
        <f t="shared" si="1129"/>
        <v>Red</v>
      </c>
      <c r="R3484" t="str">
        <f t="shared" si="1130"/>
        <v>Green</v>
      </c>
      <c r="S3484" t="str">
        <f t="shared" si="1131"/>
        <v>Red</v>
      </c>
      <c r="T3484" t="str">
        <f t="shared" si="1132"/>
        <v>Green</v>
      </c>
      <c r="U3484" t="str">
        <f t="shared" si="1133"/>
        <v>Green</v>
      </c>
      <c r="V3484" t="str">
        <f t="shared" si="1134"/>
        <v>Red</v>
      </c>
      <c r="W3484" t="str">
        <f t="shared" si="1135"/>
        <v>Red</v>
      </c>
      <c r="X3484" t="str">
        <f t="shared" si="1136"/>
        <v>Green</v>
      </c>
      <c r="Y3484" t="str">
        <f t="shared" si="1137"/>
        <v>Green</v>
      </c>
      <c r="Z3484" t="str">
        <f t="shared" si="1138"/>
        <v>Red</v>
      </c>
      <c r="AA3484" t="str">
        <f t="shared" si="1139"/>
        <v>Green</v>
      </c>
      <c r="AB3484" t="str">
        <f t="shared" si="1140"/>
        <v>Green</v>
      </c>
      <c r="AC3484" t="str">
        <f t="shared" si="1141"/>
        <v>Red</v>
      </c>
      <c r="AD3484" t="str">
        <f t="shared" si="1142"/>
        <v>Green</v>
      </c>
    </row>
    <row r="3485" spans="1:30" hidden="1" x14ac:dyDescent="0.3">
      <c r="A3485" t="str">
        <f t="shared" si="1123"/>
        <v>01/08/2026TJ LovcaSlovenska Lupca</v>
      </c>
      <c r="D3485" s="2">
        <v>46235</v>
      </c>
      <c r="E3485" s="3">
        <v>0.54166666666666663</v>
      </c>
      <c r="F3485" t="s">
        <v>5823</v>
      </c>
      <c r="G3485" t="s">
        <v>5824</v>
      </c>
      <c r="L3485" s="22" t="str">
        <f t="shared" si="1124"/>
        <v>01/08/2026</v>
      </c>
      <c r="M3485" s="23">
        <f t="shared" si="1125"/>
        <v>0.41666666666666663</v>
      </c>
      <c r="N3485" t="str">
        <f t="shared" si="1126"/>
        <v xml:space="preserve"> - </v>
      </c>
      <c r="O3485" t="str">
        <f t="shared" si="1127"/>
        <v>Red</v>
      </c>
      <c r="P3485" t="str">
        <f t="shared" si="1128"/>
        <v>Green</v>
      </c>
      <c r="Q3485" t="str">
        <f t="shared" si="1129"/>
        <v>Red</v>
      </c>
      <c r="R3485" t="str">
        <f t="shared" si="1130"/>
        <v>Green</v>
      </c>
      <c r="S3485" t="str">
        <f t="shared" si="1131"/>
        <v>Green</v>
      </c>
      <c r="T3485" t="str">
        <f t="shared" si="1132"/>
        <v>Red</v>
      </c>
      <c r="U3485" t="str">
        <f t="shared" si="1133"/>
        <v>Red</v>
      </c>
      <c r="V3485" t="str">
        <f t="shared" si="1134"/>
        <v>Green</v>
      </c>
      <c r="W3485" t="str">
        <f t="shared" si="1135"/>
        <v>Red</v>
      </c>
      <c r="X3485" t="str">
        <f t="shared" si="1136"/>
        <v>Red</v>
      </c>
      <c r="Y3485" t="str">
        <f t="shared" si="1137"/>
        <v>Red</v>
      </c>
      <c r="Z3485" t="str">
        <f t="shared" si="1138"/>
        <v>Red</v>
      </c>
      <c r="AA3485" t="str">
        <f t="shared" si="1139"/>
        <v>Green</v>
      </c>
      <c r="AB3485" t="str">
        <f t="shared" si="1140"/>
        <v>Green</v>
      </c>
      <c r="AC3485" t="str">
        <f t="shared" si="1141"/>
        <v>Red</v>
      </c>
      <c r="AD3485" t="str">
        <f t="shared" si="1142"/>
        <v>Green</v>
      </c>
    </row>
    <row r="3486" spans="1:30" hidden="1" x14ac:dyDescent="0.3">
      <c r="A3486" t="str">
        <f t="shared" si="1123"/>
        <v>01/08/2026Triangle UnitedHunters 2020</v>
      </c>
      <c r="D3486" s="2">
        <v>46235</v>
      </c>
      <c r="E3486" s="3">
        <v>0.54166666666666663</v>
      </c>
      <c r="F3486" t="s">
        <v>2103</v>
      </c>
      <c r="G3486" t="s">
        <v>2102</v>
      </c>
      <c r="H3486">
        <v>0</v>
      </c>
      <c r="I3486">
        <v>0</v>
      </c>
      <c r="J3486">
        <v>0</v>
      </c>
      <c r="K3486">
        <v>1</v>
      </c>
      <c r="L3486" s="22" t="str">
        <f t="shared" si="1124"/>
        <v>01/08/2026</v>
      </c>
      <c r="M3486" s="23">
        <f t="shared" si="1125"/>
        <v>0.41666666666666663</v>
      </c>
      <c r="N3486" t="str">
        <f t="shared" si="1126"/>
        <v>0 - 1</v>
      </c>
      <c r="O3486" t="str">
        <f t="shared" si="1127"/>
        <v>Red</v>
      </c>
      <c r="P3486" t="str">
        <f t="shared" si="1128"/>
        <v>Red</v>
      </c>
      <c r="Q3486" t="str">
        <f t="shared" si="1129"/>
        <v>Green</v>
      </c>
      <c r="R3486" t="str">
        <f t="shared" si="1130"/>
        <v>Red</v>
      </c>
      <c r="S3486" t="str">
        <f t="shared" si="1131"/>
        <v>Green</v>
      </c>
      <c r="T3486" t="str">
        <f t="shared" si="1132"/>
        <v>Green</v>
      </c>
      <c r="U3486" t="str">
        <f t="shared" si="1133"/>
        <v>Red</v>
      </c>
      <c r="V3486" t="str">
        <f t="shared" si="1134"/>
        <v>Green</v>
      </c>
      <c r="W3486" t="str">
        <f t="shared" si="1135"/>
        <v>Red</v>
      </c>
      <c r="X3486" t="str">
        <f t="shared" si="1136"/>
        <v>Red</v>
      </c>
      <c r="Y3486" t="str">
        <f t="shared" si="1137"/>
        <v>Red</v>
      </c>
      <c r="Z3486" t="str">
        <f t="shared" si="1138"/>
        <v>Red</v>
      </c>
      <c r="AA3486" t="str">
        <f t="shared" si="1139"/>
        <v>Green</v>
      </c>
      <c r="AB3486" t="str">
        <f t="shared" si="1140"/>
        <v>Green</v>
      </c>
      <c r="AC3486" t="str">
        <f t="shared" si="1141"/>
        <v>Red</v>
      </c>
      <c r="AD3486" t="str">
        <f t="shared" si="1142"/>
        <v>Green</v>
      </c>
    </row>
    <row r="3487" spans="1:30" hidden="1" x14ac:dyDescent="0.3">
      <c r="A3487" t="str">
        <f t="shared" si="1123"/>
        <v>01/08/2026VagMadla</v>
      </c>
      <c r="D3487" s="2">
        <v>46235</v>
      </c>
      <c r="E3487" s="3">
        <v>0.54166666666666663</v>
      </c>
      <c r="F3487" t="s">
        <v>4754</v>
      </c>
      <c r="G3487" t="s">
        <v>3481</v>
      </c>
      <c r="H3487">
        <v>1</v>
      </c>
      <c r="I3487">
        <v>0</v>
      </c>
      <c r="J3487">
        <v>2</v>
      </c>
      <c r="K3487">
        <v>3</v>
      </c>
      <c r="L3487" s="22" t="str">
        <f t="shared" si="1124"/>
        <v>01/08/2026</v>
      </c>
      <c r="M3487" s="23">
        <f t="shared" si="1125"/>
        <v>0.41666666666666663</v>
      </c>
      <c r="N3487" t="str">
        <f t="shared" si="1126"/>
        <v>2 - 3</v>
      </c>
      <c r="O3487" t="str">
        <f t="shared" si="1127"/>
        <v>Red</v>
      </c>
      <c r="P3487" t="str">
        <f t="shared" si="1128"/>
        <v>Red</v>
      </c>
      <c r="Q3487" t="str">
        <f t="shared" si="1129"/>
        <v>Green</v>
      </c>
      <c r="R3487" t="str">
        <f t="shared" si="1130"/>
        <v>Red</v>
      </c>
      <c r="S3487" t="str">
        <f t="shared" si="1131"/>
        <v>Green</v>
      </c>
      <c r="T3487" t="str">
        <f t="shared" si="1132"/>
        <v>Green</v>
      </c>
      <c r="U3487" t="str">
        <f t="shared" si="1133"/>
        <v>Green</v>
      </c>
      <c r="V3487" t="str">
        <f t="shared" si="1134"/>
        <v>Red</v>
      </c>
      <c r="W3487" t="str">
        <f t="shared" si="1135"/>
        <v>Red</v>
      </c>
      <c r="X3487" t="str">
        <f t="shared" si="1136"/>
        <v>Green</v>
      </c>
      <c r="Y3487" t="str">
        <f t="shared" si="1137"/>
        <v>Green</v>
      </c>
      <c r="Z3487" t="str">
        <f t="shared" si="1138"/>
        <v>Green</v>
      </c>
      <c r="AA3487" t="str">
        <f t="shared" si="1139"/>
        <v>Red</v>
      </c>
      <c r="AB3487" t="str">
        <f t="shared" si="1140"/>
        <v>Red</v>
      </c>
      <c r="AC3487" t="str">
        <f t="shared" si="1141"/>
        <v>Green</v>
      </c>
      <c r="AD3487" t="str">
        <f t="shared" si="1142"/>
        <v>Red</v>
      </c>
    </row>
    <row r="3488" spans="1:30" hidden="1" x14ac:dyDescent="0.3">
      <c r="A3488" t="str">
        <f t="shared" si="1123"/>
        <v>01/08/2026Varbergs BoISFalkenberg</v>
      </c>
      <c r="B3488" t="s">
        <v>827</v>
      </c>
      <c r="D3488" s="2">
        <v>46235</v>
      </c>
      <c r="E3488" s="3">
        <v>0.54166666666666663</v>
      </c>
      <c r="F3488" t="s">
        <v>4782</v>
      </c>
      <c r="G3488" t="s">
        <v>1418</v>
      </c>
      <c r="H3488">
        <v>1</v>
      </c>
      <c r="I3488">
        <v>0</v>
      </c>
      <c r="J3488">
        <v>2</v>
      </c>
      <c r="K3488">
        <v>1</v>
      </c>
      <c r="L3488" s="22" t="str">
        <f t="shared" si="1124"/>
        <v>01/08/2026</v>
      </c>
      <c r="M3488" s="23">
        <f t="shared" si="1125"/>
        <v>0.41666666666666663</v>
      </c>
      <c r="N3488" t="str">
        <f t="shared" si="1126"/>
        <v>2 - 1</v>
      </c>
      <c r="O3488" t="str">
        <f t="shared" si="1127"/>
        <v>Green</v>
      </c>
      <c r="P3488" t="str">
        <f t="shared" si="1128"/>
        <v>Red</v>
      </c>
      <c r="Q3488" t="str">
        <f t="shared" si="1129"/>
        <v>Red</v>
      </c>
      <c r="R3488" t="str">
        <f t="shared" si="1130"/>
        <v>Green</v>
      </c>
      <c r="S3488" t="str">
        <f t="shared" si="1131"/>
        <v>Red</v>
      </c>
      <c r="T3488" t="str">
        <f t="shared" si="1132"/>
        <v>Green</v>
      </c>
      <c r="U3488" t="str">
        <f t="shared" si="1133"/>
        <v>Green</v>
      </c>
      <c r="V3488" t="str">
        <f t="shared" si="1134"/>
        <v>Red</v>
      </c>
      <c r="W3488" t="str">
        <f t="shared" si="1135"/>
        <v>Red</v>
      </c>
      <c r="X3488" t="str">
        <f t="shared" si="1136"/>
        <v>Green</v>
      </c>
      <c r="Y3488" t="str">
        <f t="shared" si="1137"/>
        <v>Green</v>
      </c>
      <c r="Z3488" t="str">
        <f t="shared" si="1138"/>
        <v>Green</v>
      </c>
      <c r="AA3488" t="str">
        <f t="shared" si="1139"/>
        <v>Red</v>
      </c>
      <c r="AB3488" t="str">
        <f t="shared" si="1140"/>
        <v>Green</v>
      </c>
      <c r="AC3488" t="str">
        <f t="shared" si="1141"/>
        <v>Green</v>
      </c>
      <c r="AD3488" t="str">
        <f t="shared" si="1142"/>
        <v>Red</v>
      </c>
    </row>
    <row r="3489" spans="1:30" hidden="1" x14ac:dyDescent="0.3">
      <c r="A3489" t="str">
        <f t="shared" si="1123"/>
        <v>01/08/2026Victoria WrzesniaLech Poznan II</v>
      </c>
      <c r="D3489" s="2">
        <v>46235</v>
      </c>
      <c r="E3489" s="3">
        <v>0.54166666666666663</v>
      </c>
      <c r="F3489" t="s">
        <v>5825</v>
      </c>
      <c r="G3489" t="s">
        <v>5826</v>
      </c>
      <c r="H3489">
        <v>1</v>
      </c>
      <c r="I3489">
        <v>3</v>
      </c>
      <c r="J3489">
        <v>2</v>
      </c>
      <c r="K3489">
        <v>5</v>
      </c>
      <c r="L3489" s="22" t="str">
        <f t="shared" si="1124"/>
        <v>01/08/2026</v>
      </c>
      <c r="M3489" s="23">
        <f t="shared" si="1125"/>
        <v>0.41666666666666663</v>
      </c>
      <c r="N3489" t="str">
        <f t="shared" si="1126"/>
        <v>2 - 5</v>
      </c>
      <c r="O3489" t="str">
        <f t="shared" si="1127"/>
        <v>Red</v>
      </c>
      <c r="P3489" t="str">
        <f t="shared" si="1128"/>
        <v>Red</v>
      </c>
      <c r="Q3489" t="str">
        <f t="shared" si="1129"/>
        <v>Green</v>
      </c>
      <c r="R3489" t="str">
        <f t="shared" si="1130"/>
        <v>Red</v>
      </c>
      <c r="S3489" t="str">
        <f t="shared" si="1131"/>
        <v>Green</v>
      </c>
      <c r="T3489" t="str">
        <f t="shared" si="1132"/>
        <v>Green</v>
      </c>
      <c r="U3489" t="str">
        <f t="shared" si="1133"/>
        <v>Red</v>
      </c>
      <c r="V3489" t="str">
        <f t="shared" si="1134"/>
        <v>Red</v>
      </c>
      <c r="W3489" t="str">
        <f t="shared" si="1135"/>
        <v>Green</v>
      </c>
      <c r="X3489" t="str">
        <f t="shared" si="1136"/>
        <v>Green</v>
      </c>
      <c r="Y3489" t="str">
        <f t="shared" si="1137"/>
        <v>Green</v>
      </c>
      <c r="Z3489" t="str">
        <f t="shared" si="1138"/>
        <v>Green</v>
      </c>
      <c r="AA3489" t="str">
        <f t="shared" si="1139"/>
        <v>Red</v>
      </c>
      <c r="AB3489" t="str">
        <f t="shared" si="1140"/>
        <v>Red</v>
      </c>
      <c r="AC3489" t="str">
        <f t="shared" si="1141"/>
        <v>Green</v>
      </c>
      <c r="AD3489" t="str">
        <f t="shared" si="1142"/>
        <v>Red</v>
      </c>
    </row>
    <row r="3490" spans="1:30" hidden="1" x14ac:dyDescent="0.3">
      <c r="A3490" t="str">
        <f t="shared" si="1123"/>
        <v>01/08/2026Zarya RussiaFK Legion Dynamo II</v>
      </c>
      <c r="D3490" s="2">
        <v>46235</v>
      </c>
      <c r="E3490" s="3">
        <v>0.54166666666666663</v>
      </c>
      <c r="F3490" t="s">
        <v>2560</v>
      </c>
      <c r="G3490" t="s">
        <v>4421</v>
      </c>
      <c r="H3490">
        <v>0</v>
      </c>
      <c r="I3490">
        <v>0</v>
      </c>
      <c r="J3490">
        <v>1</v>
      </c>
      <c r="K3490">
        <v>0</v>
      </c>
      <c r="L3490" s="22" t="str">
        <f t="shared" si="1124"/>
        <v>01/08/2026</v>
      </c>
      <c r="M3490" s="23">
        <f t="shared" si="1125"/>
        <v>0.41666666666666663</v>
      </c>
      <c r="N3490" t="str">
        <f t="shared" si="1126"/>
        <v>1 - 0</v>
      </c>
      <c r="O3490" t="str">
        <f t="shared" si="1127"/>
        <v>Green</v>
      </c>
      <c r="P3490" t="str">
        <f t="shared" si="1128"/>
        <v>Red</v>
      </c>
      <c r="Q3490" t="str">
        <f t="shared" si="1129"/>
        <v>Red</v>
      </c>
      <c r="R3490" t="str">
        <f t="shared" si="1130"/>
        <v>Green</v>
      </c>
      <c r="S3490" t="str">
        <f t="shared" si="1131"/>
        <v>Red</v>
      </c>
      <c r="T3490" t="str">
        <f t="shared" si="1132"/>
        <v>Green</v>
      </c>
      <c r="U3490" t="str">
        <f t="shared" si="1133"/>
        <v>Red</v>
      </c>
      <c r="V3490" t="str">
        <f t="shared" si="1134"/>
        <v>Green</v>
      </c>
      <c r="W3490" t="str">
        <f t="shared" si="1135"/>
        <v>Red</v>
      </c>
      <c r="X3490" t="str">
        <f t="shared" si="1136"/>
        <v>Red</v>
      </c>
      <c r="Y3490" t="str">
        <f t="shared" si="1137"/>
        <v>Red</v>
      </c>
      <c r="Z3490" t="str">
        <f t="shared" si="1138"/>
        <v>Red</v>
      </c>
      <c r="AA3490" t="str">
        <f t="shared" si="1139"/>
        <v>Green</v>
      </c>
      <c r="AB3490" t="str">
        <f t="shared" si="1140"/>
        <v>Green</v>
      </c>
      <c r="AC3490" t="str">
        <f t="shared" si="1141"/>
        <v>Red</v>
      </c>
      <c r="AD3490" t="str">
        <f t="shared" si="1142"/>
        <v>Green</v>
      </c>
    </row>
    <row r="3491" spans="1:30" hidden="1" x14ac:dyDescent="0.3">
      <c r="A3491" t="str">
        <f t="shared" si="1123"/>
        <v>01/08/2026ZPC Kariba FCDynamos FC</v>
      </c>
      <c r="D3491" s="2">
        <v>46235</v>
      </c>
      <c r="E3491" s="3">
        <v>0.54166666666666663</v>
      </c>
      <c r="F3491" t="s">
        <v>1616</v>
      </c>
      <c r="G3491" t="s">
        <v>1611</v>
      </c>
      <c r="H3491">
        <v>0</v>
      </c>
      <c r="I3491">
        <v>0</v>
      </c>
      <c r="J3491">
        <v>0</v>
      </c>
      <c r="K3491">
        <v>0</v>
      </c>
      <c r="L3491" s="22" t="str">
        <f t="shared" si="1124"/>
        <v>01/08/2026</v>
      </c>
      <c r="M3491" s="23">
        <f t="shared" si="1125"/>
        <v>0.41666666666666663</v>
      </c>
      <c r="N3491" t="str">
        <f t="shared" si="1126"/>
        <v>0 - 0</v>
      </c>
      <c r="O3491" t="str">
        <f t="shared" si="1127"/>
        <v>Red</v>
      </c>
      <c r="P3491" t="str">
        <f t="shared" si="1128"/>
        <v>Green</v>
      </c>
      <c r="Q3491" t="str">
        <f t="shared" si="1129"/>
        <v>Red</v>
      </c>
      <c r="R3491" t="str">
        <f t="shared" si="1130"/>
        <v>Green</v>
      </c>
      <c r="S3491" t="str">
        <f t="shared" si="1131"/>
        <v>Green</v>
      </c>
      <c r="T3491" t="str">
        <f t="shared" si="1132"/>
        <v>Red</v>
      </c>
      <c r="U3491" t="str">
        <f t="shared" si="1133"/>
        <v>Red</v>
      </c>
      <c r="V3491" t="str">
        <f t="shared" si="1134"/>
        <v>Green</v>
      </c>
      <c r="W3491" t="str">
        <f t="shared" si="1135"/>
        <v>Red</v>
      </c>
      <c r="X3491" t="str">
        <f t="shared" si="1136"/>
        <v>Red</v>
      </c>
      <c r="Y3491" t="str">
        <f t="shared" si="1137"/>
        <v>Red</v>
      </c>
      <c r="Z3491" t="str">
        <f t="shared" si="1138"/>
        <v>Red</v>
      </c>
      <c r="AA3491" t="str">
        <f t="shared" si="1139"/>
        <v>Green</v>
      </c>
      <c r="AB3491" t="str">
        <f t="shared" si="1140"/>
        <v>Green</v>
      </c>
      <c r="AC3491" t="str">
        <f t="shared" si="1141"/>
        <v>Red</v>
      </c>
      <c r="AD3491" t="str">
        <f t="shared" si="1142"/>
        <v>Green</v>
      </c>
    </row>
    <row r="3492" spans="1:30" hidden="1" x14ac:dyDescent="0.3">
      <c r="A3492" t="str">
        <f t="shared" si="1123"/>
        <v>01/08/2026BaranovichiIsloch</v>
      </c>
      <c r="D3492" s="2">
        <v>46235</v>
      </c>
      <c r="E3492" s="3">
        <v>0.54861111111111116</v>
      </c>
      <c r="F3492" t="s">
        <v>3031</v>
      </c>
      <c r="G3492" t="s">
        <v>3030</v>
      </c>
      <c r="H3492">
        <v>2</v>
      </c>
      <c r="I3492">
        <v>2</v>
      </c>
      <c r="J3492">
        <v>3</v>
      </c>
      <c r="K3492">
        <v>4</v>
      </c>
      <c r="L3492" s="22" t="str">
        <f t="shared" si="1124"/>
        <v>01/08/2026</v>
      </c>
      <c r="M3492" s="23">
        <f t="shared" si="1125"/>
        <v>0.42361111111111116</v>
      </c>
      <c r="N3492" t="str">
        <f t="shared" si="1126"/>
        <v>3 - 4</v>
      </c>
      <c r="O3492" t="str">
        <f t="shared" si="1127"/>
        <v>Red</v>
      </c>
      <c r="P3492" t="str">
        <f t="shared" si="1128"/>
        <v>Red</v>
      </c>
      <c r="Q3492" t="str">
        <f t="shared" si="1129"/>
        <v>Green</v>
      </c>
      <c r="R3492" t="str">
        <f t="shared" si="1130"/>
        <v>Red</v>
      </c>
      <c r="S3492" t="str">
        <f t="shared" si="1131"/>
        <v>Green</v>
      </c>
      <c r="T3492" t="str">
        <f t="shared" si="1132"/>
        <v>Green</v>
      </c>
      <c r="U3492" t="str">
        <f t="shared" si="1133"/>
        <v>Red</v>
      </c>
      <c r="V3492" t="str">
        <f t="shared" si="1134"/>
        <v>Green</v>
      </c>
      <c r="W3492" t="str">
        <f t="shared" si="1135"/>
        <v>Red</v>
      </c>
      <c r="X3492" t="str">
        <f t="shared" si="1136"/>
        <v>Green</v>
      </c>
      <c r="Y3492" t="str">
        <f t="shared" si="1137"/>
        <v>Green</v>
      </c>
      <c r="Z3492" t="str">
        <f t="shared" si="1138"/>
        <v>Green</v>
      </c>
      <c r="AA3492" t="str">
        <f t="shared" si="1139"/>
        <v>Red</v>
      </c>
      <c r="AB3492" t="str">
        <f t="shared" si="1140"/>
        <v>Red</v>
      </c>
      <c r="AC3492" t="str">
        <f t="shared" si="1141"/>
        <v>Green</v>
      </c>
      <c r="AD3492" t="str">
        <f t="shared" si="1142"/>
        <v>Red</v>
      </c>
    </row>
    <row r="3493" spans="1:30" hidden="1" x14ac:dyDescent="0.3">
      <c r="A3493" t="str">
        <f t="shared" si="1123"/>
        <v>01/08/2026Afan LidoAberystwyth Town</v>
      </c>
      <c r="D3493" s="2">
        <v>46235</v>
      </c>
      <c r="E3493" s="3">
        <v>0.5625</v>
      </c>
      <c r="F3493" t="s">
        <v>5827</v>
      </c>
      <c r="G3493" t="s">
        <v>5828</v>
      </c>
      <c r="H3493">
        <v>1</v>
      </c>
      <c r="I3493">
        <v>1</v>
      </c>
      <c r="J3493">
        <v>2</v>
      </c>
      <c r="K3493">
        <v>5</v>
      </c>
      <c r="L3493" s="22" t="str">
        <f t="shared" si="1124"/>
        <v>01/08/2026</v>
      </c>
      <c r="M3493" s="23">
        <f t="shared" si="1125"/>
        <v>0.4375</v>
      </c>
      <c r="N3493" t="str">
        <f t="shared" si="1126"/>
        <v>2 - 5</v>
      </c>
      <c r="O3493" t="str">
        <f t="shared" si="1127"/>
        <v>Red</v>
      </c>
      <c r="P3493" t="str">
        <f t="shared" si="1128"/>
        <v>Red</v>
      </c>
      <c r="Q3493" t="str">
        <f t="shared" si="1129"/>
        <v>Green</v>
      </c>
      <c r="R3493" t="str">
        <f t="shared" si="1130"/>
        <v>Red</v>
      </c>
      <c r="S3493" t="str">
        <f t="shared" si="1131"/>
        <v>Green</v>
      </c>
      <c r="T3493" t="str">
        <f t="shared" si="1132"/>
        <v>Green</v>
      </c>
      <c r="U3493" t="str">
        <f t="shared" si="1133"/>
        <v>Red</v>
      </c>
      <c r="V3493" t="str">
        <f t="shared" si="1134"/>
        <v>Green</v>
      </c>
      <c r="W3493" t="str">
        <f t="shared" si="1135"/>
        <v>Red</v>
      </c>
      <c r="X3493" t="str">
        <f t="shared" si="1136"/>
        <v>Green</v>
      </c>
      <c r="Y3493" t="str">
        <f t="shared" si="1137"/>
        <v>Green</v>
      </c>
      <c r="Z3493" t="str">
        <f t="shared" si="1138"/>
        <v>Green</v>
      </c>
      <c r="AA3493" t="str">
        <f t="shared" si="1139"/>
        <v>Red</v>
      </c>
      <c r="AB3493" t="str">
        <f t="shared" si="1140"/>
        <v>Red</v>
      </c>
      <c r="AC3493" t="str">
        <f t="shared" si="1141"/>
        <v>Green</v>
      </c>
      <c r="AD3493" t="str">
        <f t="shared" si="1142"/>
        <v>Red</v>
      </c>
    </row>
    <row r="3494" spans="1:30" hidden="1" x14ac:dyDescent="0.3">
      <c r="A3494" t="str">
        <f t="shared" si="1123"/>
        <v>01/08/2026Altona 93TSV Sasel</v>
      </c>
      <c r="D3494" s="2">
        <v>46235</v>
      </c>
      <c r="E3494" s="3">
        <v>0.5625</v>
      </c>
      <c r="F3494" t="s">
        <v>3276</v>
      </c>
      <c r="G3494" t="s">
        <v>4279</v>
      </c>
      <c r="H3494">
        <v>0</v>
      </c>
      <c r="I3494">
        <v>1</v>
      </c>
      <c r="J3494">
        <v>0</v>
      </c>
      <c r="K3494">
        <v>2</v>
      </c>
      <c r="L3494" s="22" t="str">
        <f t="shared" si="1124"/>
        <v>01/08/2026</v>
      </c>
      <c r="M3494" s="23">
        <f t="shared" si="1125"/>
        <v>0.4375</v>
      </c>
      <c r="N3494" t="str">
        <f t="shared" si="1126"/>
        <v>0 - 2</v>
      </c>
      <c r="O3494" t="str">
        <f t="shared" si="1127"/>
        <v>Red</v>
      </c>
      <c r="P3494" t="str">
        <f t="shared" si="1128"/>
        <v>Red</v>
      </c>
      <c r="Q3494" t="str">
        <f t="shared" si="1129"/>
        <v>Green</v>
      </c>
      <c r="R3494" t="str">
        <f t="shared" si="1130"/>
        <v>Red</v>
      </c>
      <c r="S3494" t="str">
        <f t="shared" si="1131"/>
        <v>Green</v>
      </c>
      <c r="T3494" t="str">
        <f t="shared" si="1132"/>
        <v>Green</v>
      </c>
      <c r="U3494" t="str">
        <f t="shared" si="1133"/>
        <v>Red</v>
      </c>
      <c r="V3494" t="str">
        <f t="shared" si="1134"/>
        <v>Red</v>
      </c>
      <c r="W3494" t="str">
        <f t="shared" si="1135"/>
        <v>Green</v>
      </c>
      <c r="X3494" t="str">
        <f t="shared" si="1136"/>
        <v>Green</v>
      </c>
      <c r="Y3494" t="str">
        <f t="shared" si="1137"/>
        <v>Green</v>
      </c>
      <c r="Z3494" t="str">
        <f t="shared" si="1138"/>
        <v>Red</v>
      </c>
      <c r="AA3494" t="str">
        <f t="shared" si="1139"/>
        <v>Green</v>
      </c>
      <c r="AB3494" t="str">
        <f t="shared" si="1140"/>
        <v>Green</v>
      </c>
      <c r="AC3494" t="str">
        <f t="shared" si="1141"/>
        <v>Red</v>
      </c>
      <c r="AD3494" t="str">
        <f t="shared" si="1142"/>
        <v>Green</v>
      </c>
    </row>
    <row r="3495" spans="1:30" hidden="1" x14ac:dyDescent="0.3">
      <c r="A3495" t="str">
        <f t="shared" si="1123"/>
        <v>01/08/2026Arka GdyniaStal Rzeszow</v>
      </c>
      <c r="D3495" s="2">
        <v>46235</v>
      </c>
      <c r="E3495" s="3">
        <v>0.5625</v>
      </c>
      <c r="F3495" t="s">
        <v>2552</v>
      </c>
      <c r="G3495" t="s">
        <v>3532</v>
      </c>
      <c r="H3495">
        <v>1</v>
      </c>
      <c r="I3495">
        <v>0</v>
      </c>
      <c r="J3495">
        <v>4</v>
      </c>
      <c r="K3495">
        <v>0</v>
      </c>
      <c r="L3495" s="22" t="str">
        <f t="shared" si="1124"/>
        <v>01/08/2026</v>
      </c>
      <c r="M3495" s="23">
        <f t="shared" si="1125"/>
        <v>0.4375</v>
      </c>
      <c r="N3495" t="str">
        <f t="shared" si="1126"/>
        <v>4 - 0</v>
      </c>
      <c r="O3495" t="str">
        <f t="shared" si="1127"/>
        <v>Green</v>
      </c>
      <c r="P3495" t="str">
        <f t="shared" si="1128"/>
        <v>Red</v>
      </c>
      <c r="Q3495" t="str">
        <f t="shared" si="1129"/>
        <v>Red</v>
      </c>
      <c r="R3495" t="str">
        <f t="shared" si="1130"/>
        <v>Green</v>
      </c>
      <c r="S3495" t="str">
        <f t="shared" si="1131"/>
        <v>Red</v>
      </c>
      <c r="T3495" t="str">
        <f t="shared" si="1132"/>
        <v>Green</v>
      </c>
      <c r="U3495" t="str">
        <f t="shared" si="1133"/>
        <v>Green</v>
      </c>
      <c r="V3495" t="str">
        <f t="shared" si="1134"/>
        <v>Red</v>
      </c>
      <c r="W3495" t="str">
        <f t="shared" si="1135"/>
        <v>Red</v>
      </c>
      <c r="X3495" t="str">
        <f t="shared" si="1136"/>
        <v>Green</v>
      </c>
      <c r="Y3495" t="str">
        <f t="shared" si="1137"/>
        <v>Green</v>
      </c>
      <c r="Z3495" t="str">
        <f t="shared" si="1138"/>
        <v>Green</v>
      </c>
      <c r="AA3495" t="str">
        <f t="shared" si="1139"/>
        <v>Red</v>
      </c>
      <c r="AB3495" t="str">
        <f t="shared" si="1140"/>
        <v>Red</v>
      </c>
      <c r="AC3495" t="str">
        <f t="shared" si="1141"/>
        <v>Red</v>
      </c>
      <c r="AD3495" t="str">
        <f t="shared" si="1142"/>
        <v>Green</v>
      </c>
    </row>
    <row r="3496" spans="1:30" hidden="1" x14ac:dyDescent="0.3">
      <c r="A3496" t="str">
        <f t="shared" si="1123"/>
        <v>01/08/2026Bremer SVHannover 96 II</v>
      </c>
      <c r="D3496" s="2">
        <v>46235</v>
      </c>
      <c r="E3496" s="3">
        <v>0.5625</v>
      </c>
      <c r="F3496" t="s">
        <v>4366</v>
      </c>
      <c r="G3496" t="s">
        <v>5829</v>
      </c>
      <c r="H3496">
        <v>0</v>
      </c>
      <c r="I3496">
        <v>1</v>
      </c>
      <c r="J3496">
        <v>0</v>
      </c>
      <c r="K3496">
        <v>3</v>
      </c>
      <c r="L3496" s="22" t="str">
        <f t="shared" si="1124"/>
        <v>01/08/2026</v>
      </c>
      <c r="M3496" s="23">
        <f t="shared" si="1125"/>
        <v>0.4375</v>
      </c>
      <c r="N3496" t="str">
        <f t="shared" si="1126"/>
        <v>0 - 3</v>
      </c>
      <c r="O3496" t="str">
        <f t="shared" si="1127"/>
        <v>Red</v>
      </c>
      <c r="P3496" t="str">
        <f t="shared" si="1128"/>
        <v>Red</v>
      </c>
      <c r="Q3496" t="str">
        <f t="shared" si="1129"/>
        <v>Green</v>
      </c>
      <c r="R3496" t="str">
        <f t="shared" si="1130"/>
        <v>Red</v>
      </c>
      <c r="S3496" t="str">
        <f t="shared" si="1131"/>
        <v>Green</v>
      </c>
      <c r="T3496" t="str">
        <f t="shared" si="1132"/>
        <v>Green</v>
      </c>
      <c r="U3496" t="str">
        <f t="shared" si="1133"/>
        <v>Red</v>
      </c>
      <c r="V3496" t="str">
        <f t="shared" si="1134"/>
        <v>Red</v>
      </c>
      <c r="W3496" t="str">
        <f t="shared" si="1135"/>
        <v>Green</v>
      </c>
      <c r="X3496" t="str">
        <f t="shared" si="1136"/>
        <v>Green</v>
      </c>
      <c r="Y3496" t="str">
        <f t="shared" si="1137"/>
        <v>Green</v>
      </c>
      <c r="Z3496" t="str">
        <f t="shared" si="1138"/>
        <v>Green</v>
      </c>
      <c r="AA3496" t="str">
        <f t="shared" si="1139"/>
        <v>Red</v>
      </c>
      <c r="AB3496" t="str">
        <f t="shared" si="1140"/>
        <v>Green</v>
      </c>
      <c r="AC3496" t="str">
        <f t="shared" si="1141"/>
        <v>Red</v>
      </c>
      <c r="AD3496" t="str">
        <f t="shared" si="1142"/>
        <v>Green</v>
      </c>
    </row>
    <row r="3497" spans="1:30" hidden="1" x14ac:dyDescent="0.3">
      <c r="A3497" t="str">
        <f t="shared" si="1123"/>
        <v>01/08/2026Brickfield RangersLlanuwchllyn</v>
      </c>
      <c r="D3497" s="2">
        <v>46235</v>
      </c>
      <c r="E3497" s="3">
        <v>0.5625</v>
      </c>
      <c r="F3497" t="s">
        <v>5830</v>
      </c>
      <c r="G3497" t="s">
        <v>5831</v>
      </c>
      <c r="H3497">
        <v>2</v>
      </c>
      <c r="I3497">
        <v>0</v>
      </c>
      <c r="J3497">
        <v>5</v>
      </c>
      <c r="K3497">
        <v>1</v>
      </c>
      <c r="L3497" s="22" t="str">
        <f t="shared" si="1124"/>
        <v>01/08/2026</v>
      </c>
      <c r="M3497" s="23">
        <f t="shared" si="1125"/>
        <v>0.4375</v>
      </c>
      <c r="N3497" t="str">
        <f t="shared" si="1126"/>
        <v>5 - 1</v>
      </c>
      <c r="O3497" t="str">
        <f t="shared" si="1127"/>
        <v>Green</v>
      </c>
      <c r="P3497" t="str">
        <f t="shared" si="1128"/>
        <v>Red</v>
      </c>
      <c r="Q3497" t="str">
        <f t="shared" si="1129"/>
        <v>Red</v>
      </c>
      <c r="R3497" t="str">
        <f t="shared" si="1130"/>
        <v>Green</v>
      </c>
      <c r="S3497" t="str">
        <f t="shared" si="1131"/>
        <v>Red</v>
      </c>
      <c r="T3497" t="str">
        <f t="shared" si="1132"/>
        <v>Green</v>
      </c>
      <c r="U3497" t="str">
        <f t="shared" si="1133"/>
        <v>Green</v>
      </c>
      <c r="V3497" t="str">
        <f t="shared" si="1134"/>
        <v>Red</v>
      </c>
      <c r="W3497" t="str">
        <f t="shared" si="1135"/>
        <v>Red</v>
      </c>
      <c r="X3497" t="str">
        <f t="shared" si="1136"/>
        <v>Green</v>
      </c>
      <c r="Y3497" t="str">
        <f t="shared" si="1137"/>
        <v>Green</v>
      </c>
      <c r="Z3497" t="str">
        <f t="shared" si="1138"/>
        <v>Green</v>
      </c>
      <c r="AA3497" t="str">
        <f t="shared" si="1139"/>
        <v>Red</v>
      </c>
      <c r="AB3497" t="str">
        <f t="shared" si="1140"/>
        <v>Red</v>
      </c>
      <c r="AC3497" t="str">
        <f t="shared" si="1141"/>
        <v>Green</v>
      </c>
      <c r="AD3497" t="str">
        <f t="shared" si="1142"/>
        <v>Red</v>
      </c>
    </row>
    <row r="3498" spans="1:30" hidden="1" x14ac:dyDescent="0.3">
      <c r="A3498" t="str">
        <f t="shared" si="1123"/>
        <v>01/08/2026Buckley TownDenbigh Town</v>
      </c>
      <c r="D3498" s="2">
        <v>46235</v>
      </c>
      <c r="E3498" s="3">
        <v>0.5625</v>
      </c>
      <c r="F3498" t="s">
        <v>5832</v>
      </c>
      <c r="G3498" t="s">
        <v>5833</v>
      </c>
      <c r="H3498">
        <v>1</v>
      </c>
      <c r="I3498">
        <v>3</v>
      </c>
      <c r="J3498">
        <v>2</v>
      </c>
      <c r="K3498">
        <v>4</v>
      </c>
      <c r="L3498" s="22" t="str">
        <f t="shared" si="1124"/>
        <v>01/08/2026</v>
      </c>
      <c r="M3498" s="23">
        <f t="shared" si="1125"/>
        <v>0.4375</v>
      </c>
      <c r="N3498" t="str">
        <f t="shared" si="1126"/>
        <v>2 - 4</v>
      </c>
      <c r="O3498" t="str">
        <f t="shared" si="1127"/>
        <v>Red</v>
      </c>
      <c r="P3498" t="str">
        <f t="shared" si="1128"/>
        <v>Red</v>
      </c>
      <c r="Q3498" t="str">
        <f t="shared" si="1129"/>
        <v>Green</v>
      </c>
      <c r="R3498" t="str">
        <f t="shared" si="1130"/>
        <v>Red</v>
      </c>
      <c r="S3498" t="str">
        <f t="shared" si="1131"/>
        <v>Green</v>
      </c>
      <c r="T3498" t="str">
        <f t="shared" si="1132"/>
        <v>Green</v>
      </c>
      <c r="U3498" t="str">
        <f t="shared" si="1133"/>
        <v>Red</v>
      </c>
      <c r="V3498" t="str">
        <f t="shared" si="1134"/>
        <v>Red</v>
      </c>
      <c r="W3498" t="str">
        <f t="shared" si="1135"/>
        <v>Green</v>
      </c>
      <c r="X3498" t="str">
        <f t="shared" si="1136"/>
        <v>Green</v>
      </c>
      <c r="Y3498" t="str">
        <f t="shared" si="1137"/>
        <v>Green</v>
      </c>
      <c r="Z3498" t="str">
        <f t="shared" si="1138"/>
        <v>Green</v>
      </c>
      <c r="AA3498" t="str">
        <f t="shared" si="1139"/>
        <v>Red</v>
      </c>
      <c r="AB3498" t="str">
        <f t="shared" si="1140"/>
        <v>Red</v>
      </c>
      <c r="AC3498" t="str">
        <f t="shared" si="1141"/>
        <v>Green</v>
      </c>
      <c r="AD3498" t="str">
        <f t="shared" si="1142"/>
        <v>Red</v>
      </c>
    </row>
    <row r="3499" spans="1:30" hidden="1" x14ac:dyDescent="0.3">
      <c r="A3499" t="str">
        <f t="shared" si="1123"/>
        <v>01/08/2026Cardiff MUHolywell Town</v>
      </c>
      <c r="D3499" s="2">
        <v>46235</v>
      </c>
      <c r="E3499" s="3">
        <v>0.5625</v>
      </c>
      <c r="F3499" t="s">
        <v>2687</v>
      </c>
      <c r="G3499" t="s">
        <v>5834</v>
      </c>
      <c r="H3499">
        <v>3</v>
      </c>
      <c r="I3499">
        <v>0</v>
      </c>
      <c r="J3499">
        <v>6</v>
      </c>
      <c r="K3499">
        <v>1</v>
      </c>
      <c r="L3499" s="22" t="str">
        <f t="shared" si="1124"/>
        <v>01/08/2026</v>
      </c>
      <c r="M3499" s="23">
        <f t="shared" si="1125"/>
        <v>0.4375</v>
      </c>
      <c r="N3499" t="str">
        <f t="shared" si="1126"/>
        <v>6 - 1</v>
      </c>
      <c r="O3499" t="str">
        <f t="shared" si="1127"/>
        <v>Green</v>
      </c>
      <c r="P3499" t="str">
        <f t="shared" si="1128"/>
        <v>Red</v>
      </c>
      <c r="Q3499" t="str">
        <f t="shared" si="1129"/>
        <v>Red</v>
      </c>
      <c r="R3499" t="str">
        <f t="shared" si="1130"/>
        <v>Green</v>
      </c>
      <c r="S3499" t="str">
        <f t="shared" si="1131"/>
        <v>Red</v>
      </c>
      <c r="T3499" t="str">
        <f t="shared" si="1132"/>
        <v>Green</v>
      </c>
      <c r="U3499" t="str">
        <f t="shared" si="1133"/>
        <v>Green</v>
      </c>
      <c r="V3499" t="str">
        <f t="shared" si="1134"/>
        <v>Red</v>
      </c>
      <c r="W3499" t="str">
        <f t="shared" si="1135"/>
        <v>Red</v>
      </c>
      <c r="X3499" t="str">
        <f t="shared" si="1136"/>
        <v>Green</v>
      </c>
      <c r="Y3499" t="str">
        <f t="shared" si="1137"/>
        <v>Green</v>
      </c>
      <c r="Z3499" t="str">
        <f t="shared" si="1138"/>
        <v>Green</v>
      </c>
      <c r="AA3499" t="str">
        <f t="shared" si="1139"/>
        <v>Red</v>
      </c>
      <c r="AB3499" t="str">
        <f t="shared" si="1140"/>
        <v>Red</v>
      </c>
      <c r="AC3499" t="str">
        <f t="shared" si="1141"/>
        <v>Green</v>
      </c>
      <c r="AD3499" t="str">
        <f t="shared" si="1142"/>
        <v>Red</v>
      </c>
    </row>
    <row r="3500" spans="1:30" hidden="1" x14ac:dyDescent="0.3">
      <c r="A3500" t="str">
        <f t="shared" si="1123"/>
        <v>01/08/2026Carmarthen TownCaerau Ely</v>
      </c>
      <c r="D3500" s="2">
        <v>46235</v>
      </c>
      <c r="E3500" s="3">
        <v>0.5625</v>
      </c>
      <c r="F3500" t="s">
        <v>5835</v>
      </c>
      <c r="G3500" t="s">
        <v>5836</v>
      </c>
      <c r="H3500">
        <v>0</v>
      </c>
      <c r="I3500">
        <v>0</v>
      </c>
      <c r="J3500">
        <v>4</v>
      </c>
      <c r="K3500">
        <v>3</v>
      </c>
      <c r="L3500" s="22" t="str">
        <f t="shared" si="1124"/>
        <v>01/08/2026</v>
      </c>
      <c r="M3500" s="23">
        <f t="shared" si="1125"/>
        <v>0.4375</v>
      </c>
      <c r="N3500" t="str">
        <f t="shared" si="1126"/>
        <v>4 - 3</v>
      </c>
      <c r="O3500" t="str">
        <f t="shared" si="1127"/>
        <v>Green</v>
      </c>
      <c r="P3500" t="str">
        <f t="shared" si="1128"/>
        <v>Red</v>
      </c>
      <c r="Q3500" t="str">
        <f t="shared" si="1129"/>
        <v>Red</v>
      </c>
      <c r="R3500" t="str">
        <f t="shared" si="1130"/>
        <v>Green</v>
      </c>
      <c r="S3500" t="str">
        <f t="shared" si="1131"/>
        <v>Red</v>
      </c>
      <c r="T3500" t="str">
        <f t="shared" si="1132"/>
        <v>Green</v>
      </c>
      <c r="U3500" t="str">
        <f t="shared" si="1133"/>
        <v>Red</v>
      </c>
      <c r="V3500" t="str">
        <f t="shared" si="1134"/>
        <v>Green</v>
      </c>
      <c r="W3500" t="str">
        <f t="shared" si="1135"/>
        <v>Red</v>
      </c>
      <c r="X3500" t="str">
        <f t="shared" si="1136"/>
        <v>Red</v>
      </c>
      <c r="Y3500" t="str">
        <f t="shared" si="1137"/>
        <v>Green</v>
      </c>
      <c r="Z3500" t="str">
        <f t="shared" si="1138"/>
        <v>Green</v>
      </c>
      <c r="AA3500" t="str">
        <f t="shared" si="1139"/>
        <v>Red</v>
      </c>
      <c r="AB3500" t="str">
        <f t="shared" si="1140"/>
        <v>Red</v>
      </c>
      <c r="AC3500" t="str">
        <f t="shared" si="1141"/>
        <v>Green</v>
      </c>
      <c r="AD3500" t="str">
        <f t="shared" si="1142"/>
        <v>Red</v>
      </c>
    </row>
    <row r="3501" spans="1:30" hidden="1" x14ac:dyDescent="0.3">
      <c r="A3501" t="str">
        <f t="shared" si="1123"/>
        <v>01/08/2026EngersFV Diefflen</v>
      </c>
      <c r="D3501" s="2">
        <v>46235</v>
      </c>
      <c r="E3501" s="3">
        <v>0.5625</v>
      </c>
      <c r="F3501" t="s">
        <v>5837</v>
      </c>
      <c r="G3501" t="s">
        <v>5838</v>
      </c>
      <c r="H3501">
        <v>1</v>
      </c>
      <c r="I3501">
        <v>1</v>
      </c>
      <c r="J3501">
        <v>4</v>
      </c>
      <c r="K3501">
        <v>2</v>
      </c>
      <c r="L3501" s="22" t="str">
        <f t="shared" si="1124"/>
        <v>01/08/2026</v>
      </c>
      <c r="M3501" s="23">
        <f t="shared" si="1125"/>
        <v>0.4375</v>
      </c>
      <c r="N3501" t="str">
        <f t="shared" si="1126"/>
        <v>4 - 2</v>
      </c>
      <c r="O3501" t="str">
        <f t="shared" si="1127"/>
        <v>Green</v>
      </c>
      <c r="P3501" t="str">
        <f t="shared" si="1128"/>
        <v>Red</v>
      </c>
      <c r="Q3501" t="str">
        <f t="shared" si="1129"/>
        <v>Red</v>
      </c>
      <c r="R3501" t="str">
        <f t="shared" si="1130"/>
        <v>Green</v>
      </c>
      <c r="S3501" t="str">
        <f t="shared" si="1131"/>
        <v>Red</v>
      </c>
      <c r="T3501" t="str">
        <f t="shared" si="1132"/>
        <v>Green</v>
      </c>
      <c r="U3501" t="str">
        <f t="shared" si="1133"/>
        <v>Red</v>
      </c>
      <c r="V3501" t="str">
        <f t="shared" si="1134"/>
        <v>Green</v>
      </c>
      <c r="W3501" t="str">
        <f t="shared" si="1135"/>
        <v>Red</v>
      </c>
      <c r="X3501" t="str">
        <f t="shared" si="1136"/>
        <v>Green</v>
      </c>
      <c r="Y3501" t="str">
        <f t="shared" si="1137"/>
        <v>Green</v>
      </c>
      <c r="Z3501" t="str">
        <f t="shared" si="1138"/>
        <v>Green</v>
      </c>
      <c r="AA3501" t="str">
        <f t="shared" si="1139"/>
        <v>Red</v>
      </c>
      <c r="AB3501" t="str">
        <f t="shared" si="1140"/>
        <v>Red</v>
      </c>
      <c r="AC3501" t="str">
        <f t="shared" si="1141"/>
        <v>Green</v>
      </c>
      <c r="AD3501" t="str">
        <f t="shared" si="1142"/>
        <v>Red</v>
      </c>
    </row>
    <row r="3502" spans="1:30" hidden="1" x14ac:dyDescent="0.3">
      <c r="A3502" t="str">
        <f t="shared" si="1123"/>
        <v>01/08/2026Haverfordwest CountyAirbus UK Broughton</v>
      </c>
      <c r="D3502" s="2">
        <v>46235</v>
      </c>
      <c r="E3502" s="3">
        <v>0.5625</v>
      </c>
      <c r="F3502" t="s">
        <v>3829</v>
      </c>
      <c r="G3502" t="s">
        <v>5839</v>
      </c>
      <c r="H3502">
        <v>0</v>
      </c>
      <c r="I3502">
        <v>0</v>
      </c>
      <c r="J3502">
        <v>0</v>
      </c>
      <c r="K3502">
        <v>1</v>
      </c>
      <c r="L3502" s="22" t="str">
        <f t="shared" si="1124"/>
        <v>01/08/2026</v>
      </c>
      <c r="M3502" s="23">
        <f t="shared" si="1125"/>
        <v>0.4375</v>
      </c>
      <c r="N3502" t="str">
        <f t="shared" si="1126"/>
        <v>0 - 1</v>
      </c>
      <c r="O3502" t="str">
        <f t="shared" si="1127"/>
        <v>Red</v>
      </c>
      <c r="P3502" t="str">
        <f t="shared" si="1128"/>
        <v>Red</v>
      </c>
      <c r="Q3502" t="str">
        <f t="shared" si="1129"/>
        <v>Green</v>
      </c>
      <c r="R3502" t="str">
        <f t="shared" si="1130"/>
        <v>Red</v>
      </c>
      <c r="S3502" t="str">
        <f t="shared" si="1131"/>
        <v>Green</v>
      </c>
      <c r="T3502" t="str">
        <f t="shared" si="1132"/>
        <v>Green</v>
      </c>
      <c r="U3502" t="str">
        <f t="shared" si="1133"/>
        <v>Red</v>
      </c>
      <c r="V3502" t="str">
        <f t="shared" si="1134"/>
        <v>Green</v>
      </c>
      <c r="W3502" t="str">
        <f t="shared" si="1135"/>
        <v>Red</v>
      </c>
      <c r="X3502" t="str">
        <f t="shared" si="1136"/>
        <v>Red</v>
      </c>
      <c r="Y3502" t="str">
        <f t="shared" si="1137"/>
        <v>Red</v>
      </c>
      <c r="Z3502" t="str">
        <f t="shared" si="1138"/>
        <v>Red</v>
      </c>
      <c r="AA3502" t="str">
        <f t="shared" si="1139"/>
        <v>Green</v>
      </c>
      <c r="AB3502" t="str">
        <f t="shared" si="1140"/>
        <v>Green</v>
      </c>
      <c r="AC3502" t="str">
        <f t="shared" si="1141"/>
        <v>Red</v>
      </c>
      <c r="AD3502" t="str">
        <f t="shared" si="1142"/>
        <v>Green</v>
      </c>
    </row>
    <row r="3503" spans="1:30" hidden="1" x14ac:dyDescent="0.3">
      <c r="A3503" t="str">
        <f t="shared" ref="A3503:A3566" si="1143">L3502&amp;F3503&amp;G3503</f>
        <v>01/08/2026HeidenheimIngolstadt</v>
      </c>
      <c r="D3503" s="2">
        <v>46235</v>
      </c>
      <c r="E3503" s="3">
        <v>0.5625</v>
      </c>
      <c r="F3503" t="s">
        <v>1619</v>
      </c>
      <c r="G3503" t="s">
        <v>3756</v>
      </c>
      <c r="H3503">
        <v>2</v>
      </c>
      <c r="I3503">
        <v>0</v>
      </c>
      <c r="J3503">
        <v>4</v>
      </c>
      <c r="K3503">
        <v>1</v>
      </c>
      <c r="L3503" s="22" t="str">
        <f t="shared" si="1124"/>
        <v>01/08/2026</v>
      </c>
      <c r="M3503" s="23">
        <f t="shared" si="1125"/>
        <v>0.4375</v>
      </c>
      <c r="N3503" t="str">
        <f t="shared" si="1126"/>
        <v>4 - 1</v>
      </c>
      <c r="O3503" t="str">
        <f t="shared" si="1127"/>
        <v>Green</v>
      </c>
      <c r="P3503" t="str">
        <f t="shared" si="1128"/>
        <v>Red</v>
      </c>
      <c r="Q3503" t="str">
        <f t="shared" si="1129"/>
        <v>Red</v>
      </c>
      <c r="R3503" t="str">
        <f t="shared" si="1130"/>
        <v>Green</v>
      </c>
      <c r="S3503" t="str">
        <f t="shared" si="1131"/>
        <v>Red</v>
      </c>
      <c r="T3503" t="str">
        <f t="shared" si="1132"/>
        <v>Green</v>
      </c>
      <c r="U3503" t="str">
        <f t="shared" si="1133"/>
        <v>Green</v>
      </c>
      <c r="V3503" t="str">
        <f t="shared" si="1134"/>
        <v>Red</v>
      </c>
      <c r="W3503" t="str">
        <f t="shared" si="1135"/>
        <v>Red</v>
      </c>
      <c r="X3503" t="str">
        <f t="shared" si="1136"/>
        <v>Green</v>
      </c>
      <c r="Y3503" t="str">
        <f t="shared" si="1137"/>
        <v>Green</v>
      </c>
      <c r="Z3503" t="str">
        <f t="shared" si="1138"/>
        <v>Green</v>
      </c>
      <c r="AA3503" t="str">
        <f t="shared" si="1139"/>
        <v>Red</v>
      </c>
      <c r="AB3503" t="str">
        <f t="shared" si="1140"/>
        <v>Red</v>
      </c>
      <c r="AC3503" t="str">
        <f t="shared" si="1141"/>
        <v>Green</v>
      </c>
      <c r="AD3503" t="str">
        <f t="shared" si="1142"/>
        <v>Red</v>
      </c>
    </row>
    <row r="3504" spans="1:30" hidden="1" x14ac:dyDescent="0.3">
      <c r="A3504" t="str">
        <f t="shared" si="1143"/>
        <v>01/08/2026HoffenheimKarlsruher SC</v>
      </c>
      <c r="D3504" s="2">
        <v>46235</v>
      </c>
      <c r="E3504" s="3">
        <v>0.5625</v>
      </c>
      <c r="F3504" t="s">
        <v>3828</v>
      </c>
      <c r="G3504" t="s">
        <v>4454</v>
      </c>
      <c r="H3504">
        <v>2</v>
      </c>
      <c r="I3504">
        <v>0</v>
      </c>
      <c r="J3504">
        <v>3</v>
      </c>
      <c r="K3504">
        <v>0</v>
      </c>
      <c r="L3504" s="22" t="str">
        <f t="shared" ref="L3504:L3567" si="1144">"0"&amp;DAY(D3504)&amp;"/"&amp;"08"&amp;"/"&amp;YEAR(D3504)</f>
        <v>01/08/2026</v>
      </c>
      <c r="M3504" s="23">
        <f t="shared" ref="M3504:M3567" si="1145">E3504-TIME(3,0,0)</f>
        <v>0.4375</v>
      </c>
      <c r="N3504" t="str">
        <f t="shared" ref="N3504:N3567" si="1146">J3504&amp;" - "&amp;K3504</f>
        <v>3 - 0</v>
      </c>
      <c r="O3504" t="str">
        <f t="shared" si="1127"/>
        <v>Green</v>
      </c>
      <c r="P3504" t="str">
        <f t="shared" si="1128"/>
        <v>Red</v>
      </c>
      <c r="Q3504" t="str">
        <f t="shared" si="1129"/>
        <v>Red</v>
      </c>
      <c r="R3504" t="str">
        <f t="shared" si="1130"/>
        <v>Green</v>
      </c>
      <c r="S3504" t="str">
        <f t="shared" si="1131"/>
        <v>Red</v>
      </c>
      <c r="T3504" t="str">
        <f t="shared" si="1132"/>
        <v>Green</v>
      </c>
      <c r="U3504" t="str">
        <f t="shared" si="1133"/>
        <v>Green</v>
      </c>
      <c r="V3504" t="str">
        <f t="shared" si="1134"/>
        <v>Red</v>
      </c>
      <c r="W3504" t="str">
        <f t="shared" si="1135"/>
        <v>Red</v>
      </c>
      <c r="X3504" t="str">
        <f t="shared" si="1136"/>
        <v>Green</v>
      </c>
      <c r="Y3504" t="str">
        <f t="shared" si="1137"/>
        <v>Green</v>
      </c>
      <c r="Z3504" t="str">
        <f t="shared" si="1138"/>
        <v>Green</v>
      </c>
      <c r="AA3504" t="str">
        <f t="shared" si="1139"/>
        <v>Red</v>
      </c>
      <c r="AB3504" t="str">
        <f t="shared" si="1140"/>
        <v>Green</v>
      </c>
      <c r="AC3504" t="str">
        <f t="shared" si="1141"/>
        <v>Red</v>
      </c>
      <c r="AD3504" t="str">
        <f t="shared" si="1142"/>
        <v>Green</v>
      </c>
    </row>
    <row r="3505" spans="1:30" hidden="1" x14ac:dyDescent="0.3">
      <c r="A3505" t="str">
        <f t="shared" si="1143"/>
        <v>01/08/2026Llantwit MajorSwansea University</v>
      </c>
      <c r="D3505" s="2">
        <v>46235</v>
      </c>
      <c r="E3505" s="3">
        <v>0.5625</v>
      </c>
      <c r="F3505" t="s">
        <v>5840</v>
      </c>
      <c r="G3505" t="s">
        <v>5841</v>
      </c>
      <c r="H3505">
        <v>0</v>
      </c>
      <c r="I3505">
        <v>1</v>
      </c>
      <c r="J3505">
        <v>0</v>
      </c>
      <c r="K3505">
        <v>3</v>
      </c>
      <c r="L3505" s="22" t="str">
        <f t="shared" si="1144"/>
        <v>01/08/2026</v>
      </c>
      <c r="M3505" s="23">
        <f t="shared" si="1145"/>
        <v>0.4375</v>
      </c>
      <c r="N3505" t="str">
        <f t="shared" si="1146"/>
        <v>0 - 3</v>
      </c>
      <c r="O3505" t="str">
        <f t="shared" si="1127"/>
        <v>Red</v>
      </c>
      <c r="P3505" t="str">
        <f t="shared" si="1128"/>
        <v>Red</v>
      </c>
      <c r="Q3505" t="str">
        <f t="shared" si="1129"/>
        <v>Green</v>
      </c>
      <c r="R3505" t="str">
        <f t="shared" si="1130"/>
        <v>Red</v>
      </c>
      <c r="S3505" t="str">
        <f t="shared" si="1131"/>
        <v>Green</v>
      </c>
      <c r="T3505" t="str">
        <f t="shared" si="1132"/>
        <v>Green</v>
      </c>
      <c r="U3505" t="str">
        <f t="shared" si="1133"/>
        <v>Red</v>
      </c>
      <c r="V3505" t="str">
        <f t="shared" si="1134"/>
        <v>Red</v>
      </c>
      <c r="W3505" t="str">
        <f t="shared" si="1135"/>
        <v>Green</v>
      </c>
      <c r="X3505" t="str">
        <f t="shared" si="1136"/>
        <v>Green</v>
      </c>
      <c r="Y3505" t="str">
        <f t="shared" si="1137"/>
        <v>Green</v>
      </c>
      <c r="Z3505" t="str">
        <f t="shared" si="1138"/>
        <v>Green</v>
      </c>
      <c r="AA3505" t="str">
        <f t="shared" si="1139"/>
        <v>Red</v>
      </c>
      <c r="AB3505" t="str">
        <f t="shared" si="1140"/>
        <v>Green</v>
      </c>
      <c r="AC3505" t="str">
        <f t="shared" si="1141"/>
        <v>Red</v>
      </c>
      <c r="AD3505" t="str">
        <f t="shared" si="1142"/>
        <v>Green</v>
      </c>
    </row>
    <row r="3506" spans="1:30" hidden="1" x14ac:dyDescent="0.3">
      <c r="A3506" t="str">
        <f t="shared" si="1143"/>
        <v>01/08/2026Mold AlexandraCaersws FC</v>
      </c>
      <c r="D3506" s="2">
        <v>46235</v>
      </c>
      <c r="E3506" s="3">
        <v>0.5625</v>
      </c>
      <c r="F3506" t="s">
        <v>5842</v>
      </c>
      <c r="G3506" t="s">
        <v>5843</v>
      </c>
      <c r="H3506">
        <v>0</v>
      </c>
      <c r="I3506">
        <v>1</v>
      </c>
      <c r="J3506">
        <v>2</v>
      </c>
      <c r="K3506">
        <v>2</v>
      </c>
      <c r="L3506" s="22" t="str">
        <f t="shared" si="1144"/>
        <v>01/08/2026</v>
      </c>
      <c r="M3506" s="23">
        <f t="shared" si="1145"/>
        <v>0.4375</v>
      </c>
      <c r="N3506" t="str">
        <f t="shared" si="1146"/>
        <v>2 - 2</v>
      </c>
      <c r="O3506" t="str">
        <f t="shared" si="1127"/>
        <v>Red</v>
      </c>
      <c r="P3506" t="str">
        <f t="shared" si="1128"/>
        <v>Green</v>
      </c>
      <c r="Q3506" t="str">
        <f t="shared" si="1129"/>
        <v>Red</v>
      </c>
      <c r="R3506" t="str">
        <f t="shared" si="1130"/>
        <v>Green</v>
      </c>
      <c r="S3506" t="str">
        <f t="shared" si="1131"/>
        <v>Green</v>
      </c>
      <c r="T3506" t="str">
        <f t="shared" si="1132"/>
        <v>Red</v>
      </c>
      <c r="U3506" t="str">
        <f t="shared" si="1133"/>
        <v>Red</v>
      </c>
      <c r="V3506" t="str">
        <f t="shared" si="1134"/>
        <v>Red</v>
      </c>
      <c r="W3506" t="str">
        <f t="shared" si="1135"/>
        <v>Green</v>
      </c>
      <c r="X3506" t="str">
        <f t="shared" si="1136"/>
        <v>Green</v>
      </c>
      <c r="Y3506" t="str">
        <f t="shared" si="1137"/>
        <v>Green</v>
      </c>
      <c r="Z3506" t="str">
        <f t="shared" si="1138"/>
        <v>Green</v>
      </c>
      <c r="AA3506" t="str">
        <f t="shared" si="1139"/>
        <v>Red</v>
      </c>
      <c r="AB3506" t="str">
        <f t="shared" si="1140"/>
        <v>Red</v>
      </c>
      <c r="AC3506" t="str">
        <f t="shared" si="1141"/>
        <v>Green</v>
      </c>
      <c r="AD3506" t="str">
        <f t="shared" si="1142"/>
        <v>Red</v>
      </c>
    </row>
    <row r="3507" spans="1:30" hidden="1" x14ac:dyDescent="0.3">
      <c r="A3507" t="str">
        <f t="shared" si="1143"/>
        <v>01/08/2026OsnabruckSC Paderborn 07</v>
      </c>
      <c r="D3507" s="2">
        <v>46235</v>
      </c>
      <c r="E3507" s="3">
        <v>0.5625</v>
      </c>
      <c r="F3507" t="s">
        <v>2666</v>
      </c>
      <c r="G3507" t="s">
        <v>3796</v>
      </c>
      <c r="H3507">
        <v>0</v>
      </c>
      <c r="I3507">
        <v>1</v>
      </c>
      <c r="J3507">
        <v>0</v>
      </c>
      <c r="K3507">
        <v>2</v>
      </c>
      <c r="L3507" s="22" t="str">
        <f t="shared" si="1144"/>
        <v>01/08/2026</v>
      </c>
      <c r="M3507" s="23">
        <f t="shared" si="1145"/>
        <v>0.4375</v>
      </c>
      <c r="N3507" t="str">
        <f t="shared" si="1146"/>
        <v>0 - 2</v>
      </c>
      <c r="O3507" t="str">
        <f t="shared" si="1127"/>
        <v>Red</v>
      </c>
      <c r="P3507" t="str">
        <f t="shared" si="1128"/>
        <v>Red</v>
      </c>
      <c r="Q3507" t="str">
        <f t="shared" si="1129"/>
        <v>Green</v>
      </c>
      <c r="R3507" t="str">
        <f t="shared" si="1130"/>
        <v>Red</v>
      </c>
      <c r="S3507" t="str">
        <f t="shared" si="1131"/>
        <v>Green</v>
      </c>
      <c r="T3507" t="str">
        <f t="shared" si="1132"/>
        <v>Green</v>
      </c>
      <c r="U3507" t="str">
        <f t="shared" si="1133"/>
        <v>Red</v>
      </c>
      <c r="V3507" t="str">
        <f t="shared" si="1134"/>
        <v>Red</v>
      </c>
      <c r="W3507" t="str">
        <f t="shared" si="1135"/>
        <v>Green</v>
      </c>
      <c r="X3507" t="str">
        <f t="shared" si="1136"/>
        <v>Green</v>
      </c>
      <c r="Y3507" t="str">
        <f t="shared" si="1137"/>
        <v>Green</v>
      </c>
      <c r="Z3507" t="str">
        <f t="shared" si="1138"/>
        <v>Red</v>
      </c>
      <c r="AA3507" t="str">
        <f t="shared" si="1139"/>
        <v>Green</v>
      </c>
      <c r="AB3507" t="str">
        <f t="shared" si="1140"/>
        <v>Green</v>
      </c>
      <c r="AC3507" t="str">
        <f t="shared" si="1141"/>
        <v>Red</v>
      </c>
      <c r="AD3507" t="str">
        <f t="shared" si="1142"/>
        <v>Green</v>
      </c>
    </row>
    <row r="3508" spans="1:30" hidden="1" x14ac:dyDescent="0.3">
      <c r="A3508" t="str">
        <f t="shared" si="1143"/>
        <v>01/08/2026PenrhyncochPorthmadog</v>
      </c>
      <c r="D3508" s="2">
        <v>46235</v>
      </c>
      <c r="E3508" s="3">
        <v>0.5625</v>
      </c>
      <c r="F3508" t="s">
        <v>5844</v>
      </c>
      <c r="G3508" t="s">
        <v>5845</v>
      </c>
      <c r="H3508">
        <v>1</v>
      </c>
      <c r="I3508">
        <v>1</v>
      </c>
      <c r="J3508">
        <v>1</v>
      </c>
      <c r="K3508">
        <v>3</v>
      </c>
      <c r="L3508" s="22" t="str">
        <f t="shared" si="1144"/>
        <v>01/08/2026</v>
      </c>
      <c r="M3508" s="23">
        <f t="shared" si="1145"/>
        <v>0.4375</v>
      </c>
      <c r="N3508" t="str">
        <f t="shared" si="1146"/>
        <v>1 - 3</v>
      </c>
      <c r="O3508" t="str">
        <f t="shared" si="1127"/>
        <v>Red</v>
      </c>
      <c r="P3508" t="str">
        <f t="shared" si="1128"/>
        <v>Red</v>
      </c>
      <c r="Q3508" t="str">
        <f t="shared" si="1129"/>
        <v>Green</v>
      </c>
      <c r="R3508" t="str">
        <f t="shared" si="1130"/>
        <v>Red</v>
      </c>
      <c r="S3508" t="str">
        <f t="shared" si="1131"/>
        <v>Green</v>
      </c>
      <c r="T3508" t="str">
        <f t="shared" si="1132"/>
        <v>Green</v>
      </c>
      <c r="U3508" t="str">
        <f t="shared" si="1133"/>
        <v>Red</v>
      </c>
      <c r="V3508" t="str">
        <f t="shared" si="1134"/>
        <v>Green</v>
      </c>
      <c r="W3508" t="str">
        <f t="shared" si="1135"/>
        <v>Red</v>
      </c>
      <c r="X3508" t="str">
        <f t="shared" si="1136"/>
        <v>Green</v>
      </c>
      <c r="Y3508" t="str">
        <f t="shared" si="1137"/>
        <v>Green</v>
      </c>
      <c r="Z3508" t="str">
        <f t="shared" si="1138"/>
        <v>Green</v>
      </c>
      <c r="AA3508" t="str">
        <f t="shared" si="1139"/>
        <v>Red</v>
      </c>
      <c r="AB3508" t="str">
        <f t="shared" si="1140"/>
        <v>Red</v>
      </c>
      <c r="AC3508" t="str">
        <f t="shared" si="1141"/>
        <v>Green</v>
      </c>
      <c r="AD3508" t="str">
        <f t="shared" si="1142"/>
        <v>Red</v>
      </c>
    </row>
    <row r="3509" spans="1:30" hidden="1" x14ac:dyDescent="0.3">
      <c r="A3509" t="str">
        <f t="shared" si="1143"/>
        <v>01/08/2026Pogon SiedlceTermalica BB Nieciecza</v>
      </c>
      <c r="D3509" s="2">
        <v>46235</v>
      </c>
      <c r="E3509" s="3">
        <v>0.5625</v>
      </c>
      <c r="F3509" t="s">
        <v>3530</v>
      </c>
      <c r="G3509" t="s">
        <v>4386</v>
      </c>
      <c r="H3509">
        <v>1</v>
      </c>
      <c r="I3509">
        <v>0</v>
      </c>
      <c r="J3509">
        <v>1</v>
      </c>
      <c r="K3509">
        <v>2</v>
      </c>
      <c r="L3509" s="22" t="str">
        <f t="shared" si="1144"/>
        <v>01/08/2026</v>
      </c>
      <c r="M3509" s="23">
        <f t="shared" si="1145"/>
        <v>0.4375</v>
      </c>
      <c r="N3509" t="str">
        <f t="shared" si="1146"/>
        <v>1 - 2</v>
      </c>
      <c r="O3509" t="str">
        <f t="shared" si="1127"/>
        <v>Red</v>
      </c>
      <c r="P3509" t="str">
        <f t="shared" si="1128"/>
        <v>Red</v>
      </c>
      <c r="Q3509" t="str">
        <f t="shared" si="1129"/>
        <v>Green</v>
      </c>
      <c r="R3509" t="str">
        <f t="shared" si="1130"/>
        <v>Red</v>
      </c>
      <c r="S3509" t="str">
        <f t="shared" si="1131"/>
        <v>Green</v>
      </c>
      <c r="T3509" t="str">
        <f t="shared" si="1132"/>
        <v>Green</v>
      </c>
      <c r="U3509" t="str">
        <f t="shared" si="1133"/>
        <v>Green</v>
      </c>
      <c r="V3509" t="str">
        <f t="shared" si="1134"/>
        <v>Red</v>
      </c>
      <c r="W3509" t="str">
        <f t="shared" si="1135"/>
        <v>Red</v>
      </c>
      <c r="X3509" t="str">
        <f t="shared" si="1136"/>
        <v>Green</v>
      </c>
      <c r="Y3509" t="str">
        <f t="shared" si="1137"/>
        <v>Green</v>
      </c>
      <c r="Z3509" t="str">
        <f t="shared" si="1138"/>
        <v>Green</v>
      </c>
      <c r="AA3509" t="str">
        <f t="shared" si="1139"/>
        <v>Red</v>
      </c>
      <c r="AB3509" t="str">
        <f t="shared" si="1140"/>
        <v>Green</v>
      </c>
      <c r="AC3509" t="str">
        <f t="shared" si="1141"/>
        <v>Green</v>
      </c>
      <c r="AD3509" t="str">
        <f t="shared" si="1142"/>
        <v>Red</v>
      </c>
    </row>
    <row r="3510" spans="1:30" hidden="1" x14ac:dyDescent="0.3">
      <c r="A3510" t="str">
        <f t="shared" si="1143"/>
        <v>01/08/2026Polonia WarsawUnia Skierniewice</v>
      </c>
      <c r="D3510" s="2">
        <v>46235</v>
      </c>
      <c r="E3510" s="3">
        <v>0.5625</v>
      </c>
      <c r="F3510" t="s">
        <v>1109</v>
      </c>
      <c r="G3510" t="s">
        <v>1069</v>
      </c>
      <c r="H3510">
        <v>0</v>
      </c>
      <c r="I3510">
        <v>1</v>
      </c>
      <c r="J3510">
        <v>3</v>
      </c>
      <c r="K3510">
        <v>1</v>
      </c>
      <c r="L3510" s="22" t="str">
        <f t="shared" si="1144"/>
        <v>01/08/2026</v>
      </c>
      <c r="M3510" s="23">
        <f t="shared" si="1145"/>
        <v>0.4375</v>
      </c>
      <c r="N3510" t="str">
        <f t="shared" si="1146"/>
        <v>3 - 1</v>
      </c>
      <c r="O3510" t="str">
        <f t="shared" si="1127"/>
        <v>Green</v>
      </c>
      <c r="P3510" t="str">
        <f t="shared" si="1128"/>
        <v>Red</v>
      </c>
      <c r="Q3510" t="str">
        <f t="shared" si="1129"/>
        <v>Red</v>
      </c>
      <c r="R3510" t="str">
        <f t="shared" si="1130"/>
        <v>Green</v>
      </c>
      <c r="S3510" t="str">
        <f t="shared" si="1131"/>
        <v>Red</v>
      </c>
      <c r="T3510" t="str">
        <f t="shared" si="1132"/>
        <v>Green</v>
      </c>
      <c r="U3510" t="str">
        <f t="shared" si="1133"/>
        <v>Red</v>
      </c>
      <c r="V3510" t="str">
        <f t="shared" si="1134"/>
        <v>Red</v>
      </c>
      <c r="W3510" t="str">
        <f t="shared" si="1135"/>
        <v>Green</v>
      </c>
      <c r="X3510" t="str">
        <f t="shared" si="1136"/>
        <v>Green</v>
      </c>
      <c r="Y3510" t="str">
        <f t="shared" si="1137"/>
        <v>Green</v>
      </c>
      <c r="Z3510" t="str">
        <f t="shared" si="1138"/>
        <v>Green</v>
      </c>
      <c r="AA3510" t="str">
        <f t="shared" si="1139"/>
        <v>Red</v>
      </c>
      <c r="AB3510" t="str">
        <f t="shared" si="1140"/>
        <v>Red</v>
      </c>
      <c r="AC3510" t="str">
        <f t="shared" si="1141"/>
        <v>Green</v>
      </c>
      <c r="AD3510" t="str">
        <f t="shared" si="1142"/>
        <v>Red</v>
      </c>
    </row>
    <row r="3511" spans="1:30" hidden="1" x14ac:dyDescent="0.3">
      <c r="A3511" t="str">
        <f t="shared" si="1143"/>
        <v>01/08/2026Rhyl FCGuilsfield Athletic</v>
      </c>
      <c r="D3511" s="2">
        <v>46235</v>
      </c>
      <c r="E3511" s="3">
        <v>0.5625</v>
      </c>
      <c r="F3511" t="s">
        <v>5846</v>
      </c>
      <c r="G3511" t="s">
        <v>5847</v>
      </c>
      <c r="H3511">
        <v>1</v>
      </c>
      <c r="I3511">
        <v>0</v>
      </c>
      <c r="J3511">
        <v>1</v>
      </c>
      <c r="K3511">
        <v>1</v>
      </c>
      <c r="L3511" s="22" t="str">
        <f t="shared" si="1144"/>
        <v>01/08/2026</v>
      </c>
      <c r="M3511" s="23">
        <f t="shared" si="1145"/>
        <v>0.4375</v>
      </c>
      <c r="N3511" t="str">
        <f t="shared" si="1146"/>
        <v>1 - 1</v>
      </c>
      <c r="O3511" t="str">
        <f t="shared" si="1127"/>
        <v>Red</v>
      </c>
      <c r="P3511" t="str">
        <f t="shared" si="1128"/>
        <v>Green</v>
      </c>
      <c r="Q3511" t="str">
        <f t="shared" si="1129"/>
        <v>Red</v>
      </c>
      <c r="R3511" t="str">
        <f t="shared" si="1130"/>
        <v>Green</v>
      </c>
      <c r="S3511" t="str">
        <f t="shared" si="1131"/>
        <v>Green</v>
      </c>
      <c r="T3511" t="str">
        <f t="shared" si="1132"/>
        <v>Red</v>
      </c>
      <c r="U3511" t="str">
        <f t="shared" si="1133"/>
        <v>Green</v>
      </c>
      <c r="V3511" t="str">
        <f t="shared" si="1134"/>
        <v>Red</v>
      </c>
      <c r="W3511" t="str">
        <f t="shared" si="1135"/>
        <v>Red</v>
      </c>
      <c r="X3511" t="str">
        <f t="shared" si="1136"/>
        <v>Green</v>
      </c>
      <c r="Y3511" t="str">
        <f t="shared" si="1137"/>
        <v>Green</v>
      </c>
      <c r="Z3511" t="str">
        <f t="shared" si="1138"/>
        <v>Red</v>
      </c>
      <c r="AA3511" t="str">
        <f t="shared" si="1139"/>
        <v>Green</v>
      </c>
      <c r="AB3511" t="str">
        <f t="shared" si="1140"/>
        <v>Green</v>
      </c>
      <c r="AC3511" t="str">
        <f t="shared" si="1141"/>
        <v>Green</v>
      </c>
      <c r="AD3511" t="str">
        <f t="shared" si="1142"/>
        <v>Red</v>
      </c>
    </row>
    <row r="3512" spans="1:30" hidden="1" x14ac:dyDescent="0.3">
      <c r="A3512" t="str">
        <f t="shared" si="1143"/>
        <v>01/08/2026Treowen StarsPontypridd United</v>
      </c>
      <c r="D3512" s="2">
        <v>46235</v>
      </c>
      <c r="E3512" s="3">
        <v>0.5625</v>
      </c>
      <c r="F3512" t="s">
        <v>5848</v>
      </c>
      <c r="G3512" t="s">
        <v>5849</v>
      </c>
      <c r="H3512">
        <v>0</v>
      </c>
      <c r="I3512">
        <v>2</v>
      </c>
      <c r="J3512">
        <v>2</v>
      </c>
      <c r="K3512">
        <v>3</v>
      </c>
      <c r="L3512" s="22" t="str">
        <f t="shared" si="1144"/>
        <v>01/08/2026</v>
      </c>
      <c r="M3512" s="23">
        <f t="shared" si="1145"/>
        <v>0.4375</v>
      </c>
      <c r="N3512" t="str">
        <f t="shared" si="1146"/>
        <v>2 - 3</v>
      </c>
      <c r="O3512" t="str">
        <f t="shared" si="1127"/>
        <v>Red</v>
      </c>
      <c r="P3512" t="str">
        <f t="shared" si="1128"/>
        <v>Red</v>
      </c>
      <c r="Q3512" t="str">
        <f t="shared" si="1129"/>
        <v>Green</v>
      </c>
      <c r="R3512" t="str">
        <f t="shared" si="1130"/>
        <v>Red</v>
      </c>
      <c r="S3512" t="str">
        <f t="shared" si="1131"/>
        <v>Green</v>
      </c>
      <c r="T3512" t="str">
        <f t="shared" si="1132"/>
        <v>Green</v>
      </c>
      <c r="U3512" t="str">
        <f t="shared" si="1133"/>
        <v>Red</v>
      </c>
      <c r="V3512" t="str">
        <f t="shared" si="1134"/>
        <v>Red</v>
      </c>
      <c r="W3512" t="str">
        <f t="shared" si="1135"/>
        <v>Green</v>
      </c>
      <c r="X3512" t="str">
        <f t="shared" si="1136"/>
        <v>Green</v>
      </c>
      <c r="Y3512" t="str">
        <f t="shared" si="1137"/>
        <v>Green</v>
      </c>
      <c r="Z3512" t="str">
        <f t="shared" si="1138"/>
        <v>Green</v>
      </c>
      <c r="AA3512" t="str">
        <f t="shared" si="1139"/>
        <v>Red</v>
      </c>
      <c r="AB3512" t="str">
        <f t="shared" si="1140"/>
        <v>Red</v>
      </c>
      <c r="AC3512" t="str">
        <f t="shared" si="1141"/>
        <v>Green</v>
      </c>
      <c r="AD3512" t="str">
        <f t="shared" si="1142"/>
        <v>Red</v>
      </c>
    </row>
    <row r="3513" spans="1:30" hidden="1" x14ac:dyDescent="0.3">
      <c r="A3513" t="str">
        <f t="shared" si="1143"/>
        <v>01/08/2026Ynyshir AlbionsCardiff Draconians</v>
      </c>
      <c r="D3513" s="2">
        <v>46235</v>
      </c>
      <c r="E3513" s="3">
        <v>0.5625</v>
      </c>
      <c r="F3513" t="s">
        <v>5850</v>
      </c>
      <c r="G3513" t="s">
        <v>5851</v>
      </c>
      <c r="H3513">
        <v>0</v>
      </c>
      <c r="I3513">
        <v>0</v>
      </c>
      <c r="J3513">
        <v>1</v>
      </c>
      <c r="K3513">
        <v>0</v>
      </c>
      <c r="L3513" s="22" t="str">
        <f t="shared" si="1144"/>
        <v>01/08/2026</v>
      </c>
      <c r="M3513" s="23">
        <f t="shared" si="1145"/>
        <v>0.4375</v>
      </c>
      <c r="N3513" t="str">
        <f t="shared" si="1146"/>
        <v>1 - 0</v>
      </c>
      <c r="O3513" t="str">
        <f t="shared" si="1127"/>
        <v>Green</v>
      </c>
      <c r="P3513" t="str">
        <f t="shared" si="1128"/>
        <v>Red</v>
      </c>
      <c r="Q3513" t="str">
        <f t="shared" si="1129"/>
        <v>Red</v>
      </c>
      <c r="R3513" t="str">
        <f t="shared" si="1130"/>
        <v>Green</v>
      </c>
      <c r="S3513" t="str">
        <f t="shared" si="1131"/>
        <v>Red</v>
      </c>
      <c r="T3513" t="str">
        <f t="shared" si="1132"/>
        <v>Green</v>
      </c>
      <c r="U3513" t="str">
        <f t="shared" si="1133"/>
        <v>Red</v>
      </c>
      <c r="V3513" t="str">
        <f t="shared" si="1134"/>
        <v>Green</v>
      </c>
      <c r="W3513" t="str">
        <f t="shared" si="1135"/>
        <v>Red</v>
      </c>
      <c r="X3513" t="str">
        <f t="shared" si="1136"/>
        <v>Red</v>
      </c>
      <c r="Y3513" t="str">
        <f t="shared" si="1137"/>
        <v>Red</v>
      </c>
      <c r="Z3513" t="str">
        <f t="shared" si="1138"/>
        <v>Red</v>
      </c>
      <c r="AA3513" t="str">
        <f t="shared" si="1139"/>
        <v>Green</v>
      </c>
      <c r="AB3513" t="str">
        <f t="shared" si="1140"/>
        <v>Green</v>
      </c>
      <c r="AC3513" t="str">
        <f t="shared" si="1141"/>
        <v>Red</v>
      </c>
      <c r="AD3513" t="str">
        <f t="shared" si="1142"/>
        <v>Green</v>
      </c>
    </row>
    <row r="3514" spans="1:30" hidden="1" x14ac:dyDescent="0.3">
      <c r="A3514" t="str">
        <f t="shared" si="1143"/>
        <v>01/08/2026AFC TottonSholing</v>
      </c>
      <c r="D3514" s="2">
        <v>46235</v>
      </c>
      <c r="E3514" s="3">
        <v>0.58333333333333337</v>
      </c>
      <c r="F3514" t="s">
        <v>5852</v>
      </c>
      <c r="G3514" t="s">
        <v>3903</v>
      </c>
      <c r="H3514">
        <v>0</v>
      </c>
      <c r="I3514">
        <v>0</v>
      </c>
      <c r="J3514">
        <v>1</v>
      </c>
      <c r="K3514">
        <v>0</v>
      </c>
      <c r="L3514" s="22" t="str">
        <f t="shared" si="1144"/>
        <v>01/08/2026</v>
      </c>
      <c r="M3514" s="23">
        <f t="shared" si="1145"/>
        <v>0.45833333333333337</v>
      </c>
      <c r="N3514" t="str">
        <f t="shared" si="1146"/>
        <v>1 - 0</v>
      </c>
      <c r="O3514" t="str">
        <f t="shared" si="1127"/>
        <v>Green</v>
      </c>
      <c r="P3514" t="str">
        <f t="shared" si="1128"/>
        <v>Red</v>
      </c>
      <c r="Q3514" t="str">
        <f t="shared" si="1129"/>
        <v>Red</v>
      </c>
      <c r="R3514" t="str">
        <f t="shared" si="1130"/>
        <v>Green</v>
      </c>
      <c r="S3514" t="str">
        <f t="shared" si="1131"/>
        <v>Red</v>
      </c>
      <c r="T3514" t="str">
        <f t="shared" si="1132"/>
        <v>Green</v>
      </c>
      <c r="U3514" t="str">
        <f t="shared" si="1133"/>
        <v>Red</v>
      </c>
      <c r="V3514" t="str">
        <f t="shared" si="1134"/>
        <v>Green</v>
      </c>
      <c r="W3514" t="str">
        <f t="shared" si="1135"/>
        <v>Red</v>
      </c>
      <c r="X3514" t="str">
        <f t="shared" si="1136"/>
        <v>Red</v>
      </c>
      <c r="Y3514" t="str">
        <f t="shared" si="1137"/>
        <v>Red</v>
      </c>
      <c r="Z3514" t="str">
        <f t="shared" si="1138"/>
        <v>Red</v>
      </c>
      <c r="AA3514" t="str">
        <f t="shared" si="1139"/>
        <v>Green</v>
      </c>
      <c r="AB3514" t="str">
        <f t="shared" si="1140"/>
        <v>Green</v>
      </c>
      <c r="AC3514" t="str">
        <f t="shared" si="1141"/>
        <v>Red</v>
      </c>
      <c r="AD3514" t="str">
        <f t="shared" si="1142"/>
        <v>Green</v>
      </c>
    </row>
    <row r="3515" spans="1:30" hidden="1" x14ac:dyDescent="0.3">
      <c r="A3515" t="str">
        <f t="shared" si="1143"/>
        <v>01/08/2026AFC WimbledonQueens Park Rangers</v>
      </c>
      <c r="D3515" s="2">
        <v>46235</v>
      </c>
      <c r="E3515" s="3">
        <v>0.58333333333333337</v>
      </c>
      <c r="F3515" t="s">
        <v>1804</v>
      </c>
      <c r="G3515" t="s">
        <v>1427</v>
      </c>
      <c r="H3515">
        <v>0</v>
      </c>
      <c r="I3515">
        <v>1</v>
      </c>
      <c r="J3515">
        <v>2</v>
      </c>
      <c r="K3515">
        <v>3</v>
      </c>
      <c r="L3515" s="22" t="str">
        <f t="shared" si="1144"/>
        <v>01/08/2026</v>
      </c>
      <c r="M3515" s="23">
        <f t="shared" si="1145"/>
        <v>0.45833333333333337</v>
      </c>
      <c r="N3515" t="str">
        <f t="shared" si="1146"/>
        <v>2 - 3</v>
      </c>
      <c r="O3515" t="str">
        <f t="shared" si="1127"/>
        <v>Red</v>
      </c>
      <c r="P3515" t="str">
        <f t="shared" si="1128"/>
        <v>Red</v>
      </c>
      <c r="Q3515" t="str">
        <f t="shared" si="1129"/>
        <v>Green</v>
      </c>
      <c r="R3515" t="str">
        <f t="shared" si="1130"/>
        <v>Red</v>
      </c>
      <c r="S3515" t="str">
        <f t="shared" si="1131"/>
        <v>Green</v>
      </c>
      <c r="T3515" t="str">
        <f t="shared" si="1132"/>
        <v>Green</v>
      </c>
      <c r="U3515" t="str">
        <f t="shared" si="1133"/>
        <v>Red</v>
      </c>
      <c r="V3515" t="str">
        <f t="shared" si="1134"/>
        <v>Red</v>
      </c>
      <c r="W3515" t="str">
        <f t="shared" si="1135"/>
        <v>Green</v>
      </c>
      <c r="X3515" t="str">
        <f t="shared" si="1136"/>
        <v>Green</v>
      </c>
      <c r="Y3515" t="str">
        <f t="shared" si="1137"/>
        <v>Green</v>
      </c>
      <c r="Z3515" t="str">
        <f t="shared" si="1138"/>
        <v>Green</v>
      </c>
      <c r="AA3515" t="str">
        <f t="shared" si="1139"/>
        <v>Red</v>
      </c>
      <c r="AB3515" t="str">
        <f t="shared" si="1140"/>
        <v>Red</v>
      </c>
      <c r="AC3515" t="str">
        <f t="shared" si="1141"/>
        <v>Green</v>
      </c>
      <c r="AD3515" t="str">
        <f t="shared" si="1142"/>
        <v>Red</v>
      </c>
    </row>
    <row r="3516" spans="1:30" hidden="1" x14ac:dyDescent="0.3">
      <c r="A3516" t="str">
        <f t="shared" si="1143"/>
        <v>01/08/2026AIK U19Hacken U19</v>
      </c>
      <c r="B3516" t="s">
        <v>827</v>
      </c>
      <c r="D3516" s="2">
        <v>46235</v>
      </c>
      <c r="E3516" s="3">
        <v>0.58333333333333337</v>
      </c>
      <c r="F3516" t="s">
        <v>5182</v>
      </c>
      <c r="G3516" t="s">
        <v>2592</v>
      </c>
      <c r="H3516">
        <v>0</v>
      </c>
      <c r="I3516">
        <v>0</v>
      </c>
      <c r="J3516">
        <v>4</v>
      </c>
      <c r="K3516">
        <v>2</v>
      </c>
      <c r="L3516" s="22" t="str">
        <f t="shared" si="1144"/>
        <v>01/08/2026</v>
      </c>
      <c r="M3516" s="23">
        <f t="shared" si="1145"/>
        <v>0.45833333333333337</v>
      </c>
      <c r="N3516" t="str">
        <f t="shared" si="1146"/>
        <v>4 - 2</v>
      </c>
      <c r="O3516" t="str">
        <f t="shared" si="1127"/>
        <v>Green</v>
      </c>
      <c r="P3516" t="str">
        <f t="shared" si="1128"/>
        <v>Red</v>
      </c>
      <c r="Q3516" t="str">
        <f t="shared" si="1129"/>
        <v>Red</v>
      </c>
      <c r="R3516" t="str">
        <f t="shared" si="1130"/>
        <v>Green</v>
      </c>
      <c r="S3516" t="str">
        <f t="shared" si="1131"/>
        <v>Red</v>
      </c>
      <c r="T3516" t="str">
        <f t="shared" si="1132"/>
        <v>Green</v>
      </c>
      <c r="U3516" t="str">
        <f t="shared" si="1133"/>
        <v>Red</v>
      </c>
      <c r="V3516" t="str">
        <f t="shared" si="1134"/>
        <v>Green</v>
      </c>
      <c r="W3516" t="str">
        <f t="shared" si="1135"/>
        <v>Red</v>
      </c>
      <c r="X3516" t="str">
        <f t="shared" si="1136"/>
        <v>Red</v>
      </c>
      <c r="Y3516" t="str">
        <f t="shared" si="1137"/>
        <v>Green</v>
      </c>
      <c r="Z3516" t="str">
        <f t="shared" si="1138"/>
        <v>Green</v>
      </c>
      <c r="AA3516" t="str">
        <f t="shared" si="1139"/>
        <v>Red</v>
      </c>
      <c r="AB3516" t="str">
        <f t="shared" si="1140"/>
        <v>Red</v>
      </c>
      <c r="AC3516" t="str">
        <f t="shared" si="1141"/>
        <v>Green</v>
      </c>
      <c r="AD3516" t="str">
        <f t="shared" si="1142"/>
        <v>Red</v>
      </c>
    </row>
    <row r="3517" spans="1:30" hidden="1" x14ac:dyDescent="0.3">
      <c r="A3517" t="str">
        <f t="shared" si="1143"/>
        <v>01/08/2026Alloa AthleticEast Fife</v>
      </c>
      <c r="D3517" s="2">
        <v>46235</v>
      </c>
      <c r="E3517" s="3">
        <v>0.58333333333333337</v>
      </c>
      <c r="F3517" t="s">
        <v>1384</v>
      </c>
      <c r="G3517" t="s">
        <v>1393</v>
      </c>
      <c r="H3517">
        <v>0</v>
      </c>
      <c r="I3517">
        <v>0</v>
      </c>
      <c r="J3517">
        <v>0</v>
      </c>
      <c r="K3517">
        <v>0</v>
      </c>
      <c r="L3517" s="22" t="str">
        <f t="shared" si="1144"/>
        <v>01/08/2026</v>
      </c>
      <c r="M3517" s="23">
        <f t="shared" si="1145"/>
        <v>0.45833333333333337</v>
      </c>
      <c r="N3517" t="str">
        <f t="shared" si="1146"/>
        <v>0 - 0</v>
      </c>
      <c r="O3517" t="str">
        <f t="shared" si="1127"/>
        <v>Red</v>
      </c>
      <c r="P3517" t="str">
        <f t="shared" si="1128"/>
        <v>Green</v>
      </c>
      <c r="Q3517" t="str">
        <f t="shared" si="1129"/>
        <v>Red</v>
      </c>
      <c r="R3517" t="str">
        <f t="shared" si="1130"/>
        <v>Green</v>
      </c>
      <c r="S3517" t="str">
        <f t="shared" si="1131"/>
        <v>Green</v>
      </c>
      <c r="T3517" t="str">
        <f t="shared" si="1132"/>
        <v>Red</v>
      </c>
      <c r="U3517" t="str">
        <f t="shared" si="1133"/>
        <v>Red</v>
      </c>
      <c r="V3517" t="str">
        <f t="shared" si="1134"/>
        <v>Green</v>
      </c>
      <c r="W3517" t="str">
        <f t="shared" si="1135"/>
        <v>Red</v>
      </c>
      <c r="X3517" t="str">
        <f t="shared" si="1136"/>
        <v>Red</v>
      </c>
      <c r="Y3517" t="str">
        <f t="shared" si="1137"/>
        <v>Red</v>
      </c>
      <c r="Z3517" t="str">
        <f t="shared" si="1138"/>
        <v>Red</v>
      </c>
      <c r="AA3517" t="str">
        <f t="shared" si="1139"/>
        <v>Green</v>
      </c>
      <c r="AB3517" t="str">
        <f t="shared" si="1140"/>
        <v>Green</v>
      </c>
      <c r="AC3517" t="str">
        <f t="shared" si="1141"/>
        <v>Red</v>
      </c>
      <c r="AD3517" t="str">
        <f t="shared" si="1142"/>
        <v>Green</v>
      </c>
    </row>
    <row r="3518" spans="1:30" hidden="1" x14ac:dyDescent="0.3">
      <c r="A3518" t="str">
        <f t="shared" si="1143"/>
        <v>01/08/2026Annan AthleticSpartans</v>
      </c>
      <c r="D3518" s="2">
        <v>46235</v>
      </c>
      <c r="E3518" s="3">
        <v>0.58333333333333337</v>
      </c>
      <c r="F3518" t="s">
        <v>1389</v>
      </c>
      <c r="G3518" t="s">
        <v>1391</v>
      </c>
      <c r="H3518">
        <v>1</v>
      </c>
      <c r="I3518">
        <v>0</v>
      </c>
      <c r="J3518">
        <v>2</v>
      </c>
      <c r="K3518">
        <v>4</v>
      </c>
      <c r="L3518" s="22" t="str">
        <f t="shared" si="1144"/>
        <v>01/08/2026</v>
      </c>
      <c r="M3518" s="23">
        <f t="shared" si="1145"/>
        <v>0.45833333333333337</v>
      </c>
      <c r="N3518" t="str">
        <f t="shared" si="1146"/>
        <v>2 - 4</v>
      </c>
      <c r="O3518" t="str">
        <f t="shared" si="1127"/>
        <v>Red</v>
      </c>
      <c r="P3518" t="str">
        <f t="shared" si="1128"/>
        <v>Red</v>
      </c>
      <c r="Q3518" t="str">
        <f t="shared" si="1129"/>
        <v>Green</v>
      </c>
      <c r="R3518" t="str">
        <f t="shared" si="1130"/>
        <v>Red</v>
      </c>
      <c r="S3518" t="str">
        <f t="shared" si="1131"/>
        <v>Green</v>
      </c>
      <c r="T3518" t="str">
        <f t="shared" si="1132"/>
        <v>Green</v>
      </c>
      <c r="U3518" t="str">
        <f t="shared" si="1133"/>
        <v>Green</v>
      </c>
      <c r="V3518" t="str">
        <f t="shared" si="1134"/>
        <v>Red</v>
      </c>
      <c r="W3518" t="str">
        <f t="shared" si="1135"/>
        <v>Red</v>
      </c>
      <c r="X3518" t="str">
        <f t="shared" si="1136"/>
        <v>Green</v>
      </c>
      <c r="Y3518" t="str">
        <f t="shared" si="1137"/>
        <v>Green</v>
      </c>
      <c r="Z3518" t="str">
        <f t="shared" si="1138"/>
        <v>Green</v>
      </c>
      <c r="AA3518" t="str">
        <f t="shared" si="1139"/>
        <v>Red</v>
      </c>
      <c r="AB3518" t="str">
        <f t="shared" si="1140"/>
        <v>Red</v>
      </c>
      <c r="AC3518" t="str">
        <f t="shared" si="1141"/>
        <v>Green</v>
      </c>
      <c r="AD3518" t="str">
        <f t="shared" si="1142"/>
        <v>Red</v>
      </c>
    </row>
    <row r="3519" spans="1:30" hidden="1" x14ac:dyDescent="0.3">
      <c r="A3519" t="str">
        <f t="shared" si="1143"/>
        <v>01/08/2026Ashton UnitedStalybridge Celtic</v>
      </c>
      <c r="D3519" s="2">
        <v>46235</v>
      </c>
      <c r="E3519" s="3">
        <v>0.58333333333333337</v>
      </c>
      <c r="F3519" t="s">
        <v>3899</v>
      </c>
      <c r="G3519" t="s">
        <v>3909</v>
      </c>
      <c r="H3519">
        <v>0</v>
      </c>
      <c r="I3519">
        <v>1</v>
      </c>
      <c r="J3519">
        <v>1</v>
      </c>
      <c r="K3519">
        <v>2</v>
      </c>
      <c r="L3519" s="22" t="str">
        <f t="shared" si="1144"/>
        <v>01/08/2026</v>
      </c>
      <c r="M3519" s="23">
        <f t="shared" si="1145"/>
        <v>0.45833333333333337</v>
      </c>
      <c r="N3519" t="str">
        <f t="shared" si="1146"/>
        <v>1 - 2</v>
      </c>
      <c r="O3519" t="str">
        <f t="shared" si="1127"/>
        <v>Red</v>
      </c>
      <c r="P3519" t="str">
        <f t="shared" si="1128"/>
        <v>Red</v>
      </c>
      <c r="Q3519" t="str">
        <f t="shared" si="1129"/>
        <v>Green</v>
      </c>
      <c r="R3519" t="str">
        <f t="shared" si="1130"/>
        <v>Red</v>
      </c>
      <c r="S3519" t="str">
        <f t="shared" si="1131"/>
        <v>Green</v>
      </c>
      <c r="T3519" t="str">
        <f t="shared" si="1132"/>
        <v>Green</v>
      </c>
      <c r="U3519" t="str">
        <f t="shared" si="1133"/>
        <v>Red</v>
      </c>
      <c r="V3519" t="str">
        <f t="shared" si="1134"/>
        <v>Red</v>
      </c>
      <c r="W3519" t="str">
        <f t="shared" si="1135"/>
        <v>Green</v>
      </c>
      <c r="X3519" t="str">
        <f t="shared" si="1136"/>
        <v>Green</v>
      </c>
      <c r="Y3519" t="str">
        <f t="shared" si="1137"/>
        <v>Green</v>
      </c>
      <c r="Z3519" t="str">
        <f t="shared" si="1138"/>
        <v>Green</v>
      </c>
      <c r="AA3519" t="str">
        <f t="shared" si="1139"/>
        <v>Red</v>
      </c>
      <c r="AB3519" t="str">
        <f t="shared" si="1140"/>
        <v>Green</v>
      </c>
      <c r="AC3519" t="str">
        <f t="shared" si="1141"/>
        <v>Green</v>
      </c>
      <c r="AD3519" t="str">
        <f t="shared" si="1142"/>
        <v>Red</v>
      </c>
    </row>
    <row r="3520" spans="1:30" hidden="1" x14ac:dyDescent="0.3">
      <c r="A3520" t="str">
        <f t="shared" si="1143"/>
        <v>01/08/2026Ayr UnitedArbroath</v>
      </c>
      <c r="D3520" s="2">
        <v>46235</v>
      </c>
      <c r="E3520" s="3">
        <v>0.58333333333333337</v>
      </c>
      <c r="F3520" t="s">
        <v>3598</v>
      </c>
      <c r="G3520" t="s">
        <v>1386</v>
      </c>
      <c r="H3520">
        <v>1</v>
      </c>
      <c r="I3520">
        <v>0</v>
      </c>
      <c r="J3520">
        <v>2</v>
      </c>
      <c r="K3520">
        <v>0</v>
      </c>
      <c r="L3520" s="22" t="str">
        <f t="shared" si="1144"/>
        <v>01/08/2026</v>
      </c>
      <c r="M3520" s="23">
        <f t="shared" si="1145"/>
        <v>0.45833333333333337</v>
      </c>
      <c r="N3520" t="str">
        <f t="shared" si="1146"/>
        <v>2 - 0</v>
      </c>
      <c r="O3520" t="str">
        <f t="shared" si="1127"/>
        <v>Green</v>
      </c>
      <c r="P3520" t="str">
        <f t="shared" si="1128"/>
        <v>Red</v>
      </c>
      <c r="Q3520" t="str">
        <f t="shared" si="1129"/>
        <v>Red</v>
      </c>
      <c r="R3520" t="str">
        <f t="shared" si="1130"/>
        <v>Green</v>
      </c>
      <c r="S3520" t="str">
        <f t="shared" si="1131"/>
        <v>Red</v>
      </c>
      <c r="T3520" t="str">
        <f t="shared" si="1132"/>
        <v>Green</v>
      </c>
      <c r="U3520" t="str">
        <f t="shared" si="1133"/>
        <v>Green</v>
      </c>
      <c r="V3520" t="str">
        <f t="shared" si="1134"/>
        <v>Red</v>
      </c>
      <c r="W3520" t="str">
        <f t="shared" si="1135"/>
        <v>Red</v>
      </c>
      <c r="X3520" t="str">
        <f t="shared" si="1136"/>
        <v>Green</v>
      </c>
      <c r="Y3520" t="str">
        <f t="shared" si="1137"/>
        <v>Green</v>
      </c>
      <c r="Z3520" t="str">
        <f t="shared" si="1138"/>
        <v>Red</v>
      </c>
      <c r="AA3520" t="str">
        <f t="shared" si="1139"/>
        <v>Green</v>
      </c>
      <c r="AB3520" t="str">
        <f t="shared" si="1140"/>
        <v>Green</v>
      </c>
      <c r="AC3520" t="str">
        <f t="shared" si="1141"/>
        <v>Red</v>
      </c>
      <c r="AD3520" t="str">
        <f t="shared" si="1142"/>
        <v>Green</v>
      </c>
    </row>
    <row r="3521" spans="1:30" hidden="1" x14ac:dyDescent="0.3">
      <c r="A3521" t="str">
        <f t="shared" si="1143"/>
        <v>01/08/2026BarnetBromley</v>
      </c>
      <c r="D3521" s="2">
        <v>46235</v>
      </c>
      <c r="E3521" s="3">
        <v>0.58333333333333337</v>
      </c>
      <c r="F3521" t="s">
        <v>3838</v>
      </c>
      <c r="G3521" t="s">
        <v>3850</v>
      </c>
      <c r="H3521">
        <v>1</v>
      </c>
      <c r="I3521">
        <v>1</v>
      </c>
      <c r="J3521">
        <v>1</v>
      </c>
      <c r="K3521">
        <v>1</v>
      </c>
      <c r="L3521" s="22" t="str">
        <f t="shared" si="1144"/>
        <v>01/08/2026</v>
      </c>
      <c r="M3521" s="23">
        <f t="shared" si="1145"/>
        <v>0.45833333333333337</v>
      </c>
      <c r="N3521" t="str">
        <f t="shared" si="1146"/>
        <v>1 - 1</v>
      </c>
      <c r="O3521" t="str">
        <f t="shared" si="1127"/>
        <v>Red</v>
      </c>
      <c r="P3521" t="str">
        <f t="shared" si="1128"/>
        <v>Green</v>
      </c>
      <c r="Q3521" t="str">
        <f t="shared" si="1129"/>
        <v>Red</v>
      </c>
      <c r="R3521" t="str">
        <f t="shared" si="1130"/>
        <v>Green</v>
      </c>
      <c r="S3521" t="str">
        <f t="shared" si="1131"/>
        <v>Green</v>
      </c>
      <c r="T3521" t="str">
        <f t="shared" si="1132"/>
        <v>Red</v>
      </c>
      <c r="U3521" t="str">
        <f t="shared" si="1133"/>
        <v>Red</v>
      </c>
      <c r="V3521" t="str">
        <f t="shared" si="1134"/>
        <v>Green</v>
      </c>
      <c r="W3521" t="str">
        <f t="shared" si="1135"/>
        <v>Red</v>
      </c>
      <c r="X3521" t="str">
        <f t="shared" si="1136"/>
        <v>Green</v>
      </c>
      <c r="Y3521" t="str">
        <f t="shared" si="1137"/>
        <v>Green</v>
      </c>
      <c r="Z3521" t="str">
        <f t="shared" si="1138"/>
        <v>Red</v>
      </c>
      <c r="AA3521" t="str">
        <f t="shared" si="1139"/>
        <v>Green</v>
      </c>
      <c r="AB3521" t="str">
        <f t="shared" si="1140"/>
        <v>Green</v>
      </c>
      <c r="AC3521" t="str">
        <f t="shared" si="1141"/>
        <v>Green</v>
      </c>
      <c r="AD3521" t="str">
        <f t="shared" si="1142"/>
        <v>Red</v>
      </c>
    </row>
    <row r="3522" spans="1:30" hidden="1" x14ac:dyDescent="0.3">
      <c r="A3522" t="str">
        <f t="shared" si="1143"/>
        <v>01/08/2026Basingstoke TownHampton &amp; Richmond Borough</v>
      </c>
      <c r="D3522" s="2">
        <v>46235</v>
      </c>
      <c r="E3522" s="3">
        <v>0.58333333333333337</v>
      </c>
      <c r="F3522" t="s">
        <v>1522</v>
      </c>
      <c r="G3522" t="s">
        <v>1533</v>
      </c>
      <c r="H3522">
        <v>0</v>
      </c>
      <c r="I3522">
        <v>0</v>
      </c>
      <c r="J3522">
        <v>0</v>
      </c>
      <c r="K3522">
        <v>0</v>
      </c>
      <c r="L3522" s="22" t="str">
        <f t="shared" si="1144"/>
        <v>01/08/2026</v>
      </c>
      <c r="M3522" s="23">
        <f t="shared" si="1145"/>
        <v>0.45833333333333337</v>
      </c>
      <c r="N3522" t="str">
        <f t="shared" si="1146"/>
        <v>0 - 0</v>
      </c>
      <c r="O3522" t="str">
        <f t="shared" ref="O3522:O3585" si="1147">IF($J3522&gt;$K3522,"Green","Red")</f>
        <v>Red</v>
      </c>
      <c r="P3522" t="str">
        <f t="shared" ref="P3522:P3585" si="1148">IF($J3522=$K3522,"Green","Red")</f>
        <v>Green</v>
      </c>
      <c r="Q3522" t="str">
        <f t="shared" ref="Q3522:Q3585" si="1149">IF($J3522&lt;$K3522,"Green","Red")</f>
        <v>Red</v>
      </c>
      <c r="R3522" t="str">
        <f t="shared" ref="R3522:R3585" si="1150">IF($J3522&gt;=$K3522,"Green","Red")</f>
        <v>Green</v>
      </c>
      <c r="S3522" t="str">
        <f t="shared" ref="S3522:S3585" si="1151">IF($J3522&lt;=$K3522,"Green","Red")</f>
        <v>Green</v>
      </c>
      <c r="T3522" t="str">
        <f t="shared" ref="T3522:T3585" si="1152">IF(OR($J3522&gt;$K3522,$J3522&lt;$K3522),"Green","Red")</f>
        <v>Red</v>
      </c>
      <c r="U3522" t="str">
        <f t="shared" ref="U3522:U3585" si="1153">IF($H3522&gt;$I3522,"Green","Red")</f>
        <v>Red</v>
      </c>
      <c r="V3522" t="str">
        <f t="shared" ref="V3522:V3585" si="1154">IF($H3522=$I3522,"Green","Red")</f>
        <v>Green</v>
      </c>
      <c r="W3522" t="str">
        <f t="shared" ref="W3522:W3585" si="1155">IF($H3522&lt;$I3522,"Green","Red")</f>
        <v>Red</v>
      </c>
      <c r="X3522" t="str">
        <f t="shared" ref="X3522:X3585" si="1156">IF($H3522+$I3522&gt;0,"Green","Red")</f>
        <v>Red</v>
      </c>
      <c r="Y3522" t="str">
        <f t="shared" ref="Y3522:Y3585" si="1157">IF($J3522+$K3522&gt;1.5,"Green","Red")</f>
        <v>Red</v>
      </c>
      <c r="Z3522" t="str">
        <f t="shared" ref="Z3522:Z3585" si="1158">IF($J3522+$K3522&gt;2.5,"Green","Red")</f>
        <v>Red</v>
      </c>
      <c r="AA3522" t="str">
        <f t="shared" ref="AA3522:AA3585" si="1159">IF($J3522+$K3522&lt;2.5,"Green","Red")</f>
        <v>Green</v>
      </c>
      <c r="AB3522" t="str">
        <f t="shared" ref="AB3522:AB3585" si="1160">IF($J3522+$K3522&lt;3.5,"Green","Red")</f>
        <v>Green</v>
      </c>
      <c r="AC3522" t="str">
        <f t="shared" ref="AC3522:AC3585" si="1161">IF(AND($J3522&gt;0,$K3522&gt;0),"Green","Red")</f>
        <v>Red</v>
      </c>
      <c r="AD3522" t="str">
        <f t="shared" ref="AD3522:AD3585" si="1162">IF(OR($J3522=0,$K3522=0),"Green","Red")</f>
        <v>Green</v>
      </c>
    </row>
    <row r="3523" spans="1:30" hidden="1" x14ac:dyDescent="0.3">
      <c r="A3523" t="str">
        <f t="shared" si="1143"/>
        <v>01/08/2026Berliner DynamoBSG Chemie Leipzig</v>
      </c>
      <c r="D3523" s="2">
        <v>46235</v>
      </c>
      <c r="E3523" s="3">
        <v>0.58333333333333337</v>
      </c>
      <c r="F3523" t="s">
        <v>2463</v>
      </c>
      <c r="G3523" t="s">
        <v>973</v>
      </c>
      <c r="H3523">
        <v>0</v>
      </c>
      <c r="I3523">
        <v>0</v>
      </c>
      <c r="J3523">
        <v>2</v>
      </c>
      <c r="K3523">
        <v>0</v>
      </c>
      <c r="L3523" s="22" t="str">
        <f t="shared" si="1144"/>
        <v>01/08/2026</v>
      </c>
      <c r="M3523" s="23">
        <f t="shared" si="1145"/>
        <v>0.45833333333333337</v>
      </c>
      <c r="N3523" t="str">
        <f t="shared" si="1146"/>
        <v>2 - 0</v>
      </c>
      <c r="O3523" t="str">
        <f t="shared" si="1147"/>
        <v>Green</v>
      </c>
      <c r="P3523" t="str">
        <f t="shared" si="1148"/>
        <v>Red</v>
      </c>
      <c r="Q3523" t="str">
        <f t="shared" si="1149"/>
        <v>Red</v>
      </c>
      <c r="R3523" t="str">
        <f t="shared" si="1150"/>
        <v>Green</v>
      </c>
      <c r="S3523" t="str">
        <f t="shared" si="1151"/>
        <v>Red</v>
      </c>
      <c r="T3523" t="str">
        <f t="shared" si="1152"/>
        <v>Green</v>
      </c>
      <c r="U3523" t="str">
        <f t="shared" si="1153"/>
        <v>Red</v>
      </c>
      <c r="V3523" t="str">
        <f t="shared" si="1154"/>
        <v>Green</v>
      </c>
      <c r="W3523" t="str">
        <f t="shared" si="1155"/>
        <v>Red</v>
      </c>
      <c r="X3523" t="str">
        <f t="shared" si="1156"/>
        <v>Red</v>
      </c>
      <c r="Y3523" t="str">
        <f t="shared" si="1157"/>
        <v>Green</v>
      </c>
      <c r="Z3523" t="str">
        <f t="shared" si="1158"/>
        <v>Red</v>
      </c>
      <c r="AA3523" t="str">
        <f t="shared" si="1159"/>
        <v>Green</v>
      </c>
      <c r="AB3523" t="str">
        <f t="shared" si="1160"/>
        <v>Green</v>
      </c>
      <c r="AC3523" t="str">
        <f t="shared" si="1161"/>
        <v>Red</v>
      </c>
      <c r="AD3523" t="str">
        <f t="shared" si="1162"/>
        <v>Green</v>
      </c>
    </row>
    <row r="3524" spans="1:30" hidden="1" x14ac:dyDescent="0.3">
      <c r="A3524" t="str">
        <f t="shared" si="1143"/>
        <v>01/08/2026BK OlympicSkovde AIK</v>
      </c>
      <c r="B3524" t="s">
        <v>827</v>
      </c>
      <c r="D3524" s="2">
        <v>46235</v>
      </c>
      <c r="E3524" s="3">
        <v>0.58333333333333337</v>
      </c>
      <c r="F3524" t="s">
        <v>3771</v>
      </c>
      <c r="G3524" t="s">
        <v>5853</v>
      </c>
      <c r="H3524">
        <v>3</v>
      </c>
      <c r="I3524">
        <v>0</v>
      </c>
      <c r="J3524">
        <v>3</v>
      </c>
      <c r="K3524">
        <v>1</v>
      </c>
      <c r="L3524" s="22" t="str">
        <f t="shared" si="1144"/>
        <v>01/08/2026</v>
      </c>
      <c r="M3524" s="23">
        <f t="shared" si="1145"/>
        <v>0.45833333333333337</v>
      </c>
      <c r="N3524" t="str">
        <f t="shared" si="1146"/>
        <v>3 - 1</v>
      </c>
      <c r="O3524" t="str">
        <f t="shared" si="1147"/>
        <v>Green</v>
      </c>
      <c r="P3524" t="str">
        <f t="shared" si="1148"/>
        <v>Red</v>
      </c>
      <c r="Q3524" t="str">
        <f t="shared" si="1149"/>
        <v>Red</v>
      </c>
      <c r="R3524" t="str">
        <f t="shared" si="1150"/>
        <v>Green</v>
      </c>
      <c r="S3524" t="str">
        <f t="shared" si="1151"/>
        <v>Red</v>
      </c>
      <c r="T3524" t="str">
        <f t="shared" si="1152"/>
        <v>Green</v>
      </c>
      <c r="U3524" t="str">
        <f t="shared" si="1153"/>
        <v>Green</v>
      </c>
      <c r="V3524" t="str">
        <f t="shared" si="1154"/>
        <v>Red</v>
      </c>
      <c r="W3524" t="str">
        <f t="shared" si="1155"/>
        <v>Red</v>
      </c>
      <c r="X3524" t="str">
        <f t="shared" si="1156"/>
        <v>Green</v>
      </c>
      <c r="Y3524" t="str">
        <f t="shared" si="1157"/>
        <v>Green</v>
      </c>
      <c r="Z3524" t="str">
        <f t="shared" si="1158"/>
        <v>Green</v>
      </c>
      <c r="AA3524" t="str">
        <f t="shared" si="1159"/>
        <v>Red</v>
      </c>
      <c r="AB3524" t="str">
        <f t="shared" si="1160"/>
        <v>Red</v>
      </c>
      <c r="AC3524" t="str">
        <f t="shared" si="1161"/>
        <v>Green</v>
      </c>
      <c r="AD3524" t="str">
        <f t="shared" si="1162"/>
        <v>Red</v>
      </c>
    </row>
    <row r="3525" spans="1:30" hidden="1" x14ac:dyDescent="0.3">
      <c r="A3525" t="str">
        <f t="shared" si="1143"/>
        <v>01/08/2026BKMA YerevanShirak</v>
      </c>
      <c r="B3525" t="s">
        <v>5380</v>
      </c>
      <c r="C3525" t="s">
        <v>838</v>
      </c>
      <c r="D3525" s="2">
        <v>46235</v>
      </c>
      <c r="E3525" s="3">
        <v>0.58333333333333337</v>
      </c>
      <c r="F3525" t="s">
        <v>5854</v>
      </c>
      <c r="G3525" t="s">
        <v>5855</v>
      </c>
      <c r="H3525">
        <v>0</v>
      </c>
      <c r="I3525">
        <v>0</v>
      </c>
      <c r="J3525">
        <v>0</v>
      </c>
      <c r="K3525">
        <v>0</v>
      </c>
      <c r="L3525" s="22" t="str">
        <f t="shared" si="1144"/>
        <v>01/08/2026</v>
      </c>
      <c r="M3525" s="23">
        <f t="shared" si="1145"/>
        <v>0.45833333333333337</v>
      </c>
      <c r="N3525" t="str">
        <f t="shared" si="1146"/>
        <v>0 - 0</v>
      </c>
      <c r="O3525" t="str">
        <f t="shared" si="1147"/>
        <v>Red</v>
      </c>
      <c r="P3525" t="str">
        <f t="shared" si="1148"/>
        <v>Green</v>
      </c>
      <c r="Q3525" t="str">
        <f t="shared" si="1149"/>
        <v>Red</v>
      </c>
      <c r="R3525" t="str">
        <f t="shared" si="1150"/>
        <v>Green</v>
      </c>
      <c r="S3525" t="str">
        <f t="shared" si="1151"/>
        <v>Green</v>
      </c>
      <c r="T3525" t="str">
        <f t="shared" si="1152"/>
        <v>Red</v>
      </c>
      <c r="U3525" t="str">
        <f t="shared" si="1153"/>
        <v>Red</v>
      </c>
      <c r="V3525" t="str">
        <f t="shared" si="1154"/>
        <v>Green</v>
      </c>
      <c r="W3525" t="str">
        <f t="shared" si="1155"/>
        <v>Red</v>
      </c>
      <c r="X3525" t="str">
        <f t="shared" si="1156"/>
        <v>Red</v>
      </c>
      <c r="Y3525" t="str">
        <f t="shared" si="1157"/>
        <v>Red</v>
      </c>
      <c r="Z3525" t="str">
        <f t="shared" si="1158"/>
        <v>Red</v>
      </c>
      <c r="AA3525" t="str">
        <f t="shared" si="1159"/>
        <v>Green</v>
      </c>
      <c r="AB3525" t="str">
        <f t="shared" si="1160"/>
        <v>Green</v>
      </c>
      <c r="AC3525" t="str">
        <f t="shared" si="1161"/>
        <v>Red</v>
      </c>
      <c r="AD3525" t="str">
        <f t="shared" si="1162"/>
        <v>Green</v>
      </c>
    </row>
    <row r="3526" spans="1:30" hidden="1" x14ac:dyDescent="0.3">
      <c r="A3526" t="str">
        <f t="shared" si="1143"/>
        <v>01/08/2026BlackpoolPort Vale</v>
      </c>
      <c r="D3526" s="2">
        <v>46235</v>
      </c>
      <c r="E3526" s="3">
        <v>0.58333333333333337</v>
      </c>
      <c r="F3526" t="s">
        <v>3839</v>
      </c>
      <c r="G3526" t="s">
        <v>3985</v>
      </c>
      <c r="H3526">
        <v>0</v>
      </c>
      <c r="I3526">
        <v>0</v>
      </c>
      <c r="J3526">
        <v>0</v>
      </c>
      <c r="K3526">
        <v>1</v>
      </c>
      <c r="L3526" s="22" t="str">
        <f t="shared" si="1144"/>
        <v>01/08/2026</v>
      </c>
      <c r="M3526" s="23">
        <f t="shared" si="1145"/>
        <v>0.45833333333333337</v>
      </c>
      <c r="N3526" t="str">
        <f t="shared" si="1146"/>
        <v>0 - 1</v>
      </c>
      <c r="O3526" t="str">
        <f t="shared" si="1147"/>
        <v>Red</v>
      </c>
      <c r="P3526" t="str">
        <f t="shared" si="1148"/>
        <v>Red</v>
      </c>
      <c r="Q3526" t="str">
        <f t="shared" si="1149"/>
        <v>Green</v>
      </c>
      <c r="R3526" t="str">
        <f t="shared" si="1150"/>
        <v>Red</v>
      </c>
      <c r="S3526" t="str">
        <f t="shared" si="1151"/>
        <v>Green</v>
      </c>
      <c r="T3526" t="str">
        <f t="shared" si="1152"/>
        <v>Green</v>
      </c>
      <c r="U3526" t="str">
        <f t="shared" si="1153"/>
        <v>Red</v>
      </c>
      <c r="V3526" t="str">
        <f t="shared" si="1154"/>
        <v>Green</v>
      </c>
      <c r="W3526" t="str">
        <f t="shared" si="1155"/>
        <v>Red</v>
      </c>
      <c r="X3526" t="str">
        <f t="shared" si="1156"/>
        <v>Red</v>
      </c>
      <c r="Y3526" t="str">
        <f t="shared" si="1157"/>
        <v>Red</v>
      </c>
      <c r="Z3526" t="str">
        <f t="shared" si="1158"/>
        <v>Red</v>
      </c>
      <c r="AA3526" t="str">
        <f t="shared" si="1159"/>
        <v>Green</v>
      </c>
      <c r="AB3526" t="str">
        <f t="shared" si="1160"/>
        <v>Green</v>
      </c>
      <c r="AC3526" t="str">
        <f t="shared" si="1161"/>
        <v>Red</v>
      </c>
      <c r="AD3526" t="str">
        <f t="shared" si="1162"/>
        <v>Green</v>
      </c>
    </row>
    <row r="3527" spans="1:30" hidden="1" x14ac:dyDescent="0.3">
      <c r="A3527" t="str">
        <f t="shared" si="1143"/>
        <v>01/08/2026Bolton WanderersNAC Breda</v>
      </c>
      <c r="D3527" s="2">
        <v>46235</v>
      </c>
      <c r="E3527" s="3">
        <v>0.58333333333333337</v>
      </c>
      <c r="F3527" t="s">
        <v>1484</v>
      </c>
      <c r="G3527" t="s">
        <v>5074</v>
      </c>
      <c r="H3527">
        <v>1</v>
      </c>
      <c r="I3527">
        <v>0</v>
      </c>
      <c r="J3527">
        <v>1</v>
      </c>
      <c r="K3527">
        <v>0</v>
      </c>
      <c r="L3527" s="22" t="str">
        <f t="shared" si="1144"/>
        <v>01/08/2026</v>
      </c>
      <c r="M3527" s="23">
        <f t="shared" si="1145"/>
        <v>0.45833333333333337</v>
      </c>
      <c r="N3527" t="str">
        <f t="shared" si="1146"/>
        <v>1 - 0</v>
      </c>
      <c r="O3527" t="str">
        <f t="shared" si="1147"/>
        <v>Green</v>
      </c>
      <c r="P3527" t="str">
        <f t="shared" si="1148"/>
        <v>Red</v>
      </c>
      <c r="Q3527" t="str">
        <f t="shared" si="1149"/>
        <v>Red</v>
      </c>
      <c r="R3527" t="str">
        <f t="shared" si="1150"/>
        <v>Green</v>
      </c>
      <c r="S3527" t="str">
        <f t="shared" si="1151"/>
        <v>Red</v>
      </c>
      <c r="T3527" t="str">
        <f t="shared" si="1152"/>
        <v>Green</v>
      </c>
      <c r="U3527" t="str">
        <f t="shared" si="1153"/>
        <v>Green</v>
      </c>
      <c r="V3527" t="str">
        <f t="shared" si="1154"/>
        <v>Red</v>
      </c>
      <c r="W3527" t="str">
        <f t="shared" si="1155"/>
        <v>Red</v>
      </c>
      <c r="X3527" t="str">
        <f t="shared" si="1156"/>
        <v>Green</v>
      </c>
      <c r="Y3527" t="str">
        <f t="shared" si="1157"/>
        <v>Red</v>
      </c>
      <c r="Z3527" t="str">
        <f t="shared" si="1158"/>
        <v>Red</v>
      </c>
      <c r="AA3527" t="str">
        <f t="shared" si="1159"/>
        <v>Green</v>
      </c>
      <c r="AB3527" t="str">
        <f t="shared" si="1160"/>
        <v>Green</v>
      </c>
      <c r="AC3527" t="str">
        <f t="shared" si="1161"/>
        <v>Red</v>
      </c>
      <c r="AD3527" t="str">
        <f t="shared" si="1162"/>
        <v>Green</v>
      </c>
    </row>
    <row r="3528" spans="1:30" hidden="1" x14ac:dyDescent="0.3">
      <c r="A3528" t="str">
        <f t="shared" si="1143"/>
        <v>01/08/2026Brackley TownMaidenhead United</v>
      </c>
      <c r="D3528" s="2">
        <v>46235</v>
      </c>
      <c r="E3528" s="3">
        <v>0.58333333333333337</v>
      </c>
      <c r="F3528" t="s">
        <v>1569</v>
      </c>
      <c r="G3528" t="s">
        <v>1816</v>
      </c>
      <c r="H3528">
        <v>0</v>
      </c>
      <c r="I3528">
        <v>0</v>
      </c>
      <c r="J3528">
        <v>1</v>
      </c>
      <c r="K3528">
        <v>0</v>
      </c>
      <c r="L3528" s="22" t="str">
        <f t="shared" si="1144"/>
        <v>01/08/2026</v>
      </c>
      <c r="M3528" s="23">
        <f t="shared" si="1145"/>
        <v>0.45833333333333337</v>
      </c>
      <c r="N3528" t="str">
        <f t="shared" si="1146"/>
        <v>1 - 0</v>
      </c>
      <c r="O3528" t="str">
        <f t="shared" si="1147"/>
        <v>Green</v>
      </c>
      <c r="P3528" t="str">
        <f t="shared" si="1148"/>
        <v>Red</v>
      </c>
      <c r="Q3528" t="str">
        <f t="shared" si="1149"/>
        <v>Red</v>
      </c>
      <c r="R3528" t="str">
        <f t="shared" si="1150"/>
        <v>Green</v>
      </c>
      <c r="S3528" t="str">
        <f t="shared" si="1151"/>
        <v>Red</v>
      </c>
      <c r="T3528" t="str">
        <f t="shared" si="1152"/>
        <v>Green</v>
      </c>
      <c r="U3528" t="str">
        <f t="shared" si="1153"/>
        <v>Red</v>
      </c>
      <c r="V3528" t="str">
        <f t="shared" si="1154"/>
        <v>Green</v>
      </c>
      <c r="W3528" t="str">
        <f t="shared" si="1155"/>
        <v>Red</v>
      </c>
      <c r="X3528" t="str">
        <f t="shared" si="1156"/>
        <v>Red</v>
      </c>
      <c r="Y3528" t="str">
        <f t="shared" si="1157"/>
        <v>Red</v>
      </c>
      <c r="Z3528" t="str">
        <f t="shared" si="1158"/>
        <v>Red</v>
      </c>
      <c r="AA3528" t="str">
        <f t="shared" si="1159"/>
        <v>Green</v>
      </c>
      <c r="AB3528" t="str">
        <f t="shared" si="1160"/>
        <v>Green</v>
      </c>
      <c r="AC3528" t="str">
        <f t="shared" si="1161"/>
        <v>Red</v>
      </c>
      <c r="AD3528" t="str">
        <f t="shared" si="1162"/>
        <v>Green</v>
      </c>
    </row>
    <row r="3529" spans="1:30" hidden="1" x14ac:dyDescent="0.3">
      <c r="A3529" t="str">
        <f t="shared" si="1143"/>
        <v>01/08/2026Braintree TownAldershot Town</v>
      </c>
      <c r="D3529" s="2">
        <v>46235</v>
      </c>
      <c r="E3529" s="3">
        <v>0.58333333333333337</v>
      </c>
      <c r="F3529" t="s">
        <v>1290</v>
      </c>
      <c r="G3529" t="s">
        <v>1469</v>
      </c>
      <c r="H3529">
        <v>1</v>
      </c>
      <c r="I3529">
        <v>0</v>
      </c>
      <c r="J3529">
        <v>1</v>
      </c>
      <c r="K3529">
        <v>2</v>
      </c>
      <c r="L3529" s="22" t="str">
        <f t="shared" si="1144"/>
        <v>01/08/2026</v>
      </c>
      <c r="M3529" s="23">
        <f t="shared" si="1145"/>
        <v>0.45833333333333337</v>
      </c>
      <c r="N3529" t="str">
        <f t="shared" si="1146"/>
        <v>1 - 2</v>
      </c>
      <c r="O3529" t="str">
        <f t="shared" si="1147"/>
        <v>Red</v>
      </c>
      <c r="P3529" t="str">
        <f t="shared" si="1148"/>
        <v>Red</v>
      </c>
      <c r="Q3529" t="str">
        <f t="shared" si="1149"/>
        <v>Green</v>
      </c>
      <c r="R3529" t="str">
        <f t="shared" si="1150"/>
        <v>Red</v>
      </c>
      <c r="S3529" t="str">
        <f t="shared" si="1151"/>
        <v>Green</v>
      </c>
      <c r="T3529" t="str">
        <f t="shared" si="1152"/>
        <v>Green</v>
      </c>
      <c r="U3529" t="str">
        <f t="shared" si="1153"/>
        <v>Green</v>
      </c>
      <c r="V3529" t="str">
        <f t="shared" si="1154"/>
        <v>Red</v>
      </c>
      <c r="W3529" t="str">
        <f t="shared" si="1155"/>
        <v>Red</v>
      </c>
      <c r="X3529" t="str">
        <f t="shared" si="1156"/>
        <v>Green</v>
      </c>
      <c r="Y3529" t="str">
        <f t="shared" si="1157"/>
        <v>Green</v>
      </c>
      <c r="Z3529" t="str">
        <f t="shared" si="1158"/>
        <v>Green</v>
      </c>
      <c r="AA3529" t="str">
        <f t="shared" si="1159"/>
        <v>Red</v>
      </c>
      <c r="AB3529" t="str">
        <f t="shared" si="1160"/>
        <v>Green</v>
      </c>
      <c r="AC3529" t="str">
        <f t="shared" si="1161"/>
        <v>Green</v>
      </c>
      <c r="AD3529" t="str">
        <f t="shared" si="1162"/>
        <v>Red</v>
      </c>
    </row>
    <row r="3530" spans="1:30" hidden="1" x14ac:dyDescent="0.3">
      <c r="A3530" t="str">
        <f t="shared" si="1143"/>
        <v>01/08/2026Brightlingsea RegentStanway</v>
      </c>
      <c r="D3530" s="2">
        <v>46235</v>
      </c>
      <c r="E3530" s="3">
        <v>0.58333333333333337</v>
      </c>
      <c r="F3530" t="s">
        <v>3782</v>
      </c>
      <c r="G3530" t="s">
        <v>1552</v>
      </c>
      <c r="H3530">
        <v>0</v>
      </c>
      <c r="I3530">
        <v>1</v>
      </c>
      <c r="J3530">
        <v>0</v>
      </c>
      <c r="K3530">
        <v>1</v>
      </c>
      <c r="L3530" s="22" t="str">
        <f t="shared" si="1144"/>
        <v>01/08/2026</v>
      </c>
      <c r="M3530" s="23">
        <f t="shared" si="1145"/>
        <v>0.45833333333333337</v>
      </c>
      <c r="N3530" t="str">
        <f t="shared" si="1146"/>
        <v>0 - 1</v>
      </c>
      <c r="O3530" t="str">
        <f t="shared" si="1147"/>
        <v>Red</v>
      </c>
      <c r="P3530" t="str">
        <f t="shared" si="1148"/>
        <v>Red</v>
      </c>
      <c r="Q3530" t="str">
        <f t="shared" si="1149"/>
        <v>Green</v>
      </c>
      <c r="R3530" t="str">
        <f t="shared" si="1150"/>
        <v>Red</v>
      </c>
      <c r="S3530" t="str">
        <f t="shared" si="1151"/>
        <v>Green</v>
      </c>
      <c r="T3530" t="str">
        <f t="shared" si="1152"/>
        <v>Green</v>
      </c>
      <c r="U3530" t="str">
        <f t="shared" si="1153"/>
        <v>Red</v>
      </c>
      <c r="V3530" t="str">
        <f t="shared" si="1154"/>
        <v>Red</v>
      </c>
      <c r="W3530" t="str">
        <f t="shared" si="1155"/>
        <v>Green</v>
      </c>
      <c r="X3530" t="str">
        <f t="shared" si="1156"/>
        <v>Green</v>
      </c>
      <c r="Y3530" t="str">
        <f t="shared" si="1157"/>
        <v>Red</v>
      </c>
      <c r="Z3530" t="str">
        <f t="shared" si="1158"/>
        <v>Red</v>
      </c>
      <c r="AA3530" t="str">
        <f t="shared" si="1159"/>
        <v>Green</v>
      </c>
      <c r="AB3530" t="str">
        <f t="shared" si="1160"/>
        <v>Green</v>
      </c>
      <c r="AC3530" t="str">
        <f t="shared" si="1161"/>
        <v>Red</v>
      </c>
      <c r="AD3530" t="str">
        <f t="shared" si="1162"/>
        <v>Green</v>
      </c>
    </row>
    <row r="3531" spans="1:30" hidden="1" x14ac:dyDescent="0.3">
      <c r="A3531" t="str">
        <f t="shared" si="1143"/>
        <v>01/08/2026Bromsgrove SportingHereford United</v>
      </c>
      <c r="D3531" s="2">
        <v>46235</v>
      </c>
      <c r="E3531" s="3">
        <v>0.58333333333333337</v>
      </c>
      <c r="F3531" t="s">
        <v>1525</v>
      </c>
      <c r="G3531" t="s">
        <v>3814</v>
      </c>
      <c r="H3531">
        <v>0</v>
      </c>
      <c r="I3531">
        <v>0</v>
      </c>
      <c r="J3531">
        <v>0</v>
      </c>
      <c r="K3531">
        <v>1</v>
      </c>
      <c r="L3531" s="22" t="str">
        <f t="shared" si="1144"/>
        <v>01/08/2026</v>
      </c>
      <c r="M3531" s="23">
        <f t="shared" si="1145"/>
        <v>0.45833333333333337</v>
      </c>
      <c r="N3531" t="str">
        <f t="shared" si="1146"/>
        <v>0 - 1</v>
      </c>
      <c r="O3531" t="str">
        <f t="shared" si="1147"/>
        <v>Red</v>
      </c>
      <c r="P3531" t="str">
        <f t="shared" si="1148"/>
        <v>Red</v>
      </c>
      <c r="Q3531" t="str">
        <f t="shared" si="1149"/>
        <v>Green</v>
      </c>
      <c r="R3531" t="str">
        <f t="shared" si="1150"/>
        <v>Red</v>
      </c>
      <c r="S3531" t="str">
        <f t="shared" si="1151"/>
        <v>Green</v>
      </c>
      <c r="T3531" t="str">
        <f t="shared" si="1152"/>
        <v>Green</v>
      </c>
      <c r="U3531" t="str">
        <f t="shared" si="1153"/>
        <v>Red</v>
      </c>
      <c r="V3531" t="str">
        <f t="shared" si="1154"/>
        <v>Green</v>
      </c>
      <c r="W3531" t="str">
        <f t="shared" si="1155"/>
        <v>Red</v>
      </c>
      <c r="X3531" t="str">
        <f t="shared" si="1156"/>
        <v>Red</v>
      </c>
      <c r="Y3531" t="str">
        <f t="shared" si="1157"/>
        <v>Red</v>
      </c>
      <c r="Z3531" t="str">
        <f t="shared" si="1158"/>
        <v>Red</v>
      </c>
      <c r="AA3531" t="str">
        <f t="shared" si="1159"/>
        <v>Green</v>
      </c>
      <c r="AB3531" t="str">
        <f t="shared" si="1160"/>
        <v>Green</v>
      </c>
      <c r="AC3531" t="str">
        <f t="shared" si="1161"/>
        <v>Red</v>
      </c>
      <c r="AD3531" t="str">
        <f t="shared" si="1162"/>
        <v>Green</v>
      </c>
    </row>
    <row r="3532" spans="1:30" hidden="1" x14ac:dyDescent="0.3">
      <c r="A3532" t="str">
        <f t="shared" si="1143"/>
        <v>01/08/2026Burton AlbionDerby County</v>
      </c>
      <c r="D3532" s="2">
        <v>46235</v>
      </c>
      <c r="E3532" s="3">
        <v>0.58333333333333337</v>
      </c>
      <c r="F3532" t="s">
        <v>1814</v>
      </c>
      <c r="G3532" t="s">
        <v>2641</v>
      </c>
      <c r="H3532">
        <v>1</v>
      </c>
      <c r="I3532">
        <v>0</v>
      </c>
      <c r="J3532">
        <v>1</v>
      </c>
      <c r="K3532">
        <v>0</v>
      </c>
      <c r="L3532" s="22" t="str">
        <f t="shared" si="1144"/>
        <v>01/08/2026</v>
      </c>
      <c r="M3532" s="23">
        <f t="shared" si="1145"/>
        <v>0.45833333333333337</v>
      </c>
      <c r="N3532" t="str">
        <f t="shared" si="1146"/>
        <v>1 - 0</v>
      </c>
      <c r="O3532" t="str">
        <f t="shared" si="1147"/>
        <v>Green</v>
      </c>
      <c r="P3532" t="str">
        <f t="shared" si="1148"/>
        <v>Red</v>
      </c>
      <c r="Q3532" t="str">
        <f t="shared" si="1149"/>
        <v>Red</v>
      </c>
      <c r="R3532" t="str">
        <f t="shared" si="1150"/>
        <v>Green</v>
      </c>
      <c r="S3532" t="str">
        <f t="shared" si="1151"/>
        <v>Red</v>
      </c>
      <c r="T3532" t="str">
        <f t="shared" si="1152"/>
        <v>Green</v>
      </c>
      <c r="U3532" t="str">
        <f t="shared" si="1153"/>
        <v>Green</v>
      </c>
      <c r="V3532" t="str">
        <f t="shared" si="1154"/>
        <v>Red</v>
      </c>
      <c r="W3532" t="str">
        <f t="shared" si="1155"/>
        <v>Red</v>
      </c>
      <c r="X3532" t="str">
        <f t="shared" si="1156"/>
        <v>Green</v>
      </c>
      <c r="Y3532" t="str">
        <f t="shared" si="1157"/>
        <v>Red</v>
      </c>
      <c r="Z3532" t="str">
        <f t="shared" si="1158"/>
        <v>Red</v>
      </c>
      <c r="AA3532" t="str">
        <f t="shared" si="1159"/>
        <v>Green</v>
      </c>
      <c r="AB3532" t="str">
        <f t="shared" si="1160"/>
        <v>Green</v>
      </c>
      <c r="AC3532" t="str">
        <f t="shared" si="1161"/>
        <v>Red</v>
      </c>
      <c r="AD3532" t="str">
        <f t="shared" si="1162"/>
        <v>Green</v>
      </c>
    </row>
    <row r="3533" spans="1:30" hidden="1" x14ac:dyDescent="0.3">
      <c r="A3533" t="str">
        <f t="shared" si="1143"/>
        <v>01/08/2026BuryRadcliffe Borough</v>
      </c>
      <c r="D3533" s="2">
        <v>46235</v>
      </c>
      <c r="E3533" s="3">
        <v>0.58333333333333337</v>
      </c>
      <c r="F3533" t="s">
        <v>3889</v>
      </c>
      <c r="G3533" t="s">
        <v>1508</v>
      </c>
      <c r="H3533">
        <v>1</v>
      </c>
      <c r="I3533">
        <v>1</v>
      </c>
      <c r="J3533">
        <v>3</v>
      </c>
      <c r="K3533">
        <v>1</v>
      </c>
      <c r="L3533" s="22" t="str">
        <f t="shared" si="1144"/>
        <v>01/08/2026</v>
      </c>
      <c r="M3533" s="23">
        <f t="shared" si="1145"/>
        <v>0.45833333333333337</v>
      </c>
      <c r="N3533" t="str">
        <f t="shared" si="1146"/>
        <v>3 - 1</v>
      </c>
      <c r="O3533" t="str">
        <f t="shared" si="1147"/>
        <v>Green</v>
      </c>
      <c r="P3533" t="str">
        <f t="shared" si="1148"/>
        <v>Red</v>
      </c>
      <c r="Q3533" t="str">
        <f t="shared" si="1149"/>
        <v>Red</v>
      </c>
      <c r="R3533" t="str">
        <f t="shared" si="1150"/>
        <v>Green</v>
      </c>
      <c r="S3533" t="str">
        <f t="shared" si="1151"/>
        <v>Red</v>
      </c>
      <c r="T3533" t="str">
        <f t="shared" si="1152"/>
        <v>Green</v>
      </c>
      <c r="U3533" t="str">
        <f t="shared" si="1153"/>
        <v>Red</v>
      </c>
      <c r="V3533" t="str">
        <f t="shared" si="1154"/>
        <v>Green</v>
      </c>
      <c r="W3533" t="str">
        <f t="shared" si="1155"/>
        <v>Red</v>
      </c>
      <c r="X3533" t="str">
        <f t="shared" si="1156"/>
        <v>Green</v>
      </c>
      <c r="Y3533" t="str">
        <f t="shared" si="1157"/>
        <v>Green</v>
      </c>
      <c r="Z3533" t="str">
        <f t="shared" si="1158"/>
        <v>Green</v>
      </c>
      <c r="AA3533" t="str">
        <f t="shared" si="1159"/>
        <v>Red</v>
      </c>
      <c r="AB3533" t="str">
        <f t="shared" si="1160"/>
        <v>Red</v>
      </c>
      <c r="AC3533" t="str">
        <f t="shared" si="1161"/>
        <v>Green</v>
      </c>
      <c r="AD3533" t="str">
        <f t="shared" si="1162"/>
        <v>Red</v>
      </c>
    </row>
    <row r="3534" spans="1:30" hidden="1" x14ac:dyDescent="0.3">
      <c r="A3534" t="str">
        <f t="shared" si="1143"/>
        <v>01/08/2026Cardiff CityRoma</v>
      </c>
      <c r="D3534" s="2">
        <v>46235</v>
      </c>
      <c r="E3534" s="3">
        <v>0.58333333333333337</v>
      </c>
      <c r="F3534" t="s">
        <v>3874</v>
      </c>
      <c r="G3534" t="s">
        <v>4523</v>
      </c>
      <c r="H3534">
        <v>3</v>
      </c>
      <c r="I3534">
        <v>0</v>
      </c>
      <c r="J3534">
        <v>4</v>
      </c>
      <c r="K3534">
        <v>1</v>
      </c>
      <c r="L3534" s="22" t="str">
        <f t="shared" si="1144"/>
        <v>01/08/2026</v>
      </c>
      <c r="M3534" s="23">
        <f t="shared" si="1145"/>
        <v>0.45833333333333337</v>
      </c>
      <c r="N3534" t="str">
        <f t="shared" si="1146"/>
        <v>4 - 1</v>
      </c>
      <c r="O3534" t="str">
        <f t="shared" si="1147"/>
        <v>Green</v>
      </c>
      <c r="P3534" t="str">
        <f t="shared" si="1148"/>
        <v>Red</v>
      </c>
      <c r="Q3534" t="str">
        <f t="shared" si="1149"/>
        <v>Red</v>
      </c>
      <c r="R3534" t="str">
        <f t="shared" si="1150"/>
        <v>Green</v>
      </c>
      <c r="S3534" t="str">
        <f t="shared" si="1151"/>
        <v>Red</v>
      </c>
      <c r="T3534" t="str">
        <f t="shared" si="1152"/>
        <v>Green</v>
      </c>
      <c r="U3534" t="str">
        <f t="shared" si="1153"/>
        <v>Green</v>
      </c>
      <c r="V3534" t="str">
        <f t="shared" si="1154"/>
        <v>Red</v>
      </c>
      <c r="W3534" t="str">
        <f t="shared" si="1155"/>
        <v>Red</v>
      </c>
      <c r="X3534" t="str">
        <f t="shared" si="1156"/>
        <v>Green</v>
      </c>
      <c r="Y3534" t="str">
        <f t="shared" si="1157"/>
        <v>Green</v>
      </c>
      <c r="Z3534" t="str">
        <f t="shared" si="1158"/>
        <v>Green</v>
      </c>
      <c r="AA3534" t="str">
        <f t="shared" si="1159"/>
        <v>Red</v>
      </c>
      <c r="AB3534" t="str">
        <f t="shared" si="1160"/>
        <v>Red</v>
      </c>
      <c r="AC3534" t="str">
        <f t="shared" si="1161"/>
        <v>Green</v>
      </c>
      <c r="AD3534" t="str">
        <f t="shared" si="1162"/>
        <v>Red</v>
      </c>
    </row>
    <row r="3535" spans="1:30" hidden="1" x14ac:dyDescent="0.3">
      <c r="A3535" t="str">
        <f t="shared" si="1143"/>
        <v>01/08/2026Chatham TownMaidstone United</v>
      </c>
      <c r="D3535" s="2">
        <v>46235</v>
      </c>
      <c r="E3535" s="3">
        <v>0.58333333333333337</v>
      </c>
      <c r="F3535" t="s">
        <v>1543</v>
      </c>
      <c r="G3535" t="s">
        <v>3886</v>
      </c>
      <c r="H3535">
        <v>0</v>
      </c>
      <c r="I3535">
        <v>2</v>
      </c>
      <c r="J3535">
        <v>0</v>
      </c>
      <c r="K3535">
        <v>3</v>
      </c>
      <c r="L3535" s="22" t="str">
        <f t="shared" si="1144"/>
        <v>01/08/2026</v>
      </c>
      <c r="M3535" s="23">
        <f t="shared" si="1145"/>
        <v>0.45833333333333337</v>
      </c>
      <c r="N3535" t="str">
        <f t="shared" si="1146"/>
        <v>0 - 3</v>
      </c>
      <c r="O3535" t="str">
        <f t="shared" si="1147"/>
        <v>Red</v>
      </c>
      <c r="P3535" t="str">
        <f t="shared" si="1148"/>
        <v>Red</v>
      </c>
      <c r="Q3535" t="str">
        <f t="shared" si="1149"/>
        <v>Green</v>
      </c>
      <c r="R3535" t="str">
        <f t="shared" si="1150"/>
        <v>Red</v>
      </c>
      <c r="S3535" t="str">
        <f t="shared" si="1151"/>
        <v>Green</v>
      </c>
      <c r="T3535" t="str">
        <f t="shared" si="1152"/>
        <v>Green</v>
      </c>
      <c r="U3535" t="str">
        <f t="shared" si="1153"/>
        <v>Red</v>
      </c>
      <c r="V3535" t="str">
        <f t="shared" si="1154"/>
        <v>Red</v>
      </c>
      <c r="W3535" t="str">
        <f t="shared" si="1155"/>
        <v>Green</v>
      </c>
      <c r="X3535" t="str">
        <f t="shared" si="1156"/>
        <v>Green</v>
      </c>
      <c r="Y3535" t="str">
        <f t="shared" si="1157"/>
        <v>Green</v>
      </c>
      <c r="Z3535" t="str">
        <f t="shared" si="1158"/>
        <v>Green</v>
      </c>
      <c r="AA3535" t="str">
        <f t="shared" si="1159"/>
        <v>Red</v>
      </c>
      <c r="AB3535" t="str">
        <f t="shared" si="1160"/>
        <v>Green</v>
      </c>
      <c r="AC3535" t="str">
        <f t="shared" si="1161"/>
        <v>Red</v>
      </c>
      <c r="AD3535" t="str">
        <f t="shared" si="1162"/>
        <v>Green</v>
      </c>
    </row>
    <row r="3536" spans="1:30" hidden="1" x14ac:dyDescent="0.3">
      <c r="A3536" t="str">
        <f t="shared" si="1143"/>
        <v>01/08/2026Chelmsford CitySpalding United</v>
      </c>
      <c r="D3536" s="2">
        <v>46235</v>
      </c>
      <c r="E3536" s="3">
        <v>0.58333333333333337</v>
      </c>
      <c r="F3536" t="s">
        <v>3858</v>
      </c>
      <c r="G3536" t="s">
        <v>3907</v>
      </c>
      <c r="H3536">
        <v>0</v>
      </c>
      <c r="I3536">
        <v>1</v>
      </c>
      <c r="J3536">
        <v>0</v>
      </c>
      <c r="K3536">
        <v>1</v>
      </c>
      <c r="L3536" s="22" t="str">
        <f t="shared" si="1144"/>
        <v>01/08/2026</v>
      </c>
      <c r="M3536" s="23">
        <f t="shared" si="1145"/>
        <v>0.45833333333333337</v>
      </c>
      <c r="N3536" t="str">
        <f t="shared" si="1146"/>
        <v>0 - 1</v>
      </c>
      <c r="O3536" t="str">
        <f t="shared" si="1147"/>
        <v>Red</v>
      </c>
      <c r="P3536" t="str">
        <f t="shared" si="1148"/>
        <v>Red</v>
      </c>
      <c r="Q3536" t="str">
        <f t="shared" si="1149"/>
        <v>Green</v>
      </c>
      <c r="R3536" t="str">
        <f t="shared" si="1150"/>
        <v>Red</v>
      </c>
      <c r="S3536" t="str">
        <f t="shared" si="1151"/>
        <v>Green</v>
      </c>
      <c r="T3536" t="str">
        <f t="shared" si="1152"/>
        <v>Green</v>
      </c>
      <c r="U3536" t="str">
        <f t="shared" si="1153"/>
        <v>Red</v>
      </c>
      <c r="V3536" t="str">
        <f t="shared" si="1154"/>
        <v>Red</v>
      </c>
      <c r="W3536" t="str">
        <f t="shared" si="1155"/>
        <v>Green</v>
      </c>
      <c r="X3536" t="str">
        <f t="shared" si="1156"/>
        <v>Green</v>
      </c>
      <c r="Y3536" t="str">
        <f t="shared" si="1157"/>
        <v>Red</v>
      </c>
      <c r="Z3536" t="str">
        <f t="shared" si="1158"/>
        <v>Red</v>
      </c>
      <c r="AA3536" t="str">
        <f t="shared" si="1159"/>
        <v>Green</v>
      </c>
      <c r="AB3536" t="str">
        <f t="shared" si="1160"/>
        <v>Green</v>
      </c>
      <c r="AC3536" t="str">
        <f t="shared" si="1161"/>
        <v>Red</v>
      </c>
      <c r="AD3536" t="str">
        <f t="shared" si="1162"/>
        <v>Green</v>
      </c>
    </row>
    <row r="3537" spans="1:30" hidden="1" x14ac:dyDescent="0.3">
      <c r="A3537" t="str">
        <f t="shared" si="1143"/>
        <v>01/08/2026Cheltenham TownMK Dons</v>
      </c>
      <c r="D3537" s="2">
        <v>46235</v>
      </c>
      <c r="E3537" s="3">
        <v>0.58333333333333337</v>
      </c>
      <c r="F3537" t="s">
        <v>5856</v>
      </c>
      <c r="G3537" t="s">
        <v>1726</v>
      </c>
      <c r="H3537">
        <v>0</v>
      </c>
      <c r="I3537">
        <v>0</v>
      </c>
      <c r="J3537">
        <v>0</v>
      </c>
      <c r="K3537">
        <v>2</v>
      </c>
      <c r="L3537" s="22" t="str">
        <f t="shared" si="1144"/>
        <v>01/08/2026</v>
      </c>
      <c r="M3537" s="23">
        <f t="shared" si="1145"/>
        <v>0.45833333333333337</v>
      </c>
      <c r="N3537" t="str">
        <f t="shared" si="1146"/>
        <v>0 - 2</v>
      </c>
      <c r="O3537" t="str">
        <f t="shared" si="1147"/>
        <v>Red</v>
      </c>
      <c r="P3537" t="str">
        <f t="shared" si="1148"/>
        <v>Red</v>
      </c>
      <c r="Q3537" t="str">
        <f t="shared" si="1149"/>
        <v>Green</v>
      </c>
      <c r="R3537" t="str">
        <f t="shared" si="1150"/>
        <v>Red</v>
      </c>
      <c r="S3537" t="str">
        <f t="shared" si="1151"/>
        <v>Green</v>
      </c>
      <c r="T3537" t="str">
        <f t="shared" si="1152"/>
        <v>Green</v>
      </c>
      <c r="U3537" t="str">
        <f t="shared" si="1153"/>
        <v>Red</v>
      </c>
      <c r="V3537" t="str">
        <f t="shared" si="1154"/>
        <v>Green</v>
      </c>
      <c r="W3537" t="str">
        <f t="shared" si="1155"/>
        <v>Red</v>
      </c>
      <c r="X3537" t="str">
        <f t="shared" si="1156"/>
        <v>Red</v>
      </c>
      <c r="Y3537" t="str">
        <f t="shared" si="1157"/>
        <v>Green</v>
      </c>
      <c r="Z3537" t="str">
        <f t="shared" si="1158"/>
        <v>Red</v>
      </c>
      <c r="AA3537" t="str">
        <f t="shared" si="1159"/>
        <v>Green</v>
      </c>
      <c r="AB3537" t="str">
        <f t="shared" si="1160"/>
        <v>Green</v>
      </c>
      <c r="AC3537" t="str">
        <f t="shared" si="1161"/>
        <v>Red</v>
      </c>
      <c r="AD3537" t="str">
        <f t="shared" si="1162"/>
        <v>Green</v>
      </c>
    </row>
    <row r="3538" spans="1:30" hidden="1" x14ac:dyDescent="0.3">
      <c r="A3538" t="str">
        <f t="shared" si="1143"/>
        <v>01/08/2026CheshuntBerkhamsted</v>
      </c>
      <c r="D3538" s="2">
        <v>46235</v>
      </c>
      <c r="E3538" s="3">
        <v>0.58333333333333337</v>
      </c>
      <c r="F3538" t="s">
        <v>1471</v>
      </c>
      <c r="G3538" t="s">
        <v>1565</v>
      </c>
      <c r="H3538">
        <v>1</v>
      </c>
      <c r="I3538">
        <v>1</v>
      </c>
      <c r="J3538">
        <v>3</v>
      </c>
      <c r="K3538">
        <v>1</v>
      </c>
      <c r="L3538" s="22" t="str">
        <f t="shared" si="1144"/>
        <v>01/08/2026</v>
      </c>
      <c r="M3538" s="23">
        <f t="shared" si="1145"/>
        <v>0.45833333333333337</v>
      </c>
      <c r="N3538" t="str">
        <f t="shared" si="1146"/>
        <v>3 - 1</v>
      </c>
      <c r="O3538" t="str">
        <f t="shared" si="1147"/>
        <v>Green</v>
      </c>
      <c r="P3538" t="str">
        <f t="shared" si="1148"/>
        <v>Red</v>
      </c>
      <c r="Q3538" t="str">
        <f t="shared" si="1149"/>
        <v>Red</v>
      </c>
      <c r="R3538" t="str">
        <f t="shared" si="1150"/>
        <v>Green</v>
      </c>
      <c r="S3538" t="str">
        <f t="shared" si="1151"/>
        <v>Red</v>
      </c>
      <c r="T3538" t="str">
        <f t="shared" si="1152"/>
        <v>Green</v>
      </c>
      <c r="U3538" t="str">
        <f t="shared" si="1153"/>
        <v>Red</v>
      </c>
      <c r="V3538" t="str">
        <f t="shared" si="1154"/>
        <v>Green</v>
      </c>
      <c r="W3538" t="str">
        <f t="shared" si="1155"/>
        <v>Red</v>
      </c>
      <c r="X3538" t="str">
        <f t="shared" si="1156"/>
        <v>Green</v>
      </c>
      <c r="Y3538" t="str">
        <f t="shared" si="1157"/>
        <v>Green</v>
      </c>
      <c r="Z3538" t="str">
        <f t="shared" si="1158"/>
        <v>Green</v>
      </c>
      <c r="AA3538" t="str">
        <f t="shared" si="1159"/>
        <v>Red</v>
      </c>
      <c r="AB3538" t="str">
        <f t="shared" si="1160"/>
        <v>Red</v>
      </c>
      <c r="AC3538" t="str">
        <f t="shared" si="1161"/>
        <v>Green</v>
      </c>
      <c r="AD3538" t="str">
        <f t="shared" si="1162"/>
        <v>Red</v>
      </c>
    </row>
    <row r="3539" spans="1:30" hidden="1" x14ac:dyDescent="0.3">
      <c r="A3539" t="str">
        <f t="shared" si="1143"/>
        <v>01/08/2026ChesterCrewe Alexandra</v>
      </c>
      <c r="D3539" s="2">
        <v>46235</v>
      </c>
      <c r="E3539" s="3">
        <v>0.58333333333333337</v>
      </c>
      <c r="F3539" t="s">
        <v>2701</v>
      </c>
      <c r="G3539" t="s">
        <v>1517</v>
      </c>
      <c r="H3539">
        <v>0</v>
      </c>
      <c r="I3539">
        <v>0</v>
      </c>
      <c r="J3539">
        <v>0</v>
      </c>
      <c r="K3539">
        <v>0</v>
      </c>
      <c r="L3539" s="22" t="str">
        <f t="shared" si="1144"/>
        <v>01/08/2026</v>
      </c>
      <c r="M3539" s="23">
        <f t="shared" si="1145"/>
        <v>0.45833333333333337</v>
      </c>
      <c r="N3539" t="str">
        <f t="shared" si="1146"/>
        <v>0 - 0</v>
      </c>
      <c r="O3539" t="str">
        <f t="shared" si="1147"/>
        <v>Red</v>
      </c>
      <c r="P3539" t="str">
        <f t="shared" si="1148"/>
        <v>Green</v>
      </c>
      <c r="Q3539" t="str">
        <f t="shared" si="1149"/>
        <v>Red</v>
      </c>
      <c r="R3539" t="str">
        <f t="shared" si="1150"/>
        <v>Green</v>
      </c>
      <c r="S3539" t="str">
        <f t="shared" si="1151"/>
        <v>Green</v>
      </c>
      <c r="T3539" t="str">
        <f t="shared" si="1152"/>
        <v>Red</v>
      </c>
      <c r="U3539" t="str">
        <f t="shared" si="1153"/>
        <v>Red</v>
      </c>
      <c r="V3539" t="str">
        <f t="shared" si="1154"/>
        <v>Green</v>
      </c>
      <c r="W3539" t="str">
        <f t="shared" si="1155"/>
        <v>Red</v>
      </c>
      <c r="X3539" t="str">
        <f t="shared" si="1156"/>
        <v>Red</v>
      </c>
      <c r="Y3539" t="str">
        <f t="shared" si="1157"/>
        <v>Red</v>
      </c>
      <c r="Z3539" t="str">
        <f t="shared" si="1158"/>
        <v>Red</v>
      </c>
      <c r="AA3539" t="str">
        <f t="shared" si="1159"/>
        <v>Green</v>
      </c>
      <c r="AB3539" t="str">
        <f t="shared" si="1160"/>
        <v>Green</v>
      </c>
      <c r="AC3539" t="str">
        <f t="shared" si="1161"/>
        <v>Red</v>
      </c>
      <c r="AD3539" t="str">
        <f t="shared" si="1162"/>
        <v>Green</v>
      </c>
    </row>
    <row r="3540" spans="1:30" hidden="1" x14ac:dyDescent="0.3">
      <c r="A3540" t="str">
        <f t="shared" si="1143"/>
        <v>01/08/2026Cleethorpes TownHarrogate Town</v>
      </c>
      <c r="D3540" s="2">
        <v>46235</v>
      </c>
      <c r="E3540" s="3">
        <v>0.58333333333333337</v>
      </c>
      <c r="F3540" t="s">
        <v>3810</v>
      </c>
      <c r="G3540" t="s">
        <v>1513</v>
      </c>
      <c r="L3540" s="22" t="str">
        <f t="shared" si="1144"/>
        <v>01/08/2026</v>
      </c>
      <c r="M3540" s="23">
        <f t="shared" si="1145"/>
        <v>0.45833333333333337</v>
      </c>
      <c r="N3540" t="str">
        <f t="shared" si="1146"/>
        <v xml:space="preserve"> - </v>
      </c>
      <c r="O3540" t="str">
        <f t="shared" si="1147"/>
        <v>Red</v>
      </c>
      <c r="P3540" t="str">
        <f t="shared" si="1148"/>
        <v>Green</v>
      </c>
      <c r="Q3540" t="str">
        <f t="shared" si="1149"/>
        <v>Red</v>
      </c>
      <c r="R3540" t="str">
        <f t="shared" si="1150"/>
        <v>Green</v>
      </c>
      <c r="S3540" t="str">
        <f t="shared" si="1151"/>
        <v>Green</v>
      </c>
      <c r="T3540" t="str">
        <f t="shared" si="1152"/>
        <v>Red</v>
      </c>
      <c r="U3540" t="str">
        <f t="shared" si="1153"/>
        <v>Red</v>
      </c>
      <c r="V3540" t="str">
        <f t="shared" si="1154"/>
        <v>Green</v>
      </c>
      <c r="W3540" t="str">
        <f t="shared" si="1155"/>
        <v>Red</v>
      </c>
      <c r="X3540" t="str">
        <f t="shared" si="1156"/>
        <v>Red</v>
      </c>
      <c r="Y3540" t="str">
        <f t="shared" si="1157"/>
        <v>Red</v>
      </c>
      <c r="Z3540" t="str">
        <f t="shared" si="1158"/>
        <v>Red</v>
      </c>
      <c r="AA3540" t="str">
        <f t="shared" si="1159"/>
        <v>Green</v>
      </c>
      <c r="AB3540" t="str">
        <f t="shared" si="1160"/>
        <v>Green</v>
      </c>
      <c r="AC3540" t="str">
        <f t="shared" si="1161"/>
        <v>Red</v>
      </c>
      <c r="AD3540" t="str">
        <f t="shared" si="1162"/>
        <v>Green</v>
      </c>
    </row>
    <row r="3541" spans="1:30" hidden="1" x14ac:dyDescent="0.3">
      <c r="A3541" t="str">
        <f t="shared" si="1143"/>
        <v>01/08/2026ClydeStranraer</v>
      </c>
      <c r="D3541" s="2">
        <v>46235</v>
      </c>
      <c r="E3541" s="3">
        <v>0.58333333333333337</v>
      </c>
      <c r="F3541" t="s">
        <v>1388</v>
      </c>
      <c r="G3541" t="s">
        <v>1411</v>
      </c>
      <c r="H3541">
        <v>3</v>
      </c>
      <c r="I3541">
        <v>1</v>
      </c>
      <c r="J3541">
        <v>3</v>
      </c>
      <c r="K3541">
        <v>1</v>
      </c>
      <c r="L3541" s="22" t="str">
        <f t="shared" si="1144"/>
        <v>01/08/2026</v>
      </c>
      <c r="M3541" s="23">
        <f t="shared" si="1145"/>
        <v>0.45833333333333337</v>
      </c>
      <c r="N3541" t="str">
        <f t="shared" si="1146"/>
        <v>3 - 1</v>
      </c>
      <c r="O3541" t="str">
        <f t="shared" si="1147"/>
        <v>Green</v>
      </c>
      <c r="P3541" t="str">
        <f t="shared" si="1148"/>
        <v>Red</v>
      </c>
      <c r="Q3541" t="str">
        <f t="shared" si="1149"/>
        <v>Red</v>
      </c>
      <c r="R3541" t="str">
        <f t="shared" si="1150"/>
        <v>Green</v>
      </c>
      <c r="S3541" t="str">
        <f t="shared" si="1151"/>
        <v>Red</v>
      </c>
      <c r="T3541" t="str">
        <f t="shared" si="1152"/>
        <v>Green</v>
      </c>
      <c r="U3541" t="str">
        <f t="shared" si="1153"/>
        <v>Green</v>
      </c>
      <c r="V3541" t="str">
        <f t="shared" si="1154"/>
        <v>Red</v>
      </c>
      <c r="W3541" t="str">
        <f t="shared" si="1155"/>
        <v>Red</v>
      </c>
      <c r="X3541" t="str">
        <f t="shared" si="1156"/>
        <v>Green</v>
      </c>
      <c r="Y3541" t="str">
        <f t="shared" si="1157"/>
        <v>Green</v>
      </c>
      <c r="Z3541" t="str">
        <f t="shared" si="1158"/>
        <v>Green</v>
      </c>
      <c r="AA3541" t="str">
        <f t="shared" si="1159"/>
        <v>Red</v>
      </c>
      <c r="AB3541" t="str">
        <f t="shared" si="1160"/>
        <v>Red</v>
      </c>
      <c r="AC3541" t="str">
        <f t="shared" si="1161"/>
        <v>Green</v>
      </c>
      <c r="AD3541" t="str">
        <f t="shared" si="1162"/>
        <v>Red</v>
      </c>
    </row>
    <row r="3542" spans="1:30" hidden="1" x14ac:dyDescent="0.3">
      <c r="A3542" t="str">
        <f t="shared" si="1143"/>
        <v>01/08/2026Cove RangersAirdrieonians</v>
      </c>
      <c r="D3542" s="2">
        <v>46235</v>
      </c>
      <c r="E3542" s="3">
        <v>0.58333333333333337</v>
      </c>
      <c r="F3542" t="s">
        <v>1392</v>
      </c>
      <c r="G3542" t="s">
        <v>3596</v>
      </c>
      <c r="H3542">
        <v>0</v>
      </c>
      <c r="I3542">
        <v>0</v>
      </c>
      <c r="J3542">
        <v>0</v>
      </c>
      <c r="K3542">
        <v>0</v>
      </c>
      <c r="L3542" s="22" t="str">
        <f t="shared" si="1144"/>
        <v>01/08/2026</v>
      </c>
      <c r="M3542" s="23">
        <f t="shared" si="1145"/>
        <v>0.45833333333333337</v>
      </c>
      <c r="N3542" t="str">
        <f t="shared" si="1146"/>
        <v>0 - 0</v>
      </c>
      <c r="O3542" t="str">
        <f t="shared" si="1147"/>
        <v>Red</v>
      </c>
      <c r="P3542" t="str">
        <f t="shared" si="1148"/>
        <v>Green</v>
      </c>
      <c r="Q3542" t="str">
        <f t="shared" si="1149"/>
        <v>Red</v>
      </c>
      <c r="R3542" t="str">
        <f t="shared" si="1150"/>
        <v>Green</v>
      </c>
      <c r="S3542" t="str">
        <f t="shared" si="1151"/>
        <v>Green</v>
      </c>
      <c r="T3542" t="str">
        <f t="shared" si="1152"/>
        <v>Red</v>
      </c>
      <c r="U3542" t="str">
        <f t="shared" si="1153"/>
        <v>Red</v>
      </c>
      <c r="V3542" t="str">
        <f t="shared" si="1154"/>
        <v>Green</v>
      </c>
      <c r="W3542" t="str">
        <f t="shared" si="1155"/>
        <v>Red</v>
      </c>
      <c r="X3542" t="str">
        <f t="shared" si="1156"/>
        <v>Red</v>
      </c>
      <c r="Y3542" t="str">
        <f t="shared" si="1157"/>
        <v>Red</v>
      </c>
      <c r="Z3542" t="str">
        <f t="shared" si="1158"/>
        <v>Red</v>
      </c>
      <c r="AA3542" t="str">
        <f t="shared" si="1159"/>
        <v>Green</v>
      </c>
      <c r="AB3542" t="str">
        <f t="shared" si="1160"/>
        <v>Green</v>
      </c>
      <c r="AC3542" t="str">
        <f t="shared" si="1161"/>
        <v>Red</v>
      </c>
      <c r="AD3542" t="str">
        <f t="shared" si="1162"/>
        <v>Green</v>
      </c>
    </row>
    <row r="3543" spans="1:30" hidden="1" x14ac:dyDescent="0.3">
      <c r="A3543" t="str">
        <f t="shared" si="1143"/>
        <v>01/08/2026Croydon AthleticBurgess Hill Town</v>
      </c>
      <c r="D3543" s="2">
        <v>46235</v>
      </c>
      <c r="E3543" s="3">
        <v>0.58333333333333337</v>
      </c>
      <c r="F3543" t="s">
        <v>1573</v>
      </c>
      <c r="G3543" t="s">
        <v>1529</v>
      </c>
      <c r="H3543">
        <v>0</v>
      </c>
      <c r="I3543">
        <v>0</v>
      </c>
      <c r="J3543">
        <v>1</v>
      </c>
      <c r="K3543">
        <v>0</v>
      </c>
      <c r="L3543" s="22" t="str">
        <f t="shared" si="1144"/>
        <v>01/08/2026</v>
      </c>
      <c r="M3543" s="23">
        <f t="shared" si="1145"/>
        <v>0.45833333333333337</v>
      </c>
      <c r="N3543" t="str">
        <f t="shared" si="1146"/>
        <v>1 - 0</v>
      </c>
      <c r="O3543" t="str">
        <f t="shared" si="1147"/>
        <v>Green</v>
      </c>
      <c r="P3543" t="str">
        <f t="shared" si="1148"/>
        <v>Red</v>
      </c>
      <c r="Q3543" t="str">
        <f t="shared" si="1149"/>
        <v>Red</v>
      </c>
      <c r="R3543" t="str">
        <f t="shared" si="1150"/>
        <v>Green</v>
      </c>
      <c r="S3543" t="str">
        <f t="shared" si="1151"/>
        <v>Red</v>
      </c>
      <c r="T3543" t="str">
        <f t="shared" si="1152"/>
        <v>Green</v>
      </c>
      <c r="U3543" t="str">
        <f t="shared" si="1153"/>
        <v>Red</v>
      </c>
      <c r="V3543" t="str">
        <f t="shared" si="1154"/>
        <v>Green</v>
      </c>
      <c r="W3543" t="str">
        <f t="shared" si="1155"/>
        <v>Red</v>
      </c>
      <c r="X3543" t="str">
        <f t="shared" si="1156"/>
        <v>Red</v>
      </c>
      <c r="Y3543" t="str">
        <f t="shared" si="1157"/>
        <v>Red</v>
      </c>
      <c r="Z3543" t="str">
        <f t="shared" si="1158"/>
        <v>Red</v>
      </c>
      <c r="AA3543" t="str">
        <f t="shared" si="1159"/>
        <v>Green</v>
      </c>
      <c r="AB3543" t="str">
        <f t="shared" si="1160"/>
        <v>Green</v>
      </c>
      <c r="AC3543" t="str">
        <f t="shared" si="1161"/>
        <v>Red</v>
      </c>
      <c r="AD3543" t="str">
        <f t="shared" si="1162"/>
        <v>Green</v>
      </c>
    </row>
    <row r="3544" spans="1:30" hidden="1" x14ac:dyDescent="0.3">
      <c r="A3544" t="str">
        <f t="shared" si="1143"/>
        <v>01/08/2026Curzon AshtonHalifax Town</v>
      </c>
      <c r="D3544" s="2">
        <v>46235</v>
      </c>
      <c r="E3544" s="3">
        <v>0.58333333333333337</v>
      </c>
      <c r="F3544" t="s">
        <v>3865</v>
      </c>
      <c r="G3544" t="s">
        <v>1548</v>
      </c>
      <c r="H3544">
        <v>0</v>
      </c>
      <c r="I3544">
        <v>0</v>
      </c>
      <c r="J3544">
        <v>0</v>
      </c>
      <c r="K3544">
        <v>1</v>
      </c>
      <c r="L3544" s="22" t="str">
        <f t="shared" si="1144"/>
        <v>01/08/2026</v>
      </c>
      <c r="M3544" s="23">
        <f t="shared" si="1145"/>
        <v>0.45833333333333337</v>
      </c>
      <c r="N3544" t="str">
        <f t="shared" si="1146"/>
        <v>0 - 1</v>
      </c>
      <c r="O3544" t="str">
        <f t="shared" si="1147"/>
        <v>Red</v>
      </c>
      <c r="P3544" t="str">
        <f t="shared" si="1148"/>
        <v>Red</v>
      </c>
      <c r="Q3544" t="str">
        <f t="shared" si="1149"/>
        <v>Green</v>
      </c>
      <c r="R3544" t="str">
        <f t="shared" si="1150"/>
        <v>Red</v>
      </c>
      <c r="S3544" t="str">
        <f t="shared" si="1151"/>
        <v>Green</v>
      </c>
      <c r="T3544" t="str">
        <f t="shared" si="1152"/>
        <v>Green</v>
      </c>
      <c r="U3544" t="str">
        <f t="shared" si="1153"/>
        <v>Red</v>
      </c>
      <c r="V3544" t="str">
        <f t="shared" si="1154"/>
        <v>Green</v>
      </c>
      <c r="W3544" t="str">
        <f t="shared" si="1155"/>
        <v>Red</v>
      </c>
      <c r="X3544" t="str">
        <f t="shared" si="1156"/>
        <v>Red</v>
      </c>
      <c r="Y3544" t="str">
        <f t="shared" si="1157"/>
        <v>Red</v>
      </c>
      <c r="Z3544" t="str">
        <f t="shared" si="1158"/>
        <v>Red</v>
      </c>
      <c r="AA3544" t="str">
        <f t="shared" si="1159"/>
        <v>Green</v>
      </c>
      <c r="AB3544" t="str">
        <f t="shared" si="1160"/>
        <v>Green</v>
      </c>
      <c r="AC3544" t="str">
        <f t="shared" si="1161"/>
        <v>Red</v>
      </c>
      <c r="AD3544" t="str">
        <f t="shared" si="1162"/>
        <v>Green</v>
      </c>
    </row>
    <row r="3545" spans="1:30" hidden="1" x14ac:dyDescent="0.3">
      <c r="A3545" t="str">
        <f t="shared" si="1143"/>
        <v>01/08/2026Doncaster RoversLincoln City</v>
      </c>
      <c r="D3545" s="2">
        <v>46235</v>
      </c>
      <c r="E3545" s="3">
        <v>0.58333333333333337</v>
      </c>
      <c r="F3545" t="s">
        <v>3769</v>
      </c>
      <c r="G3545" t="s">
        <v>5087</v>
      </c>
      <c r="H3545">
        <v>0</v>
      </c>
      <c r="I3545">
        <v>0</v>
      </c>
      <c r="J3545">
        <v>0</v>
      </c>
      <c r="K3545">
        <v>1</v>
      </c>
      <c r="L3545" s="22" t="str">
        <f t="shared" si="1144"/>
        <v>01/08/2026</v>
      </c>
      <c r="M3545" s="23">
        <f t="shared" si="1145"/>
        <v>0.45833333333333337</v>
      </c>
      <c r="N3545" t="str">
        <f t="shared" si="1146"/>
        <v>0 - 1</v>
      </c>
      <c r="O3545" t="str">
        <f t="shared" si="1147"/>
        <v>Red</v>
      </c>
      <c r="P3545" t="str">
        <f t="shared" si="1148"/>
        <v>Red</v>
      </c>
      <c r="Q3545" t="str">
        <f t="shared" si="1149"/>
        <v>Green</v>
      </c>
      <c r="R3545" t="str">
        <f t="shared" si="1150"/>
        <v>Red</v>
      </c>
      <c r="S3545" t="str">
        <f t="shared" si="1151"/>
        <v>Green</v>
      </c>
      <c r="T3545" t="str">
        <f t="shared" si="1152"/>
        <v>Green</v>
      </c>
      <c r="U3545" t="str">
        <f t="shared" si="1153"/>
        <v>Red</v>
      </c>
      <c r="V3545" t="str">
        <f t="shared" si="1154"/>
        <v>Green</v>
      </c>
      <c r="W3545" t="str">
        <f t="shared" si="1155"/>
        <v>Red</v>
      </c>
      <c r="X3545" t="str">
        <f t="shared" si="1156"/>
        <v>Red</v>
      </c>
      <c r="Y3545" t="str">
        <f t="shared" si="1157"/>
        <v>Red</v>
      </c>
      <c r="Z3545" t="str">
        <f t="shared" si="1158"/>
        <v>Red</v>
      </c>
      <c r="AA3545" t="str">
        <f t="shared" si="1159"/>
        <v>Green</v>
      </c>
      <c r="AB3545" t="str">
        <f t="shared" si="1160"/>
        <v>Green</v>
      </c>
      <c r="AC3545" t="str">
        <f t="shared" si="1161"/>
        <v>Red</v>
      </c>
      <c r="AD3545" t="str">
        <f t="shared" si="1162"/>
        <v>Green</v>
      </c>
    </row>
    <row r="3546" spans="1:30" hidden="1" x14ac:dyDescent="0.3">
      <c r="A3546" t="str">
        <f t="shared" si="1143"/>
        <v>01/08/2026Dulwich HamletQueens Park Rangers U21</v>
      </c>
      <c r="D3546" s="2">
        <v>46235</v>
      </c>
      <c r="E3546" s="3">
        <v>0.58333333333333337</v>
      </c>
      <c r="F3546" t="s">
        <v>1554</v>
      </c>
      <c r="G3546" t="s">
        <v>5049</v>
      </c>
      <c r="H3546">
        <v>1</v>
      </c>
      <c r="I3546">
        <v>2</v>
      </c>
      <c r="J3546">
        <v>2</v>
      </c>
      <c r="K3546">
        <v>2</v>
      </c>
      <c r="L3546" s="22" t="str">
        <f t="shared" si="1144"/>
        <v>01/08/2026</v>
      </c>
      <c r="M3546" s="23">
        <f t="shared" si="1145"/>
        <v>0.45833333333333337</v>
      </c>
      <c r="N3546" t="str">
        <f t="shared" si="1146"/>
        <v>2 - 2</v>
      </c>
      <c r="O3546" t="str">
        <f t="shared" si="1147"/>
        <v>Red</v>
      </c>
      <c r="P3546" t="str">
        <f t="shared" si="1148"/>
        <v>Green</v>
      </c>
      <c r="Q3546" t="str">
        <f t="shared" si="1149"/>
        <v>Red</v>
      </c>
      <c r="R3546" t="str">
        <f t="shared" si="1150"/>
        <v>Green</v>
      </c>
      <c r="S3546" t="str">
        <f t="shared" si="1151"/>
        <v>Green</v>
      </c>
      <c r="T3546" t="str">
        <f t="shared" si="1152"/>
        <v>Red</v>
      </c>
      <c r="U3546" t="str">
        <f t="shared" si="1153"/>
        <v>Red</v>
      </c>
      <c r="V3546" t="str">
        <f t="shared" si="1154"/>
        <v>Red</v>
      </c>
      <c r="W3546" t="str">
        <f t="shared" si="1155"/>
        <v>Green</v>
      </c>
      <c r="X3546" t="str">
        <f t="shared" si="1156"/>
        <v>Green</v>
      </c>
      <c r="Y3546" t="str">
        <f t="shared" si="1157"/>
        <v>Green</v>
      </c>
      <c r="Z3546" t="str">
        <f t="shared" si="1158"/>
        <v>Green</v>
      </c>
      <c r="AA3546" t="str">
        <f t="shared" si="1159"/>
        <v>Red</v>
      </c>
      <c r="AB3546" t="str">
        <f t="shared" si="1160"/>
        <v>Red</v>
      </c>
      <c r="AC3546" t="str">
        <f t="shared" si="1161"/>
        <v>Green</v>
      </c>
      <c r="AD3546" t="str">
        <f t="shared" si="1162"/>
        <v>Red</v>
      </c>
    </row>
    <row r="3547" spans="1:30" hidden="1" x14ac:dyDescent="0.3">
      <c r="A3547" t="str">
        <f t="shared" si="1143"/>
        <v>01/08/2026Dunston UTSDarlington 1883</v>
      </c>
      <c r="D3547" s="2">
        <v>46235</v>
      </c>
      <c r="E3547" s="3">
        <v>0.58333333333333337</v>
      </c>
      <c r="F3547" t="s">
        <v>5857</v>
      </c>
      <c r="G3547" t="s">
        <v>1538</v>
      </c>
      <c r="H3547">
        <v>0</v>
      </c>
      <c r="I3547">
        <v>0</v>
      </c>
      <c r="J3547">
        <v>2</v>
      </c>
      <c r="K3547">
        <v>0</v>
      </c>
      <c r="L3547" s="22" t="str">
        <f t="shared" si="1144"/>
        <v>01/08/2026</v>
      </c>
      <c r="M3547" s="23">
        <f t="shared" si="1145"/>
        <v>0.45833333333333337</v>
      </c>
      <c r="N3547" t="str">
        <f t="shared" si="1146"/>
        <v>2 - 0</v>
      </c>
      <c r="O3547" t="str">
        <f t="shared" si="1147"/>
        <v>Green</v>
      </c>
      <c r="P3547" t="str">
        <f t="shared" si="1148"/>
        <v>Red</v>
      </c>
      <c r="Q3547" t="str">
        <f t="shared" si="1149"/>
        <v>Red</v>
      </c>
      <c r="R3547" t="str">
        <f t="shared" si="1150"/>
        <v>Green</v>
      </c>
      <c r="S3547" t="str">
        <f t="shared" si="1151"/>
        <v>Red</v>
      </c>
      <c r="T3547" t="str">
        <f t="shared" si="1152"/>
        <v>Green</v>
      </c>
      <c r="U3547" t="str">
        <f t="shared" si="1153"/>
        <v>Red</v>
      </c>
      <c r="V3547" t="str">
        <f t="shared" si="1154"/>
        <v>Green</v>
      </c>
      <c r="W3547" t="str">
        <f t="shared" si="1155"/>
        <v>Red</v>
      </c>
      <c r="X3547" t="str">
        <f t="shared" si="1156"/>
        <v>Red</v>
      </c>
      <c r="Y3547" t="str">
        <f t="shared" si="1157"/>
        <v>Green</v>
      </c>
      <c r="Z3547" t="str">
        <f t="shared" si="1158"/>
        <v>Red</v>
      </c>
      <c r="AA3547" t="str">
        <f t="shared" si="1159"/>
        <v>Green</v>
      </c>
      <c r="AB3547" t="str">
        <f t="shared" si="1160"/>
        <v>Green</v>
      </c>
      <c r="AC3547" t="str">
        <f t="shared" si="1161"/>
        <v>Red</v>
      </c>
      <c r="AD3547" t="str">
        <f t="shared" si="1162"/>
        <v>Green</v>
      </c>
    </row>
    <row r="3548" spans="1:30" hidden="1" x14ac:dyDescent="0.3">
      <c r="A3548" t="str">
        <f t="shared" si="1143"/>
        <v>01/08/2026East KilbrideQueen of the South</v>
      </c>
      <c r="D3548" s="2">
        <v>46235</v>
      </c>
      <c r="E3548" s="3">
        <v>0.58333333333333337</v>
      </c>
      <c r="F3548" t="s">
        <v>1410</v>
      </c>
      <c r="G3548" t="s">
        <v>1824</v>
      </c>
      <c r="H3548">
        <v>3</v>
      </c>
      <c r="I3548">
        <v>1</v>
      </c>
      <c r="J3548">
        <v>5</v>
      </c>
      <c r="K3548">
        <v>1</v>
      </c>
      <c r="L3548" s="22" t="str">
        <f t="shared" si="1144"/>
        <v>01/08/2026</v>
      </c>
      <c r="M3548" s="23">
        <f t="shared" si="1145"/>
        <v>0.45833333333333337</v>
      </c>
      <c r="N3548" t="str">
        <f t="shared" si="1146"/>
        <v>5 - 1</v>
      </c>
      <c r="O3548" t="str">
        <f t="shared" si="1147"/>
        <v>Green</v>
      </c>
      <c r="P3548" t="str">
        <f t="shared" si="1148"/>
        <v>Red</v>
      </c>
      <c r="Q3548" t="str">
        <f t="shared" si="1149"/>
        <v>Red</v>
      </c>
      <c r="R3548" t="str">
        <f t="shared" si="1150"/>
        <v>Green</v>
      </c>
      <c r="S3548" t="str">
        <f t="shared" si="1151"/>
        <v>Red</v>
      </c>
      <c r="T3548" t="str">
        <f t="shared" si="1152"/>
        <v>Green</v>
      </c>
      <c r="U3548" t="str">
        <f t="shared" si="1153"/>
        <v>Green</v>
      </c>
      <c r="V3548" t="str">
        <f t="shared" si="1154"/>
        <v>Red</v>
      </c>
      <c r="W3548" t="str">
        <f t="shared" si="1155"/>
        <v>Red</v>
      </c>
      <c r="X3548" t="str">
        <f t="shared" si="1156"/>
        <v>Green</v>
      </c>
      <c r="Y3548" t="str">
        <f t="shared" si="1157"/>
        <v>Green</v>
      </c>
      <c r="Z3548" t="str">
        <f t="shared" si="1158"/>
        <v>Green</v>
      </c>
      <c r="AA3548" t="str">
        <f t="shared" si="1159"/>
        <v>Red</v>
      </c>
      <c r="AB3548" t="str">
        <f t="shared" si="1160"/>
        <v>Red</v>
      </c>
      <c r="AC3548" t="str">
        <f t="shared" si="1161"/>
        <v>Green</v>
      </c>
      <c r="AD3548" t="str">
        <f t="shared" si="1162"/>
        <v>Red</v>
      </c>
    </row>
    <row r="3549" spans="1:30" hidden="1" x14ac:dyDescent="0.3">
      <c r="A3549" t="str">
        <f t="shared" si="1143"/>
        <v>01/08/2026Eastbourne BoroughWoking</v>
      </c>
      <c r="D3549" s="2">
        <v>46235</v>
      </c>
      <c r="E3549" s="3">
        <v>0.58333333333333337</v>
      </c>
      <c r="F3549" t="s">
        <v>3870</v>
      </c>
      <c r="G3549" t="s">
        <v>1485</v>
      </c>
      <c r="H3549">
        <v>0</v>
      </c>
      <c r="I3549">
        <v>0</v>
      </c>
      <c r="J3549">
        <v>0</v>
      </c>
      <c r="K3549">
        <v>3</v>
      </c>
      <c r="L3549" s="22" t="str">
        <f t="shared" si="1144"/>
        <v>01/08/2026</v>
      </c>
      <c r="M3549" s="23">
        <f t="shared" si="1145"/>
        <v>0.45833333333333337</v>
      </c>
      <c r="N3549" t="str">
        <f t="shared" si="1146"/>
        <v>0 - 3</v>
      </c>
      <c r="O3549" t="str">
        <f t="shared" si="1147"/>
        <v>Red</v>
      </c>
      <c r="P3549" t="str">
        <f t="shared" si="1148"/>
        <v>Red</v>
      </c>
      <c r="Q3549" t="str">
        <f t="shared" si="1149"/>
        <v>Green</v>
      </c>
      <c r="R3549" t="str">
        <f t="shared" si="1150"/>
        <v>Red</v>
      </c>
      <c r="S3549" t="str">
        <f t="shared" si="1151"/>
        <v>Green</v>
      </c>
      <c r="T3549" t="str">
        <f t="shared" si="1152"/>
        <v>Green</v>
      </c>
      <c r="U3549" t="str">
        <f t="shared" si="1153"/>
        <v>Red</v>
      </c>
      <c r="V3549" t="str">
        <f t="shared" si="1154"/>
        <v>Green</v>
      </c>
      <c r="W3549" t="str">
        <f t="shared" si="1155"/>
        <v>Red</v>
      </c>
      <c r="X3549" t="str">
        <f t="shared" si="1156"/>
        <v>Red</v>
      </c>
      <c r="Y3549" t="str">
        <f t="shared" si="1157"/>
        <v>Green</v>
      </c>
      <c r="Z3549" t="str">
        <f t="shared" si="1158"/>
        <v>Green</v>
      </c>
      <c r="AA3549" t="str">
        <f t="shared" si="1159"/>
        <v>Red</v>
      </c>
      <c r="AB3549" t="str">
        <f t="shared" si="1160"/>
        <v>Green</v>
      </c>
      <c r="AC3549" t="str">
        <f t="shared" si="1161"/>
        <v>Red</v>
      </c>
      <c r="AD3549" t="str">
        <f t="shared" si="1162"/>
        <v>Green</v>
      </c>
    </row>
    <row r="3550" spans="1:30" hidden="1" x14ac:dyDescent="0.3">
      <c r="A3550" t="str">
        <f t="shared" si="1143"/>
        <v>01/08/2026Edinburgh CityElgin City</v>
      </c>
      <c r="D3550" s="2">
        <v>46235</v>
      </c>
      <c r="E3550" s="3">
        <v>0.58333333333333337</v>
      </c>
      <c r="F3550" t="s">
        <v>1412</v>
      </c>
      <c r="G3550" t="s">
        <v>3602</v>
      </c>
      <c r="H3550">
        <v>0</v>
      </c>
      <c r="I3550">
        <v>3</v>
      </c>
      <c r="J3550">
        <v>0</v>
      </c>
      <c r="K3550">
        <v>5</v>
      </c>
      <c r="L3550" s="22" t="str">
        <f t="shared" si="1144"/>
        <v>01/08/2026</v>
      </c>
      <c r="M3550" s="23">
        <f t="shared" si="1145"/>
        <v>0.45833333333333337</v>
      </c>
      <c r="N3550" t="str">
        <f t="shared" si="1146"/>
        <v>0 - 5</v>
      </c>
      <c r="O3550" t="str">
        <f t="shared" si="1147"/>
        <v>Red</v>
      </c>
      <c r="P3550" t="str">
        <f t="shared" si="1148"/>
        <v>Red</v>
      </c>
      <c r="Q3550" t="str">
        <f t="shared" si="1149"/>
        <v>Green</v>
      </c>
      <c r="R3550" t="str">
        <f t="shared" si="1150"/>
        <v>Red</v>
      </c>
      <c r="S3550" t="str">
        <f t="shared" si="1151"/>
        <v>Green</v>
      </c>
      <c r="T3550" t="str">
        <f t="shared" si="1152"/>
        <v>Green</v>
      </c>
      <c r="U3550" t="str">
        <f t="shared" si="1153"/>
        <v>Red</v>
      </c>
      <c r="V3550" t="str">
        <f t="shared" si="1154"/>
        <v>Red</v>
      </c>
      <c r="W3550" t="str">
        <f t="shared" si="1155"/>
        <v>Green</v>
      </c>
      <c r="X3550" t="str">
        <f t="shared" si="1156"/>
        <v>Green</v>
      </c>
      <c r="Y3550" t="str">
        <f t="shared" si="1157"/>
        <v>Green</v>
      </c>
      <c r="Z3550" t="str">
        <f t="shared" si="1158"/>
        <v>Green</v>
      </c>
      <c r="AA3550" t="str">
        <f t="shared" si="1159"/>
        <v>Red</v>
      </c>
      <c r="AB3550" t="str">
        <f t="shared" si="1160"/>
        <v>Red</v>
      </c>
      <c r="AC3550" t="str">
        <f t="shared" si="1161"/>
        <v>Red</v>
      </c>
      <c r="AD3550" t="str">
        <f t="shared" si="1162"/>
        <v>Green</v>
      </c>
    </row>
    <row r="3551" spans="1:30" hidden="1" x14ac:dyDescent="0.3">
      <c r="A3551" t="str">
        <f t="shared" si="1143"/>
        <v>01/08/2026Elana TorunKS Lipno Steszew</v>
      </c>
      <c r="D3551" s="2">
        <v>46235</v>
      </c>
      <c r="E3551" s="3">
        <v>0.58333333333333337</v>
      </c>
      <c r="F3551" t="s">
        <v>5858</v>
      </c>
      <c r="G3551" t="s">
        <v>5859</v>
      </c>
      <c r="H3551">
        <v>0</v>
      </c>
      <c r="I3551">
        <v>0</v>
      </c>
      <c r="J3551">
        <v>1</v>
      </c>
      <c r="K3551">
        <v>1</v>
      </c>
      <c r="L3551" s="22" t="str">
        <f t="shared" si="1144"/>
        <v>01/08/2026</v>
      </c>
      <c r="M3551" s="23">
        <f t="shared" si="1145"/>
        <v>0.45833333333333337</v>
      </c>
      <c r="N3551" t="str">
        <f t="shared" si="1146"/>
        <v>1 - 1</v>
      </c>
      <c r="O3551" t="str">
        <f t="shared" si="1147"/>
        <v>Red</v>
      </c>
      <c r="P3551" t="str">
        <f t="shared" si="1148"/>
        <v>Green</v>
      </c>
      <c r="Q3551" t="str">
        <f t="shared" si="1149"/>
        <v>Red</v>
      </c>
      <c r="R3551" t="str">
        <f t="shared" si="1150"/>
        <v>Green</v>
      </c>
      <c r="S3551" t="str">
        <f t="shared" si="1151"/>
        <v>Green</v>
      </c>
      <c r="T3551" t="str">
        <f t="shared" si="1152"/>
        <v>Red</v>
      </c>
      <c r="U3551" t="str">
        <f t="shared" si="1153"/>
        <v>Red</v>
      </c>
      <c r="V3551" t="str">
        <f t="shared" si="1154"/>
        <v>Green</v>
      </c>
      <c r="W3551" t="str">
        <f t="shared" si="1155"/>
        <v>Red</v>
      </c>
      <c r="X3551" t="str">
        <f t="shared" si="1156"/>
        <v>Red</v>
      </c>
      <c r="Y3551" t="str">
        <f t="shared" si="1157"/>
        <v>Green</v>
      </c>
      <c r="Z3551" t="str">
        <f t="shared" si="1158"/>
        <v>Red</v>
      </c>
      <c r="AA3551" t="str">
        <f t="shared" si="1159"/>
        <v>Green</v>
      </c>
      <c r="AB3551" t="str">
        <f t="shared" si="1160"/>
        <v>Green</v>
      </c>
      <c r="AC3551" t="str">
        <f t="shared" si="1161"/>
        <v>Green</v>
      </c>
      <c r="AD3551" t="str">
        <f t="shared" si="1162"/>
        <v>Red</v>
      </c>
    </row>
    <row r="3552" spans="1:30" hidden="1" x14ac:dyDescent="0.3">
      <c r="A3552" t="str">
        <f t="shared" si="1143"/>
        <v>01/08/2026EPS FCHonka</v>
      </c>
      <c r="D3552" s="2">
        <v>46235</v>
      </c>
      <c r="E3552" s="3">
        <v>0.58333333333333337</v>
      </c>
      <c r="F3552" t="s">
        <v>3219</v>
      </c>
      <c r="G3552" t="s">
        <v>3214</v>
      </c>
      <c r="H3552">
        <v>2</v>
      </c>
      <c r="I3552">
        <v>1</v>
      </c>
      <c r="J3552">
        <v>3</v>
      </c>
      <c r="K3552">
        <v>2</v>
      </c>
      <c r="L3552" s="22" t="str">
        <f t="shared" si="1144"/>
        <v>01/08/2026</v>
      </c>
      <c r="M3552" s="23">
        <f t="shared" si="1145"/>
        <v>0.45833333333333337</v>
      </c>
      <c r="N3552" t="str">
        <f t="shared" si="1146"/>
        <v>3 - 2</v>
      </c>
      <c r="O3552" t="str">
        <f t="shared" si="1147"/>
        <v>Green</v>
      </c>
      <c r="P3552" t="str">
        <f t="shared" si="1148"/>
        <v>Red</v>
      </c>
      <c r="Q3552" t="str">
        <f t="shared" si="1149"/>
        <v>Red</v>
      </c>
      <c r="R3552" t="str">
        <f t="shared" si="1150"/>
        <v>Green</v>
      </c>
      <c r="S3552" t="str">
        <f t="shared" si="1151"/>
        <v>Red</v>
      </c>
      <c r="T3552" t="str">
        <f t="shared" si="1152"/>
        <v>Green</v>
      </c>
      <c r="U3552" t="str">
        <f t="shared" si="1153"/>
        <v>Green</v>
      </c>
      <c r="V3552" t="str">
        <f t="shared" si="1154"/>
        <v>Red</v>
      </c>
      <c r="W3552" t="str">
        <f t="shared" si="1155"/>
        <v>Red</v>
      </c>
      <c r="X3552" t="str">
        <f t="shared" si="1156"/>
        <v>Green</v>
      </c>
      <c r="Y3552" t="str">
        <f t="shared" si="1157"/>
        <v>Green</v>
      </c>
      <c r="Z3552" t="str">
        <f t="shared" si="1158"/>
        <v>Green</v>
      </c>
      <c r="AA3552" t="str">
        <f t="shared" si="1159"/>
        <v>Red</v>
      </c>
      <c r="AB3552" t="str">
        <f t="shared" si="1160"/>
        <v>Red</v>
      </c>
      <c r="AC3552" t="str">
        <f t="shared" si="1161"/>
        <v>Green</v>
      </c>
      <c r="AD3552" t="str">
        <f t="shared" si="1162"/>
        <v>Red</v>
      </c>
    </row>
    <row r="3553" spans="1:30" hidden="1" x14ac:dyDescent="0.3">
      <c r="A3553" t="str">
        <f t="shared" si="1143"/>
        <v>01/08/2026FalkirkSt. Mirren</v>
      </c>
      <c r="D3553" s="2">
        <v>46235</v>
      </c>
      <c r="E3553" s="3">
        <v>0.58333333333333337</v>
      </c>
      <c r="F3553" t="s">
        <v>1385</v>
      </c>
      <c r="G3553" t="s">
        <v>1409</v>
      </c>
      <c r="H3553">
        <v>0</v>
      </c>
      <c r="I3553">
        <v>1</v>
      </c>
      <c r="J3553">
        <v>0</v>
      </c>
      <c r="K3553">
        <v>2</v>
      </c>
      <c r="L3553" s="22" t="str">
        <f t="shared" si="1144"/>
        <v>01/08/2026</v>
      </c>
      <c r="M3553" s="23">
        <f t="shared" si="1145"/>
        <v>0.45833333333333337</v>
      </c>
      <c r="N3553" t="str">
        <f t="shared" si="1146"/>
        <v>0 - 2</v>
      </c>
      <c r="O3553" t="str">
        <f t="shared" si="1147"/>
        <v>Red</v>
      </c>
      <c r="P3553" t="str">
        <f t="shared" si="1148"/>
        <v>Red</v>
      </c>
      <c r="Q3553" t="str">
        <f t="shared" si="1149"/>
        <v>Green</v>
      </c>
      <c r="R3553" t="str">
        <f t="shared" si="1150"/>
        <v>Red</v>
      </c>
      <c r="S3553" t="str">
        <f t="shared" si="1151"/>
        <v>Green</v>
      </c>
      <c r="T3553" t="str">
        <f t="shared" si="1152"/>
        <v>Green</v>
      </c>
      <c r="U3553" t="str">
        <f t="shared" si="1153"/>
        <v>Red</v>
      </c>
      <c r="V3553" t="str">
        <f t="shared" si="1154"/>
        <v>Red</v>
      </c>
      <c r="W3553" t="str">
        <f t="shared" si="1155"/>
        <v>Green</v>
      </c>
      <c r="X3553" t="str">
        <f t="shared" si="1156"/>
        <v>Green</v>
      </c>
      <c r="Y3553" t="str">
        <f t="shared" si="1157"/>
        <v>Green</v>
      </c>
      <c r="Z3553" t="str">
        <f t="shared" si="1158"/>
        <v>Red</v>
      </c>
      <c r="AA3553" t="str">
        <f t="shared" si="1159"/>
        <v>Green</v>
      </c>
      <c r="AB3553" t="str">
        <f t="shared" si="1160"/>
        <v>Green</v>
      </c>
      <c r="AC3553" t="str">
        <f t="shared" si="1161"/>
        <v>Red</v>
      </c>
      <c r="AD3553" t="str">
        <f t="shared" si="1162"/>
        <v>Green</v>
      </c>
    </row>
    <row r="3554" spans="1:30" hidden="1" x14ac:dyDescent="0.3">
      <c r="A3554" t="str">
        <f t="shared" si="1143"/>
        <v>01/08/2026FarnboroughBath City</v>
      </c>
      <c r="D3554" s="2">
        <v>46235</v>
      </c>
      <c r="E3554" s="3">
        <v>0.58333333333333337</v>
      </c>
      <c r="F3554" t="s">
        <v>5272</v>
      </c>
      <c r="G3554" t="s">
        <v>5860</v>
      </c>
      <c r="H3554">
        <v>1</v>
      </c>
      <c r="I3554">
        <v>0</v>
      </c>
      <c r="J3554">
        <v>3</v>
      </c>
      <c r="K3554">
        <v>0</v>
      </c>
      <c r="L3554" s="22" t="str">
        <f t="shared" si="1144"/>
        <v>01/08/2026</v>
      </c>
      <c r="M3554" s="23">
        <f t="shared" si="1145"/>
        <v>0.45833333333333337</v>
      </c>
      <c r="N3554" t="str">
        <f t="shared" si="1146"/>
        <v>3 - 0</v>
      </c>
      <c r="O3554" t="str">
        <f t="shared" si="1147"/>
        <v>Green</v>
      </c>
      <c r="P3554" t="str">
        <f t="shared" si="1148"/>
        <v>Red</v>
      </c>
      <c r="Q3554" t="str">
        <f t="shared" si="1149"/>
        <v>Red</v>
      </c>
      <c r="R3554" t="str">
        <f t="shared" si="1150"/>
        <v>Green</v>
      </c>
      <c r="S3554" t="str">
        <f t="shared" si="1151"/>
        <v>Red</v>
      </c>
      <c r="T3554" t="str">
        <f t="shared" si="1152"/>
        <v>Green</v>
      </c>
      <c r="U3554" t="str">
        <f t="shared" si="1153"/>
        <v>Green</v>
      </c>
      <c r="V3554" t="str">
        <f t="shared" si="1154"/>
        <v>Red</v>
      </c>
      <c r="W3554" t="str">
        <f t="shared" si="1155"/>
        <v>Red</v>
      </c>
      <c r="X3554" t="str">
        <f t="shared" si="1156"/>
        <v>Green</v>
      </c>
      <c r="Y3554" t="str">
        <f t="shared" si="1157"/>
        <v>Green</v>
      </c>
      <c r="Z3554" t="str">
        <f t="shared" si="1158"/>
        <v>Green</v>
      </c>
      <c r="AA3554" t="str">
        <f t="shared" si="1159"/>
        <v>Red</v>
      </c>
      <c r="AB3554" t="str">
        <f t="shared" si="1160"/>
        <v>Green</v>
      </c>
      <c r="AC3554" t="str">
        <f t="shared" si="1161"/>
        <v>Red</v>
      </c>
      <c r="AD3554" t="str">
        <f t="shared" si="1162"/>
        <v>Green</v>
      </c>
    </row>
    <row r="3555" spans="1:30" hidden="1" x14ac:dyDescent="0.3">
      <c r="A3555" t="str">
        <f t="shared" si="1143"/>
        <v>01/08/2026FarnhamEastleigh</v>
      </c>
      <c r="D3555" s="2">
        <v>46235</v>
      </c>
      <c r="E3555" s="3">
        <v>0.58333333333333337</v>
      </c>
      <c r="F3555" t="s">
        <v>1546</v>
      </c>
      <c r="G3555" t="s">
        <v>1826</v>
      </c>
      <c r="H3555">
        <v>1</v>
      </c>
      <c r="I3555">
        <v>0</v>
      </c>
      <c r="J3555">
        <v>1</v>
      </c>
      <c r="K3555">
        <v>0</v>
      </c>
      <c r="L3555" s="22" t="str">
        <f t="shared" si="1144"/>
        <v>01/08/2026</v>
      </c>
      <c r="M3555" s="23">
        <f t="shared" si="1145"/>
        <v>0.45833333333333337</v>
      </c>
      <c r="N3555" t="str">
        <f t="shared" si="1146"/>
        <v>1 - 0</v>
      </c>
      <c r="O3555" t="str">
        <f t="shared" si="1147"/>
        <v>Green</v>
      </c>
      <c r="P3555" t="str">
        <f t="shared" si="1148"/>
        <v>Red</v>
      </c>
      <c r="Q3555" t="str">
        <f t="shared" si="1149"/>
        <v>Red</v>
      </c>
      <c r="R3555" t="str">
        <f t="shared" si="1150"/>
        <v>Green</v>
      </c>
      <c r="S3555" t="str">
        <f t="shared" si="1151"/>
        <v>Red</v>
      </c>
      <c r="T3555" t="str">
        <f t="shared" si="1152"/>
        <v>Green</v>
      </c>
      <c r="U3555" t="str">
        <f t="shared" si="1153"/>
        <v>Green</v>
      </c>
      <c r="V3555" t="str">
        <f t="shared" si="1154"/>
        <v>Red</v>
      </c>
      <c r="W3555" t="str">
        <f t="shared" si="1155"/>
        <v>Red</v>
      </c>
      <c r="X3555" t="str">
        <f t="shared" si="1156"/>
        <v>Green</v>
      </c>
      <c r="Y3555" t="str">
        <f t="shared" si="1157"/>
        <v>Red</v>
      </c>
      <c r="Z3555" t="str">
        <f t="shared" si="1158"/>
        <v>Red</v>
      </c>
      <c r="AA3555" t="str">
        <f t="shared" si="1159"/>
        <v>Green</v>
      </c>
      <c r="AB3555" t="str">
        <f t="shared" si="1160"/>
        <v>Green</v>
      </c>
      <c r="AC3555" t="str">
        <f t="shared" si="1161"/>
        <v>Red</v>
      </c>
      <c r="AD3555" t="str">
        <f t="shared" si="1162"/>
        <v>Green</v>
      </c>
    </row>
    <row r="3556" spans="1:30" hidden="1" x14ac:dyDescent="0.3">
      <c r="A3556" t="str">
        <f t="shared" si="1143"/>
        <v>01/08/2026FBK KarlstadAssyriska FF</v>
      </c>
      <c r="B3556" t="s">
        <v>827</v>
      </c>
      <c r="D3556" s="2">
        <v>46235</v>
      </c>
      <c r="E3556" s="3">
        <v>0.58333333333333337</v>
      </c>
      <c r="F3556" t="s">
        <v>4831</v>
      </c>
      <c r="G3556" t="s">
        <v>5861</v>
      </c>
      <c r="H3556">
        <v>0</v>
      </c>
      <c r="I3556">
        <v>0</v>
      </c>
      <c r="J3556">
        <v>0</v>
      </c>
      <c r="K3556">
        <v>2</v>
      </c>
      <c r="L3556" s="22" t="str">
        <f t="shared" si="1144"/>
        <v>01/08/2026</v>
      </c>
      <c r="M3556" s="23">
        <f t="shared" si="1145"/>
        <v>0.45833333333333337</v>
      </c>
      <c r="N3556" t="str">
        <f t="shared" si="1146"/>
        <v>0 - 2</v>
      </c>
      <c r="O3556" t="str">
        <f t="shared" si="1147"/>
        <v>Red</v>
      </c>
      <c r="P3556" t="str">
        <f t="shared" si="1148"/>
        <v>Red</v>
      </c>
      <c r="Q3556" t="str">
        <f t="shared" si="1149"/>
        <v>Green</v>
      </c>
      <c r="R3556" t="str">
        <f t="shared" si="1150"/>
        <v>Red</v>
      </c>
      <c r="S3556" t="str">
        <f t="shared" si="1151"/>
        <v>Green</v>
      </c>
      <c r="T3556" t="str">
        <f t="shared" si="1152"/>
        <v>Green</v>
      </c>
      <c r="U3556" t="str">
        <f t="shared" si="1153"/>
        <v>Red</v>
      </c>
      <c r="V3556" t="str">
        <f t="shared" si="1154"/>
        <v>Green</v>
      </c>
      <c r="W3556" t="str">
        <f t="shared" si="1155"/>
        <v>Red</v>
      </c>
      <c r="X3556" t="str">
        <f t="shared" si="1156"/>
        <v>Red</v>
      </c>
      <c r="Y3556" t="str">
        <f t="shared" si="1157"/>
        <v>Green</v>
      </c>
      <c r="Z3556" t="str">
        <f t="shared" si="1158"/>
        <v>Red</v>
      </c>
      <c r="AA3556" t="str">
        <f t="shared" si="1159"/>
        <v>Green</v>
      </c>
      <c r="AB3556" t="str">
        <f t="shared" si="1160"/>
        <v>Green</v>
      </c>
      <c r="AC3556" t="str">
        <f t="shared" si="1161"/>
        <v>Red</v>
      </c>
      <c r="AD3556" t="str">
        <f t="shared" si="1162"/>
        <v>Green</v>
      </c>
    </row>
    <row r="3557" spans="1:30" hidden="1" x14ac:dyDescent="0.3">
      <c r="A3557" t="str">
        <f t="shared" si="1143"/>
        <v>01/08/2026FC JarfallaFC Stockholm Internazionale</v>
      </c>
      <c r="B3557" t="s">
        <v>827</v>
      </c>
      <c r="D3557" s="2">
        <v>46235</v>
      </c>
      <c r="E3557" s="3">
        <v>0.58333333333333337</v>
      </c>
      <c r="F3557" t="s">
        <v>5862</v>
      </c>
      <c r="G3557" t="s">
        <v>4834</v>
      </c>
      <c r="H3557">
        <v>0</v>
      </c>
      <c r="I3557">
        <v>2</v>
      </c>
      <c r="J3557">
        <v>0</v>
      </c>
      <c r="K3557">
        <v>4</v>
      </c>
      <c r="L3557" s="22" t="str">
        <f t="shared" si="1144"/>
        <v>01/08/2026</v>
      </c>
      <c r="M3557" s="23">
        <f t="shared" si="1145"/>
        <v>0.45833333333333337</v>
      </c>
      <c r="N3557" t="str">
        <f t="shared" si="1146"/>
        <v>0 - 4</v>
      </c>
      <c r="O3557" t="str">
        <f t="shared" si="1147"/>
        <v>Red</v>
      </c>
      <c r="P3557" t="str">
        <f t="shared" si="1148"/>
        <v>Red</v>
      </c>
      <c r="Q3557" t="str">
        <f t="shared" si="1149"/>
        <v>Green</v>
      </c>
      <c r="R3557" t="str">
        <f t="shared" si="1150"/>
        <v>Red</v>
      </c>
      <c r="S3557" t="str">
        <f t="shared" si="1151"/>
        <v>Green</v>
      </c>
      <c r="T3557" t="str">
        <f t="shared" si="1152"/>
        <v>Green</v>
      </c>
      <c r="U3557" t="str">
        <f t="shared" si="1153"/>
        <v>Red</v>
      </c>
      <c r="V3557" t="str">
        <f t="shared" si="1154"/>
        <v>Red</v>
      </c>
      <c r="W3557" t="str">
        <f t="shared" si="1155"/>
        <v>Green</v>
      </c>
      <c r="X3557" t="str">
        <f t="shared" si="1156"/>
        <v>Green</v>
      </c>
      <c r="Y3557" t="str">
        <f t="shared" si="1157"/>
        <v>Green</v>
      </c>
      <c r="Z3557" t="str">
        <f t="shared" si="1158"/>
        <v>Green</v>
      </c>
      <c r="AA3557" t="str">
        <f t="shared" si="1159"/>
        <v>Red</v>
      </c>
      <c r="AB3557" t="str">
        <f t="shared" si="1160"/>
        <v>Red</v>
      </c>
      <c r="AC3557" t="str">
        <f t="shared" si="1161"/>
        <v>Red</v>
      </c>
      <c r="AD3557" t="str">
        <f t="shared" si="1162"/>
        <v>Green</v>
      </c>
    </row>
    <row r="3558" spans="1:30" hidden="1" x14ac:dyDescent="0.3">
      <c r="A3558" t="str">
        <f t="shared" si="1143"/>
        <v>01/08/2026FC KreuzlingenBasel II</v>
      </c>
      <c r="D3558" s="2">
        <v>46235</v>
      </c>
      <c r="E3558" s="3">
        <v>0.58333333333333337</v>
      </c>
      <c r="F3558" t="s">
        <v>1746</v>
      </c>
      <c r="G3558" t="s">
        <v>5863</v>
      </c>
      <c r="H3558">
        <v>0</v>
      </c>
      <c r="I3558">
        <v>0</v>
      </c>
      <c r="J3558">
        <v>3</v>
      </c>
      <c r="K3558">
        <v>1</v>
      </c>
      <c r="L3558" s="22" t="str">
        <f t="shared" si="1144"/>
        <v>01/08/2026</v>
      </c>
      <c r="M3558" s="23">
        <f t="shared" si="1145"/>
        <v>0.45833333333333337</v>
      </c>
      <c r="N3558" t="str">
        <f t="shared" si="1146"/>
        <v>3 - 1</v>
      </c>
      <c r="O3558" t="str">
        <f t="shared" si="1147"/>
        <v>Green</v>
      </c>
      <c r="P3558" t="str">
        <f t="shared" si="1148"/>
        <v>Red</v>
      </c>
      <c r="Q3558" t="str">
        <f t="shared" si="1149"/>
        <v>Red</v>
      </c>
      <c r="R3558" t="str">
        <f t="shared" si="1150"/>
        <v>Green</v>
      </c>
      <c r="S3558" t="str">
        <f t="shared" si="1151"/>
        <v>Red</v>
      </c>
      <c r="T3558" t="str">
        <f t="shared" si="1152"/>
        <v>Green</v>
      </c>
      <c r="U3558" t="str">
        <f t="shared" si="1153"/>
        <v>Red</v>
      </c>
      <c r="V3558" t="str">
        <f t="shared" si="1154"/>
        <v>Green</v>
      </c>
      <c r="W3558" t="str">
        <f t="shared" si="1155"/>
        <v>Red</v>
      </c>
      <c r="X3558" t="str">
        <f t="shared" si="1156"/>
        <v>Red</v>
      </c>
      <c r="Y3558" t="str">
        <f t="shared" si="1157"/>
        <v>Green</v>
      </c>
      <c r="Z3558" t="str">
        <f t="shared" si="1158"/>
        <v>Green</v>
      </c>
      <c r="AA3558" t="str">
        <f t="shared" si="1159"/>
        <v>Red</v>
      </c>
      <c r="AB3558" t="str">
        <f t="shared" si="1160"/>
        <v>Red</v>
      </c>
      <c r="AC3558" t="str">
        <f t="shared" si="1161"/>
        <v>Green</v>
      </c>
      <c r="AD3558" t="str">
        <f t="shared" si="1162"/>
        <v>Red</v>
      </c>
    </row>
    <row r="3559" spans="1:30" hidden="1" x14ac:dyDescent="0.3">
      <c r="A3559" t="str">
        <f t="shared" si="1143"/>
        <v>01/08/2026FC Molodechno-Dyussh-4FC Smorgon</v>
      </c>
      <c r="D3559" s="2">
        <v>46235</v>
      </c>
      <c r="E3559" s="3">
        <v>0.58333333333333337</v>
      </c>
      <c r="F3559" t="s">
        <v>4298</v>
      </c>
      <c r="G3559" t="s">
        <v>3020</v>
      </c>
      <c r="H3559">
        <v>2</v>
      </c>
      <c r="I3559">
        <v>0</v>
      </c>
      <c r="J3559">
        <v>3</v>
      </c>
      <c r="K3559">
        <v>0</v>
      </c>
      <c r="L3559" s="22" t="str">
        <f t="shared" si="1144"/>
        <v>01/08/2026</v>
      </c>
      <c r="M3559" s="23">
        <f t="shared" si="1145"/>
        <v>0.45833333333333337</v>
      </c>
      <c r="N3559" t="str">
        <f t="shared" si="1146"/>
        <v>3 - 0</v>
      </c>
      <c r="O3559" t="str">
        <f t="shared" si="1147"/>
        <v>Green</v>
      </c>
      <c r="P3559" t="str">
        <f t="shared" si="1148"/>
        <v>Red</v>
      </c>
      <c r="Q3559" t="str">
        <f t="shared" si="1149"/>
        <v>Red</v>
      </c>
      <c r="R3559" t="str">
        <f t="shared" si="1150"/>
        <v>Green</v>
      </c>
      <c r="S3559" t="str">
        <f t="shared" si="1151"/>
        <v>Red</v>
      </c>
      <c r="T3559" t="str">
        <f t="shared" si="1152"/>
        <v>Green</v>
      </c>
      <c r="U3559" t="str">
        <f t="shared" si="1153"/>
        <v>Green</v>
      </c>
      <c r="V3559" t="str">
        <f t="shared" si="1154"/>
        <v>Red</v>
      </c>
      <c r="W3559" t="str">
        <f t="shared" si="1155"/>
        <v>Red</v>
      </c>
      <c r="X3559" t="str">
        <f t="shared" si="1156"/>
        <v>Green</v>
      </c>
      <c r="Y3559" t="str">
        <f t="shared" si="1157"/>
        <v>Green</v>
      </c>
      <c r="Z3559" t="str">
        <f t="shared" si="1158"/>
        <v>Green</v>
      </c>
      <c r="AA3559" t="str">
        <f t="shared" si="1159"/>
        <v>Red</v>
      </c>
      <c r="AB3559" t="str">
        <f t="shared" si="1160"/>
        <v>Green</v>
      </c>
      <c r="AC3559" t="str">
        <f t="shared" si="1161"/>
        <v>Red</v>
      </c>
      <c r="AD3559" t="str">
        <f t="shared" si="1162"/>
        <v>Green</v>
      </c>
    </row>
    <row r="3560" spans="1:30" hidden="1" x14ac:dyDescent="0.3">
      <c r="A3560" t="str">
        <f t="shared" si="1143"/>
        <v>01/08/2026FC PipinsriedTSV Schwabmunchen</v>
      </c>
      <c r="D3560" s="2">
        <v>46235</v>
      </c>
      <c r="E3560" s="3">
        <v>0.58333333333333337</v>
      </c>
      <c r="F3560" t="s">
        <v>1353</v>
      </c>
      <c r="G3560" t="s">
        <v>1360</v>
      </c>
      <c r="H3560">
        <v>1</v>
      </c>
      <c r="I3560">
        <v>1</v>
      </c>
      <c r="J3560">
        <v>2</v>
      </c>
      <c r="K3560">
        <v>1</v>
      </c>
      <c r="L3560" s="22" t="str">
        <f t="shared" si="1144"/>
        <v>01/08/2026</v>
      </c>
      <c r="M3560" s="23">
        <f t="shared" si="1145"/>
        <v>0.45833333333333337</v>
      </c>
      <c r="N3560" t="str">
        <f t="shared" si="1146"/>
        <v>2 - 1</v>
      </c>
      <c r="O3560" t="str">
        <f t="shared" si="1147"/>
        <v>Green</v>
      </c>
      <c r="P3560" t="str">
        <f t="shared" si="1148"/>
        <v>Red</v>
      </c>
      <c r="Q3560" t="str">
        <f t="shared" si="1149"/>
        <v>Red</v>
      </c>
      <c r="R3560" t="str">
        <f t="shared" si="1150"/>
        <v>Green</v>
      </c>
      <c r="S3560" t="str">
        <f t="shared" si="1151"/>
        <v>Red</v>
      </c>
      <c r="T3560" t="str">
        <f t="shared" si="1152"/>
        <v>Green</v>
      </c>
      <c r="U3560" t="str">
        <f t="shared" si="1153"/>
        <v>Red</v>
      </c>
      <c r="V3560" t="str">
        <f t="shared" si="1154"/>
        <v>Green</v>
      </c>
      <c r="W3560" t="str">
        <f t="shared" si="1155"/>
        <v>Red</v>
      </c>
      <c r="X3560" t="str">
        <f t="shared" si="1156"/>
        <v>Green</v>
      </c>
      <c r="Y3560" t="str">
        <f t="shared" si="1157"/>
        <v>Green</v>
      </c>
      <c r="Z3560" t="str">
        <f t="shared" si="1158"/>
        <v>Green</v>
      </c>
      <c r="AA3560" t="str">
        <f t="shared" si="1159"/>
        <v>Red</v>
      </c>
      <c r="AB3560" t="str">
        <f t="shared" si="1160"/>
        <v>Green</v>
      </c>
      <c r="AC3560" t="str">
        <f t="shared" si="1161"/>
        <v>Green</v>
      </c>
      <c r="AD3560" t="str">
        <f t="shared" si="1162"/>
        <v>Red</v>
      </c>
    </row>
    <row r="3561" spans="1:30" hidden="1" x14ac:dyDescent="0.3">
      <c r="A3561" t="str">
        <f t="shared" si="1143"/>
        <v>01/08/2026FC SevastopolFC Nart Cherkessk</v>
      </c>
      <c r="D3561" s="2">
        <v>46235</v>
      </c>
      <c r="E3561" s="3">
        <v>0.58333333333333337</v>
      </c>
      <c r="F3561" t="s">
        <v>3571</v>
      </c>
      <c r="G3561" t="s">
        <v>3572</v>
      </c>
      <c r="H3561">
        <v>0</v>
      </c>
      <c r="I3561">
        <v>0</v>
      </c>
      <c r="J3561">
        <v>2</v>
      </c>
      <c r="K3561">
        <v>1</v>
      </c>
      <c r="L3561" s="22" t="str">
        <f t="shared" si="1144"/>
        <v>01/08/2026</v>
      </c>
      <c r="M3561" s="23">
        <f t="shared" si="1145"/>
        <v>0.45833333333333337</v>
      </c>
      <c r="N3561" t="str">
        <f t="shared" si="1146"/>
        <v>2 - 1</v>
      </c>
      <c r="O3561" t="str">
        <f t="shared" si="1147"/>
        <v>Green</v>
      </c>
      <c r="P3561" t="str">
        <f t="shared" si="1148"/>
        <v>Red</v>
      </c>
      <c r="Q3561" t="str">
        <f t="shared" si="1149"/>
        <v>Red</v>
      </c>
      <c r="R3561" t="str">
        <f t="shared" si="1150"/>
        <v>Green</v>
      </c>
      <c r="S3561" t="str">
        <f t="shared" si="1151"/>
        <v>Red</v>
      </c>
      <c r="T3561" t="str">
        <f t="shared" si="1152"/>
        <v>Green</v>
      </c>
      <c r="U3561" t="str">
        <f t="shared" si="1153"/>
        <v>Red</v>
      </c>
      <c r="V3561" t="str">
        <f t="shared" si="1154"/>
        <v>Green</v>
      </c>
      <c r="W3561" t="str">
        <f t="shared" si="1155"/>
        <v>Red</v>
      </c>
      <c r="X3561" t="str">
        <f t="shared" si="1156"/>
        <v>Red</v>
      </c>
      <c r="Y3561" t="str">
        <f t="shared" si="1157"/>
        <v>Green</v>
      </c>
      <c r="Z3561" t="str">
        <f t="shared" si="1158"/>
        <v>Green</v>
      </c>
      <c r="AA3561" t="str">
        <f t="shared" si="1159"/>
        <v>Red</v>
      </c>
      <c r="AB3561" t="str">
        <f t="shared" si="1160"/>
        <v>Green</v>
      </c>
      <c r="AC3561" t="str">
        <f t="shared" si="1161"/>
        <v>Green</v>
      </c>
      <c r="AD3561" t="str">
        <f t="shared" si="1162"/>
        <v>Red</v>
      </c>
    </row>
    <row r="3562" spans="1:30" hidden="1" x14ac:dyDescent="0.3">
      <c r="A3562" t="str">
        <f t="shared" si="1143"/>
        <v>01/08/2026FC SuduroyB36 Torshavn II</v>
      </c>
      <c r="D3562" s="2">
        <v>46235</v>
      </c>
      <c r="E3562" s="3">
        <v>0.58333333333333337</v>
      </c>
      <c r="F3562" t="s">
        <v>5864</v>
      </c>
      <c r="G3562" t="s">
        <v>5865</v>
      </c>
      <c r="H3562">
        <v>0</v>
      </c>
      <c r="I3562">
        <v>0</v>
      </c>
      <c r="J3562">
        <v>2</v>
      </c>
      <c r="K3562">
        <v>1</v>
      </c>
      <c r="L3562" s="22" t="str">
        <f t="shared" si="1144"/>
        <v>01/08/2026</v>
      </c>
      <c r="M3562" s="23">
        <f t="shared" si="1145"/>
        <v>0.45833333333333337</v>
      </c>
      <c r="N3562" t="str">
        <f t="shared" si="1146"/>
        <v>2 - 1</v>
      </c>
      <c r="O3562" t="str">
        <f t="shared" si="1147"/>
        <v>Green</v>
      </c>
      <c r="P3562" t="str">
        <f t="shared" si="1148"/>
        <v>Red</v>
      </c>
      <c r="Q3562" t="str">
        <f t="shared" si="1149"/>
        <v>Red</v>
      </c>
      <c r="R3562" t="str">
        <f t="shared" si="1150"/>
        <v>Green</v>
      </c>
      <c r="S3562" t="str">
        <f t="shared" si="1151"/>
        <v>Red</v>
      </c>
      <c r="T3562" t="str">
        <f t="shared" si="1152"/>
        <v>Green</v>
      </c>
      <c r="U3562" t="str">
        <f t="shared" si="1153"/>
        <v>Red</v>
      </c>
      <c r="V3562" t="str">
        <f t="shared" si="1154"/>
        <v>Green</v>
      </c>
      <c r="W3562" t="str">
        <f t="shared" si="1155"/>
        <v>Red</v>
      </c>
      <c r="X3562" t="str">
        <f t="shared" si="1156"/>
        <v>Red</v>
      </c>
      <c r="Y3562" t="str">
        <f t="shared" si="1157"/>
        <v>Green</v>
      </c>
      <c r="Z3562" t="str">
        <f t="shared" si="1158"/>
        <v>Green</v>
      </c>
      <c r="AA3562" t="str">
        <f t="shared" si="1159"/>
        <v>Red</v>
      </c>
      <c r="AB3562" t="str">
        <f t="shared" si="1160"/>
        <v>Green</v>
      </c>
      <c r="AC3562" t="str">
        <f t="shared" si="1161"/>
        <v>Green</v>
      </c>
      <c r="AD3562" t="str">
        <f t="shared" si="1162"/>
        <v>Red</v>
      </c>
    </row>
    <row r="3563" spans="1:30" hidden="1" x14ac:dyDescent="0.3">
      <c r="A3563" t="str">
        <f t="shared" si="1143"/>
        <v>01/08/2026FK KyzylzharAktobe</v>
      </c>
      <c r="D3563" s="2">
        <v>46235</v>
      </c>
      <c r="E3563" s="3">
        <v>0.58333333333333337</v>
      </c>
      <c r="F3563" t="s">
        <v>590</v>
      </c>
      <c r="G3563" t="s">
        <v>3378</v>
      </c>
      <c r="H3563">
        <v>1</v>
      </c>
      <c r="I3563">
        <v>1</v>
      </c>
      <c r="J3563">
        <v>3</v>
      </c>
      <c r="K3563">
        <v>1</v>
      </c>
      <c r="L3563" s="22" t="str">
        <f t="shared" si="1144"/>
        <v>01/08/2026</v>
      </c>
      <c r="M3563" s="23">
        <f t="shared" si="1145"/>
        <v>0.45833333333333337</v>
      </c>
      <c r="N3563" t="str">
        <f t="shared" si="1146"/>
        <v>3 - 1</v>
      </c>
      <c r="O3563" t="str">
        <f t="shared" si="1147"/>
        <v>Green</v>
      </c>
      <c r="P3563" t="str">
        <f t="shared" si="1148"/>
        <v>Red</v>
      </c>
      <c r="Q3563" t="str">
        <f t="shared" si="1149"/>
        <v>Red</v>
      </c>
      <c r="R3563" t="str">
        <f t="shared" si="1150"/>
        <v>Green</v>
      </c>
      <c r="S3563" t="str">
        <f t="shared" si="1151"/>
        <v>Red</v>
      </c>
      <c r="T3563" t="str">
        <f t="shared" si="1152"/>
        <v>Green</v>
      </c>
      <c r="U3563" t="str">
        <f t="shared" si="1153"/>
        <v>Red</v>
      </c>
      <c r="V3563" t="str">
        <f t="shared" si="1154"/>
        <v>Green</v>
      </c>
      <c r="W3563" t="str">
        <f t="shared" si="1155"/>
        <v>Red</v>
      </c>
      <c r="X3563" t="str">
        <f t="shared" si="1156"/>
        <v>Green</v>
      </c>
      <c r="Y3563" t="str">
        <f t="shared" si="1157"/>
        <v>Green</v>
      </c>
      <c r="Z3563" t="str">
        <f t="shared" si="1158"/>
        <v>Green</v>
      </c>
      <c r="AA3563" t="str">
        <f t="shared" si="1159"/>
        <v>Red</v>
      </c>
      <c r="AB3563" t="str">
        <f t="shared" si="1160"/>
        <v>Red</v>
      </c>
      <c r="AC3563" t="str">
        <f t="shared" si="1161"/>
        <v>Green</v>
      </c>
      <c r="AD3563" t="str">
        <f t="shared" si="1162"/>
        <v>Red</v>
      </c>
    </row>
    <row r="3564" spans="1:30" hidden="1" x14ac:dyDescent="0.3">
      <c r="A3564" t="str">
        <f t="shared" si="1143"/>
        <v>01/08/2026Folkestone InvictaWelling United</v>
      </c>
      <c r="D3564" s="2">
        <v>46235</v>
      </c>
      <c r="E3564" s="3">
        <v>0.58333333333333337</v>
      </c>
      <c r="F3564" t="s">
        <v>3904</v>
      </c>
      <c r="G3564" t="s">
        <v>2710</v>
      </c>
      <c r="H3564">
        <v>1</v>
      </c>
      <c r="I3564">
        <v>0</v>
      </c>
      <c r="J3564">
        <v>2</v>
      </c>
      <c r="K3564">
        <v>0</v>
      </c>
      <c r="L3564" s="22" t="str">
        <f t="shared" si="1144"/>
        <v>01/08/2026</v>
      </c>
      <c r="M3564" s="23">
        <f t="shared" si="1145"/>
        <v>0.45833333333333337</v>
      </c>
      <c r="N3564" t="str">
        <f t="shared" si="1146"/>
        <v>2 - 0</v>
      </c>
      <c r="O3564" t="str">
        <f t="shared" si="1147"/>
        <v>Green</v>
      </c>
      <c r="P3564" t="str">
        <f t="shared" si="1148"/>
        <v>Red</v>
      </c>
      <c r="Q3564" t="str">
        <f t="shared" si="1149"/>
        <v>Red</v>
      </c>
      <c r="R3564" t="str">
        <f t="shared" si="1150"/>
        <v>Green</v>
      </c>
      <c r="S3564" t="str">
        <f t="shared" si="1151"/>
        <v>Red</v>
      </c>
      <c r="T3564" t="str">
        <f t="shared" si="1152"/>
        <v>Green</v>
      </c>
      <c r="U3564" t="str">
        <f t="shared" si="1153"/>
        <v>Green</v>
      </c>
      <c r="V3564" t="str">
        <f t="shared" si="1154"/>
        <v>Red</v>
      </c>
      <c r="W3564" t="str">
        <f t="shared" si="1155"/>
        <v>Red</v>
      </c>
      <c r="X3564" t="str">
        <f t="shared" si="1156"/>
        <v>Green</v>
      </c>
      <c r="Y3564" t="str">
        <f t="shared" si="1157"/>
        <v>Green</v>
      </c>
      <c r="Z3564" t="str">
        <f t="shared" si="1158"/>
        <v>Red</v>
      </c>
      <c r="AA3564" t="str">
        <f t="shared" si="1159"/>
        <v>Green</v>
      </c>
      <c r="AB3564" t="str">
        <f t="shared" si="1160"/>
        <v>Green</v>
      </c>
      <c r="AC3564" t="str">
        <f t="shared" si="1161"/>
        <v>Red</v>
      </c>
      <c r="AD3564" t="str">
        <f t="shared" si="1162"/>
        <v>Green</v>
      </c>
    </row>
    <row r="3565" spans="1:30" hidden="1" x14ac:dyDescent="0.3">
      <c r="A3565" t="str">
        <f t="shared" si="1143"/>
        <v>01/08/2026Forest Green RoversSwindon Town</v>
      </c>
      <c r="D3565" s="2">
        <v>46235</v>
      </c>
      <c r="E3565" s="3">
        <v>0.58333333333333337</v>
      </c>
      <c r="F3565" t="s">
        <v>1475</v>
      </c>
      <c r="G3565" t="s">
        <v>1486</v>
      </c>
      <c r="H3565">
        <v>0</v>
      </c>
      <c r="I3565">
        <v>2</v>
      </c>
      <c r="J3565">
        <v>1</v>
      </c>
      <c r="K3565">
        <v>4</v>
      </c>
      <c r="L3565" s="22" t="str">
        <f t="shared" si="1144"/>
        <v>01/08/2026</v>
      </c>
      <c r="M3565" s="23">
        <f t="shared" si="1145"/>
        <v>0.45833333333333337</v>
      </c>
      <c r="N3565" t="str">
        <f t="shared" si="1146"/>
        <v>1 - 4</v>
      </c>
      <c r="O3565" t="str">
        <f t="shared" si="1147"/>
        <v>Red</v>
      </c>
      <c r="P3565" t="str">
        <f t="shared" si="1148"/>
        <v>Red</v>
      </c>
      <c r="Q3565" t="str">
        <f t="shared" si="1149"/>
        <v>Green</v>
      </c>
      <c r="R3565" t="str">
        <f t="shared" si="1150"/>
        <v>Red</v>
      </c>
      <c r="S3565" t="str">
        <f t="shared" si="1151"/>
        <v>Green</v>
      </c>
      <c r="T3565" t="str">
        <f t="shared" si="1152"/>
        <v>Green</v>
      </c>
      <c r="U3565" t="str">
        <f t="shared" si="1153"/>
        <v>Red</v>
      </c>
      <c r="V3565" t="str">
        <f t="shared" si="1154"/>
        <v>Red</v>
      </c>
      <c r="W3565" t="str">
        <f t="shared" si="1155"/>
        <v>Green</v>
      </c>
      <c r="X3565" t="str">
        <f t="shared" si="1156"/>
        <v>Green</v>
      </c>
      <c r="Y3565" t="str">
        <f t="shared" si="1157"/>
        <v>Green</v>
      </c>
      <c r="Z3565" t="str">
        <f t="shared" si="1158"/>
        <v>Green</v>
      </c>
      <c r="AA3565" t="str">
        <f t="shared" si="1159"/>
        <v>Red</v>
      </c>
      <c r="AB3565" t="str">
        <f t="shared" si="1160"/>
        <v>Red</v>
      </c>
      <c r="AC3565" t="str">
        <f t="shared" si="1161"/>
        <v>Green</v>
      </c>
      <c r="AD3565" t="str">
        <f t="shared" si="1162"/>
        <v>Red</v>
      </c>
    </row>
    <row r="3566" spans="1:30" hidden="1" x14ac:dyDescent="0.3">
      <c r="A3566" t="str">
        <f t="shared" si="1143"/>
        <v>01/08/2026Forfar AthleticKelty Hearts</v>
      </c>
      <c r="D3566" s="2">
        <v>46235</v>
      </c>
      <c r="E3566" s="3">
        <v>0.58333333333333337</v>
      </c>
      <c r="F3566" t="s">
        <v>1402</v>
      </c>
      <c r="G3566" t="s">
        <v>1397</v>
      </c>
      <c r="H3566">
        <v>1</v>
      </c>
      <c r="I3566">
        <v>0</v>
      </c>
      <c r="J3566">
        <v>1</v>
      </c>
      <c r="K3566">
        <v>0</v>
      </c>
      <c r="L3566" s="22" t="str">
        <f t="shared" si="1144"/>
        <v>01/08/2026</v>
      </c>
      <c r="M3566" s="23">
        <f t="shared" si="1145"/>
        <v>0.45833333333333337</v>
      </c>
      <c r="N3566" t="str">
        <f t="shared" si="1146"/>
        <v>1 - 0</v>
      </c>
      <c r="O3566" t="str">
        <f t="shared" si="1147"/>
        <v>Green</v>
      </c>
      <c r="P3566" t="str">
        <f t="shared" si="1148"/>
        <v>Red</v>
      </c>
      <c r="Q3566" t="str">
        <f t="shared" si="1149"/>
        <v>Red</v>
      </c>
      <c r="R3566" t="str">
        <f t="shared" si="1150"/>
        <v>Green</v>
      </c>
      <c r="S3566" t="str">
        <f t="shared" si="1151"/>
        <v>Red</v>
      </c>
      <c r="T3566" t="str">
        <f t="shared" si="1152"/>
        <v>Green</v>
      </c>
      <c r="U3566" t="str">
        <f t="shared" si="1153"/>
        <v>Green</v>
      </c>
      <c r="V3566" t="str">
        <f t="shared" si="1154"/>
        <v>Red</v>
      </c>
      <c r="W3566" t="str">
        <f t="shared" si="1155"/>
        <v>Red</v>
      </c>
      <c r="X3566" t="str">
        <f t="shared" si="1156"/>
        <v>Green</v>
      </c>
      <c r="Y3566" t="str">
        <f t="shared" si="1157"/>
        <v>Red</v>
      </c>
      <c r="Z3566" t="str">
        <f t="shared" si="1158"/>
        <v>Red</v>
      </c>
      <c r="AA3566" t="str">
        <f t="shared" si="1159"/>
        <v>Green</v>
      </c>
      <c r="AB3566" t="str">
        <f t="shared" si="1160"/>
        <v>Green</v>
      </c>
      <c r="AC3566" t="str">
        <f t="shared" si="1161"/>
        <v>Red</v>
      </c>
      <c r="AD3566" t="str">
        <f t="shared" si="1162"/>
        <v>Green</v>
      </c>
    </row>
    <row r="3567" spans="1:30" hidden="1" x14ac:dyDescent="0.3">
      <c r="A3567" t="str">
        <f t="shared" ref="A3567:A3630" si="1163">L3566&amp;F3567&amp;G3567</f>
        <v>01/08/2026FredrikstadSandefjord</v>
      </c>
      <c r="D3567" s="2">
        <v>46235</v>
      </c>
      <c r="E3567" s="3">
        <v>0.58333333333333337</v>
      </c>
      <c r="F3567" t="s">
        <v>1249</v>
      </c>
      <c r="G3567" t="s">
        <v>1057</v>
      </c>
      <c r="H3567">
        <v>1</v>
      </c>
      <c r="I3567">
        <v>0</v>
      </c>
      <c r="J3567">
        <v>1</v>
      </c>
      <c r="K3567">
        <v>0</v>
      </c>
      <c r="L3567" s="22" t="str">
        <f t="shared" si="1144"/>
        <v>01/08/2026</v>
      </c>
      <c r="M3567" s="23">
        <f t="shared" si="1145"/>
        <v>0.45833333333333337</v>
      </c>
      <c r="N3567" t="str">
        <f t="shared" si="1146"/>
        <v>1 - 0</v>
      </c>
      <c r="O3567" t="str">
        <f t="shared" si="1147"/>
        <v>Green</v>
      </c>
      <c r="P3567" t="str">
        <f t="shared" si="1148"/>
        <v>Red</v>
      </c>
      <c r="Q3567" t="str">
        <f t="shared" si="1149"/>
        <v>Red</v>
      </c>
      <c r="R3567" t="str">
        <f t="shared" si="1150"/>
        <v>Green</v>
      </c>
      <c r="S3567" t="str">
        <f t="shared" si="1151"/>
        <v>Red</v>
      </c>
      <c r="T3567" t="str">
        <f t="shared" si="1152"/>
        <v>Green</v>
      </c>
      <c r="U3567" t="str">
        <f t="shared" si="1153"/>
        <v>Green</v>
      </c>
      <c r="V3567" t="str">
        <f t="shared" si="1154"/>
        <v>Red</v>
      </c>
      <c r="W3567" t="str">
        <f t="shared" si="1155"/>
        <v>Red</v>
      </c>
      <c r="X3567" t="str">
        <f t="shared" si="1156"/>
        <v>Green</v>
      </c>
      <c r="Y3567" t="str">
        <f t="shared" si="1157"/>
        <v>Red</v>
      </c>
      <c r="Z3567" t="str">
        <f t="shared" si="1158"/>
        <v>Red</v>
      </c>
      <c r="AA3567" t="str">
        <f t="shared" si="1159"/>
        <v>Green</v>
      </c>
      <c r="AB3567" t="str">
        <f t="shared" si="1160"/>
        <v>Green</v>
      </c>
      <c r="AC3567" t="str">
        <f t="shared" si="1161"/>
        <v>Red</v>
      </c>
      <c r="AD3567" t="str">
        <f t="shared" si="1162"/>
        <v>Green</v>
      </c>
    </row>
    <row r="3568" spans="1:30" hidden="1" x14ac:dyDescent="0.3">
      <c r="A3568" t="str">
        <f t="shared" si="1163"/>
        <v>01/08/2026Frome TownWeymouth</v>
      </c>
      <c r="D3568" s="2">
        <v>46235</v>
      </c>
      <c r="E3568" s="3">
        <v>0.58333333333333337</v>
      </c>
      <c r="F3568" t="s">
        <v>3875</v>
      </c>
      <c r="G3568" t="s">
        <v>5866</v>
      </c>
      <c r="H3568">
        <v>0</v>
      </c>
      <c r="I3568">
        <v>0</v>
      </c>
      <c r="J3568">
        <v>0</v>
      </c>
      <c r="K3568">
        <v>0</v>
      </c>
      <c r="L3568" s="22" t="str">
        <f t="shared" ref="L3568:L3631" si="1164">"0"&amp;DAY(D3568)&amp;"/"&amp;"08"&amp;"/"&amp;YEAR(D3568)</f>
        <v>01/08/2026</v>
      </c>
      <c r="M3568" s="23">
        <f t="shared" ref="M3568:M3631" si="1165">E3568-TIME(3,0,0)</f>
        <v>0.45833333333333337</v>
      </c>
      <c r="N3568" t="str">
        <f t="shared" ref="N3568:N3631" si="1166">J3568&amp;" - "&amp;K3568</f>
        <v>0 - 0</v>
      </c>
      <c r="O3568" t="str">
        <f t="shared" si="1147"/>
        <v>Red</v>
      </c>
      <c r="P3568" t="str">
        <f t="shared" si="1148"/>
        <v>Green</v>
      </c>
      <c r="Q3568" t="str">
        <f t="shared" si="1149"/>
        <v>Red</v>
      </c>
      <c r="R3568" t="str">
        <f t="shared" si="1150"/>
        <v>Green</v>
      </c>
      <c r="S3568" t="str">
        <f t="shared" si="1151"/>
        <v>Green</v>
      </c>
      <c r="T3568" t="str">
        <f t="shared" si="1152"/>
        <v>Red</v>
      </c>
      <c r="U3568" t="str">
        <f t="shared" si="1153"/>
        <v>Red</v>
      </c>
      <c r="V3568" t="str">
        <f t="shared" si="1154"/>
        <v>Green</v>
      </c>
      <c r="W3568" t="str">
        <f t="shared" si="1155"/>
        <v>Red</v>
      </c>
      <c r="X3568" t="str">
        <f t="shared" si="1156"/>
        <v>Red</v>
      </c>
      <c r="Y3568" t="str">
        <f t="shared" si="1157"/>
        <v>Red</v>
      </c>
      <c r="Z3568" t="str">
        <f t="shared" si="1158"/>
        <v>Red</v>
      </c>
      <c r="AA3568" t="str">
        <f t="shared" si="1159"/>
        <v>Green</v>
      </c>
      <c r="AB3568" t="str">
        <f t="shared" si="1160"/>
        <v>Green</v>
      </c>
      <c r="AC3568" t="str">
        <f t="shared" si="1161"/>
        <v>Red</v>
      </c>
      <c r="AD3568" t="str">
        <f t="shared" si="1162"/>
        <v>Green</v>
      </c>
    </row>
    <row r="3569" spans="1:30" hidden="1" x14ac:dyDescent="0.3">
      <c r="A3569" t="str">
        <f t="shared" si="1163"/>
        <v>01/08/2026GlenavonBallymena United</v>
      </c>
      <c r="D3569" s="2">
        <v>46235</v>
      </c>
      <c r="E3569" s="3">
        <v>0.58333333333333337</v>
      </c>
      <c r="F3569" t="s">
        <v>1488</v>
      </c>
      <c r="G3569" t="s">
        <v>5726</v>
      </c>
      <c r="H3569">
        <v>1</v>
      </c>
      <c r="I3569">
        <v>0</v>
      </c>
      <c r="J3569">
        <v>1</v>
      </c>
      <c r="K3569">
        <v>1</v>
      </c>
      <c r="L3569" s="22" t="str">
        <f t="shared" si="1164"/>
        <v>01/08/2026</v>
      </c>
      <c r="M3569" s="23">
        <f t="shared" si="1165"/>
        <v>0.45833333333333337</v>
      </c>
      <c r="N3569" t="str">
        <f t="shared" si="1166"/>
        <v>1 - 1</v>
      </c>
      <c r="O3569" t="str">
        <f t="shared" si="1147"/>
        <v>Red</v>
      </c>
      <c r="P3569" t="str">
        <f t="shared" si="1148"/>
        <v>Green</v>
      </c>
      <c r="Q3569" t="str">
        <f t="shared" si="1149"/>
        <v>Red</v>
      </c>
      <c r="R3569" t="str">
        <f t="shared" si="1150"/>
        <v>Green</v>
      </c>
      <c r="S3569" t="str">
        <f t="shared" si="1151"/>
        <v>Green</v>
      </c>
      <c r="T3569" t="str">
        <f t="shared" si="1152"/>
        <v>Red</v>
      </c>
      <c r="U3569" t="str">
        <f t="shared" si="1153"/>
        <v>Green</v>
      </c>
      <c r="V3569" t="str">
        <f t="shared" si="1154"/>
        <v>Red</v>
      </c>
      <c r="W3569" t="str">
        <f t="shared" si="1155"/>
        <v>Red</v>
      </c>
      <c r="X3569" t="str">
        <f t="shared" si="1156"/>
        <v>Green</v>
      </c>
      <c r="Y3569" t="str">
        <f t="shared" si="1157"/>
        <v>Green</v>
      </c>
      <c r="Z3569" t="str">
        <f t="shared" si="1158"/>
        <v>Red</v>
      </c>
      <c r="AA3569" t="str">
        <f t="shared" si="1159"/>
        <v>Green</v>
      </c>
      <c r="AB3569" t="str">
        <f t="shared" si="1160"/>
        <v>Green</v>
      </c>
      <c r="AC3569" t="str">
        <f t="shared" si="1161"/>
        <v>Green</v>
      </c>
      <c r="AD3569" t="str">
        <f t="shared" si="1162"/>
        <v>Red</v>
      </c>
    </row>
    <row r="3570" spans="1:30" hidden="1" x14ac:dyDescent="0.3">
      <c r="A3570" t="str">
        <f t="shared" si="1163"/>
        <v>01/08/2026Greenock MortonPartick Thistle</v>
      </c>
      <c r="D3570" s="2">
        <v>46235</v>
      </c>
      <c r="E3570" s="3">
        <v>0.58333333333333337</v>
      </c>
      <c r="F3570" t="s">
        <v>3601</v>
      </c>
      <c r="G3570" t="s">
        <v>1403</v>
      </c>
      <c r="H3570">
        <v>0</v>
      </c>
      <c r="I3570">
        <v>0</v>
      </c>
      <c r="J3570">
        <v>0</v>
      </c>
      <c r="K3570">
        <v>1</v>
      </c>
      <c r="L3570" s="22" t="str">
        <f t="shared" si="1164"/>
        <v>01/08/2026</v>
      </c>
      <c r="M3570" s="23">
        <f t="shared" si="1165"/>
        <v>0.45833333333333337</v>
      </c>
      <c r="N3570" t="str">
        <f t="shared" si="1166"/>
        <v>0 - 1</v>
      </c>
      <c r="O3570" t="str">
        <f t="shared" si="1147"/>
        <v>Red</v>
      </c>
      <c r="P3570" t="str">
        <f t="shared" si="1148"/>
        <v>Red</v>
      </c>
      <c r="Q3570" t="str">
        <f t="shared" si="1149"/>
        <v>Green</v>
      </c>
      <c r="R3570" t="str">
        <f t="shared" si="1150"/>
        <v>Red</v>
      </c>
      <c r="S3570" t="str">
        <f t="shared" si="1151"/>
        <v>Green</v>
      </c>
      <c r="T3570" t="str">
        <f t="shared" si="1152"/>
        <v>Green</v>
      </c>
      <c r="U3570" t="str">
        <f t="shared" si="1153"/>
        <v>Red</v>
      </c>
      <c r="V3570" t="str">
        <f t="shared" si="1154"/>
        <v>Green</v>
      </c>
      <c r="W3570" t="str">
        <f t="shared" si="1155"/>
        <v>Red</v>
      </c>
      <c r="X3570" t="str">
        <f t="shared" si="1156"/>
        <v>Red</v>
      </c>
      <c r="Y3570" t="str">
        <f t="shared" si="1157"/>
        <v>Red</v>
      </c>
      <c r="Z3570" t="str">
        <f t="shared" si="1158"/>
        <v>Red</v>
      </c>
      <c r="AA3570" t="str">
        <f t="shared" si="1159"/>
        <v>Green</v>
      </c>
      <c r="AB3570" t="str">
        <f t="shared" si="1160"/>
        <v>Green</v>
      </c>
      <c r="AC3570" t="str">
        <f t="shared" si="1161"/>
        <v>Red</v>
      </c>
      <c r="AD3570" t="str">
        <f t="shared" si="1162"/>
        <v>Green</v>
      </c>
    </row>
    <row r="3571" spans="1:30" hidden="1" x14ac:dyDescent="0.3">
      <c r="A3571" t="str">
        <f t="shared" si="1163"/>
        <v>01/08/2026Grimsby TownWigan</v>
      </c>
      <c r="D3571" s="2">
        <v>46235</v>
      </c>
      <c r="E3571" s="3">
        <v>0.58333333333333337</v>
      </c>
      <c r="F3571" t="s">
        <v>3879</v>
      </c>
      <c r="G3571" t="s">
        <v>3834</v>
      </c>
      <c r="H3571">
        <v>1</v>
      </c>
      <c r="I3571">
        <v>0</v>
      </c>
      <c r="J3571">
        <v>2</v>
      </c>
      <c r="K3571">
        <v>0</v>
      </c>
      <c r="L3571" s="22" t="str">
        <f t="shared" si="1164"/>
        <v>01/08/2026</v>
      </c>
      <c r="M3571" s="23">
        <f t="shared" si="1165"/>
        <v>0.45833333333333337</v>
      </c>
      <c r="N3571" t="str">
        <f t="shared" si="1166"/>
        <v>2 - 0</v>
      </c>
      <c r="O3571" t="str">
        <f t="shared" si="1147"/>
        <v>Green</v>
      </c>
      <c r="P3571" t="str">
        <f t="shared" si="1148"/>
        <v>Red</v>
      </c>
      <c r="Q3571" t="str">
        <f t="shared" si="1149"/>
        <v>Red</v>
      </c>
      <c r="R3571" t="str">
        <f t="shared" si="1150"/>
        <v>Green</v>
      </c>
      <c r="S3571" t="str">
        <f t="shared" si="1151"/>
        <v>Red</v>
      </c>
      <c r="T3571" t="str">
        <f t="shared" si="1152"/>
        <v>Green</v>
      </c>
      <c r="U3571" t="str">
        <f t="shared" si="1153"/>
        <v>Green</v>
      </c>
      <c r="V3571" t="str">
        <f t="shared" si="1154"/>
        <v>Red</v>
      </c>
      <c r="W3571" t="str">
        <f t="shared" si="1155"/>
        <v>Red</v>
      </c>
      <c r="X3571" t="str">
        <f t="shared" si="1156"/>
        <v>Green</v>
      </c>
      <c r="Y3571" t="str">
        <f t="shared" si="1157"/>
        <v>Green</v>
      </c>
      <c r="Z3571" t="str">
        <f t="shared" si="1158"/>
        <v>Red</v>
      </c>
      <c r="AA3571" t="str">
        <f t="shared" si="1159"/>
        <v>Green</v>
      </c>
      <c r="AB3571" t="str">
        <f t="shared" si="1160"/>
        <v>Green</v>
      </c>
      <c r="AC3571" t="str">
        <f t="shared" si="1161"/>
        <v>Red</v>
      </c>
      <c r="AD3571" t="str">
        <f t="shared" si="1162"/>
        <v>Green</v>
      </c>
    </row>
    <row r="3572" spans="1:30" hidden="1" x14ac:dyDescent="0.3">
      <c r="A3572" t="str">
        <f t="shared" si="1163"/>
        <v>01/08/2026GuteKungsangens IF</v>
      </c>
      <c r="B3572" t="s">
        <v>827</v>
      </c>
      <c r="D3572" s="2">
        <v>46235</v>
      </c>
      <c r="E3572" s="3">
        <v>0.58333333333333337</v>
      </c>
      <c r="F3572" t="s">
        <v>3773</v>
      </c>
      <c r="G3572" t="s">
        <v>5867</v>
      </c>
      <c r="H3572">
        <v>1</v>
      </c>
      <c r="I3572">
        <v>1</v>
      </c>
      <c r="J3572">
        <v>4</v>
      </c>
      <c r="K3572">
        <v>1</v>
      </c>
      <c r="L3572" s="22" t="str">
        <f t="shared" si="1164"/>
        <v>01/08/2026</v>
      </c>
      <c r="M3572" s="23">
        <f t="shared" si="1165"/>
        <v>0.45833333333333337</v>
      </c>
      <c r="N3572" t="str">
        <f t="shared" si="1166"/>
        <v>4 - 1</v>
      </c>
      <c r="O3572" t="str">
        <f t="shared" si="1147"/>
        <v>Green</v>
      </c>
      <c r="P3572" t="str">
        <f t="shared" si="1148"/>
        <v>Red</v>
      </c>
      <c r="Q3572" t="str">
        <f t="shared" si="1149"/>
        <v>Red</v>
      </c>
      <c r="R3572" t="str">
        <f t="shared" si="1150"/>
        <v>Green</v>
      </c>
      <c r="S3572" t="str">
        <f t="shared" si="1151"/>
        <v>Red</v>
      </c>
      <c r="T3572" t="str">
        <f t="shared" si="1152"/>
        <v>Green</v>
      </c>
      <c r="U3572" t="str">
        <f t="shared" si="1153"/>
        <v>Red</v>
      </c>
      <c r="V3572" t="str">
        <f t="shared" si="1154"/>
        <v>Green</v>
      </c>
      <c r="W3572" t="str">
        <f t="shared" si="1155"/>
        <v>Red</v>
      </c>
      <c r="X3572" t="str">
        <f t="shared" si="1156"/>
        <v>Green</v>
      </c>
      <c r="Y3572" t="str">
        <f t="shared" si="1157"/>
        <v>Green</v>
      </c>
      <c r="Z3572" t="str">
        <f t="shared" si="1158"/>
        <v>Green</v>
      </c>
      <c r="AA3572" t="str">
        <f t="shared" si="1159"/>
        <v>Red</v>
      </c>
      <c r="AB3572" t="str">
        <f t="shared" si="1160"/>
        <v>Red</v>
      </c>
      <c r="AC3572" t="str">
        <f t="shared" si="1161"/>
        <v>Green</v>
      </c>
      <c r="AD3572" t="str">
        <f t="shared" si="1162"/>
        <v>Red</v>
      </c>
    </row>
    <row r="3573" spans="1:30" hidden="1" x14ac:dyDescent="0.3">
      <c r="A3573" t="str">
        <f t="shared" si="1163"/>
        <v>01/08/2026Harrogate TownScarborough Athletic</v>
      </c>
      <c r="D3573" s="2">
        <v>46235</v>
      </c>
      <c r="E3573" s="3">
        <v>0.58333333333333337</v>
      </c>
      <c r="F3573" t="s">
        <v>1513</v>
      </c>
      <c r="G3573" t="s">
        <v>3798</v>
      </c>
      <c r="H3573">
        <v>0</v>
      </c>
      <c r="I3573">
        <v>1</v>
      </c>
      <c r="J3573">
        <v>2</v>
      </c>
      <c r="K3573">
        <v>1</v>
      </c>
      <c r="L3573" s="22" t="str">
        <f t="shared" si="1164"/>
        <v>01/08/2026</v>
      </c>
      <c r="M3573" s="23">
        <f t="shared" si="1165"/>
        <v>0.45833333333333337</v>
      </c>
      <c r="N3573" t="str">
        <f t="shared" si="1166"/>
        <v>2 - 1</v>
      </c>
      <c r="O3573" t="str">
        <f t="shared" si="1147"/>
        <v>Green</v>
      </c>
      <c r="P3573" t="str">
        <f t="shared" si="1148"/>
        <v>Red</v>
      </c>
      <c r="Q3573" t="str">
        <f t="shared" si="1149"/>
        <v>Red</v>
      </c>
      <c r="R3573" t="str">
        <f t="shared" si="1150"/>
        <v>Green</v>
      </c>
      <c r="S3573" t="str">
        <f t="shared" si="1151"/>
        <v>Red</v>
      </c>
      <c r="T3573" t="str">
        <f t="shared" si="1152"/>
        <v>Green</v>
      </c>
      <c r="U3573" t="str">
        <f t="shared" si="1153"/>
        <v>Red</v>
      </c>
      <c r="V3573" t="str">
        <f t="shared" si="1154"/>
        <v>Red</v>
      </c>
      <c r="W3573" t="str">
        <f t="shared" si="1155"/>
        <v>Green</v>
      </c>
      <c r="X3573" t="str">
        <f t="shared" si="1156"/>
        <v>Green</v>
      </c>
      <c r="Y3573" t="str">
        <f t="shared" si="1157"/>
        <v>Green</v>
      </c>
      <c r="Z3573" t="str">
        <f t="shared" si="1158"/>
        <v>Green</v>
      </c>
      <c r="AA3573" t="str">
        <f t="shared" si="1159"/>
        <v>Red</v>
      </c>
      <c r="AB3573" t="str">
        <f t="shared" si="1160"/>
        <v>Green</v>
      </c>
      <c r="AC3573" t="str">
        <f t="shared" si="1161"/>
        <v>Green</v>
      </c>
      <c r="AD3573" t="str">
        <f t="shared" si="1162"/>
        <v>Red</v>
      </c>
    </row>
    <row r="3574" spans="1:30" hidden="1" x14ac:dyDescent="0.3">
      <c r="A3574" t="str">
        <f t="shared" si="1163"/>
        <v>01/08/2026HartlepoolFleetwood Town</v>
      </c>
      <c r="D3574" s="2">
        <v>46235</v>
      </c>
      <c r="E3574" s="3">
        <v>0.58333333333333337</v>
      </c>
      <c r="F3574" t="s">
        <v>1480</v>
      </c>
      <c r="G3574" t="s">
        <v>1497</v>
      </c>
      <c r="H3574">
        <v>0</v>
      </c>
      <c r="I3574">
        <v>0</v>
      </c>
      <c r="J3574">
        <v>1</v>
      </c>
      <c r="K3574">
        <v>0</v>
      </c>
      <c r="L3574" s="22" t="str">
        <f t="shared" si="1164"/>
        <v>01/08/2026</v>
      </c>
      <c r="M3574" s="23">
        <f t="shared" si="1165"/>
        <v>0.45833333333333337</v>
      </c>
      <c r="N3574" t="str">
        <f t="shared" si="1166"/>
        <v>1 - 0</v>
      </c>
      <c r="O3574" t="str">
        <f t="shared" si="1147"/>
        <v>Green</v>
      </c>
      <c r="P3574" t="str">
        <f t="shared" si="1148"/>
        <v>Red</v>
      </c>
      <c r="Q3574" t="str">
        <f t="shared" si="1149"/>
        <v>Red</v>
      </c>
      <c r="R3574" t="str">
        <f t="shared" si="1150"/>
        <v>Green</v>
      </c>
      <c r="S3574" t="str">
        <f t="shared" si="1151"/>
        <v>Red</v>
      </c>
      <c r="T3574" t="str">
        <f t="shared" si="1152"/>
        <v>Green</v>
      </c>
      <c r="U3574" t="str">
        <f t="shared" si="1153"/>
        <v>Red</v>
      </c>
      <c r="V3574" t="str">
        <f t="shared" si="1154"/>
        <v>Green</v>
      </c>
      <c r="W3574" t="str">
        <f t="shared" si="1155"/>
        <v>Red</v>
      </c>
      <c r="X3574" t="str">
        <f t="shared" si="1156"/>
        <v>Red</v>
      </c>
      <c r="Y3574" t="str">
        <f t="shared" si="1157"/>
        <v>Red</v>
      </c>
      <c r="Z3574" t="str">
        <f t="shared" si="1158"/>
        <v>Red</v>
      </c>
      <c r="AA3574" t="str">
        <f t="shared" si="1159"/>
        <v>Green</v>
      </c>
      <c r="AB3574" t="str">
        <f t="shared" si="1160"/>
        <v>Green</v>
      </c>
      <c r="AC3574" t="str">
        <f t="shared" si="1161"/>
        <v>Red</v>
      </c>
      <c r="AD3574" t="str">
        <f t="shared" si="1162"/>
        <v>Green</v>
      </c>
    </row>
    <row r="3575" spans="1:30" hidden="1" x14ac:dyDescent="0.3">
      <c r="A3575" t="str">
        <f t="shared" si="1163"/>
        <v>01/08/2026Hassleholms IFAtvidaberg</v>
      </c>
      <c r="B3575" t="s">
        <v>827</v>
      </c>
      <c r="D3575" s="2">
        <v>46235</v>
      </c>
      <c r="E3575" s="3">
        <v>0.58333333333333337</v>
      </c>
      <c r="F3575" t="s">
        <v>3770</v>
      </c>
      <c r="G3575" t="s">
        <v>5868</v>
      </c>
      <c r="H3575">
        <v>1</v>
      </c>
      <c r="I3575">
        <v>0</v>
      </c>
      <c r="J3575">
        <v>2</v>
      </c>
      <c r="K3575">
        <v>0</v>
      </c>
      <c r="L3575" s="22" t="str">
        <f t="shared" si="1164"/>
        <v>01/08/2026</v>
      </c>
      <c r="M3575" s="23">
        <f t="shared" si="1165"/>
        <v>0.45833333333333337</v>
      </c>
      <c r="N3575" t="str">
        <f t="shared" si="1166"/>
        <v>2 - 0</v>
      </c>
      <c r="O3575" t="str">
        <f t="shared" si="1147"/>
        <v>Green</v>
      </c>
      <c r="P3575" t="str">
        <f t="shared" si="1148"/>
        <v>Red</v>
      </c>
      <c r="Q3575" t="str">
        <f t="shared" si="1149"/>
        <v>Red</v>
      </c>
      <c r="R3575" t="str">
        <f t="shared" si="1150"/>
        <v>Green</v>
      </c>
      <c r="S3575" t="str">
        <f t="shared" si="1151"/>
        <v>Red</v>
      </c>
      <c r="T3575" t="str">
        <f t="shared" si="1152"/>
        <v>Green</v>
      </c>
      <c r="U3575" t="str">
        <f t="shared" si="1153"/>
        <v>Green</v>
      </c>
      <c r="V3575" t="str">
        <f t="shared" si="1154"/>
        <v>Red</v>
      </c>
      <c r="W3575" t="str">
        <f t="shared" si="1155"/>
        <v>Red</v>
      </c>
      <c r="X3575" t="str">
        <f t="shared" si="1156"/>
        <v>Green</v>
      </c>
      <c r="Y3575" t="str">
        <f t="shared" si="1157"/>
        <v>Green</v>
      </c>
      <c r="Z3575" t="str">
        <f t="shared" si="1158"/>
        <v>Red</v>
      </c>
      <c r="AA3575" t="str">
        <f t="shared" si="1159"/>
        <v>Green</v>
      </c>
      <c r="AB3575" t="str">
        <f t="shared" si="1160"/>
        <v>Green</v>
      </c>
      <c r="AC3575" t="str">
        <f t="shared" si="1161"/>
        <v>Red</v>
      </c>
      <c r="AD3575" t="str">
        <f t="shared" si="1162"/>
        <v>Green</v>
      </c>
    </row>
    <row r="3576" spans="1:30" hidden="1" x14ac:dyDescent="0.3">
      <c r="A3576" t="str">
        <f t="shared" si="1163"/>
        <v>01/08/2026Hednesford TownBoston United</v>
      </c>
      <c r="D3576" s="2">
        <v>46235</v>
      </c>
      <c r="E3576" s="3">
        <v>0.58333333333333337</v>
      </c>
      <c r="F3576" t="s">
        <v>5869</v>
      </c>
      <c r="G3576" t="s">
        <v>3848</v>
      </c>
      <c r="H3576">
        <v>1</v>
      </c>
      <c r="I3576">
        <v>0</v>
      </c>
      <c r="J3576">
        <v>2</v>
      </c>
      <c r="K3576">
        <v>0</v>
      </c>
      <c r="L3576" s="22" t="str">
        <f t="shared" si="1164"/>
        <v>01/08/2026</v>
      </c>
      <c r="M3576" s="23">
        <f t="shared" si="1165"/>
        <v>0.45833333333333337</v>
      </c>
      <c r="N3576" t="str">
        <f t="shared" si="1166"/>
        <v>2 - 0</v>
      </c>
      <c r="O3576" t="str">
        <f t="shared" si="1147"/>
        <v>Green</v>
      </c>
      <c r="P3576" t="str">
        <f t="shared" si="1148"/>
        <v>Red</v>
      </c>
      <c r="Q3576" t="str">
        <f t="shared" si="1149"/>
        <v>Red</v>
      </c>
      <c r="R3576" t="str">
        <f t="shared" si="1150"/>
        <v>Green</v>
      </c>
      <c r="S3576" t="str">
        <f t="shared" si="1151"/>
        <v>Red</v>
      </c>
      <c r="T3576" t="str">
        <f t="shared" si="1152"/>
        <v>Green</v>
      </c>
      <c r="U3576" t="str">
        <f t="shared" si="1153"/>
        <v>Green</v>
      </c>
      <c r="V3576" t="str">
        <f t="shared" si="1154"/>
        <v>Red</v>
      </c>
      <c r="W3576" t="str">
        <f t="shared" si="1155"/>
        <v>Red</v>
      </c>
      <c r="X3576" t="str">
        <f t="shared" si="1156"/>
        <v>Green</v>
      </c>
      <c r="Y3576" t="str">
        <f t="shared" si="1157"/>
        <v>Green</v>
      </c>
      <c r="Z3576" t="str">
        <f t="shared" si="1158"/>
        <v>Red</v>
      </c>
      <c r="AA3576" t="str">
        <f t="shared" si="1159"/>
        <v>Green</v>
      </c>
      <c r="AB3576" t="str">
        <f t="shared" si="1160"/>
        <v>Green</v>
      </c>
      <c r="AC3576" t="str">
        <f t="shared" si="1161"/>
        <v>Red</v>
      </c>
      <c r="AD3576" t="str">
        <f t="shared" si="1162"/>
        <v>Green</v>
      </c>
    </row>
    <row r="3577" spans="1:30" hidden="1" x14ac:dyDescent="0.3">
      <c r="A3577" t="str">
        <f t="shared" si="1163"/>
        <v>01/08/2026Helmond SportSint Truiden</v>
      </c>
      <c r="D3577" s="2">
        <v>46235</v>
      </c>
      <c r="E3577" s="3">
        <v>0.58333333333333337</v>
      </c>
      <c r="F3577" t="s">
        <v>5870</v>
      </c>
      <c r="G3577" t="s">
        <v>1720</v>
      </c>
      <c r="H3577">
        <v>0</v>
      </c>
      <c r="I3577">
        <v>0</v>
      </c>
      <c r="J3577">
        <v>1</v>
      </c>
      <c r="K3577">
        <v>0</v>
      </c>
      <c r="L3577" s="22" t="str">
        <f t="shared" si="1164"/>
        <v>01/08/2026</v>
      </c>
      <c r="M3577" s="23">
        <f t="shared" si="1165"/>
        <v>0.45833333333333337</v>
      </c>
      <c r="N3577" t="str">
        <f t="shared" si="1166"/>
        <v>1 - 0</v>
      </c>
      <c r="O3577" t="str">
        <f t="shared" si="1147"/>
        <v>Green</v>
      </c>
      <c r="P3577" t="str">
        <f t="shared" si="1148"/>
        <v>Red</v>
      </c>
      <c r="Q3577" t="str">
        <f t="shared" si="1149"/>
        <v>Red</v>
      </c>
      <c r="R3577" t="str">
        <f t="shared" si="1150"/>
        <v>Green</v>
      </c>
      <c r="S3577" t="str">
        <f t="shared" si="1151"/>
        <v>Red</v>
      </c>
      <c r="T3577" t="str">
        <f t="shared" si="1152"/>
        <v>Green</v>
      </c>
      <c r="U3577" t="str">
        <f t="shared" si="1153"/>
        <v>Red</v>
      </c>
      <c r="V3577" t="str">
        <f t="shared" si="1154"/>
        <v>Green</v>
      </c>
      <c r="W3577" t="str">
        <f t="shared" si="1155"/>
        <v>Red</v>
      </c>
      <c r="X3577" t="str">
        <f t="shared" si="1156"/>
        <v>Red</v>
      </c>
      <c r="Y3577" t="str">
        <f t="shared" si="1157"/>
        <v>Red</v>
      </c>
      <c r="Z3577" t="str">
        <f t="shared" si="1158"/>
        <v>Red</v>
      </c>
      <c r="AA3577" t="str">
        <f t="shared" si="1159"/>
        <v>Green</v>
      </c>
      <c r="AB3577" t="str">
        <f t="shared" si="1160"/>
        <v>Green</v>
      </c>
      <c r="AC3577" t="str">
        <f t="shared" si="1161"/>
        <v>Red</v>
      </c>
      <c r="AD3577" t="str">
        <f t="shared" si="1162"/>
        <v>Green</v>
      </c>
    </row>
    <row r="3578" spans="1:30" hidden="1" x14ac:dyDescent="0.3">
      <c r="A3578" t="str">
        <f t="shared" si="1163"/>
        <v>01/08/2026Hestrafors IFAstorps FF</v>
      </c>
      <c r="B3578" t="s">
        <v>827</v>
      </c>
      <c r="D3578" s="2">
        <v>46235</v>
      </c>
      <c r="E3578" s="3">
        <v>0.58333333333333337</v>
      </c>
      <c r="F3578" t="s">
        <v>5871</v>
      </c>
      <c r="G3578" t="s">
        <v>5872</v>
      </c>
      <c r="H3578">
        <v>2</v>
      </c>
      <c r="I3578">
        <v>0</v>
      </c>
      <c r="J3578">
        <v>2</v>
      </c>
      <c r="K3578">
        <v>1</v>
      </c>
      <c r="L3578" s="22" t="str">
        <f t="shared" si="1164"/>
        <v>01/08/2026</v>
      </c>
      <c r="M3578" s="23">
        <f t="shared" si="1165"/>
        <v>0.45833333333333337</v>
      </c>
      <c r="N3578" t="str">
        <f t="shared" si="1166"/>
        <v>2 - 1</v>
      </c>
      <c r="O3578" t="str">
        <f t="shared" si="1147"/>
        <v>Green</v>
      </c>
      <c r="P3578" t="str">
        <f t="shared" si="1148"/>
        <v>Red</v>
      </c>
      <c r="Q3578" t="str">
        <f t="shared" si="1149"/>
        <v>Red</v>
      </c>
      <c r="R3578" t="str">
        <f t="shared" si="1150"/>
        <v>Green</v>
      </c>
      <c r="S3578" t="str">
        <f t="shared" si="1151"/>
        <v>Red</v>
      </c>
      <c r="T3578" t="str">
        <f t="shared" si="1152"/>
        <v>Green</v>
      </c>
      <c r="U3578" t="str">
        <f t="shared" si="1153"/>
        <v>Green</v>
      </c>
      <c r="V3578" t="str">
        <f t="shared" si="1154"/>
        <v>Red</v>
      </c>
      <c r="W3578" t="str">
        <f t="shared" si="1155"/>
        <v>Red</v>
      </c>
      <c r="X3578" t="str">
        <f t="shared" si="1156"/>
        <v>Green</v>
      </c>
      <c r="Y3578" t="str">
        <f t="shared" si="1157"/>
        <v>Green</v>
      </c>
      <c r="Z3578" t="str">
        <f t="shared" si="1158"/>
        <v>Green</v>
      </c>
      <c r="AA3578" t="str">
        <f t="shared" si="1159"/>
        <v>Red</v>
      </c>
      <c r="AB3578" t="str">
        <f t="shared" si="1160"/>
        <v>Green</v>
      </c>
      <c r="AC3578" t="str">
        <f t="shared" si="1161"/>
        <v>Green</v>
      </c>
      <c r="AD3578" t="str">
        <f t="shared" si="1162"/>
        <v>Red</v>
      </c>
    </row>
    <row r="3579" spans="1:30" hidden="1" x14ac:dyDescent="0.3">
      <c r="A3579" t="str">
        <f t="shared" si="1163"/>
        <v>01/08/2026Horny HricovTJ Tatran Krasno</v>
      </c>
      <c r="D3579" s="2">
        <v>46235</v>
      </c>
      <c r="E3579" s="3">
        <v>0.58333333333333337</v>
      </c>
      <c r="F3579" t="s">
        <v>5873</v>
      </c>
      <c r="G3579" t="s">
        <v>5874</v>
      </c>
      <c r="H3579">
        <v>1</v>
      </c>
      <c r="I3579">
        <v>1</v>
      </c>
      <c r="J3579">
        <v>2</v>
      </c>
      <c r="K3579">
        <v>4</v>
      </c>
      <c r="L3579" s="22" t="str">
        <f t="shared" si="1164"/>
        <v>01/08/2026</v>
      </c>
      <c r="M3579" s="23">
        <f t="shared" si="1165"/>
        <v>0.45833333333333337</v>
      </c>
      <c r="N3579" t="str">
        <f t="shared" si="1166"/>
        <v>2 - 4</v>
      </c>
      <c r="O3579" t="str">
        <f t="shared" si="1147"/>
        <v>Red</v>
      </c>
      <c r="P3579" t="str">
        <f t="shared" si="1148"/>
        <v>Red</v>
      </c>
      <c r="Q3579" t="str">
        <f t="shared" si="1149"/>
        <v>Green</v>
      </c>
      <c r="R3579" t="str">
        <f t="shared" si="1150"/>
        <v>Red</v>
      </c>
      <c r="S3579" t="str">
        <f t="shared" si="1151"/>
        <v>Green</v>
      </c>
      <c r="T3579" t="str">
        <f t="shared" si="1152"/>
        <v>Green</v>
      </c>
      <c r="U3579" t="str">
        <f t="shared" si="1153"/>
        <v>Red</v>
      </c>
      <c r="V3579" t="str">
        <f t="shared" si="1154"/>
        <v>Green</v>
      </c>
      <c r="W3579" t="str">
        <f t="shared" si="1155"/>
        <v>Red</v>
      </c>
      <c r="X3579" t="str">
        <f t="shared" si="1156"/>
        <v>Green</v>
      </c>
      <c r="Y3579" t="str">
        <f t="shared" si="1157"/>
        <v>Green</v>
      </c>
      <c r="Z3579" t="str">
        <f t="shared" si="1158"/>
        <v>Green</v>
      </c>
      <c r="AA3579" t="str">
        <f t="shared" si="1159"/>
        <v>Red</v>
      </c>
      <c r="AB3579" t="str">
        <f t="shared" si="1160"/>
        <v>Red</v>
      </c>
      <c r="AC3579" t="str">
        <f t="shared" si="1161"/>
        <v>Green</v>
      </c>
      <c r="AD3579" t="str">
        <f t="shared" si="1162"/>
        <v>Red</v>
      </c>
    </row>
    <row r="3580" spans="1:30" hidden="1" x14ac:dyDescent="0.3">
      <c r="A3580" t="str">
        <f t="shared" si="1163"/>
        <v>01/08/2026Huddersfield TownBlackburn Rovers</v>
      </c>
      <c r="D3580" s="2">
        <v>46235</v>
      </c>
      <c r="E3580" s="3">
        <v>0.58333333333333337</v>
      </c>
      <c r="F3580" t="s">
        <v>1426</v>
      </c>
      <c r="G3580" t="s">
        <v>1595</v>
      </c>
      <c r="H3580">
        <v>1</v>
      </c>
      <c r="I3580">
        <v>0</v>
      </c>
      <c r="J3580">
        <v>1</v>
      </c>
      <c r="K3580">
        <v>1</v>
      </c>
      <c r="L3580" s="22" t="str">
        <f t="shared" si="1164"/>
        <v>01/08/2026</v>
      </c>
      <c r="M3580" s="23">
        <f t="shared" si="1165"/>
        <v>0.45833333333333337</v>
      </c>
      <c r="N3580" t="str">
        <f t="shared" si="1166"/>
        <v>1 - 1</v>
      </c>
      <c r="O3580" t="str">
        <f t="shared" si="1147"/>
        <v>Red</v>
      </c>
      <c r="P3580" t="str">
        <f t="shared" si="1148"/>
        <v>Green</v>
      </c>
      <c r="Q3580" t="str">
        <f t="shared" si="1149"/>
        <v>Red</v>
      </c>
      <c r="R3580" t="str">
        <f t="shared" si="1150"/>
        <v>Green</v>
      </c>
      <c r="S3580" t="str">
        <f t="shared" si="1151"/>
        <v>Green</v>
      </c>
      <c r="T3580" t="str">
        <f t="shared" si="1152"/>
        <v>Red</v>
      </c>
      <c r="U3580" t="str">
        <f t="shared" si="1153"/>
        <v>Green</v>
      </c>
      <c r="V3580" t="str">
        <f t="shared" si="1154"/>
        <v>Red</v>
      </c>
      <c r="W3580" t="str">
        <f t="shared" si="1155"/>
        <v>Red</v>
      </c>
      <c r="X3580" t="str">
        <f t="shared" si="1156"/>
        <v>Green</v>
      </c>
      <c r="Y3580" t="str">
        <f t="shared" si="1157"/>
        <v>Green</v>
      </c>
      <c r="Z3580" t="str">
        <f t="shared" si="1158"/>
        <v>Red</v>
      </c>
      <c r="AA3580" t="str">
        <f t="shared" si="1159"/>
        <v>Green</v>
      </c>
      <c r="AB3580" t="str">
        <f t="shared" si="1160"/>
        <v>Green</v>
      </c>
      <c r="AC3580" t="str">
        <f t="shared" si="1161"/>
        <v>Green</v>
      </c>
      <c r="AD3580" t="str">
        <f t="shared" si="1162"/>
        <v>Red</v>
      </c>
    </row>
    <row r="3581" spans="1:30" hidden="1" x14ac:dyDescent="0.3">
      <c r="A3581" t="str">
        <f t="shared" si="1163"/>
        <v>01/08/2026IBV VestmannaeyjarFram Reykjavik</v>
      </c>
      <c r="D3581" s="2">
        <v>46235</v>
      </c>
      <c r="E3581" s="3">
        <v>0.58333333333333337</v>
      </c>
      <c r="F3581" t="s">
        <v>1263</v>
      </c>
      <c r="G3581" t="s">
        <v>1160</v>
      </c>
      <c r="H3581">
        <v>0</v>
      </c>
      <c r="I3581">
        <v>2</v>
      </c>
      <c r="J3581">
        <v>1</v>
      </c>
      <c r="K3581">
        <v>2</v>
      </c>
      <c r="L3581" s="22" t="str">
        <f t="shared" si="1164"/>
        <v>01/08/2026</v>
      </c>
      <c r="M3581" s="23">
        <f t="shared" si="1165"/>
        <v>0.45833333333333337</v>
      </c>
      <c r="N3581" t="str">
        <f t="shared" si="1166"/>
        <v>1 - 2</v>
      </c>
      <c r="O3581" t="str">
        <f t="shared" si="1147"/>
        <v>Red</v>
      </c>
      <c r="P3581" t="str">
        <f t="shared" si="1148"/>
        <v>Red</v>
      </c>
      <c r="Q3581" t="str">
        <f t="shared" si="1149"/>
        <v>Green</v>
      </c>
      <c r="R3581" t="str">
        <f t="shared" si="1150"/>
        <v>Red</v>
      </c>
      <c r="S3581" t="str">
        <f t="shared" si="1151"/>
        <v>Green</v>
      </c>
      <c r="T3581" t="str">
        <f t="shared" si="1152"/>
        <v>Green</v>
      </c>
      <c r="U3581" t="str">
        <f t="shared" si="1153"/>
        <v>Red</v>
      </c>
      <c r="V3581" t="str">
        <f t="shared" si="1154"/>
        <v>Red</v>
      </c>
      <c r="W3581" t="str">
        <f t="shared" si="1155"/>
        <v>Green</v>
      </c>
      <c r="X3581" t="str">
        <f t="shared" si="1156"/>
        <v>Green</v>
      </c>
      <c r="Y3581" t="str">
        <f t="shared" si="1157"/>
        <v>Green</v>
      </c>
      <c r="Z3581" t="str">
        <f t="shared" si="1158"/>
        <v>Green</v>
      </c>
      <c r="AA3581" t="str">
        <f t="shared" si="1159"/>
        <v>Red</v>
      </c>
      <c r="AB3581" t="str">
        <f t="shared" si="1160"/>
        <v>Green</v>
      </c>
      <c r="AC3581" t="str">
        <f t="shared" si="1161"/>
        <v>Green</v>
      </c>
      <c r="AD3581" t="str">
        <f t="shared" si="1162"/>
        <v>Red</v>
      </c>
    </row>
    <row r="3582" spans="1:30" hidden="1" x14ac:dyDescent="0.3">
      <c r="A3582" t="str">
        <f t="shared" si="1163"/>
        <v>01/08/2026IFK StocksundKarlbergs BK</v>
      </c>
      <c r="B3582" t="s">
        <v>827</v>
      </c>
      <c r="D3582" s="2">
        <v>46235</v>
      </c>
      <c r="E3582" s="3">
        <v>0.58333333333333337</v>
      </c>
      <c r="F3582" t="s">
        <v>3906</v>
      </c>
      <c r="G3582" t="s">
        <v>1458</v>
      </c>
      <c r="H3582">
        <v>0</v>
      </c>
      <c r="I3582">
        <v>1</v>
      </c>
      <c r="J3582">
        <v>0</v>
      </c>
      <c r="K3582">
        <v>2</v>
      </c>
      <c r="L3582" s="22" t="str">
        <f t="shared" si="1164"/>
        <v>01/08/2026</v>
      </c>
      <c r="M3582" s="23">
        <f t="shared" si="1165"/>
        <v>0.45833333333333337</v>
      </c>
      <c r="N3582" t="str">
        <f t="shared" si="1166"/>
        <v>0 - 2</v>
      </c>
      <c r="O3582" t="str">
        <f t="shared" si="1147"/>
        <v>Red</v>
      </c>
      <c r="P3582" t="str">
        <f t="shared" si="1148"/>
        <v>Red</v>
      </c>
      <c r="Q3582" t="str">
        <f t="shared" si="1149"/>
        <v>Green</v>
      </c>
      <c r="R3582" t="str">
        <f t="shared" si="1150"/>
        <v>Red</v>
      </c>
      <c r="S3582" t="str">
        <f t="shared" si="1151"/>
        <v>Green</v>
      </c>
      <c r="T3582" t="str">
        <f t="shared" si="1152"/>
        <v>Green</v>
      </c>
      <c r="U3582" t="str">
        <f t="shared" si="1153"/>
        <v>Red</v>
      </c>
      <c r="V3582" t="str">
        <f t="shared" si="1154"/>
        <v>Red</v>
      </c>
      <c r="W3582" t="str">
        <f t="shared" si="1155"/>
        <v>Green</v>
      </c>
      <c r="X3582" t="str">
        <f t="shared" si="1156"/>
        <v>Green</v>
      </c>
      <c r="Y3582" t="str">
        <f t="shared" si="1157"/>
        <v>Green</v>
      </c>
      <c r="Z3582" t="str">
        <f t="shared" si="1158"/>
        <v>Red</v>
      </c>
      <c r="AA3582" t="str">
        <f t="shared" si="1159"/>
        <v>Green</v>
      </c>
      <c r="AB3582" t="str">
        <f t="shared" si="1160"/>
        <v>Green</v>
      </c>
      <c r="AC3582" t="str">
        <f t="shared" si="1161"/>
        <v>Red</v>
      </c>
      <c r="AD3582" t="str">
        <f t="shared" si="1162"/>
        <v>Green</v>
      </c>
    </row>
    <row r="3583" spans="1:30" hidden="1" x14ac:dyDescent="0.3">
      <c r="A3583" t="str">
        <f t="shared" si="1163"/>
        <v>01/08/2026Inverness CTDunfermline Athletic</v>
      </c>
      <c r="D3583" s="2">
        <v>46235</v>
      </c>
      <c r="E3583" s="3">
        <v>0.58333333333333337</v>
      </c>
      <c r="F3583" t="s">
        <v>1395</v>
      </c>
      <c r="G3583" t="s">
        <v>1035</v>
      </c>
      <c r="H3583">
        <v>0</v>
      </c>
      <c r="I3583">
        <v>0</v>
      </c>
      <c r="J3583">
        <v>0</v>
      </c>
      <c r="K3583">
        <v>0</v>
      </c>
      <c r="L3583" s="22" t="str">
        <f t="shared" si="1164"/>
        <v>01/08/2026</v>
      </c>
      <c r="M3583" s="23">
        <f t="shared" si="1165"/>
        <v>0.45833333333333337</v>
      </c>
      <c r="N3583" t="str">
        <f t="shared" si="1166"/>
        <v>0 - 0</v>
      </c>
      <c r="O3583" t="str">
        <f t="shared" si="1147"/>
        <v>Red</v>
      </c>
      <c r="P3583" t="str">
        <f t="shared" si="1148"/>
        <v>Green</v>
      </c>
      <c r="Q3583" t="str">
        <f t="shared" si="1149"/>
        <v>Red</v>
      </c>
      <c r="R3583" t="str">
        <f t="shared" si="1150"/>
        <v>Green</v>
      </c>
      <c r="S3583" t="str">
        <f t="shared" si="1151"/>
        <v>Green</v>
      </c>
      <c r="T3583" t="str">
        <f t="shared" si="1152"/>
        <v>Red</v>
      </c>
      <c r="U3583" t="str">
        <f t="shared" si="1153"/>
        <v>Red</v>
      </c>
      <c r="V3583" t="str">
        <f t="shared" si="1154"/>
        <v>Green</v>
      </c>
      <c r="W3583" t="str">
        <f t="shared" si="1155"/>
        <v>Red</v>
      </c>
      <c r="X3583" t="str">
        <f t="shared" si="1156"/>
        <v>Red</v>
      </c>
      <c r="Y3583" t="str">
        <f t="shared" si="1157"/>
        <v>Red</v>
      </c>
      <c r="Z3583" t="str">
        <f t="shared" si="1158"/>
        <v>Red</v>
      </c>
      <c r="AA3583" t="str">
        <f t="shared" si="1159"/>
        <v>Green</v>
      </c>
      <c r="AB3583" t="str">
        <f t="shared" si="1160"/>
        <v>Green</v>
      </c>
      <c r="AC3583" t="str">
        <f t="shared" si="1161"/>
        <v>Red</v>
      </c>
      <c r="AD3583" t="str">
        <f t="shared" si="1162"/>
        <v>Green</v>
      </c>
    </row>
    <row r="3584" spans="1:30" hidden="1" x14ac:dyDescent="0.3">
      <c r="A3584" t="str">
        <f t="shared" si="1163"/>
        <v>01/08/2026Jakobstads BKFC Vaajakoski</v>
      </c>
      <c r="D3584" s="2">
        <v>46235</v>
      </c>
      <c r="E3584" s="3">
        <v>0.58333333333333337</v>
      </c>
      <c r="F3584" t="s">
        <v>3220</v>
      </c>
      <c r="G3584" t="s">
        <v>4508</v>
      </c>
      <c r="H3584">
        <v>3</v>
      </c>
      <c r="I3584">
        <v>0</v>
      </c>
      <c r="J3584">
        <v>4</v>
      </c>
      <c r="K3584">
        <v>0</v>
      </c>
      <c r="L3584" s="22" t="str">
        <f t="shared" si="1164"/>
        <v>01/08/2026</v>
      </c>
      <c r="M3584" s="23">
        <f t="shared" si="1165"/>
        <v>0.45833333333333337</v>
      </c>
      <c r="N3584" t="str">
        <f t="shared" si="1166"/>
        <v>4 - 0</v>
      </c>
      <c r="O3584" t="str">
        <f t="shared" si="1147"/>
        <v>Green</v>
      </c>
      <c r="P3584" t="str">
        <f t="shared" si="1148"/>
        <v>Red</v>
      </c>
      <c r="Q3584" t="str">
        <f t="shared" si="1149"/>
        <v>Red</v>
      </c>
      <c r="R3584" t="str">
        <f t="shared" si="1150"/>
        <v>Green</v>
      </c>
      <c r="S3584" t="str">
        <f t="shared" si="1151"/>
        <v>Red</v>
      </c>
      <c r="T3584" t="str">
        <f t="shared" si="1152"/>
        <v>Green</v>
      </c>
      <c r="U3584" t="str">
        <f t="shared" si="1153"/>
        <v>Green</v>
      </c>
      <c r="V3584" t="str">
        <f t="shared" si="1154"/>
        <v>Red</v>
      </c>
      <c r="W3584" t="str">
        <f t="shared" si="1155"/>
        <v>Red</v>
      </c>
      <c r="X3584" t="str">
        <f t="shared" si="1156"/>
        <v>Green</v>
      </c>
      <c r="Y3584" t="str">
        <f t="shared" si="1157"/>
        <v>Green</v>
      </c>
      <c r="Z3584" t="str">
        <f t="shared" si="1158"/>
        <v>Green</v>
      </c>
      <c r="AA3584" t="str">
        <f t="shared" si="1159"/>
        <v>Red</v>
      </c>
      <c r="AB3584" t="str">
        <f t="shared" si="1160"/>
        <v>Red</v>
      </c>
      <c r="AC3584" t="str">
        <f t="shared" si="1161"/>
        <v>Red</v>
      </c>
      <c r="AD3584" t="str">
        <f t="shared" si="1162"/>
        <v>Green</v>
      </c>
    </row>
    <row r="3585" spans="1:30" hidden="1" x14ac:dyDescent="0.3">
      <c r="A3585" t="str">
        <f t="shared" si="1163"/>
        <v>01/08/2026JK Narva Trans IIJK Tallinna Kalev II</v>
      </c>
      <c r="D3585" s="2">
        <v>46235</v>
      </c>
      <c r="E3585" s="3">
        <v>0.58333333333333337</v>
      </c>
      <c r="F3585" t="s">
        <v>5875</v>
      </c>
      <c r="G3585" t="s">
        <v>298</v>
      </c>
      <c r="H3585">
        <v>2</v>
      </c>
      <c r="I3585">
        <v>0</v>
      </c>
      <c r="J3585">
        <v>5</v>
      </c>
      <c r="K3585">
        <v>0</v>
      </c>
      <c r="L3585" s="22" t="str">
        <f t="shared" si="1164"/>
        <v>01/08/2026</v>
      </c>
      <c r="M3585" s="23">
        <f t="shared" si="1165"/>
        <v>0.45833333333333337</v>
      </c>
      <c r="N3585" t="str">
        <f t="shared" si="1166"/>
        <v>5 - 0</v>
      </c>
      <c r="O3585" t="str">
        <f t="shared" si="1147"/>
        <v>Green</v>
      </c>
      <c r="P3585" t="str">
        <f t="shared" si="1148"/>
        <v>Red</v>
      </c>
      <c r="Q3585" t="str">
        <f t="shared" si="1149"/>
        <v>Red</v>
      </c>
      <c r="R3585" t="str">
        <f t="shared" si="1150"/>
        <v>Green</v>
      </c>
      <c r="S3585" t="str">
        <f t="shared" si="1151"/>
        <v>Red</v>
      </c>
      <c r="T3585" t="str">
        <f t="shared" si="1152"/>
        <v>Green</v>
      </c>
      <c r="U3585" t="str">
        <f t="shared" si="1153"/>
        <v>Green</v>
      </c>
      <c r="V3585" t="str">
        <f t="shared" si="1154"/>
        <v>Red</v>
      </c>
      <c r="W3585" t="str">
        <f t="shared" si="1155"/>
        <v>Red</v>
      </c>
      <c r="X3585" t="str">
        <f t="shared" si="1156"/>
        <v>Green</v>
      </c>
      <c r="Y3585" t="str">
        <f t="shared" si="1157"/>
        <v>Green</v>
      </c>
      <c r="Z3585" t="str">
        <f t="shared" si="1158"/>
        <v>Green</v>
      </c>
      <c r="AA3585" t="str">
        <f t="shared" si="1159"/>
        <v>Red</v>
      </c>
      <c r="AB3585" t="str">
        <f t="shared" si="1160"/>
        <v>Red</v>
      </c>
      <c r="AC3585" t="str">
        <f t="shared" si="1161"/>
        <v>Red</v>
      </c>
      <c r="AD3585" t="str">
        <f t="shared" si="1162"/>
        <v>Green</v>
      </c>
    </row>
    <row r="3586" spans="1:30" hidden="1" x14ac:dyDescent="0.3">
      <c r="A3586" t="str">
        <f t="shared" si="1163"/>
        <v>01/08/2026Karlsruher SC U19SSV Ulm 1846 U19</v>
      </c>
      <c r="D3586" s="2">
        <v>46235</v>
      </c>
      <c r="E3586" s="3">
        <v>0.58333333333333337</v>
      </c>
      <c r="F3586" t="s">
        <v>5876</v>
      </c>
      <c r="G3586" t="s">
        <v>5877</v>
      </c>
      <c r="H3586">
        <v>0</v>
      </c>
      <c r="I3586">
        <v>0</v>
      </c>
      <c r="J3586">
        <v>3</v>
      </c>
      <c r="K3586">
        <v>1</v>
      </c>
      <c r="L3586" s="22" t="str">
        <f t="shared" si="1164"/>
        <v>01/08/2026</v>
      </c>
      <c r="M3586" s="23">
        <f t="shared" si="1165"/>
        <v>0.45833333333333337</v>
      </c>
      <c r="N3586" t="str">
        <f t="shared" si="1166"/>
        <v>3 - 1</v>
      </c>
      <c r="O3586" t="str">
        <f t="shared" ref="O3586:O3649" si="1167">IF($J3586&gt;$K3586,"Green","Red")</f>
        <v>Green</v>
      </c>
      <c r="P3586" t="str">
        <f t="shared" ref="P3586:P3649" si="1168">IF($J3586=$K3586,"Green","Red")</f>
        <v>Red</v>
      </c>
      <c r="Q3586" t="str">
        <f t="shared" ref="Q3586:Q3649" si="1169">IF($J3586&lt;$K3586,"Green","Red")</f>
        <v>Red</v>
      </c>
      <c r="R3586" t="str">
        <f t="shared" ref="R3586:R3649" si="1170">IF($J3586&gt;=$K3586,"Green","Red")</f>
        <v>Green</v>
      </c>
      <c r="S3586" t="str">
        <f t="shared" ref="S3586:S3649" si="1171">IF($J3586&lt;=$K3586,"Green","Red")</f>
        <v>Red</v>
      </c>
      <c r="T3586" t="str">
        <f t="shared" ref="T3586:T3649" si="1172">IF(OR($J3586&gt;$K3586,$J3586&lt;$K3586),"Green","Red")</f>
        <v>Green</v>
      </c>
      <c r="U3586" t="str">
        <f t="shared" ref="U3586:U3649" si="1173">IF($H3586&gt;$I3586,"Green","Red")</f>
        <v>Red</v>
      </c>
      <c r="V3586" t="str">
        <f t="shared" ref="V3586:V3649" si="1174">IF($H3586=$I3586,"Green","Red")</f>
        <v>Green</v>
      </c>
      <c r="W3586" t="str">
        <f t="shared" ref="W3586:W3649" si="1175">IF($H3586&lt;$I3586,"Green","Red")</f>
        <v>Red</v>
      </c>
      <c r="X3586" t="str">
        <f t="shared" ref="X3586:X3649" si="1176">IF($H3586+$I3586&gt;0,"Green","Red")</f>
        <v>Red</v>
      </c>
      <c r="Y3586" t="str">
        <f t="shared" ref="Y3586:Y3649" si="1177">IF($J3586+$K3586&gt;1.5,"Green","Red")</f>
        <v>Green</v>
      </c>
      <c r="Z3586" t="str">
        <f t="shared" ref="Z3586:Z3649" si="1178">IF($J3586+$K3586&gt;2.5,"Green","Red")</f>
        <v>Green</v>
      </c>
      <c r="AA3586" t="str">
        <f t="shared" ref="AA3586:AA3649" si="1179">IF($J3586+$K3586&lt;2.5,"Green","Red")</f>
        <v>Red</v>
      </c>
      <c r="AB3586" t="str">
        <f t="shared" ref="AB3586:AB3649" si="1180">IF($J3586+$K3586&lt;3.5,"Green","Red")</f>
        <v>Red</v>
      </c>
      <c r="AC3586" t="str">
        <f t="shared" ref="AC3586:AC3649" si="1181">IF(AND($J3586&gt;0,$K3586&gt;0),"Green","Red")</f>
        <v>Green</v>
      </c>
      <c r="AD3586" t="str">
        <f t="shared" ref="AD3586:AD3649" si="1182">IF(OR($J3586=0,$K3586=0),"Green","Red")</f>
        <v>Red</v>
      </c>
    </row>
    <row r="3587" spans="1:30" hidden="1" x14ac:dyDescent="0.3">
      <c r="A3587" t="str">
        <f t="shared" si="1163"/>
        <v>01/08/2026Kettering TownBedford Town</v>
      </c>
      <c r="D3587" s="2">
        <v>46235</v>
      </c>
      <c r="E3587" s="3">
        <v>0.58333333333333337</v>
      </c>
      <c r="F3587" t="s">
        <v>3881</v>
      </c>
      <c r="G3587" t="s">
        <v>2696</v>
      </c>
      <c r="H3587">
        <v>0</v>
      </c>
      <c r="I3587">
        <v>0</v>
      </c>
      <c r="J3587">
        <v>1</v>
      </c>
      <c r="K3587">
        <v>0</v>
      </c>
      <c r="L3587" s="22" t="str">
        <f t="shared" si="1164"/>
        <v>01/08/2026</v>
      </c>
      <c r="M3587" s="23">
        <f t="shared" si="1165"/>
        <v>0.45833333333333337</v>
      </c>
      <c r="N3587" t="str">
        <f t="shared" si="1166"/>
        <v>1 - 0</v>
      </c>
      <c r="O3587" t="str">
        <f t="shared" si="1167"/>
        <v>Green</v>
      </c>
      <c r="P3587" t="str">
        <f t="shared" si="1168"/>
        <v>Red</v>
      </c>
      <c r="Q3587" t="str">
        <f t="shared" si="1169"/>
        <v>Red</v>
      </c>
      <c r="R3587" t="str">
        <f t="shared" si="1170"/>
        <v>Green</v>
      </c>
      <c r="S3587" t="str">
        <f t="shared" si="1171"/>
        <v>Red</v>
      </c>
      <c r="T3587" t="str">
        <f t="shared" si="1172"/>
        <v>Green</v>
      </c>
      <c r="U3587" t="str">
        <f t="shared" si="1173"/>
        <v>Red</v>
      </c>
      <c r="V3587" t="str">
        <f t="shared" si="1174"/>
        <v>Green</v>
      </c>
      <c r="W3587" t="str">
        <f t="shared" si="1175"/>
        <v>Red</v>
      </c>
      <c r="X3587" t="str">
        <f t="shared" si="1176"/>
        <v>Red</v>
      </c>
      <c r="Y3587" t="str">
        <f t="shared" si="1177"/>
        <v>Red</v>
      </c>
      <c r="Z3587" t="str">
        <f t="shared" si="1178"/>
        <v>Red</v>
      </c>
      <c r="AA3587" t="str">
        <f t="shared" si="1179"/>
        <v>Green</v>
      </c>
      <c r="AB3587" t="str">
        <f t="shared" si="1180"/>
        <v>Green</v>
      </c>
      <c r="AC3587" t="str">
        <f t="shared" si="1181"/>
        <v>Red</v>
      </c>
      <c r="AD3587" t="str">
        <f t="shared" si="1182"/>
        <v>Green</v>
      </c>
    </row>
    <row r="3588" spans="1:30" hidden="1" x14ac:dyDescent="0.3">
      <c r="A3588" t="str">
        <f t="shared" si="1163"/>
        <v>01/08/2026Kolding IFHvidovre IF</v>
      </c>
      <c r="D3588" s="2">
        <v>46235</v>
      </c>
      <c r="E3588" s="3">
        <v>0.58333333333333337</v>
      </c>
      <c r="F3588" t="s">
        <v>3176</v>
      </c>
      <c r="G3588" t="s">
        <v>3173</v>
      </c>
      <c r="H3588">
        <v>0</v>
      </c>
      <c r="I3588">
        <v>1</v>
      </c>
      <c r="J3588">
        <v>0</v>
      </c>
      <c r="K3588">
        <v>1</v>
      </c>
      <c r="L3588" s="22" t="str">
        <f t="shared" si="1164"/>
        <v>01/08/2026</v>
      </c>
      <c r="M3588" s="23">
        <f t="shared" si="1165"/>
        <v>0.45833333333333337</v>
      </c>
      <c r="N3588" t="str">
        <f t="shared" si="1166"/>
        <v>0 - 1</v>
      </c>
      <c r="O3588" t="str">
        <f t="shared" si="1167"/>
        <v>Red</v>
      </c>
      <c r="P3588" t="str">
        <f t="shared" si="1168"/>
        <v>Red</v>
      </c>
      <c r="Q3588" t="str">
        <f t="shared" si="1169"/>
        <v>Green</v>
      </c>
      <c r="R3588" t="str">
        <f t="shared" si="1170"/>
        <v>Red</v>
      </c>
      <c r="S3588" t="str">
        <f t="shared" si="1171"/>
        <v>Green</v>
      </c>
      <c r="T3588" t="str">
        <f t="shared" si="1172"/>
        <v>Green</v>
      </c>
      <c r="U3588" t="str">
        <f t="shared" si="1173"/>
        <v>Red</v>
      </c>
      <c r="V3588" t="str">
        <f t="shared" si="1174"/>
        <v>Red</v>
      </c>
      <c r="W3588" t="str">
        <f t="shared" si="1175"/>
        <v>Green</v>
      </c>
      <c r="X3588" t="str">
        <f t="shared" si="1176"/>
        <v>Green</v>
      </c>
      <c r="Y3588" t="str">
        <f t="shared" si="1177"/>
        <v>Red</v>
      </c>
      <c r="Z3588" t="str">
        <f t="shared" si="1178"/>
        <v>Red</v>
      </c>
      <c r="AA3588" t="str">
        <f t="shared" si="1179"/>
        <v>Green</v>
      </c>
      <c r="AB3588" t="str">
        <f t="shared" si="1180"/>
        <v>Green</v>
      </c>
      <c r="AC3588" t="str">
        <f t="shared" si="1181"/>
        <v>Red</v>
      </c>
      <c r="AD3588" t="str">
        <f t="shared" si="1182"/>
        <v>Green</v>
      </c>
    </row>
    <row r="3589" spans="1:30" hidden="1" x14ac:dyDescent="0.3">
      <c r="A3589" t="str">
        <f t="shared" si="1163"/>
        <v>01/08/2026Korsnas IF FKHelges IF</v>
      </c>
      <c r="B3589" t="s">
        <v>827</v>
      </c>
      <c r="D3589" s="2">
        <v>46235</v>
      </c>
      <c r="E3589" s="3">
        <v>0.58333333333333337</v>
      </c>
      <c r="F3589" t="s">
        <v>5878</v>
      </c>
      <c r="G3589" t="s">
        <v>5879</v>
      </c>
      <c r="H3589">
        <v>0</v>
      </c>
      <c r="I3589">
        <v>1</v>
      </c>
      <c r="J3589">
        <v>0</v>
      </c>
      <c r="K3589">
        <v>3</v>
      </c>
      <c r="L3589" s="22" t="str">
        <f t="shared" si="1164"/>
        <v>01/08/2026</v>
      </c>
      <c r="M3589" s="23">
        <f t="shared" si="1165"/>
        <v>0.45833333333333337</v>
      </c>
      <c r="N3589" t="str">
        <f t="shared" si="1166"/>
        <v>0 - 3</v>
      </c>
      <c r="O3589" t="str">
        <f t="shared" si="1167"/>
        <v>Red</v>
      </c>
      <c r="P3589" t="str">
        <f t="shared" si="1168"/>
        <v>Red</v>
      </c>
      <c r="Q3589" t="str">
        <f t="shared" si="1169"/>
        <v>Green</v>
      </c>
      <c r="R3589" t="str">
        <f t="shared" si="1170"/>
        <v>Red</v>
      </c>
      <c r="S3589" t="str">
        <f t="shared" si="1171"/>
        <v>Green</v>
      </c>
      <c r="T3589" t="str">
        <f t="shared" si="1172"/>
        <v>Green</v>
      </c>
      <c r="U3589" t="str">
        <f t="shared" si="1173"/>
        <v>Red</v>
      </c>
      <c r="V3589" t="str">
        <f t="shared" si="1174"/>
        <v>Red</v>
      </c>
      <c r="W3589" t="str">
        <f t="shared" si="1175"/>
        <v>Green</v>
      </c>
      <c r="X3589" t="str">
        <f t="shared" si="1176"/>
        <v>Green</v>
      </c>
      <c r="Y3589" t="str">
        <f t="shared" si="1177"/>
        <v>Green</v>
      </c>
      <c r="Z3589" t="str">
        <f t="shared" si="1178"/>
        <v>Green</v>
      </c>
      <c r="AA3589" t="str">
        <f t="shared" si="1179"/>
        <v>Red</v>
      </c>
      <c r="AB3589" t="str">
        <f t="shared" si="1180"/>
        <v>Green</v>
      </c>
      <c r="AC3589" t="str">
        <f t="shared" si="1181"/>
        <v>Red</v>
      </c>
      <c r="AD3589" t="str">
        <f t="shared" si="1182"/>
        <v>Green</v>
      </c>
    </row>
    <row r="3590" spans="1:30" hidden="1" x14ac:dyDescent="0.3">
      <c r="A3590" t="str">
        <f t="shared" si="1163"/>
        <v>01/08/2026KPV KokkolaSalon Palloilijat</v>
      </c>
      <c r="D3590" s="2">
        <v>46235</v>
      </c>
      <c r="E3590" s="3">
        <v>0.58333333333333337</v>
      </c>
      <c r="F3590" t="s">
        <v>295</v>
      </c>
      <c r="G3590" t="s">
        <v>3211</v>
      </c>
      <c r="H3590">
        <v>2</v>
      </c>
      <c r="I3590">
        <v>0</v>
      </c>
      <c r="J3590">
        <v>3</v>
      </c>
      <c r="K3590">
        <v>0</v>
      </c>
      <c r="L3590" s="22" t="str">
        <f t="shared" si="1164"/>
        <v>01/08/2026</v>
      </c>
      <c r="M3590" s="23">
        <f t="shared" si="1165"/>
        <v>0.45833333333333337</v>
      </c>
      <c r="N3590" t="str">
        <f t="shared" si="1166"/>
        <v>3 - 0</v>
      </c>
      <c r="O3590" t="str">
        <f t="shared" si="1167"/>
        <v>Green</v>
      </c>
      <c r="P3590" t="str">
        <f t="shared" si="1168"/>
        <v>Red</v>
      </c>
      <c r="Q3590" t="str">
        <f t="shared" si="1169"/>
        <v>Red</v>
      </c>
      <c r="R3590" t="str">
        <f t="shared" si="1170"/>
        <v>Green</v>
      </c>
      <c r="S3590" t="str">
        <f t="shared" si="1171"/>
        <v>Red</v>
      </c>
      <c r="T3590" t="str">
        <f t="shared" si="1172"/>
        <v>Green</v>
      </c>
      <c r="U3590" t="str">
        <f t="shared" si="1173"/>
        <v>Green</v>
      </c>
      <c r="V3590" t="str">
        <f t="shared" si="1174"/>
        <v>Red</v>
      </c>
      <c r="W3590" t="str">
        <f t="shared" si="1175"/>
        <v>Red</v>
      </c>
      <c r="X3590" t="str">
        <f t="shared" si="1176"/>
        <v>Green</v>
      </c>
      <c r="Y3590" t="str">
        <f t="shared" si="1177"/>
        <v>Green</v>
      </c>
      <c r="Z3590" t="str">
        <f t="shared" si="1178"/>
        <v>Green</v>
      </c>
      <c r="AA3590" t="str">
        <f t="shared" si="1179"/>
        <v>Red</v>
      </c>
      <c r="AB3590" t="str">
        <f t="shared" si="1180"/>
        <v>Green</v>
      </c>
      <c r="AC3590" t="str">
        <f t="shared" si="1181"/>
        <v>Red</v>
      </c>
      <c r="AD3590" t="str">
        <f t="shared" si="1182"/>
        <v>Green</v>
      </c>
    </row>
    <row r="3591" spans="1:30" hidden="1" x14ac:dyDescent="0.3">
      <c r="A3591" t="str">
        <f t="shared" si="1163"/>
        <v>01/08/2026KyzyltashSpartak Nalchik</v>
      </c>
      <c r="D3591" s="2">
        <v>46235</v>
      </c>
      <c r="E3591" s="3">
        <v>0.58333333333333337</v>
      </c>
      <c r="F3591" t="s">
        <v>3563</v>
      </c>
      <c r="G3591" t="s">
        <v>3568</v>
      </c>
      <c r="H3591">
        <v>0</v>
      </c>
      <c r="I3591">
        <v>0</v>
      </c>
      <c r="J3591">
        <v>2</v>
      </c>
      <c r="K3591">
        <v>3</v>
      </c>
      <c r="L3591" s="22" t="str">
        <f t="shared" si="1164"/>
        <v>01/08/2026</v>
      </c>
      <c r="M3591" s="23">
        <f t="shared" si="1165"/>
        <v>0.45833333333333337</v>
      </c>
      <c r="N3591" t="str">
        <f t="shared" si="1166"/>
        <v>2 - 3</v>
      </c>
      <c r="O3591" t="str">
        <f t="shared" si="1167"/>
        <v>Red</v>
      </c>
      <c r="P3591" t="str">
        <f t="shared" si="1168"/>
        <v>Red</v>
      </c>
      <c r="Q3591" t="str">
        <f t="shared" si="1169"/>
        <v>Green</v>
      </c>
      <c r="R3591" t="str">
        <f t="shared" si="1170"/>
        <v>Red</v>
      </c>
      <c r="S3591" t="str">
        <f t="shared" si="1171"/>
        <v>Green</v>
      </c>
      <c r="T3591" t="str">
        <f t="shared" si="1172"/>
        <v>Green</v>
      </c>
      <c r="U3591" t="str">
        <f t="shared" si="1173"/>
        <v>Red</v>
      </c>
      <c r="V3591" t="str">
        <f t="shared" si="1174"/>
        <v>Green</v>
      </c>
      <c r="W3591" t="str">
        <f t="shared" si="1175"/>
        <v>Red</v>
      </c>
      <c r="X3591" t="str">
        <f t="shared" si="1176"/>
        <v>Red</v>
      </c>
      <c r="Y3591" t="str">
        <f t="shared" si="1177"/>
        <v>Green</v>
      </c>
      <c r="Z3591" t="str">
        <f t="shared" si="1178"/>
        <v>Green</v>
      </c>
      <c r="AA3591" t="str">
        <f t="shared" si="1179"/>
        <v>Red</v>
      </c>
      <c r="AB3591" t="str">
        <f t="shared" si="1180"/>
        <v>Red</v>
      </c>
      <c r="AC3591" t="str">
        <f t="shared" si="1181"/>
        <v>Green</v>
      </c>
      <c r="AD3591" t="str">
        <f t="shared" si="1182"/>
        <v>Red</v>
      </c>
    </row>
    <row r="3592" spans="1:30" hidden="1" x14ac:dyDescent="0.3">
      <c r="A3592" t="str">
        <f t="shared" si="1163"/>
        <v>01/08/2026Laholms FKFC Trollhattan</v>
      </c>
      <c r="B3592" t="s">
        <v>827</v>
      </c>
      <c r="D3592" s="2">
        <v>46235</v>
      </c>
      <c r="E3592" s="3">
        <v>0.58333333333333337</v>
      </c>
      <c r="F3592" t="s">
        <v>4838</v>
      </c>
      <c r="G3592" t="s">
        <v>4839</v>
      </c>
      <c r="H3592">
        <v>0</v>
      </c>
      <c r="I3592">
        <v>0</v>
      </c>
      <c r="J3592">
        <v>0</v>
      </c>
      <c r="K3592">
        <v>1</v>
      </c>
      <c r="L3592" s="22" t="str">
        <f t="shared" si="1164"/>
        <v>01/08/2026</v>
      </c>
      <c r="M3592" s="23">
        <f t="shared" si="1165"/>
        <v>0.45833333333333337</v>
      </c>
      <c r="N3592" t="str">
        <f t="shared" si="1166"/>
        <v>0 - 1</v>
      </c>
      <c r="O3592" t="str">
        <f t="shared" si="1167"/>
        <v>Red</v>
      </c>
      <c r="P3592" t="str">
        <f t="shared" si="1168"/>
        <v>Red</v>
      </c>
      <c r="Q3592" t="str">
        <f t="shared" si="1169"/>
        <v>Green</v>
      </c>
      <c r="R3592" t="str">
        <f t="shared" si="1170"/>
        <v>Red</v>
      </c>
      <c r="S3592" t="str">
        <f t="shared" si="1171"/>
        <v>Green</v>
      </c>
      <c r="T3592" t="str">
        <f t="shared" si="1172"/>
        <v>Green</v>
      </c>
      <c r="U3592" t="str">
        <f t="shared" si="1173"/>
        <v>Red</v>
      </c>
      <c r="V3592" t="str">
        <f t="shared" si="1174"/>
        <v>Green</v>
      </c>
      <c r="W3592" t="str">
        <f t="shared" si="1175"/>
        <v>Red</v>
      </c>
      <c r="X3592" t="str">
        <f t="shared" si="1176"/>
        <v>Red</v>
      </c>
      <c r="Y3592" t="str">
        <f t="shared" si="1177"/>
        <v>Red</v>
      </c>
      <c r="Z3592" t="str">
        <f t="shared" si="1178"/>
        <v>Red</v>
      </c>
      <c r="AA3592" t="str">
        <f t="shared" si="1179"/>
        <v>Green</v>
      </c>
      <c r="AB3592" t="str">
        <f t="shared" si="1180"/>
        <v>Green</v>
      </c>
      <c r="AC3592" t="str">
        <f t="shared" si="1181"/>
        <v>Red</v>
      </c>
      <c r="AD3592" t="str">
        <f t="shared" si="1182"/>
        <v>Green</v>
      </c>
    </row>
    <row r="3593" spans="1:30" hidden="1" x14ac:dyDescent="0.3">
      <c r="A3593" t="str">
        <f t="shared" si="1163"/>
        <v>01/08/2026LeatherheadWalton &amp; Hersham</v>
      </c>
      <c r="D3593" s="2">
        <v>46235</v>
      </c>
      <c r="E3593" s="3">
        <v>0.58333333333333337</v>
      </c>
      <c r="F3593" t="s">
        <v>1563</v>
      </c>
      <c r="G3593" t="s">
        <v>1571</v>
      </c>
      <c r="H3593">
        <v>1</v>
      </c>
      <c r="I3593">
        <v>0</v>
      </c>
      <c r="J3593">
        <v>2</v>
      </c>
      <c r="K3593">
        <v>1</v>
      </c>
      <c r="L3593" s="22" t="str">
        <f t="shared" si="1164"/>
        <v>01/08/2026</v>
      </c>
      <c r="M3593" s="23">
        <f t="shared" si="1165"/>
        <v>0.45833333333333337</v>
      </c>
      <c r="N3593" t="str">
        <f t="shared" si="1166"/>
        <v>2 - 1</v>
      </c>
      <c r="O3593" t="str">
        <f t="shared" si="1167"/>
        <v>Green</v>
      </c>
      <c r="P3593" t="str">
        <f t="shared" si="1168"/>
        <v>Red</v>
      </c>
      <c r="Q3593" t="str">
        <f t="shared" si="1169"/>
        <v>Red</v>
      </c>
      <c r="R3593" t="str">
        <f t="shared" si="1170"/>
        <v>Green</v>
      </c>
      <c r="S3593" t="str">
        <f t="shared" si="1171"/>
        <v>Red</v>
      </c>
      <c r="T3593" t="str">
        <f t="shared" si="1172"/>
        <v>Green</v>
      </c>
      <c r="U3593" t="str">
        <f t="shared" si="1173"/>
        <v>Green</v>
      </c>
      <c r="V3593" t="str">
        <f t="shared" si="1174"/>
        <v>Red</v>
      </c>
      <c r="W3593" t="str">
        <f t="shared" si="1175"/>
        <v>Red</v>
      </c>
      <c r="X3593" t="str">
        <f t="shared" si="1176"/>
        <v>Green</v>
      </c>
      <c r="Y3593" t="str">
        <f t="shared" si="1177"/>
        <v>Green</v>
      </c>
      <c r="Z3593" t="str">
        <f t="shared" si="1178"/>
        <v>Green</v>
      </c>
      <c r="AA3593" t="str">
        <f t="shared" si="1179"/>
        <v>Red</v>
      </c>
      <c r="AB3593" t="str">
        <f t="shared" si="1180"/>
        <v>Green</v>
      </c>
      <c r="AC3593" t="str">
        <f t="shared" si="1181"/>
        <v>Green</v>
      </c>
      <c r="AD3593" t="str">
        <f t="shared" si="1182"/>
        <v>Red</v>
      </c>
    </row>
    <row r="3594" spans="1:30" hidden="1" x14ac:dyDescent="0.3">
      <c r="A3594" t="str">
        <f t="shared" si="1163"/>
        <v>01/08/2026LeistonLowestoft Town</v>
      </c>
      <c r="D3594" s="2">
        <v>46235</v>
      </c>
      <c r="E3594" s="3">
        <v>0.58333333333333337</v>
      </c>
      <c r="F3594" t="s">
        <v>2705</v>
      </c>
      <c r="G3594" t="s">
        <v>5880</v>
      </c>
      <c r="H3594">
        <v>1</v>
      </c>
      <c r="I3594">
        <v>0</v>
      </c>
      <c r="J3594">
        <v>1</v>
      </c>
      <c r="K3594">
        <v>1</v>
      </c>
      <c r="L3594" s="22" t="str">
        <f t="shared" si="1164"/>
        <v>01/08/2026</v>
      </c>
      <c r="M3594" s="23">
        <f t="shared" si="1165"/>
        <v>0.45833333333333337</v>
      </c>
      <c r="N3594" t="str">
        <f t="shared" si="1166"/>
        <v>1 - 1</v>
      </c>
      <c r="O3594" t="str">
        <f t="shared" si="1167"/>
        <v>Red</v>
      </c>
      <c r="P3594" t="str">
        <f t="shared" si="1168"/>
        <v>Green</v>
      </c>
      <c r="Q3594" t="str">
        <f t="shared" si="1169"/>
        <v>Red</v>
      </c>
      <c r="R3594" t="str">
        <f t="shared" si="1170"/>
        <v>Green</v>
      </c>
      <c r="S3594" t="str">
        <f t="shared" si="1171"/>
        <v>Green</v>
      </c>
      <c r="T3594" t="str">
        <f t="shared" si="1172"/>
        <v>Red</v>
      </c>
      <c r="U3594" t="str">
        <f t="shared" si="1173"/>
        <v>Green</v>
      </c>
      <c r="V3594" t="str">
        <f t="shared" si="1174"/>
        <v>Red</v>
      </c>
      <c r="W3594" t="str">
        <f t="shared" si="1175"/>
        <v>Red</v>
      </c>
      <c r="X3594" t="str">
        <f t="shared" si="1176"/>
        <v>Green</v>
      </c>
      <c r="Y3594" t="str">
        <f t="shared" si="1177"/>
        <v>Green</v>
      </c>
      <c r="Z3594" t="str">
        <f t="shared" si="1178"/>
        <v>Red</v>
      </c>
      <c r="AA3594" t="str">
        <f t="shared" si="1179"/>
        <v>Green</v>
      </c>
      <c r="AB3594" t="str">
        <f t="shared" si="1180"/>
        <v>Green</v>
      </c>
      <c r="AC3594" t="str">
        <f t="shared" si="1181"/>
        <v>Green</v>
      </c>
      <c r="AD3594" t="str">
        <f t="shared" si="1182"/>
        <v>Red</v>
      </c>
    </row>
    <row r="3595" spans="1:30" hidden="1" x14ac:dyDescent="0.3">
      <c r="A3595" t="str">
        <f t="shared" si="1163"/>
        <v>01/08/2026LivingstonQueen's Park</v>
      </c>
      <c r="D3595" s="2">
        <v>46235</v>
      </c>
      <c r="E3595" s="3">
        <v>0.58333333333333337</v>
      </c>
      <c r="F3595" t="s">
        <v>1401</v>
      </c>
      <c r="G3595" t="s">
        <v>3603</v>
      </c>
      <c r="H3595">
        <v>0</v>
      </c>
      <c r="I3595">
        <v>0</v>
      </c>
      <c r="J3595">
        <v>2</v>
      </c>
      <c r="K3595">
        <v>0</v>
      </c>
      <c r="L3595" s="22" t="str">
        <f t="shared" si="1164"/>
        <v>01/08/2026</v>
      </c>
      <c r="M3595" s="23">
        <f t="shared" si="1165"/>
        <v>0.45833333333333337</v>
      </c>
      <c r="N3595" t="str">
        <f t="shared" si="1166"/>
        <v>2 - 0</v>
      </c>
      <c r="O3595" t="str">
        <f t="shared" si="1167"/>
        <v>Green</v>
      </c>
      <c r="P3595" t="str">
        <f t="shared" si="1168"/>
        <v>Red</v>
      </c>
      <c r="Q3595" t="str">
        <f t="shared" si="1169"/>
        <v>Red</v>
      </c>
      <c r="R3595" t="str">
        <f t="shared" si="1170"/>
        <v>Green</v>
      </c>
      <c r="S3595" t="str">
        <f t="shared" si="1171"/>
        <v>Red</v>
      </c>
      <c r="T3595" t="str">
        <f t="shared" si="1172"/>
        <v>Green</v>
      </c>
      <c r="U3595" t="str">
        <f t="shared" si="1173"/>
        <v>Red</v>
      </c>
      <c r="V3595" t="str">
        <f t="shared" si="1174"/>
        <v>Green</v>
      </c>
      <c r="W3595" t="str">
        <f t="shared" si="1175"/>
        <v>Red</v>
      </c>
      <c r="X3595" t="str">
        <f t="shared" si="1176"/>
        <v>Red</v>
      </c>
      <c r="Y3595" t="str">
        <f t="shared" si="1177"/>
        <v>Green</v>
      </c>
      <c r="Z3595" t="str">
        <f t="shared" si="1178"/>
        <v>Red</v>
      </c>
      <c r="AA3595" t="str">
        <f t="shared" si="1179"/>
        <v>Green</v>
      </c>
      <c r="AB3595" t="str">
        <f t="shared" si="1180"/>
        <v>Green</v>
      </c>
      <c r="AC3595" t="str">
        <f t="shared" si="1181"/>
        <v>Red</v>
      </c>
      <c r="AD3595" t="str">
        <f t="shared" si="1182"/>
        <v>Green</v>
      </c>
    </row>
    <row r="3596" spans="1:30" hidden="1" x14ac:dyDescent="0.3">
      <c r="A3596" t="str">
        <f t="shared" si="1163"/>
        <v>01/08/2026Lucksta IFBodens BK</v>
      </c>
      <c r="B3596" t="s">
        <v>827</v>
      </c>
      <c r="D3596" s="2">
        <v>46235</v>
      </c>
      <c r="E3596" s="3">
        <v>0.58333333333333337</v>
      </c>
      <c r="F3596" t="s">
        <v>5881</v>
      </c>
      <c r="G3596" t="s">
        <v>5882</v>
      </c>
      <c r="H3596">
        <v>1</v>
      </c>
      <c r="I3596">
        <v>0</v>
      </c>
      <c r="J3596">
        <v>3</v>
      </c>
      <c r="K3596">
        <v>0</v>
      </c>
      <c r="L3596" s="22" t="str">
        <f t="shared" si="1164"/>
        <v>01/08/2026</v>
      </c>
      <c r="M3596" s="23">
        <f t="shared" si="1165"/>
        <v>0.45833333333333337</v>
      </c>
      <c r="N3596" t="str">
        <f t="shared" si="1166"/>
        <v>3 - 0</v>
      </c>
      <c r="O3596" t="str">
        <f t="shared" si="1167"/>
        <v>Green</v>
      </c>
      <c r="P3596" t="str">
        <f t="shared" si="1168"/>
        <v>Red</v>
      </c>
      <c r="Q3596" t="str">
        <f t="shared" si="1169"/>
        <v>Red</v>
      </c>
      <c r="R3596" t="str">
        <f t="shared" si="1170"/>
        <v>Green</v>
      </c>
      <c r="S3596" t="str">
        <f t="shared" si="1171"/>
        <v>Red</v>
      </c>
      <c r="T3596" t="str">
        <f t="shared" si="1172"/>
        <v>Green</v>
      </c>
      <c r="U3596" t="str">
        <f t="shared" si="1173"/>
        <v>Green</v>
      </c>
      <c r="V3596" t="str">
        <f t="shared" si="1174"/>
        <v>Red</v>
      </c>
      <c r="W3596" t="str">
        <f t="shared" si="1175"/>
        <v>Red</v>
      </c>
      <c r="X3596" t="str">
        <f t="shared" si="1176"/>
        <v>Green</v>
      </c>
      <c r="Y3596" t="str">
        <f t="shared" si="1177"/>
        <v>Green</v>
      </c>
      <c r="Z3596" t="str">
        <f t="shared" si="1178"/>
        <v>Green</v>
      </c>
      <c r="AA3596" t="str">
        <f t="shared" si="1179"/>
        <v>Red</v>
      </c>
      <c r="AB3596" t="str">
        <f t="shared" si="1180"/>
        <v>Green</v>
      </c>
      <c r="AC3596" t="str">
        <f t="shared" si="1181"/>
        <v>Red</v>
      </c>
      <c r="AD3596" t="str">
        <f t="shared" si="1182"/>
        <v>Green</v>
      </c>
    </row>
    <row r="3597" spans="1:30" hidden="1" x14ac:dyDescent="0.3">
      <c r="A3597" t="str">
        <f t="shared" si="1163"/>
        <v>01/08/2026LyseklosterBjarg</v>
      </c>
      <c r="D3597" s="2">
        <v>46235</v>
      </c>
      <c r="E3597" s="3">
        <v>0.58333333333333337</v>
      </c>
      <c r="F3597" t="s">
        <v>4385</v>
      </c>
      <c r="G3597" t="s">
        <v>3437</v>
      </c>
      <c r="H3597">
        <v>0</v>
      </c>
      <c r="I3597">
        <v>2</v>
      </c>
      <c r="J3597">
        <v>0</v>
      </c>
      <c r="K3597">
        <v>3</v>
      </c>
      <c r="L3597" s="22" t="str">
        <f t="shared" si="1164"/>
        <v>01/08/2026</v>
      </c>
      <c r="M3597" s="23">
        <f t="shared" si="1165"/>
        <v>0.45833333333333337</v>
      </c>
      <c r="N3597" t="str">
        <f t="shared" si="1166"/>
        <v>0 - 3</v>
      </c>
      <c r="O3597" t="str">
        <f t="shared" si="1167"/>
        <v>Red</v>
      </c>
      <c r="P3597" t="str">
        <f t="shared" si="1168"/>
        <v>Red</v>
      </c>
      <c r="Q3597" t="str">
        <f t="shared" si="1169"/>
        <v>Green</v>
      </c>
      <c r="R3597" t="str">
        <f t="shared" si="1170"/>
        <v>Red</v>
      </c>
      <c r="S3597" t="str">
        <f t="shared" si="1171"/>
        <v>Green</v>
      </c>
      <c r="T3597" t="str">
        <f t="shared" si="1172"/>
        <v>Green</v>
      </c>
      <c r="U3597" t="str">
        <f t="shared" si="1173"/>
        <v>Red</v>
      </c>
      <c r="V3597" t="str">
        <f t="shared" si="1174"/>
        <v>Red</v>
      </c>
      <c r="W3597" t="str">
        <f t="shared" si="1175"/>
        <v>Green</v>
      </c>
      <c r="X3597" t="str">
        <f t="shared" si="1176"/>
        <v>Green</v>
      </c>
      <c r="Y3597" t="str">
        <f t="shared" si="1177"/>
        <v>Green</v>
      </c>
      <c r="Z3597" t="str">
        <f t="shared" si="1178"/>
        <v>Green</v>
      </c>
      <c r="AA3597" t="str">
        <f t="shared" si="1179"/>
        <v>Red</v>
      </c>
      <c r="AB3597" t="str">
        <f t="shared" si="1180"/>
        <v>Green</v>
      </c>
      <c r="AC3597" t="str">
        <f t="shared" si="1181"/>
        <v>Red</v>
      </c>
      <c r="AD3597" t="str">
        <f t="shared" si="1182"/>
        <v>Green</v>
      </c>
    </row>
    <row r="3598" spans="1:30" hidden="1" x14ac:dyDescent="0.3">
      <c r="A3598" t="str">
        <f t="shared" si="1163"/>
        <v>01/08/2026Macclesfield TownFC United of Manchester</v>
      </c>
      <c r="D3598" s="2">
        <v>46235</v>
      </c>
      <c r="E3598" s="3">
        <v>0.58333333333333337</v>
      </c>
      <c r="F3598" t="s">
        <v>1579</v>
      </c>
      <c r="G3598" t="s">
        <v>1305</v>
      </c>
      <c r="H3598">
        <v>1</v>
      </c>
      <c r="I3598">
        <v>0</v>
      </c>
      <c r="J3598">
        <v>2</v>
      </c>
      <c r="K3598">
        <v>0</v>
      </c>
      <c r="L3598" s="22" t="str">
        <f t="shared" si="1164"/>
        <v>01/08/2026</v>
      </c>
      <c r="M3598" s="23">
        <f t="shared" si="1165"/>
        <v>0.45833333333333337</v>
      </c>
      <c r="N3598" t="str">
        <f t="shared" si="1166"/>
        <v>2 - 0</v>
      </c>
      <c r="O3598" t="str">
        <f t="shared" si="1167"/>
        <v>Green</v>
      </c>
      <c r="P3598" t="str">
        <f t="shared" si="1168"/>
        <v>Red</v>
      </c>
      <c r="Q3598" t="str">
        <f t="shared" si="1169"/>
        <v>Red</v>
      </c>
      <c r="R3598" t="str">
        <f t="shared" si="1170"/>
        <v>Green</v>
      </c>
      <c r="S3598" t="str">
        <f t="shared" si="1171"/>
        <v>Red</v>
      </c>
      <c r="T3598" t="str">
        <f t="shared" si="1172"/>
        <v>Green</v>
      </c>
      <c r="U3598" t="str">
        <f t="shared" si="1173"/>
        <v>Green</v>
      </c>
      <c r="V3598" t="str">
        <f t="shared" si="1174"/>
        <v>Red</v>
      </c>
      <c r="W3598" t="str">
        <f t="shared" si="1175"/>
        <v>Red</v>
      </c>
      <c r="X3598" t="str">
        <f t="shared" si="1176"/>
        <v>Green</v>
      </c>
      <c r="Y3598" t="str">
        <f t="shared" si="1177"/>
        <v>Green</v>
      </c>
      <c r="Z3598" t="str">
        <f t="shared" si="1178"/>
        <v>Red</v>
      </c>
      <c r="AA3598" t="str">
        <f t="shared" si="1179"/>
        <v>Green</v>
      </c>
      <c r="AB3598" t="str">
        <f t="shared" si="1180"/>
        <v>Green</v>
      </c>
      <c r="AC3598" t="str">
        <f t="shared" si="1181"/>
        <v>Red</v>
      </c>
      <c r="AD3598" t="str">
        <f t="shared" si="1182"/>
        <v>Green</v>
      </c>
    </row>
    <row r="3599" spans="1:30" hidden="1" x14ac:dyDescent="0.3">
      <c r="A3599" t="str">
        <f t="shared" si="1163"/>
        <v>01/08/2026MainzUdinese</v>
      </c>
      <c r="D3599" s="2">
        <v>46235</v>
      </c>
      <c r="E3599" s="3">
        <v>0.58333333333333337</v>
      </c>
      <c r="F3599" t="s">
        <v>3818</v>
      </c>
      <c r="G3599" t="s">
        <v>2634</v>
      </c>
      <c r="H3599">
        <v>1</v>
      </c>
      <c r="I3599">
        <v>3</v>
      </c>
      <c r="J3599">
        <v>3</v>
      </c>
      <c r="K3599">
        <v>3</v>
      </c>
      <c r="L3599" s="22" t="str">
        <f t="shared" si="1164"/>
        <v>01/08/2026</v>
      </c>
      <c r="M3599" s="23">
        <f t="shared" si="1165"/>
        <v>0.45833333333333337</v>
      </c>
      <c r="N3599" t="str">
        <f t="shared" si="1166"/>
        <v>3 - 3</v>
      </c>
      <c r="O3599" t="str">
        <f t="shared" si="1167"/>
        <v>Red</v>
      </c>
      <c r="P3599" t="str">
        <f t="shared" si="1168"/>
        <v>Green</v>
      </c>
      <c r="Q3599" t="str">
        <f t="shared" si="1169"/>
        <v>Red</v>
      </c>
      <c r="R3599" t="str">
        <f t="shared" si="1170"/>
        <v>Green</v>
      </c>
      <c r="S3599" t="str">
        <f t="shared" si="1171"/>
        <v>Green</v>
      </c>
      <c r="T3599" t="str">
        <f t="shared" si="1172"/>
        <v>Red</v>
      </c>
      <c r="U3599" t="str">
        <f t="shared" si="1173"/>
        <v>Red</v>
      </c>
      <c r="V3599" t="str">
        <f t="shared" si="1174"/>
        <v>Red</v>
      </c>
      <c r="W3599" t="str">
        <f t="shared" si="1175"/>
        <v>Green</v>
      </c>
      <c r="X3599" t="str">
        <f t="shared" si="1176"/>
        <v>Green</v>
      </c>
      <c r="Y3599" t="str">
        <f t="shared" si="1177"/>
        <v>Green</v>
      </c>
      <c r="Z3599" t="str">
        <f t="shared" si="1178"/>
        <v>Green</v>
      </c>
      <c r="AA3599" t="str">
        <f t="shared" si="1179"/>
        <v>Red</v>
      </c>
      <c r="AB3599" t="str">
        <f t="shared" si="1180"/>
        <v>Red</v>
      </c>
      <c r="AC3599" t="str">
        <f t="shared" si="1181"/>
        <v>Green</v>
      </c>
      <c r="AD3599" t="str">
        <f t="shared" si="1182"/>
        <v>Red</v>
      </c>
    </row>
    <row r="3600" spans="1:30" hidden="1" x14ac:dyDescent="0.3">
      <c r="A3600" t="str">
        <f t="shared" si="1163"/>
        <v>01/08/2026Malvern TownRushall Olympic</v>
      </c>
      <c r="D3600" s="2">
        <v>46235</v>
      </c>
      <c r="E3600" s="3">
        <v>0.58333333333333337</v>
      </c>
      <c r="F3600" t="s">
        <v>3914</v>
      </c>
      <c r="G3600" t="s">
        <v>3902</v>
      </c>
      <c r="H3600">
        <v>1</v>
      </c>
      <c r="I3600">
        <v>1</v>
      </c>
      <c r="J3600">
        <v>1</v>
      </c>
      <c r="K3600">
        <v>2</v>
      </c>
      <c r="L3600" s="22" t="str">
        <f t="shared" si="1164"/>
        <v>01/08/2026</v>
      </c>
      <c r="M3600" s="23">
        <f t="shared" si="1165"/>
        <v>0.45833333333333337</v>
      </c>
      <c r="N3600" t="str">
        <f t="shared" si="1166"/>
        <v>1 - 2</v>
      </c>
      <c r="O3600" t="str">
        <f t="shared" si="1167"/>
        <v>Red</v>
      </c>
      <c r="P3600" t="str">
        <f t="shared" si="1168"/>
        <v>Red</v>
      </c>
      <c r="Q3600" t="str">
        <f t="shared" si="1169"/>
        <v>Green</v>
      </c>
      <c r="R3600" t="str">
        <f t="shared" si="1170"/>
        <v>Red</v>
      </c>
      <c r="S3600" t="str">
        <f t="shared" si="1171"/>
        <v>Green</v>
      </c>
      <c r="T3600" t="str">
        <f t="shared" si="1172"/>
        <v>Green</v>
      </c>
      <c r="U3600" t="str">
        <f t="shared" si="1173"/>
        <v>Red</v>
      </c>
      <c r="V3600" t="str">
        <f t="shared" si="1174"/>
        <v>Green</v>
      </c>
      <c r="W3600" t="str">
        <f t="shared" si="1175"/>
        <v>Red</v>
      </c>
      <c r="X3600" t="str">
        <f t="shared" si="1176"/>
        <v>Green</v>
      </c>
      <c r="Y3600" t="str">
        <f t="shared" si="1177"/>
        <v>Green</v>
      </c>
      <c r="Z3600" t="str">
        <f t="shared" si="1178"/>
        <v>Green</v>
      </c>
      <c r="AA3600" t="str">
        <f t="shared" si="1179"/>
        <v>Red</v>
      </c>
      <c r="AB3600" t="str">
        <f t="shared" si="1180"/>
        <v>Green</v>
      </c>
      <c r="AC3600" t="str">
        <f t="shared" si="1181"/>
        <v>Green</v>
      </c>
      <c r="AD3600" t="str">
        <f t="shared" si="1182"/>
        <v>Red</v>
      </c>
    </row>
    <row r="3601" spans="1:30" hidden="1" x14ac:dyDescent="0.3">
      <c r="A3601" t="str">
        <f t="shared" si="1163"/>
        <v>01/08/2026MarineBootle FC</v>
      </c>
      <c r="D3601" s="2">
        <v>46235</v>
      </c>
      <c r="E3601" s="3">
        <v>0.58333333333333337</v>
      </c>
      <c r="F3601" t="s">
        <v>1507</v>
      </c>
      <c r="G3601" t="s">
        <v>5883</v>
      </c>
      <c r="H3601">
        <v>0</v>
      </c>
      <c r="I3601">
        <v>0</v>
      </c>
      <c r="J3601">
        <v>2</v>
      </c>
      <c r="K3601">
        <v>0</v>
      </c>
      <c r="L3601" s="22" t="str">
        <f t="shared" si="1164"/>
        <v>01/08/2026</v>
      </c>
      <c r="M3601" s="23">
        <f t="shared" si="1165"/>
        <v>0.45833333333333337</v>
      </c>
      <c r="N3601" t="str">
        <f t="shared" si="1166"/>
        <v>2 - 0</v>
      </c>
      <c r="O3601" t="str">
        <f t="shared" si="1167"/>
        <v>Green</v>
      </c>
      <c r="P3601" t="str">
        <f t="shared" si="1168"/>
        <v>Red</v>
      </c>
      <c r="Q3601" t="str">
        <f t="shared" si="1169"/>
        <v>Red</v>
      </c>
      <c r="R3601" t="str">
        <f t="shared" si="1170"/>
        <v>Green</v>
      </c>
      <c r="S3601" t="str">
        <f t="shared" si="1171"/>
        <v>Red</v>
      </c>
      <c r="T3601" t="str">
        <f t="shared" si="1172"/>
        <v>Green</v>
      </c>
      <c r="U3601" t="str">
        <f t="shared" si="1173"/>
        <v>Red</v>
      </c>
      <c r="V3601" t="str">
        <f t="shared" si="1174"/>
        <v>Green</v>
      </c>
      <c r="W3601" t="str">
        <f t="shared" si="1175"/>
        <v>Red</v>
      </c>
      <c r="X3601" t="str">
        <f t="shared" si="1176"/>
        <v>Red</v>
      </c>
      <c r="Y3601" t="str">
        <f t="shared" si="1177"/>
        <v>Green</v>
      </c>
      <c r="Z3601" t="str">
        <f t="shared" si="1178"/>
        <v>Red</v>
      </c>
      <c r="AA3601" t="str">
        <f t="shared" si="1179"/>
        <v>Green</v>
      </c>
      <c r="AB3601" t="str">
        <f t="shared" si="1180"/>
        <v>Green</v>
      </c>
      <c r="AC3601" t="str">
        <f t="shared" si="1181"/>
        <v>Red</v>
      </c>
      <c r="AD3601" t="str">
        <f t="shared" si="1182"/>
        <v>Green</v>
      </c>
    </row>
    <row r="3602" spans="1:30" hidden="1" x14ac:dyDescent="0.3">
      <c r="A3602" t="str">
        <f t="shared" si="1163"/>
        <v>01/08/2026MiddlesbroughEspanyol</v>
      </c>
      <c r="D3602" s="2">
        <v>46235</v>
      </c>
      <c r="E3602" s="3">
        <v>0.58333333333333337</v>
      </c>
      <c r="F3602" t="s">
        <v>5884</v>
      </c>
      <c r="G3602" t="s">
        <v>1466</v>
      </c>
      <c r="H3602">
        <v>2</v>
      </c>
      <c r="I3602">
        <v>2</v>
      </c>
      <c r="J3602">
        <v>3</v>
      </c>
      <c r="K3602">
        <v>3</v>
      </c>
      <c r="L3602" s="22" t="str">
        <f t="shared" si="1164"/>
        <v>01/08/2026</v>
      </c>
      <c r="M3602" s="23">
        <f t="shared" si="1165"/>
        <v>0.45833333333333337</v>
      </c>
      <c r="N3602" t="str">
        <f t="shared" si="1166"/>
        <v>3 - 3</v>
      </c>
      <c r="O3602" t="str">
        <f t="shared" si="1167"/>
        <v>Red</v>
      </c>
      <c r="P3602" t="str">
        <f t="shared" si="1168"/>
        <v>Green</v>
      </c>
      <c r="Q3602" t="str">
        <f t="shared" si="1169"/>
        <v>Red</v>
      </c>
      <c r="R3602" t="str">
        <f t="shared" si="1170"/>
        <v>Green</v>
      </c>
      <c r="S3602" t="str">
        <f t="shared" si="1171"/>
        <v>Green</v>
      </c>
      <c r="T3602" t="str">
        <f t="shared" si="1172"/>
        <v>Red</v>
      </c>
      <c r="U3602" t="str">
        <f t="shared" si="1173"/>
        <v>Red</v>
      </c>
      <c r="V3602" t="str">
        <f t="shared" si="1174"/>
        <v>Green</v>
      </c>
      <c r="W3602" t="str">
        <f t="shared" si="1175"/>
        <v>Red</v>
      </c>
      <c r="X3602" t="str">
        <f t="shared" si="1176"/>
        <v>Green</v>
      </c>
      <c r="Y3602" t="str">
        <f t="shared" si="1177"/>
        <v>Green</v>
      </c>
      <c r="Z3602" t="str">
        <f t="shared" si="1178"/>
        <v>Green</v>
      </c>
      <c r="AA3602" t="str">
        <f t="shared" si="1179"/>
        <v>Red</v>
      </c>
      <c r="AB3602" t="str">
        <f t="shared" si="1180"/>
        <v>Red</v>
      </c>
      <c r="AC3602" t="str">
        <f t="shared" si="1181"/>
        <v>Green</v>
      </c>
      <c r="AD3602" t="str">
        <f t="shared" si="1182"/>
        <v>Red</v>
      </c>
    </row>
    <row r="3603" spans="1:30" hidden="1" x14ac:dyDescent="0.3">
      <c r="A3603" t="str">
        <f t="shared" si="1163"/>
        <v>01/08/2026MillwallRoyal Antwerp</v>
      </c>
      <c r="D3603" s="2">
        <v>46235</v>
      </c>
      <c r="E3603" s="3">
        <v>0.58333333333333337</v>
      </c>
      <c r="F3603" t="s">
        <v>1478</v>
      </c>
      <c r="G3603" t="s">
        <v>2675</v>
      </c>
      <c r="H3603">
        <v>0</v>
      </c>
      <c r="I3603">
        <v>0</v>
      </c>
      <c r="J3603">
        <v>1</v>
      </c>
      <c r="K3603">
        <v>0</v>
      </c>
      <c r="L3603" s="22" t="str">
        <f t="shared" si="1164"/>
        <v>01/08/2026</v>
      </c>
      <c r="M3603" s="23">
        <f t="shared" si="1165"/>
        <v>0.45833333333333337</v>
      </c>
      <c r="N3603" t="str">
        <f t="shared" si="1166"/>
        <v>1 - 0</v>
      </c>
      <c r="O3603" t="str">
        <f t="shared" si="1167"/>
        <v>Green</v>
      </c>
      <c r="P3603" t="str">
        <f t="shared" si="1168"/>
        <v>Red</v>
      </c>
      <c r="Q3603" t="str">
        <f t="shared" si="1169"/>
        <v>Red</v>
      </c>
      <c r="R3603" t="str">
        <f t="shared" si="1170"/>
        <v>Green</v>
      </c>
      <c r="S3603" t="str">
        <f t="shared" si="1171"/>
        <v>Red</v>
      </c>
      <c r="T3603" t="str">
        <f t="shared" si="1172"/>
        <v>Green</v>
      </c>
      <c r="U3603" t="str">
        <f t="shared" si="1173"/>
        <v>Red</v>
      </c>
      <c r="V3603" t="str">
        <f t="shared" si="1174"/>
        <v>Green</v>
      </c>
      <c r="W3603" t="str">
        <f t="shared" si="1175"/>
        <v>Red</v>
      </c>
      <c r="X3603" t="str">
        <f t="shared" si="1176"/>
        <v>Red</v>
      </c>
      <c r="Y3603" t="str">
        <f t="shared" si="1177"/>
        <v>Red</v>
      </c>
      <c r="Z3603" t="str">
        <f t="shared" si="1178"/>
        <v>Red</v>
      </c>
      <c r="AA3603" t="str">
        <f t="shared" si="1179"/>
        <v>Green</v>
      </c>
      <c r="AB3603" t="str">
        <f t="shared" si="1180"/>
        <v>Green</v>
      </c>
      <c r="AC3603" t="str">
        <f t="shared" si="1181"/>
        <v>Red</v>
      </c>
      <c r="AD3603" t="str">
        <f t="shared" si="1182"/>
        <v>Green</v>
      </c>
    </row>
    <row r="3604" spans="1:30" hidden="1" x14ac:dyDescent="0.3">
      <c r="A3604" t="str">
        <f t="shared" si="1163"/>
        <v>01/08/2026MKP Carina GubinMiedz Legnica ll</v>
      </c>
      <c r="D3604" s="2">
        <v>46235</v>
      </c>
      <c r="E3604" s="3">
        <v>0.58333333333333337</v>
      </c>
      <c r="F3604" t="s">
        <v>5885</v>
      </c>
      <c r="G3604" t="s">
        <v>5886</v>
      </c>
      <c r="H3604">
        <v>2</v>
      </c>
      <c r="I3604">
        <v>0</v>
      </c>
      <c r="J3604">
        <v>2</v>
      </c>
      <c r="K3604">
        <v>1</v>
      </c>
      <c r="L3604" s="22" t="str">
        <f t="shared" si="1164"/>
        <v>01/08/2026</v>
      </c>
      <c r="M3604" s="23">
        <f t="shared" si="1165"/>
        <v>0.45833333333333337</v>
      </c>
      <c r="N3604" t="str">
        <f t="shared" si="1166"/>
        <v>2 - 1</v>
      </c>
      <c r="O3604" t="str">
        <f t="shared" si="1167"/>
        <v>Green</v>
      </c>
      <c r="P3604" t="str">
        <f t="shared" si="1168"/>
        <v>Red</v>
      </c>
      <c r="Q3604" t="str">
        <f t="shared" si="1169"/>
        <v>Red</v>
      </c>
      <c r="R3604" t="str">
        <f t="shared" si="1170"/>
        <v>Green</v>
      </c>
      <c r="S3604" t="str">
        <f t="shared" si="1171"/>
        <v>Red</v>
      </c>
      <c r="T3604" t="str">
        <f t="shared" si="1172"/>
        <v>Green</v>
      </c>
      <c r="U3604" t="str">
        <f t="shared" si="1173"/>
        <v>Green</v>
      </c>
      <c r="V3604" t="str">
        <f t="shared" si="1174"/>
        <v>Red</v>
      </c>
      <c r="W3604" t="str">
        <f t="shared" si="1175"/>
        <v>Red</v>
      </c>
      <c r="X3604" t="str">
        <f t="shared" si="1176"/>
        <v>Green</v>
      </c>
      <c r="Y3604" t="str">
        <f t="shared" si="1177"/>
        <v>Green</v>
      </c>
      <c r="Z3604" t="str">
        <f t="shared" si="1178"/>
        <v>Green</v>
      </c>
      <c r="AA3604" t="str">
        <f t="shared" si="1179"/>
        <v>Red</v>
      </c>
      <c r="AB3604" t="str">
        <f t="shared" si="1180"/>
        <v>Green</v>
      </c>
      <c r="AC3604" t="str">
        <f t="shared" si="1181"/>
        <v>Green</v>
      </c>
      <c r="AD3604" t="str">
        <f t="shared" si="1182"/>
        <v>Red</v>
      </c>
    </row>
    <row r="3605" spans="1:30" hidden="1" x14ac:dyDescent="0.3">
      <c r="A3605" t="str">
        <f t="shared" si="1163"/>
        <v>01/08/2026MontroseHamilton Academical</v>
      </c>
      <c r="D3605" s="2">
        <v>46235</v>
      </c>
      <c r="E3605" s="3">
        <v>0.58333333333333337</v>
      </c>
      <c r="F3605" t="s">
        <v>1387</v>
      </c>
      <c r="G3605" t="s">
        <v>1400</v>
      </c>
      <c r="H3605">
        <v>0</v>
      </c>
      <c r="I3605">
        <v>2</v>
      </c>
      <c r="J3605">
        <v>0</v>
      </c>
      <c r="K3605">
        <v>5</v>
      </c>
      <c r="L3605" s="22" t="str">
        <f t="shared" si="1164"/>
        <v>01/08/2026</v>
      </c>
      <c r="M3605" s="23">
        <f t="shared" si="1165"/>
        <v>0.45833333333333337</v>
      </c>
      <c r="N3605" t="str">
        <f t="shared" si="1166"/>
        <v>0 - 5</v>
      </c>
      <c r="O3605" t="str">
        <f t="shared" si="1167"/>
        <v>Red</v>
      </c>
      <c r="P3605" t="str">
        <f t="shared" si="1168"/>
        <v>Red</v>
      </c>
      <c r="Q3605" t="str">
        <f t="shared" si="1169"/>
        <v>Green</v>
      </c>
      <c r="R3605" t="str">
        <f t="shared" si="1170"/>
        <v>Red</v>
      </c>
      <c r="S3605" t="str">
        <f t="shared" si="1171"/>
        <v>Green</v>
      </c>
      <c r="T3605" t="str">
        <f t="shared" si="1172"/>
        <v>Green</v>
      </c>
      <c r="U3605" t="str">
        <f t="shared" si="1173"/>
        <v>Red</v>
      </c>
      <c r="V3605" t="str">
        <f t="shared" si="1174"/>
        <v>Red</v>
      </c>
      <c r="W3605" t="str">
        <f t="shared" si="1175"/>
        <v>Green</v>
      </c>
      <c r="X3605" t="str">
        <f t="shared" si="1176"/>
        <v>Green</v>
      </c>
      <c r="Y3605" t="str">
        <f t="shared" si="1177"/>
        <v>Green</v>
      </c>
      <c r="Z3605" t="str">
        <f t="shared" si="1178"/>
        <v>Green</v>
      </c>
      <c r="AA3605" t="str">
        <f t="shared" si="1179"/>
        <v>Red</v>
      </c>
      <c r="AB3605" t="str">
        <f t="shared" si="1180"/>
        <v>Red</v>
      </c>
      <c r="AC3605" t="str">
        <f t="shared" si="1181"/>
        <v>Red</v>
      </c>
      <c r="AD3605" t="str">
        <f t="shared" si="1182"/>
        <v>Green</v>
      </c>
    </row>
    <row r="3606" spans="1:30" hidden="1" x14ac:dyDescent="0.3">
      <c r="A3606" t="str">
        <f t="shared" si="1163"/>
        <v>01/08/2026MorecambeBarrow AFC</v>
      </c>
      <c r="D3606" s="2">
        <v>46235</v>
      </c>
      <c r="E3606" s="3">
        <v>0.58333333333333337</v>
      </c>
      <c r="F3606" t="s">
        <v>3888</v>
      </c>
      <c r="G3606" t="s">
        <v>1509</v>
      </c>
      <c r="H3606">
        <v>0</v>
      </c>
      <c r="I3606">
        <v>0</v>
      </c>
      <c r="J3606">
        <v>0</v>
      </c>
      <c r="K3606">
        <v>1</v>
      </c>
      <c r="L3606" s="22" t="str">
        <f t="shared" si="1164"/>
        <v>01/08/2026</v>
      </c>
      <c r="M3606" s="23">
        <f t="shared" si="1165"/>
        <v>0.45833333333333337</v>
      </c>
      <c r="N3606" t="str">
        <f t="shared" si="1166"/>
        <v>0 - 1</v>
      </c>
      <c r="O3606" t="str">
        <f t="shared" si="1167"/>
        <v>Red</v>
      </c>
      <c r="P3606" t="str">
        <f t="shared" si="1168"/>
        <v>Red</v>
      </c>
      <c r="Q3606" t="str">
        <f t="shared" si="1169"/>
        <v>Green</v>
      </c>
      <c r="R3606" t="str">
        <f t="shared" si="1170"/>
        <v>Red</v>
      </c>
      <c r="S3606" t="str">
        <f t="shared" si="1171"/>
        <v>Green</v>
      </c>
      <c r="T3606" t="str">
        <f t="shared" si="1172"/>
        <v>Green</v>
      </c>
      <c r="U3606" t="str">
        <f t="shared" si="1173"/>
        <v>Red</v>
      </c>
      <c r="V3606" t="str">
        <f t="shared" si="1174"/>
        <v>Green</v>
      </c>
      <c r="W3606" t="str">
        <f t="shared" si="1175"/>
        <v>Red</v>
      </c>
      <c r="X3606" t="str">
        <f t="shared" si="1176"/>
        <v>Red</v>
      </c>
      <c r="Y3606" t="str">
        <f t="shared" si="1177"/>
        <v>Red</v>
      </c>
      <c r="Z3606" t="str">
        <f t="shared" si="1178"/>
        <v>Red</v>
      </c>
      <c r="AA3606" t="str">
        <f t="shared" si="1179"/>
        <v>Green</v>
      </c>
      <c r="AB3606" t="str">
        <f t="shared" si="1180"/>
        <v>Green</v>
      </c>
      <c r="AC3606" t="str">
        <f t="shared" si="1181"/>
        <v>Red</v>
      </c>
      <c r="AD3606" t="str">
        <f t="shared" si="1182"/>
        <v>Green</v>
      </c>
    </row>
    <row r="3607" spans="1:30" hidden="1" x14ac:dyDescent="0.3">
      <c r="A3607" t="str">
        <f t="shared" si="1163"/>
        <v>01/08/2026MyllykoskenFC Kiffen</v>
      </c>
      <c r="D3607" s="2">
        <v>46235</v>
      </c>
      <c r="E3607" s="3">
        <v>0.58333333333333337</v>
      </c>
      <c r="F3607" t="s">
        <v>3223</v>
      </c>
      <c r="G3607" t="s">
        <v>3224</v>
      </c>
      <c r="H3607">
        <v>0</v>
      </c>
      <c r="I3607">
        <v>0</v>
      </c>
      <c r="J3607">
        <v>0</v>
      </c>
      <c r="K3607">
        <v>0</v>
      </c>
      <c r="L3607" s="22" t="str">
        <f t="shared" si="1164"/>
        <v>01/08/2026</v>
      </c>
      <c r="M3607" s="23">
        <f t="shared" si="1165"/>
        <v>0.45833333333333337</v>
      </c>
      <c r="N3607" t="str">
        <f t="shared" si="1166"/>
        <v>0 - 0</v>
      </c>
      <c r="O3607" t="str">
        <f t="shared" si="1167"/>
        <v>Red</v>
      </c>
      <c r="P3607" t="str">
        <f t="shared" si="1168"/>
        <v>Green</v>
      </c>
      <c r="Q3607" t="str">
        <f t="shared" si="1169"/>
        <v>Red</v>
      </c>
      <c r="R3607" t="str">
        <f t="shared" si="1170"/>
        <v>Green</v>
      </c>
      <c r="S3607" t="str">
        <f t="shared" si="1171"/>
        <v>Green</v>
      </c>
      <c r="T3607" t="str">
        <f t="shared" si="1172"/>
        <v>Red</v>
      </c>
      <c r="U3607" t="str">
        <f t="shared" si="1173"/>
        <v>Red</v>
      </c>
      <c r="V3607" t="str">
        <f t="shared" si="1174"/>
        <v>Green</v>
      </c>
      <c r="W3607" t="str">
        <f t="shared" si="1175"/>
        <v>Red</v>
      </c>
      <c r="X3607" t="str">
        <f t="shared" si="1176"/>
        <v>Red</v>
      </c>
      <c r="Y3607" t="str">
        <f t="shared" si="1177"/>
        <v>Red</v>
      </c>
      <c r="Z3607" t="str">
        <f t="shared" si="1178"/>
        <v>Red</v>
      </c>
      <c r="AA3607" t="str">
        <f t="shared" si="1179"/>
        <v>Green</v>
      </c>
      <c r="AB3607" t="str">
        <f t="shared" si="1180"/>
        <v>Green</v>
      </c>
      <c r="AC3607" t="str">
        <f t="shared" si="1181"/>
        <v>Red</v>
      </c>
      <c r="AD3607" t="str">
        <f t="shared" si="1182"/>
        <v>Green</v>
      </c>
    </row>
    <row r="3608" spans="1:30" hidden="1" x14ac:dyDescent="0.3">
      <c r="A3608" t="str">
        <f t="shared" si="1163"/>
        <v>01/08/2026NorwichOsasuna</v>
      </c>
      <c r="D3608" s="2">
        <v>46235</v>
      </c>
      <c r="E3608" s="3">
        <v>0.58333333333333337</v>
      </c>
      <c r="F3608" t="s">
        <v>1805</v>
      </c>
      <c r="G3608" t="s">
        <v>2681</v>
      </c>
      <c r="H3608">
        <v>0</v>
      </c>
      <c r="I3608">
        <v>0</v>
      </c>
      <c r="J3608">
        <v>1</v>
      </c>
      <c r="K3608">
        <v>2</v>
      </c>
      <c r="L3608" s="22" t="str">
        <f t="shared" si="1164"/>
        <v>01/08/2026</v>
      </c>
      <c r="M3608" s="23">
        <f t="shared" si="1165"/>
        <v>0.45833333333333337</v>
      </c>
      <c r="N3608" t="str">
        <f t="shared" si="1166"/>
        <v>1 - 2</v>
      </c>
      <c r="O3608" t="str">
        <f t="shared" si="1167"/>
        <v>Red</v>
      </c>
      <c r="P3608" t="str">
        <f t="shared" si="1168"/>
        <v>Red</v>
      </c>
      <c r="Q3608" t="str">
        <f t="shared" si="1169"/>
        <v>Green</v>
      </c>
      <c r="R3608" t="str">
        <f t="shared" si="1170"/>
        <v>Red</v>
      </c>
      <c r="S3608" t="str">
        <f t="shared" si="1171"/>
        <v>Green</v>
      </c>
      <c r="T3608" t="str">
        <f t="shared" si="1172"/>
        <v>Green</v>
      </c>
      <c r="U3608" t="str">
        <f t="shared" si="1173"/>
        <v>Red</v>
      </c>
      <c r="V3608" t="str">
        <f t="shared" si="1174"/>
        <v>Green</v>
      </c>
      <c r="W3608" t="str">
        <f t="shared" si="1175"/>
        <v>Red</v>
      </c>
      <c r="X3608" t="str">
        <f t="shared" si="1176"/>
        <v>Red</v>
      </c>
      <c r="Y3608" t="str">
        <f t="shared" si="1177"/>
        <v>Green</v>
      </c>
      <c r="Z3608" t="str">
        <f t="shared" si="1178"/>
        <v>Green</v>
      </c>
      <c r="AA3608" t="str">
        <f t="shared" si="1179"/>
        <v>Red</v>
      </c>
      <c r="AB3608" t="str">
        <f t="shared" si="1180"/>
        <v>Green</v>
      </c>
      <c r="AC3608" t="str">
        <f t="shared" si="1181"/>
        <v>Green</v>
      </c>
      <c r="AD3608" t="str">
        <f t="shared" si="1182"/>
        <v>Red</v>
      </c>
    </row>
    <row r="3609" spans="1:30" hidden="1" x14ac:dyDescent="0.3">
      <c r="A3609" t="str">
        <f t="shared" si="1163"/>
        <v>01/08/2026Nurmijarven JalkapalloseuraPallo-Iirot</v>
      </c>
      <c r="D3609" s="2">
        <v>46235</v>
      </c>
      <c r="E3609" s="3">
        <v>0.58333333333333337</v>
      </c>
      <c r="F3609" t="s">
        <v>2425</v>
      </c>
      <c r="G3609" t="s">
        <v>2427</v>
      </c>
      <c r="H3609">
        <v>0</v>
      </c>
      <c r="I3609">
        <v>1</v>
      </c>
      <c r="J3609">
        <v>0</v>
      </c>
      <c r="K3609">
        <v>1</v>
      </c>
      <c r="L3609" s="22" t="str">
        <f t="shared" si="1164"/>
        <v>01/08/2026</v>
      </c>
      <c r="M3609" s="23">
        <f t="shared" si="1165"/>
        <v>0.45833333333333337</v>
      </c>
      <c r="N3609" t="str">
        <f t="shared" si="1166"/>
        <v>0 - 1</v>
      </c>
      <c r="O3609" t="str">
        <f t="shared" si="1167"/>
        <v>Red</v>
      </c>
      <c r="P3609" t="str">
        <f t="shared" si="1168"/>
        <v>Red</v>
      </c>
      <c r="Q3609" t="str">
        <f t="shared" si="1169"/>
        <v>Green</v>
      </c>
      <c r="R3609" t="str">
        <f t="shared" si="1170"/>
        <v>Red</v>
      </c>
      <c r="S3609" t="str">
        <f t="shared" si="1171"/>
        <v>Green</v>
      </c>
      <c r="T3609" t="str">
        <f t="shared" si="1172"/>
        <v>Green</v>
      </c>
      <c r="U3609" t="str">
        <f t="shared" si="1173"/>
        <v>Red</v>
      </c>
      <c r="V3609" t="str">
        <f t="shared" si="1174"/>
        <v>Red</v>
      </c>
      <c r="W3609" t="str">
        <f t="shared" si="1175"/>
        <v>Green</v>
      </c>
      <c r="X3609" t="str">
        <f t="shared" si="1176"/>
        <v>Green</v>
      </c>
      <c r="Y3609" t="str">
        <f t="shared" si="1177"/>
        <v>Red</v>
      </c>
      <c r="Z3609" t="str">
        <f t="shared" si="1178"/>
        <v>Red</v>
      </c>
      <c r="AA3609" t="str">
        <f t="shared" si="1179"/>
        <v>Green</v>
      </c>
      <c r="AB3609" t="str">
        <f t="shared" si="1180"/>
        <v>Green</v>
      </c>
      <c r="AC3609" t="str">
        <f t="shared" si="1181"/>
        <v>Red</v>
      </c>
      <c r="AD3609" t="str">
        <f t="shared" si="1182"/>
        <v>Green</v>
      </c>
    </row>
    <row r="3610" spans="1:30" hidden="1" x14ac:dyDescent="0.3">
      <c r="A3610" t="str">
        <f t="shared" si="1163"/>
        <v>01/08/2026Oxford CityChesham United</v>
      </c>
      <c r="D3610" s="2">
        <v>46235</v>
      </c>
      <c r="E3610" s="3">
        <v>0.58333333333333337</v>
      </c>
      <c r="F3610" t="s">
        <v>3892</v>
      </c>
      <c r="G3610" t="s">
        <v>1523</v>
      </c>
      <c r="H3610">
        <v>0</v>
      </c>
      <c r="I3610">
        <v>0</v>
      </c>
      <c r="J3610">
        <v>0</v>
      </c>
      <c r="K3610">
        <v>1</v>
      </c>
      <c r="L3610" s="22" t="str">
        <f t="shared" si="1164"/>
        <v>01/08/2026</v>
      </c>
      <c r="M3610" s="23">
        <f t="shared" si="1165"/>
        <v>0.45833333333333337</v>
      </c>
      <c r="N3610" t="str">
        <f t="shared" si="1166"/>
        <v>0 - 1</v>
      </c>
      <c r="O3610" t="str">
        <f t="shared" si="1167"/>
        <v>Red</v>
      </c>
      <c r="P3610" t="str">
        <f t="shared" si="1168"/>
        <v>Red</v>
      </c>
      <c r="Q3610" t="str">
        <f t="shared" si="1169"/>
        <v>Green</v>
      </c>
      <c r="R3610" t="str">
        <f t="shared" si="1170"/>
        <v>Red</v>
      </c>
      <c r="S3610" t="str">
        <f t="shared" si="1171"/>
        <v>Green</v>
      </c>
      <c r="T3610" t="str">
        <f t="shared" si="1172"/>
        <v>Green</v>
      </c>
      <c r="U3610" t="str">
        <f t="shared" si="1173"/>
        <v>Red</v>
      </c>
      <c r="V3610" t="str">
        <f t="shared" si="1174"/>
        <v>Green</v>
      </c>
      <c r="W3610" t="str">
        <f t="shared" si="1175"/>
        <v>Red</v>
      </c>
      <c r="X3610" t="str">
        <f t="shared" si="1176"/>
        <v>Red</v>
      </c>
      <c r="Y3610" t="str">
        <f t="shared" si="1177"/>
        <v>Red</v>
      </c>
      <c r="Z3610" t="str">
        <f t="shared" si="1178"/>
        <v>Red</v>
      </c>
      <c r="AA3610" t="str">
        <f t="shared" si="1179"/>
        <v>Green</v>
      </c>
      <c r="AB3610" t="str">
        <f t="shared" si="1180"/>
        <v>Green</v>
      </c>
      <c r="AC3610" t="str">
        <f t="shared" si="1181"/>
        <v>Red</v>
      </c>
      <c r="AD3610" t="str">
        <f t="shared" si="1182"/>
        <v>Green</v>
      </c>
    </row>
    <row r="3611" spans="1:30" hidden="1" x14ac:dyDescent="0.3">
      <c r="A3611" t="str">
        <f t="shared" si="1163"/>
        <v>01/08/2026Peterborough UnitedWest Bromwich Albion</v>
      </c>
      <c r="D3611" s="2">
        <v>46235</v>
      </c>
      <c r="E3611" s="3">
        <v>0.58333333333333337</v>
      </c>
      <c r="F3611" t="s">
        <v>1535</v>
      </c>
      <c r="G3611" t="s">
        <v>3905</v>
      </c>
      <c r="H3611">
        <v>0</v>
      </c>
      <c r="I3611">
        <v>0</v>
      </c>
      <c r="J3611">
        <v>0</v>
      </c>
      <c r="K3611">
        <v>2</v>
      </c>
      <c r="L3611" s="22" t="str">
        <f t="shared" si="1164"/>
        <v>01/08/2026</v>
      </c>
      <c r="M3611" s="23">
        <f t="shared" si="1165"/>
        <v>0.45833333333333337</v>
      </c>
      <c r="N3611" t="str">
        <f t="shared" si="1166"/>
        <v>0 - 2</v>
      </c>
      <c r="O3611" t="str">
        <f t="shared" si="1167"/>
        <v>Red</v>
      </c>
      <c r="P3611" t="str">
        <f t="shared" si="1168"/>
        <v>Red</v>
      </c>
      <c r="Q3611" t="str">
        <f t="shared" si="1169"/>
        <v>Green</v>
      </c>
      <c r="R3611" t="str">
        <f t="shared" si="1170"/>
        <v>Red</v>
      </c>
      <c r="S3611" t="str">
        <f t="shared" si="1171"/>
        <v>Green</v>
      </c>
      <c r="T3611" t="str">
        <f t="shared" si="1172"/>
        <v>Green</v>
      </c>
      <c r="U3611" t="str">
        <f t="shared" si="1173"/>
        <v>Red</v>
      </c>
      <c r="V3611" t="str">
        <f t="shared" si="1174"/>
        <v>Green</v>
      </c>
      <c r="W3611" t="str">
        <f t="shared" si="1175"/>
        <v>Red</v>
      </c>
      <c r="X3611" t="str">
        <f t="shared" si="1176"/>
        <v>Red</v>
      </c>
      <c r="Y3611" t="str">
        <f t="shared" si="1177"/>
        <v>Green</v>
      </c>
      <c r="Z3611" t="str">
        <f t="shared" si="1178"/>
        <v>Red</v>
      </c>
      <c r="AA3611" t="str">
        <f t="shared" si="1179"/>
        <v>Green</v>
      </c>
      <c r="AB3611" t="str">
        <f t="shared" si="1180"/>
        <v>Green</v>
      </c>
      <c r="AC3611" t="str">
        <f t="shared" si="1181"/>
        <v>Red</v>
      </c>
      <c r="AD3611" t="str">
        <f t="shared" si="1182"/>
        <v>Green</v>
      </c>
    </row>
    <row r="3612" spans="1:30" hidden="1" x14ac:dyDescent="0.3">
      <c r="A3612" t="str">
        <f t="shared" si="1163"/>
        <v>01/08/2026PeterheadRoss County</v>
      </c>
      <c r="D3612" s="2">
        <v>46235</v>
      </c>
      <c r="E3612" s="3">
        <v>0.58333333333333337</v>
      </c>
      <c r="F3612" t="s">
        <v>1406</v>
      </c>
      <c r="G3612" t="s">
        <v>1407</v>
      </c>
      <c r="H3612">
        <v>0</v>
      </c>
      <c r="I3612">
        <v>0</v>
      </c>
      <c r="J3612">
        <v>0</v>
      </c>
      <c r="K3612">
        <v>1</v>
      </c>
      <c r="L3612" s="22" t="str">
        <f t="shared" si="1164"/>
        <v>01/08/2026</v>
      </c>
      <c r="M3612" s="23">
        <f t="shared" si="1165"/>
        <v>0.45833333333333337</v>
      </c>
      <c r="N3612" t="str">
        <f t="shared" si="1166"/>
        <v>0 - 1</v>
      </c>
      <c r="O3612" t="str">
        <f t="shared" si="1167"/>
        <v>Red</v>
      </c>
      <c r="P3612" t="str">
        <f t="shared" si="1168"/>
        <v>Red</v>
      </c>
      <c r="Q3612" t="str">
        <f t="shared" si="1169"/>
        <v>Green</v>
      </c>
      <c r="R3612" t="str">
        <f t="shared" si="1170"/>
        <v>Red</v>
      </c>
      <c r="S3612" t="str">
        <f t="shared" si="1171"/>
        <v>Green</v>
      </c>
      <c r="T3612" t="str">
        <f t="shared" si="1172"/>
        <v>Green</v>
      </c>
      <c r="U3612" t="str">
        <f t="shared" si="1173"/>
        <v>Red</v>
      </c>
      <c r="V3612" t="str">
        <f t="shared" si="1174"/>
        <v>Green</v>
      </c>
      <c r="W3612" t="str">
        <f t="shared" si="1175"/>
        <v>Red</v>
      </c>
      <c r="X3612" t="str">
        <f t="shared" si="1176"/>
        <v>Red</v>
      </c>
      <c r="Y3612" t="str">
        <f t="shared" si="1177"/>
        <v>Red</v>
      </c>
      <c r="Z3612" t="str">
        <f t="shared" si="1178"/>
        <v>Red</v>
      </c>
      <c r="AA3612" t="str">
        <f t="shared" si="1179"/>
        <v>Green</v>
      </c>
      <c r="AB3612" t="str">
        <f t="shared" si="1180"/>
        <v>Green</v>
      </c>
      <c r="AC3612" t="str">
        <f t="shared" si="1181"/>
        <v>Red</v>
      </c>
      <c r="AD3612" t="str">
        <f t="shared" si="1182"/>
        <v>Green</v>
      </c>
    </row>
    <row r="3613" spans="1:30" hidden="1" x14ac:dyDescent="0.3">
      <c r="A3613" t="str">
        <f t="shared" si="1163"/>
        <v>01/08/2026Plymouth ParkwayTruro City</v>
      </c>
      <c r="D3613" s="2">
        <v>46235</v>
      </c>
      <c r="E3613" s="3">
        <v>0.58333333333333337</v>
      </c>
      <c r="F3613" t="s">
        <v>5887</v>
      </c>
      <c r="G3613" t="s">
        <v>3917</v>
      </c>
      <c r="H3613">
        <v>0</v>
      </c>
      <c r="I3613">
        <v>3</v>
      </c>
      <c r="J3613">
        <v>0</v>
      </c>
      <c r="K3613">
        <v>3</v>
      </c>
      <c r="L3613" s="22" t="str">
        <f t="shared" si="1164"/>
        <v>01/08/2026</v>
      </c>
      <c r="M3613" s="23">
        <f t="shared" si="1165"/>
        <v>0.45833333333333337</v>
      </c>
      <c r="N3613" t="str">
        <f t="shared" si="1166"/>
        <v>0 - 3</v>
      </c>
      <c r="O3613" t="str">
        <f t="shared" si="1167"/>
        <v>Red</v>
      </c>
      <c r="P3613" t="str">
        <f t="shared" si="1168"/>
        <v>Red</v>
      </c>
      <c r="Q3613" t="str">
        <f t="shared" si="1169"/>
        <v>Green</v>
      </c>
      <c r="R3613" t="str">
        <f t="shared" si="1170"/>
        <v>Red</v>
      </c>
      <c r="S3613" t="str">
        <f t="shared" si="1171"/>
        <v>Green</v>
      </c>
      <c r="T3613" t="str">
        <f t="shared" si="1172"/>
        <v>Green</v>
      </c>
      <c r="U3613" t="str">
        <f t="shared" si="1173"/>
        <v>Red</v>
      </c>
      <c r="V3613" t="str">
        <f t="shared" si="1174"/>
        <v>Red</v>
      </c>
      <c r="W3613" t="str">
        <f t="shared" si="1175"/>
        <v>Green</v>
      </c>
      <c r="X3613" t="str">
        <f t="shared" si="1176"/>
        <v>Green</v>
      </c>
      <c r="Y3613" t="str">
        <f t="shared" si="1177"/>
        <v>Green</v>
      </c>
      <c r="Z3613" t="str">
        <f t="shared" si="1178"/>
        <v>Green</v>
      </c>
      <c r="AA3613" t="str">
        <f t="shared" si="1179"/>
        <v>Red</v>
      </c>
      <c r="AB3613" t="str">
        <f t="shared" si="1180"/>
        <v>Green</v>
      </c>
      <c r="AC3613" t="str">
        <f t="shared" si="1181"/>
        <v>Red</v>
      </c>
      <c r="AD3613" t="str">
        <f t="shared" si="1182"/>
        <v>Green</v>
      </c>
    </row>
    <row r="3614" spans="1:30" hidden="1" x14ac:dyDescent="0.3">
      <c r="A3614" t="str">
        <f t="shared" si="1163"/>
        <v>01/08/2026Pogon Sokol LubaczowCKS Chelmianka Chelm</v>
      </c>
      <c r="D3614" s="2">
        <v>46235</v>
      </c>
      <c r="E3614" s="3">
        <v>0.58333333333333337</v>
      </c>
      <c r="F3614" t="s">
        <v>5888</v>
      </c>
      <c r="G3614" t="s">
        <v>5889</v>
      </c>
      <c r="H3614">
        <v>0</v>
      </c>
      <c r="I3614">
        <v>0</v>
      </c>
      <c r="J3614">
        <v>0</v>
      </c>
      <c r="K3614">
        <v>1</v>
      </c>
      <c r="L3614" s="22" t="str">
        <f t="shared" si="1164"/>
        <v>01/08/2026</v>
      </c>
      <c r="M3614" s="23">
        <f t="shared" si="1165"/>
        <v>0.45833333333333337</v>
      </c>
      <c r="N3614" t="str">
        <f t="shared" si="1166"/>
        <v>0 - 1</v>
      </c>
      <c r="O3614" t="str">
        <f t="shared" si="1167"/>
        <v>Red</v>
      </c>
      <c r="P3614" t="str">
        <f t="shared" si="1168"/>
        <v>Red</v>
      </c>
      <c r="Q3614" t="str">
        <f t="shared" si="1169"/>
        <v>Green</v>
      </c>
      <c r="R3614" t="str">
        <f t="shared" si="1170"/>
        <v>Red</v>
      </c>
      <c r="S3614" t="str">
        <f t="shared" si="1171"/>
        <v>Green</v>
      </c>
      <c r="T3614" t="str">
        <f t="shared" si="1172"/>
        <v>Green</v>
      </c>
      <c r="U3614" t="str">
        <f t="shared" si="1173"/>
        <v>Red</v>
      </c>
      <c r="V3614" t="str">
        <f t="shared" si="1174"/>
        <v>Green</v>
      </c>
      <c r="W3614" t="str">
        <f t="shared" si="1175"/>
        <v>Red</v>
      </c>
      <c r="X3614" t="str">
        <f t="shared" si="1176"/>
        <v>Red</v>
      </c>
      <c r="Y3614" t="str">
        <f t="shared" si="1177"/>
        <v>Red</v>
      </c>
      <c r="Z3614" t="str">
        <f t="shared" si="1178"/>
        <v>Red</v>
      </c>
      <c r="AA3614" t="str">
        <f t="shared" si="1179"/>
        <v>Green</v>
      </c>
      <c r="AB3614" t="str">
        <f t="shared" si="1180"/>
        <v>Green</v>
      </c>
      <c r="AC3614" t="str">
        <f t="shared" si="1181"/>
        <v>Red</v>
      </c>
      <c r="AD3614" t="str">
        <f t="shared" si="1182"/>
        <v>Green</v>
      </c>
    </row>
    <row r="3615" spans="1:30" hidden="1" x14ac:dyDescent="0.3">
      <c r="A3615" t="str">
        <f t="shared" si="1163"/>
        <v>01/08/2026Pontefract CollieriesAFC Emley</v>
      </c>
      <c r="D3615" s="2">
        <v>46235</v>
      </c>
      <c r="E3615" s="3">
        <v>0.58333333333333337</v>
      </c>
      <c r="F3615" t="s">
        <v>5102</v>
      </c>
      <c r="G3615" t="s">
        <v>1556</v>
      </c>
      <c r="H3615">
        <v>2</v>
      </c>
      <c r="I3615">
        <v>2</v>
      </c>
      <c r="J3615">
        <v>2</v>
      </c>
      <c r="K3615">
        <v>3</v>
      </c>
      <c r="L3615" s="22" t="str">
        <f t="shared" si="1164"/>
        <v>01/08/2026</v>
      </c>
      <c r="M3615" s="23">
        <f t="shared" si="1165"/>
        <v>0.45833333333333337</v>
      </c>
      <c r="N3615" t="str">
        <f t="shared" si="1166"/>
        <v>2 - 3</v>
      </c>
      <c r="O3615" t="str">
        <f t="shared" si="1167"/>
        <v>Red</v>
      </c>
      <c r="P3615" t="str">
        <f t="shared" si="1168"/>
        <v>Red</v>
      </c>
      <c r="Q3615" t="str">
        <f t="shared" si="1169"/>
        <v>Green</v>
      </c>
      <c r="R3615" t="str">
        <f t="shared" si="1170"/>
        <v>Red</v>
      </c>
      <c r="S3615" t="str">
        <f t="shared" si="1171"/>
        <v>Green</v>
      </c>
      <c r="T3615" t="str">
        <f t="shared" si="1172"/>
        <v>Green</v>
      </c>
      <c r="U3615" t="str">
        <f t="shared" si="1173"/>
        <v>Red</v>
      </c>
      <c r="V3615" t="str">
        <f t="shared" si="1174"/>
        <v>Green</v>
      </c>
      <c r="W3615" t="str">
        <f t="shared" si="1175"/>
        <v>Red</v>
      </c>
      <c r="X3615" t="str">
        <f t="shared" si="1176"/>
        <v>Green</v>
      </c>
      <c r="Y3615" t="str">
        <f t="shared" si="1177"/>
        <v>Green</v>
      </c>
      <c r="Z3615" t="str">
        <f t="shared" si="1178"/>
        <v>Green</v>
      </c>
      <c r="AA3615" t="str">
        <f t="shared" si="1179"/>
        <v>Red</v>
      </c>
      <c r="AB3615" t="str">
        <f t="shared" si="1180"/>
        <v>Red</v>
      </c>
      <c r="AC3615" t="str">
        <f t="shared" si="1181"/>
        <v>Green</v>
      </c>
      <c r="AD3615" t="str">
        <f t="shared" si="1182"/>
        <v>Red</v>
      </c>
    </row>
    <row r="3616" spans="1:30" hidden="1" x14ac:dyDescent="0.3">
      <c r="A3616" t="str">
        <f t="shared" si="1163"/>
        <v>01/08/2026Puistolan UrheilijatAtlantis</v>
      </c>
      <c r="D3616" s="2">
        <v>46235</v>
      </c>
      <c r="E3616" s="3">
        <v>0.58333333333333337</v>
      </c>
      <c r="F3616" t="s">
        <v>2430</v>
      </c>
      <c r="G3616" t="s">
        <v>3212</v>
      </c>
      <c r="H3616">
        <v>1</v>
      </c>
      <c r="I3616">
        <v>0</v>
      </c>
      <c r="J3616">
        <v>2</v>
      </c>
      <c r="K3616">
        <v>2</v>
      </c>
      <c r="L3616" s="22" t="str">
        <f t="shared" si="1164"/>
        <v>01/08/2026</v>
      </c>
      <c r="M3616" s="23">
        <f t="shared" si="1165"/>
        <v>0.45833333333333337</v>
      </c>
      <c r="N3616" t="str">
        <f t="shared" si="1166"/>
        <v>2 - 2</v>
      </c>
      <c r="O3616" t="str">
        <f t="shared" si="1167"/>
        <v>Red</v>
      </c>
      <c r="P3616" t="str">
        <f t="shared" si="1168"/>
        <v>Green</v>
      </c>
      <c r="Q3616" t="str">
        <f t="shared" si="1169"/>
        <v>Red</v>
      </c>
      <c r="R3616" t="str">
        <f t="shared" si="1170"/>
        <v>Green</v>
      </c>
      <c r="S3616" t="str">
        <f t="shared" si="1171"/>
        <v>Green</v>
      </c>
      <c r="T3616" t="str">
        <f t="shared" si="1172"/>
        <v>Red</v>
      </c>
      <c r="U3616" t="str">
        <f t="shared" si="1173"/>
        <v>Green</v>
      </c>
      <c r="V3616" t="str">
        <f t="shared" si="1174"/>
        <v>Red</v>
      </c>
      <c r="W3616" t="str">
        <f t="shared" si="1175"/>
        <v>Red</v>
      </c>
      <c r="X3616" t="str">
        <f t="shared" si="1176"/>
        <v>Green</v>
      </c>
      <c r="Y3616" t="str">
        <f t="shared" si="1177"/>
        <v>Green</v>
      </c>
      <c r="Z3616" t="str">
        <f t="shared" si="1178"/>
        <v>Green</v>
      </c>
      <c r="AA3616" t="str">
        <f t="shared" si="1179"/>
        <v>Red</v>
      </c>
      <c r="AB3616" t="str">
        <f t="shared" si="1180"/>
        <v>Red</v>
      </c>
      <c r="AC3616" t="str">
        <f t="shared" si="1181"/>
        <v>Green</v>
      </c>
      <c r="AD3616" t="str">
        <f t="shared" si="1182"/>
        <v>Red</v>
      </c>
    </row>
    <row r="3617" spans="1:30" hidden="1" x14ac:dyDescent="0.3">
      <c r="A3617" t="str">
        <f t="shared" si="1163"/>
        <v>01/08/2026Raith RoversStenhousemuir</v>
      </c>
      <c r="D3617" s="2">
        <v>46235</v>
      </c>
      <c r="E3617" s="3">
        <v>0.58333333333333337</v>
      </c>
      <c r="F3617" t="s">
        <v>1405</v>
      </c>
      <c r="G3617" t="s">
        <v>1404</v>
      </c>
      <c r="H3617">
        <v>1</v>
      </c>
      <c r="I3617">
        <v>1</v>
      </c>
      <c r="J3617">
        <v>1</v>
      </c>
      <c r="K3617">
        <v>1</v>
      </c>
      <c r="L3617" s="22" t="str">
        <f t="shared" si="1164"/>
        <v>01/08/2026</v>
      </c>
      <c r="M3617" s="23">
        <f t="shared" si="1165"/>
        <v>0.45833333333333337</v>
      </c>
      <c r="N3617" t="str">
        <f t="shared" si="1166"/>
        <v>1 - 1</v>
      </c>
      <c r="O3617" t="str">
        <f t="shared" si="1167"/>
        <v>Red</v>
      </c>
      <c r="P3617" t="str">
        <f t="shared" si="1168"/>
        <v>Green</v>
      </c>
      <c r="Q3617" t="str">
        <f t="shared" si="1169"/>
        <v>Red</v>
      </c>
      <c r="R3617" t="str">
        <f t="shared" si="1170"/>
        <v>Green</v>
      </c>
      <c r="S3617" t="str">
        <f t="shared" si="1171"/>
        <v>Green</v>
      </c>
      <c r="T3617" t="str">
        <f t="shared" si="1172"/>
        <v>Red</v>
      </c>
      <c r="U3617" t="str">
        <f t="shared" si="1173"/>
        <v>Red</v>
      </c>
      <c r="V3617" t="str">
        <f t="shared" si="1174"/>
        <v>Green</v>
      </c>
      <c r="W3617" t="str">
        <f t="shared" si="1175"/>
        <v>Red</v>
      </c>
      <c r="X3617" t="str">
        <f t="shared" si="1176"/>
        <v>Green</v>
      </c>
      <c r="Y3617" t="str">
        <f t="shared" si="1177"/>
        <v>Green</v>
      </c>
      <c r="Z3617" t="str">
        <f t="shared" si="1178"/>
        <v>Red</v>
      </c>
      <c r="AA3617" t="str">
        <f t="shared" si="1179"/>
        <v>Green</v>
      </c>
      <c r="AB3617" t="str">
        <f t="shared" si="1180"/>
        <v>Green</v>
      </c>
      <c r="AC3617" t="str">
        <f t="shared" si="1181"/>
        <v>Green</v>
      </c>
      <c r="AD3617" t="str">
        <f t="shared" si="1182"/>
        <v>Red</v>
      </c>
    </row>
    <row r="3618" spans="1:30" hidden="1" x14ac:dyDescent="0.3">
      <c r="A3618" t="str">
        <f t="shared" si="1163"/>
        <v>01/08/2026Redcar AthleticMorpeth Town AFC</v>
      </c>
      <c r="D3618" s="2">
        <v>46235</v>
      </c>
      <c r="E3618" s="3">
        <v>0.58333333333333337</v>
      </c>
      <c r="F3618" t="s">
        <v>5890</v>
      </c>
      <c r="G3618" t="s">
        <v>5891</v>
      </c>
      <c r="H3618">
        <v>2</v>
      </c>
      <c r="I3618">
        <v>0</v>
      </c>
      <c r="J3618">
        <v>3</v>
      </c>
      <c r="K3618">
        <v>0</v>
      </c>
      <c r="L3618" s="22" t="str">
        <f t="shared" si="1164"/>
        <v>01/08/2026</v>
      </c>
      <c r="M3618" s="23">
        <f t="shared" si="1165"/>
        <v>0.45833333333333337</v>
      </c>
      <c r="N3618" t="str">
        <f t="shared" si="1166"/>
        <v>3 - 0</v>
      </c>
      <c r="O3618" t="str">
        <f t="shared" si="1167"/>
        <v>Green</v>
      </c>
      <c r="P3618" t="str">
        <f t="shared" si="1168"/>
        <v>Red</v>
      </c>
      <c r="Q3618" t="str">
        <f t="shared" si="1169"/>
        <v>Red</v>
      </c>
      <c r="R3618" t="str">
        <f t="shared" si="1170"/>
        <v>Green</v>
      </c>
      <c r="S3618" t="str">
        <f t="shared" si="1171"/>
        <v>Red</v>
      </c>
      <c r="T3618" t="str">
        <f t="shared" si="1172"/>
        <v>Green</v>
      </c>
      <c r="U3618" t="str">
        <f t="shared" si="1173"/>
        <v>Green</v>
      </c>
      <c r="V3618" t="str">
        <f t="shared" si="1174"/>
        <v>Red</v>
      </c>
      <c r="W3618" t="str">
        <f t="shared" si="1175"/>
        <v>Red</v>
      </c>
      <c r="X3618" t="str">
        <f t="shared" si="1176"/>
        <v>Green</v>
      </c>
      <c r="Y3618" t="str">
        <f t="shared" si="1177"/>
        <v>Green</v>
      </c>
      <c r="Z3618" t="str">
        <f t="shared" si="1178"/>
        <v>Green</v>
      </c>
      <c r="AA3618" t="str">
        <f t="shared" si="1179"/>
        <v>Red</v>
      </c>
      <c r="AB3618" t="str">
        <f t="shared" si="1180"/>
        <v>Green</v>
      </c>
      <c r="AC3618" t="str">
        <f t="shared" si="1181"/>
        <v>Red</v>
      </c>
      <c r="AD3618" t="str">
        <f t="shared" si="1182"/>
        <v>Green</v>
      </c>
    </row>
    <row r="3619" spans="1:30" hidden="1" x14ac:dyDescent="0.3">
      <c r="A3619" t="str">
        <f t="shared" si="1163"/>
        <v>01/08/2026Rubin YaltaAngusht Nazran</v>
      </c>
      <c r="D3619" s="2">
        <v>46235</v>
      </c>
      <c r="E3619" s="3">
        <v>0.58333333333333337</v>
      </c>
      <c r="F3619" t="s">
        <v>3569</v>
      </c>
      <c r="G3619" t="s">
        <v>3562</v>
      </c>
      <c r="H3619">
        <v>0</v>
      </c>
      <c r="I3619">
        <v>0</v>
      </c>
      <c r="J3619">
        <v>3</v>
      </c>
      <c r="K3619">
        <v>2</v>
      </c>
      <c r="L3619" s="22" t="str">
        <f t="shared" si="1164"/>
        <v>01/08/2026</v>
      </c>
      <c r="M3619" s="23">
        <f t="shared" si="1165"/>
        <v>0.45833333333333337</v>
      </c>
      <c r="N3619" t="str">
        <f t="shared" si="1166"/>
        <v>3 - 2</v>
      </c>
      <c r="O3619" t="str">
        <f t="shared" si="1167"/>
        <v>Green</v>
      </c>
      <c r="P3619" t="str">
        <f t="shared" si="1168"/>
        <v>Red</v>
      </c>
      <c r="Q3619" t="str">
        <f t="shared" si="1169"/>
        <v>Red</v>
      </c>
      <c r="R3619" t="str">
        <f t="shared" si="1170"/>
        <v>Green</v>
      </c>
      <c r="S3619" t="str">
        <f t="shared" si="1171"/>
        <v>Red</v>
      </c>
      <c r="T3619" t="str">
        <f t="shared" si="1172"/>
        <v>Green</v>
      </c>
      <c r="U3619" t="str">
        <f t="shared" si="1173"/>
        <v>Red</v>
      </c>
      <c r="V3619" t="str">
        <f t="shared" si="1174"/>
        <v>Green</v>
      </c>
      <c r="W3619" t="str">
        <f t="shared" si="1175"/>
        <v>Red</v>
      </c>
      <c r="X3619" t="str">
        <f t="shared" si="1176"/>
        <v>Red</v>
      </c>
      <c r="Y3619" t="str">
        <f t="shared" si="1177"/>
        <v>Green</v>
      </c>
      <c r="Z3619" t="str">
        <f t="shared" si="1178"/>
        <v>Green</v>
      </c>
      <c r="AA3619" t="str">
        <f t="shared" si="1179"/>
        <v>Red</v>
      </c>
      <c r="AB3619" t="str">
        <f t="shared" si="1180"/>
        <v>Red</v>
      </c>
      <c r="AC3619" t="str">
        <f t="shared" si="1181"/>
        <v>Green</v>
      </c>
      <c r="AD3619" t="str">
        <f t="shared" si="1182"/>
        <v>Red</v>
      </c>
    </row>
    <row r="3620" spans="1:30" hidden="1" x14ac:dyDescent="0.3">
      <c r="A3620" t="str">
        <f t="shared" si="1163"/>
        <v>01/08/2026Rushden &amp; DiamondsRC Warwick</v>
      </c>
      <c r="D3620" s="2">
        <v>46235</v>
      </c>
      <c r="E3620" s="3">
        <v>0.58333333333333337</v>
      </c>
      <c r="F3620" t="s">
        <v>2706</v>
      </c>
      <c r="G3620" t="s">
        <v>3785</v>
      </c>
      <c r="H3620">
        <v>0</v>
      </c>
      <c r="I3620">
        <v>0</v>
      </c>
      <c r="J3620">
        <v>1</v>
      </c>
      <c r="K3620">
        <v>0</v>
      </c>
      <c r="L3620" s="22" t="str">
        <f t="shared" si="1164"/>
        <v>01/08/2026</v>
      </c>
      <c r="M3620" s="23">
        <f t="shared" si="1165"/>
        <v>0.45833333333333337</v>
      </c>
      <c r="N3620" t="str">
        <f t="shared" si="1166"/>
        <v>1 - 0</v>
      </c>
      <c r="O3620" t="str">
        <f t="shared" si="1167"/>
        <v>Green</v>
      </c>
      <c r="P3620" t="str">
        <f t="shared" si="1168"/>
        <v>Red</v>
      </c>
      <c r="Q3620" t="str">
        <f t="shared" si="1169"/>
        <v>Red</v>
      </c>
      <c r="R3620" t="str">
        <f t="shared" si="1170"/>
        <v>Green</v>
      </c>
      <c r="S3620" t="str">
        <f t="shared" si="1171"/>
        <v>Red</v>
      </c>
      <c r="T3620" t="str">
        <f t="shared" si="1172"/>
        <v>Green</v>
      </c>
      <c r="U3620" t="str">
        <f t="shared" si="1173"/>
        <v>Red</v>
      </c>
      <c r="V3620" t="str">
        <f t="shared" si="1174"/>
        <v>Green</v>
      </c>
      <c r="W3620" t="str">
        <f t="shared" si="1175"/>
        <v>Red</v>
      </c>
      <c r="X3620" t="str">
        <f t="shared" si="1176"/>
        <v>Red</v>
      </c>
      <c r="Y3620" t="str">
        <f t="shared" si="1177"/>
        <v>Red</v>
      </c>
      <c r="Z3620" t="str">
        <f t="shared" si="1178"/>
        <v>Red</v>
      </c>
      <c r="AA3620" t="str">
        <f t="shared" si="1179"/>
        <v>Green</v>
      </c>
      <c r="AB3620" t="str">
        <f t="shared" si="1180"/>
        <v>Green</v>
      </c>
      <c r="AC3620" t="str">
        <f t="shared" si="1181"/>
        <v>Red</v>
      </c>
      <c r="AD3620" t="str">
        <f t="shared" si="1182"/>
        <v>Green</v>
      </c>
    </row>
    <row r="3621" spans="1:30" hidden="1" x14ac:dyDescent="0.3">
      <c r="A3621" t="str">
        <f t="shared" si="1163"/>
        <v>01/08/2026RylandsAFC Fylde</v>
      </c>
      <c r="D3621" s="2">
        <v>46235</v>
      </c>
      <c r="E3621" s="3">
        <v>0.58333333333333337</v>
      </c>
      <c r="F3621" t="s">
        <v>2695</v>
      </c>
      <c r="G3621" t="s">
        <v>3833</v>
      </c>
      <c r="H3621">
        <v>0</v>
      </c>
      <c r="I3621">
        <v>0</v>
      </c>
      <c r="J3621">
        <v>2</v>
      </c>
      <c r="K3621">
        <v>0</v>
      </c>
      <c r="L3621" s="22" t="str">
        <f t="shared" si="1164"/>
        <v>01/08/2026</v>
      </c>
      <c r="M3621" s="23">
        <f t="shared" si="1165"/>
        <v>0.45833333333333337</v>
      </c>
      <c r="N3621" t="str">
        <f t="shared" si="1166"/>
        <v>2 - 0</v>
      </c>
      <c r="O3621" t="str">
        <f t="shared" si="1167"/>
        <v>Green</v>
      </c>
      <c r="P3621" t="str">
        <f t="shared" si="1168"/>
        <v>Red</v>
      </c>
      <c r="Q3621" t="str">
        <f t="shared" si="1169"/>
        <v>Red</v>
      </c>
      <c r="R3621" t="str">
        <f t="shared" si="1170"/>
        <v>Green</v>
      </c>
      <c r="S3621" t="str">
        <f t="shared" si="1171"/>
        <v>Red</v>
      </c>
      <c r="T3621" t="str">
        <f t="shared" si="1172"/>
        <v>Green</v>
      </c>
      <c r="U3621" t="str">
        <f t="shared" si="1173"/>
        <v>Red</v>
      </c>
      <c r="V3621" t="str">
        <f t="shared" si="1174"/>
        <v>Green</v>
      </c>
      <c r="W3621" t="str">
        <f t="shared" si="1175"/>
        <v>Red</v>
      </c>
      <c r="X3621" t="str">
        <f t="shared" si="1176"/>
        <v>Red</v>
      </c>
      <c r="Y3621" t="str">
        <f t="shared" si="1177"/>
        <v>Green</v>
      </c>
      <c r="Z3621" t="str">
        <f t="shared" si="1178"/>
        <v>Red</v>
      </c>
      <c r="AA3621" t="str">
        <f t="shared" si="1179"/>
        <v>Green</v>
      </c>
      <c r="AB3621" t="str">
        <f t="shared" si="1180"/>
        <v>Green</v>
      </c>
      <c r="AC3621" t="str">
        <f t="shared" si="1181"/>
        <v>Red</v>
      </c>
      <c r="AD3621" t="str">
        <f t="shared" si="1182"/>
        <v>Green</v>
      </c>
    </row>
    <row r="3622" spans="1:30" hidden="1" x14ac:dyDescent="0.3">
      <c r="A3622" t="str">
        <f t="shared" si="1163"/>
        <v>01/08/2026Salford CityBradford City</v>
      </c>
      <c r="D3622" s="2">
        <v>46235</v>
      </c>
      <c r="E3622" s="3">
        <v>0.58333333333333337</v>
      </c>
      <c r="F3622" t="s">
        <v>3900</v>
      </c>
      <c r="G3622" t="s">
        <v>5276</v>
      </c>
      <c r="H3622">
        <v>1</v>
      </c>
      <c r="I3622">
        <v>1</v>
      </c>
      <c r="J3622">
        <v>2</v>
      </c>
      <c r="K3622">
        <v>2</v>
      </c>
      <c r="L3622" s="22" t="str">
        <f t="shared" si="1164"/>
        <v>01/08/2026</v>
      </c>
      <c r="M3622" s="23">
        <f t="shared" si="1165"/>
        <v>0.45833333333333337</v>
      </c>
      <c r="N3622" t="str">
        <f t="shared" si="1166"/>
        <v>2 - 2</v>
      </c>
      <c r="O3622" t="str">
        <f t="shared" si="1167"/>
        <v>Red</v>
      </c>
      <c r="P3622" t="str">
        <f t="shared" si="1168"/>
        <v>Green</v>
      </c>
      <c r="Q3622" t="str">
        <f t="shared" si="1169"/>
        <v>Red</v>
      </c>
      <c r="R3622" t="str">
        <f t="shared" si="1170"/>
        <v>Green</v>
      </c>
      <c r="S3622" t="str">
        <f t="shared" si="1171"/>
        <v>Green</v>
      </c>
      <c r="T3622" t="str">
        <f t="shared" si="1172"/>
        <v>Red</v>
      </c>
      <c r="U3622" t="str">
        <f t="shared" si="1173"/>
        <v>Red</v>
      </c>
      <c r="V3622" t="str">
        <f t="shared" si="1174"/>
        <v>Green</v>
      </c>
      <c r="W3622" t="str">
        <f t="shared" si="1175"/>
        <v>Red</v>
      </c>
      <c r="X3622" t="str">
        <f t="shared" si="1176"/>
        <v>Green</v>
      </c>
      <c r="Y3622" t="str">
        <f t="shared" si="1177"/>
        <v>Green</v>
      </c>
      <c r="Z3622" t="str">
        <f t="shared" si="1178"/>
        <v>Green</v>
      </c>
      <c r="AA3622" t="str">
        <f t="shared" si="1179"/>
        <v>Red</v>
      </c>
      <c r="AB3622" t="str">
        <f t="shared" si="1180"/>
        <v>Red</v>
      </c>
      <c r="AC3622" t="str">
        <f t="shared" si="1181"/>
        <v>Green</v>
      </c>
      <c r="AD3622" t="str">
        <f t="shared" si="1182"/>
        <v>Red</v>
      </c>
    </row>
    <row r="3623" spans="1:30" hidden="1" x14ac:dyDescent="0.3">
      <c r="A3623" t="str">
        <f t="shared" si="1163"/>
        <v>01/08/2026Salyut BelgorodOrel</v>
      </c>
      <c r="D3623" s="2">
        <v>46235</v>
      </c>
      <c r="E3623" s="3">
        <v>0.58333333333333337</v>
      </c>
      <c r="F3623" t="s">
        <v>3579</v>
      </c>
      <c r="G3623" t="s">
        <v>3584</v>
      </c>
      <c r="H3623">
        <v>0</v>
      </c>
      <c r="I3623">
        <v>0</v>
      </c>
      <c r="J3623">
        <v>3</v>
      </c>
      <c r="K3623">
        <v>0</v>
      </c>
      <c r="L3623" s="22" t="str">
        <f t="shared" si="1164"/>
        <v>01/08/2026</v>
      </c>
      <c r="M3623" s="23">
        <f t="shared" si="1165"/>
        <v>0.45833333333333337</v>
      </c>
      <c r="N3623" t="str">
        <f t="shared" si="1166"/>
        <v>3 - 0</v>
      </c>
      <c r="O3623" t="str">
        <f t="shared" si="1167"/>
        <v>Green</v>
      </c>
      <c r="P3623" t="str">
        <f t="shared" si="1168"/>
        <v>Red</v>
      </c>
      <c r="Q3623" t="str">
        <f t="shared" si="1169"/>
        <v>Red</v>
      </c>
      <c r="R3623" t="str">
        <f t="shared" si="1170"/>
        <v>Green</v>
      </c>
      <c r="S3623" t="str">
        <f t="shared" si="1171"/>
        <v>Red</v>
      </c>
      <c r="T3623" t="str">
        <f t="shared" si="1172"/>
        <v>Green</v>
      </c>
      <c r="U3623" t="str">
        <f t="shared" si="1173"/>
        <v>Red</v>
      </c>
      <c r="V3623" t="str">
        <f t="shared" si="1174"/>
        <v>Green</v>
      </c>
      <c r="W3623" t="str">
        <f t="shared" si="1175"/>
        <v>Red</v>
      </c>
      <c r="X3623" t="str">
        <f t="shared" si="1176"/>
        <v>Red</v>
      </c>
      <c r="Y3623" t="str">
        <f t="shared" si="1177"/>
        <v>Green</v>
      </c>
      <c r="Z3623" t="str">
        <f t="shared" si="1178"/>
        <v>Green</v>
      </c>
      <c r="AA3623" t="str">
        <f t="shared" si="1179"/>
        <v>Red</v>
      </c>
      <c r="AB3623" t="str">
        <f t="shared" si="1180"/>
        <v>Green</v>
      </c>
      <c r="AC3623" t="str">
        <f t="shared" si="1181"/>
        <v>Red</v>
      </c>
      <c r="AD3623" t="str">
        <f t="shared" si="1182"/>
        <v>Green</v>
      </c>
    </row>
    <row r="3624" spans="1:30" hidden="1" x14ac:dyDescent="0.3">
      <c r="A3624" t="str">
        <f t="shared" si="1163"/>
        <v>01/08/2026SC ChamBreitenrain</v>
      </c>
      <c r="D3624" s="2">
        <v>46235</v>
      </c>
      <c r="E3624" s="3">
        <v>0.58333333333333337</v>
      </c>
      <c r="F3624" t="s">
        <v>5892</v>
      </c>
      <c r="G3624" t="s">
        <v>5893</v>
      </c>
      <c r="H3624">
        <v>0</v>
      </c>
      <c r="I3624">
        <v>0</v>
      </c>
      <c r="J3624">
        <v>2</v>
      </c>
      <c r="K3624">
        <v>1</v>
      </c>
      <c r="L3624" s="22" t="str">
        <f t="shared" si="1164"/>
        <v>01/08/2026</v>
      </c>
      <c r="M3624" s="23">
        <f t="shared" si="1165"/>
        <v>0.45833333333333337</v>
      </c>
      <c r="N3624" t="str">
        <f t="shared" si="1166"/>
        <v>2 - 1</v>
      </c>
      <c r="O3624" t="str">
        <f t="shared" si="1167"/>
        <v>Green</v>
      </c>
      <c r="P3624" t="str">
        <f t="shared" si="1168"/>
        <v>Red</v>
      </c>
      <c r="Q3624" t="str">
        <f t="shared" si="1169"/>
        <v>Red</v>
      </c>
      <c r="R3624" t="str">
        <f t="shared" si="1170"/>
        <v>Green</v>
      </c>
      <c r="S3624" t="str">
        <f t="shared" si="1171"/>
        <v>Red</v>
      </c>
      <c r="T3624" t="str">
        <f t="shared" si="1172"/>
        <v>Green</v>
      </c>
      <c r="U3624" t="str">
        <f t="shared" si="1173"/>
        <v>Red</v>
      </c>
      <c r="V3624" t="str">
        <f t="shared" si="1174"/>
        <v>Green</v>
      </c>
      <c r="W3624" t="str">
        <f t="shared" si="1175"/>
        <v>Red</v>
      </c>
      <c r="X3624" t="str">
        <f t="shared" si="1176"/>
        <v>Red</v>
      </c>
      <c r="Y3624" t="str">
        <f t="shared" si="1177"/>
        <v>Green</v>
      </c>
      <c r="Z3624" t="str">
        <f t="shared" si="1178"/>
        <v>Green</v>
      </c>
      <c r="AA3624" t="str">
        <f t="shared" si="1179"/>
        <v>Red</v>
      </c>
      <c r="AB3624" t="str">
        <f t="shared" si="1180"/>
        <v>Green</v>
      </c>
      <c r="AC3624" t="str">
        <f t="shared" si="1181"/>
        <v>Green</v>
      </c>
      <c r="AD3624" t="str">
        <f t="shared" si="1182"/>
        <v>Red</v>
      </c>
    </row>
    <row r="3625" spans="1:30" hidden="1" x14ac:dyDescent="0.3">
      <c r="A3625" t="str">
        <f t="shared" si="1163"/>
        <v>01/08/2026ShaftesburyChippenham Town</v>
      </c>
      <c r="D3625" s="2">
        <v>46235</v>
      </c>
      <c r="E3625" s="3">
        <v>0.58333333333333337</v>
      </c>
      <c r="F3625" t="s">
        <v>5894</v>
      </c>
      <c r="G3625" t="s">
        <v>3843</v>
      </c>
      <c r="H3625">
        <v>1</v>
      </c>
      <c r="I3625">
        <v>1</v>
      </c>
      <c r="J3625">
        <v>2</v>
      </c>
      <c r="K3625">
        <v>1</v>
      </c>
      <c r="L3625" s="22" t="str">
        <f t="shared" si="1164"/>
        <v>01/08/2026</v>
      </c>
      <c r="M3625" s="23">
        <f t="shared" si="1165"/>
        <v>0.45833333333333337</v>
      </c>
      <c r="N3625" t="str">
        <f t="shared" si="1166"/>
        <v>2 - 1</v>
      </c>
      <c r="O3625" t="str">
        <f t="shared" si="1167"/>
        <v>Green</v>
      </c>
      <c r="P3625" t="str">
        <f t="shared" si="1168"/>
        <v>Red</v>
      </c>
      <c r="Q3625" t="str">
        <f t="shared" si="1169"/>
        <v>Red</v>
      </c>
      <c r="R3625" t="str">
        <f t="shared" si="1170"/>
        <v>Green</v>
      </c>
      <c r="S3625" t="str">
        <f t="shared" si="1171"/>
        <v>Red</v>
      </c>
      <c r="T3625" t="str">
        <f t="shared" si="1172"/>
        <v>Green</v>
      </c>
      <c r="U3625" t="str">
        <f t="shared" si="1173"/>
        <v>Red</v>
      </c>
      <c r="V3625" t="str">
        <f t="shared" si="1174"/>
        <v>Green</v>
      </c>
      <c r="W3625" t="str">
        <f t="shared" si="1175"/>
        <v>Red</v>
      </c>
      <c r="X3625" t="str">
        <f t="shared" si="1176"/>
        <v>Green</v>
      </c>
      <c r="Y3625" t="str">
        <f t="shared" si="1177"/>
        <v>Green</v>
      </c>
      <c r="Z3625" t="str">
        <f t="shared" si="1178"/>
        <v>Green</v>
      </c>
      <c r="AA3625" t="str">
        <f t="shared" si="1179"/>
        <v>Red</v>
      </c>
      <c r="AB3625" t="str">
        <f t="shared" si="1180"/>
        <v>Green</v>
      </c>
      <c r="AC3625" t="str">
        <f t="shared" si="1181"/>
        <v>Green</v>
      </c>
      <c r="AD3625" t="str">
        <f t="shared" si="1182"/>
        <v>Red</v>
      </c>
    </row>
    <row r="3626" spans="1:30" hidden="1" x14ac:dyDescent="0.3">
      <c r="A3626" t="str">
        <f t="shared" si="1163"/>
        <v>01/08/2026Shakhtar TaganrogAstrakhan</v>
      </c>
      <c r="D3626" s="2">
        <v>46235</v>
      </c>
      <c r="E3626" s="3">
        <v>0.58333333333333337</v>
      </c>
      <c r="F3626" t="s">
        <v>3567</v>
      </c>
      <c r="G3626" t="s">
        <v>3564</v>
      </c>
      <c r="H3626">
        <v>0</v>
      </c>
      <c r="I3626">
        <v>0</v>
      </c>
      <c r="J3626">
        <v>3</v>
      </c>
      <c r="K3626">
        <v>1</v>
      </c>
      <c r="L3626" s="22" t="str">
        <f t="shared" si="1164"/>
        <v>01/08/2026</v>
      </c>
      <c r="M3626" s="23">
        <f t="shared" si="1165"/>
        <v>0.45833333333333337</v>
      </c>
      <c r="N3626" t="str">
        <f t="shared" si="1166"/>
        <v>3 - 1</v>
      </c>
      <c r="O3626" t="str">
        <f t="shared" si="1167"/>
        <v>Green</v>
      </c>
      <c r="P3626" t="str">
        <f t="shared" si="1168"/>
        <v>Red</v>
      </c>
      <c r="Q3626" t="str">
        <f t="shared" si="1169"/>
        <v>Red</v>
      </c>
      <c r="R3626" t="str">
        <f t="shared" si="1170"/>
        <v>Green</v>
      </c>
      <c r="S3626" t="str">
        <f t="shared" si="1171"/>
        <v>Red</v>
      </c>
      <c r="T3626" t="str">
        <f t="shared" si="1172"/>
        <v>Green</v>
      </c>
      <c r="U3626" t="str">
        <f t="shared" si="1173"/>
        <v>Red</v>
      </c>
      <c r="V3626" t="str">
        <f t="shared" si="1174"/>
        <v>Green</v>
      </c>
      <c r="W3626" t="str">
        <f t="shared" si="1175"/>
        <v>Red</v>
      </c>
      <c r="X3626" t="str">
        <f t="shared" si="1176"/>
        <v>Red</v>
      </c>
      <c r="Y3626" t="str">
        <f t="shared" si="1177"/>
        <v>Green</v>
      </c>
      <c r="Z3626" t="str">
        <f t="shared" si="1178"/>
        <v>Green</v>
      </c>
      <c r="AA3626" t="str">
        <f t="shared" si="1179"/>
        <v>Red</v>
      </c>
      <c r="AB3626" t="str">
        <f t="shared" si="1180"/>
        <v>Red</v>
      </c>
      <c r="AC3626" t="str">
        <f t="shared" si="1181"/>
        <v>Green</v>
      </c>
      <c r="AD3626" t="str">
        <f t="shared" si="1182"/>
        <v>Red</v>
      </c>
    </row>
    <row r="3627" spans="1:30" hidden="1" x14ac:dyDescent="0.3">
      <c r="A3627" t="str">
        <f t="shared" si="1163"/>
        <v>01/08/2026Shepshed DynamoStamford</v>
      </c>
      <c r="D3627" s="2">
        <v>46235</v>
      </c>
      <c r="E3627" s="3">
        <v>0.58333333333333337</v>
      </c>
      <c r="F3627" t="s">
        <v>5895</v>
      </c>
      <c r="G3627" t="s">
        <v>1566</v>
      </c>
      <c r="H3627">
        <v>2</v>
      </c>
      <c r="I3627">
        <v>0</v>
      </c>
      <c r="J3627">
        <v>2</v>
      </c>
      <c r="K3627">
        <v>0</v>
      </c>
      <c r="L3627" s="22" t="str">
        <f t="shared" si="1164"/>
        <v>01/08/2026</v>
      </c>
      <c r="M3627" s="23">
        <f t="shared" si="1165"/>
        <v>0.45833333333333337</v>
      </c>
      <c r="N3627" t="str">
        <f t="shared" si="1166"/>
        <v>2 - 0</v>
      </c>
      <c r="O3627" t="str">
        <f t="shared" si="1167"/>
        <v>Green</v>
      </c>
      <c r="P3627" t="str">
        <f t="shared" si="1168"/>
        <v>Red</v>
      </c>
      <c r="Q3627" t="str">
        <f t="shared" si="1169"/>
        <v>Red</v>
      </c>
      <c r="R3627" t="str">
        <f t="shared" si="1170"/>
        <v>Green</v>
      </c>
      <c r="S3627" t="str">
        <f t="shared" si="1171"/>
        <v>Red</v>
      </c>
      <c r="T3627" t="str">
        <f t="shared" si="1172"/>
        <v>Green</v>
      </c>
      <c r="U3627" t="str">
        <f t="shared" si="1173"/>
        <v>Green</v>
      </c>
      <c r="V3627" t="str">
        <f t="shared" si="1174"/>
        <v>Red</v>
      </c>
      <c r="W3627" t="str">
        <f t="shared" si="1175"/>
        <v>Red</v>
      </c>
      <c r="X3627" t="str">
        <f t="shared" si="1176"/>
        <v>Green</v>
      </c>
      <c r="Y3627" t="str">
        <f t="shared" si="1177"/>
        <v>Green</v>
      </c>
      <c r="Z3627" t="str">
        <f t="shared" si="1178"/>
        <v>Red</v>
      </c>
      <c r="AA3627" t="str">
        <f t="shared" si="1179"/>
        <v>Green</v>
      </c>
      <c r="AB3627" t="str">
        <f t="shared" si="1180"/>
        <v>Green</v>
      </c>
      <c r="AC3627" t="str">
        <f t="shared" si="1181"/>
        <v>Red</v>
      </c>
      <c r="AD3627" t="str">
        <f t="shared" si="1182"/>
        <v>Green</v>
      </c>
    </row>
    <row r="3628" spans="1:30" hidden="1" x14ac:dyDescent="0.3">
      <c r="A3628" t="str">
        <f t="shared" si="1163"/>
        <v>01/08/2026SittingbourneBrentwood Town</v>
      </c>
      <c r="D3628" s="2">
        <v>46235</v>
      </c>
      <c r="E3628" s="3">
        <v>0.58333333333333337</v>
      </c>
      <c r="F3628" t="s">
        <v>1575</v>
      </c>
      <c r="G3628" t="s">
        <v>1526</v>
      </c>
      <c r="H3628">
        <v>1</v>
      </c>
      <c r="I3628">
        <v>0</v>
      </c>
      <c r="J3628">
        <v>1</v>
      </c>
      <c r="K3628">
        <v>1</v>
      </c>
      <c r="L3628" s="22" t="str">
        <f t="shared" si="1164"/>
        <v>01/08/2026</v>
      </c>
      <c r="M3628" s="23">
        <f t="shared" si="1165"/>
        <v>0.45833333333333337</v>
      </c>
      <c r="N3628" t="str">
        <f t="shared" si="1166"/>
        <v>1 - 1</v>
      </c>
      <c r="O3628" t="str">
        <f t="shared" si="1167"/>
        <v>Red</v>
      </c>
      <c r="P3628" t="str">
        <f t="shared" si="1168"/>
        <v>Green</v>
      </c>
      <c r="Q3628" t="str">
        <f t="shared" si="1169"/>
        <v>Red</v>
      </c>
      <c r="R3628" t="str">
        <f t="shared" si="1170"/>
        <v>Green</v>
      </c>
      <c r="S3628" t="str">
        <f t="shared" si="1171"/>
        <v>Green</v>
      </c>
      <c r="T3628" t="str">
        <f t="shared" si="1172"/>
        <v>Red</v>
      </c>
      <c r="U3628" t="str">
        <f t="shared" si="1173"/>
        <v>Green</v>
      </c>
      <c r="V3628" t="str">
        <f t="shared" si="1174"/>
        <v>Red</v>
      </c>
      <c r="W3628" t="str">
        <f t="shared" si="1175"/>
        <v>Red</v>
      </c>
      <c r="X3628" t="str">
        <f t="shared" si="1176"/>
        <v>Green</v>
      </c>
      <c r="Y3628" t="str">
        <f t="shared" si="1177"/>
        <v>Green</v>
      </c>
      <c r="Z3628" t="str">
        <f t="shared" si="1178"/>
        <v>Red</v>
      </c>
      <c r="AA3628" t="str">
        <f t="shared" si="1179"/>
        <v>Green</v>
      </c>
      <c r="AB3628" t="str">
        <f t="shared" si="1180"/>
        <v>Green</v>
      </c>
      <c r="AC3628" t="str">
        <f t="shared" si="1181"/>
        <v>Green</v>
      </c>
      <c r="AD3628" t="str">
        <f t="shared" si="1182"/>
        <v>Red</v>
      </c>
    </row>
    <row r="3629" spans="1:30" hidden="1" x14ac:dyDescent="0.3">
      <c r="A3629" t="str">
        <f t="shared" si="1163"/>
        <v>01/08/2026Skiljebo SKFalu FK</v>
      </c>
      <c r="B3629" t="s">
        <v>827</v>
      </c>
      <c r="D3629" s="2">
        <v>46235</v>
      </c>
      <c r="E3629" s="3">
        <v>0.58333333333333337</v>
      </c>
      <c r="F3629" t="s">
        <v>5896</v>
      </c>
      <c r="G3629" t="s">
        <v>5897</v>
      </c>
      <c r="H3629">
        <v>1</v>
      </c>
      <c r="I3629">
        <v>0</v>
      </c>
      <c r="J3629">
        <v>3</v>
      </c>
      <c r="K3629">
        <v>0</v>
      </c>
      <c r="L3629" s="22" t="str">
        <f t="shared" si="1164"/>
        <v>01/08/2026</v>
      </c>
      <c r="M3629" s="23">
        <f t="shared" si="1165"/>
        <v>0.45833333333333337</v>
      </c>
      <c r="N3629" t="str">
        <f t="shared" si="1166"/>
        <v>3 - 0</v>
      </c>
      <c r="O3629" t="str">
        <f t="shared" si="1167"/>
        <v>Green</v>
      </c>
      <c r="P3629" t="str">
        <f t="shared" si="1168"/>
        <v>Red</v>
      </c>
      <c r="Q3629" t="str">
        <f t="shared" si="1169"/>
        <v>Red</v>
      </c>
      <c r="R3629" t="str">
        <f t="shared" si="1170"/>
        <v>Green</v>
      </c>
      <c r="S3629" t="str">
        <f t="shared" si="1171"/>
        <v>Red</v>
      </c>
      <c r="T3629" t="str">
        <f t="shared" si="1172"/>
        <v>Green</v>
      </c>
      <c r="U3629" t="str">
        <f t="shared" si="1173"/>
        <v>Green</v>
      </c>
      <c r="V3629" t="str">
        <f t="shared" si="1174"/>
        <v>Red</v>
      </c>
      <c r="W3629" t="str">
        <f t="shared" si="1175"/>
        <v>Red</v>
      </c>
      <c r="X3629" t="str">
        <f t="shared" si="1176"/>
        <v>Green</v>
      </c>
      <c r="Y3629" t="str">
        <f t="shared" si="1177"/>
        <v>Green</v>
      </c>
      <c r="Z3629" t="str">
        <f t="shared" si="1178"/>
        <v>Green</v>
      </c>
      <c r="AA3629" t="str">
        <f t="shared" si="1179"/>
        <v>Red</v>
      </c>
      <c r="AB3629" t="str">
        <f t="shared" si="1180"/>
        <v>Green</v>
      </c>
      <c r="AC3629" t="str">
        <f t="shared" si="1181"/>
        <v>Red</v>
      </c>
      <c r="AD3629" t="str">
        <f t="shared" si="1182"/>
        <v>Green</v>
      </c>
    </row>
    <row r="3630" spans="1:30" hidden="1" x14ac:dyDescent="0.3">
      <c r="A3630" t="str">
        <f t="shared" si="1163"/>
        <v>01/08/2026Slough TownWealdstone</v>
      </c>
      <c r="D3630" s="2">
        <v>46235</v>
      </c>
      <c r="E3630" s="3">
        <v>0.58333333333333337</v>
      </c>
      <c r="F3630" t="s">
        <v>1577</v>
      </c>
      <c r="G3630" t="s">
        <v>1494</v>
      </c>
      <c r="H3630">
        <v>0</v>
      </c>
      <c r="I3630">
        <v>0</v>
      </c>
      <c r="J3630">
        <v>0</v>
      </c>
      <c r="K3630">
        <v>2</v>
      </c>
      <c r="L3630" s="22" t="str">
        <f t="shared" si="1164"/>
        <v>01/08/2026</v>
      </c>
      <c r="M3630" s="23">
        <f t="shared" si="1165"/>
        <v>0.45833333333333337</v>
      </c>
      <c r="N3630" t="str">
        <f t="shared" si="1166"/>
        <v>0 - 2</v>
      </c>
      <c r="O3630" t="str">
        <f t="shared" si="1167"/>
        <v>Red</v>
      </c>
      <c r="P3630" t="str">
        <f t="shared" si="1168"/>
        <v>Red</v>
      </c>
      <c r="Q3630" t="str">
        <f t="shared" si="1169"/>
        <v>Green</v>
      </c>
      <c r="R3630" t="str">
        <f t="shared" si="1170"/>
        <v>Red</v>
      </c>
      <c r="S3630" t="str">
        <f t="shared" si="1171"/>
        <v>Green</v>
      </c>
      <c r="T3630" t="str">
        <f t="shared" si="1172"/>
        <v>Green</v>
      </c>
      <c r="U3630" t="str">
        <f t="shared" si="1173"/>
        <v>Red</v>
      </c>
      <c r="V3630" t="str">
        <f t="shared" si="1174"/>
        <v>Green</v>
      </c>
      <c r="W3630" t="str">
        <f t="shared" si="1175"/>
        <v>Red</v>
      </c>
      <c r="X3630" t="str">
        <f t="shared" si="1176"/>
        <v>Red</v>
      </c>
      <c r="Y3630" t="str">
        <f t="shared" si="1177"/>
        <v>Green</v>
      </c>
      <c r="Z3630" t="str">
        <f t="shared" si="1178"/>
        <v>Red</v>
      </c>
      <c r="AA3630" t="str">
        <f t="shared" si="1179"/>
        <v>Green</v>
      </c>
      <c r="AB3630" t="str">
        <f t="shared" si="1180"/>
        <v>Green</v>
      </c>
      <c r="AC3630" t="str">
        <f t="shared" si="1181"/>
        <v>Red</v>
      </c>
      <c r="AD3630" t="str">
        <f t="shared" si="1182"/>
        <v>Green</v>
      </c>
    </row>
    <row r="3631" spans="1:30" hidden="1" x14ac:dyDescent="0.3">
      <c r="A3631" t="str">
        <f t="shared" ref="A3631:A3694" si="1183">L3630&amp;F3631&amp;G3631</f>
        <v>01/08/2026South ShieldsDagenham &amp; Redbridge</v>
      </c>
      <c r="D3631" s="2">
        <v>46235</v>
      </c>
      <c r="E3631" s="3">
        <v>0.58333333333333337</v>
      </c>
      <c r="F3631" t="s">
        <v>1512</v>
      </c>
      <c r="G3631" t="s">
        <v>1495</v>
      </c>
      <c r="H3631">
        <v>0</v>
      </c>
      <c r="I3631">
        <v>0</v>
      </c>
      <c r="J3631">
        <v>1</v>
      </c>
      <c r="K3631">
        <v>0</v>
      </c>
      <c r="L3631" s="22" t="str">
        <f t="shared" si="1164"/>
        <v>01/08/2026</v>
      </c>
      <c r="M3631" s="23">
        <f t="shared" si="1165"/>
        <v>0.45833333333333337</v>
      </c>
      <c r="N3631" t="str">
        <f t="shared" si="1166"/>
        <v>1 - 0</v>
      </c>
      <c r="O3631" t="str">
        <f t="shared" si="1167"/>
        <v>Green</v>
      </c>
      <c r="P3631" t="str">
        <f t="shared" si="1168"/>
        <v>Red</v>
      </c>
      <c r="Q3631" t="str">
        <f t="shared" si="1169"/>
        <v>Red</v>
      </c>
      <c r="R3631" t="str">
        <f t="shared" si="1170"/>
        <v>Green</v>
      </c>
      <c r="S3631" t="str">
        <f t="shared" si="1171"/>
        <v>Red</v>
      </c>
      <c r="T3631" t="str">
        <f t="shared" si="1172"/>
        <v>Green</v>
      </c>
      <c r="U3631" t="str">
        <f t="shared" si="1173"/>
        <v>Red</v>
      </c>
      <c r="V3631" t="str">
        <f t="shared" si="1174"/>
        <v>Green</v>
      </c>
      <c r="W3631" t="str">
        <f t="shared" si="1175"/>
        <v>Red</v>
      </c>
      <c r="X3631" t="str">
        <f t="shared" si="1176"/>
        <v>Red</v>
      </c>
      <c r="Y3631" t="str">
        <f t="shared" si="1177"/>
        <v>Red</v>
      </c>
      <c r="Z3631" t="str">
        <f t="shared" si="1178"/>
        <v>Red</v>
      </c>
      <c r="AA3631" t="str">
        <f t="shared" si="1179"/>
        <v>Green</v>
      </c>
      <c r="AB3631" t="str">
        <f t="shared" si="1180"/>
        <v>Green</v>
      </c>
      <c r="AC3631" t="str">
        <f t="shared" si="1181"/>
        <v>Red</v>
      </c>
      <c r="AD3631" t="str">
        <f t="shared" si="1182"/>
        <v>Green</v>
      </c>
    </row>
    <row r="3632" spans="1:30" hidden="1" x14ac:dyDescent="0.3">
      <c r="A3632" t="str">
        <f t="shared" si="1183"/>
        <v>01/08/2026Spennymoor TownGateshead</v>
      </c>
      <c r="D3632" s="2">
        <v>46235</v>
      </c>
      <c r="E3632" s="3">
        <v>0.58333333333333337</v>
      </c>
      <c r="F3632" t="s">
        <v>1492</v>
      </c>
      <c r="G3632" t="s">
        <v>3777</v>
      </c>
      <c r="H3632">
        <v>2</v>
      </c>
      <c r="I3632">
        <v>0</v>
      </c>
      <c r="J3632">
        <v>2</v>
      </c>
      <c r="K3632">
        <v>1</v>
      </c>
      <c r="L3632" s="22" t="str">
        <f t="shared" ref="L3632:L3695" si="1184">"0"&amp;DAY(D3632)&amp;"/"&amp;"08"&amp;"/"&amp;YEAR(D3632)</f>
        <v>01/08/2026</v>
      </c>
      <c r="M3632" s="23">
        <f t="shared" ref="M3632:M3695" si="1185">E3632-TIME(3,0,0)</f>
        <v>0.45833333333333337</v>
      </c>
      <c r="N3632" t="str">
        <f t="shared" ref="N3632:N3695" si="1186">J3632&amp;" - "&amp;K3632</f>
        <v>2 - 1</v>
      </c>
      <c r="O3632" t="str">
        <f t="shared" si="1167"/>
        <v>Green</v>
      </c>
      <c r="P3632" t="str">
        <f t="shared" si="1168"/>
        <v>Red</v>
      </c>
      <c r="Q3632" t="str">
        <f t="shared" si="1169"/>
        <v>Red</v>
      </c>
      <c r="R3632" t="str">
        <f t="shared" si="1170"/>
        <v>Green</v>
      </c>
      <c r="S3632" t="str">
        <f t="shared" si="1171"/>
        <v>Red</v>
      </c>
      <c r="T3632" t="str">
        <f t="shared" si="1172"/>
        <v>Green</v>
      </c>
      <c r="U3632" t="str">
        <f t="shared" si="1173"/>
        <v>Green</v>
      </c>
      <c r="V3632" t="str">
        <f t="shared" si="1174"/>
        <v>Red</v>
      </c>
      <c r="W3632" t="str">
        <f t="shared" si="1175"/>
        <v>Red</v>
      </c>
      <c r="X3632" t="str">
        <f t="shared" si="1176"/>
        <v>Green</v>
      </c>
      <c r="Y3632" t="str">
        <f t="shared" si="1177"/>
        <v>Green</v>
      </c>
      <c r="Z3632" t="str">
        <f t="shared" si="1178"/>
        <v>Green</v>
      </c>
      <c r="AA3632" t="str">
        <f t="shared" si="1179"/>
        <v>Red</v>
      </c>
      <c r="AB3632" t="str">
        <f t="shared" si="1180"/>
        <v>Green</v>
      </c>
      <c r="AC3632" t="str">
        <f t="shared" si="1181"/>
        <v>Green</v>
      </c>
      <c r="AD3632" t="str">
        <f t="shared" si="1182"/>
        <v>Red</v>
      </c>
    </row>
    <row r="3633" spans="1:30" hidden="1" x14ac:dyDescent="0.3">
      <c r="A3633" t="str">
        <f t="shared" si="1183"/>
        <v>01/08/2026St Albans CityHemel Hempstead Town</v>
      </c>
      <c r="D3633" s="2">
        <v>46235</v>
      </c>
      <c r="E3633" s="3">
        <v>0.58333333333333337</v>
      </c>
      <c r="F3633" t="s">
        <v>1564</v>
      </c>
      <c r="G3633" t="s">
        <v>1550</v>
      </c>
      <c r="H3633">
        <v>0</v>
      </c>
      <c r="I3633">
        <v>1</v>
      </c>
      <c r="J3633">
        <v>1</v>
      </c>
      <c r="K3633">
        <v>1</v>
      </c>
      <c r="L3633" s="22" t="str">
        <f t="shared" si="1184"/>
        <v>01/08/2026</v>
      </c>
      <c r="M3633" s="23">
        <f t="shared" si="1185"/>
        <v>0.45833333333333337</v>
      </c>
      <c r="N3633" t="str">
        <f t="shared" si="1186"/>
        <v>1 - 1</v>
      </c>
      <c r="O3633" t="str">
        <f t="shared" si="1167"/>
        <v>Red</v>
      </c>
      <c r="P3633" t="str">
        <f t="shared" si="1168"/>
        <v>Green</v>
      </c>
      <c r="Q3633" t="str">
        <f t="shared" si="1169"/>
        <v>Red</v>
      </c>
      <c r="R3633" t="str">
        <f t="shared" si="1170"/>
        <v>Green</v>
      </c>
      <c r="S3633" t="str">
        <f t="shared" si="1171"/>
        <v>Green</v>
      </c>
      <c r="T3633" t="str">
        <f t="shared" si="1172"/>
        <v>Red</v>
      </c>
      <c r="U3633" t="str">
        <f t="shared" si="1173"/>
        <v>Red</v>
      </c>
      <c r="V3633" t="str">
        <f t="shared" si="1174"/>
        <v>Red</v>
      </c>
      <c r="W3633" t="str">
        <f t="shared" si="1175"/>
        <v>Green</v>
      </c>
      <c r="X3633" t="str">
        <f t="shared" si="1176"/>
        <v>Green</v>
      </c>
      <c r="Y3633" t="str">
        <f t="shared" si="1177"/>
        <v>Green</v>
      </c>
      <c r="Z3633" t="str">
        <f t="shared" si="1178"/>
        <v>Red</v>
      </c>
      <c r="AA3633" t="str">
        <f t="shared" si="1179"/>
        <v>Green</v>
      </c>
      <c r="AB3633" t="str">
        <f t="shared" si="1180"/>
        <v>Green</v>
      </c>
      <c r="AC3633" t="str">
        <f t="shared" si="1181"/>
        <v>Green</v>
      </c>
      <c r="AD3633" t="str">
        <f t="shared" si="1182"/>
        <v>Red</v>
      </c>
    </row>
    <row r="3634" spans="1:30" hidden="1" x14ac:dyDescent="0.3">
      <c r="A3634" t="str">
        <f t="shared" si="1183"/>
        <v xml:space="preserve">01/08/2026StevenageColchester United </v>
      </c>
      <c r="D3634" s="2">
        <v>46235</v>
      </c>
      <c r="E3634" s="3">
        <v>0.58333333333333337</v>
      </c>
      <c r="F3634" t="s">
        <v>1831</v>
      </c>
      <c r="G3634" t="s">
        <v>1534</v>
      </c>
      <c r="H3634">
        <v>1</v>
      </c>
      <c r="I3634">
        <v>0</v>
      </c>
      <c r="J3634">
        <v>1</v>
      </c>
      <c r="K3634">
        <v>0</v>
      </c>
      <c r="L3634" s="22" t="str">
        <f t="shared" si="1184"/>
        <v>01/08/2026</v>
      </c>
      <c r="M3634" s="23">
        <f t="shared" si="1185"/>
        <v>0.45833333333333337</v>
      </c>
      <c r="N3634" t="str">
        <f t="shared" si="1186"/>
        <v>1 - 0</v>
      </c>
      <c r="O3634" t="str">
        <f t="shared" si="1167"/>
        <v>Green</v>
      </c>
      <c r="P3634" t="str">
        <f t="shared" si="1168"/>
        <v>Red</v>
      </c>
      <c r="Q3634" t="str">
        <f t="shared" si="1169"/>
        <v>Red</v>
      </c>
      <c r="R3634" t="str">
        <f t="shared" si="1170"/>
        <v>Green</v>
      </c>
      <c r="S3634" t="str">
        <f t="shared" si="1171"/>
        <v>Red</v>
      </c>
      <c r="T3634" t="str">
        <f t="shared" si="1172"/>
        <v>Green</v>
      </c>
      <c r="U3634" t="str">
        <f t="shared" si="1173"/>
        <v>Green</v>
      </c>
      <c r="V3634" t="str">
        <f t="shared" si="1174"/>
        <v>Red</v>
      </c>
      <c r="W3634" t="str">
        <f t="shared" si="1175"/>
        <v>Red</v>
      </c>
      <c r="X3634" t="str">
        <f t="shared" si="1176"/>
        <v>Green</v>
      </c>
      <c r="Y3634" t="str">
        <f t="shared" si="1177"/>
        <v>Red</v>
      </c>
      <c r="Z3634" t="str">
        <f t="shared" si="1178"/>
        <v>Red</v>
      </c>
      <c r="AA3634" t="str">
        <f t="shared" si="1179"/>
        <v>Green</v>
      </c>
      <c r="AB3634" t="str">
        <f t="shared" si="1180"/>
        <v>Green</v>
      </c>
      <c r="AC3634" t="str">
        <f t="shared" si="1181"/>
        <v>Red</v>
      </c>
      <c r="AD3634" t="str">
        <f t="shared" si="1182"/>
        <v>Green</v>
      </c>
    </row>
    <row r="3635" spans="1:30" hidden="1" x14ac:dyDescent="0.3">
      <c r="A3635" t="str">
        <f t="shared" si="1183"/>
        <v>01/08/2026Stirling AlbionDumbarton</v>
      </c>
      <c r="D3635" s="2">
        <v>46235</v>
      </c>
      <c r="E3635" s="3">
        <v>0.58333333333333337</v>
      </c>
      <c r="F3635" t="s">
        <v>3597</v>
      </c>
      <c r="G3635" t="s">
        <v>3599</v>
      </c>
      <c r="H3635">
        <v>1</v>
      </c>
      <c r="I3635">
        <v>0</v>
      </c>
      <c r="J3635">
        <v>2</v>
      </c>
      <c r="K3635">
        <v>0</v>
      </c>
      <c r="L3635" s="22" t="str">
        <f t="shared" si="1184"/>
        <v>01/08/2026</v>
      </c>
      <c r="M3635" s="23">
        <f t="shared" si="1185"/>
        <v>0.45833333333333337</v>
      </c>
      <c r="N3635" t="str">
        <f t="shared" si="1186"/>
        <v>2 - 0</v>
      </c>
      <c r="O3635" t="str">
        <f t="shared" si="1167"/>
        <v>Green</v>
      </c>
      <c r="P3635" t="str">
        <f t="shared" si="1168"/>
        <v>Red</v>
      </c>
      <c r="Q3635" t="str">
        <f t="shared" si="1169"/>
        <v>Red</v>
      </c>
      <c r="R3635" t="str">
        <f t="shared" si="1170"/>
        <v>Green</v>
      </c>
      <c r="S3635" t="str">
        <f t="shared" si="1171"/>
        <v>Red</v>
      </c>
      <c r="T3635" t="str">
        <f t="shared" si="1172"/>
        <v>Green</v>
      </c>
      <c r="U3635" t="str">
        <f t="shared" si="1173"/>
        <v>Green</v>
      </c>
      <c r="V3635" t="str">
        <f t="shared" si="1174"/>
        <v>Red</v>
      </c>
      <c r="W3635" t="str">
        <f t="shared" si="1175"/>
        <v>Red</v>
      </c>
      <c r="X3635" t="str">
        <f t="shared" si="1176"/>
        <v>Green</v>
      </c>
      <c r="Y3635" t="str">
        <f t="shared" si="1177"/>
        <v>Green</v>
      </c>
      <c r="Z3635" t="str">
        <f t="shared" si="1178"/>
        <v>Red</v>
      </c>
      <c r="AA3635" t="str">
        <f t="shared" si="1179"/>
        <v>Green</v>
      </c>
      <c r="AB3635" t="str">
        <f t="shared" si="1180"/>
        <v>Green</v>
      </c>
      <c r="AC3635" t="str">
        <f t="shared" si="1181"/>
        <v>Red</v>
      </c>
      <c r="AD3635" t="str">
        <f t="shared" si="1182"/>
        <v>Green</v>
      </c>
    </row>
    <row r="3636" spans="1:30" hidden="1" x14ac:dyDescent="0.3">
      <c r="A3636" t="str">
        <f t="shared" si="1183"/>
        <v>01/08/2026Stockport CountyPreston North End</v>
      </c>
      <c r="D3636" s="2">
        <v>46235</v>
      </c>
      <c r="E3636" s="3">
        <v>0.58333333333333337</v>
      </c>
      <c r="F3636" t="s">
        <v>5092</v>
      </c>
      <c r="G3636" t="s">
        <v>2633</v>
      </c>
      <c r="H3636">
        <v>0</v>
      </c>
      <c r="I3636">
        <v>0</v>
      </c>
      <c r="J3636">
        <v>1</v>
      </c>
      <c r="K3636">
        <v>0</v>
      </c>
      <c r="L3636" s="22" t="str">
        <f t="shared" si="1184"/>
        <v>01/08/2026</v>
      </c>
      <c r="M3636" s="23">
        <f t="shared" si="1185"/>
        <v>0.45833333333333337</v>
      </c>
      <c r="N3636" t="str">
        <f t="shared" si="1186"/>
        <v>1 - 0</v>
      </c>
      <c r="O3636" t="str">
        <f t="shared" si="1167"/>
        <v>Green</v>
      </c>
      <c r="P3636" t="str">
        <f t="shared" si="1168"/>
        <v>Red</v>
      </c>
      <c r="Q3636" t="str">
        <f t="shared" si="1169"/>
        <v>Red</v>
      </c>
      <c r="R3636" t="str">
        <f t="shared" si="1170"/>
        <v>Green</v>
      </c>
      <c r="S3636" t="str">
        <f t="shared" si="1171"/>
        <v>Red</v>
      </c>
      <c r="T3636" t="str">
        <f t="shared" si="1172"/>
        <v>Green</v>
      </c>
      <c r="U3636" t="str">
        <f t="shared" si="1173"/>
        <v>Red</v>
      </c>
      <c r="V3636" t="str">
        <f t="shared" si="1174"/>
        <v>Green</v>
      </c>
      <c r="W3636" t="str">
        <f t="shared" si="1175"/>
        <v>Red</v>
      </c>
      <c r="X3636" t="str">
        <f t="shared" si="1176"/>
        <v>Red</v>
      </c>
      <c r="Y3636" t="str">
        <f t="shared" si="1177"/>
        <v>Red</v>
      </c>
      <c r="Z3636" t="str">
        <f t="shared" si="1178"/>
        <v>Red</v>
      </c>
      <c r="AA3636" t="str">
        <f t="shared" si="1179"/>
        <v>Green</v>
      </c>
      <c r="AB3636" t="str">
        <f t="shared" si="1180"/>
        <v>Green</v>
      </c>
      <c r="AC3636" t="str">
        <f t="shared" si="1181"/>
        <v>Red</v>
      </c>
      <c r="AD3636" t="str">
        <f t="shared" si="1182"/>
        <v>Green</v>
      </c>
    </row>
    <row r="3637" spans="1:30" hidden="1" x14ac:dyDescent="0.3">
      <c r="A3637" t="str">
        <f t="shared" si="1183"/>
        <v>01/08/2026StourbridgeKidderminster Harriers</v>
      </c>
      <c r="D3637" s="2">
        <v>46235</v>
      </c>
      <c r="E3637" s="3">
        <v>0.58333333333333337</v>
      </c>
      <c r="F3637" t="s">
        <v>3913</v>
      </c>
      <c r="G3637" t="s">
        <v>5088</v>
      </c>
      <c r="H3637">
        <v>0</v>
      </c>
      <c r="I3637">
        <v>3</v>
      </c>
      <c r="J3637">
        <v>0</v>
      </c>
      <c r="K3637">
        <v>5</v>
      </c>
      <c r="L3637" s="22" t="str">
        <f t="shared" si="1184"/>
        <v>01/08/2026</v>
      </c>
      <c r="M3637" s="23">
        <f t="shared" si="1185"/>
        <v>0.45833333333333337</v>
      </c>
      <c r="N3637" t="str">
        <f t="shared" si="1186"/>
        <v>0 - 5</v>
      </c>
      <c r="O3637" t="str">
        <f t="shared" si="1167"/>
        <v>Red</v>
      </c>
      <c r="P3637" t="str">
        <f t="shared" si="1168"/>
        <v>Red</v>
      </c>
      <c r="Q3637" t="str">
        <f t="shared" si="1169"/>
        <v>Green</v>
      </c>
      <c r="R3637" t="str">
        <f t="shared" si="1170"/>
        <v>Red</v>
      </c>
      <c r="S3637" t="str">
        <f t="shared" si="1171"/>
        <v>Green</v>
      </c>
      <c r="T3637" t="str">
        <f t="shared" si="1172"/>
        <v>Green</v>
      </c>
      <c r="U3637" t="str">
        <f t="shared" si="1173"/>
        <v>Red</v>
      </c>
      <c r="V3637" t="str">
        <f t="shared" si="1174"/>
        <v>Red</v>
      </c>
      <c r="W3637" t="str">
        <f t="shared" si="1175"/>
        <v>Green</v>
      </c>
      <c r="X3637" t="str">
        <f t="shared" si="1176"/>
        <v>Green</v>
      </c>
      <c r="Y3637" t="str">
        <f t="shared" si="1177"/>
        <v>Green</v>
      </c>
      <c r="Z3637" t="str">
        <f t="shared" si="1178"/>
        <v>Green</v>
      </c>
      <c r="AA3637" t="str">
        <f t="shared" si="1179"/>
        <v>Red</v>
      </c>
      <c r="AB3637" t="str">
        <f t="shared" si="1180"/>
        <v>Red</v>
      </c>
      <c r="AC3637" t="str">
        <f t="shared" si="1181"/>
        <v>Red</v>
      </c>
      <c r="AD3637" t="str">
        <f t="shared" si="1182"/>
        <v>Green</v>
      </c>
    </row>
    <row r="3638" spans="1:30" hidden="1" x14ac:dyDescent="0.3">
      <c r="A3638" t="str">
        <f t="shared" si="1183"/>
        <v>01/08/2026Swansea CityCD Leganes</v>
      </c>
      <c r="D3638" s="2">
        <v>46235</v>
      </c>
      <c r="E3638" s="3">
        <v>0.58333333333333337</v>
      </c>
      <c r="F3638" t="s">
        <v>1442</v>
      </c>
      <c r="G3638" t="s">
        <v>1593</v>
      </c>
      <c r="H3638">
        <v>1</v>
      </c>
      <c r="I3638">
        <v>0</v>
      </c>
      <c r="J3638">
        <v>1</v>
      </c>
      <c r="K3638">
        <v>0</v>
      </c>
      <c r="L3638" s="22" t="str">
        <f t="shared" si="1184"/>
        <v>01/08/2026</v>
      </c>
      <c r="M3638" s="23">
        <f t="shared" si="1185"/>
        <v>0.45833333333333337</v>
      </c>
      <c r="N3638" t="str">
        <f t="shared" si="1186"/>
        <v>1 - 0</v>
      </c>
      <c r="O3638" t="str">
        <f t="shared" si="1167"/>
        <v>Green</v>
      </c>
      <c r="P3638" t="str">
        <f t="shared" si="1168"/>
        <v>Red</v>
      </c>
      <c r="Q3638" t="str">
        <f t="shared" si="1169"/>
        <v>Red</v>
      </c>
      <c r="R3638" t="str">
        <f t="shared" si="1170"/>
        <v>Green</v>
      </c>
      <c r="S3638" t="str">
        <f t="shared" si="1171"/>
        <v>Red</v>
      </c>
      <c r="T3638" t="str">
        <f t="shared" si="1172"/>
        <v>Green</v>
      </c>
      <c r="U3638" t="str">
        <f t="shared" si="1173"/>
        <v>Green</v>
      </c>
      <c r="V3638" t="str">
        <f t="shared" si="1174"/>
        <v>Red</v>
      </c>
      <c r="W3638" t="str">
        <f t="shared" si="1175"/>
        <v>Red</v>
      </c>
      <c r="X3638" t="str">
        <f t="shared" si="1176"/>
        <v>Green</v>
      </c>
      <c r="Y3638" t="str">
        <f t="shared" si="1177"/>
        <v>Red</v>
      </c>
      <c r="Z3638" t="str">
        <f t="shared" si="1178"/>
        <v>Red</v>
      </c>
      <c r="AA3638" t="str">
        <f t="shared" si="1179"/>
        <v>Green</v>
      </c>
      <c r="AB3638" t="str">
        <f t="shared" si="1180"/>
        <v>Green</v>
      </c>
      <c r="AC3638" t="str">
        <f t="shared" si="1181"/>
        <v>Red</v>
      </c>
      <c r="AD3638" t="str">
        <f t="shared" si="1182"/>
        <v>Green</v>
      </c>
    </row>
    <row r="3639" spans="1:30" hidden="1" x14ac:dyDescent="0.3">
      <c r="A3639" t="str">
        <f t="shared" si="1183"/>
        <v>01/08/2026Three BridgesGosport Borough</v>
      </c>
      <c r="D3639" s="2">
        <v>46235</v>
      </c>
      <c r="E3639" s="3">
        <v>0.58333333333333337</v>
      </c>
      <c r="F3639" t="s">
        <v>1572</v>
      </c>
      <c r="G3639" t="s">
        <v>5898</v>
      </c>
      <c r="H3639">
        <v>0</v>
      </c>
      <c r="I3639">
        <v>2</v>
      </c>
      <c r="J3639">
        <v>1</v>
      </c>
      <c r="K3639">
        <v>4</v>
      </c>
      <c r="L3639" s="22" t="str">
        <f t="shared" si="1184"/>
        <v>01/08/2026</v>
      </c>
      <c r="M3639" s="23">
        <f t="shared" si="1185"/>
        <v>0.45833333333333337</v>
      </c>
      <c r="N3639" t="str">
        <f t="shared" si="1186"/>
        <v>1 - 4</v>
      </c>
      <c r="O3639" t="str">
        <f t="shared" si="1167"/>
        <v>Red</v>
      </c>
      <c r="P3639" t="str">
        <f t="shared" si="1168"/>
        <v>Red</v>
      </c>
      <c r="Q3639" t="str">
        <f t="shared" si="1169"/>
        <v>Green</v>
      </c>
      <c r="R3639" t="str">
        <f t="shared" si="1170"/>
        <v>Red</v>
      </c>
      <c r="S3639" t="str">
        <f t="shared" si="1171"/>
        <v>Green</v>
      </c>
      <c r="T3639" t="str">
        <f t="shared" si="1172"/>
        <v>Green</v>
      </c>
      <c r="U3639" t="str">
        <f t="shared" si="1173"/>
        <v>Red</v>
      </c>
      <c r="V3639" t="str">
        <f t="shared" si="1174"/>
        <v>Red</v>
      </c>
      <c r="W3639" t="str">
        <f t="shared" si="1175"/>
        <v>Green</v>
      </c>
      <c r="X3639" t="str">
        <f t="shared" si="1176"/>
        <v>Green</v>
      </c>
      <c r="Y3639" t="str">
        <f t="shared" si="1177"/>
        <v>Green</v>
      </c>
      <c r="Z3639" t="str">
        <f t="shared" si="1178"/>
        <v>Green</v>
      </c>
      <c r="AA3639" t="str">
        <f t="shared" si="1179"/>
        <v>Red</v>
      </c>
      <c r="AB3639" t="str">
        <f t="shared" si="1180"/>
        <v>Red</v>
      </c>
      <c r="AC3639" t="str">
        <f t="shared" si="1181"/>
        <v>Green</v>
      </c>
      <c r="AD3639" t="str">
        <f t="shared" si="1182"/>
        <v>Red</v>
      </c>
    </row>
    <row r="3640" spans="1:30" hidden="1" x14ac:dyDescent="0.3">
      <c r="A3640" t="str">
        <f t="shared" si="1183"/>
        <v xml:space="preserve">01/08/2026Tranmere RoversRochdale AFC </v>
      </c>
      <c r="B3640" t="s">
        <v>5899</v>
      </c>
      <c r="C3640" t="s">
        <v>5900</v>
      </c>
      <c r="D3640" s="2">
        <v>46235</v>
      </c>
      <c r="E3640" s="3">
        <v>0.58333333333333337</v>
      </c>
      <c r="F3640" t="s">
        <v>5901</v>
      </c>
      <c r="G3640" t="s">
        <v>3896</v>
      </c>
      <c r="H3640">
        <v>1</v>
      </c>
      <c r="I3640">
        <v>1</v>
      </c>
      <c r="J3640">
        <v>2</v>
      </c>
      <c r="K3640">
        <v>2</v>
      </c>
      <c r="L3640" s="22" t="str">
        <f t="shared" si="1184"/>
        <v>01/08/2026</v>
      </c>
      <c r="M3640" s="23">
        <f t="shared" si="1185"/>
        <v>0.45833333333333337</v>
      </c>
      <c r="N3640" t="str">
        <f t="shared" si="1186"/>
        <v>2 - 2</v>
      </c>
      <c r="O3640" t="str">
        <f t="shared" si="1167"/>
        <v>Red</v>
      </c>
      <c r="P3640" t="str">
        <f t="shared" si="1168"/>
        <v>Green</v>
      </c>
      <c r="Q3640" t="str">
        <f t="shared" si="1169"/>
        <v>Red</v>
      </c>
      <c r="R3640" t="str">
        <f t="shared" si="1170"/>
        <v>Green</v>
      </c>
      <c r="S3640" t="str">
        <f t="shared" si="1171"/>
        <v>Green</v>
      </c>
      <c r="T3640" t="str">
        <f t="shared" si="1172"/>
        <v>Red</v>
      </c>
      <c r="U3640" t="str">
        <f t="shared" si="1173"/>
        <v>Red</v>
      </c>
      <c r="V3640" t="str">
        <f t="shared" si="1174"/>
        <v>Green</v>
      </c>
      <c r="W3640" t="str">
        <f t="shared" si="1175"/>
        <v>Red</v>
      </c>
      <c r="X3640" t="str">
        <f t="shared" si="1176"/>
        <v>Green</v>
      </c>
      <c r="Y3640" t="str">
        <f t="shared" si="1177"/>
        <v>Green</v>
      </c>
      <c r="Z3640" t="str">
        <f t="shared" si="1178"/>
        <v>Green</v>
      </c>
      <c r="AA3640" t="str">
        <f t="shared" si="1179"/>
        <v>Red</v>
      </c>
      <c r="AB3640" t="str">
        <f t="shared" si="1180"/>
        <v>Red</v>
      </c>
      <c r="AC3640" t="str">
        <f t="shared" si="1181"/>
        <v>Green</v>
      </c>
      <c r="AD3640" t="str">
        <f t="shared" si="1182"/>
        <v>Red</v>
      </c>
    </row>
    <row r="3641" spans="1:30" hidden="1" x14ac:dyDescent="0.3">
      <c r="A3641" t="str">
        <f t="shared" si="1183"/>
        <v>01/08/2026TyumenAmkar Perm</v>
      </c>
      <c r="D3641" s="2">
        <v>46235</v>
      </c>
      <c r="E3641" s="3">
        <v>0.58333333333333337</v>
      </c>
      <c r="F3641" t="s">
        <v>3561</v>
      </c>
      <c r="G3641" t="s">
        <v>5902</v>
      </c>
      <c r="H3641">
        <v>0</v>
      </c>
      <c r="I3641">
        <v>0</v>
      </c>
      <c r="J3641">
        <v>0</v>
      </c>
      <c r="K3641">
        <v>2</v>
      </c>
      <c r="L3641" s="22" t="str">
        <f t="shared" si="1184"/>
        <v>01/08/2026</v>
      </c>
      <c r="M3641" s="23">
        <f t="shared" si="1185"/>
        <v>0.45833333333333337</v>
      </c>
      <c r="N3641" t="str">
        <f t="shared" si="1186"/>
        <v>0 - 2</v>
      </c>
      <c r="O3641" t="str">
        <f t="shared" si="1167"/>
        <v>Red</v>
      </c>
      <c r="P3641" t="str">
        <f t="shared" si="1168"/>
        <v>Red</v>
      </c>
      <c r="Q3641" t="str">
        <f t="shared" si="1169"/>
        <v>Green</v>
      </c>
      <c r="R3641" t="str">
        <f t="shared" si="1170"/>
        <v>Red</v>
      </c>
      <c r="S3641" t="str">
        <f t="shared" si="1171"/>
        <v>Green</v>
      </c>
      <c r="T3641" t="str">
        <f t="shared" si="1172"/>
        <v>Green</v>
      </c>
      <c r="U3641" t="str">
        <f t="shared" si="1173"/>
        <v>Red</v>
      </c>
      <c r="V3641" t="str">
        <f t="shared" si="1174"/>
        <v>Green</v>
      </c>
      <c r="W3641" t="str">
        <f t="shared" si="1175"/>
        <v>Red</v>
      </c>
      <c r="X3641" t="str">
        <f t="shared" si="1176"/>
        <v>Red</v>
      </c>
      <c r="Y3641" t="str">
        <f t="shared" si="1177"/>
        <v>Green</v>
      </c>
      <c r="Z3641" t="str">
        <f t="shared" si="1178"/>
        <v>Red</v>
      </c>
      <c r="AA3641" t="str">
        <f t="shared" si="1179"/>
        <v>Green</v>
      </c>
      <c r="AB3641" t="str">
        <f t="shared" si="1180"/>
        <v>Green</v>
      </c>
      <c r="AC3641" t="str">
        <f t="shared" si="1181"/>
        <v>Red</v>
      </c>
      <c r="AD3641" t="str">
        <f t="shared" si="1182"/>
        <v>Green</v>
      </c>
    </row>
    <row r="3642" spans="1:30" hidden="1" x14ac:dyDescent="0.3">
      <c r="A3642" t="str">
        <f t="shared" si="1183"/>
        <v>01/08/2026VfB Hilden1. FC Bocholt</v>
      </c>
      <c r="D3642" s="2">
        <v>46235</v>
      </c>
      <c r="E3642" s="3">
        <v>0.58333333333333337</v>
      </c>
      <c r="F3642" t="s">
        <v>1774</v>
      </c>
      <c r="G3642" t="s">
        <v>5903</v>
      </c>
      <c r="H3642">
        <v>0</v>
      </c>
      <c r="I3642">
        <v>0</v>
      </c>
      <c r="J3642">
        <v>0</v>
      </c>
      <c r="K3642">
        <v>0</v>
      </c>
      <c r="L3642" s="22" t="str">
        <f t="shared" si="1184"/>
        <v>01/08/2026</v>
      </c>
      <c r="M3642" s="23">
        <f t="shared" si="1185"/>
        <v>0.45833333333333337</v>
      </c>
      <c r="N3642" t="str">
        <f t="shared" si="1186"/>
        <v>0 - 0</v>
      </c>
      <c r="O3642" t="str">
        <f t="shared" si="1167"/>
        <v>Red</v>
      </c>
      <c r="P3642" t="str">
        <f t="shared" si="1168"/>
        <v>Green</v>
      </c>
      <c r="Q3642" t="str">
        <f t="shared" si="1169"/>
        <v>Red</v>
      </c>
      <c r="R3642" t="str">
        <f t="shared" si="1170"/>
        <v>Green</v>
      </c>
      <c r="S3642" t="str">
        <f t="shared" si="1171"/>
        <v>Green</v>
      </c>
      <c r="T3642" t="str">
        <f t="shared" si="1172"/>
        <v>Red</v>
      </c>
      <c r="U3642" t="str">
        <f t="shared" si="1173"/>
        <v>Red</v>
      </c>
      <c r="V3642" t="str">
        <f t="shared" si="1174"/>
        <v>Green</v>
      </c>
      <c r="W3642" t="str">
        <f t="shared" si="1175"/>
        <v>Red</v>
      </c>
      <c r="X3642" t="str">
        <f t="shared" si="1176"/>
        <v>Red</v>
      </c>
      <c r="Y3642" t="str">
        <f t="shared" si="1177"/>
        <v>Red</v>
      </c>
      <c r="Z3642" t="str">
        <f t="shared" si="1178"/>
        <v>Red</v>
      </c>
      <c r="AA3642" t="str">
        <f t="shared" si="1179"/>
        <v>Green</v>
      </c>
      <c r="AB3642" t="str">
        <f t="shared" si="1180"/>
        <v>Green</v>
      </c>
      <c r="AC3642" t="str">
        <f t="shared" si="1181"/>
        <v>Red</v>
      </c>
      <c r="AD3642" t="str">
        <f t="shared" si="1182"/>
        <v>Green</v>
      </c>
    </row>
    <row r="3643" spans="1:30" hidden="1" x14ac:dyDescent="0.3">
      <c r="A3643" t="str">
        <f t="shared" si="1183"/>
        <v>01/08/2026VfL BochumSheffield United</v>
      </c>
      <c r="D3643" s="2">
        <v>46235</v>
      </c>
      <c r="E3643" s="3">
        <v>0.58333333333333337</v>
      </c>
      <c r="F3643" t="s">
        <v>1441</v>
      </c>
      <c r="G3643" t="s">
        <v>1425</v>
      </c>
      <c r="H3643">
        <v>0</v>
      </c>
      <c r="I3643">
        <v>0</v>
      </c>
      <c r="J3643">
        <v>0</v>
      </c>
      <c r="K3643">
        <v>0</v>
      </c>
      <c r="L3643" s="22" t="str">
        <f t="shared" si="1184"/>
        <v>01/08/2026</v>
      </c>
      <c r="M3643" s="23">
        <f t="shared" si="1185"/>
        <v>0.45833333333333337</v>
      </c>
      <c r="N3643" t="str">
        <f t="shared" si="1186"/>
        <v>0 - 0</v>
      </c>
      <c r="O3643" t="str">
        <f t="shared" si="1167"/>
        <v>Red</v>
      </c>
      <c r="P3643" t="str">
        <f t="shared" si="1168"/>
        <v>Green</v>
      </c>
      <c r="Q3643" t="str">
        <f t="shared" si="1169"/>
        <v>Red</v>
      </c>
      <c r="R3643" t="str">
        <f t="shared" si="1170"/>
        <v>Green</v>
      </c>
      <c r="S3643" t="str">
        <f t="shared" si="1171"/>
        <v>Green</v>
      </c>
      <c r="T3643" t="str">
        <f t="shared" si="1172"/>
        <v>Red</v>
      </c>
      <c r="U3643" t="str">
        <f t="shared" si="1173"/>
        <v>Red</v>
      </c>
      <c r="V3643" t="str">
        <f t="shared" si="1174"/>
        <v>Green</v>
      </c>
      <c r="W3643" t="str">
        <f t="shared" si="1175"/>
        <v>Red</v>
      </c>
      <c r="X3643" t="str">
        <f t="shared" si="1176"/>
        <v>Red</v>
      </c>
      <c r="Y3643" t="str">
        <f t="shared" si="1177"/>
        <v>Red</v>
      </c>
      <c r="Z3643" t="str">
        <f t="shared" si="1178"/>
        <v>Red</v>
      </c>
      <c r="AA3643" t="str">
        <f t="shared" si="1179"/>
        <v>Green</v>
      </c>
      <c r="AB3643" t="str">
        <f t="shared" si="1180"/>
        <v>Green</v>
      </c>
      <c r="AC3643" t="str">
        <f t="shared" si="1181"/>
        <v>Red</v>
      </c>
      <c r="AD3643" t="str">
        <f t="shared" si="1182"/>
        <v>Green</v>
      </c>
    </row>
    <row r="3644" spans="1:30" hidden="1" x14ac:dyDescent="0.3">
      <c r="A3644" t="str">
        <f t="shared" si="1183"/>
        <v>01/08/2026Vikingur Gota IIGiza/Hoyvik</v>
      </c>
      <c r="D3644" s="2">
        <v>46235</v>
      </c>
      <c r="E3644" s="3">
        <v>0.58333333333333337</v>
      </c>
      <c r="F3644" t="s">
        <v>5904</v>
      </c>
      <c r="G3644" t="s">
        <v>5905</v>
      </c>
      <c r="H3644">
        <v>0</v>
      </c>
      <c r="I3644">
        <v>0</v>
      </c>
      <c r="J3644">
        <v>2</v>
      </c>
      <c r="K3644">
        <v>0</v>
      </c>
      <c r="L3644" s="22" t="str">
        <f t="shared" si="1184"/>
        <v>01/08/2026</v>
      </c>
      <c r="M3644" s="23">
        <f t="shared" si="1185"/>
        <v>0.45833333333333337</v>
      </c>
      <c r="N3644" t="str">
        <f t="shared" si="1186"/>
        <v>2 - 0</v>
      </c>
      <c r="O3644" t="str">
        <f t="shared" si="1167"/>
        <v>Green</v>
      </c>
      <c r="P3644" t="str">
        <f t="shared" si="1168"/>
        <v>Red</v>
      </c>
      <c r="Q3644" t="str">
        <f t="shared" si="1169"/>
        <v>Red</v>
      </c>
      <c r="R3644" t="str">
        <f t="shared" si="1170"/>
        <v>Green</v>
      </c>
      <c r="S3644" t="str">
        <f t="shared" si="1171"/>
        <v>Red</v>
      </c>
      <c r="T3644" t="str">
        <f t="shared" si="1172"/>
        <v>Green</v>
      </c>
      <c r="U3644" t="str">
        <f t="shared" si="1173"/>
        <v>Red</v>
      </c>
      <c r="V3644" t="str">
        <f t="shared" si="1174"/>
        <v>Green</v>
      </c>
      <c r="W3644" t="str">
        <f t="shared" si="1175"/>
        <v>Red</v>
      </c>
      <c r="X3644" t="str">
        <f t="shared" si="1176"/>
        <v>Red</v>
      </c>
      <c r="Y3644" t="str">
        <f t="shared" si="1177"/>
        <v>Green</v>
      </c>
      <c r="Z3644" t="str">
        <f t="shared" si="1178"/>
        <v>Red</v>
      </c>
      <c r="AA3644" t="str">
        <f t="shared" si="1179"/>
        <v>Green</v>
      </c>
      <c r="AB3644" t="str">
        <f t="shared" si="1180"/>
        <v>Green</v>
      </c>
      <c r="AC3644" t="str">
        <f t="shared" si="1181"/>
        <v>Red</v>
      </c>
      <c r="AD3644" t="str">
        <f t="shared" si="1182"/>
        <v>Green</v>
      </c>
    </row>
    <row r="3645" spans="1:30" hidden="1" x14ac:dyDescent="0.3">
      <c r="A3645" t="str">
        <f t="shared" si="1183"/>
        <v>01/08/2026WalsallNotts County</v>
      </c>
      <c r="D3645" s="2">
        <v>46235</v>
      </c>
      <c r="E3645" s="3">
        <v>0.58333333333333337</v>
      </c>
      <c r="F3645" t="s">
        <v>1482</v>
      </c>
      <c r="G3645" t="s">
        <v>5906</v>
      </c>
      <c r="H3645">
        <v>0</v>
      </c>
      <c r="I3645">
        <v>0</v>
      </c>
      <c r="J3645">
        <v>0</v>
      </c>
      <c r="K3645">
        <v>0</v>
      </c>
      <c r="L3645" s="22" t="str">
        <f t="shared" si="1184"/>
        <v>01/08/2026</v>
      </c>
      <c r="M3645" s="23">
        <f t="shared" si="1185"/>
        <v>0.45833333333333337</v>
      </c>
      <c r="N3645" t="str">
        <f t="shared" si="1186"/>
        <v>0 - 0</v>
      </c>
      <c r="O3645" t="str">
        <f t="shared" si="1167"/>
        <v>Red</v>
      </c>
      <c r="P3645" t="str">
        <f t="shared" si="1168"/>
        <v>Green</v>
      </c>
      <c r="Q3645" t="str">
        <f t="shared" si="1169"/>
        <v>Red</v>
      </c>
      <c r="R3645" t="str">
        <f t="shared" si="1170"/>
        <v>Green</v>
      </c>
      <c r="S3645" t="str">
        <f t="shared" si="1171"/>
        <v>Green</v>
      </c>
      <c r="T3645" t="str">
        <f t="shared" si="1172"/>
        <v>Red</v>
      </c>
      <c r="U3645" t="str">
        <f t="shared" si="1173"/>
        <v>Red</v>
      </c>
      <c r="V3645" t="str">
        <f t="shared" si="1174"/>
        <v>Green</v>
      </c>
      <c r="W3645" t="str">
        <f t="shared" si="1175"/>
        <v>Red</v>
      </c>
      <c r="X3645" t="str">
        <f t="shared" si="1176"/>
        <v>Red</v>
      </c>
      <c r="Y3645" t="str">
        <f t="shared" si="1177"/>
        <v>Red</v>
      </c>
      <c r="Z3645" t="str">
        <f t="shared" si="1178"/>
        <v>Red</v>
      </c>
      <c r="AA3645" t="str">
        <f t="shared" si="1179"/>
        <v>Green</v>
      </c>
      <c r="AB3645" t="str">
        <f t="shared" si="1180"/>
        <v>Green</v>
      </c>
      <c r="AC3645" t="str">
        <f t="shared" si="1181"/>
        <v>Red</v>
      </c>
      <c r="AD3645" t="str">
        <f t="shared" si="1182"/>
        <v>Green</v>
      </c>
    </row>
    <row r="3646" spans="1:30" hidden="1" x14ac:dyDescent="0.3">
      <c r="A3646" t="str">
        <f t="shared" si="1183"/>
        <v>01/08/2026Whitby TownGuisborough Town</v>
      </c>
      <c r="D3646" s="2">
        <v>46235</v>
      </c>
      <c r="E3646" s="3">
        <v>0.58333333333333337</v>
      </c>
      <c r="F3646" t="s">
        <v>1505</v>
      </c>
      <c r="G3646" t="s">
        <v>5907</v>
      </c>
      <c r="H3646">
        <v>0</v>
      </c>
      <c r="I3646">
        <v>0</v>
      </c>
      <c r="J3646">
        <v>0</v>
      </c>
      <c r="K3646">
        <v>0</v>
      </c>
      <c r="L3646" s="22" t="str">
        <f t="shared" si="1184"/>
        <v>01/08/2026</v>
      </c>
      <c r="M3646" s="23">
        <f t="shared" si="1185"/>
        <v>0.45833333333333337</v>
      </c>
      <c r="N3646" t="str">
        <f t="shared" si="1186"/>
        <v>0 - 0</v>
      </c>
      <c r="O3646" t="str">
        <f t="shared" si="1167"/>
        <v>Red</v>
      </c>
      <c r="P3646" t="str">
        <f t="shared" si="1168"/>
        <v>Green</v>
      </c>
      <c r="Q3646" t="str">
        <f t="shared" si="1169"/>
        <v>Red</v>
      </c>
      <c r="R3646" t="str">
        <f t="shared" si="1170"/>
        <v>Green</v>
      </c>
      <c r="S3646" t="str">
        <f t="shared" si="1171"/>
        <v>Green</v>
      </c>
      <c r="T3646" t="str">
        <f t="shared" si="1172"/>
        <v>Red</v>
      </c>
      <c r="U3646" t="str">
        <f t="shared" si="1173"/>
        <v>Red</v>
      </c>
      <c r="V3646" t="str">
        <f t="shared" si="1174"/>
        <v>Green</v>
      </c>
      <c r="W3646" t="str">
        <f t="shared" si="1175"/>
        <v>Red</v>
      </c>
      <c r="X3646" t="str">
        <f t="shared" si="1176"/>
        <v>Red</v>
      </c>
      <c r="Y3646" t="str">
        <f t="shared" si="1177"/>
        <v>Red</v>
      </c>
      <c r="Z3646" t="str">
        <f t="shared" si="1178"/>
        <v>Red</v>
      </c>
      <c r="AA3646" t="str">
        <f t="shared" si="1179"/>
        <v>Green</v>
      </c>
      <c r="AB3646" t="str">
        <f t="shared" si="1180"/>
        <v>Green</v>
      </c>
      <c r="AC3646" t="str">
        <f t="shared" si="1181"/>
        <v>Red</v>
      </c>
      <c r="AD3646" t="str">
        <f t="shared" si="1182"/>
        <v>Green</v>
      </c>
    </row>
    <row r="3647" spans="1:30" hidden="1" x14ac:dyDescent="0.3">
      <c r="A3647" t="str">
        <f t="shared" si="1183"/>
        <v>01/08/2026Wingate &amp; FinchleyTonbridge Angels</v>
      </c>
      <c r="D3647" s="2">
        <v>46235</v>
      </c>
      <c r="E3647" s="3">
        <v>0.58333333333333337</v>
      </c>
      <c r="F3647" t="s">
        <v>3920</v>
      </c>
      <c r="G3647" t="s">
        <v>1574</v>
      </c>
      <c r="H3647">
        <v>0</v>
      </c>
      <c r="I3647">
        <v>0</v>
      </c>
      <c r="J3647">
        <v>0</v>
      </c>
      <c r="K3647">
        <v>1</v>
      </c>
      <c r="L3647" s="22" t="str">
        <f t="shared" si="1184"/>
        <v>01/08/2026</v>
      </c>
      <c r="M3647" s="23">
        <f t="shared" si="1185"/>
        <v>0.45833333333333337</v>
      </c>
      <c r="N3647" t="str">
        <f t="shared" si="1186"/>
        <v>0 - 1</v>
      </c>
      <c r="O3647" t="str">
        <f t="shared" si="1167"/>
        <v>Red</v>
      </c>
      <c r="P3647" t="str">
        <f t="shared" si="1168"/>
        <v>Red</v>
      </c>
      <c r="Q3647" t="str">
        <f t="shared" si="1169"/>
        <v>Green</v>
      </c>
      <c r="R3647" t="str">
        <f t="shared" si="1170"/>
        <v>Red</v>
      </c>
      <c r="S3647" t="str">
        <f t="shared" si="1171"/>
        <v>Green</v>
      </c>
      <c r="T3647" t="str">
        <f t="shared" si="1172"/>
        <v>Green</v>
      </c>
      <c r="U3647" t="str">
        <f t="shared" si="1173"/>
        <v>Red</v>
      </c>
      <c r="V3647" t="str">
        <f t="shared" si="1174"/>
        <v>Green</v>
      </c>
      <c r="W3647" t="str">
        <f t="shared" si="1175"/>
        <v>Red</v>
      </c>
      <c r="X3647" t="str">
        <f t="shared" si="1176"/>
        <v>Red</v>
      </c>
      <c r="Y3647" t="str">
        <f t="shared" si="1177"/>
        <v>Red</v>
      </c>
      <c r="Z3647" t="str">
        <f t="shared" si="1178"/>
        <v>Red</v>
      </c>
      <c r="AA3647" t="str">
        <f t="shared" si="1179"/>
        <v>Green</v>
      </c>
      <c r="AB3647" t="str">
        <f t="shared" si="1180"/>
        <v>Green</v>
      </c>
      <c r="AC3647" t="str">
        <f t="shared" si="1181"/>
        <v>Red</v>
      </c>
      <c r="AD3647" t="str">
        <f t="shared" si="1182"/>
        <v>Green</v>
      </c>
    </row>
    <row r="3648" spans="1:30" hidden="1" x14ac:dyDescent="0.3">
      <c r="A3648" t="str">
        <f t="shared" si="1183"/>
        <v>01/08/2026Worcester CityMerthyr Town</v>
      </c>
      <c r="D3648" s="2">
        <v>46235</v>
      </c>
      <c r="E3648" s="3">
        <v>0.58333333333333337</v>
      </c>
      <c r="F3648" t="s">
        <v>5908</v>
      </c>
      <c r="G3648" t="s">
        <v>1502</v>
      </c>
      <c r="H3648">
        <v>0</v>
      </c>
      <c r="I3648">
        <v>0</v>
      </c>
      <c r="J3648">
        <v>1</v>
      </c>
      <c r="K3648">
        <v>0</v>
      </c>
      <c r="L3648" s="22" t="str">
        <f t="shared" si="1184"/>
        <v>01/08/2026</v>
      </c>
      <c r="M3648" s="23">
        <f t="shared" si="1185"/>
        <v>0.45833333333333337</v>
      </c>
      <c r="N3648" t="str">
        <f t="shared" si="1186"/>
        <v>1 - 0</v>
      </c>
      <c r="O3648" t="str">
        <f t="shared" si="1167"/>
        <v>Green</v>
      </c>
      <c r="P3648" t="str">
        <f t="shared" si="1168"/>
        <v>Red</v>
      </c>
      <c r="Q3648" t="str">
        <f t="shared" si="1169"/>
        <v>Red</v>
      </c>
      <c r="R3648" t="str">
        <f t="shared" si="1170"/>
        <v>Green</v>
      </c>
      <c r="S3648" t="str">
        <f t="shared" si="1171"/>
        <v>Red</v>
      </c>
      <c r="T3648" t="str">
        <f t="shared" si="1172"/>
        <v>Green</v>
      </c>
      <c r="U3648" t="str">
        <f t="shared" si="1173"/>
        <v>Red</v>
      </c>
      <c r="V3648" t="str">
        <f t="shared" si="1174"/>
        <v>Green</v>
      </c>
      <c r="W3648" t="str">
        <f t="shared" si="1175"/>
        <v>Red</v>
      </c>
      <c r="X3648" t="str">
        <f t="shared" si="1176"/>
        <v>Red</v>
      </c>
      <c r="Y3648" t="str">
        <f t="shared" si="1177"/>
        <v>Red</v>
      </c>
      <c r="Z3648" t="str">
        <f t="shared" si="1178"/>
        <v>Red</v>
      </c>
      <c r="AA3648" t="str">
        <f t="shared" si="1179"/>
        <v>Green</v>
      </c>
      <c r="AB3648" t="str">
        <f t="shared" si="1180"/>
        <v>Green</v>
      </c>
      <c r="AC3648" t="str">
        <f t="shared" si="1181"/>
        <v>Red</v>
      </c>
      <c r="AD3648" t="str">
        <f t="shared" si="1182"/>
        <v>Green</v>
      </c>
    </row>
    <row r="3649" spans="1:30" hidden="1" x14ac:dyDescent="0.3">
      <c r="A3649" t="str">
        <f t="shared" si="1183"/>
        <v>01/08/2026Worksop TownSheffield United U21</v>
      </c>
      <c r="D3649" s="2">
        <v>46235</v>
      </c>
      <c r="E3649" s="3">
        <v>0.58333333333333337</v>
      </c>
      <c r="F3649" t="s">
        <v>3922</v>
      </c>
      <c r="G3649" t="s">
        <v>5909</v>
      </c>
      <c r="H3649">
        <v>1</v>
      </c>
      <c r="I3649">
        <v>0</v>
      </c>
      <c r="J3649">
        <v>3</v>
      </c>
      <c r="K3649">
        <v>1</v>
      </c>
      <c r="L3649" s="22" t="str">
        <f t="shared" si="1184"/>
        <v>01/08/2026</v>
      </c>
      <c r="M3649" s="23">
        <f t="shared" si="1185"/>
        <v>0.45833333333333337</v>
      </c>
      <c r="N3649" t="str">
        <f t="shared" si="1186"/>
        <v>3 - 1</v>
      </c>
      <c r="O3649" t="str">
        <f t="shared" si="1167"/>
        <v>Green</v>
      </c>
      <c r="P3649" t="str">
        <f t="shared" si="1168"/>
        <v>Red</v>
      </c>
      <c r="Q3649" t="str">
        <f t="shared" si="1169"/>
        <v>Red</v>
      </c>
      <c r="R3649" t="str">
        <f t="shared" si="1170"/>
        <v>Green</v>
      </c>
      <c r="S3649" t="str">
        <f t="shared" si="1171"/>
        <v>Red</v>
      </c>
      <c r="T3649" t="str">
        <f t="shared" si="1172"/>
        <v>Green</v>
      </c>
      <c r="U3649" t="str">
        <f t="shared" si="1173"/>
        <v>Green</v>
      </c>
      <c r="V3649" t="str">
        <f t="shared" si="1174"/>
        <v>Red</v>
      </c>
      <c r="W3649" t="str">
        <f t="shared" si="1175"/>
        <v>Red</v>
      </c>
      <c r="X3649" t="str">
        <f t="shared" si="1176"/>
        <v>Green</v>
      </c>
      <c r="Y3649" t="str">
        <f t="shared" si="1177"/>
        <v>Green</v>
      </c>
      <c r="Z3649" t="str">
        <f t="shared" si="1178"/>
        <v>Green</v>
      </c>
      <c r="AA3649" t="str">
        <f t="shared" si="1179"/>
        <v>Red</v>
      </c>
      <c r="AB3649" t="str">
        <f t="shared" si="1180"/>
        <v>Red</v>
      </c>
      <c r="AC3649" t="str">
        <f t="shared" si="1181"/>
        <v>Green</v>
      </c>
      <c r="AD3649" t="str">
        <f t="shared" si="1182"/>
        <v>Red</v>
      </c>
    </row>
    <row r="3650" spans="1:30" hidden="1" x14ac:dyDescent="0.3">
      <c r="A3650" t="str">
        <f t="shared" si="1183"/>
        <v>01/08/2026WorthingHorsham</v>
      </c>
      <c r="D3650" s="2">
        <v>46235</v>
      </c>
      <c r="E3650" s="3">
        <v>0.58333333333333337</v>
      </c>
      <c r="F3650" t="s">
        <v>2699</v>
      </c>
      <c r="G3650" t="s">
        <v>1553</v>
      </c>
      <c r="H3650">
        <v>1</v>
      </c>
      <c r="I3650">
        <v>0</v>
      </c>
      <c r="J3650">
        <v>3</v>
      </c>
      <c r="K3650">
        <v>0</v>
      </c>
      <c r="L3650" s="22" t="str">
        <f t="shared" si="1184"/>
        <v>01/08/2026</v>
      </c>
      <c r="M3650" s="23">
        <f t="shared" si="1185"/>
        <v>0.45833333333333337</v>
      </c>
      <c r="N3650" t="str">
        <f t="shared" si="1186"/>
        <v>3 - 0</v>
      </c>
      <c r="O3650" t="str">
        <f t="shared" ref="O3650:O3713" si="1187">IF($J3650&gt;$K3650,"Green","Red")</f>
        <v>Green</v>
      </c>
      <c r="P3650" t="str">
        <f t="shared" ref="P3650:P3713" si="1188">IF($J3650=$K3650,"Green","Red")</f>
        <v>Red</v>
      </c>
      <c r="Q3650" t="str">
        <f t="shared" ref="Q3650:Q3713" si="1189">IF($J3650&lt;$K3650,"Green","Red")</f>
        <v>Red</v>
      </c>
      <c r="R3650" t="str">
        <f t="shared" ref="R3650:R3713" si="1190">IF($J3650&gt;=$K3650,"Green","Red")</f>
        <v>Green</v>
      </c>
      <c r="S3650" t="str">
        <f t="shared" ref="S3650:S3713" si="1191">IF($J3650&lt;=$K3650,"Green","Red")</f>
        <v>Red</v>
      </c>
      <c r="T3650" t="str">
        <f t="shared" ref="T3650:T3713" si="1192">IF(OR($J3650&gt;$K3650,$J3650&lt;$K3650),"Green","Red")</f>
        <v>Green</v>
      </c>
      <c r="U3650" t="str">
        <f t="shared" ref="U3650:U3713" si="1193">IF($H3650&gt;$I3650,"Green","Red")</f>
        <v>Green</v>
      </c>
      <c r="V3650" t="str">
        <f t="shared" ref="V3650:V3713" si="1194">IF($H3650=$I3650,"Green","Red")</f>
        <v>Red</v>
      </c>
      <c r="W3650" t="str">
        <f t="shared" ref="W3650:W3713" si="1195">IF($H3650&lt;$I3650,"Green","Red")</f>
        <v>Red</v>
      </c>
      <c r="X3650" t="str">
        <f t="shared" ref="X3650:X3713" si="1196">IF($H3650+$I3650&gt;0,"Green","Red")</f>
        <v>Green</v>
      </c>
      <c r="Y3650" t="str">
        <f t="shared" ref="Y3650:Y3713" si="1197">IF($J3650+$K3650&gt;1.5,"Green","Red")</f>
        <v>Green</v>
      </c>
      <c r="Z3650" t="str">
        <f t="shared" ref="Z3650:Z3713" si="1198">IF($J3650+$K3650&gt;2.5,"Green","Red")</f>
        <v>Green</v>
      </c>
      <c r="AA3650" t="str">
        <f t="shared" ref="AA3650:AA3713" si="1199">IF($J3650+$K3650&lt;2.5,"Green","Red")</f>
        <v>Red</v>
      </c>
      <c r="AB3650" t="str">
        <f t="shared" ref="AB3650:AB3713" si="1200">IF($J3650+$K3650&lt;3.5,"Green","Red")</f>
        <v>Green</v>
      </c>
      <c r="AC3650" t="str">
        <f t="shared" ref="AC3650:AC3713" si="1201">IF(AND($J3650&gt;0,$K3650&gt;0),"Green","Red")</f>
        <v>Red</v>
      </c>
      <c r="AD3650" t="str">
        <f t="shared" ref="AD3650:AD3713" si="1202">IF(OR($J3650=0,$K3650=0),"Green","Red")</f>
        <v>Green</v>
      </c>
    </row>
    <row r="3651" spans="1:30" hidden="1" x14ac:dyDescent="0.3">
      <c r="A3651" t="str">
        <f t="shared" si="1183"/>
        <v>01/08/2026YF JuventusLuzern II</v>
      </c>
      <c r="D3651" s="2">
        <v>46235</v>
      </c>
      <c r="E3651" s="3">
        <v>0.58333333333333337</v>
      </c>
      <c r="F3651" t="s">
        <v>5910</v>
      </c>
      <c r="G3651" t="s">
        <v>3946</v>
      </c>
      <c r="H3651">
        <v>0</v>
      </c>
      <c r="I3651">
        <v>0</v>
      </c>
      <c r="J3651">
        <v>0</v>
      </c>
      <c r="K3651">
        <v>3</v>
      </c>
      <c r="L3651" s="22" t="str">
        <f t="shared" si="1184"/>
        <v>01/08/2026</v>
      </c>
      <c r="M3651" s="23">
        <f t="shared" si="1185"/>
        <v>0.45833333333333337</v>
      </c>
      <c r="N3651" t="str">
        <f t="shared" si="1186"/>
        <v>0 - 3</v>
      </c>
      <c r="O3651" t="str">
        <f t="shared" si="1187"/>
        <v>Red</v>
      </c>
      <c r="P3651" t="str">
        <f t="shared" si="1188"/>
        <v>Red</v>
      </c>
      <c r="Q3651" t="str">
        <f t="shared" si="1189"/>
        <v>Green</v>
      </c>
      <c r="R3651" t="str">
        <f t="shared" si="1190"/>
        <v>Red</v>
      </c>
      <c r="S3651" t="str">
        <f t="shared" si="1191"/>
        <v>Green</v>
      </c>
      <c r="T3651" t="str">
        <f t="shared" si="1192"/>
        <v>Green</v>
      </c>
      <c r="U3651" t="str">
        <f t="shared" si="1193"/>
        <v>Red</v>
      </c>
      <c r="V3651" t="str">
        <f t="shared" si="1194"/>
        <v>Green</v>
      </c>
      <c r="W3651" t="str">
        <f t="shared" si="1195"/>
        <v>Red</v>
      </c>
      <c r="X3651" t="str">
        <f t="shared" si="1196"/>
        <v>Red</v>
      </c>
      <c r="Y3651" t="str">
        <f t="shared" si="1197"/>
        <v>Green</v>
      </c>
      <c r="Z3651" t="str">
        <f t="shared" si="1198"/>
        <v>Green</v>
      </c>
      <c r="AA3651" t="str">
        <f t="shared" si="1199"/>
        <v>Red</v>
      </c>
      <c r="AB3651" t="str">
        <f t="shared" si="1200"/>
        <v>Green</v>
      </c>
      <c r="AC3651" t="str">
        <f t="shared" si="1201"/>
        <v>Red</v>
      </c>
      <c r="AD3651" t="str">
        <f t="shared" si="1202"/>
        <v>Green</v>
      </c>
    </row>
    <row r="3652" spans="1:30" hidden="1" x14ac:dyDescent="0.3">
      <c r="A3652" t="str">
        <f t="shared" si="1183"/>
        <v>01/08/2026YllatysPK-37</v>
      </c>
      <c r="D3652" s="2">
        <v>46235</v>
      </c>
      <c r="E3652" s="3">
        <v>0.58333333333333337</v>
      </c>
      <c r="F3652" t="s">
        <v>1732</v>
      </c>
      <c r="G3652" t="s">
        <v>2449</v>
      </c>
      <c r="H3652">
        <v>0</v>
      </c>
      <c r="I3652">
        <v>0</v>
      </c>
      <c r="J3652">
        <v>1</v>
      </c>
      <c r="K3652">
        <v>1</v>
      </c>
      <c r="L3652" s="22" t="str">
        <f t="shared" si="1184"/>
        <v>01/08/2026</v>
      </c>
      <c r="M3652" s="23">
        <f t="shared" si="1185"/>
        <v>0.45833333333333337</v>
      </c>
      <c r="N3652" t="str">
        <f t="shared" si="1186"/>
        <v>1 - 1</v>
      </c>
      <c r="O3652" t="str">
        <f t="shared" si="1187"/>
        <v>Red</v>
      </c>
      <c r="P3652" t="str">
        <f t="shared" si="1188"/>
        <v>Green</v>
      </c>
      <c r="Q3652" t="str">
        <f t="shared" si="1189"/>
        <v>Red</v>
      </c>
      <c r="R3652" t="str">
        <f t="shared" si="1190"/>
        <v>Green</v>
      </c>
      <c r="S3652" t="str">
        <f t="shared" si="1191"/>
        <v>Green</v>
      </c>
      <c r="T3652" t="str">
        <f t="shared" si="1192"/>
        <v>Red</v>
      </c>
      <c r="U3652" t="str">
        <f t="shared" si="1193"/>
        <v>Red</v>
      </c>
      <c r="V3652" t="str">
        <f t="shared" si="1194"/>
        <v>Green</v>
      </c>
      <c r="W3652" t="str">
        <f t="shared" si="1195"/>
        <v>Red</v>
      </c>
      <c r="X3652" t="str">
        <f t="shared" si="1196"/>
        <v>Red</v>
      </c>
      <c r="Y3652" t="str">
        <f t="shared" si="1197"/>
        <v>Green</v>
      </c>
      <c r="Z3652" t="str">
        <f t="shared" si="1198"/>
        <v>Red</v>
      </c>
      <c r="AA3652" t="str">
        <f t="shared" si="1199"/>
        <v>Green</v>
      </c>
      <c r="AB3652" t="str">
        <f t="shared" si="1200"/>
        <v>Green</v>
      </c>
      <c r="AC3652" t="str">
        <f t="shared" si="1201"/>
        <v>Green</v>
      </c>
      <c r="AD3652" t="str">
        <f t="shared" si="1202"/>
        <v>Red</v>
      </c>
    </row>
    <row r="3653" spans="1:30" hidden="1" x14ac:dyDescent="0.3">
      <c r="A3653" t="str">
        <f t="shared" si="1183"/>
        <v>01/08/2026Al AhedJwaya</v>
      </c>
      <c r="D3653" s="2">
        <v>46235</v>
      </c>
      <c r="E3653" s="3">
        <v>0.60416666666666663</v>
      </c>
      <c r="F3653" t="s">
        <v>286</v>
      </c>
      <c r="G3653" t="s">
        <v>287</v>
      </c>
      <c r="H3653">
        <v>0</v>
      </c>
      <c r="I3653">
        <v>0</v>
      </c>
      <c r="J3653">
        <v>2</v>
      </c>
      <c r="K3653">
        <v>2</v>
      </c>
      <c r="L3653" s="22" t="str">
        <f t="shared" si="1184"/>
        <v>01/08/2026</v>
      </c>
      <c r="M3653" s="23">
        <f t="shared" si="1185"/>
        <v>0.47916666666666663</v>
      </c>
      <c r="N3653" t="str">
        <f t="shared" si="1186"/>
        <v>2 - 2</v>
      </c>
      <c r="O3653" t="str">
        <f t="shared" si="1187"/>
        <v>Red</v>
      </c>
      <c r="P3653" t="str">
        <f t="shared" si="1188"/>
        <v>Green</v>
      </c>
      <c r="Q3653" t="str">
        <f t="shared" si="1189"/>
        <v>Red</v>
      </c>
      <c r="R3653" t="str">
        <f t="shared" si="1190"/>
        <v>Green</v>
      </c>
      <c r="S3653" t="str">
        <f t="shared" si="1191"/>
        <v>Green</v>
      </c>
      <c r="T3653" t="str">
        <f t="shared" si="1192"/>
        <v>Red</v>
      </c>
      <c r="U3653" t="str">
        <f t="shared" si="1193"/>
        <v>Red</v>
      </c>
      <c r="V3653" t="str">
        <f t="shared" si="1194"/>
        <v>Green</v>
      </c>
      <c r="W3653" t="str">
        <f t="shared" si="1195"/>
        <v>Red</v>
      </c>
      <c r="X3653" t="str">
        <f t="shared" si="1196"/>
        <v>Red</v>
      </c>
      <c r="Y3653" t="str">
        <f t="shared" si="1197"/>
        <v>Green</v>
      </c>
      <c r="Z3653" t="str">
        <f t="shared" si="1198"/>
        <v>Green</v>
      </c>
      <c r="AA3653" t="str">
        <f t="shared" si="1199"/>
        <v>Red</v>
      </c>
      <c r="AB3653" t="str">
        <f t="shared" si="1200"/>
        <v>Red</v>
      </c>
      <c r="AC3653" t="str">
        <f t="shared" si="1201"/>
        <v>Green</v>
      </c>
      <c r="AD3653" t="str">
        <f t="shared" si="1202"/>
        <v>Red</v>
      </c>
    </row>
    <row r="3654" spans="1:30" hidden="1" x14ac:dyDescent="0.3">
      <c r="A3654" t="str">
        <f t="shared" si="1183"/>
        <v>01/08/2026AndijanPakhtakor Tashkent</v>
      </c>
      <c r="D3654" s="2">
        <v>46235</v>
      </c>
      <c r="E3654" s="3">
        <v>0.60416666666666663</v>
      </c>
      <c r="F3654" t="s">
        <v>1634</v>
      </c>
      <c r="G3654" t="s">
        <v>1421</v>
      </c>
      <c r="H3654">
        <v>0</v>
      </c>
      <c r="I3654">
        <v>0</v>
      </c>
      <c r="J3654">
        <v>0</v>
      </c>
      <c r="K3654">
        <v>0</v>
      </c>
      <c r="L3654" s="22" t="str">
        <f t="shared" si="1184"/>
        <v>01/08/2026</v>
      </c>
      <c r="M3654" s="23">
        <f t="shared" si="1185"/>
        <v>0.47916666666666663</v>
      </c>
      <c r="N3654" t="str">
        <f t="shared" si="1186"/>
        <v>0 - 0</v>
      </c>
      <c r="O3654" t="str">
        <f t="shared" si="1187"/>
        <v>Red</v>
      </c>
      <c r="P3654" t="str">
        <f t="shared" si="1188"/>
        <v>Green</v>
      </c>
      <c r="Q3654" t="str">
        <f t="shared" si="1189"/>
        <v>Red</v>
      </c>
      <c r="R3654" t="str">
        <f t="shared" si="1190"/>
        <v>Green</v>
      </c>
      <c r="S3654" t="str">
        <f t="shared" si="1191"/>
        <v>Green</v>
      </c>
      <c r="T3654" t="str">
        <f t="shared" si="1192"/>
        <v>Red</v>
      </c>
      <c r="U3654" t="str">
        <f t="shared" si="1193"/>
        <v>Red</v>
      </c>
      <c r="V3654" t="str">
        <f t="shared" si="1194"/>
        <v>Green</v>
      </c>
      <c r="W3654" t="str">
        <f t="shared" si="1195"/>
        <v>Red</v>
      </c>
      <c r="X3654" t="str">
        <f t="shared" si="1196"/>
        <v>Red</v>
      </c>
      <c r="Y3654" t="str">
        <f t="shared" si="1197"/>
        <v>Red</v>
      </c>
      <c r="Z3654" t="str">
        <f t="shared" si="1198"/>
        <v>Red</v>
      </c>
      <c r="AA3654" t="str">
        <f t="shared" si="1199"/>
        <v>Green</v>
      </c>
      <c r="AB3654" t="str">
        <f t="shared" si="1200"/>
        <v>Green</v>
      </c>
      <c r="AC3654" t="str">
        <f t="shared" si="1201"/>
        <v>Red</v>
      </c>
      <c r="AD3654" t="str">
        <f t="shared" si="1202"/>
        <v>Green</v>
      </c>
    </row>
    <row r="3655" spans="1:30" hidden="1" x14ac:dyDescent="0.3">
      <c r="A3655" t="str">
        <f t="shared" si="1183"/>
        <v>01/08/2026Carpi FCPistoiese</v>
      </c>
      <c r="D3655" s="2">
        <v>46235</v>
      </c>
      <c r="E3655" s="3">
        <v>0.60416666666666663</v>
      </c>
      <c r="F3655" t="s">
        <v>3924</v>
      </c>
      <c r="G3655" t="s">
        <v>5911</v>
      </c>
      <c r="H3655">
        <v>0</v>
      </c>
      <c r="I3655">
        <v>1</v>
      </c>
      <c r="J3655">
        <v>1</v>
      </c>
      <c r="K3655">
        <v>2</v>
      </c>
      <c r="L3655" s="22" t="str">
        <f t="shared" si="1184"/>
        <v>01/08/2026</v>
      </c>
      <c r="M3655" s="23">
        <f t="shared" si="1185"/>
        <v>0.47916666666666663</v>
      </c>
      <c r="N3655" t="str">
        <f t="shared" si="1186"/>
        <v>1 - 2</v>
      </c>
      <c r="O3655" t="str">
        <f t="shared" si="1187"/>
        <v>Red</v>
      </c>
      <c r="P3655" t="str">
        <f t="shared" si="1188"/>
        <v>Red</v>
      </c>
      <c r="Q3655" t="str">
        <f t="shared" si="1189"/>
        <v>Green</v>
      </c>
      <c r="R3655" t="str">
        <f t="shared" si="1190"/>
        <v>Red</v>
      </c>
      <c r="S3655" t="str">
        <f t="shared" si="1191"/>
        <v>Green</v>
      </c>
      <c r="T3655" t="str">
        <f t="shared" si="1192"/>
        <v>Green</v>
      </c>
      <c r="U3655" t="str">
        <f t="shared" si="1193"/>
        <v>Red</v>
      </c>
      <c r="V3655" t="str">
        <f t="shared" si="1194"/>
        <v>Red</v>
      </c>
      <c r="W3655" t="str">
        <f t="shared" si="1195"/>
        <v>Green</v>
      </c>
      <c r="X3655" t="str">
        <f t="shared" si="1196"/>
        <v>Green</v>
      </c>
      <c r="Y3655" t="str">
        <f t="shared" si="1197"/>
        <v>Green</v>
      </c>
      <c r="Z3655" t="str">
        <f t="shared" si="1198"/>
        <v>Green</v>
      </c>
      <c r="AA3655" t="str">
        <f t="shared" si="1199"/>
        <v>Red</v>
      </c>
      <c r="AB3655" t="str">
        <f t="shared" si="1200"/>
        <v>Green</v>
      </c>
      <c r="AC3655" t="str">
        <f t="shared" si="1201"/>
        <v>Green</v>
      </c>
      <c r="AD3655" t="str">
        <f t="shared" si="1202"/>
        <v>Red</v>
      </c>
    </row>
    <row r="3656" spans="1:30" hidden="1" x14ac:dyDescent="0.3">
      <c r="A3656" t="str">
        <f t="shared" si="1183"/>
        <v>01/08/2026FC SamtrediaIberia 1999</v>
      </c>
      <c r="D3656" s="2">
        <v>46235</v>
      </c>
      <c r="E3656" s="3">
        <v>0.60416666666666663</v>
      </c>
      <c r="F3656" t="s">
        <v>4449</v>
      </c>
      <c r="G3656" t="s">
        <v>358</v>
      </c>
      <c r="L3656" s="22" t="str">
        <f t="shared" si="1184"/>
        <v>01/08/2026</v>
      </c>
      <c r="M3656" s="23">
        <f t="shared" si="1185"/>
        <v>0.47916666666666663</v>
      </c>
      <c r="N3656" t="str">
        <f t="shared" si="1186"/>
        <v xml:space="preserve"> - </v>
      </c>
      <c r="O3656" t="str">
        <f t="shared" si="1187"/>
        <v>Red</v>
      </c>
      <c r="P3656" t="str">
        <f t="shared" si="1188"/>
        <v>Green</v>
      </c>
      <c r="Q3656" t="str">
        <f t="shared" si="1189"/>
        <v>Red</v>
      </c>
      <c r="R3656" t="str">
        <f t="shared" si="1190"/>
        <v>Green</v>
      </c>
      <c r="S3656" t="str">
        <f t="shared" si="1191"/>
        <v>Green</v>
      </c>
      <c r="T3656" t="str">
        <f t="shared" si="1192"/>
        <v>Red</v>
      </c>
      <c r="U3656" t="str">
        <f t="shared" si="1193"/>
        <v>Red</v>
      </c>
      <c r="V3656" t="str">
        <f t="shared" si="1194"/>
        <v>Green</v>
      </c>
      <c r="W3656" t="str">
        <f t="shared" si="1195"/>
        <v>Red</v>
      </c>
      <c r="X3656" t="str">
        <f t="shared" si="1196"/>
        <v>Red</v>
      </c>
      <c r="Y3656" t="str">
        <f t="shared" si="1197"/>
        <v>Red</v>
      </c>
      <c r="Z3656" t="str">
        <f t="shared" si="1198"/>
        <v>Red</v>
      </c>
      <c r="AA3656" t="str">
        <f t="shared" si="1199"/>
        <v>Green</v>
      </c>
      <c r="AB3656" t="str">
        <f t="shared" si="1200"/>
        <v>Green</v>
      </c>
      <c r="AC3656" t="str">
        <f t="shared" si="1201"/>
        <v>Red</v>
      </c>
      <c r="AD3656" t="str">
        <f t="shared" si="1202"/>
        <v>Green</v>
      </c>
    </row>
    <row r="3657" spans="1:30" hidden="1" x14ac:dyDescent="0.3">
      <c r="A3657" t="str">
        <f t="shared" si="1183"/>
        <v>01/08/2026TSV NordlingenViktoria Aschaffenburg</v>
      </c>
      <c r="D3657" s="2">
        <v>46235</v>
      </c>
      <c r="E3657" s="3">
        <v>0.60416666666666663</v>
      </c>
      <c r="F3657" t="s">
        <v>3281</v>
      </c>
      <c r="G3657" t="s">
        <v>5912</v>
      </c>
      <c r="H3657">
        <v>0</v>
      </c>
      <c r="I3657">
        <v>0</v>
      </c>
      <c r="J3657">
        <v>0</v>
      </c>
      <c r="K3657">
        <v>4</v>
      </c>
      <c r="L3657" s="22" t="str">
        <f t="shared" si="1184"/>
        <v>01/08/2026</v>
      </c>
      <c r="M3657" s="23">
        <f t="shared" si="1185"/>
        <v>0.47916666666666663</v>
      </c>
      <c r="N3657" t="str">
        <f t="shared" si="1186"/>
        <v>0 - 4</v>
      </c>
      <c r="O3657" t="str">
        <f t="shared" si="1187"/>
        <v>Red</v>
      </c>
      <c r="P3657" t="str">
        <f t="shared" si="1188"/>
        <v>Red</v>
      </c>
      <c r="Q3657" t="str">
        <f t="shared" si="1189"/>
        <v>Green</v>
      </c>
      <c r="R3657" t="str">
        <f t="shared" si="1190"/>
        <v>Red</v>
      </c>
      <c r="S3657" t="str">
        <f t="shared" si="1191"/>
        <v>Green</v>
      </c>
      <c r="T3657" t="str">
        <f t="shared" si="1192"/>
        <v>Green</v>
      </c>
      <c r="U3657" t="str">
        <f t="shared" si="1193"/>
        <v>Red</v>
      </c>
      <c r="V3657" t="str">
        <f t="shared" si="1194"/>
        <v>Green</v>
      </c>
      <c r="W3657" t="str">
        <f t="shared" si="1195"/>
        <v>Red</v>
      </c>
      <c r="X3657" t="str">
        <f t="shared" si="1196"/>
        <v>Red</v>
      </c>
      <c r="Y3657" t="str">
        <f t="shared" si="1197"/>
        <v>Green</v>
      </c>
      <c r="Z3657" t="str">
        <f t="shared" si="1198"/>
        <v>Green</v>
      </c>
      <c r="AA3657" t="str">
        <f t="shared" si="1199"/>
        <v>Red</v>
      </c>
      <c r="AB3657" t="str">
        <f t="shared" si="1200"/>
        <v>Red</v>
      </c>
      <c r="AC3657" t="str">
        <f t="shared" si="1201"/>
        <v>Red</v>
      </c>
      <c r="AD3657" t="str">
        <f t="shared" si="1202"/>
        <v>Green</v>
      </c>
    </row>
    <row r="3658" spans="1:30" hidden="1" x14ac:dyDescent="0.3">
      <c r="A3658" t="str">
        <f t="shared" si="1183"/>
        <v>01/08/2026A.C. TrentoModena</v>
      </c>
      <c r="D3658" s="2">
        <v>46235</v>
      </c>
      <c r="E3658" s="3">
        <v>0.625</v>
      </c>
      <c r="F3658" t="s">
        <v>3942</v>
      </c>
      <c r="G3658" t="s">
        <v>5052</v>
      </c>
      <c r="H3658">
        <v>0</v>
      </c>
      <c r="I3658">
        <v>0</v>
      </c>
      <c r="J3658">
        <v>0</v>
      </c>
      <c r="K3658">
        <v>1</v>
      </c>
      <c r="L3658" s="22" t="str">
        <f t="shared" si="1184"/>
        <v>01/08/2026</v>
      </c>
      <c r="M3658" s="23">
        <f t="shared" si="1185"/>
        <v>0.5</v>
      </c>
      <c r="N3658" t="str">
        <f t="shared" si="1186"/>
        <v>0 - 1</v>
      </c>
      <c r="O3658" t="str">
        <f t="shared" si="1187"/>
        <v>Red</v>
      </c>
      <c r="P3658" t="str">
        <f t="shared" si="1188"/>
        <v>Red</v>
      </c>
      <c r="Q3658" t="str">
        <f t="shared" si="1189"/>
        <v>Green</v>
      </c>
      <c r="R3658" t="str">
        <f t="shared" si="1190"/>
        <v>Red</v>
      </c>
      <c r="S3658" t="str">
        <f t="shared" si="1191"/>
        <v>Green</v>
      </c>
      <c r="T3658" t="str">
        <f t="shared" si="1192"/>
        <v>Green</v>
      </c>
      <c r="U3658" t="str">
        <f t="shared" si="1193"/>
        <v>Red</v>
      </c>
      <c r="V3658" t="str">
        <f t="shared" si="1194"/>
        <v>Green</v>
      </c>
      <c r="W3658" t="str">
        <f t="shared" si="1195"/>
        <v>Red</v>
      </c>
      <c r="X3658" t="str">
        <f t="shared" si="1196"/>
        <v>Red</v>
      </c>
      <c r="Y3658" t="str">
        <f t="shared" si="1197"/>
        <v>Red</v>
      </c>
      <c r="Z3658" t="str">
        <f t="shared" si="1198"/>
        <v>Red</v>
      </c>
      <c r="AA3658" t="str">
        <f t="shared" si="1199"/>
        <v>Green</v>
      </c>
      <c r="AB3658" t="str">
        <f t="shared" si="1200"/>
        <v>Green</v>
      </c>
      <c r="AC3658" t="str">
        <f t="shared" si="1201"/>
        <v>Red</v>
      </c>
      <c r="AD3658" t="str">
        <f t="shared" si="1202"/>
        <v>Green</v>
      </c>
    </row>
    <row r="3659" spans="1:30" hidden="1" x14ac:dyDescent="0.3">
      <c r="A3659" t="str">
        <f t="shared" si="1183"/>
        <v>01/08/2026Albion FCDanubio</v>
      </c>
      <c r="D3659" s="2">
        <v>46235</v>
      </c>
      <c r="E3659" s="3">
        <v>0.625</v>
      </c>
      <c r="F3659" t="s">
        <v>1123</v>
      </c>
      <c r="G3659" t="s">
        <v>1315</v>
      </c>
      <c r="H3659">
        <v>0</v>
      </c>
      <c r="I3659">
        <v>2</v>
      </c>
      <c r="J3659">
        <v>2</v>
      </c>
      <c r="K3659">
        <v>2</v>
      </c>
      <c r="L3659" s="22" t="str">
        <f t="shared" si="1184"/>
        <v>01/08/2026</v>
      </c>
      <c r="M3659" s="23">
        <f t="shared" si="1185"/>
        <v>0.5</v>
      </c>
      <c r="N3659" t="str">
        <f t="shared" si="1186"/>
        <v>2 - 2</v>
      </c>
      <c r="O3659" t="str">
        <f t="shared" si="1187"/>
        <v>Red</v>
      </c>
      <c r="P3659" t="str">
        <f t="shared" si="1188"/>
        <v>Green</v>
      </c>
      <c r="Q3659" t="str">
        <f t="shared" si="1189"/>
        <v>Red</v>
      </c>
      <c r="R3659" t="str">
        <f t="shared" si="1190"/>
        <v>Green</v>
      </c>
      <c r="S3659" t="str">
        <f t="shared" si="1191"/>
        <v>Green</v>
      </c>
      <c r="T3659" t="str">
        <f t="shared" si="1192"/>
        <v>Red</v>
      </c>
      <c r="U3659" t="str">
        <f t="shared" si="1193"/>
        <v>Red</v>
      </c>
      <c r="V3659" t="str">
        <f t="shared" si="1194"/>
        <v>Red</v>
      </c>
      <c r="W3659" t="str">
        <f t="shared" si="1195"/>
        <v>Green</v>
      </c>
      <c r="X3659" t="str">
        <f t="shared" si="1196"/>
        <v>Green</v>
      </c>
      <c r="Y3659" t="str">
        <f t="shared" si="1197"/>
        <v>Green</v>
      </c>
      <c r="Z3659" t="str">
        <f t="shared" si="1198"/>
        <v>Green</v>
      </c>
      <c r="AA3659" t="str">
        <f t="shared" si="1199"/>
        <v>Red</v>
      </c>
      <c r="AB3659" t="str">
        <f t="shared" si="1200"/>
        <v>Red</v>
      </c>
      <c r="AC3659" t="str">
        <f t="shared" si="1201"/>
        <v>Green</v>
      </c>
      <c r="AD3659" t="str">
        <f t="shared" si="1202"/>
        <v>Red</v>
      </c>
    </row>
    <row r="3660" spans="1:30" hidden="1" x14ac:dyDescent="0.3">
      <c r="A3660" t="str">
        <f t="shared" si="1183"/>
        <v>01/08/2026AtyrauFC Zhetysu</v>
      </c>
      <c r="D3660" s="2">
        <v>46235</v>
      </c>
      <c r="E3660" s="3">
        <v>0.625</v>
      </c>
      <c r="F3660" t="s">
        <v>4402</v>
      </c>
      <c r="G3660" t="s">
        <v>3376</v>
      </c>
      <c r="H3660">
        <v>1</v>
      </c>
      <c r="I3660">
        <v>0</v>
      </c>
      <c r="J3660">
        <v>1</v>
      </c>
      <c r="K3660">
        <v>1</v>
      </c>
      <c r="L3660" s="22" t="str">
        <f t="shared" si="1184"/>
        <v>01/08/2026</v>
      </c>
      <c r="M3660" s="23">
        <f t="shared" si="1185"/>
        <v>0.5</v>
      </c>
      <c r="N3660" t="str">
        <f t="shared" si="1186"/>
        <v>1 - 1</v>
      </c>
      <c r="O3660" t="str">
        <f t="shared" si="1187"/>
        <v>Red</v>
      </c>
      <c r="P3660" t="str">
        <f t="shared" si="1188"/>
        <v>Green</v>
      </c>
      <c r="Q3660" t="str">
        <f t="shared" si="1189"/>
        <v>Red</v>
      </c>
      <c r="R3660" t="str">
        <f t="shared" si="1190"/>
        <v>Green</v>
      </c>
      <c r="S3660" t="str">
        <f t="shared" si="1191"/>
        <v>Green</v>
      </c>
      <c r="T3660" t="str">
        <f t="shared" si="1192"/>
        <v>Red</v>
      </c>
      <c r="U3660" t="str">
        <f t="shared" si="1193"/>
        <v>Green</v>
      </c>
      <c r="V3660" t="str">
        <f t="shared" si="1194"/>
        <v>Red</v>
      </c>
      <c r="W3660" t="str">
        <f t="shared" si="1195"/>
        <v>Red</v>
      </c>
      <c r="X3660" t="str">
        <f t="shared" si="1196"/>
        <v>Green</v>
      </c>
      <c r="Y3660" t="str">
        <f t="shared" si="1197"/>
        <v>Green</v>
      </c>
      <c r="Z3660" t="str">
        <f t="shared" si="1198"/>
        <v>Red</v>
      </c>
      <c r="AA3660" t="str">
        <f t="shared" si="1199"/>
        <v>Green</v>
      </c>
      <c r="AB3660" t="str">
        <f t="shared" si="1200"/>
        <v>Green</v>
      </c>
      <c r="AC3660" t="str">
        <f t="shared" si="1201"/>
        <v>Green</v>
      </c>
      <c r="AD3660" t="str">
        <f t="shared" si="1202"/>
        <v>Red</v>
      </c>
    </row>
    <row r="3661" spans="1:30" hidden="1" x14ac:dyDescent="0.3">
      <c r="A3661" t="str">
        <f t="shared" si="1183"/>
        <v>01/08/2026Baltyk KoszalinPolonia Sroda Wielkopolska</v>
      </c>
      <c r="D3661" s="2">
        <v>46235</v>
      </c>
      <c r="E3661" s="3">
        <v>0.625</v>
      </c>
      <c r="F3661" t="s">
        <v>5913</v>
      </c>
      <c r="G3661" t="s">
        <v>5914</v>
      </c>
      <c r="H3661">
        <v>0</v>
      </c>
      <c r="I3661">
        <v>1</v>
      </c>
      <c r="J3661">
        <v>0</v>
      </c>
      <c r="K3661">
        <v>3</v>
      </c>
      <c r="L3661" s="22" t="str">
        <f t="shared" si="1184"/>
        <v>01/08/2026</v>
      </c>
      <c r="M3661" s="23">
        <f t="shared" si="1185"/>
        <v>0.5</v>
      </c>
      <c r="N3661" t="str">
        <f t="shared" si="1186"/>
        <v>0 - 3</v>
      </c>
      <c r="O3661" t="str">
        <f t="shared" si="1187"/>
        <v>Red</v>
      </c>
      <c r="P3661" t="str">
        <f t="shared" si="1188"/>
        <v>Red</v>
      </c>
      <c r="Q3661" t="str">
        <f t="shared" si="1189"/>
        <v>Green</v>
      </c>
      <c r="R3661" t="str">
        <f t="shared" si="1190"/>
        <v>Red</v>
      </c>
      <c r="S3661" t="str">
        <f t="shared" si="1191"/>
        <v>Green</v>
      </c>
      <c r="T3661" t="str">
        <f t="shared" si="1192"/>
        <v>Green</v>
      </c>
      <c r="U3661" t="str">
        <f t="shared" si="1193"/>
        <v>Red</v>
      </c>
      <c r="V3661" t="str">
        <f t="shared" si="1194"/>
        <v>Red</v>
      </c>
      <c r="W3661" t="str">
        <f t="shared" si="1195"/>
        <v>Green</v>
      </c>
      <c r="X3661" t="str">
        <f t="shared" si="1196"/>
        <v>Green</v>
      </c>
      <c r="Y3661" t="str">
        <f t="shared" si="1197"/>
        <v>Green</v>
      </c>
      <c r="Z3661" t="str">
        <f t="shared" si="1198"/>
        <v>Green</v>
      </c>
      <c r="AA3661" t="str">
        <f t="shared" si="1199"/>
        <v>Red</v>
      </c>
      <c r="AB3661" t="str">
        <f t="shared" si="1200"/>
        <v>Green</v>
      </c>
      <c r="AC3661" t="str">
        <f t="shared" si="1201"/>
        <v>Red</v>
      </c>
      <c r="AD3661" t="str">
        <f t="shared" si="1202"/>
        <v>Green</v>
      </c>
    </row>
    <row r="3662" spans="1:30" hidden="1" x14ac:dyDescent="0.3">
      <c r="A3662" t="str">
        <f t="shared" si="1183"/>
        <v>01/08/2026Banik OstravaSlavia Prague</v>
      </c>
      <c r="D3662" s="2">
        <v>46235</v>
      </c>
      <c r="E3662" s="3">
        <v>0.625</v>
      </c>
      <c r="F3662" t="s">
        <v>3143</v>
      </c>
      <c r="G3662" t="s">
        <v>4395</v>
      </c>
      <c r="H3662">
        <v>0</v>
      </c>
      <c r="I3662">
        <v>3</v>
      </c>
      <c r="J3662">
        <v>0</v>
      </c>
      <c r="K3662">
        <v>4</v>
      </c>
      <c r="L3662" s="22" t="str">
        <f t="shared" si="1184"/>
        <v>01/08/2026</v>
      </c>
      <c r="M3662" s="23">
        <f t="shared" si="1185"/>
        <v>0.5</v>
      </c>
      <c r="N3662" t="str">
        <f t="shared" si="1186"/>
        <v>0 - 4</v>
      </c>
      <c r="O3662" t="str">
        <f t="shared" si="1187"/>
        <v>Red</v>
      </c>
      <c r="P3662" t="str">
        <f t="shared" si="1188"/>
        <v>Red</v>
      </c>
      <c r="Q3662" t="str">
        <f t="shared" si="1189"/>
        <v>Green</v>
      </c>
      <c r="R3662" t="str">
        <f t="shared" si="1190"/>
        <v>Red</v>
      </c>
      <c r="S3662" t="str">
        <f t="shared" si="1191"/>
        <v>Green</v>
      </c>
      <c r="T3662" t="str">
        <f t="shared" si="1192"/>
        <v>Green</v>
      </c>
      <c r="U3662" t="str">
        <f t="shared" si="1193"/>
        <v>Red</v>
      </c>
      <c r="V3662" t="str">
        <f t="shared" si="1194"/>
        <v>Red</v>
      </c>
      <c r="W3662" t="str">
        <f t="shared" si="1195"/>
        <v>Green</v>
      </c>
      <c r="X3662" t="str">
        <f t="shared" si="1196"/>
        <v>Green</v>
      </c>
      <c r="Y3662" t="str">
        <f t="shared" si="1197"/>
        <v>Green</v>
      </c>
      <c r="Z3662" t="str">
        <f t="shared" si="1198"/>
        <v>Green</v>
      </c>
      <c r="AA3662" t="str">
        <f t="shared" si="1199"/>
        <v>Red</v>
      </c>
      <c r="AB3662" t="str">
        <f t="shared" si="1200"/>
        <v>Red</v>
      </c>
      <c r="AC3662" t="str">
        <f t="shared" si="1201"/>
        <v>Red</v>
      </c>
      <c r="AD3662" t="str">
        <f t="shared" si="1202"/>
        <v>Green</v>
      </c>
    </row>
    <row r="3663" spans="1:30" hidden="1" x14ac:dyDescent="0.3">
      <c r="A3663" t="str">
        <f t="shared" si="1183"/>
        <v>01/08/2026BanskoChavdar Etropole</v>
      </c>
      <c r="D3663" s="2">
        <v>46235</v>
      </c>
      <c r="E3663" s="3">
        <v>0.625</v>
      </c>
      <c r="F3663" t="s">
        <v>5915</v>
      </c>
      <c r="G3663" t="s">
        <v>5916</v>
      </c>
      <c r="H3663">
        <v>1</v>
      </c>
      <c r="I3663">
        <v>0</v>
      </c>
      <c r="J3663">
        <v>3</v>
      </c>
      <c r="K3663">
        <v>0</v>
      </c>
      <c r="L3663" s="22" t="str">
        <f t="shared" si="1184"/>
        <v>01/08/2026</v>
      </c>
      <c r="M3663" s="23">
        <f t="shared" si="1185"/>
        <v>0.5</v>
      </c>
      <c r="N3663" t="str">
        <f t="shared" si="1186"/>
        <v>3 - 0</v>
      </c>
      <c r="O3663" t="str">
        <f t="shared" si="1187"/>
        <v>Green</v>
      </c>
      <c r="P3663" t="str">
        <f t="shared" si="1188"/>
        <v>Red</v>
      </c>
      <c r="Q3663" t="str">
        <f t="shared" si="1189"/>
        <v>Red</v>
      </c>
      <c r="R3663" t="str">
        <f t="shared" si="1190"/>
        <v>Green</v>
      </c>
      <c r="S3663" t="str">
        <f t="shared" si="1191"/>
        <v>Red</v>
      </c>
      <c r="T3663" t="str">
        <f t="shared" si="1192"/>
        <v>Green</v>
      </c>
      <c r="U3663" t="str">
        <f t="shared" si="1193"/>
        <v>Green</v>
      </c>
      <c r="V3663" t="str">
        <f t="shared" si="1194"/>
        <v>Red</v>
      </c>
      <c r="W3663" t="str">
        <f t="shared" si="1195"/>
        <v>Red</v>
      </c>
      <c r="X3663" t="str">
        <f t="shared" si="1196"/>
        <v>Green</v>
      </c>
      <c r="Y3663" t="str">
        <f t="shared" si="1197"/>
        <v>Green</v>
      </c>
      <c r="Z3663" t="str">
        <f t="shared" si="1198"/>
        <v>Green</v>
      </c>
      <c r="AA3663" t="str">
        <f t="shared" si="1199"/>
        <v>Red</v>
      </c>
      <c r="AB3663" t="str">
        <f t="shared" si="1200"/>
        <v>Green</v>
      </c>
      <c r="AC3663" t="str">
        <f t="shared" si="1201"/>
        <v>Red</v>
      </c>
      <c r="AD3663" t="str">
        <f t="shared" si="1202"/>
        <v>Green</v>
      </c>
    </row>
    <row r="3664" spans="1:30" hidden="1" x14ac:dyDescent="0.3">
      <c r="A3664" t="str">
        <f t="shared" si="1183"/>
        <v>01/08/2026BryneStromsgodset</v>
      </c>
      <c r="D3664" s="2">
        <v>46235</v>
      </c>
      <c r="E3664" s="3">
        <v>0.625</v>
      </c>
      <c r="F3664" t="s">
        <v>673</v>
      </c>
      <c r="G3664" t="s">
        <v>639</v>
      </c>
      <c r="H3664">
        <v>0</v>
      </c>
      <c r="I3664">
        <v>0</v>
      </c>
      <c r="J3664">
        <v>0</v>
      </c>
      <c r="K3664">
        <v>2</v>
      </c>
      <c r="L3664" s="22" t="str">
        <f t="shared" si="1184"/>
        <v>01/08/2026</v>
      </c>
      <c r="M3664" s="23">
        <f t="shared" si="1185"/>
        <v>0.5</v>
      </c>
      <c r="N3664" t="str">
        <f t="shared" si="1186"/>
        <v>0 - 2</v>
      </c>
      <c r="O3664" t="str">
        <f t="shared" si="1187"/>
        <v>Red</v>
      </c>
      <c r="P3664" t="str">
        <f t="shared" si="1188"/>
        <v>Red</v>
      </c>
      <c r="Q3664" t="str">
        <f t="shared" si="1189"/>
        <v>Green</v>
      </c>
      <c r="R3664" t="str">
        <f t="shared" si="1190"/>
        <v>Red</v>
      </c>
      <c r="S3664" t="str">
        <f t="shared" si="1191"/>
        <v>Green</v>
      </c>
      <c r="T3664" t="str">
        <f t="shared" si="1192"/>
        <v>Green</v>
      </c>
      <c r="U3664" t="str">
        <f t="shared" si="1193"/>
        <v>Red</v>
      </c>
      <c r="V3664" t="str">
        <f t="shared" si="1194"/>
        <v>Green</v>
      </c>
      <c r="W3664" t="str">
        <f t="shared" si="1195"/>
        <v>Red</v>
      </c>
      <c r="X3664" t="str">
        <f t="shared" si="1196"/>
        <v>Red</v>
      </c>
      <c r="Y3664" t="str">
        <f t="shared" si="1197"/>
        <v>Green</v>
      </c>
      <c r="Z3664" t="str">
        <f t="shared" si="1198"/>
        <v>Red</v>
      </c>
      <c r="AA3664" t="str">
        <f t="shared" si="1199"/>
        <v>Green</v>
      </c>
      <c r="AB3664" t="str">
        <f t="shared" si="1200"/>
        <v>Green</v>
      </c>
      <c r="AC3664" t="str">
        <f t="shared" si="1201"/>
        <v>Red</v>
      </c>
      <c r="AD3664" t="str">
        <f t="shared" si="1202"/>
        <v>Green</v>
      </c>
    </row>
    <row r="3665" spans="1:30" hidden="1" x14ac:dyDescent="0.3">
      <c r="A3665" t="str">
        <f t="shared" si="1183"/>
        <v>01/08/2026Cechie VykanZenit Caslav</v>
      </c>
      <c r="D3665" s="2">
        <v>46235</v>
      </c>
      <c r="E3665" s="3">
        <v>0.625</v>
      </c>
      <c r="F3665" t="s">
        <v>5917</v>
      </c>
      <c r="G3665" t="s">
        <v>5918</v>
      </c>
      <c r="H3665">
        <v>0</v>
      </c>
      <c r="I3665">
        <v>1</v>
      </c>
      <c r="J3665">
        <v>4</v>
      </c>
      <c r="K3665">
        <v>3</v>
      </c>
      <c r="L3665" s="22" t="str">
        <f t="shared" si="1184"/>
        <v>01/08/2026</v>
      </c>
      <c r="M3665" s="23">
        <f t="shared" si="1185"/>
        <v>0.5</v>
      </c>
      <c r="N3665" t="str">
        <f t="shared" si="1186"/>
        <v>4 - 3</v>
      </c>
      <c r="O3665" t="str">
        <f t="shared" si="1187"/>
        <v>Green</v>
      </c>
      <c r="P3665" t="str">
        <f t="shared" si="1188"/>
        <v>Red</v>
      </c>
      <c r="Q3665" t="str">
        <f t="shared" si="1189"/>
        <v>Red</v>
      </c>
      <c r="R3665" t="str">
        <f t="shared" si="1190"/>
        <v>Green</v>
      </c>
      <c r="S3665" t="str">
        <f t="shared" si="1191"/>
        <v>Red</v>
      </c>
      <c r="T3665" t="str">
        <f t="shared" si="1192"/>
        <v>Green</v>
      </c>
      <c r="U3665" t="str">
        <f t="shared" si="1193"/>
        <v>Red</v>
      </c>
      <c r="V3665" t="str">
        <f t="shared" si="1194"/>
        <v>Red</v>
      </c>
      <c r="W3665" t="str">
        <f t="shared" si="1195"/>
        <v>Green</v>
      </c>
      <c r="X3665" t="str">
        <f t="shared" si="1196"/>
        <v>Green</v>
      </c>
      <c r="Y3665" t="str">
        <f t="shared" si="1197"/>
        <v>Green</v>
      </c>
      <c r="Z3665" t="str">
        <f t="shared" si="1198"/>
        <v>Green</v>
      </c>
      <c r="AA3665" t="str">
        <f t="shared" si="1199"/>
        <v>Red</v>
      </c>
      <c r="AB3665" t="str">
        <f t="shared" si="1200"/>
        <v>Red</v>
      </c>
      <c r="AC3665" t="str">
        <f t="shared" si="1201"/>
        <v>Green</v>
      </c>
      <c r="AD3665" t="str">
        <f t="shared" si="1202"/>
        <v>Red</v>
      </c>
    </row>
    <row r="3666" spans="1:30" hidden="1" x14ac:dyDescent="0.3">
      <c r="A3666" t="str">
        <f t="shared" si="1183"/>
        <v>01/08/2026Chernomorets BurgasBeroe</v>
      </c>
      <c r="D3666" s="2">
        <v>46235</v>
      </c>
      <c r="E3666" s="3">
        <v>0.625</v>
      </c>
      <c r="F3666" t="s">
        <v>3103</v>
      </c>
      <c r="G3666" t="s">
        <v>2381</v>
      </c>
      <c r="H3666">
        <v>1</v>
      </c>
      <c r="I3666">
        <v>0</v>
      </c>
      <c r="J3666">
        <v>1</v>
      </c>
      <c r="K3666">
        <v>0</v>
      </c>
      <c r="L3666" s="22" t="str">
        <f t="shared" si="1184"/>
        <v>01/08/2026</v>
      </c>
      <c r="M3666" s="23">
        <f t="shared" si="1185"/>
        <v>0.5</v>
      </c>
      <c r="N3666" t="str">
        <f t="shared" si="1186"/>
        <v>1 - 0</v>
      </c>
      <c r="O3666" t="str">
        <f t="shared" si="1187"/>
        <v>Green</v>
      </c>
      <c r="P3666" t="str">
        <f t="shared" si="1188"/>
        <v>Red</v>
      </c>
      <c r="Q3666" t="str">
        <f t="shared" si="1189"/>
        <v>Red</v>
      </c>
      <c r="R3666" t="str">
        <f t="shared" si="1190"/>
        <v>Green</v>
      </c>
      <c r="S3666" t="str">
        <f t="shared" si="1191"/>
        <v>Red</v>
      </c>
      <c r="T3666" t="str">
        <f t="shared" si="1192"/>
        <v>Green</v>
      </c>
      <c r="U3666" t="str">
        <f t="shared" si="1193"/>
        <v>Green</v>
      </c>
      <c r="V3666" t="str">
        <f t="shared" si="1194"/>
        <v>Red</v>
      </c>
      <c r="W3666" t="str">
        <f t="shared" si="1195"/>
        <v>Red</v>
      </c>
      <c r="X3666" t="str">
        <f t="shared" si="1196"/>
        <v>Green</v>
      </c>
      <c r="Y3666" t="str">
        <f t="shared" si="1197"/>
        <v>Red</v>
      </c>
      <c r="Z3666" t="str">
        <f t="shared" si="1198"/>
        <v>Red</v>
      </c>
      <c r="AA3666" t="str">
        <f t="shared" si="1199"/>
        <v>Green</v>
      </c>
      <c r="AB3666" t="str">
        <f t="shared" si="1200"/>
        <v>Green</v>
      </c>
      <c r="AC3666" t="str">
        <f t="shared" si="1201"/>
        <v>Red</v>
      </c>
      <c r="AD3666" t="str">
        <f t="shared" si="1202"/>
        <v>Green</v>
      </c>
    </row>
    <row r="3667" spans="1:30" hidden="1" x14ac:dyDescent="0.3">
      <c r="A3667" t="str">
        <f t="shared" si="1183"/>
        <v>01/08/2026Club Atlas U21Monterrey U21</v>
      </c>
      <c r="D3667" s="2">
        <v>46235</v>
      </c>
      <c r="E3667" s="3">
        <v>0.625</v>
      </c>
      <c r="F3667" t="s">
        <v>3418</v>
      </c>
      <c r="G3667" t="s">
        <v>4487</v>
      </c>
      <c r="H3667">
        <v>0</v>
      </c>
      <c r="I3667">
        <v>0</v>
      </c>
      <c r="J3667">
        <v>0</v>
      </c>
      <c r="K3667">
        <v>1</v>
      </c>
      <c r="L3667" s="22" t="str">
        <f t="shared" si="1184"/>
        <v>01/08/2026</v>
      </c>
      <c r="M3667" s="23">
        <f t="shared" si="1185"/>
        <v>0.5</v>
      </c>
      <c r="N3667" t="str">
        <f t="shared" si="1186"/>
        <v>0 - 1</v>
      </c>
      <c r="O3667" t="str">
        <f t="shared" si="1187"/>
        <v>Red</v>
      </c>
      <c r="P3667" t="str">
        <f t="shared" si="1188"/>
        <v>Red</v>
      </c>
      <c r="Q3667" t="str">
        <f t="shared" si="1189"/>
        <v>Green</v>
      </c>
      <c r="R3667" t="str">
        <f t="shared" si="1190"/>
        <v>Red</v>
      </c>
      <c r="S3667" t="str">
        <f t="shared" si="1191"/>
        <v>Green</v>
      </c>
      <c r="T3667" t="str">
        <f t="shared" si="1192"/>
        <v>Green</v>
      </c>
      <c r="U3667" t="str">
        <f t="shared" si="1193"/>
        <v>Red</v>
      </c>
      <c r="V3667" t="str">
        <f t="shared" si="1194"/>
        <v>Green</v>
      </c>
      <c r="W3667" t="str">
        <f t="shared" si="1195"/>
        <v>Red</v>
      </c>
      <c r="X3667" t="str">
        <f t="shared" si="1196"/>
        <v>Red</v>
      </c>
      <c r="Y3667" t="str">
        <f t="shared" si="1197"/>
        <v>Red</v>
      </c>
      <c r="Z3667" t="str">
        <f t="shared" si="1198"/>
        <v>Red</v>
      </c>
      <c r="AA3667" t="str">
        <f t="shared" si="1199"/>
        <v>Green</v>
      </c>
      <c r="AB3667" t="str">
        <f t="shared" si="1200"/>
        <v>Green</v>
      </c>
      <c r="AC3667" t="str">
        <f t="shared" si="1201"/>
        <v>Red</v>
      </c>
      <c r="AD3667" t="str">
        <f t="shared" si="1202"/>
        <v>Green</v>
      </c>
    </row>
    <row r="3668" spans="1:30" hidden="1" x14ac:dyDescent="0.3">
      <c r="A3668" t="str">
        <f t="shared" si="1183"/>
        <v>01/08/2026Club Leon U21Pachuca U21</v>
      </c>
      <c r="D3668" s="2">
        <v>46235</v>
      </c>
      <c r="E3668" s="3">
        <v>0.625</v>
      </c>
      <c r="F3668" t="s">
        <v>2516</v>
      </c>
      <c r="G3668" t="s">
        <v>4504</v>
      </c>
      <c r="H3668">
        <v>0</v>
      </c>
      <c r="I3668">
        <v>0</v>
      </c>
      <c r="J3668">
        <v>2</v>
      </c>
      <c r="K3668">
        <v>2</v>
      </c>
      <c r="L3668" s="22" t="str">
        <f t="shared" si="1184"/>
        <v>01/08/2026</v>
      </c>
      <c r="M3668" s="23">
        <f t="shared" si="1185"/>
        <v>0.5</v>
      </c>
      <c r="N3668" t="str">
        <f t="shared" si="1186"/>
        <v>2 - 2</v>
      </c>
      <c r="O3668" t="str">
        <f t="shared" si="1187"/>
        <v>Red</v>
      </c>
      <c r="P3668" t="str">
        <f t="shared" si="1188"/>
        <v>Green</v>
      </c>
      <c r="Q3668" t="str">
        <f t="shared" si="1189"/>
        <v>Red</v>
      </c>
      <c r="R3668" t="str">
        <f t="shared" si="1190"/>
        <v>Green</v>
      </c>
      <c r="S3668" t="str">
        <f t="shared" si="1191"/>
        <v>Green</v>
      </c>
      <c r="T3668" t="str">
        <f t="shared" si="1192"/>
        <v>Red</v>
      </c>
      <c r="U3668" t="str">
        <f t="shared" si="1193"/>
        <v>Red</v>
      </c>
      <c r="V3668" t="str">
        <f t="shared" si="1194"/>
        <v>Green</v>
      </c>
      <c r="W3668" t="str">
        <f t="shared" si="1195"/>
        <v>Red</v>
      </c>
      <c r="X3668" t="str">
        <f t="shared" si="1196"/>
        <v>Red</v>
      </c>
      <c r="Y3668" t="str">
        <f t="shared" si="1197"/>
        <v>Green</v>
      </c>
      <c r="Z3668" t="str">
        <f t="shared" si="1198"/>
        <v>Green</v>
      </c>
      <c r="AA3668" t="str">
        <f t="shared" si="1199"/>
        <v>Red</v>
      </c>
      <c r="AB3668" t="str">
        <f t="shared" si="1200"/>
        <v>Red</v>
      </c>
      <c r="AC3668" t="str">
        <f t="shared" si="1201"/>
        <v>Green</v>
      </c>
      <c r="AD3668" t="str">
        <f t="shared" si="1202"/>
        <v>Red</v>
      </c>
    </row>
    <row r="3669" spans="1:30" hidden="1" x14ac:dyDescent="0.3">
      <c r="A3669" t="str">
        <f t="shared" si="1183"/>
        <v>01/08/2026Cruz Azul U21Atlante U21</v>
      </c>
      <c r="D3669" s="2">
        <v>46235</v>
      </c>
      <c r="E3669" s="3">
        <v>0.625</v>
      </c>
      <c r="F3669" t="s">
        <v>1374</v>
      </c>
      <c r="G3669" t="s">
        <v>2513</v>
      </c>
      <c r="H3669">
        <v>0</v>
      </c>
      <c r="I3669">
        <v>0</v>
      </c>
      <c r="J3669">
        <v>1</v>
      </c>
      <c r="K3669">
        <v>1</v>
      </c>
      <c r="L3669" s="22" t="str">
        <f t="shared" si="1184"/>
        <v>01/08/2026</v>
      </c>
      <c r="M3669" s="23">
        <f t="shared" si="1185"/>
        <v>0.5</v>
      </c>
      <c r="N3669" t="str">
        <f t="shared" si="1186"/>
        <v>1 - 1</v>
      </c>
      <c r="O3669" t="str">
        <f t="shared" si="1187"/>
        <v>Red</v>
      </c>
      <c r="P3669" t="str">
        <f t="shared" si="1188"/>
        <v>Green</v>
      </c>
      <c r="Q3669" t="str">
        <f t="shared" si="1189"/>
        <v>Red</v>
      </c>
      <c r="R3669" t="str">
        <f t="shared" si="1190"/>
        <v>Green</v>
      </c>
      <c r="S3669" t="str">
        <f t="shared" si="1191"/>
        <v>Green</v>
      </c>
      <c r="T3669" t="str">
        <f t="shared" si="1192"/>
        <v>Red</v>
      </c>
      <c r="U3669" t="str">
        <f t="shared" si="1193"/>
        <v>Red</v>
      </c>
      <c r="V3669" t="str">
        <f t="shared" si="1194"/>
        <v>Green</v>
      </c>
      <c r="W3669" t="str">
        <f t="shared" si="1195"/>
        <v>Red</v>
      </c>
      <c r="X3669" t="str">
        <f t="shared" si="1196"/>
        <v>Red</v>
      </c>
      <c r="Y3669" t="str">
        <f t="shared" si="1197"/>
        <v>Green</v>
      </c>
      <c r="Z3669" t="str">
        <f t="shared" si="1198"/>
        <v>Red</v>
      </c>
      <c r="AA3669" t="str">
        <f t="shared" si="1199"/>
        <v>Green</v>
      </c>
      <c r="AB3669" t="str">
        <f t="shared" si="1200"/>
        <v>Green</v>
      </c>
      <c r="AC3669" t="str">
        <f t="shared" si="1201"/>
        <v>Green</v>
      </c>
      <c r="AD3669" t="str">
        <f t="shared" si="1202"/>
        <v>Red</v>
      </c>
    </row>
    <row r="3670" spans="1:30" hidden="1" x14ac:dyDescent="0.3">
      <c r="A3670" t="str">
        <f t="shared" si="1183"/>
        <v>01/08/2026CSK Uhersky BrodMFK Vitkovice</v>
      </c>
      <c r="D3670" s="2">
        <v>46235</v>
      </c>
      <c r="E3670" s="3">
        <v>0.625</v>
      </c>
      <c r="F3670" t="s">
        <v>3156</v>
      </c>
      <c r="G3670" t="s">
        <v>4475</v>
      </c>
      <c r="H3670">
        <v>3</v>
      </c>
      <c r="I3670">
        <v>0</v>
      </c>
      <c r="J3670">
        <v>4</v>
      </c>
      <c r="K3670">
        <v>1</v>
      </c>
      <c r="L3670" s="22" t="str">
        <f t="shared" si="1184"/>
        <v>01/08/2026</v>
      </c>
      <c r="M3670" s="23">
        <f t="shared" si="1185"/>
        <v>0.5</v>
      </c>
      <c r="N3670" t="str">
        <f t="shared" si="1186"/>
        <v>4 - 1</v>
      </c>
      <c r="O3670" t="str">
        <f t="shared" si="1187"/>
        <v>Green</v>
      </c>
      <c r="P3670" t="str">
        <f t="shared" si="1188"/>
        <v>Red</v>
      </c>
      <c r="Q3670" t="str">
        <f t="shared" si="1189"/>
        <v>Red</v>
      </c>
      <c r="R3670" t="str">
        <f t="shared" si="1190"/>
        <v>Green</v>
      </c>
      <c r="S3670" t="str">
        <f t="shared" si="1191"/>
        <v>Red</v>
      </c>
      <c r="T3670" t="str">
        <f t="shared" si="1192"/>
        <v>Green</v>
      </c>
      <c r="U3670" t="str">
        <f t="shared" si="1193"/>
        <v>Green</v>
      </c>
      <c r="V3670" t="str">
        <f t="shared" si="1194"/>
        <v>Red</v>
      </c>
      <c r="W3670" t="str">
        <f t="shared" si="1195"/>
        <v>Red</v>
      </c>
      <c r="X3670" t="str">
        <f t="shared" si="1196"/>
        <v>Green</v>
      </c>
      <c r="Y3670" t="str">
        <f t="shared" si="1197"/>
        <v>Green</v>
      </c>
      <c r="Z3670" t="str">
        <f t="shared" si="1198"/>
        <v>Green</v>
      </c>
      <c r="AA3670" t="str">
        <f t="shared" si="1199"/>
        <v>Red</v>
      </c>
      <c r="AB3670" t="str">
        <f t="shared" si="1200"/>
        <v>Red</v>
      </c>
      <c r="AC3670" t="str">
        <f t="shared" si="1201"/>
        <v>Green</v>
      </c>
      <c r="AD3670" t="str">
        <f t="shared" si="1202"/>
        <v>Red</v>
      </c>
    </row>
    <row r="3671" spans="1:30" hidden="1" x14ac:dyDescent="0.3">
      <c r="A3671" t="str">
        <f t="shared" si="1183"/>
        <v>01/08/2026Druzstevnik Opatova Nad VahomTrencianske Stankovce</v>
      </c>
      <c r="D3671" s="2">
        <v>46235</v>
      </c>
      <c r="E3671" s="3">
        <v>0.625</v>
      </c>
      <c r="F3671" t="s">
        <v>5919</v>
      </c>
      <c r="G3671" t="s">
        <v>5920</v>
      </c>
      <c r="H3671">
        <v>1</v>
      </c>
      <c r="I3671">
        <v>2</v>
      </c>
      <c r="J3671">
        <v>2</v>
      </c>
      <c r="K3671">
        <v>6</v>
      </c>
      <c r="L3671" s="22" t="str">
        <f t="shared" si="1184"/>
        <v>01/08/2026</v>
      </c>
      <c r="M3671" s="23">
        <f t="shared" si="1185"/>
        <v>0.5</v>
      </c>
      <c r="N3671" t="str">
        <f t="shared" si="1186"/>
        <v>2 - 6</v>
      </c>
      <c r="O3671" t="str">
        <f t="shared" si="1187"/>
        <v>Red</v>
      </c>
      <c r="P3671" t="str">
        <f t="shared" si="1188"/>
        <v>Red</v>
      </c>
      <c r="Q3671" t="str">
        <f t="shared" si="1189"/>
        <v>Green</v>
      </c>
      <c r="R3671" t="str">
        <f t="shared" si="1190"/>
        <v>Red</v>
      </c>
      <c r="S3671" t="str">
        <f t="shared" si="1191"/>
        <v>Green</v>
      </c>
      <c r="T3671" t="str">
        <f t="shared" si="1192"/>
        <v>Green</v>
      </c>
      <c r="U3671" t="str">
        <f t="shared" si="1193"/>
        <v>Red</v>
      </c>
      <c r="V3671" t="str">
        <f t="shared" si="1194"/>
        <v>Red</v>
      </c>
      <c r="W3671" t="str">
        <f t="shared" si="1195"/>
        <v>Green</v>
      </c>
      <c r="X3671" t="str">
        <f t="shared" si="1196"/>
        <v>Green</v>
      </c>
      <c r="Y3671" t="str">
        <f t="shared" si="1197"/>
        <v>Green</v>
      </c>
      <c r="Z3671" t="str">
        <f t="shared" si="1198"/>
        <v>Green</v>
      </c>
      <c r="AA3671" t="str">
        <f t="shared" si="1199"/>
        <v>Red</v>
      </c>
      <c r="AB3671" t="str">
        <f t="shared" si="1200"/>
        <v>Red</v>
      </c>
      <c r="AC3671" t="str">
        <f t="shared" si="1201"/>
        <v>Green</v>
      </c>
      <c r="AD3671" t="str">
        <f t="shared" si="1202"/>
        <v>Red</v>
      </c>
    </row>
    <row r="3672" spans="1:30" hidden="1" x14ac:dyDescent="0.3">
      <c r="A3672" t="str">
        <f t="shared" si="1183"/>
        <v>01/08/2026FC FlorestiFC Falesti</v>
      </c>
      <c r="D3672" s="2">
        <v>46235</v>
      </c>
      <c r="E3672" s="3">
        <v>0.625</v>
      </c>
      <c r="F3672" t="s">
        <v>5921</v>
      </c>
      <c r="G3672" t="s">
        <v>5922</v>
      </c>
      <c r="L3672" s="22" t="str">
        <f t="shared" si="1184"/>
        <v>01/08/2026</v>
      </c>
      <c r="M3672" s="23">
        <f t="shared" si="1185"/>
        <v>0.5</v>
      </c>
      <c r="N3672" t="str">
        <f t="shared" si="1186"/>
        <v xml:space="preserve"> - </v>
      </c>
      <c r="O3672" t="str">
        <f t="shared" si="1187"/>
        <v>Red</v>
      </c>
      <c r="P3672" t="str">
        <f t="shared" si="1188"/>
        <v>Green</v>
      </c>
      <c r="Q3672" t="str">
        <f t="shared" si="1189"/>
        <v>Red</v>
      </c>
      <c r="R3672" t="str">
        <f t="shared" si="1190"/>
        <v>Green</v>
      </c>
      <c r="S3672" t="str">
        <f t="shared" si="1191"/>
        <v>Green</v>
      </c>
      <c r="T3672" t="str">
        <f t="shared" si="1192"/>
        <v>Red</v>
      </c>
      <c r="U3672" t="str">
        <f t="shared" si="1193"/>
        <v>Red</v>
      </c>
      <c r="V3672" t="str">
        <f t="shared" si="1194"/>
        <v>Green</v>
      </c>
      <c r="W3672" t="str">
        <f t="shared" si="1195"/>
        <v>Red</v>
      </c>
      <c r="X3672" t="str">
        <f t="shared" si="1196"/>
        <v>Red</v>
      </c>
      <c r="Y3672" t="str">
        <f t="shared" si="1197"/>
        <v>Red</v>
      </c>
      <c r="Z3672" t="str">
        <f t="shared" si="1198"/>
        <v>Red</v>
      </c>
      <c r="AA3672" t="str">
        <f t="shared" si="1199"/>
        <v>Green</v>
      </c>
      <c r="AB3672" t="str">
        <f t="shared" si="1200"/>
        <v>Green</v>
      </c>
      <c r="AC3672" t="str">
        <f t="shared" si="1201"/>
        <v>Red</v>
      </c>
      <c r="AD3672" t="str">
        <f t="shared" si="1202"/>
        <v>Green</v>
      </c>
    </row>
    <row r="3673" spans="1:30" hidden="1" x14ac:dyDescent="0.3">
      <c r="A3673" t="str">
        <f t="shared" si="1183"/>
        <v>01/08/2026FC LahtiFF Jaro</v>
      </c>
      <c r="D3673" s="2">
        <v>46235</v>
      </c>
      <c r="E3673" s="3">
        <v>0.625</v>
      </c>
      <c r="F3673" t="s">
        <v>251</v>
      </c>
      <c r="G3673" t="s">
        <v>141</v>
      </c>
      <c r="H3673">
        <v>1</v>
      </c>
      <c r="I3673">
        <v>0</v>
      </c>
      <c r="J3673">
        <v>2</v>
      </c>
      <c r="K3673">
        <v>0</v>
      </c>
      <c r="L3673" s="22" t="str">
        <f t="shared" si="1184"/>
        <v>01/08/2026</v>
      </c>
      <c r="M3673" s="23">
        <f t="shared" si="1185"/>
        <v>0.5</v>
      </c>
      <c r="N3673" t="str">
        <f t="shared" si="1186"/>
        <v>2 - 0</v>
      </c>
      <c r="O3673" t="str">
        <f t="shared" si="1187"/>
        <v>Green</v>
      </c>
      <c r="P3673" t="str">
        <f t="shared" si="1188"/>
        <v>Red</v>
      </c>
      <c r="Q3673" t="str">
        <f t="shared" si="1189"/>
        <v>Red</v>
      </c>
      <c r="R3673" t="str">
        <f t="shared" si="1190"/>
        <v>Green</v>
      </c>
      <c r="S3673" t="str">
        <f t="shared" si="1191"/>
        <v>Red</v>
      </c>
      <c r="T3673" t="str">
        <f t="shared" si="1192"/>
        <v>Green</v>
      </c>
      <c r="U3673" t="str">
        <f t="shared" si="1193"/>
        <v>Green</v>
      </c>
      <c r="V3673" t="str">
        <f t="shared" si="1194"/>
        <v>Red</v>
      </c>
      <c r="W3673" t="str">
        <f t="shared" si="1195"/>
        <v>Red</v>
      </c>
      <c r="X3673" t="str">
        <f t="shared" si="1196"/>
        <v>Green</v>
      </c>
      <c r="Y3673" t="str">
        <f t="shared" si="1197"/>
        <v>Green</v>
      </c>
      <c r="Z3673" t="str">
        <f t="shared" si="1198"/>
        <v>Red</v>
      </c>
      <c r="AA3673" t="str">
        <f t="shared" si="1199"/>
        <v>Green</v>
      </c>
      <c r="AB3673" t="str">
        <f t="shared" si="1200"/>
        <v>Green</v>
      </c>
      <c r="AC3673" t="str">
        <f t="shared" si="1201"/>
        <v>Red</v>
      </c>
      <c r="AD3673" t="str">
        <f t="shared" si="1202"/>
        <v>Green</v>
      </c>
    </row>
    <row r="3674" spans="1:30" hidden="1" x14ac:dyDescent="0.3">
      <c r="A3674" t="str">
        <f t="shared" si="1183"/>
        <v>01/08/2026FC NadszegFC Jelka</v>
      </c>
      <c r="D3674" s="2">
        <v>46235</v>
      </c>
      <c r="E3674" s="3">
        <v>0.625</v>
      </c>
      <c r="F3674" t="s">
        <v>5923</v>
      </c>
      <c r="G3674" t="s">
        <v>5924</v>
      </c>
      <c r="H3674">
        <v>0</v>
      </c>
      <c r="I3674">
        <v>1</v>
      </c>
      <c r="J3674">
        <v>0</v>
      </c>
      <c r="K3674">
        <v>1</v>
      </c>
      <c r="L3674" s="22" t="str">
        <f t="shared" si="1184"/>
        <v>01/08/2026</v>
      </c>
      <c r="M3674" s="23">
        <f t="shared" si="1185"/>
        <v>0.5</v>
      </c>
      <c r="N3674" t="str">
        <f t="shared" si="1186"/>
        <v>0 - 1</v>
      </c>
      <c r="O3674" t="str">
        <f t="shared" si="1187"/>
        <v>Red</v>
      </c>
      <c r="P3674" t="str">
        <f t="shared" si="1188"/>
        <v>Red</v>
      </c>
      <c r="Q3674" t="str">
        <f t="shared" si="1189"/>
        <v>Green</v>
      </c>
      <c r="R3674" t="str">
        <f t="shared" si="1190"/>
        <v>Red</v>
      </c>
      <c r="S3674" t="str">
        <f t="shared" si="1191"/>
        <v>Green</v>
      </c>
      <c r="T3674" t="str">
        <f t="shared" si="1192"/>
        <v>Green</v>
      </c>
      <c r="U3674" t="str">
        <f t="shared" si="1193"/>
        <v>Red</v>
      </c>
      <c r="V3674" t="str">
        <f t="shared" si="1194"/>
        <v>Red</v>
      </c>
      <c r="W3674" t="str">
        <f t="shared" si="1195"/>
        <v>Green</v>
      </c>
      <c r="X3674" t="str">
        <f t="shared" si="1196"/>
        <v>Green</v>
      </c>
      <c r="Y3674" t="str">
        <f t="shared" si="1197"/>
        <v>Red</v>
      </c>
      <c r="Z3674" t="str">
        <f t="shared" si="1198"/>
        <v>Red</v>
      </c>
      <c r="AA3674" t="str">
        <f t="shared" si="1199"/>
        <v>Green</v>
      </c>
      <c r="AB3674" t="str">
        <f t="shared" si="1200"/>
        <v>Green</v>
      </c>
      <c r="AC3674" t="str">
        <f t="shared" si="1201"/>
        <v>Red</v>
      </c>
      <c r="AD3674" t="str">
        <f t="shared" si="1202"/>
        <v>Green</v>
      </c>
    </row>
    <row r="3675" spans="1:30" hidden="1" x14ac:dyDescent="0.3">
      <c r="A3675" t="str">
        <f t="shared" si="1183"/>
        <v>01/08/2026FC StauceniCFR Ialoveni</v>
      </c>
      <c r="D3675" s="2">
        <v>46235</v>
      </c>
      <c r="E3675" s="3">
        <v>0.625</v>
      </c>
      <c r="F3675" t="s">
        <v>5925</v>
      </c>
      <c r="G3675" t="s">
        <v>5926</v>
      </c>
      <c r="H3675">
        <v>0</v>
      </c>
      <c r="I3675">
        <v>0</v>
      </c>
      <c r="J3675">
        <v>1</v>
      </c>
      <c r="K3675">
        <v>1</v>
      </c>
      <c r="L3675" s="22" t="str">
        <f t="shared" si="1184"/>
        <v>01/08/2026</v>
      </c>
      <c r="M3675" s="23">
        <f t="shared" si="1185"/>
        <v>0.5</v>
      </c>
      <c r="N3675" t="str">
        <f t="shared" si="1186"/>
        <v>1 - 1</v>
      </c>
      <c r="O3675" t="str">
        <f t="shared" si="1187"/>
        <v>Red</v>
      </c>
      <c r="P3675" t="str">
        <f t="shared" si="1188"/>
        <v>Green</v>
      </c>
      <c r="Q3675" t="str">
        <f t="shared" si="1189"/>
        <v>Red</v>
      </c>
      <c r="R3675" t="str">
        <f t="shared" si="1190"/>
        <v>Green</v>
      </c>
      <c r="S3675" t="str">
        <f t="shared" si="1191"/>
        <v>Green</v>
      </c>
      <c r="T3675" t="str">
        <f t="shared" si="1192"/>
        <v>Red</v>
      </c>
      <c r="U3675" t="str">
        <f t="shared" si="1193"/>
        <v>Red</v>
      </c>
      <c r="V3675" t="str">
        <f t="shared" si="1194"/>
        <v>Green</v>
      </c>
      <c r="W3675" t="str">
        <f t="shared" si="1195"/>
        <v>Red</v>
      </c>
      <c r="X3675" t="str">
        <f t="shared" si="1196"/>
        <v>Red</v>
      </c>
      <c r="Y3675" t="str">
        <f t="shared" si="1197"/>
        <v>Green</v>
      </c>
      <c r="Z3675" t="str">
        <f t="shared" si="1198"/>
        <v>Red</v>
      </c>
      <c r="AA3675" t="str">
        <f t="shared" si="1199"/>
        <v>Green</v>
      </c>
      <c r="AB3675" t="str">
        <f t="shared" si="1200"/>
        <v>Green</v>
      </c>
      <c r="AC3675" t="str">
        <f t="shared" si="1201"/>
        <v>Green</v>
      </c>
      <c r="AD3675" t="str">
        <f t="shared" si="1202"/>
        <v>Red</v>
      </c>
    </row>
    <row r="3676" spans="1:30" hidden="1" x14ac:dyDescent="0.3">
      <c r="A3676" t="str">
        <f t="shared" si="1183"/>
        <v>01/08/2026FCM UngheniVulturii Cutezatori</v>
      </c>
      <c r="D3676" s="2">
        <v>46235</v>
      </c>
      <c r="E3676" s="3">
        <v>0.625</v>
      </c>
      <c r="F3676" t="s">
        <v>5927</v>
      </c>
      <c r="G3676" t="s">
        <v>5928</v>
      </c>
      <c r="H3676">
        <v>0</v>
      </c>
      <c r="I3676">
        <v>0</v>
      </c>
      <c r="J3676">
        <v>1</v>
      </c>
      <c r="K3676">
        <v>3</v>
      </c>
      <c r="L3676" s="22" t="str">
        <f t="shared" si="1184"/>
        <v>01/08/2026</v>
      </c>
      <c r="M3676" s="23">
        <f t="shared" si="1185"/>
        <v>0.5</v>
      </c>
      <c r="N3676" t="str">
        <f t="shared" si="1186"/>
        <v>1 - 3</v>
      </c>
      <c r="O3676" t="str">
        <f t="shared" si="1187"/>
        <v>Red</v>
      </c>
      <c r="P3676" t="str">
        <f t="shared" si="1188"/>
        <v>Red</v>
      </c>
      <c r="Q3676" t="str">
        <f t="shared" si="1189"/>
        <v>Green</v>
      </c>
      <c r="R3676" t="str">
        <f t="shared" si="1190"/>
        <v>Red</v>
      </c>
      <c r="S3676" t="str">
        <f t="shared" si="1191"/>
        <v>Green</v>
      </c>
      <c r="T3676" t="str">
        <f t="shared" si="1192"/>
        <v>Green</v>
      </c>
      <c r="U3676" t="str">
        <f t="shared" si="1193"/>
        <v>Red</v>
      </c>
      <c r="V3676" t="str">
        <f t="shared" si="1194"/>
        <v>Green</v>
      </c>
      <c r="W3676" t="str">
        <f t="shared" si="1195"/>
        <v>Red</v>
      </c>
      <c r="X3676" t="str">
        <f t="shared" si="1196"/>
        <v>Red</v>
      </c>
      <c r="Y3676" t="str">
        <f t="shared" si="1197"/>
        <v>Green</v>
      </c>
      <c r="Z3676" t="str">
        <f t="shared" si="1198"/>
        <v>Green</v>
      </c>
      <c r="AA3676" t="str">
        <f t="shared" si="1199"/>
        <v>Red</v>
      </c>
      <c r="AB3676" t="str">
        <f t="shared" si="1200"/>
        <v>Red</v>
      </c>
      <c r="AC3676" t="str">
        <f t="shared" si="1201"/>
        <v>Green</v>
      </c>
      <c r="AD3676" t="str">
        <f t="shared" si="1202"/>
        <v>Red</v>
      </c>
    </row>
    <row r="3677" spans="1:30" hidden="1" x14ac:dyDescent="0.3">
      <c r="A3677" t="str">
        <f t="shared" si="1183"/>
        <v>01/08/2026FK 05 LevocaMFK Gelnica</v>
      </c>
      <c r="D3677" s="2">
        <v>46235</v>
      </c>
      <c r="E3677" s="3">
        <v>0.625</v>
      </c>
      <c r="F3677" t="s">
        <v>5929</v>
      </c>
      <c r="G3677" t="s">
        <v>5930</v>
      </c>
      <c r="H3677">
        <v>1</v>
      </c>
      <c r="I3677">
        <v>2</v>
      </c>
      <c r="J3677">
        <v>3</v>
      </c>
      <c r="K3677">
        <v>2</v>
      </c>
      <c r="L3677" s="22" t="str">
        <f t="shared" si="1184"/>
        <v>01/08/2026</v>
      </c>
      <c r="M3677" s="23">
        <f t="shared" si="1185"/>
        <v>0.5</v>
      </c>
      <c r="N3677" t="str">
        <f t="shared" si="1186"/>
        <v>3 - 2</v>
      </c>
      <c r="O3677" t="str">
        <f t="shared" si="1187"/>
        <v>Green</v>
      </c>
      <c r="P3677" t="str">
        <f t="shared" si="1188"/>
        <v>Red</v>
      </c>
      <c r="Q3677" t="str">
        <f t="shared" si="1189"/>
        <v>Red</v>
      </c>
      <c r="R3677" t="str">
        <f t="shared" si="1190"/>
        <v>Green</v>
      </c>
      <c r="S3677" t="str">
        <f t="shared" si="1191"/>
        <v>Red</v>
      </c>
      <c r="T3677" t="str">
        <f t="shared" si="1192"/>
        <v>Green</v>
      </c>
      <c r="U3677" t="str">
        <f t="shared" si="1193"/>
        <v>Red</v>
      </c>
      <c r="V3677" t="str">
        <f t="shared" si="1194"/>
        <v>Red</v>
      </c>
      <c r="W3677" t="str">
        <f t="shared" si="1195"/>
        <v>Green</v>
      </c>
      <c r="X3677" t="str">
        <f t="shared" si="1196"/>
        <v>Green</v>
      </c>
      <c r="Y3677" t="str">
        <f t="shared" si="1197"/>
        <v>Green</v>
      </c>
      <c r="Z3677" t="str">
        <f t="shared" si="1198"/>
        <v>Green</v>
      </c>
      <c r="AA3677" t="str">
        <f t="shared" si="1199"/>
        <v>Red</v>
      </c>
      <c r="AB3677" t="str">
        <f t="shared" si="1200"/>
        <v>Red</v>
      </c>
      <c r="AC3677" t="str">
        <f t="shared" si="1201"/>
        <v>Green</v>
      </c>
      <c r="AD3677" t="str">
        <f t="shared" si="1202"/>
        <v>Red</v>
      </c>
    </row>
    <row r="3678" spans="1:30" hidden="1" x14ac:dyDescent="0.3">
      <c r="A3678" t="str">
        <f t="shared" si="1183"/>
        <v>01/08/2026FK Hermanuv MestecFC Hlinsko</v>
      </c>
      <c r="D3678" s="2">
        <v>46235</v>
      </c>
      <c r="E3678" s="3">
        <v>0.625</v>
      </c>
      <c r="F3678" t="s">
        <v>5931</v>
      </c>
      <c r="G3678" t="s">
        <v>3737</v>
      </c>
      <c r="H3678">
        <v>2</v>
      </c>
      <c r="I3678">
        <v>0</v>
      </c>
      <c r="J3678">
        <v>3</v>
      </c>
      <c r="K3678">
        <v>0</v>
      </c>
      <c r="L3678" s="22" t="str">
        <f t="shared" si="1184"/>
        <v>01/08/2026</v>
      </c>
      <c r="M3678" s="23">
        <f t="shared" si="1185"/>
        <v>0.5</v>
      </c>
      <c r="N3678" t="str">
        <f t="shared" si="1186"/>
        <v>3 - 0</v>
      </c>
      <c r="O3678" t="str">
        <f t="shared" si="1187"/>
        <v>Green</v>
      </c>
      <c r="P3678" t="str">
        <f t="shared" si="1188"/>
        <v>Red</v>
      </c>
      <c r="Q3678" t="str">
        <f t="shared" si="1189"/>
        <v>Red</v>
      </c>
      <c r="R3678" t="str">
        <f t="shared" si="1190"/>
        <v>Green</v>
      </c>
      <c r="S3678" t="str">
        <f t="shared" si="1191"/>
        <v>Red</v>
      </c>
      <c r="T3678" t="str">
        <f t="shared" si="1192"/>
        <v>Green</v>
      </c>
      <c r="U3678" t="str">
        <f t="shared" si="1193"/>
        <v>Green</v>
      </c>
      <c r="V3678" t="str">
        <f t="shared" si="1194"/>
        <v>Red</v>
      </c>
      <c r="W3678" t="str">
        <f t="shared" si="1195"/>
        <v>Red</v>
      </c>
      <c r="X3678" t="str">
        <f t="shared" si="1196"/>
        <v>Green</v>
      </c>
      <c r="Y3678" t="str">
        <f t="shared" si="1197"/>
        <v>Green</v>
      </c>
      <c r="Z3678" t="str">
        <f t="shared" si="1198"/>
        <v>Green</v>
      </c>
      <c r="AA3678" t="str">
        <f t="shared" si="1199"/>
        <v>Red</v>
      </c>
      <c r="AB3678" t="str">
        <f t="shared" si="1200"/>
        <v>Green</v>
      </c>
      <c r="AC3678" t="str">
        <f t="shared" si="1201"/>
        <v>Red</v>
      </c>
      <c r="AD3678" t="str">
        <f t="shared" si="1202"/>
        <v>Green</v>
      </c>
    </row>
    <row r="3679" spans="1:30" hidden="1" x14ac:dyDescent="0.3">
      <c r="A3679" t="str">
        <f t="shared" si="1183"/>
        <v>01/08/2026FK Iskra HnustaFK Brezno</v>
      </c>
      <c r="D3679" s="2">
        <v>46235</v>
      </c>
      <c r="E3679" s="3">
        <v>0.625</v>
      </c>
      <c r="F3679" t="s">
        <v>5932</v>
      </c>
      <c r="G3679" t="s">
        <v>5933</v>
      </c>
      <c r="H3679">
        <v>0</v>
      </c>
      <c r="I3679">
        <v>0</v>
      </c>
      <c r="J3679">
        <v>1</v>
      </c>
      <c r="K3679">
        <v>3</v>
      </c>
      <c r="L3679" s="22" t="str">
        <f t="shared" si="1184"/>
        <v>01/08/2026</v>
      </c>
      <c r="M3679" s="23">
        <f t="shared" si="1185"/>
        <v>0.5</v>
      </c>
      <c r="N3679" t="str">
        <f t="shared" si="1186"/>
        <v>1 - 3</v>
      </c>
      <c r="O3679" t="str">
        <f t="shared" si="1187"/>
        <v>Red</v>
      </c>
      <c r="P3679" t="str">
        <f t="shared" si="1188"/>
        <v>Red</v>
      </c>
      <c r="Q3679" t="str">
        <f t="shared" si="1189"/>
        <v>Green</v>
      </c>
      <c r="R3679" t="str">
        <f t="shared" si="1190"/>
        <v>Red</v>
      </c>
      <c r="S3679" t="str">
        <f t="shared" si="1191"/>
        <v>Green</v>
      </c>
      <c r="T3679" t="str">
        <f t="shared" si="1192"/>
        <v>Green</v>
      </c>
      <c r="U3679" t="str">
        <f t="shared" si="1193"/>
        <v>Red</v>
      </c>
      <c r="V3679" t="str">
        <f t="shared" si="1194"/>
        <v>Green</v>
      </c>
      <c r="W3679" t="str">
        <f t="shared" si="1195"/>
        <v>Red</v>
      </c>
      <c r="X3679" t="str">
        <f t="shared" si="1196"/>
        <v>Red</v>
      </c>
      <c r="Y3679" t="str">
        <f t="shared" si="1197"/>
        <v>Green</v>
      </c>
      <c r="Z3679" t="str">
        <f t="shared" si="1198"/>
        <v>Green</v>
      </c>
      <c r="AA3679" t="str">
        <f t="shared" si="1199"/>
        <v>Red</v>
      </c>
      <c r="AB3679" t="str">
        <f t="shared" si="1200"/>
        <v>Red</v>
      </c>
      <c r="AC3679" t="str">
        <f t="shared" si="1201"/>
        <v>Green</v>
      </c>
      <c r="AD3679" t="str">
        <f t="shared" si="1202"/>
        <v>Red</v>
      </c>
    </row>
    <row r="3680" spans="1:30" hidden="1" x14ac:dyDescent="0.3">
      <c r="A3680" t="str">
        <f t="shared" si="1183"/>
        <v>01/08/2026FK KolinHorni Redice</v>
      </c>
      <c r="D3680" s="2">
        <v>46235</v>
      </c>
      <c r="E3680" s="3">
        <v>0.625</v>
      </c>
      <c r="F3680" t="s">
        <v>1699</v>
      </c>
      <c r="G3680" t="s">
        <v>5934</v>
      </c>
      <c r="H3680">
        <v>0</v>
      </c>
      <c r="I3680">
        <v>0</v>
      </c>
      <c r="J3680">
        <v>0</v>
      </c>
      <c r="K3680">
        <v>3</v>
      </c>
      <c r="L3680" s="22" t="str">
        <f t="shared" si="1184"/>
        <v>01/08/2026</v>
      </c>
      <c r="M3680" s="23">
        <f t="shared" si="1185"/>
        <v>0.5</v>
      </c>
      <c r="N3680" t="str">
        <f t="shared" si="1186"/>
        <v>0 - 3</v>
      </c>
      <c r="O3680" t="str">
        <f t="shared" si="1187"/>
        <v>Red</v>
      </c>
      <c r="P3680" t="str">
        <f t="shared" si="1188"/>
        <v>Red</v>
      </c>
      <c r="Q3680" t="str">
        <f t="shared" si="1189"/>
        <v>Green</v>
      </c>
      <c r="R3680" t="str">
        <f t="shared" si="1190"/>
        <v>Red</v>
      </c>
      <c r="S3680" t="str">
        <f t="shared" si="1191"/>
        <v>Green</v>
      </c>
      <c r="T3680" t="str">
        <f t="shared" si="1192"/>
        <v>Green</v>
      </c>
      <c r="U3680" t="str">
        <f t="shared" si="1193"/>
        <v>Red</v>
      </c>
      <c r="V3680" t="str">
        <f t="shared" si="1194"/>
        <v>Green</v>
      </c>
      <c r="W3680" t="str">
        <f t="shared" si="1195"/>
        <v>Red</v>
      </c>
      <c r="X3680" t="str">
        <f t="shared" si="1196"/>
        <v>Red</v>
      </c>
      <c r="Y3680" t="str">
        <f t="shared" si="1197"/>
        <v>Green</v>
      </c>
      <c r="Z3680" t="str">
        <f t="shared" si="1198"/>
        <v>Green</v>
      </c>
      <c r="AA3680" t="str">
        <f t="shared" si="1199"/>
        <v>Red</v>
      </c>
      <c r="AB3680" t="str">
        <f t="shared" si="1200"/>
        <v>Green</v>
      </c>
      <c r="AC3680" t="str">
        <f t="shared" si="1201"/>
        <v>Red</v>
      </c>
      <c r="AD3680" t="str">
        <f t="shared" si="1202"/>
        <v>Green</v>
      </c>
    </row>
    <row r="3681" spans="1:30" hidden="1" x14ac:dyDescent="0.3">
      <c r="A3681" t="str">
        <f t="shared" si="1183"/>
        <v>01/08/2026FK Kosicka Nova VesCana</v>
      </c>
      <c r="D3681" s="2">
        <v>46235</v>
      </c>
      <c r="E3681" s="3">
        <v>0.625</v>
      </c>
      <c r="F3681" t="s">
        <v>5935</v>
      </c>
      <c r="G3681" t="s">
        <v>5936</v>
      </c>
      <c r="H3681">
        <v>0</v>
      </c>
      <c r="I3681">
        <v>3</v>
      </c>
      <c r="J3681">
        <v>0</v>
      </c>
      <c r="K3681">
        <v>8</v>
      </c>
      <c r="L3681" s="22" t="str">
        <f t="shared" si="1184"/>
        <v>01/08/2026</v>
      </c>
      <c r="M3681" s="23">
        <f t="shared" si="1185"/>
        <v>0.5</v>
      </c>
      <c r="N3681" t="str">
        <f t="shared" si="1186"/>
        <v>0 - 8</v>
      </c>
      <c r="O3681" t="str">
        <f t="shared" si="1187"/>
        <v>Red</v>
      </c>
      <c r="P3681" t="str">
        <f t="shared" si="1188"/>
        <v>Red</v>
      </c>
      <c r="Q3681" t="str">
        <f t="shared" si="1189"/>
        <v>Green</v>
      </c>
      <c r="R3681" t="str">
        <f t="shared" si="1190"/>
        <v>Red</v>
      </c>
      <c r="S3681" t="str">
        <f t="shared" si="1191"/>
        <v>Green</v>
      </c>
      <c r="T3681" t="str">
        <f t="shared" si="1192"/>
        <v>Green</v>
      </c>
      <c r="U3681" t="str">
        <f t="shared" si="1193"/>
        <v>Red</v>
      </c>
      <c r="V3681" t="str">
        <f t="shared" si="1194"/>
        <v>Red</v>
      </c>
      <c r="W3681" t="str">
        <f t="shared" si="1195"/>
        <v>Green</v>
      </c>
      <c r="X3681" t="str">
        <f t="shared" si="1196"/>
        <v>Green</v>
      </c>
      <c r="Y3681" t="str">
        <f t="shared" si="1197"/>
        <v>Green</v>
      </c>
      <c r="Z3681" t="str">
        <f t="shared" si="1198"/>
        <v>Green</v>
      </c>
      <c r="AA3681" t="str">
        <f t="shared" si="1199"/>
        <v>Red</v>
      </c>
      <c r="AB3681" t="str">
        <f t="shared" si="1200"/>
        <v>Red</v>
      </c>
      <c r="AC3681" t="str">
        <f t="shared" si="1201"/>
        <v>Red</v>
      </c>
      <c r="AD3681" t="str">
        <f t="shared" si="1202"/>
        <v>Green</v>
      </c>
    </row>
    <row r="3682" spans="1:30" hidden="1" x14ac:dyDescent="0.3">
      <c r="A3682" t="str">
        <f t="shared" si="1183"/>
        <v>01/08/2026FK Melcice-LieskovePFK Piestany</v>
      </c>
      <c r="D3682" s="2">
        <v>46235</v>
      </c>
      <c r="E3682" s="3">
        <v>0.625</v>
      </c>
      <c r="F3682" t="s">
        <v>5937</v>
      </c>
      <c r="G3682" t="s">
        <v>5938</v>
      </c>
      <c r="H3682">
        <v>0</v>
      </c>
      <c r="I3682">
        <v>0</v>
      </c>
      <c r="J3682">
        <v>2</v>
      </c>
      <c r="K3682">
        <v>3</v>
      </c>
      <c r="L3682" s="22" t="str">
        <f t="shared" si="1184"/>
        <v>01/08/2026</v>
      </c>
      <c r="M3682" s="23">
        <f t="shared" si="1185"/>
        <v>0.5</v>
      </c>
      <c r="N3682" t="str">
        <f t="shared" si="1186"/>
        <v>2 - 3</v>
      </c>
      <c r="O3682" t="str">
        <f t="shared" si="1187"/>
        <v>Red</v>
      </c>
      <c r="P3682" t="str">
        <f t="shared" si="1188"/>
        <v>Red</v>
      </c>
      <c r="Q3682" t="str">
        <f t="shared" si="1189"/>
        <v>Green</v>
      </c>
      <c r="R3682" t="str">
        <f t="shared" si="1190"/>
        <v>Red</v>
      </c>
      <c r="S3682" t="str">
        <f t="shared" si="1191"/>
        <v>Green</v>
      </c>
      <c r="T3682" t="str">
        <f t="shared" si="1192"/>
        <v>Green</v>
      </c>
      <c r="U3682" t="str">
        <f t="shared" si="1193"/>
        <v>Red</v>
      </c>
      <c r="V3682" t="str">
        <f t="shared" si="1194"/>
        <v>Green</v>
      </c>
      <c r="W3682" t="str">
        <f t="shared" si="1195"/>
        <v>Red</v>
      </c>
      <c r="X3682" t="str">
        <f t="shared" si="1196"/>
        <v>Red</v>
      </c>
      <c r="Y3682" t="str">
        <f t="shared" si="1197"/>
        <v>Green</v>
      </c>
      <c r="Z3682" t="str">
        <f t="shared" si="1198"/>
        <v>Green</v>
      </c>
      <c r="AA3682" t="str">
        <f t="shared" si="1199"/>
        <v>Red</v>
      </c>
      <c r="AB3682" t="str">
        <f t="shared" si="1200"/>
        <v>Red</v>
      </c>
      <c r="AC3682" t="str">
        <f t="shared" si="1201"/>
        <v>Green</v>
      </c>
      <c r="AD3682" t="str">
        <f t="shared" si="1202"/>
        <v>Red</v>
      </c>
    </row>
    <row r="3683" spans="1:30" hidden="1" x14ac:dyDescent="0.3">
      <c r="A3683" t="str">
        <f t="shared" si="1183"/>
        <v>01/08/2026FK OlcnavaMSK Spisske Podhradie</v>
      </c>
      <c r="D3683" s="2">
        <v>46235</v>
      </c>
      <c r="E3683" s="3">
        <v>0.625</v>
      </c>
      <c r="F3683" t="s">
        <v>5939</v>
      </c>
      <c r="G3683" t="s">
        <v>5940</v>
      </c>
      <c r="H3683">
        <v>0</v>
      </c>
      <c r="I3683">
        <v>2</v>
      </c>
      <c r="J3683">
        <v>1</v>
      </c>
      <c r="K3683">
        <v>5</v>
      </c>
      <c r="L3683" s="22" t="str">
        <f t="shared" si="1184"/>
        <v>01/08/2026</v>
      </c>
      <c r="M3683" s="23">
        <f t="shared" si="1185"/>
        <v>0.5</v>
      </c>
      <c r="N3683" t="str">
        <f t="shared" si="1186"/>
        <v>1 - 5</v>
      </c>
      <c r="O3683" t="str">
        <f t="shared" si="1187"/>
        <v>Red</v>
      </c>
      <c r="P3683" t="str">
        <f t="shared" si="1188"/>
        <v>Red</v>
      </c>
      <c r="Q3683" t="str">
        <f t="shared" si="1189"/>
        <v>Green</v>
      </c>
      <c r="R3683" t="str">
        <f t="shared" si="1190"/>
        <v>Red</v>
      </c>
      <c r="S3683" t="str">
        <f t="shared" si="1191"/>
        <v>Green</v>
      </c>
      <c r="T3683" t="str">
        <f t="shared" si="1192"/>
        <v>Green</v>
      </c>
      <c r="U3683" t="str">
        <f t="shared" si="1193"/>
        <v>Red</v>
      </c>
      <c r="V3683" t="str">
        <f t="shared" si="1194"/>
        <v>Red</v>
      </c>
      <c r="W3683" t="str">
        <f t="shared" si="1195"/>
        <v>Green</v>
      </c>
      <c r="X3683" t="str">
        <f t="shared" si="1196"/>
        <v>Green</v>
      </c>
      <c r="Y3683" t="str">
        <f t="shared" si="1197"/>
        <v>Green</v>
      </c>
      <c r="Z3683" t="str">
        <f t="shared" si="1198"/>
        <v>Green</v>
      </c>
      <c r="AA3683" t="str">
        <f t="shared" si="1199"/>
        <v>Red</v>
      </c>
      <c r="AB3683" t="str">
        <f t="shared" si="1200"/>
        <v>Red</v>
      </c>
      <c r="AC3683" t="str">
        <f t="shared" si="1201"/>
        <v>Green</v>
      </c>
      <c r="AD3683" t="str">
        <f t="shared" si="1202"/>
        <v>Red</v>
      </c>
    </row>
    <row r="3684" spans="1:30" hidden="1" x14ac:dyDescent="0.3">
      <c r="A3684" t="str">
        <f t="shared" si="1183"/>
        <v>01/08/2026FK SalkovaOFK 1950 Priechod</v>
      </c>
      <c r="D3684" s="2">
        <v>46235</v>
      </c>
      <c r="E3684" s="3">
        <v>0.625</v>
      </c>
      <c r="F3684" t="s">
        <v>5941</v>
      </c>
      <c r="G3684" t="s">
        <v>5942</v>
      </c>
      <c r="H3684">
        <v>0</v>
      </c>
      <c r="I3684">
        <v>1</v>
      </c>
      <c r="J3684">
        <v>0</v>
      </c>
      <c r="K3684">
        <v>4</v>
      </c>
      <c r="L3684" s="22" t="str">
        <f t="shared" si="1184"/>
        <v>01/08/2026</v>
      </c>
      <c r="M3684" s="23">
        <f t="shared" si="1185"/>
        <v>0.5</v>
      </c>
      <c r="N3684" t="str">
        <f t="shared" si="1186"/>
        <v>0 - 4</v>
      </c>
      <c r="O3684" t="str">
        <f t="shared" si="1187"/>
        <v>Red</v>
      </c>
      <c r="P3684" t="str">
        <f t="shared" si="1188"/>
        <v>Red</v>
      </c>
      <c r="Q3684" t="str">
        <f t="shared" si="1189"/>
        <v>Green</v>
      </c>
      <c r="R3684" t="str">
        <f t="shared" si="1190"/>
        <v>Red</v>
      </c>
      <c r="S3684" t="str">
        <f t="shared" si="1191"/>
        <v>Green</v>
      </c>
      <c r="T3684" t="str">
        <f t="shared" si="1192"/>
        <v>Green</v>
      </c>
      <c r="U3684" t="str">
        <f t="shared" si="1193"/>
        <v>Red</v>
      </c>
      <c r="V3684" t="str">
        <f t="shared" si="1194"/>
        <v>Red</v>
      </c>
      <c r="W3684" t="str">
        <f t="shared" si="1195"/>
        <v>Green</v>
      </c>
      <c r="X3684" t="str">
        <f t="shared" si="1196"/>
        <v>Green</v>
      </c>
      <c r="Y3684" t="str">
        <f t="shared" si="1197"/>
        <v>Green</v>
      </c>
      <c r="Z3684" t="str">
        <f t="shared" si="1198"/>
        <v>Green</v>
      </c>
      <c r="AA3684" t="str">
        <f t="shared" si="1199"/>
        <v>Red</v>
      </c>
      <c r="AB3684" t="str">
        <f t="shared" si="1200"/>
        <v>Red</v>
      </c>
      <c r="AC3684" t="str">
        <f t="shared" si="1201"/>
        <v>Red</v>
      </c>
      <c r="AD3684" t="str">
        <f t="shared" si="1202"/>
        <v>Green</v>
      </c>
    </row>
    <row r="3685" spans="1:30" hidden="1" x14ac:dyDescent="0.3">
      <c r="A3685" t="str">
        <f t="shared" si="1183"/>
        <v>01/08/2026FK SamorinSK Futura Humenne</v>
      </c>
      <c r="D3685" s="2">
        <v>46235</v>
      </c>
      <c r="E3685" s="3">
        <v>0.625</v>
      </c>
      <c r="F3685" t="s">
        <v>4736</v>
      </c>
      <c r="G3685" t="s">
        <v>3615</v>
      </c>
      <c r="H3685">
        <v>2</v>
      </c>
      <c r="I3685">
        <v>1</v>
      </c>
      <c r="J3685">
        <v>3</v>
      </c>
      <c r="K3685">
        <v>1</v>
      </c>
      <c r="L3685" s="22" t="str">
        <f t="shared" si="1184"/>
        <v>01/08/2026</v>
      </c>
      <c r="M3685" s="23">
        <f t="shared" si="1185"/>
        <v>0.5</v>
      </c>
      <c r="N3685" t="str">
        <f t="shared" si="1186"/>
        <v>3 - 1</v>
      </c>
      <c r="O3685" t="str">
        <f t="shared" si="1187"/>
        <v>Green</v>
      </c>
      <c r="P3685" t="str">
        <f t="shared" si="1188"/>
        <v>Red</v>
      </c>
      <c r="Q3685" t="str">
        <f t="shared" si="1189"/>
        <v>Red</v>
      </c>
      <c r="R3685" t="str">
        <f t="shared" si="1190"/>
        <v>Green</v>
      </c>
      <c r="S3685" t="str">
        <f t="shared" si="1191"/>
        <v>Red</v>
      </c>
      <c r="T3685" t="str">
        <f t="shared" si="1192"/>
        <v>Green</v>
      </c>
      <c r="U3685" t="str">
        <f t="shared" si="1193"/>
        <v>Green</v>
      </c>
      <c r="V3685" t="str">
        <f t="shared" si="1194"/>
        <v>Red</v>
      </c>
      <c r="W3685" t="str">
        <f t="shared" si="1195"/>
        <v>Red</v>
      </c>
      <c r="X3685" t="str">
        <f t="shared" si="1196"/>
        <v>Green</v>
      </c>
      <c r="Y3685" t="str">
        <f t="shared" si="1197"/>
        <v>Green</v>
      </c>
      <c r="Z3685" t="str">
        <f t="shared" si="1198"/>
        <v>Green</v>
      </c>
      <c r="AA3685" t="str">
        <f t="shared" si="1199"/>
        <v>Red</v>
      </c>
      <c r="AB3685" t="str">
        <f t="shared" si="1200"/>
        <v>Red</v>
      </c>
      <c r="AC3685" t="str">
        <f t="shared" si="1201"/>
        <v>Green</v>
      </c>
      <c r="AD3685" t="str">
        <f t="shared" si="1202"/>
        <v>Red</v>
      </c>
    </row>
    <row r="3686" spans="1:30" hidden="1" x14ac:dyDescent="0.3">
      <c r="A3686" t="str">
        <f t="shared" si="1183"/>
        <v>01/08/2026FK Slovan Kupele SliacBanik Kalinovo</v>
      </c>
      <c r="D3686" s="2">
        <v>46235</v>
      </c>
      <c r="E3686" s="3">
        <v>0.625</v>
      </c>
      <c r="F3686" t="s">
        <v>5943</v>
      </c>
      <c r="G3686" t="s">
        <v>5944</v>
      </c>
      <c r="H3686">
        <v>0</v>
      </c>
      <c r="I3686">
        <v>6</v>
      </c>
      <c r="J3686">
        <v>0</v>
      </c>
      <c r="K3686">
        <v>7</v>
      </c>
      <c r="L3686" s="22" t="str">
        <f t="shared" si="1184"/>
        <v>01/08/2026</v>
      </c>
      <c r="M3686" s="23">
        <f t="shared" si="1185"/>
        <v>0.5</v>
      </c>
      <c r="N3686" t="str">
        <f t="shared" si="1186"/>
        <v>0 - 7</v>
      </c>
      <c r="O3686" t="str">
        <f t="shared" si="1187"/>
        <v>Red</v>
      </c>
      <c r="P3686" t="str">
        <f t="shared" si="1188"/>
        <v>Red</v>
      </c>
      <c r="Q3686" t="str">
        <f t="shared" si="1189"/>
        <v>Green</v>
      </c>
      <c r="R3686" t="str">
        <f t="shared" si="1190"/>
        <v>Red</v>
      </c>
      <c r="S3686" t="str">
        <f t="shared" si="1191"/>
        <v>Green</v>
      </c>
      <c r="T3686" t="str">
        <f t="shared" si="1192"/>
        <v>Green</v>
      </c>
      <c r="U3686" t="str">
        <f t="shared" si="1193"/>
        <v>Red</v>
      </c>
      <c r="V3686" t="str">
        <f t="shared" si="1194"/>
        <v>Red</v>
      </c>
      <c r="W3686" t="str">
        <f t="shared" si="1195"/>
        <v>Green</v>
      </c>
      <c r="X3686" t="str">
        <f t="shared" si="1196"/>
        <v>Green</v>
      </c>
      <c r="Y3686" t="str">
        <f t="shared" si="1197"/>
        <v>Green</v>
      </c>
      <c r="Z3686" t="str">
        <f t="shared" si="1198"/>
        <v>Green</v>
      </c>
      <c r="AA3686" t="str">
        <f t="shared" si="1199"/>
        <v>Red</v>
      </c>
      <c r="AB3686" t="str">
        <f t="shared" si="1200"/>
        <v>Red</v>
      </c>
      <c r="AC3686" t="str">
        <f t="shared" si="1201"/>
        <v>Red</v>
      </c>
      <c r="AD3686" t="str">
        <f t="shared" si="1202"/>
        <v>Green</v>
      </c>
    </row>
    <row r="3687" spans="1:30" hidden="1" x14ac:dyDescent="0.3">
      <c r="A3687" t="str">
        <f t="shared" si="1183"/>
        <v>01/08/2026FK Slovan TrstenaOravan Oravska Jasenica</v>
      </c>
      <c r="D3687" s="2">
        <v>46235</v>
      </c>
      <c r="E3687" s="3">
        <v>0.625</v>
      </c>
      <c r="F3687" t="s">
        <v>5945</v>
      </c>
      <c r="G3687" t="s">
        <v>5946</v>
      </c>
      <c r="H3687">
        <v>0</v>
      </c>
      <c r="I3687">
        <v>1</v>
      </c>
      <c r="J3687">
        <v>0</v>
      </c>
      <c r="K3687">
        <v>3</v>
      </c>
      <c r="L3687" s="22" t="str">
        <f t="shared" si="1184"/>
        <v>01/08/2026</v>
      </c>
      <c r="M3687" s="23">
        <f t="shared" si="1185"/>
        <v>0.5</v>
      </c>
      <c r="N3687" t="str">
        <f t="shared" si="1186"/>
        <v>0 - 3</v>
      </c>
      <c r="O3687" t="str">
        <f t="shared" si="1187"/>
        <v>Red</v>
      </c>
      <c r="P3687" t="str">
        <f t="shared" si="1188"/>
        <v>Red</v>
      </c>
      <c r="Q3687" t="str">
        <f t="shared" si="1189"/>
        <v>Green</v>
      </c>
      <c r="R3687" t="str">
        <f t="shared" si="1190"/>
        <v>Red</v>
      </c>
      <c r="S3687" t="str">
        <f t="shared" si="1191"/>
        <v>Green</v>
      </c>
      <c r="T3687" t="str">
        <f t="shared" si="1192"/>
        <v>Green</v>
      </c>
      <c r="U3687" t="str">
        <f t="shared" si="1193"/>
        <v>Red</v>
      </c>
      <c r="V3687" t="str">
        <f t="shared" si="1194"/>
        <v>Red</v>
      </c>
      <c r="W3687" t="str">
        <f t="shared" si="1195"/>
        <v>Green</v>
      </c>
      <c r="X3687" t="str">
        <f t="shared" si="1196"/>
        <v>Green</v>
      </c>
      <c r="Y3687" t="str">
        <f t="shared" si="1197"/>
        <v>Green</v>
      </c>
      <c r="Z3687" t="str">
        <f t="shared" si="1198"/>
        <v>Green</v>
      </c>
      <c r="AA3687" t="str">
        <f t="shared" si="1199"/>
        <v>Red</v>
      </c>
      <c r="AB3687" t="str">
        <f t="shared" si="1200"/>
        <v>Green</v>
      </c>
      <c r="AC3687" t="str">
        <f t="shared" si="1201"/>
        <v>Red</v>
      </c>
      <c r="AD3687" t="str">
        <f t="shared" si="1202"/>
        <v>Green</v>
      </c>
    </row>
    <row r="3688" spans="1:30" hidden="1" x14ac:dyDescent="0.3">
      <c r="A3688" t="str">
        <f t="shared" si="1183"/>
        <v>01/08/2026FK Strumska SlavaBalkan Botevgrad</v>
      </c>
      <c r="D3688" s="2">
        <v>46235</v>
      </c>
      <c r="E3688" s="3">
        <v>0.625</v>
      </c>
      <c r="F3688" t="s">
        <v>5947</v>
      </c>
      <c r="G3688" t="s">
        <v>5948</v>
      </c>
      <c r="H3688">
        <v>2</v>
      </c>
      <c r="I3688">
        <v>0</v>
      </c>
      <c r="J3688">
        <v>2</v>
      </c>
      <c r="K3688">
        <v>0</v>
      </c>
      <c r="L3688" s="22" t="str">
        <f t="shared" si="1184"/>
        <v>01/08/2026</v>
      </c>
      <c r="M3688" s="23">
        <f t="shared" si="1185"/>
        <v>0.5</v>
      </c>
      <c r="N3688" t="str">
        <f t="shared" si="1186"/>
        <v>2 - 0</v>
      </c>
      <c r="O3688" t="str">
        <f t="shared" si="1187"/>
        <v>Green</v>
      </c>
      <c r="P3688" t="str">
        <f t="shared" si="1188"/>
        <v>Red</v>
      </c>
      <c r="Q3688" t="str">
        <f t="shared" si="1189"/>
        <v>Red</v>
      </c>
      <c r="R3688" t="str">
        <f t="shared" si="1190"/>
        <v>Green</v>
      </c>
      <c r="S3688" t="str">
        <f t="shared" si="1191"/>
        <v>Red</v>
      </c>
      <c r="T3688" t="str">
        <f t="shared" si="1192"/>
        <v>Green</v>
      </c>
      <c r="U3688" t="str">
        <f t="shared" si="1193"/>
        <v>Green</v>
      </c>
      <c r="V3688" t="str">
        <f t="shared" si="1194"/>
        <v>Red</v>
      </c>
      <c r="W3688" t="str">
        <f t="shared" si="1195"/>
        <v>Red</v>
      </c>
      <c r="X3688" t="str">
        <f t="shared" si="1196"/>
        <v>Green</v>
      </c>
      <c r="Y3688" t="str">
        <f t="shared" si="1197"/>
        <v>Green</v>
      </c>
      <c r="Z3688" t="str">
        <f t="shared" si="1198"/>
        <v>Red</v>
      </c>
      <c r="AA3688" t="str">
        <f t="shared" si="1199"/>
        <v>Green</v>
      </c>
      <c r="AB3688" t="str">
        <f t="shared" si="1200"/>
        <v>Green</v>
      </c>
      <c r="AC3688" t="str">
        <f t="shared" si="1201"/>
        <v>Red</v>
      </c>
      <c r="AD3688" t="str">
        <f t="shared" si="1202"/>
        <v>Green</v>
      </c>
    </row>
    <row r="3689" spans="1:30" hidden="1" x14ac:dyDescent="0.3">
      <c r="A3689" t="str">
        <f t="shared" si="1183"/>
        <v>01/08/2026FK VechecOFK SIM Raslavice</v>
      </c>
      <c r="D3689" s="2">
        <v>46235</v>
      </c>
      <c r="E3689" s="3">
        <v>0.625</v>
      </c>
      <c r="F3689" t="s">
        <v>5949</v>
      </c>
      <c r="G3689" t="s">
        <v>5950</v>
      </c>
      <c r="H3689">
        <v>0</v>
      </c>
      <c r="I3689">
        <v>3</v>
      </c>
      <c r="J3689">
        <v>1</v>
      </c>
      <c r="K3689">
        <v>7</v>
      </c>
      <c r="L3689" s="22" t="str">
        <f t="shared" si="1184"/>
        <v>01/08/2026</v>
      </c>
      <c r="M3689" s="23">
        <f t="shared" si="1185"/>
        <v>0.5</v>
      </c>
      <c r="N3689" t="str">
        <f t="shared" si="1186"/>
        <v>1 - 7</v>
      </c>
      <c r="O3689" t="str">
        <f t="shared" si="1187"/>
        <v>Red</v>
      </c>
      <c r="P3689" t="str">
        <f t="shared" si="1188"/>
        <v>Red</v>
      </c>
      <c r="Q3689" t="str">
        <f t="shared" si="1189"/>
        <v>Green</v>
      </c>
      <c r="R3689" t="str">
        <f t="shared" si="1190"/>
        <v>Red</v>
      </c>
      <c r="S3689" t="str">
        <f t="shared" si="1191"/>
        <v>Green</v>
      </c>
      <c r="T3689" t="str">
        <f t="shared" si="1192"/>
        <v>Green</v>
      </c>
      <c r="U3689" t="str">
        <f t="shared" si="1193"/>
        <v>Red</v>
      </c>
      <c r="V3689" t="str">
        <f t="shared" si="1194"/>
        <v>Red</v>
      </c>
      <c r="W3689" t="str">
        <f t="shared" si="1195"/>
        <v>Green</v>
      </c>
      <c r="X3689" t="str">
        <f t="shared" si="1196"/>
        <v>Green</v>
      </c>
      <c r="Y3689" t="str">
        <f t="shared" si="1197"/>
        <v>Green</v>
      </c>
      <c r="Z3689" t="str">
        <f t="shared" si="1198"/>
        <v>Green</v>
      </c>
      <c r="AA3689" t="str">
        <f t="shared" si="1199"/>
        <v>Red</v>
      </c>
      <c r="AB3689" t="str">
        <f t="shared" si="1200"/>
        <v>Red</v>
      </c>
      <c r="AC3689" t="str">
        <f t="shared" si="1201"/>
        <v>Green</v>
      </c>
      <c r="AD3689" t="str">
        <f t="shared" si="1202"/>
        <v>Red</v>
      </c>
    </row>
    <row r="3690" spans="1:30" hidden="1" x14ac:dyDescent="0.3">
      <c r="A3690" t="str">
        <f t="shared" si="1183"/>
        <v>01/08/2026Grand-SaconnexAmical Saint-Prex</v>
      </c>
      <c r="D3690" s="2">
        <v>46235</v>
      </c>
      <c r="E3690" s="3">
        <v>0.625</v>
      </c>
      <c r="F3690" t="s">
        <v>5951</v>
      </c>
      <c r="G3690" t="s">
        <v>5952</v>
      </c>
      <c r="H3690">
        <v>0</v>
      </c>
      <c r="I3690">
        <v>0</v>
      </c>
      <c r="J3690">
        <v>6</v>
      </c>
      <c r="K3690">
        <v>0</v>
      </c>
      <c r="L3690" s="22" t="str">
        <f t="shared" si="1184"/>
        <v>01/08/2026</v>
      </c>
      <c r="M3690" s="23">
        <f t="shared" si="1185"/>
        <v>0.5</v>
      </c>
      <c r="N3690" t="str">
        <f t="shared" si="1186"/>
        <v>6 - 0</v>
      </c>
      <c r="O3690" t="str">
        <f t="shared" si="1187"/>
        <v>Green</v>
      </c>
      <c r="P3690" t="str">
        <f t="shared" si="1188"/>
        <v>Red</v>
      </c>
      <c r="Q3690" t="str">
        <f t="shared" si="1189"/>
        <v>Red</v>
      </c>
      <c r="R3690" t="str">
        <f t="shared" si="1190"/>
        <v>Green</v>
      </c>
      <c r="S3690" t="str">
        <f t="shared" si="1191"/>
        <v>Red</v>
      </c>
      <c r="T3690" t="str">
        <f t="shared" si="1192"/>
        <v>Green</v>
      </c>
      <c r="U3690" t="str">
        <f t="shared" si="1193"/>
        <v>Red</v>
      </c>
      <c r="V3690" t="str">
        <f t="shared" si="1194"/>
        <v>Green</v>
      </c>
      <c r="W3690" t="str">
        <f t="shared" si="1195"/>
        <v>Red</v>
      </c>
      <c r="X3690" t="str">
        <f t="shared" si="1196"/>
        <v>Red</v>
      </c>
      <c r="Y3690" t="str">
        <f t="shared" si="1197"/>
        <v>Green</v>
      </c>
      <c r="Z3690" t="str">
        <f t="shared" si="1198"/>
        <v>Green</v>
      </c>
      <c r="AA3690" t="str">
        <f t="shared" si="1199"/>
        <v>Red</v>
      </c>
      <c r="AB3690" t="str">
        <f t="shared" si="1200"/>
        <v>Red</v>
      </c>
      <c r="AC3690" t="str">
        <f t="shared" si="1201"/>
        <v>Red</v>
      </c>
      <c r="AD3690" t="str">
        <f t="shared" si="1202"/>
        <v>Green</v>
      </c>
    </row>
    <row r="3691" spans="1:30" hidden="1" x14ac:dyDescent="0.3">
      <c r="A3691" t="str">
        <f t="shared" si="1183"/>
        <v>01/08/2026HamburgEverton</v>
      </c>
      <c r="D3691" s="2">
        <v>46235</v>
      </c>
      <c r="E3691" s="3">
        <v>0.625</v>
      </c>
      <c r="F3691" t="s">
        <v>3779</v>
      </c>
      <c r="G3691" t="s">
        <v>3847</v>
      </c>
      <c r="H3691">
        <v>0</v>
      </c>
      <c r="I3691">
        <v>1</v>
      </c>
      <c r="J3691">
        <v>1</v>
      </c>
      <c r="K3691">
        <v>2</v>
      </c>
      <c r="L3691" s="22" t="str">
        <f t="shared" si="1184"/>
        <v>01/08/2026</v>
      </c>
      <c r="M3691" s="23">
        <f t="shared" si="1185"/>
        <v>0.5</v>
      </c>
      <c r="N3691" t="str">
        <f t="shared" si="1186"/>
        <v>1 - 2</v>
      </c>
      <c r="O3691" t="str">
        <f t="shared" si="1187"/>
        <v>Red</v>
      </c>
      <c r="P3691" t="str">
        <f t="shared" si="1188"/>
        <v>Red</v>
      </c>
      <c r="Q3691" t="str">
        <f t="shared" si="1189"/>
        <v>Green</v>
      </c>
      <c r="R3691" t="str">
        <f t="shared" si="1190"/>
        <v>Red</v>
      </c>
      <c r="S3691" t="str">
        <f t="shared" si="1191"/>
        <v>Green</v>
      </c>
      <c r="T3691" t="str">
        <f t="shared" si="1192"/>
        <v>Green</v>
      </c>
      <c r="U3691" t="str">
        <f t="shared" si="1193"/>
        <v>Red</v>
      </c>
      <c r="V3691" t="str">
        <f t="shared" si="1194"/>
        <v>Red</v>
      </c>
      <c r="W3691" t="str">
        <f t="shared" si="1195"/>
        <v>Green</v>
      </c>
      <c r="X3691" t="str">
        <f t="shared" si="1196"/>
        <v>Green</v>
      </c>
      <c r="Y3691" t="str">
        <f t="shared" si="1197"/>
        <v>Green</v>
      </c>
      <c r="Z3691" t="str">
        <f t="shared" si="1198"/>
        <v>Green</v>
      </c>
      <c r="AA3691" t="str">
        <f t="shared" si="1199"/>
        <v>Red</v>
      </c>
      <c r="AB3691" t="str">
        <f t="shared" si="1200"/>
        <v>Green</v>
      </c>
      <c r="AC3691" t="str">
        <f t="shared" si="1201"/>
        <v>Green</v>
      </c>
      <c r="AD3691" t="str">
        <f t="shared" si="1202"/>
        <v>Red</v>
      </c>
    </row>
    <row r="3692" spans="1:30" hidden="1" x14ac:dyDescent="0.3">
      <c r="A3692" t="str">
        <f t="shared" si="1183"/>
        <v>01/08/2026Hradec KraloveTrutnov</v>
      </c>
      <c r="D3692" s="2">
        <v>46235</v>
      </c>
      <c r="E3692" s="3">
        <v>0.625</v>
      </c>
      <c r="F3692" t="s">
        <v>1899</v>
      </c>
      <c r="G3692" t="s">
        <v>5651</v>
      </c>
      <c r="L3692" s="22" t="str">
        <f t="shared" si="1184"/>
        <v>01/08/2026</v>
      </c>
      <c r="M3692" s="23">
        <f t="shared" si="1185"/>
        <v>0.5</v>
      </c>
      <c r="N3692" t="str">
        <f t="shared" si="1186"/>
        <v xml:space="preserve"> - </v>
      </c>
      <c r="O3692" t="str">
        <f t="shared" si="1187"/>
        <v>Red</v>
      </c>
      <c r="P3692" t="str">
        <f t="shared" si="1188"/>
        <v>Green</v>
      </c>
      <c r="Q3692" t="str">
        <f t="shared" si="1189"/>
        <v>Red</v>
      </c>
      <c r="R3692" t="str">
        <f t="shared" si="1190"/>
        <v>Green</v>
      </c>
      <c r="S3692" t="str">
        <f t="shared" si="1191"/>
        <v>Green</v>
      </c>
      <c r="T3692" t="str">
        <f t="shared" si="1192"/>
        <v>Red</v>
      </c>
      <c r="U3692" t="str">
        <f t="shared" si="1193"/>
        <v>Red</v>
      </c>
      <c r="V3692" t="str">
        <f t="shared" si="1194"/>
        <v>Green</v>
      </c>
      <c r="W3692" t="str">
        <f t="shared" si="1195"/>
        <v>Red</v>
      </c>
      <c r="X3692" t="str">
        <f t="shared" si="1196"/>
        <v>Red</v>
      </c>
      <c r="Y3692" t="str">
        <f t="shared" si="1197"/>
        <v>Red</v>
      </c>
      <c r="Z3692" t="str">
        <f t="shared" si="1198"/>
        <v>Red</v>
      </c>
      <c r="AA3692" t="str">
        <f t="shared" si="1199"/>
        <v>Green</v>
      </c>
      <c r="AB3692" t="str">
        <f t="shared" si="1200"/>
        <v>Green</v>
      </c>
      <c r="AC3692" t="str">
        <f t="shared" si="1201"/>
        <v>Red</v>
      </c>
      <c r="AD3692" t="str">
        <f t="shared" si="1202"/>
        <v>Green</v>
      </c>
    </row>
    <row r="3693" spans="1:30" hidden="1" x14ac:dyDescent="0.3">
      <c r="A3693" t="str">
        <f t="shared" si="1183"/>
        <v>01/08/2026Hutnik Nowa HutaOKS Swit Skolwin</v>
      </c>
      <c r="D3693" s="2">
        <v>46235</v>
      </c>
      <c r="E3693" s="3">
        <v>0.625</v>
      </c>
      <c r="F3693" t="s">
        <v>3543</v>
      </c>
      <c r="G3693" t="s">
        <v>3538</v>
      </c>
      <c r="H3693">
        <v>2</v>
      </c>
      <c r="I3693">
        <v>0</v>
      </c>
      <c r="J3693">
        <v>3</v>
      </c>
      <c r="K3693">
        <v>0</v>
      </c>
      <c r="L3693" s="22" t="str">
        <f t="shared" si="1184"/>
        <v>01/08/2026</v>
      </c>
      <c r="M3693" s="23">
        <f t="shared" si="1185"/>
        <v>0.5</v>
      </c>
      <c r="N3693" t="str">
        <f t="shared" si="1186"/>
        <v>3 - 0</v>
      </c>
      <c r="O3693" t="str">
        <f t="shared" si="1187"/>
        <v>Green</v>
      </c>
      <c r="P3693" t="str">
        <f t="shared" si="1188"/>
        <v>Red</v>
      </c>
      <c r="Q3693" t="str">
        <f t="shared" si="1189"/>
        <v>Red</v>
      </c>
      <c r="R3693" t="str">
        <f t="shared" si="1190"/>
        <v>Green</v>
      </c>
      <c r="S3693" t="str">
        <f t="shared" si="1191"/>
        <v>Red</v>
      </c>
      <c r="T3693" t="str">
        <f t="shared" si="1192"/>
        <v>Green</v>
      </c>
      <c r="U3693" t="str">
        <f t="shared" si="1193"/>
        <v>Green</v>
      </c>
      <c r="V3693" t="str">
        <f t="shared" si="1194"/>
        <v>Red</v>
      </c>
      <c r="W3693" t="str">
        <f t="shared" si="1195"/>
        <v>Red</v>
      </c>
      <c r="X3693" t="str">
        <f t="shared" si="1196"/>
        <v>Green</v>
      </c>
      <c r="Y3693" t="str">
        <f t="shared" si="1197"/>
        <v>Green</v>
      </c>
      <c r="Z3693" t="str">
        <f t="shared" si="1198"/>
        <v>Green</v>
      </c>
      <c r="AA3693" t="str">
        <f t="shared" si="1199"/>
        <v>Red</v>
      </c>
      <c r="AB3693" t="str">
        <f t="shared" si="1200"/>
        <v>Green</v>
      </c>
      <c r="AC3693" t="str">
        <f t="shared" si="1201"/>
        <v>Red</v>
      </c>
      <c r="AD3693" t="str">
        <f t="shared" si="1202"/>
        <v>Green</v>
      </c>
    </row>
    <row r="3694" spans="1:30" hidden="1" x14ac:dyDescent="0.3">
      <c r="A3694" t="str">
        <f t="shared" si="1183"/>
        <v>01/08/2026Hvezda ChebBanik Sokolov</v>
      </c>
      <c r="D3694" s="2">
        <v>46235</v>
      </c>
      <c r="E3694" s="3">
        <v>0.625</v>
      </c>
      <c r="F3694" t="s">
        <v>5953</v>
      </c>
      <c r="G3694" t="s">
        <v>5954</v>
      </c>
      <c r="H3694">
        <v>0</v>
      </c>
      <c r="I3694">
        <v>0</v>
      </c>
      <c r="J3694">
        <v>0</v>
      </c>
      <c r="K3694">
        <v>3</v>
      </c>
      <c r="L3694" s="22" t="str">
        <f t="shared" si="1184"/>
        <v>01/08/2026</v>
      </c>
      <c r="M3694" s="23">
        <f t="shared" si="1185"/>
        <v>0.5</v>
      </c>
      <c r="N3694" t="str">
        <f t="shared" si="1186"/>
        <v>0 - 3</v>
      </c>
      <c r="O3694" t="str">
        <f t="shared" si="1187"/>
        <v>Red</v>
      </c>
      <c r="P3694" t="str">
        <f t="shared" si="1188"/>
        <v>Red</v>
      </c>
      <c r="Q3694" t="str">
        <f t="shared" si="1189"/>
        <v>Green</v>
      </c>
      <c r="R3694" t="str">
        <f t="shared" si="1190"/>
        <v>Red</v>
      </c>
      <c r="S3694" t="str">
        <f t="shared" si="1191"/>
        <v>Green</v>
      </c>
      <c r="T3694" t="str">
        <f t="shared" si="1192"/>
        <v>Green</v>
      </c>
      <c r="U3694" t="str">
        <f t="shared" si="1193"/>
        <v>Red</v>
      </c>
      <c r="V3694" t="str">
        <f t="shared" si="1194"/>
        <v>Green</v>
      </c>
      <c r="W3694" t="str">
        <f t="shared" si="1195"/>
        <v>Red</v>
      </c>
      <c r="X3694" t="str">
        <f t="shared" si="1196"/>
        <v>Red</v>
      </c>
      <c r="Y3694" t="str">
        <f t="shared" si="1197"/>
        <v>Green</v>
      </c>
      <c r="Z3694" t="str">
        <f t="shared" si="1198"/>
        <v>Green</v>
      </c>
      <c r="AA3694" t="str">
        <f t="shared" si="1199"/>
        <v>Red</v>
      </c>
      <c r="AB3694" t="str">
        <f t="shared" si="1200"/>
        <v>Green</v>
      </c>
      <c r="AC3694" t="str">
        <f t="shared" si="1201"/>
        <v>Red</v>
      </c>
      <c r="AD3694" t="str">
        <f t="shared" si="1202"/>
        <v>Green</v>
      </c>
    </row>
    <row r="3695" spans="1:30" hidden="1" x14ac:dyDescent="0.3">
      <c r="A3695" t="str">
        <f t="shared" ref="A3695:A3758" si="1203">L3694&amp;F3695&amp;G3695</f>
        <v>01/08/2026IK BrageLandskrona</v>
      </c>
      <c r="B3695" t="s">
        <v>827</v>
      </c>
      <c r="D3695" s="2">
        <v>46235</v>
      </c>
      <c r="E3695" s="3">
        <v>0.625</v>
      </c>
      <c r="F3695" t="s">
        <v>600</v>
      </c>
      <c r="G3695" t="s">
        <v>5072</v>
      </c>
      <c r="H3695">
        <v>0</v>
      </c>
      <c r="I3695">
        <v>0</v>
      </c>
      <c r="J3695">
        <v>2</v>
      </c>
      <c r="K3695">
        <v>1</v>
      </c>
      <c r="L3695" s="22" t="str">
        <f t="shared" si="1184"/>
        <v>01/08/2026</v>
      </c>
      <c r="M3695" s="23">
        <f t="shared" si="1185"/>
        <v>0.5</v>
      </c>
      <c r="N3695" t="str">
        <f t="shared" si="1186"/>
        <v>2 - 1</v>
      </c>
      <c r="O3695" t="str">
        <f t="shared" si="1187"/>
        <v>Green</v>
      </c>
      <c r="P3695" t="str">
        <f t="shared" si="1188"/>
        <v>Red</v>
      </c>
      <c r="Q3695" t="str">
        <f t="shared" si="1189"/>
        <v>Red</v>
      </c>
      <c r="R3695" t="str">
        <f t="shared" si="1190"/>
        <v>Green</v>
      </c>
      <c r="S3695" t="str">
        <f t="shared" si="1191"/>
        <v>Red</v>
      </c>
      <c r="T3695" t="str">
        <f t="shared" si="1192"/>
        <v>Green</v>
      </c>
      <c r="U3695" t="str">
        <f t="shared" si="1193"/>
        <v>Red</v>
      </c>
      <c r="V3695" t="str">
        <f t="shared" si="1194"/>
        <v>Green</v>
      </c>
      <c r="W3695" t="str">
        <f t="shared" si="1195"/>
        <v>Red</v>
      </c>
      <c r="X3695" t="str">
        <f t="shared" si="1196"/>
        <v>Red</v>
      </c>
      <c r="Y3695" t="str">
        <f t="shared" si="1197"/>
        <v>Green</v>
      </c>
      <c r="Z3695" t="str">
        <f t="shared" si="1198"/>
        <v>Green</v>
      </c>
      <c r="AA3695" t="str">
        <f t="shared" si="1199"/>
        <v>Red</v>
      </c>
      <c r="AB3695" t="str">
        <f t="shared" si="1200"/>
        <v>Green</v>
      </c>
      <c r="AC3695" t="str">
        <f t="shared" si="1201"/>
        <v>Green</v>
      </c>
      <c r="AD3695" t="str">
        <f t="shared" si="1202"/>
        <v>Red</v>
      </c>
    </row>
    <row r="3696" spans="1:30" hidden="1" x14ac:dyDescent="0.3">
      <c r="A3696" t="str">
        <f t="shared" si="1203"/>
        <v>01/08/2026Junior KaniankaBanik Horna Nitra</v>
      </c>
      <c r="D3696" s="2">
        <v>46235</v>
      </c>
      <c r="E3696" s="3">
        <v>0.625</v>
      </c>
      <c r="F3696" t="s">
        <v>5955</v>
      </c>
      <c r="G3696" t="s">
        <v>5956</v>
      </c>
      <c r="H3696">
        <v>0</v>
      </c>
      <c r="I3696">
        <v>1</v>
      </c>
      <c r="J3696">
        <v>1</v>
      </c>
      <c r="K3696">
        <v>2</v>
      </c>
      <c r="L3696" s="22" t="str">
        <f t="shared" ref="L3696:L3759" si="1204">"0"&amp;DAY(D3696)&amp;"/"&amp;"08"&amp;"/"&amp;YEAR(D3696)</f>
        <v>01/08/2026</v>
      </c>
      <c r="M3696" s="23">
        <f t="shared" ref="M3696:M3759" si="1205">E3696-TIME(3,0,0)</f>
        <v>0.5</v>
      </c>
      <c r="N3696" t="str">
        <f t="shared" ref="N3696:N3759" si="1206">J3696&amp;" - "&amp;K3696</f>
        <v>1 - 2</v>
      </c>
      <c r="O3696" t="str">
        <f t="shared" si="1187"/>
        <v>Red</v>
      </c>
      <c r="P3696" t="str">
        <f t="shared" si="1188"/>
        <v>Red</v>
      </c>
      <c r="Q3696" t="str">
        <f t="shared" si="1189"/>
        <v>Green</v>
      </c>
      <c r="R3696" t="str">
        <f t="shared" si="1190"/>
        <v>Red</v>
      </c>
      <c r="S3696" t="str">
        <f t="shared" si="1191"/>
        <v>Green</v>
      </c>
      <c r="T3696" t="str">
        <f t="shared" si="1192"/>
        <v>Green</v>
      </c>
      <c r="U3696" t="str">
        <f t="shared" si="1193"/>
        <v>Red</v>
      </c>
      <c r="V3696" t="str">
        <f t="shared" si="1194"/>
        <v>Red</v>
      </c>
      <c r="W3696" t="str">
        <f t="shared" si="1195"/>
        <v>Green</v>
      </c>
      <c r="X3696" t="str">
        <f t="shared" si="1196"/>
        <v>Green</v>
      </c>
      <c r="Y3696" t="str">
        <f t="shared" si="1197"/>
        <v>Green</v>
      </c>
      <c r="Z3696" t="str">
        <f t="shared" si="1198"/>
        <v>Green</v>
      </c>
      <c r="AA3696" t="str">
        <f t="shared" si="1199"/>
        <v>Red</v>
      </c>
      <c r="AB3696" t="str">
        <f t="shared" si="1200"/>
        <v>Green</v>
      </c>
      <c r="AC3696" t="str">
        <f t="shared" si="1201"/>
        <v>Green</v>
      </c>
      <c r="AD3696" t="str">
        <f t="shared" si="1202"/>
        <v>Red</v>
      </c>
    </row>
    <row r="3697" spans="1:30" hidden="1" x14ac:dyDescent="0.3">
      <c r="A3697" t="str">
        <f t="shared" si="1203"/>
        <v>01/08/2026KolinanyFC Nitra</v>
      </c>
      <c r="D3697" s="2">
        <v>46235</v>
      </c>
      <c r="E3697" s="3">
        <v>0.625</v>
      </c>
      <c r="F3697" t="s">
        <v>5957</v>
      </c>
      <c r="G3697" t="s">
        <v>5958</v>
      </c>
      <c r="H3697">
        <v>0</v>
      </c>
      <c r="I3697">
        <v>1</v>
      </c>
      <c r="J3697">
        <v>2</v>
      </c>
      <c r="K3697">
        <v>3</v>
      </c>
      <c r="L3697" s="22" t="str">
        <f t="shared" si="1204"/>
        <v>01/08/2026</v>
      </c>
      <c r="M3697" s="23">
        <f t="shared" si="1205"/>
        <v>0.5</v>
      </c>
      <c r="N3697" t="str">
        <f t="shared" si="1206"/>
        <v>2 - 3</v>
      </c>
      <c r="O3697" t="str">
        <f t="shared" si="1187"/>
        <v>Red</v>
      </c>
      <c r="P3697" t="str">
        <f t="shared" si="1188"/>
        <v>Red</v>
      </c>
      <c r="Q3697" t="str">
        <f t="shared" si="1189"/>
        <v>Green</v>
      </c>
      <c r="R3697" t="str">
        <f t="shared" si="1190"/>
        <v>Red</v>
      </c>
      <c r="S3697" t="str">
        <f t="shared" si="1191"/>
        <v>Green</v>
      </c>
      <c r="T3697" t="str">
        <f t="shared" si="1192"/>
        <v>Green</v>
      </c>
      <c r="U3697" t="str">
        <f t="shared" si="1193"/>
        <v>Red</v>
      </c>
      <c r="V3697" t="str">
        <f t="shared" si="1194"/>
        <v>Red</v>
      </c>
      <c r="W3697" t="str">
        <f t="shared" si="1195"/>
        <v>Green</v>
      </c>
      <c r="X3697" t="str">
        <f t="shared" si="1196"/>
        <v>Green</v>
      </c>
      <c r="Y3697" t="str">
        <f t="shared" si="1197"/>
        <v>Green</v>
      </c>
      <c r="Z3697" t="str">
        <f t="shared" si="1198"/>
        <v>Green</v>
      </c>
      <c r="AA3697" t="str">
        <f t="shared" si="1199"/>
        <v>Red</v>
      </c>
      <c r="AB3697" t="str">
        <f t="shared" si="1200"/>
        <v>Red</v>
      </c>
      <c r="AC3697" t="str">
        <f t="shared" si="1201"/>
        <v>Green</v>
      </c>
      <c r="AD3697" t="str">
        <f t="shared" si="1202"/>
        <v>Red</v>
      </c>
    </row>
    <row r="3698" spans="1:30" hidden="1" x14ac:dyDescent="0.3">
      <c r="A3698" t="str">
        <f t="shared" si="1203"/>
        <v>01/08/2026KosmonosyFK Neratovice Byskovice</v>
      </c>
      <c r="D3698" s="2">
        <v>46235</v>
      </c>
      <c r="E3698" s="3">
        <v>0.625</v>
      </c>
      <c r="F3698" t="s">
        <v>5959</v>
      </c>
      <c r="G3698" t="s">
        <v>4266</v>
      </c>
      <c r="H3698">
        <v>1</v>
      </c>
      <c r="I3698">
        <v>1</v>
      </c>
      <c r="J3698">
        <v>1</v>
      </c>
      <c r="K3698">
        <v>4</v>
      </c>
      <c r="L3698" s="22" t="str">
        <f t="shared" si="1204"/>
        <v>01/08/2026</v>
      </c>
      <c r="M3698" s="23">
        <f t="shared" si="1205"/>
        <v>0.5</v>
      </c>
      <c r="N3698" t="str">
        <f t="shared" si="1206"/>
        <v>1 - 4</v>
      </c>
      <c r="O3698" t="str">
        <f t="shared" si="1187"/>
        <v>Red</v>
      </c>
      <c r="P3698" t="str">
        <f t="shared" si="1188"/>
        <v>Red</v>
      </c>
      <c r="Q3698" t="str">
        <f t="shared" si="1189"/>
        <v>Green</v>
      </c>
      <c r="R3698" t="str">
        <f t="shared" si="1190"/>
        <v>Red</v>
      </c>
      <c r="S3698" t="str">
        <f t="shared" si="1191"/>
        <v>Green</v>
      </c>
      <c r="T3698" t="str">
        <f t="shared" si="1192"/>
        <v>Green</v>
      </c>
      <c r="U3698" t="str">
        <f t="shared" si="1193"/>
        <v>Red</v>
      </c>
      <c r="V3698" t="str">
        <f t="shared" si="1194"/>
        <v>Green</v>
      </c>
      <c r="W3698" t="str">
        <f t="shared" si="1195"/>
        <v>Red</v>
      </c>
      <c r="X3698" t="str">
        <f t="shared" si="1196"/>
        <v>Green</v>
      </c>
      <c r="Y3698" t="str">
        <f t="shared" si="1197"/>
        <v>Green</v>
      </c>
      <c r="Z3698" t="str">
        <f t="shared" si="1198"/>
        <v>Green</v>
      </c>
      <c r="AA3698" t="str">
        <f t="shared" si="1199"/>
        <v>Red</v>
      </c>
      <c r="AB3698" t="str">
        <f t="shared" si="1200"/>
        <v>Red</v>
      </c>
      <c r="AC3698" t="str">
        <f t="shared" si="1201"/>
        <v>Green</v>
      </c>
      <c r="AD3698" t="str">
        <f t="shared" si="1202"/>
        <v>Red</v>
      </c>
    </row>
    <row r="3699" spans="1:30" hidden="1" x14ac:dyDescent="0.3">
      <c r="A3699" t="str">
        <f t="shared" si="1203"/>
        <v>01/08/2026Kotwica KornikGOSRiT Luzino</v>
      </c>
      <c r="D3699" s="2">
        <v>46235</v>
      </c>
      <c r="E3699" s="3">
        <v>0.625</v>
      </c>
      <c r="F3699" t="s">
        <v>5960</v>
      </c>
      <c r="G3699" t="s">
        <v>5961</v>
      </c>
      <c r="H3699">
        <v>1</v>
      </c>
      <c r="I3699">
        <v>2</v>
      </c>
      <c r="J3699">
        <v>2</v>
      </c>
      <c r="K3699">
        <v>6</v>
      </c>
      <c r="L3699" s="22" t="str">
        <f t="shared" si="1204"/>
        <v>01/08/2026</v>
      </c>
      <c r="M3699" s="23">
        <f t="shared" si="1205"/>
        <v>0.5</v>
      </c>
      <c r="N3699" t="str">
        <f t="shared" si="1206"/>
        <v>2 - 6</v>
      </c>
      <c r="O3699" t="str">
        <f t="shared" si="1187"/>
        <v>Red</v>
      </c>
      <c r="P3699" t="str">
        <f t="shared" si="1188"/>
        <v>Red</v>
      </c>
      <c r="Q3699" t="str">
        <f t="shared" si="1189"/>
        <v>Green</v>
      </c>
      <c r="R3699" t="str">
        <f t="shared" si="1190"/>
        <v>Red</v>
      </c>
      <c r="S3699" t="str">
        <f t="shared" si="1191"/>
        <v>Green</v>
      </c>
      <c r="T3699" t="str">
        <f t="shared" si="1192"/>
        <v>Green</v>
      </c>
      <c r="U3699" t="str">
        <f t="shared" si="1193"/>
        <v>Red</v>
      </c>
      <c r="V3699" t="str">
        <f t="shared" si="1194"/>
        <v>Red</v>
      </c>
      <c r="W3699" t="str">
        <f t="shared" si="1195"/>
        <v>Green</v>
      </c>
      <c r="X3699" t="str">
        <f t="shared" si="1196"/>
        <v>Green</v>
      </c>
      <c r="Y3699" t="str">
        <f t="shared" si="1197"/>
        <v>Green</v>
      </c>
      <c r="Z3699" t="str">
        <f t="shared" si="1198"/>
        <v>Green</v>
      </c>
      <c r="AA3699" t="str">
        <f t="shared" si="1199"/>
        <v>Red</v>
      </c>
      <c r="AB3699" t="str">
        <f t="shared" si="1200"/>
        <v>Red</v>
      </c>
      <c r="AC3699" t="str">
        <f t="shared" si="1201"/>
        <v>Green</v>
      </c>
      <c r="AD3699" t="str">
        <f t="shared" si="1202"/>
        <v>Red</v>
      </c>
    </row>
    <row r="3700" spans="1:30" hidden="1" x14ac:dyDescent="0.3">
      <c r="A3700" t="str">
        <f t="shared" si="1203"/>
        <v>01/08/2026Lednicke RovneTJ Kovo Belusa</v>
      </c>
      <c r="D3700" s="2">
        <v>46235</v>
      </c>
      <c r="E3700" s="3">
        <v>0.625</v>
      </c>
      <c r="F3700" t="s">
        <v>5962</v>
      </c>
      <c r="G3700" t="s">
        <v>5963</v>
      </c>
      <c r="H3700">
        <v>1</v>
      </c>
      <c r="I3700">
        <v>3</v>
      </c>
      <c r="J3700">
        <v>2</v>
      </c>
      <c r="K3700">
        <v>4</v>
      </c>
      <c r="L3700" s="22" t="str">
        <f t="shared" si="1204"/>
        <v>01/08/2026</v>
      </c>
      <c r="M3700" s="23">
        <f t="shared" si="1205"/>
        <v>0.5</v>
      </c>
      <c r="N3700" t="str">
        <f t="shared" si="1206"/>
        <v>2 - 4</v>
      </c>
      <c r="O3700" t="str">
        <f t="shared" si="1187"/>
        <v>Red</v>
      </c>
      <c r="P3700" t="str">
        <f t="shared" si="1188"/>
        <v>Red</v>
      </c>
      <c r="Q3700" t="str">
        <f t="shared" si="1189"/>
        <v>Green</v>
      </c>
      <c r="R3700" t="str">
        <f t="shared" si="1190"/>
        <v>Red</v>
      </c>
      <c r="S3700" t="str">
        <f t="shared" si="1191"/>
        <v>Green</v>
      </c>
      <c r="T3700" t="str">
        <f t="shared" si="1192"/>
        <v>Green</v>
      </c>
      <c r="U3700" t="str">
        <f t="shared" si="1193"/>
        <v>Red</v>
      </c>
      <c r="V3700" t="str">
        <f t="shared" si="1194"/>
        <v>Red</v>
      </c>
      <c r="W3700" t="str">
        <f t="shared" si="1195"/>
        <v>Green</v>
      </c>
      <c r="X3700" t="str">
        <f t="shared" si="1196"/>
        <v>Green</v>
      </c>
      <c r="Y3700" t="str">
        <f t="shared" si="1197"/>
        <v>Green</v>
      </c>
      <c r="Z3700" t="str">
        <f t="shared" si="1198"/>
        <v>Green</v>
      </c>
      <c r="AA3700" t="str">
        <f t="shared" si="1199"/>
        <v>Red</v>
      </c>
      <c r="AB3700" t="str">
        <f t="shared" si="1200"/>
        <v>Red</v>
      </c>
      <c r="AC3700" t="str">
        <f t="shared" si="1201"/>
        <v>Green</v>
      </c>
      <c r="AD3700" t="str">
        <f t="shared" si="1202"/>
        <v>Red</v>
      </c>
    </row>
    <row r="3701" spans="1:30" hidden="1" x14ac:dyDescent="0.3">
      <c r="A3701" t="str">
        <f t="shared" si="1203"/>
        <v>01/08/2026LeixoesCasa Pia AC</v>
      </c>
      <c r="D3701" s="2">
        <v>46235</v>
      </c>
      <c r="E3701" s="3">
        <v>0.625</v>
      </c>
      <c r="F3701" t="s">
        <v>5964</v>
      </c>
      <c r="G3701" t="s">
        <v>5965</v>
      </c>
      <c r="H3701">
        <v>3</v>
      </c>
      <c r="I3701">
        <v>2</v>
      </c>
      <c r="J3701">
        <v>6</v>
      </c>
      <c r="K3701">
        <v>2</v>
      </c>
      <c r="L3701" s="22" t="str">
        <f t="shared" si="1204"/>
        <v>01/08/2026</v>
      </c>
      <c r="M3701" s="23">
        <f t="shared" si="1205"/>
        <v>0.5</v>
      </c>
      <c r="N3701" t="str">
        <f t="shared" si="1206"/>
        <v>6 - 2</v>
      </c>
      <c r="O3701" t="str">
        <f t="shared" si="1187"/>
        <v>Green</v>
      </c>
      <c r="P3701" t="str">
        <f t="shared" si="1188"/>
        <v>Red</v>
      </c>
      <c r="Q3701" t="str">
        <f t="shared" si="1189"/>
        <v>Red</v>
      </c>
      <c r="R3701" t="str">
        <f t="shared" si="1190"/>
        <v>Green</v>
      </c>
      <c r="S3701" t="str">
        <f t="shared" si="1191"/>
        <v>Red</v>
      </c>
      <c r="T3701" t="str">
        <f t="shared" si="1192"/>
        <v>Green</v>
      </c>
      <c r="U3701" t="str">
        <f t="shared" si="1193"/>
        <v>Green</v>
      </c>
      <c r="V3701" t="str">
        <f t="shared" si="1194"/>
        <v>Red</v>
      </c>
      <c r="W3701" t="str">
        <f t="shared" si="1195"/>
        <v>Red</v>
      </c>
      <c r="X3701" t="str">
        <f t="shared" si="1196"/>
        <v>Green</v>
      </c>
      <c r="Y3701" t="str">
        <f t="shared" si="1197"/>
        <v>Green</v>
      </c>
      <c r="Z3701" t="str">
        <f t="shared" si="1198"/>
        <v>Green</v>
      </c>
      <c r="AA3701" t="str">
        <f t="shared" si="1199"/>
        <v>Red</v>
      </c>
      <c r="AB3701" t="str">
        <f t="shared" si="1200"/>
        <v>Red</v>
      </c>
      <c r="AC3701" t="str">
        <f t="shared" si="1201"/>
        <v>Green</v>
      </c>
      <c r="AD3701" t="str">
        <f t="shared" si="1202"/>
        <v>Red</v>
      </c>
    </row>
    <row r="3702" spans="1:30" hidden="1" x14ac:dyDescent="0.3">
      <c r="A3702" t="str">
        <f t="shared" si="1203"/>
        <v>01/08/2026LivornoCittadella Vis Modena</v>
      </c>
      <c r="D3702" s="2">
        <v>46235</v>
      </c>
      <c r="E3702" s="3">
        <v>0.625</v>
      </c>
      <c r="F3702" t="s">
        <v>5966</v>
      </c>
      <c r="G3702" t="s">
        <v>5967</v>
      </c>
      <c r="H3702">
        <v>0</v>
      </c>
      <c r="I3702">
        <v>0</v>
      </c>
      <c r="J3702">
        <v>2</v>
      </c>
      <c r="K3702">
        <v>1</v>
      </c>
      <c r="L3702" s="22" t="str">
        <f t="shared" si="1204"/>
        <v>01/08/2026</v>
      </c>
      <c r="M3702" s="23">
        <f t="shared" si="1205"/>
        <v>0.5</v>
      </c>
      <c r="N3702" t="str">
        <f t="shared" si="1206"/>
        <v>2 - 1</v>
      </c>
      <c r="O3702" t="str">
        <f t="shared" si="1187"/>
        <v>Green</v>
      </c>
      <c r="P3702" t="str">
        <f t="shared" si="1188"/>
        <v>Red</v>
      </c>
      <c r="Q3702" t="str">
        <f t="shared" si="1189"/>
        <v>Red</v>
      </c>
      <c r="R3702" t="str">
        <f t="shared" si="1190"/>
        <v>Green</v>
      </c>
      <c r="S3702" t="str">
        <f t="shared" si="1191"/>
        <v>Red</v>
      </c>
      <c r="T3702" t="str">
        <f t="shared" si="1192"/>
        <v>Green</v>
      </c>
      <c r="U3702" t="str">
        <f t="shared" si="1193"/>
        <v>Red</v>
      </c>
      <c r="V3702" t="str">
        <f t="shared" si="1194"/>
        <v>Green</v>
      </c>
      <c r="W3702" t="str">
        <f t="shared" si="1195"/>
        <v>Red</v>
      </c>
      <c r="X3702" t="str">
        <f t="shared" si="1196"/>
        <v>Red</v>
      </c>
      <c r="Y3702" t="str">
        <f t="shared" si="1197"/>
        <v>Green</v>
      </c>
      <c r="Z3702" t="str">
        <f t="shared" si="1198"/>
        <v>Green</v>
      </c>
      <c r="AA3702" t="str">
        <f t="shared" si="1199"/>
        <v>Red</v>
      </c>
      <c r="AB3702" t="str">
        <f t="shared" si="1200"/>
        <v>Green</v>
      </c>
      <c r="AC3702" t="str">
        <f t="shared" si="1201"/>
        <v>Green</v>
      </c>
      <c r="AD3702" t="str">
        <f t="shared" si="1202"/>
        <v>Red</v>
      </c>
    </row>
    <row r="3703" spans="1:30" hidden="1" x14ac:dyDescent="0.3">
      <c r="A3703" t="str">
        <f t="shared" si="1203"/>
        <v>01/08/2026Lokomotiva ZvolenFC Tatran Presov</v>
      </c>
      <c r="D3703" s="2">
        <v>46235</v>
      </c>
      <c r="E3703" s="3">
        <v>0.625</v>
      </c>
      <c r="F3703" t="s">
        <v>3624</v>
      </c>
      <c r="G3703" t="s">
        <v>3616</v>
      </c>
      <c r="H3703">
        <v>0</v>
      </c>
      <c r="I3703">
        <v>0</v>
      </c>
      <c r="J3703">
        <v>0</v>
      </c>
      <c r="K3703">
        <v>1</v>
      </c>
      <c r="L3703" s="22" t="str">
        <f t="shared" si="1204"/>
        <v>01/08/2026</v>
      </c>
      <c r="M3703" s="23">
        <f t="shared" si="1205"/>
        <v>0.5</v>
      </c>
      <c r="N3703" t="str">
        <f t="shared" si="1206"/>
        <v>0 - 1</v>
      </c>
      <c r="O3703" t="str">
        <f t="shared" si="1187"/>
        <v>Red</v>
      </c>
      <c r="P3703" t="str">
        <f t="shared" si="1188"/>
        <v>Red</v>
      </c>
      <c r="Q3703" t="str">
        <f t="shared" si="1189"/>
        <v>Green</v>
      </c>
      <c r="R3703" t="str">
        <f t="shared" si="1190"/>
        <v>Red</v>
      </c>
      <c r="S3703" t="str">
        <f t="shared" si="1191"/>
        <v>Green</v>
      </c>
      <c r="T3703" t="str">
        <f t="shared" si="1192"/>
        <v>Green</v>
      </c>
      <c r="U3703" t="str">
        <f t="shared" si="1193"/>
        <v>Red</v>
      </c>
      <c r="V3703" t="str">
        <f t="shared" si="1194"/>
        <v>Green</v>
      </c>
      <c r="W3703" t="str">
        <f t="shared" si="1195"/>
        <v>Red</v>
      </c>
      <c r="X3703" t="str">
        <f t="shared" si="1196"/>
        <v>Red</v>
      </c>
      <c r="Y3703" t="str">
        <f t="shared" si="1197"/>
        <v>Red</v>
      </c>
      <c r="Z3703" t="str">
        <f t="shared" si="1198"/>
        <v>Red</v>
      </c>
      <c r="AA3703" t="str">
        <f t="shared" si="1199"/>
        <v>Green</v>
      </c>
      <c r="AB3703" t="str">
        <f t="shared" si="1200"/>
        <v>Green</v>
      </c>
      <c r="AC3703" t="str">
        <f t="shared" si="1201"/>
        <v>Red</v>
      </c>
      <c r="AD3703" t="str">
        <f t="shared" si="1202"/>
        <v>Green</v>
      </c>
    </row>
    <row r="3704" spans="1:30" hidden="1" x14ac:dyDescent="0.3">
      <c r="A3704" t="str">
        <f t="shared" si="1203"/>
        <v>01/08/2026Mfk TahanovceFK Geca 73</v>
      </c>
      <c r="D3704" s="2">
        <v>46235</v>
      </c>
      <c r="E3704" s="3">
        <v>0.625</v>
      </c>
      <c r="F3704" t="s">
        <v>5968</v>
      </c>
      <c r="G3704" t="s">
        <v>5969</v>
      </c>
      <c r="H3704">
        <v>0</v>
      </c>
      <c r="I3704">
        <v>1</v>
      </c>
      <c r="J3704">
        <v>2</v>
      </c>
      <c r="K3704">
        <v>2</v>
      </c>
      <c r="L3704" s="22" t="str">
        <f t="shared" si="1204"/>
        <v>01/08/2026</v>
      </c>
      <c r="M3704" s="23">
        <f t="shared" si="1205"/>
        <v>0.5</v>
      </c>
      <c r="N3704" t="str">
        <f t="shared" si="1206"/>
        <v>2 - 2</v>
      </c>
      <c r="O3704" t="str">
        <f t="shared" si="1187"/>
        <v>Red</v>
      </c>
      <c r="P3704" t="str">
        <f t="shared" si="1188"/>
        <v>Green</v>
      </c>
      <c r="Q3704" t="str">
        <f t="shared" si="1189"/>
        <v>Red</v>
      </c>
      <c r="R3704" t="str">
        <f t="shared" si="1190"/>
        <v>Green</v>
      </c>
      <c r="S3704" t="str">
        <f t="shared" si="1191"/>
        <v>Green</v>
      </c>
      <c r="T3704" t="str">
        <f t="shared" si="1192"/>
        <v>Red</v>
      </c>
      <c r="U3704" t="str">
        <f t="shared" si="1193"/>
        <v>Red</v>
      </c>
      <c r="V3704" t="str">
        <f t="shared" si="1194"/>
        <v>Red</v>
      </c>
      <c r="W3704" t="str">
        <f t="shared" si="1195"/>
        <v>Green</v>
      </c>
      <c r="X3704" t="str">
        <f t="shared" si="1196"/>
        <v>Green</v>
      </c>
      <c r="Y3704" t="str">
        <f t="shared" si="1197"/>
        <v>Green</v>
      </c>
      <c r="Z3704" t="str">
        <f t="shared" si="1198"/>
        <v>Green</v>
      </c>
      <c r="AA3704" t="str">
        <f t="shared" si="1199"/>
        <v>Red</v>
      </c>
      <c r="AB3704" t="str">
        <f t="shared" si="1200"/>
        <v>Red</v>
      </c>
      <c r="AC3704" t="str">
        <f t="shared" si="1201"/>
        <v>Green</v>
      </c>
      <c r="AD3704" t="str">
        <f t="shared" si="1202"/>
        <v>Red</v>
      </c>
    </row>
    <row r="3705" spans="1:30" hidden="1" x14ac:dyDescent="0.3">
      <c r="A3705" t="str">
        <f t="shared" si="1203"/>
        <v>01/08/2026MFK VrboveOFK Trebatice</v>
      </c>
      <c r="D3705" s="2">
        <v>46235</v>
      </c>
      <c r="E3705" s="3">
        <v>0.625</v>
      </c>
      <c r="F3705" t="s">
        <v>5970</v>
      </c>
      <c r="G3705" t="s">
        <v>5971</v>
      </c>
      <c r="H3705">
        <v>0</v>
      </c>
      <c r="I3705">
        <v>0</v>
      </c>
      <c r="J3705">
        <v>0</v>
      </c>
      <c r="K3705">
        <v>2</v>
      </c>
      <c r="L3705" s="22" t="str">
        <f t="shared" si="1204"/>
        <v>01/08/2026</v>
      </c>
      <c r="M3705" s="23">
        <f t="shared" si="1205"/>
        <v>0.5</v>
      </c>
      <c r="N3705" t="str">
        <f t="shared" si="1206"/>
        <v>0 - 2</v>
      </c>
      <c r="O3705" t="str">
        <f t="shared" si="1187"/>
        <v>Red</v>
      </c>
      <c r="P3705" t="str">
        <f t="shared" si="1188"/>
        <v>Red</v>
      </c>
      <c r="Q3705" t="str">
        <f t="shared" si="1189"/>
        <v>Green</v>
      </c>
      <c r="R3705" t="str">
        <f t="shared" si="1190"/>
        <v>Red</v>
      </c>
      <c r="S3705" t="str">
        <f t="shared" si="1191"/>
        <v>Green</v>
      </c>
      <c r="T3705" t="str">
        <f t="shared" si="1192"/>
        <v>Green</v>
      </c>
      <c r="U3705" t="str">
        <f t="shared" si="1193"/>
        <v>Red</v>
      </c>
      <c r="V3705" t="str">
        <f t="shared" si="1194"/>
        <v>Green</v>
      </c>
      <c r="W3705" t="str">
        <f t="shared" si="1195"/>
        <v>Red</v>
      </c>
      <c r="X3705" t="str">
        <f t="shared" si="1196"/>
        <v>Red</v>
      </c>
      <c r="Y3705" t="str">
        <f t="shared" si="1197"/>
        <v>Green</v>
      </c>
      <c r="Z3705" t="str">
        <f t="shared" si="1198"/>
        <v>Red</v>
      </c>
      <c r="AA3705" t="str">
        <f t="shared" si="1199"/>
        <v>Green</v>
      </c>
      <c r="AB3705" t="str">
        <f t="shared" si="1200"/>
        <v>Green</v>
      </c>
      <c r="AC3705" t="str">
        <f t="shared" si="1201"/>
        <v>Red</v>
      </c>
      <c r="AD3705" t="str">
        <f t="shared" si="1202"/>
        <v>Green</v>
      </c>
    </row>
    <row r="3706" spans="1:30" hidden="1" x14ac:dyDescent="0.3">
      <c r="A3706" t="str">
        <f t="shared" si="1203"/>
        <v>01/08/2026Minyor PernikNatsional Sofia</v>
      </c>
      <c r="D3706" s="2">
        <v>46235</v>
      </c>
      <c r="E3706" s="3">
        <v>0.625</v>
      </c>
      <c r="F3706" t="s">
        <v>5972</v>
      </c>
      <c r="G3706" t="s">
        <v>5973</v>
      </c>
      <c r="H3706">
        <v>1</v>
      </c>
      <c r="I3706">
        <v>0</v>
      </c>
      <c r="J3706">
        <v>1</v>
      </c>
      <c r="K3706">
        <v>0</v>
      </c>
      <c r="L3706" s="22" t="str">
        <f t="shared" si="1204"/>
        <v>01/08/2026</v>
      </c>
      <c r="M3706" s="23">
        <f t="shared" si="1205"/>
        <v>0.5</v>
      </c>
      <c r="N3706" t="str">
        <f t="shared" si="1206"/>
        <v>1 - 0</v>
      </c>
      <c r="O3706" t="str">
        <f t="shared" si="1187"/>
        <v>Green</v>
      </c>
      <c r="P3706" t="str">
        <f t="shared" si="1188"/>
        <v>Red</v>
      </c>
      <c r="Q3706" t="str">
        <f t="shared" si="1189"/>
        <v>Red</v>
      </c>
      <c r="R3706" t="str">
        <f t="shared" si="1190"/>
        <v>Green</v>
      </c>
      <c r="S3706" t="str">
        <f t="shared" si="1191"/>
        <v>Red</v>
      </c>
      <c r="T3706" t="str">
        <f t="shared" si="1192"/>
        <v>Green</v>
      </c>
      <c r="U3706" t="str">
        <f t="shared" si="1193"/>
        <v>Green</v>
      </c>
      <c r="V3706" t="str">
        <f t="shared" si="1194"/>
        <v>Red</v>
      </c>
      <c r="W3706" t="str">
        <f t="shared" si="1195"/>
        <v>Red</v>
      </c>
      <c r="X3706" t="str">
        <f t="shared" si="1196"/>
        <v>Green</v>
      </c>
      <c r="Y3706" t="str">
        <f t="shared" si="1197"/>
        <v>Red</v>
      </c>
      <c r="Z3706" t="str">
        <f t="shared" si="1198"/>
        <v>Red</v>
      </c>
      <c r="AA3706" t="str">
        <f t="shared" si="1199"/>
        <v>Green</v>
      </c>
      <c r="AB3706" t="str">
        <f t="shared" si="1200"/>
        <v>Green</v>
      </c>
      <c r="AC3706" t="str">
        <f t="shared" si="1201"/>
        <v>Red</v>
      </c>
      <c r="AD3706" t="str">
        <f t="shared" si="1202"/>
        <v>Green</v>
      </c>
    </row>
    <row r="3707" spans="1:30" hidden="1" x14ac:dyDescent="0.3">
      <c r="A3707" t="str">
        <f t="shared" si="1203"/>
        <v>01/08/2026Neftekhimik NizhnekamskTekstilshik Ivanovo</v>
      </c>
      <c r="D3707" s="2">
        <v>46235</v>
      </c>
      <c r="E3707" s="3">
        <v>0.625</v>
      </c>
      <c r="F3707" t="s">
        <v>3549</v>
      </c>
      <c r="G3707" t="s">
        <v>3552</v>
      </c>
      <c r="H3707">
        <v>1</v>
      </c>
      <c r="I3707">
        <v>0</v>
      </c>
      <c r="J3707">
        <v>1</v>
      </c>
      <c r="K3707">
        <v>0</v>
      </c>
      <c r="L3707" s="22" t="str">
        <f t="shared" si="1204"/>
        <v>01/08/2026</v>
      </c>
      <c r="M3707" s="23">
        <f t="shared" si="1205"/>
        <v>0.5</v>
      </c>
      <c r="N3707" t="str">
        <f t="shared" si="1206"/>
        <v>1 - 0</v>
      </c>
      <c r="O3707" t="str">
        <f t="shared" si="1187"/>
        <v>Green</v>
      </c>
      <c r="P3707" t="str">
        <f t="shared" si="1188"/>
        <v>Red</v>
      </c>
      <c r="Q3707" t="str">
        <f t="shared" si="1189"/>
        <v>Red</v>
      </c>
      <c r="R3707" t="str">
        <f t="shared" si="1190"/>
        <v>Green</v>
      </c>
      <c r="S3707" t="str">
        <f t="shared" si="1191"/>
        <v>Red</v>
      </c>
      <c r="T3707" t="str">
        <f t="shared" si="1192"/>
        <v>Green</v>
      </c>
      <c r="U3707" t="str">
        <f t="shared" si="1193"/>
        <v>Green</v>
      </c>
      <c r="V3707" t="str">
        <f t="shared" si="1194"/>
        <v>Red</v>
      </c>
      <c r="W3707" t="str">
        <f t="shared" si="1195"/>
        <v>Red</v>
      </c>
      <c r="X3707" t="str">
        <f t="shared" si="1196"/>
        <v>Green</v>
      </c>
      <c r="Y3707" t="str">
        <f t="shared" si="1197"/>
        <v>Red</v>
      </c>
      <c r="Z3707" t="str">
        <f t="shared" si="1198"/>
        <v>Red</v>
      </c>
      <c r="AA3707" t="str">
        <f t="shared" si="1199"/>
        <v>Green</v>
      </c>
      <c r="AB3707" t="str">
        <f t="shared" si="1200"/>
        <v>Green</v>
      </c>
      <c r="AC3707" t="str">
        <f t="shared" si="1201"/>
        <v>Red</v>
      </c>
      <c r="AD3707" t="str">
        <f t="shared" si="1202"/>
        <v>Green</v>
      </c>
    </row>
    <row r="3708" spans="1:30" hidden="1" x14ac:dyDescent="0.3">
      <c r="A3708" t="str">
        <f t="shared" si="1203"/>
        <v>01/08/2026NorrkopingHelsingborg</v>
      </c>
      <c r="B3708" t="s">
        <v>827</v>
      </c>
      <c r="D3708" s="2">
        <v>46235</v>
      </c>
      <c r="E3708" s="3">
        <v>0.625</v>
      </c>
      <c r="F3708" t="s">
        <v>5073</v>
      </c>
      <c r="G3708" t="s">
        <v>227</v>
      </c>
      <c r="H3708">
        <v>1</v>
      </c>
      <c r="I3708">
        <v>0</v>
      </c>
      <c r="J3708">
        <v>2</v>
      </c>
      <c r="K3708">
        <v>0</v>
      </c>
      <c r="L3708" s="22" t="str">
        <f t="shared" si="1204"/>
        <v>01/08/2026</v>
      </c>
      <c r="M3708" s="23">
        <f t="shared" si="1205"/>
        <v>0.5</v>
      </c>
      <c r="N3708" t="str">
        <f t="shared" si="1206"/>
        <v>2 - 0</v>
      </c>
      <c r="O3708" t="str">
        <f t="shared" si="1187"/>
        <v>Green</v>
      </c>
      <c r="P3708" t="str">
        <f t="shared" si="1188"/>
        <v>Red</v>
      </c>
      <c r="Q3708" t="str">
        <f t="shared" si="1189"/>
        <v>Red</v>
      </c>
      <c r="R3708" t="str">
        <f t="shared" si="1190"/>
        <v>Green</v>
      </c>
      <c r="S3708" t="str">
        <f t="shared" si="1191"/>
        <v>Red</v>
      </c>
      <c r="T3708" t="str">
        <f t="shared" si="1192"/>
        <v>Green</v>
      </c>
      <c r="U3708" t="str">
        <f t="shared" si="1193"/>
        <v>Green</v>
      </c>
      <c r="V3708" t="str">
        <f t="shared" si="1194"/>
        <v>Red</v>
      </c>
      <c r="W3708" t="str">
        <f t="shared" si="1195"/>
        <v>Red</v>
      </c>
      <c r="X3708" t="str">
        <f t="shared" si="1196"/>
        <v>Green</v>
      </c>
      <c r="Y3708" t="str">
        <f t="shared" si="1197"/>
        <v>Green</v>
      </c>
      <c r="Z3708" t="str">
        <f t="shared" si="1198"/>
        <v>Red</v>
      </c>
      <c r="AA3708" t="str">
        <f t="shared" si="1199"/>
        <v>Green</v>
      </c>
      <c r="AB3708" t="str">
        <f t="shared" si="1200"/>
        <v>Green</v>
      </c>
      <c r="AC3708" t="str">
        <f t="shared" si="1201"/>
        <v>Red</v>
      </c>
      <c r="AD3708" t="str">
        <f t="shared" si="1202"/>
        <v>Green</v>
      </c>
    </row>
    <row r="3709" spans="1:30" hidden="1" x14ac:dyDescent="0.3">
      <c r="A3709" t="str">
        <f t="shared" si="1203"/>
        <v>01/08/2026Oborishte PanagyurishteCSKA Sofia III</v>
      </c>
      <c r="D3709" s="2">
        <v>46235</v>
      </c>
      <c r="E3709" s="3">
        <v>0.625</v>
      </c>
      <c r="F3709" t="s">
        <v>5974</v>
      </c>
      <c r="G3709" t="s">
        <v>5975</v>
      </c>
      <c r="H3709">
        <v>0</v>
      </c>
      <c r="I3709">
        <v>0</v>
      </c>
      <c r="J3709">
        <v>1</v>
      </c>
      <c r="K3709">
        <v>1</v>
      </c>
      <c r="L3709" s="22" t="str">
        <f t="shared" si="1204"/>
        <v>01/08/2026</v>
      </c>
      <c r="M3709" s="23">
        <f t="shared" si="1205"/>
        <v>0.5</v>
      </c>
      <c r="N3709" t="str">
        <f t="shared" si="1206"/>
        <v>1 - 1</v>
      </c>
      <c r="O3709" t="str">
        <f t="shared" si="1187"/>
        <v>Red</v>
      </c>
      <c r="P3709" t="str">
        <f t="shared" si="1188"/>
        <v>Green</v>
      </c>
      <c r="Q3709" t="str">
        <f t="shared" si="1189"/>
        <v>Red</v>
      </c>
      <c r="R3709" t="str">
        <f t="shared" si="1190"/>
        <v>Green</v>
      </c>
      <c r="S3709" t="str">
        <f t="shared" si="1191"/>
        <v>Green</v>
      </c>
      <c r="T3709" t="str">
        <f t="shared" si="1192"/>
        <v>Red</v>
      </c>
      <c r="U3709" t="str">
        <f t="shared" si="1193"/>
        <v>Red</v>
      </c>
      <c r="V3709" t="str">
        <f t="shared" si="1194"/>
        <v>Green</v>
      </c>
      <c r="W3709" t="str">
        <f t="shared" si="1195"/>
        <v>Red</v>
      </c>
      <c r="X3709" t="str">
        <f t="shared" si="1196"/>
        <v>Red</v>
      </c>
      <c r="Y3709" t="str">
        <f t="shared" si="1197"/>
        <v>Green</v>
      </c>
      <c r="Z3709" t="str">
        <f t="shared" si="1198"/>
        <v>Red</v>
      </c>
      <c r="AA3709" t="str">
        <f t="shared" si="1199"/>
        <v>Green</v>
      </c>
      <c r="AB3709" t="str">
        <f t="shared" si="1200"/>
        <v>Green</v>
      </c>
      <c r="AC3709" t="str">
        <f t="shared" si="1201"/>
        <v>Green</v>
      </c>
      <c r="AD3709" t="str">
        <f t="shared" si="1202"/>
        <v>Red</v>
      </c>
    </row>
    <row r="3710" spans="1:30" hidden="1" x14ac:dyDescent="0.3">
      <c r="A3710" t="str">
        <f t="shared" si="1203"/>
        <v>01/08/2026OFC VikartovceFK Hranovnica</v>
      </c>
      <c r="D3710" s="2">
        <v>46235</v>
      </c>
      <c r="E3710" s="3">
        <v>0.625</v>
      </c>
      <c r="F3710" t="s">
        <v>5976</v>
      </c>
      <c r="G3710" t="s">
        <v>5977</v>
      </c>
      <c r="H3710">
        <v>0</v>
      </c>
      <c r="I3710">
        <v>1</v>
      </c>
      <c r="J3710">
        <v>1</v>
      </c>
      <c r="K3710">
        <v>2</v>
      </c>
      <c r="L3710" s="22" t="str">
        <f t="shared" si="1204"/>
        <v>01/08/2026</v>
      </c>
      <c r="M3710" s="23">
        <f t="shared" si="1205"/>
        <v>0.5</v>
      </c>
      <c r="N3710" t="str">
        <f t="shared" si="1206"/>
        <v>1 - 2</v>
      </c>
      <c r="O3710" t="str">
        <f t="shared" si="1187"/>
        <v>Red</v>
      </c>
      <c r="P3710" t="str">
        <f t="shared" si="1188"/>
        <v>Red</v>
      </c>
      <c r="Q3710" t="str">
        <f t="shared" si="1189"/>
        <v>Green</v>
      </c>
      <c r="R3710" t="str">
        <f t="shared" si="1190"/>
        <v>Red</v>
      </c>
      <c r="S3710" t="str">
        <f t="shared" si="1191"/>
        <v>Green</v>
      </c>
      <c r="T3710" t="str">
        <f t="shared" si="1192"/>
        <v>Green</v>
      </c>
      <c r="U3710" t="str">
        <f t="shared" si="1193"/>
        <v>Red</v>
      </c>
      <c r="V3710" t="str">
        <f t="shared" si="1194"/>
        <v>Red</v>
      </c>
      <c r="W3710" t="str">
        <f t="shared" si="1195"/>
        <v>Green</v>
      </c>
      <c r="X3710" t="str">
        <f t="shared" si="1196"/>
        <v>Green</v>
      </c>
      <c r="Y3710" t="str">
        <f t="shared" si="1197"/>
        <v>Green</v>
      </c>
      <c r="Z3710" t="str">
        <f t="shared" si="1198"/>
        <v>Green</v>
      </c>
      <c r="AA3710" t="str">
        <f t="shared" si="1199"/>
        <v>Red</v>
      </c>
      <c r="AB3710" t="str">
        <f t="shared" si="1200"/>
        <v>Green</v>
      </c>
      <c r="AC3710" t="str">
        <f t="shared" si="1201"/>
        <v>Green</v>
      </c>
      <c r="AD3710" t="str">
        <f t="shared" si="1202"/>
        <v>Red</v>
      </c>
    </row>
    <row r="3711" spans="1:30" hidden="1" x14ac:dyDescent="0.3">
      <c r="A3711" t="str">
        <f t="shared" si="1203"/>
        <v>01/08/2026OFK Hlinik Nad HronomSK Pramen Kovacova</v>
      </c>
      <c r="D3711" s="2">
        <v>46235</v>
      </c>
      <c r="E3711" s="3">
        <v>0.625</v>
      </c>
      <c r="F3711" t="s">
        <v>5978</v>
      </c>
      <c r="G3711" t="s">
        <v>5979</v>
      </c>
      <c r="H3711">
        <v>0</v>
      </c>
      <c r="I3711">
        <v>1</v>
      </c>
      <c r="J3711">
        <v>0</v>
      </c>
      <c r="K3711">
        <v>4</v>
      </c>
      <c r="L3711" s="22" t="str">
        <f t="shared" si="1204"/>
        <v>01/08/2026</v>
      </c>
      <c r="M3711" s="23">
        <f t="shared" si="1205"/>
        <v>0.5</v>
      </c>
      <c r="N3711" t="str">
        <f t="shared" si="1206"/>
        <v>0 - 4</v>
      </c>
      <c r="O3711" t="str">
        <f t="shared" si="1187"/>
        <v>Red</v>
      </c>
      <c r="P3711" t="str">
        <f t="shared" si="1188"/>
        <v>Red</v>
      </c>
      <c r="Q3711" t="str">
        <f t="shared" si="1189"/>
        <v>Green</v>
      </c>
      <c r="R3711" t="str">
        <f t="shared" si="1190"/>
        <v>Red</v>
      </c>
      <c r="S3711" t="str">
        <f t="shared" si="1191"/>
        <v>Green</v>
      </c>
      <c r="T3711" t="str">
        <f t="shared" si="1192"/>
        <v>Green</v>
      </c>
      <c r="U3711" t="str">
        <f t="shared" si="1193"/>
        <v>Red</v>
      </c>
      <c r="V3711" t="str">
        <f t="shared" si="1194"/>
        <v>Red</v>
      </c>
      <c r="W3711" t="str">
        <f t="shared" si="1195"/>
        <v>Green</v>
      </c>
      <c r="X3711" t="str">
        <f t="shared" si="1196"/>
        <v>Green</v>
      </c>
      <c r="Y3711" t="str">
        <f t="shared" si="1197"/>
        <v>Green</v>
      </c>
      <c r="Z3711" t="str">
        <f t="shared" si="1198"/>
        <v>Green</v>
      </c>
      <c r="AA3711" t="str">
        <f t="shared" si="1199"/>
        <v>Red</v>
      </c>
      <c r="AB3711" t="str">
        <f t="shared" si="1200"/>
        <v>Red</v>
      </c>
      <c r="AC3711" t="str">
        <f t="shared" si="1201"/>
        <v>Red</v>
      </c>
      <c r="AD3711" t="str">
        <f t="shared" si="1202"/>
        <v>Green</v>
      </c>
    </row>
    <row r="3712" spans="1:30" hidden="1" x14ac:dyDescent="0.3">
      <c r="A3712" t="str">
        <f t="shared" si="1203"/>
        <v>01/08/2026OldhamSheffield Wednesday</v>
      </c>
      <c r="D3712" s="2">
        <v>46235</v>
      </c>
      <c r="E3712" s="3">
        <v>0.625</v>
      </c>
      <c r="F3712" t="s">
        <v>1483</v>
      </c>
      <c r="G3712" t="s">
        <v>5724</v>
      </c>
      <c r="H3712">
        <v>2</v>
      </c>
      <c r="I3712">
        <v>0</v>
      </c>
      <c r="J3712">
        <v>4</v>
      </c>
      <c r="K3712">
        <v>0</v>
      </c>
      <c r="L3712" s="22" t="str">
        <f t="shared" si="1204"/>
        <v>01/08/2026</v>
      </c>
      <c r="M3712" s="23">
        <f t="shared" si="1205"/>
        <v>0.5</v>
      </c>
      <c r="N3712" t="str">
        <f t="shared" si="1206"/>
        <v>4 - 0</v>
      </c>
      <c r="O3712" t="str">
        <f t="shared" si="1187"/>
        <v>Green</v>
      </c>
      <c r="P3712" t="str">
        <f t="shared" si="1188"/>
        <v>Red</v>
      </c>
      <c r="Q3712" t="str">
        <f t="shared" si="1189"/>
        <v>Red</v>
      </c>
      <c r="R3712" t="str">
        <f t="shared" si="1190"/>
        <v>Green</v>
      </c>
      <c r="S3712" t="str">
        <f t="shared" si="1191"/>
        <v>Red</v>
      </c>
      <c r="T3712" t="str">
        <f t="shared" si="1192"/>
        <v>Green</v>
      </c>
      <c r="U3712" t="str">
        <f t="shared" si="1193"/>
        <v>Green</v>
      </c>
      <c r="V3712" t="str">
        <f t="shared" si="1194"/>
        <v>Red</v>
      </c>
      <c r="W3712" t="str">
        <f t="shared" si="1195"/>
        <v>Red</v>
      </c>
      <c r="X3712" t="str">
        <f t="shared" si="1196"/>
        <v>Green</v>
      </c>
      <c r="Y3712" t="str">
        <f t="shared" si="1197"/>
        <v>Green</v>
      </c>
      <c r="Z3712" t="str">
        <f t="shared" si="1198"/>
        <v>Green</v>
      </c>
      <c r="AA3712" t="str">
        <f t="shared" si="1199"/>
        <v>Red</v>
      </c>
      <c r="AB3712" t="str">
        <f t="shared" si="1200"/>
        <v>Red</v>
      </c>
      <c r="AC3712" t="str">
        <f t="shared" si="1201"/>
        <v>Red</v>
      </c>
      <c r="AD3712" t="str">
        <f t="shared" si="1202"/>
        <v>Green</v>
      </c>
    </row>
    <row r="3713" spans="1:30" hidden="1" x14ac:dyDescent="0.3">
      <c r="A3713" t="str">
        <f t="shared" si="1203"/>
        <v>01/08/2026OSK RadzovceTDJ Pribelce</v>
      </c>
      <c r="D3713" s="2">
        <v>46235</v>
      </c>
      <c r="E3713" s="3">
        <v>0.625</v>
      </c>
      <c r="F3713" t="s">
        <v>5980</v>
      </c>
      <c r="G3713" t="s">
        <v>5981</v>
      </c>
      <c r="H3713">
        <v>0</v>
      </c>
      <c r="I3713">
        <v>1</v>
      </c>
      <c r="J3713">
        <v>0</v>
      </c>
      <c r="K3713">
        <v>3</v>
      </c>
      <c r="L3713" s="22" t="str">
        <f t="shared" si="1204"/>
        <v>01/08/2026</v>
      </c>
      <c r="M3713" s="23">
        <f t="shared" si="1205"/>
        <v>0.5</v>
      </c>
      <c r="N3713" t="str">
        <f t="shared" si="1206"/>
        <v>0 - 3</v>
      </c>
      <c r="O3713" t="str">
        <f t="shared" si="1187"/>
        <v>Red</v>
      </c>
      <c r="P3713" t="str">
        <f t="shared" si="1188"/>
        <v>Red</v>
      </c>
      <c r="Q3713" t="str">
        <f t="shared" si="1189"/>
        <v>Green</v>
      </c>
      <c r="R3713" t="str">
        <f t="shared" si="1190"/>
        <v>Red</v>
      </c>
      <c r="S3713" t="str">
        <f t="shared" si="1191"/>
        <v>Green</v>
      </c>
      <c r="T3713" t="str">
        <f t="shared" si="1192"/>
        <v>Green</v>
      </c>
      <c r="U3713" t="str">
        <f t="shared" si="1193"/>
        <v>Red</v>
      </c>
      <c r="V3713" t="str">
        <f t="shared" si="1194"/>
        <v>Red</v>
      </c>
      <c r="W3713" t="str">
        <f t="shared" si="1195"/>
        <v>Green</v>
      </c>
      <c r="X3713" t="str">
        <f t="shared" si="1196"/>
        <v>Green</v>
      </c>
      <c r="Y3713" t="str">
        <f t="shared" si="1197"/>
        <v>Green</v>
      </c>
      <c r="Z3713" t="str">
        <f t="shared" si="1198"/>
        <v>Green</v>
      </c>
      <c r="AA3713" t="str">
        <f t="shared" si="1199"/>
        <v>Red</v>
      </c>
      <c r="AB3713" t="str">
        <f t="shared" si="1200"/>
        <v>Green</v>
      </c>
      <c r="AC3713" t="str">
        <f t="shared" si="1201"/>
        <v>Red</v>
      </c>
      <c r="AD3713" t="str">
        <f t="shared" si="1202"/>
        <v>Green</v>
      </c>
    </row>
    <row r="3714" spans="1:30" hidden="1" x14ac:dyDescent="0.3">
      <c r="A3714" t="str">
        <f t="shared" si="1203"/>
        <v>01/08/2026OSK Renop Liptovska TeplaSK Zavazna Poruba</v>
      </c>
      <c r="D3714" s="2">
        <v>46235</v>
      </c>
      <c r="E3714" s="3">
        <v>0.625</v>
      </c>
      <c r="F3714" t="s">
        <v>5982</v>
      </c>
      <c r="G3714" t="s">
        <v>5983</v>
      </c>
      <c r="H3714">
        <v>2</v>
      </c>
      <c r="I3714">
        <v>0</v>
      </c>
      <c r="J3714">
        <v>2</v>
      </c>
      <c r="K3714">
        <v>4</v>
      </c>
      <c r="L3714" s="22" t="str">
        <f t="shared" si="1204"/>
        <v>01/08/2026</v>
      </c>
      <c r="M3714" s="23">
        <f t="shared" si="1205"/>
        <v>0.5</v>
      </c>
      <c r="N3714" t="str">
        <f t="shared" si="1206"/>
        <v>2 - 4</v>
      </c>
      <c r="O3714" t="str">
        <f t="shared" ref="O3714:O3777" si="1207">IF($J3714&gt;$K3714,"Green","Red")</f>
        <v>Red</v>
      </c>
      <c r="P3714" t="str">
        <f t="shared" ref="P3714:P3777" si="1208">IF($J3714=$K3714,"Green","Red")</f>
        <v>Red</v>
      </c>
      <c r="Q3714" t="str">
        <f t="shared" ref="Q3714:Q3777" si="1209">IF($J3714&lt;$K3714,"Green","Red")</f>
        <v>Green</v>
      </c>
      <c r="R3714" t="str">
        <f t="shared" ref="R3714:R3777" si="1210">IF($J3714&gt;=$K3714,"Green","Red")</f>
        <v>Red</v>
      </c>
      <c r="S3714" t="str">
        <f t="shared" ref="S3714:S3777" si="1211">IF($J3714&lt;=$K3714,"Green","Red")</f>
        <v>Green</v>
      </c>
      <c r="T3714" t="str">
        <f t="shared" ref="T3714:T3777" si="1212">IF(OR($J3714&gt;$K3714,$J3714&lt;$K3714),"Green","Red")</f>
        <v>Green</v>
      </c>
      <c r="U3714" t="str">
        <f t="shared" ref="U3714:U3777" si="1213">IF($H3714&gt;$I3714,"Green","Red")</f>
        <v>Green</v>
      </c>
      <c r="V3714" t="str">
        <f t="shared" ref="V3714:V3777" si="1214">IF($H3714=$I3714,"Green","Red")</f>
        <v>Red</v>
      </c>
      <c r="W3714" t="str">
        <f t="shared" ref="W3714:W3777" si="1215">IF($H3714&lt;$I3714,"Green","Red")</f>
        <v>Red</v>
      </c>
      <c r="X3714" t="str">
        <f t="shared" ref="X3714:X3777" si="1216">IF($H3714+$I3714&gt;0,"Green","Red")</f>
        <v>Green</v>
      </c>
      <c r="Y3714" t="str">
        <f t="shared" ref="Y3714:Y3777" si="1217">IF($J3714+$K3714&gt;1.5,"Green","Red")</f>
        <v>Green</v>
      </c>
      <c r="Z3714" t="str">
        <f t="shared" ref="Z3714:Z3777" si="1218">IF($J3714+$K3714&gt;2.5,"Green","Red")</f>
        <v>Green</v>
      </c>
      <c r="AA3714" t="str">
        <f t="shared" ref="AA3714:AA3777" si="1219">IF($J3714+$K3714&lt;2.5,"Green","Red")</f>
        <v>Red</v>
      </c>
      <c r="AB3714" t="str">
        <f t="shared" ref="AB3714:AB3777" si="1220">IF($J3714+$K3714&lt;3.5,"Green","Red")</f>
        <v>Red</v>
      </c>
      <c r="AC3714" t="str">
        <f t="shared" ref="AC3714:AC3777" si="1221">IF(AND($J3714&gt;0,$K3714&gt;0),"Green","Red")</f>
        <v>Green</v>
      </c>
      <c r="AD3714" t="str">
        <f t="shared" ref="AD3714:AD3777" si="1222">IF(OR($J3714=0,$K3714=0),"Green","Red")</f>
        <v>Red</v>
      </c>
    </row>
    <row r="3715" spans="1:30" hidden="1" x14ac:dyDescent="0.3">
      <c r="A3715" t="str">
        <f t="shared" si="1203"/>
        <v>01/08/2026OSK Svaty PeterFK Kolarovo</v>
      </c>
      <c r="D3715" s="2">
        <v>46235</v>
      </c>
      <c r="E3715" s="3">
        <v>0.625</v>
      </c>
      <c r="F3715" t="s">
        <v>5984</v>
      </c>
      <c r="G3715" t="s">
        <v>5985</v>
      </c>
      <c r="H3715">
        <v>1</v>
      </c>
      <c r="I3715">
        <v>0</v>
      </c>
      <c r="J3715">
        <v>2</v>
      </c>
      <c r="K3715">
        <v>0</v>
      </c>
      <c r="L3715" s="22" t="str">
        <f t="shared" si="1204"/>
        <v>01/08/2026</v>
      </c>
      <c r="M3715" s="23">
        <f t="shared" si="1205"/>
        <v>0.5</v>
      </c>
      <c r="N3715" t="str">
        <f t="shared" si="1206"/>
        <v>2 - 0</v>
      </c>
      <c r="O3715" t="str">
        <f t="shared" si="1207"/>
        <v>Green</v>
      </c>
      <c r="P3715" t="str">
        <f t="shared" si="1208"/>
        <v>Red</v>
      </c>
      <c r="Q3715" t="str">
        <f t="shared" si="1209"/>
        <v>Red</v>
      </c>
      <c r="R3715" t="str">
        <f t="shared" si="1210"/>
        <v>Green</v>
      </c>
      <c r="S3715" t="str">
        <f t="shared" si="1211"/>
        <v>Red</v>
      </c>
      <c r="T3715" t="str">
        <f t="shared" si="1212"/>
        <v>Green</v>
      </c>
      <c r="U3715" t="str">
        <f t="shared" si="1213"/>
        <v>Green</v>
      </c>
      <c r="V3715" t="str">
        <f t="shared" si="1214"/>
        <v>Red</v>
      </c>
      <c r="W3715" t="str">
        <f t="shared" si="1215"/>
        <v>Red</v>
      </c>
      <c r="X3715" t="str">
        <f t="shared" si="1216"/>
        <v>Green</v>
      </c>
      <c r="Y3715" t="str">
        <f t="shared" si="1217"/>
        <v>Green</v>
      </c>
      <c r="Z3715" t="str">
        <f t="shared" si="1218"/>
        <v>Red</v>
      </c>
      <c r="AA3715" t="str">
        <f t="shared" si="1219"/>
        <v>Green</v>
      </c>
      <c r="AB3715" t="str">
        <f t="shared" si="1220"/>
        <v>Green</v>
      </c>
      <c r="AC3715" t="str">
        <f t="shared" si="1221"/>
        <v>Red</v>
      </c>
      <c r="AD3715" t="str">
        <f t="shared" si="1222"/>
        <v>Green</v>
      </c>
    </row>
    <row r="3716" spans="1:30" hidden="1" x14ac:dyDescent="0.3">
      <c r="A3716" t="str">
        <f t="shared" si="1203"/>
        <v>01/08/2026Ostrovets FCFC Lida</v>
      </c>
      <c r="D3716" s="2">
        <v>46235</v>
      </c>
      <c r="E3716" s="3">
        <v>0.625</v>
      </c>
      <c r="F3716" t="s">
        <v>3025</v>
      </c>
      <c r="G3716" t="s">
        <v>4425</v>
      </c>
      <c r="H3716">
        <v>0</v>
      </c>
      <c r="I3716">
        <v>1</v>
      </c>
      <c r="J3716">
        <v>1</v>
      </c>
      <c r="K3716">
        <v>3</v>
      </c>
      <c r="L3716" s="22" t="str">
        <f t="shared" si="1204"/>
        <v>01/08/2026</v>
      </c>
      <c r="M3716" s="23">
        <f t="shared" si="1205"/>
        <v>0.5</v>
      </c>
      <c r="N3716" t="str">
        <f t="shared" si="1206"/>
        <v>1 - 3</v>
      </c>
      <c r="O3716" t="str">
        <f t="shared" si="1207"/>
        <v>Red</v>
      </c>
      <c r="P3716" t="str">
        <f t="shared" si="1208"/>
        <v>Red</v>
      </c>
      <c r="Q3716" t="str">
        <f t="shared" si="1209"/>
        <v>Green</v>
      </c>
      <c r="R3716" t="str">
        <f t="shared" si="1210"/>
        <v>Red</v>
      </c>
      <c r="S3716" t="str">
        <f t="shared" si="1211"/>
        <v>Green</v>
      </c>
      <c r="T3716" t="str">
        <f t="shared" si="1212"/>
        <v>Green</v>
      </c>
      <c r="U3716" t="str">
        <f t="shared" si="1213"/>
        <v>Red</v>
      </c>
      <c r="V3716" t="str">
        <f t="shared" si="1214"/>
        <v>Red</v>
      </c>
      <c r="W3716" t="str">
        <f t="shared" si="1215"/>
        <v>Green</v>
      </c>
      <c r="X3716" t="str">
        <f t="shared" si="1216"/>
        <v>Green</v>
      </c>
      <c r="Y3716" t="str">
        <f t="shared" si="1217"/>
        <v>Green</v>
      </c>
      <c r="Z3716" t="str">
        <f t="shared" si="1218"/>
        <v>Green</v>
      </c>
      <c r="AA3716" t="str">
        <f t="shared" si="1219"/>
        <v>Red</v>
      </c>
      <c r="AB3716" t="str">
        <f t="shared" si="1220"/>
        <v>Red</v>
      </c>
      <c r="AC3716" t="str">
        <f t="shared" si="1221"/>
        <v>Green</v>
      </c>
      <c r="AD3716" t="str">
        <f t="shared" si="1222"/>
        <v>Red</v>
      </c>
    </row>
    <row r="3717" spans="1:30" hidden="1" x14ac:dyDescent="0.3">
      <c r="A3717" t="str">
        <f t="shared" si="1203"/>
        <v>01/08/2026Oud-Heverlee LeuvenLille</v>
      </c>
      <c r="D3717" s="2">
        <v>46235</v>
      </c>
      <c r="E3717" s="3">
        <v>0.625</v>
      </c>
      <c r="F3717" t="s">
        <v>5986</v>
      </c>
      <c r="G3717" t="s">
        <v>3934</v>
      </c>
      <c r="H3717">
        <v>2</v>
      </c>
      <c r="I3717">
        <v>2</v>
      </c>
      <c r="J3717">
        <v>3</v>
      </c>
      <c r="K3717">
        <v>6</v>
      </c>
      <c r="L3717" s="22" t="str">
        <f t="shared" si="1204"/>
        <v>01/08/2026</v>
      </c>
      <c r="M3717" s="23">
        <f t="shared" si="1205"/>
        <v>0.5</v>
      </c>
      <c r="N3717" t="str">
        <f t="shared" si="1206"/>
        <v>3 - 6</v>
      </c>
      <c r="O3717" t="str">
        <f t="shared" si="1207"/>
        <v>Red</v>
      </c>
      <c r="P3717" t="str">
        <f t="shared" si="1208"/>
        <v>Red</v>
      </c>
      <c r="Q3717" t="str">
        <f t="shared" si="1209"/>
        <v>Green</v>
      </c>
      <c r="R3717" t="str">
        <f t="shared" si="1210"/>
        <v>Red</v>
      </c>
      <c r="S3717" t="str">
        <f t="shared" si="1211"/>
        <v>Green</v>
      </c>
      <c r="T3717" t="str">
        <f t="shared" si="1212"/>
        <v>Green</v>
      </c>
      <c r="U3717" t="str">
        <f t="shared" si="1213"/>
        <v>Red</v>
      </c>
      <c r="V3717" t="str">
        <f t="shared" si="1214"/>
        <v>Green</v>
      </c>
      <c r="W3717" t="str">
        <f t="shared" si="1215"/>
        <v>Red</v>
      </c>
      <c r="X3717" t="str">
        <f t="shared" si="1216"/>
        <v>Green</v>
      </c>
      <c r="Y3717" t="str">
        <f t="shared" si="1217"/>
        <v>Green</v>
      </c>
      <c r="Z3717" t="str">
        <f t="shared" si="1218"/>
        <v>Green</v>
      </c>
      <c r="AA3717" t="str">
        <f t="shared" si="1219"/>
        <v>Red</v>
      </c>
      <c r="AB3717" t="str">
        <f t="shared" si="1220"/>
        <v>Red</v>
      </c>
      <c r="AC3717" t="str">
        <f t="shared" si="1221"/>
        <v>Green</v>
      </c>
      <c r="AD3717" t="str">
        <f t="shared" si="1222"/>
        <v>Red</v>
      </c>
    </row>
    <row r="3718" spans="1:30" hidden="1" x14ac:dyDescent="0.3">
      <c r="A3718" t="str">
        <f t="shared" si="1203"/>
        <v>01/08/2026Pirin RazlogPFC Belasitsa Petrich</v>
      </c>
      <c r="D3718" s="2">
        <v>46235</v>
      </c>
      <c r="E3718" s="3">
        <v>0.625</v>
      </c>
      <c r="F3718" t="s">
        <v>5987</v>
      </c>
      <c r="G3718" t="s">
        <v>5988</v>
      </c>
      <c r="H3718">
        <v>0</v>
      </c>
      <c r="I3718">
        <v>3</v>
      </c>
      <c r="J3718">
        <v>1</v>
      </c>
      <c r="K3718">
        <v>3</v>
      </c>
      <c r="L3718" s="22" t="str">
        <f t="shared" si="1204"/>
        <v>01/08/2026</v>
      </c>
      <c r="M3718" s="23">
        <f t="shared" si="1205"/>
        <v>0.5</v>
      </c>
      <c r="N3718" t="str">
        <f t="shared" si="1206"/>
        <v>1 - 3</v>
      </c>
      <c r="O3718" t="str">
        <f t="shared" si="1207"/>
        <v>Red</v>
      </c>
      <c r="P3718" t="str">
        <f t="shared" si="1208"/>
        <v>Red</v>
      </c>
      <c r="Q3718" t="str">
        <f t="shared" si="1209"/>
        <v>Green</v>
      </c>
      <c r="R3718" t="str">
        <f t="shared" si="1210"/>
        <v>Red</v>
      </c>
      <c r="S3718" t="str">
        <f t="shared" si="1211"/>
        <v>Green</v>
      </c>
      <c r="T3718" t="str">
        <f t="shared" si="1212"/>
        <v>Green</v>
      </c>
      <c r="U3718" t="str">
        <f t="shared" si="1213"/>
        <v>Red</v>
      </c>
      <c r="V3718" t="str">
        <f t="shared" si="1214"/>
        <v>Red</v>
      </c>
      <c r="W3718" t="str">
        <f t="shared" si="1215"/>
        <v>Green</v>
      </c>
      <c r="X3718" t="str">
        <f t="shared" si="1216"/>
        <v>Green</v>
      </c>
      <c r="Y3718" t="str">
        <f t="shared" si="1217"/>
        <v>Green</v>
      </c>
      <c r="Z3718" t="str">
        <f t="shared" si="1218"/>
        <v>Green</v>
      </c>
      <c r="AA3718" t="str">
        <f t="shared" si="1219"/>
        <v>Red</v>
      </c>
      <c r="AB3718" t="str">
        <f t="shared" si="1220"/>
        <v>Red</v>
      </c>
      <c r="AC3718" t="str">
        <f t="shared" si="1221"/>
        <v>Green</v>
      </c>
      <c r="AD3718" t="str">
        <f t="shared" si="1222"/>
        <v>Red</v>
      </c>
    </row>
    <row r="3719" spans="1:30" hidden="1" x14ac:dyDescent="0.3">
      <c r="A3719" t="str">
        <f t="shared" si="1203"/>
        <v>01/08/2026PSK DinskayaDruzhba Maikop</v>
      </c>
      <c r="D3719" s="2">
        <v>46235</v>
      </c>
      <c r="E3719" s="3">
        <v>0.625</v>
      </c>
      <c r="F3719" t="s">
        <v>3573</v>
      </c>
      <c r="G3719" t="s">
        <v>3570</v>
      </c>
      <c r="L3719" s="22" t="str">
        <f t="shared" si="1204"/>
        <v>01/08/2026</v>
      </c>
      <c r="M3719" s="23">
        <f t="shared" si="1205"/>
        <v>0.5</v>
      </c>
      <c r="N3719" t="str">
        <f t="shared" si="1206"/>
        <v xml:space="preserve"> - </v>
      </c>
      <c r="O3719" t="str">
        <f t="shared" si="1207"/>
        <v>Red</v>
      </c>
      <c r="P3719" t="str">
        <f t="shared" si="1208"/>
        <v>Green</v>
      </c>
      <c r="Q3719" t="str">
        <f t="shared" si="1209"/>
        <v>Red</v>
      </c>
      <c r="R3719" t="str">
        <f t="shared" si="1210"/>
        <v>Green</v>
      </c>
      <c r="S3719" t="str">
        <f t="shared" si="1211"/>
        <v>Green</v>
      </c>
      <c r="T3719" t="str">
        <f t="shared" si="1212"/>
        <v>Red</v>
      </c>
      <c r="U3719" t="str">
        <f t="shared" si="1213"/>
        <v>Red</v>
      </c>
      <c r="V3719" t="str">
        <f t="shared" si="1214"/>
        <v>Green</v>
      </c>
      <c r="W3719" t="str">
        <f t="shared" si="1215"/>
        <v>Red</v>
      </c>
      <c r="X3719" t="str">
        <f t="shared" si="1216"/>
        <v>Red</v>
      </c>
      <c r="Y3719" t="str">
        <f t="shared" si="1217"/>
        <v>Red</v>
      </c>
      <c r="Z3719" t="str">
        <f t="shared" si="1218"/>
        <v>Red</v>
      </c>
      <c r="AA3719" t="str">
        <f t="shared" si="1219"/>
        <v>Green</v>
      </c>
      <c r="AB3719" t="str">
        <f t="shared" si="1220"/>
        <v>Green</v>
      </c>
      <c r="AC3719" t="str">
        <f t="shared" si="1221"/>
        <v>Red</v>
      </c>
      <c r="AD3719" t="str">
        <f t="shared" si="1222"/>
        <v>Green</v>
      </c>
    </row>
    <row r="3720" spans="1:30" hidden="1" x14ac:dyDescent="0.3">
      <c r="A3720" t="str">
        <f t="shared" si="1203"/>
        <v>01/08/2026Queretaro U21Tigres UANL U21</v>
      </c>
      <c r="D3720" s="2">
        <v>46235</v>
      </c>
      <c r="E3720" s="3">
        <v>0.625</v>
      </c>
      <c r="F3720" t="s">
        <v>4505</v>
      </c>
      <c r="G3720" t="s">
        <v>3415</v>
      </c>
      <c r="H3720">
        <v>0</v>
      </c>
      <c r="I3720">
        <v>0</v>
      </c>
      <c r="J3720">
        <v>4</v>
      </c>
      <c r="K3720">
        <v>0</v>
      </c>
      <c r="L3720" s="22" t="str">
        <f t="shared" si="1204"/>
        <v>01/08/2026</v>
      </c>
      <c r="M3720" s="23">
        <f t="shared" si="1205"/>
        <v>0.5</v>
      </c>
      <c r="N3720" t="str">
        <f t="shared" si="1206"/>
        <v>4 - 0</v>
      </c>
      <c r="O3720" t="str">
        <f t="shared" si="1207"/>
        <v>Green</v>
      </c>
      <c r="P3720" t="str">
        <f t="shared" si="1208"/>
        <v>Red</v>
      </c>
      <c r="Q3720" t="str">
        <f t="shared" si="1209"/>
        <v>Red</v>
      </c>
      <c r="R3720" t="str">
        <f t="shared" si="1210"/>
        <v>Green</v>
      </c>
      <c r="S3720" t="str">
        <f t="shared" si="1211"/>
        <v>Red</v>
      </c>
      <c r="T3720" t="str">
        <f t="shared" si="1212"/>
        <v>Green</v>
      </c>
      <c r="U3720" t="str">
        <f t="shared" si="1213"/>
        <v>Red</v>
      </c>
      <c r="V3720" t="str">
        <f t="shared" si="1214"/>
        <v>Green</v>
      </c>
      <c r="W3720" t="str">
        <f t="shared" si="1215"/>
        <v>Red</v>
      </c>
      <c r="X3720" t="str">
        <f t="shared" si="1216"/>
        <v>Red</v>
      </c>
      <c r="Y3720" t="str">
        <f t="shared" si="1217"/>
        <v>Green</v>
      </c>
      <c r="Z3720" t="str">
        <f t="shared" si="1218"/>
        <v>Green</v>
      </c>
      <c r="AA3720" t="str">
        <f t="shared" si="1219"/>
        <v>Red</v>
      </c>
      <c r="AB3720" t="str">
        <f t="shared" si="1220"/>
        <v>Red</v>
      </c>
      <c r="AC3720" t="str">
        <f t="shared" si="1221"/>
        <v>Red</v>
      </c>
      <c r="AD3720" t="str">
        <f t="shared" si="1222"/>
        <v>Green</v>
      </c>
    </row>
    <row r="3721" spans="1:30" hidden="1" x14ac:dyDescent="0.3">
      <c r="A3721" t="str">
        <f t="shared" si="1203"/>
        <v>01/08/2026Radnik SurdulicaRed Star Belgrade</v>
      </c>
      <c r="D3721" s="2">
        <v>46235</v>
      </c>
      <c r="E3721" s="3">
        <v>0.625</v>
      </c>
      <c r="F3721" t="s">
        <v>3609</v>
      </c>
      <c r="G3721" t="s">
        <v>371</v>
      </c>
      <c r="L3721" s="22" t="str">
        <f t="shared" si="1204"/>
        <v>01/08/2026</v>
      </c>
      <c r="M3721" s="23">
        <f t="shared" si="1205"/>
        <v>0.5</v>
      </c>
      <c r="N3721" t="str">
        <f t="shared" si="1206"/>
        <v xml:space="preserve"> - </v>
      </c>
      <c r="O3721" t="str">
        <f t="shared" si="1207"/>
        <v>Red</v>
      </c>
      <c r="P3721" t="str">
        <f t="shared" si="1208"/>
        <v>Green</v>
      </c>
      <c r="Q3721" t="str">
        <f t="shared" si="1209"/>
        <v>Red</v>
      </c>
      <c r="R3721" t="str">
        <f t="shared" si="1210"/>
        <v>Green</v>
      </c>
      <c r="S3721" t="str">
        <f t="shared" si="1211"/>
        <v>Green</v>
      </c>
      <c r="T3721" t="str">
        <f t="shared" si="1212"/>
        <v>Red</v>
      </c>
      <c r="U3721" t="str">
        <f t="shared" si="1213"/>
        <v>Red</v>
      </c>
      <c r="V3721" t="str">
        <f t="shared" si="1214"/>
        <v>Green</v>
      </c>
      <c r="W3721" t="str">
        <f t="shared" si="1215"/>
        <v>Red</v>
      </c>
      <c r="X3721" t="str">
        <f t="shared" si="1216"/>
        <v>Red</v>
      </c>
      <c r="Y3721" t="str">
        <f t="shared" si="1217"/>
        <v>Red</v>
      </c>
      <c r="Z3721" t="str">
        <f t="shared" si="1218"/>
        <v>Red</v>
      </c>
      <c r="AA3721" t="str">
        <f t="shared" si="1219"/>
        <v>Green</v>
      </c>
      <c r="AB3721" t="str">
        <f t="shared" si="1220"/>
        <v>Green</v>
      </c>
      <c r="AC3721" t="str">
        <f t="shared" si="1221"/>
        <v>Red</v>
      </c>
      <c r="AD3721" t="str">
        <f t="shared" si="1222"/>
        <v>Green</v>
      </c>
    </row>
    <row r="3722" spans="1:30" hidden="1" x14ac:dyDescent="0.3">
      <c r="A3722" t="str">
        <f t="shared" si="1203"/>
        <v>01/08/2026Rapid PsaryMotorlet Praha</v>
      </c>
      <c r="D3722" s="2">
        <v>46235</v>
      </c>
      <c r="E3722" s="3">
        <v>0.625</v>
      </c>
      <c r="F3722" t="s">
        <v>5989</v>
      </c>
      <c r="G3722" t="s">
        <v>4267</v>
      </c>
      <c r="H3722">
        <v>0</v>
      </c>
      <c r="I3722">
        <v>1</v>
      </c>
      <c r="J3722">
        <v>2</v>
      </c>
      <c r="K3722">
        <v>3</v>
      </c>
      <c r="L3722" s="22" t="str">
        <f t="shared" si="1204"/>
        <v>01/08/2026</v>
      </c>
      <c r="M3722" s="23">
        <f t="shared" si="1205"/>
        <v>0.5</v>
      </c>
      <c r="N3722" t="str">
        <f t="shared" si="1206"/>
        <v>2 - 3</v>
      </c>
      <c r="O3722" t="str">
        <f t="shared" si="1207"/>
        <v>Red</v>
      </c>
      <c r="P3722" t="str">
        <f t="shared" si="1208"/>
        <v>Red</v>
      </c>
      <c r="Q3722" t="str">
        <f t="shared" si="1209"/>
        <v>Green</v>
      </c>
      <c r="R3722" t="str">
        <f t="shared" si="1210"/>
        <v>Red</v>
      </c>
      <c r="S3722" t="str">
        <f t="shared" si="1211"/>
        <v>Green</v>
      </c>
      <c r="T3722" t="str">
        <f t="shared" si="1212"/>
        <v>Green</v>
      </c>
      <c r="U3722" t="str">
        <f t="shared" si="1213"/>
        <v>Red</v>
      </c>
      <c r="V3722" t="str">
        <f t="shared" si="1214"/>
        <v>Red</v>
      </c>
      <c r="W3722" t="str">
        <f t="shared" si="1215"/>
        <v>Green</v>
      </c>
      <c r="X3722" t="str">
        <f t="shared" si="1216"/>
        <v>Green</v>
      </c>
      <c r="Y3722" t="str">
        <f t="shared" si="1217"/>
        <v>Green</v>
      </c>
      <c r="Z3722" t="str">
        <f t="shared" si="1218"/>
        <v>Green</v>
      </c>
      <c r="AA3722" t="str">
        <f t="shared" si="1219"/>
        <v>Red</v>
      </c>
      <c r="AB3722" t="str">
        <f t="shared" si="1220"/>
        <v>Red</v>
      </c>
      <c r="AC3722" t="str">
        <f t="shared" si="1221"/>
        <v>Green</v>
      </c>
      <c r="AD3722" t="str">
        <f t="shared" si="1222"/>
        <v>Red</v>
      </c>
    </row>
    <row r="3723" spans="1:30" hidden="1" x14ac:dyDescent="0.3">
      <c r="A3723" t="str">
        <f t="shared" si="1203"/>
        <v>01/08/2026RSM Hodonin SardiceSlovacko II</v>
      </c>
      <c r="D3723" s="2">
        <v>46235</v>
      </c>
      <c r="E3723" s="3">
        <v>0.625</v>
      </c>
      <c r="F3723" t="s">
        <v>5990</v>
      </c>
      <c r="G3723" t="s">
        <v>5991</v>
      </c>
      <c r="H3723">
        <v>1</v>
      </c>
      <c r="I3723">
        <v>2</v>
      </c>
      <c r="J3723">
        <v>1</v>
      </c>
      <c r="K3723">
        <v>3</v>
      </c>
      <c r="L3723" s="22" t="str">
        <f t="shared" si="1204"/>
        <v>01/08/2026</v>
      </c>
      <c r="M3723" s="23">
        <f t="shared" si="1205"/>
        <v>0.5</v>
      </c>
      <c r="N3723" t="str">
        <f t="shared" si="1206"/>
        <v>1 - 3</v>
      </c>
      <c r="O3723" t="str">
        <f t="shared" si="1207"/>
        <v>Red</v>
      </c>
      <c r="P3723" t="str">
        <f t="shared" si="1208"/>
        <v>Red</v>
      </c>
      <c r="Q3723" t="str">
        <f t="shared" si="1209"/>
        <v>Green</v>
      </c>
      <c r="R3723" t="str">
        <f t="shared" si="1210"/>
        <v>Red</v>
      </c>
      <c r="S3723" t="str">
        <f t="shared" si="1211"/>
        <v>Green</v>
      </c>
      <c r="T3723" t="str">
        <f t="shared" si="1212"/>
        <v>Green</v>
      </c>
      <c r="U3723" t="str">
        <f t="shared" si="1213"/>
        <v>Red</v>
      </c>
      <c r="V3723" t="str">
        <f t="shared" si="1214"/>
        <v>Red</v>
      </c>
      <c r="W3723" t="str">
        <f t="shared" si="1215"/>
        <v>Green</v>
      </c>
      <c r="X3723" t="str">
        <f t="shared" si="1216"/>
        <v>Green</v>
      </c>
      <c r="Y3723" t="str">
        <f t="shared" si="1217"/>
        <v>Green</v>
      </c>
      <c r="Z3723" t="str">
        <f t="shared" si="1218"/>
        <v>Green</v>
      </c>
      <c r="AA3723" t="str">
        <f t="shared" si="1219"/>
        <v>Red</v>
      </c>
      <c r="AB3723" t="str">
        <f t="shared" si="1220"/>
        <v>Red</v>
      </c>
      <c r="AC3723" t="str">
        <f t="shared" si="1221"/>
        <v>Green</v>
      </c>
      <c r="AD3723" t="str">
        <f t="shared" si="1222"/>
        <v>Red</v>
      </c>
    </row>
    <row r="3724" spans="1:30" hidden="1" x14ac:dyDescent="0.3">
      <c r="A3724" t="str">
        <f t="shared" si="1203"/>
        <v>01/08/2026RusovceSK 1923 Gabcikovbo</v>
      </c>
      <c r="D3724" s="2">
        <v>46235</v>
      </c>
      <c r="E3724" s="3">
        <v>0.625</v>
      </c>
      <c r="F3724" t="s">
        <v>5992</v>
      </c>
      <c r="G3724" t="s">
        <v>5993</v>
      </c>
      <c r="H3724">
        <v>0</v>
      </c>
      <c r="I3724">
        <v>1</v>
      </c>
      <c r="J3724">
        <v>2</v>
      </c>
      <c r="K3724">
        <v>2</v>
      </c>
      <c r="L3724" s="22" t="str">
        <f t="shared" si="1204"/>
        <v>01/08/2026</v>
      </c>
      <c r="M3724" s="23">
        <f t="shared" si="1205"/>
        <v>0.5</v>
      </c>
      <c r="N3724" t="str">
        <f t="shared" si="1206"/>
        <v>2 - 2</v>
      </c>
      <c r="O3724" t="str">
        <f t="shared" si="1207"/>
        <v>Red</v>
      </c>
      <c r="P3724" t="str">
        <f t="shared" si="1208"/>
        <v>Green</v>
      </c>
      <c r="Q3724" t="str">
        <f t="shared" si="1209"/>
        <v>Red</v>
      </c>
      <c r="R3724" t="str">
        <f t="shared" si="1210"/>
        <v>Green</v>
      </c>
      <c r="S3724" t="str">
        <f t="shared" si="1211"/>
        <v>Green</v>
      </c>
      <c r="T3724" t="str">
        <f t="shared" si="1212"/>
        <v>Red</v>
      </c>
      <c r="U3724" t="str">
        <f t="shared" si="1213"/>
        <v>Red</v>
      </c>
      <c r="V3724" t="str">
        <f t="shared" si="1214"/>
        <v>Red</v>
      </c>
      <c r="W3724" t="str">
        <f t="shared" si="1215"/>
        <v>Green</v>
      </c>
      <c r="X3724" t="str">
        <f t="shared" si="1216"/>
        <v>Green</v>
      </c>
      <c r="Y3724" t="str">
        <f t="shared" si="1217"/>
        <v>Green</v>
      </c>
      <c r="Z3724" t="str">
        <f t="shared" si="1218"/>
        <v>Green</v>
      </c>
      <c r="AA3724" t="str">
        <f t="shared" si="1219"/>
        <v>Red</v>
      </c>
      <c r="AB3724" t="str">
        <f t="shared" si="1220"/>
        <v>Red</v>
      </c>
      <c r="AC3724" t="str">
        <f t="shared" si="1221"/>
        <v>Green</v>
      </c>
      <c r="AD3724" t="str">
        <f t="shared" si="1222"/>
        <v>Red</v>
      </c>
    </row>
    <row r="3725" spans="1:30" hidden="1" x14ac:dyDescent="0.3">
      <c r="A3725" t="str">
        <f t="shared" si="1203"/>
        <v>01/08/2026Saint-EtienneVenezia FC</v>
      </c>
      <c r="D3725" s="2">
        <v>46235</v>
      </c>
      <c r="E3725" s="3">
        <v>0.625</v>
      </c>
      <c r="F3725" t="s">
        <v>1830</v>
      </c>
      <c r="G3725" t="s">
        <v>2086</v>
      </c>
      <c r="H3725">
        <v>2</v>
      </c>
      <c r="I3725">
        <v>1</v>
      </c>
      <c r="J3725">
        <v>4</v>
      </c>
      <c r="K3725">
        <v>3</v>
      </c>
      <c r="L3725" s="22" t="str">
        <f t="shared" si="1204"/>
        <v>01/08/2026</v>
      </c>
      <c r="M3725" s="23">
        <f t="shared" si="1205"/>
        <v>0.5</v>
      </c>
      <c r="N3725" t="str">
        <f t="shared" si="1206"/>
        <v>4 - 3</v>
      </c>
      <c r="O3725" t="str">
        <f t="shared" si="1207"/>
        <v>Green</v>
      </c>
      <c r="P3725" t="str">
        <f t="shared" si="1208"/>
        <v>Red</v>
      </c>
      <c r="Q3725" t="str">
        <f t="shared" si="1209"/>
        <v>Red</v>
      </c>
      <c r="R3725" t="str">
        <f t="shared" si="1210"/>
        <v>Green</v>
      </c>
      <c r="S3725" t="str">
        <f t="shared" si="1211"/>
        <v>Red</v>
      </c>
      <c r="T3725" t="str">
        <f t="shared" si="1212"/>
        <v>Green</v>
      </c>
      <c r="U3725" t="str">
        <f t="shared" si="1213"/>
        <v>Green</v>
      </c>
      <c r="V3725" t="str">
        <f t="shared" si="1214"/>
        <v>Red</v>
      </c>
      <c r="W3725" t="str">
        <f t="shared" si="1215"/>
        <v>Red</v>
      </c>
      <c r="X3725" t="str">
        <f t="shared" si="1216"/>
        <v>Green</v>
      </c>
      <c r="Y3725" t="str">
        <f t="shared" si="1217"/>
        <v>Green</v>
      </c>
      <c r="Z3725" t="str">
        <f t="shared" si="1218"/>
        <v>Green</v>
      </c>
      <c r="AA3725" t="str">
        <f t="shared" si="1219"/>
        <v>Red</v>
      </c>
      <c r="AB3725" t="str">
        <f t="shared" si="1220"/>
        <v>Red</v>
      </c>
      <c r="AC3725" t="str">
        <f t="shared" si="1221"/>
        <v>Green</v>
      </c>
      <c r="AD3725" t="str">
        <f t="shared" si="1222"/>
        <v>Red</v>
      </c>
    </row>
    <row r="3726" spans="1:30" hidden="1" x14ac:dyDescent="0.3">
      <c r="A3726" t="str">
        <f t="shared" si="1203"/>
        <v>01/08/2026SampdoriaNovara Calcio</v>
      </c>
      <c r="D3726" s="2">
        <v>46235</v>
      </c>
      <c r="E3726" s="3">
        <v>0.625</v>
      </c>
      <c r="F3726" t="s">
        <v>2083</v>
      </c>
      <c r="G3726" t="s">
        <v>4526</v>
      </c>
      <c r="H3726">
        <v>1</v>
      </c>
      <c r="I3726">
        <v>2</v>
      </c>
      <c r="J3726">
        <v>1</v>
      </c>
      <c r="K3726">
        <v>2</v>
      </c>
      <c r="L3726" s="22" t="str">
        <f t="shared" si="1204"/>
        <v>01/08/2026</v>
      </c>
      <c r="M3726" s="23">
        <f t="shared" si="1205"/>
        <v>0.5</v>
      </c>
      <c r="N3726" t="str">
        <f t="shared" si="1206"/>
        <v>1 - 2</v>
      </c>
      <c r="O3726" t="str">
        <f t="shared" si="1207"/>
        <v>Red</v>
      </c>
      <c r="P3726" t="str">
        <f t="shared" si="1208"/>
        <v>Red</v>
      </c>
      <c r="Q3726" t="str">
        <f t="shared" si="1209"/>
        <v>Green</v>
      </c>
      <c r="R3726" t="str">
        <f t="shared" si="1210"/>
        <v>Red</v>
      </c>
      <c r="S3726" t="str">
        <f t="shared" si="1211"/>
        <v>Green</v>
      </c>
      <c r="T3726" t="str">
        <f t="shared" si="1212"/>
        <v>Green</v>
      </c>
      <c r="U3726" t="str">
        <f t="shared" si="1213"/>
        <v>Red</v>
      </c>
      <c r="V3726" t="str">
        <f t="shared" si="1214"/>
        <v>Red</v>
      </c>
      <c r="W3726" t="str">
        <f t="shared" si="1215"/>
        <v>Green</v>
      </c>
      <c r="X3726" t="str">
        <f t="shared" si="1216"/>
        <v>Green</v>
      </c>
      <c r="Y3726" t="str">
        <f t="shared" si="1217"/>
        <v>Green</v>
      </c>
      <c r="Z3726" t="str">
        <f t="shared" si="1218"/>
        <v>Green</v>
      </c>
      <c r="AA3726" t="str">
        <f t="shared" si="1219"/>
        <v>Red</v>
      </c>
      <c r="AB3726" t="str">
        <f t="shared" si="1220"/>
        <v>Green</v>
      </c>
      <c r="AC3726" t="str">
        <f t="shared" si="1221"/>
        <v>Green</v>
      </c>
      <c r="AD3726" t="str">
        <f t="shared" si="1222"/>
        <v>Red</v>
      </c>
    </row>
    <row r="3727" spans="1:30" hidden="1" x14ac:dyDescent="0.3">
      <c r="A3727" t="str">
        <f t="shared" si="1203"/>
        <v>01/08/2026Septemvri SimitliOFK Kostinbrod</v>
      </c>
      <c r="D3727" s="2">
        <v>46235</v>
      </c>
      <c r="E3727" s="3">
        <v>0.625</v>
      </c>
      <c r="F3727" t="s">
        <v>5994</v>
      </c>
      <c r="G3727" t="s">
        <v>5995</v>
      </c>
      <c r="H3727">
        <v>1</v>
      </c>
      <c r="I3727">
        <v>0</v>
      </c>
      <c r="J3727">
        <v>2</v>
      </c>
      <c r="K3727">
        <v>0</v>
      </c>
      <c r="L3727" s="22" t="str">
        <f t="shared" si="1204"/>
        <v>01/08/2026</v>
      </c>
      <c r="M3727" s="23">
        <f t="shared" si="1205"/>
        <v>0.5</v>
      </c>
      <c r="N3727" t="str">
        <f t="shared" si="1206"/>
        <v>2 - 0</v>
      </c>
      <c r="O3727" t="str">
        <f t="shared" si="1207"/>
        <v>Green</v>
      </c>
      <c r="P3727" t="str">
        <f t="shared" si="1208"/>
        <v>Red</v>
      </c>
      <c r="Q3727" t="str">
        <f t="shared" si="1209"/>
        <v>Red</v>
      </c>
      <c r="R3727" t="str">
        <f t="shared" si="1210"/>
        <v>Green</v>
      </c>
      <c r="S3727" t="str">
        <f t="shared" si="1211"/>
        <v>Red</v>
      </c>
      <c r="T3727" t="str">
        <f t="shared" si="1212"/>
        <v>Green</v>
      </c>
      <c r="U3727" t="str">
        <f t="shared" si="1213"/>
        <v>Green</v>
      </c>
      <c r="V3727" t="str">
        <f t="shared" si="1214"/>
        <v>Red</v>
      </c>
      <c r="W3727" t="str">
        <f t="shared" si="1215"/>
        <v>Red</v>
      </c>
      <c r="X3727" t="str">
        <f t="shared" si="1216"/>
        <v>Green</v>
      </c>
      <c r="Y3727" t="str">
        <f t="shared" si="1217"/>
        <v>Green</v>
      </c>
      <c r="Z3727" t="str">
        <f t="shared" si="1218"/>
        <v>Red</v>
      </c>
      <c r="AA3727" t="str">
        <f t="shared" si="1219"/>
        <v>Green</v>
      </c>
      <c r="AB3727" t="str">
        <f t="shared" si="1220"/>
        <v>Green</v>
      </c>
      <c r="AC3727" t="str">
        <f t="shared" si="1221"/>
        <v>Red</v>
      </c>
      <c r="AD3727" t="str">
        <f t="shared" si="1222"/>
        <v>Green</v>
      </c>
    </row>
    <row r="3728" spans="1:30" hidden="1" x14ac:dyDescent="0.3">
      <c r="A3728" t="str">
        <f t="shared" si="1203"/>
        <v>01/08/2026SFK VrchovinaFK Blansko</v>
      </c>
      <c r="D3728" s="2">
        <v>46235</v>
      </c>
      <c r="E3728" s="3">
        <v>0.625</v>
      </c>
      <c r="F3728" t="s">
        <v>3159</v>
      </c>
      <c r="G3728" t="s">
        <v>3157</v>
      </c>
      <c r="H3728">
        <v>2</v>
      </c>
      <c r="I3728">
        <v>0</v>
      </c>
      <c r="J3728">
        <v>2</v>
      </c>
      <c r="K3728">
        <v>2</v>
      </c>
      <c r="L3728" s="22" t="str">
        <f t="shared" si="1204"/>
        <v>01/08/2026</v>
      </c>
      <c r="M3728" s="23">
        <f t="shared" si="1205"/>
        <v>0.5</v>
      </c>
      <c r="N3728" t="str">
        <f t="shared" si="1206"/>
        <v>2 - 2</v>
      </c>
      <c r="O3728" t="str">
        <f t="shared" si="1207"/>
        <v>Red</v>
      </c>
      <c r="P3728" t="str">
        <f t="shared" si="1208"/>
        <v>Green</v>
      </c>
      <c r="Q3728" t="str">
        <f t="shared" si="1209"/>
        <v>Red</v>
      </c>
      <c r="R3728" t="str">
        <f t="shared" si="1210"/>
        <v>Green</v>
      </c>
      <c r="S3728" t="str">
        <f t="shared" si="1211"/>
        <v>Green</v>
      </c>
      <c r="T3728" t="str">
        <f t="shared" si="1212"/>
        <v>Red</v>
      </c>
      <c r="U3728" t="str">
        <f t="shared" si="1213"/>
        <v>Green</v>
      </c>
      <c r="V3728" t="str">
        <f t="shared" si="1214"/>
        <v>Red</v>
      </c>
      <c r="W3728" t="str">
        <f t="shared" si="1215"/>
        <v>Red</v>
      </c>
      <c r="X3728" t="str">
        <f t="shared" si="1216"/>
        <v>Green</v>
      </c>
      <c r="Y3728" t="str">
        <f t="shared" si="1217"/>
        <v>Green</v>
      </c>
      <c r="Z3728" t="str">
        <f t="shared" si="1218"/>
        <v>Green</v>
      </c>
      <c r="AA3728" t="str">
        <f t="shared" si="1219"/>
        <v>Red</v>
      </c>
      <c r="AB3728" t="str">
        <f t="shared" si="1220"/>
        <v>Red</v>
      </c>
      <c r="AC3728" t="str">
        <f t="shared" si="1221"/>
        <v>Green</v>
      </c>
      <c r="AD3728" t="str">
        <f t="shared" si="1222"/>
        <v>Red</v>
      </c>
    </row>
    <row r="3729" spans="1:30" hidden="1" x14ac:dyDescent="0.3">
      <c r="A3729" t="str">
        <f t="shared" si="1203"/>
        <v>01/08/2026Sitno Banska StiavnicaFK Podkonice</v>
      </c>
      <c r="D3729" s="2">
        <v>46235</v>
      </c>
      <c r="E3729" s="3">
        <v>0.625</v>
      </c>
      <c r="F3729" t="s">
        <v>5996</v>
      </c>
      <c r="G3729" t="s">
        <v>5997</v>
      </c>
      <c r="H3729">
        <v>0</v>
      </c>
      <c r="I3729">
        <v>2</v>
      </c>
      <c r="J3729">
        <v>0</v>
      </c>
      <c r="K3729">
        <v>4</v>
      </c>
      <c r="L3729" s="22" t="str">
        <f t="shared" si="1204"/>
        <v>01/08/2026</v>
      </c>
      <c r="M3729" s="23">
        <f t="shared" si="1205"/>
        <v>0.5</v>
      </c>
      <c r="N3729" t="str">
        <f t="shared" si="1206"/>
        <v>0 - 4</v>
      </c>
      <c r="O3729" t="str">
        <f t="shared" si="1207"/>
        <v>Red</v>
      </c>
      <c r="P3729" t="str">
        <f t="shared" si="1208"/>
        <v>Red</v>
      </c>
      <c r="Q3729" t="str">
        <f t="shared" si="1209"/>
        <v>Green</v>
      </c>
      <c r="R3729" t="str">
        <f t="shared" si="1210"/>
        <v>Red</v>
      </c>
      <c r="S3729" t="str">
        <f t="shared" si="1211"/>
        <v>Green</v>
      </c>
      <c r="T3729" t="str">
        <f t="shared" si="1212"/>
        <v>Green</v>
      </c>
      <c r="U3729" t="str">
        <f t="shared" si="1213"/>
        <v>Red</v>
      </c>
      <c r="V3729" t="str">
        <f t="shared" si="1214"/>
        <v>Red</v>
      </c>
      <c r="W3729" t="str">
        <f t="shared" si="1215"/>
        <v>Green</v>
      </c>
      <c r="X3729" t="str">
        <f t="shared" si="1216"/>
        <v>Green</v>
      </c>
      <c r="Y3729" t="str">
        <f t="shared" si="1217"/>
        <v>Green</v>
      </c>
      <c r="Z3729" t="str">
        <f t="shared" si="1218"/>
        <v>Green</v>
      </c>
      <c r="AA3729" t="str">
        <f t="shared" si="1219"/>
        <v>Red</v>
      </c>
      <c r="AB3729" t="str">
        <f t="shared" si="1220"/>
        <v>Red</v>
      </c>
      <c r="AC3729" t="str">
        <f t="shared" si="1221"/>
        <v>Red</v>
      </c>
      <c r="AD3729" t="str">
        <f t="shared" si="1222"/>
        <v>Green</v>
      </c>
    </row>
    <row r="3730" spans="1:30" hidden="1" x14ac:dyDescent="0.3">
      <c r="A3730" t="str">
        <f t="shared" si="1203"/>
        <v>01/08/2026SK HarichovceMFK Kezmarok</v>
      </c>
      <c r="D3730" s="2">
        <v>46235</v>
      </c>
      <c r="E3730" s="3">
        <v>0.625</v>
      </c>
      <c r="F3730" t="s">
        <v>5998</v>
      </c>
      <c r="G3730" t="s">
        <v>5999</v>
      </c>
      <c r="L3730" s="22" t="str">
        <f t="shared" si="1204"/>
        <v>01/08/2026</v>
      </c>
      <c r="M3730" s="23">
        <f t="shared" si="1205"/>
        <v>0.5</v>
      </c>
      <c r="N3730" t="str">
        <f t="shared" si="1206"/>
        <v xml:space="preserve"> - </v>
      </c>
      <c r="O3730" t="str">
        <f t="shared" si="1207"/>
        <v>Red</v>
      </c>
      <c r="P3730" t="str">
        <f t="shared" si="1208"/>
        <v>Green</v>
      </c>
      <c r="Q3730" t="str">
        <f t="shared" si="1209"/>
        <v>Red</v>
      </c>
      <c r="R3730" t="str">
        <f t="shared" si="1210"/>
        <v>Green</v>
      </c>
      <c r="S3730" t="str">
        <f t="shared" si="1211"/>
        <v>Green</v>
      </c>
      <c r="T3730" t="str">
        <f t="shared" si="1212"/>
        <v>Red</v>
      </c>
      <c r="U3730" t="str">
        <f t="shared" si="1213"/>
        <v>Red</v>
      </c>
      <c r="V3730" t="str">
        <f t="shared" si="1214"/>
        <v>Green</v>
      </c>
      <c r="W3730" t="str">
        <f t="shared" si="1215"/>
        <v>Red</v>
      </c>
      <c r="X3730" t="str">
        <f t="shared" si="1216"/>
        <v>Red</v>
      </c>
      <c r="Y3730" t="str">
        <f t="shared" si="1217"/>
        <v>Red</v>
      </c>
      <c r="Z3730" t="str">
        <f t="shared" si="1218"/>
        <v>Red</v>
      </c>
      <c r="AA3730" t="str">
        <f t="shared" si="1219"/>
        <v>Green</v>
      </c>
      <c r="AB3730" t="str">
        <f t="shared" si="1220"/>
        <v>Green</v>
      </c>
      <c r="AC3730" t="str">
        <f t="shared" si="1221"/>
        <v>Red</v>
      </c>
      <c r="AD3730" t="str">
        <f t="shared" si="1222"/>
        <v>Green</v>
      </c>
    </row>
    <row r="3731" spans="1:30" hidden="1" x14ac:dyDescent="0.3">
      <c r="A3731" t="str">
        <f t="shared" si="1203"/>
        <v>01/08/2026SK Javornik MakovOSK Rosina</v>
      </c>
      <c r="D3731" s="2">
        <v>46235</v>
      </c>
      <c r="E3731" s="3">
        <v>0.625</v>
      </c>
      <c r="F3731" t="s">
        <v>6000</v>
      </c>
      <c r="G3731" t="s">
        <v>6001</v>
      </c>
      <c r="H3731">
        <v>0</v>
      </c>
      <c r="I3731">
        <v>0</v>
      </c>
      <c r="J3731">
        <v>0</v>
      </c>
      <c r="K3731">
        <v>0</v>
      </c>
      <c r="L3731" s="22" t="str">
        <f t="shared" si="1204"/>
        <v>01/08/2026</v>
      </c>
      <c r="M3731" s="23">
        <f t="shared" si="1205"/>
        <v>0.5</v>
      </c>
      <c r="N3731" t="str">
        <f t="shared" si="1206"/>
        <v>0 - 0</v>
      </c>
      <c r="O3731" t="str">
        <f t="shared" si="1207"/>
        <v>Red</v>
      </c>
      <c r="P3731" t="str">
        <f t="shared" si="1208"/>
        <v>Green</v>
      </c>
      <c r="Q3731" t="str">
        <f t="shared" si="1209"/>
        <v>Red</v>
      </c>
      <c r="R3731" t="str">
        <f t="shared" si="1210"/>
        <v>Green</v>
      </c>
      <c r="S3731" t="str">
        <f t="shared" si="1211"/>
        <v>Green</v>
      </c>
      <c r="T3731" t="str">
        <f t="shared" si="1212"/>
        <v>Red</v>
      </c>
      <c r="U3731" t="str">
        <f t="shared" si="1213"/>
        <v>Red</v>
      </c>
      <c r="V3731" t="str">
        <f t="shared" si="1214"/>
        <v>Green</v>
      </c>
      <c r="W3731" t="str">
        <f t="shared" si="1215"/>
        <v>Red</v>
      </c>
      <c r="X3731" t="str">
        <f t="shared" si="1216"/>
        <v>Red</v>
      </c>
      <c r="Y3731" t="str">
        <f t="shared" si="1217"/>
        <v>Red</v>
      </c>
      <c r="Z3731" t="str">
        <f t="shared" si="1218"/>
        <v>Red</v>
      </c>
      <c r="AA3731" t="str">
        <f t="shared" si="1219"/>
        <v>Green</v>
      </c>
      <c r="AB3731" t="str">
        <f t="shared" si="1220"/>
        <v>Green</v>
      </c>
      <c r="AC3731" t="str">
        <f t="shared" si="1221"/>
        <v>Red</v>
      </c>
      <c r="AD3731" t="str">
        <f t="shared" si="1222"/>
        <v>Green</v>
      </c>
    </row>
    <row r="3732" spans="1:30" hidden="1" x14ac:dyDescent="0.3">
      <c r="A3732" t="str">
        <f t="shared" si="1203"/>
        <v>01/08/2026SK LisenFC Vlasim</v>
      </c>
      <c r="D3732" s="2">
        <v>46235</v>
      </c>
      <c r="E3732" s="3">
        <v>0.625</v>
      </c>
      <c r="F3732" t="s">
        <v>3152</v>
      </c>
      <c r="G3732" t="s">
        <v>4370</v>
      </c>
      <c r="L3732" s="22" t="str">
        <f t="shared" si="1204"/>
        <v>01/08/2026</v>
      </c>
      <c r="M3732" s="23">
        <f t="shared" si="1205"/>
        <v>0.5</v>
      </c>
      <c r="N3732" t="str">
        <f t="shared" si="1206"/>
        <v xml:space="preserve"> - </v>
      </c>
      <c r="O3732" t="str">
        <f t="shared" si="1207"/>
        <v>Red</v>
      </c>
      <c r="P3732" t="str">
        <f t="shared" si="1208"/>
        <v>Green</v>
      </c>
      <c r="Q3732" t="str">
        <f t="shared" si="1209"/>
        <v>Red</v>
      </c>
      <c r="R3732" t="str">
        <f t="shared" si="1210"/>
        <v>Green</v>
      </c>
      <c r="S3732" t="str">
        <f t="shared" si="1211"/>
        <v>Green</v>
      </c>
      <c r="T3732" t="str">
        <f t="shared" si="1212"/>
        <v>Red</v>
      </c>
      <c r="U3732" t="str">
        <f t="shared" si="1213"/>
        <v>Red</v>
      </c>
      <c r="V3732" t="str">
        <f t="shared" si="1214"/>
        <v>Green</v>
      </c>
      <c r="W3732" t="str">
        <f t="shared" si="1215"/>
        <v>Red</v>
      </c>
      <c r="X3732" t="str">
        <f t="shared" si="1216"/>
        <v>Red</v>
      </c>
      <c r="Y3732" t="str">
        <f t="shared" si="1217"/>
        <v>Red</v>
      </c>
      <c r="Z3732" t="str">
        <f t="shared" si="1218"/>
        <v>Red</v>
      </c>
      <c r="AA3732" t="str">
        <f t="shared" si="1219"/>
        <v>Green</v>
      </c>
      <c r="AB3732" t="str">
        <f t="shared" si="1220"/>
        <v>Green</v>
      </c>
      <c r="AC3732" t="str">
        <f t="shared" si="1221"/>
        <v>Red</v>
      </c>
      <c r="AD3732" t="str">
        <f t="shared" si="1222"/>
        <v>Green</v>
      </c>
    </row>
    <row r="3733" spans="1:30" hidden="1" x14ac:dyDescent="0.3">
      <c r="A3733" t="str">
        <f t="shared" si="1203"/>
        <v>01/08/2026SK LozornoFK Raca</v>
      </c>
      <c r="D3733" s="2">
        <v>46235</v>
      </c>
      <c r="E3733" s="3">
        <v>0.625</v>
      </c>
      <c r="F3733" t="s">
        <v>6002</v>
      </c>
      <c r="G3733" t="s">
        <v>6003</v>
      </c>
      <c r="H3733">
        <v>0</v>
      </c>
      <c r="I3733">
        <v>4</v>
      </c>
      <c r="J3733">
        <v>0</v>
      </c>
      <c r="K3733">
        <v>11</v>
      </c>
      <c r="L3733" s="22" t="str">
        <f t="shared" si="1204"/>
        <v>01/08/2026</v>
      </c>
      <c r="M3733" s="23">
        <f t="shared" si="1205"/>
        <v>0.5</v>
      </c>
      <c r="N3733" t="str">
        <f t="shared" si="1206"/>
        <v>0 - 11</v>
      </c>
      <c r="O3733" t="str">
        <f t="shared" si="1207"/>
        <v>Red</v>
      </c>
      <c r="P3733" t="str">
        <f t="shared" si="1208"/>
        <v>Red</v>
      </c>
      <c r="Q3733" t="str">
        <f t="shared" si="1209"/>
        <v>Green</v>
      </c>
      <c r="R3733" t="str">
        <f t="shared" si="1210"/>
        <v>Red</v>
      </c>
      <c r="S3733" t="str">
        <f t="shared" si="1211"/>
        <v>Green</v>
      </c>
      <c r="T3733" t="str">
        <f t="shared" si="1212"/>
        <v>Green</v>
      </c>
      <c r="U3733" t="str">
        <f t="shared" si="1213"/>
        <v>Red</v>
      </c>
      <c r="V3733" t="str">
        <f t="shared" si="1214"/>
        <v>Red</v>
      </c>
      <c r="W3733" t="str">
        <f t="shared" si="1215"/>
        <v>Green</v>
      </c>
      <c r="X3733" t="str">
        <f t="shared" si="1216"/>
        <v>Green</v>
      </c>
      <c r="Y3733" t="str">
        <f t="shared" si="1217"/>
        <v>Green</v>
      </c>
      <c r="Z3733" t="str">
        <f t="shared" si="1218"/>
        <v>Green</v>
      </c>
      <c r="AA3733" t="str">
        <f t="shared" si="1219"/>
        <v>Red</v>
      </c>
      <c r="AB3733" t="str">
        <f t="shared" si="1220"/>
        <v>Red</v>
      </c>
      <c r="AC3733" t="str">
        <f t="shared" si="1221"/>
        <v>Red</v>
      </c>
      <c r="AD3733" t="str">
        <f t="shared" si="1222"/>
        <v>Green</v>
      </c>
    </row>
    <row r="3734" spans="1:30" hidden="1" x14ac:dyDescent="0.3">
      <c r="A3734" t="str">
        <f t="shared" si="1203"/>
        <v>01/08/2026SK MileniumGerlachov</v>
      </c>
      <c r="D3734" s="2">
        <v>46235</v>
      </c>
      <c r="E3734" s="3">
        <v>0.625</v>
      </c>
      <c r="F3734" t="s">
        <v>6004</v>
      </c>
      <c r="G3734" t="s">
        <v>6005</v>
      </c>
      <c r="H3734">
        <v>0</v>
      </c>
      <c r="I3734">
        <v>0</v>
      </c>
      <c r="J3734">
        <v>0</v>
      </c>
      <c r="K3734">
        <v>1</v>
      </c>
      <c r="L3734" s="22" t="str">
        <f t="shared" si="1204"/>
        <v>01/08/2026</v>
      </c>
      <c r="M3734" s="23">
        <f t="shared" si="1205"/>
        <v>0.5</v>
      </c>
      <c r="N3734" t="str">
        <f t="shared" si="1206"/>
        <v>0 - 1</v>
      </c>
      <c r="O3734" t="str">
        <f t="shared" si="1207"/>
        <v>Red</v>
      </c>
      <c r="P3734" t="str">
        <f t="shared" si="1208"/>
        <v>Red</v>
      </c>
      <c r="Q3734" t="str">
        <f t="shared" si="1209"/>
        <v>Green</v>
      </c>
      <c r="R3734" t="str">
        <f t="shared" si="1210"/>
        <v>Red</v>
      </c>
      <c r="S3734" t="str">
        <f t="shared" si="1211"/>
        <v>Green</v>
      </c>
      <c r="T3734" t="str">
        <f t="shared" si="1212"/>
        <v>Green</v>
      </c>
      <c r="U3734" t="str">
        <f t="shared" si="1213"/>
        <v>Red</v>
      </c>
      <c r="V3734" t="str">
        <f t="shared" si="1214"/>
        <v>Green</v>
      </c>
      <c r="W3734" t="str">
        <f t="shared" si="1215"/>
        <v>Red</v>
      </c>
      <c r="X3734" t="str">
        <f t="shared" si="1216"/>
        <v>Red</v>
      </c>
      <c r="Y3734" t="str">
        <f t="shared" si="1217"/>
        <v>Red</v>
      </c>
      <c r="Z3734" t="str">
        <f t="shared" si="1218"/>
        <v>Red</v>
      </c>
      <c r="AA3734" t="str">
        <f t="shared" si="1219"/>
        <v>Green</v>
      </c>
      <c r="AB3734" t="str">
        <f t="shared" si="1220"/>
        <v>Green</v>
      </c>
      <c r="AC3734" t="str">
        <f t="shared" si="1221"/>
        <v>Red</v>
      </c>
      <c r="AD3734" t="str">
        <f t="shared" si="1222"/>
        <v>Green</v>
      </c>
    </row>
    <row r="3735" spans="1:30" hidden="1" x14ac:dyDescent="0.3">
      <c r="A3735" t="str">
        <f t="shared" si="1203"/>
        <v>01/08/2026SK Mondi StetiVarnsdorf</v>
      </c>
      <c r="D3735" s="2">
        <v>46235</v>
      </c>
      <c r="E3735" s="3">
        <v>0.625</v>
      </c>
      <c r="F3735" t="s">
        <v>6006</v>
      </c>
      <c r="G3735" t="s">
        <v>6007</v>
      </c>
      <c r="H3735">
        <v>0</v>
      </c>
      <c r="I3735">
        <v>0</v>
      </c>
      <c r="J3735">
        <v>0</v>
      </c>
      <c r="K3735">
        <v>6</v>
      </c>
      <c r="L3735" s="22" t="str">
        <f t="shared" si="1204"/>
        <v>01/08/2026</v>
      </c>
      <c r="M3735" s="23">
        <f t="shared" si="1205"/>
        <v>0.5</v>
      </c>
      <c r="N3735" t="str">
        <f t="shared" si="1206"/>
        <v>0 - 6</v>
      </c>
      <c r="O3735" t="str">
        <f t="shared" si="1207"/>
        <v>Red</v>
      </c>
      <c r="P3735" t="str">
        <f t="shared" si="1208"/>
        <v>Red</v>
      </c>
      <c r="Q3735" t="str">
        <f t="shared" si="1209"/>
        <v>Green</v>
      </c>
      <c r="R3735" t="str">
        <f t="shared" si="1210"/>
        <v>Red</v>
      </c>
      <c r="S3735" t="str">
        <f t="shared" si="1211"/>
        <v>Green</v>
      </c>
      <c r="T3735" t="str">
        <f t="shared" si="1212"/>
        <v>Green</v>
      </c>
      <c r="U3735" t="str">
        <f t="shared" si="1213"/>
        <v>Red</v>
      </c>
      <c r="V3735" t="str">
        <f t="shared" si="1214"/>
        <v>Green</v>
      </c>
      <c r="W3735" t="str">
        <f t="shared" si="1215"/>
        <v>Red</v>
      </c>
      <c r="X3735" t="str">
        <f t="shared" si="1216"/>
        <v>Red</v>
      </c>
      <c r="Y3735" t="str">
        <f t="shared" si="1217"/>
        <v>Green</v>
      </c>
      <c r="Z3735" t="str">
        <f t="shared" si="1218"/>
        <v>Green</v>
      </c>
      <c r="AA3735" t="str">
        <f t="shared" si="1219"/>
        <v>Red</v>
      </c>
      <c r="AB3735" t="str">
        <f t="shared" si="1220"/>
        <v>Red</v>
      </c>
      <c r="AC3735" t="str">
        <f t="shared" si="1221"/>
        <v>Red</v>
      </c>
      <c r="AD3735" t="str">
        <f t="shared" si="1222"/>
        <v>Green</v>
      </c>
    </row>
    <row r="3736" spans="1:30" hidden="1" x14ac:dyDescent="0.3">
      <c r="A3736" t="str">
        <f t="shared" si="1203"/>
        <v>01/08/2026SK SenkvicePSC Pezinok</v>
      </c>
      <c r="D3736" s="2">
        <v>46235</v>
      </c>
      <c r="E3736" s="3">
        <v>0.625</v>
      </c>
      <c r="F3736" t="s">
        <v>6008</v>
      </c>
      <c r="G3736" t="s">
        <v>6009</v>
      </c>
      <c r="H3736">
        <v>1</v>
      </c>
      <c r="I3736">
        <v>0</v>
      </c>
      <c r="J3736">
        <v>1</v>
      </c>
      <c r="K3736">
        <v>0</v>
      </c>
      <c r="L3736" s="22" t="str">
        <f t="shared" si="1204"/>
        <v>01/08/2026</v>
      </c>
      <c r="M3736" s="23">
        <f t="shared" si="1205"/>
        <v>0.5</v>
      </c>
      <c r="N3736" t="str">
        <f t="shared" si="1206"/>
        <v>1 - 0</v>
      </c>
      <c r="O3736" t="str">
        <f t="shared" si="1207"/>
        <v>Green</v>
      </c>
      <c r="P3736" t="str">
        <f t="shared" si="1208"/>
        <v>Red</v>
      </c>
      <c r="Q3736" t="str">
        <f t="shared" si="1209"/>
        <v>Red</v>
      </c>
      <c r="R3736" t="str">
        <f t="shared" si="1210"/>
        <v>Green</v>
      </c>
      <c r="S3736" t="str">
        <f t="shared" si="1211"/>
        <v>Red</v>
      </c>
      <c r="T3736" t="str">
        <f t="shared" si="1212"/>
        <v>Green</v>
      </c>
      <c r="U3736" t="str">
        <f t="shared" si="1213"/>
        <v>Green</v>
      </c>
      <c r="V3736" t="str">
        <f t="shared" si="1214"/>
        <v>Red</v>
      </c>
      <c r="W3736" t="str">
        <f t="shared" si="1215"/>
        <v>Red</v>
      </c>
      <c r="X3736" t="str">
        <f t="shared" si="1216"/>
        <v>Green</v>
      </c>
      <c r="Y3736" t="str">
        <f t="shared" si="1217"/>
        <v>Red</v>
      </c>
      <c r="Z3736" t="str">
        <f t="shared" si="1218"/>
        <v>Red</v>
      </c>
      <c r="AA3736" t="str">
        <f t="shared" si="1219"/>
        <v>Green</v>
      </c>
      <c r="AB3736" t="str">
        <f t="shared" si="1220"/>
        <v>Green</v>
      </c>
      <c r="AC3736" t="str">
        <f t="shared" si="1221"/>
        <v>Red</v>
      </c>
      <c r="AD3736" t="str">
        <f t="shared" si="1222"/>
        <v>Green</v>
      </c>
    </row>
    <row r="3737" spans="1:30" hidden="1" x14ac:dyDescent="0.3">
      <c r="A3737" t="str">
        <f t="shared" si="1203"/>
        <v>01/08/2026SK SlanySK Sokol Brozany</v>
      </c>
      <c r="D3737" s="2">
        <v>46235</v>
      </c>
      <c r="E3737" s="3">
        <v>0.625</v>
      </c>
      <c r="F3737" t="s">
        <v>6010</v>
      </c>
      <c r="G3737" t="s">
        <v>6011</v>
      </c>
      <c r="H3737">
        <v>0</v>
      </c>
      <c r="I3737">
        <v>2</v>
      </c>
      <c r="J3737">
        <v>0</v>
      </c>
      <c r="K3737">
        <v>2</v>
      </c>
      <c r="L3737" s="22" t="str">
        <f t="shared" si="1204"/>
        <v>01/08/2026</v>
      </c>
      <c r="M3737" s="23">
        <f t="shared" si="1205"/>
        <v>0.5</v>
      </c>
      <c r="N3737" t="str">
        <f t="shared" si="1206"/>
        <v>0 - 2</v>
      </c>
      <c r="O3737" t="str">
        <f t="shared" si="1207"/>
        <v>Red</v>
      </c>
      <c r="P3737" t="str">
        <f t="shared" si="1208"/>
        <v>Red</v>
      </c>
      <c r="Q3737" t="str">
        <f t="shared" si="1209"/>
        <v>Green</v>
      </c>
      <c r="R3737" t="str">
        <f t="shared" si="1210"/>
        <v>Red</v>
      </c>
      <c r="S3737" t="str">
        <f t="shared" si="1211"/>
        <v>Green</v>
      </c>
      <c r="T3737" t="str">
        <f t="shared" si="1212"/>
        <v>Green</v>
      </c>
      <c r="U3737" t="str">
        <f t="shared" si="1213"/>
        <v>Red</v>
      </c>
      <c r="V3737" t="str">
        <f t="shared" si="1214"/>
        <v>Red</v>
      </c>
      <c r="W3737" t="str">
        <f t="shared" si="1215"/>
        <v>Green</v>
      </c>
      <c r="X3737" t="str">
        <f t="shared" si="1216"/>
        <v>Green</v>
      </c>
      <c r="Y3737" t="str">
        <f t="shared" si="1217"/>
        <v>Green</v>
      </c>
      <c r="Z3737" t="str">
        <f t="shared" si="1218"/>
        <v>Red</v>
      </c>
      <c r="AA3737" t="str">
        <f t="shared" si="1219"/>
        <v>Green</v>
      </c>
      <c r="AB3737" t="str">
        <f t="shared" si="1220"/>
        <v>Green</v>
      </c>
      <c r="AC3737" t="str">
        <f t="shared" si="1221"/>
        <v>Red</v>
      </c>
      <c r="AD3737" t="str">
        <f t="shared" si="1222"/>
        <v>Green</v>
      </c>
    </row>
    <row r="3738" spans="1:30" hidden="1" x14ac:dyDescent="0.3">
      <c r="A3738" t="str">
        <f t="shared" si="1203"/>
        <v>01/08/2026SK Spartak PribramFK TJ Stechovice</v>
      </c>
      <c r="D3738" s="2">
        <v>46235</v>
      </c>
      <c r="E3738" s="3">
        <v>0.625</v>
      </c>
      <c r="F3738" t="s">
        <v>6012</v>
      </c>
      <c r="G3738" t="s">
        <v>1700</v>
      </c>
      <c r="H3738">
        <v>0</v>
      </c>
      <c r="I3738">
        <v>0</v>
      </c>
      <c r="J3738">
        <v>2</v>
      </c>
      <c r="K3738">
        <v>2</v>
      </c>
      <c r="L3738" s="22" t="str">
        <f t="shared" si="1204"/>
        <v>01/08/2026</v>
      </c>
      <c r="M3738" s="23">
        <f t="shared" si="1205"/>
        <v>0.5</v>
      </c>
      <c r="N3738" t="str">
        <f t="shared" si="1206"/>
        <v>2 - 2</v>
      </c>
      <c r="O3738" t="str">
        <f t="shared" si="1207"/>
        <v>Red</v>
      </c>
      <c r="P3738" t="str">
        <f t="shared" si="1208"/>
        <v>Green</v>
      </c>
      <c r="Q3738" t="str">
        <f t="shared" si="1209"/>
        <v>Red</v>
      </c>
      <c r="R3738" t="str">
        <f t="shared" si="1210"/>
        <v>Green</v>
      </c>
      <c r="S3738" t="str">
        <f t="shared" si="1211"/>
        <v>Green</v>
      </c>
      <c r="T3738" t="str">
        <f t="shared" si="1212"/>
        <v>Red</v>
      </c>
      <c r="U3738" t="str">
        <f t="shared" si="1213"/>
        <v>Red</v>
      </c>
      <c r="V3738" t="str">
        <f t="shared" si="1214"/>
        <v>Green</v>
      </c>
      <c r="W3738" t="str">
        <f t="shared" si="1215"/>
        <v>Red</v>
      </c>
      <c r="X3738" t="str">
        <f t="shared" si="1216"/>
        <v>Red</v>
      </c>
      <c r="Y3738" t="str">
        <f t="shared" si="1217"/>
        <v>Green</v>
      </c>
      <c r="Z3738" t="str">
        <f t="shared" si="1218"/>
        <v>Green</v>
      </c>
      <c r="AA3738" t="str">
        <f t="shared" si="1219"/>
        <v>Red</v>
      </c>
      <c r="AB3738" t="str">
        <f t="shared" si="1220"/>
        <v>Red</v>
      </c>
      <c r="AC3738" t="str">
        <f t="shared" si="1221"/>
        <v>Green</v>
      </c>
      <c r="AD3738" t="str">
        <f t="shared" si="1222"/>
        <v>Red</v>
      </c>
    </row>
    <row r="3739" spans="1:30" hidden="1" x14ac:dyDescent="0.3">
      <c r="A3739" t="str">
        <f t="shared" si="1203"/>
        <v>01/08/2026SK St JohannKufstein</v>
      </c>
      <c r="D3739" s="2">
        <v>46235</v>
      </c>
      <c r="E3739" s="3">
        <v>0.625</v>
      </c>
      <c r="F3739" t="s">
        <v>6013</v>
      </c>
      <c r="G3739" t="s">
        <v>2671</v>
      </c>
      <c r="H3739">
        <v>0</v>
      </c>
      <c r="I3739">
        <v>1</v>
      </c>
      <c r="J3739">
        <v>1</v>
      </c>
      <c r="K3739">
        <v>3</v>
      </c>
      <c r="L3739" s="22" t="str">
        <f t="shared" si="1204"/>
        <v>01/08/2026</v>
      </c>
      <c r="M3739" s="23">
        <f t="shared" si="1205"/>
        <v>0.5</v>
      </c>
      <c r="N3739" t="str">
        <f t="shared" si="1206"/>
        <v>1 - 3</v>
      </c>
      <c r="O3739" t="str">
        <f t="shared" si="1207"/>
        <v>Red</v>
      </c>
      <c r="P3739" t="str">
        <f t="shared" si="1208"/>
        <v>Red</v>
      </c>
      <c r="Q3739" t="str">
        <f t="shared" si="1209"/>
        <v>Green</v>
      </c>
      <c r="R3739" t="str">
        <f t="shared" si="1210"/>
        <v>Red</v>
      </c>
      <c r="S3739" t="str">
        <f t="shared" si="1211"/>
        <v>Green</v>
      </c>
      <c r="T3739" t="str">
        <f t="shared" si="1212"/>
        <v>Green</v>
      </c>
      <c r="U3739" t="str">
        <f t="shared" si="1213"/>
        <v>Red</v>
      </c>
      <c r="V3739" t="str">
        <f t="shared" si="1214"/>
        <v>Red</v>
      </c>
      <c r="W3739" t="str">
        <f t="shared" si="1215"/>
        <v>Green</v>
      </c>
      <c r="X3739" t="str">
        <f t="shared" si="1216"/>
        <v>Green</v>
      </c>
      <c r="Y3739" t="str">
        <f t="shared" si="1217"/>
        <v>Green</v>
      </c>
      <c r="Z3739" t="str">
        <f t="shared" si="1218"/>
        <v>Green</v>
      </c>
      <c r="AA3739" t="str">
        <f t="shared" si="1219"/>
        <v>Red</v>
      </c>
      <c r="AB3739" t="str">
        <f t="shared" si="1220"/>
        <v>Red</v>
      </c>
      <c r="AC3739" t="str">
        <f t="shared" si="1221"/>
        <v>Green</v>
      </c>
      <c r="AD3739" t="str">
        <f t="shared" si="1222"/>
        <v>Red</v>
      </c>
    </row>
    <row r="3740" spans="1:30" hidden="1" x14ac:dyDescent="0.3">
      <c r="A3740" t="str">
        <f t="shared" si="1203"/>
        <v>01/08/2026SK StrakoniceFC Milevsko</v>
      </c>
      <c r="D3740" s="2">
        <v>46235</v>
      </c>
      <c r="E3740" s="3">
        <v>0.625</v>
      </c>
      <c r="F3740" t="s">
        <v>6014</v>
      </c>
      <c r="G3740" t="s">
        <v>6015</v>
      </c>
      <c r="H3740">
        <v>1</v>
      </c>
      <c r="I3740">
        <v>1</v>
      </c>
      <c r="J3740">
        <v>2</v>
      </c>
      <c r="K3740">
        <v>1</v>
      </c>
      <c r="L3740" s="22" t="str">
        <f t="shared" si="1204"/>
        <v>01/08/2026</v>
      </c>
      <c r="M3740" s="23">
        <f t="shared" si="1205"/>
        <v>0.5</v>
      </c>
      <c r="N3740" t="str">
        <f t="shared" si="1206"/>
        <v>2 - 1</v>
      </c>
      <c r="O3740" t="str">
        <f t="shared" si="1207"/>
        <v>Green</v>
      </c>
      <c r="P3740" t="str">
        <f t="shared" si="1208"/>
        <v>Red</v>
      </c>
      <c r="Q3740" t="str">
        <f t="shared" si="1209"/>
        <v>Red</v>
      </c>
      <c r="R3740" t="str">
        <f t="shared" si="1210"/>
        <v>Green</v>
      </c>
      <c r="S3740" t="str">
        <f t="shared" si="1211"/>
        <v>Red</v>
      </c>
      <c r="T3740" t="str">
        <f t="shared" si="1212"/>
        <v>Green</v>
      </c>
      <c r="U3740" t="str">
        <f t="shared" si="1213"/>
        <v>Red</v>
      </c>
      <c r="V3740" t="str">
        <f t="shared" si="1214"/>
        <v>Green</v>
      </c>
      <c r="W3740" t="str">
        <f t="shared" si="1215"/>
        <v>Red</v>
      </c>
      <c r="X3740" t="str">
        <f t="shared" si="1216"/>
        <v>Green</v>
      </c>
      <c r="Y3740" t="str">
        <f t="shared" si="1217"/>
        <v>Green</v>
      </c>
      <c r="Z3740" t="str">
        <f t="shared" si="1218"/>
        <v>Green</v>
      </c>
      <c r="AA3740" t="str">
        <f t="shared" si="1219"/>
        <v>Red</v>
      </c>
      <c r="AB3740" t="str">
        <f t="shared" si="1220"/>
        <v>Green</v>
      </c>
      <c r="AC3740" t="str">
        <f t="shared" si="1221"/>
        <v>Green</v>
      </c>
      <c r="AD3740" t="str">
        <f t="shared" si="1222"/>
        <v>Red</v>
      </c>
    </row>
    <row r="3741" spans="1:30" hidden="1" x14ac:dyDescent="0.3">
      <c r="A3741" t="str">
        <f t="shared" si="1203"/>
        <v>01/08/2026SK SuranyFK Nove Zamky</v>
      </c>
      <c r="D3741" s="2">
        <v>46235</v>
      </c>
      <c r="E3741" s="3">
        <v>0.625</v>
      </c>
      <c r="F3741" t="s">
        <v>6016</v>
      </c>
      <c r="G3741" t="s">
        <v>6017</v>
      </c>
      <c r="H3741">
        <v>1</v>
      </c>
      <c r="I3741">
        <v>2</v>
      </c>
      <c r="J3741">
        <v>2</v>
      </c>
      <c r="K3741">
        <v>3</v>
      </c>
      <c r="L3741" s="22" t="str">
        <f t="shared" si="1204"/>
        <v>01/08/2026</v>
      </c>
      <c r="M3741" s="23">
        <f t="shared" si="1205"/>
        <v>0.5</v>
      </c>
      <c r="N3741" t="str">
        <f t="shared" si="1206"/>
        <v>2 - 3</v>
      </c>
      <c r="O3741" t="str">
        <f t="shared" si="1207"/>
        <v>Red</v>
      </c>
      <c r="P3741" t="str">
        <f t="shared" si="1208"/>
        <v>Red</v>
      </c>
      <c r="Q3741" t="str">
        <f t="shared" si="1209"/>
        <v>Green</v>
      </c>
      <c r="R3741" t="str">
        <f t="shared" si="1210"/>
        <v>Red</v>
      </c>
      <c r="S3741" t="str">
        <f t="shared" si="1211"/>
        <v>Green</v>
      </c>
      <c r="T3741" t="str">
        <f t="shared" si="1212"/>
        <v>Green</v>
      </c>
      <c r="U3741" t="str">
        <f t="shared" si="1213"/>
        <v>Red</v>
      </c>
      <c r="V3741" t="str">
        <f t="shared" si="1214"/>
        <v>Red</v>
      </c>
      <c r="W3741" t="str">
        <f t="shared" si="1215"/>
        <v>Green</v>
      </c>
      <c r="X3741" t="str">
        <f t="shared" si="1216"/>
        <v>Green</v>
      </c>
      <c r="Y3741" t="str">
        <f t="shared" si="1217"/>
        <v>Green</v>
      </c>
      <c r="Z3741" t="str">
        <f t="shared" si="1218"/>
        <v>Green</v>
      </c>
      <c r="AA3741" t="str">
        <f t="shared" si="1219"/>
        <v>Red</v>
      </c>
      <c r="AB3741" t="str">
        <f t="shared" si="1220"/>
        <v>Red</v>
      </c>
      <c r="AC3741" t="str">
        <f t="shared" si="1221"/>
        <v>Green</v>
      </c>
      <c r="AD3741" t="str">
        <f t="shared" si="1222"/>
        <v>Red</v>
      </c>
    </row>
    <row r="3742" spans="1:30" hidden="1" x14ac:dyDescent="0.3">
      <c r="A3742" t="str">
        <f t="shared" si="1203"/>
        <v>01/08/2026Slavia IILevski II</v>
      </c>
      <c r="D3742" s="2">
        <v>46235</v>
      </c>
      <c r="E3742" s="3">
        <v>0.625</v>
      </c>
      <c r="F3742" t="s">
        <v>6018</v>
      </c>
      <c r="G3742" t="s">
        <v>6019</v>
      </c>
      <c r="H3742">
        <v>1</v>
      </c>
      <c r="I3742">
        <v>0</v>
      </c>
      <c r="J3742">
        <v>1</v>
      </c>
      <c r="K3742">
        <v>0</v>
      </c>
      <c r="L3742" s="22" t="str">
        <f t="shared" si="1204"/>
        <v>01/08/2026</v>
      </c>
      <c r="M3742" s="23">
        <f t="shared" si="1205"/>
        <v>0.5</v>
      </c>
      <c r="N3742" t="str">
        <f t="shared" si="1206"/>
        <v>1 - 0</v>
      </c>
      <c r="O3742" t="str">
        <f t="shared" si="1207"/>
        <v>Green</v>
      </c>
      <c r="P3742" t="str">
        <f t="shared" si="1208"/>
        <v>Red</v>
      </c>
      <c r="Q3742" t="str">
        <f t="shared" si="1209"/>
        <v>Red</v>
      </c>
      <c r="R3742" t="str">
        <f t="shared" si="1210"/>
        <v>Green</v>
      </c>
      <c r="S3742" t="str">
        <f t="shared" si="1211"/>
        <v>Red</v>
      </c>
      <c r="T3742" t="str">
        <f t="shared" si="1212"/>
        <v>Green</v>
      </c>
      <c r="U3742" t="str">
        <f t="shared" si="1213"/>
        <v>Green</v>
      </c>
      <c r="V3742" t="str">
        <f t="shared" si="1214"/>
        <v>Red</v>
      </c>
      <c r="W3742" t="str">
        <f t="shared" si="1215"/>
        <v>Red</v>
      </c>
      <c r="X3742" t="str">
        <f t="shared" si="1216"/>
        <v>Green</v>
      </c>
      <c r="Y3742" t="str">
        <f t="shared" si="1217"/>
        <v>Red</v>
      </c>
      <c r="Z3742" t="str">
        <f t="shared" si="1218"/>
        <v>Red</v>
      </c>
      <c r="AA3742" t="str">
        <f t="shared" si="1219"/>
        <v>Green</v>
      </c>
      <c r="AB3742" t="str">
        <f t="shared" si="1220"/>
        <v>Green</v>
      </c>
      <c r="AC3742" t="str">
        <f t="shared" si="1221"/>
        <v>Red</v>
      </c>
      <c r="AD3742" t="str">
        <f t="shared" si="1222"/>
        <v>Green</v>
      </c>
    </row>
    <row r="3743" spans="1:30" hidden="1" x14ac:dyDescent="0.3">
      <c r="A3743" t="str">
        <f t="shared" si="1203"/>
        <v>01/08/2026Slavia LackovceMSK Tesla Stropkov</v>
      </c>
      <c r="D3743" s="2">
        <v>46235</v>
      </c>
      <c r="E3743" s="3">
        <v>0.625</v>
      </c>
      <c r="F3743" t="s">
        <v>6020</v>
      </c>
      <c r="G3743" t="s">
        <v>6021</v>
      </c>
      <c r="H3743">
        <v>0</v>
      </c>
      <c r="I3743">
        <v>1</v>
      </c>
      <c r="J3743">
        <v>1</v>
      </c>
      <c r="K3743">
        <v>2</v>
      </c>
      <c r="L3743" s="22" t="str">
        <f t="shared" si="1204"/>
        <v>01/08/2026</v>
      </c>
      <c r="M3743" s="23">
        <f t="shared" si="1205"/>
        <v>0.5</v>
      </c>
      <c r="N3743" t="str">
        <f t="shared" si="1206"/>
        <v>1 - 2</v>
      </c>
      <c r="O3743" t="str">
        <f t="shared" si="1207"/>
        <v>Red</v>
      </c>
      <c r="P3743" t="str">
        <f t="shared" si="1208"/>
        <v>Red</v>
      </c>
      <c r="Q3743" t="str">
        <f t="shared" si="1209"/>
        <v>Green</v>
      </c>
      <c r="R3743" t="str">
        <f t="shared" si="1210"/>
        <v>Red</v>
      </c>
      <c r="S3743" t="str">
        <f t="shared" si="1211"/>
        <v>Green</v>
      </c>
      <c r="T3743" t="str">
        <f t="shared" si="1212"/>
        <v>Green</v>
      </c>
      <c r="U3743" t="str">
        <f t="shared" si="1213"/>
        <v>Red</v>
      </c>
      <c r="V3743" t="str">
        <f t="shared" si="1214"/>
        <v>Red</v>
      </c>
      <c r="W3743" t="str">
        <f t="shared" si="1215"/>
        <v>Green</v>
      </c>
      <c r="X3743" t="str">
        <f t="shared" si="1216"/>
        <v>Green</v>
      </c>
      <c r="Y3743" t="str">
        <f t="shared" si="1217"/>
        <v>Green</v>
      </c>
      <c r="Z3743" t="str">
        <f t="shared" si="1218"/>
        <v>Green</v>
      </c>
      <c r="AA3743" t="str">
        <f t="shared" si="1219"/>
        <v>Red</v>
      </c>
      <c r="AB3743" t="str">
        <f t="shared" si="1220"/>
        <v>Green</v>
      </c>
      <c r="AC3743" t="str">
        <f t="shared" si="1221"/>
        <v>Green</v>
      </c>
      <c r="AD3743" t="str">
        <f t="shared" si="1222"/>
        <v>Red</v>
      </c>
    </row>
    <row r="3744" spans="1:30" hidden="1" x14ac:dyDescent="0.3">
      <c r="A3744" t="str">
        <f t="shared" si="1203"/>
        <v>01/08/2026SlovackoSK Lisen</v>
      </c>
      <c r="D3744" s="2">
        <v>46235</v>
      </c>
      <c r="E3744" s="3">
        <v>0.625</v>
      </c>
      <c r="F3744" t="s">
        <v>4396</v>
      </c>
      <c r="G3744" t="s">
        <v>3152</v>
      </c>
      <c r="H3744">
        <v>0</v>
      </c>
      <c r="I3744">
        <v>0</v>
      </c>
      <c r="J3744">
        <v>1</v>
      </c>
      <c r="K3744">
        <v>1</v>
      </c>
      <c r="L3744" s="22" t="str">
        <f t="shared" si="1204"/>
        <v>01/08/2026</v>
      </c>
      <c r="M3744" s="23">
        <f t="shared" si="1205"/>
        <v>0.5</v>
      </c>
      <c r="N3744" t="str">
        <f t="shared" si="1206"/>
        <v>1 - 1</v>
      </c>
      <c r="O3744" t="str">
        <f t="shared" si="1207"/>
        <v>Red</v>
      </c>
      <c r="P3744" t="str">
        <f t="shared" si="1208"/>
        <v>Green</v>
      </c>
      <c r="Q3744" t="str">
        <f t="shared" si="1209"/>
        <v>Red</v>
      </c>
      <c r="R3744" t="str">
        <f t="shared" si="1210"/>
        <v>Green</v>
      </c>
      <c r="S3744" t="str">
        <f t="shared" si="1211"/>
        <v>Green</v>
      </c>
      <c r="T3744" t="str">
        <f t="shared" si="1212"/>
        <v>Red</v>
      </c>
      <c r="U3744" t="str">
        <f t="shared" si="1213"/>
        <v>Red</v>
      </c>
      <c r="V3744" t="str">
        <f t="shared" si="1214"/>
        <v>Green</v>
      </c>
      <c r="W3744" t="str">
        <f t="shared" si="1215"/>
        <v>Red</v>
      </c>
      <c r="X3744" t="str">
        <f t="shared" si="1216"/>
        <v>Red</v>
      </c>
      <c r="Y3744" t="str">
        <f t="shared" si="1217"/>
        <v>Green</v>
      </c>
      <c r="Z3744" t="str">
        <f t="shared" si="1218"/>
        <v>Red</v>
      </c>
      <c r="AA3744" t="str">
        <f t="shared" si="1219"/>
        <v>Green</v>
      </c>
      <c r="AB3744" t="str">
        <f t="shared" si="1220"/>
        <v>Green</v>
      </c>
      <c r="AC3744" t="str">
        <f t="shared" si="1221"/>
        <v>Green</v>
      </c>
      <c r="AD3744" t="str">
        <f t="shared" si="1222"/>
        <v>Red</v>
      </c>
    </row>
    <row r="3745" spans="1:30" hidden="1" x14ac:dyDescent="0.3">
      <c r="A3745" t="str">
        <f t="shared" si="1203"/>
        <v>01/08/2026Slovan HlohovecSK Soporna</v>
      </c>
      <c r="D3745" s="2">
        <v>46235</v>
      </c>
      <c r="E3745" s="3">
        <v>0.625</v>
      </c>
      <c r="F3745" t="s">
        <v>6022</v>
      </c>
      <c r="G3745" t="s">
        <v>6023</v>
      </c>
      <c r="H3745">
        <v>0</v>
      </c>
      <c r="I3745">
        <v>1</v>
      </c>
      <c r="J3745">
        <v>0</v>
      </c>
      <c r="K3745">
        <v>2</v>
      </c>
      <c r="L3745" s="22" t="str">
        <f t="shared" si="1204"/>
        <v>01/08/2026</v>
      </c>
      <c r="M3745" s="23">
        <f t="shared" si="1205"/>
        <v>0.5</v>
      </c>
      <c r="N3745" t="str">
        <f t="shared" si="1206"/>
        <v>0 - 2</v>
      </c>
      <c r="O3745" t="str">
        <f t="shared" si="1207"/>
        <v>Red</v>
      </c>
      <c r="P3745" t="str">
        <f t="shared" si="1208"/>
        <v>Red</v>
      </c>
      <c r="Q3745" t="str">
        <f t="shared" si="1209"/>
        <v>Green</v>
      </c>
      <c r="R3745" t="str">
        <f t="shared" si="1210"/>
        <v>Red</v>
      </c>
      <c r="S3745" t="str">
        <f t="shared" si="1211"/>
        <v>Green</v>
      </c>
      <c r="T3745" t="str">
        <f t="shared" si="1212"/>
        <v>Green</v>
      </c>
      <c r="U3745" t="str">
        <f t="shared" si="1213"/>
        <v>Red</v>
      </c>
      <c r="V3745" t="str">
        <f t="shared" si="1214"/>
        <v>Red</v>
      </c>
      <c r="W3745" t="str">
        <f t="shared" si="1215"/>
        <v>Green</v>
      </c>
      <c r="X3745" t="str">
        <f t="shared" si="1216"/>
        <v>Green</v>
      </c>
      <c r="Y3745" t="str">
        <f t="shared" si="1217"/>
        <v>Green</v>
      </c>
      <c r="Z3745" t="str">
        <f t="shared" si="1218"/>
        <v>Red</v>
      </c>
      <c r="AA3745" t="str">
        <f t="shared" si="1219"/>
        <v>Green</v>
      </c>
      <c r="AB3745" t="str">
        <f t="shared" si="1220"/>
        <v>Green</v>
      </c>
      <c r="AC3745" t="str">
        <f t="shared" si="1221"/>
        <v>Red</v>
      </c>
      <c r="AD3745" t="str">
        <f t="shared" si="1222"/>
        <v>Green</v>
      </c>
    </row>
    <row r="3746" spans="1:30" hidden="1" x14ac:dyDescent="0.3">
      <c r="A3746" t="str">
        <f t="shared" si="1203"/>
        <v>01/08/2026Slovan LiberecTeplice</v>
      </c>
      <c r="D3746" s="2">
        <v>46235</v>
      </c>
      <c r="E3746" s="3">
        <v>0.625</v>
      </c>
      <c r="F3746" t="s">
        <v>3146</v>
      </c>
      <c r="G3746" t="s">
        <v>3144</v>
      </c>
      <c r="H3746">
        <v>0</v>
      </c>
      <c r="I3746">
        <v>0</v>
      </c>
      <c r="J3746">
        <v>0</v>
      </c>
      <c r="K3746">
        <v>1</v>
      </c>
      <c r="L3746" s="22" t="str">
        <f t="shared" si="1204"/>
        <v>01/08/2026</v>
      </c>
      <c r="M3746" s="23">
        <f t="shared" si="1205"/>
        <v>0.5</v>
      </c>
      <c r="N3746" t="str">
        <f t="shared" si="1206"/>
        <v>0 - 1</v>
      </c>
      <c r="O3746" t="str">
        <f t="shared" si="1207"/>
        <v>Red</v>
      </c>
      <c r="P3746" t="str">
        <f t="shared" si="1208"/>
        <v>Red</v>
      </c>
      <c r="Q3746" t="str">
        <f t="shared" si="1209"/>
        <v>Green</v>
      </c>
      <c r="R3746" t="str">
        <f t="shared" si="1210"/>
        <v>Red</v>
      </c>
      <c r="S3746" t="str">
        <f t="shared" si="1211"/>
        <v>Green</v>
      </c>
      <c r="T3746" t="str">
        <f t="shared" si="1212"/>
        <v>Green</v>
      </c>
      <c r="U3746" t="str">
        <f t="shared" si="1213"/>
        <v>Red</v>
      </c>
      <c r="V3746" t="str">
        <f t="shared" si="1214"/>
        <v>Green</v>
      </c>
      <c r="W3746" t="str">
        <f t="shared" si="1215"/>
        <v>Red</v>
      </c>
      <c r="X3746" t="str">
        <f t="shared" si="1216"/>
        <v>Red</v>
      </c>
      <c r="Y3746" t="str">
        <f t="shared" si="1217"/>
        <v>Red</v>
      </c>
      <c r="Z3746" t="str">
        <f t="shared" si="1218"/>
        <v>Red</v>
      </c>
      <c r="AA3746" t="str">
        <f t="shared" si="1219"/>
        <v>Green</v>
      </c>
      <c r="AB3746" t="str">
        <f t="shared" si="1220"/>
        <v>Green</v>
      </c>
      <c r="AC3746" t="str">
        <f t="shared" si="1221"/>
        <v>Red</v>
      </c>
      <c r="AD3746" t="str">
        <f t="shared" si="1222"/>
        <v>Green</v>
      </c>
    </row>
    <row r="3747" spans="1:30" hidden="1" x14ac:dyDescent="0.3">
      <c r="A3747" t="str">
        <f t="shared" si="1203"/>
        <v>01/08/2026Slovan VelvaryFK Brandys nad Labem</v>
      </c>
      <c r="D3747" s="2">
        <v>46235</v>
      </c>
      <c r="E3747" s="3">
        <v>0.625</v>
      </c>
      <c r="F3747" t="s">
        <v>6024</v>
      </c>
      <c r="G3747" t="s">
        <v>6025</v>
      </c>
      <c r="H3747">
        <v>0</v>
      </c>
      <c r="I3747">
        <v>0</v>
      </c>
      <c r="J3747">
        <v>0</v>
      </c>
      <c r="K3747">
        <v>1</v>
      </c>
      <c r="L3747" s="22" t="str">
        <f t="shared" si="1204"/>
        <v>01/08/2026</v>
      </c>
      <c r="M3747" s="23">
        <f t="shared" si="1205"/>
        <v>0.5</v>
      </c>
      <c r="N3747" t="str">
        <f t="shared" si="1206"/>
        <v>0 - 1</v>
      </c>
      <c r="O3747" t="str">
        <f t="shared" si="1207"/>
        <v>Red</v>
      </c>
      <c r="P3747" t="str">
        <f t="shared" si="1208"/>
        <v>Red</v>
      </c>
      <c r="Q3747" t="str">
        <f t="shared" si="1209"/>
        <v>Green</v>
      </c>
      <c r="R3747" t="str">
        <f t="shared" si="1210"/>
        <v>Red</v>
      </c>
      <c r="S3747" t="str">
        <f t="shared" si="1211"/>
        <v>Green</v>
      </c>
      <c r="T3747" t="str">
        <f t="shared" si="1212"/>
        <v>Green</v>
      </c>
      <c r="U3747" t="str">
        <f t="shared" si="1213"/>
        <v>Red</v>
      </c>
      <c r="V3747" t="str">
        <f t="shared" si="1214"/>
        <v>Green</v>
      </c>
      <c r="W3747" t="str">
        <f t="shared" si="1215"/>
        <v>Red</v>
      </c>
      <c r="X3747" t="str">
        <f t="shared" si="1216"/>
        <v>Red</v>
      </c>
      <c r="Y3747" t="str">
        <f t="shared" si="1217"/>
        <v>Red</v>
      </c>
      <c r="Z3747" t="str">
        <f t="shared" si="1218"/>
        <v>Red</v>
      </c>
      <c r="AA3747" t="str">
        <f t="shared" si="1219"/>
        <v>Green</v>
      </c>
      <c r="AB3747" t="str">
        <f t="shared" si="1220"/>
        <v>Green</v>
      </c>
      <c r="AC3747" t="str">
        <f t="shared" si="1221"/>
        <v>Red</v>
      </c>
      <c r="AD3747" t="str">
        <f t="shared" si="1222"/>
        <v>Green</v>
      </c>
    </row>
    <row r="3748" spans="1:30" hidden="1" x14ac:dyDescent="0.3">
      <c r="A3748" t="str">
        <f t="shared" si="1203"/>
        <v>01/08/2026Sokol BrezovicaSK Odeva Lipany</v>
      </c>
      <c r="D3748" s="2">
        <v>46235</v>
      </c>
      <c r="E3748" s="3">
        <v>0.625</v>
      </c>
      <c r="F3748" t="s">
        <v>6026</v>
      </c>
      <c r="G3748" t="s">
        <v>6027</v>
      </c>
      <c r="H3748">
        <v>1</v>
      </c>
      <c r="I3748">
        <v>1</v>
      </c>
      <c r="J3748">
        <v>2</v>
      </c>
      <c r="K3748">
        <v>2</v>
      </c>
      <c r="L3748" s="22" t="str">
        <f t="shared" si="1204"/>
        <v>01/08/2026</v>
      </c>
      <c r="M3748" s="23">
        <f t="shared" si="1205"/>
        <v>0.5</v>
      </c>
      <c r="N3748" t="str">
        <f t="shared" si="1206"/>
        <v>2 - 2</v>
      </c>
      <c r="O3748" t="str">
        <f t="shared" si="1207"/>
        <v>Red</v>
      </c>
      <c r="P3748" t="str">
        <f t="shared" si="1208"/>
        <v>Green</v>
      </c>
      <c r="Q3748" t="str">
        <f t="shared" si="1209"/>
        <v>Red</v>
      </c>
      <c r="R3748" t="str">
        <f t="shared" si="1210"/>
        <v>Green</v>
      </c>
      <c r="S3748" t="str">
        <f t="shared" si="1211"/>
        <v>Green</v>
      </c>
      <c r="T3748" t="str">
        <f t="shared" si="1212"/>
        <v>Red</v>
      </c>
      <c r="U3748" t="str">
        <f t="shared" si="1213"/>
        <v>Red</v>
      </c>
      <c r="V3748" t="str">
        <f t="shared" si="1214"/>
        <v>Green</v>
      </c>
      <c r="W3748" t="str">
        <f t="shared" si="1215"/>
        <v>Red</v>
      </c>
      <c r="X3748" t="str">
        <f t="shared" si="1216"/>
        <v>Green</v>
      </c>
      <c r="Y3748" t="str">
        <f t="shared" si="1217"/>
        <v>Green</v>
      </c>
      <c r="Z3748" t="str">
        <f t="shared" si="1218"/>
        <v>Green</v>
      </c>
      <c r="AA3748" t="str">
        <f t="shared" si="1219"/>
        <v>Red</v>
      </c>
      <c r="AB3748" t="str">
        <f t="shared" si="1220"/>
        <v>Red</v>
      </c>
      <c r="AC3748" t="str">
        <f t="shared" si="1221"/>
        <v>Green</v>
      </c>
      <c r="AD3748" t="str">
        <f t="shared" si="1222"/>
        <v>Red</v>
      </c>
    </row>
    <row r="3749" spans="1:30" hidden="1" x14ac:dyDescent="0.3">
      <c r="A3749" t="str">
        <f t="shared" si="1203"/>
        <v>01/08/2026Sokol KleczewNKP Podhale</v>
      </c>
      <c r="D3749" s="2">
        <v>46235</v>
      </c>
      <c r="E3749" s="3">
        <v>0.625</v>
      </c>
      <c r="F3749" t="s">
        <v>3541</v>
      </c>
      <c r="G3749" t="s">
        <v>3534</v>
      </c>
      <c r="H3749">
        <v>0</v>
      </c>
      <c r="I3749">
        <v>0</v>
      </c>
      <c r="J3749">
        <v>0</v>
      </c>
      <c r="K3749">
        <v>0</v>
      </c>
      <c r="L3749" s="22" t="str">
        <f t="shared" si="1204"/>
        <v>01/08/2026</v>
      </c>
      <c r="M3749" s="23">
        <f t="shared" si="1205"/>
        <v>0.5</v>
      </c>
      <c r="N3749" t="str">
        <f t="shared" si="1206"/>
        <v>0 - 0</v>
      </c>
      <c r="O3749" t="str">
        <f t="shared" si="1207"/>
        <v>Red</v>
      </c>
      <c r="P3749" t="str">
        <f t="shared" si="1208"/>
        <v>Green</v>
      </c>
      <c r="Q3749" t="str">
        <f t="shared" si="1209"/>
        <v>Red</v>
      </c>
      <c r="R3749" t="str">
        <f t="shared" si="1210"/>
        <v>Green</v>
      </c>
      <c r="S3749" t="str">
        <f t="shared" si="1211"/>
        <v>Green</v>
      </c>
      <c r="T3749" t="str">
        <f t="shared" si="1212"/>
        <v>Red</v>
      </c>
      <c r="U3749" t="str">
        <f t="shared" si="1213"/>
        <v>Red</v>
      </c>
      <c r="V3749" t="str">
        <f t="shared" si="1214"/>
        <v>Green</v>
      </c>
      <c r="W3749" t="str">
        <f t="shared" si="1215"/>
        <v>Red</v>
      </c>
      <c r="X3749" t="str">
        <f t="shared" si="1216"/>
        <v>Red</v>
      </c>
      <c r="Y3749" t="str">
        <f t="shared" si="1217"/>
        <v>Red</v>
      </c>
      <c r="Z3749" t="str">
        <f t="shared" si="1218"/>
        <v>Red</v>
      </c>
      <c r="AA3749" t="str">
        <f t="shared" si="1219"/>
        <v>Green</v>
      </c>
      <c r="AB3749" t="str">
        <f t="shared" si="1220"/>
        <v>Green</v>
      </c>
      <c r="AC3749" t="str">
        <f t="shared" si="1221"/>
        <v>Red</v>
      </c>
      <c r="AD3749" t="str">
        <f t="shared" si="1222"/>
        <v>Green</v>
      </c>
    </row>
    <row r="3750" spans="1:30" hidden="1" x14ac:dyDescent="0.3">
      <c r="A3750" t="str">
        <f t="shared" si="1203"/>
        <v>01/08/2026Spartak RychnovFK Chlumec N.C</v>
      </c>
      <c r="D3750" s="2">
        <v>46235</v>
      </c>
      <c r="E3750" s="3">
        <v>0.625</v>
      </c>
      <c r="F3750" t="s">
        <v>6028</v>
      </c>
      <c r="G3750" t="s">
        <v>6029</v>
      </c>
      <c r="H3750">
        <v>0</v>
      </c>
      <c r="I3750">
        <v>0</v>
      </c>
      <c r="J3750">
        <v>0</v>
      </c>
      <c r="K3750">
        <v>2</v>
      </c>
      <c r="L3750" s="22" t="str">
        <f t="shared" si="1204"/>
        <v>01/08/2026</v>
      </c>
      <c r="M3750" s="23">
        <f t="shared" si="1205"/>
        <v>0.5</v>
      </c>
      <c r="N3750" t="str">
        <f t="shared" si="1206"/>
        <v>0 - 2</v>
      </c>
      <c r="O3750" t="str">
        <f t="shared" si="1207"/>
        <v>Red</v>
      </c>
      <c r="P3750" t="str">
        <f t="shared" si="1208"/>
        <v>Red</v>
      </c>
      <c r="Q3750" t="str">
        <f t="shared" si="1209"/>
        <v>Green</v>
      </c>
      <c r="R3750" t="str">
        <f t="shared" si="1210"/>
        <v>Red</v>
      </c>
      <c r="S3750" t="str">
        <f t="shared" si="1211"/>
        <v>Green</v>
      </c>
      <c r="T3750" t="str">
        <f t="shared" si="1212"/>
        <v>Green</v>
      </c>
      <c r="U3750" t="str">
        <f t="shared" si="1213"/>
        <v>Red</v>
      </c>
      <c r="V3750" t="str">
        <f t="shared" si="1214"/>
        <v>Green</v>
      </c>
      <c r="W3750" t="str">
        <f t="shared" si="1215"/>
        <v>Red</v>
      </c>
      <c r="X3750" t="str">
        <f t="shared" si="1216"/>
        <v>Red</v>
      </c>
      <c r="Y3750" t="str">
        <f t="shared" si="1217"/>
        <v>Green</v>
      </c>
      <c r="Z3750" t="str">
        <f t="shared" si="1218"/>
        <v>Red</v>
      </c>
      <c r="AA3750" t="str">
        <f t="shared" si="1219"/>
        <v>Green</v>
      </c>
      <c r="AB3750" t="str">
        <f t="shared" si="1220"/>
        <v>Green</v>
      </c>
      <c r="AC3750" t="str">
        <f t="shared" si="1221"/>
        <v>Red</v>
      </c>
      <c r="AD3750" t="str">
        <f t="shared" si="1222"/>
        <v>Green</v>
      </c>
    </row>
    <row r="3751" spans="1:30" hidden="1" x14ac:dyDescent="0.3">
      <c r="A3751" t="str">
        <f t="shared" si="1203"/>
        <v>01/08/2026Spartak TambovEnergiya Khabarovsk U21</v>
      </c>
      <c r="D3751" s="2">
        <v>46235</v>
      </c>
      <c r="E3751" s="3">
        <v>0.625</v>
      </c>
      <c r="F3751" t="s">
        <v>3583</v>
      </c>
      <c r="G3751" t="s">
        <v>3577</v>
      </c>
      <c r="H3751">
        <v>0</v>
      </c>
      <c r="I3751">
        <v>0</v>
      </c>
      <c r="J3751">
        <v>2</v>
      </c>
      <c r="K3751">
        <v>0</v>
      </c>
      <c r="L3751" s="22" t="str">
        <f t="shared" si="1204"/>
        <v>01/08/2026</v>
      </c>
      <c r="M3751" s="23">
        <f t="shared" si="1205"/>
        <v>0.5</v>
      </c>
      <c r="N3751" t="str">
        <f t="shared" si="1206"/>
        <v>2 - 0</v>
      </c>
      <c r="O3751" t="str">
        <f t="shared" si="1207"/>
        <v>Green</v>
      </c>
      <c r="P3751" t="str">
        <f t="shared" si="1208"/>
        <v>Red</v>
      </c>
      <c r="Q3751" t="str">
        <f t="shared" si="1209"/>
        <v>Red</v>
      </c>
      <c r="R3751" t="str">
        <f t="shared" si="1210"/>
        <v>Green</v>
      </c>
      <c r="S3751" t="str">
        <f t="shared" si="1211"/>
        <v>Red</v>
      </c>
      <c r="T3751" t="str">
        <f t="shared" si="1212"/>
        <v>Green</v>
      </c>
      <c r="U3751" t="str">
        <f t="shared" si="1213"/>
        <v>Red</v>
      </c>
      <c r="V3751" t="str">
        <f t="shared" si="1214"/>
        <v>Green</v>
      </c>
      <c r="W3751" t="str">
        <f t="shared" si="1215"/>
        <v>Red</v>
      </c>
      <c r="X3751" t="str">
        <f t="shared" si="1216"/>
        <v>Red</v>
      </c>
      <c r="Y3751" t="str">
        <f t="shared" si="1217"/>
        <v>Green</v>
      </c>
      <c r="Z3751" t="str">
        <f t="shared" si="1218"/>
        <v>Red</v>
      </c>
      <c r="AA3751" t="str">
        <f t="shared" si="1219"/>
        <v>Green</v>
      </c>
      <c r="AB3751" t="str">
        <f t="shared" si="1220"/>
        <v>Green</v>
      </c>
      <c r="AC3751" t="str">
        <f t="shared" si="1221"/>
        <v>Red</v>
      </c>
      <c r="AD3751" t="str">
        <f t="shared" si="1222"/>
        <v>Green</v>
      </c>
    </row>
    <row r="3752" spans="1:30" hidden="1" x14ac:dyDescent="0.3">
      <c r="A3752" t="str">
        <f t="shared" si="1203"/>
        <v>01/08/2026Spartak VarnaLokomotiv Plovdiv</v>
      </c>
      <c r="D3752" s="2">
        <v>46235</v>
      </c>
      <c r="E3752" s="3">
        <v>0.625</v>
      </c>
      <c r="F3752" t="s">
        <v>1083</v>
      </c>
      <c r="G3752" t="s">
        <v>1126</v>
      </c>
      <c r="L3752" s="22" t="str">
        <f t="shared" si="1204"/>
        <v>01/08/2026</v>
      </c>
      <c r="M3752" s="23">
        <f t="shared" si="1205"/>
        <v>0.5</v>
      </c>
      <c r="N3752" t="str">
        <f t="shared" si="1206"/>
        <v xml:space="preserve"> - </v>
      </c>
      <c r="O3752" t="str">
        <f t="shared" si="1207"/>
        <v>Red</v>
      </c>
      <c r="P3752" t="str">
        <f t="shared" si="1208"/>
        <v>Green</v>
      </c>
      <c r="Q3752" t="str">
        <f t="shared" si="1209"/>
        <v>Red</v>
      </c>
      <c r="R3752" t="str">
        <f t="shared" si="1210"/>
        <v>Green</v>
      </c>
      <c r="S3752" t="str">
        <f t="shared" si="1211"/>
        <v>Green</v>
      </c>
      <c r="T3752" t="str">
        <f t="shared" si="1212"/>
        <v>Red</v>
      </c>
      <c r="U3752" t="str">
        <f t="shared" si="1213"/>
        <v>Red</v>
      </c>
      <c r="V3752" t="str">
        <f t="shared" si="1214"/>
        <v>Green</v>
      </c>
      <c r="W3752" t="str">
        <f t="shared" si="1215"/>
        <v>Red</v>
      </c>
      <c r="X3752" t="str">
        <f t="shared" si="1216"/>
        <v>Red</v>
      </c>
      <c r="Y3752" t="str">
        <f t="shared" si="1217"/>
        <v>Red</v>
      </c>
      <c r="Z3752" t="str">
        <f t="shared" si="1218"/>
        <v>Red</v>
      </c>
      <c r="AA3752" t="str">
        <f t="shared" si="1219"/>
        <v>Green</v>
      </c>
      <c r="AB3752" t="str">
        <f t="shared" si="1220"/>
        <v>Green</v>
      </c>
      <c r="AC3752" t="str">
        <f t="shared" si="1221"/>
        <v>Red</v>
      </c>
      <c r="AD3752" t="str">
        <f t="shared" si="1222"/>
        <v>Green</v>
      </c>
    </row>
    <row r="3753" spans="1:30" hidden="1" x14ac:dyDescent="0.3">
      <c r="A3753" t="str">
        <f t="shared" si="1203"/>
        <v>01/08/2026SV WienerbergerFC Marchfeld Donauauen</v>
      </c>
      <c r="D3753" s="2">
        <v>46235</v>
      </c>
      <c r="E3753" s="3">
        <v>0.625</v>
      </c>
      <c r="F3753" t="s">
        <v>1741</v>
      </c>
      <c r="G3753" t="s">
        <v>6030</v>
      </c>
      <c r="H3753">
        <v>0</v>
      </c>
      <c r="I3753">
        <v>4</v>
      </c>
      <c r="J3753">
        <v>0</v>
      </c>
      <c r="K3753">
        <v>5</v>
      </c>
      <c r="L3753" s="22" t="str">
        <f t="shared" si="1204"/>
        <v>01/08/2026</v>
      </c>
      <c r="M3753" s="23">
        <f t="shared" si="1205"/>
        <v>0.5</v>
      </c>
      <c r="N3753" t="str">
        <f t="shared" si="1206"/>
        <v>0 - 5</v>
      </c>
      <c r="O3753" t="str">
        <f t="shared" si="1207"/>
        <v>Red</v>
      </c>
      <c r="P3753" t="str">
        <f t="shared" si="1208"/>
        <v>Red</v>
      </c>
      <c r="Q3753" t="str">
        <f t="shared" si="1209"/>
        <v>Green</v>
      </c>
      <c r="R3753" t="str">
        <f t="shared" si="1210"/>
        <v>Red</v>
      </c>
      <c r="S3753" t="str">
        <f t="shared" si="1211"/>
        <v>Green</v>
      </c>
      <c r="T3753" t="str">
        <f t="shared" si="1212"/>
        <v>Green</v>
      </c>
      <c r="U3753" t="str">
        <f t="shared" si="1213"/>
        <v>Red</v>
      </c>
      <c r="V3753" t="str">
        <f t="shared" si="1214"/>
        <v>Red</v>
      </c>
      <c r="W3753" t="str">
        <f t="shared" si="1215"/>
        <v>Green</v>
      </c>
      <c r="X3753" t="str">
        <f t="shared" si="1216"/>
        <v>Green</v>
      </c>
      <c r="Y3753" t="str">
        <f t="shared" si="1217"/>
        <v>Green</v>
      </c>
      <c r="Z3753" t="str">
        <f t="shared" si="1218"/>
        <v>Green</v>
      </c>
      <c r="AA3753" t="str">
        <f t="shared" si="1219"/>
        <v>Red</v>
      </c>
      <c r="AB3753" t="str">
        <f t="shared" si="1220"/>
        <v>Red</v>
      </c>
      <c r="AC3753" t="str">
        <f t="shared" si="1221"/>
        <v>Red</v>
      </c>
      <c r="AD3753" t="str">
        <f t="shared" si="1222"/>
        <v>Green</v>
      </c>
    </row>
    <row r="3754" spans="1:30" hidden="1" x14ac:dyDescent="0.3">
      <c r="A3754" t="str">
        <f t="shared" si="1203"/>
        <v>01/08/2026Syrianska FCIF Eker Orebro</v>
      </c>
      <c r="B3754" t="s">
        <v>827</v>
      </c>
      <c r="D3754" s="2">
        <v>46235</v>
      </c>
      <c r="E3754" s="3">
        <v>0.625</v>
      </c>
      <c r="F3754" t="s">
        <v>6031</v>
      </c>
      <c r="G3754" t="s">
        <v>6032</v>
      </c>
      <c r="H3754">
        <v>3</v>
      </c>
      <c r="I3754">
        <v>1</v>
      </c>
      <c r="J3754">
        <v>4</v>
      </c>
      <c r="K3754">
        <v>1</v>
      </c>
      <c r="L3754" s="22" t="str">
        <f t="shared" si="1204"/>
        <v>01/08/2026</v>
      </c>
      <c r="M3754" s="23">
        <f t="shared" si="1205"/>
        <v>0.5</v>
      </c>
      <c r="N3754" t="str">
        <f t="shared" si="1206"/>
        <v>4 - 1</v>
      </c>
      <c r="O3754" t="str">
        <f t="shared" si="1207"/>
        <v>Green</v>
      </c>
      <c r="P3754" t="str">
        <f t="shared" si="1208"/>
        <v>Red</v>
      </c>
      <c r="Q3754" t="str">
        <f t="shared" si="1209"/>
        <v>Red</v>
      </c>
      <c r="R3754" t="str">
        <f t="shared" si="1210"/>
        <v>Green</v>
      </c>
      <c r="S3754" t="str">
        <f t="shared" si="1211"/>
        <v>Red</v>
      </c>
      <c r="T3754" t="str">
        <f t="shared" si="1212"/>
        <v>Green</v>
      </c>
      <c r="U3754" t="str">
        <f t="shared" si="1213"/>
        <v>Green</v>
      </c>
      <c r="V3754" t="str">
        <f t="shared" si="1214"/>
        <v>Red</v>
      </c>
      <c r="W3754" t="str">
        <f t="shared" si="1215"/>
        <v>Red</v>
      </c>
      <c r="X3754" t="str">
        <f t="shared" si="1216"/>
        <v>Green</v>
      </c>
      <c r="Y3754" t="str">
        <f t="shared" si="1217"/>
        <v>Green</v>
      </c>
      <c r="Z3754" t="str">
        <f t="shared" si="1218"/>
        <v>Green</v>
      </c>
      <c r="AA3754" t="str">
        <f t="shared" si="1219"/>
        <v>Red</v>
      </c>
      <c r="AB3754" t="str">
        <f t="shared" si="1220"/>
        <v>Red</v>
      </c>
      <c r="AC3754" t="str">
        <f t="shared" si="1221"/>
        <v>Green</v>
      </c>
      <c r="AD3754" t="str">
        <f t="shared" si="1222"/>
        <v>Red</v>
      </c>
    </row>
    <row r="3755" spans="1:30" hidden="1" x14ac:dyDescent="0.3">
      <c r="A3755" t="str">
        <f t="shared" si="1203"/>
        <v>01/08/2026Tempo PRLoko Vltavin</v>
      </c>
      <c r="D3755" s="2">
        <v>46235</v>
      </c>
      <c r="E3755" s="3">
        <v>0.625</v>
      </c>
      <c r="F3755" t="s">
        <v>6033</v>
      </c>
      <c r="G3755" t="s">
        <v>6034</v>
      </c>
      <c r="H3755">
        <v>0</v>
      </c>
      <c r="I3755">
        <v>0</v>
      </c>
      <c r="J3755">
        <v>2</v>
      </c>
      <c r="K3755">
        <v>3</v>
      </c>
      <c r="L3755" s="22" t="str">
        <f t="shared" si="1204"/>
        <v>01/08/2026</v>
      </c>
      <c r="M3755" s="23">
        <f t="shared" si="1205"/>
        <v>0.5</v>
      </c>
      <c r="N3755" t="str">
        <f t="shared" si="1206"/>
        <v>2 - 3</v>
      </c>
      <c r="O3755" t="str">
        <f t="shared" si="1207"/>
        <v>Red</v>
      </c>
      <c r="P3755" t="str">
        <f t="shared" si="1208"/>
        <v>Red</v>
      </c>
      <c r="Q3755" t="str">
        <f t="shared" si="1209"/>
        <v>Green</v>
      </c>
      <c r="R3755" t="str">
        <f t="shared" si="1210"/>
        <v>Red</v>
      </c>
      <c r="S3755" t="str">
        <f t="shared" si="1211"/>
        <v>Green</v>
      </c>
      <c r="T3755" t="str">
        <f t="shared" si="1212"/>
        <v>Green</v>
      </c>
      <c r="U3755" t="str">
        <f t="shared" si="1213"/>
        <v>Red</v>
      </c>
      <c r="V3755" t="str">
        <f t="shared" si="1214"/>
        <v>Green</v>
      </c>
      <c r="W3755" t="str">
        <f t="shared" si="1215"/>
        <v>Red</v>
      </c>
      <c r="X3755" t="str">
        <f t="shared" si="1216"/>
        <v>Red</v>
      </c>
      <c r="Y3755" t="str">
        <f t="shared" si="1217"/>
        <v>Green</v>
      </c>
      <c r="Z3755" t="str">
        <f t="shared" si="1218"/>
        <v>Green</v>
      </c>
      <c r="AA3755" t="str">
        <f t="shared" si="1219"/>
        <v>Red</v>
      </c>
      <c r="AB3755" t="str">
        <f t="shared" si="1220"/>
        <v>Red</v>
      </c>
      <c r="AC3755" t="str">
        <f t="shared" si="1221"/>
        <v>Green</v>
      </c>
      <c r="AD3755" t="str">
        <f t="shared" si="1222"/>
        <v>Red</v>
      </c>
    </row>
    <row r="3756" spans="1:30" hidden="1" x14ac:dyDescent="0.3">
      <c r="A3756" t="str">
        <f t="shared" si="1203"/>
        <v>01/08/2026TJ Druzstevnik Mala IdaFC Lokomotiva Kosice</v>
      </c>
      <c r="D3756" s="2">
        <v>46235</v>
      </c>
      <c r="E3756" s="3">
        <v>0.625</v>
      </c>
      <c r="F3756" t="s">
        <v>6035</v>
      </c>
      <c r="G3756" t="s">
        <v>6036</v>
      </c>
      <c r="H3756">
        <v>0</v>
      </c>
      <c r="I3756">
        <v>2</v>
      </c>
      <c r="J3756">
        <v>0</v>
      </c>
      <c r="K3756">
        <v>6</v>
      </c>
      <c r="L3756" s="22" t="str">
        <f t="shared" si="1204"/>
        <v>01/08/2026</v>
      </c>
      <c r="M3756" s="23">
        <f t="shared" si="1205"/>
        <v>0.5</v>
      </c>
      <c r="N3756" t="str">
        <f t="shared" si="1206"/>
        <v>0 - 6</v>
      </c>
      <c r="O3756" t="str">
        <f t="shared" si="1207"/>
        <v>Red</v>
      </c>
      <c r="P3756" t="str">
        <f t="shared" si="1208"/>
        <v>Red</v>
      </c>
      <c r="Q3756" t="str">
        <f t="shared" si="1209"/>
        <v>Green</v>
      </c>
      <c r="R3756" t="str">
        <f t="shared" si="1210"/>
        <v>Red</v>
      </c>
      <c r="S3756" t="str">
        <f t="shared" si="1211"/>
        <v>Green</v>
      </c>
      <c r="T3756" t="str">
        <f t="shared" si="1212"/>
        <v>Green</v>
      </c>
      <c r="U3756" t="str">
        <f t="shared" si="1213"/>
        <v>Red</v>
      </c>
      <c r="V3756" t="str">
        <f t="shared" si="1214"/>
        <v>Red</v>
      </c>
      <c r="W3756" t="str">
        <f t="shared" si="1215"/>
        <v>Green</v>
      </c>
      <c r="X3756" t="str">
        <f t="shared" si="1216"/>
        <v>Green</v>
      </c>
      <c r="Y3756" t="str">
        <f t="shared" si="1217"/>
        <v>Green</v>
      </c>
      <c r="Z3756" t="str">
        <f t="shared" si="1218"/>
        <v>Green</v>
      </c>
      <c r="AA3756" t="str">
        <f t="shared" si="1219"/>
        <v>Red</v>
      </c>
      <c r="AB3756" t="str">
        <f t="shared" si="1220"/>
        <v>Red</v>
      </c>
      <c r="AC3756" t="str">
        <f t="shared" si="1221"/>
        <v>Red</v>
      </c>
      <c r="AD3756" t="str">
        <f t="shared" si="1222"/>
        <v>Green</v>
      </c>
    </row>
    <row r="3757" spans="1:30" hidden="1" x14ac:dyDescent="0.3">
      <c r="A3757" t="str">
        <f t="shared" si="1203"/>
        <v>01/08/2026TJ Horne SalibySlovan Duslo Sala</v>
      </c>
      <c r="D3757" s="2">
        <v>46235</v>
      </c>
      <c r="E3757" s="3">
        <v>0.625</v>
      </c>
      <c r="F3757" t="s">
        <v>6037</v>
      </c>
      <c r="G3757" t="s">
        <v>6038</v>
      </c>
      <c r="H3757">
        <v>0</v>
      </c>
      <c r="I3757">
        <v>3</v>
      </c>
      <c r="J3757">
        <v>1</v>
      </c>
      <c r="K3757">
        <v>4</v>
      </c>
      <c r="L3757" s="22" t="str">
        <f t="shared" si="1204"/>
        <v>01/08/2026</v>
      </c>
      <c r="M3757" s="23">
        <f t="shared" si="1205"/>
        <v>0.5</v>
      </c>
      <c r="N3757" t="str">
        <f t="shared" si="1206"/>
        <v>1 - 4</v>
      </c>
      <c r="O3757" t="str">
        <f t="shared" si="1207"/>
        <v>Red</v>
      </c>
      <c r="P3757" t="str">
        <f t="shared" si="1208"/>
        <v>Red</v>
      </c>
      <c r="Q3757" t="str">
        <f t="shared" si="1209"/>
        <v>Green</v>
      </c>
      <c r="R3757" t="str">
        <f t="shared" si="1210"/>
        <v>Red</v>
      </c>
      <c r="S3757" t="str">
        <f t="shared" si="1211"/>
        <v>Green</v>
      </c>
      <c r="T3757" t="str">
        <f t="shared" si="1212"/>
        <v>Green</v>
      </c>
      <c r="U3757" t="str">
        <f t="shared" si="1213"/>
        <v>Red</v>
      </c>
      <c r="V3757" t="str">
        <f t="shared" si="1214"/>
        <v>Red</v>
      </c>
      <c r="W3757" t="str">
        <f t="shared" si="1215"/>
        <v>Green</v>
      </c>
      <c r="X3757" t="str">
        <f t="shared" si="1216"/>
        <v>Green</v>
      </c>
      <c r="Y3757" t="str">
        <f t="shared" si="1217"/>
        <v>Green</v>
      </c>
      <c r="Z3757" t="str">
        <f t="shared" si="1218"/>
        <v>Green</v>
      </c>
      <c r="AA3757" t="str">
        <f t="shared" si="1219"/>
        <v>Red</v>
      </c>
      <c r="AB3757" t="str">
        <f t="shared" si="1220"/>
        <v>Red</v>
      </c>
      <c r="AC3757" t="str">
        <f t="shared" si="1221"/>
        <v>Green</v>
      </c>
      <c r="AD3757" t="str">
        <f t="shared" si="1222"/>
        <v>Red</v>
      </c>
    </row>
    <row r="3758" spans="1:30" hidden="1" x14ac:dyDescent="0.3">
      <c r="A3758" t="str">
        <f t="shared" si="1203"/>
        <v>01/08/2026TJ JasenovMFK Snina</v>
      </c>
      <c r="D3758" s="2">
        <v>46235</v>
      </c>
      <c r="E3758" s="3">
        <v>0.625</v>
      </c>
      <c r="F3758" t="s">
        <v>6039</v>
      </c>
      <c r="G3758" t="s">
        <v>6040</v>
      </c>
      <c r="H3758">
        <v>0</v>
      </c>
      <c r="I3758">
        <v>0</v>
      </c>
      <c r="J3758">
        <v>0</v>
      </c>
      <c r="K3758">
        <v>0</v>
      </c>
      <c r="L3758" s="22" t="str">
        <f t="shared" si="1204"/>
        <v>01/08/2026</v>
      </c>
      <c r="M3758" s="23">
        <f t="shared" si="1205"/>
        <v>0.5</v>
      </c>
      <c r="N3758" t="str">
        <f t="shared" si="1206"/>
        <v>0 - 0</v>
      </c>
      <c r="O3758" t="str">
        <f t="shared" si="1207"/>
        <v>Red</v>
      </c>
      <c r="P3758" t="str">
        <f t="shared" si="1208"/>
        <v>Green</v>
      </c>
      <c r="Q3758" t="str">
        <f t="shared" si="1209"/>
        <v>Red</v>
      </c>
      <c r="R3758" t="str">
        <f t="shared" si="1210"/>
        <v>Green</v>
      </c>
      <c r="S3758" t="str">
        <f t="shared" si="1211"/>
        <v>Green</v>
      </c>
      <c r="T3758" t="str">
        <f t="shared" si="1212"/>
        <v>Red</v>
      </c>
      <c r="U3758" t="str">
        <f t="shared" si="1213"/>
        <v>Red</v>
      </c>
      <c r="V3758" t="str">
        <f t="shared" si="1214"/>
        <v>Green</v>
      </c>
      <c r="W3758" t="str">
        <f t="shared" si="1215"/>
        <v>Red</v>
      </c>
      <c r="X3758" t="str">
        <f t="shared" si="1216"/>
        <v>Red</v>
      </c>
      <c r="Y3758" t="str">
        <f t="shared" si="1217"/>
        <v>Red</v>
      </c>
      <c r="Z3758" t="str">
        <f t="shared" si="1218"/>
        <v>Red</v>
      </c>
      <c r="AA3758" t="str">
        <f t="shared" si="1219"/>
        <v>Green</v>
      </c>
      <c r="AB3758" t="str">
        <f t="shared" si="1220"/>
        <v>Green</v>
      </c>
      <c r="AC3758" t="str">
        <f t="shared" si="1221"/>
        <v>Red</v>
      </c>
      <c r="AD3758" t="str">
        <f t="shared" si="1222"/>
        <v>Green</v>
      </c>
    </row>
    <row r="3759" spans="1:30" hidden="1" x14ac:dyDescent="0.3">
      <c r="A3759" t="str">
        <f t="shared" ref="A3759:A3822" si="1223">L3758&amp;F3759&amp;G3759</f>
        <v>01/08/2026TJ KopcanyTj Iskra-Horne Oresany</v>
      </c>
      <c r="D3759" s="2">
        <v>46235</v>
      </c>
      <c r="E3759" s="3">
        <v>0.625</v>
      </c>
      <c r="F3759" t="s">
        <v>6041</v>
      </c>
      <c r="G3759" t="s">
        <v>6042</v>
      </c>
      <c r="H3759">
        <v>3</v>
      </c>
      <c r="I3759">
        <v>0</v>
      </c>
      <c r="J3759">
        <v>5</v>
      </c>
      <c r="K3759">
        <v>3</v>
      </c>
      <c r="L3759" s="22" t="str">
        <f t="shared" si="1204"/>
        <v>01/08/2026</v>
      </c>
      <c r="M3759" s="23">
        <f t="shared" si="1205"/>
        <v>0.5</v>
      </c>
      <c r="N3759" t="str">
        <f t="shared" si="1206"/>
        <v>5 - 3</v>
      </c>
      <c r="O3759" t="str">
        <f t="shared" si="1207"/>
        <v>Green</v>
      </c>
      <c r="P3759" t="str">
        <f t="shared" si="1208"/>
        <v>Red</v>
      </c>
      <c r="Q3759" t="str">
        <f t="shared" si="1209"/>
        <v>Red</v>
      </c>
      <c r="R3759" t="str">
        <f t="shared" si="1210"/>
        <v>Green</v>
      </c>
      <c r="S3759" t="str">
        <f t="shared" si="1211"/>
        <v>Red</v>
      </c>
      <c r="T3759" t="str">
        <f t="shared" si="1212"/>
        <v>Green</v>
      </c>
      <c r="U3759" t="str">
        <f t="shared" si="1213"/>
        <v>Green</v>
      </c>
      <c r="V3759" t="str">
        <f t="shared" si="1214"/>
        <v>Red</v>
      </c>
      <c r="W3759" t="str">
        <f t="shared" si="1215"/>
        <v>Red</v>
      </c>
      <c r="X3759" t="str">
        <f t="shared" si="1216"/>
        <v>Green</v>
      </c>
      <c r="Y3759" t="str">
        <f t="shared" si="1217"/>
        <v>Green</v>
      </c>
      <c r="Z3759" t="str">
        <f t="shared" si="1218"/>
        <v>Green</v>
      </c>
      <c r="AA3759" t="str">
        <f t="shared" si="1219"/>
        <v>Red</v>
      </c>
      <c r="AB3759" t="str">
        <f t="shared" si="1220"/>
        <v>Red</v>
      </c>
      <c r="AC3759" t="str">
        <f t="shared" si="1221"/>
        <v>Green</v>
      </c>
      <c r="AD3759" t="str">
        <f t="shared" si="1222"/>
        <v>Red</v>
      </c>
    </row>
    <row r="3760" spans="1:30" hidden="1" x14ac:dyDescent="0.3">
      <c r="A3760" t="str">
        <f t="shared" si="1223"/>
        <v>01/08/2026TJ Kostolne KracanySK Cifer 1929</v>
      </c>
      <c r="D3760" s="2">
        <v>46235</v>
      </c>
      <c r="E3760" s="3">
        <v>0.625</v>
      </c>
      <c r="F3760" t="s">
        <v>6043</v>
      </c>
      <c r="G3760" t="s">
        <v>6044</v>
      </c>
      <c r="H3760">
        <v>0</v>
      </c>
      <c r="I3760">
        <v>0</v>
      </c>
      <c r="J3760">
        <v>0</v>
      </c>
      <c r="K3760">
        <v>0</v>
      </c>
      <c r="L3760" s="22" t="str">
        <f t="shared" ref="L3760:L3823" si="1224">"0"&amp;DAY(D3760)&amp;"/"&amp;"08"&amp;"/"&amp;YEAR(D3760)</f>
        <v>01/08/2026</v>
      </c>
      <c r="M3760" s="23">
        <f t="shared" ref="M3760:M3823" si="1225">E3760-TIME(3,0,0)</f>
        <v>0.5</v>
      </c>
      <c r="N3760" t="str">
        <f t="shared" ref="N3760:N3823" si="1226">J3760&amp;" - "&amp;K3760</f>
        <v>0 - 0</v>
      </c>
      <c r="O3760" t="str">
        <f t="shared" si="1207"/>
        <v>Red</v>
      </c>
      <c r="P3760" t="str">
        <f t="shared" si="1208"/>
        <v>Green</v>
      </c>
      <c r="Q3760" t="str">
        <f t="shared" si="1209"/>
        <v>Red</v>
      </c>
      <c r="R3760" t="str">
        <f t="shared" si="1210"/>
        <v>Green</v>
      </c>
      <c r="S3760" t="str">
        <f t="shared" si="1211"/>
        <v>Green</v>
      </c>
      <c r="T3760" t="str">
        <f t="shared" si="1212"/>
        <v>Red</v>
      </c>
      <c r="U3760" t="str">
        <f t="shared" si="1213"/>
        <v>Red</v>
      </c>
      <c r="V3760" t="str">
        <f t="shared" si="1214"/>
        <v>Green</v>
      </c>
      <c r="W3760" t="str">
        <f t="shared" si="1215"/>
        <v>Red</v>
      </c>
      <c r="X3760" t="str">
        <f t="shared" si="1216"/>
        <v>Red</v>
      </c>
      <c r="Y3760" t="str">
        <f t="shared" si="1217"/>
        <v>Red</v>
      </c>
      <c r="Z3760" t="str">
        <f t="shared" si="1218"/>
        <v>Red</v>
      </c>
      <c r="AA3760" t="str">
        <f t="shared" si="1219"/>
        <v>Green</v>
      </c>
      <c r="AB3760" t="str">
        <f t="shared" si="1220"/>
        <v>Green</v>
      </c>
      <c r="AC3760" t="str">
        <f t="shared" si="1221"/>
        <v>Red</v>
      </c>
      <c r="AD3760" t="str">
        <f t="shared" si="1222"/>
        <v>Green</v>
      </c>
    </row>
    <row r="3761" spans="1:30" hidden="1" x14ac:dyDescent="0.3">
      <c r="A3761" t="str">
        <f t="shared" si="1223"/>
        <v>01/08/2026TJ Partizan DomanizaMSK Fomat Martin</v>
      </c>
      <c r="D3761" s="2">
        <v>46235</v>
      </c>
      <c r="E3761" s="3">
        <v>0.625</v>
      </c>
      <c r="F3761" t="s">
        <v>6045</v>
      </c>
      <c r="G3761" t="s">
        <v>6046</v>
      </c>
      <c r="H3761">
        <v>1</v>
      </c>
      <c r="I3761">
        <v>2</v>
      </c>
      <c r="J3761">
        <v>1</v>
      </c>
      <c r="K3761">
        <v>3</v>
      </c>
      <c r="L3761" s="22" t="str">
        <f t="shared" si="1224"/>
        <v>01/08/2026</v>
      </c>
      <c r="M3761" s="23">
        <f t="shared" si="1225"/>
        <v>0.5</v>
      </c>
      <c r="N3761" t="str">
        <f t="shared" si="1226"/>
        <v>1 - 3</v>
      </c>
      <c r="O3761" t="str">
        <f t="shared" si="1207"/>
        <v>Red</v>
      </c>
      <c r="P3761" t="str">
        <f t="shared" si="1208"/>
        <v>Red</v>
      </c>
      <c r="Q3761" t="str">
        <f t="shared" si="1209"/>
        <v>Green</v>
      </c>
      <c r="R3761" t="str">
        <f t="shared" si="1210"/>
        <v>Red</v>
      </c>
      <c r="S3761" t="str">
        <f t="shared" si="1211"/>
        <v>Green</v>
      </c>
      <c r="T3761" t="str">
        <f t="shared" si="1212"/>
        <v>Green</v>
      </c>
      <c r="U3761" t="str">
        <f t="shared" si="1213"/>
        <v>Red</v>
      </c>
      <c r="V3761" t="str">
        <f t="shared" si="1214"/>
        <v>Red</v>
      </c>
      <c r="W3761" t="str">
        <f t="shared" si="1215"/>
        <v>Green</v>
      </c>
      <c r="X3761" t="str">
        <f t="shared" si="1216"/>
        <v>Green</v>
      </c>
      <c r="Y3761" t="str">
        <f t="shared" si="1217"/>
        <v>Green</v>
      </c>
      <c r="Z3761" t="str">
        <f t="shared" si="1218"/>
        <v>Green</v>
      </c>
      <c r="AA3761" t="str">
        <f t="shared" si="1219"/>
        <v>Red</v>
      </c>
      <c r="AB3761" t="str">
        <f t="shared" si="1220"/>
        <v>Red</v>
      </c>
      <c r="AC3761" t="str">
        <f t="shared" si="1221"/>
        <v>Green</v>
      </c>
      <c r="AD3761" t="str">
        <f t="shared" si="1222"/>
        <v>Red</v>
      </c>
    </row>
    <row r="3762" spans="1:30" hidden="1" x14ac:dyDescent="0.3">
      <c r="A3762" t="str">
        <f t="shared" si="1223"/>
        <v>01/08/2026TJ Pokrok Stara BystricaKysucke Nove Mesto</v>
      </c>
      <c r="D3762" s="2">
        <v>46235</v>
      </c>
      <c r="E3762" s="3">
        <v>0.625</v>
      </c>
      <c r="F3762" t="s">
        <v>6047</v>
      </c>
      <c r="G3762" t="s">
        <v>6048</v>
      </c>
      <c r="H3762">
        <v>0</v>
      </c>
      <c r="I3762">
        <v>3</v>
      </c>
      <c r="J3762">
        <v>0</v>
      </c>
      <c r="K3762">
        <v>7</v>
      </c>
      <c r="L3762" s="22" t="str">
        <f t="shared" si="1224"/>
        <v>01/08/2026</v>
      </c>
      <c r="M3762" s="23">
        <f t="shared" si="1225"/>
        <v>0.5</v>
      </c>
      <c r="N3762" t="str">
        <f t="shared" si="1226"/>
        <v>0 - 7</v>
      </c>
      <c r="O3762" t="str">
        <f t="shared" si="1207"/>
        <v>Red</v>
      </c>
      <c r="P3762" t="str">
        <f t="shared" si="1208"/>
        <v>Red</v>
      </c>
      <c r="Q3762" t="str">
        <f t="shared" si="1209"/>
        <v>Green</v>
      </c>
      <c r="R3762" t="str">
        <f t="shared" si="1210"/>
        <v>Red</v>
      </c>
      <c r="S3762" t="str">
        <f t="shared" si="1211"/>
        <v>Green</v>
      </c>
      <c r="T3762" t="str">
        <f t="shared" si="1212"/>
        <v>Green</v>
      </c>
      <c r="U3762" t="str">
        <f t="shared" si="1213"/>
        <v>Red</v>
      </c>
      <c r="V3762" t="str">
        <f t="shared" si="1214"/>
        <v>Red</v>
      </c>
      <c r="W3762" t="str">
        <f t="shared" si="1215"/>
        <v>Green</v>
      </c>
      <c r="X3762" t="str">
        <f t="shared" si="1216"/>
        <v>Green</v>
      </c>
      <c r="Y3762" t="str">
        <f t="shared" si="1217"/>
        <v>Green</v>
      </c>
      <c r="Z3762" t="str">
        <f t="shared" si="1218"/>
        <v>Green</v>
      </c>
      <c r="AA3762" t="str">
        <f t="shared" si="1219"/>
        <v>Red</v>
      </c>
      <c r="AB3762" t="str">
        <f t="shared" si="1220"/>
        <v>Red</v>
      </c>
      <c r="AC3762" t="str">
        <f t="shared" si="1221"/>
        <v>Red</v>
      </c>
      <c r="AD3762" t="str">
        <f t="shared" si="1222"/>
        <v>Green</v>
      </c>
    </row>
    <row r="3763" spans="1:30" hidden="1" x14ac:dyDescent="0.3">
      <c r="A3763" t="str">
        <f t="shared" si="1223"/>
        <v>01/08/2026TJ SalkaTj Druzstevnik Velke Ludince</v>
      </c>
      <c r="D3763" s="2">
        <v>46235</v>
      </c>
      <c r="E3763" s="3">
        <v>0.625</v>
      </c>
      <c r="F3763" t="s">
        <v>6049</v>
      </c>
      <c r="G3763" t="s">
        <v>6050</v>
      </c>
      <c r="H3763">
        <v>0</v>
      </c>
      <c r="I3763">
        <v>1</v>
      </c>
      <c r="J3763">
        <v>0</v>
      </c>
      <c r="K3763">
        <v>1</v>
      </c>
      <c r="L3763" s="22" t="str">
        <f t="shared" si="1224"/>
        <v>01/08/2026</v>
      </c>
      <c r="M3763" s="23">
        <f t="shared" si="1225"/>
        <v>0.5</v>
      </c>
      <c r="N3763" t="str">
        <f t="shared" si="1226"/>
        <v>0 - 1</v>
      </c>
      <c r="O3763" t="str">
        <f t="shared" si="1207"/>
        <v>Red</v>
      </c>
      <c r="P3763" t="str">
        <f t="shared" si="1208"/>
        <v>Red</v>
      </c>
      <c r="Q3763" t="str">
        <f t="shared" si="1209"/>
        <v>Green</v>
      </c>
      <c r="R3763" t="str">
        <f t="shared" si="1210"/>
        <v>Red</v>
      </c>
      <c r="S3763" t="str">
        <f t="shared" si="1211"/>
        <v>Green</v>
      </c>
      <c r="T3763" t="str">
        <f t="shared" si="1212"/>
        <v>Green</v>
      </c>
      <c r="U3763" t="str">
        <f t="shared" si="1213"/>
        <v>Red</v>
      </c>
      <c r="V3763" t="str">
        <f t="shared" si="1214"/>
        <v>Red</v>
      </c>
      <c r="W3763" t="str">
        <f t="shared" si="1215"/>
        <v>Green</v>
      </c>
      <c r="X3763" t="str">
        <f t="shared" si="1216"/>
        <v>Green</v>
      </c>
      <c r="Y3763" t="str">
        <f t="shared" si="1217"/>
        <v>Red</v>
      </c>
      <c r="Z3763" t="str">
        <f t="shared" si="1218"/>
        <v>Red</v>
      </c>
      <c r="AA3763" t="str">
        <f t="shared" si="1219"/>
        <v>Green</v>
      </c>
      <c r="AB3763" t="str">
        <f t="shared" si="1220"/>
        <v>Green</v>
      </c>
      <c r="AC3763" t="str">
        <f t="shared" si="1221"/>
        <v>Red</v>
      </c>
      <c r="AD3763" t="str">
        <f t="shared" si="1222"/>
        <v>Green</v>
      </c>
    </row>
    <row r="3764" spans="1:30" hidden="1" x14ac:dyDescent="0.3">
      <c r="A3764" t="str">
        <f t="shared" si="1223"/>
        <v>01/08/2026TJ Slavoj Boleraz OK Castkovce</v>
      </c>
      <c r="D3764" s="2">
        <v>46235</v>
      </c>
      <c r="E3764" s="3">
        <v>0.625</v>
      </c>
      <c r="F3764" t="s">
        <v>6051</v>
      </c>
      <c r="G3764" t="s">
        <v>6052</v>
      </c>
      <c r="H3764">
        <v>0</v>
      </c>
      <c r="I3764">
        <v>0</v>
      </c>
      <c r="J3764">
        <v>2</v>
      </c>
      <c r="K3764">
        <v>1</v>
      </c>
      <c r="L3764" s="22" t="str">
        <f t="shared" si="1224"/>
        <v>01/08/2026</v>
      </c>
      <c r="M3764" s="23">
        <f t="shared" si="1225"/>
        <v>0.5</v>
      </c>
      <c r="N3764" t="str">
        <f t="shared" si="1226"/>
        <v>2 - 1</v>
      </c>
      <c r="O3764" t="str">
        <f t="shared" si="1207"/>
        <v>Green</v>
      </c>
      <c r="P3764" t="str">
        <f t="shared" si="1208"/>
        <v>Red</v>
      </c>
      <c r="Q3764" t="str">
        <f t="shared" si="1209"/>
        <v>Red</v>
      </c>
      <c r="R3764" t="str">
        <f t="shared" si="1210"/>
        <v>Green</v>
      </c>
      <c r="S3764" t="str">
        <f t="shared" si="1211"/>
        <v>Red</v>
      </c>
      <c r="T3764" t="str">
        <f t="shared" si="1212"/>
        <v>Green</v>
      </c>
      <c r="U3764" t="str">
        <f t="shared" si="1213"/>
        <v>Red</v>
      </c>
      <c r="V3764" t="str">
        <f t="shared" si="1214"/>
        <v>Green</v>
      </c>
      <c r="W3764" t="str">
        <f t="shared" si="1215"/>
        <v>Red</v>
      </c>
      <c r="X3764" t="str">
        <f t="shared" si="1216"/>
        <v>Red</v>
      </c>
      <c r="Y3764" t="str">
        <f t="shared" si="1217"/>
        <v>Green</v>
      </c>
      <c r="Z3764" t="str">
        <f t="shared" si="1218"/>
        <v>Green</v>
      </c>
      <c r="AA3764" t="str">
        <f t="shared" si="1219"/>
        <v>Red</v>
      </c>
      <c r="AB3764" t="str">
        <f t="shared" si="1220"/>
        <v>Green</v>
      </c>
      <c r="AC3764" t="str">
        <f t="shared" si="1221"/>
        <v>Green</v>
      </c>
      <c r="AD3764" t="str">
        <f t="shared" si="1222"/>
        <v>Red</v>
      </c>
    </row>
    <row r="3765" spans="1:30" hidden="1" x14ac:dyDescent="0.3">
      <c r="A3765" t="str">
        <f t="shared" si="1223"/>
        <v>01/08/2026TJ Slovan TomasovceFK Jesenske</v>
      </c>
      <c r="D3765" s="2">
        <v>46235</v>
      </c>
      <c r="E3765" s="3">
        <v>0.625</v>
      </c>
      <c r="F3765" t="s">
        <v>6053</v>
      </c>
      <c r="G3765" t="s">
        <v>6054</v>
      </c>
      <c r="H3765">
        <v>1</v>
      </c>
      <c r="I3765">
        <v>0</v>
      </c>
      <c r="J3765">
        <v>4</v>
      </c>
      <c r="K3765">
        <v>1</v>
      </c>
      <c r="L3765" s="22" t="str">
        <f t="shared" si="1224"/>
        <v>01/08/2026</v>
      </c>
      <c r="M3765" s="23">
        <f t="shared" si="1225"/>
        <v>0.5</v>
      </c>
      <c r="N3765" t="str">
        <f t="shared" si="1226"/>
        <v>4 - 1</v>
      </c>
      <c r="O3765" t="str">
        <f t="shared" si="1207"/>
        <v>Green</v>
      </c>
      <c r="P3765" t="str">
        <f t="shared" si="1208"/>
        <v>Red</v>
      </c>
      <c r="Q3765" t="str">
        <f t="shared" si="1209"/>
        <v>Red</v>
      </c>
      <c r="R3765" t="str">
        <f t="shared" si="1210"/>
        <v>Green</v>
      </c>
      <c r="S3765" t="str">
        <f t="shared" si="1211"/>
        <v>Red</v>
      </c>
      <c r="T3765" t="str">
        <f t="shared" si="1212"/>
        <v>Green</v>
      </c>
      <c r="U3765" t="str">
        <f t="shared" si="1213"/>
        <v>Green</v>
      </c>
      <c r="V3765" t="str">
        <f t="shared" si="1214"/>
        <v>Red</v>
      </c>
      <c r="W3765" t="str">
        <f t="shared" si="1215"/>
        <v>Red</v>
      </c>
      <c r="X3765" t="str">
        <f t="shared" si="1216"/>
        <v>Green</v>
      </c>
      <c r="Y3765" t="str">
        <f t="shared" si="1217"/>
        <v>Green</v>
      </c>
      <c r="Z3765" t="str">
        <f t="shared" si="1218"/>
        <v>Green</v>
      </c>
      <c r="AA3765" t="str">
        <f t="shared" si="1219"/>
        <v>Red</v>
      </c>
      <c r="AB3765" t="str">
        <f t="shared" si="1220"/>
        <v>Red</v>
      </c>
      <c r="AC3765" t="str">
        <f t="shared" si="1221"/>
        <v>Green</v>
      </c>
      <c r="AD3765" t="str">
        <f t="shared" si="1222"/>
        <v>Red</v>
      </c>
    </row>
    <row r="3766" spans="1:30" hidden="1" x14ac:dyDescent="0.3">
      <c r="A3766" t="str">
        <f t="shared" si="1223"/>
        <v>01/08/2026TJ Sokol ZubrohlavaTJ Tatran Oravske Vesele</v>
      </c>
      <c r="D3766" s="2">
        <v>46235</v>
      </c>
      <c r="E3766" s="3">
        <v>0.625</v>
      </c>
      <c r="F3766" t="s">
        <v>6055</v>
      </c>
      <c r="G3766" t="s">
        <v>6056</v>
      </c>
      <c r="H3766">
        <v>0</v>
      </c>
      <c r="I3766">
        <v>0</v>
      </c>
      <c r="J3766">
        <v>1</v>
      </c>
      <c r="K3766">
        <v>1</v>
      </c>
      <c r="L3766" s="22" t="str">
        <f t="shared" si="1224"/>
        <v>01/08/2026</v>
      </c>
      <c r="M3766" s="23">
        <f t="shared" si="1225"/>
        <v>0.5</v>
      </c>
      <c r="N3766" t="str">
        <f t="shared" si="1226"/>
        <v>1 - 1</v>
      </c>
      <c r="O3766" t="str">
        <f t="shared" si="1207"/>
        <v>Red</v>
      </c>
      <c r="P3766" t="str">
        <f t="shared" si="1208"/>
        <v>Green</v>
      </c>
      <c r="Q3766" t="str">
        <f t="shared" si="1209"/>
        <v>Red</v>
      </c>
      <c r="R3766" t="str">
        <f t="shared" si="1210"/>
        <v>Green</v>
      </c>
      <c r="S3766" t="str">
        <f t="shared" si="1211"/>
        <v>Green</v>
      </c>
      <c r="T3766" t="str">
        <f t="shared" si="1212"/>
        <v>Red</v>
      </c>
      <c r="U3766" t="str">
        <f t="shared" si="1213"/>
        <v>Red</v>
      </c>
      <c r="V3766" t="str">
        <f t="shared" si="1214"/>
        <v>Green</v>
      </c>
      <c r="W3766" t="str">
        <f t="shared" si="1215"/>
        <v>Red</v>
      </c>
      <c r="X3766" t="str">
        <f t="shared" si="1216"/>
        <v>Red</v>
      </c>
      <c r="Y3766" t="str">
        <f t="shared" si="1217"/>
        <v>Green</v>
      </c>
      <c r="Z3766" t="str">
        <f t="shared" si="1218"/>
        <v>Red</v>
      </c>
      <c r="AA3766" t="str">
        <f t="shared" si="1219"/>
        <v>Green</v>
      </c>
      <c r="AB3766" t="str">
        <f t="shared" si="1220"/>
        <v>Green</v>
      </c>
      <c r="AC3766" t="str">
        <f t="shared" si="1221"/>
        <v>Green</v>
      </c>
      <c r="AD3766" t="str">
        <f t="shared" si="1222"/>
        <v>Red</v>
      </c>
    </row>
    <row r="3767" spans="1:30" hidden="1" x14ac:dyDescent="0.3">
      <c r="A3767" t="str">
        <f t="shared" si="1223"/>
        <v>01/08/2026Tj Velke LevareFC Rohoznik</v>
      </c>
      <c r="D3767" s="2">
        <v>46235</v>
      </c>
      <c r="E3767" s="3">
        <v>0.625</v>
      </c>
      <c r="F3767" t="s">
        <v>6057</v>
      </c>
      <c r="G3767" t="s">
        <v>6058</v>
      </c>
      <c r="H3767">
        <v>0</v>
      </c>
      <c r="I3767">
        <v>2</v>
      </c>
      <c r="J3767">
        <v>0</v>
      </c>
      <c r="K3767">
        <v>3</v>
      </c>
      <c r="L3767" s="22" t="str">
        <f t="shared" si="1224"/>
        <v>01/08/2026</v>
      </c>
      <c r="M3767" s="23">
        <f t="shared" si="1225"/>
        <v>0.5</v>
      </c>
      <c r="N3767" t="str">
        <f t="shared" si="1226"/>
        <v>0 - 3</v>
      </c>
      <c r="O3767" t="str">
        <f t="shared" si="1207"/>
        <v>Red</v>
      </c>
      <c r="P3767" t="str">
        <f t="shared" si="1208"/>
        <v>Red</v>
      </c>
      <c r="Q3767" t="str">
        <f t="shared" si="1209"/>
        <v>Green</v>
      </c>
      <c r="R3767" t="str">
        <f t="shared" si="1210"/>
        <v>Red</v>
      </c>
      <c r="S3767" t="str">
        <f t="shared" si="1211"/>
        <v>Green</v>
      </c>
      <c r="T3767" t="str">
        <f t="shared" si="1212"/>
        <v>Green</v>
      </c>
      <c r="U3767" t="str">
        <f t="shared" si="1213"/>
        <v>Red</v>
      </c>
      <c r="V3767" t="str">
        <f t="shared" si="1214"/>
        <v>Red</v>
      </c>
      <c r="W3767" t="str">
        <f t="shared" si="1215"/>
        <v>Green</v>
      </c>
      <c r="X3767" t="str">
        <f t="shared" si="1216"/>
        <v>Green</v>
      </c>
      <c r="Y3767" t="str">
        <f t="shared" si="1217"/>
        <v>Green</v>
      </c>
      <c r="Z3767" t="str">
        <f t="shared" si="1218"/>
        <v>Green</v>
      </c>
      <c r="AA3767" t="str">
        <f t="shared" si="1219"/>
        <v>Red</v>
      </c>
      <c r="AB3767" t="str">
        <f t="shared" si="1220"/>
        <v>Green</v>
      </c>
      <c r="AC3767" t="str">
        <f t="shared" si="1221"/>
        <v>Red</v>
      </c>
      <c r="AD3767" t="str">
        <f t="shared" si="1222"/>
        <v>Green</v>
      </c>
    </row>
    <row r="3768" spans="1:30" hidden="1" x14ac:dyDescent="0.3">
      <c r="A3768" t="str">
        <f t="shared" si="1223"/>
        <v>01/08/2026TPVRovaniemi PS</v>
      </c>
      <c r="D3768" s="2">
        <v>46235</v>
      </c>
      <c r="E3768" s="3">
        <v>0.625</v>
      </c>
      <c r="F3768" t="s">
        <v>2420</v>
      </c>
      <c r="G3768" t="s">
        <v>294</v>
      </c>
      <c r="H3768">
        <v>2</v>
      </c>
      <c r="I3768">
        <v>1</v>
      </c>
      <c r="J3768">
        <v>6</v>
      </c>
      <c r="K3768">
        <v>3</v>
      </c>
      <c r="L3768" s="22" t="str">
        <f t="shared" si="1224"/>
        <v>01/08/2026</v>
      </c>
      <c r="M3768" s="23">
        <f t="shared" si="1225"/>
        <v>0.5</v>
      </c>
      <c r="N3768" t="str">
        <f t="shared" si="1226"/>
        <v>6 - 3</v>
      </c>
      <c r="O3768" t="str">
        <f t="shared" si="1207"/>
        <v>Green</v>
      </c>
      <c r="P3768" t="str">
        <f t="shared" si="1208"/>
        <v>Red</v>
      </c>
      <c r="Q3768" t="str">
        <f t="shared" si="1209"/>
        <v>Red</v>
      </c>
      <c r="R3768" t="str">
        <f t="shared" si="1210"/>
        <v>Green</v>
      </c>
      <c r="S3768" t="str">
        <f t="shared" si="1211"/>
        <v>Red</v>
      </c>
      <c r="T3768" t="str">
        <f t="shared" si="1212"/>
        <v>Green</v>
      </c>
      <c r="U3768" t="str">
        <f t="shared" si="1213"/>
        <v>Green</v>
      </c>
      <c r="V3768" t="str">
        <f t="shared" si="1214"/>
        <v>Red</v>
      </c>
      <c r="W3768" t="str">
        <f t="shared" si="1215"/>
        <v>Red</v>
      </c>
      <c r="X3768" t="str">
        <f t="shared" si="1216"/>
        <v>Green</v>
      </c>
      <c r="Y3768" t="str">
        <f t="shared" si="1217"/>
        <v>Green</v>
      </c>
      <c r="Z3768" t="str">
        <f t="shared" si="1218"/>
        <v>Green</v>
      </c>
      <c r="AA3768" t="str">
        <f t="shared" si="1219"/>
        <v>Red</v>
      </c>
      <c r="AB3768" t="str">
        <f t="shared" si="1220"/>
        <v>Red</v>
      </c>
      <c r="AC3768" t="str">
        <f t="shared" si="1221"/>
        <v>Green</v>
      </c>
      <c r="AD3768" t="str">
        <f t="shared" si="1222"/>
        <v>Red</v>
      </c>
    </row>
    <row r="3769" spans="1:30" hidden="1" x14ac:dyDescent="0.3">
      <c r="A3769" t="str">
        <f t="shared" si="1223"/>
        <v>01/08/2026Velbazhd KyustendilSlivnishki Geroy</v>
      </c>
      <c r="D3769" s="2">
        <v>46235</v>
      </c>
      <c r="E3769" s="3">
        <v>0.625</v>
      </c>
      <c r="F3769" t="s">
        <v>6059</v>
      </c>
      <c r="G3769" t="s">
        <v>6060</v>
      </c>
      <c r="H3769">
        <v>1</v>
      </c>
      <c r="I3769">
        <v>0</v>
      </c>
      <c r="J3769">
        <v>2</v>
      </c>
      <c r="K3769">
        <v>1</v>
      </c>
      <c r="L3769" s="22" t="str">
        <f t="shared" si="1224"/>
        <v>01/08/2026</v>
      </c>
      <c r="M3769" s="23">
        <f t="shared" si="1225"/>
        <v>0.5</v>
      </c>
      <c r="N3769" t="str">
        <f t="shared" si="1226"/>
        <v>2 - 1</v>
      </c>
      <c r="O3769" t="str">
        <f t="shared" si="1207"/>
        <v>Green</v>
      </c>
      <c r="P3769" t="str">
        <f t="shared" si="1208"/>
        <v>Red</v>
      </c>
      <c r="Q3769" t="str">
        <f t="shared" si="1209"/>
        <v>Red</v>
      </c>
      <c r="R3769" t="str">
        <f t="shared" si="1210"/>
        <v>Green</v>
      </c>
      <c r="S3769" t="str">
        <f t="shared" si="1211"/>
        <v>Red</v>
      </c>
      <c r="T3769" t="str">
        <f t="shared" si="1212"/>
        <v>Green</v>
      </c>
      <c r="U3769" t="str">
        <f t="shared" si="1213"/>
        <v>Green</v>
      </c>
      <c r="V3769" t="str">
        <f t="shared" si="1214"/>
        <v>Red</v>
      </c>
      <c r="W3769" t="str">
        <f t="shared" si="1215"/>
        <v>Red</v>
      </c>
      <c r="X3769" t="str">
        <f t="shared" si="1216"/>
        <v>Green</v>
      </c>
      <c r="Y3769" t="str">
        <f t="shared" si="1217"/>
        <v>Green</v>
      </c>
      <c r="Z3769" t="str">
        <f t="shared" si="1218"/>
        <v>Green</v>
      </c>
      <c r="AA3769" t="str">
        <f t="shared" si="1219"/>
        <v>Red</v>
      </c>
      <c r="AB3769" t="str">
        <f t="shared" si="1220"/>
        <v>Green</v>
      </c>
      <c r="AC3769" t="str">
        <f t="shared" si="1221"/>
        <v>Green</v>
      </c>
      <c r="AD3769" t="str">
        <f t="shared" si="1222"/>
        <v>Red</v>
      </c>
    </row>
    <row r="3770" spans="1:30" hidden="1" x14ac:dyDescent="0.3">
      <c r="A3770" t="str">
        <f t="shared" si="1223"/>
        <v>01/08/2026Velka LomnicaFK Stary Smokovec</v>
      </c>
      <c r="D3770" s="2">
        <v>46235</v>
      </c>
      <c r="E3770" s="3">
        <v>0.625</v>
      </c>
      <c r="F3770" t="s">
        <v>6061</v>
      </c>
      <c r="G3770" t="s">
        <v>6062</v>
      </c>
      <c r="H3770">
        <v>0</v>
      </c>
      <c r="I3770">
        <v>3</v>
      </c>
      <c r="J3770">
        <v>0</v>
      </c>
      <c r="K3770">
        <v>6</v>
      </c>
      <c r="L3770" s="22" t="str">
        <f t="shared" si="1224"/>
        <v>01/08/2026</v>
      </c>
      <c r="M3770" s="23">
        <f t="shared" si="1225"/>
        <v>0.5</v>
      </c>
      <c r="N3770" t="str">
        <f t="shared" si="1226"/>
        <v>0 - 6</v>
      </c>
      <c r="O3770" t="str">
        <f t="shared" si="1207"/>
        <v>Red</v>
      </c>
      <c r="P3770" t="str">
        <f t="shared" si="1208"/>
        <v>Red</v>
      </c>
      <c r="Q3770" t="str">
        <f t="shared" si="1209"/>
        <v>Green</v>
      </c>
      <c r="R3770" t="str">
        <f t="shared" si="1210"/>
        <v>Red</v>
      </c>
      <c r="S3770" t="str">
        <f t="shared" si="1211"/>
        <v>Green</v>
      </c>
      <c r="T3770" t="str">
        <f t="shared" si="1212"/>
        <v>Green</v>
      </c>
      <c r="U3770" t="str">
        <f t="shared" si="1213"/>
        <v>Red</v>
      </c>
      <c r="V3770" t="str">
        <f t="shared" si="1214"/>
        <v>Red</v>
      </c>
      <c r="W3770" t="str">
        <f t="shared" si="1215"/>
        <v>Green</v>
      </c>
      <c r="X3770" t="str">
        <f t="shared" si="1216"/>
        <v>Green</v>
      </c>
      <c r="Y3770" t="str">
        <f t="shared" si="1217"/>
        <v>Green</v>
      </c>
      <c r="Z3770" t="str">
        <f t="shared" si="1218"/>
        <v>Green</v>
      </c>
      <c r="AA3770" t="str">
        <f t="shared" si="1219"/>
        <v>Red</v>
      </c>
      <c r="AB3770" t="str">
        <f t="shared" si="1220"/>
        <v>Red</v>
      </c>
      <c r="AC3770" t="str">
        <f t="shared" si="1221"/>
        <v>Red</v>
      </c>
      <c r="AD3770" t="str">
        <f t="shared" si="1222"/>
        <v>Green</v>
      </c>
    </row>
    <row r="3771" spans="1:30" hidden="1" x14ac:dyDescent="0.3">
      <c r="A3771" t="str">
        <f t="shared" si="1223"/>
        <v>01/08/2026Waldhof MannheimEintracht Frankfurt</v>
      </c>
      <c r="D3771" s="2">
        <v>46235</v>
      </c>
      <c r="E3771" s="3">
        <v>0.625</v>
      </c>
      <c r="F3771" t="s">
        <v>2081</v>
      </c>
      <c r="G3771" t="s">
        <v>4423</v>
      </c>
      <c r="H3771">
        <v>0</v>
      </c>
      <c r="I3771">
        <v>0</v>
      </c>
      <c r="J3771">
        <v>0</v>
      </c>
      <c r="K3771">
        <v>1</v>
      </c>
      <c r="L3771" s="22" t="str">
        <f t="shared" si="1224"/>
        <v>01/08/2026</v>
      </c>
      <c r="M3771" s="23">
        <f t="shared" si="1225"/>
        <v>0.5</v>
      </c>
      <c r="N3771" t="str">
        <f t="shared" si="1226"/>
        <v>0 - 1</v>
      </c>
      <c r="O3771" t="str">
        <f t="shared" si="1207"/>
        <v>Red</v>
      </c>
      <c r="P3771" t="str">
        <f t="shared" si="1208"/>
        <v>Red</v>
      </c>
      <c r="Q3771" t="str">
        <f t="shared" si="1209"/>
        <v>Green</v>
      </c>
      <c r="R3771" t="str">
        <f t="shared" si="1210"/>
        <v>Red</v>
      </c>
      <c r="S3771" t="str">
        <f t="shared" si="1211"/>
        <v>Green</v>
      </c>
      <c r="T3771" t="str">
        <f t="shared" si="1212"/>
        <v>Green</v>
      </c>
      <c r="U3771" t="str">
        <f t="shared" si="1213"/>
        <v>Red</v>
      </c>
      <c r="V3771" t="str">
        <f t="shared" si="1214"/>
        <v>Green</v>
      </c>
      <c r="W3771" t="str">
        <f t="shared" si="1215"/>
        <v>Red</v>
      </c>
      <c r="X3771" t="str">
        <f t="shared" si="1216"/>
        <v>Red</v>
      </c>
      <c r="Y3771" t="str">
        <f t="shared" si="1217"/>
        <v>Red</v>
      </c>
      <c r="Z3771" t="str">
        <f t="shared" si="1218"/>
        <v>Red</v>
      </c>
      <c r="AA3771" t="str">
        <f t="shared" si="1219"/>
        <v>Green</v>
      </c>
      <c r="AB3771" t="str">
        <f t="shared" si="1220"/>
        <v>Green</v>
      </c>
      <c r="AC3771" t="str">
        <f t="shared" si="1221"/>
        <v>Red</v>
      </c>
      <c r="AD3771" t="str">
        <f t="shared" si="1222"/>
        <v>Green</v>
      </c>
    </row>
    <row r="3772" spans="1:30" hidden="1" x14ac:dyDescent="0.3">
      <c r="A3772" t="str">
        <f t="shared" si="1223"/>
        <v>01/08/2026Wiener ViktoriaOberwart</v>
      </c>
      <c r="D3772" s="2">
        <v>46235</v>
      </c>
      <c r="E3772" s="3">
        <v>0.625</v>
      </c>
      <c r="F3772" t="s">
        <v>1742</v>
      </c>
      <c r="G3772" t="s">
        <v>3004</v>
      </c>
      <c r="H3772">
        <v>0</v>
      </c>
      <c r="I3772">
        <v>1</v>
      </c>
      <c r="J3772">
        <v>1</v>
      </c>
      <c r="K3772">
        <v>2</v>
      </c>
      <c r="L3772" s="22" t="str">
        <f t="shared" si="1224"/>
        <v>01/08/2026</v>
      </c>
      <c r="M3772" s="23">
        <f t="shared" si="1225"/>
        <v>0.5</v>
      </c>
      <c r="N3772" t="str">
        <f t="shared" si="1226"/>
        <v>1 - 2</v>
      </c>
      <c r="O3772" t="str">
        <f t="shared" si="1207"/>
        <v>Red</v>
      </c>
      <c r="P3772" t="str">
        <f t="shared" si="1208"/>
        <v>Red</v>
      </c>
      <c r="Q3772" t="str">
        <f t="shared" si="1209"/>
        <v>Green</v>
      </c>
      <c r="R3772" t="str">
        <f t="shared" si="1210"/>
        <v>Red</v>
      </c>
      <c r="S3772" t="str">
        <f t="shared" si="1211"/>
        <v>Green</v>
      </c>
      <c r="T3772" t="str">
        <f t="shared" si="1212"/>
        <v>Green</v>
      </c>
      <c r="U3772" t="str">
        <f t="shared" si="1213"/>
        <v>Red</v>
      </c>
      <c r="V3772" t="str">
        <f t="shared" si="1214"/>
        <v>Red</v>
      </c>
      <c r="W3772" t="str">
        <f t="shared" si="1215"/>
        <v>Green</v>
      </c>
      <c r="X3772" t="str">
        <f t="shared" si="1216"/>
        <v>Green</v>
      </c>
      <c r="Y3772" t="str">
        <f t="shared" si="1217"/>
        <v>Green</v>
      </c>
      <c r="Z3772" t="str">
        <f t="shared" si="1218"/>
        <v>Green</v>
      </c>
      <c r="AA3772" t="str">
        <f t="shared" si="1219"/>
        <v>Red</v>
      </c>
      <c r="AB3772" t="str">
        <f t="shared" si="1220"/>
        <v>Green</v>
      </c>
      <c r="AC3772" t="str">
        <f t="shared" si="1221"/>
        <v>Green</v>
      </c>
      <c r="AD3772" t="str">
        <f t="shared" si="1222"/>
        <v>Red</v>
      </c>
    </row>
    <row r="3773" spans="1:30" hidden="1" x14ac:dyDescent="0.3">
      <c r="A3773" t="str">
        <f t="shared" si="1223"/>
        <v>01/08/2026WSG WattensSturm Graz</v>
      </c>
      <c r="D3773" s="2">
        <v>46235</v>
      </c>
      <c r="E3773" s="3">
        <v>0.625</v>
      </c>
      <c r="F3773" t="s">
        <v>2324</v>
      </c>
      <c r="G3773" t="s">
        <v>366</v>
      </c>
      <c r="H3773">
        <v>1</v>
      </c>
      <c r="I3773">
        <v>1</v>
      </c>
      <c r="J3773">
        <v>1</v>
      </c>
      <c r="K3773">
        <v>1</v>
      </c>
      <c r="L3773" s="22" t="str">
        <f t="shared" si="1224"/>
        <v>01/08/2026</v>
      </c>
      <c r="M3773" s="23">
        <f t="shared" si="1225"/>
        <v>0.5</v>
      </c>
      <c r="N3773" t="str">
        <f t="shared" si="1226"/>
        <v>1 - 1</v>
      </c>
      <c r="O3773" t="str">
        <f t="shared" si="1207"/>
        <v>Red</v>
      </c>
      <c r="P3773" t="str">
        <f t="shared" si="1208"/>
        <v>Green</v>
      </c>
      <c r="Q3773" t="str">
        <f t="shared" si="1209"/>
        <v>Red</v>
      </c>
      <c r="R3773" t="str">
        <f t="shared" si="1210"/>
        <v>Green</v>
      </c>
      <c r="S3773" t="str">
        <f t="shared" si="1211"/>
        <v>Green</v>
      </c>
      <c r="T3773" t="str">
        <f t="shared" si="1212"/>
        <v>Red</v>
      </c>
      <c r="U3773" t="str">
        <f t="shared" si="1213"/>
        <v>Red</v>
      </c>
      <c r="V3773" t="str">
        <f t="shared" si="1214"/>
        <v>Green</v>
      </c>
      <c r="W3773" t="str">
        <f t="shared" si="1215"/>
        <v>Red</v>
      </c>
      <c r="X3773" t="str">
        <f t="shared" si="1216"/>
        <v>Green</v>
      </c>
      <c r="Y3773" t="str">
        <f t="shared" si="1217"/>
        <v>Green</v>
      </c>
      <c r="Z3773" t="str">
        <f t="shared" si="1218"/>
        <v>Red</v>
      </c>
      <c r="AA3773" t="str">
        <f t="shared" si="1219"/>
        <v>Green</v>
      </c>
      <c r="AB3773" t="str">
        <f t="shared" si="1220"/>
        <v>Green</v>
      </c>
      <c r="AC3773" t="str">
        <f t="shared" si="1221"/>
        <v>Green</v>
      </c>
      <c r="AD3773" t="str">
        <f t="shared" si="1222"/>
        <v>Red</v>
      </c>
    </row>
    <row r="3774" spans="1:30" hidden="1" x14ac:dyDescent="0.3">
      <c r="A3774" t="str">
        <f t="shared" si="1223"/>
        <v>01/08/2026Wycombe WanderersIpswich</v>
      </c>
      <c r="D3774" s="2">
        <v>46235</v>
      </c>
      <c r="E3774" s="3">
        <v>0.625</v>
      </c>
      <c r="F3774" t="s">
        <v>1428</v>
      </c>
      <c r="G3774" t="s">
        <v>5283</v>
      </c>
      <c r="H3774">
        <v>0</v>
      </c>
      <c r="I3774">
        <v>0</v>
      </c>
      <c r="J3774">
        <v>1</v>
      </c>
      <c r="K3774">
        <v>2</v>
      </c>
      <c r="L3774" s="22" t="str">
        <f t="shared" si="1224"/>
        <v>01/08/2026</v>
      </c>
      <c r="M3774" s="23">
        <f t="shared" si="1225"/>
        <v>0.5</v>
      </c>
      <c r="N3774" t="str">
        <f t="shared" si="1226"/>
        <v>1 - 2</v>
      </c>
      <c r="O3774" t="str">
        <f t="shared" si="1207"/>
        <v>Red</v>
      </c>
      <c r="P3774" t="str">
        <f t="shared" si="1208"/>
        <v>Red</v>
      </c>
      <c r="Q3774" t="str">
        <f t="shared" si="1209"/>
        <v>Green</v>
      </c>
      <c r="R3774" t="str">
        <f t="shared" si="1210"/>
        <v>Red</v>
      </c>
      <c r="S3774" t="str">
        <f t="shared" si="1211"/>
        <v>Green</v>
      </c>
      <c r="T3774" t="str">
        <f t="shared" si="1212"/>
        <v>Green</v>
      </c>
      <c r="U3774" t="str">
        <f t="shared" si="1213"/>
        <v>Red</v>
      </c>
      <c r="V3774" t="str">
        <f t="shared" si="1214"/>
        <v>Green</v>
      </c>
      <c r="W3774" t="str">
        <f t="shared" si="1215"/>
        <v>Red</v>
      </c>
      <c r="X3774" t="str">
        <f t="shared" si="1216"/>
        <v>Red</v>
      </c>
      <c r="Y3774" t="str">
        <f t="shared" si="1217"/>
        <v>Green</v>
      </c>
      <c r="Z3774" t="str">
        <f t="shared" si="1218"/>
        <v>Green</v>
      </c>
      <c r="AA3774" t="str">
        <f t="shared" si="1219"/>
        <v>Red</v>
      </c>
      <c r="AB3774" t="str">
        <f t="shared" si="1220"/>
        <v>Green</v>
      </c>
      <c r="AC3774" t="str">
        <f t="shared" si="1221"/>
        <v>Green</v>
      </c>
      <c r="AD3774" t="str">
        <f t="shared" si="1222"/>
        <v>Red</v>
      </c>
    </row>
    <row r="3775" spans="1:30" hidden="1" x14ac:dyDescent="0.3">
      <c r="A3775" t="str">
        <f t="shared" si="1223"/>
        <v>01/08/2026MKS Karkonosze JGZaglebie Sosnowiec</v>
      </c>
      <c r="D3775" s="2">
        <v>46235</v>
      </c>
      <c r="E3775" s="3">
        <v>0.62847222222222221</v>
      </c>
      <c r="F3775" t="s">
        <v>6063</v>
      </c>
      <c r="G3775" t="s">
        <v>6064</v>
      </c>
      <c r="H3775">
        <v>0</v>
      </c>
      <c r="I3775">
        <v>0</v>
      </c>
      <c r="J3775">
        <v>0</v>
      </c>
      <c r="K3775">
        <v>0</v>
      </c>
      <c r="L3775" s="22" t="str">
        <f t="shared" si="1224"/>
        <v>01/08/2026</v>
      </c>
      <c r="M3775" s="23">
        <f t="shared" si="1225"/>
        <v>0.50347222222222221</v>
      </c>
      <c r="N3775" t="str">
        <f t="shared" si="1226"/>
        <v>0 - 0</v>
      </c>
      <c r="O3775" t="str">
        <f t="shared" si="1207"/>
        <v>Red</v>
      </c>
      <c r="P3775" t="str">
        <f t="shared" si="1208"/>
        <v>Green</v>
      </c>
      <c r="Q3775" t="str">
        <f t="shared" si="1209"/>
        <v>Red</v>
      </c>
      <c r="R3775" t="str">
        <f t="shared" si="1210"/>
        <v>Green</v>
      </c>
      <c r="S3775" t="str">
        <f t="shared" si="1211"/>
        <v>Green</v>
      </c>
      <c r="T3775" t="str">
        <f t="shared" si="1212"/>
        <v>Red</v>
      </c>
      <c r="U3775" t="str">
        <f t="shared" si="1213"/>
        <v>Red</v>
      </c>
      <c r="V3775" t="str">
        <f t="shared" si="1214"/>
        <v>Green</v>
      </c>
      <c r="W3775" t="str">
        <f t="shared" si="1215"/>
        <v>Red</v>
      </c>
      <c r="X3775" t="str">
        <f t="shared" si="1216"/>
        <v>Red</v>
      </c>
      <c r="Y3775" t="str">
        <f t="shared" si="1217"/>
        <v>Red</v>
      </c>
      <c r="Z3775" t="str">
        <f t="shared" si="1218"/>
        <v>Red</v>
      </c>
      <c r="AA3775" t="str">
        <f t="shared" si="1219"/>
        <v>Green</v>
      </c>
      <c r="AB3775" t="str">
        <f t="shared" si="1220"/>
        <v>Green</v>
      </c>
      <c r="AC3775" t="str">
        <f t="shared" si="1221"/>
        <v>Red</v>
      </c>
      <c r="AD3775" t="str">
        <f t="shared" si="1222"/>
        <v>Green</v>
      </c>
    </row>
    <row r="3776" spans="1:30" hidden="1" x14ac:dyDescent="0.3">
      <c r="A3776" t="str">
        <f t="shared" si="1223"/>
        <v>01/08/2026FC GomelFC Vitebsk</v>
      </c>
      <c r="D3776" s="2">
        <v>46235</v>
      </c>
      <c r="E3776" s="3">
        <v>0.63194444444444442</v>
      </c>
      <c r="F3776" t="s">
        <v>3032</v>
      </c>
      <c r="G3776" t="s">
        <v>3033</v>
      </c>
      <c r="H3776">
        <v>0</v>
      </c>
      <c r="I3776">
        <v>1</v>
      </c>
      <c r="J3776">
        <v>0</v>
      </c>
      <c r="K3776">
        <v>1</v>
      </c>
      <c r="L3776" s="22" t="str">
        <f t="shared" si="1224"/>
        <v>01/08/2026</v>
      </c>
      <c r="M3776" s="23">
        <f t="shared" si="1225"/>
        <v>0.50694444444444442</v>
      </c>
      <c r="N3776" t="str">
        <f t="shared" si="1226"/>
        <v>0 - 1</v>
      </c>
      <c r="O3776" t="str">
        <f t="shared" si="1207"/>
        <v>Red</v>
      </c>
      <c r="P3776" t="str">
        <f t="shared" si="1208"/>
        <v>Red</v>
      </c>
      <c r="Q3776" t="str">
        <f t="shared" si="1209"/>
        <v>Green</v>
      </c>
      <c r="R3776" t="str">
        <f t="shared" si="1210"/>
        <v>Red</v>
      </c>
      <c r="S3776" t="str">
        <f t="shared" si="1211"/>
        <v>Green</v>
      </c>
      <c r="T3776" t="str">
        <f t="shared" si="1212"/>
        <v>Green</v>
      </c>
      <c r="U3776" t="str">
        <f t="shared" si="1213"/>
        <v>Red</v>
      </c>
      <c r="V3776" t="str">
        <f t="shared" si="1214"/>
        <v>Red</v>
      </c>
      <c r="W3776" t="str">
        <f t="shared" si="1215"/>
        <v>Green</v>
      </c>
      <c r="X3776" t="str">
        <f t="shared" si="1216"/>
        <v>Green</v>
      </c>
      <c r="Y3776" t="str">
        <f t="shared" si="1217"/>
        <v>Red</v>
      </c>
      <c r="Z3776" t="str">
        <f t="shared" si="1218"/>
        <v>Red</v>
      </c>
      <c r="AA3776" t="str">
        <f t="shared" si="1219"/>
        <v>Green</v>
      </c>
      <c r="AB3776" t="str">
        <f t="shared" si="1220"/>
        <v>Green</v>
      </c>
      <c r="AC3776" t="str">
        <f t="shared" si="1221"/>
        <v>Red</v>
      </c>
      <c r="AD3776" t="str">
        <f t="shared" si="1222"/>
        <v>Green</v>
      </c>
    </row>
    <row r="3777" spans="1:30" hidden="1" x14ac:dyDescent="0.3">
      <c r="A3777" t="str">
        <f t="shared" si="1223"/>
        <v>01/08/2026Budapest HonvedMTK Budapest</v>
      </c>
      <c r="D3777" s="2">
        <v>46235</v>
      </c>
      <c r="E3777" s="3">
        <v>0.64583333333333337</v>
      </c>
      <c r="F3777" t="s">
        <v>3298</v>
      </c>
      <c r="G3777" t="s">
        <v>4785</v>
      </c>
      <c r="H3777">
        <v>2</v>
      </c>
      <c r="I3777">
        <v>1</v>
      </c>
      <c r="J3777">
        <v>3</v>
      </c>
      <c r="K3777">
        <v>3</v>
      </c>
      <c r="L3777" s="22" t="str">
        <f t="shared" si="1224"/>
        <v>01/08/2026</v>
      </c>
      <c r="M3777" s="23">
        <f t="shared" si="1225"/>
        <v>0.52083333333333337</v>
      </c>
      <c r="N3777" t="str">
        <f t="shared" si="1226"/>
        <v>3 - 3</v>
      </c>
      <c r="O3777" t="str">
        <f t="shared" si="1207"/>
        <v>Red</v>
      </c>
      <c r="P3777" t="str">
        <f t="shared" si="1208"/>
        <v>Green</v>
      </c>
      <c r="Q3777" t="str">
        <f t="shared" si="1209"/>
        <v>Red</v>
      </c>
      <c r="R3777" t="str">
        <f t="shared" si="1210"/>
        <v>Green</v>
      </c>
      <c r="S3777" t="str">
        <f t="shared" si="1211"/>
        <v>Green</v>
      </c>
      <c r="T3777" t="str">
        <f t="shared" si="1212"/>
        <v>Red</v>
      </c>
      <c r="U3777" t="str">
        <f t="shared" si="1213"/>
        <v>Green</v>
      </c>
      <c r="V3777" t="str">
        <f t="shared" si="1214"/>
        <v>Red</v>
      </c>
      <c r="W3777" t="str">
        <f t="shared" si="1215"/>
        <v>Red</v>
      </c>
      <c r="X3777" t="str">
        <f t="shared" si="1216"/>
        <v>Green</v>
      </c>
      <c r="Y3777" t="str">
        <f t="shared" si="1217"/>
        <v>Green</v>
      </c>
      <c r="Z3777" t="str">
        <f t="shared" si="1218"/>
        <v>Green</v>
      </c>
      <c r="AA3777" t="str">
        <f t="shared" si="1219"/>
        <v>Red</v>
      </c>
      <c r="AB3777" t="str">
        <f t="shared" si="1220"/>
        <v>Red</v>
      </c>
      <c r="AC3777" t="str">
        <f t="shared" si="1221"/>
        <v>Green</v>
      </c>
      <c r="AD3777" t="str">
        <f t="shared" si="1222"/>
        <v>Red</v>
      </c>
    </row>
    <row r="3778" spans="1:30" hidden="1" x14ac:dyDescent="0.3">
      <c r="A3778" t="str">
        <f t="shared" si="1223"/>
        <v>01/08/2026BuxoroLokomotiv Tashkent</v>
      </c>
      <c r="D3778" s="2">
        <v>46235</v>
      </c>
      <c r="E3778" s="3">
        <v>0.64583333333333337</v>
      </c>
      <c r="F3778" t="s">
        <v>1419</v>
      </c>
      <c r="G3778" t="s">
        <v>1633</v>
      </c>
      <c r="H3778">
        <v>2</v>
      </c>
      <c r="I3778">
        <v>1</v>
      </c>
      <c r="J3778">
        <v>2</v>
      </c>
      <c r="K3778">
        <v>1</v>
      </c>
      <c r="L3778" s="22" t="str">
        <f t="shared" si="1224"/>
        <v>01/08/2026</v>
      </c>
      <c r="M3778" s="23">
        <f t="shared" si="1225"/>
        <v>0.52083333333333337</v>
      </c>
      <c r="N3778" t="str">
        <f t="shared" si="1226"/>
        <v>2 - 1</v>
      </c>
      <c r="O3778" t="str">
        <f t="shared" ref="O3778:O3841" si="1227">IF($J3778&gt;$K3778,"Green","Red")</f>
        <v>Green</v>
      </c>
      <c r="P3778" t="str">
        <f t="shared" ref="P3778:P3841" si="1228">IF($J3778=$K3778,"Green","Red")</f>
        <v>Red</v>
      </c>
      <c r="Q3778" t="str">
        <f t="shared" ref="Q3778:Q3841" si="1229">IF($J3778&lt;$K3778,"Green","Red")</f>
        <v>Red</v>
      </c>
      <c r="R3778" t="str">
        <f t="shared" ref="R3778:R3841" si="1230">IF($J3778&gt;=$K3778,"Green","Red")</f>
        <v>Green</v>
      </c>
      <c r="S3778" t="str">
        <f t="shared" ref="S3778:S3841" si="1231">IF($J3778&lt;=$K3778,"Green","Red")</f>
        <v>Red</v>
      </c>
      <c r="T3778" t="str">
        <f t="shared" ref="T3778:T3841" si="1232">IF(OR($J3778&gt;$K3778,$J3778&lt;$K3778),"Green","Red")</f>
        <v>Green</v>
      </c>
      <c r="U3778" t="str">
        <f t="shared" ref="U3778:U3841" si="1233">IF($H3778&gt;$I3778,"Green","Red")</f>
        <v>Green</v>
      </c>
      <c r="V3778" t="str">
        <f t="shared" ref="V3778:V3841" si="1234">IF($H3778=$I3778,"Green","Red")</f>
        <v>Red</v>
      </c>
      <c r="W3778" t="str">
        <f t="shared" ref="W3778:W3841" si="1235">IF($H3778&lt;$I3778,"Green","Red")</f>
        <v>Red</v>
      </c>
      <c r="X3778" t="str">
        <f t="shared" ref="X3778:X3841" si="1236">IF($H3778+$I3778&gt;0,"Green","Red")</f>
        <v>Green</v>
      </c>
      <c r="Y3778" t="str">
        <f t="shared" ref="Y3778:Y3841" si="1237">IF($J3778+$K3778&gt;1.5,"Green","Red")</f>
        <v>Green</v>
      </c>
      <c r="Z3778" t="str">
        <f t="shared" ref="Z3778:Z3841" si="1238">IF($J3778+$K3778&gt;2.5,"Green","Red")</f>
        <v>Green</v>
      </c>
      <c r="AA3778" t="str">
        <f t="shared" ref="AA3778:AA3841" si="1239">IF($J3778+$K3778&lt;2.5,"Green","Red")</f>
        <v>Red</v>
      </c>
      <c r="AB3778" t="str">
        <f t="shared" ref="AB3778:AB3841" si="1240">IF($J3778+$K3778&lt;3.5,"Green","Red")</f>
        <v>Green</v>
      </c>
      <c r="AC3778" t="str">
        <f t="shared" ref="AC3778:AC3841" si="1241">IF(AND($J3778&gt;0,$K3778&gt;0),"Green","Red")</f>
        <v>Green</v>
      </c>
      <c r="AD3778" t="str">
        <f t="shared" ref="AD3778:AD3841" si="1242">IF(OR($J3778=0,$K3778=0),"Green","Red")</f>
        <v>Red</v>
      </c>
    </row>
    <row r="3779" spans="1:30" hidden="1" x14ac:dyDescent="0.3">
      <c r="A3779" t="str">
        <f t="shared" si="1223"/>
        <v>01/08/2026FC VoluntariFC Uta Arad</v>
      </c>
      <c r="D3779" s="2">
        <v>46235</v>
      </c>
      <c r="E3779" s="3">
        <v>0.64583333333333337</v>
      </c>
      <c r="F3779" t="s">
        <v>4738</v>
      </c>
      <c r="G3779" t="s">
        <v>2555</v>
      </c>
      <c r="H3779">
        <v>0</v>
      </c>
      <c r="I3779">
        <v>0</v>
      </c>
      <c r="J3779">
        <v>1</v>
      </c>
      <c r="K3779">
        <v>0</v>
      </c>
      <c r="L3779" s="22" t="str">
        <f t="shared" si="1224"/>
        <v>01/08/2026</v>
      </c>
      <c r="M3779" s="23">
        <f t="shared" si="1225"/>
        <v>0.52083333333333337</v>
      </c>
      <c r="N3779" t="str">
        <f t="shared" si="1226"/>
        <v>1 - 0</v>
      </c>
      <c r="O3779" t="str">
        <f t="shared" si="1227"/>
        <v>Green</v>
      </c>
      <c r="P3779" t="str">
        <f t="shared" si="1228"/>
        <v>Red</v>
      </c>
      <c r="Q3779" t="str">
        <f t="shared" si="1229"/>
        <v>Red</v>
      </c>
      <c r="R3779" t="str">
        <f t="shared" si="1230"/>
        <v>Green</v>
      </c>
      <c r="S3779" t="str">
        <f t="shared" si="1231"/>
        <v>Red</v>
      </c>
      <c r="T3779" t="str">
        <f t="shared" si="1232"/>
        <v>Green</v>
      </c>
      <c r="U3779" t="str">
        <f t="shared" si="1233"/>
        <v>Red</v>
      </c>
      <c r="V3779" t="str">
        <f t="shared" si="1234"/>
        <v>Green</v>
      </c>
      <c r="W3779" t="str">
        <f t="shared" si="1235"/>
        <v>Red</v>
      </c>
      <c r="X3779" t="str">
        <f t="shared" si="1236"/>
        <v>Red</v>
      </c>
      <c r="Y3779" t="str">
        <f t="shared" si="1237"/>
        <v>Red</v>
      </c>
      <c r="Z3779" t="str">
        <f t="shared" si="1238"/>
        <v>Red</v>
      </c>
      <c r="AA3779" t="str">
        <f t="shared" si="1239"/>
        <v>Green</v>
      </c>
      <c r="AB3779" t="str">
        <f t="shared" si="1240"/>
        <v>Green</v>
      </c>
      <c r="AC3779" t="str">
        <f t="shared" si="1241"/>
        <v>Red</v>
      </c>
      <c r="AD3779" t="str">
        <f t="shared" si="1242"/>
        <v>Green</v>
      </c>
    </row>
    <row r="3780" spans="1:30" hidden="1" x14ac:dyDescent="0.3">
      <c r="A3780" t="str">
        <f t="shared" si="1223"/>
        <v>01/08/2026FK SmederevoBorac Cacak</v>
      </c>
      <c r="D3780" s="2">
        <v>46235</v>
      </c>
      <c r="E3780" s="3">
        <v>0.64583333333333337</v>
      </c>
      <c r="F3780" t="s">
        <v>5251</v>
      </c>
      <c r="G3780" t="s">
        <v>3925</v>
      </c>
      <c r="H3780">
        <v>2</v>
      </c>
      <c r="I3780">
        <v>0</v>
      </c>
      <c r="J3780">
        <v>3</v>
      </c>
      <c r="K3780">
        <v>2</v>
      </c>
      <c r="L3780" s="22" t="str">
        <f t="shared" si="1224"/>
        <v>01/08/2026</v>
      </c>
      <c r="M3780" s="23">
        <f t="shared" si="1225"/>
        <v>0.52083333333333337</v>
      </c>
      <c r="N3780" t="str">
        <f t="shared" si="1226"/>
        <v>3 - 2</v>
      </c>
      <c r="O3780" t="str">
        <f t="shared" si="1227"/>
        <v>Green</v>
      </c>
      <c r="P3780" t="str">
        <f t="shared" si="1228"/>
        <v>Red</v>
      </c>
      <c r="Q3780" t="str">
        <f t="shared" si="1229"/>
        <v>Red</v>
      </c>
      <c r="R3780" t="str">
        <f t="shared" si="1230"/>
        <v>Green</v>
      </c>
      <c r="S3780" t="str">
        <f t="shared" si="1231"/>
        <v>Red</v>
      </c>
      <c r="T3780" t="str">
        <f t="shared" si="1232"/>
        <v>Green</v>
      </c>
      <c r="U3780" t="str">
        <f t="shared" si="1233"/>
        <v>Green</v>
      </c>
      <c r="V3780" t="str">
        <f t="shared" si="1234"/>
        <v>Red</v>
      </c>
      <c r="W3780" t="str">
        <f t="shared" si="1235"/>
        <v>Red</v>
      </c>
      <c r="X3780" t="str">
        <f t="shared" si="1236"/>
        <v>Green</v>
      </c>
      <c r="Y3780" t="str">
        <f t="shared" si="1237"/>
        <v>Green</v>
      </c>
      <c r="Z3780" t="str">
        <f t="shared" si="1238"/>
        <v>Green</v>
      </c>
      <c r="AA3780" t="str">
        <f t="shared" si="1239"/>
        <v>Red</v>
      </c>
      <c r="AB3780" t="str">
        <f t="shared" si="1240"/>
        <v>Red</v>
      </c>
      <c r="AC3780" t="str">
        <f t="shared" si="1241"/>
        <v>Green</v>
      </c>
      <c r="AD3780" t="str">
        <f t="shared" si="1242"/>
        <v>Red</v>
      </c>
    </row>
    <row r="3781" spans="1:30" hidden="1" x14ac:dyDescent="0.3">
      <c r="A3781" t="str">
        <f t="shared" si="1223"/>
        <v>01/08/2026Gyirmot SEKozarmisleny SE</v>
      </c>
      <c r="D3781" s="2">
        <v>46235</v>
      </c>
      <c r="E3781" s="3">
        <v>0.64583333333333337</v>
      </c>
      <c r="F3781" t="s">
        <v>4565</v>
      </c>
      <c r="G3781" t="s">
        <v>3306</v>
      </c>
      <c r="H3781">
        <v>1</v>
      </c>
      <c r="I3781">
        <v>0</v>
      </c>
      <c r="J3781">
        <v>2</v>
      </c>
      <c r="K3781">
        <v>1</v>
      </c>
      <c r="L3781" s="22" t="str">
        <f t="shared" si="1224"/>
        <v>01/08/2026</v>
      </c>
      <c r="M3781" s="23">
        <f t="shared" si="1225"/>
        <v>0.52083333333333337</v>
      </c>
      <c r="N3781" t="str">
        <f t="shared" si="1226"/>
        <v>2 - 1</v>
      </c>
      <c r="O3781" t="str">
        <f t="shared" si="1227"/>
        <v>Green</v>
      </c>
      <c r="P3781" t="str">
        <f t="shared" si="1228"/>
        <v>Red</v>
      </c>
      <c r="Q3781" t="str">
        <f t="shared" si="1229"/>
        <v>Red</v>
      </c>
      <c r="R3781" t="str">
        <f t="shared" si="1230"/>
        <v>Green</v>
      </c>
      <c r="S3781" t="str">
        <f t="shared" si="1231"/>
        <v>Red</v>
      </c>
      <c r="T3781" t="str">
        <f t="shared" si="1232"/>
        <v>Green</v>
      </c>
      <c r="U3781" t="str">
        <f t="shared" si="1233"/>
        <v>Green</v>
      </c>
      <c r="V3781" t="str">
        <f t="shared" si="1234"/>
        <v>Red</v>
      </c>
      <c r="W3781" t="str">
        <f t="shared" si="1235"/>
        <v>Red</v>
      </c>
      <c r="X3781" t="str">
        <f t="shared" si="1236"/>
        <v>Green</v>
      </c>
      <c r="Y3781" t="str">
        <f t="shared" si="1237"/>
        <v>Green</v>
      </c>
      <c r="Z3781" t="str">
        <f t="shared" si="1238"/>
        <v>Green</v>
      </c>
      <c r="AA3781" t="str">
        <f t="shared" si="1239"/>
        <v>Red</v>
      </c>
      <c r="AB3781" t="str">
        <f t="shared" si="1240"/>
        <v>Green</v>
      </c>
      <c r="AC3781" t="str">
        <f t="shared" si="1241"/>
        <v>Green</v>
      </c>
      <c r="AD3781" t="str">
        <f t="shared" si="1242"/>
        <v>Red</v>
      </c>
    </row>
    <row r="3782" spans="1:30" hidden="1" x14ac:dyDescent="0.3">
      <c r="A3782" t="str">
        <f t="shared" si="1223"/>
        <v>01/08/2026JaroslawSokol Kolbuszowa Dolna</v>
      </c>
      <c r="D3782" s="2">
        <v>46235</v>
      </c>
      <c r="E3782" s="3">
        <v>0.64583333333333337</v>
      </c>
      <c r="F3782" t="s">
        <v>6065</v>
      </c>
      <c r="G3782" t="s">
        <v>6066</v>
      </c>
      <c r="H3782">
        <v>1</v>
      </c>
      <c r="I3782">
        <v>1</v>
      </c>
      <c r="J3782">
        <v>2</v>
      </c>
      <c r="K3782">
        <v>2</v>
      </c>
      <c r="L3782" s="22" t="str">
        <f t="shared" si="1224"/>
        <v>01/08/2026</v>
      </c>
      <c r="M3782" s="23">
        <f t="shared" si="1225"/>
        <v>0.52083333333333337</v>
      </c>
      <c r="N3782" t="str">
        <f t="shared" si="1226"/>
        <v>2 - 2</v>
      </c>
      <c r="O3782" t="str">
        <f t="shared" si="1227"/>
        <v>Red</v>
      </c>
      <c r="P3782" t="str">
        <f t="shared" si="1228"/>
        <v>Green</v>
      </c>
      <c r="Q3782" t="str">
        <f t="shared" si="1229"/>
        <v>Red</v>
      </c>
      <c r="R3782" t="str">
        <f t="shared" si="1230"/>
        <v>Green</v>
      </c>
      <c r="S3782" t="str">
        <f t="shared" si="1231"/>
        <v>Green</v>
      </c>
      <c r="T3782" t="str">
        <f t="shared" si="1232"/>
        <v>Red</v>
      </c>
      <c r="U3782" t="str">
        <f t="shared" si="1233"/>
        <v>Red</v>
      </c>
      <c r="V3782" t="str">
        <f t="shared" si="1234"/>
        <v>Green</v>
      </c>
      <c r="W3782" t="str">
        <f t="shared" si="1235"/>
        <v>Red</v>
      </c>
      <c r="X3782" t="str">
        <f t="shared" si="1236"/>
        <v>Green</v>
      </c>
      <c r="Y3782" t="str">
        <f t="shared" si="1237"/>
        <v>Green</v>
      </c>
      <c r="Z3782" t="str">
        <f t="shared" si="1238"/>
        <v>Green</v>
      </c>
      <c r="AA3782" t="str">
        <f t="shared" si="1239"/>
        <v>Red</v>
      </c>
      <c r="AB3782" t="str">
        <f t="shared" si="1240"/>
        <v>Red</v>
      </c>
      <c r="AC3782" t="str">
        <f t="shared" si="1241"/>
        <v>Green</v>
      </c>
      <c r="AD3782" t="str">
        <f t="shared" si="1242"/>
        <v>Red</v>
      </c>
    </row>
    <row r="3783" spans="1:30" hidden="1" x14ac:dyDescent="0.3">
      <c r="A3783" t="str">
        <f t="shared" si="1223"/>
        <v>01/08/2026Kazincbarcikai SCMOL Fehervar</v>
      </c>
      <c r="D3783" s="2">
        <v>46235</v>
      </c>
      <c r="E3783" s="3">
        <v>0.64583333333333337</v>
      </c>
      <c r="F3783" t="s">
        <v>3302</v>
      </c>
      <c r="G3783" t="s">
        <v>3305</v>
      </c>
      <c r="H3783">
        <v>1</v>
      </c>
      <c r="I3783">
        <v>1</v>
      </c>
      <c r="J3783">
        <v>3</v>
      </c>
      <c r="K3783">
        <v>1</v>
      </c>
      <c r="L3783" s="22" t="str">
        <f t="shared" si="1224"/>
        <v>01/08/2026</v>
      </c>
      <c r="M3783" s="23">
        <f t="shared" si="1225"/>
        <v>0.52083333333333337</v>
      </c>
      <c r="N3783" t="str">
        <f t="shared" si="1226"/>
        <v>3 - 1</v>
      </c>
      <c r="O3783" t="str">
        <f t="shared" si="1227"/>
        <v>Green</v>
      </c>
      <c r="P3783" t="str">
        <f t="shared" si="1228"/>
        <v>Red</v>
      </c>
      <c r="Q3783" t="str">
        <f t="shared" si="1229"/>
        <v>Red</v>
      </c>
      <c r="R3783" t="str">
        <f t="shared" si="1230"/>
        <v>Green</v>
      </c>
      <c r="S3783" t="str">
        <f t="shared" si="1231"/>
        <v>Red</v>
      </c>
      <c r="T3783" t="str">
        <f t="shared" si="1232"/>
        <v>Green</v>
      </c>
      <c r="U3783" t="str">
        <f t="shared" si="1233"/>
        <v>Red</v>
      </c>
      <c r="V3783" t="str">
        <f t="shared" si="1234"/>
        <v>Green</v>
      </c>
      <c r="W3783" t="str">
        <f t="shared" si="1235"/>
        <v>Red</v>
      </c>
      <c r="X3783" t="str">
        <f t="shared" si="1236"/>
        <v>Green</v>
      </c>
      <c r="Y3783" t="str">
        <f t="shared" si="1237"/>
        <v>Green</v>
      </c>
      <c r="Z3783" t="str">
        <f t="shared" si="1238"/>
        <v>Green</v>
      </c>
      <c r="AA3783" t="str">
        <f t="shared" si="1239"/>
        <v>Red</v>
      </c>
      <c r="AB3783" t="str">
        <f t="shared" si="1240"/>
        <v>Red</v>
      </c>
      <c r="AC3783" t="str">
        <f t="shared" si="1241"/>
        <v>Green</v>
      </c>
      <c r="AD3783" t="str">
        <f t="shared" si="1242"/>
        <v>Red</v>
      </c>
    </row>
    <row r="3784" spans="1:30" hidden="1" x14ac:dyDescent="0.3">
      <c r="A3784" t="str">
        <f t="shared" si="1223"/>
        <v>01/08/2026Kecskemeti TETiszakecske FC</v>
      </c>
      <c r="D3784" s="2">
        <v>46235</v>
      </c>
      <c r="E3784" s="3">
        <v>0.64583333333333337</v>
      </c>
      <c r="F3784" t="s">
        <v>3304</v>
      </c>
      <c r="G3784" t="s">
        <v>3307</v>
      </c>
      <c r="H3784">
        <v>1</v>
      </c>
      <c r="I3784">
        <v>1</v>
      </c>
      <c r="J3784">
        <v>1</v>
      </c>
      <c r="K3784">
        <v>1</v>
      </c>
      <c r="L3784" s="22" t="str">
        <f t="shared" si="1224"/>
        <v>01/08/2026</v>
      </c>
      <c r="M3784" s="23">
        <f t="shared" si="1225"/>
        <v>0.52083333333333337</v>
      </c>
      <c r="N3784" t="str">
        <f t="shared" si="1226"/>
        <v>1 - 1</v>
      </c>
      <c r="O3784" t="str">
        <f t="shared" si="1227"/>
        <v>Red</v>
      </c>
      <c r="P3784" t="str">
        <f t="shared" si="1228"/>
        <v>Green</v>
      </c>
      <c r="Q3784" t="str">
        <f t="shared" si="1229"/>
        <v>Red</v>
      </c>
      <c r="R3784" t="str">
        <f t="shared" si="1230"/>
        <v>Green</v>
      </c>
      <c r="S3784" t="str">
        <f t="shared" si="1231"/>
        <v>Green</v>
      </c>
      <c r="T3784" t="str">
        <f t="shared" si="1232"/>
        <v>Red</v>
      </c>
      <c r="U3784" t="str">
        <f t="shared" si="1233"/>
        <v>Red</v>
      </c>
      <c r="V3784" t="str">
        <f t="shared" si="1234"/>
        <v>Green</v>
      </c>
      <c r="W3784" t="str">
        <f t="shared" si="1235"/>
        <v>Red</v>
      </c>
      <c r="X3784" t="str">
        <f t="shared" si="1236"/>
        <v>Green</v>
      </c>
      <c r="Y3784" t="str">
        <f t="shared" si="1237"/>
        <v>Green</v>
      </c>
      <c r="Z3784" t="str">
        <f t="shared" si="1238"/>
        <v>Red</v>
      </c>
      <c r="AA3784" t="str">
        <f t="shared" si="1239"/>
        <v>Green</v>
      </c>
      <c r="AB3784" t="str">
        <f t="shared" si="1240"/>
        <v>Green</v>
      </c>
      <c r="AC3784" t="str">
        <f t="shared" si="1241"/>
        <v>Green</v>
      </c>
      <c r="AD3784" t="str">
        <f t="shared" si="1242"/>
        <v>Red</v>
      </c>
    </row>
    <row r="3785" spans="1:30" hidden="1" x14ac:dyDescent="0.3">
      <c r="A3785" t="str">
        <f t="shared" si="1223"/>
        <v>01/08/2026KS Naprzod JedrzejowKorona Kielce II</v>
      </c>
      <c r="D3785" s="2">
        <v>46235</v>
      </c>
      <c r="E3785" s="3">
        <v>0.64583333333333337</v>
      </c>
      <c r="F3785" t="s">
        <v>6067</v>
      </c>
      <c r="G3785" t="s">
        <v>6068</v>
      </c>
      <c r="H3785">
        <v>3</v>
      </c>
      <c r="I3785">
        <v>3</v>
      </c>
      <c r="J3785">
        <v>5</v>
      </c>
      <c r="K3785">
        <v>4</v>
      </c>
      <c r="L3785" s="22" t="str">
        <f t="shared" si="1224"/>
        <v>01/08/2026</v>
      </c>
      <c r="M3785" s="23">
        <f t="shared" si="1225"/>
        <v>0.52083333333333337</v>
      </c>
      <c r="N3785" t="str">
        <f t="shared" si="1226"/>
        <v>5 - 4</v>
      </c>
      <c r="O3785" t="str">
        <f t="shared" si="1227"/>
        <v>Green</v>
      </c>
      <c r="P3785" t="str">
        <f t="shared" si="1228"/>
        <v>Red</v>
      </c>
      <c r="Q3785" t="str">
        <f t="shared" si="1229"/>
        <v>Red</v>
      </c>
      <c r="R3785" t="str">
        <f t="shared" si="1230"/>
        <v>Green</v>
      </c>
      <c r="S3785" t="str">
        <f t="shared" si="1231"/>
        <v>Red</v>
      </c>
      <c r="T3785" t="str">
        <f t="shared" si="1232"/>
        <v>Green</v>
      </c>
      <c r="U3785" t="str">
        <f t="shared" si="1233"/>
        <v>Red</v>
      </c>
      <c r="V3785" t="str">
        <f t="shared" si="1234"/>
        <v>Green</v>
      </c>
      <c r="W3785" t="str">
        <f t="shared" si="1235"/>
        <v>Red</v>
      </c>
      <c r="X3785" t="str">
        <f t="shared" si="1236"/>
        <v>Green</v>
      </c>
      <c r="Y3785" t="str">
        <f t="shared" si="1237"/>
        <v>Green</v>
      </c>
      <c r="Z3785" t="str">
        <f t="shared" si="1238"/>
        <v>Green</v>
      </c>
      <c r="AA3785" t="str">
        <f t="shared" si="1239"/>
        <v>Red</v>
      </c>
      <c r="AB3785" t="str">
        <f t="shared" si="1240"/>
        <v>Red</v>
      </c>
      <c r="AC3785" t="str">
        <f t="shared" si="1241"/>
        <v>Green</v>
      </c>
      <c r="AD3785" t="str">
        <f t="shared" si="1242"/>
        <v>Red</v>
      </c>
    </row>
    <row r="3786" spans="1:30" hidden="1" x14ac:dyDescent="0.3">
      <c r="A3786" t="str">
        <f t="shared" si="1223"/>
        <v>01/08/2026KS Wieczysta KrakowLech Poznan</v>
      </c>
      <c r="D3786" s="2">
        <v>46235</v>
      </c>
      <c r="E3786" s="3">
        <v>0.64583333333333337</v>
      </c>
      <c r="F3786" t="s">
        <v>2546</v>
      </c>
      <c r="G3786" t="s">
        <v>361</v>
      </c>
      <c r="H3786">
        <v>0</v>
      </c>
      <c r="I3786">
        <v>2</v>
      </c>
      <c r="J3786">
        <v>1</v>
      </c>
      <c r="K3786">
        <v>2</v>
      </c>
      <c r="L3786" s="22" t="str">
        <f t="shared" si="1224"/>
        <v>01/08/2026</v>
      </c>
      <c r="M3786" s="23">
        <f t="shared" si="1225"/>
        <v>0.52083333333333337</v>
      </c>
      <c r="N3786" t="str">
        <f t="shared" si="1226"/>
        <v>1 - 2</v>
      </c>
      <c r="O3786" t="str">
        <f t="shared" si="1227"/>
        <v>Red</v>
      </c>
      <c r="P3786" t="str">
        <f t="shared" si="1228"/>
        <v>Red</v>
      </c>
      <c r="Q3786" t="str">
        <f t="shared" si="1229"/>
        <v>Green</v>
      </c>
      <c r="R3786" t="str">
        <f t="shared" si="1230"/>
        <v>Red</v>
      </c>
      <c r="S3786" t="str">
        <f t="shared" si="1231"/>
        <v>Green</v>
      </c>
      <c r="T3786" t="str">
        <f t="shared" si="1232"/>
        <v>Green</v>
      </c>
      <c r="U3786" t="str">
        <f t="shared" si="1233"/>
        <v>Red</v>
      </c>
      <c r="V3786" t="str">
        <f t="shared" si="1234"/>
        <v>Red</v>
      </c>
      <c r="W3786" t="str">
        <f t="shared" si="1235"/>
        <v>Green</v>
      </c>
      <c r="X3786" t="str">
        <f t="shared" si="1236"/>
        <v>Green</v>
      </c>
      <c r="Y3786" t="str">
        <f t="shared" si="1237"/>
        <v>Green</v>
      </c>
      <c r="Z3786" t="str">
        <f t="shared" si="1238"/>
        <v>Green</v>
      </c>
      <c r="AA3786" t="str">
        <f t="shared" si="1239"/>
        <v>Red</v>
      </c>
      <c r="AB3786" t="str">
        <f t="shared" si="1240"/>
        <v>Green</v>
      </c>
      <c r="AC3786" t="str">
        <f t="shared" si="1241"/>
        <v>Green</v>
      </c>
      <c r="AD3786" t="str">
        <f t="shared" si="1242"/>
        <v>Red</v>
      </c>
    </row>
    <row r="3787" spans="1:30" hidden="1" x14ac:dyDescent="0.3">
      <c r="A3787" t="str">
        <f t="shared" si="1223"/>
        <v>01/08/2026Nestos ChrisoupolisPanthrakikos</v>
      </c>
      <c r="D3787" s="2">
        <v>46235</v>
      </c>
      <c r="E3787" s="3">
        <v>0.64583333333333337</v>
      </c>
      <c r="F3787" t="s">
        <v>6069</v>
      </c>
      <c r="G3787" t="s">
        <v>6070</v>
      </c>
      <c r="H3787">
        <v>0</v>
      </c>
      <c r="I3787">
        <v>0</v>
      </c>
      <c r="J3787">
        <v>1</v>
      </c>
      <c r="K3787">
        <v>1</v>
      </c>
      <c r="L3787" s="22" t="str">
        <f t="shared" si="1224"/>
        <v>01/08/2026</v>
      </c>
      <c r="M3787" s="23">
        <f t="shared" si="1225"/>
        <v>0.52083333333333337</v>
      </c>
      <c r="N3787" t="str">
        <f t="shared" si="1226"/>
        <v>1 - 1</v>
      </c>
      <c r="O3787" t="str">
        <f t="shared" si="1227"/>
        <v>Red</v>
      </c>
      <c r="P3787" t="str">
        <f t="shared" si="1228"/>
        <v>Green</v>
      </c>
      <c r="Q3787" t="str">
        <f t="shared" si="1229"/>
        <v>Red</v>
      </c>
      <c r="R3787" t="str">
        <f t="shared" si="1230"/>
        <v>Green</v>
      </c>
      <c r="S3787" t="str">
        <f t="shared" si="1231"/>
        <v>Green</v>
      </c>
      <c r="T3787" t="str">
        <f t="shared" si="1232"/>
        <v>Red</v>
      </c>
      <c r="U3787" t="str">
        <f t="shared" si="1233"/>
        <v>Red</v>
      </c>
      <c r="V3787" t="str">
        <f t="shared" si="1234"/>
        <v>Green</v>
      </c>
      <c r="W3787" t="str">
        <f t="shared" si="1235"/>
        <v>Red</v>
      </c>
      <c r="X3787" t="str">
        <f t="shared" si="1236"/>
        <v>Red</v>
      </c>
      <c r="Y3787" t="str">
        <f t="shared" si="1237"/>
        <v>Green</v>
      </c>
      <c r="Z3787" t="str">
        <f t="shared" si="1238"/>
        <v>Red</v>
      </c>
      <c r="AA3787" t="str">
        <f t="shared" si="1239"/>
        <v>Green</v>
      </c>
      <c r="AB3787" t="str">
        <f t="shared" si="1240"/>
        <v>Green</v>
      </c>
      <c r="AC3787" t="str">
        <f t="shared" si="1241"/>
        <v>Green</v>
      </c>
      <c r="AD3787" t="str">
        <f t="shared" si="1242"/>
        <v>Red</v>
      </c>
    </row>
    <row r="3788" spans="1:30" hidden="1" x14ac:dyDescent="0.3">
      <c r="A3788" t="str">
        <f t="shared" si="1223"/>
        <v>01/08/2026Sekhukhune UnitedDurban City</v>
      </c>
      <c r="D3788" s="2">
        <v>46235</v>
      </c>
      <c r="E3788" s="3">
        <v>0.64583333333333337</v>
      </c>
      <c r="F3788" t="s">
        <v>6071</v>
      </c>
      <c r="G3788" t="s">
        <v>6072</v>
      </c>
      <c r="H3788">
        <v>1</v>
      </c>
      <c r="I3788">
        <v>0</v>
      </c>
      <c r="J3788">
        <v>1</v>
      </c>
      <c r="K3788">
        <v>0</v>
      </c>
      <c r="L3788" s="22" t="str">
        <f t="shared" si="1224"/>
        <v>01/08/2026</v>
      </c>
      <c r="M3788" s="23">
        <f t="shared" si="1225"/>
        <v>0.52083333333333337</v>
      </c>
      <c r="N3788" t="str">
        <f t="shared" si="1226"/>
        <v>1 - 0</v>
      </c>
      <c r="O3788" t="str">
        <f t="shared" si="1227"/>
        <v>Green</v>
      </c>
      <c r="P3788" t="str">
        <f t="shared" si="1228"/>
        <v>Red</v>
      </c>
      <c r="Q3788" t="str">
        <f t="shared" si="1229"/>
        <v>Red</v>
      </c>
      <c r="R3788" t="str">
        <f t="shared" si="1230"/>
        <v>Green</v>
      </c>
      <c r="S3788" t="str">
        <f t="shared" si="1231"/>
        <v>Red</v>
      </c>
      <c r="T3788" t="str">
        <f t="shared" si="1232"/>
        <v>Green</v>
      </c>
      <c r="U3788" t="str">
        <f t="shared" si="1233"/>
        <v>Green</v>
      </c>
      <c r="V3788" t="str">
        <f t="shared" si="1234"/>
        <v>Red</v>
      </c>
      <c r="W3788" t="str">
        <f t="shared" si="1235"/>
        <v>Red</v>
      </c>
      <c r="X3788" t="str">
        <f t="shared" si="1236"/>
        <v>Green</v>
      </c>
      <c r="Y3788" t="str">
        <f t="shared" si="1237"/>
        <v>Red</v>
      </c>
      <c r="Z3788" t="str">
        <f t="shared" si="1238"/>
        <v>Red</v>
      </c>
      <c r="AA3788" t="str">
        <f t="shared" si="1239"/>
        <v>Green</v>
      </c>
      <c r="AB3788" t="str">
        <f t="shared" si="1240"/>
        <v>Green</v>
      </c>
      <c r="AC3788" t="str">
        <f t="shared" si="1241"/>
        <v>Red</v>
      </c>
      <c r="AD3788" t="str">
        <f t="shared" si="1242"/>
        <v>Green</v>
      </c>
    </row>
    <row r="3789" spans="1:30" hidden="1" x14ac:dyDescent="0.3">
      <c r="A3789" t="str">
        <f t="shared" si="1223"/>
        <v>01/08/2026SV KirschanschoeringTSV 1860 Wasserburg</v>
      </c>
      <c r="D3789" s="2">
        <v>46235</v>
      </c>
      <c r="E3789" s="3">
        <v>0.64583333333333337</v>
      </c>
      <c r="F3789" t="s">
        <v>3283</v>
      </c>
      <c r="G3789" t="s">
        <v>1356</v>
      </c>
      <c r="H3789">
        <v>2</v>
      </c>
      <c r="I3789">
        <v>1</v>
      </c>
      <c r="J3789">
        <v>3</v>
      </c>
      <c r="K3789">
        <v>2</v>
      </c>
      <c r="L3789" s="22" t="str">
        <f t="shared" si="1224"/>
        <v>01/08/2026</v>
      </c>
      <c r="M3789" s="23">
        <f t="shared" si="1225"/>
        <v>0.52083333333333337</v>
      </c>
      <c r="N3789" t="str">
        <f t="shared" si="1226"/>
        <v>3 - 2</v>
      </c>
      <c r="O3789" t="str">
        <f t="shared" si="1227"/>
        <v>Green</v>
      </c>
      <c r="P3789" t="str">
        <f t="shared" si="1228"/>
        <v>Red</v>
      </c>
      <c r="Q3789" t="str">
        <f t="shared" si="1229"/>
        <v>Red</v>
      </c>
      <c r="R3789" t="str">
        <f t="shared" si="1230"/>
        <v>Green</v>
      </c>
      <c r="S3789" t="str">
        <f t="shared" si="1231"/>
        <v>Red</v>
      </c>
      <c r="T3789" t="str">
        <f t="shared" si="1232"/>
        <v>Green</v>
      </c>
      <c r="U3789" t="str">
        <f t="shared" si="1233"/>
        <v>Green</v>
      </c>
      <c r="V3789" t="str">
        <f t="shared" si="1234"/>
        <v>Red</v>
      </c>
      <c r="W3789" t="str">
        <f t="shared" si="1235"/>
        <v>Red</v>
      </c>
      <c r="X3789" t="str">
        <f t="shared" si="1236"/>
        <v>Green</v>
      </c>
      <c r="Y3789" t="str">
        <f t="shared" si="1237"/>
        <v>Green</v>
      </c>
      <c r="Z3789" t="str">
        <f t="shared" si="1238"/>
        <v>Green</v>
      </c>
      <c r="AA3789" t="str">
        <f t="shared" si="1239"/>
        <v>Red</v>
      </c>
      <c r="AB3789" t="str">
        <f t="shared" si="1240"/>
        <v>Red</v>
      </c>
      <c r="AC3789" t="str">
        <f t="shared" si="1241"/>
        <v>Green</v>
      </c>
      <c r="AD3789" t="str">
        <f t="shared" si="1242"/>
        <v>Red</v>
      </c>
    </row>
    <row r="3790" spans="1:30" hidden="1" x14ac:dyDescent="0.3">
      <c r="A3790" t="str">
        <f t="shared" si="1223"/>
        <v>01/08/2026TJ Druzstevnik BitarovaTJ Visnove</v>
      </c>
      <c r="D3790" s="2">
        <v>46235</v>
      </c>
      <c r="E3790" s="3">
        <v>0.64583333333333337</v>
      </c>
      <c r="F3790" t="s">
        <v>6073</v>
      </c>
      <c r="G3790" t="s">
        <v>6074</v>
      </c>
      <c r="H3790">
        <v>0</v>
      </c>
      <c r="I3790">
        <v>2</v>
      </c>
      <c r="J3790">
        <v>0</v>
      </c>
      <c r="K3790">
        <v>6</v>
      </c>
      <c r="L3790" s="22" t="str">
        <f t="shared" si="1224"/>
        <v>01/08/2026</v>
      </c>
      <c r="M3790" s="23">
        <f t="shared" si="1225"/>
        <v>0.52083333333333337</v>
      </c>
      <c r="N3790" t="str">
        <f t="shared" si="1226"/>
        <v>0 - 6</v>
      </c>
      <c r="O3790" t="str">
        <f t="shared" si="1227"/>
        <v>Red</v>
      </c>
      <c r="P3790" t="str">
        <f t="shared" si="1228"/>
        <v>Red</v>
      </c>
      <c r="Q3790" t="str">
        <f t="shared" si="1229"/>
        <v>Green</v>
      </c>
      <c r="R3790" t="str">
        <f t="shared" si="1230"/>
        <v>Red</v>
      </c>
      <c r="S3790" t="str">
        <f t="shared" si="1231"/>
        <v>Green</v>
      </c>
      <c r="T3790" t="str">
        <f t="shared" si="1232"/>
        <v>Green</v>
      </c>
      <c r="U3790" t="str">
        <f t="shared" si="1233"/>
        <v>Red</v>
      </c>
      <c r="V3790" t="str">
        <f t="shared" si="1234"/>
        <v>Red</v>
      </c>
      <c r="W3790" t="str">
        <f t="shared" si="1235"/>
        <v>Green</v>
      </c>
      <c r="X3790" t="str">
        <f t="shared" si="1236"/>
        <v>Green</v>
      </c>
      <c r="Y3790" t="str">
        <f t="shared" si="1237"/>
        <v>Green</v>
      </c>
      <c r="Z3790" t="str">
        <f t="shared" si="1238"/>
        <v>Green</v>
      </c>
      <c r="AA3790" t="str">
        <f t="shared" si="1239"/>
        <v>Red</v>
      </c>
      <c r="AB3790" t="str">
        <f t="shared" si="1240"/>
        <v>Red</v>
      </c>
      <c r="AC3790" t="str">
        <f t="shared" si="1241"/>
        <v>Red</v>
      </c>
      <c r="AD3790" t="str">
        <f t="shared" si="1242"/>
        <v>Green</v>
      </c>
    </row>
    <row r="3791" spans="1:30" hidden="1" x14ac:dyDescent="0.3">
      <c r="A3791" t="str">
        <f t="shared" si="1223"/>
        <v>01/08/2026TJ Jarovce BratislavaSK Tomasov</v>
      </c>
      <c r="D3791" s="2">
        <v>46235</v>
      </c>
      <c r="E3791" s="3">
        <v>0.64583333333333337</v>
      </c>
      <c r="F3791" t="s">
        <v>6075</v>
      </c>
      <c r="G3791" t="s">
        <v>6076</v>
      </c>
      <c r="H3791">
        <v>1</v>
      </c>
      <c r="I3791">
        <v>2</v>
      </c>
      <c r="J3791">
        <v>2</v>
      </c>
      <c r="K3791">
        <v>5</v>
      </c>
      <c r="L3791" s="22" t="str">
        <f t="shared" si="1224"/>
        <v>01/08/2026</v>
      </c>
      <c r="M3791" s="23">
        <f t="shared" si="1225"/>
        <v>0.52083333333333337</v>
      </c>
      <c r="N3791" t="str">
        <f t="shared" si="1226"/>
        <v>2 - 5</v>
      </c>
      <c r="O3791" t="str">
        <f t="shared" si="1227"/>
        <v>Red</v>
      </c>
      <c r="P3791" t="str">
        <f t="shared" si="1228"/>
        <v>Red</v>
      </c>
      <c r="Q3791" t="str">
        <f t="shared" si="1229"/>
        <v>Green</v>
      </c>
      <c r="R3791" t="str">
        <f t="shared" si="1230"/>
        <v>Red</v>
      </c>
      <c r="S3791" t="str">
        <f t="shared" si="1231"/>
        <v>Green</v>
      </c>
      <c r="T3791" t="str">
        <f t="shared" si="1232"/>
        <v>Green</v>
      </c>
      <c r="U3791" t="str">
        <f t="shared" si="1233"/>
        <v>Red</v>
      </c>
      <c r="V3791" t="str">
        <f t="shared" si="1234"/>
        <v>Red</v>
      </c>
      <c r="W3791" t="str">
        <f t="shared" si="1235"/>
        <v>Green</v>
      </c>
      <c r="X3791" t="str">
        <f t="shared" si="1236"/>
        <v>Green</v>
      </c>
      <c r="Y3791" t="str">
        <f t="shared" si="1237"/>
        <v>Green</v>
      </c>
      <c r="Z3791" t="str">
        <f t="shared" si="1238"/>
        <v>Green</v>
      </c>
      <c r="AA3791" t="str">
        <f t="shared" si="1239"/>
        <v>Red</v>
      </c>
      <c r="AB3791" t="str">
        <f t="shared" si="1240"/>
        <v>Red</v>
      </c>
      <c r="AC3791" t="str">
        <f t="shared" si="1241"/>
        <v>Green</v>
      </c>
      <c r="AD3791" t="str">
        <f t="shared" si="1242"/>
        <v>Red</v>
      </c>
    </row>
    <row r="3792" spans="1:30" hidden="1" x14ac:dyDescent="0.3">
      <c r="A3792" t="str">
        <f t="shared" si="1223"/>
        <v>01/08/2026ZKS Olimpia ZambrowMKS Zabkovia Zabki</v>
      </c>
      <c r="D3792" s="2">
        <v>46235</v>
      </c>
      <c r="E3792" s="3">
        <v>0.64583333333333337</v>
      </c>
      <c r="F3792" t="s">
        <v>6077</v>
      </c>
      <c r="G3792" t="s">
        <v>6078</v>
      </c>
      <c r="H3792">
        <v>2</v>
      </c>
      <c r="I3792">
        <v>0</v>
      </c>
      <c r="J3792">
        <v>5</v>
      </c>
      <c r="K3792">
        <v>0</v>
      </c>
      <c r="L3792" s="22" t="str">
        <f t="shared" si="1224"/>
        <v>01/08/2026</v>
      </c>
      <c r="M3792" s="23">
        <f t="shared" si="1225"/>
        <v>0.52083333333333337</v>
      </c>
      <c r="N3792" t="str">
        <f t="shared" si="1226"/>
        <v>5 - 0</v>
      </c>
      <c r="O3792" t="str">
        <f t="shared" si="1227"/>
        <v>Green</v>
      </c>
      <c r="P3792" t="str">
        <f t="shared" si="1228"/>
        <v>Red</v>
      </c>
      <c r="Q3792" t="str">
        <f t="shared" si="1229"/>
        <v>Red</v>
      </c>
      <c r="R3792" t="str">
        <f t="shared" si="1230"/>
        <v>Green</v>
      </c>
      <c r="S3792" t="str">
        <f t="shared" si="1231"/>
        <v>Red</v>
      </c>
      <c r="T3792" t="str">
        <f t="shared" si="1232"/>
        <v>Green</v>
      </c>
      <c r="U3792" t="str">
        <f t="shared" si="1233"/>
        <v>Green</v>
      </c>
      <c r="V3792" t="str">
        <f t="shared" si="1234"/>
        <v>Red</v>
      </c>
      <c r="W3792" t="str">
        <f t="shared" si="1235"/>
        <v>Red</v>
      </c>
      <c r="X3792" t="str">
        <f t="shared" si="1236"/>
        <v>Green</v>
      </c>
      <c r="Y3792" t="str">
        <f t="shared" si="1237"/>
        <v>Green</v>
      </c>
      <c r="Z3792" t="str">
        <f t="shared" si="1238"/>
        <v>Green</v>
      </c>
      <c r="AA3792" t="str">
        <f t="shared" si="1239"/>
        <v>Red</v>
      </c>
      <c r="AB3792" t="str">
        <f t="shared" si="1240"/>
        <v>Red</v>
      </c>
      <c r="AC3792" t="str">
        <f t="shared" si="1241"/>
        <v>Red</v>
      </c>
      <c r="AD3792" t="str">
        <f t="shared" si="1242"/>
        <v>Green</v>
      </c>
    </row>
    <row r="3793" spans="1:30" hidden="1" x14ac:dyDescent="0.3">
      <c r="A3793" t="str">
        <f t="shared" si="1223"/>
        <v>01/08/2026Academia Deportiva CantolaoUniversidad Cesar Vallejo</v>
      </c>
      <c r="D3793" s="2">
        <v>46235</v>
      </c>
      <c r="E3793" s="3">
        <v>0.65625</v>
      </c>
      <c r="F3793" t="s">
        <v>6079</v>
      </c>
      <c r="G3793" t="s">
        <v>3518</v>
      </c>
      <c r="H3793">
        <v>0</v>
      </c>
      <c r="I3793">
        <v>1</v>
      </c>
      <c r="J3793">
        <v>1</v>
      </c>
      <c r="K3793">
        <v>1</v>
      </c>
      <c r="L3793" s="22" t="str">
        <f t="shared" si="1224"/>
        <v>01/08/2026</v>
      </c>
      <c r="M3793" s="23">
        <f t="shared" si="1225"/>
        <v>0.53125</v>
      </c>
      <c r="N3793" t="str">
        <f t="shared" si="1226"/>
        <v>1 - 1</v>
      </c>
      <c r="O3793" t="str">
        <f t="shared" si="1227"/>
        <v>Red</v>
      </c>
      <c r="P3793" t="str">
        <f t="shared" si="1228"/>
        <v>Green</v>
      </c>
      <c r="Q3793" t="str">
        <f t="shared" si="1229"/>
        <v>Red</v>
      </c>
      <c r="R3793" t="str">
        <f t="shared" si="1230"/>
        <v>Green</v>
      </c>
      <c r="S3793" t="str">
        <f t="shared" si="1231"/>
        <v>Green</v>
      </c>
      <c r="T3793" t="str">
        <f t="shared" si="1232"/>
        <v>Red</v>
      </c>
      <c r="U3793" t="str">
        <f t="shared" si="1233"/>
        <v>Red</v>
      </c>
      <c r="V3793" t="str">
        <f t="shared" si="1234"/>
        <v>Red</v>
      </c>
      <c r="W3793" t="str">
        <f t="shared" si="1235"/>
        <v>Green</v>
      </c>
      <c r="X3793" t="str">
        <f t="shared" si="1236"/>
        <v>Green</v>
      </c>
      <c r="Y3793" t="str">
        <f t="shared" si="1237"/>
        <v>Green</v>
      </c>
      <c r="Z3793" t="str">
        <f t="shared" si="1238"/>
        <v>Red</v>
      </c>
      <c r="AA3793" t="str">
        <f t="shared" si="1239"/>
        <v>Green</v>
      </c>
      <c r="AB3793" t="str">
        <f t="shared" si="1240"/>
        <v>Green</v>
      </c>
      <c r="AC3793" t="str">
        <f t="shared" si="1241"/>
        <v>Green</v>
      </c>
      <c r="AD3793" t="str">
        <f t="shared" si="1242"/>
        <v>Red</v>
      </c>
    </row>
    <row r="3794" spans="1:30" hidden="1" x14ac:dyDescent="0.3">
      <c r="A3794" t="str">
        <f t="shared" si="1223"/>
        <v>01/08/2026AarauStade Lausanne-Ouchy</v>
      </c>
      <c r="D3794" s="2">
        <v>46235</v>
      </c>
      <c r="E3794" s="3">
        <v>0.66666666666666663</v>
      </c>
      <c r="F3794" t="s">
        <v>2600</v>
      </c>
      <c r="G3794" t="s">
        <v>2597</v>
      </c>
      <c r="H3794">
        <v>1</v>
      </c>
      <c r="I3794">
        <v>0</v>
      </c>
      <c r="J3794">
        <v>1</v>
      </c>
      <c r="K3794">
        <v>1</v>
      </c>
      <c r="L3794" s="22" t="str">
        <f t="shared" si="1224"/>
        <v>01/08/2026</v>
      </c>
      <c r="M3794" s="23">
        <f t="shared" si="1225"/>
        <v>0.54166666666666663</v>
      </c>
      <c r="N3794" t="str">
        <f t="shared" si="1226"/>
        <v>1 - 1</v>
      </c>
      <c r="O3794" t="str">
        <f t="shared" si="1227"/>
        <v>Red</v>
      </c>
      <c r="P3794" t="str">
        <f t="shared" si="1228"/>
        <v>Green</v>
      </c>
      <c r="Q3794" t="str">
        <f t="shared" si="1229"/>
        <v>Red</v>
      </c>
      <c r="R3794" t="str">
        <f t="shared" si="1230"/>
        <v>Green</v>
      </c>
      <c r="S3794" t="str">
        <f t="shared" si="1231"/>
        <v>Green</v>
      </c>
      <c r="T3794" t="str">
        <f t="shared" si="1232"/>
        <v>Red</v>
      </c>
      <c r="U3794" t="str">
        <f t="shared" si="1233"/>
        <v>Green</v>
      </c>
      <c r="V3794" t="str">
        <f t="shared" si="1234"/>
        <v>Red</v>
      </c>
      <c r="W3794" t="str">
        <f t="shared" si="1235"/>
        <v>Red</v>
      </c>
      <c r="X3794" t="str">
        <f t="shared" si="1236"/>
        <v>Green</v>
      </c>
      <c r="Y3794" t="str">
        <f t="shared" si="1237"/>
        <v>Green</v>
      </c>
      <c r="Z3794" t="str">
        <f t="shared" si="1238"/>
        <v>Red</v>
      </c>
      <c r="AA3794" t="str">
        <f t="shared" si="1239"/>
        <v>Green</v>
      </c>
      <c r="AB3794" t="str">
        <f t="shared" si="1240"/>
        <v>Green</v>
      </c>
      <c r="AC3794" t="str">
        <f t="shared" si="1241"/>
        <v>Green</v>
      </c>
      <c r="AD3794" t="str">
        <f t="shared" si="1242"/>
        <v>Red</v>
      </c>
    </row>
    <row r="3795" spans="1:30" hidden="1" x14ac:dyDescent="0.3">
      <c r="A3795" t="str">
        <f t="shared" si="1223"/>
        <v>01/08/2026AngersLe Mans</v>
      </c>
      <c r="D3795" s="2">
        <v>46235</v>
      </c>
      <c r="E3795" s="3">
        <v>0.66666666666666663</v>
      </c>
      <c r="F3795" t="s">
        <v>1755</v>
      </c>
      <c r="G3795" t="s">
        <v>1705</v>
      </c>
      <c r="H3795">
        <v>0</v>
      </c>
      <c r="I3795">
        <v>2</v>
      </c>
      <c r="J3795">
        <v>2</v>
      </c>
      <c r="K3795">
        <v>3</v>
      </c>
      <c r="L3795" s="22" t="str">
        <f t="shared" si="1224"/>
        <v>01/08/2026</v>
      </c>
      <c r="M3795" s="23">
        <f t="shared" si="1225"/>
        <v>0.54166666666666663</v>
      </c>
      <c r="N3795" t="str">
        <f t="shared" si="1226"/>
        <v>2 - 3</v>
      </c>
      <c r="O3795" t="str">
        <f t="shared" si="1227"/>
        <v>Red</v>
      </c>
      <c r="P3795" t="str">
        <f t="shared" si="1228"/>
        <v>Red</v>
      </c>
      <c r="Q3795" t="str">
        <f t="shared" si="1229"/>
        <v>Green</v>
      </c>
      <c r="R3795" t="str">
        <f t="shared" si="1230"/>
        <v>Red</v>
      </c>
      <c r="S3795" t="str">
        <f t="shared" si="1231"/>
        <v>Green</v>
      </c>
      <c r="T3795" t="str">
        <f t="shared" si="1232"/>
        <v>Green</v>
      </c>
      <c r="U3795" t="str">
        <f t="shared" si="1233"/>
        <v>Red</v>
      </c>
      <c r="V3795" t="str">
        <f t="shared" si="1234"/>
        <v>Red</v>
      </c>
      <c r="W3795" t="str">
        <f t="shared" si="1235"/>
        <v>Green</v>
      </c>
      <c r="X3795" t="str">
        <f t="shared" si="1236"/>
        <v>Green</v>
      </c>
      <c r="Y3795" t="str">
        <f t="shared" si="1237"/>
        <v>Green</v>
      </c>
      <c r="Z3795" t="str">
        <f t="shared" si="1238"/>
        <v>Green</v>
      </c>
      <c r="AA3795" t="str">
        <f t="shared" si="1239"/>
        <v>Red</v>
      </c>
      <c r="AB3795" t="str">
        <f t="shared" si="1240"/>
        <v>Red</v>
      </c>
      <c r="AC3795" t="str">
        <f t="shared" si="1241"/>
        <v>Green</v>
      </c>
      <c r="AD3795" t="str">
        <f t="shared" si="1242"/>
        <v>Red</v>
      </c>
    </row>
    <row r="3796" spans="1:30" hidden="1" x14ac:dyDescent="0.3">
      <c r="A3796" t="str">
        <f t="shared" si="1223"/>
        <v>01/08/2026Barycz SulowKluczbork</v>
      </c>
      <c r="D3796" s="2">
        <v>46235</v>
      </c>
      <c r="E3796" s="3">
        <v>0.66666666666666663</v>
      </c>
      <c r="F3796" t="s">
        <v>6080</v>
      </c>
      <c r="G3796" t="s">
        <v>6081</v>
      </c>
      <c r="H3796">
        <v>0</v>
      </c>
      <c r="I3796">
        <v>0</v>
      </c>
      <c r="J3796">
        <v>2</v>
      </c>
      <c r="K3796">
        <v>0</v>
      </c>
      <c r="L3796" s="22" t="str">
        <f t="shared" si="1224"/>
        <v>01/08/2026</v>
      </c>
      <c r="M3796" s="23">
        <f t="shared" si="1225"/>
        <v>0.54166666666666663</v>
      </c>
      <c r="N3796" t="str">
        <f t="shared" si="1226"/>
        <v>2 - 0</v>
      </c>
      <c r="O3796" t="str">
        <f t="shared" si="1227"/>
        <v>Green</v>
      </c>
      <c r="P3796" t="str">
        <f t="shared" si="1228"/>
        <v>Red</v>
      </c>
      <c r="Q3796" t="str">
        <f t="shared" si="1229"/>
        <v>Red</v>
      </c>
      <c r="R3796" t="str">
        <f t="shared" si="1230"/>
        <v>Green</v>
      </c>
      <c r="S3796" t="str">
        <f t="shared" si="1231"/>
        <v>Red</v>
      </c>
      <c r="T3796" t="str">
        <f t="shared" si="1232"/>
        <v>Green</v>
      </c>
      <c r="U3796" t="str">
        <f t="shared" si="1233"/>
        <v>Red</v>
      </c>
      <c r="V3796" t="str">
        <f t="shared" si="1234"/>
        <v>Green</v>
      </c>
      <c r="W3796" t="str">
        <f t="shared" si="1235"/>
        <v>Red</v>
      </c>
      <c r="X3796" t="str">
        <f t="shared" si="1236"/>
        <v>Red</v>
      </c>
      <c r="Y3796" t="str">
        <f t="shared" si="1237"/>
        <v>Green</v>
      </c>
      <c r="Z3796" t="str">
        <f t="shared" si="1238"/>
        <v>Red</v>
      </c>
      <c r="AA3796" t="str">
        <f t="shared" si="1239"/>
        <v>Green</v>
      </c>
      <c r="AB3796" t="str">
        <f t="shared" si="1240"/>
        <v>Green</v>
      </c>
      <c r="AC3796" t="str">
        <f t="shared" si="1241"/>
        <v>Red</v>
      </c>
      <c r="AD3796" t="str">
        <f t="shared" si="1242"/>
        <v>Green</v>
      </c>
    </row>
    <row r="3797" spans="1:30" hidden="1" x14ac:dyDescent="0.3">
      <c r="A3797" t="str">
        <f t="shared" si="1223"/>
        <v>01/08/2026BaselLausanne Sport</v>
      </c>
      <c r="D3797" s="2">
        <v>46235</v>
      </c>
      <c r="E3797" s="3">
        <v>0.66666666666666663</v>
      </c>
      <c r="F3797" t="s">
        <v>3668</v>
      </c>
      <c r="G3797" t="s">
        <v>3665</v>
      </c>
      <c r="H3797">
        <v>0</v>
      </c>
      <c r="I3797">
        <v>0</v>
      </c>
      <c r="J3797">
        <v>0</v>
      </c>
      <c r="K3797">
        <v>1</v>
      </c>
      <c r="L3797" s="22" t="str">
        <f t="shared" si="1224"/>
        <v>01/08/2026</v>
      </c>
      <c r="M3797" s="23">
        <f t="shared" si="1225"/>
        <v>0.54166666666666663</v>
      </c>
      <c r="N3797" t="str">
        <f t="shared" si="1226"/>
        <v>0 - 1</v>
      </c>
      <c r="O3797" t="str">
        <f t="shared" si="1227"/>
        <v>Red</v>
      </c>
      <c r="P3797" t="str">
        <f t="shared" si="1228"/>
        <v>Red</v>
      </c>
      <c r="Q3797" t="str">
        <f t="shared" si="1229"/>
        <v>Green</v>
      </c>
      <c r="R3797" t="str">
        <f t="shared" si="1230"/>
        <v>Red</v>
      </c>
      <c r="S3797" t="str">
        <f t="shared" si="1231"/>
        <v>Green</v>
      </c>
      <c r="T3797" t="str">
        <f t="shared" si="1232"/>
        <v>Green</v>
      </c>
      <c r="U3797" t="str">
        <f t="shared" si="1233"/>
        <v>Red</v>
      </c>
      <c r="V3797" t="str">
        <f t="shared" si="1234"/>
        <v>Green</v>
      </c>
      <c r="W3797" t="str">
        <f t="shared" si="1235"/>
        <v>Red</v>
      </c>
      <c r="X3797" t="str">
        <f t="shared" si="1236"/>
        <v>Red</v>
      </c>
      <c r="Y3797" t="str">
        <f t="shared" si="1237"/>
        <v>Red</v>
      </c>
      <c r="Z3797" t="str">
        <f t="shared" si="1238"/>
        <v>Red</v>
      </c>
      <c r="AA3797" t="str">
        <f t="shared" si="1239"/>
        <v>Green</v>
      </c>
      <c r="AB3797" t="str">
        <f t="shared" si="1240"/>
        <v>Green</v>
      </c>
      <c r="AC3797" t="str">
        <f t="shared" si="1241"/>
        <v>Red</v>
      </c>
      <c r="AD3797" t="str">
        <f t="shared" si="1242"/>
        <v>Green</v>
      </c>
    </row>
    <row r="3798" spans="1:30" hidden="1" x14ac:dyDescent="0.3">
      <c r="A3798" t="str">
        <f t="shared" si="1223"/>
        <v>01/08/2026Brommapojkarna U19Vasteras SK U19</v>
      </c>
      <c r="B3798" t="s">
        <v>827</v>
      </c>
      <c r="D3798" s="2">
        <v>46235</v>
      </c>
      <c r="E3798" s="3">
        <v>0.66666666666666663</v>
      </c>
      <c r="F3798" t="s">
        <v>1291</v>
      </c>
      <c r="G3798" t="s">
        <v>4352</v>
      </c>
      <c r="H3798">
        <v>0</v>
      </c>
      <c r="I3798">
        <v>0</v>
      </c>
      <c r="J3798">
        <v>3</v>
      </c>
      <c r="K3798">
        <v>2</v>
      </c>
      <c r="L3798" s="22" t="str">
        <f t="shared" si="1224"/>
        <v>01/08/2026</v>
      </c>
      <c r="M3798" s="23">
        <f t="shared" si="1225"/>
        <v>0.54166666666666663</v>
      </c>
      <c r="N3798" t="str">
        <f t="shared" si="1226"/>
        <v>3 - 2</v>
      </c>
      <c r="O3798" t="str">
        <f t="shared" si="1227"/>
        <v>Green</v>
      </c>
      <c r="P3798" t="str">
        <f t="shared" si="1228"/>
        <v>Red</v>
      </c>
      <c r="Q3798" t="str">
        <f t="shared" si="1229"/>
        <v>Red</v>
      </c>
      <c r="R3798" t="str">
        <f t="shared" si="1230"/>
        <v>Green</v>
      </c>
      <c r="S3798" t="str">
        <f t="shared" si="1231"/>
        <v>Red</v>
      </c>
      <c r="T3798" t="str">
        <f t="shared" si="1232"/>
        <v>Green</v>
      </c>
      <c r="U3798" t="str">
        <f t="shared" si="1233"/>
        <v>Red</v>
      </c>
      <c r="V3798" t="str">
        <f t="shared" si="1234"/>
        <v>Green</v>
      </c>
      <c r="W3798" t="str">
        <f t="shared" si="1235"/>
        <v>Red</v>
      </c>
      <c r="X3798" t="str">
        <f t="shared" si="1236"/>
        <v>Red</v>
      </c>
      <c r="Y3798" t="str">
        <f t="shared" si="1237"/>
        <v>Green</v>
      </c>
      <c r="Z3798" t="str">
        <f t="shared" si="1238"/>
        <v>Green</v>
      </c>
      <c r="AA3798" t="str">
        <f t="shared" si="1239"/>
        <v>Red</v>
      </c>
      <c r="AB3798" t="str">
        <f t="shared" si="1240"/>
        <v>Red</v>
      </c>
      <c r="AC3798" t="str">
        <f t="shared" si="1241"/>
        <v>Green</v>
      </c>
      <c r="AD3798" t="str">
        <f t="shared" si="1242"/>
        <v>Red</v>
      </c>
    </row>
    <row r="3799" spans="1:30" hidden="1" x14ac:dyDescent="0.3">
      <c r="A3799" t="str">
        <f t="shared" si="1223"/>
        <v>01/08/2026Carl Zeiss JenaBayer Leverkusen</v>
      </c>
      <c r="D3799" s="2">
        <v>46235</v>
      </c>
      <c r="E3799" s="3">
        <v>0.66666666666666663</v>
      </c>
      <c r="F3799" t="s">
        <v>975</v>
      </c>
      <c r="G3799" t="s">
        <v>3817</v>
      </c>
      <c r="L3799" s="22" t="str">
        <f t="shared" si="1224"/>
        <v>01/08/2026</v>
      </c>
      <c r="M3799" s="23">
        <f t="shared" si="1225"/>
        <v>0.54166666666666663</v>
      </c>
      <c r="N3799" t="str">
        <f t="shared" si="1226"/>
        <v xml:space="preserve"> - </v>
      </c>
      <c r="O3799" t="str">
        <f t="shared" si="1227"/>
        <v>Red</v>
      </c>
      <c r="P3799" t="str">
        <f t="shared" si="1228"/>
        <v>Green</v>
      </c>
      <c r="Q3799" t="str">
        <f t="shared" si="1229"/>
        <v>Red</v>
      </c>
      <c r="R3799" t="str">
        <f t="shared" si="1230"/>
        <v>Green</v>
      </c>
      <c r="S3799" t="str">
        <f t="shared" si="1231"/>
        <v>Green</v>
      </c>
      <c r="T3799" t="str">
        <f t="shared" si="1232"/>
        <v>Red</v>
      </c>
      <c r="U3799" t="str">
        <f t="shared" si="1233"/>
        <v>Red</v>
      </c>
      <c r="V3799" t="str">
        <f t="shared" si="1234"/>
        <v>Green</v>
      </c>
      <c r="W3799" t="str">
        <f t="shared" si="1235"/>
        <v>Red</v>
      </c>
      <c r="X3799" t="str">
        <f t="shared" si="1236"/>
        <v>Red</v>
      </c>
      <c r="Y3799" t="str">
        <f t="shared" si="1237"/>
        <v>Red</v>
      </c>
      <c r="Z3799" t="str">
        <f t="shared" si="1238"/>
        <v>Red</v>
      </c>
      <c r="AA3799" t="str">
        <f t="shared" si="1239"/>
        <v>Green</v>
      </c>
      <c r="AB3799" t="str">
        <f t="shared" si="1240"/>
        <v>Green</v>
      </c>
      <c r="AC3799" t="str">
        <f t="shared" si="1241"/>
        <v>Red</v>
      </c>
      <c r="AD3799" t="str">
        <f t="shared" si="1242"/>
        <v>Green</v>
      </c>
    </row>
    <row r="3800" spans="1:30" hidden="1" x14ac:dyDescent="0.3">
      <c r="A3800" t="str">
        <f t="shared" si="1223"/>
        <v>01/08/2026ChateaurouxBourges</v>
      </c>
      <c r="D3800" s="2">
        <v>46235</v>
      </c>
      <c r="E3800" s="3">
        <v>0.66666666666666663</v>
      </c>
      <c r="F3800" t="s">
        <v>6082</v>
      </c>
      <c r="G3800" t="s">
        <v>6083</v>
      </c>
      <c r="H3800">
        <v>0</v>
      </c>
      <c r="I3800">
        <v>1</v>
      </c>
      <c r="J3800">
        <v>0</v>
      </c>
      <c r="K3800">
        <v>1</v>
      </c>
      <c r="L3800" s="22" t="str">
        <f t="shared" si="1224"/>
        <v>01/08/2026</v>
      </c>
      <c r="M3800" s="23">
        <f t="shared" si="1225"/>
        <v>0.54166666666666663</v>
      </c>
      <c r="N3800" t="str">
        <f t="shared" si="1226"/>
        <v>0 - 1</v>
      </c>
      <c r="O3800" t="str">
        <f t="shared" si="1227"/>
        <v>Red</v>
      </c>
      <c r="P3800" t="str">
        <f t="shared" si="1228"/>
        <v>Red</v>
      </c>
      <c r="Q3800" t="str">
        <f t="shared" si="1229"/>
        <v>Green</v>
      </c>
      <c r="R3800" t="str">
        <f t="shared" si="1230"/>
        <v>Red</v>
      </c>
      <c r="S3800" t="str">
        <f t="shared" si="1231"/>
        <v>Green</v>
      </c>
      <c r="T3800" t="str">
        <f t="shared" si="1232"/>
        <v>Green</v>
      </c>
      <c r="U3800" t="str">
        <f t="shared" si="1233"/>
        <v>Red</v>
      </c>
      <c r="V3800" t="str">
        <f t="shared" si="1234"/>
        <v>Red</v>
      </c>
      <c r="W3800" t="str">
        <f t="shared" si="1235"/>
        <v>Green</v>
      </c>
      <c r="X3800" t="str">
        <f t="shared" si="1236"/>
        <v>Green</v>
      </c>
      <c r="Y3800" t="str">
        <f t="shared" si="1237"/>
        <v>Red</v>
      </c>
      <c r="Z3800" t="str">
        <f t="shared" si="1238"/>
        <v>Red</v>
      </c>
      <c r="AA3800" t="str">
        <f t="shared" si="1239"/>
        <v>Green</v>
      </c>
      <c r="AB3800" t="str">
        <f t="shared" si="1240"/>
        <v>Green</v>
      </c>
      <c r="AC3800" t="str">
        <f t="shared" si="1241"/>
        <v>Red</v>
      </c>
      <c r="AD3800" t="str">
        <f t="shared" si="1242"/>
        <v>Green</v>
      </c>
    </row>
    <row r="3801" spans="1:30" hidden="1" x14ac:dyDescent="0.3">
      <c r="A3801" t="str">
        <f t="shared" si="1223"/>
        <v>01/08/2026Chayka Peschanokopskoye IIPobeda Khasavyurt</v>
      </c>
      <c r="D3801" s="2">
        <v>46235</v>
      </c>
      <c r="E3801" s="3">
        <v>0.66666666666666663</v>
      </c>
      <c r="F3801" t="s">
        <v>3565</v>
      </c>
      <c r="G3801" t="s">
        <v>3566</v>
      </c>
      <c r="H3801">
        <v>0</v>
      </c>
      <c r="I3801">
        <v>0</v>
      </c>
      <c r="J3801">
        <v>0</v>
      </c>
      <c r="K3801">
        <v>2</v>
      </c>
      <c r="L3801" s="22" t="str">
        <f t="shared" si="1224"/>
        <v>01/08/2026</v>
      </c>
      <c r="M3801" s="23">
        <f t="shared" si="1225"/>
        <v>0.54166666666666663</v>
      </c>
      <c r="N3801" t="str">
        <f t="shared" si="1226"/>
        <v>0 - 2</v>
      </c>
      <c r="O3801" t="str">
        <f t="shared" si="1227"/>
        <v>Red</v>
      </c>
      <c r="P3801" t="str">
        <f t="shared" si="1228"/>
        <v>Red</v>
      </c>
      <c r="Q3801" t="str">
        <f t="shared" si="1229"/>
        <v>Green</v>
      </c>
      <c r="R3801" t="str">
        <f t="shared" si="1230"/>
        <v>Red</v>
      </c>
      <c r="S3801" t="str">
        <f t="shared" si="1231"/>
        <v>Green</v>
      </c>
      <c r="T3801" t="str">
        <f t="shared" si="1232"/>
        <v>Green</v>
      </c>
      <c r="U3801" t="str">
        <f t="shared" si="1233"/>
        <v>Red</v>
      </c>
      <c r="V3801" t="str">
        <f t="shared" si="1234"/>
        <v>Green</v>
      </c>
      <c r="W3801" t="str">
        <f t="shared" si="1235"/>
        <v>Red</v>
      </c>
      <c r="X3801" t="str">
        <f t="shared" si="1236"/>
        <v>Red</v>
      </c>
      <c r="Y3801" t="str">
        <f t="shared" si="1237"/>
        <v>Green</v>
      </c>
      <c r="Z3801" t="str">
        <f t="shared" si="1238"/>
        <v>Red</v>
      </c>
      <c r="AA3801" t="str">
        <f t="shared" si="1239"/>
        <v>Green</v>
      </c>
      <c r="AB3801" t="str">
        <f t="shared" si="1240"/>
        <v>Green</v>
      </c>
      <c r="AC3801" t="str">
        <f t="shared" si="1241"/>
        <v>Red</v>
      </c>
      <c r="AD3801" t="str">
        <f t="shared" si="1242"/>
        <v>Green</v>
      </c>
    </row>
    <row r="3802" spans="1:30" hidden="1" x14ac:dyDescent="0.3">
      <c r="A3802" t="str">
        <f t="shared" si="1223"/>
        <v>01/08/2026EkranasVMFD Zalgiris Vilnius II</v>
      </c>
      <c r="D3802" s="2">
        <v>46235</v>
      </c>
      <c r="E3802" s="3">
        <v>0.66666666666666663</v>
      </c>
      <c r="F3802" t="s">
        <v>3389</v>
      </c>
      <c r="G3802" t="s">
        <v>1369</v>
      </c>
      <c r="H3802">
        <v>1</v>
      </c>
      <c r="I3802">
        <v>0</v>
      </c>
      <c r="J3802">
        <v>1</v>
      </c>
      <c r="K3802">
        <v>1</v>
      </c>
      <c r="L3802" s="22" t="str">
        <f t="shared" si="1224"/>
        <v>01/08/2026</v>
      </c>
      <c r="M3802" s="23">
        <f t="shared" si="1225"/>
        <v>0.54166666666666663</v>
      </c>
      <c r="N3802" t="str">
        <f t="shared" si="1226"/>
        <v>1 - 1</v>
      </c>
      <c r="O3802" t="str">
        <f t="shared" si="1227"/>
        <v>Red</v>
      </c>
      <c r="P3802" t="str">
        <f t="shared" si="1228"/>
        <v>Green</v>
      </c>
      <c r="Q3802" t="str">
        <f t="shared" si="1229"/>
        <v>Red</v>
      </c>
      <c r="R3802" t="str">
        <f t="shared" si="1230"/>
        <v>Green</v>
      </c>
      <c r="S3802" t="str">
        <f t="shared" si="1231"/>
        <v>Green</v>
      </c>
      <c r="T3802" t="str">
        <f t="shared" si="1232"/>
        <v>Red</v>
      </c>
      <c r="U3802" t="str">
        <f t="shared" si="1233"/>
        <v>Green</v>
      </c>
      <c r="V3802" t="str">
        <f t="shared" si="1234"/>
        <v>Red</v>
      </c>
      <c r="W3802" t="str">
        <f t="shared" si="1235"/>
        <v>Red</v>
      </c>
      <c r="X3802" t="str">
        <f t="shared" si="1236"/>
        <v>Green</v>
      </c>
      <c r="Y3802" t="str">
        <f t="shared" si="1237"/>
        <v>Green</v>
      </c>
      <c r="Z3802" t="str">
        <f t="shared" si="1238"/>
        <v>Red</v>
      </c>
      <c r="AA3802" t="str">
        <f t="shared" si="1239"/>
        <v>Green</v>
      </c>
      <c r="AB3802" t="str">
        <f t="shared" si="1240"/>
        <v>Green</v>
      </c>
      <c r="AC3802" t="str">
        <f t="shared" si="1241"/>
        <v>Green</v>
      </c>
      <c r="AD3802" t="str">
        <f t="shared" si="1242"/>
        <v>Red</v>
      </c>
    </row>
    <row r="3803" spans="1:30" hidden="1" x14ac:dyDescent="0.3">
      <c r="A3803" t="str">
        <f t="shared" si="1223"/>
        <v>01/08/2026Eloxal SC MunsterSV Kematen</v>
      </c>
      <c r="D3803" s="2">
        <v>46235</v>
      </c>
      <c r="E3803" s="3">
        <v>0.66666666666666663</v>
      </c>
      <c r="F3803" t="s">
        <v>6084</v>
      </c>
      <c r="G3803" t="s">
        <v>6085</v>
      </c>
      <c r="H3803">
        <v>0</v>
      </c>
      <c r="I3803">
        <v>0</v>
      </c>
      <c r="J3803">
        <v>1</v>
      </c>
      <c r="K3803">
        <v>1</v>
      </c>
      <c r="L3803" s="22" t="str">
        <f t="shared" si="1224"/>
        <v>01/08/2026</v>
      </c>
      <c r="M3803" s="23">
        <f t="shared" si="1225"/>
        <v>0.54166666666666663</v>
      </c>
      <c r="N3803" t="str">
        <f t="shared" si="1226"/>
        <v>1 - 1</v>
      </c>
      <c r="O3803" t="str">
        <f t="shared" si="1227"/>
        <v>Red</v>
      </c>
      <c r="P3803" t="str">
        <f t="shared" si="1228"/>
        <v>Green</v>
      </c>
      <c r="Q3803" t="str">
        <f t="shared" si="1229"/>
        <v>Red</v>
      </c>
      <c r="R3803" t="str">
        <f t="shared" si="1230"/>
        <v>Green</v>
      </c>
      <c r="S3803" t="str">
        <f t="shared" si="1231"/>
        <v>Green</v>
      </c>
      <c r="T3803" t="str">
        <f t="shared" si="1232"/>
        <v>Red</v>
      </c>
      <c r="U3803" t="str">
        <f t="shared" si="1233"/>
        <v>Red</v>
      </c>
      <c r="V3803" t="str">
        <f t="shared" si="1234"/>
        <v>Green</v>
      </c>
      <c r="W3803" t="str">
        <f t="shared" si="1235"/>
        <v>Red</v>
      </c>
      <c r="X3803" t="str">
        <f t="shared" si="1236"/>
        <v>Red</v>
      </c>
      <c r="Y3803" t="str">
        <f t="shared" si="1237"/>
        <v>Green</v>
      </c>
      <c r="Z3803" t="str">
        <f t="shared" si="1238"/>
        <v>Red</v>
      </c>
      <c r="AA3803" t="str">
        <f t="shared" si="1239"/>
        <v>Green</v>
      </c>
      <c r="AB3803" t="str">
        <f t="shared" si="1240"/>
        <v>Green</v>
      </c>
      <c r="AC3803" t="str">
        <f t="shared" si="1241"/>
        <v>Green</v>
      </c>
      <c r="AD3803" t="str">
        <f t="shared" si="1242"/>
        <v>Red</v>
      </c>
    </row>
    <row r="3804" spans="1:30" hidden="1" x14ac:dyDescent="0.3">
      <c r="A3804" t="str">
        <f t="shared" si="1223"/>
        <v>01/08/2026EmpoliSpezia</v>
      </c>
      <c r="D3804" s="2">
        <v>46235</v>
      </c>
      <c r="E3804" s="3">
        <v>0.66666666666666663</v>
      </c>
      <c r="F3804" t="s">
        <v>3943</v>
      </c>
      <c r="G3804" t="s">
        <v>6086</v>
      </c>
      <c r="H3804">
        <v>1</v>
      </c>
      <c r="I3804">
        <v>0</v>
      </c>
      <c r="J3804">
        <v>1</v>
      </c>
      <c r="K3804">
        <v>1</v>
      </c>
      <c r="L3804" s="22" t="str">
        <f t="shared" si="1224"/>
        <v>01/08/2026</v>
      </c>
      <c r="M3804" s="23">
        <f t="shared" si="1225"/>
        <v>0.54166666666666663</v>
      </c>
      <c r="N3804" t="str">
        <f t="shared" si="1226"/>
        <v>1 - 1</v>
      </c>
      <c r="O3804" t="str">
        <f t="shared" si="1227"/>
        <v>Red</v>
      </c>
      <c r="P3804" t="str">
        <f t="shared" si="1228"/>
        <v>Green</v>
      </c>
      <c r="Q3804" t="str">
        <f t="shared" si="1229"/>
        <v>Red</v>
      </c>
      <c r="R3804" t="str">
        <f t="shared" si="1230"/>
        <v>Green</v>
      </c>
      <c r="S3804" t="str">
        <f t="shared" si="1231"/>
        <v>Green</v>
      </c>
      <c r="T3804" t="str">
        <f t="shared" si="1232"/>
        <v>Red</v>
      </c>
      <c r="U3804" t="str">
        <f t="shared" si="1233"/>
        <v>Green</v>
      </c>
      <c r="V3804" t="str">
        <f t="shared" si="1234"/>
        <v>Red</v>
      </c>
      <c r="W3804" t="str">
        <f t="shared" si="1235"/>
        <v>Red</v>
      </c>
      <c r="X3804" t="str">
        <f t="shared" si="1236"/>
        <v>Green</v>
      </c>
      <c r="Y3804" t="str">
        <f t="shared" si="1237"/>
        <v>Green</v>
      </c>
      <c r="Z3804" t="str">
        <f t="shared" si="1238"/>
        <v>Red</v>
      </c>
      <c r="AA3804" t="str">
        <f t="shared" si="1239"/>
        <v>Green</v>
      </c>
      <c r="AB3804" t="str">
        <f t="shared" si="1240"/>
        <v>Green</v>
      </c>
      <c r="AC3804" t="str">
        <f t="shared" si="1241"/>
        <v>Green</v>
      </c>
      <c r="AD3804" t="str">
        <f t="shared" si="1242"/>
        <v>Red</v>
      </c>
    </row>
    <row r="3805" spans="1:30" hidden="1" x14ac:dyDescent="0.3">
      <c r="A3805" t="str">
        <f t="shared" si="1223"/>
        <v xml:space="preserve">01/08/2026Energetyk Row RybnikGorzow Wielkopolski </v>
      </c>
      <c r="D3805" s="2">
        <v>46235</v>
      </c>
      <c r="E3805" s="3">
        <v>0.66666666666666663</v>
      </c>
      <c r="F3805" t="s">
        <v>6087</v>
      </c>
      <c r="G3805" t="s">
        <v>6088</v>
      </c>
      <c r="H3805">
        <v>2</v>
      </c>
      <c r="I3805">
        <v>0</v>
      </c>
      <c r="J3805">
        <v>5</v>
      </c>
      <c r="K3805">
        <v>1</v>
      </c>
      <c r="L3805" s="22" t="str">
        <f t="shared" si="1224"/>
        <v>01/08/2026</v>
      </c>
      <c r="M3805" s="23">
        <f t="shared" si="1225"/>
        <v>0.54166666666666663</v>
      </c>
      <c r="N3805" t="str">
        <f t="shared" si="1226"/>
        <v>5 - 1</v>
      </c>
      <c r="O3805" t="str">
        <f t="shared" si="1227"/>
        <v>Green</v>
      </c>
      <c r="P3805" t="str">
        <f t="shared" si="1228"/>
        <v>Red</v>
      </c>
      <c r="Q3805" t="str">
        <f t="shared" si="1229"/>
        <v>Red</v>
      </c>
      <c r="R3805" t="str">
        <f t="shared" si="1230"/>
        <v>Green</v>
      </c>
      <c r="S3805" t="str">
        <f t="shared" si="1231"/>
        <v>Red</v>
      </c>
      <c r="T3805" t="str">
        <f t="shared" si="1232"/>
        <v>Green</v>
      </c>
      <c r="U3805" t="str">
        <f t="shared" si="1233"/>
        <v>Green</v>
      </c>
      <c r="V3805" t="str">
        <f t="shared" si="1234"/>
        <v>Red</v>
      </c>
      <c r="W3805" t="str">
        <f t="shared" si="1235"/>
        <v>Red</v>
      </c>
      <c r="X3805" t="str">
        <f t="shared" si="1236"/>
        <v>Green</v>
      </c>
      <c r="Y3805" t="str">
        <f t="shared" si="1237"/>
        <v>Green</v>
      </c>
      <c r="Z3805" t="str">
        <f t="shared" si="1238"/>
        <v>Green</v>
      </c>
      <c r="AA3805" t="str">
        <f t="shared" si="1239"/>
        <v>Red</v>
      </c>
      <c r="AB3805" t="str">
        <f t="shared" si="1240"/>
        <v>Red</v>
      </c>
      <c r="AC3805" t="str">
        <f t="shared" si="1241"/>
        <v>Green</v>
      </c>
      <c r="AD3805" t="str">
        <f t="shared" si="1242"/>
        <v>Red</v>
      </c>
    </row>
    <row r="3806" spans="1:30" hidden="1" x14ac:dyDescent="0.3">
      <c r="A3806" t="str">
        <f t="shared" si="1223"/>
        <v>01/08/2026FC TallinnFlora Tallinn II</v>
      </c>
      <c r="D3806" s="2">
        <v>46235</v>
      </c>
      <c r="E3806" s="3">
        <v>0.66666666666666663</v>
      </c>
      <c r="F3806" t="s">
        <v>4843</v>
      </c>
      <c r="G3806" t="s">
        <v>1672</v>
      </c>
      <c r="H3806">
        <v>0</v>
      </c>
      <c r="I3806">
        <v>0</v>
      </c>
      <c r="J3806">
        <v>1</v>
      </c>
      <c r="K3806">
        <v>0</v>
      </c>
      <c r="L3806" s="22" t="str">
        <f t="shared" si="1224"/>
        <v>01/08/2026</v>
      </c>
      <c r="M3806" s="23">
        <f t="shared" si="1225"/>
        <v>0.54166666666666663</v>
      </c>
      <c r="N3806" t="str">
        <f t="shared" si="1226"/>
        <v>1 - 0</v>
      </c>
      <c r="O3806" t="str">
        <f t="shared" si="1227"/>
        <v>Green</v>
      </c>
      <c r="P3806" t="str">
        <f t="shared" si="1228"/>
        <v>Red</v>
      </c>
      <c r="Q3806" t="str">
        <f t="shared" si="1229"/>
        <v>Red</v>
      </c>
      <c r="R3806" t="str">
        <f t="shared" si="1230"/>
        <v>Green</v>
      </c>
      <c r="S3806" t="str">
        <f t="shared" si="1231"/>
        <v>Red</v>
      </c>
      <c r="T3806" t="str">
        <f t="shared" si="1232"/>
        <v>Green</v>
      </c>
      <c r="U3806" t="str">
        <f t="shared" si="1233"/>
        <v>Red</v>
      </c>
      <c r="V3806" t="str">
        <f t="shared" si="1234"/>
        <v>Green</v>
      </c>
      <c r="W3806" t="str">
        <f t="shared" si="1235"/>
        <v>Red</v>
      </c>
      <c r="X3806" t="str">
        <f t="shared" si="1236"/>
        <v>Red</v>
      </c>
      <c r="Y3806" t="str">
        <f t="shared" si="1237"/>
        <v>Red</v>
      </c>
      <c r="Z3806" t="str">
        <f t="shared" si="1238"/>
        <v>Red</v>
      </c>
      <c r="AA3806" t="str">
        <f t="shared" si="1239"/>
        <v>Green</v>
      </c>
      <c r="AB3806" t="str">
        <f t="shared" si="1240"/>
        <v>Green</v>
      </c>
      <c r="AC3806" t="str">
        <f t="shared" si="1241"/>
        <v>Red</v>
      </c>
      <c r="AD3806" t="str">
        <f t="shared" si="1242"/>
        <v>Green</v>
      </c>
    </row>
    <row r="3807" spans="1:30" hidden="1" x14ac:dyDescent="0.3">
      <c r="A3807" t="str">
        <f t="shared" si="1223"/>
        <v>01/08/2026FC Torpedo KutaisiOdishi 1919</v>
      </c>
      <c r="D3807" s="2">
        <v>46235</v>
      </c>
      <c r="E3807" s="3">
        <v>0.66666666666666663</v>
      </c>
      <c r="F3807" t="s">
        <v>4482</v>
      </c>
      <c r="G3807" t="s">
        <v>4372</v>
      </c>
      <c r="H3807">
        <v>0</v>
      </c>
      <c r="I3807">
        <v>0</v>
      </c>
      <c r="J3807">
        <v>4</v>
      </c>
      <c r="K3807">
        <v>1</v>
      </c>
      <c r="L3807" s="22" t="str">
        <f t="shared" si="1224"/>
        <v>01/08/2026</v>
      </c>
      <c r="M3807" s="23">
        <f t="shared" si="1225"/>
        <v>0.54166666666666663</v>
      </c>
      <c r="N3807" t="str">
        <f t="shared" si="1226"/>
        <v>4 - 1</v>
      </c>
      <c r="O3807" t="str">
        <f t="shared" si="1227"/>
        <v>Green</v>
      </c>
      <c r="P3807" t="str">
        <f t="shared" si="1228"/>
        <v>Red</v>
      </c>
      <c r="Q3807" t="str">
        <f t="shared" si="1229"/>
        <v>Red</v>
      </c>
      <c r="R3807" t="str">
        <f t="shared" si="1230"/>
        <v>Green</v>
      </c>
      <c r="S3807" t="str">
        <f t="shared" si="1231"/>
        <v>Red</v>
      </c>
      <c r="T3807" t="str">
        <f t="shared" si="1232"/>
        <v>Green</v>
      </c>
      <c r="U3807" t="str">
        <f t="shared" si="1233"/>
        <v>Red</v>
      </c>
      <c r="V3807" t="str">
        <f t="shared" si="1234"/>
        <v>Green</v>
      </c>
      <c r="W3807" t="str">
        <f t="shared" si="1235"/>
        <v>Red</v>
      </c>
      <c r="X3807" t="str">
        <f t="shared" si="1236"/>
        <v>Red</v>
      </c>
      <c r="Y3807" t="str">
        <f t="shared" si="1237"/>
        <v>Green</v>
      </c>
      <c r="Z3807" t="str">
        <f t="shared" si="1238"/>
        <v>Green</v>
      </c>
      <c r="AA3807" t="str">
        <f t="shared" si="1239"/>
        <v>Red</v>
      </c>
      <c r="AB3807" t="str">
        <f t="shared" si="1240"/>
        <v>Red</v>
      </c>
      <c r="AC3807" t="str">
        <f t="shared" si="1241"/>
        <v>Green</v>
      </c>
      <c r="AD3807" t="str">
        <f t="shared" si="1242"/>
        <v>Red</v>
      </c>
    </row>
    <row r="3808" spans="1:30" hidden="1" x14ac:dyDescent="0.3">
      <c r="A3808" t="str">
        <f t="shared" si="1223"/>
        <v>01/08/2026FC Wiltz 71Etzella Ettelbruck</v>
      </c>
      <c r="D3808" s="2">
        <v>46235</v>
      </c>
      <c r="E3808" s="3">
        <v>0.66666666666666663</v>
      </c>
      <c r="F3808" t="s">
        <v>6089</v>
      </c>
      <c r="G3808" t="s">
        <v>6090</v>
      </c>
      <c r="H3808">
        <v>0</v>
      </c>
      <c r="I3808">
        <v>1</v>
      </c>
      <c r="J3808">
        <v>1</v>
      </c>
      <c r="K3808">
        <v>1</v>
      </c>
      <c r="L3808" s="22" t="str">
        <f t="shared" si="1224"/>
        <v>01/08/2026</v>
      </c>
      <c r="M3808" s="23">
        <f t="shared" si="1225"/>
        <v>0.54166666666666663</v>
      </c>
      <c r="N3808" t="str">
        <f t="shared" si="1226"/>
        <v>1 - 1</v>
      </c>
      <c r="O3808" t="str">
        <f t="shared" si="1227"/>
        <v>Red</v>
      </c>
      <c r="P3808" t="str">
        <f t="shared" si="1228"/>
        <v>Green</v>
      </c>
      <c r="Q3808" t="str">
        <f t="shared" si="1229"/>
        <v>Red</v>
      </c>
      <c r="R3808" t="str">
        <f t="shared" si="1230"/>
        <v>Green</v>
      </c>
      <c r="S3808" t="str">
        <f t="shared" si="1231"/>
        <v>Green</v>
      </c>
      <c r="T3808" t="str">
        <f t="shared" si="1232"/>
        <v>Red</v>
      </c>
      <c r="U3808" t="str">
        <f t="shared" si="1233"/>
        <v>Red</v>
      </c>
      <c r="V3808" t="str">
        <f t="shared" si="1234"/>
        <v>Red</v>
      </c>
      <c r="W3808" t="str">
        <f t="shared" si="1235"/>
        <v>Green</v>
      </c>
      <c r="X3808" t="str">
        <f t="shared" si="1236"/>
        <v>Green</v>
      </c>
      <c r="Y3808" t="str">
        <f t="shared" si="1237"/>
        <v>Green</v>
      </c>
      <c r="Z3808" t="str">
        <f t="shared" si="1238"/>
        <v>Red</v>
      </c>
      <c r="AA3808" t="str">
        <f t="shared" si="1239"/>
        <v>Green</v>
      </c>
      <c r="AB3808" t="str">
        <f t="shared" si="1240"/>
        <v>Green</v>
      </c>
      <c r="AC3808" t="str">
        <f t="shared" si="1241"/>
        <v>Green</v>
      </c>
      <c r="AD3808" t="str">
        <f t="shared" si="1242"/>
        <v>Red</v>
      </c>
    </row>
    <row r="3809" spans="1:30" hidden="1" x14ac:dyDescent="0.3">
      <c r="A3809" t="str">
        <f t="shared" si="1223"/>
        <v>01/08/2026FC ZurichServette</v>
      </c>
      <c r="D3809" s="2">
        <v>46235</v>
      </c>
      <c r="E3809" s="3">
        <v>0.66666666666666663</v>
      </c>
      <c r="F3809" t="s">
        <v>4453</v>
      </c>
      <c r="G3809" t="s">
        <v>3667</v>
      </c>
      <c r="H3809">
        <v>1</v>
      </c>
      <c r="I3809">
        <v>0</v>
      </c>
      <c r="J3809">
        <v>2</v>
      </c>
      <c r="K3809">
        <v>1</v>
      </c>
      <c r="L3809" s="22" t="str">
        <f t="shared" si="1224"/>
        <v>01/08/2026</v>
      </c>
      <c r="M3809" s="23">
        <f t="shared" si="1225"/>
        <v>0.54166666666666663</v>
      </c>
      <c r="N3809" t="str">
        <f t="shared" si="1226"/>
        <v>2 - 1</v>
      </c>
      <c r="O3809" t="str">
        <f t="shared" si="1227"/>
        <v>Green</v>
      </c>
      <c r="P3809" t="str">
        <f t="shared" si="1228"/>
        <v>Red</v>
      </c>
      <c r="Q3809" t="str">
        <f t="shared" si="1229"/>
        <v>Red</v>
      </c>
      <c r="R3809" t="str">
        <f t="shared" si="1230"/>
        <v>Green</v>
      </c>
      <c r="S3809" t="str">
        <f t="shared" si="1231"/>
        <v>Red</v>
      </c>
      <c r="T3809" t="str">
        <f t="shared" si="1232"/>
        <v>Green</v>
      </c>
      <c r="U3809" t="str">
        <f t="shared" si="1233"/>
        <v>Green</v>
      </c>
      <c r="V3809" t="str">
        <f t="shared" si="1234"/>
        <v>Red</v>
      </c>
      <c r="W3809" t="str">
        <f t="shared" si="1235"/>
        <v>Red</v>
      </c>
      <c r="X3809" t="str">
        <f t="shared" si="1236"/>
        <v>Green</v>
      </c>
      <c r="Y3809" t="str">
        <f t="shared" si="1237"/>
        <v>Green</v>
      </c>
      <c r="Z3809" t="str">
        <f t="shared" si="1238"/>
        <v>Green</v>
      </c>
      <c r="AA3809" t="str">
        <f t="shared" si="1239"/>
        <v>Red</v>
      </c>
      <c r="AB3809" t="str">
        <f t="shared" si="1240"/>
        <v>Green</v>
      </c>
      <c r="AC3809" t="str">
        <f t="shared" si="1241"/>
        <v>Green</v>
      </c>
      <c r="AD3809" t="str">
        <f t="shared" si="1242"/>
        <v>Red</v>
      </c>
    </row>
    <row r="3810" spans="1:30" hidden="1" x14ac:dyDescent="0.3">
      <c r="A3810" t="str">
        <f t="shared" si="1223"/>
        <v>01/08/2026FK Zeljeznicar SarajevoSloboda Tuzla</v>
      </c>
      <c r="D3810" s="2">
        <v>46235</v>
      </c>
      <c r="E3810" s="3">
        <v>0.66666666666666663</v>
      </c>
      <c r="F3810" t="s">
        <v>6091</v>
      </c>
      <c r="G3810" t="s">
        <v>3968</v>
      </c>
      <c r="H3810">
        <v>0</v>
      </c>
      <c r="I3810">
        <v>1</v>
      </c>
      <c r="J3810">
        <v>0</v>
      </c>
      <c r="K3810">
        <v>3</v>
      </c>
      <c r="L3810" s="22" t="str">
        <f t="shared" si="1224"/>
        <v>01/08/2026</v>
      </c>
      <c r="M3810" s="23">
        <f t="shared" si="1225"/>
        <v>0.54166666666666663</v>
      </c>
      <c r="N3810" t="str">
        <f t="shared" si="1226"/>
        <v>0 - 3</v>
      </c>
      <c r="O3810" t="str">
        <f t="shared" si="1227"/>
        <v>Red</v>
      </c>
      <c r="P3810" t="str">
        <f t="shared" si="1228"/>
        <v>Red</v>
      </c>
      <c r="Q3810" t="str">
        <f t="shared" si="1229"/>
        <v>Green</v>
      </c>
      <c r="R3810" t="str">
        <f t="shared" si="1230"/>
        <v>Red</v>
      </c>
      <c r="S3810" t="str">
        <f t="shared" si="1231"/>
        <v>Green</v>
      </c>
      <c r="T3810" t="str">
        <f t="shared" si="1232"/>
        <v>Green</v>
      </c>
      <c r="U3810" t="str">
        <f t="shared" si="1233"/>
        <v>Red</v>
      </c>
      <c r="V3810" t="str">
        <f t="shared" si="1234"/>
        <v>Red</v>
      </c>
      <c r="W3810" t="str">
        <f t="shared" si="1235"/>
        <v>Green</v>
      </c>
      <c r="X3810" t="str">
        <f t="shared" si="1236"/>
        <v>Green</v>
      </c>
      <c r="Y3810" t="str">
        <f t="shared" si="1237"/>
        <v>Green</v>
      </c>
      <c r="Z3810" t="str">
        <f t="shared" si="1238"/>
        <v>Green</v>
      </c>
      <c r="AA3810" t="str">
        <f t="shared" si="1239"/>
        <v>Red</v>
      </c>
      <c r="AB3810" t="str">
        <f t="shared" si="1240"/>
        <v>Green</v>
      </c>
      <c r="AC3810" t="str">
        <f t="shared" si="1241"/>
        <v>Red</v>
      </c>
      <c r="AD3810" t="str">
        <f t="shared" si="1242"/>
        <v>Green</v>
      </c>
    </row>
    <row r="3811" spans="1:30" hidden="1" x14ac:dyDescent="0.3">
      <c r="A3811" t="str">
        <f t="shared" si="1223"/>
        <v>01/08/2026Flota SwinoujscieKKS 1925 Kalisz</v>
      </c>
      <c r="D3811" s="2">
        <v>46235</v>
      </c>
      <c r="E3811" s="3">
        <v>0.66666666666666663</v>
      </c>
      <c r="F3811" t="s">
        <v>6092</v>
      </c>
      <c r="G3811" t="s">
        <v>6093</v>
      </c>
      <c r="H3811">
        <v>0</v>
      </c>
      <c r="I3811">
        <v>0</v>
      </c>
      <c r="J3811">
        <v>0</v>
      </c>
      <c r="K3811">
        <v>1</v>
      </c>
      <c r="L3811" s="22" t="str">
        <f t="shared" si="1224"/>
        <v>01/08/2026</v>
      </c>
      <c r="M3811" s="23">
        <f t="shared" si="1225"/>
        <v>0.54166666666666663</v>
      </c>
      <c r="N3811" t="str">
        <f t="shared" si="1226"/>
        <v>0 - 1</v>
      </c>
      <c r="O3811" t="str">
        <f t="shared" si="1227"/>
        <v>Red</v>
      </c>
      <c r="P3811" t="str">
        <f t="shared" si="1228"/>
        <v>Red</v>
      </c>
      <c r="Q3811" t="str">
        <f t="shared" si="1229"/>
        <v>Green</v>
      </c>
      <c r="R3811" t="str">
        <f t="shared" si="1230"/>
        <v>Red</v>
      </c>
      <c r="S3811" t="str">
        <f t="shared" si="1231"/>
        <v>Green</v>
      </c>
      <c r="T3811" t="str">
        <f t="shared" si="1232"/>
        <v>Green</v>
      </c>
      <c r="U3811" t="str">
        <f t="shared" si="1233"/>
        <v>Red</v>
      </c>
      <c r="V3811" t="str">
        <f t="shared" si="1234"/>
        <v>Green</v>
      </c>
      <c r="W3811" t="str">
        <f t="shared" si="1235"/>
        <v>Red</v>
      </c>
      <c r="X3811" t="str">
        <f t="shared" si="1236"/>
        <v>Red</v>
      </c>
      <c r="Y3811" t="str">
        <f t="shared" si="1237"/>
        <v>Red</v>
      </c>
      <c r="Z3811" t="str">
        <f t="shared" si="1238"/>
        <v>Red</v>
      </c>
      <c r="AA3811" t="str">
        <f t="shared" si="1239"/>
        <v>Green</v>
      </c>
      <c r="AB3811" t="str">
        <f t="shared" si="1240"/>
        <v>Green</v>
      </c>
      <c r="AC3811" t="str">
        <f t="shared" si="1241"/>
        <v>Red</v>
      </c>
      <c r="AD3811" t="str">
        <f t="shared" si="1242"/>
        <v>Green</v>
      </c>
    </row>
    <row r="3812" spans="1:30" hidden="1" x14ac:dyDescent="0.3">
      <c r="A3812" t="str">
        <f t="shared" si="1223"/>
        <v>01/08/2026Fotbal TrinecVysocina Jihlava</v>
      </c>
      <c r="D3812" s="2">
        <v>46235</v>
      </c>
      <c r="E3812" s="3">
        <v>0.66666666666666663</v>
      </c>
      <c r="F3812" t="s">
        <v>2397</v>
      </c>
      <c r="G3812" t="s">
        <v>2402</v>
      </c>
      <c r="H3812">
        <v>0</v>
      </c>
      <c r="I3812">
        <v>0</v>
      </c>
      <c r="J3812">
        <v>0</v>
      </c>
      <c r="K3812">
        <v>0</v>
      </c>
      <c r="L3812" s="22" t="str">
        <f t="shared" si="1224"/>
        <v>01/08/2026</v>
      </c>
      <c r="M3812" s="23">
        <f t="shared" si="1225"/>
        <v>0.54166666666666663</v>
      </c>
      <c r="N3812" t="str">
        <f t="shared" si="1226"/>
        <v>0 - 0</v>
      </c>
      <c r="O3812" t="str">
        <f t="shared" si="1227"/>
        <v>Red</v>
      </c>
      <c r="P3812" t="str">
        <f t="shared" si="1228"/>
        <v>Green</v>
      </c>
      <c r="Q3812" t="str">
        <f t="shared" si="1229"/>
        <v>Red</v>
      </c>
      <c r="R3812" t="str">
        <f t="shared" si="1230"/>
        <v>Green</v>
      </c>
      <c r="S3812" t="str">
        <f t="shared" si="1231"/>
        <v>Green</v>
      </c>
      <c r="T3812" t="str">
        <f t="shared" si="1232"/>
        <v>Red</v>
      </c>
      <c r="U3812" t="str">
        <f t="shared" si="1233"/>
        <v>Red</v>
      </c>
      <c r="V3812" t="str">
        <f t="shared" si="1234"/>
        <v>Green</v>
      </c>
      <c r="W3812" t="str">
        <f t="shared" si="1235"/>
        <v>Red</v>
      </c>
      <c r="X3812" t="str">
        <f t="shared" si="1236"/>
        <v>Red</v>
      </c>
      <c r="Y3812" t="str">
        <f t="shared" si="1237"/>
        <v>Red</v>
      </c>
      <c r="Z3812" t="str">
        <f t="shared" si="1238"/>
        <v>Red</v>
      </c>
      <c r="AA3812" t="str">
        <f t="shared" si="1239"/>
        <v>Green</v>
      </c>
      <c r="AB3812" t="str">
        <f t="shared" si="1240"/>
        <v>Green</v>
      </c>
      <c r="AC3812" t="str">
        <f t="shared" si="1241"/>
        <v>Red</v>
      </c>
      <c r="AD3812" t="str">
        <f t="shared" si="1242"/>
        <v>Green</v>
      </c>
    </row>
    <row r="3813" spans="1:30" hidden="1" x14ac:dyDescent="0.3">
      <c r="A3813" t="str">
        <f t="shared" si="1223"/>
        <v>01/08/2026Gandzasar KapanArarat Armenia</v>
      </c>
      <c r="B3813" t="s">
        <v>5380</v>
      </c>
      <c r="C3813" t="s">
        <v>838</v>
      </c>
      <c r="D3813" s="2">
        <v>46235</v>
      </c>
      <c r="E3813" s="3">
        <v>0.66666666666666663</v>
      </c>
      <c r="F3813" t="s">
        <v>6094</v>
      </c>
      <c r="G3813" t="s">
        <v>353</v>
      </c>
      <c r="H3813">
        <v>1</v>
      </c>
      <c r="I3813">
        <v>2</v>
      </c>
      <c r="J3813">
        <v>3</v>
      </c>
      <c r="K3813">
        <v>4</v>
      </c>
      <c r="L3813" s="22" t="str">
        <f t="shared" si="1224"/>
        <v>01/08/2026</v>
      </c>
      <c r="M3813" s="23">
        <f t="shared" si="1225"/>
        <v>0.54166666666666663</v>
      </c>
      <c r="N3813" t="str">
        <f t="shared" si="1226"/>
        <v>3 - 4</v>
      </c>
      <c r="O3813" t="str">
        <f t="shared" si="1227"/>
        <v>Red</v>
      </c>
      <c r="P3813" t="str">
        <f t="shared" si="1228"/>
        <v>Red</v>
      </c>
      <c r="Q3813" t="str">
        <f t="shared" si="1229"/>
        <v>Green</v>
      </c>
      <c r="R3813" t="str">
        <f t="shared" si="1230"/>
        <v>Red</v>
      </c>
      <c r="S3813" t="str">
        <f t="shared" si="1231"/>
        <v>Green</v>
      </c>
      <c r="T3813" t="str">
        <f t="shared" si="1232"/>
        <v>Green</v>
      </c>
      <c r="U3813" t="str">
        <f t="shared" si="1233"/>
        <v>Red</v>
      </c>
      <c r="V3813" t="str">
        <f t="shared" si="1234"/>
        <v>Red</v>
      </c>
      <c r="W3813" t="str">
        <f t="shared" si="1235"/>
        <v>Green</v>
      </c>
      <c r="X3813" t="str">
        <f t="shared" si="1236"/>
        <v>Green</v>
      </c>
      <c r="Y3813" t="str">
        <f t="shared" si="1237"/>
        <v>Green</v>
      </c>
      <c r="Z3813" t="str">
        <f t="shared" si="1238"/>
        <v>Green</v>
      </c>
      <c r="AA3813" t="str">
        <f t="shared" si="1239"/>
        <v>Red</v>
      </c>
      <c r="AB3813" t="str">
        <f t="shared" si="1240"/>
        <v>Red</v>
      </c>
      <c r="AC3813" t="str">
        <f t="shared" si="1241"/>
        <v>Green</v>
      </c>
      <c r="AD3813" t="str">
        <f t="shared" si="1242"/>
        <v>Red</v>
      </c>
    </row>
    <row r="3814" spans="1:30" hidden="1" x14ac:dyDescent="0.3">
      <c r="A3814" t="str">
        <f t="shared" si="1223"/>
        <v>01/08/2026Gornik LecznaAvia Swidnik</v>
      </c>
      <c r="D3814" s="2">
        <v>46235</v>
      </c>
      <c r="E3814" s="3">
        <v>0.66666666666666663</v>
      </c>
      <c r="F3814" t="s">
        <v>3539</v>
      </c>
      <c r="G3814" t="s">
        <v>4438</v>
      </c>
      <c r="H3814">
        <v>0</v>
      </c>
      <c r="I3814">
        <v>0</v>
      </c>
      <c r="J3814">
        <v>0</v>
      </c>
      <c r="K3814">
        <v>1</v>
      </c>
      <c r="L3814" s="22" t="str">
        <f t="shared" si="1224"/>
        <v>01/08/2026</v>
      </c>
      <c r="M3814" s="23">
        <f t="shared" si="1225"/>
        <v>0.54166666666666663</v>
      </c>
      <c r="N3814" t="str">
        <f t="shared" si="1226"/>
        <v>0 - 1</v>
      </c>
      <c r="O3814" t="str">
        <f t="shared" si="1227"/>
        <v>Red</v>
      </c>
      <c r="P3814" t="str">
        <f t="shared" si="1228"/>
        <v>Red</v>
      </c>
      <c r="Q3814" t="str">
        <f t="shared" si="1229"/>
        <v>Green</v>
      </c>
      <c r="R3814" t="str">
        <f t="shared" si="1230"/>
        <v>Red</v>
      </c>
      <c r="S3814" t="str">
        <f t="shared" si="1231"/>
        <v>Green</v>
      </c>
      <c r="T3814" t="str">
        <f t="shared" si="1232"/>
        <v>Green</v>
      </c>
      <c r="U3814" t="str">
        <f t="shared" si="1233"/>
        <v>Red</v>
      </c>
      <c r="V3814" t="str">
        <f t="shared" si="1234"/>
        <v>Green</v>
      </c>
      <c r="W3814" t="str">
        <f t="shared" si="1235"/>
        <v>Red</v>
      </c>
      <c r="X3814" t="str">
        <f t="shared" si="1236"/>
        <v>Red</v>
      </c>
      <c r="Y3814" t="str">
        <f t="shared" si="1237"/>
        <v>Red</v>
      </c>
      <c r="Z3814" t="str">
        <f t="shared" si="1238"/>
        <v>Red</v>
      </c>
      <c r="AA3814" t="str">
        <f t="shared" si="1239"/>
        <v>Green</v>
      </c>
      <c r="AB3814" t="str">
        <f t="shared" si="1240"/>
        <v>Green</v>
      </c>
      <c r="AC3814" t="str">
        <f t="shared" si="1241"/>
        <v>Red</v>
      </c>
      <c r="AD3814" t="str">
        <f t="shared" si="1242"/>
        <v>Green</v>
      </c>
    </row>
    <row r="3815" spans="1:30" hidden="1" x14ac:dyDescent="0.3">
      <c r="A3815" t="str">
        <f t="shared" si="1223"/>
        <v>01/08/2026IF GnistanKuopio PS</v>
      </c>
      <c r="D3815" s="2">
        <v>46235</v>
      </c>
      <c r="E3815" s="3">
        <v>0.66666666666666663</v>
      </c>
      <c r="F3815" t="s">
        <v>989</v>
      </c>
      <c r="G3815" t="s">
        <v>357</v>
      </c>
      <c r="H3815">
        <v>0</v>
      </c>
      <c r="I3815">
        <v>1</v>
      </c>
      <c r="J3815">
        <v>0</v>
      </c>
      <c r="K3815">
        <v>1</v>
      </c>
      <c r="L3815" s="22" t="str">
        <f t="shared" si="1224"/>
        <v>01/08/2026</v>
      </c>
      <c r="M3815" s="23">
        <f t="shared" si="1225"/>
        <v>0.54166666666666663</v>
      </c>
      <c r="N3815" t="str">
        <f t="shared" si="1226"/>
        <v>0 - 1</v>
      </c>
      <c r="O3815" t="str">
        <f t="shared" si="1227"/>
        <v>Red</v>
      </c>
      <c r="P3815" t="str">
        <f t="shared" si="1228"/>
        <v>Red</v>
      </c>
      <c r="Q3815" t="str">
        <f t="shared" si="1229"/>
        <v>Green</v>
      </c>
      <c r="R3815" t="str">
        <f t="shared" si="1230"/>
        <v>Red</v>
      </c>
      <c r="S3815" t="str">
        <f t="shared" si="1231"/>
        <v>Green</v>
      </c>
      <c r="T3815" t="str">
        <f t="shared" si="1232"/>
        <v>Green</v>
      </c>
      <c r="U3815" t="str">
        <f t="shared" si="1233"/>
        <v>Red</v>
      </c>
      <c r="V3815" t="str">
        <f t="shared" si="1234"/>
        <v>Red</v>
      </c>
      <c r="W3815" t="str">
        <f t="shared" si="1235"/>
        <v>Green</v>
      </c>
      <c r="X3815" t="str">
        <f t="shared" si="1236"/>
        <v>Green</v>
      </c>
      <c r="Y3815" t="str">
        <f t="shared" si="1237"/>
        <v>Red</v>
      </c>
      <c r="Z3815" t="str">
        <f t="shared" si="1238"/>
        <v>Red</v>
      </c>
      <c r="AA3815" t="str">
        <f t="shared" si="1239"/>
        <v>Green</v>
      </c>
      <c r="AB3815" t="str">
        <f t="shared" si="1240"/>
        <v>Green</v>
      </c>
      <c r="AC3815" t="str">
        <f t="shared" si="1241"/>
        <v>Red</v>
      </c>
      <c r="AD3815" t="str">
        <f t="shared" si="1242"/>
        <v>Green</v>
      </c>
    </row>
    <row r="3816" spans="1:30" hidden="1" x14ac:dyDescent="0.3">
      <c r="A3816" t="str">
        <f t="shared" si="1223"/>
        <v>01/08/2026IK StartViking</v>
      </c>
      <c r="D3816" s="2">
        <v>46235</v>
      </c>
      <c r="E3816" s="3">
        <v>0.66666666666666663</v>
      </c>
      <c r="F3816" t="s">
        <v>614</v>
      </c>
      <c r="G3816" t="s">
        <v>1753</v>
      </c>
      <c r="H3816">
        <v>0</v>
      </c>
      <c r="I3816">
        <v>3</v>
      </c>
      <c r="J3816">
        <v>0</v>
      </c>
      <c r="K3816">
        <v>3</v>
      </c>
      <c r="L3816" s="22" t="str">
        <f t="shared" si="1224"/>
        <v>01/08/2026</v>
      </c>
      <c r="M3816" s="23">
        <f t="shared" si="1225"/>
        <v>0.54166666666666663</v>
      </c>
      <c r="N3816" t="str">
        <f t="shared" si="1226"/>
        <v>0 - 3</v>
      </c>
      <c r="O3816" t="str">
        <f t="shared" si="1227"/>
        <v>Red</v>
      </c>
      <c r="P3816" t="str">
        <f t="shared" si="1228"/>
        <v>Red</v>
      </c>
      <c r="Q3816" t="str">
        <f t="shared" si="1229"/>
        <v>Green</v>
      </c>
      <c r="R3816" t="str">
        <f t="shared" si="1230"/>
        <v>Red</v>
      </c>
      <c r="S3816" t="str">
        <f t="shared" si="1231"/>
        <v>Green</v>
      </c>
      <c r="T3816" t="str">
        <f t="shared" si="1232"/>
        <v>Green</v>
      </c>
      <c r="U3816" t="str">
        <f t="shared" si="1233"/>
        <v>Red</v>
      </c>
      <c r="V3816" t="str">
        <f t="shared" si="1234"/>
        <v>Red</v>
      </c>
      <c r="W3816" t="str">
        <f t="shared" si="1235"/>
        <v>Green</v>
      </c>
      <c r="X3816" t="str">
        <f t="shared" si="1236"/>
        <v>Green</v>
      </c>
      <c r="Y3816" t="str">
        <f t="shared" si="1237"/>
        <v>Green</v>
      </c>
      <c r="Z3816" t="str">
        <f t="shared" si="1238"/>
        <v>Green</v>
      </c>
      <c r="AA3816" t="str">
        <f t="shared" si="1239"/>
        <v>Red</v>
      </c>
      <c r="AB3816" t="str">
        <f t="shared" si="1240"/>
        <v>Green</v>
      </c>
      <c r="AC3816" t="str">
        <f t="shared" si="1241"/>
        <v>Red</v>
      </c>
      <c r="AD3816" t="str">
        <f t="shared" si="1242"/>
        <v>Green</v>
      </c>
    </row>
    <row r="3817" spans="1:30" hidden="1" x14ac:dyDescent="0.3">
      <c r="A3817" t="str">
        <f t="shared" si="1223"/>
        <v>01/08/2026JK Nomme United U21Jk Welco Elekter</v>
      </c>
      <c r="D3817" s="2">
        <v>46235</v>
      </c>
      <c r="E3817" s="3">
        <v>0.66666666666666663</v>
      </c>
      <c r="F3817" t="s">
        <v>4744</v>
      </c>
      <c r="G3817" t="s">
        <v>2014</v>
      </c>
      <c r="H3817">
        <v>0</v>
      </c>
      <c r="I3817">
        <v>1</v>
      </c>
      <c r="J3817">
        <v>2</v>
      </c>
      <c r="K3817">
        <v>1</v>
      </c>
      <c r="L3817" s="22" t="str">
        <f t="shared" si="1224"/>
        <v>01/08/2026</v>
      </c>
      <c r="M3817" s="23">
        <f t="shared" si="1225"/>
        <v>0.54166666666666663</v>
      </c>
      <c r="N3817" t="str">
        <f t="shared" si="1226"/>
        <v>2 - 1</v>
      </c>
      <c r="O3817" t="str">
        <f t="shared" si="1227"/>
        <v>Green</v>
      </c>
      <c r="P3817" t="str">
        <f t="shared" si="1228"/>
        <v>Red</v>
      </c>
      <c r="Q3817" t="str">
        <f t="shared" si="1229"/>
        <v>Red</v>
      </c>
      <c r="R3817" t="str">
        <f t="shared" si="1230"/>
        <v>Green</v>
      </c>
      <c r="S3817" t="str">
        <f t="shared" si="1231"/>
        <v>Red</v>
      </c>
      <c r="T3817" t="str">
        <f t="shared" si="1232"/>
        <v>Green</v>
      </c>
      <c r="U3817" t="str">
        <f t="shared" si="1233"/>
        <v>Red</v>
      </c>
      <c r="V3817" t="str">
        <f t="shared" si="1234"/>
        <v>Red</v>
      </c>
      <c r="W3817" t="str">
        <f t="shared" si="1235"/>
        <v>Green</v>
      </c>
      <c r="X3817" t="str">
        <f t="shared" si="1236"/>
        <v>Green</v>
      </c>
      <c r="Y3817" t="str">
        <f t="shared" si="1237"/>
        <v>Green</v>
      </c>
      <c r="Z3817" t="str">
        <f t="shared" si="1238"/>
        <v>Green</v>
      </c>
      <c r="AA3817" t="str">
        <f t="shared" si="1239"/>
        <v>Red</v>
      </c>
      <c r="AB3817" t="str">
        <f t="shared" si="1240"/>
        <v>Green</v>
      </c>
      <c r="AC3817" t="str">
        <f t="shared" si="1241"/>
        <v>Green</v>
      </c>
      <c r="AD3817" t="str">
        <f t="shared" si="1242"/>
        <v>Red</v>
      </c>
    </row>
    <row r="3818" spans="1:30" hidden="1" x14ac:dyDescent="0.3">
      <c r="A3818" t="str">
        <f t="shared" si="1223"/>
        <v>01/08/2026JK Viljandi TulevikTartu JK Tammeka II</v>
      </c>
      <c r="D3818" s="2">
        <v>46235</v>
      </c>
      <c r="E3818" s="3">
        <v>0.66666666666666663</v>
      </c>
      <c r="F3818" t="s">
        <v>1628</v>
      </c>
      <c r="G3818" t="s">
        <v>299</v>
      </c>
      <c r="H3818">
        <v>0</v>
      </c>
      <c r="I3818">
        <v>0</v>
      </c>
      <c r="J3818">
        <v>0</v>
      </c>
      <c r="K3818">
        <v>0</v>
      </c>
      <c r="L3818" s="22" t="str">
        <f t="shared" si="1224"/>
        <v>01/08/2026</v>
      </c>
      <c r="M3818" s="23">
        <f t="shared" si="1225"/>
        <v>0.54166666666666663</v>
      </c>
      <c r="N3818" t="str">
        <f t="shared" si="1226"/>
        <v>0 - 0</v>
      </c>
      <c r="O3818" t="str">
        <f t="shared" si="1227"/>
        <v>Red</v>
      </c>
      <c r="P3818" t="str">
        <f t="shared" si="1228"/>
        <v>Green</v>
      </c>
      <c r="Q3818" t="str">
        <f t="shared" si="1229"/>
        <v>Red</v>
      </c>
      <c r="R3818" t="str">
        <f t="shared" si="1230"/>
        <v>Green</v>
      </c>
      <c r="S3818" t="str">
        <f t="shared" si="1231"/>
        <v>Green</v>
      </c>
      <c r="T3818" t="str">
        <f t="shared" si="1232"/>
        <v>Red</v>
      </c>
      <c r="U3818" t="str">
        <f t="shared" si="1233"/>
        <v>Red</v>
      </c>
      <c r="V3818" t="str">
        <f t="shared" si="1234"/>
        <v>Green</v>
      </c>
      <c r="W3818" t="str">
        <f t="shared" si="1235"/>
        <v>Red</v>
      </c>
      <c r="X3818" t="str">
        <f t="shared" si="1236"/>
        <v>Red</v>
      </c>
      <c r="Y3818" t="str">
        <f t="shared" si="1237"/>
        <v>Red</v>
      </c>
      <c r="Z3818" t="str">
        <f t="shared" si="1238"/>
        <v>Red</v>
      </c>
      <c r="AA3818" t="str">
        <f t="shared" si="1239"/>
        <v>Green</v>
      </c>
      <c r="AB3818" t="str">
        <f t="shared" si="1240"/>
        <v>Green</v>
      </c>
      <c r="AC3818" t="str">
        <f t="shared" si="1241"/>
        <v>Red</v>
      </c>
      <c r="AD3818" t="str">
        <f t="shared" si="1242"/>
        <v>Green</v>
      </c>
    </row>
    <row r="3819" spans="1:30" hidden="1" x14ac:dyDescent="0.3">
      <c r="A3819" t="str">
        <f t="shared" si="1223"/>
        <v>01/08/2026KasimpasaHull City</v>
      </c>
      <c r="D3819" s="2">
        <v>46235</v>
      </c>
      <c r="E3819" s="3">
        <v>0.66666666666666663</v>
      </c>
      <c r="F3819" t="s">
        <v>6095</v>
      </c>
      <c r="G3819" t="s">
        <v>3938</v>
      </c>
      <c r="H3819">
        <v>0</v>
      </c>
      <c r="I3819">
        <v>0</v>
      </c>
      <c r="J3819">
        <v>1</v>
      </c>
      <c r="K3819">
        <v>1</v>
      </c>
      <c r="L3819" s="22" t="str">
        <f t="shared" si="1224"/>
        <v>01/08/2026</v>
      </c>
      <c r="M3819" s="23">
        <f t="shared" si="1225"/>
        <v>0.54166666666666663</v>
      </c>
      <c r="N3819" t="str">
        <f t="shared" si="1226"/>
        <v>1 - 1</v>
      </c>
      <c r="O3819" t="str">
        <f t="shared" si="1227"/>
        <v>Red</v>
      </c>
      <c r="P3819" t="str">
        <f t="shared" si="1228"/>
        <v>Green</v>
      </c>
      <c r="Q3819" t="str">
        <f t="shared" si="1229"/>
        <v>Red</v>
      </c>
      <c r="R3819" t="str">
        <f t="shared" si="1230"/>
        <v>Green</v>
      </c>
      <c r="S3819" t="str">
        <f t="shared" si="1231"/>
        <v>Green</v>
      </c>
      <c r="T3819" t="str">
        <f t="shared" si="1232"/>
        <v>Red</v>
      </c>
      <c r="U3819" t="str">
        <f t="shared" si="1233"/>
        <v>Red</v>
      </c>
      <c r="V3819" t="str">
        <f t="shared" si="1234"/>
        <v>Green</v>
      </c>
      <c r="W3819" t="str">
        <f t="shared" si="1235"/>
        <v>Red</v>
      </c>
      <c r="X3819" t="str">
        <f t="shared" si="1236"/>
        <v>Red</v>
      </c>
      <c r="Y3819" t="str">
        <f t="shared" si="1237"/>
        <v>Green</v>
      </c>
      <c r="Z3819" t="str">
        <f t="shared" si="1238"/>
        <v>Red</v>
      </c>
      <c r="AA3819" t="str">
        <f t="shared" si="1239"/>
        <v>Green</v>
      </c>
      <c r="AB3819" t="str">
        <f t="shared" si="1240"/>
        <v>Green</v>
      </c>
      <c r="AC3819" t="str">
        <f t="shared" si="1241"/>
        <v>Green</v>
      </c>
      <c r="AD3819" t="str">
        <f t="shared" si="1242"/>
        <v>Red</v>
      </c>
    </row>
    <row r="3820" spans="1:30" hidden="1" x14ac:dyDescent="0.3">
      <c r="A3820" t="str">
        <f t="shared" si="1223"/>
        <v>01/08/2026KVC WesterloSamsunspor</v>
      </c>
      <c r="D3820" s="2">
        <v>46235</v>
      </c>
      <c r="E3820" s="3">
        <v>0.66666666666666663</v>
      </c>
      <c r="F3820" t="s">
        <v>5183</v>
      </c>
      <c r="G3820" t="s">
        <v>1605</v>
      </c>
      <c r="H3820">
        <v>1</v>
      </c>
      <c r="I3820">
        <v>0</v>
      </c>
      <c r="J3820">
        <v>1</v>
      </c>
      <c r="K3820">
        <v>2</v>
      </c>
      <c r="L3820" s="22" t="str">
        <f t="shared" si="1224"/>
        <v>01/08/2026</v>
      </c>
      <c r="M3820" s="23">
        <f t="shared" si="1225"/>
        <v>0.54166666666666663</v>
      </c>
      <c r="N3820" t="str">
        <f t="shared" si="1226"/>
        <v>1 - 2</v>
      </c>
      <c r="O3820" t="str">
        <f t="shared" si="1227"/>
        <v>Red</v>
      </c>
      <c r="P3820" t="str">
        <f t="shared" si="1228"/>
        <v>Red</v>
      </c>
      <c r="Q3820" t="str">
        <f t="shared" si="1229"/>
        <v>Green</v>
      </c>
      <c r="R3820" t="str">
        <f t="shared" si="1230"/>
        <v>Red</v>
      </c>
      <c r="S3820" t="str">
        <f t="shared" si="1231"/>
        <v>Green</v>
      </c>
      <c r="T3820" t="str">
        <f t="shared" si="1232"/>
        <v>Green</v>
      </c>
      <c r="U3820" t="str">
        <f t="shared" si="1233"/>
        <v>Green</v>
      </c>
      <c r="V3820" t="str">
        <f t="shared" si="1234"/>
        <v>Red</v>
      </c>
      <c r="W3820" t="str">
        <f t="shared" si="1235"/>
        <v>Red</v>
      </c>
      <c r="X3820" t="str">
        <f t="shared" si="1236"/>
        <v>Green</v>
      </c>
      <c r="Y3820" t="str">
        <f t="shared" si="1237"/>
        <v>Green</v>
      </c>
      <c r="Z3820" t="str">
        <f t="shared" si="1238"/>
        <v>Green</v>
      </c>
      <c r="AA3820" t="str">
        <f t="shared" si="1239"/>
        <v>Red</v>
      </c>
      <c r="AB3820" t="str">
        <f t="shared" si="1240"/>
        <v>Green</v>
      </c>
      <c r="AC3820" t="str">
        <f t="shared" si="1241"/>
        <v>Green</v>
      </c>
      <c r="AD3820" t="str">
        <f t="shared" si="1242"/>
        <v>Red</v>
      </c>
    </row>
    <row r="3821" spans="1:30" hidden="1" x14ac:dyDescent="0.3">
      <c r="A3821" t="str">
        <f t="shared" si="1223"/>
        <v>01/08/2026La LuzCA Rentistas</v>
      </c>
      <c r="D3821" s="2">
        <v>46235</v>
      </c>
      <c r="E3821" s="3">
        <v>0.66666666666666663</v>
      </c>
      <c r="F3821" t="s">
        <v>1205</v>
      </c>
      <c r="G3821" t="s">
        <v>3682</v>
      </c>
      <c r="H3821">
        <v>0</v>
      </c>
      <c r="I3821">
        <v>0</v>
      </c>
      <c r="J3821">
        <v>2</v>
      </c>
      <c r="K3821">
        <v>5</v>
      </c>
      <c r="L3821" s="22" t="str">
        <f t="shared" si="1224"/>
        <v>01/08/2026</v>
      </c>
      <c r="M3821" s="23">
        <f t="shared" si="1225"/>
        <v>0.54166666666666663</v>
      </c>
      <c r="N3821" t="str">
        <f t="shared" si="1226"/>
        <v>2 - 5</v>
      </c>
      <c r="O3821" t="str">
        <f t="shared" si="1227"/>
        <v>Red</v>
      </c>
      <c r="P3821" t="str">
        <f t="shared" si="1228"/>
        <v>Red</v>
      </c>
      <c r="Q3821" t="str">
        <f t="shared" si="1229"/>
        <v>Green</v>
      </c>
      <c r="R3821" t="str">
        <f t="shared" si="1230"/>
        <v>Red</v>
      </c>
      <c r="S3821" t="str">
        <f t="shared" si="1231"/>
        <v>Green</v>
      </c>
      <c r="T3821" t="str">
        <f t="shared" si="1232"/>
        <v>Green</v>
      </c>
      <c r="U3821" t="str">
        <f t="shared" si="1233"/>
        <v>Red</v>
      </c>
      <c r="V3821" t="str">
        <f t="shared" si="1234"/>
        <v>Green</v>
      </c>
      <c r="W3821" t="str">
        <f t="shared" si="1235"/>
        <v>Red</v>
      </c>
      <c r="X3821" t="str">
        <f t="shared" si="1236"/>
        <v>Red</v>
      </c>
      <c r="Y3821" t="str">
        <f t="shared" si="1237"/>
        <v>Green</v>
      </c>
      <c r="Z3821" t="str">
        <f t="shared" si="1238"/>
        <v>Green</v>
      </c>
      <c r="AA3821" t="str">
        <f t="shared" si="1239"/>
        <v>Red</v>
      </c>
      <c r="AB3821" t="str">
        <f t="shared" si="1240"/>
        <v>Red</v>
      </c>
      <c r="AC3821" t="str">
        <f t="shared" si="1241"/>
        <v>Green</v>
      </c>
      <c r="AD3821" t="str">
        <f t="shared" si="1242"/>
        <v>Red</v>
      </c>
    </row>
    <row r="3822" spans="1:30" hidden="1" x14ac:dyDescent="0.3">
      <c r="A3822" t="str">
        <f t="shared" si="1223"/>
        <v>01/08/2026Leevon PPKRezeknes BJSS</v>
      </c>
      <c r="D3822" s="2">
        <v>46235</v>
      </c>
      <c r="E3822" s="3">
        <v>0.66666666666666663</v>
      </c>
      <c r="F3822" t="s">
        <v>3385</v>
      </c>
      <c r="G3822" t="s">
        <v>3384</v>
      </c>
      <c r="H3822">
        <v>1</v>
      </c>
      <c r="I3822">
        <v>0</v>
      </c>
      <c r="J3822">
        <v>2</v>
      </c>
      <c r="K3822">
        <v>1</v>
      </c>
      <c r="L3822" s="22" t="str">
        <f t="shared" si="1224"/>
        <v>01/08/2026</v>
      </c>
      <c r="M3822" s="23">
        <f t="shared" si="1225"/>
        <v>0.54166666666666663</v>
      </c>
      <c r="N3822" t="str">
        <f t="shared" si="1226"/>
        <v>2 - 1</v>
      </c>
      <c r="O3822" t="str">
        <f t="shared" si="1227"/>
        <v>Green</v>
      </c>
      <c r="P3822" t="str">
        <f t="shared" si="1228"/>
        <v>Red</v>
      </c>
      <c r="Q3822" t="str">
        <f t="shared" si="1229"/>
        <v>Red</v>
      </c>
      <c r="R3822" t="str">
        <f t="shared" si="1230"/>
        <v>Green</v>
      </c>
      <c r="S3822" t="str">
        <f t="shared" si="1231"/>
        <v>Red</v>
      </c>
      <c r="T3822" t="str">
        <f t="shared" si="1232"/>
        <v>Green</v>
      </c>
      <c r="U3822" t="str">
        <f t="shared" si="1233"/>
        <v>Green</v>
      </c>
      <c r="V3822" t="str">
        <f t="shared" si="1234"/>
        <v>Red</v>
      </c>
      <c r="W3822" t="str">
        <f t="shared" si="1235"/>
        <v>Red</v>
      </c>
      <c r="X3822" t="str">
        <f t="shared" si="1236"/>
        <v>Green</v>
      </c>
      <c r="Y3822" t="str">
        <f t="shared" si="1237"/>
        <v>Green</v>
      </c>
      <c r="Z3822" t="str">
        <f t="shared" si="1238"/>
        <v>Green</v>
      </c>
      <c r="AA3822" t="str">
        <f t="shared" si="1239"/>
        <v>Red</v>
      </c>
      <c r="AB3822" t="str">
        <f t="shared" si="1240"/>
        <v>Green</v>
      </c>
      <c r="AC3822" t="str">
        <f t="shared" si="1241"/>
        <v>Green</v>
      </c>
      <c r="AD3822" t="str">
        <f t="shared" si="1242"/>
        <v>Red</v>
      </c>
    </row>
    <row r="3823" spans="1:30" hidden="1" x14ac:dyDescent="0.3">
      <c r="A3823" t="str">
        <f t="shared" ref="A3823:A3886" si="1243">L3822&amp;F3823&amp;G3823</f>
        <v>01/08/2026Levadia Tallinn IIElva</v>
      </c>
      <c r="D3823" s="2">
        <v>46235</v>
      </c>
      <c r="E3823" s="3">
        <v>0.66666666666666663</v>
      </c>
      <c r="F3823" t="s">
        <v>6096</v>
      </c>
      <c r="G3823" t="s">
        <v>1676</v>
      </c>
      <c r="H3823">
        <v>0</v>
      </c>
      <c r="I3823">
        <v>0</v>
      </c>
      <c r="J3823">
        <v>2</v>
      </c>
      <c r="K3823">
        <v>2</v>
      </c>
      <c r="L3823" s="22" t="str">
        <f t="shared" si="1224"/>
        <v>01/08/2026</v>
      </c>
      <c r="M3823" s="23">
        <f t="shared" si="1225"/>
        <v>0.54166666666666663</v>
      </c>
      <c r="N3823" t="str">
        <f t="shared" si="1226"/>
        <v>2 - 2</v>
      </c>
      <c r="O3823" t="str">
        <f t="shared" si="1227"/>
        <v>Red</v>
      </c>
      <c r="P3823" t="str">
        <f t="shared" si="1228"/>
        <v>Green</v>
      </c>
      <c r="Q3823" t="str">
        <f t="shared" si="1229"/>
        <v>Red</v>
      </c>
      <c r="R3823" t="str">
        <f t="shared" si="1230"/>
        <v>Green</v>
      </c>
      <c r="S3823" t="str">
        <f t="shared" si="1231"/>
        <v>Green</v>
      </c>
      <c r="T3823" t="str">
        <f t="shared" si="1232"/>
        <v>Red</v>
      </c>
      <c r="U3823" t="str">
        <f t="shared" si="1233"/>
        <v>Red</v>
      </c>
      <c r="V3823" t="str">
        <f t="shared" si="1234"/>
        <v>Green</v>
      </c>
      <c r="W3823" t="str">
        <f t="shared" si="1235"/>
        <v>Red</v>
      </c>
      <c r="X3823" t="str">
        <f t="shared" si="1236"/>
        <v>Red</v>
      </c>
      <c r="Y3823" t="str">
        <f t="shared" si="1237"/>
        <v>Green</v>
      </c>
      <c r="Z3823" t="str">
        <f t="shared" si="1238"/>
        <v>Green</v>
      </c>
      <c r="AA3823" t="str">
        <f t="shared" si="1239"/>
        <v>Red</v>
      </c>
      <c r="AB3823" t="str">
        <f t="shared" si="1240"/>
        <v>Red</v>
      </c>
      <c r="AC3823" t="str">
        <f t="shared" si="1241"/>
        <v>Green</v>
      </c>
      <c r="AD3823" t="str">
        <f t="shared" si="1242"/>
        <v>Red</v>
      </c>
    </row>
    <row r="3824" spans="1:30" hidden="1" x14ac:dyDescent="0.3">
      <c r="A3824" t="str">
        <f t="shared" si="1243"/>
        <v>01/08/2026LevskiFK Septemvri Sofia</v>
      </c>
      <c r="D3824" s="2">
        <v>46235</v>
      </c>
      <c r="E3824" s="3">
        <v>0.66666666666666663</v>
      </c>
      <c r="F3824" t="s">
        <v>871</v>
      </c>
      <c r="G3824" t="s">
        <v>4622</v>
      </c>
      <c r="H3824">
        <v>1</v>
      </c>
      <c r="I3824">
        <v>0</v>
      </c>
      <c r="J3824">
        <v>3</v>
      </c>
      <c r="K3824">
        <v>0</v>
      </c>
      <c r="L3824" s="22" t="str">
        <f t="shared" ref="L3824:L3887" si="1244">"0"&amp;DAY(D3824)&amp;"/"&amp;"08"&amp;"/"&amp;YEAR(D3824)</f>
        <v>01/08/2026</v>
      </c>
      <c r="M3824" s="23">
        <f t="shared" ref="M3824:M3887" si="1245">E3824-TIME(3,0,0)</f>
        <v>0.54166666666666663</v>
      </c>
      <c r="N3824" t="str">
        <f t="shared" ref="N3824:N3887" si="1246">J3824&amp;" - "&amp;K3824</f>
        <v>3 - 0</v>
      </c>
      <c r="O3824" t="str">
        <f t="shared" si="1227"/>
        <v>Green</v>
      </c>
      <c r="P3824" t="str">
        <f t="shared" si="1228"/>
        <v>Red</v>
      </c>
      <c r="Q3824" t="str">
        <f t="shared" si="1229"/>
        <v>Red</v>
      </c>
      <c r="R3824" t="str">
        <f t="shared" si="1230"/>
        <v>Green</v>
      </c>
      <c r="S3824" t="str">
        <f t="shared" si="1231"/>
        <v>Red</v>
      </c>
      <c r="T3824" t="str">
        <f t="shared" si="1232"/>
        <v>Green</v>
      </c>
      <c r="U3824" t="str">
        <f t="shared" si="1233"/>
        <v>Green</v>
      </c>
      <c r="V3824" t="str">
        <f t="shared" si="1234"/>
        <v>Red</v>
      </c>
      <c r="W3824" t="str">
        <f t="shared" si="1235"/>
        <v>Red</v>
      </c>
      <c r="X3824" t="str">
        <f t="shared" si="1236"/>
        <v>Green</v>
      </c>
      <c r="Y3824" t="str">
        <f t="shared" si="1237"/>
        <v>Green</v>
      </c>
      <c r="Z3824" t="str">
        <f t="shared" si="1238"/>
        <v>Green</v>
      </c>
      <c r="AA3824" t="str">
        <f t="shared" si="1239"/>
        <v>Red</v>
      </c>
      <c r="AB3824" t="str">
        <f t="shared" si="1240"/>
        <v>Green</v>
      </c>
      <c r="AC3824" t="str">
        <f t="shared" si="1241"/>
        <v>Red</v>
      </c>
      <c r="AD3824" t="str">
        <f t="shared" si="1242"/>
        <v>Green</v>
      </c>
    </row>
    <row r="3825" spans="1:30" hidden="1" x14ac:dyDescent="0.3">
      <c r="A3825" t="str">
        <f t="shared" si="1243"/>
        <v>01/08/2026LyngbyAGF Aarhus</v>
      </c>
      <c r="D3825" s="2">
        <v>46235</v>
      </c>
      <c r="E3825" s="3">
        <v>0.66666666666666663</v>
      </c>
      <c r="F3825" t="s">
        <v>1032</v>
      </c>
      <c r="G3825" t="s">
        <v>360</v>
      </c>
      <c r="H3825">
        <v>0</v>
      </c>
      <c r="I3825">
        <v>1</v>
      </c>
      <c r="J3825">
        <v>2</v>
      </c>
      <c r="K3825">
        <v>2</v>
      </c>
      <c r="L3825" s="22" t="str">
        <f t="shared" si="1244"/>
        <v>01/08/2026</v>
      </c>
      <c r="M3825" s="23">
        <f t="shared" si="1245"/>
        <v>0.54166666666666663</v>
      </c>
      <c r="N3825" t="str">
        <f t="shared" si="1246"/>
        <v>2 - 2</v>
      </c>
      <c r="O3825" t="str">
        <f t="shared" si="1227"/>
        <v>Red</v>
      </c>
      <c r="P3825" t="str">
        <f t="shared" si="1228"/>
        <v>Green</v>
      </c>
      <c r="Q3825" t="str">
        <f t="shared" si="1229"/>
        <v>Red</v>
      </c>
      <c r="R3825" t="str">
        <f t="shared" si="1230"/>
        <v>Green</v>
      </c>
      <c r="S3825" t="str">
        <f t="shared" si="1231"/>
        <v>Green</v>
      </c>
      <c r="T3825" t="str">
        <f t="shared" si="1232"/>
        <v>Red</v>
      </c>
      <c r="U3825" t="str">
        <f t="shared" si="1233"/>
        <v>Red</v>
      </c>
      <c r="V3825" t="str">
        <f t="shared" si="1234"/>
        <v>Red</v>
      </c>
      <c r="W3825" t="str">
        <f t="shared" si="1235"/>
        <v>Green</v>
      </c>
      <c r="X3825" t="str">
        <f t="shared" si="1236"/>
        <v>Green</v>
      </c>
      <c r="Y3825" t="str">
        <f t="shared" si="1237"/>
        <v>Green</v>
      </c>
      <c r="Z3825" t="str">
        <f t="shared" si="1238"/>
        <v>Green</v>
      </c>
      <c r="AA3825" t="str">
        <f t="shared" si="1239"/>
        <v>Red</v>
      </c>
      <c r="AB3825" t="str">
        <f t="shared" si="1240"/>
        <v>Red</v>
      </c>
      <c r="AC3825" t="str">
        <f t="shared" si="1241"/>
        <v>Green</v>
      </c>
      <c r="AD3825" t="str">
        <f t="shared" si="1242"/>
        <v>Red</v>
      </c>
    </row>
    <row r="3826" spans="1:30" hidden="1" x14ac:dyDescent="0.3">
      <c r="A3826" t="str">
        <f t="shared" si="1243"/>
        <v>01/08/2026Mamelodi SundownsMarumo Gallants</v>
      </c>
      <c r="D3826" s="2">
        <v>46235</v>
      </c>
      <c r="E3826" s="3">
        <v>0.66666666666666663</v>
      </c>
      <c r="F3826" t="s">
        <v>1436</v>
      </c>
      <c r="G3826" t="s">
        <v>6097</v>
      </c>
      <c r="L3826" s="22" t="str">
        <f t="shared" si="1244"/>
        <v>01/08/2026</v>
      </c>
      <c r="M3826" s="23">
        <f t="shared" si="1245"/>
        <v>0.54166666666666663</v>
      </c>
      <c r="N3826" t="str">
        <f t="shared" si="1246"/>
        <v xml:space="preserve"> - </v>
      </c>
      <c r="O3826" t="str">
        <f t="shared" si="1227"/>
        <v>Red</v>
      </c>
      <c r="P3826" t="str">
        <f t="shared" si="1228"/>
        <v>Green</v>
      </c>
      <c r="Q3826" t="str">
        <f t="shared" si="1229"/>
        <v>Red</v>
      </c>
      <c r="R3826" t="str">
        <f t="shared" si="1230"/>
        <v>Green</v>
      </c>
      <c r="S3826" t="str">
        <f t="shared" si="1231"/>
        <v>Green</v>
      </c>
      <c r="T3826" t="str">
        <f t="shared" si="1232"/>
        <v>Red</v>
      </c>
      <c r="U3826" t="str">
        <f t="shared" si="1233"/>
        <v>Red</v>
      </c>
      <c r="V3826" t="str">
        <f t="shared" si="1234"/>
        <v>Green</v>
      </c>
      <c r="W3826" t="str">
        <f t="shared" si="1235"/>
        <v>Red</v>
      </c>
      <c r="X3826" t="str">
        <f t="shared" si="1236"/>
        <v>Red</v>
      </c>
      <c r="Y3826" t="str">
        <f t="shared" si="1237"/>
        <v>Red</v>
      </c>
      <c r="Z3826" t="str">
        <f t="shared" si="1238"/>
        <v>Red</v>
      </c>
      <c r="AA3826" t="str">
        <f t="shared" si="1239"/>
        <v>Green</v>
      </c>
      <c r="AB3826" t="str">
        <f t="shared" si="1240"/>
        <v>Green</v>
      </c>
      <c r="AC3826" t="str">
        <f t="shared" si="1241"/>
        <v>Red</v>
      </c>
      <c r="AD3826" t="str">
        <f t="shared" si="1242"/>
        <v>Green</v>
      </c>
    </row>
    <row r="3827" spans="1:30" hidden="1" x14ac:dyDescent="0.3">
      <c r="A3827" t="str">
        <f t="shared" si="1243"/>
        <v>01/08/2026MattersburgSV Gloggnitz</v>
      </c>
      <c r="D3827" s="2">
        <v>46235</v>
      </c>
      <c r="E3827" s="3">
        <v>0.66666666666666663</v>
      </c>
      <c r="F3827" t="s">
        <v>3015</v>
      </c>
      <c r="G3827" t="s">
        <v>2645</v>
      </c>
      <c r="H3827">
        <v>0</v>
      </c>
      <c r="I3827">
        <v>1</v>
      </c>
      <c r="J3827">
        <v>0</v>
      </c>
      <c r="K3827">
        <v>2</v>
      </c>
      <c r="L3827" s="22" t="str">
        <f t="shared" si="1244"/>
        <v>01/08/2026</v>
      </c>
      <c r="M3827" s="23">
        <f t="shared" si="1245"/>
        <v>0.54166666666666663</v>
      </c>
      <c r="N3827" t="str">
        <f t="shared" si="1246"/>
        <v>0 - 2</v>
      </c>
      <c r="O3827" t="str">
        <f t="shared" si="1227"/>
        <v>Red</v>
      </c>
      <c r="P3827" t="str">
        <f t="shared" si="1228"/>
        <v>Red</v>
      </c>
      <c r="Q3827" t="str">
        <f t="shared" si="1229"/>
        <v>Green</v>
      </c>
      <c r="R3827" t="str">
        <f t="shared" si="1230"/>
        <v>Red</v>
      </c>
      <c r="S3827" t="str">
        <f t="shared" si="1231"/>
        <v>Green</v>
      </c>
      <c r="T3827" t="str">
        <f t="shared" si="1232"/>
        <v>Green</v>
      </c>
      <c r="U3827" t="str">
        <f t="shared" si="1233"/>
        <v>Red</v>
      </c>
      <c r="V3827" t="str">
        <f t="shared" si="1234"/>
        <v>Red</v>
      </c>
      <c r="W3827" t="str">
        <f t="shared" si="1235"/>
        <v>Green</v>
      </c>
      <c r="X3827" t="str">
        <f t="shared" si="1236"/>
        <v>Green</v>
      </c>
      <c r="Y3827" t="str">
        <f t="shared" si="1237"/>
        <v>Green</v>
      </c>
      <c r="Z3827" t="str">
        <f t="shared" si="1238"/>
        <v>Red</v>
      </c>
      <c r="AA3827" t="str">
        <f t="shared" si="1239"/>
        <v>Green</v>
      </c>
      <c r="AB3827" t="str">
        <f t="shared" si="1240"/>
        <v>Green</v>
      </c>
      <c r="AC3827" t="str">
        <f t="shared" si="1241"/>
        <v>Red</v>
      </c>
      <c r="AD3827" t="str">
        <f t="shared" si="1242"/>
        <v>Green</v>
      </c>
    </row>
    <row r="3828" spans="1:30" hidden="1" x14ac:dyDescent="0.3">
      <c r="A3828" t="str">
        <f t="shared" si="1243"/>
        <v>01/08/2026MFK SkalicaMFK Ruzomberok</v>
      </c>
      <c r="D3828" s="2">
        <v>46235</v>
      </c>
      <c r="E3828" s="3">
        <v>0.66666666666666663</v>
      </c>
      <c r="F3828" t="s">
        <v>3612</v>
      </c>
      <c r="G3828" t="s">
        <v>4499</v>
      </c>
      <c r="H3828">
        <v>2</v>
      </c>
      <c r="I3828">
        <v>1</v>
      </c>
      <c r="J3828">
        <v>2</v>
      </c>
      <c r="K3828">
        <v>1</v>
      </c>
      <c r="L3828" s="22" t="str">
        <f t="shared" si="1244"/>
        <v>01/08/2026</v>
      </c>
      <c r="M3828" s="23">
        <f t="shared" si="1245"/>
        <v>0.54166666666666663</v>
      </c>
      <c r="N3828" t="str">
        <f t="shared" si="1246"/>
        <v>2 - 1</v>
      </c>
      <c r="O3828" t="str">
        <f t="shared" si="1227"/>
        <v>Green</v>
      </c>
      <c r="P3828" t="str">
        <f t="shared" si="1228"/>
        <v>Red</v>
      </c>
      <c r="Q3828" t="str">
        <f t="shared" si="1229"/>
        <v>Red</v>
      </c>
      <c r="R3828" t="str">
        <f t="shared" si="1230"/>
        <v>Green</v>
      </c>
      <c r="S3828" t="str">
        <f t="shared" si="1231"/>
        <v>Red</v>
      </c>
      <c r="T3828" t="str">
        <f t="shared" si="1232"/>
        <v>Green</v>
      </c>
      <c r="U3828" t="str">
        <f t="shared" si="1233"/>
        <v>Green</v>
      </c>
      <c r="V3828" t="str">
        <f t="shared" si="1234"/>
        <v>Red</v>
      </c>
      <c r="W3828" t="str">
        <f t="shared" si="1235"/>
        <v>Red</v>
      </c>
      <c r="X3828" t="str">
        <f t="shared" si="1236"/>
        <v>Green</v>
      </c>
      <c r="Y3828" t="str">
        <f t="shared" si="1237"/>
        <v>Green</v>
      </c>
      <c r="Z3828" t="str">
        <f t="shared" si="1238"/>
        <v>Green</v>
      </c>
      <c r="AA3828" t="str">
        <f t="shared" si="1239"/>
        <v>Red</v>
      </c>
      <c r="AB3828" t="str">
        <f t="shared" si="1240"/>
        <v>Green</v>
      </c>
      <c r="AC3828" t="str">
        <f t="shared" si="1241"/>
        <v>Green</v>
      </c>
      <c r="AD3828" t="str">
        <f t="shared" si="1242"/>
        <v>Red</v>
      </c>
    </row>
    <row r="3829" spans="1:30" hidden="1" x14ac:dyDescent="0.3">
      <c r="A3829" t="str">
        <f t="shared" si="1243"/>
        <v>01/08/2026MKS Polonia Lidzbark WarminskiSwit Nowy Dwor Mazowiecki</v>
      </c>
      <c r="D3829" s="2">
        <v>46235</v>
      </c>
      <c r="E3829" s="3">
        <v>0.66666666666666663</v>
      </c>
      <c r="F3829" t="s">
        <v>6098</v>
      </c>
      <c r="G3829" t="s">
        <v>6099</v>
      </c>
      <c r="H3829">
        <v>0</v>
      </c>
      <c r="I3829">
        <v>0</v>
      </c>
      <c r="J3829">
        <v>1</v>
      </c>
      <c r="K3829">
        <v>2</v>
      </c>
      <c r="L3829" s="22" t="str">
        <f t="shared" si="1244"/>
        <v>01/08/2026</v>
      </c>
      <c r="M3829" s="23">
        <f t="shared" si="1245"/>
        <v>0.54166666666666663</v>
      </c>
      <c r="N3829" t="str">
        <f t="shared" si="1246"/>
        <v>1 - 2</v>
      </c>
      <c r="O3829" t="str">
        <f t="shared" si="1227"/>
        <v>Red</v>
      </c>
      <c r="P3829" t="str">
        <f t="shared" si="1228"/>
        <v>Red</v>
      </c>
      <c r="Q3829" t="str">
        <f t="shared" si="1229"/>
        <v>Green</v>
      </c>
      <c r="R3829" t="str">
        <f t="shared" si="1230"/>
        <v>Red</v>
      </c>
      <c r="S3829" t="str">
        <f t="shared" si="1231"/>
        <v>Green</v>
      </c>
      <c r="T3829" t="str">
        <f t="shared" si="1232"/>
        <v>Green</v>
      </c>
      <c r="U3829" t="str">
        <f t="shared" si="1233"/>
        <v>Red</v>
      </c>
      <c r="V3829" t="str">
        <f t="shared" si="1234"/>
        <v>Green</v>
      </c>
      <c r="W3829" t="str">
        <f t="shared" si="1235"/>
        <v>Red</v>
      </c>
      <c r="X3829" t="str">
        <f t="shared" si="1236"/>
        <v>Red</v>
      </c>
      <c r="Y3829" t="str">
        <f t="shared" si="1237"/>
        <v>Green</v>
      </c>
      <c r="Z3829" t="str">
        <f t="shared" si="1238"/>
        <v>Green</v>
      </c>
      <c r="AA3829" t="str">
        <f t="shared" si="1239"/>
        <v>Red</v>
      </c>
      <c r="AB3829" t="str">
        <f t="shared" si="1240"/>
        <v>Green</v>
      </c>
      <c r="AC3829" t="str">
        <f t="shared" si="1241"/>
        <v>Green</v>
      </c>
      <c r="AD3829" t="str">
        <f t="shared" si="1242"/>
        <v>Red</v>
      </c>
    </row>
    <row r="3830" spans="1:30" hidden="1" x14ac:dyDescent="0.3">
      <c r="A3830" t="str">
        <f t="shared" si="1243"/>
        <v>01/08/2026MontpellierRodez Aveyron</v>
      </c>
      <c r="D3830" s="2">
        <v>46235</v>
      </c>
      <c r="E3830" s="3">
        <v>0.66666666666666663</v>
      </c>
      <c r="F3830" t="s">
        <v>1707</v>
      </c>
      <c r="G3830" t="s">
        <v>1721</v>
      </c>
      <c r="H3830">
        <v>3</v>
      </c>
      <c r="I3830">
        <v>0</v>
      </c>
      <c r="J3830">
        <v>4</v>
      </c>
      <c r="K3830">
        <v>2</v>
      </c>
      <c r="L3830" s="22" t="str">
        <f t="shared" si="1244"/>
        <v>01/08/2026</v>
      </c>
      <c r="M3830" s="23">
        <f t="shared" si="1245"/>
        <v>0.54166666666666663</v>
      </c>
      <c r="N3830" t="str">
        <f t="shared" si="1246"/>
        <v>4 - 2</v>
      </c>
      <c r="O3830" t="str">
        <f t="shared" si="1227"/>
        <v>Green</v>
      </c>
      <c r="P3830" t="str">
        <f t="shared" si="1228"/>
        <v>Red</v>
      </c>
      <c r="Q3830" t="str">
        <f t="shared" si="1229"/>
        <v>Red</v>
      </c>
      <c r="R3830" t="str">
        <f t="shared" si="1230"/>
        <v>Green</v>
      </c>
      <c r="S3830" t="str">
        <f t="shared" si="1231"/>
        <v>Red</v>
      </c>
      <c r="T3830" t="str">
        <f t="shared" si="1232"/>
        <v>Green</v>
      </c>
      <c r="U3830" t="str">
        <f t="shared" si="1233"/>
        <v>Green</v>
      </c>
      <c r="V3830" t="str">
        <f t="shared" si="1234"/>
        <v>Red</v>
      </c>
      <c r="W3830" t="str">
        <f t="shared" si="1235"/>
        <v>Red</v>
      </c>
      <c r="X3830" t="str">
        <f t="shared" si="1236"/>
        <v>Green</v>
      </c>
      <c r="Y3830" t="str">
        <f t="shared" si="1237"/>
        <v>Green</v>
      </c>
      <c r="Z3830" t="str">
        <f t="shared" si="1238"/>
        <v>Green</v>
      </c>
      <c r="AA3830" t="str">
        <f t="shared" si="1239"/>
        <v>Red</v>
      </c>
      <c r="AB3830" t="str">
        <f t="shared" si="1240"/>
        <v>Red</v>
      </c>
      <c r="AC3830" t="str">
        <f t="shared" si="1241"/>
        <v>Green</v>
      </c>
      <c r="AD3830" t="str">
        <f t="shared" si="1242"/>
        <v>Red</v>
      </c>
    </row>
    <row r="3831" spans="1:30" hidden="1" x14ac:dyDescent="0.3">
      <c r="A3831" t="str">
        <f t="shared" si="1243"/>
        <v>01/08/2026ND LendavaNS Mura</v>
      </c>
      <c r="D3831" s="2">
        <v>46235</v>
      </c>
      <c r="E3831" s="3">
        <v>0.66666666666666663</v>
      </c>
      <c r="F3831" t="s">
        <v>4539</v>
      </c>
      <c r="G3831" t="s">
        <v>3625</v>
      </c>
      <c r="H3831">
        <v>2</v>
      </c>
      <c r="I3831">
        <v>1</v>
      </c>
      <c r="J3831">
        <v>5</v>
      </c>
      <c r="K3831">
        <v>2</v>
      </c>
      <c r="L3831" s="22" t="str">
        <f t="shared" si="1244"/>
        <v>01/08/2026</v>
      </c>
      <c r="M3831" s="23">
        <f t="shared" si="1245"/>
        <v>0.54166666666666663</v>
      </c>
      <c r="N3831" t="str">
        <f t="shared" si="1246"/>
        <v>5 - 2</v>
      </c>
      <c r="O3831" t="str">
        <f t="shared" si="1227"/>
        <v>Green</v>
      </c>
      <c r="P3831" t="str">
        <f t="shared" si="1228"/>
        <v>Red</v>
      </c>
      <c r="Q3831" t="str">
        <f t="shared" si="1229"/>
        <v>Red</v>
      </c>
      <c r="R3831" t="str">
        <f t="shared" si="1230"/>
        <v>Green</v>
      </c>
      <c r="S3831" t="str">
        <f t="shared" si="1231"/>
        <v>Red</v>
      </c>
      <c r="T3831" t="str">
        <f t="shared" si="1232"/>
        <v>Green</v>
      </c>
      <c r="U3831" t="str">
        <f t="shared" si="1233"/>
        <v>Green</v>
      </c>
      <c r="V3831" t="str">
        <f t="shared" si="1234"/>
        <v>Red</v>
      </c>
      <c r="W3831" t="str">
        <f t="shared" si="1235"/>
        <v>Red</v>
      </c>
      <c r="X3831" t="str">
        <f t="shared" si="1236"/>
        <v>Green</v>
      </c>
      <c r="Y3831" t="str">
        <f t="shared" si="1237"/>
        <v>Green</v>
      </c>
      <c r="Z3831" t="str">
        <f t="shared" si="1238"/>
        <v>Green</v>
      </c>
      <c r="AA3831" t="str">
        <f t="shared" si="1239"/>
        <v>Red</v>
      </c>
      <c r="AB3831" t="str">
        <f t="shared" si="1240"/>
        <v>Red</v>
      </c>
      <c r="AC3831" t="str">
        <f t="shared" si="1241"/>
        <v>Green</v>
      </c>
      <c r="AD3831" t="str">
        <f t="shared" si="1242"/>
        <v>Red</v>
      </c>
    </row>
    <row r="3832" spans="1:30" hidden="1" x14ac:dyDescent="0.3">
      <c r="A3832" t="str">
        <f t="shared" si="1243"/>
        <v>01/08/2026Nomme Kalju IIMaardu Starbunker</v>
      </c>
      <c r="D3832" s="2">
        <v>46235</v>
      </c>
      <c r="E3832" s="3">
        <v>0.66666666666666663</v>
      </c>
      <c r="F3832" t="s">
        <v>3200</v>
      </c>
      <c r="G3832" t="s">
        <v>6100</v>
      </c>
      <c r="H3832">
        <v>1</v>
      </c>
      <c r="I3832">
        <v>1</v>
      </c>
      <c r="J3832">
        <v>1</v>
      </c>
      <c r="K3832">
        <v>4</v>
      </c>
      <c r="L3832" s="22" t="str">
        <f t="shared" si="1244"/>
        <v>01/08/2026</v>
      </c>
      <c r="M3832" s="23">
        <f t="shared" si="1245"/>
        <v>0.54166666666666663</v>
      </c>
      <c r="N3832" t="str">
        <f t="shared" si="1246"/>
        <v>1 - 4</v>
      </c>
      <c r="O3832" t="str">
        <f t="shared" si="1227"/>
        <v>Red</v>
      </c>
      <c r="P3832" t="str">
        <f t="shared" si="1228"/>
        <v>Red</v>
      </c>
      <c r="Q3832" t="str">
        <f t="shared" si="1229"/>
        <v>Green</v>
      </c>
      <c r="R3832" t="str">
        <f t="shared" si="1230"/>
        <v>Red</v>
      </c>
      <c r="S3832" t="str">
        <f t="shared" si="1231"/>
        <v>Green</v>
      </c>
      <c r="T3832" t="str">
        <f t="shared" si="1232"/>
        <v>Green</v>
      </c>
      <c r="U3832" t="str">
        <f t="shared" si="1233"/>
        <v>Red</v>
      </c>
      <c r="V3832" t="str">
        <f t="shared" si="1234"/>
        <v>Green</v>
      </c>
      <c r="W3832" t="str">
        <f t="shared" si="1235"/>
        <v>Red</v>
      </c>
      <c r="X3832" t="str">
        <f t="shared" si="1236"/>
        <v>Green</v>
      </c>
      <c r="Y3832" t="str">
        <f t="shared" si="1237"/>
        <v>Green</v>
      </c>
      <c r="Z3832" t="str">
        <f t="shared" si="1238"/>
        <v>Green</v>
      </c>
      <c r="AA3832" t="str">
        <f t="shared" si="1239"/>
        <v>Red</v>
      </c>
      <c r="AB3832" t="str">
        <f t="shared" si="1240"/>
        <v>Red</v>
      </c>
      <c r="AC3832" t="str">
        <f t="shared" si="1241"/>
        <v>Green</v>
      </c>
      <c r="AD3832" t="str">
        <f t="shared" si="1242"/>
        <v>Red</v>
      </c>
    </row>
    <row r="3833" spans="1:30" hidden="1" x14ac:dyDescent="0.3">
      <c r="A3833" t="str">
        <f t="shared" si="1243"/>
        <v>01/08/2026Pelikan LowiczLKS Lomza</v>
      </c>
      <c r="D3833" s="2">
        <v>46235</v>
      </c>
      <c r="E3833" s="3">
        <v>0.66666666666666663</v>
      </c>
      <c r="F3833" t="s">
        <v>6101</v>
      </c>
      <c r="G3833" t="s">
        <v>6102</v>
      </c>
      <c r="H3833">
        <v>1</v>
      </c>
      <c r="I3833">
        <v>1</v>
      </c>
      <c r="J3833">
        <v>3</v>
      </c>
      <c r="K3833">
        <v>2</v>
      </c>
      <c r="L3833" s="22" t="str">
        <f t="shared" si="1244"/>
        <v>01/08/2026</v>
      </c>
      <c r="M3833" s="23">
        <f t="shared" si="1245"/>
        <v>0.54166666666666663</v>
      </c>
      <c r="N3833" t="str">
        <f t="shared" si="1246"/>
        <v>3 - 2</v>
      </c>
      <c r="O3833" t="str">
        <f t="shared" si="1227"/>
        <v>Green</v>
      </c>
      <c r="P3833" t="str">
        <f t="shared" si="1228"/>
        <v>Red</v>
      </c>
      <c r="Q3833" t="str">
        <f t="shared" si="1229"/>
        <v>Red</v>
      </c>
      <c r="R3833" t="str">
        <f t="shared" si="1230"/>
        <v>Green</v>
      </c>
      <c r="S3833" t="str">
        <f t="shared" si="1231"/>
        <v>Red</v>
      </c>
      <c r="T3833" t="str">
        <f t="shared" si="1232"/>
        <v>Green</v>
      </c>
      <c r="U3833" t="str">
        <f t="shared" si="1233"/>
        <v>Red</v>
      </c>
      <c r="V3833" t="str">
        <f t="shared" si="1234"/>
        <v>Green</v>
      </c>
      <c r="W3833" t="str">
        <f t="shared" si="1235"/>
        <v>Red</v>
      </c>
      <c r="X3833" t="str">
        <f t="shared" si="1236"/>
        <v>Green</v>
      </c>
      <c r="Y3833" t="str">
        <f t="shared" si="1237"/>
        <v>Green</v>
      </c>
      <c r="Z3833" t="str">
        <f t="shared" si="1238"/>
        <v>Green</v>
      </c>
      <c r="AA3833" t="str">
        <f t="shared" si="1239"/>
        <v>Red</v>
      </c>
      <c r="AB3833" t="str">
        <f t="shared" si="1240"/>
        <v>Red</v>
      </c>
      <c r="AC3833" t="str">
        <f t="shared" si="1241"/>
        <v>Green</v>
      </c>
      <c r="AD3833" t="str">
        <f t="shared" si="1242"/>
        <v>Red</v>
      </c>
    </row>
    <row r="3834" spans="1:30" hidden="1" x14ac:dyDescent="0.3">
      <c r="A3834" t="str">
        <f t="shared" si="1243"/>
        <v>01/08/2026Real MadridFiorentina</v>
      </c>
      <c r="D3834" s="2">
        <v>46235</v>
      </c>
      <c r="E3834" s="3">
        <v>0.66666666666666663</v>
      </c>
      <c r="F3834" t="s">
        <v>6103</v>
      </c>
      <c r="G3834" t="s">
        <v>1761</v>
      </c>
      <c r="H3834">
        <v>2</v>
      </c>
      <c r="I3834">
        <v>1</v>
      </c>
      <c r="J3834">
        <v>2</v>
      </c>
      <c r="K3834">
        <v>2</v>
      </c>
      <c r="L3834" s="22" t="str">
        <f t="shared" si="1244"/>
        <v>01/08/2026</v>
      </c>
      <c r="M3834" s="23">
        <f t="shared" si="1245"/>
        <v>0.54166666666666663</v>
      </c>
      <c r="N3834" t="str">
        <f t="shared" si="1246"/>
        <v>2 - 2</v>
      </c>
      <c r="O3834" t="str">
        <f t="shared" si="1227"/>
        <v>Red</v>
      </c>
      <c r="P3834" t="str">
        <f t="shared" si="1228"/>
        <v>Green</v>
      </c>
      <c r="Q3834" t="str">
        <f t="shared" si="1229"/>
        <v>Red</v>
      </c>
      <c r="R3834" t="str">
        <f t="shared" si="1230"/>
        <v>Green</v>
      </c>
      <c r="S3834" t="str">
        <f t="shared" si="1231"/>
        <v>Green</v>
      </c>
      <c r="T3834" t="str">
        <f t="shared" si="1232"/>
        <v>Red</v>
      </c>
      <c r="U3834" t="str">
        <f t="shared" si="1233"/>
        <v>Green</v>
      </c>
      <c r="V3834" t="str">
        <f t="shared" si="1234"/>
        <v>Red</v>
      </c>
      <c r="W3834" t="str">
        <f t="shared" si="1235"/>
        <v>Red</v>
      </c>
      <c r="X3834" t="str">
        <f t="shared" si="1236"/>
        <v>Green</v>
      </c>
      <c r="Y3834" t="str">
        <f t="shared" si="1237"/>
        <v>Green</v>
      </c>
      <c r="Z3834" t="str">
        <f t="shared" si="1238"/>
        <v>Green</v>
      </c>
      <c r="AA3834" t="str">
        <f t="shared" si="1239"/>
        <v>Red</v>
      </c>
      <c r="AB3834" t="str">
        <f t="shared" si="1240"/>
        <v>Red</v>
      </c>
      <c r="AC3834" t="str">
        <f t="shared" si="1241"/>
        <v>Green</v>
      </c>
      <c r="AD3834" t="str">
        <f t="shared" si="1242"/>
        <v>Red</v>
      </c>
    </row>
    <row r="3835" spans="1:30" hidden="1" x14ac:dyDescent="0.3">
      <c r="A3835" t="str">
        <f t="shared" si="1243"/>
        <v>01/08/2026Resovia RzeszowSlask Wroclaw II</v>
      </c>
      <c r="D3835" s="2">
        <v>46235</v>
      </c>
      <c r="E3835" s="3">
        <v>0.66666666666666663</v>
      </c>
      <c r="F3835" t="s">
        <v>2554</v>
      </c>
      <c r="G3835" t="s">
        <v>3535</v>
      </c>
      <c r="H3835">
        <v>0</v>
      </c>
      <c r="I3835">
        <v>3</v>
      </c>
      <c r="J3835">
        <v>1</v>
      </c>
      <c r="K3835">
        <v>5</v>
      </c>
      <c r="L3835" s="22" t="str">
        <f t="shared" si="1244"/>
        <v>01/08/2026</v>
      </c>
      <c r="M3835" s="23">
        <f t="shared" si="1245"/>
        <v>0.54166666666666663</v>
      </c>
      <c r="N3835" t="str">
        <f t="shared" si="1246"/>
        <v>1 - 5</v>
      </c>
      <c r="O3835" t="str">
        <f t="shared" si="1227"/>
        <v>Red</v>
      </c>
      <c r="P3835" t="str">
        <f t="shared" si="1228"/>
        <v>Red</v>
      </c>
      <c r="Q3835" t="str">
        <f t="shared" si="1229"/>
        <v>Green</v>
      </c>
      <c r="R3835" t="str">
        <f t="shared" si="1230"/>
        <v>Red</v>
      </c>
      <c r="S3835" t="str">
        <f t="shared" si="1231"/>
        <v>Green</v>
      </c>
      <c r="T3835" t="str">
        <f t="shared" si="1232"/>
        <v>Green</v>
      </c>
      <c r="U3835" t="str">
        <f t="shared" si="1233"/>
        <v>Red</v>
      </c>
      <c r="V3835" t="str">
        <f t="shared" si="1234"/>
        <v>Red</v>
      </c>
      <c r="W3835" t="str">
        <f t="shared" si="1235"/>
        <v>Green</v>
      </c>
      <c r="X3835" t="str">
        <f t="shared" si="1236"/>
        <v>Green</v>
      </c>
      <c r="Y3835" t="str">
        <f t="shared" si="1237"/>
        <v>Green</v>
      </c>
      <c r="Z3835" t="str">
        <f t="shared" si="1238"/>
        <v>Green</v>
      </c>
      <c r="AA3835" t="str">
        <f t="shared" si="1239"/>
        <v>Red</v>
      </c>
      <c r="AB3835" t="str">
        <f t="shared" si="1240"/>
        <v>Red</v>
      </c>
      <c r="AC3835" t="str">
        <f t="shared" si="1241"/>
        <v>Green</v>
      </c>
      <c r="AD3835" t="str">
        <f t="shared" si="1242"/>
        <v>Red</v>
      </c>
    </row>
    <row r="3836" spans="1:30" hidden="1" x14ac:dyDescent="0.3">
      <c r="A3836" t="str">
        <f t="shared" si="1243"/>
        <v>01/08/2026Riga FC IIFS Metta/LU Riga</v>
      </c>
      <c r="D3836" s="2">
        <v>46235</v>
      </c>
      <c r="E3836" s="3">
        <v>0.66666666666666663</v>
      </c>
      <c r="F3836" t="s">
        <v>1236</v>
      </c>
      <c r="G3836" t="s">
        <v>4748</v>
      </c>
      <c r="H3836">
        <v>1</v>
      </c>
      <c r="I3836">
        <v>0</v>
      </c>
      <c r="J3836">
        <v>2</v>
      </c>
      <c r="K3836">
        <v>2</v>
      </c>
      <c r="L3836" s="22" t="str">
        <f t="shared" si="1244"/>
        <v>01/08/2026</v>
      </c>
      <c r="M3836" s="23">
        <f t="shared" si="1245"/>
        <v>0.54166666666666663</v>
      </c>
      <c r="N3836" t="str">
        <f t="shared" si="1246"/>
        <v>2 - 2</v>
      </c>
      <c r="O3836" t="str">
        <f t="shared" si="1227"/>
        <v>Red</v>
      </c>
      <c r="P3836" t="str">
        <f t="shared" si="1228"/>
        <v>Green</v>
      </c>
      <c r="Q3836" t="str">
        <f t="shared" si="1229"/>
        <v>Red</v>
      </c>
      <c r="R3836" t="str">
        <f t="shared" si="1230"/>
        <v>Green</v>
      </c>
      <c r="S3836" t="str">
        <f t="shared" si="1231"/>
        <v>Green</v>
      </c>
      <c r="T3836" t="str">
        <f t="shared" si="1232"/>
        <v>Red</v>
      </c>
      <c r="U3836" t="str">
        <f t="shared" si="1233"/>
        <v>Green</v>
      </c>
      <c r="V3836" t="str">
        <f t="shared" si="1234"/>
        <v>Red</v>
      </c>
      <c r="W3836" t="str">
        <f t="shared" si="1235"/>
        <v>Red</v>
      </c>
      <c r="X3836" t="str">
        <f t="shared" si="1236"/>
        <v>Green</v>
      </c>
      <c r="Y3836" t="str">
        <f t="shared" si="1237"/>
        <v>Green</v>
      </c>
      <c r="Z3836" t="str">
        <f t="shared" si="1238"/>
        <v>Green</v>
      </c>
      <c r="AA3836" t="str">
        <f t="shared" si="1239"/>
        <v>Red</v>
      </c>
      <c r="AB3836" t="str">
        <f t="shared" si="1240"/>
        <v>Red</v>
      </c>
      <c r="AC3836" t="str">
        <f t="shared" si="1241"/>
        <v>Green</v>
      </c>
      <c r="AD3836" t="str">
        <f t="shared" si="1242"/>
        <v>Red</v>
      </c>
    </row>
    <row r="3837" spans="1:30" hidden="1" x14ac:dyDescent="0.3">
      <c r="A3837" t="str">
        <f t="shared" si="1243"/>
        <v>01/08/2026Roda JCAlemannia Aachen</v>
      </c>
      <c r="D3837" s="2">
        <v>46235</v>
      </c>
      <c r="E3837" s="3">
        <v>0.66666666666666663</v>
      </c>
      <c r="F3837" t="s">
        <v>2673</v>
      </c>
      <c r="G3837" t="s">
        <v>2674</v>
      </c>
      <c r="H3837">
        <v>1</v>
      </c>
      <c r="I3837">
        <v>3</v>
      </c>
      <c r="J3837">
        <v>2</v>
      </c>
      <c r="K3837">
        <v>4</v>
      </c>
      <c r="L3837" s="22" t="str">
        <f t="shared" si="1244"/>
        <v>01/08/2026</v>
      </c>
      <c r="M3837" s="23">
        <f t="shared" si="1245"/>
        <v>0.54166666666666663</v>
      </c>
      <c r="N3837" t="str">
        <f t="shared" si="1246"/>
        <v>2 - 4</v>
      </c>
      <c r="O3837" t="str">
        <f t="shared" si="1227"/>
        <v>Red</v>
      </c>
      <c r="P3837" t="str">
        <f t="shared" si="1228"/>
        <v>Red</v>
      </c>
      <c r="Q3837" t="str">
        <f t="shared" si="1229"/>
        <v>Green</v>
      </c>
      <c r="R3837" t="str">
        <f t="shared" si="1230"/>
        <v>Red</v>
      </c>
      <c r="S3837" t="str">
        <f t="shared" si="1231"/>
        <v>Green</v>
      </c>
      <c r="T3837" t="str">
        <f t="shared" si="1232"/>
        <v>Green</v>
      </c>
      <c r="U3837" t="str">
        <f t="shared" si="1233"/>
        <v>Red</v>
      </c>
      <c r="V3837" t="str">
        <f t="shared" si="1234"/>
        <v>Red</v>
      </c>
      <c r="W3837" t="str">
        <f t="shared" si="1235"/>
        <v>Green</v>
      </c>
      <c r="X3837" t="str">
        <f t="shared" si="1236"/>
        <v>Green</v>
      </c>
      <c r="Y3837" t="str">
        <f t="shared" si="1237"/>
        <v>Green</v>
      </c>
      <c r="Z3837" t="str">
        <f t="shared" si="1238"/>
        <v>Green</v>
      </c>
      <c r="AA3837" t="str">
        <f t="shared" si="1239"/>
        <v>Red</v>
      </c>
      <c r="AB3837" t="str">
        <f t="shared" si="1240"/>
        <v>Red</v>
      </c>
      <c r="AC3837" t="str">
        <f t="shared" si="1241"/>
        <v>Green</v>
      </c>
      <c r="AD3837" t="str">
        <f t="shared" si="1242"/>
        <v>Red</v>
      </c>
    </row>
    <row r="3838" spans="1:30" hidden="1" x14ac:dyDescent="0.3">
      <c r="A3838" t="str">
        <f t="shared" si="1243"/>
        <v>01/08/2026Rostov IINeftyanik Izberbash</v>
      </c>
      <c r="D3838" s="2">
        <v>46235</v>
      </c>
      <c r="E3838" s="3">
        <v>0.66666666666666663</v>
      </c>
      <c r="F3838" t="s">
        <v>4422</v>
      </c>
      <c r="G3838" t="s">
        <v>2559</v>
      </c>
      <c r="H3838">
        <v>0</v>
      </c>
      <c r="I3838">
        <v>0</v>
      </c>
      <c r="J3838">
        <v>5</v>
      </c>
      <c r="K3838">
        <v>0</v>
      </c>
      <c r="L3838" s="22" t="str">
        <f t="shared" si="1244"/>
        <v>01/08/2026</v>
      </c>
      <c r="M3838" s="23">
        <f t="shared" si="1245"/>
        <v>0.54166666666666663</v>
      </c>
      <c r="N3838" t="str">
        <f t="shared" si="1246"/>
        <v>5 - 0</v>
      </c>
      <c r="O3838" t="str">
        <f t="shared" si="1227"/>
        <v>Green</v>
      </c>
      <c r="P3838" t="str">
        <f t="shared" si="1228"/>
        <v>Red</v>
      </c>
      <c r="Q3838" t="str">
        <f t="shared" si="1229"/>
        <v>Red</v>
      </c>
      <c r="R3838" t="str">
        <f t="shared" si="1230"/>
        <v>Green</v>
      </c>
      <c r="S3838" t="str">
        <f t="shared" si="1231"/>
        <v>Red</v>
      </c>
      <c r="T3838" t="str">
        <f t="shared" si="1232"/>
        <v>Green</v>
      </c>
      <c r="U3838" t="str">
        <f t="shared" si="1233"/>
        <v>Red</v>
      </c>
      <c r="V3838" t="str">
        <f t="shared" si="1234"/>
        <v>Green</v>
      </c>
      <c r="W3838" t="str">
        <f t="shared" si="1235"/>
        <v>Red</v>
      </c>
      <c r="X3838" t="str">
        <f t="shared" si="1236"/>
        <v>Red</v>
      </c>
      <c r="Y3838" t="str">
        <f t="shared" si="1237"/>
        <v>Green</v>
      </c>
      <c r="Z3838" t="str">
        <f t="shared" si="1238"/>
        <v>Green</v>
      </c>
      <c r="AA3838" t="str">
        <f t="shared" si="1239"/>
        <v>Red</v>
      </c>
      <c r="AB3838" t="str">
        <f t="shared" si="1240"/>
        <v>Red</v>
      </c>
      <c r="AC3838" t="str">
        <f t="shared" si="1241"/>
        <v>Red</v>
      </c>
      <c r="AD3838" t="str">
        <f t="shared" si="1242"/>
        <v>Green</v>
      </c>
    </row>
    <row r="3839" spans="1:30" hidden="1" x14ac:dyDescent="0.3">
      <c r="A3839" t="str">
        <f t="shared" si="1243"/>
        <v>01/08/2026Rotor Volgograd IIMetallurg Lipetsk</v>
      </c>
      <c r="D3839" s="2">
        <v>46235</v>
      </c>
      <c r="E3839" s="3">
        <v>0.66666666666666663</v>
      </c>
      <c r="F3839" t="s">
        <v>3588</v>
      </c>
      <c r="G3839" t="s">
        <v>3581</v>
      </c>
      <c r="H3839">
        <v>0</v>
      </c>
      <c r="I3839">
        <v>0</v>
      </c>
      <c r="J3839">
        <v>0</v>
      </c>
      <c r="K3839">
        <v>3</v>
      </c>
      <c r="L3839" s="22" t="str">
        <f t="shared" si="1244"/>
        <v>01/08/2026</v>
      </c>
      <c r="M3839" s="23">
        <f t="shared" si="1245"/>
        <v>0.54166666666666663</v>
      </c>
      <c r="N3839" t="str">
        <f t="shared" si="1246"/>
        <v>0 - 3</v>
      </c>
      <c r="O3839" t="str">
        <f t="shared" si="1227"/>
        <v>Red</v>
      </c>
      <c r="P3839" t="str">
        <f t="shared" si="1228"/>
        <v>Red</v>
      </c>
      <c r="Q3839" t="str">
        <f t="shared" si="1229"/>
        <v>Green</v>
      </c>
      <c r="R3839" t="str">
        <f t="shared" si="1230"/>
        <v>Red</v>
      </c>
      <c r="S3839" t="str">
        <f t="shared" si="1231"/>
        <v>Green</v>
      </c>
      <c r="T3839" t="str">
        <f t="shared" si="1232"/>
        <v>Green</v>
      </c>
      <c r="U3839" t="str">
        <f t="shared" si="1233"/>
        <v>Red</v>
      </c>
      <c r="V3839" t="str">
        <f t="shared" si="1234"/>
        <v>Green</v>
      </c>
      <c r="W3839" t="str">
        <f t="shared" si="1235"/>
        <v>Red</v>
      </c>
      <c r="X3839" t="str">
        <f t="shared" si="1236"/>
        <v>Red</v>
      </c>
      <c r="Y3839" t="str">
        <f t="shared" si="1237"/>
        <v>Green</v>
      </c>
      <c r="Z3839" t="str">
        <f t="shared" si="1238"/>
        <v>Green</v>
      </c>
      <c r="AA3839" t="str">
        <f t="shared" si="1239"/>
        <v>Red</v>
      </c>
      <c r="AB3839" t="str">
        <f t="shared" si="1240"/>
        <v>Green</v>
      </c>
      <c r="AC3839" t="str">
        <f t="shared" si="1241"/>
        <v>Red</v>
      </c>
      <c r="AD3839" t="str">
        <f t="shared" si="1242"/>
        <v>Green</v>
      </c>
    </row>
    <row r="3840" spans="1:30" hidden="1" x14ac:dyDescent="0.3">
      <c r="A3840" t="str">
        <f t="shared" si="1243"/>
        <v>01/08/2026Samgurali TskhaltuboMeshakhte Tkibuli</v>
      </c>
      <c r="D3840" s="2">
        <v>46235</v>
      </c>
      <c r="E3840" s="3">
        <v>0.66666666666666663</v>
      </c>
      <c r="F3840" t="s">
        <v>4374</v>
      </c>
      <c r="G3840" t="s">
        <v>3255</v>
      </c>
      <c r="H3840">
        <v>0</v>
      </c>
      <c r="I3840">
        <v>0</v>
      </c>
      <c r="J3840">
        <v>1</v>
      </c>
      <c r="K3840">
        <v>0</v>
      </c>
      <c r="L3840" s="22" t="str">
        <f t="shared" si="1244"/>
        <v>01/08/2026</v>
      </c>
      <c r="M3840" s="23">
        <f t="shared" si="1245"/>
        <v>0.54166666666666663</v>
      </c>
      <c r="N3840" t="str">
        <f t="shared" si="1246"/>
        <v>1 - 0</v>
      </c>
      <c r="O3840" t="str">
        <f t="shared" si="1227"/>
        <v>Green</v>
      </c>
      <c r="P3840" t="str">
        <f t="shared" si="1228"/>
        <v>Red</v>
      </c>
      <c r="Q3840" t="str">
        <f t="shared" si="1229"/>
        <v>Red</v>
      </c>
      <c r="R3840" t="str">
        <f t="shared" si="1230"/>
        <v>Green</v>
      </c>
      <c r="S3840" t="str">
        <f t="shared" si="1231"/>
        <v>Red</v>
      </c>
      <c r="T3840" t="str">
        <f t="shared" si="1232"/>
        <v>Green</v>
      </c>
      <c r="U3840" t="str">
        <f t="shared" si="1233"/>
        <v>Red</v>
      </c>
      <c r="V3840" t="str">
        <f t="shared" si="1234"/>
        <v>Green</v>
      </c>
      <c r="W3840" t="str">
        <f t="shared" si="1235"/>
        <v>Red</v>
      </c>
      <c r="X3840" t="str">
        <f t="shared" si="1236"/>
        <v>Red</v>
      </c>
      <c r="Y3840" t="str">
        <f t="shared" si="1237"/>
        <v>Red</v>
      </c>
      <c r="Z3840" t="str">
        <f t="shared" si="1238"/>
        <v>Red</v>
      </c>
      <c r="AA3840" t="str">
        <f t="shared" si="1239"/>
        <v>Green</v>
      </c>
      <c r="AB3840" t="str">
        <f t="shared" si="1240"/>
        <v>Green</v>
      </c>
      <c r="AC3840" t="str">
        <f t="shared" si="1241"/>
        <v>Red</v>
      </c>
      <c r="AD3840" t="str">
        <f t="shared" si="1242"/>
        <v>Green</v>
      </c>
    </row>
    <row r="3841" spans="1:30" hidden="1" x14ac:dyDescent="0.3">
      <c r="A3841" t="str">
        <f t="shared" si="1243"/>
        <v>01/08/2026SK Hanacka SlaviaFK Usti nad Labem</v>
      </c>
      <c r="D3841" s="2">
        <v>46235</v>
      </c>
      <c r="E3841" s="3">
        <v>0.66666666666666663</v>
      </c>
      <c r="F3841" t="s">
        <v>2400</v>
      </c>
      <c r="G3841" t="s">
        <v>2398</v>
      </c>
      <c r="H3841">
        <v>0</v>
      </c>
      <c r="I3841">
        <v>1</v>
      </c>
      <c r="J3841">
        <v>0</v>
      </c>
      <c r="K3841">
        <v>2</v>
      </c>
      <c r="L3841" s="22" t="str">
        <f t="shared" si="1244"/>
        <v>01/08/2026</v>
      </c>
      <c r="M3841" s="23">
        <f t="shared" si="1245"/>
        <v>0.54166666666666663</v>
      </c>
      <c r="N3841" t="str">
        <f t="shared" si="1246"/>
        <v>0 - 2</v>
      </c>
      <c r="O3841" t="str">
        <f t="shared" si="1227"/>
        <v>Red</v>
      </c>
      <c r="P3841" t="str">
        <f t="shared" si="1228"/>
        <v>Red</v>
      </c>
      <c r="Q3841" t="str">
        <f t="shared" si="1229"/>
        <v>Green</v>
      </c>
      <c r="R3841" t="str">
        <f t="shared" si="1230"/>
        <v>Red</v>
      </c>
      <c r="S3841" t="str">
        <f t="shared" si="1231"/>
        <v>Green</v>
      </c>
      <c r="T3841" t="str">
        <f t="shared" si="1232"/>
        <v>Green</v>
      </c>
      <c r="U3841" t="str">
        <f t="shared" si="1233"/>
        <v>Red</v>
      </c>
      <c r="V3841" t="str">
        <f t="shared" si="1234"/>
        <v>Red</v>
      </c>
      <c r="W3841" t="str">
        <f t="shared" si="1235"/>
        <v>Green</v>
      </c>
      <c r="X3841" t="str">
        <f t="shared" si="1236"/>
        <v>Green</v>
      </c>
      <c r="Y3841" t="str">
        <f t="shared" si="1237"/>
        <v>Green</v>
      </c>
      <c r="Z3841" t="str">
        <f t="shared" si="1238"/>
        <v>Red</v>
      </c>
      <c r="AA3841" t="str">
        <f t="shared" si="1239"/>
        <v>Green</v>
      </c>
      <c r="AB3841" t="str">
        <f t="shared" si="1240"/>
        <v>Green</v>
      </c>
      <c r="AC3841" t="str">
        <f t="shared" si="1241"/>
        <v>Red</v>
      </c>
      <c r="AD3841" t="str">
        <f t="shared" si="1242"/>
        <v>Green</v>
      </c>
    </row>
    <row r="3842" spans="1:30" hidden="1" x14ac:dyDescent="0.3">
      <c r="A3842" t="str">
        <f t="shared" si="1243"/>
        <v>01/08/2026Slovan BratislavaSport Podbrezova</v>
      </c>
      <c r="D3842" s="2">
        <v>46235</v>
      </c>
      <c r="E3842" s="3">
        <v>0.66666666666666663</v>
      </c>
      <c r="F3842" t="s">
        <v>359</v>
      </c>
      <c r="G3842" t="s">
        <v>3613</v>
      </c>
      <c r="H3842">
        <v>1</v>
      </c>
      <c r="I3842">
        <v>0</v>
      </c>
      <c r="J3842">
        <v>3</v>
      </c>
      <c r="K3842">
        <v>0</v>
      </c>
      <c r="L3842" s="22" t="str">
        <f t="shared" si="1244"/>
        <v>01/08/2026</v>
      </c>
      <c r="M3842" s="23">
        <f t="shared" si="1245"/>
        <v>0.54166666666666663</v>
      </c>
      <c r="N3842" t="str">
        <f t="shared" si="1246"/>
        <v>3 - 0</v>
      </c>
      <c r="O3842" t="str">
        <f t="shared" ref="O3842:O3905" si="1247">IF($J3842&gt;$K3842,"Green","Red")</f>
        <v>Green</v>
      </c>
      <c r="P3842" t="str">
        <f t="shared" ref="P3842:P3905" si="1248">IF($J3842=$K3842,"Green","Red")</f>
        <v>Red</v>
      </c>
      <c r="Q3842" t="str">
        <f t="shared" ref="Q3842:Q3905" si="1249">IF($J3842&lt;$K3842,"Green","Red")</f>
        <v>Red</v>
      </c>
      <c r="R3842" t="str">
        <f t="shared" ref="R3842:R3905" si="1250">IF($J3842&gt;=$K3842,"Green","Red")</f>
        <v>Green</v>
      </c>
      <c r="S3842" t="str">
        <f t="shared" ref="S3842:S3905" si="1251">IF($J3842&lt;=$K3842,"Green","Red")</f>
        <v>Red</v>
      </c>
      <c r="T3842" t="str">
        <f t="shared" ref="T3842:T3905" si="1252">IF(OR($J3842&gt;$K3842,$J3842&lt;$K3842),"Green","Red")</f>
        <v>Green</v>
      </c>
      <c r="U3842" t="str">
        <f t="shared" ref="U3842:U3905" si="1253">IF($H3842&gt;$I3842,"Green","Red")</f>
        <v>Green</v>
      </c>
      <c r="V3842" t="str">
        <f t="shared" ref="V3842:V3905" si="1254">IF($H3842=$I3842,"Green","Red")</f>
        <v>Red</v>
      </c>
      <c r="W3842" t="str">
        <f t="shared" ref="W3842:W3905" si="1255">IF($H3842&lt;$I3842,"Green","Red")</f>
        <v>Red</v>
      </c>
      <c r="X3842" t="str">
        <f t="shared" ref="X3842:X3905" si="1256">IF($H3842+$I3842&gt;0,"Green","Red")</f>
        <v>Green</v>
      </c>
      <c r="Y3842" t="str">
        <f t="shared" ref="Y3842:Y3905" si="1257">IF($J3842+$K3842&gt;1.5,"Green","Red")</f>
        <v>Green</v>
      </c>
      <c r="Z3842" t="str">
        <f t="shared" ref="Z3842:Z3905" si="1258">IF($J3842+$K3842&gt;2.5,"Green","Red")</f>
        <v>Green</v>
      </c>
      <c r="AA3842" t="str">
        <f t="shared" ref="AA3842:AA3905" si="1259">IF($J3842+$K3842&lt;2.5,"Green","Red")</f>
        <v>Red</v>
      </c>
      <c r="AB3842" t="str">
        <f t="shared" ref="AB3842:AB3905" si="1260">IF($J3842+$K3842&lt;3.5,"Green","Red")</f>
        <v>Green</v>
      </c>
      <c r="AC3842" t="str">
        <f t="shared" ref="AC3842:AC3905" si="1261">IF(AND($J3842&gt;0,$K3842&gt;0),"Green","Red")</f>
        <v>Red</v>
      </c>
      <c r="AD3842" t="str">
        <f t="shared" ref="AD3842:AD3905" si="1262">IF(OR($J3842=0,$K3842=0),"Green","Red")</f>
        <v>Green</v>
      </c>
    </row>
    <row r="3843" spans="1:30" hidden="1" x14ac:dyDescent="0.3">
      <c r="A3843" t="str">
        <f t="shared" si="1243"/>
        <v>01/08/2026SochauxAuxerre</v>
      </c>
      <c r="D3843" s="2">
        <v>46235</v>
      </c>
      <c r="E3843" s="3">
        <v>0.66666666666666663</v>
      </c>
      <c r="F3843" t="s">
        <v>1655</v>
      </c>
      <c r="G3843" t="s">
        <v>3962</v>
      </c>
      <c r="H3843">
        <v>1</v>
      </c>
      <c r="I3843">
        <v>0</v>
      </c>
      <c r="J3843">
        <v>1</v>
      </c>
      <c r="K3843">
        <v>1</v>
      </c>
      <c r="L3843" s="22" t="str">
        <f t="shared" si="1244"/>
        <v>01/08/2026</v>
      </c>
      <c r="M3843" s="23">
        <f t="shared" si="1245"/>
        <v>0.54166666666666663</v>
      </c>
      <c r="N3843" t="str">
        <f t="shared" si="1246"/>
        <v>1 - 1</v>
      </c>
      <c r="O3843" t="str">
        <f t="shared" si="1247"/>
        <v>Red</v>
      </c>
      <c r="P3843" t="str">
        <f t="shared" si="1248"/>
        <v>Green</v>
      </c>
      <c r="Q3843" t="str">
        <f t="shared" si="1249"/>
        <v>Red</v>
      </c>
      <c r="R3843" t="str">
        <f t="shared" si="1250"/>
        <v>Green</v>
      </c>
      <c r="S3843" t="str">
        <f t="shared" si="1251"/>
        <v>Green</v>
      </c>
      <c r="T3843" t="str">
        <f t="shared" si="1252"/>
        <v>Red</v>
      </c>
      <c r="U3843" t="str">
        <f t="shared" si="1253"/>
        <v>Green</v>
      </c>
      <c r="V3843" t="str">
        <f t="shared" si="1254"/>
        <v>Red</v>
      </c>
      <c r="W3843" t="str">
        <f t="shared" si="1255"/>
        <v>Red</v>
      </c>
      <c r="X3843" t="str">
        <f t="shared" si="1256"/>
        <v>Green</v>
      </c>
      <c r="Y3843" t="str">
        <f t="shared" si="1257"/>
        <v>Green</v>
      </c>
      <c r="Z3843" t="str">
        <f t="shared" si="1258"/>
        <v>Red</v>
      </c>
      <c r="AA3843" t="str">
        <f t="shared" si="1259"/>
        <v>Green</v>
      </c>
      <c r="AB3843" t="str">
        <f t="shared" si="1260"/>
        <v>Green</v>
      </c>
      <c r="AC3843" t="str">
        <f t="shared" si="1261"/>
        <v>Green</v>
      </c>
      <c r="AD3843" t="str">
        <f t="shared" si="1262"/>
        <v>Red</v>
      </c>
    </row>
    <row r="3844" spans="1:30" hidden="1" x14ac:dyDescent="0.3">
      <c r="A3844" t="str">
        <f t="shared" si="1243"/>
        <v>01/08/2026SV AbsamInnsbrucker AC</v>
      </c>
      <c r="D3844" s="2">
        <v>46235</v>
      </c>
      <c r="E3844" s="3">
        <v>0.66666666666666663</v>
      </c>
      <c r="F3844" t="s">
        <v>6104</v>
      </c>
      <c r="G3844" t="s">
        <v>6105</v>
      </c>
      <c r="H3844">
        <v>2</v>
      </c>
      <c r="I3844">
        <v>2</v>
      </c>
      <c r="J3844">
        <v>3</v>
      </c>
      <c r="K3844">
        <v>3</v>
      </c>
      <c r="L3844" s="22" t="str">
        <f t="shared" si="1244"/>
        <v>01/08/2026</v>
      </c>
      <c r="M3844" s="23">
        <f t="shared" si="1245"/>
        <v>0.54166666666666663</v>
      </c>
      <c r="N3844" t="str">
        <f t="shared" si="1246"/>
        <v>3 - 3</v>
      </c>
      <c r="O3844" t="str">
        <f t="shared" si="1247"/>
        <v>Red</v>
      </c>
      <c r="P3844" t="str">
        <f t="shared" si="1248"/>
        <v>Green</v>
      </c>
      <c r="Q3844" t="str">
        <f t="shared" si="1249"/>
        <v>Red</v>
      </c>
      <c r="R3844" t="str">
        <f t="shared" si="1250"/>
        <v>Green</v>
      </c>
      <c r="S3844" t="str">
        <f t="shared" si="1251"/>
        <v>Green</v>
      </c>
      <c r="T3844" t="str">
        <f t="shared" si="1252"/>
        <v>Red</v>
      </c>
      <c r="U3844" t="str">
        <f t="shared" si="1253"/>
        <v>Red</v>
      </c>
      <c r="V3844" t="str">
        <f t="shared" si="1254"/>
        <v>Green</v>
      </c>
      <c r="W3844" t="str">
        <f t="shared" si="1255"/>
        <v>Red</v>
      </c>
      <c r="X3844" t="str">
        <f t="shared" si="1256"/>
        <v>Green</v>
      </c>
      <c r="Y3844" t="str">
        <f t="shared" si="1257"/>
        <v>Green</v>
      </c>
      <c r="Z3844" t="str">
        <f t="shared" si="1258"/>
        <v>Green</v>
      </c>
      <c r="AA3844" t="str">
        <f t="shared" si="1259"/>
        <v>Red</v>
      </c>
      <c r="AB3844" t="str">
        <f t="shared" si="1260"/>
        <v>Red</v>
      </c>
      <c r="AC3844" t="str">
        <f t="shared" si="1261"/>
        <v>Green</v>
      </c>
      <c r="AD3844" t="str">
        <f t="shared" si="1262"/>
        <v>Red</v>
      </c>
    </row>
    <row r="3845" spans="1:30" hidden="1" x14ac:dyDescent="0.3">
      <c r="A3845" t="str">
        <f t="shared" si="1243"/>
        <v>01/08/2026SV LochauVFB Hohenems</v>
      </c>
      <c r="D3845" s="2">
        <v>46235</v>
      </c>
      <c r="E3845" s="3">
        <v>0.66666666666666663</v>
      </c>
      <c r="F3845" t="s">
        <v>6106</v>
      </c>
      <c r="G3845" t="s">
        <v>3008</v>
      </c>
      <c r="H3845">
        <v>1</v>
      </c>
      <c r="I3845">
        <v>1</v>
      </c>
      <c r="J3845">
        <v>2</v>
      </c>
      <c r="K3845">
        <v>3</v>
      </c>
      <c r="L3845" s="22" t="str">
        <f t="shared" si="1244"/>
        <v>01/08/2026</v>
      </c>
      <c r="M3845" s="23">
        <f t="shared" si="1245"/>
        <v>0.54166666666666663</v>
      </c>
      <c r="N3845" t="str">
        <f t="shared" si="1246"/>
        <v>2 - 3</v>
      </c>
      <c r="O3845" t="str">
        <f t="shared" si="1247"/>
        <v>Red</v>
      </c>
      <c r="P3845" t="str">
        <f t="shared" si="1248"/>
        <v>Red</v>
      </c>
      <c r="Q3845" t="str">
        <f t="shared" si="1249"/>
        <v>Green</v>
      </c>
      <c r="R3845" t="str">
        <f t="shared" si="1250"/>
        <v>Red</v>
      </c>
      <c r="S3845" t="str">
        <f t="shared" si="1251"/>
        <v>Green</v>
      </c>
      <c r="T3845" t="str">
        <f t="shared" si="1252"/>
        <v>Green</v>
      </c>
      <c r="U3845" t="str">
        <f t="shared" si="1253"/>
        <v>Red</v>
      </c>
      <c r="V3845" t="str">
        <f t="shared" si="1254"/>
        <v>Green</v>
      </c>
      <c r="W3845" t="str">
        <f t="shared" si="1255"/>
        <v>Red</v>
      </c>
      <c r="X3845" t="str">
        <f t="shared" si="1256"/>
        <v>Green</v>
      </c>
      <c r="Y3845" t="str">
        <f t="shared" si="1257"/>
        <v>Green</v>
      </c>
      <c r="Z3845" t="str">
        <f t="shared" si="1258"/>
        <v>Green</v>
      </c>
      <c r="AA3845" t="str">
        <f t="shared" si="1259"/>
        <v>Red</v>
      </c>
      <c r="AB3845" t="str">
        <f t="shared" si="1260"/>
        <v>Red</v>
      </c>
      <c r="AC3845" t="str">
        <f t="shared" si="1261"/>
        <v>Green</v>
      </c>
      <c r="AD3845" t="str">
        <f t="shared" si="1262"/>
        <v>Red</v>
      </c>
    </row>
    <row r="3846" spans="1:30" hidden="1" x14ac:dyDescent="0.3">
      <c r="A3846" t="str">
        <f t="shared" si="1243"/>
        <v>01/08/2026Tallinna JK LegionJohvi FC Phoenix</v>
      </c>
      <c r="D3846" s="2">
        <v>46235</v>
      </c>
      <c r="E3846" s="3">
        <v>0.66666666666666663</v>
      </c>
      <c r="F3846" t="s">
        <v>4335</v>
      </c>
      <c r="G3846" t="s">
        <v>1673</v>
      </c>
      <c r="H3846">
        <v>0</v>
      </c>
      <c r="I3846">
        <v>0</v>
      </c>
      <c r="J3846">
        <v>0</v>
      </c>
      <c r="K3846">
        <v>1</v>
      </c>
      <c r="L3846" s="22" t="str">
        <f t="shared" si="1244"/>
        <v>01/08/2026</v>
      </c>
      <c r="M3846" s="23">
        <f t="shared" si="1245"/>
        <v>0.54166666666666663</v>
      </c>
      <c r="N3846" t="str">
        <f t="shared" si="1246"/>
        <v>0 - 1</v>
      </c>
      <c r="O3846" t="str">
        <f t="shared" si="1247"/>
        <v>Red</v>
      </c>
      <c r="P3846" t="str">
        <f t="shared" si="1248"/>
        <v>Red</v>
      </c>
      <c r="Q3846" t="str">
        <f t="shared" si="1249"/>
        <v>Green</v>
      </c>
      <c r="R3846" t="str">
        <f t="shared" si="1250"/>
        <v>Red</v>
      </c>
      <c r="S3846" t="str">
        <f t="shared" si="1251"/>
        <v>Green</v>
      </c>
      <c r="T3846" t="str">
        <f t="shared" si="1252"/>
        <v>Green</v>
      </c>
      <c r="U3846" t="str">
        <f t="shared" si="1253"/>
        <v>Red</v>
      </c>
      <c r="V3846" t="str">
        <f t="shared" si="1254"/>
        <v>Green</v>
      </c>
      <c r="W3846" t="str">
        <f t="shared" si="1255"/>
        <v>Red</v>
      </c>
      <c r="X3846" t="str">
        <f t="shared" si="1256"/>
        <v>Red</v>
      </c>
      <c r="Y3846" t="str">
        <f t="shared" si="1257"/>
        <v>Red</v>
      </c>
      <c r="Z3846" t="str">
        <f t="shared" si="1258"/>
        <v>Red</v>
      </c>
      <c r="AA3846" t="str">
        <f t="shared" si="1259"/>
        <v>Green</v>
      </c>
      <c r="AB3846" t="str">
        <f t="shared" si="1260"/>
        <v>Green</v>
      </c>
      <c r="AC3846" t="str">
        <f t="shared" si="1261"/>
        <v>Red</v>
      </c>
      <c r="AD3846" t="str">
        <f t="shared" si="1262"/>
        <v>Green</v>
      </c>
    </row>
    <row r="3847" spans="1:30" hidden="1" x14ac:dyDescent="0.3">
      <c r="A3847" t="str">
        <f t="shared" si="1243"/>
        <v>01/08/2026Warta SieradzMKS Mlawianka Mlawa</v>
      </c>
      <c r="D3847" s="2">
        <v>46235</v>
      </c>
      <c r="E3847" s="3">
        <v>0.66666666666666663</v>
      </c>
      <c r="F3847" t="s">
        <v>6107</v>
      </c>
      <c r="G3847" t="s">
        <v>6108</v>
      </c>
      <c r="H3847">
        <v>1</v>
      </c>
      <c r="I3847">
        <v>1</v>
      </c>
      <c r="J3847">
        <v>1</v>
      </c>
      <c r="K3847">
        <v>2</v>
      </c>
      <c r="L3847" s="22" t="str">
        <f t="shared" si="1244"/>
        <v>01/08/2026</v>
      </c>
      <c r="M3847" s="23">
        <f t="shared" si="1245"/>
        <v>0.54166666666666663</v>
      </c>
      <c r="N3847" t="str">
        <f t="shared" si="1246"/>
        <v>1 - 2</v>
      </c>
      <c r="O3847" t="str">
        <f t="shared" si="1247"/>
        <v>Red</v>
      </c>
      <c r="P3847" t="str">
        <f t="shared" si="1248"/>
        <v>Red</v>
      </c>
      <c r="Q3847" t="str">
        <f t="shared" si="1249"/>
        <v>Green</v>
      </c>
      <c r="R3847" t="str">
        <f t="shared" si="1250"/>
        <v>Red</v>
      </c>
      <c r="S3847" t="str">
        <f t="shared" si="1251"/>
        <v>Green</v>
      </c>
      <c r="T3847" t="str">
        <f t="shared" si="1252"/>
        <v>Green</v>
      </c>
      <c r="U3847" t="str">
        <f t="shared" si="1253"/>
        <v>Red</v>
      </c>
      <c r="V3847" t="str">
        <f t="shared" si="1254"/>
        <v>Green</v>
      </c>
      <c r="W3847" t="str">
        <f t="shared" si="1255"/>
        <v>Red</v>
      </c>
      <c r="X3847" t="str">
        <f t="shared" si="1256"/>
        <v>Green</v>
      </c>
      <c r="Y3847" t="str">
        <f t="shared" si="1257"/>
        <v>Green</v>
      </c>
      <c r="Z3847" t="str">
        <f t="shared" si="1258"/>
        <v>Green</v>
      </c>
      <c r="AA3847" t="str">
        <f t="shared" si="1259"/>
        <v>Red</v>
      </c>
      <c r="AB3847" t="str">
        <f t="shared" si="1260"/>
        <v>Green</v>
      </c>
      <c r="AC3847" t="str">
        <f t="shared" si="1261"/>
        <v>Green</v>
      </c>
      <c r="AD3847" t="str">
        <f t="shared" si="1262"/>
        <v>Red</v>
      </c>
    </row>
    <row r="3848" spans="1:30" hidden="1" x14ac:dyDescent="0.3">
      <c r="A3848" t="str">
        <f t="shared" si="1243"/>
        <v>01/08/2026WolvesRacing Santander</v>
      </c>
      <c r="D3848" s="2">
        <v>46235</v>
      </c>
      <c r="E3848" s="3">
        <v>0.66666666666666663</v>
      </c>
      <c r="F3848" t="s">
        <v>1817</v>
      </c>
      <c r="G3848" t="s">
        <v>2682</v>
      </c>
      <c r="H3848">
        <v>1</v>
      </c>
      <c r="I3848">
        <v>0</v>
      </c>
      <c r="J3848">
        <v>3</v>
      </c>
      <c r="K3848">
        <v>0</v>
      </c>
      <c r="L3848" s="22" t="str">
        <f t="shared" si="1244"/>
        <v>01/08/2026</v>
      </c>
      <c r="M3848" s="23">
        <f t="shared" si="1245"/>
        <v>0.54166666666666663</v>
      </c>
      <c r="N3848" t="str">
        <f t="shared" si="1246"/>
        <v>3 - 0</v>
      </c>
      <c r="O3848" t="str">
        <f t="shared" si="1247"/>
        <v>Green</v>
      </c>
      <c r="P3848" t="str">
        <f t="shared" si="1248"/>
        <v>Red</v>
      </c>
      <c r="Q3848" t="str">
        <f t="shared" si="1249"/>
        <v>Red</v>
      </c>
      <c r="R3848" t="str">
        <f t="shared" si="1250"/>
        <v>Green</v>
      </c>
      <c r="S3848" t="str">
        <f t="shared" si="1251"/>
        <v>Red</v>
      </c>
      <c r="T3848" t="str">
        <f t="shared" si="1252"/>
        <v>Green</v>
      </c>
      <c r="U3848" t="str">
        <f t="shared" si="1253"/>
        <v>Green</v>
      </c>
      <c r="V3848" t="str">
        <f t="shared" si="1254"/>
        <v>Red</v>
      </c>
      <c r="W3848" t="str">
        <f t="shared" si="1255"/>
        <v>Red</v>
      </c>
      <c r="X3848" t="str">
        <f t="shared" si="1256"/>
        <v>Green</v>
      </c>
      <c r="Y3848" t="str">
        <f t="shared" si="1257"/>
        <v>Green</v>
      </c>
      <c r="Z3848" t="str">
        <f t="shared" si="1258"/>
        <v>Green</v>
      </c>
      <c r="AA3848" t="str">
        <f t="shared" si="1259"/>
        <v>Red</v>
      </c>
      <c r="AB3848" t="str">
        <f t="shared" si="1260"/>
        <v>Green</v>
      </c>
      <c r="AC3848" t="str">
        <f t="shared" si="1261"/>
        <v>Red</v>
      </c>
      <c r="AD3848" t="str">
        <f t="shared" si="1262"/>
        <v>Green</v>
      </c>
    </row>
    <row r="3849" spans="1:30" hidden="1" x14ac:dyDescent="0.3">
      <c r="A3849" t="str">
        <f t="shared" si="1243"/>
        <v>01/08/2026WolvesRacing Santander</v>
      </c>
      <c r="D3849" s="2">
        <v>46235</v>
      </c>
      <c r="E3849" s="3">
        <v>0.66667824074074078</v>
      </c>
      <c r="F3849" t="s">
        <v>1817</v>
      </c>
      <c r="G3849" t="s">
        <v>2682</v>
      </c>
      <c r="H3849">
        <v>1</v>
      </c>
      <c r="I3849">
        <v>0</v>
      </c>
      <c r="J3849">
        <v>3</v>
      </c>
      <c r="K3849">
        <v>0</v>
      </c>
      <c r="L3849" s="22" t="str">
        <f t="shared" si="1244"/>
        <v>01/08/2026</v>
      </c>
      <c r="M3849" s="23">
        <f t="shared" si="1245"/>
        <v>0.54167824074074078</v>
      </c>
      <c r="N3849" t="str">
        <f t="shared" si="1246"/>
        <v>3 - 0</v>
      </c>
      <c r="O3849" t="str">
        <f t="shared" si="1247"/>
        <v>Green</v>
      </c>
      <c r="P3849" t="str">
        <f t="shared" si="1248"/>
        <v>Red</v>
      </c>
      <c r="Q3849" t="str">
        <f t="shared" si="1249"/>
        <v>Red</v>
      </c>
      <c r="R3849" t="str">
        <f t="shared" si="1250"/>
        <v>Green</v>
      </c>
      <c r="S3849" t="str">
        <f t="shared" si="1251"/>
        <v>Red</v>
      </c>
      <c r="T3849" t="str">
        <f t="shared" si="1252"/>
        <v>Green</v>
      </c>
      <c r="U3849" t="str">
        <f t="shared" si="1253"/>
        <v>Green</v>
      </c>
      <c r="V3849" t="str">
        <f t="shared" si="1254"/>
        <v>Red</v>
      </c>
      <c r="W3849" t="str">
        <f t="shared" si="1255"/>
        <v>Red</v>
      </c>
      <c r="X3849" t="str">
        <f t="shared" si="1256"/>
        <v>Green</v>
      </c>
      <c r="Y3849" t="str">
        <f t="shared" si="1257"/>
        <v>Green</v>
      </c>
      <c r="Z3849" t="str">
        <f t="shared" si="1258"/>
        <v>Green</v>
      </c>
      <c r="AA3849" t="str">
        <f t="shared" si="1259"/>
        <v>Red</v>
      </c>
      <c r="AB3849" t="str">
        <f t="shared" si="1260"/>
        <v>Green</v>
      </c>
      <c r="AC3849" t="str">
        <f t="shared" si="1261"/>
        <v>Red</v>
      </c>
      <c r="AD3849" t="str">
        <f t="shared" si="1262"/>
        <v>Green</v>
      </c>
    </row>
    <row r="3850" spans="1:30" hidden="1" x14ac:dyDescent="0.3">
      <c r="A3850" t="str">
        <f t="shared" si="1243"/>
        <v>01/08/2026AberdeenHearts</v>
      </c>
      <c r="D3850" s="2">
        <v>46235</v>
      </c>
      <c r="E3850" s="3">
        <v>0.6875</v>
      </c>
      <c r="F3850" t="s">
        <v>1825</v>
      </c>
      <c r="G3850" t="s">
        <v>367</v>
      </c>
      <c r="H3850">
        <v>0</v>
      </c>
      <c r="I3850">
        <v>1</v>
      </c>
      <c r="J3850">
        <v>2</v>
      </c>
      <c r="K3850">
        <v>1</v>
      </c>
      <c r="L3850" s="22" t="str">
        <f t="shared" si="1244"/>
        <v>01/08/2026</v>
      </c>
      <c r="M3850" s="23">
        <f t="shared" si="1245"/>
        <v>0.5625</v>
      </c>
      <c r="N3850" t="str">
        <f t="shared" si="1246"/>
        <v>2 - 1</v>
      </c>
      <c r="O3850" t="str">
        <f t="shared" si="1247"/>
        <v>Green</v>
      </c>
      <c r="P3850" t="str">
        <f t="shared" si="1248"/>
        <v>Red</v>
      </c>
      <c r="Q3850" t="str">
        <f t="shared" si="1249"/>
        <v>Red</v>
      </c>
      <c r="R3850" t="str">
        <f t="shared" si="1250"/>
        <v>Green</v>
      </c>
      <c r="S3850" t="str">
        <f t="shared" si="1251"/>
        <v>Red</v>
      </c>
      <c r="T3850" t="str">
        <f t="shared" si="1252"/>
        <v>Green</v>
      </c>
      <c r="U3850" t="str">
        <f t="shared" si="1253"/>
        <v>Red</v>
      </c>
      <c r="V3850" t="str">
        <f t="shared" si="1254"/>
        <v>Red</v>
      </c>
      <c r="W3850" t="str">
        <f t="shared" si="1255"/>
        <v>Green</v>
      </c>
      <c r="X3850" t="str">
        <f t="shared" si="1256"/>
        <v>Green</v>
      </c>
      <c r="Y3850" t="str">
        <f t="shared" si="1257"/>
        <v>Green</v>
      </c>
      <c r="Z3850" t="str">
        <f t="shared" si="1258"/>
        <v>Green</v>
      </c>
      <c r="AA3850" t="str">
        <f t="shared" si="1259"/>
        <v>Red</v>
      </c>
      <c r="AB3850" t="str">
        <f t="shared" si="1260"/>
        <v>Green</v>
      </c>
      <c r="AC3850" t="str">
        <f t="shared" si="1261"/>
        <v>Green</v>
      </c>
      <c r="AD3850" t="str">
        <f t="shared" si="1262"/>
        <v>Red</v>
      </c>
    </row>
    <row r="3851" spans="1:30" hidden="1" x14ac:dyDescent="0.3">
      <c r="A3851" t="str">
        <f t="shared" si="1243"/>
        <v>01/08/2026Atletico BalearesCD Santanyi</v>
      </c>
      <c r="D3851" s="2">
        <v>46235</v>
      </c>
      <c r="E3851" s="3">
        <v>0.6875</v>
      </c>
      <c r="F3851" t="s">
        <v>6109</v>
      </c>
      <c r="G3851" t="s">
        <v>6110</v>
      </c>
      <c r="H3851">
        <v>3</v>
      </c>
      <c r="I3851">
        <v>1</v>
      </c>
      <c r="J3851">
        <v>4</v>
      </c>
      <c r="K3851">
        <v>1</v>
      </c>
      <c r="L3851" s="22" t="str">
        <f t="shared" si="1244"/>
        <v>01/08/2026</v>
      </c>
      <c r="M3851" s="23">
        <f t="shared" si="1245"/>
        <v>0.5625</v>
      </c>
      <c r="N3851" t="str">
        <f t="shared" si="1246"/>
        <v>4 - 1</v>
      </c>
      <c r="O3851" t="str">
        <f t="shared" si="1247"/>
        <v>Green</v>
      </c>
      <c r="P3851" t="str">
        <f t="shared" si="1248"/>
        <v>Red</v>
      </c>
      <c r="Q3851" t="str">
        <f t="shared" si="1249"/>
        <v>Red</v>
      </c>
      <c r="R3851" t="str">
        <f t="shared" si="1250"/>
        <v>Green</v>
      </c>
      <c r="S3851" t="str">
        <f t="shared" si="1251"/>
        <v>Red</v>
      </c>
      <c r="T3851" t="str">
        <f t="shared" si="1252"/>
        <v>Green</v>
      </c>
      <c r="U3851" t="str">
        <f t="shared" si="1253"/>
        <v>Green</v>
      </c>
      <c r="V3851" t="str">
        <f t="shared" si="1254"/>
        <v>Red</v>
      </c>
      <c r="W3851" t="str">
        <f t="shared" si="1255"/>
        <v>Red</v>
      </c>
      <c r="X3851" t="str">
        <f t="shared" si="1256"/>
        <v>Green</v>
      </c>
      <c r="Y3851" t="str">
        <f t="shared" si="1257"/>
        <v>Green</v>
      </c>
      <c r="Z3851" t="str">
        <f t="shared" si="1258"/>
        <v>Green</v>
      </c>
      <c r="AA3851" t="str">
        <f t="shared" si="1259"/>
        <v>Red</v>
      </c>
      <c r="AB3851" t="str">
        <f t="shared" si="1260"/>
        <v>Red</v>
      </c>
      <c r="AC3851" t="str">
        <f t="shared" si="1261"/>
        <v>Green</v>
      </c>
      <c r="AD3851" t="str">
        <f t="shared" si="1262"/>
        <v>Red</v>
      </c>
    </row>
    <row r="3852" spans="1:30" hidden="1" x14ac:dyDescent="0.3">
      <c r="A3852" t="str">
        <f t="shared" si="1243"/>
        <v>01/08/2026BellinzonaFC Bavois</v>
      </c>
      <c r="D3852" s="2">
        <v>46235</v>
      </c>
      <c r="E3852" s="3">
        <v>0.6875</v>
      </c>
      <c r="F3852" t="s">
        <v>6111</v>
      </c>
      <c r="G3852" t="s">
        <v>1771</v>
      </c>
      <c r="H3852">
        <v>0</v>
      </c>
      <c r="I3852">
        <v>0</v>
      </c>
      <c r="J3852">
        <v>0</v>
      </c>
      <c r="K3852">
        <v>2</v>
      </c>
      <c r="L3852" s="22" t="str">
        <f t="shared" si="1244"/>
        <v>01/08/2026</v>
      </c>
      <c r="M3852" s="23">
        <f t="shared" si="1245"/>
        <v>0.5625</v>
      </c>
      <c r="N3852" t="str">
        <f t="shared" si="1246"/>
        <v>0 - 2</v>
      </c>
      <c r="O3852" t="str">
        <f t="shared" si="1247"/>
        <v>Red</v>
      </c>
      <c r="P3852" t="str">
        <f t="shared" si="1248"/>
        <v>Red</v>
      </c>
      <c r="Q3852" t="str">
        <f t="shared" si="1249"/>
        <v>Green</v>
      </c>
      <c r="R3852" t="str">
        <f t="shared" si="1250"/>
        <v>Red</v>
      </c>
      <c r="S3852" t="str">
        <f t="shared" si="1251"/>
        <v>Green</v>
      </c>
      <c r="T3852" t="str">
        <f t="shared" si="1252"/>
        <v>Green</v>
      </c>
      <c r="U3852" t="str">
        <f t="shared" si="1253"/>
        <v>Red</v>
      </c>
      <c r="V3852" t="str">
        <f t="shared" si="1254"/>
        <v>Green</v>
      </c>
      <c r="W3852" t="str">
        <f t="shared" si="1255"/>
        <v>Red</v>
      </c>
      <c r="X3852" t="str">
        <f t="shared" si="1256"/>
        <v>Red</v>
      </c>
      <c r="Y3852" t="str">
        <f t="shared" si="1257"/>
        <v>Green</v>
      </c>
      <c r="Z3852" t="str">
        <f t="shared" si="1258"/>
        <v>Red</v>
      </c>
      <c r="AA3852" t="str">
        <f t="shared" si="1259"/>
        <v>Green</v>
      </c>
      <c r="AB3852" t="str">
        <f t="shared" si="1260"/>
        <v>Green</v>
      </c>
      <c r="AC3852" t="str">
        <f t="shared" si="1261"/>
        <v>Red</v>
      </c>
      <c r="AD3852" t="str">
        <f t="shared" si="1262"/>
        <v>Green</v>
      </c>
    </row>
    <row r="3853" spans="1:30" hidden="1" x14ac:dyDescent="0.3">
      <c r="A3853" t="str">
        <f t="shared" si="1243"/>
        <v>01/08/2026CobresalUnion La Calera</v>
      </c>
      <c r="D3853" s="2">
        <v>46235</v>
      </c>
      <c r="E3853" s="3">
        <v>0.6875</v>
      </c>
      <c r="F3853" t="s">
        <v>748</v>
      </c>
      <c r="G3853" t="s">
        <v>2384</v>
      </c>
      <c r="H3853">
        <v>1</v>
      </c>
      <c r="I3853">
        <v>0</v>
      </c>
      <c r="J3853">
        <v>4</v>
      </c>
      <c r="K3853">
        <v>0</v>
      </c>
      <c r="L3853" s="22" t="str">
        <f t="shared" si="1244"/>
        <v>01/08/2026</v>
      </c>
      <c r="M3853" s="23">
        <f t="shared" si="1245"/>
        <v>0.5625</v>
      </c>
      <c r="N3853" t="str">
        <f t="shared" si="1246"/>
        <v>4 - 0</v>
      </c>
      <c r="O3853" t="str">
        <f t="shared" si="1247"/>
        <v>Green</v>
      </c>
      <c r="P3853" t="str">
        <f t="shared" si="1248"/>
        <v>Red</v>
      </c>
      <c r="Q3853" t="str">
        <f t="shared" si="1249"/>
        <v>Red</v>
      </c>
      <c r="R3853" t="str">
        <f t="shared" si="1250"/>
        <v>Green</v>
      </c>
      <c r="S3853" t="str">
        <f t="shared" si="1251"/>
        <v>Red</v>
      </c>
      <c r="T3853" t="str">
        <f t="shared" si="1252"/>
        <v>Green</v>
      </c>
      <c r="U3853" t="str">
        <f t="shared" si="1253"/>
        <v>Green</v>
      </c>
      <c r="V3853" t="str">
        <f t="shared" si="1254"/>
        <v>Red</v>
      </c>
      <c r="W3853" t="str">
        <f t="shared" si="1255"/>
        <v>Red</v>
      </c>
      <c r="X3853" t="str">
        <f t="shared" si="1256"/>
        <v>Green</v>
      </c>
      <c r="Y3853" t="str">
        <f t="shared" si="1257"/>
        <v>Green</v>
      </c>
      <c r="Z3853" t="str">
        <f t="shared" si="1258"/>
        <v>Green</v>
      </c>
      <c r="AA3853" t="str">
        <f t="shared" si="1259"/>
        <v>Red</v>
      </c>
      <c r="AB3853" t="str">
        <f t="shared" si="1260"/>
        <v>Red</v>
      </c>
      <c r="AC3853" t="str">
        <f t="shared" si="1261"/>
        <v>Red</v>
      </c>
      <c r="AD3853" t="str">
        <f t="shared" si="1262"/>
        <v>Green</v>
      </c>
    </row>
    <row r="3854" spans="1:30" hidden="1" x14ac:dyDescent="0.3">
      <c r="A3854" t="str">
        <f t="shared" si="1243"/>
        <v>01/08/2026ExeterBristol City</v>
      </c>
      <c r="D3854" s="2">
        <v>46235</v>
      </c>
      <c r="E3854" s="3">
        <v>0.6875</v>
      </c>
      <c r="F3854" t="s">
        <v>3918</v>
      </c>
      <c r="G3854" t="s">
        <v>3803</v>
      </c>
      <c r="H3854">
        <v>1</v>
      </c>
      <c r="I3854">
        <v>0</v>
      </c>
      <c r="J3854">
        <v>1</v>
      </c>
      <c r="K3854">
        <v>1</v>
      </c>
      <c r="L3854" s="22" t="str">
        <f t="shared" si="1244"/>
        <v>01/08/2026</v>
      </c>
      <c r="M3854" s="23">
        <f t="shared" si="1245"/>
        <v>0.5625</v>
      </c>
      <c r="N3854" t="str">
        <f t="shared" si="1246"/>
        <v>1 - 1</v>
      </c>
      <c r="O3854" t="str">
        <f t="shared" si="1247"/>
        <v>Red</v>
      </c>
      <c r="P3854" t="str">
        <f t="shared" si="1248"/>
        <v>Green</v>
      </c>
      <c r="Q3854" t="str">
        <f t="shared" si="1249"/>
        <v>Red</v>
      </c>
      <c r="R3854" t="str">
        <f t="shared" si="1250"/>
        <v>Green</v>
      </c>
      <c r="S3854" t="str">
        <f t="shared" si="1251"/>
        <v>Green</v>
      </c>
      <c r="T3854" t="str">
        <f t="shared" si="1252"/>
        <v>Red</v>
      </c>
      <c r="U3854" t="str">
        <f t="shared" si="1253"/>
        <v>Green</v>
      </c>
      <c r="V3854" t="str">
        <f t="shared" si="1254"/>
        <v>Red</v>
      </c>
      <c r="W3854" t="str">
        <f t="shared" si="1255"/>
        <v>Red</v>
      </c>
      <c r="X3854" t="str">
        <f t="shared" si="1256"/>
        <v>Green</v>
      </c>
      <c r="Y3854" t="str">
        <f t="shared" si="1257"/>
        <v>Green</v>
      </c>
      <c r="Z3854" t="str">
        <f t="shared" si="1258"/>
        <v>Red</v>
      </c>
      <c r="AA3854" t="str">
        <f t="shared" si="1259"/>
        <v>Green</v>
      </c>
      <c r="AB3854" t="str">
        <f t="shared" si="1260"/>
        <v>Green</v>
      </c>
      <c r="AC3854" t="str">
        <f t="shared" si="1261"/>
        <v>Green</v>
      </c>
      <c r="AD3854" t="str">
        <f t="shared" si="1262"/>
        <v>Red</v>
      </c>
    </row>
    <row r="3855" spans="1:30" hidden="1" x14ac:dyDescent="0.3">
      <c r="A3855" t="str">
        <f t="shared" si="1243"/>
        <v>01/08/2026FC NattersSV Worgl</v>
      </c>
      <c r="D3855" s="2">
        <v>46235</v>
      </c>
      <c r="E3855" s="3">
        <v>0.6875</v>
      </c>
      <c r="F3855" t="s">
        <v>6112</v>
      </c>
      <c r="G3855" t="s">
        <v>6113</v>
      </c>
      <c r="H3855">
        <v>0</v>
      </c>
      <c r="I3855">
        <v>1</v>
      </c>
      <c r="J3855">
        <v>2</v>
      </c>
      <c r="K3855">
        <v>1</v>
      </c>
      <c r="L3855" s="22" t="str">
        <f t="shared" si="1244"/>
        <v>01/08/2026</v>
      </c>
      <c r="M3855" s="23">
        <f t="shared" si="1245"/>
        <v>0.5625</v>
      </c>
      <c r="N3855" t="str">
        <f t="shared" si="1246"/>
        <v>2 - 1</v>
      </c>
      <c r="O3855" t="str">
        <f t="shared" si="1247"/>
        <v>Green</v>
      </c>
      <c r="P3855" t="str">
        <f t="shared" si="1248"/>
        <v>Red</v>
      </c>
      <c r="Q3855" t="str">
        <f t="shared" si="1249"/>
        <v>Red</v>
      </c>
      <c r="R3855" t="str">
        <f t="shared" si="1250"/>
        <v>Green</v>
      </c>
      <c r="S3855" t="str">
        <f t="shared" si="1251"/>
        <v>Red</v>
      </c>
      <c r="T3855" t="str">
        <f t="shared" si="1252"/>
        <v>Green</v>
      </c>
      <c r="U3855" t="str">
        <f t="shared" si="1253"/>
        <v>Red</v>
      </c>
      <c r="V3855" t="str">
        <f t="shared" si="1254"/>
        <v>Red</v>
      </c>
      <c r="W3855" t="str">
        <f t="shared" si="1255"/>
        <v>Green</v>
      </c>
      <c r="X3855" t="str">
        <f t="shared" si="1256"/>
        <v>Green</v>
      </c>
      <c r="Y3855" t="str">
        <f t="shared" si="1257"/>
        <v>Green</v>
      </c>
      <c r="Z3855" t="str">
        <f t="shared" si="1258"/>
        <v>Green</v>
      </c>
      <c r="AA3855" t="str">
        <f t="shared" si="1259"/>
        <v>Red</v>
      </c>
      <c r="AB3855" t="str">
        <f t="shared" si="1260"/>
        <v>Green</v>
      </c>
      <c r="AC3855" t="str">
        <f t="shared" si="1261"/>
        <v>Green</v>
      </c>
      <c r="AD3855" t="str">
        <f t="shared" si="1262"/>
        <v>Red</v>
      </c>
    </row>
    <row r="3856" spans="1:30" hidden="1" x14ac:dyDescent="0.3">
      <c r="A3856" t="str">
        <f t="shared" si="1243"/>
        <v>01/08/2026FrosinoneBenevento Calcio</v>
      </c>
      <c r="D3856" s="2">
        <v>46235</v>
      </c>
      <c r="E3856" s="3">
        <v>0.6875</v>
      </c>
      <c r="F3856" t="s">
        <v>4552</v>
      </c>
      <c r="G3856" t="s">
        <v>5408</v>
      </c>
      <c r="H3856">
        <v>1</v>
      </c>
      <c r="I3856">
        <v>1</v>
      </c>
      <c r="J3856">
        <v>2</v>
      </c>
      <c r="K3856">
        <v>2</v>
      </c>
      <c r="L3856" s="22" t="str">
        <f t="shared" si="1244"/>
        <v>01/08/2026</v>
      </c>
      <c r="M3856" s="23">
        <f t="shared" si="1245"/>
        <v>0.5625</v>
      </c>
      <c r="N3856" t="str">
        <f t="shared" si="1246"/>
        <v>2 - 2</v>
      </c>
      <c r="O3856" t="str">
        <f t="shared" si="1247"/>
        <v>Red</v>
      </c>
      <c r="P3856" t="str">
        <f t="shared" si="1248"/>
        <v>Green</v>
      </c>
      <c r="Q3856" t="str">
        <f t="shared" si="1249"/>
        <v>Red</v>
      </c>
      <c r="R3856" t="str">
        <f t="shared" si="1250"/>
        <v>Green</v>
      </c>
      <c r="S3856" t="str">
        <f t="shared" si="1251"/>
        <v>Green</v>
      </c>
      <c r="T3856" t="str">
        <f t="shared" si="1252"/>
        <v>Red</v>
      </c>
      <c r="U3856" t="str">
        <f t="shared" si="1253"/>
        <v>Red</v>
      </c>
      <c r="V3856" t="str">
        <f t="shared" si="1254"/>
        <v>Green</v>
      </c>
      <c r="W3856" t="str">
        <f t="shared" si="1255"/>
        <v>Red</v>
      </c>
      <c r="X3856" t="str">
        <f t="shared" si="1256"/>
        <v>Green</v>
      </c>
      <c r="Y3856" t="str">
        <f t="shared" si="1257"/>
        <v>Green</v>
      </c>
      <c r="Z3856" t="str">
        <f t="shared" si="1258"/>
        <v>Green</v>
      </c>
      <c r="AA3856" t="str">
        <f t="shared" si="1259"/>
        <v>Red</v>
      </c>
      <c r="AB3856" t="str">
        <f t="shared" si="1260"/>
        <v>Red</v>
      </c>
      <c r="AC3856" t="str">
        <f t="shared" si="1261"/>
        <v>Green</v>
      </c>
      <c r="AD3856" t="str">
        <f t="shared" si="1262"/>
        <v>Red</v>
      </c>
    </row>
    <row r="3857" spans="1:30" hidden="1" x14ac:dyDescent="0.3">
      <c r="A3857" t="str">
        <f t="shared" si="1243"/>
        <v>01/08/2026Metalurg RustaviFC Spaeri</v>
      </c>
      <c r="D3857" s="2">
        <v>46235</v>
      </c>
      <c r="E3857" s="3">
        <v>0.6875</v>
      </c>
      <c r="F3857" t="s">
        <v>4558</v>
      </c>
      <c r="G3857" t="s">
        <v>3253</v>
      </c>
      <c r="H3857">
        <v>0</v>
      </c>
      <c r="I3857">
        <v>0</v>
      </c>
      <c r="J3857">
        <v>3</v>
      </c>
      <c r="K3857">
        <v>1</v>
      </c>
      <c r="L3857" s="22" t="str">
        <f t="shared" si="1244"/>
        <v>01/08/2026</v>
      </c>
      <c r="M3857" s="23">
        <f t="shared" si="1245"/>
        <v>0.5625</v>
      </c>
      <c r="N3857" t="str">
        <f t="shared" si="1246"/>
        <v>3 - 1</v>
      </c>
      <c r="O3857" t="str">
        <f t="shared" si="1247"/>
        <v>Green</v>
      </c>
      <c r="P3857" t="str">
        <f t="shared" si="1248"/>
        <v>Red</v>
      </c>
      <c r="Q3857" t="str">
        <f t="shared" si="1249"/>
        <v>Red</v>
      </c>
      <c r="R3857" t="str">
        <f t="shared" si="1250"/>
        <v>Green</v>
      </c>
      <c r="S3857" t="str">
        <f t="shared" si="1251"/>
        <v>Red</v>
      </c>
      <c r="T3857" t="str">
        <f t="shared" si="1252"/>
        <v>Green</v>
      </c>
      <c r="U3857" t="str">
        <f t="shared" si="1253"/>
        <v>Red</v>
      </c>
      <c r="V3857" t="str">
        <f t="shared" si="1254"/>
        <v>Green</v>
      </c>
      <c r="W3857" t="str">
        <f t="shared" si="1255"/>
        <v>Red</v>
      </c>
      <c r="X3857" t="str">
        <f t="shared" si="1256"/>
        <v>Red</v>
      </c>
      <c r="Y3857" t="str">
        <f t="shared" si="1257"/>
        <v>Green</v>
      </c>
      <c r="Z3857" t="str">
        <f t="shared" si="1258"/>
        <v>Green</v>
      </c>
      <c r="AA3857" t="str">
        <f t="shared" si="1259"/>
        <v>Red</v>
      </c>
      <c r="AB3857" t="str">
        <f t="shared" si="1260"/>
        <v>Red</v>
      </c>
      <c r="AC3857" t="str">
        <f t="shared" si="1261"/>
        <v>Green</v>
      </c>
      <c r="AD3857" t="str">
        <f t="shared" si="1262"/>
        <v>Red</v>
      </c>
    </row>
    <row r="3858" spans="1:30" hidden="1" x14ac:dyDescent="0.3">
      <c r="A3858" t="str">
        <f t="shared" si="1243"/>
        <v>01/08/2026NK Istra 1961NK Lokomotiva</v>
      </c>
      <c r="D3858" s="2">
        <v>46235</v>
      </c>
      <c r="E3858" s="3">
        <v>0.6875</v>
      </c>
      <c r="F3858" t="s">
        <v>1449</v>
      </c>
      <c r="G3858" t="s">
        <v>3956</v>
      </c>
      <c r="H3858">
        <v>1</v>
      </c>
      <c r="I3858">
        <v>2</v>
      </c>
      <c r="J3858">
        <v>2</v>
      </c>
      <c r="K3858">
        <v>3</v>
      </c>
      <c r="L3858" s="22" t="str">
        <f t="shared" si="1244"/>
        <v>01/08/2026</v>
      </c>
      <c r="M3858" s="23">
        <f t="shared" si="1245"/>
        <v>0.5625</v>
      </c>
      <c r="N3858" t="str">
        <f t="shared" si="1246"/>
        <v>2 - 3</v>
      </c>
      <c r="O3858" t="str">
        <f t="shared" si="1247"/>
        <v>Red</v>
      </c>
      <c r="P3858" t="str">
        <f t="shared" si="1248"/>
        <v>Red</v>
      </c>
      <c r="Q3858" t="str">
        <f t="shared" si="1249"/>
        <v>Green</v>
      </c>
      <c r="R3858" t="str">
        <f t="shared" si="1250"/>
        <v>Red</v>
      </c>
      <c r="S3858" t="str">
        <f t="shared" si="1251"/>
        <v>Green</v>
      </c>
      <c r="T3858" t="str">
        <f t="shared" si="1252"/>
        <v>Green</v>
      </c>
      <c r="U3858" t="str">
        <f t="shared" si="1253"/>
        <v>Red</v>
      </c>
      <c r="V3858" t="str">
        <f t="shared" si="1254"/>
        <v>Red</v>
      </c>
      <c r="W3858" t="str">
        <f t="shared" si="1255"/>
        <v>Green</v>
      </c>
      <c r="X3858" t="str">
        <f t="shared" si="1256"/>
        <v>Green</v>
      </c>
      <c r="Y3858" t="str">
        <f t="shared" si="1257"/>
        <v>Green</v>
      </c>
      <c r="Z3858" t="str">
        <f t="shared" si="1258"/>
        <v>Green</v>
      </c>
      <c r="AA3858" t="str">
        <f t="shared" si="1259"/>
        <v>Red</v>
      </c>
      <c r="AB3858" t="str">
        <f t="shared" si="1260"/>
        <v>Red</v>
      </c>
      <c r="AC3858" t="str">
        <f t="shared" si="1261"/>
        <v>Green</v>
      </c>
      <c r="AD3858" t="str">
        <f t="shared" si="1262"/>
        <v>Red</v>
      </c>
    </row>
    <row r="3859" spans="1:30" hidden="1" x14ac:dyDescent="0.3">
      <c r="A3859" t="str">
        <f t="shared" si="1243"/>
        <v>01/08/2026Real ZaragozaUD Barbastro</v>
      </c>
      <c r="D3859" s="2">
        <v>46235</v>
      </c>
      <c r="E3859" s="3">
        <v>0.6875</v>
      </c>
      <c r="F3859" t="s">
        <v>5264</v>
      </c>
      <c r="G3859" t="s">
        <v>6114</v>
      </c>
      <c r="H3859">
        <v>1</v>
      </c>
      <c r="I3859">
        <v>1</v>
      </c>
      <c r="J3859">
        <v>1</v>
      </c>
      <c r="K3859">
        <v>2</v>
      </c>
      <c r="L3859" s="22" t="str">
        <f t="shared" si="1244"/>
        <v>01/08/2026</v>
      </c>
      <c r="M3859" s="23">
        <f t="shared" si="1245"/>
        <v>0.5625</v>
      </c>
      <c r="N3859" t="str">
        <f t="shared" si="1246"/>
        <v>1 - 2</v>
      </c>
      <c r="O3859" t="str">
        <f t="shared" si="1247"/>
        <v>Red</v>
      </c>
      <c r="P3859" t="str">
        <f t="shared" si="1248"/>
        <v>Red</v>
      </c>
      <c r="Q3859" t="str">
        <f t="shared" si="1249"/>
        <v>Green</v>
      </c>
      <c r="R3859" t="str">
        <f t="shared" si="1250"/>
        <v>Red</v>
      </c>
      <c r="S3859" t="str">
        <f t="shared" si="1251"/>
        <v>Green</v>
      </c>
      <c r="T3859" t="str">
        <f t="shared" si="1252"/>
        <v>Green</v>
      </c>
      <c r="U3859" t="str">
        <f t="shared" si="1253"/>
        <v>Red</v>
      </c>
      <c r="V3859" t="str">
        <f t="shared" si="1254"/>
        <v>Green</v>
      </c>
      <c r="W3859" t="str">
        <f t="shared" si="1255"/>
        <v>Red</v>
      </c>
      <c r="X3859" t="str">
        <f t="shared" si="1256"/>
        <v>Green</v>
      </c>
      <c r="Y3859" t="str">
        <f t="shared" si="1257"/>
        <v>Green</v>
      </c>
      <c r="Z3859" t="str">
        <f t="shared" si="1258"/>
        <v>Green</v>
      </c>
      <c r="AA3859" t="str">
        <f t="shared" si="1259"/>
        <v>Red</v>
      </c>
      <c r="AB3859" t="str">
        <f t="shared" si="1260"/>
        <v>Green</v>
      </c>
      <c r="AC3859" t="str">
        <f t="shared" si="1261"/>
        <v>Green</v>
      </c>
      <c r="AD3859" t="str">
        <f t="shared" si="1262"/>
        <v>Red</v>
      </c>
    </row>
    <row r="3860" spans="1:30" hidden="1" x14ac:dyDescent="0.3">
      <c r="A3860" t="str">
        <f t="shared" si="1243"/>
        <v>01/08/2026Sestao RiverClub Portugalete</v>
      </c>
      <c r="D3860" s="2">
        <v>46235</v>
      </c>
      <c r="E3860" s="3">
        <v>0.6875</v>
      </c>
      <c r="F3860" t="s">
        <v>1772</v>
      </c>
      <c r="G3860" t="s">
        <v>6115</v>
      </c>
      <c r="H3860">
        <v>0</v>
      </c>
      <c r="I3860">
        <v>1</v>
      </c>
      <c r="J3860">
        <v>2</v>
      </c>
      <c r="K3860">
        <v>1</v>
      </c>
      <c r="L3860" s="22" t="str">
        <f t="shared" si="1244"/>
        <v>01/08/2026</v>
      </c>
      <c r="M3860" s="23">
        <f t="shared" si="1245"/>
        <v>0.5625</v>
      </c>
      <c r="N3860" t="str">
        <f t="shared" si="1246"/>
        <v>2 - 1</v>
      </c>
      <c r="O3860" t="str">
        <f t="shared" si="1247"/>
        <v>Green</v>
      </c>
      <c r="P3860" t="str">
        <f t="shared" si="1248"/>
        <v>Red</v>
      </c>
      <c r="Q3860" t="str">
        <f t="shared" si="1249"/>
        <v>Red</v>
      </c>
      <c r="R3860" t="str">
        <f t="shared" si="1250"/>
        <v>Green</v>
      </c>
      <c r="S3860" t="str">
        <f t="shared" si="1251"/>
        <v>Red</v>
      </c>
      <c r="T3860" t="str">
        <f t="shared" si="1252"/>
        <v>Green</v>
      </c>
      <c r="U3860" t="str">
        <f t="shared" si="1253"/>
        <v>Red</v>
      </c>
      <c r="V3860" t="str">
        <f t="shared" si="1254"/>
        <v>Red</v>
      </c>
      <c r="W3860" t="str">
        <f t="shared" si="1255"/>
        <v>Green</v>
      </c>
      <c r="X3860" t="str">
        <f t="shared" si="1256"/>
        <v>Green</v>
      </c>
      <c r="Y3860" t="str">
        <f t="shared" si="1257"/>
        <v>Green</v>
      </c>
      <c r="Z3860" t="str">
        <f t="shared" si="1258"/>
        <v>Green</v>
      </c>
      <c r="AA3860" t="str">
        <f t="shared" si="1259"/>
        <v>Red</v>
      </c>
      <c r="AB3860" t="str">
        <f t="shared" si="1260"/>
        <v>Green</v>
      </c>
      <c r="AC3860" t="str">
        <f t="shared" si="1261"/>
        <v>Green</v>
      </c>
      <c r="AD3860" t="str">
        <f t="shared" si="1262"/>
        <v>Red</v>
      </c>
    </row>
    <row r="3861" spans="1:30" hidden="1" x14ac:dyDescent="0.3">
      <c r="A3861" t="str">
        <f t="shared" si="1243"/>
        <v>01/08/2026Spartak KostromaYenisey Krasnoyarsk</v>
      </c>
      <c r="D3861" s="2">
        <v>46235</v>
      </c>
      <c r="E3861" s="3">
        <v>0.6875</v>
      </c>
      <c r="F3861" t="s">
        <v>3553</v>
      </c>
      <c r="G3861" t="s">
        <v>948</v>
      </c>
      <c r="H3861">
        <v>1</v>
      </c>
      <c r="I3861">
        <v>1</v>
      </c>
      <c r="J3861">
        <v>2</v>
      </c>
      <c r="K3861">
        <v>2</v>
      </c>
      <c r="L3861" s="22" t="str">
        <f t="shared" si="1244"/>
        <v>01/08/2026</v>
      </c>
      <c r="M3861" s="23">
        <f t="shared" si="1245"/>
        <v>0.5625</v>
      </c>
      <c r="N3861" t="str">
        <f t="shared" si="1246"/>
        <v>2 - 2</v>
      </c>
      <c r="O3861" t="str">
        <f t="shared" si="1247"/>
        <v>Red</v>
      </c>
      <c r="P3861" t="str">
        <f t="shared" si="1248"/>
        <v>Green</v>
      </c>
      <c r="Q3861" t="str">
        <f t="shared" si="1249"/>
        <v>Red</v>
      </c>
      <c r="R3861" t="str">
        <f t="shared" si="1250"/>
        <v>Green</v>
      </c>
      <c r="S3861" t="str">
        <f t="shared" si="1251"/>
        <v>Green</v>
      </c>
      <c r="T3861" t="str">
        <f t="shared" si="1252"/>
        <v>Red</v>
      </c>
      <c r="U3861" t="str">
        <f t="shared" si="1253"/>
        <v>Red</v>
      </c>
      <c r="V3861" t="str">
        <f t="shared" si="1254"/>
        <v>Green</v>
      </c>
      <c r="W3861" t="str">
        <f t="shared" si="1255"/>
        <v>Red</v>
      </c>
      <c r="X3861" t="str">
        <f t="shared" si="1256"/>
        <v>Green</v>
      </c>
      <c r="Y3861" t="str">
        <f t="shared" si="1257"/>
        <v>Green</v>
      </c>
      <c r="Z3861" t="str">
        <f t="shared" si="1258"/>
        <v>Green</v>
      </c>
      <c r="AA3861" t="str">
        <f t="shared" si="1259"/>
        <v>Red</v>
      </c>
      <c r="AB3861" t="str">
        <f t="shared" si="1260"/>
        <v>Red</v>
      </c>
      <c r="AC3861" t="str">
        <f t="shared" si="1261"/>
        <v>Green</v>
      </c>
      <c r="AD3861" t="str">
        <f t="shared" si="1262"/>
        <v>Red</v>
      </c>
    </row>
    <row r="3862" spans="1:30" hidden="1" x14ac:dyDescent="0.3">
      <c r="A3862" t="str">
        <f t="shared" si="1243"/>
        <v>01/08/2026UNI MinskFK Bumprom Gomel</v>
      </c>
      <c r="D3862" s="2">
        <v>46235</v>
      </c>
      <c r="E3862" s="3">
        <v>0.6875</v>
      </c>
      <c r="F3862" t="s">
        <v>4461</v>
      </c>
      <c r="G3862" t="s">
        <v>4297</v>
      </c>
      <c r="H3862">
        <v>1</v>
      </c>
      <c r="I3862">
        <v>0</v>
      </c>
      <c r="J3862">
        <v>1</v>
      </c>
      <c r="K3862">
        <v>1</v>
      </c>
      <c r="L3862" s="22" t="str">
        <f t="shared" si="1244"/>
        <v>01/08/2026</v>
      </c>
      <c r="M3862" s="23">
        <f t="shared" si="1245"/>
        <v>0.5625</v>
      </c>
      <c r="N3862" t="str">
        <f t="shared" si="1246"/>
        <v>1 - 1</v>
      </c>
      <c r="O3862" t="str">
        <f t="shared" si="1247"/>
        <v>Red</v>
      </c>
      <c r="P3862" t="str">
        <f t="shared" si="1248"/>
        <v>Green</v>
      </c>
      <c r="Q3862" t="str">
        <f t="shared" si="1249"/>
        <v>Red</v>
      </c>
      <c r="R3862" t="str">
        <f t="shared" si="1250"/>
        <v>Green</v>
      </c>
      <c r="S3862" t="str">
        <f t="shared" si="1251"/>
        <v>Green</v>
      </c>
      <c r="T3862" t="str">
        <f t="shared" si="1252"/>
        <v>Red</v>
      </c>
      <c r="U3862" t="str">
        <f t="shared" si="1253"/>
        <v>Green</v>
      </c>
      <c r="V3862" t="str">
        <f t="shared" si="1254"/>
        <v>Red</v>
      </c>
      <c r="W3862" t="str">
        <f t="shared" si="1255"/>
        <v>Red</v>
      </c>
      <c r="X3862" t="str">
        <f t="shared" si="1256"/>
        <v>Green</v>
      </c>
      <c r="Y3862" t="str">
        <f t="shared" si="1257"/>
        <v>Green</v>
      </c>
      <c r="Z3862" t="str">
        <f t="shared" si="1258"/>
        <v>Red</v>
      </c>
      <c r="AA3862" t="str">
        <f t="shared" si="1259"/>
        <v>Green</v>
      </c>
      <c r="AB3862" t="str">
        <f t="shared" si="1260"/>
        <v>Green</v>
      </c>
      <c r="AC3862" t="str">
        <f t="shared" si="1261"/>
        <v>Green</v>
      </c>
      <c r="AD3862" t="str">
        <f t="shared" si="1262"/>
        <v>Red</v>
      </c>
    </row>
    <row r="3863" spans="1:30" hidden="1" x14ac:dyDescent="0.3">
      <c r="A3863" t="str">
        <f t="shared" si="1243"/>
        <v>01/08/2026VJS Vantaa IIAtlantis/PM</v>
      </c>
      <c r="D3863" s="2">
        <v>46235</v>
      </c>
      <c r="E3863" s="3">
        <v>0.6875</v>
      </c>
      <c r="F3863" t="s">
        <v>2434</v>
      </c>
      <c r="G3863" t="s">
        <v>2029</v>
      </c>
      <c r="H3863">
        <v>0</v>
      </c>
      <c r="I3863">
        <v>0</v>
      </c>
      <c r="J3863">
        <v>10</v>
      </c>
      <c r="K3863">
        <v>1</v>
      </c>
      <c r="L3863" s="22" t="str">
        <f t="shared" si="1244"/>
        <v>01/08/2026</v>
      </c>
      <c r="M3863" s="23">
        <f t="shared" si="1245"/>
        <v>0.5625</v>
      </c>
      <c r="N3863" t="str">
        <f t="shared" si="1246"/>
        <v>10 - 1</v>
      </c>
      <c r="O3863" t="str">
        <f t="shared" si="1247"/>
        <v>Green</v>
      </c>
      <c r="P3863" t="str">
        <f t="shared" si="1248"/>
        <v>Red</v>
      </c>
      <c r="Q3863" t="str">
        <f t="shared" si="1249"/>
        <v>Red</v>
      </c>
      <c r="R3863" t="str">
        <f t="shared" si="1250"/>
        <v>Green</v>
      </c>
      <c r="S3863" t="str">
        <f t="shared" si="1251"/>
        <v>Red</v>
      </c>
      <c r="T3863" t="str">
        <f t="shared" si="1252"/>
        <v>Green</v>
      </c>
      <c r="U3863" t="str">
        <f t="shared" si="1253"/>
        <v>Red</v>
      </c>
      <c r="V3863" t="str">
        <f t="shared" si="1254"/>
        <v>Green</v>
      </c>
      <c r="W3863" t="str">
        <f t="shared" si="1255"/>
        <v>Red</v>
      </c>
      <c r="X3863" t="str">
        <f t="shared" si="1256"/>
        <v>Red</v>
      </c>
      <c r="Y3863" t="str">
        <f t="shared" si="1257"/>
        <v>Green</v>
      </c>
      <c r="Z3863" t="str">
        <f t="shared" si="1258"/>
        <v>Green</v>
      </c>
      <c r="AA3863" t="str">
        <f t="shared" si="1259"/>
        <v>Red</v>
      </c>
      <c r="AB3863" t="str">
        <f t="shared" si="1260"/>
        <v>Red</v>
      </c>
      <c r="AC3863" t="str">
        <f t="shared" si="1261"/>
        <v>Green</v>
      </c>
      <c r="AD3863" t="str">
        <f t="shared" si="1262"/>
        <v>Red</v>
      </c>
    </row>
    <row r="3864" spans="1:30" hidden="1" x14ac:dyDescent="0.3">
      <c r="A3864" t="str">
        <f t="shared" si="1243"/>
        <v>01/08/2026AmiensSt-Maur Lusitan</v>
      </c>
      <c r="D3864" s="2">
        <v>46235</v>
      </c>
      <c r="E3864" s="3">
        <v>0.70833333333333337</v>
      </c>
      <c r="F3864" t="s">
        <v>1622</v>
      </c>
      <c r="G3864" t="s">
        <v>5387</v>
      </c>
      <c r="L3864" s="22" t="str">
        <f t="shared" si="1244"/>
        <v>01/08/2026</v>
      </c>
      <c r="M3864" s="23">
        <f t="shared" si="1245"/>
        <v>0.58333333333333337</v>
      </c>
      <c r="N3864" t="str">
        <f t="shared" si="1246"/>
        <v xml:space="preserve"> - </v>
      </c>
      <c r="O3864" t="str">
        <f t="shared" si="1247"/>
        <v>Red</v>
      </c>
      <c r="P3864" t="str">
        <f t="shared" si="1248"/>
        <v>Green</v>
      </c>
      <c r="Q3864" t="str">
        <f t="shared" si="1249"/>
        <v>Red</v>
      </c>
      <c r="R3864" t="str">
        <f t="shared" si="1250"/>
        <v>Green</v>
      </c>
      <c r="S3864" t="str">
        <f t="shared" si="1251"/>
        <v>Green</v>
      </c>
      <c r="T3864" t="str">
        <f t="shared" si="1252"/>
        <v>Red</v>
      </c>
      <c r="U3864" t="str">
        <f t="shared" si="1253"/>
        <v>Red</v>
      </c>
      <c r="V3864" t="str">
        <f t="shared" si="1254"/>
        <v>Green</v>
      </c>
      <c r="W3864" t="str">
        <f t="shared" si="1255"/>
        <v>Red</v>
      </c>
      <c r="X3864" t="str">
        <f t="shared" si="1256"/>
        <v>Red</v>
      </c>
      <c r="Y3864" t="str">
        <f t="shared" si="1257"/>
        <v>Red</v>
      </c>
      <c r="Z3864" t="str">
        <f t="shared" si="1258"/>
        <v>Red</v>
      </c>
      <c r="AA3864" t="str">
        <f t="shared" si="1259"/>
        <v>Green</v>
      </c>
      <c r="AB3864" t="str">
        <f t="shared" si="1260"/>
        <v>Green</v>
      </c>
      <c r="AC3864" t="str">
        <f t="shared" si="1261"/>
        <v>Red</v>
      </c>
      <c r="AD3864" t="str">
        <f t="shared" si="1262"/>
        <v>Green</v>
      </c>
    </row>
    <row r="3865" spans="1:30" hidden="1" x14ac:dyDescent="0.3">
      <c r="A3865" t="str">
        <f t="shared" si="1243"/>
        <v>01/08/2026BurgosAthletic Bilbao</v>
      </c>
      <c r="D3865" s="2">
        <v>46235</v>
      </c>
      <c r="E3865" s="3">
        <v>0.70833333333333337</v>
      </c>
      <c r="F3865" t="s">
        <v>3971</v>
      </c>
      <c r="G3865" t="s">
        <v>1773</v>
      </c>
      <c r="H3865">
        <v>0</v>
      </c>
      <c r="I3865">
        <v>1</v>
      </c>
      <c r="J3865">
        <v>0</v>
      </c>
      <c r="K3865">
        <v>3</v>
      </c>
      <c r="L3865" s="22" t="str">
        <f t="shared" si="1244"/>
        <v>01/08/2026</v>
      </c>
      <c r="M3865" s="23">
        <f t="shared" si="1245"/>
        <v>0.58333333333333337</v>
      </c>
      <c r="N3865" t="str">
        <f t="shared" si="1246"/>
        <v>0 - 3</v>
      </c>
      <c r="O3865" t="str">
        <f t="shared" si="1247"/>
        <v>Red</v>
      </c>
      <c r="P3865" t="str">
        <f t="shared" si="1248"/>
        <v>Red</v>
      </c>
      <c r="Q3865" t="str">
        <f t="shared" si="1249"/>
        <v>Green</v>
      </c>
      <c r="R3865" t="str">
        <f t="shared" si="1250"/>
        <v>Red</v>
      </c>
      <c r="S3865" t="str">
        <f t="shared" si="1251"/>
        <v>Green</v>
      </c>
      <c r="T3865" t="str">
        <f t="shared" si="1252"/>
        <v>Green</v>
      </c>
      <c r="U3865" t="str">
        <f t="shared" si="1253"/>
        <v>Red</v>
      </c>
      <c r="V3865" t="str">
        <f t="shared" si="1254"/>
        <v>Red</v>
      </c>
      <c r="W3865" t="str">
        <f t="shared" si="1255"/>
        <v>Green</v>
      </c>
      <c r="X3865" t="str">
        <f t="shared" si="1256"/>
        <v>Green</v>
      </c>
      <c r="Y3865" t="str">
        <f t="shared" si="1257"/>
        <v>Green</v>
      </c>
      <c r="Z3865" t="str">
        <f t="shared" si="1258"/>
        <v>Green</v>
      </c>
      <c r="AA3865" t="str">
        <f t="shared" si="1259"/>
        <v>Red</v>
      </c>
      <c r="AB3865" t="str">
        <f t="shared" si="1260"/>
        <v>Green</v>
      </c>
      <c r="AC3865" t="str">
        <f t="shared" si="1261"/>
        <v>Red</v>
      </c>
      <c r="AD3865" t="str">
        <f t="shared" si="1262"/>
        <v>Green</v>
      </c>
    </row>
    <row r="3866" spans="1:30" hidden="1" x14ac:dyDescent="0.3">
      <c r="A3866" t="str">
        <f t="shared" si="1243"/>
        <v>01/08/2026Diosgyor VTKSzentlorinc SE</v>
      </c>
      <c r="D3866" s="2">
        <v>46235</v>
      </c>
      <c r="E3866" s="3">
        <v>0.70833333333333337</v>
      </c>
      <c r="F3866" t="s">
        <v>3300</v>
      </c>
      <c r="G3866" t="s">
        <v>4509</v>
      </c>
      <c r="L3866" s="22" t="str">
        <f t="shared" si="1244"/>
        <v>01/08/2026</v>
      </c>
      <c r="M3866" s="23">
        <f t="shared" si="1245"/>
        <v>0.58333333333333337</v>
      </c>
      <c r="N3866" t="str">
        <f t="shared" si="1246"/>
        <v xml:space="preserve"> - </v>
      </c>
      <c r="O3866" t="str">
        <f t="shared" si="1247"/>
        <v>Red</v>
      </c>
      <c r="P3866" t="str">
        <f t="shared" si="1248"/>
        <v>Green</v>
      </c>
      <c r="Q3866" t="str">
        <f t="shared" si="1249"/>
        <v>Red</v>
      </c>
      <c r="R3866" t="str">
        <f t="shared" si="1250"/>
        <v>Green</v>
      </c>
      <c r="S3866" t="str">
        <f t="shared" si="1251"/>
        <v>Green</v>
      </c>
      <c r="T3866" t="str">
        <f t="shared" si="1252"/>
        <v>Red</v>
      </c>
      <c r="U3866" t="str">
        <f t="shared" si="1253"/>
        <v>Red</v>
      </c>
      <c r="V3866" t="str">
        <f t="shared" si="1254"/>
        <v>Green</v>
      </c>
      <c r="W3866" t="str">
        <f t="shared" si="1255"/>
        <v>Red</v>
      </c>
      <c r="X3866" t="str">
        <f t="shared" si="1256"/>
        <v>Red</v>
      </c>
      <c r="Y3866" t="str">
        <f t="shared" si="1257"/>
        <v>Red</v>
      </c>
      <c r="Z3866" t="str">
        <f t="shared" si="1258"/>
        <v>Red</v>
      </c>
      <c r="AA3866" t="str">
        <f t="shared" si="1259"/>
        <v>Green</v>
      </c>
      <c r="AB3866" t="str">
        <f t="shared" si="1260"/>
        <v>Green</v>
      </c>
      <c r="AC3866" t="str">
        <f t="shared" si="1261"/>
        <v>Red</v>
      </c>
      <c r="AD3866" t="str">
        <f t="shared" si="1262"/>
        <v>Green</v>
      </c>
    </row>
    <row r="3867" spans="1:30" hidden="1" x14ac:dyDescent="0.3">
      <c r="A3867" t="str">
        <f t="shared" si="1243"/>
        <v>01/08/2026EldenseReal Murcia</v>
      </c>
      <c r="D3867" s="2">
        <v>46235</v>
      </c>
      <c r="E3867" s="3">
        <v>0.70833333333333337</v>
      </c>
      <c r="F3867" t="s">
        <v>1809</v>
      </c>
      <c r="G3867" t="s">
        <v>3984</v>
      </c>
      <c r="H3867">
        <v>1</v>
      </c>
      <c r="I3867">
        <v>1</v>
      </c>
      <c r="J3867">
        <v>1</v>
      </c>
      <c r="K3867">
        <v>2</v>
      </c>
      <c r="L3867" s="22" t="str">
        <f t="shared" si="1244"/>
        <v>01/08/2026</v>
      </c>
      <c r="M3867" s="23">
        <f t="shared" si="1245"/>
        <v>0.58333333333333337</v>
      </c>
      <c r="N3867" t="str">
        <f t="shared" si="1246"/>
        <v>1 - 2</v>
      </c>
      <c r="O3867" t="str">
        <f t="shared" si="1247"/>
        <v>Red</v>
      </c>
      <c r="P3867" t="str">
        <f t="shared" si="1248"/>
        <v>Red</v>
      </c>
      <c r="Q3867" t="str">
        <f t="shared" si="1249"/>
        <v>Green</v>
      </c>
      <c r="R3867" t="str">
        <f t="shared" si="1250"/>
        <v>Red</v>
      </c>
      <c r="S3867" t="str">
        <f t="shared" si="1251"/>
        <v>Green</v>
      </c>
      <c r="T3867" t="str">
        <f t="shared" si="1252"/>
        <v>Green</v>
      </c>
      <c r="U3867" t="str">
        <f t="shared" si="1253"/>
        <v>Red</v>
      </c>
      <c r="V3867" t="str">
        <f t="shared" si="1254"/>
        <v>Green</v>
      </c>
      <c r="W3867" t="str">
        <f t="shared" si="1255"/>
        <v>Red</v>
      </c>
      <c r="X3867" t="str">
        <f t="shared" si="1256"/>
        <v>Green</v>
      </c>
      <c r="Y3867" t="str">
        <f t="shared" si="1257"/>
        <v>Green</v>
      </c>
      <c r="Z3867" t="str">
        <f t="shared" si="1258"/>
        <v>Green</v>
      </c>
      <c r="AA3867" t="str">
        <f t="shared" si="1259"/>
        <v>Red</v>
      </c>
      <c r="AB3867" t="str">
        <f t="shared" si="1260"/>
        <v>Green</v>
      </c>
      <c r="AC3867" t="str">
        <f t="shared" si="1261"/>
        <v>Green</v>
      </c>
      <c r="AD3867" t="str">
        <f t="shared" si="1262"/>
        <v>Red</v>
      </c>
    </row>
    <row r="3868" spans="1:30" hidden="1" x14ac:dyDescent="0.3">
      <c r="A3868" t="str">
        <f t="shared" si="1243"/>
        <v>01/08/2026Espanyol BUE Sant Andreu</v>
      </c>
      <c r="D3868" s="2">
        <v>46235</v>
      </c>
      <c r="E3868" s="3">
        <v>0.70833333333333337</v>
      </c>
      <c r="F3868" t="s">
        <v>6116</v>
      </c>
      <c r="G3868" t="s">
        <v>6117</v>
      </c>
      <c r="H3868">
        <v>0</v>
      </c>
      <c r="I3868">
        <v>1</v>
      </c>
      <c r="J3868">
        <v>1</v>
      </c>
      <c r="K3868">
        <v>1</v>
      </c>
      <c r="L3868" s="22" t="str">
        <f t="shared" si="1244"/>
        <v>01/08/2026</v>
      </c>
      <c r="M3868" s="23">
        <f t="shared" si="1245"/>
        <v>0.58333333333333337</v>
      </c>
      <c r="N3868" t="str">
        <f t="shared" si="1246"/>
        <v>1 - 1</v>
      </c>
      <c r="O3868" t="str">
        <f t="shared" si="1247"/>
        <v>Red</v>
      </c>
      <c r="P3868" t="str">
        <f t="shared" si="1248"/>
        <v>Green</v>
      </c>
      <c r="Q3868" t="str">
        <f t="shared" si="1249"/>
        <v>Red</v>
      </c>
      <c r="R3868" t="str">
        <f t="shared" si="1250"/>
        <v>Green</v>
      </c>
      <c r="S3868" t="str">
        <f t="shared" si="1251"/>
        <v>Green</v>
      </c>
      <c r="T3868" t="str">
        <f t="shared" si="1252"/>
        <v>Red</v>
      </c>
      <c r="U3868" t="str">
        <f t="shared" si="1253"/>
        <v>Red</v>
      </c>
      <c r="V3868" t="str">
        <f t="shared" si="1254"/>
        <v>Red</v>
      </c>
      <c r="W3868" t="str">
        <f t="shared" si="1255"/>
        <v>Green</v>
      </c>
      <c r="X3868" t="str">
        <f t="shared" si="1256"/>
        <v>Green</v>
      </c>
      <c r="Y3868" t="str">
        <f t="shared" si="1257"/>
        <v>Green</v>
      </c>
      <c r="Z3868" t="str">
        <f t="shared" si="1258"/>
        <v>Red</v>
      </c>
      <c r="AA3868" t="str">
        <f t="shared" si="1259"/>
        <v>Green</v>
      </c>
      <c r="AB3868" t="str">
        <f t="shared" si="1260"/>
        <v>Green</v>
      </c>
      <c r="AC3868" t="str">
        <f t="shared" si="1261"/>
        <v>Green</v>
      </c>
      <c r="AD3868" t="str">
        <f t="shared" si="1262"/>
        <v>Red</v>
      </c>
    </row>
    <row r="3869" spans="1:30" hidden="1" x14ac:dyDescent="0.3">
      <c r="A3869" t="str">
        <f t="shared" si="1243"/>
        <v>01/08/2026Estrela AmadoraAl Nasr Riyadh</v>
      </c>
      <c r="D3869" s="2">
        <v>46235</v>
      </c>
      <c r="E3869" s="3">
        <v>0.70833333333333337</v>
      </c>
      <c r="F3869" t="s">
        <v>6118</v>
      </c>
      <c r="G3869" t="s">
        <v>6119</v>
      </c>
      <c r="H3869">
        <v>1</v>
      </c>
      <c r="I3869">
        <v>0</v>
      </c>
      <c r="J3869">
        <v>4</v>
      </c>
      <c r="K3869">
        <v>2</v>
      </c>
      <c r="L3869" s="22" t="str">
        <f t="shared" si="1244"/>
        <v>01/08/2026</v>
      </c>
      <c r="M3869" s="23">
        <f t="shared" si="1245"/>
        <v>0.58333333333333337</v>
      </c>
      <c r="N3869" t="str">
        <f t="shared" si="1246"/>
        <v>4 - 2</v>
      </c>
      <c r="O3869" t="str">
        <f t="shared" si="1247"/>
        <v>Green</v>
      </c>
      <c r="P3869" t="str">
        <f t="shared" si="1248"/>
        <v>Red</v>
      </c>
      <c r="Q3869" t="str">
        <f t="shared" si="1249"/>
        <v>Red</v>
      </c>
      <c r="R3869" t="str">
        <f t="shared" si="1250"/>
        <v>Green</v>
      </c>
      <c r="S3869" t="str">
        <f t="shared" si="1251"/>
        <v>Red</v>
      </c>
      <c r="T3869" t="str">
        <f t="shared" si="1252"/>
        <v>Green</v>
      </c>
      <c r="U3869" t="str">
        <f t="shared" si="1253"/>
        <v>Green</v>
      </c>
      <c r="V3869" t="str">
        <f t="shared" si="1254"/>
        <v>Red</v>
      </c>
      <c r="W3869" t="str">
        <f t="shared" si="1255"/>
        <v>Red</v>
      </c>
      <c r="X3869" t="str">
        <f t="shared" si="1256"/>
        <v>Green</v>
      </c>
      <c r="Y3869" t="str">
        <f t="shared" si="1257"/>
        <v>Green</v>
      </c>
      <c r="Z3869" t="str">
        <f t="shared" si="1258"/>
        <v>Green</v>
      </c>
      <c r="AA3869" t="str">
        <f t="shared" si="1259"/>
        <v>Red</v>
      </c>
      <c r="AB3869" t="str">
        <f t="shared" si="1260"/>
        <v>Red</v>
      </c>
      <c r="AC3869" t="str">
        <f t="shared" si="1261"/>
        <v>Green</v>
      </c>
      <c r="AD3869" t="str">
        <f t="shared" si="1262"/>
        <v>Red</v>
      </c>
    </row>
    <row r="3870" spans="1:30" hidden="1" x14ac:dyDescent="0.3">
      <c r="A3870" t="str">
        <f t="shared" si="1243"/>
        <v>01/08/2026FC FratriaRilski Sportist</v>
      </c>
      <c r="D3870" s="2">
        <v>46235</v>
      </c>
      <c r="E3870" s="3">
        <v>0.70833333333333337</v>
      </c>
      <c r="F3870" t="s">
        <v>3100</v>
      </c>
      <c r="G3870" t="s">
        <v>5059</v>
      </c>
      <c r="H3870">
        <v>1</v>
      </c>
      <c r="I3870">
        <v>0</v>
      </c>
      <c r="J3870">
        <v>1</v>
      </c>
      <c r="K3870">
        <v>0</v>
      </c>
      <c r="L3870" s="22" t="str">
        <f t="shared" si="1244"/>
        <v>01/08/2026</v>
      </c>
      <c r="M3870" s="23">
        <f t="shared" si="1245"/>
        <v>0.58333333333333337</v>
      </c>
      <c r="N3870" t="str">
        <f t="shared" si="1246"/>
        <v>1 - 0</v>
      </c>
      <c r="O3870" t="str">
        <f t="shared" si="1247"/>
        <v>Green</v>
      </c>
      <c r="P3870" t="str">
        <f t="shared" si="1248"/>
        <v>Red</v>
      </c>
      <c r="Q3870" t="str">
        <f t="shared" si="1249"/>
        <v>Red</v>
      </c>
      <c r="R3870" t="str">
        <f t="shared" si="1250"/>
        <v>Green</v>
      </c>
      <c r="S3870" t="str">
        <f t="shared" si="1251"/>
        <v>Red</v>
      </c>
      <c r="T3870" t="str">
        <f t="shared" si="1252"/>
        <v>Green</v>
      </c>
      <c r="U3870" t="str">
        <f t="shared" si="1253"/>
        <v>Green</v>
      </c>
      <c r="V3870" t="str">
        <f t="shared" si="1254"/>
        <v>Red</v>
      </c>
      <c r="W3870" t="str">
        <f t="shared" si="1255"/>
        <v>Red</v>
      </c>
      <c r="X3870" t="str">
        <f t="shared" si="1256"/>
        <v>Green</v>
      </c>
      <c r="Y3870" t="str">
        <f t="shared" si="1257"/>
        <v>Red</v>
      </c>
      <c r="Z3870" t="str">
        <f t="shared" si="1258"/>
        <v>Red</v>
      </c>
      <c r="AA3870" t="str">
        <f t="shared" si="1259"/>
        <v>Green</v>
      </c>
      <c r="AB3870" t="str">
        <f t="shared" si="1260"/>
        <v>Green</v>
      </c>
      <c r="AC3870" t="str">
        <f t="shared" si="1261"/>
        <v>Red</v>
      </c>
      <c r="AD3870" t="str">
        <f t="shared" si="1262"/>
        <v>Green</v>
      </c>
    </row>
    <row r="3871" spans="1:30" hidden="1" x14ac:dyDescent="0.3">
      <c r="A3871" t="str">
        <f t="shared" si="1243"/>
        <v>01/08/2026FC MilsamiReal Sireti</v>
      </c>
      <c r="D3871" s="2">
        <v>46235</v>
      </c>
      <c r="E3871" s="3">
        <v>0.70833333333333337</v>
      </c>
      <c r="F3871" t="s">
        <v>1104</v>
      </c>
      <c r="G3871" t="s">
        <v>4569</v>
      </c>
      <c r="H3871">
        <v>1</v>
      </c>
      <c r="I3871">
        <v>0</v>
      </c>
      <c r="J3871">
        <v>2</v>
      </c>
      <c r="K3871">
        <v>2</v>
      </c>
      <c r="L3871" s="22" t="str">
        <f t="shared" si="1244"/>
        <v>01/08/2026</v>
      </c>
      <c r="M3871" s="23">
        <f t="shared" si="1245"/>
        <v>0.58333333333333337</v>
      </c>
      <c r="N3871" t="str">
        <f t="shared" si="1246"/>
        <v>2 - 2</v>
      </c>
      <c r="O3871" t="str">
        <f t="shared" si="1247"/>
        <v>Red</v>
      </c>
      <c r="P3871" t="str">
        <f t="shared" si="1248"/>
        <v>Green</v>
      </c>
      <c r="Q3871" t="str">
        <f t="shared" si="1249"/>
        <v>Red</v>
      </c>
      <c r="R3871" t="str">
        <f t="shared" si="1250"/>
        <v>Green</v>
      </c>
      <c r="S3871" t="str">
        <f t="shared" si="1251"/>
        <v>Green</v>
      </c>
      <c r="T3871" t="str">
        <f t="shared" si="1252"/>
        <v>Red</v>
      </c>
      <c r="U3871" t="str">
        <f t="shared" si="1253"/>
        <v>Green</v>
      </c>
      <c r="V3871" t="str">
        <f t="shared" si="1254"/>
        <v>Red</v>
      </c>
      <c r="W3871" t="str">
        <f t="shared" si="1255"/>
        <v>Red</v>
      </c>
      <c r="X3871" t="str">
        <f t="shared" si="1256"/>
        <v>Green</v>
      </c>
      <c r="Y3871" t="str">
        <f t="shared" si="1257"/>
        <v>Green</v>
      </c>
      <c r="Z3871" t="str">
        <f t="shared" si="1258"/>
        <v>Green</v>
      </c>
      <c r="AA3871" t="str">
        <f t="shared" si="1259"/>
        <v>Red</v>
      </c>
      <c r="AB3871" t="str">
        <f t="shared" si="1260"/>
        <v>Red</v>
      </c>
      <c r="AC3871" t="str">
        <f t="shared" si="1261"/>
        <v>Green</v>
      </c>
      <c r="AD3871" t="str">
        <f t="shared" si="1262"/>
        <v>Red</v>
      </c>
    </row>
    <row r="3872" spans="1:30" hidden="1" x14ac:dyDescent="0.3">
      <c r="A3872" t="str">
        <f t="shared" si="1243"/>
        <v>01/08/2026FC Zlate MoravceOFK Banik Lehota</v>
      </c>
      <c r="D3872" s="2">
        <v>46235</v>
      </c>
      <c r="E3872" s="3">
        <v>0.70833333333333337</v>
      </c>
      <c r="F3872" t="s">
        <v>4276</v>
      </c>
      <c r="G3872" t="s">
        <v>3619</v>
      </c>
      <c r="H3872">
        <v>1</v>
      </c>
      <c r="I3872">
        <v>0</v>
      </c>
      <c r="J3872">
        <v>2</v>
      </c>
      <c r="K3872">
        <v>2</v>
      </c>
      <c r="L3872" s="22" t="str">
        <f t="shared" si="1244"/>
        <v>01/08/2026</v>
      </c>
      <c r="M3872" s="23">
        <f t="shared" si="1245"/>
        <v>0.58333333333333337</v>
      </c>
      <c r="N3872" t="str">
        <f t="shared" si="1246"/>
        <v>2 - 2</v>
      </c>
      <c r="O3872" t="str">
        <f t="shared" si="1247"/>
        <v>Red</v>
      </c>
      <c r="P3872" t="str">
        <f t="shared" si="1248"/>
        <v>Green</v>
      </c>
      <c r="Q3872" t="str">
        <f t="shared" si="1249"/>
        <v>Red</v>
      </c>
      <c r="R3872" t="str">
        <f t="shared" si="1250"/>
        <v>Green</v>
      </c>
      <c r="S3872" t="str">
        <f t="shared" si="1251"/>
        <v>Green</v>
      </c>
      <c r="T3872" t="str">
        <f t="shared" si="1252"/>
        <v>Red</v>
      </c>
      <c r="U3872" t="str">
        <f t="shared" si="1253"/>
        <v>Green</v>
      </c>
      <c r="V3872" t="str">
        <f t="shared" si="1254"/>
        <v>Red</v>
      </c>
      <c r="W3872" t="str">
        <f t="shared" si="1255"/>
        <v>Red</v>
      </c>
      <c r="X3872" t="str">
        <f t="shared" si="1256"/>
        <v>Green</v>
      </c>
      <c r="Y3872" t="str">
        <f t="shared" si="1257"/>
        <v>Green</v>
      </c>
      <c r="Z3872" t="str">
        <f t="shared" si="1258"/>
        <v>Green</v>
      </c>
      <c r="AA3872" t="str">
        <f t="shared" si="1259"/>
        <v>Red</v>
      </c>
      <c r="AB3872" t="str">
        <f t="shared" si="1260"/>
        <v>Red</v>
      </c>
      <c r="AC3872" t="str">
        <f t="shared" si="1261"/>
        <v>Green</v>
      </c>
      <c r="AD3872" t="str">
        <f t="shared" si="1262"/>
        <v>Red</v>
      </c>
    </row>
    <row r="3873" spans="1:30" hidden="1" x14ac:dyDescent="0.3">
      <c r="A3873" t="str">
        <f t="shared" si="1243"/>
        <v>01/08/2026FK Arsenal DzyarzhynskFC Minsk</v>
      </c>
      <c r="D3873" s="2">
        <v>46235</v>
      </c>
      <c r="E3873" s="3">
        <v>0.70833333333333337</v>
      </c>
      <c r="F3873" t="s">
        <v>4462</v>
      </c>
      <c r="G3873" t="s">
        <v>3029</v>
      </c>
      <c r="H3873">
        <v>0</v>
      </c>
      <c r="I3873">
        <v>2</v>
      </c>
      <c r="J3873">
        <v>1</v>
      </c>
      <c r="K3873">
        <v>2</v>
      </c>
      <c r="L3873" s="22" t="str">
        <f t="shared" si="1244"/>
        <v>01/08/2026</v>
      </c>
      <c r="M3873" s="23">
        <f t="shared" si="1245"/>
        <v>0.58333333333333337</v>
      </c>
      <c r="N3873" t="str">
        <f t="shared" si="1246"/>
        <v>1 - 2</v>
      </c>
      <c r="O3873" t="str">
        <f t="shared" si="1247"/>
        <v>Red</v>
      </c>
      <c r="P3873" t="str">
        <f t="shared" si="1248"/>
        <v>Red</v>
      </c>
      <c r="Q3873" t="str">
        <f t="shared" si="1249"/>
        <v>Green</v>
      </c>
      <c r="R3873" t="str">
        <f t="shared" si="1250"/>
        <v>Red</v>
      </c>
      <c r="S3873" t="str">
        <f t="shared" si="1251"/>
        <v>Green</v>
      </c>
      <c r="T3873" t="str">
        <f t="shared" si="1252"/>
        <v>Green</v>
      </c>
      <c r="U3873" t="str">
        <f t="shared" si="1253"/>
        <v>Red</v>
      </c>
      <c r="V3873" t="str">
        <f t="shared" si="1254"/>
        <v>Red</v>
      </c>
      <c r="W3873" t="str">
        <f t="shared" si="1255"/>
        <v>Green</v>
      </c>
      <c r="X3873" t="str">
        <f t="shared" si="1256"/>
        <v>Green</v>
      </c>
      <c r="Y3873" t="str">
        <f t="shared" si="1257"/>
        <v>Green</v>
      </c>
      <c r="Z3873" t="str">
        <f t="shared" si="1258"/>
        <v>Green</v>
      </c>
      <c r="AA3873" t="str">
        <f t="shared" si="1259"/>
        <v>Red</v>
      </c>
      <c r="AB3873" t="str">
        <f t="shared" si="1260"/>
        <v>Green</v>
      </c>
      <c r="AC3873" t="str">
        <f t="shared" si="1261"/>
        <v>Green</v>
      </c>
      <c r="AD3873" t="str">
        <f t="shared" si="1262"/>
        <v>Red</v>
      </c>
    </row>
    <row r="3874" spans="1:30" hidden="1" x14ac:dyDescent="0.3">
      <c r="A3874" t="str">
        <f t="shared" si="1243"/>
        <v>01/08/2026Javor IvanjicaTeleoptik Zemun</v>
      </c>
      <c r="D3874" s="2">
        <v>46235</v>
      </c>
      <c r="E3874" s="3">
        <v>0.70833333333333337</v>
      </c>
      <c r="F3874" t="s">
        <v>2670</v>
      </c>
      <c r="G3874" t="s">
        <v>6120</v>
      </c>
      <c r="H3874">
        <v>3</v>
      </c>
      <c r="I3874">
        <v>1</v>
      </c>
      <c r="J3874">
        <v>5</v>
      </c>
      <c r="K3874">
        <v>1</v>
      </c>
      <c r="L3874" s="22" t="str">
        <f t="shared" si="1244"/>
        <v>01/08/2026</v>
      </c>
      <c r="M3874" s="23">
        <f t="shared" si="1245"/>
        <v>0.58333333333333337</v>
      </c>
      <c r="N3874" t="str">
        <f t="shared" si="1246"/>
        <v>5 - 1</v>
      </c>
      <c r="O3874" t="str">
        <f t="shared" si="1247"/>
        <v>Green</v>
      </c>
      <c r="P3874" t="str">
        <f t="shared" si="1248"/>
        <v>Red</v>
      </c>
      <c r="Q3874" t="str">
        <f t="shared" si="1249"/>
        <v>Red</v>
      </c>
      <c r="R3874" t="str">
        <f t="shared" si="1250"/>
        <v>Green</v>
      </c>
      <c r="S3874" t="str">
        <f t="shared" si="1251"/>
        <v>Red</v>
      </c>
      <c r="T3874" t="str">
        <f t="shared" si="1252"/>
        <v>Green</v>
      </c>
      <c r="U3874" t="str">
        <f t="shared" si="1253"/>
        <v>Green</v>
      </c>
      <c r="V3874" t="str">
        <f t="shared" si="1254"/>
        <v>Red</v>
      </c>
      <c r="W3874" t="str">
        <f t="shared" si="1255"/>
        <v>Red</v>
      </c>
      <c r="X3874" t="str">
        <f t="shared" si="1256"/>
        <v>Green</v>
      </c>
      <c r="Y3874" t="str">
        <f t="shared" si="1257"/>
        <v>Green</v>
      </c>
      <c r="Z3874" t="str">
        <f t="shared" si="1258"/>
        <v>Green</v>
      </c>
      <c r="AA3874" t="str">
        <f t="shared" si="1259"/>
        <v>Red</v>
      </c>
      <c r="AB3874" t="str">
        <f t="shared" si="1260"/>
        <v>Red</v>
      </c>
      <c r="AC3874" t="str">
        <f t="shared" si="1261"/>
        <v>Green</v>
      </c>
      <c r="AD3874" t="str">
        <f t="shared" si="1262"/>
        <v>Red</v>
      </c>
    </row>
    <row r="3875" spans="1:30" hidden="1" x14ac:dyDescent="0.3">
      <c r="A3875" t="str">
        <f t="shared" si="1243"/>
        <v>01/08/2026Kozarmisleny SEGyirmot SE</v>
      </c>
      <c r="D3875" s="2">
        <v>46235</v>
      </c>
      <c r="E3875" s="3">
        <v>0.70833333333333337</v>
      </c>
      <c r="F3875" t="s">
        <v>3306</v>
      </c>
      <c r="G3875" t="s">
        <v>4565</v>
      </c>
      <c r="L3875" s="22" t="str">
        <f t="shared" si="1244"/>
        <v>01/08/2026</v>
      </c>
      <c r="M3875" s="23">
        <f t="shared" si="1245"/>
        <v>0.58333333333333337</v>
      </c>
      <c r="N3875" t="str">
        <f t="shared" si="1246"/>
        <v xml:space="preserve"> - </v>
      </c>
      <c r="O3875" t="str">
        <f t="shared" si="1247"/>
        <v>Red</v>
      </c>
      <c r="P3875" t="str">
        <f t="shared" si="1248"/>
        <v>Green</v>
      </c>
      <c r="Q3875" t="str">
        <f t="shared" si="1249"/>
        <v>Red</v>
      </c>
      <c r="R3875" t="str">
        <f t="shared" si="1250"/>
        <v>Green</v>
      </c>
      <c r="S3875" t="str">
        <f t="shared" si="1251"/>
        <v>Green</v>
      </c>
      <c r="T3875" t="str">
        <f t="shared" si="1252"/>
        <v>Red</v>
      </c>
      <c r="U3875" t="str">
        <f t="shared" si="1253"/>
        <v>Red</v>
      </c>
      <c r="V3875" t="str">
        <f t="shared" si="1254"/>
        <v>Green</v>
      </c>
      <c r="W3875" t="str">
        <f t="shared" si="1255"/>
        <v>Red</v>
      </c>
      <c r="X3875" t="str">
        <f t="shared" si="1256"/>
        <v>Red</v>
      </c>
      <c r="Y3875" t="str">
        <f t="shared" si="1257"/>
        <v>Red</v>
      </c>
      <c r="Z3875" t="str">
        <f t="shared" si="1258"/>
        <v>Red</v>
      </c>
      <c r="AA3875" t="str">
        <f t="shared" si="1259"/>
        <v>Green</v>
      </c>
      <c r="AB3875" t="str">
        <f t="shared" si="1260"/>
        <v>Green</v>
      </c>
      <c r="AC3875" t="str">
        <f t="shared" si="1261"/>
        <v>Red</v>
      </c>
      <c r="AD3875" t="str">
        <f t="shared" si="1262"/>
        <v>Green</v>
      </c>
    </row>
    <row r="3876" spans="1:30" hidden="1" x14ac:dyDescent="0.3">
      <c r="A3876" t="str">
        <f t="shared" si="1243"/>
        <v>01/08/2026Linares DeportivoReal Jaen</v>
      </c>
      <c r="D3876" s="2">
        <v>46235</v>
      </c>
      <c r="E3876" s="3">
        <v>0.70833333333333337</v>
      </c>
      <c r="F3876" t="s">
        <v>6121</v>
      </c>
      <c r="G3876" t="s">
        <v>2686</v>
      </c>
      <c r="H3876">
        <v>0</v>
      </c>
      <c r="I3876">
        <v>1</v>
      </c>
      <c r="J3876">
        <v>0</v>
      </c>
      <c r="K3876">
        <v>2</v>
      </c>
      <c r="L3876" s="22" t="str">
        <f t="shared" si="1244"/>
        <v>01/08/2026</v>
      </c>
      <c r="M3876" s="23">
        <f t="shared" si="1245"/>
        <v>0.58333333333333337</v>
      </c>
      <c r="N3876" t="str">
        <f t="shared" si="1246"/>
        <v>0 - 2</v>
      </c>
      <c r="O3876" t="str">
        <f t="shared" si="1247"/>
        <v>Red</v>
      </c>
      <c r="P3876" t="str">
        <f t="shared" si="1248"/>
        <v>Red</v>
      </c>
      <c r="Q3876" t="str">
        <f t="shared" si="1249"/>
        <v>Green</v>
      </c>
      <c r="R3876" t="str">
        <f t="shared" si="1250"/>
        <v>Red</v>
      </c>
      <c r="S3876" t="str">
        <f t="shared" si="1251"/>
        <v>Green</v>
      </c>
      <c r="T3876" t="str">
        <f t="shared" si="1252"/>
        <v>Green</v>
      </c>
      <c r="U3876" t="str">
        <f t="shared" si="1253"/>
        <v>Red</v>
      </c>
      <c r="V3876" t="str">
        <f t="shared" si="1254"/>
        <v>Red</v>
      </c>
      <c r="W3876" t="str">
        <f t="shared" si="1255"/>
        <v>Green</v>
      </c>
      <c r="X3876" t="str">
        <f t="shared" si="1256"/>
        <v>Green</v>
      </c>
      <c r="Y3876" t="str">
        <f t="shared" si="1257"/>
        <v>Green</v>
      </c>
      <c r="Z3876" t="str">
        <f t="shared" si="1258"/>
        <v>Red</v>
      </c>
      <c r="AA3876" t="str">
        <f t="shared" si="1259"/>
        <v>Green</v>
      </c>
      <c r="AB3876" t="str">
        <f t="shared" si="1260"/>
        <v>Green</v>
      </c>
      <c r="AC3876" t="str">
        <f t="shared" si="1261"/>
        <v>Red</v>
      </c>
      <c r="AD3876" t="str">
        <f t="shared" si="1262"/>
        <v>Green</v>
      </c>
    </row>
    <row r="3877" spans="1:30" hidden="1" x14ac:dyDescent="0.3">
      <c r="A3877" t="str">
        <f t="shared" si="1243"/>
        <v>01/08/2026Mezokovesd-Zsory SEFC Ajka</v>
      </c>
      <c r="D3877" s="2">
        <v>46235</v>
      </c>
      <c r="E3877" s="3">
        <v>0.70833333333333337</v>
      </c>
      <c r="F3877" t="s">
        <v>4568</v>
      </c>
      <c r="G3877" t="s">
        <v>3303</v>
      </c>
      <c r="L3877" s="22" t="str">
        <f t="shared" si="1244"/>
        <v>01/08/2026</v>
      </c>
      <c r="M3877" s="23">
        <f t="shared" si="1245"/>
        <v>0.58333333333333337</v>
      </c>
      <c r="N3877" t="str">
        <f t="shared" si="1246"/>
        <v xml:space="preserve"> - </v>
      </c>
      <c r="O3877" t="str">
        <f t="shared" si="1247"/>
        <v>Red</v>
      </c>
      <c r="P3877" t="str">
        <f t="shared" si="1248"/>
        <v>Green</v>
      </c>
      <c r="Q3877" t="str">
        <f t="shared" si="1249"/>
        <v>Red</v>
      </c>
      <c r="R3877" t="str">
        <f t="shared" si="1250"/>
        <v>Green</v>
      </c>
      <c r="S3877" t="str">
        <f t="shared" si="1251"/>
        <v>Green</v>
      </c>
      <c r="T3877" t="str">
        <f t="shared" si="1252"/>
        <v>Red</v>
      </c>
      <c r="U3877" t="str">
        <f t="shared" si="1253"/>
        <v>Red</v>
      </c>
      <c r="V3877" t="str">
        <f t="shared" si="1254"/>
        <v>Green</v>
      </c>
      <c r="W3877" t="str">
        <f t="shared" si="1255"/>
        <v>Red</v>
      </c>
      <c r="X3877" t="str">
        <f t="shared" si="1256"/>
        <v>Red</v>
      </c>
      <c r="Y3877" t="str">
        <f t="shared" si="1257"/>
        <v>Red</v>
      </c>
      <c r="Z3877" t="str">
        <f t="shared" si="1258"/>
        <v>Red</v>
      </c>
      <c r="AA3877" t="str">
        <f t="shared" si="1259"/>
        <v>Green</v>
      </c>
      <c r="AB3877" t="str">
        <f t="shared" si="1260"/>
        <v>Green</v>
      </c>
      <c r="AC3877" t="str">
        <f t="shared" si="1261"/>
        <v>Red</v>
      </c>
      <c r="AD3877" t="str">
        <f t="shared" si="1262"/>
        <v>Green</v>
      </c>
    </row>
    <row r="3878" spans="1:30" hidden="1" x14ac:dyDescent="0.3">
      <c r="A3878" t="str">
        <f t="shared" si="1243"/>
        <v>01/08/2026PauReal Union De Irun</v>
      </c>
      <c r="D3878" s="2">
        <v>46235</v>
      </c>
      <c r="E3878" s="3">
        <v>0.70833333333333337</v>
      </c>
      <c r="F3878" t="s">
        <v>1465</v>
      </c>
      <c r="G3878" t="s">
        <v>6122</v>
      </c>
      <c r="H3878">
        <v>0</v>
      </c>
      <c r="I3878">
        <v>1</v>
      </c>
      <c r="J3878">
        <v>1</v>
      </c>
      <c r="K3878">
        <v>2</v>
      </c>
      <c r="L3878" s="22" t="str">
        <f t="shared" si="1244"/>
        <v>01/08/2026</v>
      </c>
      <c r="M3878" s="23">
        <f t="shared" si="1245"/>
        <v>0.58333333333333337</v>
      </c>
      <c r="N3878" t="str">
        <f t="shared" si="1246"/>
        <v>1 - 2</v>
      </c>
      <c r="O3878" t="str">
        <f t="shared" si="1247"/>
        <v>Red</v>
      </c>
      <c r="P3878" t="str">
        <f t="shared" si="1248"/>
        <v>Red</v>
      </c>
      <c r="Q3878" t="str">
        <f t="shared" si="1249"/>
        <v>Green</v>
      </c>
      <c r="R3878" t="str">
        <f t="shared" si="1250"/>
        <v>Red</v>
      </c>
      <c r="S3878" t="str">
        <f t="shared" si="1251"/>
        <v>Green</v>
      </c>
      <c r="T3878" t="str">
        <f t="shared" si="1252"/>
        <v>Green</v>
      </c>
      <c r="U3878" t="str">
        <f t="shared" si="1253"/>
        <v>Red</v>
      </c>
      <c r="V3878" t="str">
        <f t="shared" si="1254"/>
        <v>Red</v>
      </c>
      <c r="W3878" t="str">
        <f t="shared" si="1255"/>
        <v>Green</v>
      </c>
      <c r="X3878" t="str">
        <f t="shared" si="1256"/>
        <v>Green</v>
      </c>
      <c r="Y3878" t="str">
        <f t="shared" si="1257"/>
        <v>Green</v>
      </c>
      <c r="Z3878" t="str">
        <f t="shared" si="1258"/>
        <v>Green</v>
      </c>
      <c r="AA3878" t="str">
        <f t="shared" si="1259"/>
        <v>Red</v>
      </c>
      <c r="AB3878" t="str">
        <f t="shared" si="1260"/>
        <v>Green</v>
      </c>
      <c r="AC3878" t="str">
        <f t="shared" si="1261"/>
        <v>Green</v>
      </c>
      <c r="AD3878" t="str">
        <f t="shared" si="1262"/>
        <v>Red</v>
      </c>
    </row>
    <row r="3879" spans="1:30" hidden="1" x14ac:dyDescent="0.3">
      <c r="A3879" t="str">
        <f t="shared" si="1243"/>
        <v>01/08/2026Progres NiedercornJeunesse Esch</v>
      </c>
      <c r="D3879" s="2">
        <v>46235</v>
      </c>
      <c r="E3879" s="3">
        <v>0.70833333333333337</v>
      </c>
      <c r="F3879" t="s">
        <v>6123</v>
      </c>
      <c r="G3879" t="s">
        <v>6124</v>
      </c>
      <c r="H3879">
        <v>0</v>
      </c>
      <c r="I3879">
        <v>1</v>
      </c>
      <c r="J3879">
        <v>2</v>
      </c>
      <c r="K3879">
        <v>1</v>
      </c>
      <c r="L3879" s="22" t="str">
        <f t="shared" si="1244"/>
        <v>01/08/2026</v>
      </c>
      <c r="M3879" s="23">
        <f t="shared" si="1245"/>
        <v>0.58333333333333337</v>
      </c>
      <c r="N3879" t="str">
        <f t="shared" si="1246"/>
        <v>2 - 1</v>
      </c>
      <c r="O3879" t="str">
        <f t="shared" si="1247"/>
        <v>Green</v>
      </c>
      <c r="P3879" t="str">
        <f t="shared" si="1248"/>
        <v>Red</v>
      </c>
      <c r="Q3879" t="str">
        <f t="shared" si="1249"/>
        <v>Red</v>
      </c>
      <c r="R3879" t="str">
        <f t="shared" si="1250"/>
        <v>Green</v>
      </c>
      <c r="S3879" t="str">
        <f t="shared" si="1251"/>
        <v>Red</v>
      </c>
      <c r="T3879" t="str">
        <f t="shared" si="1252"/>
        <v>Green</v>
      </c>
      <c r="U3879" t="str">
        <f t="shared" si="1253"/>
        <v>Red</v>
      </c>
      <c r="V3879" t="str">
        <f t="shared" si="1254"/>
        <v>Red</v>
      </c>
      <c r="W3879" t="str">
        <f t="shared" si="1255"/>
        <v>Green</v>
      </c>
      <c r="X3879" t="str">
        <f t="shared" si="1256"/>
        <v>Green</v>
      </c>
      <c r="Y3879" t="str">
        <f t="shared" si="1257"/>
        <v>Green</v>
      </c>
      <c r="Z3879" t="str">
        <f t="shared" si="1258"/>
        <v>Green</v>
      </c>
      <c r="AA3879" t="str">
        <f t="shared" si="1259"/>
        <v>Red</v>
      </c>
      <c r="AB3879" t="str">
        <f t="shared" si="1260"/>
        <v>Green</v>
      </c>
      <c r="AC3879" t="str">
        <f t="shared" si="1261"/>
        <v>Green</v>
      </c>
      <c r="AD3879" t="str">
        <f t="shared" si="1262"/>
        <v>Red</v>
      </c>
    </row>
    <row r="3880" spans="1:30" hidden="1" x14ac:dyDescent="0.3">
      <c r="A3880" t="str">
        <f t="shared" si="1243"/>
        <v>01/08/2026Real AvilesDeportiva Ponferradina</v>
      </c>
      <c r="D3880" s="2">
        <v>46235</v>
      </c>
      <c r="E3880" s="3">
        <v>0.70833333333333337</v>
      </c>
      <c r="F3880" t="s">
        <v>3753</v>
      </c>
      <c r="G3880" t="s">
        <v>5274</v>
      </c>
      <c r="H3880">
        <v>0</v>
      </c>
      <c r="I3880">
        <v>1</v>
      </c>
      <c r="J3880">
        <v>1</v>
      </c>
      <c r="K3880">
        <v>1</v>
      </c>
      <c r="L3880" s="22" t="str">
        <f t="shared" si="1244"/>
        <v>01/08/2026</v>
      </c>
      <c r="M3880" s="23">
        <f t="shared" si="1245"/>
        <v>0.58333333333333337</v>
      </c>
      <c r="N3880" t="str">
        <f t="shared" si="1246"/>
        <v>1 - 1</v>
      </c>
      <c r="O3880" t="str">
        <f t="shared" si="1247"/>
        <v>Red</v>
      </c>
      <c r="P3880" t="str">
        <f t="shared" si="1248"/>
        <v>Green</v>
      </c>
      <c r="Q3880" t="str">
        <f t="shared" si="1249"/>
        <v>Red</v>
      </c>
      <c r="R3880" t="str">
        <f t="shared" si="1250"/>
        <v>Green</v>
      </c>
      <c r="S3880" t="str">
        <f t="shared" si="1251"/>
        <v>Green</v>
      </c>
      <c r="T3880" t="str">
        <f t="shared" si="1252"/>
        <v>Red</v>
      </c>
      <c r="U3880" t="str">
        <f t="shared" si="1253"/>
        <v>Red</v>
      </c>
      <c r="V3880" t="str">
        <f t="shared" si="1254"/>
        <v>Red</v>
      </c>
      <c r="W3880" t="str">
        <f t="shared" si="1255"/>
        <v>Green</v>
      </c>
      <c r="X3880" t="str">
        <f t="shared" si="1256"/>
        <v>Green</v>
      </c>
      <c r="Y3880" t="str">
        <f t="shared" si="1257"/>
        <v>Green</v>
      </c>
      <c r="Z3880" t="str">
        <f t="shared" si="1258"/>
        <v>Red</v>
      </c>
      <c r="AA3880" t="str">
        <f t="shared" si="1259"/>
        <v>Green</v>
      </c>
      <c r="AB3880" t="str">
        <f t="shared" si="1260"/>
        <v>Green</v>
      </c>
      <c r="AC3880" t="str">
        <f t="shared" si="1261"/>
        <v>Green</v>
      </c>
      <c r="AD3880" t="str">
        <f t="shared" si="1262"/>
        <v>Red</v>
      </c>
    </row>
    <row r="3881" spans="1:30" hidden="1" x14ac:dyDescent="0.3">
      <c r="A3881" t="str">
        <f t="shared" si="1243"/>
        <v>01/08/2026Royal Charleroi SCRayo Vallecano</v>
      </c>
      <c r="D3881" s="2">
        <v>46235</v>
      </c>
      <c r="E3881" s="3">
        <v>0.70833333333333337</v>
      </c>
      <c r="F3881" t="s">
        <v>3760</v>
      </c>
      <c r="G3881" t="s">
        <v>4361</v>
      </c>
      <c r="H3881">
        <v>0</v>
      </c>
      <c r="I3881">
        <v>1</v>
      </c>
      <c r="J3881">
        <v>2</v>
      </c>
      <c r="K3881">
        <v>3</v>
      </c>
      <c r="L3881" s="22" t="str">
        <f t="shared" si="1244"/>
        <v>01/08/2026</v>
      </c>
      <c r="M3881" s="23">
        <f t="shared" si="1245"/>
        <v>0.58333333333333337</v>
      </c>
      <c r="N3881" t="str">
        <f t="shared" si="1246"/>
        <v>2 - 3</v>
      </c>
      <c r="O3881" t="str">
        <f t="shared" si="1247"/>
        <v>Red</v>
      </c>
      <c r="P3881" t="str">
        <f t="shared" si="1248"/>
        <v>Red</v>
      </c>
      <c r="Q3881" t="str">
        <f t="shared" si="1249"/>
        <v>Green</v>
      </c>
      <c r="R3881" t="str">
        <f t="shared" si="1250"/>
        <v>Red</v>
      </c>
      <c r="S3881" t="str">
        <f t="shared" si="1251"/>
        <v>Green</v>
      </c>
      <c r="T3881" t="str">
        <f t="shared" si="1252"/>
        <v>Green</v>
      </c>
      <c r="U3881" t="str">
        <f t="shared" si="1253"/>
        <v>Red</v>
      </c>
      <c r="V3881" t="str">
        <f t="shared" si="1254"/>
        <v>Red</v>
      </c>
      <c r="W3881" t="str">
        <f t="shared" si="1255"/>
        <v>Green</v>
      </c>
      <c r="X3881" t="str">
        <f t="shared" si="1256"/>
        <v>Green</v>
      </c>
      <c r="Y3881" t="str">
        <f t="shared" si="1257"/>
        <v>Green</v>
      </c>
      <c r="Z3881" t="str">
        <f t="shared" si="1258"/>
        <v>Green</v>
      </c>
      <c r="AA3881" t="str">
        <f t="shared" si="1259"/>
        <v>Red</v>
      </c>
      <c r="AB3881" t="str">
        <f t="shared" si="1260"/>
        <v>Red</v>
      </c>
      <c r="AC3881" t="str">
        <f t="shared" si="1261"/>
        <v>Green</v>
      </c>
      <c r="AD3881" t="str">
        <f t="shared" si="1262"/>
        <v>Red</v>
      </c>
    </row>
    <row r="3882" spans="1:30" hidden="1" x14ac:dyDescent="0.3">
      <c r="A3882" t="str">
        <f t="shared" si="1243"/>
        <v>01/08/2026Spartak PlevenMarek Dupnitsa</v>
      </c>
      <c r="D3882" s="2">
        <v>46235</v>
      </c>
      <c r="E3882" s="3">
        <v>0.70833333333333337</v>
      </c>
      <c r="F3882" t="s">
        <v>3105</v>
      </c>
      <c r="G3882" t="s">
        <v>3101</v>
      </c>
      <c r="H3882">
        <v>1</v>
      </c>
      <c r="I3882">
        <v>0</v>
      </c>
      <c r="J3882">
        <v>2</v>
      </c>
      <c r="K3882">
        <v>1</v>
      </c>
      <c r="L3882" s="22" t="str">
        <f t="shared" si="1244"/>
        <v>01/08/2026</v>
      </c>
      <c r="M3882" s="23">
        <f t="shared" si="1245"/>
        <v>0.58333333333333337</v>
      </c>
      <c r="N3882" t="str">
        <f t="shared" si="1246"/>
        <v>2 - 1</v>
      </c>
      <c r="O3882" t="str">
        <f t="shared" si="1247"/>
        <v>Green</v>
      </c>
      <c r="P3882" t="str">
        <f t="shared" si="1248"/>
        <v>Red</v>
      </c>
      <c r="Q3882" t="str">
        <f t="shared" si="1249"/>
        <v>Red</v>
      </c>
      <c r="R3882" t="str">
        <f t="shared" si="1250"/>
        <v>Green</v>
      </c>
      <c r="S3882" t="str">
        <f t="shared" si="1251"/>
        <v>Red</v>
      </c>
      <c r="T3882" t="str">
        <f t="shared" si="1252"/>
        <v>Green</v>
      </c>
      <c r="U3882" t="str">
        <f t="shared" si="1253"/>
        <v>Green</v>
      </c>
      <c r="V3882" t="str">
        <f t="shared" si="1254"/>
        <v>Red</v>
      </c>
      <c r="W3882" t="str">
        <f t="shared" si="1255"/>
        <v>Red</v>
      </c>
      <c r="X3882" t="str">
        <f t="shared" si="1256"/>
        <v>Green</v>
      </c>
      <c r="Y3882" t="str">
        <f t="shared" si="1257"/>
        <v>Green</v>
      </c>
      <c r="Z3882" t="str">
        <f t="shared" si="1258"/>
        <v>Green</v>
      </c>
      <c r="AA3882" t="str">
        <f t="shared" si="1259"/>
        <v>Red</v>
      </c>
      <c r="AB3882" t="str">
        <f t="shared" si="1260"/>
        <v>Green</v>
      </c>
      <c r="AC3882" t="str">
        <f t="shared" si="1261"/>
        <v>Green</v>
      </c>
      <c r="AD3882" t="str">
        <f t="shared" si="1262"/>
        <v>Red</v>
      </c>
    </row>
    <row r="3883" spans="1:30" hidden="1" x14ac:dyDescent="0.3">
      <c r="A3883" t="str">
        <f t="shared" si="1243"/>
        <v>01/08/2026SzegedBVSC</v>
      </c>
      <c r="D3883" s="2">
        <v>46235</v>
      </c>
      <c r="E3883" s="3">
        <v>0.70833333333333337</v>
      </c>
      <c r="F3883" t="s">
        <v>3308</v>
      </c>
      <c r="G3883" t="s">
        <v>3301</v>
      </c>
      <c r="L3883" s="22" t="str">
        <f t="shared" si="1244"/>
        <v>01/08/2026</v>
      </c>
      <c r="M3883" s="23">
        <f t="shared" si="1245"/>
        <v>0.58333333333333337</v>
      </c>
      <c r="N3883" t="str">
        <f t="shared" si="1246"/>
        <v xml:space="preserve"> - </v>
      </c>
      <c r="O3883" t="str">
        <f t="shared" si="1247"/>
        <v>Red</v>
      </c>
      <c r="P3883" t="str">
        <f t="shared" si="1248"/>
        <v>Green</v>
      </c>
      <c r="Q3883" t="str">
        <f t="shared" si="1249"/>
        <v>Red</v>
      </c>
      <c r="R3883" t="str">
        <f t="shared" si="1250"/>
        <v>Green</v>
      </c>
      <c r="S3883" t="str">
        <f t="shared" si="1251"/>
        <v>Green</v>
      </c>
      <c r="T3883" t="str">
        <f t="shared" si="1252"/>
        <v>Red</v>
      </c>
      <c r="U3883" t="str">
        <f t="shared" si="1253"/>
        <v>Red</v>
      </c>
      <c r="V3883" t="str">
        <f t="shared" si="1254"/>
        <v>Green</v>
      </c>
      <c r="W3883" t="str">
        <f t="shared" si="1255"/>
        <v>Red</v>
      </c>
      <c r="X3883" t="str">
        <f t="shared" si="1256"/>
        <v>Red</v>
      </c>
      <c r="Y3883" t="str">
        <f t="shared" si="1257"/>
        <v>Red</v>
      </c>
      <c r="Z3883" t="str">
        <f t="shared" si="1258"/>
        <v>Red</v>
      </c>
      <c r="AA3883" t="str">
        <f t="shared" si="1259"/>
        <v>Green</v>
      </c>
      <c r="AB3883" t="str">
        <f t="shared" si="1260"/>
        <v>Green</v>
      </c>
      <c r="AC3883" t="str">
        <f t="shared" si="1261"/>
        <v>Red</v>
      </c>
      <c r="AD3883" t="str">
        <f t="shared" si="1262"/>
        <v>Green</v>
      </c>
    </row>
    <row r="3884" spans="1:30" hidden="1" x14ac:dyDescent="0.3">
      <c r="A3884" t="str">
        <f t="shared" si="1243"/>
        <v>01/08/2026OntinyentYeclano Deportivo</v>
      </c>
      <c r="D3884" s="2">
        <v>46235</v>
      </c>
      <c r="E3884" s="3">
        <v>0.71875</v>
      </c>
      <c r="F3884" t="s">
        <v>6125</v>
      </c>
      <c r="G3884" t="s">
        <v>6126</v>
      </c>
      <c r="H3884">
        <v>0</v>
      </c>
      <c r="I3884">
        <v>0</v>
      </c>
      <c r="J3884">
        <v>0</v>
      </c>
      <c r="K3884">
        <v>1</v>
      </c>
      <c r="L3884" s="22" t="str">
        <f t="shared" si="1244"/>
        <v>01/08/2026</v>
      </c>
      <c r="M3884" s="23">
        <f t="shared" si="1245"/>
        <v>0.59375</v>
      </c>
      <c r="N3884" t="str">
        <f t="shared" si="1246"/>
        <v>0 - 1</v>
      </c>
      <c r="O3884" t="str">
        <f t="shared" si="1247"/>
        <v>Red</v>
      </c>
      <c r="P3884" t="str">
        <f t="shared" si="1248"/>
        <v>Red</v>
      </c>
      <c r="Q3884" t="str">
        <f t="shared" si="1249"/>
        <v>Green</v>
      </c>
      <c r="R3884" t="str">
        <f t="shared" si="1250"/>
        <v>Red</v>
      </c>
      <c r="S3884" t="str">
        <f t="shared" si="1251"/>
        <v>Green</v>
      </c>
      <c r="T3884" t="str">
        <f t="shared" si="1252"/>
        <v>Green</v>
      </c>
      <c r="U3884" t="str">
        <f t="shared" si="1253"/>
        <v>Red</v>
      </c>
      <c r="V3884" t="str">
        <f t="shared" si="1254"/>
        <v>Green</v>
      </c>
      <c r="W3884" t="str">
        <f t="shared" si="1255"/>
        <v>Red</v>
      </c>
      <c r="X3884" t="str">
        <f t="shared" si="1256"/>
        <v>Red</v>
      </c>
      <c r="Y3884" t="str">
        <f t="shared" si="1257"/>
        <v>Red</v>
      </c>
      <c r="Z3884" t="str">
        <f t="shared" si="1258"/>
        <v>Red</v>
      </c>
      <c r="AA3884" t="str">
        <f t="shared" si="1259"/>
        <v>Green</v>
      </c>
      <c r="AB3884" t="str">
        <f t="shared" si="1260"/>
        <v>Green</v>
      </c>
      <c r="AC3884" t="str">
        <f t="shared" si="1261"/>
        <v>Red</v>
      </c>
      <c r="AD3884" t="str">
        <f t="shared" si="1262"/>
        <v>Green</v>
      </c>
    </row>
    <row r="3885" spans="1:30" hidden="1" x14ac:dyDescent="0.3">
      <c r="A3885" t="str">
        <f t="shared" si="1243"/>
        <v>01/08/2026Bnei SakhninHapoel Haifa</v>
      </c>
      <c r="D3885" s="2">
        <v>46235</v>
      </c>
      <c r="E3885" s="3">
        <v>0.72916666666666663</v>
      </c>
      <c r="F3885" t="s">
        <v>3371</v>
      </c>
      <c r="G3885" t="s">
        <v>3373</v>
      </c>
      <c r="H3885">
        <v>0</v>
      </c>
      <c r="I3885">
        <v>1</v>
      </c>
      <c r="J3885">
        <v>1</v>
      </c>
      <c r="K3885">
        <v>2</v>
      </c>
      <c r="L3885" s="22" t="str">
        <f t="shared" si="1244"/>
        <v>01/08/2026</v>
      </c>
      <c r="M3885" s="23">
        <f t="shared" si="1245"/>
        <v>0.60416666666666663</v>
      </c>
      <c r="N3885" t="str">
        <f t="shared" si="1246"/>
        <v>1 - 2</v>
      </c>
      <c r="O3885" t="str">
        <f t="shared" si="1247"/>
        <v>Red</v>
      </c>
      <c r="P3885" t="str">
        <f t="shared" si="1248"/>
        <v>Red</v>
      </c>
      <c r="Q3885" t="str">
        <f t="shared" si="1249"/>
        <v>Green</v>
      </c>
      <c r="R3885" t="str">
        <f t="shared" si="1250"/>
        <v>Red</v>
      </c>
      <c r="S3885" t="str">
        <f t="shared" si="1251"/>
        <v>Green</v>
      </c>
      <c r="T3885" t="str">
        <f t="shared" si="1252"/>
        <v>Green</v>
      </c>
      <c r="U3885" t="str">
        <f t="shared" si="1253"/>
        <v>Red</v>
      </c>
      <c r="V3885" t="str">
        <f t="shared" si="1254"/>
        <v>Red</v>
      </c>
      <c r="W3885" t="str">
        <f t="shared" si="1255"/>
        <v>Green</v>
      </c>
      <c r="X3885" t="str">
        <f t="shared" si="1256"/>
        <v>Green</v>
      </c>
      <c r="Y3885" t="str">
        <f t="shared" si="1257"/>
        <v>Green</v>
      </c>
      <c r="Z3885" t="str">
        <f t="shared" si="1258"/>
        <v>Green</v>
      </c>
      <c r="AA3885" t="str">
        <f t="shared" si="1259"/>
        <v>Red</v>
      </c>
      <c r="AB3885" t="str">
        <f t="shared" si="1260"/>
        <v>Green</v>
      </c>
      <c r="AC3885" t="str">
        <f t="shared" si="1261"/>
        <v>Green</v>
      </c>
      <c r="AD3885" t="str">
        <f t="shared" si="1262"/>
        <v>Red</v>
      </c>
    </row>
    <row r="3886" spans="1:30" hidden="1" x14ac:dyDescent="0.3">
      <c r="A3886" t="str">
        <f t="shared" si="1243"/>
        <v>01/08/2026Ironi TiberiasHapoel Ironi Kiryat Shmona</v>
      </c>
      <c r="D3886" s="2">
        <v>46235</v>
      </c>
      <c r="E3886" s="3">
        <v>0.72916666666666663</v>
      </c>
      <c r="F3886" t="s">
        <v>3370</v>
      </c>
      <c r="G3886" t="s">
        <v>5070</v>
      </c>
      <c r="H3886">
        <v>0</v>
      </c>
      <c r="I3886">
        <v>0</v>
      </c>
      <c r="J3886">
        <v>0</v>
      </c>
      <c r="K3886">
        <v>1</v>
      </c>
      <c r="L3886" s="22" t="str">
        <f t="shared" si="1244"/>
        <v>01/08/2026</v>
      </c>
      <c r="M3886" s="23">
        <f t="shared" si="1245"/>
        <v>0.60416666666666663</v>
      </c>
      <c r="N3886" t="str">
        <f t="shared" si="1246"/>
        <v>0 - 1</v>
      </c>
      <c r="O3886" t="str">
        <f t="shared" si="1247"/>
        <v>Red</v>
      </c>
      <c r="P3886" t="str">
        <f t="shared" si="1248"/>
        <v>Red</v>
      </c>
      <c r="Q3886" t="str">
        <f t="shared" si="1249"/>
        <v>Green</v>
      </c>
      <c r="R3886" t="str">
        <f t="shared" si="1250"/>
        <v>Red</v>
      </c>
      <c r="S3886" t="str">
        <f t="shared" si="1251"/>
        <v>Green</v>
      </c>
      <c r="T3886" t="str">
        <f t="shared" si="1252"/>
        <v>Green</v>
      </c>
      <c r="U3886" t="str">
        <f t="shared" si="1253"/>
        <v>Red</v>
      </c>
      <c r="V3886" t="str">
        <f t="shared" si="1254"/>
        <v>Green</v>
      </c>
      <c r="W3886" t="str">
        <f t="shared" si="1255"/>
        <v>Red</v>
      </c>
      <c r="X3886" t="str">
        <f t="shared" si="1256"/>
        <v>Red</v>
      </c>
      <c r="Y3886" t="str">
        <f t="shared" si="1257"/>
        <v>Red</v>
      </c>
      <c r="Z3886" t="str">
        <f t="shared" si="1258"/>
        <v>Red</v>
      </c>
      <c r="AA3886" t="str">
        <f t="shared" si="1259"/>
        <v>Green</v>
      </c>
      <c r="AB3886" t="str">
        <f t="shared" si="1260"/>
        <v>Green</v>
      </c>
      <c r="AC3886" t="str">
        <f t="shared" si="1261"/>
        <v>Red</v>
      </c>
      <c r="AD3886" t="str">
        <f t="shared" si="1262"/>
        <v>Green</v>
      </c>
    </row>
    <row r="3887" spans="1:30" hidden="1" x14ac:dyDescent="0.3">
      <c r="A3887" t="str">
        <f t="shared" ref="A3887:A3950" si="1263">L3886&amp;F3887&amp;G3887</f>
        <v>01/08/2026Nueva ChicagoSan Martin de Tucuman</v>
      </c>
      <c r="B3887" t="s">
        <v>806</v>
      </c>
      <c r="C3887" t="s">
        <v>807</v>
      </c>
      <c r="D3887" s="2">
        <v>46235</v>
      </c>
      <c r="E3887" s="3">
        <v>0.72916666666666663</v>
      </c>
      <c r="F3887" t="s">
        <v>683</v>
      </c>
      <c r="G3887" t="s">
        <v>703</v>
      </c>
      <c r="H3887">
        <v>1</v>
      </c>
      <c r="I3887">
        <v>1</v>
      </c>
      <c r="J3887">
        <v>2</v>
      </c>
      <c r="K3887">
        <v>1</v>
      </c>
      <c r="L3887" s="22" t="str">
        <f t="shared" si="1244"/>
        <v>01/08/2026</v>
      </c>
      <c r="M3887" s="23">
        <f t="shared" si="1245"/>
        <v>0.60416666666666663</v>
      </c>
      <c r="N3887" t="str">
        <f t="shared" si="1246"/>
        <v>2 - 1</v>
      </c>
      <c r="O3887" t="str">
        <f t="shared" si="1247"/>
        <v>Green</v>
      </c>
      <c r="P3887" t="str">
        <f t="shared" si="1248"/>
        <v>Red</v>
      </c>
      <c r="Q3887" t="str">
        <f t="shared" si="1249"/>
        <v>Red</v>
      </c>
      <c r="R3887" t="str">
        <f t="shared" si="1250"/>
        <v>Green</v>
      </c>
      <c r="S3887" t="str">
        <f t="shared" si="1251"/>
        <v>Red</v>
      </c>
      <c r="T3887" t="str">
        <f t="shared" si="1252"/>
        <v>Green</v>
      </c>
      <c r="U3887" t="str">
        <f t="shared" si="1253"/>
        <v>Red</v>
      </c>
      <c r="V3887" t="str">
        <f t="shared" si="1254"/>
        <v>Green</v>
      </c>
      <c r="W3887" t="str">
        <f t="shared" si="1255"/>
        <v>Red</v>
      </c>
      <c r="X3887" t="str">
        <f t="shared" si="1256"/>
        <v>Green</v>
      </c>
      <c r="Y3887" t="str">
        <f t="shared" si="1257"/>
        <v>Green</v>
      </c>
      <c r="Z3887" t="str">
        <f t="shared" si="1258"/>
        <v>Green</v>
      </c>
      <c r="AA3887" t="str">
        <f t="shared" si="1259"/>
        <v>Red</v>
      </c>
      <c r="AB3887" t="str">
        <f t="shared" si="1260"/>
        <v>Green</v>
      </c>
      <c r="AC3887" t="str">
        <f t="shared" si="1261"/>
        <v>Green</v>
      </c>
      <c r="AD3887" t="str">
        <f t="shared" si="1262"/>
        <v>Red</v>
      </c>
    </row>
    <row r="3888" spans="1:30" hidden="1" x14ac:dyDescent="0.3">
      <c r="A3888" t="str">
        <f t="shared" si="1263"/>
        <v>01/08/2026Red Bull SalzburgHartberg</v>
      </c>
      <c r="D3888" s="2">
        <v>46235</v>
      </c>
      <c r="E3888" s="3">
        <v>0.72916666666666663</v>
      </c>
      <c r="F3888" t="s">
        <v>3005</v>
      </c>
      <c r="G3888" t="s">
        <v>4457</v>
      </c>
      <c r="H3888">
        <v>0</v>
      </c>
      <c r="I3888">
        <v>0</v>
      </c>
      <c r="J3888">
        <v>1</v>
      </c>
      <c r="K3888">
        <v>0</v>
      </c>
      <c r="L3888" s="22" t="str">
        <f t="shared" ref="L3888:L3951" si="1264">"0"&amp;DAY(D3888)&amp;"/"&amp;"08"&amp;"/"&amp;YEAR(D3888)</f>
        <v>01/08/2026</v>
      </c>
      <c r="M3888" s="23">
        <f t="shared" ref="M3888:M3951" si="1265">E3888-TIME(3,0,0)</f>
        <v>0.60416666666666663</v>
      </c>
      <c r="N3888" t="str">
        <f t="shared" ref="N3888:N3951" si="1266">J3888&amp;" - "&amp;K3888</f>
        <v>1 - 0</v>
      </c>
      <c r="O3888" t="str">
        <f t="shared" si="1247"/>
        <v>Green</v>
      </c>
      <c r="P3888" t="str">
        <f t="shared" si="1248"/>
        <v>Red</v>
      </c>
      <c r="Q3888" t="str">
        <f t="shared" si="1249"/>
        <v>Red</v>
      </c>
      <c r="R3888" t="str">
        <f t="shared" si="1250"/>
        <v>Green</v>
      </c>
      <c r="S3888" t="str">
        <f t="shared" si="1251"/>
        <v>Red</v>
      </c>
      <c r="T3888" t="str">
        <f t="shared" si="1252"/>
        <v>Green</v>
      </c>
      <c r="U3888" t="str">
        <f t="shared" si="1253"/>
        <v>Red</v>
      </c>
      <c r="V3888" t="str">
        <f t="shared" si="1254"/>
        <v>Green</v>
      </c>
      <c r="W3888" t="str">
        <f t="shared" si="1255"/>
        <v>Red</v>
      </c>
      <c r="X3888" t="str">
        <f t="shared" si="1256"/>
        <v>Red</v>
      </c>
      <c r="Y3888" t="str">
        <f t="shared" si="1257"/>
        <v>Red</v>
      </c>
      <c r="Z3888" t="str">
        <f t="shared" si="1258"/>
        <v>Red</v>
      </c>
      <c r="AA3888" t="str">
        <f t="shared" si="1259"/>
        <v>Green</v>
      </c>
      <c r="AB3888" t="str">
        <f t="shared" si="1260"/>
        <v>Green</v>
      </c>
      <c r="AC3888" t="str">
        <f t="shared" si="1261"/>
        <v>Red</v>
      </c>
      <c r="AD3888" t="str">
        <f t="shared" si="1262"/>
        <v>Green</v>
      </c>
    </row>
    <row r="3889" spans="1:30" hidden="1" x14ac:dyDescent="0.3">
      <c r="A3889" t="str">
        <f t="shared" si="1263"/>
        <v>01/08/2026Reus ReddisCE Manresa</v>
      </c>
      <c r="D3889" s="2">
        <v>46235</v>
      </c>
      <c r="E3889" s="3">
        <v>0.72916666666666663</v>
      </c>
      <c r="F3889" t="s">
        <v>6127</v>
      </c>
      <c r="G3889" t="s">
        <v>5277</v>
      </c>
      <c r="H3889">
        <v>0</v>
      </c>
      <c r="I3889">
        <v>0</v>
      </c>
      <c r="J3889">
        <v>0</v>
      </c>
      <c r="K3889">
        <v>0</v>
      </c>
      <c r="L3889" s="22" t="str">
        <f t="shared" si="1264"/>
        <v>01/08/2026</v>
      </c>
      <c r="M3889" s="23">
        <f t="shared" si="1265"/>
        <v>0.60416666666666663</v>
      </c>
      <c r="N3889" t="str">
        <f t="shared" si="1266"/>
        <v>0 - 0</v>
      </c>
      <c r="O3889" t="str">
        <f t="shared" si="1247"/>
        <v>Red</v>
      </c>
      <c r="P3889" t="str">
        <f t="shared" si="1248"/>
        <v>Green</v>
      </c>
      <c r="Q3889" t="str">
        <f t="shared" si="1249"/>
        <v>Red</v>
      </c>
      <c r="R3889" t="str">
        <f t="shared" si="1250"/>
        <v>Green</v>
      </c>
      <c r="S3889" t="str">
        <f t="shared" si="1251"/>
        <v>Green</v>
      </c>
      <c r="T3889" t="str">
        <f t="shared" si="1252"/>
        <v>Red</v>
      </c>
      <c r="U3889" t="str">
        <f t="shared" si="1253"/>
        <v>Red</v>
      </c>
      <c r="V3889" t="str">
        <f t="shared" si="1254"/>
        <v>Green</v>
      </c>
      <c r="W3889" t="str">
        <f t="shared" si="1255"/>
        <v>Red</v>
      </c>
      <c r="X3889" t="str">
        <f t="shared" si="1256"/>
        <v>Red</v>
      </c>
      <c r="Y3889" t="str">
        <f t="shared" si="1257"/>
        <v>Red</v>
      </c>
      <c r="Z3889" t="str">
        <f t="shared" si="1258"/>
        <v>Red</v>
      </c>
      <c r="AA3889" t="str">
        <f t="shared" si="1259"/>
        <v>Green</v>
      </c>
      <c r="AB3889" t="str">
        <f t="shared" si="1260"/>
        <v>Green</v>
      </c>
      <c r="AC3889" t="str">
        <f t="shared" si="1261"/>
        <v>Red</v>
      </c>
      <c r="AD3889" t="str">
        <f t="shared" si="1262"/>
        <v>Green</v>
      </c>
    </row>
    <row r="3890" spans="1:30" hidden="1" x14ac:dyDescent="0.3">
      <c r="A3890" t="str">
        <f t="shared" si="1263"/>
        <v>01/08/2026SD TeniscaCD Atletico Paso</v>
      </c>
      <c r="D3890" s="2">
        <v>46235</v>
      </c>
      <c r="E3890" s="3">
        <v>0.72916666666666663</v>
      </c>
      <c r="F3890" t="s">
        <v>6128</v>
      </c>
      <c r="G3890" t="s">
        <v>6129</v>
      </c>
      <c r="H3890">
        <v>0</v>
      </c>
      <c r="I3890">
        <v>0</v>
      </c>
      <c r="J3890">
        <v>0</v>
      </c>
      <c r="K3890">
        <v>2</v>
      </c>
      <c r="L3890" s="22" t="str">
        <f t="shared" si="1264"/>
        <v>01/08/2026</v>
      </c>
      <c r="M3890" s="23">
        <f t="shared" si="1265"/>
        <v>0.60416666666666663</v>
      </c>
      <c r="N3890" t="str">
        <f t="shared" si="1266"/>
        <v>0 - 2</v>
      </c>
      <c r="O3890" t="str">
        <f t="shared" si="1247"/>
        <v>Red</v>
      </c>
      <c r="P3890" t="str">
        <f t="shared" si="1248"/>
        <v>Red</v>
      </c>
      <c r="Q3890" t="str">
        <f t="shared" si="1249"/>
        <v>Green</v>
      </c>
      <c r="R3890" t="str">
        <f t="shared" si="1250"/>
        <v>Red</v>
      </c>
      <c r="S3890" t="str">
        <f t="shared" si="1251"/>
        <v>Green</v>
      </c>
      <c r="T3890" t="str">
        <f t="shared" si="1252"/>
        <v>Green</v>
      </c>
      <c r="U3890" t="str">
        <f t="shared" si="1253"/>
        <v>Red</v>
      </c>
      <c r="V3890" t="str">
        <f t="shared" si="1254"/>
        <v>Green</v>
      </c>
      <c r="W3890" t="str">
        <f t="shared" si="1255"/>
        <v>Red</v>
      </c>
      <c r="X3890" t="str">
        <f t="shared" si="1256"/>
        <v>Red</v>
      </c>
      <c r="Y3890" t="str">
        <f t="shared" si="1257"/>
        <v>Green</v>
      </c>
      <c r="Z3890" t="str">
        <f t="shared" si="1258"/>
        <v>Red</v>
      </c>
      <c r="AA3890" t="str">
        <f t="shared" si="1259"/>
        <v>Green</v>
      </c>
      <c r="AB3890" t="str">
        <f t="shared" si="1260"/>
        <v>Green</v>
      </c>
      <c r="AC3890" t="str">
        <f t="shared" si="1261"/>
        <v>Red</v>
      </c>
      <c r="AD3890" t="str">
        <f t="shared" si="1262"/>
        <v>Green</v>
      </c>
    </row>
    <row r="3891" spans="1:30" hidden="1" x14ac:dyDescent="0.3">
      <c r="A3891" t="str">
        <f t="shared" si="1263"/>
        <v>01/08/2026Stoke CityValencia</v>
      </c>
      <c r="D3891" s="2">
        <v>46235</v>
      </c>
      <c r="E3891" s="3">
        <v>0.72916666666666663</v>
      </c>
      <c r="F3891" t="s">
        <v>5119</v>
      </c>
      <c r="G3891" t="s">
        <v>1808</v>
      </c>
      <c r="H3891">
        <v>0</v>
      </c>
      <c r="I3891">
        <v>1</v>
      </c>
      <c r="J3891">
        <v>1</v>
      </c>
      <c r="K3891">
        <v>1</v>
      </c>
      <c r="L3891" s="22" t="str">
        <f t="shared" si="1264"/>
        <v>01/08/2026</v>
      </c>
      <c r="M3891" s="23">
        <f t="shared" si="1265"/>
        <v>0.60416666666666663</v>
      </c>
      <c r="N3891" t="str">
        <f t="shared" si="1266"/>
        <v>1 - 1</v>
      </c>
      <c r="O3891" t="str">
        <f t="shared" si="1247"/>
        <v>Red</v>
      </c>
      <c r="P3891" t="str">
        <f t="shared" si="1248"/>
        <v>Green</v>
      </c>
      <c r="Q3891" t="str">
        <f t="shared" si="1249"/>
        <v>Red</v>
      </c>
      <c r="R3891" t="str">
        <f t="shared" si="1250"/>
        <v>Green</v>
      </c>
      <c r="S3891" t="str">
        <f t="shared" si="1251"/>
        <v>Green</v>
      </c>
      <c r="T3891" t="str">
        <f t="shared" si="1252"/>
        <v>Red</v>
      </c>
      <c r="U3891" t="str">
        <f t="shared" si="1253"/>
        <v>Red</v>
      </c>
      <c r="V3891" t="str">
        <f t="shared" si="1254"/>
        <v>Red</v>
      </c>
      <c r="W3891" t="str">
        <f t="shared" si="1255"/>
        <v>Green</v>
      </c>
      <c r="X3891" t="str">
        <f t="shared" si="1256"/>
        <v>Green</v>
      </c>
      <c r="Y3891" t="str">
        <f t="shared" si="1257"/>
        <v>Green</v>
      </c>
      <c r="Z3891" t="str">
        <f t="shared" si="1258"/>
        <v>Red</v>
      </c>
      <c r="AA3891" t="str">
        <f t="shared" si="1259"/>
        <v>Green</v>
      </c>
      <c r="AB3891" t="str">
        <f t="shared" si="1260"/>
        <v>Green</v>
      </c>
      <c r="AC3891" t="str">
        <f t="shared" si="1261"/>
        <v>Green</v>
      </c>
      <c r="AD3891" t="str">
        <f t="shared" si="1262"/>
        <v>Red</v>
      </c>
    </row>
    <row r="3892" spans="1:30" hidden="1" x14ac:dyDescent="0.3">
      <c r="A3892" t="str">
        <f t="shared" si="1263"/>
        <v>01/08/2026UB ConquenseRayo Majadahonda</v>
      </c>
      <c r="D3892" s="2">
        <v>46235</v>
      </c>
      <c r="E3892" s="3">
        <v>0.72916666666666663</v>
      </c>
      <c r="F3892" t="s">
        <v>6130</v>
      </c>
      <c r="G3892" t="s">
        <v>6131</v>
      </c>
      <c r="H3892">
        <v>0</v>
      </c>
      <c r="I3892">
        <v>0</v>
      </c>
      <c r="J3892">
        <v>1</v>
      </c>
      <c r="K3892">
        <v>0</v>
      </c>
      <c r="L3892" s="22" t="str">
        <f t="shared" si="1264"/>
        <v>01/08/2026</v>
      </c>
      <c r="M3892" s="23">
        <f t="shared" si="1265"/>
        <v>0.60416666666666663</v>
      </c>
      <c r="N3892" t="str">
        <f t="shared" si="1266"/>
        <v>1 - 0</v>
      </c>
      <c r="O3892" t="str">
        <f t="shared" si="1247"/>
        <v>Green</v>
      </c>
      <c r="P3892" t="str">
        <f t="shared" si="1248"/>
        <v>Red</v>
      </c>
      <c r="Q3892" t="str">
        <f t="shared" si="1249"/>
        <v>Red</v>
      </c>
      <c r="R3892" t="str">
        <f t="shared" si="1250"/>
        <v>Green</v>
      </c>
      <c r="S3892" t="str">
        <f t="shared" si="1251"/>
        <v>Red</v>
      </c>
      <c r="T3892" t="str">
        <f t="shared" si="1252"/>
        <v>Green</v>
      </c>
      <c r="U3892" t="str">
        <f t="shared" si="1253"/>
        <v>Red</v>
      </c>
      <c r="V3892" t="str">
        <f t="shared" si="1254"/>
        <v>Green</v>
      </c>
      <c r="W3892" t="str">
        <f t="shared" si="1255"/>
        <v>Red</v>
      </c>
      <c r="X3892" t="str">
        <f t="shared" si="1256"/>
        <v>Red</v>
      </c>
      <c r="Y3892" t="str">
        <f t="shared" si="1257"/>
        <v>Red</v>
      </c>
      <c r="Z3892" t="str">
        <f t="shared" si="1258"/>
        <v>Red</v>
      </c>
      <c r="AA3892" t="str">
        <f t="shared" si="1259"/>
        <v>Green</v>
      </c>
      <c r="AB3892" t="str">
        <f t="shared" si="1260"/>
        <v>Green</v>
      </c>
      <c r="AC3892" t="str">
        <f t="shared" si="1261"/>
        <v>Red</v>
      </c>
      <c r="AD3892" t="str">
        <f t="shared" si="1262"/>
        <v>Green</v>
      </c>
    </row>
    <row r="3893" spans="1:30" hidden="1" x14ac:dyDescent="0.3">
      <c r="A3893" t="str">
        <f t="shared" si="1263"/>
        <v>01/08/2026AndrezieuxGrenoble</v>
      </c>
      <c r="D3893" s="2">
        <v>46235</v>
      </c>
      <c r="E3893" s="3">
        <v>0.73958333333333337</v>
      </c>
      <c r="F3893" t="s">
        <v>6132</v>
      </c>
      <c r="G3893" t="s">
        <v>3916</v>
      </c>
      <c r="H3893">
        <v>2</v>
      </c>
      <c r="I3893">
        <v>0</v>
      </c>
      <c r="J3893">
        <v>3</v>
      </c>
      <c r="K3893">
        <v>2</v>
      </c>
      <c r="L3893" s="22" t="str">
        <f t="shared" si="1264"/>
        <v>01/08/2026</v>
      </c>
      <c r="M3893" s="23">
        <f t="shared" si="1265"/>
        <v>0.61458333333333337</v>
      </c>
      <c r="N3893" t="str">
        <f t="shared" si="1266"/>
        <v>3 - 2</v>
      </c>
      <c r="O3893" t="str">
        <f t="shared" si="1247"/>
        <v>Green</v>
      </c>
      <c r="P3893" t="str">
        <f t="shared" si="1248"/>
        <v>Red</v>
      </c>
      <c r="Q3893" t="str">
        <f t="shared" si="1249"/>
        <v>Red</v>
      </c>
      <c r="R3893" t="str">
        <f t="shared" si="1250"/>
        <v>Green</v>
      </c>
      <c r="S3893" t="str">
        <f t="shared" si="1251"/>
        <v>Red</v>
      </c>
      <c r="T3893" t="str">
        <f t="shared" si="1252"/>
        <v>Green</v>
      </c>
      <c r="U3893" t="str">
        <f t="shared" si="1253"/>
        <v>Green</v>
      </c>
      <c r="V3893" t="str">
        <f t="shared" si="1254"/>
        <v>Red</v>
      </c>
      <c r="W3893" t="str">
        <f t="shared" si="1255"/>
        <v>Red</v>
      </c>
      <c r="X3893" t="str">
        <f t="shared" si="1256"/>
        <v>Green</v>
      </c>
      <c r="Y3893" t="str">
        <f t="shared" si="1257"/>
        <v>Green</v>
      </c>
      <c r="Z3893" t="str">
        <f t="shared" si="1258"/>
        <v>Green</v>
      </c>
      <c r="AA3893" t="str">
        <f t="shared" si="1259"/>
        <v>Red</v>
      </c>
      <c r="AB3893" t="str">
        <f t="shared" si="1260"/>
        <v>Red</v>
      </c>
      <c r="AC3893" t="str">
        <f t="shared" si="1261"/>
        <v>Green</v>
      </c>
      <c r="AD3893" t="str">
        <f t="shared" si="1262"/>
        <v>Red</v>
      </c>
    </row>
    <row r="3894" spans="1:30" hidden="1" x14ac:dyDescent="0.3">
      <c r="A3894" t="str">
        <f t="shared" si="1263"/>
        <v>01/08/2026Argentino MerloDeportivo Laferrere</v>
      </c>
      <c r="B3894" t="s">
        <v>806</v>
      </c>
      <c r="C3894" t="s">
        <v>2758</v>
      </c>
      <c r="D3894" s="2">
        <v>46235</v>
      </c>
      <c r="E3894" s="3">
        <v>0.75</v>
      </c>
      <c r="F3894" t="s">
        <v>711</v>
      </c>
      <c r="G3894" t="s">
        <v>718</v>
      </c>
      <c r="H3894">
        <v>1</v>
      </c>
      <c r="I3894">
        <v>2</v>
      </c>
      <c r="J3894">
        <v>1</v>
      </c>
      <c r="K3894">
        <v>3</v>
      </c>
      <c r="L3894" s="22" t="str">
        <f t="shared" si="1264"/>
        <v>01/08/2026</v>
      </c>
      <c r="M3894" s="23">
        <f t="shared" si="1265"/>
        <v>0.625</v>
      </c>
      <c r="N3894" t="str">
        <f t="shared" si="1266"/>
        <v>1 - 3</v>
      </c>
      <c r="O3894" t="str">
        <f t="shared" si="1247"/>
        <v>Red</v>
      </c>
      <c r="P3894" t="str">
        <f t="shared" si="1248"/>
        <v>Red</v>
      </c>
      <c r="Q3894" t="str">
        <f t="shared" si="1249"/>
        <v>Green</v>
      </c>
      <c r="R3894" t="str">
        <f t="shared" si="1250"/>
        <v>Red</v>
      </c>
      <c r="S3894" t="str">
        <f t="shared" si="1251"/>
        <v>Green</v>
      </c>
      <c r="T3894" t="str">
        <f t="shared" si="1252"/>
        <v>Green</v>
      </c>
      <c r="U3894" t="str">
        <f t="shared" si="1253"/>
        <v>Red</v>
      </c>
      <c r="V3894" t="str">
        <f t="shared" si="1254"/>
        <v>Red</v>
      </c>
      <c r="W3894" t="str">
        <f t="shared" si="1255"/>
        <v>Green</v>
      </c>
      <c r="X3894" t="str">
        <f t="shared" si="1256"/>
        <v>Green</v>
      </c>
      <c r="Y3894" t="str">
        <f t="shared" si="1257"/>
        <v>Green</v>
      </c>
      <c r="Z3894" t="str">
        <f t="shared" si="1258"/>
        <v>Green</v>
      </c>
      <c r="AA3894" t="str">
        <f t="shared" si="1259"/>
        <v>Red</v>
      </c>
      <c r="AB3894" t="str">
        <f t="shared" si="1260"/>
        <v>Red</v>
      </c>
      <c r="AC3894" t="str">
        <f t="shared" si="1261"/>
        <v>Green</v>
      </c>
      <c r="AD3894" t="str">
        <f t="shared" si="1262"/>
        <v>Red</v>
      </c>
    </row>
    <row r="3895" spans="1:30" hidden="1" x14ac:dyDescent="0.3">
      <c r="A3895" t="str">
        <f t="shared" si="1263"/>
        <v>01/08/2026ArosaPontevedra</v>
      </c>
      <c r="D3895" s="2">
        <v>46235</v>
      </c>
      <c r="E3895" s="3">
        <v>0.75</v>
      </c>
      <c r="F3895" t="s">
        <v>6133</v>
      </c>
      <c r="G3895" t="s">
        <v>6134</v>
      </c>
      <c r="H3895">
        <v>1</v>
      </c>
      <c r="I3895">
        <v>0</v>
      </c>
      <c r="J3895">
        <v>3</v>
      </c>
      <c r="K3895">
        <v>1</v>
      </c>
      <c r="L3895" s="22" t="str">
        <f t="shared" si="1264"/>
        <v>01/08/2026</v>
      </c>
      <c r="M3895" s="23">
        <f t="shared" si="1265"/>
        <v>0.625</v>
      </c>
      <c r="N3895" t="str">
        <f t="shared" si="1266"/>
        <v>3 - 1</v>
      </c>
      <c r="O3895" t="str">
        <f t="shared" si="1247"/>
        <v>Green</v>
      </c>
      <c r="P3895" t="str">
        <f t="shared" si="1248"/>
        <v>Red</v>
      </c>
      <c r="Q3895" t="str">
        <f t="shared" si="1249"/>
        <v>Red</v>
      </c>
      <c r="R3895" t="str">
        <f t="shared" si="1250"/>
        <v>Green</v>
      </c>
      <c r="S3895" t="str">
        <f t="shared" si="1251"/>
        <v>Red</v>
      </c>
      <c r="T3895" t="str">
        <f t="shared" si="1252"/>
        <v>Green</v>
      </c>
      <c r="U3895" t="str">
        <f t="shared" si="1253"/>
        <v>Green</v>
      </c>
      <c r="V3895" t="str">
        <f t="shared" si="1254"/>
        <v>Red</v>
      </c>
      <c r="W3895" t="str">
        <f t="shared" si="1255"/>
        <v>Red</v>
      </c>
      <c r="X3895" t="str">
        <f t="shared" si="1256"/>
        <v>Green</v>
      </c>
      <c r="Y3895" t="str">
        <f t="shared" si="1257"/>
        <v>Green</v>
      </c>
      <c r="Z3895" t="str">
        <f t="shared" si="1258"/>
        <v>Green</v>
      </c>
      <c r="AA3895" t="str">
        <f t="shared" si="1259"/>
        <v>Red</v>
      </c>
      <c r="AB3895" t="str">
        <f t="shared" si="1260"/>
        <v>Red</v>
      </c>
      <c r="AC3895" t="str">
        <f t="shared" si="1261"/>
        <v>Green</v>
      </c>
      <c r="AD3895" t="str">
        <f t="shared" si="1262"/>
        <v>Red</v>
      </c>
    </row>
    <row r="3896" spans="1:30" hidden="1" x14ac:dyDescent="0.3">
      <c r="A3896" t="str">
        <f t="shared" si="1263"/>
        <v>01/08/2026ASA U20Rio Largo FC U20</v>
      </c>
      <c r="B3896" t="s">
        <v>804</v>
      </c>
      <c r="D3896" s="2">
        <v>46235</v>
      </c>
      <c r="E3896" s="3">
        <v>0.75</v>
      </c>
      <c r="F3896" t="s">
        <v>3080</v>
      </c>
      <c r="G3896" t="s">
        <v>3081</v>
      </c>
      <c r="L3896" s="22" t="str">
        <f t="shared" si="1264"/>
        <v>01/08/2026</v>
      </c>
      <c r="M3896" s="23">
        <f t="shared" si="1265"/>
        <v>0.625</v>
      </c>
      <c r="N3896" t="str">
        <f t="shared" si="1266"/>
        <v xml:space="preserve"> - </v>
      </c>
      <c r="O3896" t="str">
        <f t="shared" si="1247"/>
        <v>Red</v>
      </c>
      <c r="P3896" t="str">
        <f t="shared" si="1248"/>
        <v>Green</v>
      </c>
      <c r="Q3896" t="str">
        <f t="shared" si="1249"/>
        <v>Red</v>
      </c>
      <c r="R3896" t="str">
        <f t="shared" si="1250"/>
        <v>Green</v>
      </c>
      <c r="S3896" t="str">
        <f t="shared" si="1251"/>
        <v>Green</v>
      </c>
      <c r="T3896" t="str">
        <f t="shared" si="1252"/>
        <v>Red</v>
      </c>
      <c r="U3896" t="str">
        <f t="shared" si="1253"/>
        <v>Red</v>
      </c>
      <c r="V3896" t="str">
        <f t="shared" si="1254"/>
        <v>Green</v>
      </c>
      <c r="W3896" t="str">
        <f t="shared" si="1255"/>
        <v>Red</v>
      </c>
      <c r="X3896" t="str">
        <f t="shared" si="1256"/>
        <v>Red</v>
      </c>
      <c r="Y3896" t="str">
        <f t="shared" si="1257"/>
        <v>Red</v>
      </c>
      <c r="Z3896" t="str">
        <f t="shared" si="1258"/>
        <v>Red</v>
      </c>
      <c r="AA3896" t="str">
        <f t="shared" si="1259"/>
        <v>Green</v>
      </c>
      <c r="AB3896" t="str">
        <f t="shared" si="1260"/>
        <v>Green</v>
      </c>
      <c r="AC3896" t="str">
        <f t="shared" si="1261"/>
        <v>Red</v>
      </c>
      <c r="AD3896" t="str">
        <f t="shared" si="1262"/>
        <v>Green</v>
      </c>
    </row>
    <row r="3897" spans="1:30" hidden="1" x14ac:dyDescent="0.3">
      <c r="A3897" t="str">
        <f t="shared" si="1263"/>
        <v>01/08/2026Audax Sao MateusGremio Laranjeiras</v>
      </c>
      <c r="B3897" t="s">
        <v>804</v>
      </c>
      <c r="D3897" s="2">
        <v>46235</v>
      </c>
      <c r="E3897" s="3">
        <v>0.75</v>
      </c>
      <c r="F3897" t="s">
        <v>928</v>
      </c>
      <c r="G3897" t="s">
        <v>1986</v>
      </c>
      <c r="H3897">
        <v>0</v>
      </c>
      <c r="I3897">
        <v>0</v>
      </c>
      <c r="J3897">
        <v>0</v>
      </c>
      <c r="K3897">
        <v>0</v>
      </c>
      <c r="L3897" s="22" t="str">
        <f t="shared" si="1264"/>
        <v>01/08/2026</v>
      </c>
      <c r="M3897" s="23">
        <f t="shared" si="1265"/>
        <v>0.625</v>
      </c>
      <c r="N3897" t="str">
        <f t="shared" si="1266"/>
        <v>0 - 0</v>
      </c>
      <c r="O3897" t="str">
        <f t="shared" si="1247"/>
        <v>Red</v>
      </c>
      <c r="P3897" t="str">
        <f t="shared" si="1248"/>
        <v>Green</v>
      </c>
      <c r="Q3897" t="str">
        <f t="shared" si="1249"/>
        <v>Red</v>
      </c>
      <c r="R3897" t="str">
        <f t="shared" si="1250"/>
        <v>Green</v>
      </c>
      <c r="S3897" t="str">
        <f t="shared" si="1251"/>
        <v>Green</v>
      </c>
      <c r="T3897" t="str">
        <f t="shared" si="1252"/>
        <v>Red</v>
      </c>
      <c r="U3897" t="str">
        <f t="shared" si="1253"/>
        <v>Red</v>
      </c>
      <c r="V3897" t="str">
        <f t="shared" si="1254"/>
        <v>Green</v>
      </c>
      <c r="W3897" t="str">
        <f t="shared" si="1255"/>
        <v>Red</v>
      </c>
      <c r="X3897" t="str">
        <f t="shared" si="1256"/>
        <v>Red</v>
      </c>
      <c r="Y3897" t="str">
        <f t="shared" si="1257"/>
        <v>Red</v>
      </c>
      <c r="Z3897" t="str">
        <f t="shared" si="1258"/>
        <v>Red</v>
      </c>
      <c r="AA3897" t="str">
        <f t="shared" si="1259"/>
        <v>Green</v>
      </c>
      <c r="AB3897" t="str">
        <f t="shared" si="1260"/>
        <v>Green</v>
      </c>
      <c r="AC3897" t="str">
        <f t="shared" si="1261"/>
        <v>Red</v>
      </c>
      <c r="AD3897" t="str">
        <f t="shared" si="1262"/>
        <v>Green</v>
      </c>
    </row>
    <row r="3898" spans="1:30" hidden="1" x14ac:dyDescent="0.3">
      <c r="A3898" t="str">
        <f t="shared" si="1263"/>
        <v>01/08/2026BarnsleyLincoln City</v>
      </c>
      <c r="D3898" s="2">
        <v>46235</v>
      </c>
      <c r="E3898" s="3">
        <v>0.75</v>
      </c>
      <c r="F3898" t="s">
        <v>3799</v>
      </c>
      <c r="G3898" t="s">
        <v>5087</v>
      </c>
      <c r="H3898">
        <v>2</v>
      </c>
      <c r="I3898">
        <v>0</v>
      </c>
      <c r="J3898">
        <v>3</v>
      </c>
      <c r="K3898">
        <v>0</v>
      </c>
      <c r="L3898" s="22" t="str">
        <f t="shared" si="1264"/>
        <v>01/08/2026</v>
      </c>
      <c r="M3898" s="23">
        <f t="shared" si="1265"/>
        <v>0.625</v>
      </c>
      <c r="N3898" t="str">
        <f t="shared" si="1266"/>
        <v>3 - 0</v>
      </c>
      <c r="O3898" t="str">
        <f t="shared" si="1247"/>
        <v>Green</v>
      </c>
      <c r="P3898" t="str">
        <f t="shared" si="1248"/>
        <v>Red</v>
      </c>
      <c r="Q3898" t="str">
        <f t="shared" si="1249"/>
        <v>Red</v>
      </c>
      <c r="R3898" t="str">
        <f t="shared" si="1250"/>
        <v>Green</v>
      </c>
      <c r="S3898" t="str">
        <f t="shared" si="1251"/>
        <v>Red</v>
      </c>
      <c r="T3898" t="str">
        <f t="shared" si="1252"/>
        <v>Green</v>
      </c>
      <c r="U3898" t="str">
        <f t="shared" si="1253"/>
        <v>Green</v>
      </c>
      <c r="V3898" t="str">
        <f t="shared" si="1254"/>
        <v>Red</v>
      </c>
      <c r="W3898" t="str">
        <f t="shared" si="1255"/>
        <v>Red</v>
      </c>
      <c r="X3898" t="str">
        <f t="shared" si="1256"/>
        <v>Green</v>
      </c>
      <c r="Y3898" t="str">
        <f t="shared" si="1257"/>
        <v>Green</v>
      </c>
      <c r="Z3898" t="str">
        <f t="shared" si="1258"/>
        <v>Green</v>
      </c>
      <c r="AA3898" t="str">
        <f t="shared" si="1259"/>
        <v>Red</v>
      </c>
      <c r="AB3898" t="str">
        <f t="shared" si="1260"/>
        <v>Green</v>
      </c>
      <c r="AC3898" t="str">
        <f t="shared" si="1261"/>
        <v>Red</v>
      </c>
      <c r="AD3898" t="str">
        <f t="shared" si="1262"/>
        <v>Green</v>
      </c>
    </row>
    <row r="3899" spans="1:30" hidden="1" x14ac:dyDescent="0.3">
      <c r="A3899" t="str">
        <f t="shared" si="1263"/>
        <v>01/08/2026BrestGuingamp</v>
      </c>
      <c r="D3899" s="2">
        <v>46235</v>
      </c>
      <c r="E3899" s="3">
        <v>0.75</v>
      </c>
      <c r="F3899" t="s">
        <v>1691</v>
      </c>
      <c r="G3899" t="s">
        <v>1651</v>
      </c>
      <c r="H3899">
        <v>1</v>
      </c>
      <c r="I3899">
        <v>2</v>
      </c>
      <c r="J3899">
        <v>3</v>
      </c>
      <c r="K3899">
        <v>3</v>
      </c>
      <c r="L3899" s="22" t="str">
        <f t="shared" si="1264"/>
        <v>01/08/2026</v>
      </c>
      <c r="M3899" s="23">
        <f t="shared" si="1265"/>
        <v>0.625</v>
      </c>
      <c r="N3899" t="str">
        <f t="shared" si="1266"/>
        <v>3 - 3</v>
      </c>
      <c r="O3899" t="str">
        <f t="shared" si="1247"/>
        <v>Red</v>
      </c>
      <c r="P3899" t="str">
        <f t="shared" si="1248"/>
        <v>Green</v>
      </c>
      <c r="Q3899" t="str">
        <f t="shared" si="1249"/>
        <v>Red</v>
      </c>
      <c r="R3899" t="str">
        <f t="shared" si="1250"/>
        <v>Green</v>
      </c>
      <c r="S3899" t="str">
        <f t="shared" si="1251"/>
        <v>Green</v>
      </c>
      <c r="T3899" t="str">
        <f t="shared" si="1252"/>
        <v>Red</v>
      </c>
      <c r="U3899" t="str">
        <f t="shared" si="1253"/>
        <v>Red</v>
      </c>
      <c r="V3899" t="str">
        <f t="shared" si="1254"/>
        <v>Red</v>
      </c>
      <c r="W3899" t="str">
        <f t="shared" si="1255"/>
        <v>Green</v>
      </c>
      <c r="X3899" t="str">
        <f t="shared" si="1256"/>
        <v>Green</v>
      </c>
      <c r="Y3899" t="str">
        <f t="shared" si="1257"/>
        <v>Green</v>
      </c>
      <c r="Z3899" t="str">
        <f t="shared" si="1258"/>
        <v>Green</v>
      </c>
      <c r="AA3899" t="str">
        <f t="shared" si="1259"/>
        <v>Red</v>
      </c>
      <c r="AB3899" t="str">
        <f t="shared" si="1260"/>
        <v>Red</v>
      </c>
      <c r="AC3899" t="str">
        <f t="shared" si="1261"/>
        <v>Green</v>
      </c>
      <c r="AD3899" t="str">
        <f t="shared" si="1262"/>
        <v>Red</v>
      </c>
    </row>
    <row r="3900" spans="1:30" hidden="1" x14ac:dyDescent="0.3">
      <c r="A3900" t="str">
        <f t="shared" si="1263"/>
        <v>01/08/2026CA ColegialesGimnasia Jujuy</v>
      </c>
      <c r="B3900" t="s">
        <v>806</v>
      </c>
      <c r="C3900" t="s">
        <v>807</v>
      </c>
      <c r="D3900" s="2">
        <v>46235</v>
      </c>
      <c r="E3900" s="3">
        <v>0.75</v>
      </c>
      <c r="F3900" t="s">
        <v>331</v>
      </c>
      <c r="G3900" t="s">
        <v>326</v>
      </c>
      <c r="H3900">
        <v>0</v>
      </c>
      <c r="I3900">
        <v>0</v>
      </c>
      <c r="J3900">
        <v>2</v>
      </c>
      <c r="K3900">
        <v>1</v>
      </c>
      <c r="L3900" s="22" t="str">
        <f t="shared" si="1264"/>
        <v>01/08/2026</v>
      </c>
      <c r="M3900" s="23">
        <f t="shared" si="1265"/>
        <v>0.625</v>
      </c>
      <c r="N3900" t="str">
        <f t="shared" si="1266"/>
        <v>2 - 1</v>
      </c>
      <c r="O3900" t="str">
        <f t="shared" si="1247"/>
        <v>Green</v>
      </c>
      <c r="P3900" t="str">
        <f t="shared" si="1248"/>
        <v>Red</v>
      </c>
      <c r="Q3900" t="str">
        <f t="shared" si="1249"/>
        <v>Red</v>
      </c>
      <c r="R3900" t="str">
        <f t="shared" si="1250"/>
        <v>Green</v>
      </c>
      <c r="S3900" t="str">
        <f t="shared" si="1251"/>
        <v>Red</v>
      </c>
      <c r="T3900" t="str">
        <f t="shared" si="1252"/>
        <v>Green</v>
      </c>
      <c r="U3900" t="str">
        <f t="shared" si="1253"/>
        <v>Red</v>
      </c>
      <c r="V3900" t="str">
        <f t="shared" si="1254"/>
        <v>Green</v>
      </c>
      <c r="W3900" t="str">
        <f t="shared" si="1255"/>
        <v>Red</v>
      </c>
      <c r="X3900" t="str">
        <f t="shared" si="1256"/>
        <v>Red</v>
      </c>
      <c r="Y3900" t="str">
        <f t="shared" si="1257"/>
        <v>Green</v>
      </c>
      <c r="Z3900" t="str">
        <f t="shared" si="1258"/>
        <v>Green</v>
      </c>
      <c r="AA3900" t="str">
        <f t="shared" si="1259"/>
        <v>Red</v>
      </c>
      <c r="AB3900" t="str">
        <f t="shared" si="1260"/>
        <v>Green</v>
      </c>
      <c r="AC3900" t="str">
        <f t="shared" si="1261"/>
        <v>Green</v>
      </c>
      <c r="AD3900" t="str">
        <f t="shared" si="1262"/>
        <v>Red</v>
      </c>
    </row>
    <row r="3901" spans="1:30" hidden="1" x14ac:dyDescent="0.3">
      <c r="A3901" t="str">
        <f t="shared" si="1263"/>
        <v>01/08/2026CD CoriaReal Avila</v>
      </c>
      <c r="D3901" s="2">
        <v>46235</v>
      </c>
      <c r="E3901" s="3">
        <v>0.75</v>
      </c>
      <c r="F3901" t="s">
        <v>5261</v>
      </c>
      <c r="G3901" t="s">
        <v>6135</v>
      </c>
      <c r="H3901">
        <v>1</v>
      </c>
      <c r="I3901">
        <v>0</v>
      </c>
      <c r="J3901">
        <v>1</v>
      </c>
      <c r="K3901">
        <v>0</v>
      </c>
      <c r="L3901" s="22" t="str">
        <f t="shared" si="1264"/>
        <v>01/08/2026</v>
      </c>
      <c r="M3901" s="23">
        <f t="shared" si="1265"/>
        <v>0.625</v>
      </c>
      <c r="N3901" t="str">
        <f t="shared" si="1266"/>
        <v>1 - 0</v>
      </c>
      <c r="O3901" t="str">
        <f t="shared" si="1247"/>
        <v>Green</v>
      </c>
      <c r="P3901" t="str">
        <f t="shared" si="1248"/>
        <v>Red</v>
      </c>
      <c r="Q3901" t="str">
        <f t="shared" si="1249"/>
        <v>Red</v>
      </c>
      <c r="R3901" t="str">
        <f t="shared" si="1250"/>
        <v>Green</v>
      </c>
      <c r="S3901" t="str">
        <f t="shared" si="1251"/>
        <v>Red</v>
      </c>
      <c r="T3901" t="str">
        <f t="shared" si="1252"/>
        <v>Green</v>
      </c>
      <c r="U3901" t="str">
        <f t="shared" si="1253"/>
        <v>Green</v>
      </c>
      <c r="V3901" t="str">
        <f t="shared" si="1254"/>
        <v>Red</v>
      </c>
      <c r="W3901" t="str">
        <f t="shared" si="1255"/>
        <v>Red</v>
      </c>
      <c r="X3901" t="str">
        <f t="shared" si="1256"/>
        <v>Green</v>
      </c>
      <c r="Y3901" t="str">
        <f t="shared" si="1257"/>
        <v>Red</v>
      </c>
      <c r="Z3901" t="str">
        <f t="shared" si="1258"/>
        <v>Red</v>
      </c>
      <c r="AA3901" t="str">
        <f t="shared" si="1259"/>
        <v>Green</v>
      </c>
      <c r="AB3901" t="str">
        <f t="shared" si="1260"/>
        <v>Green</v>
      </c>
      <c r="AC3901" t="str">
        <f t="shared" si="1261"/>
        <v>Red</v>
      </c>
      <c r="AD3901" t="str">
        <f t="shared" si="1262"/>
        <v>Green</v>
      </c>
    </row>
    <row r="3902" spans="1:30" hidden="1" x14ac:dyDescent="0.3">
      <c r="A3902" t="str">
        <f t="shared" si="1263"/>
        <v>01/08/2026CD LlacuabambaDeportivo San Martin</v>
      </c>
      <c r="D3902" s="2">
        <v>46235</v>
      </c>
      <c r="E3902" s="3">
        <v>0.75</v>
      </c>
      <c r="F3902" t="s">
        <v>6136</v>
      </c>
      <c r="G3902" t="s">
        <v>276</v>
      </c>
      <c r="H3902">
        <v>1</v>
      </c>
      <c r="I3902">
        <v>0</v>
      </c>
      <c r="J3902">
        <v>3</v>
      </c>
      <c r="K3902">
        <v>0</v>
      </c>
      <c r="L3902" s="22" t="str">
        <f t="shared" si="1264"/>
        <v>01/08/2026</v>
      </c>
      <c r="M3902" s="23">
        <f t="shared" si="1265"/>
        <v>0.625</v>
      </c>
      <c r="N3902" t="str">
        <f t="shared" si="1266"/>
        <v>3 - 0</v>
      </c>
      <c r="O3902" t="str">
        <f t="shared" si="1247"/>
        <v>Green</v>
      </c>
      <c r="P3902" t="str">
        <f t="shared" si="1248"/>
        <v>Red</v>
      </c>
      <c r="Q3902" t="str">
        <f t="shared" si="1249"/>
        <v>Red</v>
      </c>
      <c r="R3902" t="str">
        <f t="shared" si="1250"/>
        <v>Green</v>
      </c>
      <c r="S3902" t="str">
        <f t="shared" si="1251"/>
        <v>Red</v>
      </c>
      <c r="T3902" t="str">
        <f t="shared" si="1252"/>
        <v>Green</v>
      </c>
      <c r="U3902" t="str">
        <f t="shared" si="1253"/>
        <v>Green</v>
      </c>
      <c r="V3902" t="str">
        <f t="shared" si="1254"/>
        <v>Red</v>
      </c>
      <c r="W3902" t="str">
        <f t="shared" si="1255"/>
        <v>Red</v>
      </c>
      <c r="X3902" t="str">
        <f t="shared" si="1256"/>
        <v>Green</v>
      </c>
      <c r="Y3902" t="str">
        <f t="shared" si="1257"/>
        <v>Green</v>
      </c>
      <c r="Z3902" t="str">
        <f t="shared" si="1258"/>
        <v>Green</v>
      </c>
      <c r="AA3902" t="str">
        <f t="shared" si="1259"/>
        <v>Red</v>
      </c>
      <c r="AB3902" t="str">
        <f t="shared" si="1260"/>
        <v>Green</v>
      </c>
      <c r="AC3902" t="str">
        <f t="shared" si="1261"/>
        <v>Red</v>
      </c>
      <c r="AD3902" t="str">
        <f t="shared" si="1262"/>
        <v>Green</v>
      </c>
    </row>
    <row r="3903" spans="1:30" hidden="1" x14ac:dyDescent="0.3">
      <c r="A3903" t="str">
        <f t="shared" si="1263"/>
        <v>01/08/2026Club AlmagroFerrocarril Midland</v>
      </c>
      <c r="B3903" t="s">
        <v>806</v>
      </c>
      <c r="C3903" t="s">
        <v>807</v>
      </c>
      <c r="D3903" s="2">
        <v>46235</v>
      </c>
      <c r="E3903" s="3">
        <v>0.75</v>
      </c>
      <c r="F3903" t="s">
        <v>374</v>
      </c>
      <c r="G3903" t="s">
        <v>330</v>
      </c>
      <c r="H3903">
        <v>0</v>
      </c>
      <c r="I3903">
        <v>0</v>
      </c>
      <c r="J3903">
        <v>1</v>
      </c>
      <c r="K3903">
        <v>1</v>
      </c>
      <c r="L3903" s="22" t="str">
        <f t="shared" si="1264"/>
        <v>01/08/2026</v>
      </c>
      <c r="M3903" s="23">
        <f t="shared" si="1265"/>
        <v>0.625</v>
      </c>
      <c r="N3903" t="str">
        <f t="shared" si="1266"/>
        <v>1 - 1</v>
      </c>
      <c r="O3903" t="str">
        <f t="shared" si="1247"/>
        <v>Red</v>
      </c>
      <c r="P3903" t="str">
        <f t="shared" si="1248"/>
        <v>Green</v>
      </c>
      <c r="Q3903" t="str">
        <f t="shared" si="1249"/>
        <v>Red</v>
      </c>
      <c r="R3903" t="str">
        <f t="shared" si="1250"/>
        <v>Green</v>
      </c>
      <c r="S3903" t="str">
        <f t="shared" si="1251"/>
        <v>Green</v>
      </c>
      <c r="T3903" t="str">
        <f t="shared" si="1252"/>
        <v>Red</v>
      </c>
      <c r="U3903" t="str">
        <f t="shared" si="1253"/>
        <v>Red</v>
      </c>
      <c r="V3903" t="str">
        <f t="shared" si="1254"/>
        <v>Green</v>
      </c>
      <c r="W3903" t="str">
        <f t="shared" si="1255"/>
        <v>Red</v>
      </c>
      <c r="X3903" t="str">
        <f t="shared" si="1256"/>
        <v>Red</v>
      </c>
      <c r="Y3903" t="str">
        <f t="shared" si="1257"/>
        <v>Green</v>
      </c>
      <c r="Z3903" t="str">
        <f t="shared" si="1258"/>
        <v>Red</v>
      </c>
      <c r="AA3903" t="str">
        <f t="shared" si="1259"/>
        <v>Green</v>
      </c>
      <c r="AB3903" t="str">
        <f t="shared" si="1260"/>
        <v>Green</v>
      </c>
      <c r="AC3903" t="str">
        <f t="shared" si="1261"/>
        <v>Green</v>
      </c>
      <c r="AD3903" t="str">
        <f t="shared" si="1262"/>
        <v>Red</v>
      </c>
    </row>
    <row r="3904" spans="1:30" hidden="1" x14ac:dyDescent="0.3">
      <c r="A3904" t="str">
        <f t="shared" si="1263"/>
        <v>01/08/2026Club Atletico AcassusoClub Atletico Colon</v>
      </c>
      <c r="B3904" t="s">
        <v>806</v>
      </c>
      <c r="C3904" t="s">
        <v>807</v>
      </c>
      <c r="D3904" s="2">
        <v>46235</v>
      </c>
      <c r="E3904" s="3">
        <v>0.75</v>
      </c>
      <c r="F3904" t="s">
        <v>337</v>
      </c>
      <c r="G3904" t="s">
        <v>2757</v>
      </c>
      <c r="H3904">
        <v>1</v>
      </c>
      <c r="I3904">
        <v>0</v>
      </c>
      <c r="J3904">
        <v>1</v>
      </c>
      <c r="K3904">
        <v>1</v>
      </c>
      <c r="L3904" s="22" t="str">
        <f t="shared" si="1264"/>
        <v>01/08/2026</v>
      </c>
      <c r="M3904" s="23">
        <f t="shared" si="1265"/>
        <v>0.625</v>
      </c>
      <c r="N3904" t="str">
        <f t="shared" si="1266"/>
        <v>1 - 1</v>
      </c>
      <c r="O3904" t="str">
        <f t="shared" si="1247"/>
        <v>Red</v>
      </c>
      <c r="P3904" t="str">
        <f t="shared" si="1248"/>
        <v>Green</v>
      </c>
      <c r="Q3904" t="str">
        <f t="shared" si="1249"/>
        <v>Red</v>
      </c>
      <c r="R3904" t="str">
        <f t="shared" si="1250"/>
        <v>Green</v>
      </c>
      <c r="S3904" t="str">
        <f t="shared" si="1251"/>
        <v>Green</v>
      </c>
      <c r="T3904" t="str">
        <f t="shared" si="1252"/>
        <v>Red</v>
      </c>
      <c r="U3904" t="str">
        <f t="shared" si="1253"/>
        <v>Green</v>
      </c>
      <c r="V3904" t="str">
        <f t="shared" si="1254"/>
        <v>Red</v>
      </c>
      <c r="W3904" t="str">
        <f t="shared" si="1255"/>
        <v>Red</v>
      </c>
      <c r="X3904" t="str">
        <f t="shared" si="1256"/>
        <v>Green</v>
      </c>
      <c r="Y3904" t="str">
        <f t="shared" si="1257"/>
        <v>Green</v>
      </c>
      <c r="Z3904" t="str">
        <f t="shared" si="1258"/>
        <v>Red</v>
      </c>
      <c r="AA3904" t="str">
        <f t="shared" si="1259"/>
        <v>Green</v>
      </c>
      <c r="AB3904" t="str">
        <f t="shared" si="1260"/>
        <v>Green</v>
      </c>
      <c r="AC3904" t="str">
        <f t="shared" si="1261"/>
        <v>Green</v>
      </c>
      <c r="AD3904" t="str">
        <f t="shared" si="1262"/>
        <v>Red</v>
      </c>
    </row>
    <row r="3905" spans="1:30" hidden="1" x14ac:dyDescent="0.3">
      <c r="A3905" t="str">
        <f t="shared" si="1263"/>
        <v>01/08/2026Clube de Regatas Brasil U20Murici U20</v>
      </c>
      <c r="B3905" t="s">
        <v>804</v>
      </c>
      <c r="D3905" s="2">
        <v>46235</v>
      </c>
      <c r="E3905" s="3">
        <v>0.75</v>
      </c>
      <c r="F3905" t="s">
        <v>6137</v>
      </c>
      <c r="G3905" t="s">
        <v>3077</v>
      </c>
      <c r="H3905">
        <v>0</v>
      </c>
      <c r="I3905">
        <v>0</v>
      </c>
      <c r="J3905">
        <v>3</v>
      </c>
      <c r="K3905">
        <v>0</v>
      </c>
      <c r="L3905" s="22" t="str">
        <f t="shared" si="1264"/>
        <v>01/08/2026</v>
      </c>
      <c r="M3905" s="23">
        <f t="shared" si="1265"/>
        <v>0.625</v>
      </c>
      <c r="N3905" t="str">
        <f t="shared" si="1266"/>
        <v>3 - 0</v>
      </c>
      <c r="O3905" t="str">
        <f t="shared" si="1247"/>
        <v>Green</v>
      </c>
      <c r="P3905" t="str">
        <f t="shared" si="1248"/>
        <v>Red</v>
      </c>
      <c r="Q3905" t="str">
        <f t="shared" si="1249"/>
        <v>Red</v>
      </c>
      <c r="R3905" t="str">
        <f t="shared" si="1250"/>
        <v>Green</v>
      </c>
      <c r="S3905" t="str">
        <f t="shared" si="1251"/>
        <v>Red</v>
      </c>
      <c r="T3905" t="str">
        <f t="shared" si="1252"/>
        <v>Green</v>
      </c>
      <c r="U3905" t="str">
        <f t="shared" si="1253"/>
        <v>Red</v>
      </c>
      <c r="V3905" t="str">
        <f t="shared" si="1254"/>
        <v>Green</v>
      </c>
      <c r="W3905" t="str">
        <f t="shared" si="1255"/>
        <v>Red</v>
      </c>
      <c r="X3905" t="str">
        <f t="shared" si="1256"/>
        <v>Red</v>
      </c>
      <c r="Y3905" t="str">
        <f t="shared" si="1257"/>
        <v>Green</v>
      </c>
      <c r="Z3905" t="str">
        <f t="shared" si="1258"/>
        <v>Green</v>
      </c>
      <c r="AA3905" t="str">
        <f t="shared" si="1259"/>
        <v>Red</v>
      </c>
      <c r="AB3905" t="str">
        <f t="shared" si="1260"/>
        <v>Green</v>
      </c>
      <c r="AC3905" t="str">
        <f t="shared" si="1261"/>
        <v>Red</v>
      </c>
      <c r="AD3905" t="str">
        <f t="shared" si="1262"/>
        <v>Green</v>
      </c>
    </row>
    <row r="3906" spans="1:30" hidden="1" x14ac:dyDescent="0.3">
      <c r="A3906" t="str">
        <f t="shared" si="1263"/>
        <v>01/08/2026CoruxoUD Ourense</v>
      </c>
      <c r="D3906" s="2">
        <v>46235</v>
      </c>
      <c r="E3906" s="3">
        <v>0.75</v>
      </c>
      <c r="F3906" t="s">
        <v>6138</v>
      </c>
      <c r="G3906" t="s">
        <v>6139</v>
      </c>
      <c r="H3906">
        <v>1</v>
      </c>
      <c r="I3906">
        <v>1</v>
      </c>
      <c r="J3906">
        <v>2</v>
      </c>
      <c r="K3906">
        <v>2</v>
      </c>
      <c r="L3906" s="22" t="str">
        <f t="shared" si="1264"/>
        <v>01/08/2026</v>
      </c>
      <c r="M3906" s="23">
        <f t="shared" si="1265"/>
        <v>0.625</v>
      </c>
      <c r="N3906" t="str">
        <f t="shared" si="1266"/>
        <v>2 - 2</v>
      </c>
      <c r="O3906" t="str">
        <f t="shared" ref="O3906:O3969" si="1267">IF($J3906&gt;$K3906,"Green","Red")</f>
        <v>Red</v>
      </c>
      <c r="P3906" t="str">
        <f t="shared" ref="P3906:P3969" si="1268">IF($J3906=$K3906,"Green","Red")</f>
        <v>Green</v>
      </c>
      <c r="Q3906" t="str">
        <f t="shared" ref="Q3906:Q3969" si="1269">IF($J3906&lt;$K3906,"Green","Red")</f>
        <v>Red</v>
      </c>
      <c r="R3906" t="str">
        <f t="shared" ref="R3906:R3969" si="1270">IF($J3906&gt;=$K3906,"Green","Red")</f>
        <v>Green</v>
      </c>
      <c r="S3906" t="str">
        <f t="shared" ref="S3906:S3969" si="1271">IF($J3906&lt;=$K3906,"Green","Red")</f>
        <v>Green</v>
      </c>
      <c r="T3906" t="str">
        <f t="shared" ref="T3906:T3969" si="1272">IF(OR($J3906&gt;$K3906,$J3906&lt;$K3906),"Green","Red")</f>
        <v>Red</v>
      </c>
      <c r="U3906" t="str">
        <f t="shared" ref="U3906:U3969" si="1273">IF($H3906&gt;$I3906,"Green","Red")</f>
        <v>Red</v>
      </c>
      <c r="V3906" t="str">
        <f t="shared" ref="V3906:V3969" si="1274">IF($H3906=$I3906,"Green","Red")</f>
        <v>Green</v>
      </c>
      <c r="W3906" t="str">
        <f t="shared" ref="W3906:W3969" si="1275">IF($H3906&lt;$I3906,"Green","Red")</f>
        <v>Red</v>
      </c>
      <c r="X3906" t="str">
        <f t="shared" ref="X3906:X3969" si="1276">IF($H3906+$I3906&gt;0,"Green","Red")</f>
        <v>Green</v>
      </c>
      <c r="Y3906" t="str">
        <f t="shared" ref="Y3906:Y3969" si="1277">IF($J3906+$K3906&gt;1.5,"Green","Red")</f>
        <v>Green</v>
      </c>
      <c r="Z3906" t="str">
        <f t="shared" ref="Z3906:Z3969" si="1278">IF($J3906+$K3906&gt;2.5,"Green","Red")</f>
        <v>Green</v>
      </c>
      <c r="AA3906" t="str">
        <f t="shared" ref="AA3906:AA3969" si="1279">IF($J3906+$K3906&lt;2.5,"Green","Red")</f>
        <v>Red</v>
      </c>
      <c r="AB3906" t="str">
        <f t="shared" ref="AB3906:AB3969" si="1280">IF($J3906+$K3906&lt;3.5,"Green","Red")</f>
        <v>Red</v>
      </c>
      <c r="AC3906" t="str">
        <f t="shared" ref="AC3906:AC3969" si="1281">IF(AND($J3906&gt;0,$K3906&gt;0),"Green","Red")</f>
        <v>Green</v>
      </c>
      <c r="AD3906" t="str">
        <f t="shared" ref="AD3906:AD3969" si="1282">IF(OR($J3906=0,$K3906=0),"Green","Red")</f>
        <v>Red</v>
      </c>
    </row>
    <row r="3907" spans="1:30" hidden="1" x14ac:dyDescent="0.3">
      <c r="A3907" t="str">
        <f t="shared" si="1263"/>
        <v>01/08/2026Criciuma U20Brusque FC U20</v>
      </c>
      <c r="B3907" t="s">
        <v>804</v>
      </c>
      <c r="D3907" s="2">
        <v>46235</v>
      </c>
      <c r="E3907" s="3">
        <v>0.75</v>
      </c>
      <c r="F3907" t="s">
        <v>1795</v>
      </c>
      <c r="G3907" t="s">
        <v>3084</v>
      </c>
      <c r="H3907">
        <v>0</v>
      </c>
      <c r="I3907">
        <v>0</v>
      </c>
      <c r="J3907">
        <v>5</v>
      </c>
      <c r="K3907">
        <v>0</v>
      </c>
      <c r="L3907" s="22" t="str">
        <f t="shared" si="1264"/>
        <v>01/08/2026</v>
      </c>
      <c r="M3907" s="23">
        <f t="shared" si="1265"/>
        <v>0.625</v>
      </c>
      <c r="N3907" t="str">
        <f t="shared" si="1266"/>
        <v>5 - 0</v>
      </c>
      <c r="O3907" t="str">
        <f t="shared" si="1267"/>
        <v>Green</v>
      </c>
      <c r="P3907" t="str">
        <f t="shared" si="1268"/>
        <v>Red</v>
      </c>
      <c r="Q3907" t="str">
        <f t="shared" si="1269"/>
        <v>Red</v>
      </c>
      <c r="R3907" t="str">
        <f t="shared" si="1270"/>
        <v>Green</v>
      </c>
      <c r="S3907" t="str">
        <f t="shared" si="1271"/>
        <v>Red</v>
      </c>
      <c r="T3907" t="str">
        <f t="shared" si="1272"/>
        <v>Green</v>
      </c>
      <c r="U3907" t="str">
        <f t="shared" si="1273"/>
        <v>Red</v>
      </c>
      <c r="V3907" t="str">
        <f t="shared" si="1274"/>
        <v>Green</v>
      </c>
      <c r="W3907" t="str">
        <f t="shared" si="1275"/>
        <v>Red</v>
      </c>
      <c r="X3907" t="str">
        <f t="shared" si="1276"/>
        <v>Red</v>
      </c>
      <c r="Y3907" t="str">
        <f t="shared" si="1277"/>
        <v>Green</v>
      </c>
      <c r="Z3907" t="str">
        <f t="shared" si="1278"/>
        <v>Green</v>
      </c>
      <c r="AA3907" t="str">
        <f t="shared" si="1279"/>
        <v>Red</v>
      </c>
      <c r="AB3907" t="str">
        <f t="shared" si="1280"/>
        <v>Red</v>
      </c>
      <c r="AC3907" t="str">
        <f t="shared" si="1281"/>
        <v>Red</v>
      </c>
      <c r="AD3907" t="str">
        <f t="shared" si="1282"/>
        <v>Green</v>
      </c>
    </row>
    <row r="3908" spans="1:30" hidden="1" x14ac:dyDescent="0.3">
      <c r="A3908" t="str">
        <f t="shared" si="1263"/>
        <v>01/08/2026CS Alagoano U20Miguelense AL U20</v>
      </c>
      <c r="B3908" t="s">
        <v>804</v>
      </c>
      <c r="D3908" s="2">
        <v>46235</v>
      </c>
      <c r="E3908" s="3">
        <v>0.75</v>
      </c>
      <c r="F3908" t="s">
        <v>5083</v>
      </c>
      <c r="G3908" t="s">
        <v>4603</v>
      </c>
      <c r="H3908">
        <v>0</v>
      </c>
      <c r="I3908">
        <v>0</v>
      </c>
      <c r="J3908">
        <v>7</v>
      </c>
      <c r="K3908">
        <v>0</v>
      </c>
      <c r="L3908" s="22" t="str">
        <f t="shared" si="1264"/>
        <v>01/08/2026</v>
      </c>
      <c r="M3908" s="23">
        <f t="shared" si="1265"/>
        <v>0.625</v>
      </c>
      <c r="N3908" t="str">
        <f t="shared" si="1266"/>
        <v>7 - 0</v>
      </c>
      <c r="O3908" t="str">
        <f t="shared" si="1267"/>
        <v>Green</v>
      </c>
      <c r="P3908" t="str">
        <f t="shared" si="1268"/>
        <v>Red</v>
      </c>
      <c r="Q3908" t="str">
        <f t="shared" si="1269"/>
        <v>Red</v>
      </c>
      <c r="R3908" t="str">
        <f t="shared" si="1270"/>
        <v>Green</v>
      </c>
      <c r="S3908" t="str">
        <f t="shared" si="1271"/>
        <v>Red</v>
      </c>
      <c r="T3908" t="str">
        <f t="shared" si="1272"/>
        <v>Green</v>
      </c>
      <c r="U3908" t="str">
        <f t="shared" si="1273"/>
        <v>Red</v>
      </c>
      <c r="V3908" t="str">
        <f t="shared" si="1274"/>
        <v>Green</v>
      </c>
      <c r="W3908" t="str">
        <f t="shared" si="1275"/>
        <v>Red</v>
      </c>
      <c r="X3908" t="str">
        <f t="shared" si="1276"/>
        <v>Red</v>
      </c>
      <c r="Y3908" t="str">
        <f t="shared" si="1277"/>
        <v>Green</v>
      </c>
      <c r="Z3908" t="str">
        <f t="shared" si="1278"/>
        <v>Green</v>
      </c>
      <c r="AA3908" t="str">
        <f t="shared" si="1279"/>
        <v>Red</v>
      </c>
      <c r="AB3908" t="str">
        <f t="shared" si="1280"/>
        <v>Red</v>
      </c>
      <c r="AC3908" t="str">
        <f t="shared" si="1281"/>
        <v>Red</v>
      </c>
      <c r="AD3908" t="str">
        <f t="shared" si="1282"/>
        <v>Green</v>
      </c>
    </row>
    <row r="3909" spans="1:30" hidden="1" x14ac:dyDescent="0.3">
      <c r="A3909" t="str">
        <f t="shared" si="1263"/>
        <v>01/08/2026CSD LiniersClub Comunicaciones</v>
      </c>
      <c r="B3909" t="s">
        <v>806</v>
      </c>
      <c r="C3909" t="s">
        <v>2758</v>
      </c>
      <c r="D3909" s="2">
        <v>46235</v>
      </c>
      <c r="E3909" s="3">
        <v>0.75</v>
      </c>
      <c r="F3909" t="s">
        <v>2760</v>
      </c>
      <c r="G3909" t="s">
        <v>2766</v>
      </c>
      <c r="H3909">
        <v>0</v>
      </c>
      <c r="I3909">
        <v>0</v>
      </c>
      <c r="J3909">
        <v>0</v>
      </c>
      <c r="K3909">
        <v>0</v>
      </c>
      <c r="L3909" s="22" t="str">
        <f t="shared" si="1264"/>
        <v>01/08/2026</v>
      </c>
      <c r="M3909" s="23">
        <f t="shared" si="1265"/>
        <v>0.625</v>
      </c>
      <c r="N3909" t="str">
        <f t="shared" si="1266"/>
        <v>0 - 0</v>
      </c>
      <c r="O3909" t="str">
        <f t="shared" si="1267"/>
        <v>Red</v>
      </c>
      <c r="P3909" t="str">
        <f t="shared" si="1268"/>
        <v>Green</v>
      </c>
      <c r="Q3909" t="str">
        <f t="shared" si="1269"/>
        <v>Red</v>
      </c>
      <c r="R3909" t="str">
        <f t="shared" si="1270"/>
        <v>Green</v>
      </c>
      <c r="S3909" t="str">
        <f t="shared" si="1271"/>
        <v>Green</v>
      </c>
      <c r="T3909" t="str">
        <f t="shared" si="1272"/>
        <v>Red</v>
      </c>
      <c r="U3909" t="str">
        <f t="shared" si="1273"/>
        <v>Red</v>
      </c>
      <c r="V3909" t="str">
        <f t="shared" si="1274"/>
        <v>Green</v>
      </c>
      <c r="W3909" t="str">
        <f t="shared" si="1275"/>
        <v>Red</v>
      </c>
      <c r="X3909" t="str">
        <f t="shared" si="1276"/>
        <v>Red</v>
      </c>
      <c r="Y3909" t="str">
        <f t="shared" si="1277"/>
        <v>Red</v>
      </c>
      <c r="Z3909" t="str">
        <f t="shared" si="1278"/>
        <v>Red</v>
      </c>
      <c r="AA3909" t="str">
        <f t="shared" si="1279"/>
        <v>Green</v>
      </c>
      <c r="AB3909" t="str">
        <f t="shared" si="1280"/>
        <v>Green</v>
      </c>
      <c r="AC3909" t="str">
        <f t="shared" si="1281"/>
        <v>Red</v>
      </c>
      <c r="AD3909" t="str">
        <f t="shared" si="1282"/>
        <v>Green</v>
      </c>
    </row>
    <row r="3910" spans="1:30" hidden="1" x14ac:dyDescent="0.3">
      <c r="A3910" t="str">
        <f t="shared" si="1263"/>
        <v>01/08/2026CSE U20Canoense Al U20</v>
      </c>
      <c r="B3910" t="s">
        <v>804</v>
      </c>
      <c r="D3910" s="2">
        <v>46235</v>
      </c>
      <c r="E3910" s="3">
        <v>0.75</v>
      </c>
      <c r="F3910" t="s">
        <v>4604</v>
      </c>
      <c r="G3910" t="s">
        <v>3074</v>
      </c>
      <c r="L3910" s="22" t="str">
        <f t="shared" si="1264"/>
        <v>01/08/2026</v>
      </c>
      <c r="M3910" s="23">
        <f t="shared" si="1265"/>
        <v>0.625</v>
      </c>
      <c r="N3910" t="str">
        <f t="shared" si="1266"/>
        <v xml:space="preserve"> - </v>
      </c>
      <c r="O3910" t="str">
        <f t="shared" si="1267"/>
        <v>Red</v>
      </c>
      <c r="P3910" t="str">
        <f t="shared" si="1268"/>
        <v>Green</v>
      </c>
      <c r="Q3910" t="str">
        <f t="shared" si="1269"/>
        <v>Red</v>
      </c>
      <c r="R3910" t="str">
        <f t="shared" si="1270"/>
        <v>Green</v>
      </c>
      <c r="S3910" t="str">
        <f t="shared" si="1271"/>
        <v>Green</v>
      </c>
      <c r="T3910" t="str">
        <f t="shared" si="1272"/>
        <v>Red</v>
      </c>
      <c r="U3910" t="str">
        <f t="shared" si="1273"/>
        <v>Red</v>
      </c>
      <c r="V3910" t="str">
        <f t="shared" si="1274"/>
        <v>Green</v>
      </c>
      <c r="W3910" t="str">
        <f t="shared" si="1275"/>
        <v>Red</v>
      </c>
      <c r="X3910" t="str">
        <f t="shared" si="1276"/>
        <v>Red</v>
      </c>
      <c r="Y3910" t="str">
        <f t="shared" si="1277"/>
        <v>Red</v>
      </c>
      <c r="Z3910" t="str">
        <f t="shared" si="1278"/>
        <v>Red</v>
      </c>
      <c r="AA3910" t="str">
        <f t="shared" si="1279"/>
        <v>Green</v>
      </c>
      <c r="AB3910" t="str">
        <f t="shared" si="1280"/>
        <v>Green</v>
      </c>
      <c r="AC3910" t="str">
        <f t="shared" si="1281"/>
        <v>Red</v>
      </c>
      <c r="AD3910" t="str">
        <f t="shared" si="1282"/>
        <v>Green</v>
      </c>
    </row>
    <row r="3911" spans="1:30" hidden="1" x14ac:dyDescent="0.3">
      <c r="A3911" t="str">
        <f t="shared" si="1263"/>
        <v>01/08/2026Defensores de BelgranoEstudiantes de BA</v>
      </c>
      <c r="B3911" t="s">
        <v>806</v>
      </c>
      <c r="C3911" t="s">
        <v>807</v>
      </c>
      <c r="D3911" s="2">
        <v>46235</v>
      </c>
      <c r="E3911" s="3">
        <v>0.75</v>
      </c>
      <c r="F3911" t="s">
        <v>335</v>
      </c>
      <c r="G3911" t="s">
        <v>2753</v>
      </c>
      <c r="H3911">
        <v>0</v>
      </c>
      <c r="I3911">
        <v>0</v>
      </c>
      <c r="J3911">
        <v>1</v>
      </c>
      <c r="K3911">
        <v>1</v>
      </c>
      <c r="L3911" s="22" t="str">
        <f t="shared" si="1264"/>
        <v>01/08/2026</v>
      </c>
      <c r="M3911" s="23">
        <f t="shared" si="1265"/>
        <v>0.625</v>
      </c>
      <c r="N3911" t="str">
        <f t="shared" si="1266"/>
        <v>1 - 1</v>
      </c>
      <c r="O3911" t="str">
        <f t="shared" si="1267"/>
        <v>Red</v>
      </c>
      <c r="P3911" t="str">
        <f t="shared" si="1268"/>
        <v>Green</v>
      </c>
      <c r="Q3911" t="str">
        <f t="shared" si="1269"/>
        <v>Red</v>
      </c>
      <c r="R3911" t="str">
        <f t="shared" si="1270"/>
        <v>Green</v>
      </c>
      <c r="S3911" t="str">
        <f t="shared" si="1271"/>
        <v>Green</v>
      </c>
      <c r="T3911" t="str">
        <f t="shared" si="1272"/>
        <v>Red</v>
      </c>
      <c r="U3911" t="str">
        <f t="shared" si="1273"/>
        <v>Red</v>
      </c>
      <c r="V3911" t="str">
        <f t="shared" si="1274"/>
        <v>Green</v>
      </c>
      <c r="W3911" t="str">
        <f t="shared" si="1275"/>
        <v>Red</v>
      </c>
      <c r="X3911" t="str">
        <f t="shared" si="1276"/>
        <v>Red</v>
      </c>
      <c r="Y3911" t="str">
        <f t="shared" si="1277"/>
        <v>Green</v>
      </c>
      <c r="Z3911" t="str">
        <f t="shared" si="1278"/>
        <v>Red</v>
      </c>
      <c r="AA3911" t="str">
        <f t="shared" si="1279"/>
        <v>Green</v>
      </c>
      <c r="AB3911" t="str">
        <f t="shared" si="1280"/>
        <v>Green</v>
      </c>
      <c r="AC3911" t="str">
        <f t="shared" si="1281"/>
        <v>Green</v>
      </c>
      <c r="AD3911" t="str">
        <f t="shared" si="1282"/>
        <v>Red</v>
      </c>
    </row>
    <row r="3912" spans="1:30" hidden="1" x14ac:dyDescent="0.3">
      <c r="A3912" t="str">
        <f t="shared" si="1263"/>
        <v>01/08/2026Deportivo MaldonadoCA Juventud</v>
      </c>
      <c r="D3912" s="2">
        <v>46235</v>
      </c>
      <c r="E3912" s="3">
        <v>0.75</v>
      </c>
      <c r="F3912" t="s">
        <v>740</v>
      </c>
      <c r="G3912" t="s">
        <v>3678</v>
      </c>
      <c r="H3912">
        <v>0</v>
      </c>
      <c r="I3912">
        <v>0</v>
      </c>
      <c r="J3912">
        <v>0</v>
      </c>
      <c r="K3912">
        <v>0</v>
      </c>
      <c r="L3912" s="22" t="str">
        <f t="shared" si="1264"/>
        <v>01/08/2026</v>
      </c>
      <c r="M3912" s="23">
        <f t="shared" si="1265"/>
        <v>0.625</v>
      </c>
      <c r="N3912" t="str">
        <f t="shared" si="1266"/>
        <v>0 - 0</v>
      </c>
      <c r="O3912" t="str">
        <f t="shared" si="1267"/>
        <v>Red</v>
      </c>
      <c r="P3912" t="str">
        <f t="shared" si="1268"/>
        <v>Green</v>
      </c>
      <c r="Q3912" t="str">
        <f t="shared" si="1269"/>
        <v>Red</v>
      </c>
      <c r="R3912" t="str">
        <f t="shared" si="1270"/>
        <v>Green</v>
      </c>
      <c r="S3912" t="str">
        <f t="shared" si="1271"/>
        <v>Green</v>
      </c>
      <c r="T3912" t="str">
        <f t="shared" si="1272"/>
        <v>Red</v>
      </c>
      <c r="U3912" t="str">
        <f t="shared" si="1273"/>
        <v>Red</v>
      </c>
      <c r="V3912" t="str">
        <f t="shared" si="1274"/>
        <v>Green</v>
      </c>
      <c r="W3912" t="str">
        <f t="shared" si="1275"/>
        <v>Red</v>
      </c>
      <c r="X3912" t="str">
        <f t="shared" si="1276"/>
        <v>Red</v>
      </c>
      <c r="Y3912" t="str">
        <f t="shared" si="1277"/>
        <v>Red</v>
      </c>
      <c r="Z3912" t="str">
        <f t="shared" si="1278"/>
        <v>Red</v>
      </c>
      <c r="AA3912" t="str">
        <f t="shared" si="1279"/>
        <v>Green</v>
      </c>
      <c r="AB3912" t="str">
        <f t="shared" si="1280"/>
        <v>Green</v>
      </c>
      <c r="AC3912" t="str">
        <f t="shared" si="1281"/>
        <v>Red</v>
      </c>
      <c r="AD3912" t="str">
        <f t="shared" si="1282"/>
        <v>Green</v>
      </c>
    </row>
    <row r="3913" spans="1:30" hidden="1" x14ac:dyDescent="0.3">
      <c r="A3913" t="str">
        <f t="shared" si="1263"/>
        <v>01/08/2026Desportiva Alianca U20Independente Atalaia U20</v>
      </c>
      <c r="B3913" t="s">
        <v>804</v>
      </c>
      <c r="D3913" s="2">
        <v>46235</v>
      </c>
      <c r="E3913" s="3">
        <v>0.75</v>
      </c>
      <c r="F3913" t="s">
        <v>3082</v>
      </c>
      <c r="G3913" t="s">
        <v>3076</v>
      </c>
      <c r="L3913" s="22" t="str">
        <f t="shared" si="1264"/>
        <v>01/08/2026</v>
      </c>
      <c r="M3913" s="23">
        <f t="shared" si="1265"/>
        <v>0.625</v>
      </c>
      <c r="N3913" t="str">
        <f t="shared" si="1266"/>
        <v xml:space="preserve"> - </v>
      </c>
      <c r="O3913" t="str">
        <f t="shared" si="1267"/>
        <v>Red</v>
      </c>
      <c r="P3913" t="str">
        <f t="shared" si="1268"/>
        <v>Green</v>
      </c>
      <c r="Q3913" t="str">
        <f t="shared" si="1269"/>
        <v>Red</v>
      </c>
      <c r="R3913" t="str">
        <f t="shared" si="1270"/>
        <v>Green</v>
      </c>
      <c r="S3913" t="str">
        <f t="shared" si="1271"/>
        <v>Green</v>
      </c>
      <c r="T3913" t="str">
        <f t="shared" si="1272"/>
        <v>Red</v>
      </c>
      <c r="U3913" t="str">
        <f t="shared" si="1273"/>
        <v>Red</v>
      </c>
      <c r="V3913" t="str">
        <f t="shared" si="1274"/>
        <v>Green</v>
      </c>
      <c r="W3913" t="str">
        <f t="shared" si="1275"/>
        <v>Red</v>
      </c>
      <c r="X3913" t="str">
        <f t="shared" si="1276"/>
        <v>Red</v>
      </c>
      <c r="Y3913" t="str">
        <f t="shared" si="1277"/>
        <v>Red</v>
      </c>
      <c r="Z3913" t="str">
        <f t="shared" si="1278"/>
        <v>Red</v>
      </c>
      <c r="AA3913" t="str">
        <f t="shared" si="1279"/>
        <v>Green</v>
      </c>
      <c r="AB3913" t="str">
        <f t="shared" si="1280"/>
        <v>Green</v>
      </c>
      <c r="AC3913" t="str">
        <f t="shared" si="1281"/>
        <v>Red</v>
      </c>
      <c r="AD3913" t="str">
        <f t="shared" si="1282"/>
        <v>Green</v>
      </c>
    </row>
    <row r="3914" spans="1:30" hidden="1" x14ac:dyDescent="0.3">
      <c r="A3914" t="str">
        <f t="shared" si="1263"/>
        <v>01/08/2026El PorvenirCA Fenix</v>
      </c>
      <c r="B3914" t="s">
        <v>806</v>
      </c>
      <c r="C3914" t="s">
        <v>808</v>
      </c>
      <c r="D3914" s="2">
        <v>46235</v>
      </c>
      <c r="E3914" s="3">
        <v>0.75</v>
      </c>
      <c r="F3914" t="s">
        <v>656</v>
      </c>
      <c r="G3914" t="s">
        <v>4788</v>
      </c>
      <c r="H3914">
        <v>0</v>
      </c>
      <c r="I3914">
        <v>0</v>
      </c>
      <c r="J3914">
        <v>0</v>
      </c>
      <c r="K3914">
        <v>0</v>
      </c>
      <c r="L3914" s="22" t="str">
        <f t="shared" si="1264"/>
        <v>01/08/2026</v>
      </c>
      <c r="M3914" s="23">
        <f t="shared" si="1265"/>
        <v>0.625</v>
      </c>
      <c r="N3914" t="str">
        <f t="shared" si="1266"/>
        <v>0 - 0</v>
      </c>
      <c r="O3914" t="str">
        <f t="shared" si="1267"/>
        <v>Red</v>
      </c>
      <c r="P3914" t="str">
        <f t="shared" si="1268"/>
        <v>Green</v>
      </c>
      <c r="Q3914" t="str">
        <f t="shared" si="1269"/>
        <v>Red</v>
      </c>
      <c r="R3914" t="str">
        <f t="shared" si="1270"/>
        <v>Green</v>
      </c>
      <c r="S3914" t="str">
        <f t="shared" si="1271"/>
        <v>Green</v>
      </c>
      <c r="T3914" t="str">
        <f t="shared" si="1272"/>
        <v>Red</v>
      </c>
      <c r="U3914" t="str">
        <f t="shared" si="1273"/>
        <v>Red</v>
      </c>
      <c r="V3914" t="str">
        <f t="shared" si="1274"/>
        <v>Green</v>
      </c>
      <c r="W3914" t="str">
        <f t="shared" si="1275"/>
        <v>Red</v>
      </c>
      <c r="X3914" t="str">
        <f t="shared" si="1276"/>
        <v>Red</v>
      </c>
      <c r="Y3914" t="str">
        <f t="shared" si="1277"/>
        <v>Red</v>
      </c>
      <c r="Z3914" t="str">
        <f t="shared" si="1278"/>
        <v>Red</v>
      </c>
      <c r="AA3914" t="str">
        <f t="shared" si="1279"/>
        <v>Green</v>
      </c>
      <c r="AB3914" t="str">
        <f t="shared" si="1280"/>
        <v>Green</v>
      </c>
      <c r="AC3914" t="str">
        <f t="shared" si="1281"/>
        <v>Red</v>
      </c>
      <c r="AD3914" t="str">
        <f t="shared" si="1282"/>
        <v>Green</v>
      </c>
    </row>
    <row r="3915" spans="1:30" hidden="1" x14ac:dyDescent="0.3">
      <c r="A3915" t="str">
        <f t="shared" si="1263"/>
        <v>01/08/2026FC CajamarcaSport Huancayo</v>
      </c>
      <c r="D3915" s="2">
        <v>46235</v>
      </c>
      <c r="E3915" s="3">
        <v>0.75</v>
      </c>
      <c r="F3915" t="s">
        <v>1223</v>
      </c>
      <c r="G3915" t="s">
        <v>674</v>
      </c>
      <c r="H3915">
        <v>0</v>
      </c>
      <c r="I3915">
        <v>2</v>
      </c>
      <c r="J3915">
        <v>0</v>
      </c>
      <c r="K3915">
        <v>2</v>
      </c>
      <c r="L3915" s="22" t="str">
        <f t="shared" si="1264"/>
        <v>01/08/2026</v>
      </c>
      <c r="M3915" s="23">
        <f t="shared" si="1265"/>
        <v>0.625</v>
      </c>
      <c r="N3915" t="str">
        <f t="shared" si="1266"/>
        <v>0 - 2</v>
      </c>
      <c r="O3915" t="str">
        <f t="shared" si="1267"/>
        <v>Red</v>
      </c>
      <c r="P3915" t="str">
        <f t="shared" si="1268"/>
        <v>Red</v>
      </c>
      <c r="Q3915" t="str">
        <f t="shared" si="1269"/>
        <v>Green</v>
      </c>
      <c r="R3915" t="str">
        <f t="shared" si="1270"/>
        <v>Red</v>
      </c>
      <c r="S3915" t="str">
        <f t="shared" si="1271"/>
        <v>Green</v>
      </c>
      <c r="T3915" t="str">
        <f t="shared" si="1272"/>
        <v>Green</v>
      </c>
      <c r="U3915" t="str">
        <f t="shared" si="1273"/>
        <v>Red</v>
      </c>
      <c r="V3915" t="str">
        <f t="shared" si="1274"/>
        <v>Red</v>
      </c>
      <c r="W3915" t="str">
        <f t="shared" si="1275"/>
        <v>Green</v>
      </c>
      <c r="X3915" t="str">
        <f t="shared" si="1276"/>
        <v>Green</v>
      </c>
      <c r="Y3915" t="str">
        <f t="shared" si="1277"/>
        <v>Green</v>
      </c>
      <c r="Z3915" t="str">
        <f t="shared" si="1278"/>
        <v>Red</v>
      </c>
      <c r="AA3915" t="str">
        <f t="shared" si="1279"/>
        <v>Green</v>
      </c>
      <c r="AB3915" t="str">
        <f t="shared" si="1280"/>
        <v>Green</v>
      </c>
      <c r="AC3915" t="str">
        <f t="shared" si="1281"/>
        <v>Red</v>
      </c>
      <c r="AD3915" t="str">
        <f t="shared" si="1282"/>
        <v>Green</v>
      </c>
    </row>
    <row r="3916" spans="1:30" hidden="1" x14ac:dyDescent="0.3">
      <c r="A3916" t="str">
        <f t="shared" si="1263"/>
        <v>01/08/2026FC VozdovacFK Dubocica</v>
      </c>
      <c r="D3916" s="2">
        <v>46235</v>
      </c>
      <c r="E3916" s="3">
        <v>0.75</v>
      </c>
      <c r="F3916" t="s">
        <v>6140</v>
      </c>
      <c r="G3916" t="s">
        <v>1716</v>
      </c>
      <c r="H3916">
        <v>0</v>
      </c>
      <c r="I3916">
        <v>0</v>
      </c>
      <c r="J3916">
        <v>0</v>
      </c>
      <c r="K3916">
        <v>1</v>
      </c>
      <c r="L3916" s="22" t="str">
        <f t="shared" si="1264"/>
        <v>01/08/2026</v>
      </c>
      <c r="M3916" s="23">
        <f t="shared" si="1265"/>
        <v>0.625</v>
      </c>
      <c r="N3916" t="str">
        <f t="shared" si="1266"/>
        <v>0 - 1</v>
      </c>
      <c r="O3916" t="str">
        <f t="shared" si="1267"/>
        <v>Red</v>
      </c>
      <c r="P3916" t="str">
        <f t="shared" si="1268"/>
        <v>Red</v>
      </c>
      <c r="Q3916" t="str">
        <f t="shared" si="1269"/>
        <v>Green</v>
      </c>
      <c r="R3916" t="str">
        <f t="shared" si="1270"/>
        <v>Red</v>
      </c>
      <c r="S3916" t="str">
        <f t="shared" si="1271"/>
        <v>Green</v>
      </c>
      <c r="T3916" t="str">
        <f t="shared" si="1272"/>
        <v>Green</v>
      </c>
      <c r="U3916" t="str">
        <f t="shared" si="1273"/>
        <v>Red</v>
      </c>
      <c r="V3916" t="str">
        <f t="shared" si="1274"/>
        <v>Green</v>
      </c>
      <c r="W3916" t="str">
        <f t="shared" si="1275"/>
        <v>Red</v>
      </c>
      <c r="X3916" t="str">
        <f t="shared" si="1276"/>
        <v>Red</v>
      </c>
      <c r="Y3916" t="str">
        <f t="shared" si="1277"/>
        <v>Red</v>
      </c>
      <c r="Z3916" t="str">
        <f t="shared" si="1278"/>
        <v>Red</v>
      </c>
      <c r="AA3916" t="str">
        <f t="shared" si="1279"/>
        <v>Green</v>
      </c>
      <c r="AB3916" t="str">
        <f t="shared" si="1280"/>
        <v>Green</v>
      </c>
      <c r="AC3916" t="str">
        <f t="shared" si="1281"/>
        <v>Red</v>
      </c>
      <c r="AD3916" t="str">
        <f t="shared" si="1282"/>
        <v>Green</v>
      </c>
    </row>
    <row r="3917" spans="1:30" hidden="1" x14ac:dyDescent="0.3">
      <c r="A3917" t="str">
        <f t="shared" si="1263"/>
        <v>01/08/2026FC VozdovacDinamo Jug</v>
      </c>
      <c r="D3917" s="2">
        <v>46235</v>
      </c>
      <c r="E3917" s="3">
        <v>0.75</v>
      </c>
      <c r="F3917" t="s">
        <v>6140</v>
      </c>
      <c r="G3917" t="s">
        <v>6141</v>
      </c>
      <c r="L3917" s="22" t="str">
        <f t="shared" si="1264"/>
        <v>01/08/2026</v>
      </c>
      <c r="M3917" s="23">
        <f t="shared" si="1265"/>
        <v>0.625</v>
      </c>
      <c r="N3917" t="str">
        <f t="shared" si="1266"/>
        <v xml:space="preserve"> - </v>
      </c>
      <c r="O3917" t="str">
        <f t="shared" si="1267"/>
        <v>Red</v>
      </c>
      <c r="P3917" t="str">
        <f t="shared" si="1268"/>
        <v>Green</v>
      </c>
      <c r="Q3917" t="str">
        <f t="shared" si="1269"/>
        <v>Red</v>
      </c>
      <c r="R3917" t="str">
        <f t="shared" si="1270"/>
        <v>Green</v>
      </c>
      <c r="S3917" t="str">
        <f t="shared" si="1271"/>
        <v>Green</v>
      </c>
      <c r="T3917" t="str">
        <f t="shared" si="1272"/>
        <v>Red</v>
      </c>
      <c r="U3917" t="str">
        <f t="shared" si="1273"/>
        <v>Red</v>
      </c>
      <c r="V3917" t="str">
        <f t="shared" si="1274"/>
        <v>Green</v>
      </c>
      <c r="W3917" t="str">
        <f t="shared" si="1275"/>
        <v>Red</v>
      </c>
      <c r="X3917" t="str">
        <f t="shared" si="1276"/>
        <v>Red</v>
      </c>
      <c r="Y3917" t="str">
        <f t="shared" si="1277"/>
        <v>Red</v>
      </c>
      <c r="Z3917" t="str">
        <f t="shared" si="1278"/>
        <v>Red</v>
      </c>
      <c r="AA3917" t="str">
        <f t="shared" si="1279"/>
        <v>Green</v>
      </c>
      <c r="AB3917" t="str">
        <f t="shared" si="1280"/>
        <v>Green</v>
      </c>
      <c r="AC3917" t="str">
        <f t="shared" si="1281"/>
        <v>Red</v>
      </c>
      <c r="AD3917" t="str">
        <f t="shared" si="1282"/>
        <v>Green</v>
      </c>
    </row>
    <row r="3918" spans="1:30" hidden="1" x14ac:dyDescent="0.3">
      <c r="A3918" t="str">
        <f t="shared" si="1263"/>
        <v>01/08/2026Ferro Carril OesteGodoy Cruz</v>
      </c>
      <c r="B3918" t="s">
        <v>806</v>
      </c>
      <c r="C3918" t="s">
        <v>807</v>
      </c>
      <c r="D3918" s="2">
        <v>46235</v>
      </c>
      <c r="E3918" s="3">
        <v>0.75</v>
      </c>
      <c r="F3918" t="s">
        <v>1116</v>
      </c>
      <c r="G3918" t="s">
        <v>377</v>
      </c>
      <c r="H3918">
        <v>1</v>
      </c>
      <c r="I3918">
        <v>2</v>
      </c>
      <c r="J3918">
        <v>1</v>
      </c>
      <c r="K3918">
        <v>3</v>
      </c>
      <c r="L3918" s="22" t="str">
        <f t="shared" si="1264"/>
        <v>01/08/2026</v>
      </c>
      <c r="M3918" s="23">
        <f t="shared" si="1265"/>
        <v>0.625</v>
      </c>
      <c r="N3918" t="str">
        <f t="shared" si="1266"/>
        <v>1 - 3</v>
      </c>
      <c r="O3918" t="str">
        <f t="shared" si="1267"/>
        <v>Red</v>
      </c>
      <c r="P3918" t="str">
        <f t="shared" si="1268"/>
        <v>Red</v>
      </c>
      <c r="Q3918" t="str">
        <f t="shared" si="1269"/>
        <v>Green</v>
      </c>
      <c r="R3918" t="str">
        <f t="shared" si="1270"/>
        <v>Red</v>
      </c>
      <c r="S3918" t="str">
        <f t="shared" si="1271"/>
        <v>Green</v>
      </c>
      <c r="T3918" t="str">
        <f t="shared" si="1272"/>
        <v>Green</v>
      </c>
      <c r="U3918" t="str">
        <f t="shared" si="1273"/>
        <v>Red</v>
      </c>
      <c r="V3918" t="str">
        <f t="shared" si="1274"/>
        <v>Red</v>
      </c>
      <c r="W3918" t="str">
        <f t="shared" si="1275"/>
        <v>Green</v>
      </c>
      <c r="X3918" t="str">
        <f t="shared" si="1276"/>
        <v>Green</v>
      </c>
      <c r="Y3918" t="str">
        <f t="shared" si="1277"/>
        <v>Green</v>
      </c>
      <c r="Z3918" t="str">
        <f t="shared" si="1278"/>
        <v>Green</v>
      </c>
      <c r="AA3918" t="str">
        <f t="shared" si="1279"/>
        <v>Red</v>
      </c>
      <c r="AB3918" t="str">
        <f t="shared" si="1280"/>
        <v>Red</v>
      </c>
      <c r="AC3918" t="str">
        <f t="shared" si="1281"/>
        <v>Green</v>
      </c>
      <c r="AD3918" t="str">
        <f t="shared" si="1282"/>
        <v>Red</v>
      </c>
    </row>
    <row r="3919" spans="1:30" hidden="1" x14ac:dyDescent="0.3">
      <c r="A3919" t="str">
        <f t="shared" si="1263"/>
        <v>01/08/2026Figueirense U20Avai U20</v>
      </c>
      <c r="B3919" t="s">
        <v>804</v>
      </c>
      <c r="D3919" s="2">
        <v>46235</v>
      </c>
      <c r="E3919" s="3">
        <v>0.75</v>
      </c>
      <c r="F3919" t="s">
        <v>1792</v>
      </c>
      <c r="G3919" t="s">
        <v>1797</v>
      </c>
      <c r="H3919">
        <v>0</v>
      </c>
      <c r="I3919">
        <v>0</v>
      </c>
      <c r="J3919">
        <v>1</v>
      </c>
      <c r="K3919">
        <v>2</v>
      </c>
      <c r="L3919" s="22" t="str">
        <f t="shared" si="1264"/>
        <v>01/08/2026</v>
      </c>
      <c r="M3919" s="23">
        <f t="shared" si="1265"/>
        <v>0.625</v>
      </c>
      <c r="N3919" t="str">
        <f t="shared" si="1266"/>
        <v>1 - 2</v>
      </c>
      <c r="O3919" t="str">
        <f t="shared" si="1267"/>
        <v>Red</v>
      </c>
      <c r="P3919" t="str">
        <f t="shared" si="1268"/>
        <v>Red</v>
      </c>
      <c r="Q3919" t="str">
        <f t="shared" si="1269"/>
        <v>Green</v>
      </c>
      <c r="R3919" t="str">
        <f t="shared" si="1270"/>
        <v>Red</v>
      </c>
      <c r="S3919" t="str">
        <f t="shared" si="1271"/>
        <v>Green</v>
      </c>
      <c r="T3919" t="str">
        <f t="shared" si="1272"/>
        <v>Green</v>
      </c>
      <c r="U3919" t="str">
        <f t="shared" si="1273"/>
        <v>Red</v>
      </c>
      <c r="V3919" t="str">
        <f t="shared" si="1274"/>
        <v>Green</v>
      </c>
      <c r="W3919" t="str">
        <f t="shared" si="1275"/>
        <v>Red</v>
      </c>
      <c r="X3919" t="str">
        <f t="shared" si="1276"/>
        <v>Red</v>
      </c>
      <c r="Y3919" t="str">
        <f t="shared" si="1277"/>
        <v>Green</v>
      </c>
      <c r="Z3919" t="str">
        <f t="shared" si="1278"/>
        <v>Green</v>
      </c>
      <c r="AA3919" t="str">
        <f t="shared" si="1279"/>
        <v>Red</v>
      </c>
      <c r="AB3919" t="str">
        <f t="shared" si="1280"/>
        <v>Green</v>
      </c>
      <c r="AC3919" t="str">
        <f t="shared" si="1281"/>
        <v>Green</v>
      </c>
      <c r="AD3919" t="str">
        <f t="shared" si="1282"/>
        <v>Red</v>
      </c>
    </row>
    <row r="3920" spans="1:30" hidden="1" x14ac:dyDescent="0.3">
      <c r="A3920" t="str">
        <f t="shared" si="1263"/>
        <v>01/08/2026FK Backa TopolaFK Vrsac</v>
      </c>
      <c r="D3920" s="2">
        <v>46235</v>
      </c>
      <c r="E3920" s="3">
        <v>0.75</v>
      </c>
      <c r="F3920" t="s">
        <v>1639</v>
      </c>
      <c r="G3920" t="s">
        <v>3952</v>
      </c>
      <c r="H3920">
        <v>0</v>
      </c>
      <c r="I3920">
        <v>0</v>
      </c>
      <c r="J3920">
        <v>1</v>
      </c>
      <c r="K3920">
        <v>0</v>
      </c>
      <c r="L3920" s="22" t="str">
        <f t="shared" si="1264"/>
        <v>01/08/2026</v>
      </c>
      <c r="M3920" s="23">
        <f t="shared" si="1265"/>
        <v>0.625</v>
      </c>
      <c r="N3920" t="str">
        <f t="shared" si="1266"/>
        <v>1 - 0</v>
      </c>
      <c r="O3920" t="str">
        <f t="shared" si="1267"/>
        <v>Green</v>
      </c>
      <c r="P3920" t="str">
        <f t="shared" si="1268"/>
        <v>Red</v>
      </c>
      <c r="Q3920" t="str">
        <f t="shared" si="1269"/>
        <v>Red</v>
      </c>
      <c r="R3920" t="str">
        <f t="shared" si="1270"/>
        <v>Green</v>
      </c>
      <c r="S3920" t="str">
        <f t="shared" si="1271"/>
        <v>Red</v>
      </c>
      <c r="T3920" t="str">
        <f t="shared" si="1272"/>
        <v>Green</v>
      </c>
      <c r="U3920" t="str">
        <f t="shared" si="1273"/>
        <v>Red</v>
      </c>
      <c r="V3920" t="str">
        <f t="shared" si="1274"/>
        <v>Green</v>
      </c>
      <c r="W3920" t="str">
        <f t="shared" si="1275"/>
        <v>Red</v>
      </c>
      <c r="X3920" t="str">
        <f t="shared" si="1276"/>
        <v>Red</v>
      </c>
      <c r="Y3920" t="str">
        <f t="shared" si="1277"/>
        <v>Red</v>
      </c>
      <c r="Z3920" t="str">
        <f t="shared" si="1278"/>
        <v>Red</v>
      </c>
      <c r="AA3920" t="str">
        <f t="shared" si="1279"/>
        <v>Green</v>
      </c>
      <c r="AB3920" t="str">
        <f t="shared" si="1280"/>
        <v>Green</v>
      </c>
      <c r="AC3920" t="str">
        <f t="shared" si="1281"/>
        <v>Red</v>
      </c>
      <c r="AD3920" t="str">
        <f t="shared" si="1282"/>
        <v>Green</v>
      </c>
    </row>
    <row r="3921" spans="1:30" hidden="1" x14ac:dyDescent="0.3">
      <c r="A3921" t="str">
        <f t="shared" si="1263"/>
        <v>01/08/2026Floresta EC U20Quixada CE U20</v>
      </c>
      <c r="B3921" t="s">
        <v>804</v>
      </c>
      <c r="D3921" s="2">
        <v>46235</v>
      </c>
      <c r="E3921" s="3">
        <v>0.75</v>
      </c>
      <c r="F3921" t="s">
        <v>4606</v>
      </c>
      <c r="G3921" t="s">
        <v>4605</v>
      </c>
      <c r="H3921">
        <v>0</v>
      </c>
      <c r="I3921">
        <v>0</v>
      </c>
      <c r="J3921">
        <v>0</v>
      </c>
      <c r="K3921">
        <v>1</v>
      </c>
      <c r="L3921" s="22" t="str">
        <f t="shared" si="1264"/>
        <v>01/08/2026</v>
      </c>
      <c r="M3921" s="23">
        <f t="shared" si="1265"/>
        <v>0.625</v>
      </c>
      <c r="N3921" t="str">
        <f t="shared" si="1266"/>
        <v>0 - 1</v>
      </c>
      <c r="O3921" t="str">
        <f t="shared" si="1267"/>
        <v>Red</v>
      </c>
      <c r="P3921" t="str">
        <f t="shared" si="1268"/>
        <v>Red</v>
      </c>
      <c r="Q3921" t="str">
        <f t="shared" si="1269"/>
        <v>Green</v>
      </c>
      <c r="R3921" t="str">
        <f t="shared" si="1270"/>
        <v>Red</v>
      </c>
      <c r="S3921" t="str">
        <f t="shared" si="1271"/>
        <v>Green</v>
      </c>
      <c r="T3921" t="str">
        <f t="shared" si="1272"/>
        <v>Green</v>
      </c>
      <c r="U3921" t="str">
        <f t="shared" si="1273"/>
        <v>Red</v>
      </c>
      <c r="V3921" t="str">
        <f t="shared" si="1274"/>
        <v>Green</v>
      </c>
      <c r="W3921" t="str">
        <f t="shared" si="1275"/>
        <v>Red</v>
      </c>
      <c r="X3921" t="str">
        <f t="shared" si="1276"/>
        <v>Red</v>
      </c>
      <c r="Y3921" t="str">
        <f t="shared" si="1277"/>
        <v>Red</v>
      </c>
      <c r="Z3921" t="str">
        <f t="shared" si="1278"/>
        <v>Red</v>
      </c>
      <c r="AA3921" t="str">
        <f t="shared" si="1279"/>
        <v>Green</v>
      </c>
      <c r="AB3921" t="str">
        <f t="shared" si="1280"/>
        <v>Green</v>
      </c>
      <c r="AC3921" t="str">
        <f t="shared" si="1281"/>
        <v>Red</v>
      </c>
      <c r="AD3921" t="str">
        <f t="shared" si="1282"/>
        <v>Green</v>
      </c>
    </row>
    <row r="3922" spans="1:30" hidden="1" x14ac:dyDescent="0.3">
      <c r="A3922" t="str">
        <f t="shared" si="1263"/>
        <v>01/08/2026Fortaleza EC U20Ferroviario CE U20</v>
      </c>
      <c r="B3922" t="s">
        <v>804</v>
      </c>
      <c r="D3922" s="2">
        <v>46235</v>
      </c>
      <c r="E3922" s="3">
        <v>0.75</v>
      </c>
      <c r="F3922" t="s">
        <v>3088</v>
      </c>
      <c r="G3922" t="s">
        <v>3087</v>
      </c>
      <c r="H3922">
        <v>0</v>
      </c>
      <c r="I3922">
        <v>0</v>
      </c>
      <c r="J3922">
        <v>3</v>
      </c>
      <c r="K3922">
        <v>0</v>
      </c>
      <c r="L3922" s="22" t="str">
        <f t="shared" si="1264"/>
        <v>01/08/2026</v>
      </c>
      <c r="M3922" s="23">
        <f t="shared" si="1265"/>
        <v>0.625</v>
      </c>
      <c r="N3922" t="str">
        <f t="shared" si="1266"/>
        <v>3 - 0</v>
      </c>
      <c r="O3922" t="str">
        <f t="shared" si="1267"/>
        <v>Green</v>
      </c>
      <c r="P3922" t="str">
        <f t="shared" si="1268"/>
        <v>Red</v>
      </c>
      <c r="Q3922" t="str">
        <f t="shared" si="1269"/>
        <v>Red</v>
      </c>
      <c r="R3922" t="str">
        <f t="shared" si="1270"/>
        <v>Green</v>
      </c>
      <c r="S3922" t="str">
        <f t="shared" si="1271"/>
        <v>Red</v>
      </c>
      <c r="T3922" t="str">
        <f t="shared" si="1272"/>
        <v>Green</v>
      </c>
      <c r="U3922" t="str">
        <f t="shared" si="1273"/>
        <v>Red</v>
      </c>
      <c r="V3922" t="str">
        <f t="shared" si="1274"/>
        <v>Green</v>
      </c>
      <c r="W3922" t="str">
        <f t="shared" si="1275"/>
        <v>Red</v>
      </c>
      <c r="X3922" t="str">
        <f t="shared" si="1276"/>
        <v>Red</v>
      </c>
      <c r="Y3922" t="str">
        <f t="shared" si="1277"/>
        <v>Green</v>
      </c>
      <c r="Z3922" t="str">
        <f t="shared" si="1278"/>
        <v>Green</v>
      </c>
      <c r="AA3922" t="str">
        <f t="shared" si="1279"/>
        <v>Red</v>
      </c>
      <c r="AB3922" t="str">
        <f t="shared" si="1280"/>
        <v>Green</v>
      </c>
      <c r="AC3922" t="str">
        <f t="shared" si="1281"/>
        <v>Red</v>
      </c>
      <c r="AD3922" t="str">
        <f t="shared" si="1282"/>
        <v>Green</v>
      </c>
    </row>
    <row r="3923" spans="1:30" hidden="1" x14ac:dyDescent="0.3">
      <c r="A3923" t="str">
        <f t="shared" si="1263"/>
        <v>01/08/2026GironaArsenal</v>
      </c>
      <c r="D3923" s="2">
        <v>46235</v>
      </c>
      <c r="E3923" s="3">
        <v>0.75</v>
      </c>
      <c r="F3923" t="s">
        <v>1807</v>
      </c>
      <c r="G3923" t="s">
        <v>6142</v>
      </c>
      <c r="H3923">
        <v>0</v>
      </c>
      <c r="I3923">
        <v>2</v>
      </c>
      <c r="J3923">
        <v>1</v>
      </c>
      <c r="K3923">
        <v>4</v>
      </c>
      <c r="L3923" s="22" t="str">
        <f t="shared" si="1264"/>
        <v>01/08/2026</v>
      </c>
      <c r="M3923" s="23">
        <f t="shared" si="1265"/>
        <v>0.625</v>
      </c>
      <c r="N3923" t="str">
        <f t="shared" si="1266"/>
        <v>1 - 4</v>
      </c>
      <c r="O3923" t="str">
        <f t="shared" si="1267"/>
        <v>Red</v>
      </c>
      <c r="P3923" t="str">
        <f t="shared" si="1268"/>
        <v>Red</v>
      </c>
      <c r="Q3923" t="str">
        <f t="shared" si="1269"/>
        <v>Green</v>
      </c>
      <c r="R3923" t="str">
        <f t="shared" si="1270"/>
        <v>Red</v>
      </c>
      <c r="S3923" t="str">
        <f t="shared" si="1271"/>
        <v>Green</v>
      </c>
      <c r="T3923" t="str">
        <f t="shared" si="1272"/>
        <v>Green</v>
      </c>
      <c r="U3923" t="str">
        <f t="shared" si="1273"/>
        <v>Red</v>
      </c>
      <c r="V3923" t="str">
        <f t="shared" si="1274"/>
        <v>Red</v>
      </c>
      <c r="W3923" t="str">
        <f t="shared" si="1275"/>
        <v>Green</v>
      </c>
      <c r="X3923" t="str">
        <f t="shared" si="1276"/>
        <v>Green</v>
      </c>
      <c r="Y3923" t="str">
        <f t="shared" si="1277"/>
        <v>Green</v>
      </c>
      <c r="Z3923" t="str">
        <f t="shared" si="1278"/>
        <v>Green</v>
      </c>
      <c r="AA3923" t="str">
        <f t="shared" si="1279"/>
        <v>Red</v>
      </c>
      <c r="AB3923" t="str">
        <f t="shared" si="1280"/>
        <v>Red</v>
      </c>
      <c r="AC3923" t="str">
        <f t="shared" si="1281"/>
        <v>Green</v>
      </c>
      <c r="AD3923" t="str">
        <f t="shared" si="1282"/>
        <v>Red</v>
      </c>
    </row>
    <row r="3924" spans="1:30" hidden="1" x14ac:dyDescent="0.3">
      <c r="A3924" t="str">
        <f t="shared" si="1263"/>
        <v>01/08/2026GramadenseVeranopolis RS</v>
      </c>
      <c r="B3924" t="s">
        <v>804</v>
      </c>
      <c r="D3924" s="2">
        <v>46235</v>
      </c>
      <c r="E3924" s="3">
        <v>0.75</v>
      </c>
      <c r="F3924" t="s">
        <v>1989</v>
      </c>
      <c r="G3924" t="s">
        <v>6143</v>
      </c>
      <c r="H3924">
        <v>0</v>
      </c>
      <c r="I3924">
        <v>1</v>
      </c>
      <c r="J3924">
        <v>0</v>
      </c>
      <c r="K3924">
        <v>1</v>
      </c>
      <c r="L3924" s="22" t="str">
        <f t="shared" si="1264"/>
        <v>01/08/2026</v>
      </c>
      <c r="M3924" s="23">
        <f t="shared" si="1265"/>
        <v>0.625</v>
      </c>
      <c r="N3924" t="str">
        <f t="shared" si="1266"/>
        <v>0 - 1</v>
      </c>
      <c r="O3924" t="str">
        <f t="shared" si="1267"/>
        <v>Red</v>
      </c>
      <c r="P3924" t="str">
        <f t="shared" si="1268"/>
        <v>Red</v>
      </c>
      <c r="Q3924" t="str">
        <f t="shared" si="1269"/>
        <v>Green</v>
      </c>
      <c r="R3924" t="str">
        <f t="shared" si="1270"/>
        <v>Red</v>
      </c>
      <c r="S3924" t="str">
        <f t="shared" si="1271"/>
        <v>Green</v>
      </c>
      <c r="T3924" t="str">
        <f t="shared" si="1272"/>
        <v>Green</v>
      </c>
      <c r="U3924" t="str">
        <f t="shared" si="1273"/>
        <v>Red</v>
      </c>
      <c r="V3924" t="str">
        <f t="shared" si="1274"/>
        <v>Red</v>
      </c>
      <c r="W3924" t="str">
        <f t="shared" si="1275"/>
        <v>Green</v>
      </c>
      <c r="X3924" t="str">
        <f t="shared" si="1276"/>
        <v>Green</v>
      </c>
      <c r="Y3924" t="str">
        <f t="shared" si="1277"/>
        <v>Red</v>
      </c>
      <c r="Z3924" t="str">
        <f t="shared" si="1278"/>
        <v>Red</v>
      </c>
      <c r="AA3924" t="str">
        <f t="shared" si="1279"/>
        <v>Green</v>
      </c>
      <c r="AB3924" t="str">
        <f t="shared" si="1280"/>
        <v>Green</v>
      </c>
      <c r="AC3924" t="str">
        <f t="shared" si="1281"/>
        <v>Red</v>
      </c>
      <c r="AD3924" t="str">
        <f t="shared" si="1282"/>
        <v>Green</v>
      </c>
    </row>
    <row r="3925" spans="1:30" hidden="1" x14ac:dyDescent="0.3">
      <c r="A3925" t="str">
        <f t="shared" si="1263"/>
        <v>01/08/2026Guarani Paripueira U20Inter AL U20</v>
      </c>
      <c r="B3925" t="s">
        <v>804</v>
      </c>
      <c r="D3925" s="2">
        <v>46235</v>
      </c>
      <c r="E3925" s="3">
        <v>0.75</v>
      </c>
      <c r="F3925" t="s">
        <v>3078</v>
      </c>
      <c r="G3925" t="s">
        <v>6144</v>
      </c>
      <c r="H3925">
        <v>0</v>
      </c>
      <c r="I3925">
        <v>0</v>
      </c>
      <c r="J3925">
        <v>0</v>
      </c>
      <c r="K3925">
        <v>7</v>
      </c>
      <c r="L3925" s="22" t="str">
        <f t="shared" si="1264"/>
        <v>01/08/2026</v>
      </c>
      <c r="M3925" s="23">
        <f t="shared" si="1265"/>
        <v>0.625</v>
      </c>
      <c r="N3925" t="str">
        <f t="shared" si="1266"/>
        <v>0 - 7</v>
      </c>
      <c r="O3925" t="str">
        <f t="shared" si="1267"/>
        <v>Red</v>
      </c>
      <c r="P3925" t="str">
        <f t="shared" si="1268"/>
        <v>Red</v>
      </c>
      <c r="Q3925" t="str">
        <f t="shared" si="1269"/>
        <v>Green</v>
      </c>
      <c r="R3925" t="str">
        <f t="shared" si="1270"/>
        <v>Red</v>
      </c>
      <c r="S3925" t="str">
        <f t="shared" si="1271"/>
        <v>Green</v>
      </c>
      <c r="T3925" t="str">
        <f t="shared" si="1272"/>
        <v>Green</v>
      </c>
      <c r="U3925" t="str">
        <f t="shared" si="1273"/>
        <v>Red</v>
      </c>
      <c r="V3925" t="str">
        <f t="shared" si="1274"/>
        <v>Green</v>
      </c>
      <c r="W3925" t="str">
        <f t="shared" si="1275"/>
        <v>Red</v>
      </c>
      <c r="X3925" t="str">
        <f t="shared" si="1276"/>
        <v>Red</v>
      </c>
      <c r="Y3925" t="str">
        <f t="shared" si="1277"/>
        <v>Green</v>
      </c>
      <c r="Z3925" t="str">
        <f t="shared" si="1278"/>
        <v>Green</v>
      </c>
      <c r="AA3925" t="str">
        <f t="shared" si="1279"/>
        <v>Red</v>
      </c>
      <c r="AB3925" t="str">
        <f t="shared" si="1280"/>
        <v>Red</v>
      </c>
      <c r="AC3925" t="str">
        <f t="shared" si="1281"/>
        <v>Red</v>
      </c>
      <c r="AD3925" t="str">
        <f t="shared" si="1282"/>
        <v>Green</v>
      </c>
    </row>
    <row r="3926" spans="1:30" hidden="1" x14ac:dyDescent="0.3">
      <c r="A3926" t="str">
        <f t="shared" si="1263"/>
        <v>01/08/2026Jacyoba AC U20Coruripe U20</v>
      </c>
      <c r="B3926" t="s">
        <v>804</v>
      </c>
      <c r="D3926" s="2">
        <v>46235</v>
      </c>
      <c r="E3926" s="3">
        <v>0.75</v>
      </c>
      <c r="F3926" t="s">
        <v>3075</v>
      </c>
      <c r="G3926" t="s">
        <v>1791</v>
      </c>
      <c r="H3926">
        <v>0</v>
      </c>
      <c r="I3926">
        <v>0</v>
      </c>
      <c r="J3926">
        <v>3</v>
      </c>
      <c r="K3926">
        <v>2</v>
      </c>
      <c r="L3926" s="22" t="str">
        <f t="shared" si="1264"/>
        <v>01/08/2026</v>
      </c>
      <c r="M3926" s="23">
        <f t="shared" si="1265"/>
        <v>0.625</v>
      </c>
      <c r="N3926" t="str">
        <f t="shared" si="1266"/>
        <v>3 - 2</v>
      </c>
      <c r="O3926" t="str">
        <f t="shared" si="1267"/>
        <v>Green</v>
      </c>
      <c r="P3926" t="str">
        <f t="shared" si="1268"/>
        <v>Red</v>
      </c>
      <c r="Q3926" t="str">
        <f t="shared" si="1269"/>
        <v>Red</v>
      </c>
      <c r="R3926" t="str">
        <f t="shared" si="1270"/>
        <v>Green</v>
      </c>
      <c r="S3926" t="str">
        <f t="shared" si="1271"/>
        <v>Red</v>
      </c>
      <c r="T3926" t="str">
        <f t="shared" si="1272"/>
        <v>Green</v>
      </c>
      <c r="U3926" t="str">
        <f t="shared" si="1273"/>
        <v>Red</v>
      </c>
      <c r="V3926" t="str">
        <f t="shared" si="1274"/>
        <v>Green</v>
      </c>
      <c r="W3926" t="str">
        <f t="shared" si="1275"/>
        <v>Red</v>
      </c>
      <c r="X3926" t="str">
        <f t="shared" si="1276"/>
        <v>Red</v>
      </c>
      <c r="Y3926" t="str">
        <f t="shared" si="1277"/>
        <v>Green</v>
      </c>
      <c r="Z3926" t="str">
        <f t="shared" si="1278"/>
        <v>Green</v>
      </c>
      <c r="AA3926" t="str">
        <f t="shared" si="1279"/>
        <v>Red</v>
      </c>
      <c r="AB3926" t="str">
        <f t="shared" si="1280"/>
        <v>Red</v>
      </c>
      <c r="AC3926" t="str">
        <f t="shared" si="1281"/>
        <v>Green</v>
      </c>
      <c r="AD3926" t="str">
        <f t="shared" si="1282"/>
        <v>Red</v>
      </c>
    </row>
    <row r="3927" spans="1:30" hidden="1" x14ac:dyDescent="0.3">
      <c r="A3927" t="str">
        <f t="shared" si="1263"/>
        <v>01/08/2026Jedinstvo UBMetalac Gornji Milanovac</v>
      </c>
      <c r="D3927" s="2">
        <v>46235</v>
      </c>
      <c r="E3927" s="3">
        <v>0.75</v>
      </c>
      <c r="F3927" t="s">
        <v>6145</v>
      </c>
      <c r="G3927" t="s">
        <v>1430</v>
      </c>
      <c r="H3927">
        <v>0</v>
      </c>
      <c r="I3927">
        <v>1</v>
      </c>
      <c r="J3927">
        <v>0</v>
      </c>
      <c r="K3927">
        <v>1</v>
      </c>
      <c r="L3927" s="22" t="str">
        <f t="shared" si="1264"/>
        <v>01/08/2026</v>
      </c>
      <c r="M3927" s="23">
        <f t="shared" si="1265"/>
        <v>0.625</v>
      </c>
      <c r="N3927" t="str">
        <f t="shared" si="1266"/>
        <v>0 - 1</v>
      </c>
      <c r="O3927" t="str">
        <f t="shared" si="1267"/>
        <v>Red</v>
      </c>
      <c r="P3927" t="str">
        <f t="shared" si="1268"/>
        <v>Red</v>
      </c>
      <c r="Q3927" t="str">
        <f t="shared" si="1269"/>
        <v>Green</v>
      </c>
      <c r="R3927" t="str">
        <f t="shared" si="1270"/>
        <v>Red</v>
      </c>
      <c r="S3927" t="str">
        <f t="shared" si="1271"/>
        <v>Green</v>
      </c>
      <c r="T3927" t="str">
        <f t="shared" si="1272"/>
        <v>Green</v>
      </c>
      <c r="U3927" t="str">
        <f t="shared" si="1273"/>
        <v>Red</v>
      </c>
      <c r="V3927" t="str">
        <f t="shared" si="1274"/>
        <v>Red</v>
      </c>
      <c r="W3927" t="str">
        <f t="shared" si="1275"/>
        <v>Green</v>
      </c>
      <c r="X3927" t="str">
        <f t="shared" si="1276"/>
        <v>Green</v>
      </c>
      <c r="Y3927" t="str">
        <f t="shared" si="1277"/>
        <v>Red</v>
      </c>
      <c r="Z3927" t="str">
        <f t="shared" si="1278"/>
        <v>Red</v>
      </c>
      <c r="AA3927" t="str">
        <f t="shared" si="1279"/>
        <v>Green</v>
      </c>
      <c r="AB3927" t="str">
        <f t="shared" si="1280"/>
        <v>Green</v>
      </c>
      <c r="AC3927" t="str">
        <f t="shared" si="1281"/>
        <v>Red</v>
      </c>
      <c r="AD3927" t="str">
        <f t="shared" si="1282"/>
        <v>Green</v>
      </c>
    </row>
    <row r="3928" spans="1:30" hidden="1" x14ac:dyDescent="0.3">
      <c r="A3928" t="str">
        <f t="shared" si="1263"/>
        <v>01/08/2026Kruger UnitedKaizer Chiefs</v>
      </c>
      <c r="D3928" s="2">
        <v>46235</v>
      </c>
      <c r="E3928" s="3">
        <v>0.75</v>
      </c>
      <c r="F3928" t="s">
        <v>6146</v>
      </c>
      <c r="G3928" t="s">
        <v>6147</v>
      </c>
      <c r="H3928">
        <v>1</v>
      </c>
      <c r="I3928">
        <v>1</v>
      </c>
      <c r="J3928">
        <v>1</v>
      </c>
      <c r="K3928">
        <v>3</v>
      </c>
      <c r="L3928" s="22" t="str">
        <f t="shared" si="1264"/>
        <v>01/08/2026</v>
      </c>
      <c r="M3928" s="23">
        <f t="shared" si="1265"/>
        <v>0.625</v>
      </c>
      <c r="N3928" t="str">
        <f t="shared" si="1266"/>
        <v>1 - 3</v>
      </c>
      <c r="O3928" t="str">
        <f t="shared" si="1267"/>
        <v>Red</v>
      </c>
      <c r="P3928" t="str">
        <f t="shared" si="1268"/>
        <v>Red</v>
      </c>
      <c r="Q3928" t="str">
        <f t="shared" si="1269"/>
        <v>Green</v>
      </c>
      <c r="R3928" t="str">
        <f t="shared" si="1270"/>
        <v>Red</v>
      </c>
      <c r="S3928" t="str">
        <f t="shared" si="1271"/>
        <v>Green</v>
      </c>
      <c r="T3928" t="str">
        <f t="shared" si="1272"/>
        <v>Green</v>
      </c>
      <c r="U3928" t="str">
        <f t="shared" si="1273"/>
        <v>Red</v>
      </c>
      <c r="V3928" t="str">
        <f t="shared" si="1274"/>
        <v>Green</v>
      </c>
      <c r="W3928" t="str">
        <f t="shared" si="1275"/>
        <v>Red</v>
      </c>
      <c r="X3928" t="str">
        <f t="shared" si="1276"/>
        <v>Green</v>
      </c>
      <c r="Y3928" t="str">
        <f t="shared" si="1277"/>
        <v>Green</v>
      </c>
      <c r="Z3928" t="str">
        <f t="shared" si="1278"/>
        <v>Green</v>
      </c>
      <c r="AA3928" t="str">
        <f t="shared" si="1279"/>
        <v>Red</v>
      </c>
      <c r="AB3928" t="str">
        <f t="shared" si="1280"/>
        <v>Red</v>
      </c>
      <c r="AC3928" t="str">
        <f t="shared" si="1281"/>
        <v>Green</v>
      </c>
      <c r="AD3928" t="str">
        <f t="shared" si="1282"/>
        <v>Red</v>
      </c>
    </row>
    <row r="3929" spans="1:30" hidden="1" x14ac:dyDescent="0.3">
      <c r="A3929" t="str">
        <f t="shared" si="1263"/>
        <v>01/08/2026LensVillarreal</v>
      </c>
      <c r="D3929" s="2">
        <v>46235</v>
      </c>
      <c r="E3929" s="3">
        <v>0.75</v>
      </c>
      <c r="F3929" t="s">
        <v>3759</v>
      </c>
      <c r="G3929" t="s">
        <v>3965</v>
      </c>
      <c r="H3929">
        <v>1</v>
      </c>
      <c r="I3929">
        <v>1</v>
      </c>
      <c r="J3929">
        <v>3</v>
      </c>
      <c r="K3929">
        <v>1</v>
      </c>
      <c r="L3929" s="22" t="str">
        <f t="shared" si="1264"/>
        <v>01/08/2026</v>
      </c>
      <c r="M3929" s="23">
        <f t="shared" si="1265"/>
        <v>0.625</v>
      </c>
      <c r="N3929" t="str">
        <f t="shared" si="1266"/>
        <v>3 - 1</v>
      </c>
      <c r="O3929" t="str">
        <f t="shared" si="1267"/>
        <v>Green</v>
      </c>
      <c r="P3929" t="str">
        <f t="shared" si="1268"/>
        <v>Red</v>
      </c>
      <c r="Q3929" t="str">
        <f t="shared" si="1269"/>
        <v>Red</v>
      </c>
      <c r="R3929" t="str">
        <f t="shared" si="1270"/>
        <v>Green</v>
      </c>
      <c r="S3929" t="str">
        <f t="shared" si="1271"/>
        <v>Red</v>
      </c>
      <c r="T3929" t="str">
        <f t="shared" si="1272"/>
        <v>Green</v>
      </c>
      <c r="U3929" t="str">
        <f t="shared" si="1273"/>
        <v>Red</v>
      </c>
      <c r="V3929" t="str">
        <f t="shared" si="1274"/>
        <v>Green</v>
      </c>
      <c r="W3929" t="str">
        <f t="shared" si="1275"/>
        <v>Red</v>
      </c>
      <c r="X3929" t="str">
        <f t="shared" si="1276"/>
        <v>Green</v>
      </c>
      <c r="Y3929" t="str">
        <f t="shared" si="1277"/>
        <v>Green</v>
      </c>
      <c r="Z3929" t="str">
        <f t="shared" si="1278"/>
        <v>Green</v>
      </c>
      <c r="AA3929" t="str">
        <f t="shared" si="1279"/>
        <v>Red</v>
      </c>
      <c r="AB3929" t="str">
        <f t="shared" si="1280"/>
        <v>Red</v>
      </c>
      <c r="AC3929" t="str">
        <f t="shared" si="1281"/>
        <v>Green</v>
      </c>
      <c r="AD3929" t="str">
        <f t="shared" si="1282"/>
        <v>Red</v>
      </c>
    </row>
    <row r="3930" spans="1:30" hidden="1" x14ac:dyDescent="0.3">
      <c r="A3930" t="str">
        <f t="shared" si="1263"/>
        <v>01/08/2026Nacao Esportes U20Barra dos Coqueiros U20</v>
      </c>
      <c r="B3930" t="s">
        <v>804</v>
      </c>
      <c r="D3930" s="2">
        <v>46235</v>
      </c>
      <c r="E3930" s="3">
        <v>0.75</v>
      </c>
      <c r="F3930" t="s">
        <v>1796</v>
      </c>
      <c r="G3930" t="s">
        <v>1995</v>
      </c>
      <c r="H3930">
        <v>0</v>
      </c>
      <c r="I3930">
        <v>0</v>
      </c>
      <c r="J3930">
        <v>1</v>
      </c>
      <c r="K3930">
        <v>7</v>
      </c>
      <c r="L3930" s="22" t="str">
        <f t="shared" si="1264"/>
        <v>01/08/2026</v>
      </c>
      <c r="M3930" s="23">
        <f t="shared" si="1265"/>
        <v>0.625</v>
      </c>
      <c r="N3930" t="str">
        <f t="shared" si="1266"/>
        <v>1 - 7</v>
      </c>
      <c r="O3930" t="str">
        <f t="shared" si="1267"/>
        <v>Red</v>
      </c>
      <c r="P3930" t="str">
        <f t="shared" si="1268"/>
        <v>Red</v>
      </c>
      <c r="Q3930" t="str">
        <f t="shared" si="1269"/>
        <v>Green</v>
      </c>
      <c r="R3930" t="str">
        <f t="shared" si="1270"/>
        <v>Red</v>
      </c>
      <c r="S3930" t="str">
        <f t="shared" si="1271"/>
        <v>Green</v>
      </c>
      <c r="T3930" t="str">
        <f t="shared" si="1272"/>
        <v>Green</v>
      </c>
      <c r="U3930" t="str">
        <f t="shared" si="1273"/>
        <v>Red</v>
      </c>
      <c r="V3930" t="str">
        <f t="shared" si="1274"/>
        <v>Green</v>
      </c>
      <c r="W3930" t="str">
        <f t="shared" si="1275"/>
        <v>Red</v>
      </c>
      <c r="X3930" t="str">
        <f t="shared" si="1276"/>
        <v>Red</v>
      </c>
      <c r="Y3930" t="str">
        <f t="shared" si="1277"/>
        <v>Green</v>
      </c>
      <c r="Z3930" t="str">
        <f t="shared" si="1278"/>
        <v>Green</v>
      </c>
      <c r="AA3930" t="str">
        <f t="shared" si="1279"/>
        <v>Red</v>
      </c>
      <c r="AB3930" t="str">
        <f t="shared" si="1280"/>
        <v>Red</v>
      </c>
      <c r="AC3930" t="str">
        <f t="shared" si="1281"/>
        <v>Green</v>
      </c>
      <c r="AD3930" t="str">
        <f t="shared" si="1282"/>
        <v>Red</v>
      </c>
    </row>
    <row r="3931" spans="1:30" hidden="1" x14ac:dyDescent="0.3">
      <c r="A3931" t="str">
        <f t="shared" si="1263"/>
        <v>01/08/2026Novi PazarOFK Belgrade</v>
      </c>
      <c r="D3931" s="2">
        <v>46235</v>
      </c>
      <c r="E3931" s="3">
        <v>0.75</v>
      </c>
      <c r="F3931" t="s">
        <v>4635</v>
      </c>
      <c r="G3931" t="s">
        <v>3608</v>
      </c>
      <c r="H3931">
        <v>1</v>
      </c>
      <c r="I3931">
        <v>2</v>
      </c>
      <c r="J3931">
        <v>1</v>
      </c>
      <c r="K3931">
        <v>4</v>
      </c>
      <c r="L3931" s="22" t="str">
        <f t="shared" si="1264"/>
        <v>01/08/2026</v>
      </c>
      <c r="M3931" s="23">
        <f t="shared" si="1265"/>
        <v>0.625</v>
      </c>
      <c r="N3931" t="str">
        <f t="shared" si="1266"/>
        <v>1 - 4</v>
      </c>
      <c r="O3931" t="str">
        <f t="shared" si="1267"/>
        <v>Red</v>
      </c>
      <c r="P3931" t="str">
        <f t="shared" si="1268"/>
        <v>Red</v>
      </c>
      <c r="Q3931" t="str">
        <f t="shared" si="1269"/>
        <v>Green</v>
      </c>
      <c r="R3931" t="str">
        <f t="shared" si="1270"/>
        <v>Red</v>
      </c>
      <c r="S3931" t="str">
        <f t="shared" si="1271"/>
        <v>Green</v>
      </c>
      <c r="T3931" t="str">
        <f t="shared" si="1272"/>
        <v>Green</v>
      </c>
      <c r="U3931" t="str">
        <f t="shared" si="1273"/>
        <v>Red</v>
      </c>
      <c r="V3931" t="str">
        <f t="shared" si="1274"/>
        <v>Red</v>
      </c>
      <c r="W3931" t="str">
        <f t="shared" si="1275"/>
        <v>Green</v>
      </c>
      <c r="X3931" t="str">
        <f t="shared" si="1276"/>
        <v>Green</v>
      </c>
      <c r="Y3931" t="str">
        <f t="shared" si="1277"/>
        <v>Green</v>
      </c>
      <c r="Z3931" t="str">
        <f t="shared" si="1278"/>
        <v>Green</v>
      </c>
      <c r="AA3931" t="str">
        <f t="shared" si="1279"/>
        <v>Red</v>
      </c>
      <c r="AB3931" t="str">
        <f t="shared" si="1280"/>
        <v>Red</v>
      </c>
      <c r="AC3931" t="str">
        <f t="shared" si="1281"/>
        <v>Green</v>
      </c>
      <c r="AD3931" t="str">
        <f t="shared" si="1282"/>
        <v>Red</v>
      </c>
    </row>
    <row r="3932" spans="1:30" hidden="1" x14ac:dyDescent="0.3">
      <c r="A3932" t="str">
        <f t="shared" si="1263"/>
        <v>01/08/2026OFK PetrovacFK Bokelj</v>
      </c>
      <c r="D3932" s="2">
        <v>46235</v>
      </c>
      <c r="E3932" s="3">
        <v>0.75</v>
      </c>
      <c r="F3932" t="s">
        <v>6148</v>
      </c>
      <c r="G3932" t="s">
        <v>6149</v>
      </c>
      <c r="H3932">
        <v>0</v>
      </c>
      <c r="I3932">
        <v>1</v>
      </c>
      <c r="J3932">
        <v>0</v>
      </c>
      <c r="K3932">
        <v>1</v>
      </c>
      <c r="L3932" s="22" t="str">
        <f t="shared" si="1264"/>
        <v>01/08/2026</v>
      </c>
      <c r="M3932" s="23">
        <f t="shared" si="1265"/>
        <v>0.625</v>
      </c>
      <c r="N3932" t="str">
        <f t="shared" si="1266"/>
        <v>0 - 1</v>
      </c>
      <c r="O3932" t="str">
        <f t="shared" si="1267"/>
        <v>Red</v>
      </c>
      <c r="P3932" t="str">
        <f t="shared" si="1268"/>
        <v>Red</v>
      </c>
      <c r="Q3932" t="str">
        <f t="shared" si="1269"/>
        <v>Green</v>
      </c>
      <c r="R3932" t="str">
        <f t="shared" si="1270"/>
        <v>Red</v>
      </c>
      <c r="S3932" t="str">
        <f t="shared" si="1271"/>
        <v>Green</v>
      </c>
      <c r="T3932" t="str">
        <f t="shared" si="1272"/>
        <v>Green</v>
      </c>
      <c r="U3932" t="str">
        <f t="shared" si="1273"/>
        <v>Red</v>
      </c>
      <c r="V3932" t="str">
        <f t="shared" si="1274"/>
        <v>Red</v>
      </c>
      <c r="W3932" t="str">
        <f t="shared" si="1275"/>
        <v>Green</v>
      </c>
      <c r="X3932" t="str">
        <f t="shared" si="1276"/>
        <v>Green</v>
      </c>
      <c r="Y3932" t="str">
        <f t="shared" si="1277"/>
        <v>Red</v>
      </c>
      <c r="Z3932" t="str">
        <f t="shared" si="1278"/>
        <v>Red</v>
      </c>
      <c r="AA3932" t="str">
        <f t="shared" si="1279"/>
        <v>Green</v>
      </c>
      <c r="AB3932" t="str">
        <f t="shared" si="1280"/>
        <v>Green</v>
      </c>
      <c r="AC3932" t="str">
        <f t="shared" si="1281"/>
        <v>Red</v>
      </c>
      <c r="AD3932" t="str">
        <f t="shared" si="1282"/>
        <v>Green</v>
      </c>
    </row>
    <row r="3933" spans="1:30" hidden="1" x14ac:dyDescent="0.3">
      <c r="A3933" t="str">
        <f t="shared" si="1263"/>
        <v>01/08/2026Olimpia GrudziadzUKP Zielona Gora</v>
      </c>
      <c r="D3933" s="2">
        <v>46235</v>
      </c>
      <c r="E3933" s="3">
        <v>0.75</v>
      </c>
      <c r="F3933" t="s">
        <v>4439</v>
      </c>
      <c r="G3933" t="s">
        <v>3544</v>
      </c>
      <c r="H3933">
        <v>1</v>
      </c>
      <c r="I3933">
        <v>1</v>
      </c>
      <c r="J3933">
        <v>2</v>
      </c>
      <c r="K3933">
        <v>2</v>
      </c>
      <c r="L3933" s="22" t="str">
        <f t="shared" si="1264"/>
        <v>01/08/2026</v>
      </c>
      <c r="M3933" s="23">
        <f t="shared" si="1265"/>
        <v>0.625</v>
      </c>
      <c r="N3933" t="str">
        <f t="shared" si="1266"/>
        <v>2 - 2</v>
      </c>
      <c r="O3933" t="str">
        <f t="shared" si="1267"/>
        <v>Red</v>
      </c>
      <c r="P3933" t="str">
        <f t="shared" si="1268"/>
        <v>Green</v>
      </c>
      <c r="Q3933" t="str">
        <f t="shared" si="1269"/>
        <v>Red</v>
      </c>
      <c r="R3933" t="str">
        <f t="shared" si="1270"/>
        <v>Green</v>
      </c>
      <c r="S3933" t="str">
        <f t="shared" si="1271"/>
        <v>Green</v>
      </c>
      <c r="T3933" t="str">
        <f t="shared" si="1272"/>
        <v>Red</v>
      </c>
      <c r="U3933" t="str">
        <f t="shared" si="1273"/>
        <v>Red</v>
      </c>
      <c r="V3933" t="str">
        <f t="shared" si="1274"/>
        <v>Green</v>
      </c>
      <c r="W3933" t="str">
        <f t="shared" si="1275"/>
        <v>Red</v>
      </c>
      <c r="X3933" t="str">
        <f t="shared" si="1276"/>
        <v>Green</v>
      </c>
      <c r="Y3933" t="str">
        <f t="shared" si="1277"/>
        <v>Green</v>
      </c>
      <c r="Z3933" t="str">
        <f t="shared" si="1278"/>
        <v>Green</v>
      </c>
      <c r="AA3933" t="str">
        <f t="shared" si="1279"/>
        <v>Red</v>
      </c>
      <c r="AB3933" t="str">
        <f t="shared" si="1280"/>
        <v>Red</v>
      </c>
      <c r="AC3933" t="str">
        <f t="shared" si="1281"/>
        <v>Green</v>
      </c>
      <c r="AD3933" t="str">
        <f t="shared" si="1282"/>
        <v>Red</v>
      </c>
    </row>
    <row r="3934" spans="1:30" hidden="1" x14ac:dyDescent="0.3">
      <c r="A3934" t="str">
        <f t="shared" si="1263"/>
        <v>01/08/2026PacatubaVila Real CE</v>
      </c>
      <c r="B3934" t="s">
        <v>804</v>
      </c>
      <c r="D3934" s="2">
        <v>46235</v>
      </c>
      <c r="E3934" s="3">
        <v>0.75</v>
      </c>
      <c r="F3934" t="s">
        <v>4799</v>
      </c>
      <c r="G3934" t="s">
        <v>3049</v>
      </c>
      <c r="H3934">
        <v>0</v>
      </c>
      <c r="I3934">
        <v>0</v>
      </c>
      <c r="J3934">
        <v>1</v>
      </c>
      <c r="K3934">
        <v>1</v>
      </c>
      <c r="L3934" s="22" t="str">
        <f t="shared" si="1264"/>
        <v>01/08/2026</v>
      </c>
      <c r="M3934" s="23">
        <f t="shared" si="1265"/>
        <v>0.625</v>
      </c>
      <c r="N3934" t="str">
        <f t="shared" si="1266"/>
        <v>1 - 1</v>
      </c>
      <c r="O3934" t="str">
        <f t="shared" si="1267"/>
        <v>Red</v>
      </c>
      <c r="P3934" t="str">
        <f t="shared" si="1268"/>
        <v>Green</v>
      </c>
      <c r="Q3934" t="str">
        <f t="shared" si="1269"/>
        <v>Red</v>
      </c>
      <c r="R3934" t="str">
        <f t="shared" si="1270"/>
        <v>Green</v>
      </c>
      <c r="S3934" t="str">
        <f t="shared" si="1271"/>
        <v>Green</v>
      </c>
      <c r="T3934" t="str">
        <f t="shared" si="1272"/>
        <v>Red</v>
      </c>
      <c r="U3934" t="str">
        <f t="shared" si="1273"/>
        <v>Red</v>
      </c>
      <c r="V3934" t="str">
        <f t="shared" si="1274"/>
        <v>Green</v>
      </c>
      <c r="W3934" t="str">
        <f t="shared" si="1275"/>
        <v>Red</v>
      </c>
      <c r="X3934" t="str">
        <f t="shared" si="1276"/>
        <v>Red</v>
      </c>
      <c r="Y3934" t="str">
        <f t="shared" si="1277"/>
        <v>Green</v>
      </c>
      <c r="Z3934" t="str">
        <f t="shared" si="1278"/>
        <v>Red</v>
      </c>
      <c r="AA3934" t="str">
        <f t="shared" si="1279"/>
        <v>Green</v>
      </c>
      <c r="AB3934" t="str">
        <f t="shared" si="1280"/>
        <v>Green</v>
      </c>
      <c r="AC3934" t="str">
        <f t="shared" si="1281"/>
        <v>Green</v>
      </c>
      <c r="AD3934" t="str">
        <f t="shared" si="1282"/>
        <v>Red</v>
      </c>
    </row>
    <row r="3935" spans="1:30" hidden="1" x14ac:dyDescent="0.3">
      <c r="A3935" t="str">
        <f t="shared" si="1263"/>
        <v>01/08/2026Paulista SPOeste</v>
      </c>
      <c r="B3935" t="s">
        <v>804</v>
      </c>
      <c r="D3935" s="2">
        <v>46235</v>
      </c>
      <c r="E3935" s="3">
        <v>0.75</v>
      </c>
      <c r="F3935" t="s">
        <v>4391</v>
      </c>
      <c r="G3935" t="s">
        <v>3059</v>
      </c>
      <c r="H3935">
        <v>0</v>
      </c>
      <c r="I3935">
        <v>2</v>
      </c>
      <c r="J3935">
        <v>0</v>
      </c>
      <c r="K3935">
        <v>2</v>
      </c>
      <c r="L3935" s="22" t="str">
        <f t="shared" si="1264"/>
        <v>01/08/2026</v>
      </c>
      <c r="M3935" s="23">
        <f t="shared" si="1265"/>
        <v>0.625</v>
      </c>
      <c r="N3935" t="str">
        <f t="shared" si="1266"/>
        <v>0 - 2</v>
      </c>
      <c r="O3935" t="str">
        <f t="shared" si="1267"/>
        <v>Red</v>
      </c>
      <c r="P3935" t="str">
        <f t="shared" si="1268"/>
        <v>Red</v>
      </c>
      <c r="Q3935" t="str">
        <f t="shared" si="1269"/>
        <v>Green</v>
      </c>
      <c r="R3935" t="str">
        <f t="shared" si="1270"/>
        <v>Red</v>
      </c>
      <c r="S3935" t="str">
        <f t="shared" si="1271"/>
        <v>Green</v>
      </c>
      <c r="T3935" t="str">
        <f t="shared" si="1272"/>
        <v>Green</v>
      </c>
      <c r="U3935" t="str">
        <f t="shared" si="1273"/>
        <v>Red</v>
      </c>
      <c r="V3935" t="str">
        <f t="shared" si="1274"/>
        <v>Red</v>
      </c>
      <c r="W3935" t="str">
        <f t="shared" si="1275"/>
        <v>Green</v>
      </c>
      <c r="X3935" t="str">
        <f t="shared" si="1276"/>
        <v>Green</v>
      </c>
      <c r="Y3935" t="str">
        <f t="shared" si="1277"/>
        <v>Green</v>
      </c>
      <c r="Z3935" t="str">
        <f t="shared" si="1278"/>
        <v>Red</v>
      </c>
      <c r="AA3935" t="str">
        <f t="shared" si="1279"/>
        <v>Green</v>
      </c>
      <c r="AB3935" t="str">
        <f t="shared" si="1280"/>
        <v>Green</v>
      </c>
      <c r="AC3935" t="str">
        <f t="shared" si="1281"/>
        <v>Red</v>
      </c>
      <c r="AD3935" t="str">
        <f t="shared" si="1282"/>
        <v>Green</v>
      </c>
    </row>
    <row r="3936" spans="1:30" hidden="1" x14ac:dyDescent="0.3">
      <c r="A3936" t="str">
        <f t="shared" si="1263"/>
        <v>01/08/2026Real BetisAlmeria</v>
      </c>
      <c r="D3936" s="2">
        <v>46235</v>
      </c>
      <c r="E3936" s="3">
        <v>0.75</v>
      </c>
      <c r="F3936" t="s">
        <v>1819</v>
      </c>
      <c r="G3936" t="s">
        <v>3993</v>
      </c>
      <c r="H3936">
        <v>0</v>
      </c>
      <c r="I3936">
        <v>0</v>
      </c>
      <c r="J3936">
        <v>1</v>
      </c>
      <c r="K3936">
        <v>0</v>
      </c>
      <c r="L3936" s="22" t="str">
        <f t="shared" si="1264"/>
        <v>01/08/2026</v>
      </c>
      <c r="M3936" s="23">
        <f t="shared" si="1265"/>
        <v>0.625</v>
      </c>
      <c r="N3936" t="str">
        <f t="shared" si="1266"/>
        <v>1 - 0</v>
      </c>
      <c r="O3936" t="str">
        <f t="shared" si="1267"/>
        <v>Green</v>
      </c>
      <c r="P3936" t="str">
        <f t="shared" si="1268"/>
        <v>Red</v>
      </c>
      <c r="Q3936" t="str">
        <f t="shared" si="1269"/>
        <v>Red</v>
      </c>
      <c r="R3936" t="str">
        <f t="shared" si="1270"/>
        <v>Green</v>
      </c>
      <c r="S3936" t="str">
        <f t="shared" si="1271"/>
        <v>Red</v>
      </c>
      <c r="T3936" t="str">
        <f t="shared" si="1272"/>
        <v>Green</v>
      </c>
      <c r="U3936" t="str">
        <f t="shared" si="1273"/>
        <v>Red</v>
      </c>
      <c r="V3936" t="str">
        <f t="shared" si="1274"/>
        <v>Green</v>
      </c>
      <c r="W3936" t="str">
        <f t="shared" si="1275"/>
        <v>Red</v>
      </c>
      <c r="X3936" t="str">
        <f t="shared" si="1276"/>
        <v>Red</v>
      </c>
      <c r="Y3936" t="str">
        <f t="shared" si="1277"/>
        <v>Red</v>
      </c>
      <c r="Z3936" t="str">
        <f t="shared" si="1278"/>
        <v>Red</v>
      </c>
      <c r="AA3936" t="str">
        <f t="shared" si="1279"/>
        <v>Green</v>
      </c>
      <c r="AB3936" t="str">
        <f t="shared" si="1280"/>
        <v>Green</v>
      </c>
      <c r="AC3936" t="str">
        <f t="shared" si="1281"/>
        <v>Red</v>
      </c>
      <c r="AD3936" t="str">
        <f t="shared" si="1282"/>
        <v>Green</v>
      </c>
    </row>
    <row r="3937" spans="1:30" hidden="1" x14ac:dyDescent="0.3">
      <c r="A3937" t="str">
        <f t="shared" si="1263"/>
        <v>01/08/2026Real PilarDefensores Unidos</v>
      </c>
      <c r="B3937" t="s">
        <v>806</v>
      </c>
      <c r="C3937" t="s">
        <v>2758</v>
      </c>
      <c r="D3937" s="2">
        <v>46235</v>
      </c>
      <c r="E3937" s="3">
        <v>0.75</v>
      </c>
      <c r="F3937" t="s">
        <v>713</v>
      </c>
      <c r="G3937" t="s">
        <v>714</v>
      </c>
      <c r="H3937">
        <v>1</v>
      </c>
      <c r="I3937">
        <v>0</v>
      </c>
      <c r="J3937">
        <v>2</v>
      </c>
      <c r="K3937">
        <v>1</v>
      </c>
      <c r="L3937" s="22" t="str">
        <f t="shared" si="1264"/>
        <v>01/08/2026</v>
      </c>
      <c r="M3937" s="23">
        <f t="shared" si="1265"/>
        <v>0.625</v>
      </c>
      <c r="N3937" t="str">
        <f t="shared" si="1266"/>
        <v>2 - 1</v>
      </c>
      <c r="O3937" t="str">
        <f t="shared" si="1267"/>
        <v>Green</v>
      </c>
      <c r="P3937" t="str">
        <f t="shared" si="1268"/>
        <v>Red</v>
      </c>
      <c r="Q3937" t="str">
        <f t="shared" si="1269"/>
        <v>Red</v>
      </c>
      <c r="R3937" t="str">
        <f t="shared" si="1270"/>
        <v>Green</v>
      </c>
      <c r="S3937" t="str">
        <f t="shared" si="1271"/>
        <v>Red</v>
      </c>
      <c r="T3937" t="str">
        <f t="shared" si="1272"/>
        <v>Green</v>
      </c>
      <c r="U3937" t="str">
        <f t="shared" si="1273"/>
        <v>Green</v>
      </c>
      <c r="V3937" t="str">
        <f t="shared" si="1274"/>
        <v>Red</v>
      </c>
      <c r="W3937" t="str">
        <f t="shared" si="1275"/>
        <v>Red</v>
      </c>
      <c r="X3937" t="str">
        <f t="shared" si="1276"/>
        <v>Green</v>
      </c>
      <c r="Y3937" t="str">
        <f t="shared" si="1277"/>
        <v>Green</v>
      </c>
      <c r="Z3937" t="str">
        <f t="shared" si="1278"/>
        <v>Green</v>
      </c>
      <c r="AA3937" t="str">
        <f t="shared" si="1279"/>
        <v>Red</v>
      </c>
      <c r="AB3937" t="str">
        <f t="shared" si="1280"/>
        <v>Green</v>
      </c>
      <c r="AC3937" t="str">
        <f t="shared" si="1281"/>
        <v>Green</v>
      </c>
      <c r="AD3937" t="str">
        <f t="shared" si="1282"/>
        <v>Red</v>
      </c>
    </row>
    <row r="3938" spans="1:30" hidden="1" x14ac:dyDescent="0.3">
      <c r="A3938" t="str">
        <f t="shared" si="1263"/>
        <v>01/08/2026Santa Cruz RSGloria RS</v>
      </c>
      <c r="B3938" t="s">
        <v>804</v>
      </c>
      <c r="D3938" s="2">
        <v>46235</v>
      </c>
      <c r="E3938" s="3">
        <v>0.75</v>
      </c>
      <c r="F3938" t="s">
        <v>6150</v>
      </c>
      <c r="G3938" t="s">
        <v>6151</v>
      </c>
      <c r="H3938">
        <v>0</v>
      </c>
      <c r="I3938">
        <v>0</v>
      </c>
      <c r="J3938">
        <v>0</v>
      </c>
      <c r="K3938">
        <v>0</v>
      </c>
      <c r="L3938" s="22" t="str">
        <f t="shared" si="1264"/>
        <v>01/08/2026</v>
      </c>
      <c r="M3938" s="23">
        <f t="shared" si="1265"/>
        <v>0.625</v>
      </c>
      <c r="N3938" t="str">
        <f t="shared" si="1266"/>
        <v>0 - 0</v>
      </c>
      <c r="O3938" t="str">
        <f t="shared" si="1267"/>
        <v>Red</v>
      </c>
      <c r="P3938" t="str">
        <f t="shared" si="1268"/>
        <v>Green</v>
      </c>
      <c r="Q3938" t="str">
        <f t="shared" si="1269"/>
        <v>Red</v>
      </c>
      <c r="R3938" t="str">
        <f t="shared" si="1270"/>
        <v>Green</v>
      </c>
      <c r="S3938" t="str">
        <f t="shared" si="1271"/>
        <v>Green</v>
      </c>
      <c r="T3938" t="str">
        <f t="shared" si="1272"/>
        <v>Red</v>
      </c>
      <c r="U3938" t="str">
        <f t="shared" si="1273"/>
        <v>Red</v>
      </c>
      <c r="V3938" t="str">
        <f t="shared" si="1274"/>
        <v>Green</v>
      </c>
      <c r="W3938" t="str">
        <f t="shared" si="1275"/>
        <v>Red</v>
      </c>
      <c r="X3938" t="str">
        <f t="shared" si="1276"/>
        <v>Red</v>
      </c>
      <c r="Y3938" t="str">
        <f t="shared" si="1277"/>
        <v>Red</v>
      </c>
      <c r="Z3938" t="str">
        <f t="shared" si="1278"/>
        <v>Red</v>
      </c>
      <c r="AA3938" t="str">
        <f t="shared" si="1279"/>
        <v>Green</v>
      </c>
      <c r="AB3938" t="str">
        <f t="shared" si="1280"/>
        <v>Green</v>
      </c>
      <c r="AC3938" t="str">
        <f t="shared" si="1281"/>
        <v>Red</v>
      </c>
      <c r="AD3938" t="str">
        <f t="shared" si="1282"/>
        <v>Green</v>
      </c>
    </row>
    <row r="3939" spans="1:30" hidden="1" x14ac:dyDescent="0.3">
      <c r="A3939" t="str">
        <f t="shared" si="1263"/>
        <v>01/08/2026Sao Caetano SPEC Sao Bernardo SP</v>
      </c>
      <c r="B3939" t="s">
        <v>804</v>
      </c>
      <c r="D3939" s="2">
        <v>46235</v>
      </c>
      <c r="E3939" s="3">
        <v>0.75</v>
      </c>
      <c r="F3939" t="s">
        <v>306</v>
      </c>
      <c r="G3939" t="s">
        <v>3060</v>
      </c>
      <c r="H3939">
        <v>0</v>
      </c>
      <c r="I3939">
        <v>2</v>
      </c>
      <c r="J3939">
        <v>1</v>
      </c>
      <c r="K3939">
        <v>4</v>
      </c>
      <c r="L3939" s="22" t="str">
        <f t="shared" si="1264"/>
        <v>01/08/2026</v>
      </c>
      <c r="M3939" s="23">
        <f t="shared" si="1265"/>
        <v>0.625</v>
      </c>
      <c r="N3939" t="str">
        <f t="shared" si="1266"/>
        <v>1 - 4</v>
      </c>
      <c r="O3939" t="str">
        <f t="shared" si="1267"/>
        <v>Red</v>
      </c>
      <c r="P3939" t="str">
        <f t="shared" si="1268"/>
        <v>Red</v>
      </c>
      <c r="Q3939" t="str">
        <f t="shared" si="1269"/>
        <v>Green</v>
      </c>
      <c r="R3939" t="str">
        <f t="shared" si="1270"/>
        <v>Red</v>
      </c>
      <c r="S3939" t="str">
        <f t="shared" si="1271"/>
        <v>Green</v>
      </c>
      <c r="T3939" t="str">
        <f t="shared" si="1272"/>
        <v>Green</v>
      </c>
      <c r="U3939" t="str">
        <f t="shared" si="1273"/>
        <v>Red</v>
      </c>
      <c r="V3939" t="str">
        <f t="shared" si="1274"/>
        <v>Red</v>
      </c>
      <c r="W3939" t="str">
        <f t="shared" si="1275"/>
        <v>Green</v>
      </c>
      <c r="X3939" t="str">
        <f t="shared" si="1276"/>
        <v>Green</v>
      </c>
      <c r="Y3939" t="str">
        <f t="shared" si="1277"/>
        <v>Green</v>
      </c>
      <c r="Z3939" t="str">
        <f t="shared" si="1278"/>
        <v>Green</v>
      </c>
      <c r="AA3939" t="str">
        <f t="shared" si="1279"/>
        <v>Red</v>
      </c>
      <c r="AB3939" t="str">
        <f t="shared" si="1280"/>
        <v>Red</v>
      </c>
      <c r="AC3939" t="str">
        <f t="shared" si="1281"/>
        <v>Green</v>
      </c>
      <c r="AD3939" t="str">
        <f t="shared" si="1282"/>
        <v>Red</v>
      </c>
    </row>
    <row r="3940" spans="1:30" hidden="1" x14ac:dyDescent="0.3">
      <c r="A3940" t="str">
        <f t="shared" si="1263"/>
        <v>01/08/2026Spartak SuboticaFK Bor 1919</v>
      </c>
      <c r="D3940" s="2">
        <v>46235</v>
      </c>
      <c r="E3940" s="3">
        <v>0.75</v>
      </c>
      <c r="F3940" t="s">
        <v>3951</v>
      </c>
      <c r="G3940" t="s">
        <v>3929</v>
      </c>
      <c r="H3940">
        <v>1</v>
      </c>
      <c r="I3940">
        <v>0</v>
      </c>
      <c r="J3940">
        <v>3</v>
      </c>
      <c r="K3940">
        <v>0</v>
      </c>
      <c r="L3940" s="22" t="str">
        <f t="shared" si="1264"/>
        <v>01/08/2026</v>
      </c>
      <c r="M3940" s="23">
        <f t="shared" si="1265"/>
        <v>0.625</v>
      </c>
      <c r="N3940" t="str">
        <f t="shared" si="1266"/>
        <v>3 - 0</v>
      </c>
      <c r="O3940" t="str">
        <f t="shared" si="1267"/>
        <v>Green</v>
      </c>
      <c r="P3940" t="str">
        <f t="shared" si="1268"/>
        <v>Red</v>
      </c>
      <c r="Q3940" t="str">
        <f t="shared" si="1269"/>
        <v>Red</v>
      </c>
      <c r="R3940" t="str">
        <f t="shared" si="1270"/>
        <v>Green</v>
      </c>
      <c r="S3940" t="str">
        <f t="shared" si="1271"/>
        <v>Red</v>
      </c>
      <c r="T3940" t="str">
        <f t="shared" si="1272"/>
        <v>Green</v>
      </c>
      <c r="U3940" t="str">
        <f t="shared" si="1273"/>
        <v>Green</v>
      </c>
      <c r="V3940" t="str">
        <f t="shared" si="1274"/>
        <v>Red</v>
      </c>
      <c r="W3940" t="str">
        <f t="shared" si="1275"/>
        <v>Red</v>
      </c>
      <c r="X3940" t="str">
        <f t="shared" si="1276"/>
        <v>Green</v>
      </c>
      <c r="Y3940" t="str">
        <f t="shared" si="1277"/>
        <v>Green</v>
      </c>
      <c r="Z3940" t="str">
        <f t="shared" si="1278"/>
        <v>Green</v>
      </c>
      <c r="AA3940" t="str">
        <f t="shared" si="1279"/>
        <v>Red</v>
      </c>
      <c r="AB3940" t="str">
        <f t="shared" si="1280"/>
        <v>Green</v>
      </c>
      <c r="AC3940" t="str">
        <f t="shared" si="1281"/>
        <v>Red</v>
      </c>
      <c r="AD3940" t="str">
        <f t="shared" si="1282"/>
        <v>Green</v>
      </c>
    </row>
    <row r="3941" spans="1:30" hidden="1" x14ac:dyDescent="0.3">
      <c r="A3941" t="str">
        <f t="shared" si="1263"/>
        <v>01/08/2026Sportivo ItalianoAtletico Camioneros</v>
      </c>
      <c r="B3941" t="s">
        <v>806</v>
      </c>
      <c r="C3941" t="s">
        <v>2758</v>
      </c>
      <c r="D3941" s="2">
        <v>46235</v>
      </c>
      <c r="E3941" s="3">
        <v>0.75</v>
      </c>
      <c r="F3941" t="s">
        <v>2762</v>
      </c>
      <c r="G3941" t="s">
        <v>708</v>
      </c>
      <c r="H3941">
        <v>0</v>
      </c>
      <c r="I3941">
        <v>0</v>
      </c>
      <c r="J3941">
        <v>1</v>
      </c>
      <c r="K3941">
        <v>1</v>
      </c>
      <c r="L3941" s="22" t="str">
        <f t="shared" si="1264"/>
        <v>01/08/2026</v>
      </c>
      <c r="M3941" s="23">
        <f t="shared" si="1265"/>
        <v>0.625</v>
      </c>
      <c r="N3941" t="str">
        <f t="shared" si="1266"/>
        <v>1 - 1</v>
      </c>
      <c r="O3941" t="str">
        <f t="shared" si="1267"/>
        <v>Red</v>
      </c>
      <c r="P3941" t="str">
        <f t="shared" si="1268"/>
        <v>Green</v>
      </c>
      <c r="Q3941" t="str">
        <f t="shared" si="1269"/>
        <v>Red</v>
      </c>
      <c r="R3941" t="str">
        <f t="shared" si="1270"/>
        <v>Green</v>
      </c>
      <c r="S3941" t="str">
        <f t="shared" si="1271"/>
        <v>Green</v>
      </c>
      <c r="T3941" t="str">
        <f t="shared" si="1272"/>
        <v>Red</v>
      </c>
      <c r="U3941" t="str">
        <f t="shared" si="1273"/>
        <v>Red</v>
      </c>
      <c r="V3941" t="str">
        <f t="shared" si="1274"/>
        <v>Green</v>
      </c>
      <c r="W3941" t="str">
        <f t="shared" si="1275"/>
        <v>Red</v>
      </c>
      <c r="X3941" t="str">
        <f t="shared" si="1276"/>
        <v>Red</v>
      </c>
      <c r="Y3941" t="str">
        <f t="shared" si="1277"/>
        <v>Green</v>
      </c>
      <c r="Z3941" t="str">
        <f t="shared" si="1278"/>
        <v>Red</v>
      </c>
      <c r="AA3941" t="str">
        <f t="shared" si="1279"/>
        <v>Green</v>
      </c>
      <c r="AB3941" t="str">
        <f t="shared" si="1280"/>
        <v>Green</v>
      </c>
      <c r="AC3941" t="str">
        <f t="shared" si="1281"/>
        <v>Green</v>
      </c>
      <c r="AD3941" t="str">
        <f t="shared" si="1282"/>
        <v>Red</v>
      </c>
    </row>
    <row r="3942" spans="1:30" hidden="1" x14ac:dyDescent="0.3">
      <c r="A3942" t="str">
        <f t="shared" si="1263"/>
        <v>01/08/2026Suzano SP U20Corinthians U20</v>
      </c>
      <c r="B3942" t="s">
        <v>804</v>
      </c>
      <c r="D3942" s="2">
        <v>46235</v>
      </c>
      <c r="E3942" s="3">
        <v>0.75</v>
      </c>
      <c r="F3942" t="s">
        <v>2358</v>
      </c>
      <c r="G3942" t="s">
        <v>3091</v>
      </c>
      <c r="H3942">
        <v>0</v>
      </c>
      <c r="I3942">
        <v>0</v>
      </c>
      <c r="J3942">
        <v>0</v>
      </c>
      <c r="K3942">
        <v>1</v>
      </c>
      <c r="L3942" s="22" t="str">
        <f t="shared" si="1264"/>
        <v>01/08/2026</v>
      </c>
      <c r="M3942" s="23">
        <f t="shared" si="1265"/>
        <v>0.625</v>
      </c>
      <c r="N3942" t="str">
        <f t="shared" si="1266"/>
        <v>0 - 1</v>
      </c>
      <c r="O3942" t="str">
        <f t="shared" si="1267"/>
        <v>Red</v>
      </c>
      <c r="P3942" t="str">
        <f t="shared" si="1268"/>
        <v>Red</v>
      </c>
      <c r="Q3942" t="str">
        <f t="shared" si="1269"/>
        <v>Green</v>
      </c>
      <c r="R3942" t="str">
        <f t="shared" si="1270"/>
        <v>Red</v>
      </c>
      <c r="S3942" t="str">
        <f t="shared" si="1271"/>
        <v>Green</v>
      </c>
      <c r="T3942" t="str">
        <f t="shared" si="1272"/>
        <v>Green</v>
      </c>
      <c r="U3942" t="str">
        <f t="shared" si="1273"/>
        <v>Red</v>
      </c>
      <c r="V3942" t="str">
        <f t="shared" si="1274"/>
        <v>Green</v>
      </c>
      <c r="W3942" t="str">
        <f t="shared" si="1275"/>
        <v>Red</v>
      </c>
      <c r="X3942" t="str">
        <f t="shared" si="1276"/>
        <v>Red</v>
      </c>
      <c r="Y3942" t="str">
        <f t="shared" si="1277"/>
        <v>Red</v>
      </c>
      <c r="Z3942" t="str">
        <f t="shared" si="1278"/>
        <v>Red</v>
      </c>
      <c r="AA3942" t="str">
        <f t="shared" si="1279"/>
        <v>Green</v>
      </c>
      <c r="AB3942" t="str">
        <f t="shared" si="1280"/>
        <v>Green</v>
      </c>
      <c r="AC3942" t="str">
        <f t="shared" si="1281"/>
        <v>Red</v>
      </c>
      <c r="AD3942" t="str">
        <f t="shared" si="1282"/>
        <v>Green</v>
      </c>
    </row>
    <row r="3943" spans="1:30" hidden="1" x14ac:dyDescent="0.3">
      <c r="A3943" t="str">
        <f t="shared" si="1263"/>
        <v>01/08/2026Talleres EscaladaCA Ituzaingo</v>
      </c>
      <c r="B3943" t="s">
        <v>806</v>
      </c>
      <c r="C3943" t="s">
        <v>2758</v>
      </c>
      <c r="D3943" s="2">
        <v>46235</v>
      </c>
      <c r="E3943" s="3">
        <v>0.75</v>
      </c>
      <c r="F3943" t="s">
        <v>4576</v>
      </c>
      <c r="G3943" t="s">
        <v>2761</v>
      </c>
      <c r="H3943">
        <v>0</v>
      </c>
      <c r="I3943">
        <v>0</v>
      </c>
      <c r="J3943">
        <v>0</v>
      </c>
      <c r="K3943">
        <v>0</v>
      </c>
      <c r="L3943" s="22" t="str">
        <f t="shared" si="1264"/>
        <v>01/08/2026</v>
      </c>
      <c r="M3943" s="23">
        <f t="shared" si="1265"/>
        <v>0.625</v>
      </c>
      <c r="N3943" t="str">
        <f t="shared" si="1266"/>
        <v>0 - 0</v>
      </c>
      <c r="O3943" t="str">
        <f t="shared" si="1267"/>
        <v>Red</v>
      </c>
      <c r="P3943" t="str">
        <f t="shared" si="1268"/>
        <v>Green</v>
      </c>
      <c r="Q3943" t="str">
        <f t="shared" si="1269"/>
        <v>Red</v>
      </c>
      <c r="R3943" t="str">
        <f t="shared" si="1270"/>
        <v>Green</v>
      </c>
      <c r="S3943" t="str">
        <f t="shared" si="1271"/>
        <v>Green</v>
      </c>
      <c r="T3943" t="str">
        <f t="shared" si="1272"/>
        <v>Red</v>
      </c>
      <c r="U3943" t="str">
        <f t="shared" si="1273"/>
        <v>Red</v>
      </c>
      <c r="V3943" t="str">
        <f t="shared" si="1274"/>
        <v>Green</v>
      </c>
      <c r="W3943" t="str">
        <f t="shared" si="1275"/>
        <v>Red</v>
      </c>
      <c r="X3943" t="str">
        <f t="shared" si="1276"/>
        <v>Red</v>
      </c>
      <c r="Y3943" t="str">
        <f t="shared" si="1277"/>
        <v>Red</v>
      </c>
      <c r="Z3943" t="str">
        <f t="shared" si="1278"/>
        <v>Red</v>
      </c>
      <c r="AA3943" t="str">
        <f t="shared" si="1279"/>
        <v>Green</v>
      </c>
      <c r="AB3943" t="str">
        <f t="shared" si="1280"/>
        <v>Green</v>
      </c>
      <c r="AC3943" t="str">
        <f t="shared" si="1281"/>
        <v>Red</v>
      </c>
      <c r="AD3943" t="str">
        <f t="shared" si="1282"/>
        <v>Green</v>
      </c>
    </row>
    <row r="3944" spans="1:30" hidden="1" x14ac:dyDescent="0.3">
      <c r="A3944" t="str">
        <f t="shared" si="1263"/>
        <v>01/08/2026UAI UrquizaArgentino Quilmes</v>
      </c>
      <c r="B3944" t="s">
        <v>806</v>
      </c>
      <c r="C3944" t="s">
        <v>2758</v>
      </c>
      <c r="D3944" s="2">
        <v>46235</v>
      </c>
      <c r="E3944" s="3">
        <v>0.75</v>
      </c>
      <c r="F3944" t="s">
        <v>715</v>
      </c>
      <c r="G3944" t="s">
        <v>706</v>
      </c>
      <c r="H3944">
        <v>0</v>
      </c>
      <c r="I3944">
        <v>0</v>
      </c>
      <c r="J3944">
        <v>0</v>
      </c>
      <c r="K3944">
        <v>0</v>
      </c>
      <c r="L3944" s="22" t="str">
        <f t="shared" si="1264"/>
        <v>01/08/2026</v>
      </c>
      <c r="M3944" s="23">
        <f t="shared" si="1265"/>
        <v>0.625</v>
      </c>
      <c r="N3944" t="str">
        <f t="shared" si="1266"/>
        <v>0 - 0</v>
      </c>
      <c r="O3944" t="str">
        <f t="shared" si="1267"/>
        <v>Red</v>
      </c>
      <c r="P3944" t="str">
        <f t="shared" si="1268"/>
        <v>Green</v>
      </c>
      <c r="Q3944" t="str">
        <f t="shared" si="1269"/>
        <v>Red</v>
      </c>
      <c r="R3944" t="str">
        <f t="shared" si="1270"/>
        <v>Green</v>
      </c>
      <c r="S3944" t="str">
        <f t="shared" si="1271"/>
        <v>Green</v>
      </c>
      <c r="T3944" t="str">
        <f t="shared" si="1272"/>
        <v>Red</v>
      </c>
      <c r="U3944" t="str">
        <f t="shared" si="1273"/>
        <v>Red</v>
      </c>
      <c r="V3944" t="str">
        <f t="shared" si="1274"/>
        <v>Green</v>
      </c>
      <c r="W3944" t="str">
        <f t="shared" si="1275"/>
        <v>Red</v>
      </c>
      <c r="X3944" t="str">
        <f t="shared" si="1276"/>
        <v>Red</v>
      </c>
      <c r="Y3944" t="str">
        <f t="shared" si="1277"/>
        <v>Red</v>
      </c>
      <c r="Z3944" t="str">
        <f t="shared" si="1278"/>
        <v>Red</v>
      </c>
      <c r="AA3944" t="str">
        <f t="shared" si="1279"/>
        <v>Green</v>
      </c>
      <c r="AB3944" t="str">
        <f t="shared" si="1280"/>
        <v>Green</v>
      </c>
      <c r="AC3944" t="str">
        <f t="shared" si="1281"/>
        <v>Red</v>
      </c>
      <c r="AD3944" t="str">
        <f t="shared" si="1282"/>
        <v>Green</v>
      </c>
    </row>
    <row r="3945" spans="1:30" hidden="1" x14ac:dyDescent="0.3">
      <c r="A3945" t="str">
        <f t="shared" si="1263"/>
        <v>01/08/2026Ucam MurciaHercules CF</v>
      </c>
      <c r="D3945" s="2">
        <v>46235</v>
      </c>
      <c r="E3945" s="3">
        <v>0.75</v>
      </c>
      <c r="F3945" t="s">
        <v>6152</v>
      </c>
      <c r="G3945" t="s">
        <v>6153</v>
      </c>
      <c r="H3945">
        <v>1</v>
      </c>
      <c r="I3945">
        <v>0</v>
      </c>
      <c r="J3945">
        <v>1</v>
      </c>
      <c r="K3945">
        <v>1</v>
      </c>
      <c r="L3945" s="22" t="str">
        <f t="shared" si="1264"/>
        <v>01/08/2026</v>
      </c>
      <c r="M3945" s="23">
        <f t="shared" si="1265"/>
        <v>0.625</v>
      </c>
      <c r="N3945" t="str">
        <f t="shared" si="1266"/>
        <v>1 - 1</v>
      </c>
      <c r="O3945" t="str">
        <f t="shared" si="1267"/>
        <v>Red</v>
      </c>
      <c r="P3945" t="str">
        <f t="shared" si="1268"/>
        <v>Green</v>
      </c>
      <c r="Q3945" t="str">
        <f t="shared" si="1269"/>
        <v>Red</v>
      </c>
      <c r="R3945" t="str">
        <f t="shared" si="1270"/>
        <v>Green</v>
      </c>
      <c r="S3945" t="str">
        <f t="shared" si="1271"/>
        <v>Green</v>
      </c>
      <c r="T3945" t="str">
        <f t="shared" si="1272"/>
        <v>Red</v>
      </c>
      <c r="U3945" t="str">
        <f t="shared" si="1273"/>
        <v>Green</v>
      </c>
      <c r="V3945" t="str">
        <f t="shared" si="1274"/>
        <v>Red</v>
      </c>
      <c r="W3945" t="str">
        <f t="shared" si="1275"/>
        <v>Red</v>
      </c>
      <c r="X3945" t="str">
        <f t="shared" si="1276"/>
        <v>Green</v>
      </c>
      <c r="Y3945" t="str">
        <f t="shared" si="1277"/>
        <v>Green</v>
      </c>
      <c r="Z3945" t="str">
        <f t="shared" si="1278"/>
        <v>Red</v>
      </c>
      <c r="AA3945" t="str">
        <f t="shared" si="1279"/>
        <v>Green</v>
      </c>
      <c r="AB3945" t="str">
        <f t="shared" si="1280"/>
        <v>Green</v>
      </c>
      <c r="AC3945" t="str">
        <f t="shared" si="1281"/>
        <v>Green</v>
      </c>
      <c r="AD3945" t="str">
        <f t="shared" si="1282"/>
        <v>Red</v>
      </c>
    </row>
    <row r="3946" spans="1:30" hidden="1" x14ac:dyDescent="0.3">
      <c r="A3946" t="str">
        <f t="shared" si="1263"/>
        <v>01/08/2026Viktoria PlzenZbrojovka Brno</v>
      </c>
      <c r="D3946" s="2">
        <v>46235</v>
      </c>
      <c r="E3946" s="3">
        <v>0.75</v>
      </c>
      <c r="F3946" t="s">
        <v>1891</v>
      </c>
      <c r="G3946" t="s">
        <v>3149</v>
      </c>
      <c r="H3946">
        <v>1</v>
      </c>
      <c r="I3946">
        <v>0</v>
      </c>
      <c r="J3946">
        <v>1</v>
      </c>
      <c r="K3946">
        <v>1</v>
      </c>
      <c r="L3946" s="22" t="str">
        <f t="shared" si="1264"/>
        <v>01/08/2026</v>
      </c>
      <c r="M3946" s="23">
        <f t="shared" si="1265"/>
        <v>0.625</v>
      </c>
      <c r="N3946" t="str">
        <f t="shared" si="1266"/>
        <v>1 - 1</v>
      </c>
      <c r="O3946" t="str">
        <f t="shared" si="1267"/>
        <v>Red</v>
      </c>
      <c r="P3946" t="str">
        <f t="shared" si="1268"/>
        <v>Green</v>
      </c>
      <c r="Q3946" t="str">
        <f t="shared" si="1269"/>
        <v>Red</v>
      </c>
      <c r="R3946" t="str">
        <f t="shared" si="1270"/>
        <v>Green</v>
      </c>
      <c r="S3946" t="str">
        <f t="shared" si="1271"/>
        <v>Green</v>
      </c>
      <c r="T3946" t="str">
        <f t="shared" si="1272"/>
        <v>Red</v>
      </c>
      <c r="U3946" t="str">
        <f t="shared" si="1273"/>
        <v>Green</v>
      </c>
      <c r="V3946" t="str">
        <f t="shared" si="1274"/>
        <v>Red</v>
      </c>
      <c r="W3946" t="str">
        <f t="shared" si="1275"/>
        <v>Red</v>
      </c>
      <c r="X3946" t="str">
        <f t="shared" si="1276"/>
        <v>Green</v>
      </c>
      <c r="Y3946" t="str">
        <f t="shared" si="1277"/>
        <v>Green</v>
      </c>
      <c r="Z3946" t="str">
        <f t="shared" si="1278"/>
        <v>Red</v>
      </c>
      <c r="AA3946" t="str">
        <f t="shared" si="1279"/>
        <v>Green</v>
      </c>
      <c r="AB3946" t="str">
        <f t="shared" si="1280"/>
        <v>Green</v>
      </c>
      <c r="AC3946" t="str">
        <f t="shared" si="1281"/>
        <v>Green</v>
      </c>
      <c r="AD3946" t="str">
        <f t="shared" si="1282"/>
        <v>Red</v>
      </c>
    </row>
    <row r="3947" spans="1:30" hidden="1" x14ac:dyDescent="0.3">
      <c r="A3947" t="str">
        <f t="shared" si="1263"/>
        <v>01/08/2026Villa DalmineFlandria</v>
      </c>
      <c r="B3947" t="s">
        <v>806</v>
      </c>
      <c r="C3947" t="s">
        <v>2758</v>
      </c>
      <c r="D3947" s="2">
        <v>46235</v>
      </c>
      <c r="E3947" s="3">
        <v>0.75</v>
      </c>
      <c r="F3947" t="s">
        <v>2763</v>
      </c>
      <c r="G3947" t="s">
        <v>722</v>
      </c>
      <c r="H3947">
        <v>1</v>
      </c>
      <c r="I3947">
        <v>1</v>
      </c>
      <c r="J3947">
        <v>2</v>
      </c>
      <c r="K3947">
        <v>1</v>
      </c>
      <c r="L3947" s="22" t="str">
        <f t="shared" si="1264"/>
        <v>01/08/2026</v>
      </c>
      <c r="M3947" s="23">
        <f t="shared" si="1265"/>
        <v>0.625</v>
      </c>
      <c r="N3947" t="str">
        <f t="shared" si="1266"/>
        <v>2 - 1</v>
      </c>
      <c r="O3947" t="str">
        <f t="shared" si="1267"/>
        <v>Green</v>
      </c>
      <c r="P3947" t="str">
        <f t="shared" si="1268"/>
        <v>Red</v>
      </c>
      <c r="Q3947" t="str">
        <f t="shared" si="1269"/>
        <v>Red</v>
      </c>
      <c r="R3947" t="str">
        <f t="shared" si="1270"/>
        <v>Green</v>
      </c>
      <c r="S3947" t="str">
        <f t="shared" si="1271"/>
        <v>Red</v>
      </c>
      <c r="T3947" t="str">
        <f t="shared" si="1272"/>
        <v>Green</v>
      </c>
      <c r="U3947" t="str">
        <f t="shared" si="1273"/>
        <v>Red</v>
      </c>
      <c r="V3947" t="str">
        <f t="shared" si="1274"/>
        <v>Green</v>
      </c>
      <c r="W3947" t="str">
        <f t="shared" si="1275"/>
        <v>Red</v>
      </c>
      <c r="X3947" t="str">
        <f t="shared" si="1276"/>
        <v>Green</v>
      </c>
      <c r="Y3947" t="str">
        <f t="shared" si="1277"/>
        <v>Green</v>
      </c>
      <c r="Z3947" t="str">
        <f t="shared" si="1278"/>
        <v>Green</v>
      </c>
      <c r="AA3947" t="str">
        <f t="shared" si="1279"/>
        <v>Red</v>
      </c>
      <c r="AB3947" t="str">
        <f t="shared" si="1280"/>
        <v>Green</v>
      </c>
      <c r="AC3947" t="str">
        <f t="shared" si="1281"/>
        <v>Green</v>
      </c>
      <c r="AD3947" t="str">
        <f t="shared" si="1282"/>
        <v>Red</v>
      </c>
    </row>
    <row r="3948" spans="1:30" hidden="1" x14ac:dyDescent="0.3">
      <c r="A3948" t="str">
        <f t="shared" si="1263"/>
        <v>01/08/2026Botev PlovdivCherno More</v>
      </c>
      <c r="D3948" s="2">
        <v>46235</v>
      </c>
      <c r="E3948" s="3">
        <v>0.76041666666666663</v>
      </c>
      <c r="F3948" t="s">
        <v>302</v>
      </c>
      <c r="G3948" t="s">
        <v>4531</v>
      </c>
      <c r="H3948">
        <v>1</v>
      </c>
      <c r="I3948">
        <v>0</v>
      </c>
      <c r="J3948">
        <v>1</v>
      </c>
      <c r="K3948">
        <v>0</v>
      </c>
      <c r="L3948" s="22" t="str">
        <f t="shared" si="1264"/>
        <v>01/08/2026</v>
      </c>
      <c r="M3948" s="23">
        <f t="shared" si="1265"/>
        <v>0.63541666666666663</v>
      </c>
      <c r="N3948" t="str">
        <f t="shared" si="1266"/>
        <v>1 - 0</v>
      </c>
      <c r="O3948" t="str">
        <f t="shared" si="1267"/>
        <v>Green</v>
      </c>
      <c r="P3948" t="str">
        <f t="shared" si="1268"/>
        <v>Red</v>
      </c>
      <c r="Q3948" t="str">
        <f t="shared" si="1269"/>
        <v>Red</v>
      </c>
      <c r="R3948" t="str">
        <f t="shared" si="1270"/>
        <v>Green</v>
      </c>
      <c r="S3948" t="str">
        <f t="shared" si="1271"/>
        <v>Red</v>
      </c>
      <c r="T3948" t="str">
        <f t="shared" si="1272"/>
        <v>Green</v>
      </c>
      <c r="U3948" t="str">
        <f t="shared" si="1273"/>
        <v>Green</v>
      </c>
      <c r="V3948" t="str">
        <f t="shared" si="1274"/>
        <v>Red</v>
      </c>
      <c r="W3948" t="str">
        <f t="shared" si="1275"/>
        <v>Red</v>
      </c>
      <c r="X3948" t="str">
        <f t="shared" si="1276"/>
        <v>Green</v>
      </c>
      <c r="Y3948" t="str">
        <f t="shared" si="1277"/>
        <v>Red</v>
      </c>
      <c r="Z3948" t="str">
        <f t="shared" si="1278"/>
        <v>Red</v>
      </c>
      <c r="AA3948" t="str">
        <f t="shared" si="1279"/>
        <v>Green</v>
      </c>
      <c r="AB3948" t="str">
        <f t="shared" si="1280"/>
        <v>Green</v>
      </c>
      <c r="AC3948" t="str">
        <f t="shared" si="1281"/>
        <v>Red</v>
      </c>
      <c r="AD3948" t="str">
        <f t="shared" si="1282"/>
        <v>Green</v>
      </c>
    </row>
    <row r="3949" spans="1:30" hidden="1" x14ac:dyDescent="0.3">
      <c r="A3949" t="str">
        <f t="shared" si="1263"/>
        <v>01/08/2026Korona KielceGornik Zabrze</v>
      </c>
      <c r="D3949" s="2">
        <v>46235</v>
      </c>
      <c r="E3949" s="3">
        <v>0.76041666666666663</v>
      </c>
      <c r="F3949" t="s">
        <v>3525</v>
      </c>
      <c r="G3949" t="s">
        <v>365</v>
      </c>
      <c r="L3949" s="22" t="str">
        <f t="shared" si="1264"/>
        <v>01/08/2026</v>
      </c>
      <c r="M3949" s="23">
        <f t="shared" si="1265"/>
        <v>0.63541666666666663</v>
      </c>
      <c r="N3949" t="str">
        <f t="shared" si="1266"/>
        <v xml:space="preserve"> - </v>
      </c>
      <c r="O3949" t="str">
        <f t="shared" si="1267"/>
        <v>Red</v>
      </c>
      <c r="P3949" t="str">
        <f t="shared" si="1268"/>
        <v>Green</v>
      </c>
      <c r="Q3949" t="str">
        <f t="shared" si="1269"/>
        <v>Red</v>
      </c>
      <c r="R3949" t="str">
        <f t="shared" si="1270"/>
        <v>Green</v>
      </c>
      <c r="S3949" t="str">
        <f t="shared" si="1271"/>
        <v>Green</v>
      </c>
      <c r="T3949" t="str">
        <f t="shared" si="1272"/>
        <v>Red</v>
      </c>
      <c r="U3949" t="str">
        <f t="shared" si="1273"/>
        <v>Red</v>
      </c>
      <c r="V3949" t="str">
        <f t="shared" si="1274"/>
        <v>Green</v>
      </c>
      <c r="W3949" t="str">
        <f t="shared" si="1275"/>
        <v>Red</v>
      </c>
      <c r="X3949" t="str">
        <f t="shared" si="1276"/>
        <v>Red</v>
      </c>
      <c r="Y3949" t="str">
        <f t="shared" si="1277"/>
        <v>Red</v>
      </c>
      <c r="Z3949" t="str">
        <f t="shared" si="1278"/>
        <v>Red</v>
      </c>
      <c r="AA3949" t="str">
        <f t="shared" si="1279"/>
        <v>Green</v>
      </c>
      <c r="AB3949" t="str">
        <f t="shared" si="1280"/>
        <v>Green</v>
      </c>
      <c r="AC3949" t="str">
        <f t="shared" si="1281"/>
        <v>Red</v>
      </c>
      <c r="AD3949" t="str">
        <f t="shared" si="1282"/>
        <v>Green</v>
      </c>
    </row>
    <row r="3950" spans="1:30" hidden="1" x14ac:dyDescent="0.3">
      <c r="A3950" t="str">
        <f t="shared" si="1263"/>
        <v>01/08/2026NK CeljeNK Maribor</v>
      </c>
      <c r="D3950" s="2">
        <v>46235</v>
      </c>
      <c r="E3950" s="3">
        <v>0.76041666666666663</v>
      </c>
      <c r="F3950" t="s">
        <v>874</v>
      </c>
      <c r="G3950" t="s">
        <v>3627</v>
      </c>
      <c r="H3950">
        <v>0</v>
      </c>
      <c r="I3950">
        <v>1</v>
      </c>
      <c r="J3950">
        <v>1</v>
      </c>
      <c r="K3950">
        <v>1</v>
      </c>
      <c r="L3950" s="22" t="str">
        <f t="shared" si="1264"/>
        <v>01/08/2026</v>
      </c>
      <c r="M3950" s="23">
        <f t="shared" si="1265"/>
        <v>0.63541666666666663</v>
      </c>
      <c r="N3950" t="str">
        <f t="shared" si="1266"/>
        <v>1 - 1</v>
      </c>
      <c r="O3950" t="str">
        <f t="shared" si="1267"/>
        <v>Red</v>
      </c>
      <c r="P3950" t="str">
        <f t="shared" si="1268"/>
        <v>Green</v>
      </c>
      <c r="Q3950" t="str">
        <f t="shared" si="1269"/>
        <v>Red</v>
      </c>
      <c r="R3950" t="str">
        <f t="shared" si="1270"/>
        <v>Green</v>
      </c>
      <c r="S3950" t="str">
        <f t="shared" si="1271"/>
        <v>Green</v>
      </c>
      <c r="T3950" t="str">
        <f t="shared" si="1272"/>
        <v>Red</v>
      </c>
      <c r="U3950" t="str">
        <f t="shared" si="1273"/>
        <v>Red</v>
      </c>
      <c r="V3950" t="str">
        <f t="shared" si="1274"/>
        <v>Red</v>
      </c>
      <c r="W3950" t="str">
        <f t="shared" si="1275"/>
        <v>Green</v>
      </c>
      <c r="X3950" t="str">
        <f t="shared" si="1276"/>
        <v>Green</v>
      </c>
      <c r="Y3950" t="str">
        <f t="shared" si="1277"/>
        <v>Green</v>
      </c>
      <c r="Z3950" t="str">
        <f t="shared" si="1278"/>
        <v>Red</v>
      </c>
      <c r="AA3950" t="str">
        <f t="shared" si="1279"/>
        <v>Green</v>
      </c>
      <c r="AB3950" t="str">
        <f t="shared" si="1280"/>
        <v>Green</v>
      </c>
      <c r="AC3950" t="str">
        <f t="shared" si="1281"/>
        <v>Green</v>
      </c>
      <c r="AD3950" t="str">
        <f t="shared" si="1282"/>
        <v>Red</v>
      </c>
    </row>
    <row r="3951" spans="1:30" hidden="1" x14ac:dyDescent="0.3">
      <c r="A3951" t="str">
        <f t="shared" ref="A3951:A4014" si="1283">L3950&amp;F3951&amp;G3951</f>
        <v>01/08/2026AC CesenaFossombrone</v>
      </c>
      <c r="D3951" s="2">
        <v>46235</v>
      </c>
      <c r="E3951" s="3">
        <v>0.77083333333333337</v>
      </c>
      <c r="F3951" t="s">
        <v>3923</v>
      </c>
      <c r="G3951" t="s">
        <v>6154</v>
      </c>
      <c r="H3951">
        <v>1</v>
      </c>
      <c r="I3951">
        <v>0</v>
      </c>
      <c r="J3951">
        <v>3</v>
      </c>
      <c r="K3951">
        <v>0</v>
      </c>
      <c r="L3951" s="22" t="str">
        <f t="shared" si="1264"/>
        <v>01/08/2026</v>
      </c>
      <c r="M3951" s="23">
        <f t="shared" si="1265"/>
        <v>0.64583333333333337</v>
      </c>
      <c r="N3951" t="str">
        <f t="shared" si="1266"/>
        <v>3 - 0</v>
      </c>
      <c r="O3951" t="str">
        <f t="shared" si="1267"/>
        <v>Green</v>
      </c>
      <c r="P3951" t="str">
        <f t="shared" si="1268"/>
        <v>Red</v>
      </c>
      <c r="Q3951" t="str">
        <f t="shared" si="1269"/>
        <v>Red</v>
      </c>
      <c r="R3951" t="str">
        <f t="shared" si="1270"/>
        <v>Green</v>
      </c>
      <c r="S3951" t="str">
        <f t="shared" si="1271"/>
        <v>Red</v>
      </c>
      <c r="T3951" t="str">
        <f t="shared" si="1272"/>
        <v>Green</v>
      </c>
      <c r="U3951" t="str">
        <f t="shared" si="1273"/>
        <v>Green</v>
      </c>
      <c r="V3951" t="str">
        <f t="shared" si="1274"/>
        <v>Red</v>
      </c>
      <c r="W3951" t="str">
        <f t="shared" si="1275"/>
        <v>Red</v>
      </c>
      <c r="X3951" t="str">
        <f t="shared" si="1276"/>
        <v>Green</v>
      </c>
      <c r="Y3951" t="str">
        <f t="shared" si="1277"/>
        <v>Green</v>
      </c>
      <c r="Z3951" t="str">
        <f t="shared" si="1278"/>
        <v>Green</v>
      </c>
      <c r="AA3951" t="str">
        <f t="shared" si="1279"/>
        <v>Red</v>
      </c>
      <c r="AB3951" t="str">
        <f t="shared" si="1280"/>
        <v>Green</v>
      </c>
      <c r="AC3951" t="str">
        <f t="shared" si="1281"/>
        <v>Red</v>
      </c>
      <c r="AD3951" t="str">
        <f t="shared" si="1282"/>
        <v>Green</v>
      </c>
    </row>
    <row r="3952" spans="1:30" hidden="1" x14ac:dyDescent="0.3">
      <c r="A3952" t="str">
        <f t="shared" si="1283"/>
        <v>01/08/2026Club Atletico PatronatoQuilmes</v>
      </c>
      <c r="B3952" t="s">
        <v>806</v>
      </c>
      <c r="C3952" t="s">
        <v>807</v>
      </c>
      <c r="D3952" s="2">
        <v>46235</v>
      </c>
      <c r="E3952" s="3">
        <v>0.77083333333333337</v>
      </c>
      <c r="F3952" t="s">
        <v>329</v>
      </c>
      <c r="G3952" t="s">
        <v>327</v>
      </c>
      <c r="H3952">
        <v>3</v>
      </c>
      <c r="I3952">
        <v>1</v>
      </c>
      <c r="J3952">
        <v>3</v>
      </c>
      <c r="K3952">
        <v>3</v>
      </c>
      <c r="L3952" s="22" t="str">
        <f t="shared" ref="L3952:L4015" si="1284">"0"&amp;DAY(D3952)&amp;"/"&amp;"08"&amp;"/"&amp;YEAR(D3952)</f>
        <v>01/08/2026</v>
      </c>
      <c r="M3952" s="23">
        <f t="shared" ref="M3952:M4015" si="1285">E3952-TIME(3,0,0)</f>
        <v>0.64583333333333337</v>
      </c>
      <c r="N3952" t="str">
        <f t="shared" ref="N3952:N4015" si="1286">J3952&amp;" - "&amp;K3952</f>
        <v>3 - 3</v>
      </c>
      <c r="O3952" t="str">
        <f t="shared" si="1267"/>
        <v>Red</v>
      </c>
      <c r="P3952" t="str">
        <f t="shared" si="1268"/>
        <v>Green</v>
      </c>
      <c r="Q3952" t="str">
        <f t="shared" si="1269"/>
        <v>Red</v>
      </c>
      <c r="R3952" t="str">
        <f t="shared" si="1270"/>
        <v>Green</v>
      </c>
      <c r="S3952" t="str">
        <f t="shared" si="1271"/>
        <v>Green</v>
      </c>
      <c r="T3952" t="str">
        <f t="shared" si="1272"/>
        <v>Red</v>
      </c>
      <c r="U3952" t="str">
        <f t="shared" si="1273"/>
        <v>Green</v>
      </c>
      <c r="V3952" t="str">
        <f t="shared" si="1274"/>
        <v>Red</v>
      </c>
      <c r="W3952" t="str">
        <f t="shared" si="1275"/>
        <v>Red</v>
      </c>
      <c r="X3952" t="str">
        <f t="shared" si="1276"/>
        <v>Green</v>
      </c>
      <c r="Y3952" t="str">
        <f t="shared" si="1277"/>
        <v>Green</v>
      </c>
      <c r="Z3952" t="str">
        <f t="shared" si="1278"/>
        <v>Green</v>
      </c>
      <c r="AA3952" t="str">
        <f t="shared" si="1279"/>
        <v>Red</v>
      </c>
      <c r="AB3952" t="str">
        <f t="shared" si="1280"/>
        <v>Red</v>
      </c>
      <c r="AC3952" t="str">
        <f t="shared" si="1281"/>
        <v>Green</v>
      </c>
      <c r="AD3952" t="str">
        <f t="shared" si="1282"/>
        <v>Red</v>
      </c>
    </row>
    <row r="3953" spans="1:30" hidden="1" x14ac:dyDescent="0.3">
      <c r="A3953" t="str">
        <f t="shared" si="1283"/>
        <v>01/08/2026CS Universitatea CraiovaPetrolul Ploiesti</v>
      </c>
      <c r="D3953" s="2">
        <v>46235</v>
      </c>
      <c r="E3953" s="3">
        <v>0.77083333333333337</v>
      </c>
      <c r="F3953" t="s">
        <v>872</v>
      </c>
      <c r="G3953" t="s">
        <v>2558</v>
      </c>
      <c r="H3953">
        <v>2</v>
      </c>
      <c r="I3953">
        <v>0</v>
      </c>
      <c r="J3953">
        <v>4</v>
      </c>
      <c r="K3953">
        <v>0</v>
      </c>
      <c r="L3953" s="22" t="str">
        <f t="shared" si="1284"/>
        <v>01/08/2026</v>
      </c>
      <c r="M3953" s="23">
        <f t="shared" si="1285"/>
        <v>0.64583333333333337</v>
      </c>
      <c r="N3953" t="str">
        <f t="shared" si="1286"/>
        <v>4 - 0</v>
      </c>
      <c r="O3953" t="str">
        <f t="shared" si="1267"/>
        <v>Green</v>
      </c>
      <c r="P3953" t="str">
        <f t="shared" si="1268"/>
        <v>Red</v>
      </c>
      <c r="Q3953" t="str">
        <f t="shared" si="1269"/>
        <v>Red</v>
      </c>
      <c r="R3953" t="str">
        <f t="shared" si="1270"/>
        <v>Green</v>
      </c>
      <c r="S3953" t="str">
        <f t="shared" si="1271"/>
        <v>Red</v>
      </c>
      <c r="T3953" t="str">
        <f t="shared" si="1272"/>
        <v>Green</v>
      </c>
      <c r="U3953" t="str">
        <f t="shared" si="1273"/>
        <v>Green</v>
      </c>
      <c r="V3953" t="str">
        <f t="shared" si="1274"/>
        <v>Red</v>
      </c>
      <c r="W3953" t="str">
        <f t="shared" si="1275"/>
        <v>Red</v>
      </c>
      <c r="X3953" t="str">
        <f t="shared" si="1276"/>
        <v>Green</v>
      </c>
      <c r="Y3953" t="str">
        <f t="shared" si="1277"/>
        <v>Green</v>
      </c>
      <c r="Z3953" t="str">
        <f t="shared" si="1278"/>
        <v>Green</v>
      </c>
      <c r="AA3953" t="str">
        <f t="shared" si="1279"/>
        <v>Red</v>
      </c>
      <c r="AB3953" t="str">
        <f t="shared" si="1280"/>
        <v>Red</v>
      </c>
      <c r="AC3953" t="str">
        <f t="shared" si="1281"/>
        <v>Red</v>
      </c>
      <c r="AD3953" t="str">
        <f t="shared" si="1282"/>
        <v>Green</v>
      </c>
    </row>
    <row r="3954" spans="1:30" hidden="1" x14ac:dyDescent="0.3">
      <c r="A3954" t="str">
        <f t="shared" si="1283"/>
        <v>01/08/2026CukarickiRadnicki 1923</v>
      </c>
      <c r="D3954" s="2">
        <v>46235</v>
      </c>
      <c r="E3954" s="3">
        <v>0.77083333333333337</v>
      </c>
      <c r="F3954" t="s">
        <v>3605</v>
      </c>
      <c r="G3954" t="s">
        <v>4636</v>
      </c>
      <c r="H3954">
        <v>3</v>
      </c>
      <c r="I3954">
        <v>0</v>
      </c>
      <c r="J3954">
        <v>3</v>
      </c>
      <c r="K3954">
        <v>0</v>
      </c>
      <c r="L3954" s="22" t="str">
        <f t="shared" si="1284"/>
        <v>01/08/2026</v>
      </c>
      <c r="M3954" s="23">
        <f t="shared" si="1285"/>
        <v>0.64583333333333337</v>
      </c>
      <c r="N3954" t="str">
        <f t="shared" si="1286"/>
        <v>3 - 0</v>
      </c>
      <c r="O3954" t="str">
        <f t="shared" si="1267"/>
        <v>Green</v>
      </c>
      <c r="P3954" t="str">
        <f t="shared" si="1268"/>
        <v>Red</v>
      </c>
      <c r="Q3954" t="str">
        <f t="shared" si="1269"/>
        <v>Red</v>
      </c>
      <c r="R3954" t="str">
        <f t="shared" si="1270"/>
        <v>Green</v>
      </c>
      <c r="S3954" t="str">
        <f t="shared" si="1271"/>
        <v>Red</v>
      </c>
      <c r="T3954" t="str">
        <f t="shared" si="1272"/>
        <v>Green</v>
      </c>
      <c r="U3954" t="str">
        <f t="shared" si="1273"/>
        <v>Green</v>
      </c>
      <c r="V3954" t="str">
        <f t="shared" si="1274"/>
        <v>Red</v>
      </c>
      <c r="W3954" t="str">
        <f t="shared" si="1275"/>
        <v>Red</v>
      </c>
      <c r="X3954" t="str">
        <f t="shared" si="1276"/>
        <v>Green</v>
      </c>
      <c r="Y3954" t="str">
        <f t="shared" si="1277"/>
        <v>Green</v>
      </c>
      <c r="Z3954" t="str">
        <f t="shared" si="1278"/>
        <v>Green</v>
      </c>
      <c r="AA3954" t="str">
        <f t="shared" si="1279"/>
        <v>Red</v>
      </c>
      <c r="AB3954" t="str">
        <f t="shared" si="1280"/>
        <v>Green</v>
      </c>
      <c r="AC3954" t="str">
        <f t="shared" si="1281"/>
        <v>Red</v>
      </c>
      <c r="AD3954" t="str">
        <f t="shared" si="1282"/>
        <v>Green</v>
      </c>
    </row>
    <row r="3955" spans="1:30" hidden="1" x14ac:dyDescent="0.3">
      <c r="A3955" t="str">
        <f t="shared" si="1283"/>
        <v>01/08/2026Escobar FCBoca Unidos</v>
      </c>
      <c r="B3955" t="s">
        <v>806</v>
      </c>
      <c r="C3955" t="s">
        <v>2231</v>
      </c>
      <c r="D3955" s="2">
        <v>46235</v>
      </c>
      <c r="E3955" s="3">
        <v>0.77083333333333337</v>
      </c>
      <c r="F3955" t="s">
        <v>2235</v>
      </c>
      <c r="G3955" t="s">
        <v>4579</v>
      </c>
      <c r="H3955">
        <v>0</v>
      </c>
      <c r="I3955">
        <v>1</v>
      </c>
      <c r="J3955">
        <v>0</v>
      </c>
      <c r="K3955">
        <v>3</v>
      </c>
      <c r="L3955" s="22" t="str">
        <f t="shared" si="1284"/>
        <v>01/08/2026</v>
      </c>
      <c r="M3955" s="23">
        <f t="shared" si="1285"/>
        <v>0.64583333333333337</v>
      </c>
      <c r="N3955" t="str">
        <f t="shared" si="1286"/>
        <v>0 - 3</v>
      </c>
      <c r="O3955" t="str">
        <f t="shared" si="1267"/>
        <v>Red</v>
      </c>
      <c r="P3955" t="str">
        <f t="shared" si="1268"/>
        <v>Red</v>
      </c>
      <c r="Q3955" t="str">
        <f t="shared" si="1269"/>
        <v>Green</v>
      </c>
      <c r="R3955" t="str">
        <f t="shared" si="1270"/>
        <v>Red</v>
      </c>
      <c r="S3955" t="str">
        <f t="shared" si="1271"/>
        <v>Green</v>
      </c>
      <c r="T3955" t="str">
        <f t="shared" si="1272"/>
        <v>Green</v>
      </c>
      <c r="U3955" t="str">
        <f t="shared" si="1273"/>
        <v>Red</v>
      </c>
      <c r="V3955" t="str">
        <f t="shared" si="1274"/>
        <v>Red</v>
      </c>
      <c r="W3955" t="str">
        <f t="shared" si="1275"/>
        <v>Green</v>
      </c>
      <c r="X3955" t="str">
        <f t="shared" si="1276"/>
        <v>Green</v>
      </c>
      <c r="Y3955" t="str">
        <f t="shared" si="1277"/>
        <v>Green</v>
      </c>
      <c r="Z3955" t="str">
        <f t="shared" si="1278"/>
        <v>Green</v>
      </c>
      <c r="AA3955" t="str">
        <f t="shared" si="1279"/>
        <v>Red</v>
      </c>
      <c r="AB3955" t="str">
        <f t="shared" si="1280"/>
        <v>Green</v>
      </c>
      <c r="AC3955" t="str">
        <f t="shared" si="1281"/>
        <v>Red</v>
      </c>
      <c r="AD3955" t="str">
        <f t="shared" si="1282"/>
        <v>Green</v>
      </c>
    </row>
    <row r="3956" spans="1:30" hidden="1" x14ac:dyDescent="0.3">
      <c r="A3956" t="str">
        <f t="shared" si="1283"/>
        <v>01/08/2026Estudiantes Rio CuartoBanfield</v>
      </c>
      <c r="B3956" t="s">
        <v>806</v>
      </c>
      <c r="C3956" t="s">
        <v>2222</v>
      </c>
      <c r="D3956" s="2">
        <v>46235</v>
      </c>
      <c r="E3956" s="3">
        <v>0.77083333333333337</v>
      </c>
      <c r="F3956" t="s">
        <v>645</v>
      </c>
      <c r="G3956" t="s">
        <v>198</v>
      </c>
      <c r="H3956">
        <v>0</v>
      </c>
      <c r="I3956">
        <v>0</v>
      </c>
      <c r="J3956">
        <v>0</v>
      </c>
      <c r="K3956">
        <v>0</v>
      </c>
      <c r="L3956" s="22" t="str">
        <f t="shared" si="1284"/>
        <v>01/08/2026</v>
      </c>
      <c r="M3956" s="23">
        <f t="shared" si="1285"/>
        <v>0.64583333333333337</v>
      </c>
      <c r="N3956" t="str">
        <f t="shared" si="1286"/>
        <v>0 - 0</v>
      </c>
      <c r="O3956" t="str">
        <f t="shared" si="1267"/>
        <v>Red</v>
      </c>
      <c r="P3956" t="str">
        <f t="shared" si="1268"/>
        <v>Green</v>
      </c>
      <c r="Q3956" t="str">
        <f t="shared" si="1269"/>
        <v>Red</v>
      </c>
      <c r="R3956" t="str">
        <f t="shared" si="1270"/>
        <v>Green</v>
      </c>
      <c r="S3956" t="str">
        <f t="shared" si="1271"/>
        <v>Green</v>
      </c>
      <c r="T3956" t="str">
        <f t="shared" si="1272"/>
        <v>Red</v>
      </c>
      <c r="U3956" t="str">
        <f t="shared" si="1273"/>
        <v>Red</v>
      </c>
      <c r="V3956" t="str">
        <f t="shared" si="1274"/>
        <v>Green</v>
      </c>
      <c r="W3956" t="str">
        <f t="shared" si="1275"/>
        <v>Red</v>
      </c>
      <c r="X3956" t="str">
        <f t="shared" si="1276"/>
        <v>Red</v>
      </c>
      <c r="Y3956" t="str">
        <f t="shared" si="1277"/>
        <v>Red</v>
      </c>
      <c r="Z3956" t="str">
        <f t="shared" si="1278"/>
        <v>Red</v>
      </c>
      <c r="AA3956" t="str">
        <f t="shared" si="1279"/>
        <v>Green</v>
      </c>
      <c r="AB3956" t="str">
        <f t="shared" si="1280"/>
        <v>Green</v>
      </c>
      <c r="AC3956" t="str">
        <f t="shared" si="1281"/>
        <v>Red</v>
      </c>
      <c r="AD3956" t="str">
        <f t="shared" si="1282"/>
        <v>Green</v>
      </c>
    </row>
    <row r="3957" spans="1:30" hidden="1" x14ac:dyDescent="0.3">
      <c r="A3957" t="str">
        <f t="shared" si="1283"/>
        <v>01/08/2026FC ThunYoung Boys</v>
      </c>
      <c r="D3957" s="2">
        <v>46235</v>
      </c>
      <c r="E3957" s="3">
        <v>0.77083333333333337</v>
      </c>
      <c r="F3957" t="s">
        <v>362</v>
      </c>
      <c r="G3957" t="s">
        <v>4354</v>
      </c>
      <c r="H3957">
        <v>0</v>
      </c>
      <c r="I3957">
        <v>3</v>
      </c>
      <c r="J3957">
        <v>0</v>
      </c>
      <c r="K3957">
        <v>6</v>
      </c>
      <c r="L3957" s="22" t="str">
        <f t="shared" si="1284"/>
        <v>01/08/2026</v>
      </c>
      <c r="M3957" s="23">
        <f t="shared" si="1285"/>
        <v>0.64583333333333337</v>
      </c>
      <c r="N3957" t="str">
        <f t="shared" si="1286"/>
        <v>0 - 6</v>
      </c>
      <c r="O3957" t="str">
        <f t="shared" si="1267"/>
        <v>Red</v>
      </c>
      <c r="P3957" t="str">
        <f t="shared" si="1268"/>
        <v>Red</v>
      </c>
      <c r="Q3957" t="str">
        <f t="shared" si="1269"/>
        <v>Green</v>
      </c>
      <c r="R3957" t="str">
        <f t="shared" si="1270"/>
        <v>Red</v>
      </c>
      <c r="S3957" t="str">
        <f t="shared" si="1271"/>
        <v>Green</v>
      </c>
      <c r="T3957" t="str">
        <f t="shared" si="1272"/>
        <v>Green</v>
      </c>
      <c r="U3957" t="str">
        <f t="shared" si="1273"/>
        <v>Red</v>
      </c>
      <c r="V3957" t="str">
        <f t="shared" si="1274"/>
        <v>Red</v>
      </c>
      <c r="W3957" t="str">
        <f t="shared" si="1275"/>
        <v>Green</v>
      </c>
      <c r="X3957" t="str">
        <f t="shared" si="1276"/>
        <v>Green</v>
      </c>
      <c r="Y3957" t="str">
        <f t="shared" si="1277"/>
        <v>Green</v>
      </c>
      <c r="Z3957" t="str">
        <f t="shared" si="1278"/>
        <v>Green</v>
      </c>
      <c r="AA3957" t="str">
        <f t="shared" si="1279"/>
        <v>Red</v>
      </c>
      <c r="AB3957" t="str">
        <f t="shared" si="1280"/>
        <v>Red</v>
      </c>
      <c r="AC3957" t="str">
        <f t="shared" si="1281"/>
        <v>Red</v>
      </c>
      <c r="AD3957" t="str">
        <f t="shared" si="1282"/>
        <v>Green</v>
      </c>
    </row>
    <row r="3958" spans="1:30" hidden="1" x14ac:dyDescent="0.3">
      <c r="A3958" t="str">
        <f t="shared" si="1283"/>
        <v>01/08/2026FK KosiceAS Trencin</v>
      </c>
      <c r="D3958" s="2">
        <v>46235</v>
      </c>
      <c r="E3958" s="3">
        <v>0.77083333333333337</v>
      </c>
      <c r="F3958" t="s">
        <v>4500</v>
      </c>
      <c r="G3958" t="s">
        <v>3610</v>
      </c>
      <c r="H3958">
        <v>2</v>
      </c>
      <c r="I3958">
        <v>0</v>
      </c>
      <c r="J3958">
        <v>3</v>
      </c>
      <c r="K3958">
        <v>3</v>
      </c>
      <c r="L3958" s="22" t="str">
        <f t="shared" si="1284"/>
        <v>01/08/2026</v>
      </c>
      <c r="M3958" s="23">
        <f t="shared" si="1285"/>
        <v>0.64583333333333337</v>
      </c>
      <c r="N3958" t="str">
        <f t="shared" si="1286"/>
        <v>3 - 3</v>
      </c>
      <c r="O3958" t="str">
        <f t="shared" si="1267"/>
        <v>Red</v>
      </c>
      <c r="P3958" t="str">
        <f t="shared" si="1268"/>
        <v>Green</v>
      </c>
      <c r="Q3958" t="str">
        <f t="shared" si="1269"/>
        <v>Red</v>
      </c>
      <c r="R3958" t="str">
        <f t="shared" si="1270"/>
        <v>Green</v>
      </c>
      <c r="S3958" t="str">
        <f t="shared" si="1271"/>
        <v>Green</v>
      </c>
      <c r="T3958" t="str">
        <f t="shared" si="1272"/>
        <v>Red</v>
      </c>
      <c r="U3958" t="str">
        <f t="shared" si="1273"/>
        <v>Green</v>
      </c>
      <c r="V3958" t="str">
        <f t="shared" si="1274"/>
        <v>Red</v>
      </c>
      <c r="W3958" t="str">
        <f t="shared" si="1275"/>
        <v>Red</v>
      </c>
      <c r="X3958" t="str">
        <f t="shared" si="1276"/>
        <v>Green</v>
      </c>
      <c r="Y3958" t="str">
        <f t="shared" si="1277"/>
        <v>Green</v>
      </c>
      <c r="Z3958" t="str">
        <f t="shared" si="1278"/>
        <v>Green</v>
      </c>
      <c r="AA3958" t="str">
        <f t="shared" si="1279"/>
        <v>Red</v>
      </c>
      <c r="AB3958" t="str">
        <f t="shared" si="1280"/>
        <v>Red</v>
      </c>
      <c r="AC3958" t="str">
        <f t="shared" si="1281"/>
        <v>Green</v>
      </c>
      <c r="AD3958" t="str">
        <f t="shared" si="1282"/>
        <v>Red</v>
      </c>
    </row>
    <row r="3959" spans="1:30" hidden="1" x14ac:dyDescent="0.3">
      <c r="A3959" t="str">
        <f t="shared" si="1283"/>
        <v>01/08/2026Gimnasia MendozaUnion de Santa Fe</v>
      </c>
      <c r="B3959" t="s">
        <v>806</v>
      </c>
      <c r="C3959" t="s">
        <v>2222</v>
      </c>
      <c r="D3959" s="2">
        <v>46235</v>
      </c>
      <c r="E3959" s="3">
        <v>0.77083333333333337</v>
      </c>
      <c r="F3959" t="s">
        <v>2223</v>
      </c>
      <c r="G3959" t="s">
        <v>2230</v>
      </c>
      <c r="H3959">
        <v>1</v>
      </c>
      <c r="I3959">
        <v>0</v>
      </c>
      <c r="J3959">
        <v>2</v>
      </c>
      <c r="K3959">
        <v>0</v>
      </c>
      <c r="L3959" s="22" t="str">
        <f t="shared" si="1284"/>
        <v>01/08/2026</v>
      </c>
      <c r="M3959" s="23">
        <f t="shared" si="1285"/>
        <v>0.64583333333333337</v>
      </c>
      <c r="N3959" t="str">
        <f t="shared" si="1286"/>
        <v>2 - 0</v>
      </c>
      <c r="O3959" t="str">
        <f t="shared" si="1267"/>
        <v>Green</v>
      </c>
      <c r="P3959" t="str">
        <f t="shared" si="1268"/>
        <v>Red</v>
      </c>
      <c r="Q3959" t="str">
        <f t="shared" si="1269"/>
        <v>Red</v>
      </c>
      <c r="R3959" t="str">
        <f t="shared" si="1270"/>
        <v>Green</v>
      </c>
      <c r="S3959" t="str">
        <f t="shared" si="1271"/>
        <v>Red</v>
      </c>
      <c r="T3959" t="str">
        <f t="shared" si="1272"/>
        <v>Green</v>
      </c>
      <c r="U3959" t="str">
        <f t="shared" si="1273"/>
        <v>Green</v>
      </c>
      <c r="V3959" t="str">
        <f t="shared" si="1274"/>
        <v>Red</v>
      </c>
      <c r="W3959" t="str">
        <f t="shared" si="1275"/>
        <v>Red</v>
      </c>
      <c r="X3959" t="str">
        <f t="shared" si="1276"/>
        <v>Green</v>
      </c>
      <c r="Y3959" t="str">
        <f t="shared" si="1277"/>
        <v>Green</v>
      </c>
      <c r="Z3959" t="str">
        <f t="shared" si="1278"/>
        <v>Red</v>
      </c>
      <c r="AA3959" t="str">
        <f t="shared" si="1279"/>
        <v>Green</v>
      </c>
      <c r="AB3959" t="str">
        <f t="shared" si="1280"/>
        <v>Green</v>
      </c>
      <c r="AC3959" t="str">
        <f t="shared" si="1281"/>
        <v>Red</v>
      </c>
      <c r="AD3959" t="str">
        <f t="shared" si="1282"/>
        <v>Green</v>
      </c>
    </row>
    <row r="3960" spans="1:30" hidden="1" x14ac:dyDescent="0.3">
      <c r="A3960" t="str">
        <f t="shared" si="1283"/>
        <v>01/08/2026Leicester CityGenoa</v>
      </c>
      <c r="D3960" s="2">
        <v>46235</v>
      </c>
      <c r="E3960" s="3">
        <v>0.77083333333333337</v>
      </c>
      <c r="F3960" t="s">
        <v>1758</v>
      </c>
      <c r="G3960" t="s">
        <v>3930</v>
      </c>
      <c r="H3960">
        <v>0</v>
      </c>
      <c r="I3960">
        <v>0</v>
      </c>
      <c r="J3960">
        <v>0</v>
      </c>
      <c r="K3960">
        <v>1</v>
      </c>
      <c r="L3960" s="22" t="str">
        <f t="shared" si="1284"/>
        <v>01/08/2026</v>
      </c>
      <c r="M3960" s="23">
        <f t="shared" si="1285"/>
        <v>0.64583333333333337</v>
      </c>
      <c r="N3960" t="str">
        <f t="shared" si="1286"/>
        <v>0 - 1</v>
      </c>
      <c r="O3960" t="str">
        <f t="shared" si="1267"/>
        <v>Red</v>
      </c>
      <c r="P3960" t="str">
        <f t="shared" si="1268"/>
        <v>Red</v>
      </c>
      <c r="Q3960" t="str">
        <f t="shared" si="1269"/>
        <v>Green</v>
      </c>
      <c r="R3960" t="str">
        <f t="shared" si="1270"/>
        <v>Red</v>
      </c>
      <c r="S3960" t="str">
        <f t="shared" si="1271"/>
        <v>Green</v>
      </c>
      <c r="T3960" t="str">
        <f t="shared" si="1272"/>
        <v>Green</v>
      </c>
      <c r="U3960" t="str">
        <f t="shared" si="1273"/>
        <v>Red</v>
      </c>
      <c r="V3960" t="str">
        <f t="shared" si="1274"/>
        <v>Green</v>
      </c>
      <c r="W3960" t="str">
        <f t="shared" si="1275"/>
        <v>Red</v>
      </c>
      <c r="X3960" t="str">
        <f t="shared" si="1276"/>
        <v>Red</v>
      </c>
      <c r="Y3960" t="str">
        <f t="shared" si="1277"/>
        <v>Red</v>
      </c>
      <c r="Z3960" t="str">
        <f t="shared" si="1278"/>
        <v>Red</v>
      </c>
      <c r="AA3960" t="str">
        <f t="shared" si="1279"/>
        <v>Green</v>
      </c>
      <c r="AB3960" t="str">
        <f t="shared" si="1280"/>
        <v>Green</v>
      </c>
      <c r="AC3960" t="str">
        <f t="shared" si="1281"/>
        <v>Red</v>
      </c>
      <c r="AD3960" t="str">
        <f t="shared" si="1282"/>
        <v>Green</v>
      </c>
    </row>
    <row r="3961" spans="1:30" hidden="1" x14ac:dyDescent="0.3">
      <c r="A3961" t="str">
        <f t="shared" si="1283"/>
        <v>01/08/2026MKS Odra Bytom OdrzanskiSKRA Czestochowa</v>
      </c>
      <c r="D3961" s="2">
        <v>46235</v>
      </c>
      <c r="E3961" s="3">
        <v>0.77083333333333337</v>
      </c>
      <c r="F3961" t="s">
        <v>6155</v>
      </c>
      <c r="G3961" t="s">
        <v>6156</v>
      </c>
      <c r="L3961" s="22" t="str">
        <f t="shared" si="1284"/>
        <v>01/08/2026</v>
      </c>
      <c r="M3961" s="23">
        <f t="shared" si="1285"/>
        <v>0.64583333333333337</v>
      </c>
      <c r="N3961" t="str">
        <f t="shared" si="1286"/>
        <v xml:space="preserve"> - </v>
      </c>
      <c r="O3961" t="str">
        <f t="shared" si="1267"/>
        <v>Red</v>
      </c>
      <c r="P3961" t="str">
        <f t="shared" si="1268"/>
        <v>Green</v>
      </c>
      <c r="Q3961" t="str">
        <f t="shared" si="1269"/>
        <v>Red</v>
      </c>
      <c r="R3961" t="str">
        <f t="shared" si="1270"/>
        <v>Green</v>
      </c>
      <c r="S3961" t="str">
        <f t="shared" si="1271"/>
        <v>Green</v>
      </c>
      <c r="T3961" t="str">
        <f t="shared" si="1272"/>
        <v>Red</v>
      </c>
      <c r="U3961" t="str">
        <f t="shared" si="1273"/>
        <v>Red</v>
      </c>
      <c r="V3961" t="str">
        <f t="shared" si="1274"/>
        <v>Green</v>
      </c>
      <c r="W3961" t="str">
        <f t="shared" si="1275"/>
        <v>Red</v>
      </c>
      <c r="X3961" t="str">
        <f t="shared" si="1276"/>
        <v>Red</v>
      </c>
      <c r="Y3961" t="str">
        <f t="shared" si="1277"/>
        <v>Red</v>
      </c>
      <c r="Z3961" t="str">
        <f t="shared" si="1278"/>
        <v>Red</v>
      </c>
      <c r="AA3961" t="str">
        <f t="shared" si="1279"/>
        <v>Green</v>
      </c>
      <c r="AB3961" t="str">
        <f t="shared" si="1280"/>
        <v>Green</v>
      </c>
      <c r="AC3961" t="str">
        <f t="shared" si="1281"/>
        <v>Red</v>
      </c>
      <c r="AD3961" t="str">
        <f t="shared" si="1282"/>
        <v>Green</v>
      </c>
    </row>
    <row r="3962" spans="1:30" hidden="1" x14ac:dyDescent="0.3">
      <c r="A3962" t="str">
        <f t="shared" si="1283"/>
        <v>01/08/2026MKS Odra Bytom OdrzanskiPolonia Nysa</v>
      </c>
      <c r="D3962" s="2">
        <v>46235</v>
      </c>
      <c r="E3962" s="3">
        <v>0.77083333333333337</v>
      </c>
      <c r="F3962" t="s">
        <v>6155</v>
      </c>
      <c r="G3962" t="s">
        <v>6157</v>
      </c>
      <c r="H3962">
        <v>1</v>
      </c>
      <c r="I3962">
        <v>0</v>
      </c>
      <c r="J3962">
        <v>3</v>
      </c>
      <c r="K3962">
        <v>0</v>
      </c>
      <c r="L3962" s="22" t="str">
        <f t="shared" si="1284"/>
        <v>01/08/2026</v>
      </c>
      <c r="M3962" s="23">
        <f t="shared" si="1285"/>
        <v>0.64583333333333337</v>
      </c>
      <c r="N3962" t="str">
        <f t="shared" si="1286"/>
        <v>3 - 0</v>
      </c>
      <c r="O3962" t="str">
        <f t="shared" si="1267"/>
        <v>Green</v>
      </c>
      <c r="P3962" t="str">
        <f t="shared" si="1268"/>
        <v>Red</v>
      </c>
      <c r="Q3962" t="str">
        <f t="shared" si="1269"/>
        <v>Red</v>
      </c>
      <c r="R3962" t="str">
        <f t="shared" si="1270"/>
        <v>Green</v>
      </c>
      <c r="S3962" t="str">
        <f t="shared" si="1271"/>
        <v>Red</v>
      </c>
      <c r="T3962" t="str">
        <f t="shared" si="1272"/>
        <v>Green</v>
      </c>
      <c r="U3962" t="str">
        <f t="shared" si="1273"/>
        <v>Green</v>
      </c>
      <c r="V3962" t="str">
        <f t="shared" si="1274"/>
        <v>Red</v>
      </c>
      <c r="W3962" t="str">
        <f t="shared" si="1275"/>
        <v>Red</v>
      </c>
      <c r="X3962" t="str">
        <f t="shared" si="1276"/>
        <v>Green</v>
      </c>
      <c r="Y3962" t="str">
        <f t="shared" si="1277"/>
        <v>Green</v>
      </c>
      <c r="Z3962" t="str">
        <f t="shared" si="1278"/>
        <v>Green</v>
      </c>
      <c r="AA3962" t="str">
        <f t="shared" si="1279"/>
        <v>Red</v>
      </c>
      <c r="AB3962" t="str">
        <f t="shared" si="1280"/>
        <v>Green</v>
      </c>
      <c r="AC3962" t="str">
        <f t="shared" si="1281"/>
        <v>Red</v>
      </c>
      <c r="AD3962" t="str">
        <f t="shared" si="1282"/>
        <v>Green</v>
      </c>
    </row>
    <row r="3963" spans="1:30" hidden="1" x14ac:dyDescent="0.3">
      <c r="A3963" t="str">
        <f t="shared" si="1283"/>
        <v>01/08/2026PSTC PRCA Cambe</v>
      </c>
      <c r="B3963" t="s">
        <v>804</v>
      </c>
      <c r="D3963" s="2">
        <v>46235</v>
      </c>
      <c r="E3963" s="3">
        <v>0.77083333333333337</v>
      </c>
      <c r="F3963" t="s">
        <v>3052</v>
      </c>
      <c r="G3963" t="s">
        <v>4627</v>
      </c>
      <c r="H3963">
        <v>0</v>
      </c>
      <c r="I3963">
        <v>0</v>
      </c>
      <c r="J3963">
        <v>0</v>
      </c>
      <c r="K3963">
        <v>1</v>
      </c>
      <c r="L3963" s="22" t="str">
        <f t="shared" si="1284"/>
        <v>01/08/2026</v>
      </c>
      <c r="M3963" s="23">
        <f t="shared" si="1285"/>
        <v>0.64583333333333337</v>
      </c>
      <c r="N3963" t="str">
        <f t="shared" si="1286"/>
        <v>0 - 1</v>
      </c>
      <c r="O3963" t="str">
        <f t="shared" si="1267"/>
        <v>Red</v>
      </c>
      <c r="P3963" t="str">
        <f t="shared" si="1268"/>
        <v>Red</v>
      </c>
      <c r="Q3963" t="str">
        <f t="shared" si="1269"/>
        <v>Green</v>
      </c>
      <c r="R3963" t="str">
        <f t="shared" si="1270"/>
        <v>Red</v>
      </c>
      <c r="S3963" t="str">
        <f t="shared" si="1271"/>
        <v>Green</v>
      </c>
      <c r="T3963" t="str">
        <f t="shared" si="1272"/>
        <v>Green</v>
      </c>
      <c r="U3963" t="str">
        <f t="shared" si="1273"/>
        <v>Red</v>
      </c>
      <c r="V3963" t="str">
        <f t="shared" si="1274"/>
        <v>Green</v>
      </c>
      <c r="W3963" t="str">
        <f t="shared" si="1275"/>
        <v>Red</v>
      </c>
      <c r="X3963" t="str">
        <f t="shared" si="1276"/>
        <v>Red</v>
      </c>
      <c r="Y3963" t="str">
        <f t="shared" si="1277"/>
        <v>Red</v>
      </c>
      <c r="Z3963" t="str">
        <f t="shared" si="1278"/>
        <v>Red</v>
      </c>
      <c r="AA3963" t="str">
        <f t="shared" si="1279"/>
        <v>Green</v>
      </c>
      <c r="AB3963" t="str">
        <f t="shared" si="1280"/>
        <v>Green</v>
      </c>
      <c r="AC3963" t="str">
        <f t="shared" si="1281"/>
        <v>Red</v>
      </c>
      <c r="AD3963" t="str">
        <f t="shared" si="1282"/>
        <v>Green</v>
      </c>
    </row>
    <row r="3964" spans="1:30" hidden="1" x14ac:dyDescent="0.3">
      <c r="A3964" t="str">
        <f t="shared" si="1283"/>
        <v>01/08/2026San Martin de San JuanAtletico de Rafaela</v>
      </c>
      <c r="B3964" t="s">
        <v>806</v>
      </c>
      <c r="C3964" t="s">
        <v>807</v>
      </c>
      <c r="D3964" s="2">
        <v>46235</v>
      </c>
      <c r="E3964" s="3">
        <v>0.77083333333333337</v>
      </c>
      <c r="F3964" t="s">
        <v>333</v>
      </c>
      <c r="G3964" t="s">
        <v>2755</v>
      </c>
      <c r="H3964">
        <v>0</v>
      </c>
      <c r="I3964">
        <v>0</v>
      </c>
      <c r="J3964">
        <v>1</v>
      </c>
      <c r="K3964">
        <v>1</v>
      </c>
      <c r="L3964" s="22" t="str">
        <f t="shared" si="1284"/>
        <v>01/08/2026</v>
      </c>
      <c r="M3964" s="23">
        <f t="shared" si="1285"/>
        <v>0.64583333333333337</v>
      </c>
      <c r="N3964" t="str">
        <f t="shared" si="1286"/>
        <v>1 - 1</v>
      </c>
      <c r="O3964" t="str">
        <f t="shared" si="1267"/>
        <v>Red</v>
      </c>
      <c r="P3964" t="str">
        <f t="shared" si="1268"/>
        <v>Green</v>
      </c>
      <c r="Q3964" t="str">
        <f t="shared" si="1269"/>
        <v>Red</v>
      </c>
      <c r="R3964" t="str">
        <f t="shared" si="1270"/>
        <v>Green</v>
      </c>
      <c r="S3964" t="str">
        <f t="shared" si="1271"/>
        <v>Green</v>
      </c>
      <c r="T3964" t="str">
        <f t="shared" si="1272"/>
        <v>Red</v>
      </c>
      <c r="U3964" t="str">
        <f t="shared" si="1273"/>
        <v>Red</v>
      </c>
      <c r="V3964" t="str">
        <f t="shared" si="1274"/>
        <v>Green</v>
      </c>
      <c r="W3964" t="str">
        <f t="shared" si="1275"/>
        <v>Red</v>
      </c>
      <c r="X3964" t="str">
        <f t="shared" si="1276"/>
        <v>Red</v>
      </c>
      <c r="Y3964" t="str">
        <f t="shared" si="1277"/>
        <v>Green</v>
      </c>
      <c r="Z3964" t="str">
        <f t="shared" si="1278"/>
        <v>Red</v>
      </c>
      <c r="AA3964" t="str">
        <f t="shared" si="1279"/>
        <v>Green</v>
      </c>
      <c r="AB3964" t="str">
        <f t="shared" si="1280"/>
        <v>Green</v>
      </c>
      <c r="AC3964" t="str">
        <f t="shared" si="1281"/>
        <v>Green</v>
      </c>
      <c r="AD3964" t="str">
        <f t="shared" si="1282"/>
        <v>Red</v>
      </c>
    </row>
    <row r="3965" spans="1:30" hidden="1" x14ac:dyDescent="0.3">
      <c r="A3965" t="str">
        <f t="shared" si="1283"/>
        <v>01/08/2026AD Municipal Santa AnaAD Aserri</v>
      </c>
      <c r="D3965" s="2">
        <v>46235</v>
      </c>
      <c r="E3965" s="3">
        <v>0.79166666666666663</v>
      </c>
      <c r="F3965" t="s">
        <v>6158</v>
      </c>
      <c r="G3965" t="s">
        <v>6159</v>
      </c>
      <c r="H3965">
        <v>0</v>
      </c>
      <c r="I3965">
        <v>0</v>
      </c>
      <c r="J3965">
        <v>1</v>
      </c>
      <c r="K3965">
        <v>0</v>
      </c>
      <c r="L3965" s="22" t="str">
        <f t="shared" si="1284"/>
        <v>01/08/2026</v>
      </c>
      <c r="M3965" s="23">
        <f t="shared" si="1285"/>
        <v>0.66666666666666663</v>
      </c>
      <c r="N3965" t="str">
        <f t="shared" si="1286"/>
        <v>1 - 0</v>
      </c>
      <c r="O3965" t="str">
        <f t="shared" si="1267"/>
        <v>Green</v>
      </c>
      <c r="P3965" t="str">
        <f t="shared" si="1268"/>
        <v>Red</v>
      </c>
      <c r="Q3965" t="str">
        <f t="shared" si="1269"/>
        <v>Red</v>
      </c>
      <c r="R3965" t="str">
        <f t="shared" si="1270"/>
        <v>Green</v>
      </c>
      <c r="S3965" t="str">
        <f t="shared" si="1271"/>
        <v>Red</v>
      </c>
      <c r="T3965" t="str">
        <f t="shared" si="1272"/>
        <v>Green</v>
      </c>
      <c r="U3965" t="str">
        <f t="shared" si="1273"/>
        <v>Red</v>
      </c>
      <c r="V3965" t="str">
        <f t="shared" si="1274"/>
        <v>Green</v>
      </c>
      <c r="W3965" t="str">
        <f t="shared" si="1275"/>
        <v>Red</v>
      </c>
      <c r="X3965" t="str">
        <f t="shared" si="1276"/>
        <v>Red</v>
      </c>
      <c r="Y3965" t="str">
        <f t="shared" si="1277"/>
        <v>Red</v>
      </c>
      <c r="Z3965" t="str">
        <f t="shared" si="1278"/>
        <v>Red</v>
      </c>
      <c r="AA3965" t="str">
        <f t="shared" si="1279"/>
        <v>Green</v>
      </c>
      <c r="AB3965" t="str">
        <f t="shared" si="1280"/>
        <v>Green</v>
      </c>
      <c r="AC3965" t="str">
        <f t="shared" si="1281"/>
        <v>Red</v>
      </c>
      <c r="AD3965" t="str">
        <f t="shared" si="1282"/>
        <v>Green</v>
      </c>
    </row>
    <row r="3966" spans="1:30" hidden="1" x14ac:dyDescent="0.3">
      <c r="A3966" t="str">
        <f t="shared" si="1283"/>
        <v>01/08/2026Club Sportivo AmelianoCS 2 de Mayo</v>
      </c>
      <c r="D3966" s="2">
        <v>46235</v>
      </c>
      <c r="E3966" s="3">
        <v>0.79166666666666663</v>
      </c>
      <c r="F3966" t="s">
        <v>3509</v>
      </c>
      <c r="G3966" t="s">
        <v>2535</v>
      </c>
      <c r="H3966">
        <v>0</v>
      </c>
      <c r="I3966">
        <v>1</v>
      </c>
      <c r="J3966">
        <v>1</v>
      </c>
      <c r="K3966">
        <v>1</v>
      </c>
      <c r="L3966" s="22" t="str">
        <f t="shared" si="1284"/>
        <v>01/08/2026</v>
      </c>
      <c r="M3966" s="23">
        <f t="shared" si="1285"/>
        <v>0.66666666666666663</v>
      </c>
      <c r="N3966" t="str">
        <f t="shared" si="1286"/>
        <v>1 - 1</v>
      </c>
      <c r="O3966" t="str">
        <f t="shared" si="1267"/>
        <v>Red</v>
      </c>
      <c r="P3966" t="str">
        <f t="shared" si="1268"/>
        <v>Green</v>
      </c>
      <c r="Q3966" t="str">
        <f t="shared" si="1269"/>
        <v>Red</v>
      </c>
      <c r="R3966" t="str">
        <f t="shared" si="1270"/>
        <v>Green</v>
      </c>
      <c r="S3966" t="str">
        <f t="shared" si="1271"/>
        <v>Green</v>
      </c>
      <c r="T3966" t="str">
        <f t="shared" si="1272"/>
        <v>Red</v>
      </c>
      <c r="U3966" t="str">
        <f t="shared" si="1273"/>
        <v>Red</v>
      </c>
      <c r="V3966" t="str">
        <f t="shared" si="1274"/>
        <v>Red</v>
      </c>
      <c r="W3966" t="str">
        <f t="shared" si="1275"/>
        <v>Green</v>
      </c>
      <c r="X3966" t="str">
        <f t="shared" si="1276"/>
        <v>Green</v>
      </c>
      <c r="Y3966" t="str">
        <f t="shared" si="1277"/>
        <v>Green</v>
      </c>
      <c r="Z3966" t="str">
        <f t="shared" si="1278"/>
        <v>Red</v>
      </c>
      <c r="AA3966" t="str">
        <f t="shared" si="1279"/>
        <v>Green</v>
      </c>
      <c r="AB3966" t="str">
        <f t="shared" si="1280"/>
        <v>Green</v>
      </c>
      <c r="AC3966" t="str">
        <f t="shared" si="1281"/>
        <v>Green</v>
      </c>
      <c r="AD3966" t="str">
        <f t="shared" si="1282"/>
        <v>Red</v>
      </c>
    </row>
    <row r="3967" spans="1:30" hidden="1" x14ac:dyDescent="0.3">
      <c r="A3967" t="str">
        <f t="shared" si="1283"/>
        <v>01/08/2026Deportes AntofagastaUnion San Felipe</v>
      </c>
      <c r="D3967" s="2">
        <v>46235</v>
      </c>
      <c r="E3967" s="3">
        <v>0.79166666666666663</v>
      </c>
      <c r="F3967" t="s">
        <v>4548</v>
      </c>
      <c r="G3967" t="s">
        <v>642</v>
      </c>
      <c r="H3967">
        <v>2</v>
      </c>
      <c r="I3967">
        <v>0</v>
      </c>
      <c r="J3967">
        <v>5</v>
      </c>
      <c r="K3967">
        <v>1</v>
      </c>
      <c r="L3967" s="22" t="str">
        <f t="shared" si="1284"/>
        <v>01/08/2026</v>
      </c>
      <c r="M3967" s="23">
        <f t="shared" si="1285"/>
        <v>0.66666666666666663</v>
      </c>
      <c r="N3967" t="str">
        <f t="shared" si="1286"/>
        <v>5 - 1</v>
      </c>
      <c r="O3967" t="str">
        <f t="shared" si="1267"/>
        <v>Green</v>
      </c>
      <c r="P3967" t="str">
        <f t="shared" si="1268"/>
        <v>Red</v>
      </c>
      <c r="Q3967" t="str">
        <f t="shared" si="1269"/>
        <v>Red</v>
      </c>
      <c r="R3967" t="str">
        <f t="shared" si="1270"/>
        <v>Green</v>
      </c>
      <c r="S3967" t="str">
        <f t="shared" si="1271"/>
        <v>Red</v>
      </c>
      <c r="T3967" t="str">
        <f t="shared" si="1272"/>
        <v>Green</v>
      </c>
      <c r="U3967" t="str">
        <f t="shared" si="1273"/>
        <v>Green</v>
      </c>
      <c r="V3967" t="str">
        <f t="shared" si="1274"/>
        <v>Red</v>
      </c>
      <c r="W3967" t="str">
        <f t="shared" si="1275"/>
        <v>Red</v>
      </c>
      <c r="X3967" t="str">
        <f t="shared" si="1276"/>
        <v>Green</v>
      </c>
      <c r="Y3967" t="str">
        <f t="shared" si="1277"/>
        <v>Green</v>
      </c>
      <c r="Z3967" t="str">
        <f t="shared" si="1278"/>
        <v>Green</v>
      </c>
      <c r="AA3967" t="str">
        <f t="shared" si="1279"/>
        <v>Red</v>
      </c>
      <c r="AB3967" t="str">
        <f t="shared" si="1280"/>
        <v>Red</v>
      </c>
      <c r="AC3967" t="str">
        <f t="shared" si="1281"/>
        <v>Green</v>
      </c>
      <c r="AD3967" t="str">
        <f t="shared" si="1282"/>
        <v>Red</v>
      </c>
    </row>
    <row r="3968" spans="1:30" hidden="1" x14ac:dyDescent="0.3">
      <c r="A3968" t="str">
        <f t="shared" si="1283"/>
        <v>01/08/2026Deportivo PastoAguilas Pereira</v>
      </c>
      <c r="D3968" s="2">
        <v>46235</v>
      </c>
      <c r="E3968" s="3">
        <v>0.79166666666666663</v>
      </c>
      <c r="F3968" t="s">
        <v>423</v>
      </c>
      <c r="G3968" t="s">
        <v>4685</v>
      </c>
      <c r="H3968">
        <v>1</v>
      </c>
      <c r="I3968">
        <v>1</v>
      </c>
      <c r="J3968">
        <v>1</v>
      </c>
      <c r="K3968">
        <v>2</v>
      </c>
      <c r="L3968" s="22" t="str">
        <f t="shared" si="1284"/>
        <v>01/08/2026</v>
      </c>
      <c r="M3968" s="23">
        <f t="shared" si="1285"/>
        <v>0.66666666666666663</v>
      </c>
      <c r="N3968" t="str">
        <f t="shared" si="1286"/>
        <v>1 - 2</v>
      </c>
      <c r="O3968" t="str">
        <f t="shared" si="1267"/>
        <v>Red</v>
      </c>
      <c r="P3968" t="str">
        <f t="shared" si="1268"/>
        <v>Red</v>
      </c>
      <c r="Q3968" t="str">
        <f t="shared" si="1269"/>
        <v>Green</v>
      </c>
      <c r="R3968" t="str">
        <f t="shared" si="1270"/>
        <v>Red</v>
      </c>
      <c r="S3968" t="str">
        <f t="shared" si="1271"/>
        <v>Green</v>
      </c>
      <c r="T3968" t="str">
        <f t="shared" si="1272"/>
        <v>Green</v>
      </c>
      <c r="U3968" t="str">
        <f t="shared" si="1273"/>
        <v>Red</v>
      </c>
      <c r="V3968" t="str">
        <f t="shared" si="1274"/>
        <v>Green</v>
      </c>
      <c r="W3968" t="str">
        <f t="shared" si="1275"/>
        <v>Red</v>
      </c>
      <c r="X3968" t="str">
        <f t="shared" si="1276"/>
        <v>Green</v>
      </c>
      <c r="Y3968" t="str">
        <f t="shared" si="1277"/>
        <v>Green</v>
      </c>
      <c r="Z3968" t="str">
        <f t="shared" si="1278"/>
        <v>Green</v>
      </c>
      <c r="AA3968" t="str">
        <f t="shared" si="1279"/>
        <v>Red</v>
      </c>
      <c r="AB3968" t="str">
        <f t="shared" si="1280"/>
        <v>Green</v>
      </c>
      <c r="AC3968" t="str">
        <f t="shared" si="1281"/>
        <v>Green</v>
      </c>
      <c r="AD3968" t="str">
        <f t="shared" si="1282"/>
        <v>Red</v>
      </c>
    </row>
    <row r="3969" spans="1:30" hidden="1" x14ac:dyDescent="0.3">
      <c r="A3969" t="str">
        <f t="shared" si="1283"/>
        <v>01/08/2026Everton de VinaColo Colo</v>
      </c>
      <c r="D3969" s="2">
        <v>46235</v>
      </c>
      <c r="E3969" s="3">
        <v>0.79166666666666663</v>
      </c>
      <c r="F3969" t="s">
        <v>2385</v>
      </c>
      <c r="G3969" t="s">
        <v>201</v>
      </c>
      <c r="H3969">
        <v>2</v>
      </c>
      <c r="I3969">
        <v>2</v>
      </c>
      <c r="J3969">
        <v>3</v>
      </c>
      <c r="K3969">
        <v>4</v>
      </c>
      <c r="L3969" s="22" t="str">
        <f t="shared" si="1284"/>
        <v>01/08/2026</v>
      </c>
      <c r="M3969" s="23">
        <f t="shared" si="1285"/>
        <v>0.66666666666666663</v>
      </c>
      <c r="N3969" t="str">
        <f t="shared" si="1286"/>
        <v>3 - 4</v>
      </c>
      <c r="O3969" t="str">
        <f t="shared" si="1267"/>
        <v>Red</v>
      </c>
      <c r="P3969" t="str">
        <f t="shared" si="1268"/>
        <v>Red</v>
      </c>
      <c r="Q3969" t="str">
        <f t="shared" si="1269"/>
        <v>Green</v>
      </c>
      <c r="R3969" t="str">
        <f t="shared" si="1270"/>
        <v>Red</v>
      </c>
      <c r="S3969" t="str">
        <f t="shared" si="1271"/>
        <v>Green</v>
      </c>
      <c r="T3969" t="str">
        <f t="shared" si="1272"/>
        <v>Green</v>
      </c>
      <c r="U3969" t="str">
        <f t="shared" si="1273"/>
        <v>Red</v>
      </c>
      <c r="V3969" t="str">
        <f t="shared" si="1274"/>
        <v>Green</v>
      </c>
      <c r="W3969" t="str">
        <f t="shared" si="1275"/>
        <v>Red</v>
      </c>
      <c r="X3969" t="str">
        <f t="shared" si="1276"/>
        <v>Green</v>
      </c>
      <c r="Y3969" t="str">
        <f t="shared" si="1277"/>
        <v>Green</v>
      </c>
      <c r="Z3969" t="str">
        <f t="shared" si="1278"/>
        <v>Green</v>
      </c>
      <c r="AA3969" t="str">
        <f t="shared" si="1279"/>
        <v>Red</v>
      </c>
      <c r="AB3969" t="str">
        <f t="shared" si="1280"/>
        <v>Red</v>
      </c>
      <c r="AC3969" t="str">
        <f t="shared" si="1281"/>
        <v>Green</v>
      </c>
      <c r="AD3969" t="str">
        <f t="shared" si="1282"/>
        <v>Red</v>
      </c>
    </row>
    <row r="3970" spans="1:30" hidden="1" x14ac:dyDescent="0.3">
      <c r="A3970" t="str">
        <f t="shared" si="1283"/>
        <v>01/08/2026Goiania ECCrixas EC</v>
      </c>
      <c r="B3970" t="s">
        <v>804</v>
      </c>
      <c r="D3970" s="2">
        <v>46235</v>
      </c>
      <c r="E3970" s="3">
        <v>0.79166666666666663</v>
      </c>
      <c r="F3970" t="s">
        <v>4656</v>
      </c>
      <c r="G3970" t="s">
        <v>4653</v>
      </c>
      <c r="H3970">
        <v>0</v>
      </c>
      <c r="I3970">
        <v>0</v>
      </c>
      <c r="J3970">
        <v>0</v>
      </c>
      <c r="K3970">
        <v>0</v>
      </c>
      <c r="L3970" s="22" t="str">
        <f t="shared" si="1284"/>
        <v>01/08/2026</v>
      </c>
      <c r="M3970" s="23">
        <f t="shared" si="1285"/>
        <v>0.66666666666666663</v>
      </c>
      <c r="N3970" t="str">
        <f t="shared" si="1286"/>
        <v>0 - 0</v>
      </c>
      <c r="O3970" t="str">
        <f t="shared" ref="O3970:O4033" si="1287">IF($J3970&gt;$K3970,"Green","Red")</f>
        <v>Red</v>
      </c>
      <c r="P3970" t="str">
        <f t="shared" ref="P3970:P4033" si="1288">IF($J3970=$K3970,"Green","Red")</f>
        <v>Green</v>
      </c>
      <c r="Q3970" t="str">
        <f t="shared" ref="Q3970:Q4033" si="1289">IF($J3970&lt;$K3970,"Green","Red")</f>
        <v>Red</v>
      </c>
      <c r="R3970" t="str">
        <f t="shared" ref="R3970:R4033" si="1290">IF($J3970&gt;=$K3970,"Green","Red")</f>
        <v>Green</v>
      </c>
      <c r="S3970" t="str">
        <f t="shared" ref="S3970:S4033" si="1291">IF($J3970&lt;=$K3970,"Green","Red")</f>
        <v>Green</v>
      </c>
      <c r="T3970" t="str">
        <f t="shared" ref="T3970:T4033" si="1292">IF(OR($J3970&gt;$K3970,$J3970&lt;$K3970),"Green","Red")</f>
        <v>Red</v>
      </c>
      <c r="U3970" t="str">
        <f t="shared" ref="U3970:U4033" si="1293">IF($H3970&gt;$I3970,"Green","Red")</f>
        <v>Red</v>
      </c>
      <c r="V3970" t="str">
        <f t="shared" ref="V3970:V4033" si="1294">IF($H3970=$I3970,"Green","Red")</f>
        <v>Green</v>
      </c>
      <c r="W3970" t="str">
        <f t="shared" ref="W3970:W4033" si="1295">IF($H3970&lt;$I3970,"Green","Red")</f>
        <v>Red</v>
      </c>
      <c r="X3970" t="str">
        <f t="shared" ref="X3970:X4033" si="1296">IF($H3970+$I3970&gt;0,"Green","Red")</f>
        <v>Red</v>
      </c>
      <c r="Y3970" t="str">
        <f t="shared" ref="Y3970:Y4033" si="1297">IF($J3970+$K3970&gt;1.5,"Green","Red")</f>
        <v>Red</v>
      </c>
      <c r="Z3970" t="str">
        <f t="shared" ref="Z3970:Z4033" si="1298">IF($J3970+$K3970&gt;2.5,"Green","Red")</f>
        <v>Red</v>
      </c>
      <c r="AA3970" t="str">
        <f t="shared" ref="AA3970:AA4033" si="1299">IF($J3970+$K3970&lt;2.5,"Green","Red")</f>
        <v>Green</v>
      </c>
      <c r="AB3970" t="str">
        <f t="shared" ref="AB3970:AB4033" si="1300">IF($J3970+$K3970&lt;3.5,"Green","Red")</f>
        <v>Green</v>
      </c>
      <c r="AC3970" t="str">
        <f t="shared" ref="AC3970:AC4033" si="1301">IF(AND($J3970&gt;0,$K3970&gt;0),"Green","Red")</f>
        <v>Red</v>
      </c>
      <c r="AD3970" t="str">
        <f t="shared" ref="AD3970:AD4033" si="1302">IF(OR($J3970=0,$K3970=0),"Green","Red")</f>
        <v>Green</v>
      </c>
    </row>
    <row r="3971" spans="1:30" hidden="1" x14ac:dyDescent="0.3">
      <c r="A3971" t="str">
        <f t="shared" si="1283"/>
        <v>01/08/2026HNK GoricaNK Osijek</v>
      </c>
      <c r="D3971" s="2">
        <v>46235</v>
      </c>
      <c r="E3971" s="3">
        <v>0.79166666666666663</v>
      </c>
      <c r="F3971" t="s">
        <v>2092</v>
      </c>
      <c r="G3971" t="s">
        <v>1765</v>
      </c>
      <c r="H3971">
        <v>0</v>
      </c>
      <c r="I3971">
        <v>2</v>
      </c>
      <c r="J3971">
        <v>0</v>
      </c>
      <c r="K3971">
        <v>2</v>
      </c>
      <c r="L3971" s="22" t="str">
        <f t="shared" si="1284"/>
        <v>01/08/2026</v>
      </c>
      <c r="M3971" s="23">
        <f t="shared" si="1285"/>
        <v>0.66666666666666663</v>
      </c>
      <c r="N3971" t="str">
        <f t="shared" si="1286"/>
        <v>0 - 2</v>
      </c>
      <c r="O3971" t="str">
        <f t="shared" si="1287"/>
        <v>Red</v>
      </c>
      <c r="P3971" t="str">
        <f t="shared" si="1288"/>
        <v>Red</v>
      </c>
      <c r="Q3971" t="str">
        <f t="shared" si="1289"/>
        <v>Green</v>
      </c>
      <c r="R3971" t="str">
        <f t="shared" si="1290"/>
        <v>Red</v>
      </c>
      <c r="S3971" t="str">
        <f t="shared" si="1291"/>
        <v>Green</v>
      </c>
      <c r="T3971" t="str">
        <f t="shared" si="1292"/>
        <v>Green</v>
      </c>
      <c r="U3971" t="str">
        <f t="shared" si="1293"/>
        <v>Red</v>
      </c>
      <c r="V3971" t="str">
        <f t="shared" si="1294"/>
        <v>Red</v>
      </c>
      <c r="W3971" t="str">
        <f t="shared" si="1295"/>
        <v>Green</v>
      </c>
      <c r="X3971" t="str">
        <f t="shared" si="1296"/>
        <v>Green</v>
      </c>
      <c r="Y3971" t="str">
        <f t="shared" si="1297"/>
        <v>Green</v>
      </c>
      <c r="Z3971" t="str">
        <f t="shared" si="1298"/>
        <v>Red</v>
      </c>
      <c r="AA3971" t="str">
        <f t="shared" si="1299"/>
        <v>Green</v>
      </c>
      <c r="AB3971" t="str">
        <f t="shared" si="1300"/>
        <v>Green</v>
      </c>
      <c r="AC3971" t="str">
        <f t="shared" si="1301"/>
        <v>Red</v>
      </c>
      <c r="AD3971" t="str">
        <f t="shared" si="1302"/>
        <v>Green</v>
      </c>
    </row>
    <row r="3972" spans="1:30" hidden="1" x14ac:dyDescent="0.3">
      <c r="A3972" t="str">
        <f t="shared" si="1283"/>
        <v>01/08/2026Manta FCMushuc Runa</v>
      </c>
      <c r="D3972" s="2">
        <v>46235</v>
      </c>
      <c r="E3972" s="3">
        <v>0.79166666666666663</v>
      </c>
      <c r="F3972" t="s">
        <v>61</v>
      </c>
      <c r="G3972" t="s">
        <v>117</v>
      </c>
      <c r="H3972">
        <v>1</v>
      </c>
      <c r="I3972">
        <v>2</v>
      </c>
      <c r="J3972">
        <v>1</v>
      </c>
      <c r="K3972">
        <v>2</v>
      </c>
      <c r="L3972" s="22" t="str">
        <f t="shared" si="1284"/>
        <v>01/08/2026</v>
      </c>
      <c r="M3972" s="23">
        <f t="shared" si="1285"/>
        <v>0.66666666666666663</v>
      </c>
      <c r="N3972" t="str">
        <f t="shared" si="1286"/>
        <v>1 - 2</v>
      </c>
      <c r="O3972" t="str">
        <f t="shared" si="1287"/>
        <v>Red</v>
      </c>
      <c r="P3972" t="str">
        <f t="shared" si="1288"/>
        <v>Red</v>
      </c>
      <c r="Q3972" t="str">
        <f t="shared" si="1289"/>
        <v>Green</v>
      </c>
      <c r="R3972" t="str">
        <f t="shared" si="1290"/>
        <v>Red</v>
      </c>
      <c r="S3972" t="str">
        <f t="shared" si="1291"/>
        <v>Green</v>
      </c>
      <c r="T3972" t="str">
        <f t="shared" si="1292"/>
        <v>Green</v>
      </c>
      <c r="U3972" t="str">
        <f t="shared" si="1293"/>
        <v>Red</v>
      </c>
      <c r="V3972" t="str">
        <f t="shared" si="1294"/>
        <v>Red</v>
      </c>
      <c r="W3972" t="str">
        <f t="shared" si="1295"/>
        <v>Green</v>
      </c>
      <c r="X3972" t="str">
        <f t="shared" si="1296"/>
        <v>Green</v>
      </c>
      <c r="Y3972" t="str">
        <f t="shared" si="1297"/>
        <v>Green</v>
      </c>
      <c r="Z3972" t="str">
        <f t="shared" si="1298"/>
        <v>Green</v>
      </c>
      <c r="AA3972" t="str">
        <f t="shared" si="1299"/>
        <v>Red</v>
      </c>
      <c r="AB3972" t="str">
        <f t="shared" si="1300"/>
        <v>Green</v>
      </c>
      <c r="AC3972" t="str">
        <f t="shared" si="1301"/>
        <v>Green</v>
      </c>
      <c r="AD3972" t="str">
        <f t="shared" si="1302"/>
        <v>Red</v>
      </c>
    </row>
    <row r="3973" spans="1:30" hidden="1" x14ac:dyDescent="0.3">
      <c r="A3973" t="str">
        <f t="shared" si="1283"/>
        <v>01/08/2026Real OruroIndependiente Petrolero</v>
      </c>
      <c r="D3973" s="2">
        <v>46235</v>
      </c>
      <c r="E3973" s="3">
        <v>0.79166666666666663</v>
      </c>
      <c r="F3973" t="s">
        <v>267</v>
      </c>
      <c r="G3973" t="s">
        <v>236</v>
      </c>
      <c r="H3973">
        <v>0</v>
      </c>
      <c r="I3973">
        <v>0</v>
      </c>
      <c r="J3973">
        <v>0</v>
      </c>
      <c r="K3973">
        <v>3</v>
      </c>
      <c r="L3973" s="22" t="str">
        <f t="shared" si="1284"/>
        <v>01/08/2026</v>
      </c>
      <c r="M3973" s="23">
        <f t="shared" si="1285"/>
        <v>0.66666666666666663</v>
      </c>
      <c r="N3973" t="str">
        <f t="shared" si="1286"/>
        <v>0 - 3</v>
      </c>
      <c r="O3973" t="str">
        <f t="shared" si="1287"/>
        <v>Red</v>
      </c>
      <c r="P3973" t="str">
        <f t="shared" si="1288"/>
        <v>Red</v>
      </c>
      <c r="Q3973" t="str">
        <f t="shared" si="1289"/>
        <v>Green</v>
      </c>
      <c r="R3973" t="str">
        <f t="shared" si="1290"/>
        <v>Red</v>
      </c>
      <c r="S3973" t="str">
        <f t="shared" si="1291"/>
        <v>Green</v>
      </c>
      <c r="T3973" t="str">
        <f t="shared" si="1292"/>
        <v>Green</v>
      </c>
      <c r="U3973" t="str">
        <f t="shared" si="1293"/>
        <v>Red</v>
      </c>
      <c r="V3973" t="str">
        <f t="shared" si="1294"/>
        <v>Green</v>
      </c>
      <c r="W3973" t="str">
        <f t="shared" si="1295"/>
        <v>Red</v>
      </c>
      <c r="X3973" t="str">
        <f t="shared" si="1296"/>
        <v>Red</v>
      </c>
      <c r="Y3973" t="str">
        <f t="shared" si="1297"/>
        <v>Green</v>
      </c>
      <c r="Z3973" t="str">
        <f t="shared" si="1298"/>
        <v>Green</v>
      </c>
      <c r="AA3973" t="str">
        <f t="shared" si="1299"/>
        <v>Red</v>
      </c>
      <c r="AB3973" t="str">
        <f t="shared" si="1300"/>
        <v>Green</v>
      </c>
      <c r="AC3973" t="str">
        <f t="shared" si="1301"/>
        <v>Red</v>
      </c>
      <c r="AD3973" t="str">
        <f t="shared" si="1302"/>
        <v>Green</v>
      </c>
    </row>
    <row r="3974" spans="1:30" hidden="1" x14ac:dyDescent="0.3">
      <c r="A3974" t="str">
        <f t="shared" si="1283"/>
        <v>01/08/2026TenerifeCadiz</v>
      </c>
      <c r="D3974" s="2">
        <v>46235</v>
      </c>
      <c r="E3974" s="3">
        <v>0.79166666666666663</v>
      </c>
      <c r="F3974" t="s">
        <v>1822</v>
      </c>
      <c r="G3974" t="s">
        <v>1757</v>
      </c>
      <c r="H3974">
        <v>0</v>
      </c>
      <c r="I3974">
        <v>0</v>
      </c>
      <c r="J3974">
        <v>2</v>
      </c>
      <c r="K3974">
        <v>2</v>
      </c>
      <c r="L3974" s="22" t="str">
        <f t="shared" si="1284"/>
        <v>01/08/2026</v>
      </c>
      <c r="M3974" s="23">
        <f t="shared" si="1285"/>
        <v>0.66666666666666663</v>
      </c>
      <c r="N3974" t="str">
        <f t="shared" si="1286"/>
        <v>2 - 2</v>
      </c>
      <c r="O3974" t="str">
        <f t="shared" si="1287"/>
        <v>Red</v>
      </c>
      <c r="P3974" t="str">
        <f t="shared" si="1288"/>
        <v>Green</v>
      </c>
      <c r="Q3974" t="str">
        <f t="shared" si="1289"/>
        <v>Red</v>
      </c>
      <c r="R3974" t="str">
        <f t="shared" si="1290"/>
        <v>Green</v>
      </c>
      <c r="S3974" t="str">
        <f t="shared" si="1291"/>
        <v>Green</v>
      </c>
      <c r="T3974" t="str">
        <f t="shared" si="1292"/>
        <v>Red</v>
      </c>
      <c r="U3974" t="str">
        <f t="shared" si="1293"/>
        <v>Red</v>
      </c>
      <c r="V3974" t="str">
        <f t="shared" si="1294"/>
        <v>Green</v>
      </c>
      <c r="W3974" t="str">
        <f t="shared" si="1295"/>
        <v>Red</v>
      </c>
      <c r="X3974" t="str">
        <f t="shared" si="1296"/>
        <v>Red</v>
      </c>
      <c r="Y3974" t="str">
        <f t="shared" si="1297"/>
        <v>Green</v>
      </c>
      <c r="Z3974" t="str">
        <f t="shared" si="1298"/>
        <v>Green</v>
      </c>
      <c r="AA3974" t="str">
        <f t="shared" si="1299"/>
        <v>Red</v>
      </c>
      <c r="AB3974" t="str">
        <f t="shared" si="1300"/>
        <v>Red</v>
      </c>
      <c r="AC3974" t="str">
        <f t="shared" si="1301"/>
        <v>Green</v>
      </c>
      <c r="AD3974" t="str">
        <f t="shared" si="1302"/>
        <v>Red</v>
      </c>
    </row>
    <row r="3975" spans="1:30" hidden="1" x14ac:dyDescent="0.3">
      <c r="A3975" t="str">
        <f t="shared" si="1283"/>
        <v>01/08/2026PortoUniao Torreense</v>
      </c>
      <c r="D3975" s="2">
        <v>46235</v>
      </c>
      <c r="E3975" s="3">
        <v>0.80208333333333337</v>
      </c>
      <c r="F3975" t="s">
        <v>1843</v>
      </c>
      <c r="G3975" t="s">
        <v>3995</v>
      </c>
      <c r="H3975">
        <v>1</v>
      </c>
      <c r="I3975">
        <v>0</v>
      </c>
      <c r="J3975">
        <v>1</v>
      </c>
      <c r="K3975">
        <v>0</v>
      </c>
      <c r="L3975" s="22" t="str">
        <f t="shared" si="1284"/>
        <v>01/08/2026</v>
      </c>
      <c r="M3975" s="23">
        <f t="shared" si="1285"/>
        <v>0.67708333333333337</v>
      </c>
      <c r="N3975" t="str">
        <f t="shared" si="1286"/>
        <v>1 - 0</v>
      </c>
      <c r="O3975" t="str">
        <f t="shared" si="1287"/>
        <v>Green</v>
      </c>
      <c r="P3975" t="str">
        <f t="shared" si="1288"/>
        <v>Red</v>
      </c>
      <c r="Q3975" t="str">
        <f t="shared" si="1289"/>
        <v>Red</v>
      </c>
      <c r="R3975" t="str">
        <f t="shared" si="1290"/>
        <v>Green</v>
      </c>
      <c r="S3975" t="str">
        <f t="shared" si="1291"/>
        <v>Red</v>
      </c>
      <c r="T3975" t="str">
        <f t="shared" si="1292"/>
        <v>Green</v>
      </c>
      <c r="U3975" t="str">
        <f t="shared" si="1293"/>
        <v>Green</v>
      </c>
      <c r="V3975" t="str">
        <f t="shared" si="1294"/>
        <v>Red</v>
      </c>
      <c r="W3975" t="str">
        <f t="shared" si="1295"/>
        <v>Red</v>
      </c>
      <c r="X3975" t="str">
        <f t="shared" si="1296"/>
        <v>Green</v>
      </c>
      <c r="Y3975" t="str">
        <f t="shared" si="1297"/>
        <v>Red</v>
      </c>
      <c r="Z3975" t="str">
        <f t="shared" si="1298"/>
        <v>Red</v>
      </c>
      <c r="AA3975" t="str">
        <f t="shared" si="1299"/>
        <v>Green</v>
      </c>
      <c r="AB3975" t="str">
        <f t="shared" si="1300"/>
        <v>Green</v>
      </c>
      <c r="AC3975" t="str">
        <f t="shared" si="1301"/>
        <v>Red</v>
      </c>
      <c r="AD3975" t="str">
        <f t="shared" si="1302"/>
        <v>Green</v>
      </c>
    </row>
    <row r="3976" spans="1:30" hidden="1" x14ac:dyDescent="0.3">
      <c r="A3976" t="str">
        <f t="shared" si="1283"/>
        <v>01/08/2026Gimnasia ChivilcoySportivo Belgrano</v>
      </c>
      <c r="B3976" t="s">
        <v>806</v>
      </c>
      <c r="C3976" t="s">
        <v>2231</v>
      </c>
      <c r="D3976" s="2">
        <v>46235</v>
      </c>
      <c r="E3976" s="3">
        <v>0.8125</v>
      </c>
      <c r="F3976" t="s">
        <v>2777</v>
      </c>
      <c r="G3976" t="s">
        <v>2234</v>
      </c>
      <c r="H3976">
        <v>0</v>
      </c>
      <c r="I3976">
        <v>0</v>
      </c>
      <c r="J3976">
        <v>0</v>
      </c>
      <c r="K3976">
        <v>0</v>
      </c>
      <c r="L3976" s="22" t="str">
        <f t="shared" si="1284"/>
        <v>01/08/2026</v>
      </c>
      <c r="M3976" s="23">
        <f t="shared" si="1285"/>
        <v>0.6875</v>
      </c>
      <c r="N3976" t="str">
        <f t="shared" si="1286"/>
        <v>0 - 0</v>
      </c>
      <c r="O3976" t="str">
        <f t="shared" si="1287"/>
        <v>Red</v>
      </c>
      <c r="P3976" t="str">
        <f t="shared" si="1288"/>
        <v>Green</v>
      </c>
      <c r="Q3976" t="str">
        <f t="shared" si="1289"/>
        <v>Red</v>
      </c>
      <c r="R3976" t="str">
        <f t="shared" si="1290"/>
        <v>Green</v>
      </c>
      <c r="S3976" t="str">
        <f t="shared" si="1291"/>
        <v>Green</v>
      </c>
      <c r="T3976" t="str">
        <f t="shared" si="1292"/>
        <v>Red</v>
      </c>
      <c r="U3976" t="str">
        <f t="shared" si="1293"/>
        <v>Red</v>
      </c>
      <c r="V3976" t="str">
        <f t="shared" si="1294"/>
        <v>Green</v>
      </c>
      <c r="W3976" t="str">
        <f t="shared" si="1295"/>
        <v>Red</v>
      </c>
      <c r="X3976" t="str">
        <f t="shared" si="1296"/>
        <v>Red</v>
      </c>
      <c r="Y3976" t="str">
        <f t="shared" si="1297"/>
        <v>Red</v>
      </c>
      <c r="Z3976" t="str">
        <f t="shared" si="1298"/>
        <v>Red</v>
      </c>
      <c r="AA3976" t="str">
        <f t="shared" si="1299"/>
        <v>Green</v>
      </c>
      <c r="AB3976" t="str">
        <f t="shared" si="1300"/>
        <v>Green</v>
      </c>
      <c r="AC3976" t="str">
        <f t="shared" si="1301"/>
        <v>Red</v>
      </c>
      <c r="AD3976" t="str">
        <f t="shared" si="1302"/>
        <v>Green</v>
      </c>
    </row>
    <row r="3977" spans="1:30" hidden="1" x14ac:dyDescent="0.3">
      <c r="A3977" t="str">
        <f t="shared" si="1283"/>
        <v>01/08/2026All BoysCentral Norte</v>
      </c>
      <c r="B3977" t="s">
        <v>806</v>
      </c>
      <c r="C3977" t="s">
        <v>807</v>
      </c>
      <c r="D3977" s="2">
        <v>46235</v>
      </c>
      <c r="E3977" s="3">
        <v>0.83333333333333337</v>
      </c>
      <c r="F3977" t="s">
        <v>1114</v>
      </c>
      <c r="G3977" t="s">
        <v>323</v>
      </c>
      <c r="L3977" s="22" t="str">
        <f t="shared" si="1284"/>
        <v>01/08/2026</v>
      </c>
      <c r="M3977" s="23">
        <f t="shared" si="1285"/>
        <v>0.70833333333333337</v>
      </c>
      <c r="N3977" t="str">
        <f t="shared" si="1286"/>
        <v xml:space="preserve"> - </v>
      </c>
      <c r="O3977" t="str">
        <f t="shared" si="1287"/>
        <v>Red</v>
      </c>
      <c r="P3977" t="str">
        <f t="shared" si="1288"/>
        <v>Green</v>
      </c>
      <c r="Q3977" t="str">
        <f t="shared" si="1289"/>
        <v>Red</v>
      </c>
      <c r="R3977" t="str">
        <f t="shared" si="1290"/>
        <v>Green</v>
      </c>
      <c r="S3977" t="str">
        <f t="shared" si="1291"/>
        <v>Green</v>
      </c>
      <c r="T3977" t="str">
        <f t="shared" si="1292"/>
        <v>Red</v>
      </c>
      <c r="U3977" t="str">
        <f t="shared" si="1293"/>
        <v>Red</v>
      </c>
      <c r="V3977" t="str">
        <f t="shared" si="1294"/>
        <v>Green</v>
      </c>
      <c r="W3977" t="str">
        <f t="shared" si="1295"/>
        <v>Red</v>
      </c>
      <c r="X3977" t="str">
        <f t="shared" si="1296"/>
        <v>Red</v>
      </c>
      <c r="Y3977" t="str">
        <f t="shared" si="1297"/>
        <v>Red</v>
      </c>
      <c r="Z3977" t="str">
        <f t="shared" si="1298"/>
        <v>Red</v>
      </c>
      <c r="AA3977" t="str">
        <f t="shared" si="1299"/>
        <v>Green</v>
      </c>
      <c r="AB3977" t="str">
        <f t="shared" si="1300"/>
        <v>Green</v>
      </c>
      <c r="AC3977" t="str">
        <f t="shared" si="1301"/>
        <v>Red</v>
      </c>
      <c r="AD3977" t="str">
        <f t="shared" si="1302"/>
        <v>Green</v>
      </c>
    </row>
    <row r="3978" spans="1:30" hidden="1" x14ac:dyDescent="0.3">
      <c r="A3978" t="str">
        <f t="shared" si="1283"/>
        <v>01/08/2026AraguaBolivar SC</v>
      </c>
      <c r="D3978" s="2">
        <v>46235</v>
      </c>
      <c r="E3978" s="3">
        <v>0.83333333333333337</v>
      </c>
      <c r="F3978" t="s">
        <v>4664</v>
      </c>
      <c r="G3978" t="s">
        <v>4661</v>
      </c>
      <c r="H3978">
        <v>0</v>
      </c>
      <c r="I3978">
        <v>0</v>
      </c>
      <c r="J3978">
        <v>1</v>
      </c>
      <c r="K3978">
        <v>0</v>
      </c>
      <c r="L3978" s="22" t="str">
        <f t="shared" si="1284"/>
        <v>01/08/2026</v>
      </c>
      <c r="M3978" s="23">
        <f t="shared" si="1285"/>
        <v>0.70833333333333337</v>
      </c>
      <c r="N3978" t="str">
        <f t="shared" si="1286"/>
        <v>1 - 0</v>
      </c>
      <c r="O3978" t="str">
        <f t="shared" si="1287"/>
        <v>Green</v>
      </c>
      <c r="P3978" t="str">
        <f t="shared" si="1288"/>
        <v>Red</v>
      </c>
      <c r="Q3978" t="str">
        <f t="shared" si="1289"/>
        <v>Red</v>
      </c>
      <c r="R3978" t="str">
        <f t="shared" si="1290"/>
        <v>Green</v>
      </c>
      <c r="S3978" t="str">
        <f t="shared" si="1291"/>
        <v>Red</v>
      </c>
      <c r="T3978" t="str">
        <f t="shared" si="1292"/>
        <v>Green</v>
      </c>
      <c r="U3978" t="str">
        <f t="shared" si="1293"/>
        <v>Red</v>
      </c>
      <c r="V3978" t="str">
        <f t="shared" si="1294"/>
        <v>Green</v>
      </c>
      <c r="W3978" t="str">
        <f t="shared" si="1295"/>
        <v>Red</v>
      </c>
      <c r="X3978" t="str">
        <f t="shared" si="1296"/>
        <v>Red</v>
      </c>
      <c r="Y3978" t="str">
        <f t="shared" si="1297"/>
        <v>Red</v>
      </c>
      <c r="Z3978" t="str">
        <f t="shared" si="1298"/>
        <v>Red</v>
      </c>
      <c r="AA3978" t="str">
        <f t="shared" si="1299"/>
        <v>Green</v>
      </c>
      <c r="AB3978" t="str">
        <f t="shared" si="1300"/>
        <v>Green</v>
      </c>
      <c r="AC3978" t="str">
        <f t="shared" si="1301"/>
        <v>Red</v>
      </c>
      <c r="AD3978" t="str">
        <f t="shared" si="1302"/>
        <v>Green</v>
      </c>
    </row>
    <row r="3979" spans="1:30" hidden="1" x14ac:dyDescent="0.3">
      <c r="A3979" t="str">
        <f t="shared" si="1283"/>
        <v>01/08/2026Canada U20Jamaica U20</v>
      </c>
      <c r="D3979" s="2">
        <v>46235</v>
      </c>
      <c r="E3979" s="3">
        <v>0.83333333333333337</v>
      </c>
      <c r="F3979" t="s">
        <v>4671</v>
      </c>
      <c r="G3979" t="s">
        <v>4709</v>
      </c>
      <c r="H3979">
        <v>0</v>
      </c>
      <c r="I3979">
        <v>1</v>
      </c>
      <c r="J3979">
        <v>2</v>
      </c>
      <c r="K3979">
        <v>2</v>
      </c>
      <c r="L3979" s="22" t="str">
        <f t="shared" si="1284"/>
        <v>01/08/2026</v>
      </c>
      <c r="M3979" s="23">
        <f t="shared" si="1285"/>
        <v>0.70833333333333337</v>
      </c>
      <c r="N3979" t="str">
        <f t="shared" si="1286"/>
        <v>2 - 2</v>
      </c>
      <c r="O3979" t="str">
        <f t="shared" si="1287"/>
        <v>Red</v>
      </c>
      <c r="P3979" t="str">
        <f t="shared" si="1288"/>
        <v>Green</v>
      </c>
      <c r="Q3979" t="str">
        <f t="shared" si="1289"/>
        <v>Red</v>
      </c>
      <c r="R3979" t="str">
        <f t="shared" si="1290"/>
        <v>Green</v>
      </c>
      <c r="S3979" t="str">
        <f t="shared" si="1291"/>
        <v>Green</v>
      </c>
      <c r="T3979" t="str">
        <f t="shared" si="1292"/>
        <v>Red</v>
      </c>
      <c r="U3979" t="str">
        <f t="shared" si="1293"/>
        <v>Red</v>
      </c>
      <c r="V3979" t="str">
        <f t="shared" si="1294"/>
        <v>Red</v>
      </c>
      <c r="W3979" t="str">
        <f t="shared" si="1295"/>
        <v>Green</v>
      </c>
      <c r="X3979" t="str">
        <f t="shared" si="1296"/>
        <v>Green</v>
      </c>
      <c r="Y3979" t="str">
        <f t="shared" si="1297"/>
        <v>Green</v>
      </c>
      <c r="Z3979" t="str">
        <f t="shared" si="1298"/>
        <v>Green</v>
      </c>
      <c r="AA3979" t="str">
        <f t="shared" si="1299"/>
        <v>Red</v>
      </c>
      <c r="AB3979" t="str">
        <f t="shared" si="1300"/>
        <v>Red</v>
      </c>
      <c r="AC3979" t="str">
        <f t="shared" si="1301"/>
        <v>Green</v>
      </c>
      <c r="AD3979" t="str">
        <f t="shared" si="1302"/>
        <v>Red</v>
      </c>
    </row>
    <row r="3980" spans="1:30" hidden="1" x14ac:dyDescent="0.3">
      <c r="A3980" t="str">
        <f t="shared" si="1283"/>
        <v>01/08/2026CE Bento GoncalvesGuarani RS</v>
      </c>
      <c r="B3980" t="s">
        <v>804</v>
      </c>
      <c r="D3980" s="2">
        <v>46235</v>
      </c>
      <c r="E3980" s="3">
        <v>0.83333333333333337</v>
      </c>
      <c r="F3980" t="s">
        <v>6160</v>
      </c>
      <c r="G3980" t="s">
        <v>6161</v>
      </c>
      <c r="H3980">
        <v>0</v>
      </c>
      <c r="I3980">
        <v>0</v>
      </c>
      <c r="J3980">
        <v>0</v>
      </c>
      <c r="K3980">
        <v>0</v>
      </c>
      <c r="L3980" s="22" t="str">
        <f t="shared" si="1284"/>
        <v>01/08/2026</v>
      </c>
      <c r="M3980" s="23">
        <f t="shared" si="1285"/>
        <v>0.70833333333333337</v>
      </c>
      <c r="N3980" t="str">
        <f t="shared" si="1286"/>
        <v>0 - 0</v>
      </c>
      <c r="O3980" t="str">
        <f t="shared" si="1287"/>
        <v>Red</v>
      </c>
      <c r="P3980" t="str">
        <f t="shared" si="1288"/>
        <v>Green</v>
      </c>
      <c r="Q3980" t="str">
        <f t="shared" si="1289"/>
        <v>Red</v>
      </c>
      <c r="R3980" t="str">
        <f t="shared" si="1290"/>
        <v>Green</v>
      </c>
      <c r="S3980" t="str">
        <f t="shared" si="1291"/>
        <v>Green</v>
      </c>
      <c r="T3980" t="str">
        <f t="shared" si="1292"/>
        <v>Red</v>
      </c>
      <c r="U3980" t="str">
        <f t="shared" si="1293"/>
        <v>Red</v>
      </c>
      <c r="V3980" t="str">
        <f t="shared" si="1294"/>
        <v>Green</v>
      </c>
      <c r="W3980" t="str">
        <f t="shared" si="1295"/>
        <v>Red</v>
      </c>
      <c r="X3980" t="str">
        <f t="shared" si="1296"/>
        <v>Red</v>
      </c>
      <c r="Y3980" t="str">
        <f t="shared" si="1297"/>
        <v>Red</v>
      </c>
      <c r="Z3980" t="str">
        <f t="shared" si="1298"/>
        <v>Red</v>
      </c>
      <c r="AA3980" t="str">
        <f t="shared" si="1299"/>
        <v>Green</v>
      </c>
      <c r="AB3980" t="str">
        <f t="shared" si="1300"/>
        <v>Green</v>
      </c>
      <c r="AC3980" t="str">
        <f t="shared" si="1301"/>
        <v>Red</v>
      </c>
      <c r="AD3980" t="str">
        <f t="shared" si="1302"/>
        <v>Green</v>
      </c>
    </row>
    <row r="3981" spans="1:30" hidden="1" x14ac:dyDescent="0.3">
      <c r="A3981" t="str">
        <f t="shared" si="1283"/>
        <v>01/08/2026Trindade ACBom Jesus EC</v>
      </c>
      <c r="B3981" t="s">
        <v>804</v>
      </c>
      <c r="D3981" s="2">
        <v>46235</v>
      </c>
      <c r="E3981" s="3">
        <v>0.83333333333333337</v>
      </c>
      <c r="F3981" t="s">
        <v>3054</v>
      </c>
      <c r="G3981" t="s">
        <v>4633</v>
      </c>
      <c r="H3981">
        <v>0</v>
      </c>
      <c r="I3981">
        <v>1</v>
      </c>
      <c r="J3981">
        <v>0</v>
      </c>
      <c r="K3981">
        <v>2</v>
      </c>
      <c r="L3981" s="22" t="str">
        <f t="shared" si="1284"/>
        <v>01/08/2026</v>
      </c>
      <c r="M3981" s="23">
        <f t="shared" si="1285"/>
        <v>0.70833333333333337</v>
      </c>
      <c r="N3981" t="str">
        <f t="shared" si="1286"/>
        <v>0 - 2</v>
      </c>
      <c r="O3981" t="str">
        <f t="shared" si="1287"/>
        <v>Red</v>
      </c>
      <c r="P3981" t="str">
        <f t="shared" si="1288"/>
        <v>Red</v>
      </c>
      <c r="Q3981" t="str">
        <f t="shared" si="1289"/>
        <v>Green</v>
      </c>
      <c r="R3981" t="str">
        <f t="shared" si="1290"/>
        <v>Red</v>
      </c>
      <c r="S3981" t="str">
        <f t="shared" si="1291"/>
        <v>Green</v>
      </c>
      <c r="T3981" t="str">
        <f t="shared" si="1292"/>
        <v>Green</v>
      </c>
      <c r="U3981" t="str">
        <f t="shared" si="1293"/>
        <v>Red</v>
      </c>
      <c r="V3981" t="str">
        <f t="shared" si="1294"/>
        <v>Red</v>
      </c>
      <c r="W3981" t="str">
        <f t="shared" si="1295"/>
        <v>Green</v>
      </c>
      <c r="X3981" t="str">
        <f t="shared" si="1296"/>
        <v>Green</v>
      </c>
      <c r="Y3981" t="str">
        <f t="shared" si="1297"/>
        <v>Green</v>
      </c>
      <c r="Z3981" t="str">
        <f t="shared" si="1298"/>
        <v>Red</v>
      </c>
      <c r="AA3981" t="str">
        <f t="shared" si="1299"/>
        <v>Green</v>
      </c>
      <c r="AB3981" t="str">
        <f t="shared" si="1300"/>
        <v>Green</v>
      </c>
      <c r="AC3981" t="str">
        <f t="shared" si="1301"/>
        <v>Red</v>
      </c>
      <c r="AD3981" t="str">
        <f t="shared" si="1302"/>
        <v>Green</v>
      </c>
    </row>
    <row r="3982" spans="1:30" hidden="1" x14ac:dyDescent="0.3">
      <c r="A3982" t="str">
        <f t="shared" si="1283"/>
        <v>01/08/2026Santos IcaAD Comerciantes</v>
      </c>
      <c r="D3982" s="2">
        <v>46235</v>
      </c>
      <c r="E3982" s="3">
        <v>0.84375</v>
      </c>
      <c r="F3982" t="s">
        <v>4536</v>
      </c>
      <c r="G3982" t="s">
        <v>2541</v>
      </c>
      <c r="H3982">
        <v>0</v>
      </c>
      <c r="I3982">
        <v>0</v>
      </c>
      <c r="J3982">
        <v>1</v>
      </c>
      <c r="K3982">
        <v>0</v>
      </c>
      <c r="L3982" s="22" t="str">
        <f t="shared" si="1284"/>
        <v>01/08/2026</v>
      </c>
      <c r="M3982" s="23">
        <f t="shared" si="1285"/>
        <v>0.71875</v>
      </c>
      <c r="N3982" t="str">
        <f t="shared" si="1286"/>
        <v>1 - 0</v>
      </c>
      <c r="O3982" t="str">
        <f t="shared" si="1287"/>
        <v>Green</v>
      </c>
      <c r="P3982" t="str">
        <f t="shared" si="1288"/>
        <v>Red</v>
      </c>
      <c r="Q3982" t="str">
        <f t="shared" si="1289"/>
        <v>Red</v>
      </c>
      <c r="R3982" t="str">
        <f t="shared" si="1290"/>
        <v>Green</v>
      </c>
      <c r="S3982" t="str">
        <f t="shared" si="1291"/>
        <v>Red</v>
      </c>
      <c r="T3982" t="str">
        <f t="shared" si="1292"/>
        <v>Green</v>
      </c>
      <c r="U3982" t="str">
        <f t="shared" si="1293"/>
        <v>Red</v>
      </c>
      <c r="V3982" t="str">
        <f t="shared" si="1294"/>
        <v>Green</v>
      </c>
      <c r="W3982" t="str">
        <f t="shared" si="1295"/>
        <v>Red</v>
      </c>
      <c r="X3982" t="str">
        <f t="shared" si="1296"/>
        <v>Red</v>
      </c>
      <c r="Y3982" t="str">
        <f t="shared" si="1297"/>
        <v>Red</v>
      </c>
      <c r="Z3982" t="str">
        <f t="shared" si="1298"/>
        <v>Red</v>
      </c>
      <c r="AA3982" t="str">
        <f t="shared" si="1299"/>
        <v>Green</v>
      </c>
      <c r="AB3982" t="str">
        <f t="shared" si="1300"/>
        <v>Green</v>
      </c>
      <c r="AC3982" t="str">
        <f t="shared" si="1301"/>
        <v>Red</v>
      </c>
      <c r="AD3982" t="str">
        <f t="shared" si="1302"/>
        <v>Green</v>
      </c>
    </row>
    <row r="3983" spans="1:30" hidden="1" x14ac:dyDescent="0.3">
      <c r="A3983" t="str">
        <f t="shared" si="1283"/>
        <v>01/08/2026Atletico GrauSport Boys</v>
      </c>
      <c r="D3983" s="2">
        <v>46235</v>
      </c>
      <c r="E3983" s="3">
        <v>0.85416666666666663</v>
      </c>
      <c r="F3983" t="s">
        <v>675</v>
      </c>
      <c r="G3983" t="s">
        <v>756</v>
      </c>
      <c r="H3983">
        <v>0</v>
      </c>
      <c r="I3983">
        <v>1</v>
      </c>
      <c r="J3983">
        <v>0</v>
      </c>
      <c r="K3983">
        <v>1</v>
      </c>
      <c r="L3983" s="22" t="str">
        <f t="shared" si="1284"/>
        <v>01/08/2026</v>
      </c>
      <c r="M3983" s="23">
        <f t="shared" si="1285"/>
        <v>0.72916666666666663</v>
      </c>
      <c r="N3983" t="str">
        <f t="shared" si="1286"/>
        <v>0 - 1</v>
      </c>
      <c r="O3983" t="str">
        <f t="shared" si="1287"/>
        <v>Red</v>
      </c>
      <c r="P3983" t="str">
        <f t="shared" si="1288"/>
        <v>Red</v>
      </c>
      <c r="Q3983" t="str">
        <f t="shared" si="1289"/>
        <v>Green</v>
      </c>
      <c r="R3983" t="str">
        <f t="shared" si="1290"/>
        <v>Red</v>
      </c>
      <c r="S3983" t="str">
        <f t="shared" si="1291"/>
        <v>Green</v>
      </c>
      <c r="T3983" t="str">
        <f t="shared" si="1292"/>
        <v>Green</v>
      </c>
      <c r="U3983" t="str">
        <f t="shared" si="1293"/>
        <v>Red</v>
      </c>
      <c r="V3983" t="str">
        <f t="shared" si="1294"/>
        <v>Red</v>
      </c>
      <c r="W3983" t="str">
        <f t="shared" si="1295"/>
        <v>Green</v>
      </c>
      <c r="X3983" t="str">
        <f t="shared" si="1296"/>
        <v>Green</v>
      </c>
      <c r="Y3983" t="str">
        <f t="shared" si="1297"/>
        <v>Red</v>
      </c>
      <c r="Z3983" t="str">
        <f t="shared" si="1298"/>
        <v>Red</v>
      </c>
      <c r="AA3983" t="str">
        <f t="shared" si="1299"/>
        <v>Green</v>
      </c>
      <c r="AB3983" t="str">
        <f t="shared" si="1300"/>
        <v>Green</v>
      </c>
      <c r="AC3983" t="str">
        <f t="shared" si="1301"/>
        <v>Red</v>
      </c>
      <c r="AD3983" t="str">
        <f t="shared" si="1302"/>
        <v>Green</v>
      </c>
    </row>
    <row r="3984" spans="1:30" hidden="1" x14ac:dyDescent="0.3">
      <c r="A3984" t="str">
        <f t="shared" si="1283"/>
        <v>01/08/2026Gualaceo SCIndependiente Juniors</v>
      </c>
      <c r="D3984" s="2">
        <v>46235</v>
      </c>
      <c r="E3984" s="3">
        <v>0.85416666666666663</v>
      </c>
      <c r="F3984" t="s">
        <v>1847</v>
      </c>
      <c r="G3984" t="s">
        <v>1848</v>
      </c>
      <c r="H3984">
        <v>0</v>
      </c>
      <c r="I3984">
        <v>0</v>
      </c>
      <c r="J3984">
        <v>2</v>
      </c>
      <c r="K3984">
        <v>3</v>
      </c>
      <c r="L3984" s="22" t="str">
        <f t="shared" si="1284"/>
        <v>01/08/2026</v>
      </c>
      <c r="M3984" s="23">
        <f t="shared" si="1285"/>
        <v>0.72916666666666663</v>
      </c>
      <c r="N3984" t="str">
        <f t="shared" si="1286"/>
        <v>2 - 3</v>
      </c>
      <c r="O3984" t="str">
        <f t="shared" si="1287"/>
        <v>Red</v>
      </c>
      <c r="P3984" t="str">
        <f t="shared" si="1288"/>
        <v>Red</v>
      </c>
      <c r="Q3984" t="str">
        <f t="shared" si="1289"/>
        <v>Green</v>
      </c>
      <c r="R3984" t="str">
        <f t="shared" si="1290"/>
        <v>Red</v>
      </c>
      <c r="S3984" t="str">
        <f t="shared" si="1291"/>
        <v>Green</v>
      </c>
      <c r="T3984" t="str">
        <f t="shared" si="1292"/>
        <v>Green</v>
      </c>
      <c r="U3984" t="str">
        <f t="shared" si="1293"/>
        <v>Red</v>
      </c>
      <c r="V3984" t="str">
        <f t="shared" si="1294"/>
        <v>Green</v>
      </c>
      <c r="W3984" t="str">
        <f t="shared" si="1295"/>
        <v>Red</v>
      </c>
      <c r="X3984" t="str">
        <f t="shared" si="1296"/>
        <v>Red</v>
      </c>
      <c r="Y3984" t="str">
        <f t="shared" si="1297"/>
        <v>Green</v>
      </c>
      <c r="Z3984" t="str">
        <f t="shared" si="1298"/>
        <v>Green</v>
      </c>
      <c r="AA3984" t="str">
        <f t="shared" si="1299"/>
        <v>Red</v>
      </c>
      <c r="AB3984" t="str">
        <f t="shared" si="1300"/>
        <v>Red</v>
      </c>
      <c r="AC3984" t="str">
        <f t="shared" si="1301"/>
        <v>Green</v>
      </c>
      <c r="AD3984" t="str">
        <f t="shared" si="1302"/>
        <v>Red</v>
      </c>
    </row>
    <row r="3985" spans="1:30" hidden="1" x14ac:dyDescent="0.3">
      <c r="A3985" t="str">
        <f t="shared" si="1283"/>
        <v>01/08/2026Trasandino de Los AndesGeneral Velasquez</v>
      </c>
      <c r="D3985" s="2">
        <v>46235</v>
      </c>
      <c r="E3985" s="3">
        <v>0.85416666666666663</v>
      </c>
      <c r="F3985" t="s">
        <v>4658</v>
      </c>
      <c r="G3985" t="s">
        <v>4657</v>
      </c>
      <c r="H3985">
        <v>1</v>
      </c>
      <c r="I3985">
        <v>0</v>
      </c>
      <c r="J3985">
        <v>1</v>
      </c>
      <c r="K3985">
        <v>0</v>
      </c>
      <c r="L3985" s="22" t="str">
        <f t="shared" si="1284"/>
        <v>01/08/2026</v>
      </c>
      <c r="M3985" s="23">
        <f t="shared" si="1285"/>
        <v>0.72916666666666663</v>
      </c>
      <c r="N3985" t="str">
        <f t="shared" si="1286"/>
        <v>1 - 0</v>
      </c>
      <c r="O3985" t="str">
        <f t="shared" si="1287"/>
        <v>Green</v>
      </c>
      <c r="P3985" t="str">
        <f t="shared" si="1288"/>
        <v>Red</v>
      </c>
      <c r="Q3985" t="str">
        <f t="shared" si="1289"/>
        <v>Red</v>
      </c>
      <c r="R3985" t="str">
        <f t="shared" si="1290"/>
        <v>Green</v>
      </c>
      <c r="S3985" t="str">
        <f t="shared" si="1291"/>
        <v>Red</v>
      </c>
      <c r="T3985" t="str">
        <f t="shared" si="1292"/>
        <v>Green</v>
      </c>
      <c r="U3985" t="str">
        <f t="shared" si="1293"/>
        <v>Green</v>
      </c>
      <c r="V3985" t="str">
        <f t="shared" si="1294"/>
        <v>Red</v>
      </c>
      <c r="W3985" t="str">
        <f t="shared" si="1295"/>
        <v>Red</v>
      </c>
      <c r="X3985" t="str">
        <f t="shared" si="1296"/>
        <v>Green</v>
      </c>
      <c r="Y3985" t="str">
        <f t="shared" si="1297"/>
        <v>Red</v>
      </c>
      <c r="Z3985" t="str">
        <f t="shared" si="1298"/>
        <v>Red</v>
      </c>
      <c r="AA3985" t="str">
        <f t="shared" si="1299"/>
        <v>Green</v>
      </c>
      <c r="AB3985" t="str">
        <f t="shared" si="1300"/>
        <v>Green</v>
      </c>
      <c r="AC3985" t="str">
        <f t="shared" si="1301"/>
        <v>Red</v>
      </c>
      <c r="AD3985" t="str">
        <f t="shared" si="1302"/>
        <v>Green</v>
      </c>
    </row>
    <row r="3986" spans="1:30" hidden="1" x14ac:dyDescent="0.3">
      <c r="A3986" t="str">
        <f t="shared" si="1283"/>
        <v>01/08/2026Vasco Da Gama RJFluminense</v>
      </c>
      <c r="B3986" t="s">
        <v>804</v>
      </c>
      <c r="C3986" t="s">
        <v>6162</v>
      </c>
      <c r="D3986" s="2">
        <v>46235</v>
      </c>
      <c r="E3986" s="3">
        <v>0.85416666666666663</v>
      </c>
      <c r="F3986" t="s">
        <v>1861</v>
      </c>
      <c r="G3986" t="s">
        <v>1188</v>
      </c>
      <c r="H3986">
        <v>0</v>
      </c>
      <c r="I3986">
        <v>0</v>
      </c>
      <c r="J3986">
        <v>0</v>
      </c>
      <c r="K3986">
        <v>0</v>
      </c>
      <c r="L3986" s="22" t="str">
        <f t="shared" si="1284"/>
        <v>01/08/2026</v>
      </c>
      <c r="M3986" s="23">
        <f t="shared" si="1285"/>
        <v>0.72916666666666663</v>
      </c>
      <c r="N3986" t="str">
        <f t="shared" si="1286"/>
        <v>0 - 0</v>
      </c>
      <c r="O3986" t="str">
        <f t="shared" si="1287"/>
        <v>Red</v>
      </c>
      <c r="P3986" t="str">
        <f t="shared" si="1288"/>
        <v>Green</v>
      </c>
      <c r="Q3986" t="str">
        <f t="shared" si="1289"/>
        <v>Red</v>
      </c>
      <c r="R3986" t="str">
        <f t="shared" si="1290"/>
        <v>Green</v>
      </c>
      <c r="S3986" t="str">
        <f t="shared" si="1291"/>
        <v>Green</v>
      </c>
      <c r="T3986" t="str">
        <f t="shared" si="1292"/>
        <v>Red</v>
      </c>
      <c r="U3986" t="str">
        <f t="shared" si="1293"/>
        <v>Red</v>
      </c>
      <c r="V3986" t="str">
        <f t="shared" si="1294"/>
        <v>Green</v>
      </c>
      <c r="W3986" t="str">
        <f t="shared" si="1295"/>
        <v>Red</v>
      </c>
      <c r="X3986" t="str">
        <f t="shared" si="1296"/>
        <v>Red</v>
      </c>
      <c r="Y3986" t="str">
        <f t="shared" si="1297"/>
        <v>Red</v>
      </c>
      <c r="Z3986" t="str">
        <f t="shared" si="1298"/>
        <v>Red</v>
      </c>
      <c r="AA3986" t="str">
        <f t="shared" si="1299"/>
        <v>Green</v>
      </c>
      <c r="AB3986" t="str">
        <f t="shared" si="1300"/>
        <v>Green</v>
      </c>
      <c r="AC3986" t="str">
        <f t="shared" si="1301"/>
        <v>Red</v>
      </c>
      <c r="AD3986" t="str">
        <f t="shared" si="1302"/>
        <v>Green</v>
      </c>
    </row>
    <row r="3987" spans="1:30" hidden="1" x14ac:dyDescent="0.3">
      <c r="A3987" t="str">
        <f t="shared" si="1283"/>
        <v>01/08/2026BelgranoArgentinos Juniors</v>
      </c>
      <c r="B3987" t="s">
        <v>806</v>
      </c>
      <c r="C3987" t="s">
        <v>2222</v>
      </c>
      <c r="D3987" s="2">
        <v>46235</v>
      </c>
      <c r="E3987" s="3">
        <v>0.875</v>
      </c>
      <c r="F3987" t="s">
        <v>1973</v>
      </c>
      <c r="G3987" t="s">
        <v>107</v>
      </c>
      <c r="H3987">
        <v>0</v>
      </c>
      <c r="I3987">
        <v>1</v>
      </c>
      <c r="J3987">
        <v>0</v>
      </c>
      <c r="K3987">
        <v>1</v>
      </c>
      <c r="L3987" s="22" t="str">
        <f t="shared" si="1284"/>
        <v>01/08/2026</v>
      </c>
      <c r="M3987" s="23">
        <f t="shared" si="1285"/>
        <v>0.75</v>
      </c>
      <c r="N3987" t="str">
        <f t="shared" si="1286"/>
        <v>0 - 1</v>
      </c>
      <c r="O3987" t="str">
        <f t="shared" si="1287"/>
        <v>Red</v>
      </c>
      <c r="P3987" t="str">
        <f t="shared" si="1288"/>
        <v>Red</v>
      </c>
      <c r="Q3987" t="str">
        <f t="shared" si="1289"/>
        <v>Green</v>
      </c>
      <c r="R3987" t="str">
        <f t="shared" si="1290"/>
        <v>Red</v>
      </c>
      <c r="S3987" t="str">
        <f t="shared" si="1291"/>
        <v>Green</v>
      </c>
      <c r="T3987" t="str">
        <f t="shared" si="1292"/>
        <v>Green</v>
      </c>
      <c r="U3987" t="str">
        <f t="shared" si="1293"/>
        <v>Red</v>
      </c>
      <c r="V3987" t="str">
        <f t="shared" si="1294"/>
        <v>Red</v>
      </c>
      <c r="W3987" t="str">
        <f t="shared" si="1295"/>
        <v>Green</v>
      </c>
      <c r="X3987" t="str">
        <f t="shared" si="1296"/>
        <v>Green</v>
      </c>
      <c r="Y3987" t="str">
        <f t="shared" si="1297"/>
        <v>Red</v>
      </c>
      <c r="Z3987" t="str">
        <f t="shared" si="1298"/>
        <v>Red</v>
      </c>
      <c r="AA3987" t="str">
        <f t="shared" si="1299"/>
        <v>Green</v>
      </c>
      <c r="AB3987" t="str">
        <f t="shared" si="1300"/>
        <v>Green</v>
      </c>
      <c r="AC3987" t="str">
        <f t="shared" si="1301"/>
        <v>Red</v>
      </c>
      <c r="AD3987" t="str">
        <f t="shared" si="1302"/>
        <v>Green</v>
      </c>
    </row>
    <row r="3988" spans="1:30" hidden="1" x14ac:dyDescent="0.3">
      <c r="A3988" t="str">
        <f t="shared" si="1283"/>
        <v>01/08/2026Deportivo MixcoCD Suchitepequez</v>
      </c>
      <c r="D3988" s="2">
        <v>46235</v>
      </c>
      <c r="E3988" s="3">
        <v>0.875</v>
      </c>
      <c r="F3988" t="s">
        <v>2478</v>
      </c>
      <c r="G3988" t="s">
        <v>4696</v>
      </c>
      <c r="H3988">
        <v>0</v>
      </c>
      <c r="I3988">
        <v>0</v>
      </c>
      <c r="J3988">
        <v>2</v>
      </c>
      <c r="K3988">
        <v>0</v>
      </c>
      <c r="L3988" s="22" t="str">
        <f t="shared" si="1284"/>
        <v>01/08/2026</v>
      </c>
      <c r="M3988" s="23">
        <f t="shared" si="1285"/>
        <v>0.75</v>
      </c>
      <c r="N3988" t="str">
        <f t="shared" si="1286"/>
        <v>2 - 0</v>
      </c>
      <c r="O3988" t="str">
        <f t="shared" si="1287"/>
        <v>Green</v>
      </c>
      <c r="P3988" t="str">
        <f t="shared" si="1288"/>
        <v>Red</v>
      </c>
      <c r="Q3988" t="str">
        <f t="shared" si="1289"/>
        <v>Red</v>
      </c>
      <c r="R3988" t="str">
        <f t="shared" si="1290"/>
        <v>Green</v>
      </c>
      <c r="S3988" t="str">
        <f t="shared" si="1291"/>
        <v>Red</v>
      </c>
      <c r="T3988" t="str">
        <f t="shared" si="1292"/>
        <v>Green</v>
      </c>
      <c r="U3988" t="str">
        <f t="shared" si="1293"/>
        <v>Red</v>
      </c>
      <c r="V3988" t="str">
        <f t="shared" si="1294"/>
        <v>Green</v>
      </c>
      <c r="W3988" t="str">
        <f t="shared" si="1295"/>
        <v>Red</v>
      </c>
      <c r="X3988" t="str">
        <f t="shared" si="1296"/>
        <v>Red</v>
      </c>
      <c r="Y3988" t="str">
        <f t="shared" si="1297"/>
        <v>Green</v>
      </c>
      <c r="Z3988" t="str">
        <f t="shared" si="1298"/>
        <v>Red</v>
      </c>
      <c r="AA3988" t="str">
        <f t="shared" si="1299"/>
        <v>Green</v>
      </c>
      <c r="AB3988" t="str">
        <f t="shared" si="1300"/>
        <v>Green</v>
      </c>
      <c r="AC3988" t="str">
        <f t="shared" si="1301"/>
        <v>Red</v>
      </c>
      <c r="AD3988" t="str">
        <f t="shared" si="1302"/>
        <v>Green</v>
      </c>
    </row>
    <row r="3989" spans="1:30" hidden="1" x14ac:dyDescent="0.3">
      <c r="A3989" t="str">
        <f t="shared" si="1283"/>
        <v>01/08/2026Estudiantes de La PlataDefensa Y Justicia</v>
      </c>
      <c r="B3989" t="s">
        <v>806</v>
      </c>
      <c r="C3989" t="s">
        <v>2222</v>
      </c>
      <c r="D3989" s="2">
        <v>46235</v>
      </c>
      <c r="E3989" s="3">
        <v>0.875</v>
      </c>
      <c r="F3989" t="s">
        <v>380</v>
      </c>
      <c r="G3989" t="s">
        <v>1975</v>
      </c>
      <c r="H3989">
        <v>3</v>
      </c>
      <c r="I3989">
        <v>0</v>
      </c>
      <c r="J3989">
        <v>3</v>
      </c>
      <c r="K3989">
        <v>0</v>
      </c>
      <c r="L3989" s="22" t="str">
        <f t="shared" si="1284"/>
        <v>01/08/2026</v>
      </c>
      <c r="M3989" s="23">
        <f t="shared" si="1285"/>
        <v>0.75</v>
      </c>
      <c r="N3989" t="str">
        <f t="shared" si="1286"/>
        <v>3 - 0</v>
      </c>
      <c r="O3989" t="str">
        <f t="shared" si="1287"/>
        <v>Green</v>
      </c>
      <c r="P3989" t="str">
        <f t="shared" si="1288"/>
        <v>Red</v>
      </c>
      <c r="Q3989" t="str">
        <f t="shared" si="1289"/>
        <v>Red</v>
      </c>
      <c r="R3989" t="str">
        <f t="shared" si="1290"/>
        <v>Green</v>
      </c>
      <c r="S3989" t="str">
        <f t="shared" si="1291"/>
        <v>Red</v>
      </c>
      <c r="T3989" t="str">
        <f t="shared" si="1292"/>
        <v>Green</v>
      </c>
      <c r="U3989" t="str">
        <f t="shared" si="1293"/>
        <v>Green</v>
      </c>
      <c r="V3989" t="str">
        <f t="shared" si="1294"/>
        <v>Red</v>
      </c>
      <c r="W3989" t="str">
        <f t="shared" si="1295"/>
        <v>Red</v>
      </c>
      <c r="X3989" t="str">
        <f t="shared" si="1296"/>
        <v>Green</v>
      </c>
      <c r="Y3989" t="str">
        <f t="shared" si="1297"/>
        <v>Green</v>
      </c>
      <c r="Z3989" t="str">
        <f t="shared" si="1298"/>
        <v>Green</v>
      </c>
      <c r="AA3989" t="str">
        <f t="shared" si="1299"/>
        <v>Red</v>
      </c>
      <c r="AB3989" t="str">
        <f t="shared" si="1300"/>
        <v>Green</v>
      </c>
      <c r="AC3989" t="str">
        <f t="shared" si="1301"/>
        <v>Red</v>
      </c>
      <c r="AD3989" t="str">
        <f t="shared" si="1302"/>
        <v>Green</v>
      </c>
    </row>
    <row r="3990" spans="1:30" hidden="1" x14ac:dyDescent="0.3">
      <c r="A3990" t="str">
        <f t="shared" si="1283"/>
        <v>01/08/2026Fuerte San FranciscoInter FA</v>
      </c>
      <c r="D3990" s="2">
        <v>46235</v>
      </c>
      <c r="E3990" s="3">
        <v>0.875</v>
      </c>
      <c r="F3990" t="s">
        <v>4683</v>
      </c>
      <c r="G3990" t="s">
        <v>3195</v>
      </c>
      <c r="H3990">
        <v>2</v>
      </c>
      <c r="I3990">
        <v>1</v>
      </c>
      <c r="J3990">
        <v>2</v>
      </c>
      <c r="K3990">
        <v>2</v>
      </c>
      <c r="L3990" s="22" t="str">
        <f t="shared" si="1284"/>
        <v>01/08/2026</v>
      </c>
      <c r="M3990" s="23">
        <f t="shared" si="1285"/>
        <v>0.75</v>
      </c>
      <c r="N3990" t="str">
        <f t="shared" si="1286"/>
        <v>2 - 2</v>
      </c>
      <c r="O3990" t="str">
        <f t="shared" si="1287"/>
        <v>Red</v>
      </c>
      <c r="P3990" t="str">
        <f t="shared" si="1288"/>
        <v>Green</v>
      </c>
      <c r="Q3990" t="str">
        <f t="shared" si="1289"/>
        <v>Red</v>
      </c>
      <c r="R3990" t="str">
        <f t="shared" si="1290"/>
        <v>Green</v>
      </c>
      <c r="S3990" t="str">
        <f t="shared" si="1291"/>
        <v>Green</v>
      </c>
      <c r="T3990" t="str">
        <f t="shared" si="1292"/>
        <v>Red</v>
      </c>
      <c r="U3990" t="str">
        <f t="shared" si="1293"/>
        <v>Green</v>
      </c>
      <c r="V3990" t="str">
        <f t="shared" si="1294"/>
        <v>Red</v>
      </c>
      <c r="W3990" t="str">
        <f t="shared" si="1295"/>
        <v>Red</v>
      </c>
      <c r="X3990" t="str">
        <f t="shared" si="1296"/>
        <v>Green</v>
      </c>
      <c r="Y3990" t="str">
        <f t="shared" si="1297"/>
        <v>Green</v>
      </c>
      <c r="Z3990" t="str">
        <f t="shared" si="1298"/>
        <v>Green</v>
      </c>
      <c r="AA3990" t="str">
        <f t="shared" si="1299"/>
        <v>Red</v>
      </c>
      <c r="AB3990" t="str">
        <f t="shared" si="1300"/>
        <v>Red</v>
      </c>
      <c r="AC3990" t="str">
        <f t="shared" si="1301"/>
        <v>Green</v>
      </c>
      <c r="AD3990" t="str">
        <f t="shared" si="1302"/>
        <v>Red</v>
      </c>
    </row>
    <row r="3991" spans="1:30" hidden="1" x14ac:dyDescent="0.3">
      <c r="A3991" t="str">
        <f t="shared" si="1283"/>
        <v>01/08/2026Monagas SCDeportivo La Guaira</v>
      </c>
      <c r="D3991" s="2">
        <v>46235</v>
      </c>
      <c r="E3991" s="3">
        <v>0.875</v>
      </c>
      <c r="F3991" t="s">
        <v>5586</v>
      </c>
      <c r="G3991" t="s">
        <v>5590</v>
      </c>
      <c r="H3991">
        <v>0</v>
      </c>
      <c r="I3991">
        <v>1</v>
      </c>
      <c r="J3991">
        <v>1</v>
      </c>
      <c r="K3991">
        <v>2</v>
      </c>
      <c r="L3991" s="22" t="str">
        <f t="shared" si="1284"/>
        <v>01/08/2026</v>
      </c>
      <c r="M3991" s="23">
        <f t="shared" si="1285"/>
        <v>0.75</v>
      </c>
      <c r="N3991" t="str">
        <f t="shared" si="1286"/>
        <v>1 - 2</v>
      </c>
      <c r="O3991" t="str">
        <f t="shared" si="1287"/>
        <v>Red</v>
      </c>
      <c r="P3991" t="str">
        <f t="shared" si="1288"/>
        <v>Red</v>
      </c>
      <c r="Q3991" t="str">
        <f t="shared" si="1289"/>
        <v>Green</v>
      </c>
      <c r="R3991" t="str">
        <f t="shared" si="1290"/>
        <v>Red</v>
      </c>
      <c r="S3991" t="str">
        <f t="shared" si="1291"/>
        <v>Green</v>
      </c>
      <c r="T3991" t="str">
        <f t="shared" si="1292"/>
        <v>Green</v>
      </c>
      <c r="U3991" t="str">
        <f t="shared" si="1293"/>
        <v>Red</v>
      </c>
      <c r="V3991" t="str">
        <f t="shared" si="1294"/>
        <v>Red</v>
      </c>
      <c r="W3991" t="str">
        <f t="shared" si="1295"/>
        <v>Green</v>
      </c>
      <c r="X3991" t="str">
        <f t="shared" si="1296"/>
        <v>Green</v>
      </c>
      <c r="Y3991" t="str">
        <f t="shared" si="1297"/>
        <v>Green</v>
      </c>
      <c r="Z3991" t="str">
        <f t="shared" si="1298"/>
        <v>Green</v>
      </c>
      <c r="AA3991" t="str">
        <f t="shared" si="1299"/>
        <v>Red</v>
      </c>
      <c r="AB3991" t="str">
        <f t="shared" si="1300"/>
        <v>Green</v>
      </c>
      <c r="AC3991" t="str">
        <f t="shared" si="1301"/>
        <v>Green</v>
      </c>
      <c r="AD3991" t="str">
        <f t="shared" si="1302"/>
        <v>Red</v>
      </c>
    </row>
    <row r="3992" spans="1:30" hidden="1" x14ac:dyDescent="0.3">
      <c r="A3992" t="str">
        <f t="shared" si="1283"/>
        <v>01/08/2026San Marcos FCManagua FC</v>
      </c>
      <c r="D3992" s="2">
        <v>46235</v>
      </c>
      <c r="E3992" s="3">
        <v>0.875</v>
      </c>
      <c r="F3992" t="s">
        <v>6163</v>
      </c>
      <c r="G3992" t="s">
        <v>6164</v>
      </c>
      <c r="H3992">
        <v>1</v>
      </c>
      <c r="I3992">
        <v>1</v>
      </c>
      <c r="J3992">
        <v>1</v>
      </c>
      <c r="K3992">
        <v>4</v>
      </c>
      <c r="L3992" s="22" t="str">
        <f t="shared" si="1284"/>
        <v>01/08/2026</v>
      </c>
      <c r="M3992" s="23">
        <f t="shared" si="1285"/>
        <v>0.75</v>
      </c>
      <c r="N3992" t="str">
        <f t="shared" si="1286"/>
        <v>1 - 4</v>
      </c>
      <c r="O3992" t="str">
        <f t="shared" si="1287"/>
        <v>Red</v>
      </c>
      <c r="P3992" t="str">
        <f t="shared" si="1288"/>
        <v>Red</v>
      </c>
      <c r="Q3992" t="str">
        <f t="shared" si="1289"/>
        <v>Green</v>
      </c>
      <c r="R3992" t="str">
        <f t="shared" si="1290"/>
        <v>Red</v>
      </c>
      <c r="S3992" t="str">
        <f t="shared" si="1291"/>
        <v>Green</v>
      </c>
      <c r="T3992" t="str">
        <f t="shared" si="1292"/>
        <v>Green</v>
      </c>
      <c r="U3992" t="str">
        <f t="shared" si="1293"/>
        <v>Red</v>
      </c>
      <c r="V3992" t="str">
        <f t="shared" si="1294"/>
        <v>Green</v>
      </c>
      <c r="W3992" t="str">
        <f t="shared" si="1295"/>
        <v>Red</v>
      </c>
      <c r="X3992" t="str">
        <f t="shared" si="1296"/>
        <v>Green</v>
      </c>
      <c r="Y3992" t="str">
        <f t="shared" si="1297"/>
        <v>Green</v>
      </c>
      <c r="Z3992" t="str">
        <f t="shared" si="1298"/>
        <v>Green</v>
      </c>
      <c r="AA3992" t="str">
        <f t="shared" si="1299"/>
        <v>Red</v>
      </c>
      <c r="AB3992" t="str">
        <f t="shared" si="1300"/>
        <v>Red</v>
      </c>
      <c r="AC3992" t="str">
        <f t="shared" si="1301"/>
        <v>Green</v>
      </c>
      <c r="AD3992" t="str">
        <f t="shared" si="1302"/>
        <v>Red</v>
      </c>
    </row>
    <row r="3993" spans="1:30" hidden="1" x14ac:dyDescent="0.3">
      <c r="A3993" t="str">
        <f t="shared" si="1283"/>
        <v>01/08/2026TrujillanosUniversidad Central de Venezuela</v>
      </c>
      <c r="D3993" s="2">
        <v>46235</v>
      </c>
      <c r="E3993" s="3">
        <v>0.875</v>
      </c>
      <c r="F3993" t="s">
        <v>5584</v>
      </c>
      <c r="G3993" t="s">
        <v>1325</v>
      </c>
      <c r="H3993">
        <v>1</v>
      </c>
      <c r="I3993">
        <v>0</v>
      </c>
      <c r="J3993">
        <v>2</v>
      </c>
      <c r="K3993">
        <v>0</v>
      </c>
      <c r="L3993" s="22" t="str">
        <f t="shared" si="1284"/>
        <v>01/08/2026</v>
      </c>
      <c r="M3993" s="23">
        <f t="shared" si="1285"/>
        <v>0.75</v>
      </c>
      <c r="N3993" t="str">
        <f t="shared" si="1286"/>
        <v>2 - 0</v>
      </c>
      <c r="O3993" t="str">
        <f t="shared" si="1287"/>
        <v>Green</v>
      </c>
      <c r="P3993" t="str">
        <f t="shared" si="1288"/>
        <v>Red</v>
      </c>
      <c r="Q3993" t="str">
        <f t="shared" si="1289"/>
        <v>Red</v>
      </c>
      <c r="R3993" t="str">
        <f t="shared" si="1290"/>
        <v>Green</v>
      </c>
      <c r="S3993" t="str">
        <f t="shared" si="1291"/>
        <v>Red</v>
      </c>
      <c r="T3993" t="str">
        <f t="shared" si="1292"/>
        <v>Green</v>
      </c>
      <c r="U3993" t="str">
        <f t="shared" si="1293"/>
        <v>Green</v>
      </c>
      <c r="V3993" t="str">
        <f t="shared" si="1294"/>
        <v>Red</v>
      </c>
      <c r="W3993" t="str">
        <f t="shared" si="1295"/>
        <v>Red</v>
      </c>
      <c r="X3993" t="str">
        <f t="shared" si="1296"/>
        <v>Green</v>
      </c>
      <c r="Y3993" t="str">
        <f t="shared" si="1297"/>
        <v>Green</v>
      </c>
      <c r="Z3993" t="str">
        <f t="shared" si="1298"/>
        <v>Red</v>
      </c>
      <c r="AA3993" t="str">
        <f t="shared" si="1299"/>
        <v>Green</v>
      </c>
      <c r="AB3993" t="str">
        <f t="shared" si="1300"/>
        <v>Green</v>
      </c>
      <c r="AC3993" t="str">
        <f t="shared" si="1301"/>
        <v>Red</v>
      </c>
      <c r="AD3993" t="str">
        <f t="shared" si="1302"/>
        <v>Green</v>
      </c>
    </row>
    <row r="3994" spans="1:30" hidden="1" x14ac:dyDescent="0.3">
      <c r="A3994" t="str">
        <f t="shared" si="1283"/>
        <v>01/08/2026Universitario PopayanTigres FC</v>
      </c>
      <c r="D3994" s="2">
        <v>46235</v>
      </c>
      <c r="E3994" s="3">
        <v>0.875</v>
      </c>
      <c r="F3994" t="s">
        <v>2389</v>
      </c>
      <c r="G3994" t="s">
        <v>189</v>
      </c>
      <c r="H3994">
        <v>0</v>
      </c>
      <c r="I3994">
        <v>0</v>
      </c>
      <c r="J3994">
        <v>0</v>
      </c>
      <c r="K3994">
        <v>0</v>
      </c>
      <c r="L3994" s="22" t="str">
        <f t="shared" si="1284"/>
        <v>01/08/2026</v>
      </c>
      <c r="M3994" s="23">
        <f t="shared" si="1285"/>
        <v>0.75</v>
      </c>
      <c r="N3994" t="str">
        <f t="shared" si="1286"/>
        <v>0 - 0</v>
      </c>
      <c r="O3994" t="str">
        <f t="shared" si="1287"/>
        <v>Red</v>
      </c>
      <c r="P3994" t="str">
        <f t="shared" si="1288"/>
        <v>Green</v>
      </c>
      <c r="Q3994" t="str">
        <f t="shared" si="1289"/>
        <v>Red</v>
      </c>
      <c r="R3994" t="str">
        <f t="shared" si="1290"/>
        <v>Green</v>
      </c>
      <c r="S3994" t="str">
        <f t="shared" si="1291"/>
        <v>Green</v>
      </c>
      <c r="T3994" t="str">
        <f t="shared" si="1292"/>
        <v>Red</v>
      </c>
      <c r="U3994" t="str">
        <f t="shared" si="1293"/>
        <v>Red</v>
      </c>
      <c r="V3994" t="str">
        <f t="shared" si="1294"/>
        <v>Green</v>
      </c>
      <c r="W3994" t="str">
        <f t="shared" si="1295"/>
        <v>Red</v>
      </c>
      <c r="X3994" t="str">
        <f t="shared" si="1296"/>
        <v>Red</v>
      </c>
      <c r="Y3994" t="str">
        <f t="shared" si="1297"/>
        <v>Red</v>
      </c>
      <c r="Z3994" t="str">
        <f t="shared" si="1298"/>
        <v>Red</v>
      </c>
      <c r="AA3994" t="str">
        <f t="shared" si="1299"/>
        <v>Green</v>
      </c>
      <c r="AB3994" t="str">
        <f t="shared" si="1300"/>
        <v>Green</v>
      </c>
      <c r="AC3994" t="str">
        <f t="shared" si="1301"/>
        <v>Red</v>
      </c>
      <c r="AD3994" t="str">
        <f t="shared" si="1302"/>
        <v>Green</v>
      </c>
    </row>
    <row r="3995" spans="1:30" hidden="1" x14ac:dyDescent="0.3">
      <c r="A3995" t="str">
        <f t="shared" si="1283"/>
        <v>01/08/2026XV de NovembroEC Noroeste</v>
      </c>
      <c r="B3995" t="s">
        <v>804</v>
      </c>
      <c r="D3995" s="2">
        <v>46235</v>
      </c>
      <c r="E3995" s="3">
        <v>0.875</v>
      </c>
      <c r="F3995" t="s">
        <v>1863</v>
      </c>
      <c r="G3995" t="s">
        <v>1837</v>
      </c>
      <c r="H3995">
        <v>0</v>
      </c>
      <c r="I3995">
        <v>1</v>
      </c>
      <c r="J3995">
        <v>1</v>
      </c>
      <c r="K3995">
        <v>1</v>
      </c>
      <c r="L3995" s="22" t="str">
        <f t="shared" si="1284"/>
        <v>01/08/2026</v>
      </c>
      <c r="M3995" s="23">
        <f t="shared" si="1285"/>
        <v>0.75</v>
      </c>
      <c r="N3995" t="str">
        <f t="shared" si="1286"/>
        <v>1 - 1</v>
      </c>
      <c r="O3995" t="str">
        <f t="shared" si="1287"/>
        <v>Red</v>
      </c>
      <c r="P3995" t="str">
        <f t="shared" si="1288"/>
        <v>Green</v>
      </c>
      <c r="Q3995" t="str">
        <f t="shared" si="1289"/>
        <v>Red</v>
      </c>
      <c r="R3995" t="str">
        <f t="shared" si="1290"/>
        <v>Green</v>
      </c>
      <c r="S3995" t="str">
        <f t="shared" si="1291"/>
        <v>Green</v>
      </c>
      <c r="T3995" t="str">
        <f t="shared" si="1292"/>
        <v>Red</v>
      </c>
      <c r="U3995" t="str">
        <f t="shared" si="1293"/>
        <v>Red</v>
      </c>
      <c r="V3995" t="str">
        <f t="shared" si="1294"/>
        <v>Red</v>
      </c>
      <c r="W3995" t="str">
        <f t="shared" si="1295"/>
        <v>Green</v>
      </c>
      <c r="X3995" t="str">
        <f t="shared" si="1296"/>
        <v>Green</v>
      </c>
      <c r="Y3995" t="str">
        <f t="shared" si="1297"/>
        <v>Green</v>
      </c>
      <c r="Z3995" t="str">
        <f t="shared" si="1298"/>
        <v>Red</v>
      </c>
      <c r="AA3995" t="str">
        <f t="shared" si="1299"/>
        <v>Green</v>
      </c>
      <c r="AB3995" t="str">
        <f t="shared" si="1300"/>
        <v>Green</v>
      </c>
      <c r="AC3995" t="str">
        <f t="shared" si="1301"/>
        <v>Green</v>
      </c>
      <c r="AD3995" t="str">
        <f t="shared" si="1302"/>
        <v>Red</v>
      </c>
    </row>
    <row r="3996" spans="1:30" hidden="1" x14ac:dyDescent="0.3">
      <c r="A3996" t="str">
        <f t="shared" si="1283"/>
        <v>01/08/2026Alianza ValleduparDeportes Tolima</v>
      </c>
      <c r="D3996" s="2">
        <v>46235</v>
      </c>
      <c r="E3996" s="3">
        <v>0.87847222222222221</v>
      </c>
      <c r="F3996" t="s">
        <v>4701</v>
      </c>
      <c r="G3996" t="s">
        <v>419</v>
      </c>
      <c r="H3996">
        <v>1</v>
      </c>
      <c r="I3996">
        <v>1</v>
      </c>
      <c r="J3996">
        <v>1</v>
      </c>
      <c r="K3996">
        <v>2</v>
      </c>
      <c r="L3996" s="22" t="str">
        <f t="shared" si="1284"/>
        <v>01/08/2026</v>
      </c>
      <c r="M3996" s="23">
        <f t="shared" si="1285"/>
        <v>0.75347222222222221</v>
      </c>
      <c r="N3996" t="str">
        <f t="shared" si="1286"/>
        <v>1 - 2</v>
      </c>
      <c r="O3996" t="str">
        <f t="shared" si="1287"/>
        <v>Red</v>
      </c>
      <c r="P3996" t="str">
        <f t="shared" si="1288"/>
        <v>Red</v>
      </c>
      <c r="Q3996" t="str">
        <f t="shared" si="1289"/>
        <v>Green</v>
      </c>
      <c r="R3996" t="str">
        <f t="shared" si="1290"/>
        <v>Red</v>
      </c>
      <c r="S3996" t="str">
        <f t="shared" si="1291"/>
        <v>Green</v>
      </c>
      <c r="T3996" t="str">
        <f t="shared" si="1292"/>
        <v>Green</v>
      </c>
      <c r="U3996" t="str">
        <f t="shared" si="1293"/>
        <v>Red</v>
      </c>
      <c r="V3996" t="str">
        <f t="shared" si="1294"/>
        <v>Green</v>
      </c>
      <c r="W3996" t="str">
        <f t="shared" si="1295"/>
        <v>Red</v>
      </c>
      <c r="X3996" t="str">
        <f t="shared" si="1296"/>
        <v>Green</v>
      </c>
      <c r="Y3996" t="str">
        <f t="shared" si="1297"/>
        <v>Green</v>
      </c>
      <c r="Z3996" t="str">
        <f t="shared" si="1298"/>
        <v>Green</v>
      </c>
      <c r="AA3996" t="str">
        <f t="shared" si="1299"/>
        <v>Red</v>
      </c>
      <c r="AB3996" t="str">
        <f t="shared" si="1300"/>
        <v>Green</v>
      </c>
      <c r="AC3996" t="str">
        <f t="shared" si="1301"/>
        <v>Green</v>
      </c>
      <c r="AD3996" t="str">
        <f t="shared" si="1302"/>
        <v>Red</v>
      </c>
    </row>
    <row r="3997" spans="1:30" hidden="1" x14ac:dyDescent="0.3">
      <c r="A3997" t="str">
        <f t="shared" si="1283"/>
        <v>01/08/2026SA Bulo BuloClub Blooming</v>
      </c>
      <c r="D3997" s="2">
        <v>46235</v>
      </c>
      <c r="E3997" s="3">
        <v>0.88541666666666663</v>
      </c>
      <c r="F3997" t="s">
        <v>311</v>
      </c>
      <c r="G3997" t="s">
        <v>4645</v>
      </c>
      <c r="H3997">
        <v>1</v>
      </c>
      <c r="I3997">
        <v>0</v>
      </c>
      <c r="J3997">
        <v>2</v>
      </c>
      <c r="K3997">
        <v>0</v>
      </c>
      <c r="L3997" s="22" t="str">
        <f t="shared" si="1284"/>
        <v>01/08/2026</v>
      </c>
      <c r="M3997" s="23">
        <f t="shared" si="1285"/>
        <v>0.76041666666666663</v>
      </c>
      <c r="N3997" t="str">
        <f t="shared" si="1286"/>
        <v>2 - 0</v>
      </c>
      <c r="O3997" t="str">
        <f t="shared" si="1287"/>
        <v>Green</v>
      </c>
      <c r="P3997" t="str">
        <f t="shared" si="1288"/>
        <v>Red</v>
      </c>
      <c r="Q3997" t="str">
        <f t="shared" si="1289"/>
        <v>Red</v>
      </c>
      <c r="R3997" t="str">
        <f t="shared" si="1290"/>
        <v>Green</v>
      </c>
      <c r="S3997" t="str">
        <f t="shared" si="1291"/>
        <v>Red</v>
      </c>
      <c r="T3997" t="str">
        <f t="shared" si="1292"/>
        <v>Green</v>
      </c>
      <c r="U3997" t="str">
        <f t="shared" si="1293"/>
        <v>Green</v>
      </c>
      <c r="V3997" t="str">
        <f t="shared" si="1294"/>
        <v>Red</v>
      </c>
      <c r="W3997" t="str">
        <f t="shared" si="1295"/>
        <v>Red</v>
      </c>
      <c r="X3997" t="str">
        <f t="shared" si="1296"/>
        <v>Green</v>
      </c>
      <c r="Y3997" t="str">
        <f t="shared" si="1297"/>
        <v>Green</v>
      </c>
      <c r="Z3997" t="str">
        <f t="shared" si="1298"/>
        <v>Red</v>
      </c>
      <c r="AA3997" t="str">
        <f t="shared" si="1299"/>
        <v>Green</v>
      </c>
      <c r="AB3997" t="str">
        <f t="shared" si="1300"/>
        <v>Green</v>
      </c>
      <c r="AC3997" t="str">
        <f t="shared" si="1301"/>
        <v>Red</v>
      </c>
      <c r="AD3997" t="str">
        <f t="shared" si="1302"/>
        <v>Green</v>
      </c>
    </row>
    <row r="3998" spans="1:30" hidden="1" x14ac:dyDescent="0.3">
      <c r="A3998" t="str">
        <f t="shared" si="1283"/>
        <v>01/08/2026CA PenarolCerro Largo</v>
      </c>
      <c r="D3998" s="2">
        <v>46235</v>
      </c>
      <c r="E3998" s="3">
        <v>0.89583333333333337</v>
      </c>
      <c r="F3998" t="s">
        <v>4691</v>
      </c>
      <c r="G3998" t="s">
        <v>3676</v>
      </c>
      <c r="H3998">
        <v>1</v>
      </c>
      <c r="I3998">
        <v>0</v>
      </c>
      <c r="J3998">
        <v>3</v>
      </c>
      <c r="K3998">
        <v>0</v>
      </c>
      <c r="L3998" s="22" t="str">
        <f t="shared" si="1284"/>
        <v>01/08/2026</v>
      </c>
      <c r="M3998" s="23">
        <f t="shared" si="1285"/>
        <v>0.77083333333333337</v>
      </c>
      <c r="N3998" t="str">
        <f t="shared" si="1286"/>
        <v>3 - 0</v>
      </c>
      <c r="O3998" t="str">
        <f t="shared" si="1287"/>
        <v>Green</v>
      </c>
      <c r="P3998" t="str">
        <f t="shared" si="1288"/>
        <v>Red</v>
      </c>
      <c r="Q3998" t="str">
        <f t="shared" si="1289"/>
        <v>Red</v>
      </c>
      <c r="R3998" t="str">
        <f t="shared" si="1290"/>
        <v>Green</v>
      </c>
      <c r="S3998" t="str">
        <f t="shared" si="1291"/>
        <v>Red</v>
      </c>
      <c r="T3998" t="str">
        <f t="shared" si="1292"/>
        <v>Green</v>
      </c>
      <c r="U3998" t="str">
        <f t="shared" si="1293"/>
        <v>Green</v>
      </c>
      <c r="V3998" t="str">
        <f t="shared" si="1294"/>
        <v>Red</v>
      </c>
      <c r="W3998" t="str">
        <f t="shared" si="1295"/>
        <v>Red</v>
      </c>
      <c r="X3998" t="str">
        <f t="shared" si="1296"/>
        <v>Green</v>
      </c>
      <c r="Y3998" t="str">
        <f t="shared" si="1297"/>
        <v>Green</v>
      </c>
      <c r="Z3998" t="str">
        <f t="shared" si="1298"/>
        <v>Green</v>
      </c>
      <c r="AA3998" t="str">
        <f t="shared" si="1299"/>
        <v>Red</v>
      </c>
      <c r="AB3998" t="str">
        <f t="shared" si="1300"/>
        <v>Green</v>
      </c>
      <c r="AC3998" t="str">
        <f t="shared" si="1301"/>
        <v>Red</v>
      </c>
      <c r="AD3998" t="str">
        <f t="shared" si="1302"/>
        <v>Green</v>
      </c>
    </row>
    <row r="3999" spans="1:30" hidden="1" x14ac:dyDescent="0.3">
      <c r="A3999" t="str">
        <f t="shared" si="1283"/>
        <v>01/08/2026CD Uni Catolica del EcuadorTecnico Universitario</v>
      </c>
      <c r="D3999" s="2">
        <v>46235</v>
      </c>
      <c r="E3999" s="3">
        <v>0.89583333333333337</v>
      </c>
      <c r="F3999" t="s">
        <v>431</v>
      </c>
      <c r="G3999" t="s">
        <v>38</v>
      </c>
      <c r="H3999">
        <v>3</v>
      </c>
      <c r="I3999">
        <v>0</v>
      </c>
      <c r="J3999">
        <v>5</v>
      </c>
      <c r="K3999">
        <v>0</v>
      </c>
      <c r="L3999" s="22" t="str">
        <f t="shared" si="1284"/>
        <v>01/08/2026</v>
      </c>
      <c r="M3999" s="23">
        <f t="shared" si="1285"/>
        <v>0.77083333333333337</v>
      </c>
      <c r="N3999" t="str">
        <f t="shared" si="1286"/>
        <v>5 - 0</v>
      </c>
      <c r="O3999" t="str">
        <f t="shared" si="1287"/>
        <v>Green</v>
      </c>
      <c r="P3999" t="str">
        <f t="shared" si="1288"/>
        <v>Red</v>
      </c>
      <c r="Q3999" t="str">
        <f t="shared" si="1289"/>
        <v>Red</v>
      </c>
      <c r="R3999" t="str">
        <f t="shared" si="1290"/>
        <v>Green</v>
      </c>
      <c r="S3999" t="str">
        <f t="shared" si="1291"/>
        <v>Red</v>
      </c>
      <c r="T3999" t="str">
        <f t="shared" si="1292"/>
        <v>Green</v>
      </c>
      <c r="U3999" t="str">
        <f t="shared" si="1293"/>
        <v>Green</v>
      </c>
      <c r="V3999" t="str">
        <f t="shared" si="1294"/>
        <v>Red</v>
      </c>
      <c r="W3999" t="str">
        <f t="shared" si="1295"/>
        <v>Red</v>
      </c>
      <c r="X3999" t="str">
        <f t="shared" si="1296"/>
        <v>Green</v>
      </c>
      <c r="Y3999" t="str">
        <f t="shared" si="1297"/>
        <v>Green</v>
      </c>
      <c r="Z3999" t="str">
        <f t="shared" si="1298"/>
        <v>Green</v>
      </c>
      <c r="AA3999" t="str">
        <f t="shared" si="1299"/>
        <v>Red</v>
      </c>
      <c r="AB3999" t="str">
        <f t="shared" si="1300"/>
        <v>Red</v>
      </c>
      <c r="AC3999" t="str">
        <f t="shared" si="1301"/>
        <v>Red</v>
      </c>
      <c r="AD3999" t="str">
        <f t="shared" si="1302"/>
        <v>Green</v>
      </c>
    </row>
    <row r="4000" spans="1:30" hidden="1" x14ac:dyDescent="0.3">
      <c r="A4000" t="str">
        <f t="shared" si="1283"/>
        <v>01/08/2026Cerro PortenoSportivo Luqueno</v>
      </c>
      <c r="D4000" s="2">
        <v>46235</v>
      </c>
      <c r="E4000" s="3">
        <v>0.89583333333333337</v>
      </c>
      <c r="F4000" t="s">
        <v>2536</v>
      </c>
      <c r="G4000" t="s">
        <v>4690</v>
      </c>
      <c r="H4000">
        <v>2</v>
      </c>
      <c r="I4000">
        <v>0</v>
      </c>
      <c r="J4000">
        <v>3</v>
      </c>
      <c r="K4000">
        <v>0</v>
      </c>
      <c r="L4000" s="22" t="str">
        <f t="shared" si="1284"/>
        <v>01/08/2026</v>
      </c>
      <c r="M4000" s="23">
        <f t="shared" si="1285"/>
        <v>0.77083333333333337</v>
      </c>
      <c r="N4000" t="str">
        <f t="shared" si="1286"/>
        <v>3 - 0</v>
      </c>
      <c r="O4000" t="str">
        <f t="shared" si="1287"/>
        <v>Green</v>
      </c>
      <c r="P4000" t="str">
        <f t="shared" si="1288"/>
        <v>Red</v>
      </c>
      <c r="Q4000" t="str">
        <f t="shared" si="1289"/>
        <v>Red</v>
      </c>
      <c r="R4000" t="str">
        <f t="shared" si="1290"/>
        <v>Green</v>
      </c>
      <c r="S4000" t="str">
        <f t="shared" si="1291"/>
        <v>Red</v>
      </c>
      <c r="T4000" t="str">
        <f t="shared" si="1292"/>
        <v>Green</v>
      </c>
      <c r="U4000" t="str">
        <f t="shared" si="1293"/>
        <v>Green</v>
      </c>
      <c r="V4000" t="str">
        <f t="shared" si="1294"/>
        <v>Red</v>
      </c>
      <c r="W4000" t="str">
        <f t="shared" si="1295"/>
        <v>Red</v>
      </c>
      <c r="X4000" t="str">
        <f t="shared" si="1296"/>
        <v>Green</v>
      </c>
      <c r="Y4000" t="str">
        <f t="shared" si="1297"/>
        <v>Green</v>
      </c>
      <c r="Z4000" t="str">
        <f t="shared" si="1298"/>
        <v>Green</v>
      </c>
      <c r="AA4000" t="str">
        <f t="shared" si="1299"/>
        <v>Red</v>
      </c>
      <c r="AB4000" t="str">
        <f t="shared" si="1300"/>
        <v>Green</v>
      </c>
      <c r="AC4000" t="str">
        <f t="shared" si="1301"/>
        <v>Red</v>
      </c>
      <c r="AD4000" t="str">
        <f t="shared" si="1302"/>
        <v>Green</v>
      </c>
    </row>
    <row r="4001" spans="1:30" hidden="1" x14ac:dyDescent="0.3">
      <c r="A4001" t="str">
        <f t="shared" si="1283"/>
        <v>01/08/2026Coquimbo UnidoPalestino</v>
      </c>
      <c r="D4001" s="2">
        <v>46235</v>
      </c>
      <c r="E4001" s="3">
        <v>0.89583333333333337</v>
      </c>
      <c r="F4001" t="s">
        <v>690</v>
      </c>
      <c r="G4001" t="s">
        <v>1153</v>
      </c>
      <c r="L4001" s="22" t="str">
        <f t="shared" si="1284"/>
        <v>01/08/2026</v>
      </c>
      <c r="M4001" s="23">
        <f t="shared" si="1285"/>
        <v>0.77083333333333337</v>
      </c>
      <c r="N4001" t="str">
        <f t="shared" si="1286"/>
        <v xml:space="preserve"> - </v>
      </c>
      <c r="O4001" t="str">
        <f t="shared" si="1287"/>
        <v>Red</v>
      </c>
      <c r="P4001" t="str">
        <f t="shared" si="1288"/>
        <v>Green</v>
      </c>
      <c r="Q4001" t="str">
        <f t="shared" si="1289"/>
        <v>Red</v>
      </c>
      <c r="R4001" t="str">
        <f t="shared" si="1290"/>
        <v>Green</v>
      </c>
      <c r="S4001" t="str">
        <f t="shared" si="1291"/>
        <v>Green</v>
      </c>
      <c r="T4001" t="str">
        <f t="shared" si="1292"/>
        <v>Red</v>
      </c>
      <c r="U4001" t="str">
        <f t="shared" si="1293"/>
        <v>Red</v>
      </c>
      <c r="V4001" t="str">
        <f t="shared" si="1294"/>
        <v>Green</v>
      </c>
      <c r="W4001" t="str">
        <f t="shared" si="1295"/>
        <v>Red</v>
      </c>
      <c r="X4001" t="str">
        <f t="shared" si="1296"/>
        <v>Red</v>
      </c>
      <c r="Y4001" t="str">
        <f t="shared" si="1297"/>
        <v>Red</v>
      </c>
      <c r="Z4001" t="str">
        <f t="shared" si="1298"/>
        <v>Red</v>
      </c>
      <c r="AA4001" t="str">
        <f t="shared" si="1299"/>
        <v>Green</v>
      </c>
      <c r="AB4001" t="str">
        <f t="shared" si="1300"/>
        <v>Green</v>
      </c>
      <c r="AC4001" t="str">
        <f t="shared" si="1301"/>
        <v>Red</v>
      </c>
      <c r="AD4001" t="str">
        <f t="shared" si="1302"/>
        <v>Green</v>
      </c>
    </row>
    <row r="4002" spans="1:30" hidden="1" x14ac:dyDescent="0.3">
      <c r="A4002" t="str">
        <f t="shared" si="1283"/>
        <v>01/08/2026Curico UnidoCobreloa</v>
      </c>
      <c r="D4002" s="2">
        <v>46235</v>
      </c>
      <c r="E4002" s="3">
        <v>0.89583333333333337</v>
      </c>
      <c r="F4002" t="s">
        <v>692</v>
      </c>
      <c r="G4002" t="s">
        <v>749</v>
      </c>
      <c r="H4002">
        <v>0</v>
      </c>
      <c r="I4002">
        <v>0</v>
      </c>
      <c r="J4002">
        <v>0</v>
      </c>
      <c r="K4002">
        <v>0</v>
      </c>
      <c r="L4002" s="22" t="str">
        <f t="shared" si="1284"/>
        <v>01/08/2026</v>
      </c>
      <c r="M4002" s="23">
        <f t="shared" si="1285"/>
        <v>0.77083333333333337</v>
      </c>
      <c r="N4002" t="str">
        <f t="shared" si="1286"/>
        <v>0 - 0</v>
      </c>
      <c r="O4002" t="str">
        <f t="shared" si="1287"/>
        <v>Red</v>
      </c>
      <c r="P4002" t="str">
        <f t="shared" si="1288"/>
        <v>Green</v>
      </c>
      <c r="Q4002" t="str">
        <f t="shared" si="1289"/>
        <v>Red</v>
      </c>
      <c r="R4002" t="str">
        <f t="shared" si="1290"/>
        <v>Green</v>
      </c>
      <c r="S4002" t="str">
        <f t="shared" si="1291"/>
        <v>Green</v>
      </c>
      <c r="T4002" t="str">
        <f t="shared" si="1292"/>
        <v>Red</v>
      </c>
      <c r="U4002" t="str">
        <f t="shared" si="1293"/>
        <v>Red</v>
      </c>
      <c r="V4002" t="str">
        <f t="shared" si="1294"/>
        <v>Green</v>
      </c>
      <c r="W4002" t="str">
        <f t="shared" si="1295"/>
        <v>Red</v>
      </c>
      <c r="X4002" t="str">
        <f t="shared" si="1296"/>
        <v>Red</v>
      </c>
      <c r="Y4002" t="str">
        <f t="shared" si="1297"/>
        <v>Red</v>
      </c>
      <c r="Z4002" t="str">
        <f t="shared" si="1298"/>
        <v>Red</v>
      </c>
      <c r="AA4002" t="str">
        <f t="shared" si="1299"/>
        <v>Green</v>
      </c>
      <c r="AB4002" t="str">
        <f t="shared" si="1300"/>
        <v>Green</v>
      </c>
      <c r="AC4002" t="str">
        <f t="shared" si="1301"/>
        <v>Red</v>
      </c>
      <c r="AD4002" t="str">
        <f t="shared" si="1302"/>
        <v>Green</v>
      </c>
    </row>
    <row r="4003" spans="1:30" hidden="1" x14ac:dyDescent="0.3">
      <c r="A4003" t="str">
        <f t="shared" si="1283"/>
        <v>01/08/2026Policia NacionalCholoma</v>
      </c>
      <c r="D4003" s="2">
        <v>46235</v>
      </c>
      <c r="E4003" s="3">
        <v>0.89583333333333337</v>
      </c>
      <c r="F4003" t="s">
        <v>6165</v>
      </c>
      <c r="G4003" t="s">
        <v>6166</v>
      </c>
      <c r="H4003">
        <v>2</v>
      </c>
      <c r="I4003">
        <v>0</v>
      </c>
      <c r="J4003">
        <v>2</v>
      </c>
      <c r="K4003">
        <v>0</v>
      </c>
      <c r="L4003" s="22" t="str">
        <f t="shared" si="1284"/>
        <v>01/08/2026</v>
      </c>
      <c r="M4003" s="23">
        <f t="shared" si="1285"/>
        <v>0.77083333333333337</v>
      </c>
      <c r="N4003" t="str">
        <f t="shared" si="1286"/>
        <v>2 - 0</v>
      </c>
      <c r="O4003" t="str">
        <f t="shared" si="1287"/>
        <v>Green</v>
      </c>
      <c r="P4003" t="str">
        <f t="shared" si="1288"/>
        <v>Red</v>
      </c>
      <c r="Q4003" t="str">
        <f t="shared" si="1289"/>
        <v>Red</v>
      </c>
      <c r="R4003" t="str">
        <f t="shared" si="1290"/>
        <v>Green</v>
      </c>
      <c r="S4003" t="str">
        <f t="shared" si="1291"/>
        <v>Red</v>
      </c>
      <c r="T4003" t="str">
        <f t="shared" si="1292"/>
        <v>Green</v>
      </c>
      <c r="U4003" t="str">
        <f t="shared" si="1293"/>
        <v>Green</v>
      </c>
      <c r="V4003" t="str">
        <f t="shared" si="1294"/>
        <v>Red</v>
      </c>
      <c r="W4003" t="str">
        <f t="shared" si="1295"/>
        <v>Red</v>
      </c>
      <c r="X4003" t="str">
        <f t="shared" si="1296"/>
        <v>Green</v>
      </c>
      <c r="Y4003" t="str">
        <f t="shared" si="1297"/>
        <v>Green</v>
      </c>
      <c r="Z4003" t="str">
        <f t="shared" si="1298"/>
        <v>Red</v>
      </c>
      <c r="AA4003" t="str">
        <f t="shared" si="1299"/>
        <v>Green</v>
      </c>
      <c r="AB4003" t="str">
        <f t="shared" si="1300"/>
        <v>Green</v>
      </c>
      <c r="AC4003" t="str">
        <f t="shared" si="1301"/>
        <v>Red</v>
      </c>
      <c r="AD4003" t="str">
        <f t="shared" si="1302"/>
        <v>Green</v>
      </c>
    </row>
    <row r="4004" spans="1:30" hidden="1" x14ac:dyDescent="0.3">
      <c r="A4004" t="str">
        <f t="shared" si="1283"/>
        <v>01/08/2026PalestinoCoquimbo Unido</v>
      </c>
      <c r="D4004" s="2">
        <v>46235</v>
      </c>
      <c r="E4004" s="3">
        <v>0.89584490740740741</v>
      </c>
      <c r="F4004" t="s">
        <v>1153</v>
      </c>
      <c r="G4004" t="s">
        <v>690</v>
      </c>
      <c r="H4004">
        <v>1</v>
      </c>
      <c r="I4004">
        <v>1</v>
      </c>
      <c r="J4004">
        <v>2</v>
      </c>
      <c r="K4004">
        <v>1</v>
      </c>
      <c r="L4004" s="22" t="str">
        <f t="shared" si="1284"/>
        <v>01/08/2026</v>
      </c>
      <c r="M4004" s="23">
        <f t="shared" si="1285"/>
        <v>0.77084490740740741</v>
      </c>
      <c r="N4004" t="str">
        <f t="shared" si="1286"/>
        <v>2 - 1</v>
      </c>
      <c r="O4004" t="str">
        <f t="shared" si="1287"/>
        <v>Green</v>
      </c>
      <c r="P4004" t="str">
        <f t="shared" si="1288"/>
        <v>Red</v>
      </c>
      <c r="Q4004" t="str">
        <f t="shared" si="1289"/>
        <v>Red</v>
      </c>
      <c r="R4004" t="str">
        <f t="shared" si="1290"/>
        <v>Green</v>
      </c>
      <c r="S4004" t="str">
        <f t="shared" si="1291"/>
        <v>Red</v>
      </c>
      <c r="T4004" t="str">
        <f t="shared" si="1292"/>
        <v>Green</v>
      </c>
      <c r="U4004" t="str">
        <f t="shared" si="1293"/>
        <v>Red</v>
      </c>
      <c r="V4004" t="str">
        <f t="shared" si="1294"/>
        <v>Green</v>
      </c>
      <c r="W4004" t="str">
        <f t="shared" si="1295"/>
        <v>Red</v>
      </c>
      <c r="X4004" t="str">
        <f t="shared" si="1296"/>
        <v>Green</v>
      </c>
      <c r="Y4004" t="str">
        <f t="shared" si="1297"/>
        <v>Green</v>
      </c>
      <c r="Z4004" t="str">
        <f t="shared" si="1298"/>
        <v>Green</v>
      </c>
      <c r="AA4004" t="str">
        <f t="shared" si="1299"/>
        <v>Red</v>
      </c>
      <c r="AB4004" t="str">
        <f t="shared" si="1300"/>
        <v>Green</v>
      </c>
      <c r="AC4004" t="str">
        <f t="shared" si="1301"/>
        <v>Green</v>
      </c>
      <c r="AD4004" t="str">
        <f t="shared" si="1302"/>
        <v>Red</v>
      </c>
    </row>
    <row r="4005" spans="1:30" hidden="1" x14ac:dyDescent="0.3">
      <c r="A4005" t="str">
        <f t="shared" si="1283"/>
        <v>01/08/2026Cruz Azul HidalgoVenados</v>
      </c>
      <c r="D4005" s="2">
        <v>46235</v>
      </c>
      <c r="E4005" s="3">
        <v>0.90625</v>
      </c>
      <c r="F4005" t="s">
        <v>4699</v>
      </c>
      <c r="G4005" t="s">
        <v>3405</v>
      </c>
      <c r="H4005">
        <v>1</v>
      </c>
      <c r="I4005">
        <v>1</v>
      </c>
      <c r="J4005">
        <v>1</v>
      </c>
      <c r="K4005">
        <v>1</v>
      </c>
      <c r="L4005" s="22" t="str">
        <f t="shared" si="1284"/>
        <v>01/08/2026</v>
      </c>
      <c r="M4005" s="23">
        <f t="shared" si="1285"/>
        <v>0.78125</v>
      </c>
      <c r="N4005" t="str">
        <f t="shared" si="1286"/>
        <v>1 - 1</v>
      </c>
      <c r="O4005" t="str">
        <f t="shared" si="1287"/>
        <v>Red</v>
      </c>
      <c r="P4005" t="str">
        <f t="shared" si="1288"/>
        <v>Green</v>
      </c>
      <c r="Q4005" t="str">
        <f t="shared" si="1289"/>
        <v>Red</v>
      </c>
      <c r="R4005" t="str">
        <f t="shared" si="1290"/>
        <v>Green</v>
      </c>
      <c r="S4005" t="str">
        <f t="shared" si="1291"/>
        <v>Green</v>
      </c>
      <c r="T4005" t="str">
        <f t="shared" si="1292"/>
        <v>Red</v>
      </c>
      <c r="U4005" t="str">
        <f t="shared" si="1293"/>
        <v>Red</v>
      </c>
      <c r="V4005" t="str">
        <f t="shared" si="1294"/>
        <v>Green</v>
      </c>
      <c r="W4005" t="str">
        <f t="shared" si="1295"/>
        <v>Red</v>
      </c>
      <c r="X4005" t="str">
        <f t="shared" si="1296"/>
        <v>Green</v>
      </c>
      <c r="Y4005" t="str">
        <f t="shared" si="1297"/>
        <v>Green</v>
      </c>
      <c r="Z4005" t="str">
        <f t="shared" si="1298"/>
        <v>Red</v>
      </c>
      <c r="AA4005" t="str">
        <f t="shared" si="1299"/>
        <v>Green</v>
      </c>
      <c r="AB4005" t="str">
        <f t="shared" si="1300"/>
        <v>Green</v>
      </c>
      <c r="AC4005" t="str">
        <f t="shared" si="1301"/>
        <v>Green</v>
      </c>
      <c r="AD4005" t="str">
        <f t="shared" si="1302"/>
        <v>Red</v>
      </c>
    </row>
    <row r="4006" spans="1:30" hidden="1" x14ac:dyDescent="0.3">
      <c r="A4006" t="str">
        <f t="shared" si="1283"/>
        <v>01/08/2026BandeiranteMarilia</v>
      </c>
      <c r="B4006" t="s">
        <v>804</v>
      </c>
      <c r="D4006" s="2">
        <v>46235</v>
      </c>
      <c r="E4006" s="3">
        <v>0.91666666666666663</v>
      </c>
      <c r="F4006" t="s">
        <v>4802</v>
      </c>
      <c r="G4006" t="s">
        <v>4389</v>
      </c>
      <c r="H4006">
        <v>3</v>
      </c>
      <c r="I4006">
        <v>0</v>
      </c>
      <c r="J4006">
        <v>3</v>
      </c>
      <c r="K4006">
        <v>1</v>
      </c>
      <c r="L4006" s="22" t="str">
        <f t="shared" si="1284"/>
        <v>01/08/2026</v>
      </c>
      <c r="M4006" s="23">
        <f t="shared" si="1285"/>
        <v>0.79166666666666663</v>
      </c>
      <c r="N4006" t="str">
        <f t="shared" si="1286"/>
        <v>3 - 1</v>
      </c>
      <c r="O4006" t="str">
        <f t="shared" si="1287"/>
        <v>Green</v>
      </c>
      <c r="P4006" t="str">
        <f t="shared" si="1288"/>
        <v>Red</v>
      </c>
      <c r="Q4006" t="str">
        <f t="shared" si="1289"/>
        <v>Red</v>
      </c>
      <c r="R4006" t="str">
        <f t="shared" si="1290"/>
        <v>Green</v>
      </c>
      <c r="S4006" t="str">
        <f t="shared" si="1291"/>
        <v>Red</v>
      </c>
      <c r="T4006" t="str">
        <f t="shared" si="1292"/>
        <v>Green</v>
      </c>
      <c r="U4006" t="str">
        <f t="shared" si="1293"/>
        <v>Green</v>
      </c>
      <c r="V4006" t="str">
        <f t="shared" si="1294"/>
        <v>Red</v>
      </c>
      <c r="W4006" t="str">
        <f t="shared" si="1295"/>
        <v>Red</v>
      </c>
      <c r="X4006" t="str">
        <f t="shared" si="1296"/>
        <v>Green</v>
      </c>
      <c r="Y4006" t="str">
        <f t="shared" si="1297"/>
        <v>Green</v>
      </c>
      <c r="Z4006" t="str">
        <f t="shared" si="1298"/>
        <v>Green</v>
      </c>
      <c r="AA4006" t="str">
        <f t="shared" si="1299"/>
        <v>Red</v>
      </c>
      <c r="AB4006" t="str">
        <f t="shared" si="1300"/>
        <v>Red</v>
      </c>
      <c r="AC4006" t="str">
        <f t="shared" si="1301"/>
        <v>Green</v>
      </c>
      <c r="AD4006" t="str">
        <f t="shared" si="1302"/>
        <v>Red</v>
      </c>
    </row>
    <row r="4007" spans="1:30" hidden="1" x14ac:dyDescent="0.3">
      <c r="A4007" t="str">
        <f t="shared" si="1283"/>
        <v>01/08/2026Consultants MoraviaGuadelupe FC</v>
      </c>
      <c r="D4007" s="2">
        <v>46235</v>
      </c>
      <c r="E4007" s="3">
        <v>0.91666666666666663</v>
      </c>
      <c r="F4007" t="s">
        <v>6167</v>
      </c>
      <c r="G4007" t="s">
        <v>6168</v>
      </c>
      <c r="H4007">
        <v>0</v>
      </c>
      <c r="I4007">
        <v>0</v>
      </c>
      <c r="J4007">
        <v>1</v>
      </c>
      <c r="K4007">
        <v>2</v>
      </c>
      <c r="L4007" s="22" t="str">
        <f t="shared" si="1284"/>
        <v>01/08/2026</v>
      </c>
      <c r="M4007" s="23">
        <f t="shared" si="1285"/>
        <v>0.79166666666666663</v>
      </c>
      <c r="N4007" t="str">
        <f t="shared" si="1286"/>
        <v>1 - 2</v>
      </c>
      <c r="O4007" t="str">
        <f t="shared" si="1287"/>
        <v>Red</v>
      </c>
      <c r="P4007" t="str">
        <f t="shared" si="1288"/>
        <v>Red</v>
      </c>
      <c r="Q4007" t="str">
        <f t="shared" si="1289"/>
        <v>Green</v>
      </c>
      <c r="R4007" t="str">
        <f t="shared" si="1290"/>
        <v>Red</v>
      </c>
      <c r="S4007" t="str">
        <f t="shared" si="1291"/>
        <v>Green</v>
      </c>
      <c r="T4007" t="str">
        <f t="shared" si="1292"/>
        <v>Green</v>
      </c>
      <c r="U4007" t="str">
        <f t="shared" si="1293"/>
        <v>Red</v>
      </c>
      <c r="V4007" t="str">
        <f t="shared" si="1294"/>
        <v>Green</v>
      </c>
      <c r="W4007" t="str">
        <f t="shared" si="1295"/>
        <v>Red</v>
      </c>
      <c r="X4007" t="str">
        <f t="shared" si="1296"/>
        <v>Red</v>
      </c>
      <c r="Y4007" t="str">
        <f t="shared" si="1297"/>
        <v>Green</v>
      </c>
      <c r="Z4007" t="str">
        <f t="shared" si="1298"/>
        <v>Green</v>
      </c>
      <c r="AA4007" t="str">
        <f t="shared" si="1299"/>
        <v>Red</v>
      </c>
      <c r="AB4007" t="str">
        <f t="shared" si="1300"/>
        <v>Green</v>
      </c>
      <c r="AC4007" t="str">
        <f t="shared" si="1301"/>
        <v>Green</v>
      </c>
      <c r="AD4007" t="str">
        <f t="shared" si="1302"/>
        <v>Red</v>
      </c>
    </row>
    <row r="4008" spans="1:30" hidden="1" x14ac:dyDescent="0.3">
      <c r="A4008" t="str">
        <f t="shared" si="1283"/>
        <v>01/08/2026Vancouver LangleyAtletico Ottawa</v>
      </c>
      <c r="D4008" s="2">
        <v>46235</v>
      </c>
      <c r="E4008" s="3">
        <v>0.91666666666666663</v>
      </c>
      <c r="F4008" t="s">
        <v>2383</v>
      </c>
      <c r="G4008" t="s">
        <v>1117</v>
      </c>
      <c r="H4008">
        <v>3</v>
      </c>
      <c r="I4008">
        <v>0</v>
      </c>
      <c r="J4008">
        <v>3</v>
      </c>
      <c r="K4008">
        <v>1</v>
      </c>
      <c r="L4008" s="22" t="str">
        <f t="shared" si="1284"/>
        <v>01/08/2026</v>
      </c>
      <c r="M4008" s="23">
        <f t="shared" si="1285"/>
        <v>0.79166666666666663</v>
      </c>
      <c r="N4008" t="str">
        <f t="shared" si="1286"/>
        <v>3 - 1</v>
      </c>
      <c r="O4008" t="str">
        <f t="shared" si="1287"/>
        <v>Green</v>
      </c>
      <c r="P4008" t="str">
        <f t="shared" si="1288"/>
        <v>Red</v>
      </c>
      <c r="Q4008" t="str">
        <f t="shared" si="1289"/>
        <v>Red</v>
      </c>
      <c r="R4008" t="str">
        <f t="shared" si="1290"/>
        <v>Green</v>
      </c>
      <c r="S4008" t="str">
        <f t="shared" si="1291"/>
        <v>Red</v>
      </c>
      <c r="T4008" t="str">
        <f t="shared" si="1292"/>
        <v>Green</v>
      </c>
      <c r="U4008" t="str">
        <f t="shared" si="1293"/>
        <v>Green</v>
      </c>
      <c r="V4008" t="str">
        <f t="shared" si="1294"/>
        <v>Red</v>
      </c>
      <c r="W4008" t="str">
        <f t="shared" si="1295"/>
        <v>Red</v>
      </c>
      <c r="X4008" t="str">
        <f t="shared" si="1296"/>
        <v>Green</v>
      </c>
      <c r="Y4008" t="str">
        <f t="shared" si="1297"/>
        <v>Green</v>
      </c>
      <c r="Z4008" t="str">
        <f t="shared" si="1298"/>
        <v>Green</v>
      </c>
      <c r="AA4008" t="str">
        <f t="shared" si="1299"/>
        <v>Red</v>
      </c>
      <c r="AB4008" t="str">
        <f t="shared" si="1300"/>
        <v>Red</v>
      </c>
      <c r="AC4008" t="str">
        <f t="shared" si="1301"/>
        <v>Green</v>
      </c>
      <c r="AD4008" t="str">
        <f t="shared" si="1302"/>
        <v>Red</v>
      </c>
    </row>
    <row r="4009" spans="1:30" hidden="1" x14ac:dyDescent="0.3">
      <c r="A4009" t="str">
        <f t="shared" si="1283"/>
        <v>01/08/2026Atletico MineiroEC Juventude</v>
      </c>
      <c r="B4009" t="s">
        <v>804</v>
      </c>
      <c r="C4009" t="s">
        <v>6162</v>
      </c>
      <c r="D4009" s="2">
        <v>46235</v>
      </c>
      <c r="E4009" s="3">
        <v>0.9375</v>
      </c>
      <c r="F4009" t="s">
        <v>373</v>
      </c>
      <c r="G4009" t="s">
        <v>1985</v>
      </c>
      <c r="H4009">
        <v>0</v>
      </c>
      <c r="I4009">
        <v>0</v>
      </c>
      <c r="J4009">
        <v>0</v>
      </c>
      <c r="K4009">
        <v>0</v>
      </c>
      <c r="L4009" s="22" t="str">
        <f t="shared" si="1284"/>
        <v>01/08/2026</v>
      </c>
      <c r="M4009" s="23">
        <f t="shared" si="1285"/>
        <v>0.8125</v>
      </c>
      <c r="N4009" t="str">
        <f t="shared" si="1286"/>
        <v>0 - 0</v>
      </c>
      <c r="O4009" t="str">
        <f t="shared" si="1287"/>
        <v>Red</v>
      </c>
      <c r="P4009" t="str">
        <f t="shared" si="1288"/>
        <v>Green</v>
      </c>
      <c r="Q4009" t="str">
        <f t="shared" si="1289"/>
        <v>Red</v>
      </c>
      <c r="R4009" t="str">
        <f t="shared" si="1290"/>
        <v>Green</v>
      </c>
      <c r="S4009" t="str">
        <f t="shared" si="1291"/>
        <v>Green</v>
      </c>
      <c r="T4009" t="str">
        <f t="shared" si="1292"/>
        <v>Red</v>
      </c>
      <c r="U4009" t="str">
        <f t="shared" si="1293"/>
        <v>Red</v>
      </c>
      <c r="V4009" t="str">
        <f t="shared" si="1294"/>
        <v>Green</v>
      </c>
      <c r="W4009" t="str">
        <f t="shared" si="1295"/>
        <v>Red</v>
      </c>
      <c r="X4009" t="str">
        <f t="shared" si="1296"/>
        <v>Red</v>
      </c>
      <c r="Y4009" t="str">
        <f t="shared" si="1297"/>
        <v>Red</v>
      </c>
      <c r="Z4009" t="str">
        <f t="shared" si="1298"/>
        <v>Red</v>
      </c>
      <c r="AA4009" t="str">
        <f t="shared" si="1299"/>
        <v>Green</v>
      </c>
      <c r="AB4009" t="str">
        <f t="shared" si="1300"/>
        <v>Green</v>
      </c>
      <c r="AC4009" t="str">
        <f t="shared" si="1301"/>
        <v>Red</v>
      </c>
      <c r="AD4009" t="str">
        <f t="shared" si="1302"/>
        <v>Green</v>
      </c>
    </row>
    <row r="4010" spans="1:30" hidden="1" x14ac:dyDescent="0.3">
      <c r="A4010" t="str">
        <f t="shared" si="1283"/>
        <v>01/08/2026Bristol RhythmEl Farolito</v>
      </c>
      <c r="D4010" s="2">
        <v>46235</v>
      </c>
      <c r="E4010" s="3">
        <v>0.95833333333333337</v>
      </c>
      <c r="F4010" t="s">
        <v>3709</v>
      </c>
      <c r="G4010" t="s">
        <v>3707</v>
      </c>
      <c r="H4010">
        <v>0</v>
      </c>
      <c r="I4010">
        <v>0</v>
      </c>
      <c r="J4010">
        <v>0</v>
      </c>
      <c r="K4010">
        <v>3</v>
      </c>
      <c r="L4010" s="22" t="str">
        <f t="shared" si="1284"/>
        <v>01/08/2026</v>
      </c>
      <c r="M4010" s="23">
        <f t="shared" si="1285"/>
        <v>0.83333333333333337</v>
      </c>
      <c r="N4010" t="str">
        <f t="shared" si="1286"/>
        <v>0 - 3</v>
      </c>
      <c r="O4010" t="str">
        <f t="shared" si="1287"/>
        <v>Red</v>
      </c>
      <c r="P4010" t="str">
        <f t="shared" si="1288"/>
        <v>Red</v>
      </c>
      <c r="Q4010" t="str">
        <f t="shared" si="1289"/>
        <v>Green</v>
      </c>
      <c r="R4010" t="str">
        <f t="shared" si="1290"/>
        <v>Red</v>
      </c>
      <c r="S4010" t="str">
        <f t="shared" si="1291"/>
        <v>Green</v>
      </c>
      <c r="T4010" t="str">
        <f t="shared" si="1292"/>
        <v>Green</v>
      </c>
      <c r="U4010" t="str">
        <f t="shared" si="1293"/>
        <v>Red</v>
      </c>
      <c r="V4010" t="str">
        <f t="shared" si="1294"/>
        <v>Green</v>
      </c>
      <c r="W4010" t="str">
        <f t="shared" si="1295"/>
        <v>Red</v>
      </c>
      <c r="X4010" t="str">
        <f t="shared" si="1296"/>
        <v>Red</v>
      </c>
      <c r="Y4010" t="str">
        <f t="shared" si="1297"/>
        <v>Green</v>
      </c>
      <c r="Z4010" t="str">
        <f t="shared" si="1298"/>
        <v>Green</v>
      </c>
      <c r="AA4010" t="str">
        <f t="shared" si="1299"/>
        <v>Red</v>
      </c>
      <c r="AB4010" t="str">
        <f t="shared" si="1300"/>
        <v>Green</v>
      </c>
      <c r="AC4010" t="str">
        <f t="shared" si="1301"/>
        <v>Red</v>
      </c>
      <c r="AD4010" t="str">
        <f t="shared" si="1302"/>
        <v>Green</v>
      </c>
    </row>
    <row r="4011" spans="1:30" hidden="1" x14ac:dyDescent="0.3">
      <c r="A4011" t="str">
        <f t="shared" si="1283"/>
        <v>01/08/2026CD TapatioTampico Madero</v>
      </c>
      <c r="D4011" s="2">
        <v>46235</v>
      </c>
      <c r="E4011" s="3">
        <v>0.95833333333333337</v>
      </c>
      <c r="F4011" t="s">
        <v>4698</v>
      </c>
      <c r="G4011" t="s">
        <v>3411</v>
      </c>
      <c r="H4011">
        <v>1</v>
      </c>
      <c r="I4011">
        <v>0</v>
      </c>
      <c r="J4011">
        <v>1</v>
      </c>
      <c r="K4011">
        <v>0</v>
      </c>
      <c r="L4011" s="22" t="str">
        <f t="shared" si="1284"/>
        <v>01/08/2026</v>
      </c>
      <c r="M4011" s="23">
        <f t="shared" si="1285"/>
        <v>0.83333333333333337</v>
      </c>
      <c r="N4011" t="str">
        <f t="shared" si="1286"/>
        <v>1 - 0</v>
      </c>
      <c r="O4011" t="str">
        <f t="shared" si="1287"/>
        <v>Green</v>
      </c>
      <c r="P4011" t="str">
        <f t="shared" si="1288"/>
        <v>Red</v>
      </c>
      <c r="Q4011" t="str">
        <f t="shared" si="1289"/>
        <v>Red</v>
      </c>
      <c r="R4011" t="str">
        <f t="shared" si="1290"/>
        <v>Green</v>
      </c>
      <c r="S4011" t="str">
        <f t="shared" si="1291"/>
        <v>Red</v>
      </c>
      <c r="T4011" t="str">
        <f t="shared" si="1292"/>
        <v>Green</v>
      </c>
      <c r="U4011" t="str">
        <f t="shared" si="1293"/>
        <v>Green</v>
      </c>
      <c r="V4011" t="str">
        <f t="shared" si="1294"/>
        <v>Red</v>
      </c>
      <c r="W4011" t="str">
        <f t="shared" si="1295"/>
        <v>Red</v>
      </c>
      <c r="X4011" t="str">
        <f t="shared" si="1296"/>
        <v>Green</v>
      </c>
      <c r="Y4011" t="str">
        <f t="shared" si="1297"/>
        <v>Red</v>
      </c>
      <c r="Z4011" t="str">
        <f t="shared" si="1298"/>
        <v>Red</v>
      </c>
      <c r="AA4011" t="str">
        <f t="shared" si="1299"/>
        <v>Green</v>
      </c>
      <c r="AB4011" t="str">
        <f t="shared" si="1300"/>
        <v>Green</v>
      </c>
      <c r="AC4011" t="str">
        <f t="shared" si="1301"/>
        <v>Red</v>
      </c>
      <c r="AD4011" t="str">
        <f t="shared" si="1302"/>
        <v>Green</v>
      </c>
    </row>
    <row r="4012" spans="1:30" hidden="1" x14ac:dyDescent="0.3">
      <c r="A4012" t="str">
        <f t="shared" si="1283"/>
        <v>01/08/2026Charlotte IndependenceOne Knoxville SC</v>
      </c>
      <c r="D4012" s="2">
        <v>46235</v>
      </c>
      <c r="E4012" s="3">
        <v>0.95833333333333337</v>
      </c>
      <c r="F4012" t="s">
        <v>1884</v>
      </c>
      <c r="G4012" t="s">
        <v>3697</v>
      </c>
      <c r="H4012">
        <v>1</v>
      </c>
      <c r="I4012">
        <v>0</v>
      </c>
      <c r="J4012">
        <v>3</v>
      </c>
      <c r="K4012">
        <v>1</v>
      </c>
      <c r="L4012" s="22" t="str">
        <f t="shared" si="1284"/>
        <v>01/08/2026</v>
      </c>
      <c r="M4012" s="23">
        <f t="shared" si="1285"/>
        <v>0.83333333333333337</v>
      </c>
      <c r="N4012" t="str">
        <f t="shared" si="1286"/>
        <v>3 - 1</v>
      </c>
      <c r="O4012" t="str">
        <f t="shared" si="1287"/>
        <v>Green</v>
      </c>
      <c r="P4012" t="str">
        <f t="shared" si="1288"/>
        <v>Red</v>
      </c>
      <c r="Q4012" t="str">
        <f t="shared" si="1289"/>
        <v>Red</v>
      </c>
      <c r="R4012" t="str">
        <f t="shared" si="1290"/>
        <v>Green</v>
      </c>
      <c r="S4012" t="str">
        <f t="shared" si="1291"/>
        <v>Red</v>
      </c>
      <c r="T4012" t="str">
        <f t="shared" si="1292"/>
        <v>Green</v>
      </c>
      <c r="U4012" t="str">
        <f t="shared" si="1293"/>
        <v>Green</v>
      </c>
      <c r="V4012" t="str">
        <f t="shared" si="1294"/>
        <v>Red</v>
      </c>
      <c r="W4012" t="str">
        <f t="shared" si="1295"/>
        <v>Red</v>
      </c>
      <c r="X4012" t="str">
        <f t="shared" si="1296"/>
        <v>Green</v>
      </c>
      <c r="Y4012" t="str">
        <f t="shared" si="1297"/>
        <v>Green</v>
      </c>
      <c r="Z4012" t="str">
        <f t="shared" si="1298"/>
        <v>Green</v>
      </c>
      <c r="AA4012" t="str">
        <f t="shared" si="1299"/>
        <v>Red</v>
      </c>
      <c r="AB4012" t="str">
        <f t="shared" si="1300"/>
        <v>Red</v>
      </c>
      <c r="AC4012" t="str">
        <f t="shared" si="1301"/>
        <v>Green</v>
      </c>
      <c r="AD4012" t="str">
        <f t="shared" si="1302"/>
        <v>Red</v>
      </c>
    </row>
    <row r="4013" spans="1:30" hidden="1" x14ac:dyDescent="0.3">
      <c r="A4013" t="str">
        <f t="shared" si="1283"/>
        <v>01/08/2026Chattanooga Red Wolves FCSpokane Velocity FC</v>
      </c>
      <c r="D4013" s="2">
        <v>46235</v>
      </c>
      <c r="E4013" s="3">
        <v>0.95833333333333337</v>
      </c>
      <c r="F4013" t="s">
        <v>3696</v>
      </c>
      <c r="G4013" t="s">
        <v>1883</v>
      </c>
      <c r="H4013">
        <v>1</v>
      </c>
      <c r="I4013">
        <v>0</v>
      </c>
      <c r="J4013">
        <v>1</v>
      </c>
      <c r="K4013">
        <v>0</v>
      </c>
      <c r="L4013" s="22" t="str">
        <f t="shared" si="1284"/>
        <v>01/08/2026</v>
      </c>
      <c r="M4013" s="23">
        <f t="shared" si="1285"/>
        <v>0.83333333333333337</v>
      </c>
      <c r="N4013" t="str">
        <f t="shared" si="1286"/>
        <v>1 - 0</v>
      </c>
      <c r="O4013" t="str">
        <f t="shared" si="1287"/>
        <v>Green</v>
      </c>
      <c r="P4013" t="str">
        <f t="shared" si="1288"/>
        <v>Red</v>
      </c>
      <c r="Q4013" t="str">
        <f t="shared" si="1289"/>
        <v>Red</v>
      </c>
      <c r="R4013" t="str">
        <f t="shared" si="1290"/>
        <v>Green</v>
      </c>
      <c r="S4013" t="str">
        <f t="shared" si="1291"/>
        <v>Red</v>
      </c>
      <c r="T4013" t="str">
        <f t="shared" si="1292"/>
        <v>Green</v>
      </c>
      <c r="U4013" t="str">
        <f t="shared" si="1293"/>
        <v>Green</v>
      </c>
      <c r="V4013" t="str">
        <f t="shared" si="1294"/>
        <v>Red</v>
      </c>
      <c r="W4013" t="str">
        <f t="shared" si="1295"/>
        <v>Red</v>
      </c>
      <c r="X4013" t="str">
        <f t="shared" si="1296"/>
        <v>Green</v>
      </c>
      <c r="Y4013" t="str">
        <f t="shared" si="1297"/>
        <v>Red</v>
      </c>
      <c r="Z4013" t="str">
        <f t="shared" si="1298"/>
        <v>Red</v>
      </c>
      <c r="AA4013" t="str">
        <f t="shared" si="1299"/>
        <v>Green</v>
      </c>
      <c r="AB4013" t="str">
        <f t="shared" si="1300"/>
        <v>Green</v>
      </c>
      <c r="AC4013" t="str">
        <f t="shared" si="1301"/>
        <v>Red</v>
      </c>
      <c r="AD4013" t="str">
        <f t="shared" si="1302"/>
        <v>Green</v>
      </c>
    </row>
    <row r="4014" spans="1:30" hidden="1" x14ac:dyDescent="0.3">
      <c r="A4014" t="str">
        <f t="shared" si="1283"/>
        <v>01/08/2026Connecticut UnitedOrlando City II</v>
      </c>
      <c r="D4014" s="2">
        <v>46235</v>
      </c>
      <c r="E4014" s="3">
        <v>0.95833333333333337</v>
      </c>
      <c r="F4014" t="s">
        <v>4693</v>
      </c>
      <c r="G4014" t="s">
        <v>1207</v>
      </c>
      <c r="H4014">
        <v>2</v>
      </c>
      <c r="I4014">
        <v>1</v>
      </c>
      <c r="J4014">
        <v>4</v>
      </c>
      <c r="K4014">
        <v>2</v>
      </c>
      <c r="L4014" s="22" t="str">
        <f t="shared" si="1284"/>
        <v>01/08/2026</v>
      </c>
      <c r="M4014" s="23">
        <f t="shared" si="1285"/>
        <v>0.83333333333333337</v>
      </c>
      <c r="N4014" t="str">
        <f t="shared" si="1286"/>
        <v>4 - 2</v>
      </c>
      <c r="O4014" t="str">
        <f t="shared" si="1287"/>
        <v>Green</v>
      </c>
      <c r="P4014" t="str">
        <f t="shared" si="1288"/>
        <v>Red</v>
      </c>
      <c r="Q4014" t="str">
        <f t="shared" si="1289"/>
        <v>Red</v>
      </c>
      <c r="R4014" t="str">
        <f t="shared" si="1290"/>
        <v>Green</v>
      </c>
      <c r="S4014" t="str">
        <f t="shared" si="1291"/>
        <v>Red</v>
      </c>
      <c r="T4014" t="str">
        <f t="shared" si="1292"/>
        <v>Green</v>
      </c>
      <c r="U4014" t="str">
        <f t="shared" si="1293"/>
        <v>Green</v>
      </c>
      <c r="V4014" t="str">
        <f t="shared" si="1294"/>
        <v>Red</v>
      </c>
      <c r="W4014" t="str">
        <f t="shared" si="1295"/>
        <v>Red</v>
      </c>
      <c r="X4014" t="str">
        <f t="shared" si="1296"/>
        <v>Green</v>
      </c>
      <c r="Y4014" t="str">
        <f t="shared" si="1297"/>
        <v>Green</v>
      </c>
      <c r="Z4014" t="str">
        <f t="shared" si="1298"/>
        <v>Green</v>
      </c>
      <c r="AA4014" t="str">
        <f t="shared" si="1299"/>
        <v>Red</v>
      </c>
      <c r="AB4014" t="str">
        <f t="shared" si="1300"/>
        <v>Red</v>
      </c>
      <c r="AC4014" t="str">
        <f t="shared" si="1301"/>
        <v>Green</v>
      </c>
      <c r="AD4014" t="str">
        <f t="shared" si="1302"/>
        <v>Red</v>
      </c>
    </row>
    <row r="4015" spans="1:30" hidden="1" x14ac:dyDescent="0.3">
      <c r="A4015" t="str">
        <f t="shared" ref="A4015:A4078" si="1303">L4014&amp;F4015&amp;G4015</f>
        <v>01/08/2026Cusco FCUTC Cajamarca</v>
      </c>
      <c r="D4015" s="2">
        <v>46235</v>
      </c>
      <c r="E4015" s="3">
        <v>0.95833333333333337</v>
      </c>
      <c r="F4015" t="s">
        <v>210</v>
      </c>
      <c r="G4015" t="s">
        <v>4619</v>
      </c>
      <c r="H4015">
        <v>1</v>
      </c>
      <c r="I4015">
        <v>0</v>
      </c>
      <c r="J4015">
        <v>4</v>
      </c>
      <c r="K4015">
        <v>1</v>
      </c>
      <c r="L4015" s="22" t="str">
        <f t="shared" si="1284"/>
        <v>01/08/2026</v>
      </c>
      <c r="M4015" s="23">
        <f t="shared" si="1285"/>
        <v>0.83333333333333337</v>
      </c>
      <c r="N4015" t="str">
        <f t="shared" si="1286"/>
        <v>4 - 1</v>
      </c>
      <c r="O4015" t="str">
        <f t="shared" si="1287"/>
        <v>Green</v>
      </c>
      <c r="P4015" t="str">
        <f t="shared" si="1288"/>
        <v>Red</v>
      </c>
      <c r="Q4015" t="str">
        <f t="shared" si="1289"/>
        <v>Red</v>
      </c>
      <c r="R4015" t="str">
        <f t="shared" si="1290"/>
        <v>Green</v>
      </c>
      <c r="S4015" t="str">
        <f t="shared" si="1291"/>
        <v>Red</v>
      </c>
      <c r="T4015" t="str">
        <f t="shared" si="1292"/>
        <v>Green</v>
      </c>
      <c r="U4015" t="str">
        <f t="shared" si="1293"/>
        <v>Green</v>
      </c>
      <c r="V4015" t="str">
        <f t="shared" si="1294"/>
        <v>Red</v>
      </c>
      <c r="W4015" t="str">
        <f t="shared" si="1295"/>
        <v>Red</v>
      </c>
      <c r="X4015" t="str">
        <f t="shared" si="1296"/>
        <v>Green</v>
      </c>
      <c r="Y4015" t="str">
        <f t="shared" si="1297"/>
        <v>Green</v>
      </c>
      <c r="Z4015" t="str">
        <f t="shared" si="1298"/>
        <v>Green</v>
      </c>
      <c r="AA4015" t="str">
        <f t="shared" si="1299"/>
        <v>Red</v>
      </c>
      <c r="AB4015" t="str">
        <f t="shared" si="1300"/>
        <v>Red</v>
      </c>
      <c r="AC4015" t="str">
        <f t="shared" si="1301"/>
        <v>Green</v>
      </c>
      <c r="AD4015" t="str">
        <f t="shared" si="1302"/>
        <v>Red</v>
      </c>
    </row>
    <row r="4016" spans="1:30" hidden="1" x14ac:dyDescent="0.3">
      <c r="A4016" t="str">
        <f t="shared" si="1303"/>
        <v>01/08/2026Greenville TriumphPortland Hearts of Pine</v>
      </c>
      <c r="D4016" s="2">
        <v>46235</v>
      </c>
      <c r="E4016" s="3">
        <v>0.95833333333333337</v>
      </c>
      <c r="F4016" t="s">
        <v>3703</v>
      </c>
      <c r="G4016" t="s">
        <v>1872</v>
      </c>
      <c r="H4016">
        <v>1</v>
      </c>
      <c r="I4016">
        <v>3</v>
      </c>
      <c r="J4016">
        <v>3</v>
      </c>
      <c r="K4016">
        <v>3</v>
      </c>
      <c r="L4016" s="22" t="str">
        <f t="shared" ref="L4016:L4038" si="1304">"0"&amp;DAY(D4016)&amp;"/"&amp;"08"&amp;"/"&amp;YEAR(D4016)</f>
        <v>01/08/2026</v>
      </c>
      <c r="M4016" s="23">
        <f t="shared" ref="M4016:M4038" si="1305">E4016-TIME(3,0,0)</f>
        <v>0.83333333333333337</v>
      </c>
      <c r="N4016" t="str">
        <f t="shared" ref="N4016:N4079" si="1306">J4016&amp;" - "&amp;K4016</f>
        <v>3 - 3</v>
      </c>
      <c r="O4016" t="str">
        <f t="shared" si="1287"/>
        <v>Red</v>
      </c>
      <c r="P4016" t="str">
        <f t="shared" si="1288"/>
        <v>Green</v>
      </c>
      <c r="Q4016" t="str">
        <f t="shared" si="1289"/>
        <v>Red</v>
      </c>
      <c r="R4016" t="str">
        <f t="shared" si="1290"/>
        <v>Green</v>
      </c>
      <c r="S4016" t="str">
        <f t="shared" si="1291"/>
        <v>Green</v>
      </c>
      <c r="T4016" t="str">
        <f t="shared" si="1292"/>
        <v>Red</v>
      </c>
      <c r="U4016" t="str">
        <f t="shared" si="1293"/>
        <v>Red</v>
      </c>
      <c r="V4016" t="str">
        <f t="shared" si="1294"/>
        <v>Red</v>
      </c>
      <c r="W4016" t="str">
        <f t="shared" si="1295"/>
        <v>Green</v>
      </c>
      <c r="X4016" t="str">
        <f t="shared" si="1296"/>
        <v>Green</v>
      </c>
      <c r="Y4016" t="str">
        <f t="shared" si="1297"/>
        <v>Green</v>
      </c>
      <c r="Z4016" t="str">
        <f t="shared" si="1298"/>
        <v>Green</v>
      </c>
      <c r="AA4016" t="str">
        <f t="shared" si="1299"/>
        <v>Red</v>
      </c>
      <c r="AB4016" t="str">
        <f t="shared" si="1300"/>
        <v>Red</v>
      </c>
      <c r="AC4016" t="str">
        <f t="shared" si="1301"/>
        <v>Green</v>
      </c>
      <c r="AD4016" t="str">
        <f t="shared" si="1302"/>
        <v>Red</v>
      </c>
    </row>
    <row r="4017" spans="1:30" hidden="1" x14ac:dyDescent="0.3">
      <c r="A4017" t="str">
        <f t="shared" si="1303"/>
        <v>01/08/2026Lexington SCMonterey Bay</v>
      </c>
      <c r="D4017" s="2">
        <v>46235</v>
      </c>
      <c r="E4017" s="3">
        <v>0.95833333333333337</v>
      </c>
      <c r="F4017" t="s">
        <v>47</v>
      </c>
      <c r="G4017" t="s">
        <v>3692</v>
      </c>
      <c r="H4017">
        <v>2</v>
      </c>
      <c r="I4017">
        <v>2</v>
      </c>
      <c r="J4017">
        <v>3</v>
      </c>
      <c r="K4017">
        <v>2</v>
      </c>
      <c r="L4017" s="22" t="str">
        <f t="shared" si="1304"/>
        <v>01/08/2026</v>
      </c>
      <c r="M4017" s="23">
        <f t="shared" si="1305"/>
        <v>0.83333333333333337</v>
      </c>
      <c r="N4017" t="str">
        <f t="shared" si="1306"/>
        <v>3 - 2</v>
      </c>
      <c r="O4017" t="str">
        <f t="shared" si="1287"/>
        <v>Green</v>
      </c>
      <c r="P4017" t="str">
        <f t="shared" si="1288"/>
        <v>Red</v>
      </c>
      <c r="Q4017" t="str">
        <f t="shared" si="1289"/>
        <v>Red</v>
      </c>
      <c r="R4017" t="str">
        <f t="shared" si="1290"/>
        <v>Green</v>
      </c>
      <c r="S4017" t="str">
        <f t="shared" si="1291"/>
        <v>Red</v>
      </c>
      <c r="T4017" t="str">
        <f t="shared" si="1292"/>
        <v>Green</v>
      </c>
      <c r="U4017" t="str">
        <f t="shared" si="1293"/>
        <v>Red</v>
      </c>
      <c r="V4017" t="str">
        <f t="shared" si="1294"/>
        <v>Green</v>
      </c>
      <c r="W4017" t="str">
        <f t="shared" si="1295"/>
        <v>Red</v>
      </c>
      <c r="X4017" t="str">
        <f t="shared" si="1296"/>
        <v>Green</v>
      </c>
      <c r="Y4017" t="str">
        <f t="shared" si="1297"/>
        <v>Green</v>
      </c>
      <c r="Z4017" t="str">
        <f t="shared" si="1298"/>
        <v>Green</v>
      </c>
      <c r="AA4017" t="str">
        <f t="shared" si="1299"/>
        <v>Red</v>
      </c>
      <c r="AB4017" t="str">
        <f t="shared" si="1300"/>
        <v>Red</v>
      </c>
      <c r="AC4017" t="str">
        <f t="shared" si="1301"/>
        <v>Green</v>
      </c>
      <c r="AD4017" t="str">
        <f t="shared" si="1302"/>
        <v>Red</v>
      </c>
    </row>
    <row r="4018" spans="1:30" hidden="1" x14ac:dyDescent="0.3">
      <c r="A4018" t="str">
        <f t="shared" si="1303"/>
        <v>01/08/2026Loudoun UnitedHartford Athletic</v>
      </c>
      <c r="D4018" s="2">
        <v>46235</v>
      </c>
      <c r="E4018" s="3">
        <v>0.95833333333333337</v>
      </c>
      <c r="F4018" t="s">
        <v>3687</v>
      </c>
      <c r="G4018" t="s">
        <v>799</v>
      </c>
      <c r="H4018">
        <v>1</v>
      </c>
      <c r="I4018">
        <v>0</v>
      </c>
      <c r="J4018">
        <v>2</v>
      </c>
      <c r="K4018">
        <v>0</v>
      </c>
      <c r="L4018" s="22" t="str">
        <f t="shared" si="1304"/>
        <v>01/08/2026</v>
      </c>
      <c r="M4018" s="23">
        <f t="shared" si="1305"/>
        <v>0.83333333333333337</v>
      </c>
      <c r="N4018" t="str">
        <f t="shared" si="1306"/>
        <v>2 - 0</v>
      </c>
      <c r="O4018" t="str">
        <f t="shared" si="1287"/>
        <v>Green</v>
      </c>
      <c r="P4018" t="str">
        <f t="shared" si="1288"/>
        <v>Red</v>
      </c>
      <c r="Q4018" t="str">
        <f t="shared" si="1289"/>
        <v>Red</v>
      </c>
      <c r="R4018" t="str">
        <f t="shared" si="1290"/>
        <v>Green</v>
      </c>
      <c r="S4018" t="str">
        <f t="shared" si="1291"/>
        <v>Red</v>
      </c>
      <c r="T4018" t="str">
        <f t="shared" si="1292"/>
        <v>Green</v>
      </c>
      <c r="U4018" t="str">
        <f t="shared" si="1293"/>
        <v>Green</v>
      </c>
      <c r="V4018" t="str">
        <f t="shared" si="1294"/>
        <v>Red</v>
      </c>
      <c r="W4018" t="str">
        <f t="shared" si="1295"/>
        <v>Red</v>
      </c>
      <c r="X4018" t="str">
        <f t="shared" si="1296"/>
        <v>Green</v>
      </c>
      <c r="Y4018" t="str">
        <f t="shared" si="1297"/>
        <v>Green</v>
      </c>
      <c r="Z4018" t="str">
        <f t="shared" si="1298"/>
        <v>Red</v>
      </c>
      <c r="AA4018" t="str">
        <f t="shared" si="1299"/>
        <v>Green</v>
      </c>
      <c r="AB4018" t="str">
        <f t="shared" si="1300"/>
        <v>Green</v>
      </c>
      <c r="AC4018" t="str">
        <f t="shared" si="1301"/>
        <v>Red</v>
      </c>
      <c r="AD4018" t="str">
        <f t="shared" si="1302"/>
        <v>Green</v>
      </c>
    </row>
    <row r="4019" spans="1:30" hidden="1" x14ac:dyDescent="0.3">
      <c r="A4019" t="str">
        <f t="shared" si="1303"/>
        <v>01/08/2026Miami FCDetroit City FC</v>
      </c>
      <c r="D4019" s="2">
        <v>46235</v>
      </c>
      <c r="E4019" s="3">
        <v>0.95833333333333337</v>
      </c>
      <c r="F4019" t="s">
        <v>82</v>
      </c>
      <c r="G4019" t="s">
        <v>760</v>
      </c>
      <c r="H4019">
        <v>0</v>
      </c>
      <c r="I4019">
        <v>1</v>
      </c>
      <c r="J4019">
        <v>2</v>
      </c>
      <c r="K4019">
        <v>2</v>
      </c>
      <c r="L4019" s="22" t="str">
        <f t="shared" si="1304"/>
        <v>01/08/2026</v>
      </c>
      <c r="M4019" s="23">
        <f t="shared" si="1305"/>
        <v>0.83333333333333337</v>
      </c>
      <c r="N4019" t="str">
        <f t="shared" si="1306"/>
        <v>2 - 2</v>
      </c>
      <c r="O4019" t="str">
        <f t="shared" si="1287"/>
        <v>Red</v>
      </c>
      <c r="P4019" t="str">
        <f t="shared" si="1288"/>
        <v>Green</v>
      </c>
      <c r="Q4019" t="str">
        <f t="shared" si="1289"/>
        <v>Red</v>
      </c>
      <c r="R4019" t="str">
        <f t="shared" si="1290"/>
        <v>Green</v>
      </c>
      <c r="S4019" t="str">
        <f t="shared" si="1291"/>
        <v>Green</v>
      </c>
      <c r="T4019" t="str">
        <f t="shared" si="1292"/>
        <v>Red</v>
      </c>
      <c r="U4019" t="str">
        <f t="shared" si="1293"/>
        <v>Red</v>
      </c>
      <c r="V4019" t="str">
        <f t="shared" si="1294"/>
        <v>Red</v>
      </c>
      <c r="W4019" t="str">
        <f t="shared" si="1295"/>
        <v>Green</v>
      </c>
      <c r="X4019" t="str">
        <f t="shared" si="1296"/>
        <v>Green</v>
      </c>
      <c r="Y4019" t="str">
        <f t="shared" si="1297"/>
        <v>Green</v>
      </c>
      <c r="Z4019" t="str">
        <f t="shared" si="1298"/>
        <v>Green</v>
      </c>
      <c r="AA4019" t="str">
        <f t="shared" si="1299"/>
        <v>Red</v>
      </c>
      <c r="AB4019" t="str">
        <f t="shared" si="1300"/>
        <v>Red</v>
      </c>
      <c r="AC4019" t="str">
        <f t="shared" si="1301"/>
        <v>Green</v>
      </c>
      <c r="AD4019" t="str">
        <f t="shared" si="1302"/>
        <v>Red</v>
      </c>
    </row>
    <row r="4020" spans="1:30" hidden="1" x14ac:dyDescent="0.3">
      <c r="A4020" t="str">
        <f t="shared" si="1303"/>
        <v>01/08/2026Municipal LimenoCD Platense Zacatecoluca</v>
      </c>
      <c r="D4020" s="2">
        <v>46235</v>
      </c>
      <c r="E4020" s="3">
        <v>0.95833333333333337</v>
      </c>
      <c r="F4020" t="s">
        <v>2415</v>
      </c>
      <c r="G4020" t="s">
        <v>4684</v>
      </c>
      <c r="H4020">
        <v>1</v>
      </c>
      <c r="I4020">
        <v>1</v>
      </c>
      <c r="J4020">
        <v>1</v>
      </c>
      <c r="K4020">
        <v>1</v>
      </c>
      <c r="L4020" s="22" t="str">
        <f t="shared" si="1304"/>
        <v>01/08/2026</v>
      </c>
      <c r="M4020" s="23">
        <f t="shared" si="1305"/>
        <v>0.83333333333333337</v>
      </c>
      <c r="N4020" t="str">
        <f t="shared" si="1306"/>
        <v>1 - 1</v>
      </c>
      <c r="O4020" t="str">
        <f t="shared" si="1287"/>
        <v>Red</v>
      </c>
      <c r="P4020" t="str">
        <f t="shared" si="1288"/>
        <v>Green</v>
      </c>
      <c r="Q4020" t="str">
        <f t="shared" si="1289"/>
        <v>Red</v>
      </c>
      <c r="R4020" t="str">
        <f t="shared" si="1290"/>
        <v>Green</v>
      </c>
      <c r="S4020" t="str">
        <f t="shared" si="1291"/>
        <v>Green</v>
      </c>
      <c r="T4020" t="str">
        <f t="shared" si="1292"/>
        <v>Red</v>
      </c>
      <c r="U4020" t="str">
        <f t="shared" si="1293"/>
        <v>Red</v>
      </c>
      <c r="V4020" t="str">
        <f t="shared" si="1294"/>
        <v>Green</v>
      </c>
      <c r="W4020" t="str">
        <f t="shared" si="1295"/>
        <v>Red</v>
      </c>
      <c r="X4020" t="str">
        <f t="shared" si="1296"/>
        <v>Green</v>
      </c>
      <c r="Y4020" t="str">
        <f t="shared" si="1297"/>
        <v>Green</v>
      </c>
      <c r="Z4020" t="str">
        <f t="shared" si="1298"/>
        <v>Red</v>
      </c>
      <c r="AA4020" t="str">
        <f t="shared" si="1299"/>
        <v>Green</v>
      </c>
      <c r="AB4020" t="str">
        <f t="shared" si="1300"/>
        <v>Green</v>
      </c>
      <c r="AC4020" t="str">
        <f t="shared" si="1301"/>
        <v>Green</v>
      </c>
      <c r="AD4020" t="str">
        <f t="shared" si="1302"/>
        <v>Red</v>
      </c>
    </row>
    <row r="4021" spans="1:30" hidden="1" x14ac:dyDescent="0.3">
      <c r="A4021" t="str">
        <f t="shared" si="1303"/>
        <v>01/08/2026New York City IIPhiladelphia Union II</v>
      </c>
      <c r="D4021" s="2">
        <v>46235</v>
      </c>
      <c r="E4021" s="3">
        <v>0.95833333333333337</v>
      </c>
      <c r="F4021" t="s">
        <v>2071</v>
      </c>
      <c r="G4021" t="s">
        <v>768</v>
      </c>
      <c r="H4021">
        <v>0</v>
      </c>
      <c r="I4021">
        <v>0</v>
      </c>
      <c r="J4021">
        <v>1</v>
      </c>
      <c r="K4021">
        <v>1</v>
      </c>
      <c r="L4021" s="22" t="str">
        <f t="shared" si="1304"/>
        <v>01/08/2026</v>
      </c>
      <c r="M4021" s="23">
        <f t="shared" si="1305"/>
        <v>0.83333333333333337</v>
      </c>
      <c r="N4021" t="str">
        <f t="shared" si="1306"/>
        <v>1 - 1</v>
      </c>
      <c r="O4021" t="str">
        <f t="shared" si="1287"/>
        <v>Red</v>
      </c>
      <c r="P4021" t="str">
        <f t="shared" si="1288"/>
        <v>Green</v>
      </c>
      <c r="Q4021" t="str">
        <f t="shared" si="1289"/>
        <v>Red</v>
      </c>
      <c r="R4021" t="str">
        <f t="shared" si="1290"/>
        <v>Green</v>
      </c>
      <c r="S4021" t="str">
        <f t="shared" si="1291"/>
        <v>Green</v>
      </c>
      <c r="T4021" t="str">
        <f t="shared" si="1292"/>
        <v>Red</v>
      </c>
      <c r="U4021" t="str">
        <f t="shared" si="1293"/>
        <v>Red</v>
      </c>
      <c r="V4021" t="str">
        <f t="shared" si="1294"/>
        <v>Green</v>
      </c>
      <c r="W4021" t="str">
        <f t="shared" si="1295"/>
        <v>Red</v>
      </c>
      <c r="X4021" t="str">
        <f t="shared" si="1296"/>
        <v>Red</v>
      </c>
      <c r="Y4021" t="str">
        <f t="shared" si="1297"/>
        <v>Green</v>
      </c>
      <c r="Z4021" t="str">
        <f t="shared" si="1298"/>
        <v>Red</v>
      </c>
      <c r="AA4021" t="str">
        <f t="shared" si="1299"/>
        <v>Green</v>
      </c>
      <c r="AB4021" t="str">
        <f t="shared" si="1300"/>
        <v>Green</v>
      </c>
      <c r="AC4021" t="str">
        <f t="shared" si="1301"/>
        <v>Green</v>
      </c>
      <c r="AD4021" t="str">
        <f t="shared" si="1302"/>
        <v>Red</v>
      </c>
    </row>
    <row r="4022" spans="1:30" hidden="1" x14ac:dyDescent="0.3">
      <c r="A4022" t="str">
        <f t="shared" si="1303"/>
        <v>01/08/2026PuntarenasSporting San Jose</v>
      </c>
      <c r="D4022" s="2">
        <v>46235</v>
      </c>
      <c r="E4022" s="3">
        <v>0.95833333333333337</v>
      </c>
      <c r="F4022" t="s">
        <v>1999</v>
      </c>
      <c r="G4022" t="s">
        <v>3140</v>
      </c>
      <c r="H4022">
        <v>1</v>
      </c>
      <c r="I4022">
        <v>1</v>
      </c>
      <c r="J4022">
        <v>1</v>
      </c>
      <c r="K4022">
        <v>1</v>
      </c>
      <c r="L4022" s="22" t="str">
        <f t="shared" si="1304"/>
        <v>01/08/2026</v>
      </c>
      <c r="M4022" s="23">
        <f t="shared" si="1305"/>
        <v>0.83333333333333337</v>
      </c>
      <c r="N4022" t="str">
        <f t="shared" si="1306"/>
        <v>1 - 1</v>
      </c>
      <c r="O4022" t="str">
        <f t="shared" si="1287"/>
        <v>Red</v>
      </c>
      <c r="P4022" t="str">
        <f t="shared" si="1288"/>
        <v>Green</v>
      </c>
      <c r="Q4022" t="str">
        <f t="shared" si="1289"/>
        <v>Red</v>
      </c>
      <c r="R4022" t="str">
        <f t="shared" si="1290"/>
        <v>Green</v>
      </c>
      <c r="S4022" t="str">
        <f t="shared" si="1291"/>
        <v>Green</v>
      </c>
      <c r="T4022" t="str">
        <f t="shared" si="1292"/>
        <v>Red</v>
      </c>
      <c r="U4022" t="str">
        <f t="shared" si="1293"/>
        <v>Red</v>
      </c>
      <c r="V4022" t="str">
        <f t="shared" si="1294"/>
        <v>Green</v>
      </c>
      <c r="W4022" t="str">
        <f t="shared" si="1295"/>
        <v>Red</v>
      </c>
      <c r="X4022" t="str">
        <f t="shared" si="1296"/>
        <v>Green</v>
      </c>
      <c r="Y4022" t="str">
        <f t="shared" si="1297"/>
        <v>Green</v>
      </c>
      <c r="Z4022" t="str">
        <f t="shared" si="1298"/>
        <v>Red</v>
      </c>
      <c r="AA4022" t="str">
        <f t="shared" si="1299"/>
        <v>Green</v>
      </c>
      <c r="AB4022" t="str">
        <f t="shared" si="1300"/>
        <v>Green</v>
      </c>
      <c r="AC4022" t="str">
        <f t="shared" si="1301"/>
        <v>Green</v>
      </c>
      <c r="AD4022" t="str">
        <f t="shared" si="1302"/>
        <v>Red</v>
      </c>
    </row>
    <row r="4023" spans="1:30" hidden="1" x14ac:dyDescent="0.3">
      <c r="A4023" t="str">
        <f t="shared" si="1303"/>
        <v>01/08/2026QueretaroTigres UANL</v>
      </c>
      <c r="D4023" s="2">
        <v>46235</v>
      </c>
      <c r="E4023" s="3">
        <v>0.95833333333333337</v>
      </c>
      <c r="F4023" t="s">
        <v>4707</v>
      </c>
      <c r="G4023" t="s">
        <v>933</v>
      </c>
      <c r="H4023">
        <v>2</v>
      </c>
      <c r="I4023">
        <v>1</v>
      </c>
      <c r="J4023">
        <v>3</v>
      </c>
      <c r="K4023">
        <v>2</v>
      </c>
      <c r="L4023" s="22" t="str">
        <f t="shared" si="1304"/>
        <v>01/08/2026</v>
      </c>
      <c r="M4023" s="23">
        <f t="shared" si="1305"/>
        <v>0.83333333333333337</v>
      </c>
      <c r="N4023" t="str">
        <f t="shared" si="1306"/>
        <v>3 - 2</v>
      </c>
      <c r="O4023" t="str">
        <f t="shared" si="1287"/>
        <v>Green</v>
      </c>
      <c r="P4023" t="str">
        <f t="shared" si="1288"/>
        <v>Red</v>
      </c>
      <c r="Q4023" t="str">
        <f t="shared" si="1289"/>
        <v>Red</v>
      </c>
      <c r="R4023" t="str">
        <f t="shared" si="1290"/>
        <v>Green</v>
      </c>
      <c r="S4023" t="str">
        <f t="shared" si="1291"/>
        <v>Red</v>
      </c>
      <c r="T4023" t="str">
        <f t="shared" si="1292"/>
        <v>Green</v>
      </c>
      <c r="U4023" t="str">
        <f t="shared" si="1293"/>
        <v>Green</v>
      </c>
      <c r="V4023" t="str">
        <f t="shared" si="1294"/>
        <v>Red</v>
      </c>
      <c r="W4023" t="str">
        <f t="shared" si="1295"/>
        <v>Red</v>
      </c>
      <c r="X4023" t="str">
        <f t="shared" si="1296"/>
        <v>Green</v>
      </c>
      <c r="Y4023" t="str">
        <f t="shared" si="1297"/>
        <v>Green</v>
      </c>
      <c r="Z4023" t="str">
        <f t="shared" si="1298"/>
        <v>Green</v>
      </c>
      <c r="AA4023" t="str">
        <f t="shared" si="1299"/>
        <v>Red</v>
      </c>
      <c r="AB4023" t="str">
        <f t="shared" si="1300"/>
        <v>Red</v>
      </c>
      <c r="AC4023" t="str">
        <f t="shared" si="1301"/>
        <v>Green</v>
      </c>
      <c r="AD4023" t="str">
        <f t="shared" si="1302"/>
        <v>Red</v>
      </c>
    </row>
    <row r="4024" spans="1:30" hidden="1" x14ac:dyDescent="0.3">
      <c r="A4024" t="str">
        <f t="shared" si="1303"/>
        <v>01/08/2026Rancho SantanaExport Sebaco</v>
      </c>
      <c r="D4024" s="2">
        <v>46235</v>
      </c>
      <c r="E4024" s="3">
        <v>0.95833333333333337</v>
      </c>
      <c r="F4024" t="s">
        <v>6169</v>
      </c>
      <c r="G4024" t="s">
        <v>6170</v>
      </c>
      <c r="H4024">
        <v>0</v>
      </c>
      <c r="I4024">
        <v>1</v>
      </c>
      <c r="J4024">
        <v>0</v>
      </c>
      <c r="K4024">
        <v>1</v>
      </c>
      <c r="L4024" s="22" t="str">
        <f t="shared" si="1304"/>
        <v>01/08/2026</v>
      </c>
      <c r="M4024" s="23">
        <f t="shared" si="1305"/>
        <v>0.83333333333333337</v>
      </c>
      <c r="N4024" t="str">
        <f t="shared" si="1306"/>
        <v>0 - 1</v>
      </c>
      <c r="O4024" t="str">
        <f t="shared" si="1287"/>
        <v>Red</v>
      </c>
      <c r="P4024" t="str">
        <f t="shared" si="1288"/>
        <v>Red</v>
      </c>
      <c r="Q4024" t="str">
        <f t="shared" si="1289"/>
        <v>Green</v>
      </c>
      <c r="R4024" t="str">
        <f t="shared" si="1290"/>
        <v>Red</v>
      </c>
      <c r="S4024" t="str">
        <f t="shared" si="1291"/>
        <v>Green</v>
      </c>
      <c r="T4024" t="str">
        <f t="shared" si="1292"/>
        <v>Green</v>
      </c>
      <c r="U4024" t="str">
        <f t="shared" si="1293"/>
        <v>Red</v>
      </c>
      <c r="V4024" t="str">
        <f t="shared" si="1294"/>
        <v>Red</v>
      </c>
      <c r="W4024" t="str">
        <f t="shared" si="1295"/>
        <v>Green</v>
      </c>
      <c r="X4024" t="str">
        <f t="shared" si="1296"/>
        <v>Green</v>
      </c>
      <c r="Y4024" t="str">
        <f t="shared" si="1297"/>
        <v>Red</v>
      </c>
      <c r="Z4024" t="str">
        <f t="shared" si="1298"/>
        <v>Red</v>
      </c>
      <c r="AA4024" t="str">
        <f t="shared" si="1299"/>
        <v>Green</v>
      </c>
      <c r="AB4024" t="str">
        <f t="shared" si="1300"/>
        <v>Green</v>
      </c>
      <c r="AC4024" t="str">
        <f t="shared" si="1301"/>
        <v>Red</v>
      </c>
      <c r="AD4024" t="str">
        <f t="shared" si="1302"/>
        <v>Green</v>
      </c>
    </row>
    <row r="4025" spans="1:30" hidden="1" x14ac:dyDescent="0.3">
      <c r="A4025" t="str">
        <f t="shared" si="1303"/>
        <v>01/08/2026Richmond KickersAV Alta</v>
      </c>
      <c r="D4025" s="2">
        <v>46235</v>
      </c>
      <c r="E4025" s="3">
        <v>0.95833333333333337</v>
      </c>
      <c r="F4025" t="s">
        <v>3695</v>
      </c>
      <c r="G4025" t="s">
        <v>3705</v>
      </c>
      <c r="H4025">
        <v>1</v>
      </c>
      <c r="I4025">
        <v>0</v>
      </c>
      <c r="J4025">
        <v>3</v>
      </c>
      <c r="K4025">
        <v>2</v>
      </c>
      <c r="L4025" s="22" t="str">
        <f t="shared" si="1304"/>
        <v>01/08/2026</v>
      </c>
      <c r="M4025" s="23">
        <f t="shared" si="1305"/>
        <v>0.83333333333333337</v>
      </c>
      <c r="N4025" t="str">
        <f t="shared" si="1306"/>
        <v>3 - 2</v>
      </c>
      <c r="O4025" t="str">
        <f t="shared" si="1287"/>
        <v>Green</v>
      </c>
      <c r="P4025" t="str">
        <f t="shared" si="1288"/>
        <v>Red</v>
      </c>
      <c r="Q4025" t="str">
        <f t="shared" si="1289"/>
        <v>Red</v>
      </c>
      <c r="R4025" t="str">
        <f t="shared" si="1290"/>
        <v>Green</v>
      </c>
      <c r="S4025" t="str">
        <f t="shared" si="1291"/>
        <v>Red</v>
      </c>
      <c r="T4025" t="str">
        <f t="shared" si="1292"/>
        <v>Green</v>
      </c>
      <c r="U4025" t="str">
        <f t="shared" si="1293"/>
        <v>Green</v>
      </c>
      <c r="V4025" t="str">
        <f t="shared" si="1294"/>
        <v>Red</v>
      </c>
      <c r="W4025" t="str">
        <f t="shared" si="1295"/>
        <v>Red</v>
      </c>
      <c r="X4025" t="str">
        <f t="shared" si="1296"/>
        <v>Green</v>
      </c>
      <c r="Y4025" t="str">
        <f t="shared" si="1297"/>
        <v>Green</v>
      </c>
      <c r="Z4025" t="str">
        <f t="shared" si="1298"/>
        <v>Green</v>
      </c>
      <c r="AA4025" t="str">
        <f t="shared" si="1299"/>
        <v>Red</v>
      </c>
      <c r="AB4025" t="str">
        <f t="shared" si="1300"/>
        <v>Red</v>
      </c>
      <c r="AC4025" t="str">
        <f t="shared" si="1301"/>
        <v>Green</v>
      </c>
      <c r="AD4025" t="str">
        <f t="shared" si="1302"/>
        <v>Red</v>
      </c>
    </row>
    <row r="4026" spans="1:30" hidden="1" x14ac:dyDescent="0.3">
      <c r="A4026" t="str">
        <f t="shared" si="1303"/>
        <v>01/08/2026Independiente MedellinDeportivo Cali</v>
      </c>
      <c r="D4026" s="2">
        <v>46235</v>
      </c>
      <c r="E4026" s="3">
        <v>0.96527777777777779</v>
      </c>
      <c r="F4026" t="s">
        <v>1860</v>
      </c>
      <c r="G4026" t="s">
        <v>205</v>
      </c>
      <c r="H4026">
        <v>0</v>
      </c>
      <c r="I4026">
        <v>0</v>
      </c>
      <c r="J4026">
        <v>1</v>
      </c>
      <c r="K4026">
        <v>0</v>
      </c>
      <c r="L4026" s="22" t="str">
        <f t="shared" si="1304"/>
        <v>01/08/2026</v>
      </c>
      <c r="M4026" s="23">
        <f t="shared" si="1305"/>
        <v>0.84027777777777779</v>
      </c>
      <c r="N4026" t="str">
        <f t="shared" si="1306"/>
        <v>1 - 0</v>
      </c>
      <c r="O4026" t="str">
        <f t="shared" si="1287"/>
        <v>Green</v>
      </c>
      <c r="P4026" t="str">
        <f t="shared" si="1288"/>
        <v>Red</v>
      </c>
      <c r="Q4026" t="str">
        <f t="shared" si="1289"/>
        <v>Red</v>
      </c>
      <c r="R4026" t="str">
        <f t="shared" si="1290"/>
        <v>Green</v>
      </c>
      <c r="S4026" t="str">
        <f t="shared" si="1291"/>
        <v>Red</v>
      </c>
      <c r="T4026" t="str">
        <f t="shared" si="1292"/>
        <v>Green</v>
      </c>
      <c r="U4026" t="str">
        <f t="shared" si="1293"/>
        <v>Red</v>
      </c>
      <c r="V4026" t="str">
        <f t="shared" si="1294"/>
        <v>Green</v>
      </c>
      <c r="W4026" t="str">
        <f t="shared" si="1295"/>
        <v>Red</v>
      </c>
      <c r="X4026" t="str">
        <f t="shared" si="1296"/>
        <v>Red</v>
      </c>
      <c r="Y4026" t="str">
        <f t="shared" si="1297"/>
        <v>Red</v>
      </c>
      <c r="Z4026" t="str">
        <f t="shared" si="1298"/>
        <v>Red</v>
      </c>
      <c r="AA4026" t="str">
        <f t="shared" si="1299"/>
        <v>Green</v>
      </c>
      <c r="AB4026" t="str">
        <f t="shared" si="1300"/>
        <v>Green</v>
      </c>
      <c r="AC4026" t="str">
        <f t="shared" si="1301"/>
        <v>Red</v>
      </c>
      <c r="AD4026" t="str">
        <f t="shared" si="1302"/>
        <v>Green</v>
      </c>
    </row>
    <row r="4027" spans="1:30" hidden="1" x14ac:dyDescent="0.3">
      <c r="A4027" t="str">
        <f t="shared" si="1303"/>
        <v>01/08/2026Sporting San MiguelitoPlaza Amador</v>
      </c>
      <c r="D4027" s="2">
        <v>46235</v>
      </c>
      <c r="E4027" s="3">
        <v>0.96875</v>
      </c>
      <c r="F4027" t="s">
        <v>1284</v>
      </c>
      <c r="G4027" t="s">
        <v>208</v>
      </c>
      <c r="H4027">
        <v>0</v>
      </c>
      <c r="I4027">
        <v>1</v>
      </c>
      <c r="J4027">
        <v>0</v>
      </c>
      <c r="K4027">
        <v>2</v>
      </c>
      <c r="L4027" s="22" t="str">
        <f t="shared" si="1304"/>
        <v>01/08/2026</v>
      </c>
      <c r="M4027" s="23">
        <f t="shared" si="1305"/>
        <v>0.84375</v>
      </c>
      <c r="N4027" t="str">
        <f t="shared" si="1306"/>
        <v>0 - 2</v>
      </c>
      <c r="O4027" t="str">
        <f t="shared" si="1287"/>
        <v>Red</v>
      </c>
      <c r="P4027" t="str">
        <f t="shared" si="1288"/>
        <v>Red</v>
      </c>
      <c r="Q4027" t="str">
        <f t="shared" si="1289"/>
        <v>Green</v>
      </c>
      <c r="R4027" t="str">
        <f t="shared" si="1290"/>
        <v>Red</v>
      </c>
      <c r="S4027" t="str">
        <f t="shared" si="1291"/>
        <v>Green</v>
      </c>
      <c r="T4027" t="str">
        <f t="shared" si="1292"/>
        <v>Green</v>
      </c>
      <c r="U4027" t="str">
        <f t="shared" si="1293"/>
        <v>Red</v>
      </c>
      <c r="V4027" t="str">
        <f t="shared" si="1294"/>
        <v>Red</v>
      </c>
      <c r="W4027" t="str">
        <f t="shared" si="1295"/>
        <v>Green</v>
      </c>
      <c r="X4027" t="str">
        <f t="shared" si="1296"/>
        <v>Green</v>
      </c>
      <c r="Y4027" t="str">
        <f t="shared" si="1297"/>
        <v>Green</v>
      </c>
      <c r="Z4027" t="str">
        <f t="shared" si="1298"/>
        <v>Red</v>
      </c>
      <c r="AA4027" t="str">
        <f t="shared" si="1299"/>
        <v>Green</v>
      </c>
      <c r="AB4027" t="str">
        <f t="shared" si="1300"/>
        <v>Green</v>
      </c>
      <c r="AC4027" t="str">
        <f t="shared" si="1301"/>
        <v>Red</v>
      </c>
      <c r="AD4027" t="str">
        <f t="shared" si="1302"/>
        <v>Green</v>
      </c>
    </row>
    <row r="4028" spans="1:30" hidden="1" x14ac:dyDescent="0.3">
      <c r="A4028" t="str">
        <f t="shared" si="1303"/>
        <v>01/08/2026Charleston BatteryBrooklyn FC</v>
      </c>
      <c r="D4028" s="2">
        <v>46235</v>
      </c>
      <c r="E4028" s="3">
        <v>0.97916666666666663</v>
      </c>
      <c r="F4028" t="s">
        <v>787</v>
      </c>
      <c r="G4028" t="s">
        <v>758</v>
      </c>
      <c r="H4028">
        <v>2</v>
      </c>
      <c r="I4028">
        <v>0</v>
      </c>
      <c r="J4028">
        <v>5</v>
      </c>
      <c r="K4028">
        <v>0</v>
      </c>
      <c r="L4028" s="22" t="str">
        <f t="shared" si="1304"/>
        <v>01/08/2026</v>
      </c>
      <c r="M4028" s="23">
        <f t="shared" si="1305"/>
        <v>0.85416666666666663</v>
      </c>
      <c r="N4028" t="str">
        <f t="shared" si="1306"/>
        <v>5 - 0</v>
      </c>
      <c r="O4028" t="str">
        <f t="shared" si="1287"/>
        <v>Green</v>
      </c>
      <c r="P4028" t="str">
        <f t="shared" si="1288"/>
        <v>Red</v>
      </c>
      <c r="Q4028" t="str">
        <f t="shared" si="1289"/>
        <v>Red</v>
      </c>
      <c r="R4028" t="str">
        <f t="shared" si="1290"/>
        <v>Green</v>
      </c>
      <c r="S4028" t="str">
        <f t="shared" si="1291"/>
        <v>Red</v>
      </c>
      <c r="T4028" t="str">
        <f t="shared" si="1292"/>
        <v>Green</v>
      </c>
      <c r="U4028" t="str">
        <f t="shared" si="1293"/>
        <v>Green</v>
      </c>
      <c r="V4028" t="str">
        <f t="shared" si="1294"/>
        <v>Red</v>
      </c>
      <c r="W4028" t="str">
        <f t="shared" si="1295"/>
        <v>Red</v>
      </c>
      <c r="X4028" t="str">
        <f t="shared" si="1296"/>
        <v>Green</v>
      </c>
      <c r="Y4028" t="str">
        <f t="shared" si="1297"/>
        <v>Green</v>
      </c>
      <c r="Z4028" t="str">
        <f t="shared" si="1298"/>
        <v>Green</v>
      </c>
      <c r="AA4028" t="str">
        <f t="shared" si="1299"/>
        <v>Red</v>
      </c>
      <c r="AB4028" t="str">
        <f t="shared" si="1300"/>
        <v>Red</v>
      </c>
      <c r="AC4028" t="str">
        <f t="shared" si="1301"/>
        <v>Red</v>
      </c>
      <c r="AD4028" t="str">
        <f t="shared" si="1302"/>
        <v>Green</v>
      </c>
    </row>
    <row r="4029" spans="1:30" hidden="1" x14ac:dyDescent="0.3">
      <c r="A4029" t="str">
        <f t="shared" si="1303"/>
        <v>01/08/2026DC UnitedNashville FC</v>
      </c>
      <c r="D4029" s="2">
        <v>46235</v>
      </c>
      <c r="E4029" s="3">
        <v>0.97916666666666663</v>
      </c>
      <c r="F4029" t="s">
        <v>76</v>
      </c>
      <c r="G4029" t="s">
        <v>863</v>
      </c>
      <c r="H4029">
        <v>0</v>
      </c>
      <c r="I4029">
        <v>2</v>
      </c>
      <c r="J4029">
        <v>2</v>
      </c>
      <c r="K4029">
        <v>2</v>
      </c>
      <c r="L4029" s="22" t="str">
        <f t="shared" si="1304"/>
        <v>01/08/2026</v>
      </c>
      <c r="M4029" s="23">
        <f t="shared" si="1305"/>
        <v>0.85416666666666663</v>
      </c>
      <c r="N4029" t="str">
        <f t="shared" si="1306"/>
        <v>2 - 2</v>
      </c>
      <c r="O4029" t="str">
        <f t="shared" si="1287"/>
        <v>Red</v>
      </c>
      <c r="P4029" t="str">
        <f t="shared" si="1288"/>
        <v>Green</v>
      </c>
      <c r="Q4029" t="str">
        <f t="shared" si="1289"/>
        <v>Red</v>
      </c>
      <c r="R4029" t="str">
        <f t="shared" si="1290"/>
        <v>Green</v>
      </c>
      <c r="S4029" t="str">
        <f t="shared" si="1291"/>
        <v>Green</v>
      </c>
      <c r="T4029" t="str">
        <f t="shared" si="1292"/>
        <v>Red</v>
      </c>
      <c r="U4029" t="str">
        <f t="shared" si="1293"/>
        <v>Red</v>
      </c>
      <c r="V4029" t="str">
        <f t="shared" si="1294"/>
        <v>Red</v>
      </c>
      <c r="W4029" t="str">
        <f t="shared" si="1295"/>
        <v>Green</v>
      </c>
      <c r="X4029" t="str">
        <f t="shared" si="1296"/>
        <v>Green</v>
      </c>
      <c r="Y4029" t="str">
        <f t="shared" si="1297"/>
        <v>Green</v>
      </c>
      <c r="Z4029" t="str">
        <f t="shared" si="1298"/>
        <v>Green</v>
      </c>
      <c r="AA4029" t="str">
        <f t="shared" si="1299"/>
        <v>Red</v>
      </c>
      <c r="AB4029" t="str">
        <f t="shared" si="1300"/>
        <v>Red</v>
      </c>
      <c r="AC4029" t="str">
        <f t="shared" si="1301"/>
        <v>Green</v>
      </c>
      <c r="AD4029" t="str">
        <f t="shared" si="1302"/>
        <v>Red</v>
      </c>
    </row>
    <row r="4030" spans="1:30" hidden="1" x14ac:dyDescent="0.3">
      <c r="A4030" t="str">
        <f t="shared" si="1303"/>
        <v>01/08/2026Flint City BucksVermont Green</v>
      </c>
      <c r="D4030" s="2">
        <v>46235</v>
      </c>
      <c r="E4030" s="3">
        <v>0.97916666666666663</v>
      </c>
      <c r="F4030" t="s">
        <v>2612</v>
      </c>
      <c r="G4030" t="s">
        <v>2610</v>
      </c>
      <c r="H4030">
        <v>0</v>
      </c>
      <c r="I4030">
        <v>0</v>
      </c>
      <c r="J4030">
        <v>1</v>
      </c>
      <c r="K4030">
        <v>2</v>
      </c>
      <c r="L4030" s="22" t="str">
        <f t="shared" si="1304"/>
        <v>01/08/2026</v>
      </c>
      <c r="M4030" s="23">
        <f t="shared" si="1305"/>
        <v>0.85416666666666663</v>
      </c>
      <c r="N4030" t="str">
        <f t="shared" si="1306"/>
        <v>1 - 2</v>
      </c>
      <c r="O4030" t="str">
        <f t="shared" si="1287"/>
        <v>Red</v>
      </c>
      <c r="P4030" t="str">
        <f t="shared" si="1288"/>
        <v>Red</v>
      </c>
      <c r="Q4030" t="str">
        <f t="shared" si="1289"/>
        <v>Green</v>
      </c>
      <c r="R4030" t="str">
        <f t="shared" si="1290"/>
        <v>Red</v>
      </c>
      <c r="S4030" t="str">
        <f t="shared" si="1291"/>
        <v>Green</v>
      </c>
      <c r="T4030" t="str">
        <f t="shared" si="1292"/>
        <v>Green</v>
      </c>
      <c r="U4030" t="str">
        <f t="shared" si="1293"/>
        <v>Red</v>
      </c>
      <c r="V4030" t="str">
        <f t="shared" si="1294"/>
        <v>Green</v>
      </c>
      <c r="W4030" t="str">
        <f t="shared" si="1295"/>
        <v>Red</v>
      </c>
      <c r="X4030" t="str">
        <f t="shared" si="1296"/>
        <v>Red</v>
      </c>
      <c r="Y4030" t="str">
        <f t="shared" si="1297"/>
        <v>Green</v>
      </c>
      <c r="Z4030" t="str">
        <f t="shared" si="1298"/>
        <v>Green</v>
      </c>
      <c r="AA4030" t="str">
        <f t="shared" si="1299"/>
        <v>Red</v>
      </c>
      <c r="AB4030" t="str">
        <f t="shared" si="1300"/>
        <v>Green</v>
      </c>
      <c r="AC4030" t="str">
        <f t="shared" si="1301"/>
        <v>Green</v>
      </c>
      <c r="AD4030" t="str">
        <f t="shared" si="1302"/>
        <v>Red</v>
      </c>
    </row>
    <row r="4031" spans="1:30" hidden="1" x14ac:dyDescent="0.3">
      <c r="A4031" t="str">
        <f t="shared" si="1303"/>
        <v>01/08/2026Fort WayneUnion Omaha SC</v>
      </c>
      <c r="D4031" s="2">
        <v>46235</v>
      </c>
      <c r="E4031" s="3">
        <v>0.97916666666666663</v>
      </c>
      <c r="F4031" t="s">
        <v>3704</v>
      </c>
      <c r="G4031" t="s">
        <v>1873</v>
      </c>
      <c r="H4031">
        <v>0</v>
      </c>
      <c r="I4031">
        <v>0</v>
      </c>
      <c r="J4031">
        <v>0</v>
      </c>
      <c r="K4031">
        <v>2</v>
      </c>
      <c r="L4031" s="22" t="str">
        <f t="shared" si="1304"/>
        <v>01/08/2026</v>
      </c>
      <c r="M4031" s="23">
        <f t="shared" si="1305"/>
        <v>0.85416666666666663</v>
      </c>
      <c r="N4031" t="str">
        <f t="shared" si="1306"/>
        <v>0 - 2</v>
      </c>
      <c r="O4031" t="str">
        <f t="shared" si="1287"/>
        <v>Red</v>
      </c>
      <c r="P4031" t="str">
        <f t="shared" si="1288"/>
        <v>Red</v>
      </c>
      <c r="Q4031" t="str">
        <f t="shared" si="1289"/>
        <v>Green</v>
      </c>
      <c r="R4031" t="str">
        <f t="shared" si="1290"/>
        <v>Red</v>
      </c>
      <c r="S4031" t="str">
        <f t="shared" si="1291"/>
        <v>Green</v>
      </c>
      <c r="T4031" t="str">
        <f t="shared" si="1292"/>
        <v>Green</v>
      </c>
      <c r="U4031" t="str">
        <f t="shared" si="1293"/>
        <v>Red</v>
      </c>
      <c r="V4031" t="str">
        <f t="shared" si="1294"/>
        <v>Green</v>
      </c>
      <c r="W4031" t="str">
        <f t="shared" si="1295"/>
        <v>Red</v>
      </c>
      <c r="X4031" t="str">
        <f t="shared" si="1296"/>
        <v>Red</v>
      </c>
      <c r="Y4031" t="str">
        <f t="shared" si="1297"/>
        <v>Green</v>
      </c>
      <c r="Z4031" t="str">
        <f t="shared" si="1298"/>
        <v>Red</v>
      </c>
      <c r="AA4031" t="str">
        <f t="shared" si="1299"/>
        <v>Green</v>
      </c>
      <c r="AB4031" t="str">
        <f t="shared" si="1300"/>
        <v>Green</v>
      </c>
      <c r="AC4031" t="str">
        <f t="shared" si="1301"/>
        <v>Red</v>
      </c>
      <c r="AD4031" t="str">
        <f t="shared" si="1302"/>
        <v>Green</v>
      </c>
    </row>
    <row r="4032" spans="1:30" hidden="1" x14ac:dyDescent="0.3">
      <c r="A4032" t="str">
        <f t="shared" si="1303"/>
        <v>01/08/2026Montreal ImpactNew England Revolution</v>
      </c>
      <c r="D4032" s="2">
        <v>46235</v>
      </c>
      <c r="E4032" s="3">
        <v>0.97916666666666663</v>
      </c>
      <c r="F4032" t="s">
        <v>864</v>
      </c>
      <c r="G4032" t="s">
        <v>57</v>
      </c>
      <c r="H4032">
        <v>0</v>
      </c>
      <c r="I4032">
        <v>2</v>
      </c>
      <c r="J4032">
        <v>2</v>
      </c>
      <c r="K4032">
        <v>2</v>
      </c>
      <c r="L4032" s="22" t="str">
        <f t="shared" si="1304"/>
        <v>01/08/2026</v>
      </c>
      <c r="M4032" s="23">
        <f t="shared" si="1305"/>
        <v>0.85416666666666663</v>
      </c>
      <c r="N4032" t="str">
        <f t="shared" si="1306"/>
        <v>2 - 2</v>
      </c>
      <c r="O4032" t="str">
        <f t="shared" si="1287"/>
        <v>Red</v>
      </c>
      <c r="P4032" t="str">
        <f t="shared" si="1288"/>
        <v>Green</v>
      </c>
      <c r="Q4032" t="str">
        <f t="shared" si="1289"/>
        <v>Red</v>
      </c>
      <c r="R4032" t="str">
        <f t="shared" si="1290"/>
        <v>Green</v>
      </c>
      <c r="S4032" t="str">
        <f t="shared" si="1291"/>
        <v>Green</v>
      </c>
      <c r="T4032" t="str">
        <f t="shared" si="1292"/>
        <v>Red</v>
      </c>
      <c r="U4032" t="str">
        <f t="shared" si="1293"/>
        <v>Red</v>
      </c>
      <c r="V4032" t="str">
        <f t="shared" si="1294"/>
        <v>Red</v>
      </c>
      <c r="W4032" t="str">
        <f t="shared" si="1295"/>
        <v>Green</v>
      </c>
      <c r="X4032" t="str">
        <f t="shared" si="1296"/>
        <v>Green</v>
      </c>
      <c r="Y4032" t="str">
        <f t="shared" si="1297"/>
        <v>Green</v>
      </c>
      <c r="Z4032" t="str">
        <f t="shared" si="1298"/>
        <v>Green</v>
      </c>
      <c r="AA4032" t="str">
        <f t="shared" si="1299"/>
        <v>Red</v>
      </c>
      <c r="AB4032" t="str">
        <f t="shared" si="1300"/>
        <v>Red</v>
      </c>
      <c r="AC4032" t="str">
        <f t="shared" si="1301"/>
        <v>Green</v>
      </c>
      <c r="AD4032" t="str">
        <f t="shared" si="1302"/>
        <v>Red</v>
      </c>
    </row>
    <row r="4033" spans="1:30" hidden="1" x14ac:dyDescent="0.3">
      <c r="A4033" t="str">
        <f t="shared" si="1303"/>
        <v>01/08/2026New York Red BullsOrlando City</v>
      </c>
      <c r="D4033" s="2">
        <v>46235</v>
      </c>
      <c r="E4033" s="3">
        <v>0.97916666666666663</v>
      </c>
      <c r="F4033" t="s">
        <v>60</v>
      </c>
      <c r="G4033" t="s">
        <v>868</v>
      </c>
      <c r="H4033">
        <v>2</v>
      </c>
      <c r="I4033">
        <v>0</v>
      </c>
      <c r="J4033">
        <v>3</v>
      </c>
      <c r="K4033">
        <v>2</v>
      </c>
      <c r="L4033" s="22" t="str">
        <f t="shared" si="1304"/>
        <v>01/08/2026</v>
      </c>
      <c r="M4033" s="23">
        <f t="shared" si="1305"/>
        <v>0.85416666666666663</v>
      </c>
      <c r="N4033" t="str">
        <f t="shared" si="1306"/>
        <v>3 - 2</v>
      </c>
      <c r="O4033" t="str">
        <f t="shared" si="1287"/>
        <v>Green</v>
      </c>
      <c r="P4033" t="str">
        <f t="shared" si="1288"/>
        <v>Red</v>
      </c>
      <c r="Q4033" t="str">
        <f t="shared" si="1289"/>
        <v>Red</v>
      </c>
      <c r="R4033" t="str">
        <f t="shared" si="1290"/>
        <v>Green</v>
      </c>
      <c r="S4033" t="str">
        <f t="shared" si="1291"/>
        <v>Red</v>
      </c>
      <c r="T4033" t="str">
        <f t="shared" si="1292"/>
        <v>Green</v>
      </c>
      <c r="U4033" t="str">
        <f t="shared" si="1293"/>
        <v>Green</v>
      </c>
      <c r="V4033" t="str">
        <f t="shared" si="1294"/>
        <v>Red</v>
      </c>
      <c r="W4033" t="str">
        <f t="shared" si="1295"/>
        <v>Red</v>
      </c>
      <c r="X4033" t="str">
        <f t="shared" si="1296"/>
        <v>Green</v>
      </c>
      <c r="Y4033" t="str">
        <f t="shared" si="1297"/>
        <v>Green</v>
      </c>
      <c r="Z4033" t="str">
        <f t="shared" si="1298"/>
        <v>Green</v>
      </c>
      <c r="AA4033" t="str">
        <f t="shared" si="1299"/>
        <v>Red</v>
      </c>
      <c r="AB4033" t="str">
        <f t="shared" si="1300"/>
        <v>Red</v>
      </c>
      <c r="AC4033" t="str">
        <f t="shared" si="1301"/>
        <v>Green</v>
      </c>
      <c r="AD4033" t="str">
        <f t="shared" si="1302"/>
        <v>Red</v>
      </c>
    </row>
    <row r="4034" spans="1:30" hidden="1" x14ac:dyDescent="0.3">
      <c r="A4034" t="str">
        <f t="shared" si="1303"/>
        <v>01/08/2026Philadelphia UnionAtlanta United</v>
      </c>
      <c r="D4034" s="2">
        <v>46235</v>
      </c>
      <c r="E4034" s="3">
        <v>0.97916666666666663</v>
      </c>
      <c r="F4034" t="s">
        <v>59</v>
      </c>
      <c r="G4034" t="s">
        <v>862</v>
      </c>
      <c r="H4034">
        <v>0</v>
      </c>
      <c r="I4034">
        <v>1</v>
      </c>
      <c r="J4034">
        <v>3</v>
      </c>
      <c r="K4034">
        <v>2</v>
      </c>
      <c r="L4034" s="22" t="str">
        <f t="shared" si="1304"/>
        <v>01/08/2026</v>
      </c>
      <c r="M4034" s="23">
        <f t="shared" si="1305"/>
        <v>0.85416666666666663</v>
      </c>
      <c r="N4034" t="str">
        <f t="shared" si="1306"/>
        <v>3 - 2</v>
      </c>
      <c r="O4034" t="str">
        <f t="shared" ref="O4034:O4097" si="1307">IF($J4034&gt;$K4034,"Green","Red")</f>
        <v>Green</v>
      </c>
      <c r="P4034" t="str">
        <f t="shared" ref="P4034:P4097" si="1308">IF($J4034=$K4034,"Green","Red")</f>
        <v>Red</v>
      </c>
      <c r="Q4034" t="str">
        <f t="shared" ref="Q4034:Q4097" si="1309">IF($J4034&lt;$K4034,"Green","Red")</f>
        <v>Red</v>
      </c>
      <c r="R4034" t="str">
        <f t="shared" ref="R4034:R4097" si="1310">IF($J4034&gt;=$K4034,"Green","Red")</f>
        <v>Green</v>
      </c>
      <c r="S4034" t="str">
        <f t="shared" ref="S4034:S4097" si="1311">IF($J4034&lt;=$K4034,"Green","Red")</f>
        <v>Red</v>
      </c>
      <c r="T4034" t="str">
        <f t="shared" ref="T4034:T4097" si="1312">IF(OR($J4034&gt;$K4034,$J4034&lt;$K4034),"Green","Red")</f>
        <v>Green</v>
      </c>
      <c r="U4034" t="str">
        <f t="shared" ref="U4034:U4097" si="1313">IF($H4034&gt;$I4034,"Green","Red")</f>
        <v>Red</v>
      </c>
      <c r="V4034" t="str">
        <f t="shared" ref="V4034:V4097" si="1314">IF($H4034=$I4034,"Green","Red")</f>
        <v>Red</v>
      </c>
      <c r="W4034" t="str">
        <f t="shared" ref="W4034:W4097" si="1315">IF($H4034&lt;$I4034,"Green","Red")</f>
        <v>Green</v>
      </c>
      <c r="X4034" t="str">
        <f t="shared" ref="X4034:X4097" si="1316">IF($H4034+$I4034&gt;0,"Green","Red")</f>
        <v>Green</v>
      </c>
      <c r="Y4034" t="str">
        <f t="shared" ref="Y4034:Y4097" si="1317">IF($J4034+$K4034&gt;1.5,"Green","Red")</f>
        <v>Green</v>
      </c>
      <c r="Z4034" t="str">
        <f t="shared" ref="Z4034:Z4097" si="1318">IF($J4034+$K4034&gt;2.5,"Green","Red")</f>
        <v>Green</v>
      </c>
      <c r="AA4034" t="str">
        <f t="shared" ref="AA4034:AA4097" si="1319">IF($J4034+$K4034&lt;2.5,"Green","Red")</f>
        <v>Red</v>
      </c>
      <c r="AB4034" t="str">
        <f t="shared" ref="AB4034:AB4097" si="1320">IF($J4034+$K4034&lt;3.5,"Green","Red")</f>
        <v>Red</v>
      </c>
      <c r="AC4034" t="str">
        <f t="shared" ref="AC4034:AC4097" si="1321">IF(AND($J4034&gt;0,$K4034&gt;0),"Green","Red")</f>
        <v>Green</v>
      </c>
      <c r="AD4034" t="str">
        <f t="shared" ref="AD4034:AD4097" si="1322">IF(OR($J4034=0,$K4034=0),"Green","Red")</f>
        <v>Red</v>
      </c>
    </row>
    <row r="4035" spans="1:30" hidden="1" x14ac:dyDescent="0.3">
      <c r="A4035" t="str">
        <f t="shared" si="1303"/>
        <v>01/08/2026Plaza ColoniaMiramar Misiones</v>
      </c>
      <c r="D4035" s="2">
        <v>46235</v>
      </c>
      <c r="E4035" s="3">
        <v>0.97916666666666663</v>
      </c>
      <c r="F4035" t="s">
        <v>3681</v>
      </c>
      <c r="G4035" t="s">
        <v>1204</v>
      </c>
      <c r="H4035">
        <v>0</v>
      </c>
      <c r="I4035">
        <v>0</v>
      </c>
      <c r="J4035">
        <v>3</v>
      </c>
      <c r="K4035">
        <v>0</v>
      </c>
      <c r="L4035" s="22" t="str">
        <f t="shared" si="1304"/>
        <v>01/08/2026</v>
      </c>
      <c r="M4035" s="23">
        <f t="shared" si="1305"/>
        <v>0.85416666666666663</v>
      </c>
      <c r="N4035" t="str">
        <f t="shared" si="1306"/>
        <v>3 - 0</v>
      </c>
      <c r="O4035" t="str">
        <f t="shared" si="1307"/>
        <v>Green</v>
      </c>
      <c r="P4035" t="str">
        <f t="shared" si="1308"/>
        <v>Red</v>
      </c>
      <c r="Q4035" t="str">
        <f t="shared" si="1309"/>
        <v>Red</v>
      </c>
      <c r="R4035" t="str">
        <f t="shared" si="1310"/>
        <v>Green</v>
      </c>
      <c r="S4035" t="str">
        <f t="shared" si="1311"/>
        <v>Red</v>
      </c>
      <c r="T4035" t="str">
        <f t="shared" si="1312"/>
        <v>Green</v>
      </c>
      <c r="U4035" t="str">
        <f t="shared" si="1313"/>
        <v>Red</v>
      </c>
      <c r="V4035" t="str">
        <f t="shared" si="1314"/>
        <v>Green</v>
      </c>
      <c r="W4035" t="str">
        <f t="shared" si="1315"/>
        <v>Red</v>
      </c>
      <c r="X4035" t="str">
        <f t="shared" si="1316"/>
        <v>Red</v>
      </c>
      <c r="Y4035" t="str">
        <f t="shared" si="1317"/>
        <v>Green</v>
      </c>
      <c r="Z4035" t="str">
        <f t="shared" si="1318"/>
        <v>Green</v>
      </c>
      <c r="AA4035" t="str">
        <f t="shared" si="1319"/>
        <v>Red</v>
      </c>
      <c r="AB4035" t="str">
        <f t="shared" si="1320"/>
        <v>Green</v>
      </c>
      <c r="AC4035" t="str">
        <f t="shared" si="1321"/>
        <v>Red</v>
      </c>
      <c r="AD4035" t="str">
        <f t="shared" si="1322"/>
        <v>Green</v>
      </c>
    </row>
    <row r="4036" spans="1:30" hidden="1" x14ac:dyDescent="0.3">
      <c r="A4036" t="str">
        <f t="shared" si="1303"/>
        <v>01/08/2026Racing AvellanedaClub Atletico Tigre</v>
      </c>
      <c r="B4036" t="s">
        <v>806</v>
      </c>
      <c r="C4036" t="s">
        <v>2222</v>
      </c>
      <c r="D4036" s="2">
        <v>46235</v>
      </c>
      <c r="E4036" s="3">
        <v>0.97916666666666663</v>
      </c>
      <c r="F4036" t="s">
        <v>2225</v>
      </c>
      <c r="G4036" t="s">
        <v>1324</v>
      </c>
      <c r="H4036">
        <v>0</v>
      </c>
      <c r="I4036">
        <v>2</v>
      </c>
      <c r="J4036">
        <v>1</v>
      </c>
      <c r="K4036">
        <v>3</v>
      </c>
      <c r="L4036" s="22" t="str">
        <f t="shared" si="1304"/>
        <v>01/08/2026</v>
      </c>
      <c r="M4036" s="23">
        <f t="shared" si="1305"/>
        <v>0.85416666666666663</v>
      </c>
      <c r="N4036" t="str">
        <f t="shared" si="1306"/>
        <v>1 - 3</v>
      </c>
      <c r="O4036" t="str">
        <f t="shared" si="1307"/>
        <v>Red</v>
      </c>
      <c r="P4036" t="str">
        <f t="shared" si="1308"/>
        <v>Red</v>
      </c>
      <c r="Q4036" t="str">
        <f t="shared" si="1309"/>
        <v>Green</v>
      </c>
      <c r="R4036" t="str">
        <f t="shared" si="1310"/>
        <v>Red</v>
      </c>
      <c r="S4036" t="str">
        <f t="shared" si="1311"/>
        <v>Green</v>
      </c>
      <c r="T4036" t="str">
        <f t="shared" si="1312"/>
        <v>Green</v>
      </c>
      <c r="U4036" t="str">
        <f t="shared" si="1313"/>
        <v>Red</v>
      </c>
      <c r="V4036" t="str">
        <f t="shared" si="1314"/>
        <v>Red</v>
      </c>
      <c r="W4036" t="str">
        <f t="shared" si="1315"/>
        <v>Green</v>
      </c>
      <c r="X4036" t="str">
        <f t="shared" si="1316"/>
        <v>Green</v>
      </c>
      <c r="Y4036" t="str">
        <f t="shared" si="1317"/>
        <v>Green</v>
      </c>
      <c r="Z4036" t="str">
        <f t="shared" si="1318"/>
        <v>Green</v>
      </c>
      <c r="AA4036" t="str">
        <f t="shared" si="1319"/>
        <v>Red</v>
      </c>
      <c r="AB4036" t="str">
        <f t="shared" si="1320"/>
        <v>Red</v>
      </c>
      <c r="AC4036" t="str">
        <f t="shared" si="1321"/>
        <v>Green</v>
      </c>
      <c r="AD4036" t="str">
        <f t="shared" si="1322"/>
        <v>Red</v>
      </c>
    </row>
    <row r="4037" spans="1:30" hidden="1" x14ac:dyDescent="0.3">
      <c r="A4037" t="str">
        <f t="shared" si="1303"/>
        <v>01/08/2026South Georgia Tormenta FCNew York Cosmos</v>
      </c>
      <c r="D4037" s="2">
        <v>46235</v>
      </c>
      <c r="E4037" s="3">
        <v>0.97916666666666663</v>
      </c>
      <c r="F4037" t="s">
        <v>3701</v>
      </c>
      <c r="G4037" t="s">
        <v>1875</v>
      </c>
      <c r="L4037" s="22" t="str">
        <f t="shared" si="1304"/>
        <v>01/08/2026</v>
      </c>
      <c r="M4037" s="23">
        <f t="shared" si="1305"/>
        <v>0.85416666666666663</v>
      </c>
      <c r="N4037" t="str">
        <f t="shared" si="1306"/>
        <v xml:space="preserve"> - </v>
      </c>
      <c r="O4037" t="str">
        <f t="shared" si="1307"/>
        <v>Red</v>
      </c>
      <c r="P4037" t="str">
        <f t="shared" si="1308"/>
        <v>Green</v>
      </c>
      <c r="Q4037" t="str">
        <f t="shared" si="1309"/>
        <v>Red</v>
      </c>
      <c r="R4037" t="str">
        <f t="shared" si="1310"/>
        <v>Green</v>
      </c>
      <c r="S4037" t="str">
        <f t="shared" si="1311"/>
        <v>Green</v>
      </c>
      <c r="T4037" t="str">
        <f t="shared" si="1312"/>
        <v>Red</v>
      </c>
      <c r="U4037" t="str">
        <f t="shared" si="1313"/>
        <v>Red</v>
      </c>
      <c r="V4037" t="str">
        <f t="shared" si="1314"/>
        <v>Green</v>
      </c>
      <c r="W4037" t="str">
        <f t="shared" si="1315"/>
        <v>Red</v>
      </c>
      <c r="X4037" t="str">
        <f t="shared" si="1316"/>
        <v>Red</v>
      </c>
      <c r="Y4037" t="str">
        <f t="shared" si="1317"/>
        <v>Red</v>
      </c>
      <c r="Z4037" t="str">
        <f t="shared" si="1318"/>
        <v>Red</v>
      </c>
      <c r="AA4037" t="str">
        <f t="shared" si="1319"/>
        <v>Green</v>
      </c>
      <c r="AB4037" t="str">
        <f t="shared" si="1320"/>
        <v>Green</v>
      </c>
      <c r="AC4037" t="str">
        <f t="shared" si="1321"/>
        <v>Red</v>
      </c>
      <c r="AD4037" t="str">
        <f t="shared" si="1322"/>
        <v>Green</v>
      </c>
    </row>
    <row r="4038" spans="1:30" hidden="1" x14ac:dyDescent="0.3">
      <c r="A4038" t="str">
        <f t="shared" si="1303"/>
        <v>01/08/2026Vancouver WhitecapsLos Angeles FC</v>
      </c>
      <c r="D4038" s="2">
        <v>46235</v>
      </c>
      <c r="E4038" s="3">
        <v>0.97916666666666663</v>
      </c>
      <c r="F4038" t="s">
        <v>54</v>
      </c>
      <c r="G4038" t="s">
        <v>89</v>
      </c>
      <c r="H4038">
        <v>0</v>
      </c>
      <c r="I4038">
        <v>1</v>
      </c>
      <c r="J4038">
        <v>1</v>
      </c>
      <c r="K4038">
        <v>1</v>
      </c>
      <c r="L4038" s="22" t="str">
        <f t="shared" si="1304"/>
        <v>01/08/2026</v>
      </c>
      <c r="M4038" s="23">
        <f t="shared" si="1305"/>
        <v>0.85416666666666663</v>
      </c>
      <c r="N4038" t="str">
        <f t="shared" si="1306"/>
        <v>1 - 1</v>
      </c>
      <c r="O4038" t="str">
        <f t="shared" si="1307"/>
        <v>Red</v>
      </c>
      <c r="P4038" t="str">
        <f t="shared" si="1308"/>
        <v>Green</v>
      </c>
      <c r="Q4038" t="str">
        <f t="shared" si="1309"/>
        <v>Red</v>
      </c>
      <c r="R4038" t="str">
        <f t="shared" si="1310"/>
        <v>Green</v>
      </c>
      <c r="S4038" t="str">
        <f t="shared" si="1311"/>
        <v>Green</v>
      </c>
      <c r="T4038" t="str">
        <f t="shared" si="1312"/>
        <v>Red</v>
      </c>
      <c r="U4038" t="str">
        <f t="shared" si="1313"/>
        <v>Red</v>
      </c>
      <c r="V4038" t="str">
        <f t="shared" si="1314"/>
        <v>Red</v>
      </c>
      <c r="W4038" t="str">
        <f t="shared" si="1315"/>
        <v>Green</v>
      </c>
      <c r="X4038" t="str">
        <f t="shared" si="1316"/>
        <v>Green</v>
      </c>
      <c r="Y4038" t="str">
        <f t="shared" si="1317"/>
        <v>Green</v>
      </c>
      <c r="Z4038" t="str">
        <f t="shared" si="1318"/>
        <v>Red</v>
      </c>
      <c r="AA4038" t="str">
        <f t="shared" si="1319"/>
        <v>Green</v>
      </c>
      <c r="AB4038" t="str">
        <f t="shared" si="1320"/>
        <v>Green</v>
      </c>
      <c r="AC4038" t="str">
        <f t="shared" si="1321"/>
        <v>Green</v>
      </c>
      <c r="AD4038" t="str">
        <f t="shared" si="1322"/>
        <v>Red</v>
      </c>
    </row>
    <row r="4039" spans="1:30" hidden="1" x14ac:dyDescent="0.3">
      <c r="A4039" t="str">
        <f t="shared" si="1303"/>
        <v>01/08/2026CSD ComunicacionesSan Pedro (GTM)</v>
      </c>
      <c r="D4039" s="2">
        <v>46236</v>
      </c>
      <c r="E4039" s="3">
        <v>0</v>
      </c>
      <c r="F4039" t="s">
        <v>4697</v>
      </c>
      <c r="G4039" t="s">
        <v>3285</v>
      </c>
      <c r="H4039">
        <v>0</v>
      </c>
      <c r="I4039">
        <v>0</v>
      </c>
      <c r="J4039">
        <v>1</v>
      </c>
      <c r="K4039">
        <v>0</v>
      </c>
      <c r="L4039" s="64" t="s">
        <v>4815</v>
      </c>
      <c r="M4039" s="31">
        <f t="shared" ref="M4039:M4078" si="1323">E4039-TIME(3,0,0)+TIME(12,0,0)+TIME(12,0,0)</f>
        <v>0.875</v>
      </c>
      <c r="N4039" t="str">
        <f t="shared" si="1306"/>
        <v>1 - 0</v>
      </c>
      <c r="O4039" t="str">
        <f t="shared" si="1307"/>
        <v>Green</v>
      </c>
      <c r="P4039" t="str">
        <f t="shared" si="1308"/>
        <v>Red</v>
      </c>
      <c r="Q4039" t="str">
        <f t="shared" si="1309"/>
        <v>Red</v>
      </c>
      <c r="R4039" t="str">
        <f t="shared" si="1310"/>
        <v>Green</v>
      </c>
      <c r="S4039" t="str">
        <f t="shared" si="1311"/>
        <v>Red</v>
      </c>
      <c r="T4039" t="str">
        <f t="shared" si="1312"/>
        <v>Green</v>
      </c>
      <c r="U4039" t="str">
        <f t="shared" si="1313"/>
        <v>Red</v>
      </c>
      <c r="V4039" t="str">
        <f t="shared" si="1314"/>
        <v>Green</v>
      </c>
      <c r="W4039" t="str">
        <f t="shared" si="1315"/>
        <v>Red</v>
      </c>
      <c r="X4039" t="str">
        <f t="shared" si="1316"/>
        <v>Red</v>
      </c>
      <c r="Y4039" t="str">
        <f t="shared" si="1317"/>
        <v>Red</v>
      </c>
      <c r="Z4039" t="str">
        <f t="shared" si="1318"/>
        <v>Red</v>
      </c>
      <c r="AA4039" t="str">
        <f t="shared" si="1319"/>
        <v>Green</v>
      </c>
      <c r="AB4039" t="str">
        <f t="shared" si="1320"/>
        <v>Green</v>
      </c>
      <c r="AC4039" t="str">
        <f t="shared" si="1321"/>
        <v>Red</v>
      </c>
      <c r="AD4039" t="str">
        <f t="shared" si="1322"/>
        <v>Green</v>
      </c>
    </row>
    <row r="4040" spans="1:30" hidden="1" x14ac:dyDescent="0.3">
      <c r="A4040" t="str">
        <f t="shared" si="1303"/>
        <v>01/08/2026Deportes LimacheNublense</v>
      </c>
      <c r="D4040" s="2">
        <v>46236</v>
      </c>
      <c r="E4040" s="3">
        <v>0</v>
      </c>
      <c r="F4040" t="s">
        <v>202</v>
      </c>
      <c r="G4040" t="s">
        <v>1152</v>
      </c>
      <c r="L4040" s="64" t="s">
        <v>4815</v>
      </c>
      <c r="M4040" s="31">
        <f t="shared" si="1323"/>
        <v>0.875</v>
      </c>
      <c r="N4040" t="str">
        <f t="shared" si="1306"/>
        <v xml:space="preserve"> - </v>
      </c>
      <c r="O4040" t="str">
        <f t="shared" si="1307"/>
        <v>Red</v>
      </c>
      <c r="P4040" t="str">
        <f t="shared" si="1308"/>
        <v>Green</v>
      </c>
      <c r="Q4040" t="str">
        <f t="shared" si="1309"/>
        <v>Red</v>
      </c>
      <c r="R4040" t="str">
        <f t="shared" si="1310"/>
        <v>Green</v>
      </c>
      <c r="S4040" t="str">
        <f t="shared" si="1311"/>
        <v>Green</v>
      </c>
      <c r="T4040" t="str">
        <f t="shared" si="1312"/>
        <v>Red</v>
      </c>
      <c r="U4040" t="str">
        <f t="shared" si="1313"/>
        <v>Red</v>
      </c>
      <c r="V4040" t="str">
        <f t="shared" si="1314"/>
        <v>Green</v>
      </c>
      <c r="W4040" t="str">
        <f t="shared" si="1315"/>
        <v>Red</v>
      </c>
      <c r="X4040" t="str">
        <f t="shared" si="1316"/>
        <v>Red</v>
      </c>
      <c r="Y4040" t="str">
        <f t="shared" si="1317"/>
        <v>Red</v>
      </c>
      <c r="Z4040" t="str">
        <f t="shared" si="1318"/>
        <v>Red</v>
      </c>
      <c r="AA4040" t="str">
        <f t="shared" si="1319"/>
        <v>Green</v>
      </c>
      <c r="AB4040" t="str">
        <f t="shared" si="1320"/>
        <v>Green</v>
      </c>
      <c r="AC4040" t="str">
        <f t="shared" si="1321"/>
        <v>Red</v>
      </c>
      <c r="AD4040" t="str">
        <f t="shared" si="1322"/>
        <v>Green</v>
      </c>
    </row>
    <row r="4041" spans="1:30" hidden="1" x14ac:dyDescent="0.3">
      <c r="A4041" t="str">
        <f t="shared" si="1303"/>
        <v>01/08/2026EmelecSD Aucas</v>
      </c>
      <c r="D4041" s="2">
        <v>46236</v>
      </c>
      <c r="E4041" s="3">
        <v>0</v>
      </c>
      <c r="F4041" t="s">
        <v>116</v>
      </c>
      <c r="G4041" t="s">
        <v>2001</v>
      </c>
      <c r="H4041">
        <v>0</v>
      </c>
      <c r="I4041">
        <v>1</v>
      </c>
      <c r="J4041">
        <v>0</v>
      </c>
      <c r="K4041">
        <v>2</v>
      </c>
      <c r="L4041" s="64" t="s">
        <v>4815</v>
      </c>
      <c r="M4041" s="31">
        <f t="shared" si="1323"/>
        <v>0.875</v>
      </c>
      <c r="N4041" t="str">
        <f t="shared" si="1306"/>
        <v>0 - 2</v>
      </c>
      <c r="O4041" t="str">
        <f t="shared" si="1307"/>
        <v>Red</v>
      </c>
      <c r="P4041" t="str">
        <f t="shared" si="1308"/>
        <v>Red</v>
      </c>
      <c r="Q4041" t="str">
        <f t="shared" si="1309"/>
        <v>Green</v>
      </c>
      <c r="R4041" t="str">
        <f t="shared" si="1310"/>
        <v>Red</v>
      </c>
      <c r="S4041" t="str">
        <f t="shared" si="1311"/>
        <v>Green</v>
      </c>
      <c r="T4041" t="str">
        <f t="shared" si="1312"/>
        <v>Green</v>
      </c>
      <c r="U4041" t="str">
        <f t="shared" si="1313"/>
        <v>Red</v>
      </c>
      <c r="V4041" t="str">
        <f t="shared" si="1314"/>
        <v>Red</v>
      </c>
      <c r="W4041" t="str">
        <f t="shared" si="1315"/>
        <v>Green</v>
      </c>
      <c r="X4041" t="str">
        <f t="shared" si="1316"/>
        <v>Green</v>
      </c>
      <c r="Y4041" t="str">
        <f t="shared" si="1317"/>
        <v>Green</v>
      </c>
      <c r="Z4041" t="str">
        <f t="shared" si="1318"/>
        <v>Red</v>
      </c>
      <c r="AA4041" t="str">
        <f t="shared" si="1319"/>
        <v>Green</v>
      </c>
      <c r="AB4041" t="str">
        <f t="shared" si="1320"/>
        <v>Green</v>
      </c>
      <c r="AC4041" t="str">
        <f t="shared" si="1321"/>
        <v>Red</v>
      </c>
      <c r="AD4041" t="str">
        <f t="shared" si="1322"/>
        <v>Green</v>
      </c>
    </row>
    <row r="4042" spans="1:30" hidden="1" x14ac:dyDescent="0.3">
      <c r="A4042" t="str">
        <f t="shared" si="1303"/>
        <v>01/08/2026Forward MadisonWestchester SC</v>
      </c>
      <c r="D4042" s="2">
        <v>46236</v>
      </c>
      <c r="E4042" s="3">
        <v>0</v>
      </c>
      <c r="F4042" t="s">
        <v>3698</v>
      </c>
      <c r="G4042" t="s">
        <v>1874</v>
      </c>
      <c r="H4042">
        <v>1</v>
      </c>
      <c r="I4042">
        <v>0</v>
      </c>
      <c r="J4042">
        <v>2</v>
      </c>
      <c r="K4042">
        <v>0</v>
      </c>
      <c r="L4042" s="64" t="s">
        <v>4815</v>
      </c>
      <c r="M4042" s="31">
        <f t="shared" si="1323"/>
        <v>0.875</v>
      </c>
      <c r="N4042" t="str">
        <f t="shared" si="1306"/>
        <v>2 - 0</v>
      </c>
      <c r="O4042" t="str">
        <f t="shared" si="1307"/>
        <v>Green</v>
      </c>
      <c r="P4042" t="str">
        <f t="shared" si="1308"/>
        <v>Red</v>
      </c>
      <c r="Q4042" t="str">
        <f t="shared" si="1309"/>
        <v>Red</v>
      </c>
      <c r="R4042" t="str">
        <f t="shared" si="1310"/>
        <v>Green</v>
      </c>
      <c r="S4042" t="str">
        <f t="shared" si="1311"/>
        <v>Red</v>
      </c>
      <c r="T4042" t="str">
        <f t="shared" si="1312"/>
        <v>Green</v>
      </c>
      <c r="U4042" t="str">
        <f t="shared" si="1313"/>
        <v>Green</v>
      </c>
      <c r="V4042" t="str">
        <f t="shared" si="1314"/>
        <v>Red</v>
      </c>
      <c r="W4042" t="str">
        <f t="shared" si="1315"/>
        <v>Red</v>
      </c>
      <c r="X4042" t="str">
        <f t="shared" si="1316"/>
        <v>Green</v>
      </c>
      <c r="Y4042" t="str">
        <f t="shared" si="1317"/>
        <v>Green</v>
      </c>
      <c r="Z4042" t="str">
        <f t="shared" si="1318"/>
        <v>Red</v>
      </c>
      <c r="AA4042" t="str">
        <f t="shared" si="1319"/>
        <v>Green</v>
      </c>
      <c r="AB4042" t="str">
        <f t="shared" si="1320"/>
        <v>Green</v>
      </c>
      <c r="AC4042" t="str">
        <f t="shared" si="1321"/>
        <v>Red</v>
      </c>
      <c r="AD4042" t="str">
        <f t="shared" si="1322"/>
        <v>Green</v>
      </c>
    </row>
    <row r="4043" spans="1:30" hidden="1" x14ac:dyDescent="0.3">
      <c r="A4043" t="str">
        <f t="shared" si="1303"/>
        <v>01/08/2026Huntsville CityCrown Legacy</v>
      </c>
      <c r="D4043" s="2">
        <v>46236</v>
      </c>
      <c r="E4043" s="3">
        <v>0</v>
      </c>
      <c r="F4043" t="s">
        <v>1208</v>
      </c>
      <c r="G4043" t="s">
        <v>192</v>
      </c>
      <c r="H4043">
        <v>1</v>
      </c>
      <c r="I4043">
        <v>1</v>
      </c>
      <c r="J4043">
        <v>1</v>
      </c>
      <c r="K4043">
        <v>3</v>
      </c>
      <c r="L4043" s="64" t="s">
        <v>4815</v>
      </c>
      <c r="M4043" s="31">
        <f t="shared" si="1323"/>
        <v>0.875</v>
      </c>
      <c r="N4043" t="str">
        <f t="shared" si="1306"/>
        <v>1 - 3</v>
      </c>
      <c r="O4043" t="str">
        <f t="shared" si="1307"/>
        <v>Red</v>
      </c>
      <c r="P4043" t="str">
        <f t="shared" si="1308"/>
        <v>Red</v>
      </c>
      <c r="Q4043" t="str">
        <f t="shared" si="1309"/>
        <v>Green</v>
      </c>
      <c r="R4043" t="str">
        <f t="shared" si="1310"/>
        <v>Red</v>
      </c>
      <c r="S4043" t="str">
        <f t="shared" si="1311"/>
        <v>Green</v>
      </c>
      <c r="T4043" t="str">
        <f t="shared" si="1312"/>
        <v>Green</v>
      </c>
      <c r="U4043" t="str">
        <f t="shared" si="1313"/>
        <v>Red</v>
      </c>
      <c r="V4043" t="str">
        <f t="shared" si="1314"/>
        <v>Green</v>
      </c>
      <c r="W4043" t="str">
        <f t="shared" si="1315"/>
        <v>Red</v>
      </c>
      <c r="X4043" t="str">
        <f t="shared" si="1316"/>
        <v>Green</v>
      </c>
      <c r="Y4043" t="str">
        <f t="shared" si="1317"/>
        <v>Green</v>
      </c>
      <c r="Z4043" t="str">
        <f t="shared" si="1318"/>
        <v>Green</v>
      </c>
      <c r="AA4043" t="str">
        <f t="shared" si="1319"/>
        <v>Red</v>
      </c>
      <c r="AB4043" t="str">
        <f t="shared" si="1320"/>
        <v>Red</v>
      </c>
      <c r="AC4043" t="str">
        <f t="shared" si="1321"/>
        <v>Green</v>
      </c>
      <c r="AD4043" t="str">
        <f t="shared" si="1322"/>
        <v>Red</v>
      </c>
    </row>
    <row r="4044" spans="1:30" hidden="1" x14ac:dyDescent="0.3">
      <c r="A4044" t="str">
        <f t="shared" si="1303"/>
        <v>01/08/2026SantosClube Do Remo</v>
      </c>
      <c r="B4044" t="s">
        <v>804</v>
      </c>
      <c r="C4044" t="s">
        <v>6162</v>
      </c>
      <c r="D4044" s="2">
        <v>46236</v>
      </c>
      <c r="E4044" s="3">
        <v>0</v>
      </c>
      <c r="F4044" t="s">
        <v>744</v>
      </c>
      <c r="G4044" t="s">
        <v>1970</v>
      </c>
      <c r="H4044">
        <v>0</v>
      </c>
      <c r="I4044">
        <v>0</v>
      </c>
      <c r="J4044">
        <v>0</v>
      </c>
      <c r="K4044">
        <v>0</v>
      </c>
      <c r="L4044" s="64" t="s">
        <v>4815</v>
      </c>
      <c r="M4044" s="31">
        <f t="shared" si="1323"/>
        <v>0.875</v>
      </c>
      <c r="N4044" t="str">
        <f t="shared" si="1306"/>
        <v>0 - 0</v>
      </c>
      <c r="O4044" t="str">
        <f t="shared" si="1307"/>
        <v>Red</v>
      </c>
      <c r="P4044" t="str">
        <f t="shared" si="1308"/>
        <v>Green</v>
      </c>
      <c r="Q4044" t="str">
        <f t="shared" si="1309"/>
        <v>Red</v>
      </c>
      <c r="R4044" t="str">
        <f t="shared" si="1310"/>
        <v>Green</v>
      </c>
      <c r="S4044" t="str">
        <f t="shared" si="1311"/>
        <v>Green</v>
      </c>
      <c r="T4044" t="str">
        <f t="shared" si="1312"/>
        <v>Red</v>
      </c>
      <c r="U4044" t="str">
        <f t="shared" si="1313"/>
        <v>Red</v>
      </c>
      <c r="V4044" t="str">
        <f t="shared" si="1314"/>
        <v>Green</v>
      </c>
      <c r="W4044" t="str">
        <f t="shared" si="1315"/>
        <v>Red</v>
      </c>
      <c r="X4044" t="str">
        <f t="shared" si="1316"/>
        <v>Red</v>
      </c>
      <c r="Y4044" t="str">
        <f t="shared" si="1317"/>
        <v>Red</v>
      </c>
      <c r="Z4044" t="str">
        <f t="shared" si="1318"/>
        <v>Red</v>
      </c>
      <c r="AA4044" t="str">
        <f t="shared" si="1319"/>
        <v>Green</v>
      </c>
      <c r="AB4044" t="str">
        <f t="shared" si="1320"/>
        <v>Green</v>
      </c>
      <c r="AC4044" t="str">
        <f t="shared" si="1321"/>
        <v>Red</v>
      </c>
      <c r="AD4044" t="str">
        <f t="shared" si="1322"/>
        <v>Green</v>
      </c>
    </row>
    <row r="4045" spans="1:30" hidden="1" x14ac:dyDescent="0.3">
      <c r="A4045" t="str">
        <f t="shared" si="1303"/>
        <v>01/08/2026Tampa Bay RowdiesLouisville City FC</v>
      </c>
      <c r="D4045" s="2">
        <v>46236</v>
      </c>
      <c r="E4045" s="3">
        <v>0</v>
      </c>
      <c r="F4045" t="s">
        <v>764</v>
      </c>
      <c r="G4045" t="s">
        <v>4010</v>
      </c>
      <c r="H4045">
        <v>0</v>
      </c>
      <c r="I4045">
        <v>3</v>
      </c>
      <c r="J4045">
        <v>5</v>
      </c>
      <c r="K4045">
        <v>4</v>
      </c>
      <c r="L4045" s="64" t="s">
        <v>4815</v>
      </c>
      <c r="M4045" s="31">
        <f t="shared" si="1323"/>
        <v>0.875</v>
      </c>
      <c r="N4045" t="str">
        <f t="shared" si="1306"/>
        <v>5 - 4</v>
      </c>
      <c r="O4045" t="str">
        <f t="shared" si="1307"/>
        <v>Green</v>
      </c>
      <c r="P4045" t="str">
        <f t="shared" si="1308"/>
        <v>Red</v>
      </c>
      <c r="Q4045" t="str">
        <f t="shared" si="1309"/>
        <v>Red</v>
      </c>
      <c r="R4045" t="str">
        <f t="shared" si="1310"/>
        <v>Green</v>
      </c>
      <c r="S4045" t="str">
        <f t="shared" si="1311"/>
        <v>Red</v>
      </c>
      <c r="T4045" t="str">
        <f t="shared" si="1312"/>
        <v>Green</v>
      </c>
      <c r="U4045" t="str">
        <f t="shared" si="1313"/>
        <v>Red</v>
      </c>
      <c r="V4045" t="str">
        <f t="shared" si="1314"/>
        <v>Red</v>
      </c>
      <c r="W4045" t="str">
        <f t="shared" si="1315"/>
        <v>Green</v>
      </c>
      <c r="X4045" t="str">
        <f t="shared" si="1316"/>
        <v>Green</v>
      </c>
      <c r="Y4045" t="str">
        <f t="shared" si="1317"/>
        <v>Green</v>
      </c>
      <c r="Z4045" t="str">
        <f t="shared" si="1318"/>
        <v>Green</v>
      </c>
      <c r="AA4045" t="str">
        <f t="shared" si="1319"/>
        <v>Red</v>
      </c>
      <c r="AB4045" t="str">
        <f t="shared" si="1320"/>
        <v>Red</v>
      </c>
      <c r="AC4045" t="str">
        <f t="shared" si="1321"/>
        <v>Green</v>
      </c>
      <c r="AD4045" t="str">
        <f t="shared" si="1322"/>
        <v>Red</v>
      </c>
    </row>
    <row r="4046" spans="1:30" hidden="1" x14ac:dyDescent="0.3">
      <c r="A4046" t="str">
        <f t="shared" si="1303"/>
        <v>01/08/2026Inter Miami CFColumbus Crew</v>
      </c>
      <c r="D4046" s="2">
        <v>46236</v>
      </c>
      <c r="E4046" s="3">
        <v>6.9444444444444441E-3</v>
      </c>
      <c r="F4046" t="s">
        <v>55</v>
      </c>
      <c r="G4046" t="s">
        <v>860</v>
      </c>
      <c r="H4046">
        <v>2</v>
      </c>
      <c r="I4046">
        <v>1</v>
      </c>
      <c r="J4046">
        <v>2</v>
      </c>
      <c r="K4046">
        <v>2</v>
      </c>
      <c r="L4046" s="64" t="s">
        <v>4815</v>
      </c>
      <c r="M4046" s="31">
        <f t="shared" si="1323"/>
        <v>0.88194444444444442</v>
      </c>
      <c r="N4046" t="str">
        <f t="shared" si="1306"/>
        <v>2 - 2</v>
      </c>
      <c r="O4046" t="str">
        <f t="shared" si="1307"/>
        <v>Red</v>
      </c>
      <c r="P4046" t="str">
        <f t="shared" si="1308"/>
        <v>Green</v>
      </c>
      <c r="Q4046" t="str">
        <f t="shared" si="1309"/>
        <v>Red</v>
      </c>
      <c r="R4046" t="str">
        <f t="shared" si="1310"/>
        <v>Green</v>
      </c>
      <c r="S4046" t="str">
        <f t="shared" si="1311"/>
        <v>Green</v>
      </c>
      <c r="T4046" t="str">
        <f t="shared" si="1312"/>
        <v>Red</v>
      </c>
      <c r="U4046" t="str">
        <f t="shared" si="1313"/>
        <v>Green</v>
      </c>
      <c r="V4046" t="str">
        <f t="shared" si="1314"/>
        <v>Red</v>
      </c>
      <c r="W4046" t="str">
        <f t="shared" si="1315"/>
        <v>Red</v>
      </c>
      <c r="X4046" t="str">
        <f t="shared" si="1316"/>
        <v>Green</v>
      </c>
      <c r="Y4046" t="str">
        <f t="shared" si="1317"/>
        <v>Green</v>
      </c>
      <c r="Z4046" t="str">
        <f t="shared" si="1318"/>
        <v>Green</v>
      </c>
      <c r="AA4046" t="str">
        <f t="shared" si="1319"/>
        <v>Red</v>
      </c>
      <c r="AB4046" t="str">
        <f t="shared" si="1320"/>
        <v>Red</v>
      </c>
      <c r="AC4046" t="str">
        <f t="shared" si="1321"/>
        <v>Green</v>
      </c>
      <c r="AD4046" t="str">
        <f t="shared" si="1322"/>
        <v>Red</v>
      </c>
    </row>
    <row r="4047" spans="1:30" hidden="1" x14ac:dyDescent="0.3">
      <c r="A4047" t="str">
        <f t="shared" si="1303"/>
        <v>01/08/2026Chicago FireCharlotte FC</v>
      </c>
      <c r="D4047" s="2">
        <v>46236</v>
      </c>
      <c r="E4047" s="3">
        <v>2.0833333333333332E-2</v>
      </c>
      <c r="F4047" t="s">
        <v>56</v>
      </c>
      <c r="G4047" t="s">
        <v>63</v>
      </c>
      <c r="H4047">
        <v>1</v>
      </c>
      <c r="I4047">
        <v>1</v>
      </c>
      <c r="J4047">
        <v>2</v>
      </c>
      <c r="K4047">
        <v>1</v>
      </c>
      <c r="L4047" s="64" t="s">
        <v>4815</v>
      </c>
      <c r="M4047" s="31">
        <f t="shared" si="1323"/>
        <v>0.89583333333333326</v>
      </c>
      <c r="N4047" t="str">
        <f t="shared" si="1306"/>
        <v>2 - 1</v>
      </c>
      <c r="O4047" t="str">
        <f t="shared" si="1307"/>
        <v>Green</v>
      </c>
      <c r="P4047" t="str">
        <f t="shared" si="1308"/>
        <v>Red</v>
      </c>
      <c r="Q4047" t="str">
        <f t="shared" si="1309"/>
        <v>Red</v>
      </c>
      <c r="R4047" t="str">
        <f t="shared" si="1310"/>
        <v>Green</v>
      </c>
      <c r="S4047" t="str">
        <f t="shared" si="1311"/>
        <v>Red</v>
      </c>
      <c r="T4047" t="str">
        <f t="shared" si="1312"/>
        <v>Green</v>
      </c>
      <c r="U4047" t="str">
        <f t="shared" si="1313"/>
        <v>Red</v>
      </c>
      <c r="V4047" t="str">
        <f t="shared" si="1314"/>
        <v>Green</v>
      </c>
      <c r="W4047" t="str">
        <f t="shared" si="1315"/>
        <v>Red</v>
      </c>
      <c r="X4047" t="str">
        <f t="shared" si="1316"/>
        <v>Green</v>
      </c>
      <c r="Y4047" t="str">
        <f t="shared" si="1317"/>
        <v>Green</v>
      </c>
      <c r="Z4047" t="str">
        <f t="shared" si="1318"/>
        <v>Green</v>
      </c>
      <c r="AA4047" t="str">
        <f t="shared" si="1319"/>
        <v>Red</v>
      </c>
      <c r="AB4047" t="str">
        <f t="shared" si="1320"/>
        <v>Green</v>
      </c>
      <c r="AC4047" t="str">
        <f t="shared" si="1321"/>
        <v>Green</v>
      </c>
      <c r="AD4047" t="str">
        <f t="shared" si="1322"/>
        <v>Red</v>
      </c>
    </row>
    <row r="4048" spans="1:30" hidden="1" x14ac:dyDescent="0.3">
      <c r="A4048" t="str">
        <f t="shared" si="1303"/>
        <v>01/08/2026Minnesota UnitedSan Diego FC</v>
      </c>
      <c r="D4048" s="2">
        <v>46236</v>
      </c>
      <c r="E4048" s="3">
        <v>2.0833333333333332E-2</v>
      </c>
      <c r="F4048" t="s">
        <v>865</v>
      </c>
      <c r="G4048" t="s">
        <v>86</v>
      </c>
      <c r="H4048">
        <v>1</v>
      </c>
      <c r="I4048">
        <v>0</v>
      </c>
      <c r="J4048">
        <v>1</v>
      </c>
      <c r="K4048">
        <v>1</v>
      </c>
      <c r="L4048" s="64" t="s">
        <v>4815</v>
      </c>
      <c r="M4048" s="31">
        <f t="shared" si="1323"/>
        <v>0.89583333333333326</v>
      </c>
      <c r="N4048" t="str">
        <f t="shared" si="1306"/>
        <v>1 - 1</v>
      </c>
      <c r="O4048" t="str">
        <f t="shared" si="1307"/>
        <v>Red</v>
      </c>
      <c r="P4048" t="str">
        <f t="shared" si="1308"/>
        <v>Green</v>
      </c>
      <c r="Q4048" t="str">
        <f t="shared" si="1309"/>
        <v>Red</v>
      </c>
      <c r="R4048" t="str">
        <f t="shared" si="1310"/>
        <v>Green</v>
      </c>
      <c r="S4048" t="str">
        <f t="shared" si="1311"/>
        <v>Green</v>
      </c>
      <c r="T4048" t="str">
        <f t="shared" si="1312"/>
        <v>Red</v>
      </c>
      <c r="U4048" t="str">
        <f t="shared" si="1313"/>
        <v>Green</v>
      </c>
      <c r="V4048" t="str">
        <f t="shared" si="1314"/>
        <v>Red</v>
      </c>
      <c r="W4048" t="str">
        <f t="shared" si="1315"/>
        <v>Red</v>
      </c>
      <c r="X4048" t="str">
        <f t="shared" si="1316"/>
        <v>Green</v>
      </c>
      <c r="Y4048" t="str">
        <f t="shared" si="1317"/>
        <v>Green</v>
      </c>
      <c r="Z4048" t="str">
        <f t="shared" si="1318"/>
        <v>Red</v>
      </c>
      <c r="AA4048" t="str">
        <f t="shared" si="1319"/>
        <v>Green</v>
      </c>
      <c r="AB4048" t="str">
        <f t="shared" si="1320"/>
        <v>Green</v>
      </c>
      <c r="AC4048" t="str">
        <f t="shared" si="1321"/>
        <v>Green</v>
      </c>
      <c r="AD4048" t="str">
        <f t="shared" si="1322"/>
        <v>Red</v>
      </c>
    </row>
    <row r="4049" spans="1:30" hidden="1" x14ac:dyDescent="0.3">
      <c r="A4049" t="str">
        <f t="shared" si="1303"/>
        <v>01/08/2026Saint Louis CityReal Salt Lake</v>
      </c>
      <c r="D4049" s="2">
        <v>46236</v>
      </c>
      <c r="E4049" s="3">
        <v>2.0833333333333332E-2</v>
      </c>
      <c r="F4049" t="s">
        <v>866</v>
      </c>
      <c r="G4049" t="s">
        <v>90</v>
      </c>
      <c r="H4049">
        <v>0</v>
      </c>
      <c r="I4049">
        <v>0</v>
      </c>
      <c r="J4049">
        <v>1</v>
      </c>
      <c r="K4049">
        <v>1</v>
      </c>
      <c r="L4049" s="64" t="s">
        <v>4815</v>
      </c>
      <c r="M4049" s="31">
        <f t="shared" si="1323"/>
        <v>0.89583333333333326</v>
      </c>
      <c r="N4049" t="str">
        <f t="shared" si="1306"/>
        <v>1 - 1</v>
      </c>
      <c r="O4049" t="str">
        <f t="shared" si="1307"/>
        <v>Red</v>
      </c>
      <c r="P4049" t="str">
        <f t="shared" si="1308"/>
        <v>Green</v>
      </c>
      <c r="Q4049" t="str">
        <f t="shared" si="1309"/>
        <v>Red</v>
      </c>
      <c r="R4049" t="str">
        <f t="shared" si="1310"/>
        <v>Green</v>
      </c>
      <c r="S4049" t="str">
        <f t="shared" si="1311"/>
        <v>Green</v>
      </c>
      <c r="T4049" t="str">
        <f t="shared" si="1312"/>
        <v>Red</v>
      </c>
      <c r="U4049" t="str">
        <f t="shared" si="1313"/>
        <v>Red</v>
      </c>
      <c r="V4049" t="str">
        <f t="shared" si="1314"/>
        <v>Green</v>
      </c>
      <c r="W4049" t="str">
        <f t="shared" si="1315"/>
        <v>Red</v>
      </c>
      <c r="X4049" t="str">
        <f t="shared" si="1316"/>
        <v>Red</v>
      </c>
      <c r="Y4049" t="str">
        <f t="shared" si="1317"/>
        <v>Green</v>
      </c>
      <c r="Z4049" t="str">
        <f t="shared" si="1318"/>
        <v>Red</v>
      </c>
      <c r="AA4049" t="str">
        <f t="shared" si="1319"/>
        <v>Green</v>
      </c>
      <c r="AB4049" t="str">
        <f t="shared" si="1320"/>
        <v>Green</v>
      </c>
      <c r="AC4049" t="str">
        <f t="shared" si="1321"/>
        <v>Green</v>
      </c>
      <c r="AD4049" t="str">
        <f t="shared" si="1322"/>
        <v>Red</v>
      </c>
    </row>
    <row r="4050" spans="1:30" hidden="1" x14ac:dyDescent="0.3">
      <c r="A4050" t="str">
        <f t="shared" si="1303"/>
        <v>01/08/2026Sporting Kansas CityHouston Dynamo</v>
      </c>
      <c r="D4050" s="2">
        <v>46236</v>
      </c>
      <c r="E4050" s="3">
        <v>2.0833333333333332E-2</v>
      </c>
      <c r="F4050" t="s">
        <v>79</v>
      </c>
      <c r="G4050" t="s">
        <v>75</v>
      </c>
      <c r="H4050">
        <v>0</v>
      </c>
      <c r="I4050">
        <v>0</v>
      </c>
      <c r="J4050">
        <v>0</v>
      </c>
      <c r="K4050">
        <v>2</v>
      </c>
      <c r="L4050" s="64" t="s">
        <v>4815</v>
      </c>
      <c r="M4050" s="31">
        <f t="shared" si="1323"/>
        <v>0.89583333333333326</v>
      </c>
      <c r="N4050" t="str">
        <f t="shared" si="1306"/>
        <v>0 - 2</v>
      </c>
      <c r="O4050" t="str">
        <f t="shared" si="1307"/>
        <v>Red</v>
      </c>
      <c r="P4050" t="str">
        <f t="shared" si="1308"/>
        <v>Red</v>
      </c>
      <c r="Q4050" t="str">
        <f t="shared" si="1309"/>
        <v>Green</v>
      </c>
      <c r="R4050" t="str">
        <f t="shared" si="1310"/>
        <v>Red</v>
      </c>
      <c r="S4050" t="str">
        <f t="shared" si="1311"/>
        <v>Green</v>
      </c>
      <c r="T4050" t="str">
        <f t="shared" si="1312"/>
        <v>Green</v>
      </c>
      <c r="U4050" t="str">
        <f t="shared" si="1313"/>
        <v>Red</v>
      </c>
      <c r="V4050" t="str">
        <f t="shared" si="1314"/>
        <v>Green</v>
      </c>
      <c r="W4050" t="str">
        <f t="shared" si="1315"/>
        <v>Red</v>
      </c>
      <c r="X4050" t="str">
        <f t="shared" si="1316"/>
        <v>Red</v>
      </c>
      <c r="Y4050" t="str">
        <f t="shared" si="1317"/>
        <v>Green</v>
      </c>
      <c r="Z4050" t="str">
        <f t="shared" si="1318"/>
        <v>Red</v>
      </c>
      <c r="AA4050" t="str">
        <f t="shared" si="1319"/>
        <v>Green</v>
      </c>
      <c r="AB4050" t="str">
        <f t="shared" si="1320"/>
        <v>Green</v>
      </c>
      <c r="AC4050" t="str">
        <f t="shared" si="1321"/>
        <v>Red</v>
      </c>
      <c r="AD4050" t="str">
        <f t="shared" si="1322"/>
        <v>Green</v>
      </c>
    </row>
    <row r="4051" spans="1:30" hidden="1" x14ac:dyDescent="0.3">
      <c r="A4051" t="str">
        <f t="shared" si="1303"/>
        <v>01/08/2026Sarasota ParadiseFC Naples</v>
      </c>
      <c r="D4051" s="2">
        <v>46236</v>
      </c>
      <c r="E4051" s="3">
        <v>2.4305555555555556E-2</v>
      </c>
      <c r="F4051" t="s">
        <v>4694</v>
      </c>
      <c r="G4051" t="s">
        <v>3699</v>
      </c>
      <c r="H4051">
        <v>0</v>
      </c>
      <c r="I4051">
        <v>0</v>
      </c>
      <c r="J4051">
        <v>0</v>
      </c>
      <c r="K4051">
        <v>0</v>
      </c>
      <c r="L4051" s="64" t="s">
        <v>4815</v>
      </c>
      <c r="M4051" s="31">
        <f t="shared" si="1323"/>
        <v>0.89930555555555558</v>
      </c>
      <c r="N4051" t="str">
        <f t="shared" si="1306"/>
        <v>0 - 0</v>
      </c>
      <c r="O4051" t="str">
        <f t="shared" si="1307"/>
        <v>Red</v>
      </c>
      <c r="P4051" t="str">
        <f t="shared" si="1308"/>
        <v>Green</v>
      </c>
      <c r="Q4051" t="str">
        <f t="shared" si="1309"/>
        <v>Red</v>
      </c>
      <c r="R4051" t="str">
        <f t="shared" si="1310"/>
        <v>Green</v>
      </c>
      <c r="S4051" t="str">
        <f t="shared" si="1311"/>
        <v>Green</v>
      </c>
      <c r="T4051" t="str">
        <f t="shared" si="1312"/>
        <v>Red</v>
      </c>
      <c r="U4051" t="str">
        <f t="shared" si="1313"/>
        <v>Red</v>
      </c>
      <c r="V4051" t="str">
        <f t="shared" si="1314"/>
        <v>Green</v>
      </c>
      <c r="W4051" t="str">
        <f t="shared" si="1315"/>
        <v>Red</v>
      </c>
      <c r="X4051" t="str">
        <f t="shared" si="1316"/>
        <v>Red</v>
      </c>
      <c r="Y4051" t="str">
        <f t="shared" si="1317"/>
        <v>Red</v>
      </c>
      <c r="Z4051" t="str">
        <f t="shared" si="1318"/>
        <v>Red</v>
      </c>
      <c r="AA4051" t="str">
        <f t="shared" si="1319"/>
        <v>Green</v>
      </c>
      <c r="AB4051" t="str">
        <f t="shared" si="1320"/>
        <v>Green</v>
      </c>
      <c r="AC4051" t="str">
        <f t="shared" si="1321"/>
        <v>Red</v>
      </c>
      <c r="AD4051" t="str">
        <f t="shared" si="1322"/>
        <v>Green</v>
      </c>
    </row>
    <row r="4052" spans="1:30" hidden="1" x14ac:dyDescent="0.3">
      <c r="A4052" t="str">
        <f t="shared" si="1303"/>
        <v>01/08/2026Armadillos CancunUniversidad de Guadalajara</v>
      </c>
      <c r="D4052" s="2">
        <v>46236</v>
      </c>
      <c r="E4052" s="3">
        <v>4.1666666666666664E-2</v>
      </c>
      <c r="F4052" t="s">
        <v>3410</v>
      </c>
      <c r="G4052" t="s">
        <v>3404</v>
      </c>
      <c r="H4052">
        <v>0</v>
      </c>
      <c r="I4052">
        <v>2</v>
      </c>
      <c r="J4052">
        <v>0</v>
      </c>
      <c r="K4052">
        <v>2</v>
      </c>
      <c r="L4052" s="64" t="s">
        <v>4815</v>
      </c>
      <c r="M4052" s="31">
        <f t="shared" si="1323"/>
        <v>0.91666666666666663</v>
      </c>
      <c r="N4052" t="str">
        <f t="shared" si="1306"/>
        <v>0 - 2</v>
      </c>
      <c r="O4052" t="str">
        <f t="shared" si="1307"/>
        <v>Red</v>
      </c>
      <c r="P4052" t="str">
        <f t="shared" si="1308"/>
        <v>Red</v>
      </c>
      <c r="Q4052" t="str">
        <f t="shared" si="1309"/>
        <v>Green</v>
      </c>
      <c r="R4052" t="str">
        <f t="shared" si="1310"/>
        <v>Red</v>
      </c>
      <c r="S4052" t="str">
        <f t="shared" si="1311"/>
        <v>Green</v>
      </c>
      <c r="T4052" t="str">
        <f t="shared" si="1312"/>
        <v>Green</v>
      </c>
      <c r="U4052" t="str">
        <f t="shared" si="1313"/>
        <v>Red</v>
      </c>
      <c r="V4052" t="str">
        <f t="shared" si="1314"/>
        <v>Red</v>
      </c>
      <c r="W4052" t="str">
        <f t="shared" si="1315"/>
        <v>Green</v>
      </c>
      <c r="X4052" t="str">
        <f t="shared" si="1316"/>
        <v>Green</v>
      </c>
      <c r="Y4052" t="str">
        <f t="shared" si="1317"/>
        <v>Green</v>
      </c>
      <c r="Z4052" t="str">
        <f t="shared" si="1318"/>
        <v>Red</v>
      </c>
      <c r="AA4052" t="str">
        <f t="shared" si="1319"/>
        <v>Green</v>
      </c>
      <c r="AB4052" t="str">
        <f t="shared" si="1320"/>
        <v>Green</v>
      </c>
      <c r="AC4052" t="str">
        <f t="shared" si="1321"/>
        <v>Red</v>
      </c>
      <c r="AD4052" t="str">
        <f t="shared" si="1322"/>
        <v>Green</v>
      </c>
    </row>
    <row r="4053" spans="1:30" hidden="1" x14ac:dyDescent="0.3">
      <c r="A4053" t="str">
        <f t="shared" si="1303"/>
        <v>01/08/2026Cavalry FCYork 9 FC</v>
      </c>
      <c r="D4053" s="2">
        <v>46236</v>
      </c>
      <c r="E4053" s="3">
        <v>4.1666666666666664E-2</v>
      </c>
      <c r="F4053" t="s">
        <v>212</v>
      </c>
      <c r="G4053" t="s">
        <v>4677</v>
      </c>
      <c r="H4053">
        <v>1</v>
      </c>
      <c r="I4053">
        <v>0</v>
      </c>
      <c r="J4053">
        <v>5</v>
      </c>
      <c r="K4053">
        <v>0</v>
      </c>
      <c r="L4053" s="64" t="s">
        <v>4815</v>
      </c>
      <c r="M4053" s="31">
        <f t="shared" si="1323"/>
        <v>0.91666666666666663</v>
      </c>
      <c r="N4053" t="str">
        <f t="shared" si="1306"/>
        <v>5 - 0</v>
      </c>
      <c r="O4053" t="str">
        <f t="shared" si="1307"/>
        <v>Green</v>
      </c>
      <c r="P4053" t="str">
        <f t="shared" si="1308"/>
        <v>Red</v>
      </c>
      <c r="Q4053" t="str">
        <f t="shared" si="1309"/>
        <v>Red</v>
      </c>
      <c r="R4053" t="str">
        <f t="shared" si="1310"/>
        <v>Green</v>
      </c>
      <c r="S4053" t="str">
        <f t="shared" si="1311"/>
        <v>Red</v>
      </c>
      <c r="T4053" t="str">
        <f t="shared" si="1312"/>
        <v>Green</v>
      </c>
      <c r="U4053" t="str">
        <f t="shared" si="1313"/>
        <v>Green</v>
      </c>
      <c r="V4053" t="str">
        <f t="shared" si="1314"/>
        <v>Red</v>
      </c>
      <c r="W4053" t="str">
        <f t="shared" si="1315"/>
        <v>Red</v>
      </c>
      <c r="X4053" t="str">
        <f t="shared" si="1316"/>
        <v>Green</v>
      </c>
      <c r="Y4053" t="str">
        <f t="shared" si="1317"/>
        <v>Green</v>
      </c>
      <c r="Z4053" t="str">
        <f t="shared" si="1318"/>
        <v>Green</v>
      </c>
      <c r="AA4053" t="str">
        <f t="shared" si="1319"/>
        <v>Red</v>
      </c>
      <c r="AB4053" t="str">
        <f t="shared" si="1320"/>
        <v>Red</v>
      </c>
      <c r="AC4053" t="str">
        <f t="shared" si="1321"/>
        <v>Red</v>
      </c>
      <c r="AD4053" t="str">
        <f t="shared" si="1322"/>
        <v>Green</v>
      </c>
    </row>
    <row r="4054" spans="1:30" hidden="1" x14ac:dyDescent="0.3">
      <c r="A4054" t="str">
        <f t="shared" si="1303"/>
        <v>01/08/2026Edgeworth Eagles ReservesBelmont Swansea United SC Reserves</v>
      </c>
      <c r="B4054" t="s">
        <v>810</v>
      </c>
      <c r="D4054" s="2">
        <v>46236</v>
      </c>
      <c r="E4054" s="3">
        <v>4.1666666666666664E-2</v>
      </c>
      <c r="F4054" t="s">
        <v>896</v>
      </c>
      <c r="G4054" t="s">
        <v>387</v>
      </c>
      <c r="H4054">
        <v>1</v>
      </c>
      <c r="I4054">
        <v>0</v>
      </c>
      <c r="J4054">
        <v>1</v>
      </c>
      <c r="K4054">
        <v>0</v>
      </c>
      <c r="L4054" s="64" t="s">
        <v>4815</v>
      </c>
      <c r="M4054" s="31">
        <f t="shared" si="1323"/>
        <v>0.91666666666666663</v>
      </c>
      <c r="N4054" t="str">
        <f t="shared" si="1306"/>
        <v>1 - 0</v>
      </c>
      <c r="O4054" t="str">
        <f t="shared" si="1307"/>
        <v>Green</v>
      </c>
      <c r="P4054" t="str">
        <f t="shared" si="1308"/>
        <v>Red</v>
      </c>
      <c r="Q4054" t="str">
        <f t="shared" si="1309"/>
        <v>Red</v>
      </c>
      <c r="R4054" t="str">
        <f t="shared" si="1310"/>
        <v>Green</v>
      </c>
      <c r="S4054" t="str">
        <f t="shared" si="1311"/>
        <v>Red</v>
      </c>
      <c r="T4054" t="str">
        <f t="shared" si="1312"/>
        <v>Green</v>
      </c>
      <c r="U4054" t="str">
        <f t="shared" si="1313"/>
        <v>Green</v>
      </c>
      <c r="V4054" t="str">
        <f t="shared" si="1314"/>
        <v>Red</v>
      </c>
      <c r="W4054" t="str">
        <f t="shared" si="1315"/>
        <v>Red</v>
      </c>
      <c r="X4054" t="str">
        <f t="shared" si="1316"/>
        <v>Green</v>
      </c>
      <c r="Y4054" t="str">
        <f t="shared" si="1317"/>
        <v>Red</v>
      </c>
      <c r="Z4054" t="str">
        <f t="shared" si="1318"/>
        <v>Red</v>
      </c>
      <c r="AA4054" t="str">
        <f t="shared" si="1319"/>
        <v>Green</v>
      </c>
      <c r="AB4054" t="str">
        <f t="shared" si="1320"/>
        <v>Green</v>
      </c>
      <c r="AC4054" t="str">
        <f t="shared" si="1321"/>
        <v>Red</v>
      </c>
      <c r="AD4054" t="str">
        <f t="shared" si="1322"/>
        <v>Green</v>
      </c>
    </row>
    <row r="4055" spans="1:30" hidden="1" x14ac:dyDescent="0.3">
      <c r="A4055" t="str">
        <f t="shared" si="1303"/>
        <v>01/08/2026Honduras U20Panama U20</v>
      </c>
      <c r="D4055" s="2">
        <v>46236</v>
      </c>
      <c r="E4055" s="3">
        <v>4.1666666666666664E-2</v>
      </c>
      <c r="F4055" t="s">
        <v>4708</v>
      </c>
      <c r="G4055" t="s">
        <v>4670</v>
      </c>
      <c r="H4055">
        <v>0</v>
      </c>
      <c r="I4055">
        <v>3</v>
      </c>
      <c r="J4055">
        <v>0</v>
      </c>
      <c r="K4055">
        <v>4</v>
      </c>
      <c r="L4055" s="64" t="s">
        <v>4815</v>
      </c>
      <c r="M4055" s="31">
        <f t="shared" si="1323"/>
        <v>0.91666666666666663</v>
      </c>
      <c r="N4055" t="str">
        <f t="shared" si="1306"/>
        <v>0 - 4</v>
      </c>
      <c r="O4055" t="str">
        <f t="shared" si="1307"/>
        <v>Red</v>
      </c>
      <c r="P4055" t="str">
        <f t="shared" si="1308"/>
        <v>Red</v>
      </c>
      <c r="Q4055" t="str">
        <f t="shared" si="1309"/>
        <v>Green</v>
      </c>
      <c r="R4055" t="str">
        <f t="shared" si="1310"/>
        <v>Red</v>
      </c>
      <c r="S4055" t="str">
        <f t="shared" si="1311"/>
        <v>Green</v>
      </c>
      <c r="T4055" t="str">
        <f t="shared" si="1312"/>
        <v>Green</v>
      </c>
      <c r="U4055" t="str">
        <f t="shared" si="1313"/>
        <v>Red</v>
      </c>
      <c r="V4055" t="str">
        <f t="shared" si="1314"/>
        <v>Red</v>
      </c>
      <c r="W4055" t="str">
        <f t="shared" si="1315"/>
        <v>Green</v>
      </c>
      <c r="X4055" t="str">
        <f t="shared" si="1316"/>
        <v>Green</v>
      </c>
      <c r="Y4055" t="str">
        <f t="shared" si="1317"/>
        <v>Green</v>
      </c>
      <c r="Z4055" t="str">
        <f t="shared" si="1318"/>
        <v>Green</v>
      </c>
      <c r="AA4055" t="str">
        <f t="shared" si="1319"/>
        <v>Red</v>
      </c>
      <c r="AB4055" t="str">
        <f t="shared" si="1320"/>
        <v>Red</v>
      </c>
      <c r="AC4055" t="str">
        <f t="shared" si="1321"/>
        <v>Red</v>
      </c>
      <c r="AD4055" t="str">
        <f t="shared" si="1322"/>
        <v>Green</v>
      </c>
    </row>
    <row r="4056" spans="1:30" hidden="1" x14ac:dyDescent="0.3">
      <c r="A4056" t="str">
        <f t="shared" si="1303"/>
        <v>01/08/2026Piratas FCAtletico Morelia</v>
      </c>
      <c r="D4056" s="2">
        <v>46236</v>
      </c>
      <c r="E4056" s="3">
        <v>4.1666666666666664E-2</v>
      </c>
      <c r="F4056" t="s">
        <v>3412</v>
      </c>
      <c r="G4056" t="s">
        <v>3407</v>
      </c>
      <c r="H4056">
        <v>0</v>
      </c>
      <c r="I4056">
        <v>0</v>
      </c>
      <c r="J4056">
        <v>1</v>
      </c>
      <c r="K4056">
        <v>0</v>
      </c>
      <c r="L4056" s="64" t="s">
        <v>4815</v>
      </c>
      <c r="M4056" s="31">
        <f t="shared" si="1323"/>
        <v>0.91666666666666663</v>
      </c>
      <c r="N4056" t="str">
        <f t="shared" si="1306"/>
        <v>1 - 0</v>
      </c>
      <c r="O4056" t="str">
        <f t="shared" si="1307"/>
        <v>Green</v>
      </c>
      <c r="P4056" t="str">
        <f t="shared" si="1308"/>
        <v>Red</v>
      </c>
      <c r="Q4056" t="str">
        <f t="shared" si="1309"/>
        <v>Red</v>
      </c>
      <c r="R4056" t="str">
        <f t="shared" si="1310"/>
        <v>Green</v>
      </c>
      <c r="S4056" t="str">
        <f t="shared" si="1311"/>
        <v>Red</v>
      </c>
      <c r="T4056" t="str">
        <f t="shared" si="1312"/>
        <v>Green</v>
      </c>
      <c r="U4056" t="str">
        <f t="shared" si="1313"/>
        <v>Red</v>
      </c>
      <c r="V4056" t="str">
        <f t="shared" si="1314"/>
        <v>Green</v>
      </c>
      <c r="W4056" t="str">
        <f t="shared" si="1315"/>
        <v>Red</v>
      </c>
      <c r="X4056" t="str">
        <f t="shared" si="1316"/>
        <v>Red</v>
      </c>
      <c r="Y4056" t="str">
        <f t="shared" si="1317"/>
        <v>Red</v>
      </c>
      <c r="Z4056" t="str">
        <f t="shared" si="1318"/>
        <v>Red</v>
      </c>
      <c r="AA4056" t="str">
        <f t="shared" si="1319"/>
        <v>Green</v>
      </c>
      <c r="AB4056" t="str">
        <f t="shared" si="1320"/>
        <v>Green</v>
      </c>
      <c r="AC4056" t="str">
        <f t="shared" si="1321"/>
        <v>Red</v>
      </c>
      <c r="AD4056" t="str">
        <f t="shared" si="1322"/>
        <v>Green</v>
      </c>
    </row>
    <row r="4057" spans="1:30" hidden="1" x14ac:dyDescent="0.3">
      <c r="A4057" t="str">
        <f t="shared" si="1303"/>
        <v>01/08/2026Club AtlasMonterrey</v>
      </c>
      <c r="D4057" s="2">
        <v>46236</v>
      </c>
      <c r="E4057" s="3">
        <v>4.5138888888888888E-2</v>
      </c>
      <c r="F4057" t="s">
        <v>3401</v>
      </c>
      <c r="G4057" t="s">
        <v>1211</v>
      </c>
      <c r="H4057">
        <v>0</v>
      </c>
      <c r="I4057">
        <v>1</v>
      </c>
      <c r="J4057">
        <v>0</v>
      </c>
      <c r="K4057">
        <v>2</v>
      </c>
      <c r="L4057" s="64" t="s">
        <v>4815</v>
      </c>
      <c r="M4057" s="31">
        <f t="shared" si="1323"/>
        <v>0.92013888888888884</v>
      </c>
      <c r="N4057" t="str">
        <f t="shared" si="1306"/>
        <v>0 - 2</v>
      </c>
      <c r="O4057" t="str">
        <f t="shared" si="1307"/>
        <v>Red</v>
      </c>
      <c r="P4057" t="str">
        <f t="shared" si="1308"/>
        <v>Red</v>
      </c>
      <c r="Q4057" t="str">
        <f t="shared" si="1309"/>
        <v>Green</v>
      </c>
      <c r="R4057" t="str">
        <f t="shared" si="1310"/>
        <v>Red</v>
      </c>
      <c r="S4057" t="str">
        <f t="shared" si="1311"/>
        <v>Green</v>
      </c>
      <c r="T4057" t="str">
        <f t="shared" si="1312"/>
        <v>Green</v>
      </c>
      <c r="U4057" t="str">
        <f t="shared" si="1313"/>
        <v>Red</v>
      </c>
      <c r="V4057" t="str">
        <f t="shared" si="1314"/>
        <v>Red</v>
      </c>
      <c r="W4057" t="str">
        <f t="shared" si="1315"/>
        <v>Green</v>
      </c>
      <c r="X4057" t="str">
        <f t="shared" si="1316"/>
        <v>Green</v>
      </c>
      <c r="Y4057" t="str">
        <f t="shared" si="1317"/>
        <v>Green</v>
      </c>
      <c r="Z4057" t="str">
        <f t="shared" si="1318"/>
        <v>Red</v>
      </c>
      <c r="AA4057" t="str">
        <f t="shared" si="1319"/>
        <v>Green</v>
      </c>
      <c r="AB4057" t="str">
        <f t="shared" si="1320"/>
        <v>Green</v>
      </c>
      <c r="AC4057" t="str">
        <f t="shared" si="1321"/>
        <v>Red</v>
      </c>
      <c r="AD4057" t="str">
        <f t="shared" si="1322"/>
        <v>Green</v>
      </c>
    </row>
    <row r="4058" spans="1:30" hidden="1" x14ac:dyDescent="0.3">
      <c r="A4058" t="str">
        <f t="shared" si="1303"/>
        <v>01/08/2026Club LeonPachuca</v>
      </c>
      <c r="D4058" s="2">
        <v>46236</v>
      </c>
      <c r="E4058" s="3">
        <v>4.583333333333333E-2</v>
      </c>
      <c r="F4058" t="s">
        <v>2508</v>
      </c>
      <c r="G4058" t="s">
        <v>1226</v>
      </c>
      <c r="H4058">
        <v>1</v>
      </c>
      <c r="I4058">
        <v>0</v>
      </c>
      <c r="J4058">
        <v>1</v>
      </c>
      <c r="K4058">
        <v>0</v>
      </c>
      <c r="L4058" s="64" t="s">
        <v>4815</v>
      </c>
      <c r="M4058" s="31">
        <f t="shared" si="1323"/>
        <v>0.92083333333333339</v>
      </c>
      <c r="N4058" t="str">
        <f t="shared" si="1306"/>
        <v>1 - 0</v>
      </c>
      <c r="O4058" t="str">
        <f t="shared" si="1307"/>
        <v>Green</v>
      </c>
      <c r="P4058" t="str">
        <f t="shared" si="1308"/>
        <v>Red</v>
      </c>
      <c r="Q4058" t="str">
        <f t="shared" si="1309"/>
        <v>Red</v>
      </c>
      <c r="R4058" t="str">
        <f t="shared" si="1310"/>
        <v>Green</v>
      </c>
      <c r="S4058" t="str">
        <f t="shared" si="1311"/>
        <v>Red</v>
      </c>
      <c r="T4058" t="str">
        <f t="shared" si="1312"/>
        <v>Green</v>
      </c>
      <c r="U4058" t="str">
        <f t="shared" si="1313"/>
        <v>Green</v>
      </c>
      <c r="V4058" t="str">
        <f t="shared" si="1314"/>
        <v>Red</v>
      </c>
      <c r="W4058" t="str">
        <f t="shared" si="1315"/>
        <v>Red</v>
      </c>
      <c r="X4058" t="str">
        <f t="shared" si="1316"/>
        <v>Green</v>
      </c>
      <c r="Y4058" t="str">
        <f t="shared" si="1317"/>
        <v>Red</v>
      </c>
      <c r="Z4058" t="str">
        <f t="shared" si="1318"/>
        <v>Red</v>
      </c>
      <c r="AA4058" t="str">
        <f t="shared" si="1319"/>
        <v>Green</v>
      </c>
      <c r="AB4058" t="str">
        <f t="shared" si="1320"/>
        <v>Green</v>
      </c>
      <c r="AC4058" t="str">
        <f t="shared" si="1321"/>
        <v>Red</v>
      </c>
      <c r="AD4058" t="str">
        <f t="shared" si="1322"/>
        <v>Green</v>
      </c>
    </row>
    <row r="4059" spans="1:30" hidden="1" x14ac:dyDescent="0.3">
      <c r="A4059" t="str">
        <f t="shared" si="1303"/>
        <v>01/08/2026Aguacatan FCDeportivo Iztapa</v>
      </c>
      <c r="D4059" s="2">
        <v>46236</v>
      </c>
      <c r="E4059" s="3">
        <v>5.2083333333333336E-2</v>
      </c>
      <c r="F4059" t="s">
        <v>4618</v>
      </c>
      <c r="G4059" t="s">
        <v>4563</v>
      </c>
      <c r="H4059">
        <v>0</v>
      </c>
      <c r="I4059">
        <v>0</v>
      </c>
      <c r="J4059">
        <v>0</v>
      </c>
      <c r="K4059">
        <v>1</v>
      </c>
      <c r="L4059" s="64" t="s">
        <v>4815</v>
      </c>
      <c r="M4059" s="31">
        <f t="shared" si="1323"/>
        <v>0.92708333333333337</v>
      </c>
      <c r="N4059" t="str">
        <f t="shared" si="1306"/>
        <v>0 - 1</v>
      </c>
      <c r="O4059" t="str">
        <f t="shared" si="1307"/>
        <v>Red</v>
      </c>
      <c r="P4059" t="str">
        <f t="shared" si="1308"/>
        <v>Red</v>
      </c>
      <c r="Q4059" t="str">
        <f t="shared" si="1309"/>
        <v>Green</v>
      </c>
      <c r="R4059" t="str">
        <f t="shared" si="1310"/>
        <v>Red</v>
      </c>
      <c r="S4059" t="str">
        <f t="shared" si="1311"/>
        <v>Green</v>
      </c>
      <c r="T4059" t="str">
        <f t="shared" si="1312"/>
        <v>Green</v>
      </c>
      <c r="U4059" t="str">
        <f t="shared" si="1313"/>
        <v>Red</v>
      </c>
      <c r="V4059" t="str">
        <f t="shared" si="1314"/>
        <v>Green</v>
      </c>
      <c r="W4059" t="str">
        <f t="shared" si="1315"/>
        <v>Red</v>
      </c>
      <c r="X4059" t="str">
        <f t="shared" si="1316"/>
        <v>Red</v>
      </c>
      <c r="Y4059" t="str">
        <f t="shared" si="1317"/>
        <v>Red</v>
      </c>
      <c r="Z4059" t="str">
        <f t="shared" si="1318"/>
        <v>Red</v>
      </c>
      <c r="AA4059" t="str">
        <f t="shared" si="1319"/>
        <v>Green</v>
      </c>
      <c r="AB4059" t="str">
        <f t="shared" si="1320"/>
        <v>Green</v>
      </c>
      <c r="AC4059" t="str">
        <f t="shared" si="1321"/>
        <v>Red</v>
      </c>
      <c r="AD4059" t="str">
        <f t="shared" si="1322"/>
        <v>Green</v>
      </c>
    </row>
    <row r="4060" spans="1:30" hidden="1" x14ac:dyDescent="0.3">
      <c r="A4060" t="str">
        <f t="shared" si="1303"/>
        <v>01/08/2026Junior FCMillonarios FC</v>
      </c>
      <c r="D4060" s="2">
        <v>46236</v>
      </c>
      <c r="E4060" s="3">
        <v>5.2083333333333336E-2</v>
      </c>
      <c r="F4060" t="s">
        <v>1880</v>
      </c>
      <c r="G4060" t="s">
        <v>3130</v>
      </c>
      <c r="H4060">
        <v>0</v>
      </c>
      <c r="I4060">
        <v>0</v>
      </c>
      <c r="J4060">
        <v>0</v>
      </c>
      <c r="K4060">
        <v>1</v>
      </c>
      <c r="L4060" s="64" t="s">
        <v>4815</v>
      </c>
      <c r="M4060" s="31">
        <f t="shared" si="1323"/>
        <v>0.92708333333333337</v>
      </c>
      <c r="N4060" t="str">
        <f t="shared" si="1306"/>
        <v>0 - 1</v>
      </c>
      <c r="O4060" t="str">
        <f t="shared" si="1307"/>
        <v>Red</v>
      </c>
      <c r="P4060" t="str">
        <f t="shared" si="1308"/>
        <v>Red</v>
      </c>
      <c r="Q4060" t="str">
        <f t="shared" si="1309"/>
        <v>Green</v>
      </c>
      <c r="R4060" t="str">
        <f t="shared" si="1310"/>
        <v>Red</v>
      </c>
      <c r="S4060" t="str">
        <f t="shared" si="1311"/>
        <v>Green</v>
      </c>
      <c r="T4060" t="str">
        <f t="shared" si="1312"/>
        <v>Green</v>
      </c>
      <c r="U4060" t="str">
        <f t="shared" si="1313"/>
        <v>Red</v>
      </c>
      <c r="V4060" t="str">
        <f t="shared" si="1314"/>
        <v>Green</v>
      </c>
      <c r="W4060" t="str">
        <f t="shared" si="1315"/>
        <v>Red</v>
      </c>
      <c r="X4060" t="str">
        <f t="shared" si="1316"/>
        <v>Red</v>
      </c>
      <c r="Y4060" t="str">
        <f t="shared" si="1317"/>
        <v>Red</v>
      </c>
      <c r="Z4060" t="str">
        <f t="shared" si="1318"/>
        <v>Red</v>
      </c>
      <c r="AA4060" t="str">
        <f t="shared" si="1319"/>
        <v>Green</v>
      </c>
      <c r="AB4060" t="str">
        <f t="shared" si="1320"/>
        <v>Green</v>
      </c>
      <c r="AC4060" t="str">
        <f t="shared" si="1321"/>
        <v>Red</v>
      </c>
      <c r="AD4060" t="str">
        <f t="shared" si="1322"/>
        <v>Green</v>
      </c>
    </row>
    <row r="4061" spans="1:30" hidden="1" x14ac:dyDescent="0.3">
      <c r="A4061" t="str">
        <f t="shared" si="1303"/>
        <v>01/08/2026AC BoiseCorpus Christi FC</v>
      </c>
      <c r="D4061" s="2">
        <v>46236</v>
      </c>
      <c r="E4061" s="3">
        <v>6.25E-2</v>
      </c>
      <c r="F4061" t="s">
        <v>3700</v>
      </c>
      <c r="G4061" t="s">
        <v>3702</v>
      </c>
      <c r="H4061">
        <v>0</v>
      </c>
      <c r="I4061">
        <v>0</v>
      </c>
      <c r="J4061">
        <v>0</v>
      </c>
      <c r="K4061">
        <v>0</v>
      </c>
      <c r="L4061" s="64" t="s">
        <v>4815</v>
      </c>
      <c r="M4061" s="31">
        <f t="shared" si="1323"/>
        <v>0.9375</v>
      </c>
      <c r="N4061" t="str">
        <f t="shared" si="1306"/>
        <v>0 - 0</v>
      </c>
      <c r="O4061" t="str">
        <f t="shared" si="1307"/>
        <v>Red</v>
      </c>
      <c r="P4061" t="str">
        <f t="shared" si="1308"/>
        <v>Green</v>
      </c>
      <c r="Q4061" t="str">
        <f t="shared" si="1309"/>
        <v>Red</v>
      </c>
      <c r="R4061" t="str">
        <f t="shared" si="1310"/>
        <v>Green</v>
      </c>
      <c r="S4061" t="str">
        <f t="shared" si="1311"/>
        <v>Green</v>
      </c>
      <c r="T4061" t="str">
        <f t="shared" si="1312"/>
        <v>Red</v>
      </c>
      <c r="U4061" t="str">
        <f t="shared" si="1313"/>
        <v>Red</v>
      </c>
      <c r="V4061" t="str">
        <f t="shared" si="1314"/>
        <v>Green</v>
      </c>
      <c r="W4061" t="str">
        <f t="shared" si="1315"/>
        <v>Red</v>
      </c>
      <c r="X4061" t="str">
        <f t="shared" si="1316"/>
        <v>Red</v>
      </c>
      <c r="Y4061" t="str">
        <f t="shared" si="1317"/>
        <v>Red</v>
      </c>
      <c r="Z4061" t="str">
        <f t="shared" si="1318"/>
        <v>Red</v>
      </c>
      <c r="AA4061" t="str">
        <f t="shared" si="1319"/>
        <v>Green</v>
      </c>
      <c r="AB4061" t="str">
        <f t="shared" si="1320"/>
        <v>Green</v>
      </c>
      <c r="AC4061" t="str">
        <f t="shared" si="1321"/>
        <v>Red</v>
      </c>
      <c r="AD4061" t="str">
        <f t="shared" si="1322"/>
        <v>Green</v>
      </c>
    </row>
    <row r="4062" spans="1:30" hidden="1" x14ac:dyDescent="0.3">
      <c r="A4062" t="str">
        <f t="shared" si="1303"/>
        <v>01/08/2026Alianza LimaAlianza Atletico</v>
      </c>
      <c r="D4062" s="2">
        <v>46236</v>
      </c>
      <c r="E4062" s="3">
        <v>6.25E-2</v>
      </c>
      <c r="F4062" t="s">
        <v>1176</v>
      </c>
      <c r="G4062" t="s">
        <v>171</v>
      </c>
      <c r="H4062">
        <v>1</v>
      </c>
      <c r="I4062">
        <v>1</v>
      </c>
      <c r="J4062">
        <v>3</v>
      </c>
      <c r="K4062">
        <v>1</v>
      </c>
      <c r="L4062" s="64" t="s">
        <v>4815</v>
      </c>
      <c r="M4062" s="31">
        <f t="shared" si="1323"/>
        <v>0.9375</v>
      </c>
      <c r="N4062" t="str">
        <f t="shared" si="1306"/>
        <v>3 - 1</v>
      </c>
      <c r="O4062" t="str">
        <f t="shared" si="1307"/>
        <v>Green</v>
      </c>
      <c r="P4062" t="str">
        <f t="shared" si="1308"/>
        <v>Red</v>
      </c>
      <c r="Q4062" t="str">
        <f t="shared" si="1309"/>
        <v>Red</v>
      </c>
      <c r="R4062" t="str">
        <f t="shared" si="1310"/>
        <v>Green</v>
      </c>
      <c r="S4062" t="str">
        <f t="shared" si="1311"/>
        <v>Red</v>
      </c>
      <c r="T4062" t="str">
        <f t="shared" si="1312"/>
        <v>Green</v>
      </c>
      <c r="U4062" t="str">
        <f t="shared" si="1313"/>
        <v>Red</v>
      </c>
      <c r="V4062" t="str">
        <f t="shared" si="1314"/>
        <v>Green</v>
      </c>
      <c r="W4062" t="str">
        <f t="shared" si="1315"/>
        <v>Red</v>
      </c>
      <c r="X4062" t="str">
        <f t="shared" si="1316"/>
        <v>Green</v>
      </c>
      <c r="Y4062" t="str">
        <f t="shared" si="1317"/>
        <v>Green</v>
      </c>
      <c r="Z4062" t="str">
        <f t="shared" si="1318"/>
        <v>Green</v>
      </c>
      <c r="AA4062" t="str">
        <f t="shared" si="1319"/>
        <v>Red</v>
      </c>
      <c r="AB4062" t="str">
        <f t="shared" si="1320"/>
        <v>Red</v>
      </c>
      <c r="AC4062" t="str">
        <f t="shared" si="1321"/>
        <v>Green</v>
      </c>
      <c r="AD4062" t="str">
        <f t="shared" si="1322"/>
        <v>Red</v>
      </c>
    </row>
    <row r="4063" spans="1:30" hidden="1" x14ac:dyDescent="0.3">
      <c r="A4063" t="str">
        <f t="shared" si="1303"/>
        <v>01/08/2026Colorado RapidsAustin FC</v>
      </c>
      <c r="D4063" s="2">
        <v>46236</v>
      </c>
      <c r="E4063" s="3">
        <v>6.25E-2</v>
      </c>
      <c r="F4063" t="s">
        <v>85</v>
      </c>
      <c r="G4063" t="s">
        <v>73</v>
      </c>
      <c r="H4063">
        <v>0</v>
      </c>
      <c r="I4063">
        <v>0</v>
      </c>
      <c r="J4063">
        <v>1</v>
      </c>
      <c r="K4063">
        <v>0</v>
      </c>
      <c r="L4063" s="64" t="s">
        <v>4815</v>
      </c>
      <c r="M4063" s="31">
        <f t="shared" si="1323"/>
        <v>0.9375</v>
      </c>
      <c r="N4063" t="str">
        <f t="shared" si="1306"/>
        <v>1 - 0</v>
      </c>
      <c r="O4063" t="str">
        <f t="shared" si="1307"/>
        <v>Green</v>
      </c>
      <c r="P4063" t="str">
        <f t="shared" si="1308"/>
        <v>Red</v>
      </c>
      <c r="Q4063" t="str">
        <f t="shared" si="1309"/>
        <v>Red</v>
      </c>
      <c r="R4063" t="str">
        <f t="shared" si="1310"/>
        <v>Green</v>
      </c>
      <c r="S4063" t="str">
        <f t="shared" si="1311"/>
        <v>Red</v>
      </c>
      <c r="T4063" t="str">
        <f t="shared" si="1312"/>
        <v>Green</v>
      </c>
      <c r="U4063" t="str">
        <f t="shared" si="1313"/>
        <v>Red</v>
      </c>
      <c r="V4063" t="str">
        <f t="shared" si="1314"/>
        <v>Green</v>
      </c>
      <c r="W4063" t="str">
        <f t="shared" si="1315"/>
        <v>Red</v>
      </c>
      <c r="X4063" t="str">
        <f t="shared" si="1316"/>
        <v>Red</v>
      </c>
      <c r="Y4063" t="str">
        <f t="shared" si="1317"/>
        <v>Red</v>
      </c>
      <c r="Z4063" t="str">
        <f t="shared" si="1318"/>
        <v>Red</v>
      </c>
      <c r="AA4063" t="str">
        <f t="shared" si="1319"/>
        <v>Green</v>
      </c>
      <c r="AB4063" t="str">
        <f t="shared" si="1320"/>
        <v>Green</v>
      </c>
      <c r="AC4063" t="str">
        <f t="shared" si="1321"/>
        <v>Red</v>
      </c>
      <c r="AD4063" t="str">
        <f t="shared" si="1322"/>
        <v>Green</v>
      </c>
    </row>
    <row r="4064" spans="1:30" hidden="1" x14ac:dyDescent="0.3">
      <c r="A4064" t="str">
        <f t="shared" si="1303"/>
        <v>01/08/2026New MexicoColorado Switchbacks</v>
      </c>
      <c r="D4064" s="2">
        <v>46236</v>
      </c>
      <c r="E4064" s="3">
        <v>6.25E-2</v>
      </c>
      <c r="F4064" t="s">
        <v>3685</v>
      </c>
      <c r="G4064" t="s">
        <v>1882</v>
      </c>
      <c r="H4064">
        <v>0</v>
      </c>
      <c r="I4064">
        <v>0</v>
      </c>
      <c r="J4064">
        <v>1</v>
      </c>
      <c r="K4064">
        <v>0</v>
      </c>
      <c r="L4064" s="64" t="s">
        <v>4815</v>
      </c>
      <c r="M4064" s="31">
        <f t="shared" si="1323"/>
        <v>0.9375</v>
      </c>
      <c r="N4064" t="str">
        <f t="shared" si="1306"/>
        <v>1 - 0</v>
      </c>
      <c r="O4064" t="str">
        <f t="shared" si="1307"/>
        <v>Green</v>
      </c>
      <c r="P4064" t="str">
        <f t="shared" si="1308"/>
        <v>Red</v>
      </c>
      <c r="Q4064" t="str">
        <f t="shared" si="1309"/>
        <v>Red</v>
      </c>
      <c r="R4064" t="str">
        <f t="shared" si="1310"/>
        <v>Green</v>
      </c>
      <c r="S4064" t="str">
        <f t="shared" si="1311"/>
        <v>Red</v>
      </c>
      <c r="T4064" t="str">
        <f t="shared" si="1312"/>
        <v>Green</v>
      </c>
      <c r="U4064" t="str">
        <f t="shared" si="1313"/>
        <v>Red</v>
      </c>
      <c r="V4064" t="str">
        <f t="shared" si="1314"/>
        <v>Green</v>
      </c>
      <c r="W4064" t="str">
        <f t="shared" si="1315"/>
        <v>Red</v>
      </c>
      <c r="X4064" t="str">
        <f t="shared" si="1316"/>
        <v>Red</v>
      </c>
      <c r="Y4064" t="str">
        <f t="shared" si="1317"/>
        <v>Red</v>
      </c>
      <c r="Z4064" t="str">
        <f t="shared" si="1318"/>
        <v>Red</v>
      </c>
      <c r="AA4064" t="str">
        <f t="shared" si="1319"/>
        <v>Green</v>
      </c>
      <c r="AB4064" t="str">
        <f t="shared" si="1320"/>
        <v>Green</v>
      </c>
      <c r="AC4064" t="str">
        <f t="shared" si="1321"/>
        <v>Red</v>
      </c>
      <c r="AD4064" t="str">
        <f t="shared" si="1322"/>
        <v>Green</v>
      </c>
    </row>
    <row r="4065" spans="1:30" hidden="1" x14ac:dyDescent="0.3">
      <c r="A4065" t="str">
        <f t="shared" si="1303"/>
        <v>01/08/2026Tauro FCUMECIT</v>
      </c>
      <c r="D4065" s="2">
        <v>46236</v>
      </c>
      <c r="E4065" s="3">
        <v>6.25E-2</v>
      </c>
      <c r="F4065" t="s">
        <v>1283</v>
      </c>
      <c r="G4065" t="s">
        <v>774</v>
      </c>
      <c r="H4065">
        <v>0</v>
      </c>
      <c r="I4065">
        <v>1</v>
      </c>
      <c r="J4065">
        <v>1</v>
      </c>
      <c r="K4065">
        <v>1</v>
      </c>
      <c r="L4065" s="64" t="s">
        <v>4815</v>
      </c>
      <c r="M4065" s="31">
        <f t="shared" si="1323"/>
        <v>0.9375</v>
      </c>
      <c r="N4065" t="str">
        <f t="shared" si="1306"/>
        <v>1 - 1</v>
      </c>
      <c r="O4065" t="str">
        <f t="shared" si="1307"/>
        <v>Red</v>
      </c>
      <c r="P4065" t="str">
        <f t="shared" si="1308"/>
        <v>Green</v>
      </c>
      <c r="Q4065" t="str">
        <f t="shared" si="1309"/>
        <v>Red</v>
      </c>
      <c r="R4065" t="str">
        <f t="shared" si="1310"/>
        <v>Green</v>
      </c>
      <c r="S4065" t="str">
        <f t="shared" si="1311"/>
        <v>Green</v>
      </c>
      <c r="T4065" t="str">
        <f t="shared" si="1312"/>
        <v>Red</v>
      </c>
      <c r="U4065" t="str">
        <f t="shared" si="1313"/>
        <v>Red</v>
      </c>
      <c r="V4065" t="str">
        <f t="shared" si="1314"/>
        <v>Red</v>
      </c>
      <c r="W4065" t="str">
        <f t="shared" si="1315"/>
        <v>Green</v>
      </c>
      <c r="X4065" t="str">
        <f t="shared" si="1316"/>
        <v>Green</v>
      </c>
      <c r="Y4065" t="str">
        <f t="shared" si="1317"/>
        <v>Green</v>
      </c>
      <c r="Z4065" t="str">
        <f t="shared" si="1318"/>
        <v>Red</v>
      </c>
      <c r="AA4065" t="str">
        <f t="shared" si="1319"/>
        <v>Green</v>
      </c>
      <c r="AB4065" t="str">
        <f t="shared" si="1320"/>
        <v>Green</v>
      </c>
      <c r="AC4065" t="str">
        <f t="shared" si="1321"/>
        <v>Green</v>
      </c>
      <c r="AD4065" t="str">
        <f t="shared" si="1322"/>
        <v>Red</v>
      </c>
    </row>
    <row r="4066" spans="1:30" hidden="1" x14ac:dyDescent="0.3">
      <c r="A4066" t="str">
        <f t="shared" si="1303"/>
        <v>01/08/2026FC CincinnatiSan Jose Earthquakes</v>
      </c>
      <c r="D4066" s="2">
        <v>46236</v>
      </c>
      <c r="E4066" s="3">
        <v>7.2916666666666671E-2</v>
      </c>
      <c r="F4066" t="s">
        <v>53</v>
      </c>
      <c r="G4066" t="s">
        <v>93</v>
      </c>
      <c r="H4066">
        <v>1</v>
      </c>
      <c r="I4066">
        <v>1</v>
      </c>
      <c r="J4066">
        <v>4</v>
      </c>
      <c r="K4066">
        <v>2</v>
      </c>
      <c r="L4066" s="64" t="s">
        <v>4815</v>
      </c>
      <c r="M4066" s="31">
        <f t="shared" si="1323"/>
        <v>0.94791666666666674</v>
      </c>
      <c r="N4066" t="str">
        <f t="shared" si="1306"/>
        <v>4 - 2</v>
      </c>
      <c r="O4066" t="str">
        <f t="shared" si="1307"/>
        <v>Green</v>
      </c>
      <c r="P4066" t="str">
        <f t="shared" si="1308"/>
        <v>Red</v>
      </c>
      <c r="Q4066" t="str">
        <f t="shared" si="1309"/>
        <v>Red</v>
      </c>
      <c r="R4066" t="str">
        <f t="shared" si="1310"/>
        <v>Green</v>
      </c>
      <c r="S4066" t="str">
        <f t="shared" si="1311"/>
        <v>Red</v>
      </c>
      <c r="T4066" t="str">
        <f t="shared" si="1312"/>
        <v>Green</v>
      </c>
      <c r="U4066" t="str">
        <f t="shared" si="1313"/>
        <v>Red</v>
      </c>
      <c r="V4066" t="str">
        <f t="shared" si="1314"/>
        <v>Green</v>
      </c>
      <c r="W4066" t="str">
        <f t="shared" si="1315"/>
        <v>Red</v>
      </c>
      <c r="X4066" t="str">
        <f t="shared" si="1316"/>
        <v>Green</v>
      </c>
      <c r="Y4066" t="str">
        <f t="shared" si="1317"/>
        <v>Green</v>
      </c>
      <c r="Z4066" t="str">
        <f t="shared" si="1318"/>
        <v>Green</v>
      </c>
      <c r="AA4066" t="str">
        <f t="shared" si="1319"/>
        <v>Red</v>
      </c>
      <c r="AB4066" t="str">
        <f t="shared" si="1320"/>
        <v>Red</v>
      </c>
      <c r="AC4066" t="str">
        <f t="shared" si="1321"/>
        <v>Green</v>
      </c>
      <c r="AD4066" t="str">
        <f t="shared" si="1322"/>
        <v>Red</v>
      </c>
    </row>
    <row r="4067" spans="1:30" hidden="1" x14ac:dyDescent="0.3">
      <c r="A4067" t="str">
        <f t="shared" si="1303"/>
        <v>01/08/2026Deportivo GuastatoyaDeportivo Malacateco</v>
      </c>
      <c r="D4067" s="2">
        <v>46236</v>
      </c>
      <c r="E4067" s="3">
        <v>8.3333333333333329E-2</v>
      </c>
      <c r="F4067" t="s">
        <v>3288</v>
      </c>
      <c r="G4067" t="s">
        <v>3289</v>
      </c>
      <c r="H4067">
        <v>2</v>
      </c>
      <c r="I4067">
        <v>0</v>
      </c>
      <c r="J4067">
        <v>4</v>
      </c>
      <c r="K4067">
        <v>0</v>
      </c>
      <c r="L4067" s="64" t="s">
        <v>4815</v>
      </c>
      <c r="M4067" s="31">
        <f t="shared" si="1323"/>
        <v>0.95833333333333326</v>
      </c>
      <c r="N4067" t="str">
        <f t="shared" si="1306"/>
        <v>4 - 0</v>
      </c>
      <c r="O4067" t="str">
        <f t="shared" si="1307"/>
        <v>Green</v>
      </c>
      <c r="P4067" t="str">
        <f t="shared" si="1308"/>
        <v>Red</v>
      </c>
      <c r="Q4067" t="str">
        <f t="shared" si="1309"/>
        <v>Red</v>
      </c>
      <c r="R4067" t="str">
        <f t="shared" si="1310"/>
        <v>Green</v>
      </c>
      <c r="S4067" t="str">
        <f t="shared" si="1311"/>
        <v>Red</v>
      </c>
      <c r="T4067" t="str">
        <f t="shared" si="1312"/>
        <v>Green</v>
      </c>
      <c r="U4067" t="str">
        <f t="shared" si="1313"/>
        <v>Green</v>
      </c>
      <c r="V4067" t="str">
        <f t="shared" si="1314"/>
        <v>Red</v>
      </c>
      <c r="W4067" t="str">
        <f t="shared" si="1315"/>
        <v>Red</v>
      </c>
      <c r="X4067" t="str">
        <f t="shared" si="1316"/>
        <v>Green</v>
      </c>
      <c r="Y4067" t="str">
        <f t="shared" si="1317"/>
        <v>Green</v>
      </c>
      <c r="Z4067" t="str">
        <f t="shared" si="1318"/>
        <v>Green</v>
      </c>
      <c r="AA4067" t="str">
        <f t="shared" si="1319"/>
        <v>Red</v>
      </c>
      <c r="AB4067" t="str">
        <f t="shared" si="1320"/>
        <v>Red</v>
      </c>
      <c r="AC4067" t="str">
        <f t="shared" si="1321"/>
        <v>Red</v>
      </c>
      <c r="AD4067" t="str">
        <f t="shared" si="1322"/>
        <v>Green</v>
      </c>
    </row>
    <row r="4068" spans="1:30" hidden="1" x14ac:dyDescent="0.3">
      <c r="A4068" t="str">
        <f t="shared" si="1303"/>
        <v>01/08/2026Deportivo SacachispasSan Benito</v>
      </c>
      <c r="D4068" s="2">
        <v>46236</v>
      </c>
      <c r="E4068" s="3">
        <v>8.3333333333333329E-2</v>
      </c>
      <c r="F4068" t="s">
        <v>3292</v>
      </c>
      <c r="G4068" t="s">
        <v>3293</v>
      </c>
      <c r="H4068">
        <v>0</v>
      </c>
      <c r="I4068">
        <v>0</v>
      </c>
      <c r="J4068">
        <v>5</v>
      </c>
      <c r="K4068">
        <v>0</v>
      </c>
      <c r="L4068" s="64" t="s">
        <v>4815</v>
      </c>
      <c r="M4068" s="31">
        <f t="shared" si="1323"/>
        <v>0.95833333333333326</v>
      </c>
      <c r="N4068" t="str">
        <f t="shared" si="1306"/>
        <v>5 - 0</v>
      </c>
      <c r="O4068" t="str">
        <f t="shared" si="1307"/>
        <v>Green</v>
      </c>
      <c r="P4068" t="str">
        <f t="shared" si="1308"/>
        <v>Red</v>
      </c>
      <c r="Q4068" t="str">
        <f t="shared" si="1309"/>
        <v>Red</v>
      </c>
      <c r="R4068" t="str">
        <f t="shared" si="1310"/>
        <v>Green</v>
      </c>
      <c r="S4068" t="str">
        <f t="shared" si="1311"/>
        <v>Red</v>
      </c>
      <c r="T4068" t="str">
        <f t="shared" si="1312"/>
        <v>Green</v>
      </c>
      <c r="U4068" t="str">
        <f t="shared" si="1313"/>
        <v>Red</v>
      </c>
      <c r="V4068" t="str">
        <f t="shared" si="1314"/>
        <v>Green</v>
      </c>
      <c r="W4068" t="str">
        <f t="shared" si="1315"/>
        <v>Red</v>
      </c>
      <c r="X4068" t="str">
        <f t="shared" si="1316"/>
        <v>Red</v>
      </c>
      <c r="Y4068" t="str">
        <f t="shared" si="1317"/>
        <v>Green</v>
      </c>
      <c r="Z4068" t="str">
        <f t="shared" si="1318"/>
        <v>Green</v>
      </c>
      <c r="AA4068" t="str">
        <f t="shared" si="1319"/>
        <v>Red</v>
      </c>
      <c r="AB4068" t="str">
        <f t="shared" si="1320"/>
        <v>Red</v>
      </c>
      <c r="AC4068" t="str">
        <f t="shared" si="1321"/>
        <v>Red</v>
      </c>
      <c r="AD4068" t="str">
        <f t="shared" si="1322"/>
        <v>Green</v>
      </c>
    </row>
    <row r="4069" spans="1:30" hidden="1" x14ac:dyDescent="0.3">
      <c r="A4069" t="str">
        <f t="shared" si="1303"/>
        <v>01/08/2026LD AlajuelenseEscorpiones</v>
      </c>
      <c r="D4069" s="2">
        <v>46236</v>
      </c>
      <c r="E4069" s="3">
        <v>8.3333333333333329E-2</v>
      </c>
      <c r="F4069" t="s">
        <v>3141</v>
      </c>
      <c r="G4069" t="s">
        <v>4695</v>
      </c>
      <c r="H4069">
        <v>0</v>
      </c>
      <c r="I4069">
        <v>0</v>
      </c>
      <c r="J4069">
        <v>2</v>
      </c>
      <c r="K4069">
        <v>1</v>
      </c>
      <c r="L4069" s="64" t="s">
        <v>4815</v>
      </c>
      <c r="M4069" s="31">
        <f t="shared" si="1323"/>
        <v>0.95833333333333326</v>
      </c>
      <c r="N4069" t="str">
        <f t="shared" si="1306"/>
        <v>2 - 1</v>
      </c>
      <c r="O4069" t="str">
        <f t="shared" si="1307"/>
        <v>Green</v>
      </c>
      <c r="P4069" t="str">
        <f t="shared" si="1308"/>
        <v>Red</v>
      </c>
      <c r="Q4069" t="str">
        <f t="shared" si="1309"/>
        <v>Red</v>
      </c>
      <c r="R4069" t="str">
        <f t="shared" si="1310"/>
        <v>Green</v>
      </c>
      <c r="S4069" t="str">
        <f t="shared" si="1311"/>
        <v>Red</v>
      </c>
      <c r="T4069" t="str">
        <f t="shared" si="1312"/>
        <v>Green</v>
      </c>
      <c r="U4069" t="str">
        <f t="shared" si="1313"/>
        <v>Red</v>
      </c>
      <c r="V4069" t="str">
        <f t="shared" si="1314"/>
        <v>Green</v>
      </c>
      <c r="W4069" t="str">
        <f t="shared" si="1315"/>
        <v>Red</v>
      </c>
      <c r="X4069" t="str">
        <f t="shared" si="1316"/>
        <v>Red</v>
      </c>
      <c r="Y4069" t="str">
        <f t="shared" si="1317"/>
        <v>Green</v>
      </c>
      <c r="Z4069" t="str">
        <f t="shared" si="1318"/>
        <v>Green</v>
      </c>
      <c r="AA4069" t="str">
        <f t="shared" si="1319"/>
        <v>Red</v>
      </c>
      <c r="AB4069" t="str">
        <f t="shared" si="1320"/>
        <v>Green</v>
      </c>
      <c r="AC4069" t="str">
        <f t="shared" si="1321"/>
        <v>Green</v>
      </c>
      <c r="AD4069" t="str">
        <f t="shared" si="1322"/>
        <v>Red</v>
      </c>
    </row>
    <row r="4070" spans="1:30" hidden="1" x14ac:dyDescent="0.3">
      <c r="A4070" t="str">
        <f t="shared" si="1303"/>
        <v>01/08/2026Oakland RootsPittsburgh Riverhounds</v>
      </c>
      <c r="D4070" s="2">
        <v>46236</v>
      </c>
      <c r="E4070" s="3">
        <v>8.3333333333333329E-2</v>
      </c>
      <c r="F4070" t="s">
        <v>48</v>
      </c>
      <c r="G4070" t="s">
        <v>765</v>
      </c>
      <c r="H4070">
        <v>0</v>
      </c>
      <c r="I4070">
        <v>1</v>
      </c>
      <c r="J4070">
        <v>0</v>
      </c>
      <c r="K4070">
        <v>1</v>
      </c>
      <c r="L4070" s="64" t="s">
        <v>4815</v>
      </c>
      <c r="M4070" s="31">
        <f t="shared" si="1323"/>
        <v>0.95833333333333326</v>
      </c>
      <c r="N4070" t="str">
        <f t="shared" si="1306"/>
        <v>0 - 1</v>
      </c>
      <c r="O4070" t="str">
        <f t="shared" si="1307"/>
        <v>Red</v>
      </c>
      <c r="P4070" t="str">
        <f t="shared" si="1308"/>
        <v>Red</v>
      </c>
      <c r="Q4070" t="str">
        <f t="shared" si="1309"/>
        <v>Green</v>
      </c>
      <c r="R4070" t="str">
        <f t="shared" si="1310"/>
        <v>Red</v>
      </c>
      <c r="S4070" t="str">
        <f t="shared" si="1311"/>
        <v>Green</v>
      </c>
      <c r="T4070" t="str">
        <f t="shared" si="1312"/>
        <v>Green</v>
      </c>
      <c r="U4070" t="str">
        <f t="shared" si="1313"/>
        <v>Red</v>
      </c>
      <c r="V4070" t="str">
        <f t="shared" si="1314"/>
        <v>Red</v>
      </c>
      <c r="W4070" t="str">
        <f t="shared" si="1315"/>
        <v>Green</v>
      </c>
      <c r="X4070" t="str">
        <f t="shared" si="1316"/>
        <v>Green</v>
      </c>
      <c r="Y4070" t="str">
        <f t="shared" si="1317"/>
        <v>Red</v>
      </c>
      <c r="Z4070" t="str">
        <f t="shared" si="1318"/>
        <v>Red</v>
      </c>
      <c r="AA4070" t="str">
        <f t="shared" si="1319"/>
        <v>Green</v>
      </c>
      <c r="AB4070" t="str">
        <f t="shared" si="1320"/>
        <v>Green</v>
      </c>
      <c r="AC4070" t="str">
        <f t="shared" si="1321"/>
        <v>Red</v>
      </c>
      <c r="AD4070" t="str">
        <f t="shared" si="1322"/>
        <v>Green</v>
      </c>
    </row>
    <row r="4071" spans="1:30" hidden="1" x14ac:dyDescent="0.3">
      <c r="A4071" t="str">
        <f t="shared" si="1303"/>
        <v>01/08/2026Orange County BluesEl Paso Locomotive</v>
      </c>
      <c r="D4071" s="2">
        <v>46236</v>
      </c>
      <c r="E4071" s="3">
        <v>8.3333333333333329E-2</v>
      </c>
      <c r="F4071" t="s">
        <v>3693</v>
      </c>
      <c r="G4071" t="s">
        <v>3690</v>
      </c>
      <c r="H4071">
        <v>1</v>
      </c>
      <c r="I4071">
        <v>0</v>
      </c>
      <c r="J4071">
        <v>2</v>
      </c>
      <c r="K4071">
        <v>0</v>
      </c>
      <c r="L4071" s="64" t="s">
        <v>4815</v>
      </c>
      <c r="M4071" s="31">
        <f t="shared" si="1323"/>
        <v>0.95833333333333326</v>
      </c>
      <c r="N4071" t="str">
        <f t="shared" si="1306"/>
        <v>2 - 0</v>
      </c>
      <c r="O4071" t="str">
        <f t="shared" si="1307"/>
        <v>Green</v>
      </c>
      <c r="P4071" t="str">
        <f t="shared" si="1308"/>
        <v>Red</v>
      </c>
      <c r="Q4071" t="str">
        <f t="shared" si="1309"/>
        <v>Red</v>
      </c>
      <c r="R4071" t="str">
        <f t="shared" si="1310"/>
        <v>Green</v>
      </c>
      <c r="S4071" t="str">
        <f t="shared" si="1311"/>
        <v>Red</v>
      </c>
      <c r="T4071" t="str">
        <f t="shared" si="1312"/>
        <v>Green</v>
      </c>
      <c r="U4071" t="str">
        <f t="shared" si="1313"/>
        <v>Green</v>
      </c>
      <c r="V4071" t="str">
        <f t="shared" si="1314"/>
        <v>Red</v>
      </c>
      <c r="W4071" t="str">
        <f t="shared" si="1315"/>
        <v>Red</v>
      </c>
      <c r="X4071" t="str">
        <f t="shared" si="1316"/>
        <v>Green</v>
      </c>
      <c r="Y4071" t="str">
        <f t="shared" si="1317"/>
        <v>Green</v>
      </c>
      <c r="Z4071" t="str">
        <f t="shared" si="1318"/>
        <v>Red</v>
      </c>
      <c r="AA4071" t="str">
        <f t="shared" si="1319"/>
        <v>Green</v>
      </c>
      <c r="AB4071" t="str">
        <f t="shared" si="1320"/>
        <v>Green</v>
      </c>
      <c r="AC4071" t="str">
        <f t="shared" si="1321"/>
        <v>Red</v>
      </c>
      <c r="AD4071" t="str">
        <f t="shared" si="1322"/>
        <v>Green</v>
      </c>
    </row>
    <row r="4072" spans="1:30" hidden="1" x14ac:dyDescent="0.3">
      <c r="A4072" t="str">
        <f t="shared" si="1303"/>
        <v>01/08/2026Tacoma DefianceVancouver Whitecaps II</v>
      </c>
      <c r="D4072" s="2">
        <v>46236</v>
      </c>
      <c r="E4072" s="3">
        <v>8.3333333333333329E-2</v>
      </c>
      <c r="F4072" t="s">
        <v>1229</v>
      </c>
      <c r="G4072" t="s">
        <v>83</v>
      </c>
      <c r="H4072">
        <v>2</v>
      </c>
      <c r="I4072">
        <v>1</v>
      </c>
      <c r="J4072">
        <v>4</v>
      </c>
      <c r="K4072">
        <v>2</v>
      </c>
      <c r="L4072" s="64" t="s">
        <v>4815</v>
      </c>
      <c r="M4072" s="31">
        <f t="shared" si="1323"/>
        <v>0.95833333333333326</v>
      </c>
      <c r="N4072" t="str">
        <f t="shared" si="1306"/>
        <v>4 - 2</v>
      </c>
      <c r="O4072" t="str">
        <f t="shared" si="1307"/>
        <v>Green</v>
      </c>
      <c r="P4072" t="str">
        <f t="shared" si="1308"/>
        <v>Red</v>
      </c>
      <c r="Q4072" t="str">
        <f t="shared" si="1309"/>
        <v>Red</v>
      </c>
      <c r="R4072" t="str">
        <f t="shared" si="1310"/>
        <v>Green</v>
      </c>
      <c r="S4072" t="str">
        <f t="shared" si="1311"/>
        <v>Red</v>
      </c>
      <c r="T4072" t="str">
        <f t="shared" si="1312"/>
        <v>Green</v>
      </c>
      <c r="U4072" t="str">
        <f t="shared" si="1313"/>
        <v>Green</v>
      </c>
      <c r="V4072" t="str">
        <f t="shared" si="1314"/>
        <v>Red</v>
      </c>
      <c r="W4072" t="str">
        <f t="shared" si="1315"/>
        <v>Red</v>
      </c>
      <c r="X4072" t="str">
        <f t="shared" si="1316"/>
        <v>Green</v>
      </c>
      <c r="Y4072" t="str">
        <f t="shared" si="1317"/>
        <v>Green</v>
      </c>
      <c r="Z4072" t="str">
        <f t="shared" si="1318"/>
        <v>Green</v>
      </c>
      <c r="AA4072" t="str">
        <f t="shared" si="1319"/>
        <v>Red</v>
      </c>
      <c r="AB4072" t="str">
        <f t="shared" si="1320"/>
        <v>Red</v>
      </c>
      <c r="AC4072" t="str">
        <f t="shared" si="1321"/>
        <v>Green</v>
      </c>
      <c r="AD4072" t="str">
        <f t="shared" si="1322"/>
        <v>Red</v>
      </c>
    </row>
    <row r="4073" spans="1:30" hidden="1" x14ac:dyDescent="0.3">
      <c r="A4073" t="str">
        <f t="shared" si="1303"/>
        <v>01/08/2026Queensland State Team U23Moreton City U23</v>
      </c>
      <c r="B4073" t="s">
        <v>810</v>
      </c>
      <c r="D4073" s="2">
        <v>46236</v>
      </c>
      <c r="E4073" s="3">
        <v>9.375E-2</v>
      </c>
      <c r="F4073" t="s">
        <v>6171</v>
      </c>
      <c r="G4073" t="s">
        <v>6172</v>
      </c>
      <c r="H4073">
        <v>0</v>
      </c>
      <c r="I4073">
        <v>3</v>
      </c>
      <c r="J4073">
        <v>4</v>
      </c>
      <c r="K4073">
        <v>3</v>
      </c>
      <c r="L4073" s="64" t="s">
        <v>4815</v>
      </c>
      <c r="M4073" s="31">
        <f t="shared" si="1323"/>
        <v>0.96875</v>
      </c>
      <c r="N4073" t="str">
        <f t="shared" si="1306"/>
        <v>4 - 3</v>
      </c>
      <c r="O4073" t="str">
        <f t="shared" si="1307"/>
        <v>Green</v>
      </c>
      <c r="P4073" t="str">
        <f t="shared" si="1308"/>
        <v>Red</v>
      </c>
      <c r="Q4073" t="str">
        <f t="shared" si="1309"/>
        <v>Red</v>
      </c>
      <c r="R4073" t="str">
        <f t="shared" si="1310"/>
        <v>Green</v>
      </c>
      <c r="S4073" t="str">
        <f t="shared" si="1311"/>
        <v>Red</v>
      </c>
      <c r="T4073" t="str">
        <f t="shared" si="1312"/>
        <v>Green</v>
      </c>
      <c r="U4073" t="str">
        <f t="shared" si="1313"/>
        <v>Red</v>
      </c>
      <c r="V4073" t="str">
        <f t="shared" si="1314"/>
        <v>Red</v>
      </c>
      <c r="W4073" t="str">
        <f t="shared" si="1315"/>
        <v>Green</v>
      </c>
      <c r="X4073" t="str">
        <f t="shared" si="1316"/>
        <v>Green</v>
      </c>
      <c r="Y4073" t="str">
        <f t="shared" si="1317"/>
        <v>Green</v>
      </c>
      <c r="Z4073" t="str">
        <f t="shared" si="1318"/>
        <v>Green</v>
      </c>
      <c r="AA4073" t="str">
        <f t="shared" si="1319"/>
        <v>Red</v>
      </c>
      <c r="AB4073" t="str">
        <f t="shared" si="1320"/>
        <v>Red</v>
      </c>
      <c r="AC4073" t="str">
        <f t="shared" si="1321"/>
        <v>Green</v>
      </c>
      <c r="AD4073" t="str">
        <f t="shared" si="1322"/>
        <v>Red</v>
      </c>
    </row>
    <row r="4074" spans="1:30" hidden="1" x14ac:dyDescent="0.3">
      <c r="A4074" t="str">
        <f t="shared" si="1303"/>
        <v>01/08/2026Canberra Croatia U23Gungahlin Juventus U23</v>
      </c>
      <c r="B4074" t="s">
        <v>810</v>
      </c>
      <c r="D4074" s="2">
        <v>46236</v>
      </c>
      <c r="E4074" s="3">
        <v>0.10416666666666667</v>
      </c>
      <c r="F4074" t="s">
        <v>1336</v>
      </c>
      <c r="G4074" t="s">
        <v>1335</v>
      </c>
      <c r="H4074">
        <v>1</v>
      </c>
      <c r="I4074">
        <v>0</v>
      </c>
      <c r="J4074">
        <v>1</v>
      </c>
      <c r="K4074">
        <v>0</v>
      </c>
      <c r="L4074" s="64" t="s">
        <v>4815</v>
      </c>
      <c r="M4074" s="31">
        <f t="shared" si="1323"/>
        <v>0.97916666666666674</v>
      </c>
      <c r="N4074" t="str">
        <f t="shared" si="1306"/>
        <v>1 - 0</v>
      </c>
      <c r="O4074" t="str">
        <f t="shared" si="1307"/>
        <v>Green</v>
      </c>
      <c r="P4074" t="str">
        <f t="shared" si="1308"/>
        <v>Red</v>
      </c>
      <c r="Q4074" t="str">
        <f t="shared" si="1309"/>
        <v>Red</v>
      </c>
      <c r="R4074" t="str">
        <f t="shared" si="1310"/>
        <v>Green</v>
      </c>
      <c r="S4074" t="str">
        <f t="shared" si="1311"/>
        <v>Red</v>
      </c>
      <c r="T4074" t="str">
        <f t="shared" si="1312"/>
        <v>Green</v>
      </c>
      <c r="U4074" t="str">
        <f t="shared" si="1313"/>
        <v>Green</v>
      </c>
      <c r="V4074" t="str">
        <f t="shared" si="1314"/>
        <v>Red</v>
      </c>
      <c r="W4074" t="str">
        <f t="shared" si="1315"/>
        <v>Red</v>
      </c>
      <c r="X4074" t="str">
        <f t="shared" si="1316"/>
        <v>Green</v>
      </c>
      <c r="Y4074" t="str">
        <f t="shared" si="1317"/>
        <v>Red</v>
      </c>
      <c r="Z4074" t="str">
        <f t="shared" si="1318"/>
        <v>Red</v>
      </c>
      <c r="AA4074" t="str">
        <f t="shared" si="1319"/>
        <v>Green</v>
      </c>
      <c r="AB4074" t="str">
        <f t="shared" si="1320"/>
        <v>Green</v>
      </c>
      <c r="AC4074" t="str">
        <f t="shared" si="1321"/>
        <v>Red</v>
      </c>
      <c r="AD4074" t="str">
        <f t="shared" si="1322"/>
        <v>Green</v>
      </c>
    </row>
    <row r="4075" spans="1:30" hidden="1" x14ac:dyDescent="0.3">
      <c r="A4075" t="str">
        <f t="shared" si="1303"/>
        <v>01/08/2026LA GalaxyDallas</v>
      </c>
      <c r="D4075" s="2">
        <v>46236</v>
      </c>
      <c r="E4075" s="3">
        <v>0.10416666666666667</v>
      </c>
      <c r="F4075" t="s">
        <v>87</v>
      </c>
      <c r="G4075" t="s">
        <v>867</v>
      </c>
      <c r="H4075">
        <v>0</v>
      </c>
      <c r="I4075">
        <v>0</v>
      </c>
      <c r="J4075">
        <v>0</v>
      </c>
      <c r="K4075">
        <v>0</v>
      </c>
      <c r="L4075" s="64" t="s">
        <v>4815</v>
      </c>
      <c r="M4075" s="31">
        <f t="shared" si="1323"/>
        <v>0.97916666666666674</v>
      </c>
      <c r="N4075" t="str">
        <f t="shared" si="1306"/>
        <v>0 - 0</v>
      </c>
      <c r="O4075" t="str">
        <f t="shared" si="1307"/>
        <v>Red</v>
      </c>
      <c r="P4075" t="str">
        <f t="shared" si="1308"/>
        <v>Green</v>
      </c>
      <c r="Q4075" t="str">
        <f t="shared" si="1309"/>
        <v>Red</v>
      </c>
      <c r="R4075" t="str">
        <f t="shared" si="1310"/>
        <v>Green</v>
      </c>
      <c r="S4075" t="str">
        <f t="shared" si="1311"/>
        <v>Green</v>
      </c>
      <c r="T4075" t="str">
        <f t="shared" si="1312"/>
        <v>Red</v>
      </c>
      <c r="U4075" t="str">
        <f t="shared" si="1313"/>
        <v>Red</v>
      </c>
      <c r="V4075" t="str">
        <f t="shared" si="1314"/>
        <v>Green</v>
      </c>
      <c r="W4075" t="str">
        <f t="shared" si="1315"/>
        <v>Red</v>
      </c>
      <c r="X4075" t="str">
        <f t="shared" si="1316"/>
        <v>Red</v>
      </c>
      <c r="Y4075" t="str">
        <f t="shared" si="1317"/>
        <v>Red</v>
      </c>
      <c r="Z4075" t="str">
        <f t="shared" si="1318"/>
        <v>Red</v>
      </c>
      <c r="AA4075" t="str">
        <f t="shared" si="1319"/>
        <v>Green</v>
      </c>
      <c r="AB4075" t="str">
        <f t="shared" si="1320"/>
        <v>Green</v>
      </c>
      <c r="AC4075" t="str">
        <f t="shared" si="1321"/>
        <v>Red</v>
      </c>
      <c r="AD4075" t="str">
        <f t="shared" si="1322"/>
        <v>Green</v>
      </c>
    </row>
    <row r="4076" spans="1:30" hidden="1" x14ac:dyDescent="0.3">
      <c r="A4076" t="str">
        <f t="shared" si="1303"/>
        <v>01/08/2026Las Vegas LightsPhoenix Rising FC</v>
      </c>
      <c r="D4076" s="2">
        <v>46236</v>
      </c>
      <c r="E4076" s="3">
        <v>0.10416666666666667</v>
      </c>
      <c r="F4076" t="s">
        <v>3686</v>
      </c>
      <c r="G4076" t="s">
        <v>798</v>
      </c>
      <c r="H4076">
        <v>1</v>
      </c>
      <c r="I4076">
        <v>1</v>
      </c>
      <c r="J4076">
        <v>1</v>
      </c>
      <c r="K4076">
        <v>1</v>
      </c>
      <c r="L4076" s="64" t="s">
        <v>4815</v>
      </c>
      <c r="M4076" s="31">
        <f t="shared" si="1323"/>
        <v>0.97916666666666674</v>
      </c>
      <c r="N4076" t="str">
        <f t="shared" si="1306"/>
        <v>1 - 1</v>
      </c>
      <c r="O4076" t="str">
        <f t="shared" si="1307"/>
        <v>Red</v>
      </c>
      <c r="P4076" t="str">
        <f t="shared" si="1308"/>
        <v>Green</v>
      </c>
      <c r="Q4076" t="str">
        <f t="shared" si="1309"/>
        <v>Red</v>
      </c>
      <c r="R4076" t="str">
        <f t="shared" si="1310"/>
        <v>Green</v>
      </c>
      <c r="S4076" t="str">
        <f t="shared" si="1311"/>
        <v>Green</v>
      </c>
      <c r="T4076" t="str">
        <f t="shared" si="1312"/>
        <v>Red</v>
      </c>
      <c r="U4076" t="str">
        <f t="shared" si="1313"/>
        <v>Red</v>
      </c>
      <c r="V4076" t="str">
        <f t="shared" si="1314"/>
        <v>Green</v>
      </c>
      <c r="W4076" t="str">
        <f t="shared" si="1315"/>
        <v>Red</v>
      </c>
      <c r="X4076" t="str">
        <f t="shared" si="1316"/>
        <v>Green</v>
      </c>
      <c r="Y4076" t="str">
        <f t="shared" si="1317"/>
        <v>Green</v>
      </c>
      <c r="Z4076" t="str">
        <f t="shared" si="1318"/>
        <v>Red</v>
      </c>
      <c r="AA4076" t="str">
        <f t="shared" si="1319"/>
        <v>Green</v>
      </c>
      <c r="AB4076" t="str">
        <f t="shared" si="1320"/>
        <v>Green</v>
      </c>
      <c r="AC4076" t="str">
        <f t="shared" si="1321"/>
        <v>Green</v>
      </c>
      <c r="AD4076" t="str">
        <f t="shared" si="1322"/>
        <v>Red</v>
      </c>
    </row>
    <row r="4077" spans="1:30" hidden="1" x14ac:dyDescent="0.3">
      <c r="A4077" t="str">
        <f t="shared" si="1303"/>
        <v>01/08/2026Magic United U23Olympic FC U23</v>
      </c>
      <c r="B4077" t="s">
        <v>810</v>
      </c>
      <c r="D4077" s="2">
        <v>46236</v>
      </c>
      <c r="E4077" s="3">
        <v>0.10416666666666667</v>
      </c>
      <c r="F4077" t="s">
        <v>6173</v>
      </c>
      <c r="G4077" t="s">
        <v>6174</v>
      </c>
      <c r="H4077">
        <v>3</v>
      </c>
      <c r="I4077">
        <v>1</v>
      </c>
      <c r="J4077">
        <v>8</v>
      </c>
      <c r="K4077">
        <v>1</v>
      </c>
      <c r="L4077" s="64" t="s">
        <v>4815</v>
      </c>
      <c r="M4077" s="31">
        <f t="shared" si="1323"/>
        <v>0.97916666666666674</v>
      </c>
      <c r="N4077" t="str">
        <f t="shared" si="1306"/>
        <v>8 - 1</v>
      </c>
      <c r="O4077" t="str">
        <f t="shared" si="1307"/>
        <v>Green</v>
      </c>
      <c r="P4077" t="str">
        <f t="shared" si="1308"/>
        <v>Red</v>
      </c>
      <c r="Q4077" t="str">
        <f t="shared" si="1309"/>
        <v>Red</v>
      </c>
      <c r="R4077" t="str">
        <f t="shared" si="1310"/>
        <v>Green</v>
      </c>
      <c r="S4077" t="str">
        <f t="shared" si="1311"/>
        <v>Red</v>
      </c>
      <c r="T4077" t="str">
        <f t="shared" si="1312"/>
        <v>Green</v>
      </c>
      <c r="U4077" t="str">
        <f t="shared" si="1313"/>
        <v>Green</v>
      </c>
      <c r="V4077" t="str">
        <f t="shared" si="1314"/>
        <v>Red</v>
      </c>
      <c r="W4077" t="str">
        <f t="shared" si="1315"/>
        <v>Red</v>
      </c>
      <c r="X4077" t="str">
        <f t="shared" si="1316"/>
        <v>Green</v>
      </c>
      <c r="Y4077" t="str">
        <f t="shared" si="1317"/>
        <v>Green</v>
      </c>
      <c r="Z4077" t="str">
        <f t="shared" si="1318"/>
        <v>Green</v>
      </c>
      <c r="AA4077" t="str">
        <f t="shared" si="1319"/>
        <v>Red</v>
      </c>
      <c r="AB4077" t="str">
        <f t="shared" si="1320"/>
        <v>Red</v>
      </c>
      <c r="AC4077" t="str">
        <f t="shared" si="1321"/>
        <v>Green</v>
      </c>
      <c r="AD4077" t="str">
        <f t="shared" si="1322"/>
        <v>Red</v>
      </c>
    </row>
    <row r="4078" spans="1:30" hidden="1" x14ac:dyDescent="0.3">
      <c r="A4078" t="str">
        <f t="shared" si="1303"/>
        <v>01/08/2026South Melbourne U23St Albans Saints U23</v>
      </c>
      <c r="B4078" t="s">
        <v>810</v>
      </c>
      <c r="D4078" s="2">
        <v>46236</v>
      </c>
      <c r="E4078" s="3">
        <v>0.10416666666666667</v>
      </c>
      <c r="F4078" t="s">
        <v>2306</v>
      </c>
      <c r="G4078" t="s">
        <v>2311</v>
      </c>
      <c r="H4078">
        <v>2</v>
      </c>
      <c r="I4078">
        <v>1</v>
      </c>
      <c r="J4078">
        <v>2</v>
      </c>
      <c r="K4078">
        <v>1</v>
      </c>
      <c r="L4078" s="64" t="s">
        <v>4815</v>
      </c>
      <c r="M4078" s="31">
        <f t="shared" si="1323"/>
        <v>0.97916666666666674</v>
      </c>
      <c r="N4078" t="str">
        <f t="shared" si="1306"/>
        <v>2 - 1</v>
      </c>
      <c r="O4078" t="str">
        <f t="shared" si="1307"/>
        <v>Green</v>
      </c>
      <c r="P4078" t="str">
        <f t="shared" si="1308"/>
        <v>Red</v>
      </c>
      <c r="Q4078" t="str">
        <f t="shared" si="1309"/>
        <v>Red</v>
      </c>
      <c r="R4078" t="str">
        <f t="shared" si="1310"/>
        <v>Green</v>
      </c>
      <c r="S4078" t="str">
        <f t="shared" si="1311"/>
        <v>Red</v>
      </c>
      <c r="T4078" t="str">
        <f t="shared" si="1312"/>
        <v>Green</v>
      </c>
      <c r="U4078" t="str">
        <f t="shared" si="1313"/>
        <v>Green</v>
      </c>
      <c r="V4078" t="str">
        <f t="shared" si="1314"/>
        <v>Red</v>
      </c>
      <c r="W4078" t="str">
        <f t="shared" si="1315"/>
        <v>Red</v>
      </c>
      <c r="X4078" t="str">
        <f t="shared" si="1316"/>
        <v>Green</v>
      </c>
      <c r="Y4078" t="str">
        <f t="shared" si="1317"/>
        <v>Green</v>
      </c>
      <c r="Z4078" t="str">
        <f t="shared" si="1318"/>
        <v>Green</v>
      </c>
      <c r="AA4078" t="str">
        <f t="shared" si="1319"/>
        <v>Red</v>
      </c>
      <c r="AB4078" t="str">
        <f t="shared" si="1320"/>
        <v>Green</v>
      </c>
      <c r="AC4078" t="str">
        <f t="shared" si="1321"/>
        <v>Green</v>
      </c>
      <c r="AD4078" t="str">
        <f t="shared" si="1322"/>
        <v>Red</v>
      </c>
    </row>
    <row r="4079" spans="1:30" hidden="1" x14ac:dyDescent="0.3">
      <c r="A4079" t="str">
        <f t="shared" ref="A4079:A4142" si="1324">L4078&amp;F4079&amp;G4079</f>
        <v>01/08/2026Portland TimbersSeattle Sounders FC</v>
      </c>
      <c r="D4079" s="2">
        <v>46236</v>
      </c>
      <c r="E4079" s="3">
        <v>0.11458333333333333</v>
      </c>
      <c r="F4079" t="s">
        <v>91</v>
      </c>
      <c r="G4079" t="s">
        <v>74</v>
      </c>
      <c r="H4079">
        <v>1</v>
      </c>
      <c r="I4079">
        <v>1</v>
      </c>
      <c r="J4079">
        <v>2</v>
      </c>
      <c r="K4079">
        <v>1</v>
      </c>
      <c r="L4079" s="64" t="s">
        <v>4815</v>
      </c>
      <c r="M4079" s="31">
        <f t="shared" ref="M4079" si="1325">E4079-TIME(3,0,0)+TIME(12,0,0)+TIME(12,0,0)</f>
        <v>0.98958333333333326</v>
      </c>
      <c r="N4079" t="str">
        <f t="shared" si="1306"/>
        <v>2 - 1</v>
      </c>
      <c r="O4079" t="str">
        <f t="shared" si="1307"/>
        <v>Green</v>
      </c>
      <c r="P4079" t="str">
        <f t="shared" si="1308"/>
        <v>Red</v>
      </c>
      <c r="Q4079" t="str">
        <f t="shared" si="1309"/>
        <v>Red</v>
      </c>
      <c r="R4079" t="str">
        <f t="shared" si="1310"/>
        <v>Green</v>
      </c>
      <c r="S4079" t="str">
        <f t="shared" si="1311"/>
        <v>Red</v>
      </c>
      <c r="T4079" t="str">
        <f t="shared" si="1312"/>
        <v>Green</v>
      </c>
      <c r="U4079" t="str">
        <f t="shared" si="1313"/>
        <v>Red</v>
      </c>
      <c r="V4079" t="str">
        <f t="shared" si="1314"/>
        <v>Green</v>
      </c>
      <c r="W4079" t="str">
        <f t="shared" si="1315"/>
        <v>Red</v>
      </c>
      <c r="X4079" t="str">
        <f t="shared" si="1316"/>
        <v>Green</v>
      </c>
      <c r="Y4079" t="str">
        <f t="shared" si="1317"/>
        <v>Green</v>
      </c>
      <c r="Z4079" t="str">
        <f t="shared" si="1318"/>
        <v>Green</v>
      </c>
      <c r="AA4079" t="str">
        <f t="shared" si="1319"/>
        <v>Red</v>
      </c>
      <c r="AB4079" t="str">
        <f t="shared" si="1320"/>
        <v>Green</v>
      </c>
      <c r="AC4079" t="str">
        <f t="shared" si="1321"/>
        <v>Green</v>
      </c>
      <c r="AD4079" t="str">
        <f t="shared" si="1322"/>
        <v>Red</v>
      </c>
    </row>
    <row r="4080" spans="1:30" hidden="1" x14ac:dyDescent="0.3">
      <c r="A4080" t="str">
        <f t="shared" si="1324"/>
        <v>01/08/2026Blacktown City U20Sydney FC U20</v>
      </c>
      <c r="B4080" t="s">
        <v>810</v>
      </c>
      <c r="D4080" s="2">
        <v>46236</v>
      </c>
      <c r="E4080" s="3">
        <v>0.125</v>
      </c>
      <c r="F4080" t="s">
        <v>2980</v>
      </c>
      <c r="G4080" t="s">
        <v>2956</v>
      </c>
      <c r="H4080">
        <v>0</v>
      </c>
      <c r="I4080">
        <v>0</v>
      </c>
      <c r="J4080">
        <v>2</v>
      </c>
      <c r="K4080">
        <v>2</v>
      </c>
      <c r="L4080" s="22" t="str">
        <f t="shared" ref="L4080:L4085" si="1326">"0"&amp;DAY(D4080)&amp;"/"&amp;"08"&amp;"/"&amp;YEAR(D4080)</f>
        <v>02/08/2026</v>
      </c>
      <c r="M4080" s="23">
        <f t="shared" ref="M4080:M4085" si="1327">E4080-TIME(3,0,0)</f>
        <v>0</v>
      </c>
      <c r="N4080" t="str">
        <f t="shared" ref="N4080:N4085" si="1328">J4080&amp;" - "&amp;K4080</f>
        <v>2 - 2</v>
      </c>
      <c r="O4080" t="str">
        <f t="shared" si="1307"/>
        <v>Red</v>
      </c>
      <c r="P4080" t="str">
        <f t="shared" si="1308"/>
        <v>Green</v>
      </c>
      <c r="Q4080" t="str">
        <f t="shared" si="1309"/>
        <v>Red</v>
      </c>
      <c r="R4080" t="str">
        <f t="shared" si="1310"/>
        <v>Green</v>
      </c>
      <c r="S4080" t="str">
        <f t="shared" si="1311"/>
        <v>Green</v>
      </c>
      <c r="T4080" t="str">
        <f t="shared" si="1312"/>
        <v>Red</v>
      </c>
      <c r="U4080" t="str">
        <f t="shared" si="1313"/>
        <v>Red</v>
      </c>
      <c r="V4080" t="str">
        <f t="shared" si="1314"/>
        <v>Green</v>
      </c>
      <c r="W4080" t="str">
        <f t="shared" si="1315"/>
        <v>Red</v>
      </c>
      <c r="X4080" t="str">
        <f t="shared" si="1316"/>
        <v>Red</v>
      </c>
      <c r="Y4080" t="str">
        <f t="shared" si="1317"/>
        <v>Green</v>
      </c>
      <c r="Z4080" t="str">
        <f t="shared" si="1318"/>
        <v>Green</v>
      </c>
      <c r="AA4080" t="str">
        <f t="shared" si="1319"/>
        <v>Red</v>
      </c>
      <c r="AB4080" t="str">
        <f t="shared" si="1320"/>
        <v>Red</v>
      </c>
      <c r="AC4080" t="str">
        <f t="shared" si="1321"/>
        <v>Green</v>
      </c>
      <c r="AD4080" t="str">
        <f t="shared" si="1322"/>
        <v>Red</v>
      </c>
    </row>
    <row r="4081" spans="1:30" hidden="1" x14ac:dyDescent="0.3">
      <c r="A4081" t="str">
        <f t="shared" si="1324"/>
        <v>02/08/2026Cruz AzulAtlante</v>
      </c>
      <c r="D4081" s="2">
        <v>46236</v>
      </c>
      <c r="E4081" s="3">
        <v>0.125</v>
      </c>
      <c r="F4081" t="s">
        <v>1370</v>
      </c>
      <c r="G4081" t="s">
        <v>2505</v>
      </c>
      <c r="H4081">
        <v>0</v>
      </c>
      <c r="I4081">
        <v>1</v>
      </c>
      <c r="J4081">
        <v>2</v>
      </c>
      <c r="K4081">
        <v>3</v>
      </c>
      <c r="L4081" s="22" t="str">
        <f t="shared" si="1326"/>
        <v>02/08/2026</v>
      </c>
      <c r="M4081" s="23">
        <f t="shared" si="1327"/>
        <v>0</v>
      </c>
      <c r="N4081" t="str">
        <f t="shared" si="1328"/>
        <v>2 - 3</v>
      </c>
      <c r="O4081" t="str">
        <f t="shared" si="1307"/>
        <v>Red</v>
      </c>
      <c r="P4081" t="str">
        <f t="shared" si="1308"/>
        <v>Red</v>
      </c>
      <c r="Q4081" t="str">
        <f t="shared" si="1309"/>
        <v>Green</v>
      </c>
      <c r="R4081" t="str">
        <f t="shared" si="1310"/>
        <v>Red</v>
      </c>
      <c r="S4081" t="str">
        <f t="shared" si="1311"/>
        <v>Green</v>
      </c>
      <c r="T4081" t="str">
        <f t="shared" si="1312"/>
        <v>Green</v>
      </c>
      <c r="U4081" t="str">
        <f t="shared" si="1313"/>
        <v>Red</v>
      </c>
      <c r="V4081" t="str">
        <f t="shared" si="1314"/>
        <v>Red</v>
      </c>
      <c r="W4081" t="str">
        <f t="shared" si="1315"/>
        <v>Green</v>
      </c>
      <c r="X4081" t="str">
        <f t="shared" si="1316"/>
        <v>Green</v>
      </c>
      <c r="Y4081" t="str">
        <f t="shared" si="1317"/>
        <v>Green</v>
      </c>
      <c r="Z4081" t="str">
        <f t="shared" si="1318"/>
        <v>Green</v>
      </c>
      <c r="AA4081" t="str">
        <f t="shared" si="1319"/>
        <v>Red</v>
      </c>
      <c r="AB4081" t="str">
        <f t="shared" si="1320"/>
        <v>Red</v>
      </c>
      <c r="AC4081" t="str">
        <f t="shared" si="1321"/>
        <v>Green</v>
      </c>
      <c r="AD4081" t="str">
        <f t="shared" si="1322"/>
        <v>Red</v>
      </c>
    </row>
    <row r="4082" spans="1:30" hidden="1" x14ac:dyDescent="0.3">
      <c r="A4082" t="str">
        <f t="shared" si="1324"/>
        <v>02/08/2026Edgeworth FCBelmont Swansea United SC</v>
      </c>
      <c r="B4082" t="s">
        <v>810</v>
      </c>
      <c r="C4082" t="s">
        <v>893</v>
      </c>
      <c r="D4082" s="2">
        <v>46236</v>
      </c>
      <c r="E4082" s="3">
        <v>0.125</v>
      </c>
      <c r="F4082" t="s">
        <v>2796</v>
      </c>
      <c r="G4082" t="s">
        <v>19</v>
      </c>
      <c r="H4082">
        <v>0</v>
      </c>
      <c r="I4082">
        <v>0</v>
      </c>
      <c r="J4082">
        <v>2</v>
      </c>
      <c r="K4082">
        <v>0</v>
      </c>
      <c r="L4082" s="22" t="str">
        <f t="shared" si="1326"/>
        <v>02/08/2026</v>
      </c>
      <c r="M4082" s="23">
        <f t="shared" si="1327"/>
        <v>0</v>
      </c>
      <c r="N4082" t="str">
        <f t="shared" si="1328"/>
        <v>2 - 0</v>
      </c>
      <c r="O4082" t="str">
        <f t="shared" si="1307"/>
        <v>Green</v>
      </c>
      <c r="P4082" t="str">
        <f t="shared" si="1308"/>
        <v>Red</v>
      </c>
      <c r="Q4082" t="str">
        <f t="shared" si="1309"/>
        <v>Red</v>
      </c>
      <c r="R4082" t="str">
        <f t="shared" si="1310"/>
        <v>Green</v>
      </c>
      <c r="S4082" t="str">
        <f t="shared" si="1311"/>
        <v>Red</v>
      </c>
      <c r="T4082" t="str">
        <f t="shared" si="1312"/>
        <v>Green</v>
      </c>
      <c r="U4082" t="str">
        <f t="shared" si="1313"/>
        <v>Red</v>
      </c>
      <c r="V4082" t="str">
        <f t="shared" si="1314"/>
        <v>Green</v>
      </c>
      <c r="W4082" t="str">
        <f t="shared" si="1315"/>
        <v>Red</v>
      </c>
      <c r="X4082" t="str">
        <f t="shared" si="1316"/>
        <v>Red</v>
      </c>
      <c r="Y4082" t="str">
        <f t="shared" si="1317"/>
        <v>Green</v>
      </c>
      <c r="Z4082" t="str">
        <f t="shared" si="1318"/>
        <v>Red</v>
      </c>
      <c r="AA4082" t="str">
        <f t="shared" si="1319"/>
        <v>Green</v>
      </c>
      <c r="AB4082" t="str">
        <f t="shared" si="1320"/>
        <v>Green</v>
      </c>
      <c r="AC4082" t="str">
        <f t="shared" si="1321"/>
        <v>Red</v>
      </c>
      <c r="AD4082" t="str">
        <f t="shared" si="1322"/>
        <v>Green</v>
      </c>
    </row>
    <row r="4083" spans="1:30" hidden="1" x14ac:dyDescent="0.3">
      <c r="A4083" t="str">
        <f t="shared" si="1324"/>
        <v>02/08/2026Marconi Stallions U20St George City U20</v>
      </c>
      <c r="B4083" t="s">
        <v>810</v>
      </c>
      <c r="D4083" s="2">
        <v>46236</v>
      </c>
      <c r="E4083" s="3">
        <v>0.125</v>
      </c>
      <c r="F4083" t="s">
        <v>2974</v>
      </c>
      <c r="G4083" t="s">
        <v>2957</v>
      </c>
      <c r="H4083">
        <v>0</v>
      </c>
      <c r="I4083">
        <v>0</v>
      </c>
      <c r="J4083">
        <v>1</v>
      </c>
      <c r="K4083">
        <v>0</v>
      </c>
      <c r="L4083" s="22" t="str">
        <f t="shared" si="1326"/>
        <v>02/08/2026</v>
      </c>
      <c r="M4083" s="23">
        <f t="shared" si="1327"/>
        <v>0</v>
      </c>
      <c r="N4083" t="str">
        <f t="shared" si="1328"/>
        <v>1 - 0</v>
      </c>
      <c r="O4083" t="str">
        <f t="shared" si="1307"/>
        <v>Green</v>
      </c>
      <c r="P4083" t="str">
        <f t="shared" si="1308"/>
        <v>Red</v>
      </c>
      <c r="Q4083" t="str">
        <f t="shared" si="1309"/>
        <v>Red</v>
      </c>
      <c r="R4083" t="str">
        <f t="shared" si="1310"/>
        <v>Green</v>
      </c>
      <c r="S4083" t="str">
        <f t="shared" si="1311"/>
        <v>Red</v>
      </c>
      <c r="T4083" t="str">
        <f t="shared" si="1312"/>
        <v>Green</v>
      </c>
      <c r="U4083" t="str">
        <f t="shared" si="1313"/>
        <v>Red</v>
      </c>
      <c r="V4083" t="str">
        <f t="shared" si="1314"/>
        <v>Green</v>
      </c>
      <c r="W4083" t="str">
        <f t="shared" si="1315"/>
        <v>Red</v>
      </c>
      <c r="X4083" t="str">
        <f t="shared" si="1316"/>
        <v>Red</v>
      </c>
      <c r="Y4083" t="str">
        <f t="shared" si="1317"/>
        <v>Red</v>
      </c>
      <c r="Z4083" t="str">
        <f t="shared" si="1318"/>
        <v>Red</v>
      </c>
      <c r="AA4083" t="str">
        <f t="shared" si="1319"/>
        <v>Green</v>
      </c>
      <c r="AB4083" t="str">
        <f t="shared" si="1320"/>
        <v>Green</v>
      </c>
      <c r="AC4083" t="str">
        <f t="shared" si="1321"/>
        <v>Red</v>
      </c>
      <c r="AD4083" t="str">
        <f t="shared" si="1322"/>
        <v>Green</v>
      </c>
    </row>
    <row r="4084" spans="1:30" hidden="1" x14ac:dyDescent="0.3">
      <c r="A4084" t="str">
        <f t="shared" si="1324"/>
        <v>02/08/2026Rockdale City Suns U20Manly United U20</v>
      </c>
      <c r="B4084" t="s">
        <v>810</v>
      </c>
      <c r="D4084" s="2">
        <v>46236</v>
      </c>
      <c r="E4084" s="3">
        <v>0.125</v>
      </c>
      <c r="F4084" t="s">
        <v>2977</v>
      </c>
      <c r="G4084" t="s">
        <v>2314</v>
      </c>
      <c r="H4084">
        <v>1</v>
      </c>
      <c r="I4084">
        <v>0</v>
      </c>
      <c r="J4084">
        <v>1</v>
      </c>
      <c r="K4084">
        <v>0</v>
      </c>
      <c r="L4084" s="22" t="str">
        <f t="shared" si="1326"/>
        <v>02/08/2026</v>
      </c>
      <c r="M4084" s="23">
        <f t="shared" si="1327"/>
        <v>0</v>
      </c>
      <c r="N4084" t="str">
        <f t="shared" si="1328"/>
        <v>1 - 0</v>
      </c>
      <c r="O4084" t="str">
        <f t="shared" si="1307"/>
        <v>Green</v>
      </c>
      <c r="P4084" t="str">
        <f t="shared" si="1308"/>
        <v>Red</v>
      </c>
      <c r="Q4084" t="str">
        <f t="shared" si="1309"/>
        <v>Red</v>
      </c>
      <c r="R4084" t="str">
        <f t="shared" si="1310"/>
        <v>Green</v>
      </c>
      <c r="S4084" t="str">
        <f t="shared" si="1311"/>
        <v>Red</v>
      </c>
      <c r="T4084" t="str">
        <f t="shared" si="1312"/>
        <v>Green</v>
      </c>
      <c r="U4084" t="str">
        <f t="shared" si="1313"/>
        <v>Green</v>
      </c>
      <c r="V4084" t="str">
        <f t="shared" si="1314"/>
        <v>Red</v>
      </c>
      <c r="W4084" t="str">
        <f t="shared" si="1315"/>
        <v>Red</v>
      </c>
      <c r="X4084" t="str">
        <f t="shared" si="1316"/>
        <v>Green</v>
      </c>
      <c r="Y4084" t="str">
        <f t="shared" si="1317"/>
        <v>Red</v>
      </c>
      <c r="Z4084" t="str">
        <f t="shared" si="1318"/>
        <v>Red</v>
      </c>
      <c r="AA4084" t="str">
        <f t="shared" si="1319"/>
        <v>Green</v>
      </c>
      <c r="AB4084" t="str">
        <f t="shared" si="1320"/>
        <v>Green</v>
      </c>
      <c r="AC4084" t="str">
        <f t="shared" si="1321"/>
        <v>Red</v>
      </c>
      <c r="AD4084" t="str">
        <f t="shared" si="1322"/>
        <v>Green</v>
      </c>
    </row>
    <row r="4085" spans="1:30" hidden="1" x14ac:dyDescent="0.3">
      <c r="A4085" t="str">
        <f t="shared" si="1324"/>
        <v>02/08/2026Sacramento RepublicSporting Jacksonville</v>
      </c>
      <c r="D4085" s="2">
        <v>46236</v>
      </c>
      <c r="E4085" s="3">
        <v>0.125</v>
      </c>
      <c r="F4085" t="s">
        <v>3694</v>
      </c>
      <c r="G4085" t="s">
        <v>3691</v>
      </c>
      <c r="H4085">
        <v>4</v>
      </c>
      <c r="I4085">
        <v>0</v>
      </c>
      <c r="J4085">
        <v>5</v>
      </c>
      <c r="K4085">
        <v>0</v>
      </c>
      <c r="L4085" s="22" t="str">
        <f t="shared" si="1326"/>
        <v>02/08/2026</v>
      </c>
      <c r="M4085" s="23">
        <f t="shared" si="1327"/>
        <v>0</v>
      </c>
      <c r="N4085" t="str">
        <f t="shared" si="1328"/>
        <v>5 - 0</v>
      </c>
      <c r="O4085" t="str">
        <f t="shared" si="1307"/>
        <v>Green</v>
      </c>
      <c r="P4085" t="str">
        <f t="shared" si="1308"/>
        <v>Red</v>
      </c>
      <c r="Q4085" t="str">
        <f t="shared" si="1309"/>
        <v>Red</v>
      </c>
      <c r="R4085" t="str">
        <f t="shared" si="1310"/>
        <v>Green</v>
      </c>
      <c r="S4085" t="str">
        <f t="shared" si="1311"/>
        <v>Red</v>
      </c>
      <c r="T4085" t="str">
        <f t="shared" si="1312"/>
        <v>Green</v>
      </c>
      <c r="U4085" t="str">
        <f t="shared" si="1313"/>
        <v>Green</v>
      </c>
      <c r="V4085" t="str">
        <f t="shared" si="1314"/>
        <v>Red</v>
      </c>
      <c r="W4085" t="str">
        <f t="shared" si="1315"/>
        <v>Red</v>
      </c>
      <c r="X4085" t="str">
        <f t="shared" si="1316"/>
        <v>Green</v>
      </c>
      <c r="Y4085" t="str">
        <f t="shared" si="1317"/>
        <v>Green</v>
      </c>
      <c r="Z4085" t="str">
        <f t="shared" si="1318"/>
        <v>Green</v>
      </c>
      <c r="AA4085" t="str">
        <f t="shared" si="1319"/>
        <v>Red</v>
      </c>
      <c r="AB4085" t="str">
        <f t="shared" si="1320"/>
        <v>Red</v>
      </c>
      <c r="AC4085" t="str">
        <f t="shared" si="1321"/>
        <v>Red</v>
      </c>
      <c r="AD4085" t="str">
        <f t="shared" si="1322"/>
        <v>Green</v>
      </c>
    </row>
    <row r="4086" spans="1:30" hidden="1" x14ac:dyDescent="0.3">
      <c r="A4086" t="str">
        <f t="shared" si="1324"/>
        <v>02/08/2026South CardiffWallsend FC</v>
      </c>
      <c r="B4086" t="s">
        <v>810</v>
      </c>
      <c r="D4086" s="2">
        <v>46236</v>
      </c>
      <c r="E4086" s="3">
        <v>0.16666666666666666</v>
      </c>
      <c r="F4086" t="s">
        <v>2880</v>
      </c>
      <c r="G4086" t="s">
        <v>4246</v>
      </c>
      <c r="H4086">
        <v>0</v>
      </c>
      <c r="I4086">
        <v>0</v>
      </c>
      <c r="J4086">
        <v>1</v>
      </c>
      <c r="K4086">
        <v>4</v>
      </c>
      <c r="L4086" s="22" t="str">
        <f t="shared" ref="L4086:L4149" si="1329">"0"&amp;DAY(D4086)&amp;"/"&amp;"08"&amp;"/"&amp;YEAR(D4086)</f>
        <v>02/08/2026</v>
      </c>
      <c r="M4086" s="23">
        <f t="shared" ref="M4086:M4149" si="1330">E4086-TIME(3,0,0)</f>
        <v>4.1666666666666657E-2</v>
      </c>
      <c r="N4086" t="str">
        <f t="shared" ref="N4086:N4149" si="1331">J4086&amp;" - "&amp;K4086</f>
        <v>1 - 4</v>
      </c>
      <c r="O4086" t="str">
        <f t="shared" si="1307"/>
        <v>Red</v>
      </c>
      <c r="P4086" t="str">
        <f t="shared" si="1308"/>
        <v>Red</v>
      </c>
      <c r="Q4086" t="str">
        <f t="shared" si="1309"/>
        <v>Green</v>
      </c>
      <c r="R4086" t="str">
        <f t="shared" si="1310"/>
        <v>Red</v>
      </c>
      <c r="S4086" t="str">
        <f t="shared" si="1311"/>
        <v>Green</v>
      </c>
      <c r="T4086" t="str">
        <f t="shared" si="1312"/>
        <v>Green</v>
      </c>
      <c r="U4086" t="str">
        <f t="shared" si="1313"/>
        <v>Red</v>
      </c>
      <c r="V4086" t="str">
        <f t="shared" si="1314"/>
        <v>Green</v>
      </c>
      <c r="W4086" t="str">
        <f t="shared" si="1315"/>
        <v>Red</v>
      </c>
      <c r="X4086" t="str">
        <f t="shared" si="1316"/>
        <v>Red</v>
      </c>
      <c r="Y4086" t="str">
        <f t="shared" si="1317"/>
        <v>Green</v>
      </c>
      <c r="Z4086" t="str">
        <f t="shared" si="1318"/>
        <v>Green</v>
      </c>
      <c r="AA4086" t="str">
        <f t="shared" si="1319"/>
        <v>Red</v>
      </c>
      <c r="AB4086" t="str">
        <f t="shared" si="1320"/>
        <v>Red</v>
      </c>
      <c r="AC4086" t="str">
        <f t="shared" si="1321"/>
        <v>Green</v>
      </c>
      <c r="AD4086" t="str">
        <f t="shared" si="1322"/>
        <v>Red</v>
      </c>
    </row>
    <row r="4087" spans="1:30" hidden="1" x14ac:dyDescent="0.3">
      <c r="A4087" t="str">
        <f t="shared" si="1324"/>
        <v>02/08/2026Brisbane Roar U21Moreton City Excelsior</v>
      </c>
      <c r="B4087" t="s">
        <v>810</v>
      </c>
      <c r="D4087" s="2">
        <v>46236</v>
      </c>
      <c r="E4087" s="3">
        <v>0.1875</v>
      </c>
      <c r="F4087" t="s">
        <v>6175</v>
      </c>
      <c r="G4087" t="s">
        <v>5147</v>
      </c>
      <c r="H4087">
        <v>1</v>
      </c>
      <c r="I4087">
        <v>0</v>
      </c>
      <c r="J4087">
        <v>2</v>
      </c>
      <c r="K4087">
        <v>0</v>
      </c>
      <c r="L4087" s="22" t="str">
        <f t="shared" si="1329"/>
        <v>02/08/2026</v>
      </c>
      <c r="M4087" s="23">
        <f t="shared" si="1330"/>
        <v>6.25E-2</v>
      </c>
      <c r="N4087" t="str">
        <f t="shared" si="1331"/>
        <v>2 - 0</v>
      </c>
      <c r="O4087" t="str">
        <f t="shared" si="1307"/>
        <v>Green</v>
      </c>
      <c r="P4087" t="str">
        <f t="shared" si="1308"/>
        <v>Red</v>
      </c>
      <c r="Q4087" t="str">
        <f t="shared" si="1309"/>
        <v>Red</v>
      </c>
      <c r="R4087" t="str">
        <f t="shared" si="1310"/>
        <v>Green</v>
      </c>
      <c r="S4087" t="str">
        <f t="shared" si="1311"/>
        <v>Red</v>
      </c>
      <c r="T4087" t="str">
        <f t="shared" si="1312"/>
        <v>Green</v>
      </c>
      <c r="U4087" t="str">
        <f t="shared" si="1313"/>
        <v>Green</v>
      </c>
      <c r="V4087" t="str">
        <f t="shared" si="1314"/>
        <v>Red</v>
      </c>
      <c r="W4087" t="str">
        <f t="shared" si="1315"/>
        <v>Red</v>
      </c>
      <c r="X4087" t="str">
        <f t="shared" si="1316"/>
        <v>Green</v>
      </c>
      <c r="Y4087" t="str">
        <f t="shared" si="1317"/>
        <v>Green</v>
      </c>
      <c r="Z4087" t="str">
        <f t="shared" si="1318"/>
        <v>Red</v>
      </c>
      <c r="AA4087" t="str">
        <f t="shared" si="1319"/>
        <v>Green</v>
      </c>
      <c r="AB4087" t="str">
        <f t="shared" si="1320"/>
        <v>Green</v>
      </c>
      <c r="AC4087" t="str">
        <f t="shared" si="1321"/>
        <v>Red</v>
      </c>
      <c r="AD4087" t="str">
        <f t="shared" si="1322"/>
        <v>Green</v>
      </c>
    </row>
    <row r="4088" spans="1:30" hidden="1" x14ac:dyDescent="0.3">
      <c r="A4088" t="str">
        <f t="shared" si="1324"/>
        <v>02/08/2026Hobart ZebrasUlverstone</v>
      </c>
      <c r="B4088" t="s">
        <v>810</v>
      </c>
      <c r="D4088" s="2">
        <v>46236</v>
      </c>
      <c r="E4088" s="3">
        <v>0.1875</v>
      </c>
      <c r="F4088" t="s">
        <v>6176</v>
      </c>
      <c r="G4088" t="s">
        <v>5151</v>
      </c>
      <c r="H4088">
        <v>1</v>
      </c>
      <c r="I4088">
        <v>0</v>
      </c>
      <c r="J4088">
        <v>1</v>
      </c>
      <c r="K4088">
        <v>0</v>
      </c>
      <c r="L4088" s="22" t="str">
        <f t="shared" si="1329"/>
        <v>02/08/2026</v>
      </c>
      <c r="M4088" s="23">
        <f t="shared" si="1330"/>
        <v>6.25E-2</v>
      </c>
      <c r="N4088" t="str">
        <f t="shared" si="1331"/>
        <v>1 - 0</v>
      </c>
      <c r="O4088" t="str">
        <f t="shared" si="1307"/>
        <v>Green</v>
      </c>
      <c r="P4088" t="str">
        <f t="shared" si="1308"/>
        <v>Red</v>
      </c>
      <c r="Q4088" t="str">
        <f t="shared" si="1309"/>
        <v>Red</v>
      </c>
      <c r="R4088" t="str">
        <f t="shared" si="1310"/>
        <v>Green</v>
      </c>
      <c r="S4088" t="str">
        <f t="shared" si="1311"/>
        <v>Red</v>
      </c>
      <c r="T4088" t="str">
        <f t="shared" si="1312"/>
        <v>Green</v>
      </c>
      <c r="U4088" t="str">
        <f t="shared" si="1313"/>
        <v>Green</v>
      </c>
      <c r="V4088" t="str">
        <f t="shared" si="1314"/>
        <v>Red</v>
      </c>
      <c r="W4088" t="str">
        <f t="shared" si="1315"/>
        <v>Red</v>
      </c>
      <c r="X4088" t="str">
        <f t="shared" si="1316"/>
        <v>Green</v>
      </c>
      <c r="Y4088" t="str">
        <f t="shared" si="1317"/>
        <v>Red</v>
      </c>
      <c r="Z4088" t="str">
        <f t="shared" si="1318"/>
        <v>Red</v>
      </c>
      <c r="AA4088" t="str">
        <f t="shared" si="1319"/>
        <v>Green</v>
      </c>
      <c r="AB4088" t="str">
        <f t="shared" si="1320"/>
        <v>Green</v>
      </c>
      <c r="AC4088" t="str">
        <f t="shared" si="1321"/>
        <v>Red</v>
      </c>
      <c r="AD4088" t="str">
        <f t="shared" si="1322"/>
        <v>Green</v>
      </c>
    </row>
    <row r="4089" spans="1:30" hidden="1" x14ac:dyDescent="0.3">
      <c r="A4089" t="str">
        <f t="shared" si="1324"/>
        <v>02/08/2026Magic UnitedOlympic FC</v>
      </c>
      <c r="B4089" t="s">
        <v>810</v>
      </c>
      <c r="D4089" s="2">
        <v>46236</v>
      </c>
      <c r="E4089" s="3">
        <v>0.1875</v>
      </c>
      <c r="F4089" t="s">
        <v>5148</v>
      </c>
      <c r="G4089" t="s">
        <v>6177</v>
      </c>
      <c r="H4089">
        <v>0</v>
      </c>
      <c r="I4089">
        <v>2</v>
      </c>
      <c r="J4089">
        <v>0</v>
      </c>
      <c r="K4089">
        <v>3</v>
      </c>
      <c r="L4089" s="22" t="str">
        <f t="shared" si="1329"/>
        <v>02/08/2026</v>
      </c>
      <c r="M4089" s="23">
        <f t="shared" si="1330"/>
        <v>6.25E-2</v>
      </c>
      <c r="N4089" t="str">
        <f t="shared" si="1331"/>
        <v>0 - 3</v>
      </c>
      <c r="O4089" t="str">
        <f t="shared" si="1307"/>
        <v>Red</v>
      </c>
      <c r="P4089" t="str">
        <f t="shared" si="1308"/>
        <v>Red</v>
      </c>
      <c r="Q4089" t="str">
        <f t="shared" si="1309"/>
        <v>Green</v>
      </c>
      <c r="R4089" t="str">
        <f t="shared" si="1310"/>
        <v>Red</v>
      </c>
      <c r="S4089" t="str">
        <f t="shared" si="1311"/>
        <v>Green</v>
      </c>
      <c r="T4089" t="str">
        <f t="shared" si="1312"/>
        <v>Green</v>
      </c>
      <c r="U4089" t="str">
        <f t="shared" si="1313"/>
        <v>Red</v>
      </c>
      <c r="V4089" t="str">
        <f t="shared" si="1314"/>
        <v>Red</v>
      </c>
      <c r="W4089" t="str">
        <f t="shared" si="1315"/>
        <v>Green</v>
      </c>
      <c r="X4089" t="str">
        <f t="shared" si="1316"/>
        <v>Green</v>
      </c>
      <c r="Y4089" t="str">
        <f t="shared" si="1317"/>
        <v>Green</v>
      </c>
      <c r="Z4089" t="str">
        <f t="shared" si="1318"/>
        <v>Green</v>
      </c>
      <c r="AA4089" t="str">
        <f t="shared" si="1319"/>
        <v>Red</v>
      </c>
      <c r="AB4089" t="str">
        <f t="shared" si="1320"/>
        <v>Green</v>
      </c>
      <c r="AC4089" t="str">
        <f t="shared" si="1321"/>
        <v>Red</v>
      </c>
      <c r="AD4089" t="str">
        <f t="shared" si="1322"/>
        <v>Green</v>
      </c>
    </row>
    <row r="4090" spans="1:30" hidden="1" x14ac:dyDescent="0.3">
      <c r="A4090" t="str">
        <f t="shared" si="1324"/>
        <v>02/08/2026Sydney United 58Spirit FC</v>
      </c>
      <c r="B4090" t="s">
        <v>810</v>
      </c>
      <c r="C4090" t="s">
        <v>2242</v>
      </c>
      <c r="D4090" s="2">
        <v>46236</v>
      </c>
      <c r="E4090" s="3">
        <v>0.1875</v>
      </c>
      <c r="F4090" t="s">
        <v>542</v>
      </c>
      <c r="G4090" t="s">
        <v>2787</v>
      </c>
      <c r="H4090">
        <v>1</v>
      </c>
      <c r="I4090">
        <v>0</v>
      </c>
      <c r="J4090">
        <v>2</v>
      </c>
      <c r="K4090">
        <v>0</v>
      </c>
      <c r="L4090" s="22" t="str">
        <f t="shared" si="1329"/>
        <v>02/08/2026</v>
      </c>
      <c r="M4090" s="23">
        <f t="shared" si="1330"/>
        <v>6.25E-2</v>
      </c>
      <c r="N4090" t="str">
        <f t="shared" si="1331"/>
        <v>2 - 0</v>
      </c>
      <c r="O4090" t="str">
        <f t="shared" si="1307"/>
        <v>Green</v>
      </c>
      <c r="P4090" t="str">
        <f t="shared" si="1308"/>
        <v>Red</v>
      </c>
      <c r="Q4090" t="str">
        <f t="shared" si="1309"/>
        <v>Red</v>
      </c>
      <c r="R4090" t="str">
        <f t="shared" si="1310"/>
        <v>Green</v>
      </c>
      <c r="S4090" t="str">
        <f t="shared" si="1311"/>
        <v>Red</v>
      </c>
      <c r="T4090" t="str">
        <f t="shared" si="1312"/>
        <v>Green</v>
      </c>
      <c r="U4090" t="str">
        <f t="shared" si="1313"/>
        <v>Green</v>
      </c>
      <c r="V4090" t="str">
        <f t="shared" si="1314"/>
        <v>Red</v>
      </c>
      <c r="W4090" t="str">
        <f t="shared" si="1315"/>
        <v>Red</v>
      </c>
      <c r="X4090" t="str">
        <f t="shared" si="1316"/>
        <v>Green</v>
      </c>
      <c r="Y4090" t="str">
        <f t="shared" si="1317"/>
        <v>Green</v>
      </c>
      <c r="Z4090" t="str">
        <f t="shared" si="1318"/>
        <v>Red</v>
      </c>
      <c r="AA4090" t="str">
        <f t="shared" si="1319"/>
        <v>Green</v>
      </c>
      <c r="AB4090" t="str">
        <f t="shared" si="1320"/>
        <v>Green</v>
      </c>
      <c r="AC4090" t="str">
        <f t="shared" si="1321"/>
        <v>Red</v>
      </c>
      <c r="AD4090" t="str">
        <f t="shared" si="1322"/>
        <v>Green</v>
      </c>
    </row>
    <row r="4091" spans="1:30" hidden="1" x14ac:dyDescent="0.3">
      <c r="A4091" t="str">
        <f t="shared" si="1324"/>
        <v>02/08/2026Blacktown CitySydney U21</v>
      </c>
      <c r="B4091" t="s">
        <v>810</v>
      </c>
      <c r="C4091" t="s">
        <v>2242</v>
      </c>
      <c r="D4091" s="2">
        <v>46236</v>
      </c>
      <c r="E4091" s="3">
        <v>0.20833333333333334</v>
      </c>
      <c r="F4091" t="s">
        <v>938</v>
      </c>
      <c r="G4091" t="s">
        <v>2791</v>
      </c>
      <c r="H4091">
        <v>1</v>
      </c>
      <c r="I4091">
        <v>1</v>
      </c>
      <c r="J4091">
        <v>4</v>
      </c>
      <c r="K4091">
        <v>2</v>
      </c>
      <c r="L4091" s="22" t="str">
        <f t="shared" si="1329"/>
        <v>02/08/2026</v>
      </c>
      <c r="M4091" s="23">
        <f t="shared" si="1330"/>
        <v>8.3333333333333343E-2</v>
      </c>
      <c r="N4091" t="str">
        <f t="shared" si="1331"/>
        <v>4 - 2</v>
      </c>
      <c r="O4091" t="str">
        <f t="shared" si="1307"/>
        <v>Green</v>
      </c>
      <c r="P4091" t="str">
        <f t="shared" si="1308"/>
        <v>Red</v>
      </c>
      <c r="Q4091" t="str">
        <f t="shared" si="1309"/>
        <v>Red</v>
      </c>
      <c r="R4091" t="str">
        <f t="shared" si="1310"/>
        <v>Green</v>
      </c>
      <c r="S4091" t="str">
        <f t="shared" si="1311"/>
        <v>Red</v>
      </c>
      <c r="T4091" t="str">
        <f t="shared" si="1312"/>
        <v>Green</v>
      </c>
      <c r="U4091" t="str">
        <f t="shared" si="1313"/>
        <v>Red</v>
      </c>
      <c r="V4091" t="str">
        <f t="shared" si="1314"/>
        <v>Green</v>
      </c>
      <c r="W4091" t="str">
        <f t="shared" si="1315"/>
        <v>Red</v>
      </c>
      <c r="X4091" t="str">
        <f t="shared" si="1316"/>
        <v>Green</v>
      </c>
      <c r="Y4091" t="str">
        <f t="shared" si="1317"/>
        <v>Green</v>
      </c>
      <c r="Z4091" t="str">
        <f t="shared" si="1318"/>
        <v>Green</v>
      </c>
      <c r="AA4091" t="str">
        <f t="shared" si="1319"/>
        <v>Red</v>
      </c>
      <c r="AB4091" t="str">
        <f t="shared" si="1320"/>
        <v>Red</v>
      </c>
      <c r="AC4091" t="str">
        <f t="shared" si="1321"/>
        <v>Green</v>
      </c>
      <c r="AD4091" t="str">
        <f t="shared" si="1322"/>
        <v>Red</v>
      </c>
    </row>
    <row r="4092" spans="1:30" hidden="1" x14ac:dyDescent="0.3">
      <c r="A4092" t="str">
        <f t="shared" si="1324"/>
        <v>02/08/2026CanberraGungahlin Juventus</v>
      </c>
      <c r="B4092" t="s">
        <v>810</v>
      </c>
      <c r="C4092" t="s">
        <v>811</v>
      </c>
      <c r="D4092" s="2">
        <v>46236</v>
      </c>
      <c r="E4092" s="3">
        <v>0.20833333333333334</v>
      </c>
      <c r="F4092" t="s">
        <v>383</v>
      </c>
      <c r="G4092" t="s">
        <v>382</v>
      </c>
      <c r="H4092">
        <v>1</v>
      </c>
      <c r="I4092">
        <v>0</v>
      </c>
      <c r="J4092">
        <v>4</v>
      </c>
      <c r="K4092">
        <v>0</v>
      </c>
      <c r="L4092" s="22" t="str">
        <f t="shared" si="1329"/>
        <v>02/08/2026</v>
      </c>
      <c r="M4092" s="23">
        <f t="shared" si="1330"/>
        <v>8.3333333333333343E-2</v>
      </c>
      <c r="N4092" t="str">
        <f t="shared" si="1331"/>
        <v>4 - 0</v>
      </c>
      <c r="O4092" t="str">
        <f t="shared" si="1307"/>
        <v>Green</v>
      </c>
      <c r="P4092" t="str">
        <f t="shared" si="1308"/>
        <v>Red</v>
      </c>
      <c r="Q4092" t="str">
        <f t="shared" si="1309"/>
        <v>Red</v>
      </c>
      <c r="R4092" t="str">
        <f t="shared" si="1310"/>
        <v>Green</v>
      </c>
      <c r="S4092" t="str">
        <f t="shared" si="1311"/>
        <v>Red</v>
      </c>
      <c r="T4092" t="str">
        <f t="shared" si="1312"/>
        <v>Green</v>
      </c>
      <c r="U4092" t="str">
        <f t="shared" si="1313"/>
        <v>Green</v>
      </c>
      <c r="V4092" t="str">
        <f t="shared" si="1314"/>
        <v>Red</v>
      </c>
      <c r="W4092" t="str">
        <f t="shared" si="1315"/>
        <v>Red</v>
      </c>
      <c r="X4092" t="str">
        <f t="shared" si="1316"/>
        <v>Green</v>
      </c>
      <c r="Y4092" t="str">
        <f t="shared" si="1317"/>
        <v>Green</v>
      </c>
      <c r="Z4092" t="str">
        <f t="shared" si="1318"/>
        <v>Green</v>
      </c>
      <c r="AA4092" t="str">
        <f t="shared" si="1319"/>
        <v>Red</v>
      </c>
      <c r="AB4092" t="str">
        <f t="shared" si="1320"/>
        <v>Red</v>
      </c>
      <c r="AC4092" t="str">
        <f t="shared" si="1321"/>
        <v>Red</v>
      </c>
      <c r="AD4092" t="str">
        <f t="shared" si="1322"/>
        <v>Green</v>
      </c>
    </row>
    <row r="4093" spans="1:30" hidden="1" x14ac:dyDescent="0.3">
      <c r="A4093" t="str">
        <f t="shared" si="1324"/>
        <v>02/08/2026Central Coast Mariners U21Inter Lions</v>
      </c>
      <c r="B4093" t="s">
        <v>810</v>
      </c>
      <c r="D4093" s="2">
        <v>46236</v>
      </c>
      <c r="E4093" s="3">
        <v>0.20833333333333334</v>
      </c>
      <c r="F4093" t="s">
        <v>4248</v>
      </c>
      <c r="G4093" t="s">
        <v>2902</v>
      </c>
      <c r="H4093">
        <v>0</v>
      </c>
      <c r="I4093">
        <v>0</v>
      </c>
      <c r="J4093">
        <v>1</v>
      </c>
      <c r="K4093">
        <v>4</v>
      </c>
      <c r="L4093" s="22" t="str">
        <f t="shared" si="1329"/>
        <v>02/08/2026</v>
      </c>
      <c r="M4093" s="23">
        <f t="shared" si="1330"/>
        <v>8.3333333333333343E-2</v>
      </c>
      <c r="N4093" t="str">
        <f t="shared" si="1331"/>
        <v>1 - 4</v>
      </c>
      <c r="O4093" t="str">
        <f t="shared" si="1307"/>
        <v>Red</v>
      </c>
      <c r="P4093" t="str">
        <f t="shared" si="1308"/>
        <v>Red</v>
      </c>
      <c r="Q4093" t="str">
        <f t="shared" si="1309"/>
        <v>Green</v>
      </c>
      <c r="R4093" t="str">
        <f t="shared" si="1310"/>
        <v>Red</v>
      </c>
      <c r="S4093" t="str">
        <f t="shared" si="1311"/>
        <v>Green</v>
      </c>
      <c r="T4093" t="str">
        <f t="shared" si="1312"/>
        <v>Green</v>
      </c>
      <c r="U4093" t="str">
        <f t="shared" si="1313"/>
        <v>Red</v>
      </c>
      <c r="V4093" t="str">
        <f t="shared" si="1314"/>
        <v>Green</v>
      </c>
      <c r="W4093" t="str">
        <f t="shared" si="1315"/>
        <v>Red</v>
      </c>
      <c r="X4093" t="str">
        <f t="shared" si="1316"/>
        <v>Red</v>
      </c>
      <c r="Y4093" t="str">
        <f t="shared" si="1317"/>
        <v>Green</v>
      </c>
      <c r="Z4093" t="str">
        <f t="shared" si="1318"/>
        <v>Green</v>
      </c>
      <c r="AA4093" t="str">
        <f t="shared" si="1319"/>
        <v>Red</v>
      </c>
      <c r="AB4093" t="str">
        <f t="shared" si="1320"/>
        <v>Red</v>
      </c>
      <c r="AC4093" t="str">
        <f t="shared" si="1321"/>
        <v>Green</v>
      </c>
      <c r="AD4093" t="str">
        <f t="shared" si="1322"/>
        <v>Red</v>
      </c>
    </row>
    <row r="4094" spans="1:30" hidden="1" x14ac:dyDescent="0.3">
      <c r="A4094" t="str">
        <f t="shared" si="1324"/>
        <v>02/08/2026Dandenong City U23Hume City U23</v>
      </c>
      <c r="B4094" t="s">
        <v>810</v>
      </c>
      <c r="D4094" s="2">
        <v>46236</v>
      </c>
      <c r="E4094" s="3">
        <v>0.20833333333333334</v>
      </c>
      <c r="F4094" t="s">
        <v>2308</v>
      </c>
      <c r="G4094" t="s">
        <v>2312</v>
      </c>
      <c r="L4094" s="22" t="str">
        <f t="shared" si="1329"/>
        <v>02/08/2026</v>
      </c>
      <c r="M4094" s="23">
        <f t="shared" si="1330"/>
        <v>8.3333333333333343E-2</v>
      </c>
      <c r="N4094" t="str">
        <f t="shared" si="1331"/>
        <v xml:space="preserve"> - </v>
      </c>
      <c r="O4094" t="str">
        <f t="shared" si="1307"/>
        <v>Red</v>
      </c>
      <c r="P4094" t="str">
        <f t="shared" si="1308"/>
        <v>Green</v>
      </c>
      <c r="Q4094" t="str">
        <f t="shared" si="1309"/>
        <v>Red</v>
      </c>
      <c r="R4094" t="str">
        <f t="shared" si="1310"/>
        <v>Green</v>
      </c>
      <c r="S4094" t="str">
        <f t="shared" si="1311"/>
        <v>Green</v>
      </c>
      <c r="T4094" t="str">
        <f t="shared" si="1312"/>
        <v>Red</v>
      </c>
      <c r="U4094" t="str">
        <f t="shared" si="1313"/>
        <v>Red</v>
      </c>
      <c r="V4094" t="str">
        <f t="shared" si="1314"/>
        <v>Green</v>
      </c>
      <c r="W4094" t="str">
        <f t="shared" si="1315"/>
        <v>Red</v>
      </c>
      <c r="X4094" t="str">
        <f t="shared" si="1316"/>
        <v>Red</v>
      </c>
      <c r="Y4094" t="str">
        <f t="shared" si="1317"/>
        <v>Red</v>
      </c>
      <c r="Z4094" t="str">
        <f t="shared" si="1318"/>
        <v>Red</v>
      </c>
      <c r="AA4094" t="str">
        <f t="shared" si="1319"/>
        <v>Green</v>
      </c>
      <c r="AB4094" t="str">
        <f t="shared" si="1320"/>
        <v>Green</v>
      </c>
      <c r="AC4094" t="str">
        <f t="shared" si="1321"/>
        <v>Red</v>
      </c>
      <c r="AD4094" t="str">
        <f t="shared" si="1322"/>
        <v>Green</v>
      </c>
    </row>
    <row r="4095" spans="1:30" hidden="1" x14ac:dyDescent="0.3">
      <c r="A4095" t="str">
        <f t="shared" si="1324"/>
        <v>02/08/2026Dudley RedheadNewcastle Croatia</v>
      </c>
      <c r="B4095" t="s">
        <v>810</v>
      </c>
      <c r="D4095" s="2">
        <v>46236</v>
      </c>
      <c r="E4095" s="3">
        <v>0.20833333333333334</v>
      </c>
      <c r="F4095" t="s">
        <v>2881</v>
      </c>
      <c r="G4095" t="s">
        <v>2878</v>
      </c>
      <c r="H4095">
        <v>0</v>
      </c>
      <c r="I4095">
        <v>1</v>
      </c>
      <c r="J4095">
        <v>0</v>
      </c>
      <c r="K4095">
        <v>2</v>
      </c>
      <c r="L4095" s="22" t="str">
        <f t="shared" si="1329"/>
        <v>02/08/2026</v>
      </c>
      <c r="M4095" s="23">
        <f t="shared" si="1330"/>
        <v>8.3333333333333343E-2</v>
      </c>
      <c r="N4095" t="str">
        <f t="shared" si="1331"/>
        <v>0 - 2</v>
      </c>
      <c r="O4095" t="str">
        <f t="shared" si="1307"/>
        <v>Red</v>
      </c>
      <c r="P4095" t="str">
        <f t="shared" si="1308"/>
        <v>Red</v>
      </c>
      <c r="Q4095" t="str">
        <f t="shared" si="1309"/>
        <v>Green</v>
      </c>
      <c r="R4095" t="str">
        <f t="shared" si="1310"/>
        <v>Red</v>
      </c>
      <c r="S4095" t="str">
        <f t="shared" si="1311"/>
        <v>Green</v>
      </c>
      <c r="T4095" t="str">
        <f t="shared" si="1312"/>
        <v>Green</v>
      </c>
      <c r="U4095" t="str">
        <f t="shared" si="1313"/>
        <v>Red</v>
      </c>
      <c r="V4095" t="str">
        <f t="shared" si="1314"/>
        <v>Red</v>
      </c>
      <c r="W4095" t="str">
        <f t="shared" si="1315"/>
        <v>Green</v>
      </c>
      <c r="X4095" t="str">
        <f t="shared" si="1316"/>
        <v>Green</v>
      </c>
      <c r="Y4095" t="str">
        <f t="shared" si="1317"/>
        <v>Green</v>
      </c>
      <c r="Z4095" t="str">
        <f t="shared" si="1318"/>
        <v>Red</v>
      </c>
      <c r="AA4095" t="str">
        <f t="shared" si="1319"/>
        <v>Green</v>
      </c>
      <c r="AB4095" t="str">
        <f t="shared" si="1320"/>
        <v>Green</v>
      </c>
      <c r="AC4095" t="str">
        <f t="shared" si="1321"/>
        <v>Red</v>
      </c>
      <c r="AD4095" t="str">
        <f t="shared" si="1322"/>
        <v>Green</v>
      </c>
    </row>
    <row r="4096" spans="1:30" hidden="1" x14ac:dyDescent="0.3">
      <c r="A4096" t="str">
        <f t="shared" si="1324"/>
        <v>02/08/2026Marconi StallionsSt George City</v>
      </c>
      <c r="B4096" t="s">
        <v>810</v>
      </c>
      <c r="C4096" t="s">
        <v>2242</v>
      </c>
      <c r="D4096" s="2">
        <v>46236</v>
      </c>
      <c r="E4096" s="3">
        <v>0.20833333333333334</v>
      </c>
      <c r="F4096" t="s">
        <v>518</v>
      </c>
      <c r="G4096" t="s">
        <v>2792</v>
      </c>
      <c r="H4096">
        <v>0</v>
      </c>
      <c r="I4096">
        <v>1</v>
      </c>
      <c r="J4096">
        <v>0</v>
      </c>
      <c r="K4096">
        <v>1</v>
      </c>
      <c r="L4096" s="22" t="str">
        <f t="shared" si="1329"/>
        <v>02/08/2026</v>
      </c>
      <c r="M4096" s="23">
        <f t="shared" si="1330"/>
        <v>8.3333333333333343E-2</v>
      </c>
      <c r="N4096" t="str">
        <f t="shared" si="1331"/>
        <v>0 - 1</v>
      </c>
      <c r="O4096" t="str">
        <f t="shared" si="1307"/>
        <v>Red</v>
      </c>
      <c r="P4096" t="str">
        <f t="shared" si="1308"/>
        <v>Red</v>
      </c>
      <c r="Q4096" t="str">
        <f t="shared" si="1309"/>
        <v>Green</v>
      </c>
      <c r="R4096" t="str">
        <f t="shared" si="1310"/>
        <v>Red</v>
      </c>
      <c r="S4096" t="str">
        <f t="shared" si="1311"/>
        <v>Green</v>
      </c>
      <c r="T4096" t="str">
        <f t="shared" si="1312"/>
        <v>Green</v>
      </c>
      <c r="U4096" t="str">
        <f t="shared" si="1313"/>
        <v>Red</v>
      </c>
      <c r="V4096" t="str">
        <f t="shared" si="1314"/>
        <v>Red</v>
      </c>
      <c r="W4096" t="str">
        <f t="shared" si="1315"/>
        <v>Green</v>
      </c>
      <c r="X4096" t="str">
        <f t="shared" si="1316"/>
        <v>Green</v>
      </c>
      <c r="Y4096" t="str">
        <f t="shared" si="1317"/>
        <v>Red</v>
      </c>
      <c r="Z4096" t="str">
        <f t="shared" si="1318"/>
        <v>Red</v>
      </c>
      <c r="AA4096" t="str">
        <f t="shared" si="1319"/>
        <v>Green</v>
      </c>
      <c r="AB4096" t="str">
        <f t="shared" si="1320"/>
        <v>Green</v>
      </c>
      <c r="AC4096" t="str">
        <f t="shared" si="1321"/>
        <v>Red</v>
      </c>
      <c r="AD4096" t="str">
        <f t="shared" si="1322"/>
        <v>Green</v>
      </c>
    </row>
    <row r="4097" spans="1:30" hidden="1" x14ac:dyDescent="0.3">
      <c r="A4097" t="str">
        <f t="shared" si="1324"/>
        <v>02/08/2026Rockdale City SunsManly United</v>
      </c>
      <c r="B4097" t="s">
        <v>810</v>
      </c>
      <c r="C4097" t="s">
        <v>2242</v>
      </c>
      <c r="D4097" s="2">
        <v>46236</v>
      </c>
      <c r="E4097" s="3">
        <v>0.20833333333333334</v>
      </c>
      <c r="F4097" t="s">
        <v>4245</v>
      </c>
      <c r="G4097" t="s">
        <v>2243</v>
      </c>
      <c r="H4097">
        <v>1</v>
      </c>
      <c r="I4097">
        <v>1</v>
      </c>
      <c r="J4097">
        <v>1</v>
      </c>
      <c r="K4097">
        <v>1</v>
      </c>
      <c r="L4097" s="22" t="str">
        <f t="shared" si="1329"/>
        <v>02/08/2026</v>
      </c>
      <c r="M4097" s="23">
        <f t="shared" si="1330"/>
        <v>8.3333333333333343E-2</v>
      </c>
      <c r="N4097" t="str">
        <f t="shared" si="1331"/>
        <v>1 - 1</v>
      </c>
      <c r="O4097" t="str">
        <f t="shared" si="1307"/>
        <v>Red</v>
      </c>
      <c r="P4097" t="str">
        <f t="shared" si="1308"/>
        <v>Green</v>
      </c>
      <c r="Q4097" t="str">
        <f t="shared" si="1309"/>
        <v>Red</v>
      </c>
      <c r="R4097" t="str">
        <f t="shared" si="1310"/>
        <v>Green</v>
      </c>
      <c r="S4097" t="str">
        <f t="shared" si="1311"/>
        <v>Green</v>
      </c>
      <c r="T4097" t="str">
        <f t="shared" si="1312"/>
        <v>Red</v>
      </c>
      <c r="U4097" t="str">
        <f t="shared" si="1313"/>
        <v>Red</v>
      </c>
      <c r="V4097" t="str">
        <f t="shared" si="1314"/>
        <v>Green</v>
      </c>
      <c r="W4097" t="str">
        <f t="shared" si="1315"/>
        <v>Red</v>
      </c>
      <c r="X4097" t="str">
        <f t="shared" si="1316"/>
        <v>Green</v>
      </c>
      <c r="Y4097" t="str">
        <f t="shared" si="1317"/>
        <v>Green</v>
      </c>
      <c r="Z4097" t="str">
        <f t="shared" si="1318"/>
        <v>Red</v>
      </c>
      <c r="AA4097" t="str">
        <f t="shared" si="1319"/>
        <v>Green</v>
      </c>
      <c r="AB4097" t="str">
        <f t="shared" si="1320"/>
        <v>Green</v>
      </c>
      <c r="AC4097" t="str">
        <f t="shared" si="1321"/>
        <v>Green</v>
      </c>
      <c r="AD4097" t="str">
        <f t="shared" si="1322"/>
        <v>Red</v>
      </c>
    </row>
    <row r="4098" spans="1:30" hidden="1" x14ac:dyDescent="0.3">
      <c r="A4098" t="str">
        <f t="shared" si="1324"/>
        <v>02/08/2026South Melbourne FCSt Albans Saints</v>
      </c>
      <c r="B4098" t="s">
        <v>810</v>
      </c>
      <c r="D4098" s="2">
        <v>46236</v>
      </c>
      <c r="E4098" s="3">
        <v>0.22916666666666666</v>
      </c>
      <c r="F4098" t="s">
        <v>2247</v>
      </c>
      <c r="G4098" t="s">
        <v>129</v>
      </c>
      <c r="H4098">
        <v>2</v>
      </c>
      <c r="I4098">
        <v>0</v>
      </c>
      <c r="J4098">
        <v>2</v>
      </c>
      <c r="K4098">
        <v>0</v>
      </c>
      <c r="L4098" s="22" t="str">
        <f t="shared" si="1329"/>
        <v>02/08/2026</v>
      </c>
      <c r="M4098" s="23">
        <f t="shared" si="1330"/>
        <v>0.10416666666666666</v>
      </c>
      <c r="N4098" t="str">
        <f t="shared" si="1331"/>
        <v>2 - 0</v>
      </c>
      <c r="O4098" t="str">
        <f t="shared" ref="O4098:O4161" si="1332">IF($J4098&gt;$K4098,"Green","Red")</f>
        <v>Green</v>
      </c>
      <c r="P4098" t="str">
        <f t="shared" ref="P4098:P4161" si="1333">IF($J4098=$K4098,"Green","Red")</f>
        <v>Red</v>
      </c>
      <c r="Q4098" t="str">
        <f t="shared" ref="Q4098:Q4161" si="1334">IF($J4098&lt;$K4098,"Green","Red")</f>
        <v>Red</v>
      </c>
      <c r="R4098" t="str">
        <f t="shared" ref="R4098:R4161" si="1335">IF($J4098&gt;=$K4098,"Green","Red")</f>
        <v>Green</v>
      </c>
      <c r="S4098" t="str">
        <f t="shared" ref="S4098:S4161" si="1336">IF($J4098&lt;=$K4098,"Green","Red")</f>
        <v>Red</v>
      </c>
      <c r="T4098" t="str">
        <f t="shared" ref="T4098:T4161" si="1337">IF(OR($J4098&gt;$K4098,$J4098&lt;$K4098),"Green","Red")</f>
        <v>Green</v>
      </c>
      <c r="U4098" t="str">
        <f t="shared" ref="U4098:U4161" si="1338">IF($H4098&gt;$I4098,"Green","Red")</f>
        <v>Green</v>
      </c>
      <c r="V4098" t="str">
        <f t="shared" ref="V4098:V4161" si="1339">IF($H4098=$I4098,"Green","Red")</f>
        <v>Red</v>
      </c>
      <c r="W4098" t="str">
        <f t="shared" ref="W4098:W4161" si="1340">IF($H4098&lt;$I4098,"Green","Red")</f>
        <v>Red</v>
      </c>
      <c r="X4098" t="str">
        <f t="shared" ref="X4098:X4161" si="1341">IF($H4098+$I4098&gt;0,"Green","Red")</f>
        <v>Green</v>
      </c>
      <c r="Y4098" t="str">
        <f t="shared" ref="Y4098:Y4161" si="1342">IF($J4098+$K4098&gt;1.5,"Green","Red")</f>
        <v>Green</v>
      </c>
      <c r="Z4098" t="str">
        <f t="shared" ref="Z4098:Z4161" si="1343">IF($J4098+$K4098&gt;2.5,"Green","Red")</f>
        <v>Red</v>
      </c>
      <c r="AA4098" t="str">
        <f t="shared" ref="AA4098:AA4161" si="1344">IF($J4098+$K4098&lt;2.5,"Green","Red")</f>
        <v>Green</v>
      </c>
      <c r="AB4098" t="str">
        <f t="shared" ref="AB4098:AB4161" si="1345">IF($J4098+$K4098&lt;3.5,"Green","Red")</f>
        <v>Green</v>
      </c>
      <c r="AC4098" t="str">
        <f t="shared" ref="AC4098:AC4161" si="1346">IF(AND($J4098&gt;0,$K4098&gt;0),"Green","Red")</f>
        <v>Red</v>
      </c>
      <c r="AD4098" t="str">
        <f t="shared" ref="AD4098:AD4161" si="1347">IF(OR($J4098=0,$K4098=0),"Green","Red")</f>
        <v>Green</v>
      </c>
    </row>
    <row r="4099" spans="1:30" hidden="1" x14ac:dyDescent="0.3">
      <c r="A4099" t="str">
        <f t="shared" si="1324"/>
        <v>02/08/2026Sydney OlympicAPIA Leichhardt Tigers</v>
      </c>
      <c r="B4099" t="s">
        <v>810</v>
      </c>
      <c r="C4099" t="s">
        <v>2242</v>
      </c>
      <c r="D4099" s="2">
        <v>46236</v>
      </c>
      <c r="E4099" s="3">
        <v>0.25</v>
      </c>
      <c r="F4099" t="s">
        <v>124</v>
      </c>
      <c r="G4099" t="s">
        <v>2788</v>
      </c>
      <c r="H4099">
        <v>1</v>
      </c>
      <c r="I4099">
        <v>2</v>
      </c>
      <c r="J4099">
        <v>1</v>
      </c>
      <c r="K4099">
        <v>3</v>
      </c>
      <c r="L4099" s="22" t="str">
        <f t="shared" si="1329"/>
        <v>02/08/2026</v>
      </c>
      <c r="M4099" s="23">
        <f t="shared" si="1330"/>
        <v>0.125</v>
      </c>
      <c r="N4099" t="str">
        <f t="shared" si="1331"/>
        <v>1 - 3</v>
      </c>
      <c r="O4099" t="str">
        <f t="shared" si="1332"/>
        <v>Red</v>
      </c>
      <c r="P4099" t="str">
        <f t="shared" si="1333"/>
        <v>Red</v>
      </c>
      <c r="Q4099" t="str">
        <f t="shared" si="1334"/>
        <v>Green</v>
      </c>
      <c r="R4099" t="str">
        <f t="shared" si="1335"/>
        <v>Red</v>
      </c>
      <c r="S4099" t="str">
        <f t="shared" si="1336"/>
        <v>Green</v>
      </c>
      <c r="T4099" t="str">
        <f t="shared" si="1337"/>
        <v>Green</v>
      </c>
      <c r="U4099" t="str">
        <f t="shared" si="1338"/>
        <v>Red</v>
      </c>
      <c r="V4099" t="str">
        <f t="shared" si="1339"/>
        <v>Red</v>
      </c>
      <c r="W4099" t="str">
        <f t="shared" si="1340"/>
        <v>Green</v>
      </c>
      <c r="X4099" t="str">
        <f t="shared" si="1341"/>
        <v>Green</v>
      </c>
      <c r="Y4099" t="str">
        <f t="shared" si="1342"/>
        <v>Green</v>
      </c>
      <c r="Z4099" t="str">
        <f t="shared" si="1343"/>
        <v>Green</v>
      </c>
      <c r="AA4099" t="str">
        <f t="shared" si="1344"/>
        <v>Red</v>
      </c>
      <c r="AB4099" t="str">
        <f t="shared" si="1345"/>
        <v>Red</v>
      </c>
      <c r="AC4099" t="str">
        <f t="shared" si="1346"/>
        <v>Green</v>
      </c>
      <c r="AD4099" t="str">
        <f t="shared" si="1347"/>
        <v>Red</v>
      </c>
    </row>
    <row r="4100" spans="1:30" hidden="1" x14ac:dyDescent="0.3">
      <c r="A4100" t="str">
        <f t="shared" si="1324"/>
        <v>02/08/2026Sydney Olympic U20APIA Leichhardt Tigers U20</v>
      </c>
      <c r="B4100" t="s">
        <v>810</v>
      </c>
      <c r="D4100" s="2">
        <v>46236</v>
      </c>
      <c r="E4100" s="3">
        <v>0.25</v>
      </c>
      <c r="F4100" t="s">
        <v>2315</v>
      </c>
      <c r="G4100" t="s">
        <v>2953</v>
      </c>
      <c r="H4100">
        <v>0</v>
      </c>
      <c r="I4100">
        <v>0</v>
      </c>
      <c r="J4100">
        <v>0</v>
      </c>
      <c r="K4100">
        <v>3</v>
      </c>
      <c r="L4100" s="22" t="str">
        <f t="shared" si="1329"/>
        <v>02/08/2026</v>
      </c>
      <c r="M4100" s="23">
        <f t="shared" si="1330"/>
        <v>0.125</v>
      </c>
      <c r="N4100" t="str">
        <f t="shared" si="1331"/>
        <v>0 - 3</v>
      </c>
      <c r="O4100" t="str">
        <f t="shared" si="1332"/>
        <v>Red</v>
      </c>
      <c r="P4100" t="str">
        <f t="shared" si="1333"/>
        <v>Red</v>
      </c>
      <c r="Q4100" t="str">
        <f t="shared" si="1334"/>
        <v>Green</v>
      </c>
      <c r="R4100" t="str">
        <f t="shared" si="1335"/>
        <v>Red</v>
      </c>
      <c r="S4100" t="str">
        <f t="shared" si="1336"/>
        <v>Green</v>
      </c>
      <c r="T4100" t="str">
        <f t="shared" si="1337"/>
        <v>Green</v>
      </c>
      <c r="U4100" t="str">
        <f t="shared" si="1338"/>
        <v>Red</v>
      </c>
      <c r="V4100" t="str">
        <f t="shared" si="1339"/>
        <v>Green</v>
      </c>
      <c r="W4100" t="str">
        <f t="shared" si="1340"/>
        <v>Red</v>
      </c>
      <c r="X4100" t="str">
        <f t="shared" si="1341"/>
        <v>Red</v>
      </c>
      <c r="Y4100" t="str">
        <f t="shared" si="1342"/>
        <v>Green</v>
      </c>
      <c r="Z4100" t="str">
        <f t="shared" si="1343"/>
        <v>Green</v>
      </c>
      <c r="AA4100" t="str">
        <f t="shared" si="1344"/>
        <v>Red</v>
      </c>
      <c r="AB4100" t="str">
        <f t="shared" si="1345"/>
        <v>Green</v>
      </c>
      <c r="AC4100" t="str">
        <f t="shared" si="1346"/>
        <v>Red</v>
      </c>
      <c r="AD4100" t="str">
        <f t="shared" si="1347"/>
        <v>Green</v>
      </c>
    </row>
    <row r="4101" spans="1:30" hidden="1" x14ac:dyDescent="0.3">
      <c r="A4101" t="str">
        <f t="shared" si="1324"/>
        <v>02/08/2026St. George Willawong FCBrisbane Strikers</v>
      </c>
      <c r="B4101" t="s">
        <v>810</v>
      </c>
      <c r="D4101" s="2">
        <v>46236</v>
      </c>
      <c r="E4101" s="3">
        <v>0.27083333333333331</v>
      </c>
      <c r="F4101" t="s">
        <v>6178</v>
      </c>
      <c r="G4101" t="s">
        <v>6179</v>
      </c>
      <c r="H4101">
        <v>0</v>
      </c>
      <c r="I4101">
        <v>1</v>
      </c>
      <c r="J4101">
        <v>0</v>
      </c>
      <c r="K4101">
        <v>1</v>
      </c>
      <c r="L4101" s="22" t="str">
        <f t="shared" si="1329"/>
        <v>02/08/2026</v>
      </c>
      <c r="M4101" s="23">
        <f t="shared" si="1330"/>
        <v>0.14583333333333331</v>
      </c>
      <c r="N4101" t="str">
        <f t="shared" si="1331"/>
        <v>0 - 1</v>
      </c>
      <c r="O4101" t="str">
        <f t="shared" si="1332"/>
        <v>Red</v>
      </c>
      <c r="P4101" t="str">
        <f t="shared" si="1333"/>
        <v>Red</v>
      </c>
      <c r="Q4101" t="str">
        <f t="shared" si="1334"/>
        <v>Green</v>
      </c>
      <c r="R4101" t="str">
        <f t="shared" si="1335"/>
        <v>Red</v>
      </c>
      <c r="S4101" t="str">
        <f t="shared" si="1336"/>
        <v>Green</v>
      </c>
      <c r="T4101" t="str">
        <f t="shared" si="1337"/>
        <v>Green</v>
      </c>
      <c r="U4101" t="str">
        <f t="shared" si="1338"/>
        <v>Red</v>
      </c>
      <c r="V4101" t="str">
        <f t="shared" si="1339"/>
        <v>Red</v>
      </c>
      <c r="W4101" t="str">
        <f t="shared" si="1340"/>
        <v>Green</v>
      </c>
      <c r="X4101" t="str">
        <f t="shared" si="1341"/>
        <v>Green</v>
      </c>
      <c r="Y4101" t="str">
        <f t="shared" si="1342"/>
        <v>Red</v>
      </c>
      <c r="Z4101" t="str">
        <f t="shared" si="1343"/>
        <v>Red</v>
      </c>
      <c r="AA4101" t="str">
        <f t="shared" si="1344"/>
        <v>Green</v>
      </c>
      <c r="AB4101" t="str">
        <f t="shared" si="1345"/>
        <v>Green</v>
      </c>
      <c r="AC4101" t="str">
        <f t="shared" si="1346"/>
        <v>Red</v>
      </c>
      <c r="AD4101" t="str">
        <f t="shared" si="1347"/>
        <v>Green</v>
      </c>
    </row>
    <row r="4102" spans="1:30" hidden="1" x14ac:dyDescent="0.3">
      <c r="A4102" t="str">
        <f t="shared" si="1324"/>
        <v>02/08/2026Sydney United U20Spirit FC U20</v>
      </c>
      <c r="B4102" t="s">
        <v>810</v>
      </c>
      <c r="D4102" s="2">
        <v>46236</v>
      </c>
      <c r="E4102" s="3">
        <v>0.27083333333333331</v>
      </c>
      <c r="F4102" t="s">
        <v>2958</v>
      </c>
      <c r="G4102" t="s">
        <v>2975</v>
      </c>
      <c r="H4102">
        <v>2</v>
      </c>
      <c r="I4102">
        <v>2</v>
      </c>
      <c r="J4102">
        <v>4</v>
      </c>
      <c r="K4102">
        <v>2</v>
      </c>
      <c r="L4102" s="22" t="str">
        <f t="shared" si="1329"/>
        <v>02/08/2026</v>
      </c>
      <c r="M4102" s="23">
        <f t="shared" si="1330"/>
        <v>0.14583333333333331</v>
      </c>
      <c r="N4102" t="str">
        <f t="shared" si="1331"/>
        <v>4 - 2</v>
      </c>
      <c r="O4102" t="str">
        <f t="shared" si="1332"/>
        <v>Green</v>
      </c>
      <c r="P4102" t="str">
        <f t="shared" si="1333"/>
        <v>Red</v>
      </c>
      <c r="Q4102" t="str">
        <f t="shared" si="1334"/>
        <v>Red</v>
      </c>
      <c r="R4102" t="str">
        <f t="shared" si="1335"/>
        <v>Green</v>
      </c>
      <c r="S4102" t="str">
        <f t="shared" si="1336"/>
        <v>Red</v>
      </c>
      <c r="T4102" t="str">
        <f t="shared" si="1337"/>
        <v>Green</v>
      </c>
      <c r="U4102" t="str">
        <f t="shared" si="1338"/>
        <v>Red</v>
      </c>
      <c r="V4102" t="str">
        <f t="shared" si="1339"/>
        <v>Green</v>
      </c>
      <c r="W4102" t="str">
        <f t="shared" si="1340"/>
        <v>Red</v>
      </c>
      <c r="X4102" t="str">
        <f t="shared" si="1341"/>
        <v>Green</v>
      </c>
      <c r="Y4102" t="str">
        <f t="shared" si="1342"/>
        <v>Green</v>
      </c>
      <c r="Z4102" t="str">
        <f t="shared" si="1343"/>
        <v>Green</v>
      </c>
      <c r="AA4102" t="str">
        <f t="shared" si="1344"/>
        <v>Red</v>
      </c>
      <c r="AB4102" t="str">
        <f t="shared" si="1345"/>
        <v>Red</v>
      </c>
      <c r="AC4102" t="str">
        <f t="shared" si="1346"/>
        <v>Green</v>
      </c>
      <c r="AD4102" t="str">
        <f t="shared" si="1347"/>
        <v>Red</v>
      </c>
    </row>
    <row r="4103" spans="1:30" hidden="1" x14ac:dyDescent="0.3">
      <c r="A4103" t="str">
        <f t="shared" si="1324"/>
        <v>02/08/2026Central Coast Mariners U20Inter Lions U20</v>
      </c>
      <c r="B4103" t="s">
        <v>810</v>
      </c>
      <c r="D4103" s="2">
        <v>46236</v>
      </c>
      <c r="E4103" s="3">
        <v>0.29166666666666669</v>
      </c>
      <c r="F4103" t="s">
        <v>4258</v>
      </c>
      <c r="G4103" t="s">
        <v>2969</v>
      </c>
      <c r="H4103">
        <v>1</v>
      </c>
      <c r="I4103">
        <v>1</v>
      </c>
      <c r="J4103">
        <v>2</v>
      </c>
      <c r="K4103">
        <v>2</v>
      </c>
      <c r="L4103" s="22" t="str">
        <f t="shared" si="1329"/>
        <v>02/08/2026</v>
      </c>
      <c r="M4103" s="23">
        <f t="shared" si="1330"/>
        <v>0.16666666666666669</v>
      </c>
      <c r="N4103" t="str">
        <f t="shared" si="1331"/>
        <v>2 - 2</v>
      </c>
      <c r="O4103" t="str">
        <f t="shared" si="1332"/>
        <v>Red</v>
      </c>
      <c r="P4103" t="str">
        <f t="shared" si="1333"/>
        <v>Green</v>
      </c>
      <c r="Q4103" t="str">
        <f t="shared" si="1334"/>
        <v>Red</v>
      </c>
      <c r="R4103" t="str">
        <f t="shared" si="1335"/>
        <v>Green</v>
      </c>
      <c r="S4103" t="str">
        <f t="shared" si="1336"/>
        <v>Green</v>
      </c>
      <c r="T4103" t="str">
        <f t="shared" si="1337"/>
        <v>Red</v>
      </c>
      <c r="U4103" t="str">
        <f t="shared" si="1338"/>
        <v>Red</v>
      </c>
      <c r="V4103" t="str">
        <f t="shared" si="1339"/>
        <v>Green</v>
      </c>
      <c r="W4103" t="str">
        <f t="shared" si="1340"/>
        <v>Red</v>
      </c>
      <c r="X4103" t="str">
        <f t="shared" si="1341"/>
        <v>Green</v>
      </c>
      <c r="Y4103" t="str">
        <f t="shared" si="1342"/>
        <v>Green</v>
      </c>
      <c r="Z4103" t="str">
        <f t="shared" si="1343"/>
        <v>Green</v>
      </c>
      <c r="AA4103" t="str">
        <f t="shared" si="1344"/>
        <v>Red</v>
      </c>
      <c r="AB4103" t="str">
        <f t="shared" si="1345"/>
        <v>Red</v>
      </c>
      <c r="AC4103" t="str">
        <f t="shared" si="1346"/>
        <v>Green</v>
      </c>
      <c r="AD4103" t="str">
        <f t="shared" si="1347"/>
        <v>Red</v>
      </c>
    </row>
    <row r="4104" spans="1:30" hidden="1" x14ac:dyDescent="0.3">
      <c r="A4104" t="str">
        <f t="shared" si="1324"/>
        <v>02/08/2026Souths UnitedSouthside Eagles</v>
      </c>
      <c r="B4104" t="s">
        <v>810</v>
      </c>
      <c r="D4104" s="2">
        <v>46236</v>
      </c>
      <c r="E4104" s="3">
        <v>0.29166666666666669</v>
      </c>
      <c r="F4104" t="s">
        <v>2264</v>
      </c>
      <c r="G4104" t="s">
        <v>4268</v>
      </c>
      <c r="H4104">
        <v>2</v>
      </c>
      <c r="I4104">
        <v>0</v>
      </c>
      <c r="J4104">
        <v>2</v>
      </c>
      <c r="K4104">
        <v>1</v>
      </c>
      <c r="L4104" s="22" t="str">
        <f t="shared" si="1329"/>
        <v>02/08/2026</v>
      </c>
      <c r="M4104" s="23">
        <f t="shared" si="1330"/>
        <v>0.16666666666666669</v>
      </c>
      <c r="N4104" t="str">
        <f t="shared" si="1331"/>
        <v>2 - 1</v>
      </c>
      <c r="O4104" t="str">
        <f t="shared" si="1332"/>
        <v>Green</v>
      </c>
      <c r="P4104" t="str">
        <f t="shared" si="1333"/>
        <v>Red</v>
      </c>
      <c r="Q4104" t="str">
        <f t="shared" si="1334"/>
        <v>Red</v>
      </c>
      <c r="R4104" t="str">
        <f t="shared" si="1335"/>
        <v>Green</v>
      </c>
      <c r="S4104" t="str">
        <f t="shared" si="1336"/>
        <v>Red</v>
      </c>
      <c r="T4104" t="str">
        <f t="shared" si="1337"/>
        <v>Green</v>
      </c>
      <c r="U4104" t="str">
        <f t="shared" si="1338"/>
        <v>Green</v>
      </c>
      <c r="V4104" t="str">
        <f t="shared" si="1339"/>
        <v>Red</v>
      </c>
      <c r="W4104" t="str">
        <f t="shared" si="1340"/>
        <v>Red</v>
      </c>
      <c r="X4104" t="str">
        <f t="shared" si="1341"/>
        <v>Green</v>
      </c>
      <c r="Y4104" t="str">
        <f t="shared" si="1342"/>
        <v>Green</v>
      </c>
      <c r="Z4104" t="str">
        <f t="shared" si="1343"/>
        <v>Green</v>
      </c>
      <c r="AA4104" t="str">
        <f t="shared" si="1344"/>
        <v>Red</v>
      </c>
      <c r="AB4104" t="str">
        <f t="shared" si="1345"/>
        <v>Green</v>
      </c>
      <c r="AC4104" t="str">
        <f t="shared" si="1346"/>
        <v>Green</v>
      </c>
      <c r="AD4104" t="str">
        <f t="shared" si="1347"/>
        <v>Red</v>
      </c>
    </row>
    <row r="4105" spans="1:30" hidden="1" x14ac:dyDescent="0.3">
      <c r="A4105" t="str">
        <f t="shared" si="1324"/>
        <v>02/08/2026Al AinAl Draih</v>
      </c>
      <c r="D4105" s="2">
        <v>46236</v>
      </c>
      <c r="E4105" s="3">
        <v>0.33333333333333331</v>
      </c>
      <c r="F4105" t="s">
        <v>5084</v>
      </c>
      <c r="G4105" t="s">
        <v>6180</v>
      </c>
      <c r="H4105">
        <v>0</v>
      </c>
      <c r="I4105">
        <v>0</v>
      </c>
      <c r="J4105">
        <v>1</v>
      </c>
      <c r="K4105">
        <v>1</v>
      </c>
      <c r="L4105" s="22" t="str">
        <f t="shared" si="1329"/>
        <v>02/08/2026</v>
      </c>
      <c r="M4105" s="23">
        <f t="shared" si="1330"/>
        <v>0.20833333333333331</v>
      </c>
      <c r="N4105" t="str">
        <f t="shared" si="1331"/>
        <v>1 - 1</v>
      </c>
      <c r="O4105" t="str">
        <f t="shared" si="1332"/>
        <v>Red</v>
      </c>
      <c r="P4105" t="str">
        <f t="shared" si="1333"/>
        <v>Green</v>
      </c>
      <c r="Q4105" t="str">
        <f t="shared" si="1334"/>
        <v>Red</v>
      </c>
      <c r="R4105" t="str">
        <f t="shared" si="1335"/>
        <v>Green</v>
      </c>
      <c r="S4105" t="str">
        <f t="shared" si="1336"/>
        <v>Green</v>
      </c>
      <c r="T4105" t="str">
        <f t="shared" si="1337"/>
        <v>Red</v>
      </c>
      <c r="U4105" t="str">
        <f t="shared" si="1338"/>
        <v>Red</v>
      </c>
      <c r="V4105" t="str">
        <f t="shared" si="1339"/>
        <v>Green</v>
      </c>
      <c r="W4105" t="str">
        <f t="shared" si="1340"/>
        <v>Red</v>
      </c>
      <c r="X4105" t="str">
        <f t="shared" si="1341"/>
        <v>Red</v>
      </c>
      <c r="Y4105" t="str">
        <f t="shared" si="1342"/>
        <v>Green</v>
      </c>
      <c r="Z4105" t="str">
        <f t="shared" si="1343"/>
        <v>Red</v>
      </c>
      <c r="AA4105" t="str">
        <f t="shared" si="1344"/>
        <v>Green</v>
      </c>
      <c r="AB4105" t="str">
        <f t="shared" si="1345"/>
        <v>Green</v>
      </c>
      <c r="AC4105" t="str">
        <f t="shared" si="1346"/>
        <v>Green</v>
      </c>
      <c r="AD4105" t="str">
        <f t="shared" si="1347"/>
        <v>Red</v>
      </c>
    </row>
    <row r="4106" spans="1:30" hidden="1" x14ac:dyDescent="0.3">
      <c r="A4106" t="str">
        <f t="shared" si="1324"/>
        <v>02/08/2026Dynamo-VladivostokDynamo Bryansk</v>
      </c>
      <c r="D4106" s="2">
        <v>46236</v>
      </c>
      <c r="E4106" s="3">
        <v>0.33333333333333331</v>
      </c>
      <c r="F4106" t="s">
        <v>3559</v>
      </c>
      <c r="G4106" t="s">
        <v>4408</v>
      </c>
      <c r="H4106">
        <v>0</v>
      </c>
      <c r="I4106">
        <v>1</v>
      </c>
      <c r="J4106">
        <v>1</v>
      </c>
      <c r="K4106">
        <v>2</v>
      </c>
      <c r="L4106" s="22" t="str">
        <f t="shared" si="1329"/>
        <v>02/08/2026</v>
      </c>
      <c r="M4106" s="23">
        <f t="shared" si="1330"/>
        <v>0.20833333333333331</v>
      </c>
      <c r="N4106" t="str">
        <f t="shared" si="1331"/>
        <v>1 - 2</v>
      </c>
      <c r="O4106" t="str">
        <f t="shared" si="1332"/>
        <v>Red</v>
      </c>
      <c r="P4106" t="str">
        <f t="shared" si="1333"/>
        <v>Red</v>
      </c>
      <c r="Q4106" t="str">
        <f t="shared" si="1334"/>
        <v>Green</v>
      </c>
      <c r="R4106" t="str">
        <f t="shared" si="1335"/>
        <v>Red</v>
      </c>
      <c r="S4106" t="str">
        <f t="shared" si="1336"/>
        <v>Green</v>
      </c>
      <c r="T4106" t="str">
        <f t="shared" si="1337"/>
        <v>Green</v>
      </c>
      <c r="U4106" t="str">
        <f t="shared" si="1338"/>
        <v>Red</v>
      </c>
      <c r="V4106" t="str">
        <f t="shared" si="1339"/>
        <v>Red</v>
      </c>
      <c r="W4106" t="str">
        <f t="shared" si="1340"/>
        <v>Green</v>
      </c>
      <c r="X4106" t="str">
        <f t="shared" si="1341"/>
        <v>Green</v>
      </c>
      <c r="Y4106" t="str">
        <f t="shared" si="1342"/>
        <v>Green</v>
      </c>
      <c r="Z4106" t="str">
        <f t="shared" si="1343"/>
        <v>Green</v>
      </c>
      <c r="AA4106" t="str">
        <f t="shared" si="1344"/>
        <v>Red</v>
      </c>
      <c r="AB4106" t="str">
        <f t="shared" si="1345"/>
        <v>Green</v>
      </c>
      <c r="AC4106" t="str">
        <f t="shared" si="1346"/>
        <v>Green</v>
      </c>
      <c r="AD4106" t="str">
        <f t="shared" si="1347"/>
        <v>Red</v>
      </c>
    </row>
    <row r="4107" spans="1:30" hidden="1" x14ac:dyDescent="0.3">
      <c r="A4107" t="str">
        <f t="shared" si="1324"/>
        <v>02/08/2026Energiya KhabarovskUral</v>
      </c>
      <c r="D4107" s="2">
        <v>46236</v>
      </c>
      <c r="E4107" s="3">
        <v>0.33333333333333331</v>
      </c>
      <c r="F4107" t="s">
        <v>270</v>
      </c>
      <c r="G4107" t="s">
        <v>4407</v>
      </c>
      <c r="H4107">
        <v>0</v>
      </c>
      <c r="I4107">
        <v>0</v>
      </c>
      <c r="J4107">
        <v>0</v>
      </c>
      <c r="K4107">
        <v>3</v>
      </c>
      <c r="L4107" s="22" t="str">
        <f t="shared" si="1329"/>
        <v>02/08/2026</v>
      </c>
      <c r="M4107" s="23">
        <f t="shared" si="1330"/>
        <v>0.20833333333333331</v>
      </c>
      <c r="N4107" t="str">
        <f t="shared" si="1331"/>
        <v>0 - 3</v>
      </c>
      <c r="O4107" t="str">
        <f t="shared" si="1332"/>
        <v>Red</v>
      </c>
      <c r="P4107" t="str">
        <f t="shared" si="1333"/>
        <v>Red</v>
      </c>
      <c r="Q4107" t="str">
        <f t="shared" si="1334"/>
        <v>Green</v>
      </c>
      <c r="R4107" t="str">
        <f t="shared" si="1335"/>
        <v>Red</v>
      </c>
      <c r="S4107" t="str">
        <f t="shared" si="1336"/>
        <v>Green</v>
      </c>
      <c r="T4107" t="str">
        <f t="shared" si="1337"/>
        <v>Green</v>
      </c>
      <c r="U4107" t="str">
        <f t="shared" si="1338"/>
        <v>Red</v>
      </c>
      <c r="V4107" t="str">
        <f t="shared" si="1339"/>
        <v>Green</v>
      </c>
      <c r="W4107" t="str">
        <f t="shared" si="1340"/>
        <v>Red</v>
      </c>
      <c r="X4107" t="str">
        <f t="shared" si="1341"/>
        <v>Red</v>
      </c>
      <c r="Y4107" t="str">
        <f t="shared" si="1342"/>
        <v>Green</v>
      </c>
      <c r="Z4107" t="str">
        <f t="shared" si="1343"/>
        <v>Green</v>
      </c>
      <c r="AA4107" t="str">
        <f t="shared" si="1344"/>
        <v>Red</v>
      </c>
      <c r="AB4107" t="str">
        <f t="shared" si="1345"/>
        <v>Green</v>
      </c>
      <c r="AC4107" t="str">
        <f t="shared" si="1346"/>
        <v>Red</v>
      </c>
      <c r="AD4107" t="str">
        <f t="shared" si="1347"/>
        <v>Green</v>
      </c>
    </row>
    <row r="4108" spans="1:30" hidden="1" x14ac:dyDescent="0.3">
      <c r="A4108" t="str">
        <f t="shared" si="1324"/>
        <v>02/08/2026FC Victoria MykolaivkaKolos Kovalivka U21</v>
      </c>
      <c r="D4108" s="2">
        <v>46236</v>
      </c>
      <c r="E4108" s="3">
        <v>0.33333333333333331</v>
      </c>
      <c r="F4108" t="s">
        <v>2604</v>
      </c>
      <c r="G4108" t="s">
        <v>4295</v>
      </c>
      <c r="H4108">
        <v>0</v>
      </c>
      <c r="I4108">
        <v>0</v>
      </c>
      <c r="J4108">
        <v>2</v>
      </c>
      <c r="K4108">
        <v>0</v>
      </c>
      <c r="L4108" s="22" t="str">
        <f t="shared" si="1329"/>
        <v>02/08/2026</v>
      </c>
      <c r="M4108" s="23">
        <f t="shared" si="1330"/>
        <v>0.20833333333333331</v>
      </c>
      <c r="N4108" t="str">
        <f t="shared" si="1331"/>
        <v>2 - 0</v>
      </c>
      <c r="O4108" t="str">
        <f t="shared" si="1332"/>
        <v>Green</v>
      </c>
      <c r="P4108" t="str">
        <f t="shared" si="1333"/>
        <v>Red</v>
      </c>
      <c r="Q4108" t="str">
        <f t="shared" si="1334"/>
        <v>Red</v>
      </c>
      <c r="R4108" t="str">
        <f t="shared" si="1335"/>
        <v>Green</v>
      </c>
      <c r="S4108" t="str">
        <f t="shared" si="1336"/>
        <v>Red</v>
      </c>
      <c r="T4108" t="str">
        <f t="shared" si="1337"/>
        <v>Green</v>
      </c>
      <c r="U4108" t="str">
        <f t="shared" si="1338"/>
        <v>Red</v>
      </c>
      <c r="V4108" t="str">
        <f t="shared" si="1339"/>
        <v>Green</v>
      </c>
      <c r="W4108" t="str">
        <f t="shared" si="1340"/>
        <v>Red</v>
      </c>
      <c r="X4108" t="str">
        <f t="shared" si="1341"/>
        <v>Red</v>
      </c>
      <c r="Y4108" t="str">
        <f t="shared" si="1342"/>
        <v>Green</v>
      </c>
      <c r="Z4108" t="str">
        <f t="shared" si="1343"/>
        <v>Red</v>
      </c>
      <c r="AA4108" t="str">
        <f t="shared" si="1344"/>
        <v>Green</v>
      </c>
      <c r="AB4108" t="str">
        <f t="shared" si="1345"/>
        <v>Green</v>
      </c>
      <c r="AC4108" t="str">
        <f t="shared" si="1346"/>
        <v>Red</v>
      </c>
      <c r="AD4108" t="str">
        <f t="shared" si="1347"/>
        <v>Green</v>
      </c>
    </row>
    <row r="4109" spans="1:30" hidden="1" x14ac:dyDescent="0.3">
      <c r="A4109" t="str">
        <f t="shared" si="1324"/>
        <v>02/08/2026Shanghai SegendaChangchun Xidu</v>
      </c>
      <c r="D4109" s="2">
        <v>46236</v>
      </c>
      <c r="E4109" s="3">
        <v>0.33333333333333331</v>
      </c>
      <c r="F4109" t="s">
        <v>580</v>
      </c>
      <c r="G4109" t="s">
        <v>568</v>
      </c>
      <c r="H4109">
        <v>1</v>
      </c>
      <c r="I4109">
        <v>0</v>
      </c>
      <c r="J4109">
        <v>1</v>
      </c>
      <c r="K4109">
        <v>1</v>
      </c>
      <c r="L4109" s="22" t="str">
        <f t="shared" si="1329"/>
        <v>02/08/2026</v>
      </c>
      <c r="M4109" s="23">
        <f t="shared" si="1330"/>
        <v>0.20833333333333331</v>
      </c>
      <c r="N4109" t="str">
        <f t="shared" si="1331"/>
        <v>1 - 1</v>
      </c>
      <c r="O4109" t="str">
        <f t="shared" si="1332"/>
        <v>Red</v>
      </c>
      <c r="P4109" t="str">
        <f t="shared" si="1333"/>
        <v>Green</v>
      </c>
      <c r="Q4109" t="str">
        <f t="shared" si="1334"/>
        <v>Red</v>
      </c>
      <c r="R4109" t="str">
        <f t="shared" si="1335"/>
        <v>Green</v>
      </c>
      <c r="S4109" t="str">
        <f t="shared" si="1336"/>
        <v>Green</v>
      </c>
      <c r="T4109" t="str">
        <f t="shared" si="1337"/>
        <v>Red</v>
      </c>
      <c r="U4109" t="str">
        <f t="shared" si="1338"/>
        <v>Green</v>
      </c>
      <c r="V4109" t="str">
        <f t="shared" si="1339"/>
        <v>Red</v>
      </c>
      <c r="W4109" t="str">
        <f t="shared" si="1340"/>
        <v>Red</v>
      </c>
      <c r="X4109" t="str">
        <f t="shared" si="1341"/>
        <v>Green</v>
      </c>
      <c r="Y4109" t="str">
        <f t="shared" si="1342"/>
        <v>Green</v>
      </c>
      <c r="Z4109" t="str">
        <f t="shared" si="1343"/>
        <v>Red</v>
      </c>
      <c r="AA4109" t="str">
        <f t="shared" si="1344"/>
        <v>Green</v>
      </c>
      <c r="AB4109" t="str">
        <f t="shared" si="1345"/>
        <v>Green</v>
      </c>
      <c r="AC4109" t="str">
        <f t="shared" si="1346"/>
        <v>Green</v>
      </c>
      <c r="AD4109" t="str">
        <f t="shared" si="1347"/>
        <v>Red</v>
      </c>
    </row>
    <row r="4110" spans="1:30" hidden="1" x14ac:dyDescent="0.3">
      <c r="A4110" t="str">
        <f t="shared" si="1324"/>
        <v>02/08/2026Ural IIAkron Tolyatti II</v>
      </c>
      <c r="D4110" s="2">
        <v>46236</v>
      </c>
      <c r="E4110" s="3">
        <v>0.33333333333333331</v>
      </c>
      <c r="F4110" t="s">
        <v>4292</v>
      </c>
      <c r="G4110" t="s">
        <v>4305</v>
      </c>
      <c r="H4110">
        <v>0</v>
      </c>
      <c r="I4110">
        <v>0</v>
      </c>
      <c r="J4110">
        <v>1</v>
      </c>
      <c r="K4110">
        <v>3</v>
      </c>
      <c r="L4110" s="22" t="str">
        <f t="shared" si="1329"/>
        <v>02/08/2026</v>
      </c>
      <c r="M4110" s="23">
        <f t="shared" si="1330"/>
        <v>0.20833333333333331</v>
      </c>
      <c r="N4110" t="str">
        <f t="shared" si="1331"/>
        <v>1 - 3</v>
      </c>
      <c r="O4110" t="str">
        <f t="shared" si="1332"/>
        <v>Red</v>
      </c>
      <c r="P4110" t="str">
        <f t="shared" si="1333"/>
        <v>Red</v>
      </c>
      <c r="Q4110" t="str">
        <f t="shared" si="1334"/>
        <v>Green</v>
      </c>
      <c r="R4110" t="str">
        <f t="shared" si="1335"/>
        <v>Red</v>
      </c>
      <c r="S4110" t="str">
        <f t="shared" si="1336"/>
        <v>Green</v>
      </c>
      <c r="T4110" t="str">
        <f t="shared" si="1337"/>
        <v>Green</v>
      </c>
      <c r="U4110" t="str">
        <f t="shared" si="1338"/>
        <v>Red</v>
      </c>
      <c r="V4110" t="str">
        <f t="shared" si="1339"/>
        <v>Green</v>
      </c>
      <c r="W4110" t="str">
        <f t="shared" si="1340"/>
        <v>Red</v>
      </c>
      <c r="X4110" t="str">
        <f t="shared" si="1341"/>
        <v>Red</v>
      </c>
      <c r="Y4110" t="str">
        <f t="shared" si="1342"/>
        <v>Green</v>
      </c>
      <c r="Z4110" t="str">
        <f t="shared" si="1343"/>
        <v>Green</v>
      </c>
      <c r="AA4110" t="str">
        <f t="shared" si="1344"/>
        <v>Red</v>
      </c>
      <c r="AB4110" t="str">
        <f t="shared" si="1345"/>
        <v>Red</v>
      </c>
      <c r="AC4110" t="str">
        <f t="shared" si="1346"/>
        <v>Green</v>
      </c>
      <c r="AD4110" t="str">
        <f t="shared" si="1347"/>
        <v>Red</v>
      </c>
    </row>
    <row r="4111" spans="1:30" hidden="1" x14ac:dyDescent="0.3">
      <c r="A4111" t="str">
        <f t="shared" si="1324"/>
        <v>02/08/2026MFK HavirovFastav Zlin II</v>
      </c>
      <c r="D4111" s="2">
        <v>46236</v>
      </c>
      <c r="E4111" s="3">
        <v>0.34375</v>
      </c>
      <c r="F4111" t="s">
        <v>3154</v>
      </c>
      <c r="G4111" t="s">
        <v>6181</v>
      </c>
      <c r="H4111">
        <v>0</v>
      </c>
      <c r="I4111">
        <v>1</v>
      </c>
      <c r="J4111">
        <v>0</v>
      </c>
      <c r="K4111">
        <v>1</v>
      </c>
      <c r="L4111" s="22" t="str">
        <f t="shared" si="1329"/>
        <v>02/08/2026</v>
      </c>
      <c r="M4111" s="23">
        <f t="shared" si="1330"/>
        <v>0.21875</v>
      </c>
      <c r="N4111" t="str">
        <f t="shared" si="1331"/>
        <v>0 - 1</v>
      </c>
      <c r="O4111" t="str">
        <f t="shared" si="1332"/>
        <v>Red</v>
      </c>
      <c r="P4111" t="str">
        <f t="shared" si="1333"/>
        <v>Red</v>
      </c>
      <c r="Q4111" t="str">
        <f t="shared" si="1334"/>
        <v>Green</v>
      </c>
      <c r="R4111" t="str">
        <f t="shared" si="1335"/>
        <v>Red</v>
      </c>
      <c r="S4111" t="str">
        <f t="shared" si="1336"/>
        <v>Green</v>
      </c>
      <c r="T4111" t="str">
        <f t="shared" si="1337"/>
        <v>Green</v>
      </c>
      <c r="U4111" t="str">
        <f t="shared" si="1338"/>
        <v>Red</v>
      </c>
      <c r="V4111" t="str">
        <f t="shared" si="1339"/>
        <v>Red</v>
      </c>
      <c r="W4111" t="str">
        <f t="shared" si="1340"/>
        <v>Green</v>
      </c>
      <c r="X4111" t="str">
        <f t="shared" si="1341"/>
        <v>Green</v>
      </c>
      <c r="Y4111" t="str">
        <f t="shared" si="1342"/>
        <v>Red</v>
      </c>
      <c r="Z4111" t="str">
        <f t="shared" si="1343"/>
        <v>Red</v>
      </c>
      <c r="AA4111" t="str">
        <f t="shared" si="1344"/>
        <v>Green</v>
      </c>
      <c r="AB4111" t="str">
        <f t="shared" si="1345"/>
        <v>Green</v>
      </c>
      <c r="AC4111" t="str">
        <f t="shared" si="1346"/>
        <v>Red</v>
      </c>
      <c r="AD4111" t="str">
        <f t="shared" si="1347"/>
        <v>Green</v>
      </c>
    </row>
    <row r="4112" spans="1:30" hidden="1" x14ac:dyDescent="0.3">
      <c r="A4112" t="str">
        <f t="shared" si="1324"/>
        <v>02/08/2026SK UnicovMFK Karvina II</v>
      </c>
      <c r="D4112" s="2">
        <v>46236</v>
      </c>
      <c r="E4112" s="3">
        <v>0.34375</v>
      </c>
      <c r="F4112" t="s">
        <v>6182</v>
      </c>
      <c r="G4112" t="s">
        <v>6183</v>
      </c>
      <c r="H4112">
        <v>0</v>
      </c>
      <c r="I4112">
        <v>2</v>
      </c>
      <c r="J4112">
        <v>3</v>
      </c>
      <c r="K4112">
        <v>2</v>
      </c>
      <c r="L4112" s="22" t="str">
        <f t="shared" si="1329"/>
        <v>02/08/2026</v>
      </c>
      <c r="M4112" s="23">
        <f t="shared" si="1330"/>
        <v>0.21875</v>
      </c>
      <c r="N4112" t="str">
        <f t="shared" si="1331"/>
        <v>3 - 2</v>
      </c>
      <c r="O4112" t="str">
        <f t="shared" si="1332"/>
        <v>Green</v>
      </c>
      <c r="P4112" t="str">
        <f t="shared" si="1333"/>
        <v>Red</v>
      </c>
      <c r="Q4112" t="str">
        <f t="shared" si="1334"/>
        <v>Red</v>
      </c>
      <c r="R4112" t="str">
        <f t="shared" si="1335"/>
        <v>Green</v>
      </c>
      <c r="S4112" t="str">
        <f t="shared" si="1336"/>
        <v>Red</v>
      </c>
      <c r="T4112" t="str">
        <f t="shared" si="1337"/>
        <v>Green</v>
      </c>
      <c r="U4112" t="str">
        <f t="shared" si="1338"/>
        <v>Red</v>
      </c>
      <c r="V4112" t="str">
        <f t="shared" si="1339"/>
        <v>Red</v>
      </c>
      <c r="W4112" t="str">
        <f t="shared" si="1340"/>
        <v>Green</v>
      </c>
      <c r="X4112" t="str">
        <f t="shared" si="1341"/>
        <v>Green</v>
      </c>
      <c r="Y4112" t="str">
        <f t="shared" si="1342"/>
        <v>Green</v>
      </c>
      <c r="Z4112" t="str">
        <f t="shared" si="1343"/>
        <v>Green</v>
      </c>
      <c r="AA4112" t="str">
        <f t="shared" si="1344"/>
        <v>Red</v>
      </c>
      <c r="AB4112" t="str">
        <f t="shared" si="1345"/>
        <v>Red</v>
      </c>
      <c r="AC4112" t="str">
        <f t="shared" si="1346"/>
        <v>Green</v>
      </c>
      <c r="AD4112" t="str">
        <f t="shared" si="1347"/>
        <v>Red</v>
      </c>
    </row>
    <row r="4113" spans="1:30" hidden="1" x14ac:dyDescent="0.3">
      <c r="A4113" t="str">
        <f t="shared" si="1324"/>
        <v>02/08/2026Casuarina FCDarwin Olympic</v>
      </c>
      <c r="B4113" t="s">
        <v>810</v>
      </c>
      <c r="D4113" s="2">
        <v>46236</v>
      </c>
      <c r="E4113" s="3">
        <v>0.35416666666666669</v>
      </c>
      <c r="F4113" t="s">
        <v>900</v>
      </c>
      <c r="G4113" t="s">
        <v>902</v>
      </c>
      <c r="H4113">
        <v>0</v>
      </c>
      <c r="I4113">
        <v>2</v>
      </c>
      <c r="J4113">
        <v>2</v>
      </c>
      <c r="K4113">
        <v>2</v>
      </c>
      <c r="L4113" s="22" t="str">
        <f t="shared" si="1329"/>
        <v>02/08/2026</v>
      </c>
      <c r="M4113" s="23">
        <f t="shared" si="1330"/>
        <v>0.22916666666666669</v>
      </c>
      <c r="N4113" t="str">
        <f t="shared" si="1331"/>
        <v>2 - 2</v>
      </c>
      <c r="O4113" t="str">
        <f t="shared" si="1332"/>
        <v>Red</v>
      </c>
      <c r="P4113" t="str">
        <f t="shared" si="1333"/>
        <v>Green</v>
      </c>
      <c r="Q4113" t="str">
        <f t="shared" si="1334"/>
        <v>Red</v>
      </c>
      <c r="R4113" t="str">
        <f t="shared" si="1335"/>
        <v>Green</v>
      </c>
      <c r="S4113" t="str">
        <f t="shared" si="1336"/>
        <v>Green</v>
      </c>
      <c r="T4113" t="str">
        <f t="shared" si="1337"/>
        <v>Red</v>
      </c>
      <c r="U4113" t="str">
        <f t="shared" si="1338"/>
        <v>Red</v>
      </c>
      <c r="V4113" t="str">
        <f t="shared" si="1339"/>
        <v>Red</v>
      </c>
      <c r="W4113" t="str">
        <f t="shared" si="1340"/>
        <v>Green</v>
      </c>
      <c r="X4113" t="str">
        <f t="shared" si="1341"/>
        <v>Green</v>
      </c>
      <c r="Y4113" t="str">
        <f t="shared" si="1342"/>
        <v>Green</v>
      </c>
      <c r="Z4113" t="str">
        <f t="shared" si="1343"/>
        <v>Green</v>
      </c>
      <c r="AA4113" t="str">
        <f t="shared" si="1344"/>
        <v>Red</v>
      </c>
      <c r="AB4113" t="str">
        <f t="shared" si="1345"/>
        <v>Red</v>
      </c>
      <c r="AC4113" t="str">
        <f t="shared" si="1346"/>
        <v>Green</v>
      </c>
      <c r="AD4113" t="str">
        <f t="shared" si="1347"/>
        <v>Red</v>
      </c>
    </row>
    <row r="4114" spans="1:30" hidden="1" x14ac:dyDescent="0.3">
      <c r="A4114" t="str">
        <f t="shared" si="1324"/>
        <v>02/08/2026FC PetrzalkaFO Bytca</v>
      </c>
      <c r="D4114" s="2">
        <v>46236</v>
      </c>
      <c r="E4114" s="3">
        <v>0.35416666666666669</v>
      </c>
      <c r="F4114" t="s">
        <v>4274</v>
      </c>
      <c r="G4114" t="s">
        <v>3617</v>
      </c>
      <c r="H4114">
        <v>1</v>
      </c>
      <c r="I4114">
        <v>0</v>
      </c>
      <c r="J4114">
        <v>4</v>
      </c>
      <c r="K4114">
        <v>0</v>
      </c>
      <c r="L4114" s="22" t="str">
        <f t="shared" si="1329"/>
        <v>02/08/2026</v>
      </c>
      <c r="M4114" s="23">
        <f t="shared" si="1330"/>
        <v>0.22916666666666669</v>
      </c>
      <c r="N4114" t="str">
        <f t="shared" si="1331"/>
        <v>4 - 0</v>
      </c>
      <c r="O4114" t="str">
        <f t="shared" si="1332"/>
        <v>Green</v>
      </c>
      <c r="P4114" t="str">
        <f t="shared" si="1333"/>
        <v>Red</v>
      </c>
      <c r="Q4114" t="str">
        <f t="shared" si="1334"/>
        <v>Red</v>
      </c>
      <c r="R4114" t="str">
        <f t="shared" si="1335"/>
        <v>Green</v>
      </c>
      <c r="S4114" t="str">
        <f t="shared" si="1336"/>
        <v>Red</v>
      </c>
      <c r="T4114" t="str">
        <f t="shared" si="1337"/>
        <v>Green</v>
      </c>
      <c r="U4114" t="str">
        <f t="shared" si="1338"/>
        <v>Green</v>
      </c>
      <c r="V4114" t="str">
        <f t="shared" si="1339"/>
        <v>Red</v>
      </c>
      <c r="W4114" t="str">
        <f t="shared" si="1340"/>
        <v>Red</v>
      </c>
      <c r="X4114" t="str">
        <f t="shared" si="1341"/>
        <v>Green</v>
      </c>
      <c r="Y4114" t="str">
        <f t="shared" si="1342"/>
        <v>Green</v>
      </c>
      <c r="Z4114" t="str">
        <f t="shared" si="1343"/>
        <v>Green</v>
      </c>
      <c r="AA4114" t="str">
        <f t="shared" si="1344"/>
        <v>Red</v>
      </c>
      <c r="AB4114" t="str">
        <f t="shared" si="1345"/>
        <v>Red</v>
      </c>
      <c r="AC4114" t="str">
        <f t="shared" si="1346"/>
        <v>Red</v>
      </c>
      <c r="AD4114" t="str">
        <f t="shared" si="1347"/>
        <v>Green</v>
      </c>
    </row>
    <row r="4115" spans="1:30" hidden="1" x14ac:dyDescent="0.3">
      <c r="A4115" t="str">
        <f t="shared" si="1324"/>
        <v>02/08/2026OFK MalzeniceSlovan Bratislava II</v>
      </c>
      <c r="D4115" s="2">
        <v>46236</v>
      </c>
      <c r="E4115" s="3">
        <v>0.35416666666666669</v>
      </c>
      <c r="F4115" t="s">
        <v>4737</v>
      </c>
      <c r="G4115" t="s">
        <v>4275</v>
      </c>
      <c r="H4115">
        <v>2</v>
      </c>
      <c r="I4115">
        <v>1</v>
      </c>
      <c r="J4115">
        <v>4</v>
      </c>
      <c r="K4115">
        <v>2</v>
      </c>
      <c r="L4115" s="22" t="str">
        <f t="shared" si="1329"/>
        <v>02/08/2026</v>
      </c>
      <c r="M4115" s="23">
        <f t="shared" si="1330"/>
        <v>0.22916666666666669</v>
      </c>
      <c r="N4115" t="str">
        <f t="shared" si="1331"/>
        <v>4 - 2</v>
      </c>
      <c r="O4115" t="str">
        <f t="shared" si="1332"/>
        <v>Green</v>
      </c>
      <c r="P4115" t="str">
        <f t="shared" si="1333"/>
        <v>Red</v>
      </c>
      <c r="Q4115" t="str">
        <f t="shared" si="1334"/>
        <v>Red</v>
      </c>
      <c r="R4115" t="str">
        <f t="shared" si="1335"/>
        <v>Green</v>
      </c>
      <c r="S4115" t="str">
        <f t="shared" si="1336"/>
        <v>Red</v>
      </c>
      <c r="T4115" t="str">
        <f t="shared" si="1337"/>
        <v>Green</v>
      </c>
      <c r="U4115" t="str">
        <f t="shared" si="1338"/>
        <v>Green</v>
      </c>
      <c r="V4115" t="str">
        <f t="shared" si="1339"/>
        <v>Red</v>
      </c>
      <c r="W4115" t="str">
        <f t="shared" si="1340"/>
        <v>Red</v>
      </c>
      <c r="X4115" t="str">
        <f t="shared" si="1341"/>
        <v>Green</v>
      </c>
      <c r="Y4115" t="str">
        <f t="shared" si="1342"/>
        <v>Green</v>
      </c>
      <c r="Z4115" t="str">
        <f t="shared" si="1343"/>
        <v>Green</v>
      </c>
      <c r="AA4115" t="str">
        <f t="shared" si="1344"/>
        <v>Red</v>
      </c>
      <c r="AB4115" t="str">
        <f t="shared" si="1345"/>
        <v>Red</v>
      </c>
      <c r="AC4115" t="str">
        <f t="shared" si="1346"/>
        <v>Green</v>
      </c>
      <c r="AD4115" t="str">
        <f t="shared" si="1347"/>
        <v>Red</v>
      </c>
    </row>
    <row r="4116" spans="1:30" hidden="1" x14ac:dyDescent="0.3">
      <c r="A4116" t="str">
        <f t="shared" si="1324"/>
        <v>02/08/2026USC PalomaSC V/W Billstedt 04</v>
      </c>
      <c r="D4116" s="2">
        <v>46236</v>
      </c>
      <c r="E4116" s="3">
        <v>0.36458333333333331</v>
      </c>
      <c r="F4116" t="s">
        <v>2465</v>
      </c>
      <c r="G4116" t="s">
        <v>4400</v>
      </c>
      <c r="H4116">
        <v>1</v>
      </c>
      <c r="I4116">
        <v>1</v>
      </c>
      <c r="J4116">
        <v>1</v>
      </c>
      <c r="K4116">
        <v>2</v>
      </c>
      <c r="L4116" s="22" t="str">
        <f t="shared" si="1329"/>
        <v>02/08/2026</v>
      </c>
      <c r="M4116" s="23">
        <f t="shared" si="1330"/>
        <v>0.23958333333333331</v>
      </c>
      <c r="N4116" t="str">
        <f t="shared" si="1331"/>
        <v>1 - 2</v>
      </c>
      <c r="O4116" t="str">
        <f t="shared" si="1332"/>
        <v>Red</v>
      </c>
      <c r="P4116" t="str">
        <f t="shared" si="1333"/>
        <v>Red</v>
      </c>
      <c r="Q4116" t="str">
        <f t="shared" si="1334"/>
        <v>Green</v>
      </c>
      <c r="R4116" t="str">
        <f t="shared" si="1335"/>
        <v>Red</v>
      </c>
      <c r="S4116" t="str">
        <f t="shared" si="1336"/>
        <v>Green</v>
      </c>
      <c r="T4116" t="str">
        <f t="shared" si="1337"/>
        <v>Green</v>
      </c>
      <c r="U4116" t="str">
        <f t="shared" si="1338"/>
        <v>Red</v>
      </c>
      <c r="V4116" t="str">
        <f t="shared" si="1339"/>
        <v>Green</v>
      </c>
      <c r="W4116" t="str">
        <f t="shared" si="1340"/>
        <v>Red</v>
      </c>
      <c r="X4116" t="str">
        <f t="shared" si="1341"/>
        <v>Green</v>
      </c>
      <c r="Y4116" t="str">
        <f t="shared" si="1342"/>
        <v>Green</v>
      </c>
      <c r="Z4116" t="str">
        <f t="shared" si="1343"/>
        <v>Green</v>
      </c>
      <c r="AA4116" t="str">
        <f t="shared" si="1344"/>
        <v>Red</v>
      </c>
      <c r="AB4116" t="str">
        <f t="shared" si="1345"/>
        <v>Green</v>
      </c>
      <c r="AC4116" t="str">
        <f t="shared" si="1346"/>
        <v>Green</v>
      </c>
      <c r="AD4116" t="str">
        <f t="shared" si="1347"/>
        <v>Red</v>
      </c>
    </row>
    <row r="4117" spans="1:30" hidden="1" x14ac:dyDescent="0.3">
      <c r="A4117" t="str">
        <f t="shared" si="1324"/>
        <v>02/08/2026Krylya Sovetov IIPobeda NN</v>
      </c>
      <c r="D4117" s="2">
        <v>46236</v>
      </c>
      <c r="E4117" s="3">
        <v>0.375</v>
      </c>
      <c r="F4117" t="s">
        <v>4726</v>
      </c>
      <c r="G4117" t="s">
        <v>4291</v>
      </c>
      <c r="H4117">
        <v>0</v>
      </c>
      <c r="I4117">
        <v>0</v>
      </c>
      <c r="J4117">
        <v>1</v>
      </c>
      <c r="K4117">
        <v>1</v>
      </c>
      <c r="L4117" s="22" t="str">
        <f t="shared" si="1329"/>
        <v>02/08/2026</v>
      </c>
      <c r="M4117" s="23">
        <f t="shared" si="1330"/>
        <v>0.25</v>
      </c>
      <c r="N4117" t="str">
        <f t="shared" si="1331"/>
        <v>1 - 1</v>
      </c>
      <c r="O4117" t="str">
        <f t="shared" si="1332"/>
        <v>Red</v>
      </c>
      <c r="P4117" t="str">
        <f t="shared" si="1333"/>
        <v>Green</v>
      </c>
      <c r="Q4117" t="str">
        <f t="shared" si="1334"/>
        <v>Red</v>
      </c>
      <c r="R4117" t="str">
        <f t="shared" si="1335"/>
        <v>Green</v>
      </c>
      <c r="S4117" t="str">
        <f t="shared" si="1336"/>
        <v>Green</v>
      </c>
      <c r="T4117" t="str">
        <f t="shared" si="1337"/>
        <v>Red</v>
      </c>
      <c r="U4117" t="str">
        <f t="shared" si="1338"/>
        <v>Red</v>
      </c>
      <c r="V4117" t="str">
        <f t="shared" si="1339"/>
        <v>Green</v>
      </c>
      <c r="W4117" t="str">
        <f t="shared" si="1340"/>
        <v>Red</v>
      </c>
      <c r="X4117" t="str">
        <f t="shared" si="1341"/>
        <v>Red</v>
      </c>
      <c r="Y4117" t="str">
        <f t="shared" si="1342"/>
        <v>Green</v>
      </c>
      <c r="Z4117" t="str">
        <f t="shared" si="1343"/>
        <v>Red</v>
      </c>
      <c r="AA4117" t="str">
        <f t="shared" si="1344"/>
        <v>Green</v>
      </c>
      <c r="AB4117" t="str">
        <f t="shared" si="1345"/>
        <v>Green</v>
      </c>
      <c r="AC4117" t="str">
        <f t="shared" si="1346"/>
        <v>Green</v>
      </c>
      <c r="AD4117" t="str">
        <f t="shared" si="1347"/>
        <v>Red</v>
      </c>
    </row>
    <row r="4118" spans="1:30" hidden="1" x14ac:dyDescent="0.3">
      <c r="A4118" t="str">
        <f t="shared" si="1324"/>
        <v>02/08/2026Mainz 05 U19Augsburg U19</v>
      </c>
      <c r="D4118" s="2">
        <v>46236</v>
      </c>
      <c r="E4118" s="3">
        <v>0.375</v>
      </c>
      <c r="F4118" t="s">
        <v>6184</v>
      </c>
      <c r="G4118" t="s">
        <v>6185</v>
      </c>
      <c r="H4118">
        <v>0</v>
      </c>
      <c r="I4118">
        <v>0</v>
      </c>
      <c r="J4118">
        <v>4</v>
      </c>
      <c r="K4118">
        <v>4</v>
      </c>
      <c r="L4118" s="22" t="str">
        <f t="shared" si="1329"/>
        <v>02/08/2026</v>
      </c>
      <c r="M4118" s="23">
        <f t="shared" si="1330"/>
        <v>0.25</v>
      </c>
      <c r="N4118" t="str">
        <f t="shared" si="1331"/>
        <v>4 - 4</v>
      </c>
      <c r="O4118" t="str">
        <f t="shared" si="1332"/>
        <v>Red</v>
      </c>
      <c r="P4118" t="str">
        <f t="shared" si="1333"/>
        <v>Green</v>
      </c>
      <c r="Q4118" t="str">
        <f t="shared" si="1334"/>
        <v>Red</v>
      </c>
      <c r="R4118" t="str">
        <f t="shared" si="1335"/>
        <v>Green</v>
      </c>
      <c r="S4118" t="str">
        <f t="shared" si="1336"/>
        <v>Green</v>
      </c>
      <c r="T4118" t="str">
        <f t="shared" si="1337"/>
        <v>Red</v>
      </c>
      <c r="U4118" t="str">
        <f t="shared" si="1338"/>
        <v>Red</v>
      </c>
      <c r="V4118" t="str">
        <f t="shared" si="1339"/>
        <v>Green</v>
      </c>
      <c r="W4118" t="str">
        <f t="shared" si="1340"/>
        <v>Red</v>
      </c>
      <c r="X4118" t="str">
        <f t="shared" si="1341"/>
        <v>Red</v>
      </c>
      <c r="Y4118" t="str">
        <f t="shared" si="1342"/>
        <v>Green</v>
      </c>
      <c r="Z4118" t="str">
        <f t="shared" si="1343"/>
        <v>Green</v>
      </c>
      <c r="AA4118" t="str">
        <f t="shared" si="1344"/>
        <v>Red</v>
      </c>
      <c r="AB4118" t="str">
        <f t="shared" si="1345"/>
        <v>Red</v>
      </c>
      <c r="AC4118" t="str">
        <f t="shared" si="1346"/>
        <v>Green</v>
      </c>
      <c r="AD4118" t="str">
        <f t="shared" si="1347"/>
        <v>Red</v>
      </c>
    </row>
    <row r="4119" spans="1:30" hidden="1" x14ac:dyDescent="0.3">
      <c r="A4119" t="str">
        <f t="shared" si="1324"/>
        <v>02/08/2026Preusen Munster U19Magdeburg U19</v>
      </c>
      <c r="D4119" s="2">
        <v>46236</v>
      </c>
      <c r="E4119" s="3">
        <v>0.375</v>
      </c>
      <c r="F4119" t="s">
        <v>6186</v>
      </c>
      <c r="G4119" t="s">
        <v>6187</v>
      </c>
      <c r="H4119">
        <v>0</v>
      </c>
      <c r="I4119">
        <v>0</v>
      </c>
      <c r="J4119">
        <v>3</v>
      </c>
      <c r="K4119">
        <v>4</v>
      </c>
      <c r="L4119" s="22" t="str">
        <f t="shared" si="1329"/>
        <v>02/08/2026</v>
      </c>
      <c r="M4119" s="23">
        <f t="shared" si="1330"/>
        <v>0.25</v>
      </c>
      <c r="N4119" t="str">
        <f t="shared" si="1331"/>
        <v>3 - 4</v>
      </c>
      <c r="O4119" t="str">
        <f t="shared" si="1332"/>
        <v>Red</v>
      </c>
      <c r="P4119" t="str">
        <f t="shared" si="1333"/>
        <v>Red</v>
      </c>
      <c r="Q4119" t="str">
        <f t="shared" si="1334"/>
        <v>Green</v>
      </c>
      <c r="R4119" t="str">
        <f t="shared" si="1335"/>
        <v>Red</v>
      </c>
      <c r="S4119" t="str">
        <f t="shared" si="1336"/>
        <v>Green</v>
      </c>
      <c r="T4119" t="str">
        <f t="shared" si="1337"/>
        <v>Green</v>
      </c>
      <c r="U4119" t="str">
        <f t="shared" si="1338"/>
        <v>Red</v>
      </c>
      <c r="V4119" t="str">
        <f t="shared" si="1339"/>
        <v>Green</v>
      </c>
      <c r="W4119" t="str">
        <f t="shared" si="1340"/>
        <v>Red</v>
      </c>
      <c r="X4119" t="str">
        <f t="shared" si="1341"/>
        <v>Red</v>
      </c>
      <c r="Y4119" t="str">
        <f t="shared" si="1342"/>
        <v>Green</v>
      </c>
      <c r="Z4119" t="str">
        <f t="shared" si="1343"/>
        <v>Green</v>
      </c>
      <c r="AA4119" t="str">
        <f t="shared" si="1344"/>
        <v>Red</v>
      </c>
      <c r="AB4119" t="str">
        <f t="shared" si="1345"/>
        <v>Red</v>
      </c>
      <c r="AC4119" t="str">
        <f t="shared" si="1346"/>
        <v>Green</v>
      </c>
      <c r="AD4119" t="str">
        <f t="shared" si="1347"/>
        <v>Red</v>
      </c>
    </row>
    <row r="4120" spans="1:30" hidden="1" x14ac:dyDescent="0.3">
      <c r="A4120" t="str">
        <f t="shared" si="1324"/>
        <v>02/08/2026Rodinghausen U19Schalke 04 U19</v>
      </c>
      <c r="D4120" s="2">
        <v>46236</v>
      </c>
      <c r="E4120" s="3">
        <v>0.375</v>
      </c>
      <c r="F4120" t="s">
        <v>6188</v>
      </c>
      <c r="G4120" t="s">
        <v>6189</v>
      </c>
      <c r="H4120">
        <v>0</v>
      </c>
      <c r="I4120">
        <v>0</v>
      </c>
      <c r="J4120">
        <v>1</v>
      </c>
      <c r="K4120">
        <v>3</v>
      </c>
      <c r="L4120" s="22" t="str">
        <f t="shared" si="1329"/>
        <v>02/08/2026</v>
      </c>
      <c r="M4120" s="23">
        <f t="shared" si="1330"/>
        <v>0.25</v>
      </c>
      <c r="N4120" t="str">
        <f t="shared" si="1331"/>
        <v>1 - 3</v>
      </c>
      <c r="O4120" t="str">
        <f t="shared" si="1332"/>
        <v>Red</v>
      </c>
      <c r="P4120" t="str">
        <f t="shared" si="1333"/>
        <v>Red</v>
      </c>
      <c r="Q4120" t="str">
        <f t="shared" si="1334"/>
        <v>Green</v>
      </c>
      <c r="R4120" t="str">
        <f t="shared" si="1335"/>
        <v>Red</v>
      </c>
      <c r="S4120" t="str">
        <f t="shared" si="1336"/>
        <v>Green</v>
      </c>
      <c r="T4120" t="str">
        <f t="shared" si="1337"/>
        <v>Green</v>
      </c>
      <c r="U4120" t="str">
        <f t="shared" si="1338"/>
        <v>Red</v>
      </c>
      <c r="V4120" t="str">
        <f t="shared" si="1339"/>
        <v>Green</v>
      </c>
      <c r="W4120" t="str">
        <f t="shared" si="1340"/>
        <v>Red</v>
      </c>
      <c r="X4120" t="str">
        <f t="shared" si="1341"/>
        <v>Red</v>
      </c>
      <c r="Y4120" t="str">
        <f t="shared" si="1342"/>
        <v>Green</v>
      </c>
      <c r="Z4120" t="str">
        <f t="shared" si="1343"/>
        <v>Green</v>
      </c>
      <c r="AA4120" t="str">
        <f t="shared" si="1344"/>
        <v>Red</v>
      </c>
      <c r="AB4120" t="str">
        <f t="shared" si="1345"/>
        <v>Red</v>
      </c>
      <c r="AC4120" t="str">
        <f t="shared" si="1346"/>
        <v>Green</v>
      </c>
      <c r="AD4120" t="str">
        <f t="shared" si="1347"/>
        <v>Red</v>
      </c>
    </row>
    <row r="4121" spans="1:30" hidden="1" x14ac:dyDescent="0.3">
      <c r="A4121" t="str">
        <f t="shared" si="1324"/>
        <v>02/08/2026VfL Bochum U19FC Cologne U19</v>
      </c>
      <c r="D4121" s="2">
        <v>46236</v>
      </c>
      <c r="E4121" s="3">
        <v>0.375</v>
      </c>
      <c r="F4121" t="s">
        <v>6190</v>
      </c>
      <c r="G4121" t="s">
        <v>6191</v>
      </c>
      <c r="H4121">
        <v>0</v>
      </c>
      <c r="I4121">
        <v>0</v>
      </c>
      <c r="J4121">
        <v>1</v>
      </c>
      <c r="K4121">
        <v>2</v>
      </c>
      <c r="L4121" s="22" t="str">
        <f t="shared" si="1329"/>
        <v>02/08/2026</v>
      </c>
      <c r="M4121" s="23">
        <f t="shared" si="1330"/>
        <v>0.25</v>
      </c>
      <c r="N4121" t="str">
        <f t="shared" si="1331"/>
        <v>1 - 2</v>
      </c>
      <c r="O4121" t="str">
        <f t="shared" si="1332"/>
        <v>Red</v>
      </c>
      <c r="P4121" t="str">
        <f t="shared" si="1333"/>
        <v>Red</v>
      </c>
      <c r="Q4121" t="str">
        <f t="shared" si="1334"/>
        <v>Green</v>
      </c>
      <c r="R4121" t="str">
        <f t="shared" si="1335"/>
        <v>Red</v>
      </c>
      <c r="S4121" t="str">
        <f t="shared" si="1336"/>
        <v>Green</v>
      </c>
      <c r="T4121" t="str">
        <f t="shared" si="1337"/>
        <v>Green</v>
      </c>
      <c r="U4121" t="str">
        <f t="shared" si="1338"/>
        <v>Red</v>
      </c>
      <c r="V4121" t="str">
        <f t="shared" si="1339"/>
        <v>Green</v>
      </c>
      <c r="W4121" t="str">
        <f t="shared" si="1340"/>
        <v>Red</v>
      </c>
      <c r="X4121" t="str">
        <f t="shared" si="1341"/>
        <v>Red</v>
      </c>
      <c r="Y4121" t="str">
        <f t="shared" si="1342"/>
        <v>Green</v>
      </c>
      <c r="Z4121" t="str">
        <f t="shared" si="1343"/>
        <v>Green</v>
      </c>
      <c r="AA4121" t="str">
        <f t="shared" si="1344"/>
        <v>Red</v>
      </c>
      <c r="AB4121" t="str">
        <f t="shared" si="1345"/>
        <v>Green</v>
      </c>
      <c r="AC4121" t="str">
        <f t="shared" si="1346"/>
        <v>Green</v>
      </c>
      <c r="AD4121" t="str">
        <f t="shared" si="1347"/>
        <v>Red</v>
      </c>
    </row>
    <row r="4122" spans="1:30" hidden="1" x14ac:dyDescent="0.3">
      <c r="A4122" t="str">
        <f t="shared" si="1324"/>
        <v>02/08/2026Academico de ViseuChaves</v>
      </c>
      <c r="D4122" s="2">
        <v>46236</v>
      </c>
      <c r="E4122" s="3">
        <v>0.41666666666666669</v>
      </c>
      <c r="F4122" t="s">
        <v>6192</v>
      </c>
      <c r="G4122" t="s">
        <v>6193</v>
      </c>
      <c r="H4122">
        <v>1</v>
      </c>
      <c r="I4122">
        <v>0</v>
      </c>
      <c r="J4122">
        <v>1</v>
      </c>
      <c r="K4122">
        <v>0</v>
      </c>
      <c r="L4122" s="22" t="str">
        <f t="shared" si="1329"/>
        <v>02/08/2026</v>
      </c>
      <c r="M4122" s="23">
        <f t="shared" si="1330"/>
        <v>0.29166666666666669</v>
      </c>
      <c r="N4122" t="str">
        <f t="shared" si="1331"/>
        <v>1 - 0</v>
      </c>
      <c r="O4122" t="str">
        <f t="shared" si="1332"/>
        <v>Green</v>
      </c>
      <c r="P4122" t="str">
        <f t="shared" si="1333"/>
        <v>Red</v>
      </c>
      <c r="Q4122" t="str">
        <f t="shared" si="1334"/>
        <v>Red</v>
      </c>
      <c r="R4122" t="str">
        <f t="shared" si="1335"/>
        <v>Green</v>
      </c>
      <c r="S4122" t="str">
        <f t="shared" si="1336"/>
        <v>Red</v>
      </c>
      <c r="T4122" t="str">
        <f t="shared" si="1337"/>
        <v>Green</v>
      </c>
      <c r="U4122" t="str">
        <f t="shared" si="1338"/>
        <v>Green</v>
      </c>
      <c r="V4122" t="str">
        <f t="shared" si="1339"/>
        <v>Red</v>
      </c>
      <c r="W4122" t="str">
        <f t="shared" si="1340"/>
        <v>Red</v>
      </c>
      <c r="X4122" t="str">
        <f t="shared" si="1341"/>
        <v>Green</v>
      </c>
      <c r="Y4122" t="str">
        <f t="shared" si="1342"/>
        <v>Red</v>
      </c>
      <c r="Z4122" t="str">
        <f t="shared" si="1343"/>
        <v>Red</v>
      </c>
      <c r="AA4122" t="str">
        <f t="shared" si="1344"/>
        <v>Green</v>
      </c>
      <c r="AB4122" t="str">
        <f t="shared" si="1345"/>
        <v>Green</v>
      </c>
      <c r="AC4122" t="str">
        <f t="shared" si="1346"/>
        <v>Red</v>
      </c>
      <c r="AD4122" t="str">
        <f t="shared" si="1347"/>
        <v>Green</v>
      </c>
    </row>
    <row r="4123" spans="1:30" hidden="1" x14ac:dyDescent="0.3">
      <c r="A4123" t="str">
        <f t="shared" si="1324"/>
        <v>02/08/2026Chernomorets OdessaMFC Zhytomyr</v>
      </c>
      <c r="D4123" s="2">
        <v>46236</v>
      </c>
      <c r="E4123" s="3">
        <v>0.41666666666666669</v>
      </c>
      <c r="F4123" t="s">
        <v>6194</v>
      </c>
      <c r="G4123" t="s">
        <v>1941</v>
      </c>
      <c r="H4123">
        <v>1</v>
      </c>
      <c r="I4123">
        <v>1</v>
      </c>
      <c r="J4123">
        <v>1</v>
      </c>
      <c r="K4123">
        <v>2</v>
      </c>
      <c r="L4123" s="22" t="str">
        <f t="shared" si="1329"/>
        <v>02/08/2026</v>
      </c>
      <c r="M4123" s="23">
        <f t="shared" si="1330"/>
        <v>0.29166666666666669</v>
      </c>
      <c r="N4123" t="str">
        <f t="shared" si="1331"/>
        <v>1 - 2</v>
      </c>
      <c r="O4123" t="str">
        <f t="shared" si="1332"/>
        <v>Red</v>
      </c>
      <c r="P4123" t="str">
        <f t="shared" si="1333"/>
        <v>Red</v>
      </c>
      <c r="Q4123" t="str">
        <f t="shared" si="1334"/>
        <v>Green</v>
      </c>
      <c r="R4123" t="str">
        <f t="shared" si="1335"/>
        <v>Red</v>
      </c>
      <c r="S4123" t="str">
        <f t="shared" si="1336"/>
        <v>Green</v>
      </c>
      <c r="T4123" t="str">
        <f t="shared" si="1337"/>
        <v>Green</v>
      </c>
      <c r="U4123" t="str">
        <f t="shared" si="1338"/>
        <v>Red</v>
      </c>
      <c r="V4123" t="str">
        <f t="shared" si="1339"/>
        <v>Green</v>
      </c>
      <c r="W4123" t="str">
        <f t="shared" si="1340"/>
        <v>Red</v>
      </c>
      <c r="X4123" t="str">
        <f t="shared" si="1341"/>
        <v>Green</v>
      </c>
      <c r="Y4123" t="str">
        <f t="shared" si="1342"/>
        <v>Green</v>
      </c>
      <c r="Z4123" t="str">
        <f t="shared" si="1343"/>
        <v>Green</v>
      </c>
      <c r="AA4123" t="str">
        <f t="shared" si="1344"/>
        <v>Red</v>
      </c>
      <c r="AB4123" t="str">
        <f t="shared" si="1345"/>
        <v>Green</v>
      </c>
      <c r="AC4123" t="str">
        <f t="shared" si="1346"/>
        <v>Green</v>
      </c>
      <c r="AD4123" t="str">
        <f t="shared" si="1347"/>
        <v>Red</v>
      </c>
    </row>
    <row r="4124" spans="1:30" hidden="1" x14ac:dyDescent="0.3">
      <c r="A4124" t="str">
        <f t="shared" si="1324"/>
        <v>02/08/2026Dynamo Dresden U19Hannover 96 U19</v>
      </c>
      <c r="D4124" s="2">
        <v>46236</v>
      </c>
      <c r="E4124" s="3">
        <v>0.41666666666666669</v>
      </c>
      <c r="F4124" t="s">
        <v>6195</v>
      </c>
      <c r="G4124" t="s">
        <v>6196</v>
      </c>
      <c r="H4124">
        <v>0</v>
      </c>
      <c r="I4124">
        <v>0</v>
      </c>
      <c r="J4124">
        <v>2</v>
      </c>
      <c r="K4124">
        <v>6</v>
      </c>
      <c r="L4124" s="22" t="str">
        <f t="shared" si="1329"/>
        <v>02/08/2026</v>
      </c>
      <c r="M4124" s="23">
        <f t="shared" si="1330"/>
        <v>0.29166666666666669</v>
      </c>
      <c r="N4124" t="str">
        <f t="shared" si="1331"/>
        <v>2 - 6</v>
      </c>
      <c r="O4124" t="str">
        <f t="shared" si="1332"/>
        <v>Red</v>
      </c>
      <c r="P4124" t="str">
        <f t="shared" si="1333"/>
        <v>Red</v>
      </c>
      <c r="Q4124" t="str">
        <f t="shared" si="1334"/>
        <v>Green</v>
      </c>
      <c r="R4124" t="str">
        <f t="shared" si="1335"/>
        <v>Red</v>
      </c>
      <c r="S4124" t="str">
        <f t="shared" si="1336"/>
        <v>Green</v>
      </c>
      <c r="T4124" t="str">
        <f t="shared" si="1337"/>
        <v>Green</v>
      </c>
      <c r="U4124" t="str">
        <f t="shared" si="1338"/>
        <v>Red</v>
      </c>
      <c r="V4124" t="str">
        <f t="shared" si="1339"/>
        <v>Green</v>
      </c>
      <c r="W4124" t="str">
        <f t="shared" si="1340"/>
        <v>Red</v>
      </c>
      <c r="X4124" t="str">
        <f t="shared" si="1341"/>
        <v>Red</v>
      </c>
      <c r="Y4124" t="str">
        <f t="shared" si="1342"/>
        <v>Green</v>
      </c>
      <c r="Z4124" t="str">
        <f t="shared" si="1343"/>
        <v>Green</v>
      </c>
      <c r="AA4124" t="str">
        <f t="shared" si="1344"/>
        <v>Red</v>
      </c>
      <c r="AB4124" t="str">
        <f t="shared" si="1345"/>
        <v>Red</v>
      </c>
      <c r="AC4124" t="str">
        <f t="shared" si="1346"/>
        <v>Green</v>
      </c>
      <c r="AD4124" t="str">
        <f t="shared" si="1347"/>
        <v>Red</v>
      </c>
    </row>
    <row r="4125" spans="1:30" hidden="1" x14ac:dyDescent="0.3">
      <c r="A4125" t="str">
        <f t="shared" si="1324"/>
        <v>02/08/2026Nurnberg U19Hamburger SV U19</v>
      </c>
      <c r="D4125" s="2">
        <v>46236</v>
      </c>
      <c r="E4125" s="3">
        <v>0.41666666666666669</v>
      </c>
      <c r="F4125" t="s">
        <v>6197</v>
      </c>
      <c r="G4125" t="s">
        <v>6198</v>
      </c>
      <c r="H4125">
        <v>0</v>
      </c>
      <c r="I4125">
        <v>0</v>
      </c>
      <c r="J4125">
        <v>2</v>
      </c>
      <c r="K4125">
        <v>4</v>
      </c>
      <c r="L4125" s="22" t="str">
        <f t="shared" si="1329"/>
        <v>02/08/2026</v>
      </c>
      <c r="M4125" s="23">
        <f t="shared" si="1330"/>
        <v>0.29166666666666669</v>
      </c>
      <c r="N4125" t="str">
        <f t="shared" si="1331"/>
        <v>2 - 4</v>
      </c>
      <c r="O4125" t="str">
        <f t="shared" si="1332"/>
        <v>Red</v>
      </c>
      <c r="P4125" t="str">
        <f t="shared" si="1333"/>
        <v>Red</v>
      </c>
      <c r="Q4125" t="str">
        <f t="shared" si="1334"/>
        <v>Green</v>
      </c>
      <c r="R4125" t="str">
        <f t="shared" si="1335"/>
        <v>Red</v>
      </c>
      <c r="S4125" t="str">
        <f t="shared" si="1336"/>
        <v>Green</v>
      </c>
      <c r="T4125" t="str">
        <f t="shared" si="1337"/>
        <v>Green</v>
      </c>
      <c r="U4125" t="str">
        <f t="shared" si="1338"/>
        <v>Red</v>
      </c>
      <c r="V4125" t="str">
        <f t="shared" si="1339"/>
        <v>Green</v>
      </c>
      <c r="W4125" t="str">
        <f t="shared" si="1340"/>
        <v>Red</v>
      </c>
      <c r="X4125" t="str">
        <f t="shared" si="1341"/>
        <v>Red</v>
      </c>
      <c r="Y4125" t="str">
        <f t="shared" si="1342"/>
        <v>Green</v>
      </c>
      <c r="Z4125" t="str">
        <f t="shared" si="1343"/>
        <v>Green</v>
      </c>
      <c r="AA4125" t="str">
        <f t="shared" si="1344"/>
        <v>Red</v>
      </c>
      <c r="AB4125" t="str">
        <f t="shared" si="1345"/>
        <v>Red</v>
      </c>
      <c r="AC4125" t="str">
        <f t="shared" si="1346"/>
        <v>Green</v>
      </c>
      <c r="AD4125" t="str">
        <f t="shared" si="1347"/>
        <v>Red</v>
      </c>
    </row>
    <row r="4126" spans="1:30" hidden="1" x14ac:dyDescent="0.3">
      <c r="A4126" t="str">
        <f t="shared" si="1324"/>
        <v>02/08/2026Qingdao KangtineQingdao Jonoon</v>
      </c>
      <c r="D4126" s="2">
        <v>46236</v>
      </c>
      <c r="E4126" s="3">
        <v>0.41666666666666669</v>
      </c>
      <c r="F4126" t="s">
        <v>407</v>
      </c>
      <c r="G4126" t="s">
        <v>409</v>
      </c>
      <c r="H4126">
        <v>1</v>
      </c>
      <c r="I4126">
        <v>0</v>
      </c>
      <c r="J4126">
        <v>2</v>
      </c>
      <c r="K4126">
        <v>0</v>
      </c>
      <c r="L4126" s="22" t="str">
        <f t="shared" si="1329"/>
        <v>02/08/2026</v>
      </c>
      <c r="M4126" s="23">
        <f t="shared" si="1330"/>
        <v>0.29166666666666669</v>
      </c>
      <c r="N4126" t="str">
        <f t="shared" si="1331"/>
        <v>2 - 0</v>
      </c>
      <c r="O4126" t="str">
        <f t="shared" si="1332"/>
        <v>Green</v>
      </c>
      <c r="P4126" t="str">
        <f t="shared" si="1333"/>
        <v>Red</v>
      </c>
      <c r="Q4126" t="str">
        <f t="shared" si="1334"/>
        <v>Red</v>
      </c>
      <c r="R4126" t="str">
        <f t="shared" si="1335"/>
        <v>Green</v>
      </c>
      <c r="S4126" t="str">
        <f t="shared" si="1336"/>
        <v>Red</v>
      </c>
      <c r="T4126" t="str">
        <f t="shared" si="1337"/>
        <v>Green</v>
      </c>
      <c r="U4126" t="str">
        <f t="shared" si="1338"/>
        <v>Green</v>
      </c>
      <c r="V4126" t="str">
        <f t="shared" si="1339"/>
        <v>Red</v>
      </c>
      <c r="W4126" t="str">
        <f t="shared" si="1340"/>
        <v>Red</v>
      </c>
      <c r="X4126" t="str">
        <f t="shared" si="1341"/>
        <v>Green</v>
      </c>
      <c r="Y4126" t="str">
        <f t="shared" si="1342"/>
        <v>Green</v>
      </c>
      <c r="Z4126" t="str">
        <f t="shared" si="1343"/>
        <v>Red</v>
      </c>
      <c r="AA4126" t="str">
        <f t="shared" si="1344"/>
        <v>Green</v>
      </c>
      <c r="AB4126" t="str">
        <f t="shared" si="1345"/>
        <v>Green</v>
      </c>
      <c r="AC4126" t="str">
        <f t="shared" si="1346"/>
        <v>Red</v>
      </c>
      <c r="AD4126" t="str">
        <f t="shared" si="1347"/>
        <v>Green</v>
      </c>
    </row>
    <row r="4127" spans="1:30" hidden="1" x14ac:dyDescent="0.3">
      <c r="A4127" t="str">
        <f t="shared" si="1324"/>
        <v>02/08/2026Qviding FIFBK Astrio</v>
      </c>
      <c r="B4127" t="s">
        <v>827</v>
      </c>
      <c r="D4127" s="2">
        <v>46236</v>
      </c>
      <c r="E4127" s="3">
        <v>0.41666666666666669</v>
      </c>
      <c r="F4127" t="s">
        <v>6199</v>
      </c>
      <c r="G4127" t="s">
        <v>6200</v>
      </c>
      <c r="H4127">
        <v>2</v>
      </c>
      <c r="I4127">
        <v>1</v>
      </c>
      <c r="J4127">
        <v>3</v>
      </c>
      <c r="K4127">
        <v>1</v>
      </c>
      <c r="L4127" s="22" t="str">
        <f t="shared" si="1329"/>
        <v>02/08/2026</v>
      </c>
      <c r="M4127" s="23">
        <f t="shared" si="1330"/>
        <v>0.29166666666666669</v>
      </c>
      <c r="N4127" t="str">
        <f t="shared" si="1331"/>
        <v>3 - 1</v>
      </c>
      <c r="O4127" t="str">
        <f t="shared" si="1332"/>
        <v>Green</v>
      </c>
      <c r="P4127" t="str">
        <f t="shared" si="1333"/>
        <v>Red</v>
      </c>
      <c r="Q4127" t="str">
        <f t="shared" si="1334"/>
        <v>Red</v>
      </c>
      <c r="R4127" t="str">
        <f t="shared" si="1335"/>
        <v>Green</v>
      </c>
      <c r="S4127" t="str">
        <f t="shared" si="1336"/>
        <v>Red</v>
      </c>
      <c r="T4127" t="str">
        <f t="shared" si="1337"/>
        <v>Green</v>
      </c>
      <c r="U4127" t="str">
        <f t="shared" si="1338"/>
        <v>Green</v>
      </c>
      <c r="V4127" t="str">
        <f t="shared" si="1339"/>
        <v>Red</v>
      </c>
      <c r="W4127" t="str">
        <f t="shared" si="1340"/>
        <v>Red</v>
      </c>
      <c r="X4127" t="str">
        <f t="shared" si="1341"/>
        <v>Green</v>
      </c>
      <c r="Y4127" t="str">
        <f t="shared" si="1342"/>
        <v>Green</v>
      </c>
      <c r="Z4127" t="str">
        <f t="shared" si="1343"/>
        <v>Green</v>
      </c>
      <c r="AA4127" t="str">
        <f t="shared" si="1344"/>
        <v>Red</v>
      </c>
      <c r="AB4127" t="str">
        <f t="shared" si="1345"/>
        <v>Red</v>
      </c>
      <c r="AC4127" t="str">
        <f t="shared" si="1346"/>
        <v>Green</v>
      </c>
      <c r="AD4127" t="str">
        <f t="shared" si="1347"/>
        <v>Red</v>
      </c>
    </row>
    <row r="4128" spans="1:30" hidden="1" x14ac:dyDescent="0.3">
      <c r="A4128" t="str">
        <f t="shared" si="1324"/>
        <v>02/08/2026Sibir NovosibirskRodina II</v>
      </c>
      <c r="D4128" s="2">
        <v>46236</v>
      </c>
      <c r="E4128" s="3">
        <v>0.41666666666666669</v>
      </c>
      <c r="F4128" t="s">
        <v>4323</v>
      </c>
      <c r="G4128" t="s">
        <v>3558</v>
      </c>
      <c r="H4128">
        <v>0</v>
      </c>
      <c r="I4128">
        <v>2</v>
      </c>
      <c r="J4128">
        <v>1</v>
      </c>
      <c r="K4128">
        <v>3</v>
      </c>
      <c r="L4128" s="22" t="str">
        <f t="shared" si="1329"/>
        <v>02/08/2026</v>
      </c>
      <c r="M4128" s="23">
        <f t="shared" si="1330"/>
        <v>0.29166666666666669</v>
      </c>
      <c r="N4128" t="str">
        <f t="shared" si="1331"/>
        <v>1 - 3</v>
      </c>
      <c r="O4128" t="str">
        <f t="shared" si="1332"/>
        <v>Red</v>
      </c>
      <c r="P4128" t="str">
        <f t="shared" si="1333"/>
        <v>Red</v>
      </c>
      <c r="Q4128" t="str">
        <f t="shared" si="1334"/>
        <v>Green</v>
      </c>
      <c r="R4128" t="str">
        <f t="shared" si="1335"/>
        <v>Red</v>
      </c>
      <c r="S4128" t="str">
        <f t="shared" si="1336"/>
        <v>Green</v>
      </c>
      <c r="T4128" t="str">
        <f t="shared" si="1337"/>
        <v>Green</v>
      </c>
      <c r="U4128" t="str">
        <f t="shared" si="1338"/>
        <v>Red</v>
      </c>
      <c r="V4128" t="str">
        <f t="shared" si="1339"/>
        <v>Red</v>
      </c>
      <c r="W4128" t="str">
        <f t="shared" si="1340"/>
        <v>Green</v>
      </c>
      <c r="X4128" t="str">
        <f t="shared" si="1341"/>
        <v>Green</v>
      </c>
      <c r="Y4128" t="str">
        <f t="shared" si="1342"/>
        <v>Green</v>
      </c>
      <c r="Z4128" t="str">
        <f t="shared" si="1343"/>
        <v>Green</v>
      </c>
      <c r="AA4128" t="str">
        <f t="shared" si="1344"/>
        <v>Red</v>
      </c>
      <c r="AB4128" t="str">
        <f t="shared" si="1345"/>
        <v>Red</v>
      </c>
      <c r="AC4128" t="str">
        <f t="shared" si="1346"/>
        <v>Green</v>
      </c>
      <c r="AD4128" t="str">
        <f t="shared" si="1347"/>
        <v>Red</v>
      </c>
    </row>
    <row r="4129" spans="1:30" hidden="1" x14ac:dyDescent="0.3">
      <c r="A4129" t="str">
        <f t="shared" si="1324"/>
        <v>02/08/2026TuS Koblenz U19Werder Bremen U19</v>
      </c>
      <c r="D4129" s="2">
        <v>46236</v>
      </c>
      <c r="E4129" s="3">
        <v>0.41666666666666669</v>
      </c>
      <c r="F4129" t="s">
        <v>6201</v>
      </c>
      <c r="G4129" t="s">
        <v>6202</v>
      </c>
      <c r="H4129">
        <v>0</v>
      </c>
      <c r="I4129">
        <v>0</v>
      </c>
      <c r="J4129">
        <v>0</v>
      </c>
      <c r="K4129">
        <v>4</v>
      </c>
      <c r="L4129" s="22" t="str">
        <f t="shared" si="1329"/>
        <v>02/08/2026</v>
      </c>
      <c r="M4129" s="23">
        <f t="shared" si="1330"/>
        <v>0.29166666666666669</v>
      </c>
      <c r="N4129" t="str">
        <f t="shared" si="1331"/>
        <v>0 - 4</v>
      </c>
      <c r="O4129" t="str">
        <f t="shared" si="1332"/>
        <v>Red</v>
      </c>
      <c r="P4129" t="str">
        <f t="shared" si="1333"/>
        <v>Red</v>
      </c>
      <c r="Q4129" t="str">
        <f t="shared" si="1334"/>
        <v>Green</v>
      </c>
      <c r="R4129" t="str">
        <f t="shared" si="1335"/>
        <v>Red</v>
      </c>
      <c r="S4129" t="str">
        <f t="shared" si="1336"/>
        <v>Green</v>
      </c>
      <c r="T4129" t="str">
        <f t="shared" si="1337"/>
        <v>Green</v>
      </c>
      <c r="U4129" t="str">
        <f t="shared" si="1338"/>
        <v>Red</v>
      </c>
      <c r="V4129" t="str">
        <f t="shared" si="1339"/>
        <v>Green</v>
      </c>
      <c r="W4129" t="str">
        <f t="shared" si="1340"/>
        <v>Red</v>
      </c>
      <c r="X4129" t="str">
        <f t="shared" si="1341"/>
        <v>Red</v>
      </c>
      <c r="Y4129" t="str">
        <f t="shared" si="1342"/>
        <v>Green</v>
      </c>
      <c r="Z4129" t="str">
        <f t="shared" si="1343"/>
        <v>Green</v>
      </c>
      <c r="AA4129" t="str">
        <f t="shared" si="1344"/>
        <v>Red</v>
      </c>
      <c r="AB4129" t="str">
        <f t="shared" si="1345"/>
        <v>Red</v>
      </c>
      <c r="AC4129" t="str">
        <f t="shared" si="1346"/>
        <v>Red</v>
      </c>
      <c r="AD4129" t="str">
        <f t="shared" si="1347"/>
        <v>Green</v>
      </c>
    </row>
    <row r="4130" spans="1:30" hidden="1" x14ac:dyDescent="0.3">
      <c r="A4130" t="str">
        <f t="shared" si="1324"/>
        <v>02/08/2026Widzew Lodz IICK Troszyn</v>
      </c>
      <c r="D4130" s="2">
        <v>46236</v>
      </c>
      <c r="E4130" s="3">
        <v>0.41666666666666669</v>
      </c>
      <c r="F4130" t="s">
        <v>6203</v>
      </c>
      <c r="G4130" t="s">
        <v>6204</v>
      </c>
      <c r="H4130">
        <v>3</v>
      </c>
      <c r="I4130">
        <v>0</v>
      </c>
      <c r="J4130">
        <v>5</v>
      </c>
      <c r="K4130">
        <v>1</v>
      </c>
      <c r="L4130" s="22" t="str">
        <f t="shared" si="1329"/>
        <v>02/08/2026</v>
      </c>
      <c r="M4130" s="23">
        <f t="shared" si="1330"/>
        <v>0.29166666666666669</v>
      </c>
      <c r="N4130" t="str">
        <f t="shared" si="1331"/>
        <v>5 - 1</v>
      </c>
      <c r="O4130" t="str">
        <f t="shared" si="1332"/>
        <v>Green</v>
      </c>
      <c r="P4130" t="str">
        <f t="shared" si="1333"/>
        <v>Red</v>
      </c>
      <c r="Q4130" t="str">
        <f t="shared" si="1334"/>
        <v>Red</v>
      </c>
      <c r="R4130" t="str">
        <f t="shared" si="1335"/>
        <v>Green</v>
      </c>
      <c r="S4130" t="str">
        <f t="shared" si="1336"/>
        <v>Red</v>
      </c>
      <c r="T4130" t="str">
        <f t="shared" si="1337"/>
        <v>Green</v>
      </c>
      <c r="U4130" t="str">
        <f t="shared" si="1338"/>
        <v>Green</v>
      </c>
      <c r="V4130" t="str">
        <f t="shared" si="1339"/>
        <v>Red</v>
      </c>
      <c r="W4130" t="str">
        <f t="shared" si="1340"/>
        <v>Red</v>
      </c>
      <c r="X4130" t="str">
        <f t="shared" si="1341"/>
        <v>Green</v>
      </c>
      <c r="Y4130" t="str">
        <f t="shared" si="1342"/>
        <v>Green</v>
      </c>
      <c r="Z4130" t="str">
        <f t="shared" si="1343"/>
        <v>Green</v>
      </c>
      <c r="AA4130" t="str">
        <f t="shared" si="1344"/>
        <v>Red</v>
      </c>
      <c r="AB4130" t="str">
        <f t="shared" si="1345"/>
        <v>Red</v>
      </c>
      <c r="AC4130" t="str">
        <f t="shared" si="1346"/>
        <v>Green</v>
      </c>
      <c r="AD4130" t="str">
        <f t="shared" si="1347"/>
        <v>Red</v>
      </c>
    </row>
    <row r="4131" spans="1:30" hidden="1" x14ac:dyDescent="0.3">
      <c r="A4131" t="str">
        <f t="shared" si="1324"/>
        <v>02/08/2026Ansan Greeners FCGimhae City</v>
      </c>
      <c r="D4131" s="2">
        <v>46236</v>
      </c>
      <c r="E4131" s="3">
        <v>0.4375</v>
      </c>
      <c r="F4131" t="s">
        <v>955</v>
      </c>
      <c r="G4131" t="s">
        <v>2581</v>
      </c>
      <c r="H4131">
        <v>1</v>
      </c>
      <c r="I4131">
        <v>2</v>
      </c>
      <c r="J4131">
        <v>2</v>
      </c>
      <c r="K4131">
        <v>2</v>
      </c>
      <c r="L4131" s="22" t="str">
        <f t="shared" si="1329"/>
        <v>02/08/2026</v>
      </c>
      <c r="M4131" s="23">
        <f t="shared" si="1330"/>
        <v>0.3125</v>
      </c>
      <c r="N4131" t="str">
        <f t="shared" si="1331"/>
        <v>2 - 2</v>
      </c>
      <c r="O4131" t="str">
        <f t="shared" si="1332"/>
        <v>Red</v>
      </c>
      <c r="P4131" t="str">
        <f t="shared" si="1333"/>
        <v>Green</v>
      </c>
      <c r="Q4131" t="str">
        <f t="shared" si="1334"/>
        <v>Red</v>
      </c>
      <c r="R4131" t="str">
        <f t="shared" si="1335"/>
        <v>Green</v>
      </c>
      <c r="S4131" t="str">
        <f t="shared" si="1336"/>
        <v>Green</v>
      </c>
      <c r="T4131" t="str">
        <f t="shared" si="1337"/>
        <v>Red</v>
      </c>
      <c r="U4131" t="str">
        <f t="shared" si="1338"/>
        <v>Red</v>
      </c>
      <c r="V4131" t="str">
        <f t="shared" si="1339"/>
        <v>Red</v>
      </c>
      <c r="W4131" t="str">
        <f t="shared" si="1340"/>
        <v>Green</v>
      </c>
      <c r="X4131" t="str">
        <f t="shared" si="1341"/>
        <v>Green</v>
      </c>
      <c r="Y4131" t="str">
        <f t="shared" si="1342"/>
        <v>Green</v>
      </c>
      <c r="Z4131" t="str">
        <f t="shared" si="1343"/>
        <v>Green</v>
      </c>
      <c r="AA4131" t="str">
        <f t="shared" si="1344"/>
        <v>Red</v>
      </c>
      <c r="AB4131" t="str">
        <f t="shared" si="1345"/>
        <v>Red</v>
      </c>
      <c r="AC4131" t="str">
        <f t="shared" si="1346"/>
        <v>Green</v>
      </c>
      <c r="AD4131" t="str">
        <f t="shared" si="1347"/>
        <v>Red</v>
      </c>
    </row>
    <row r="4132" spans="1:30" hidden="1" x14ac:dyDescent="0.3">
      <c r="A4132" t="str">
        <f t="shared" si="1324"/>
        <v>02/08/2026Busan IParkSeoul E-Land</v>
      </c>
      <c r="D4132" s="2">
        <v>46236</v>
      </c>
      <c r="E4132" s="3">
        <v>0.4375</v>
      </c>
      <c r="F4132" t="s">
        <v>3629</v>
      </c>
      <c r="G4132" t="s">
        <v>2582</v>
      </c>
      <c r="H4132">
        <v>0</v>
      </c>
      <c r="I4132">
        <v>0</v>
      </c>
      <c r="J4132">
        <v>1</v>
      </c>
      <c r="K4132">
        <v>2</v>
      </c>
      <c r="L4132" s="22" t="str">
        <f t="shared" si="1329"/>
        <v>02/08/2026</v>
      </c>
      <c r="M4132" s="23">
        <f t="shared" si="1330"/>
        <v>0.3125</v>
      </c>
      <c r="N4132" t="str">
        <f t="shared" si="1331"/>
        <v>1 - 2</v>
      </c>
      <c r="O4132" t="str">
        <f t="shared" si="1332"/>
        <v>Red</v>
      </c>
      <c r="P4132" t="str">
        <f t="shared" si="1333"/>
        <v>Red</v>
      </c>
      <c r="Q4132" t="str">
        <f t="shared" si="1334"/>
        <v>Green</v>
      </c>
      <c r="R4132" t="str">
        <f t="shared" si="1335"/>
        <v>Red</v>
      </c>
      <c r="S4132" t="str">
        <f t="shared" si="1336"/>
        <v>Green</v>
      </c>
      <c r="T4132" t="str">
        <f t="shared" si="1337"/>
        <v>Green</v>
      </c>
      <c r="U4132" t="str">
        <f t="shared" si="1338"/>
        <v>Red</v>
      </c>
      <c r="V4132" t="str">
        <f t="shared" si="1339"/>
        <v>Green</v>
      </c>
      <c r="W4132" t="str">
        <f t="shared" si="1340"/>
        <v>Red</v>
      </c>
      <c r="X4132" t="str">
        <f t="shared" si="1341"/>
        <v>Red</v>
      </c>
      <c r="Y4132" t="str">
        <f t="shared" si="1342"/>
        <v>Green</v>
      </c>
      <c r="Z4132" t="str">
        <f t="shared" si="1343"/>
        <v>Green</v>
      </c>
      <c r="AA4132" t="str">
        <f t="shared" si="1344"/>
        <v>Red</v>
      </c>
      <c r="AB4132" t="str">
        <f t="shared" si="1345"/>
        <v>Green</v>
      </c>
      <c r="AC4132" t="str">
        <f t="shared" si="1346"/>
        <v>Green</v>
      </c>
      <c r="AD4132" t="str">
        <f t="shared" si="1347"/>
        <v>Red</v>
      </c>
    </row>
    <row r="4133" spans="1:30" hidden="1" x14ac:dyDescent="0.3">
      <c r="A4133" t="str">
        <f t="shared" si="1324"/>
        <v>02/08/2026Daejeon CitizenGwangju</v>
      </c>
      <c r="D4133" s="2">
        <v>46236</v>
      </c>
      <c r="E4133" s="3">
        <v>0.4375</v>
      </c>
      <c r="F4133" t="s">
        <v>1415</v>
      </c>
      <c r="G4133" t="s">
        <v>1598</v>
      </c>
      <c r="H4133">
        <v>0</v>
      </c>
      <c r="I4133">
        <v>0</v>
      </c>
      <c r="J4133">
        <v>2</v>
      </c>
      <c r="K4133">
        <v>0</v>
      </c>
      <c r="L4133" s="22" t="str">
        <f t="shared" si="1329"/>
        <v>02/08/2026</v>
      </c>
      <c r="M4133" s="23">
        <f t="shared" si="1330"/>
        <v>0.3125</v>
      </c>
      <c r="N4133" t="str">
        <f t="shared" si="1331"/>
        <v>2 - 0</v>
      </c>
      <c r="O4133" t="str">
        <f t="shared" si="1332"/>
        <v>Green</v>
      </c>
      <c r="P4133" t="str">
        <f t="shared" si="1333"/>
        <v>Red</v>
      </c>
      <c r="Q4133" t="str">
        <f t="shared" si="1334"/>
        <v>Red</v>
      </c>
      <c r="R4133" t="str">
        <f t="shared" si="1335"/>
        <v>Green</v>
      </c>
      <c r="S4133" t="str">
        <f t="shared" si="1336"/>
        <v>Red</v>
      </c>
      <c r="T4133" t="str">
        <f t="shared" si="1337"/>
        <v>Green</v>
      </c>
      <c r="U4133" t="str">
        <f t="shared" si="1338"/>
        <v>Red</v>
      </c>
      <c r="V4133" t="str">
        <f t="shared" si="1339"/>
        <v>Green</v>
      </c>
      <c r="W4133" t="str">
        <f t="shared" si="1340"/>
        <v>Red</v>
      </c>
      <c r="X4133" t="str">
        <f t="shared" si="1341"/>
        <v>Red</v>
      </c>
      <c r="Y4133" t="str">
        <f t="shared" si="1342"/>
        <v>Green</v>
      </c>
      <c r="Z4133" t="str">
        <f t="shared" si="1343"/>
        <v>Red</v>
      </c>
      <c r="AA4133" t="str">
        <f t="shared" si="1344"/>
        <v>Green</v>
      </c>
      <c r="AB4133" t="str">
        <f t="shared" si="1345"/>
        <v>Green</v>
      </c>
      <c r="AC4133" t="str">
        <f t="shared" si="1346"/>
        <v>Red</v>
      </c>
      <c r="AD4133" t="str">
        <f t="shared" si="1347"/>
        <v>Green</v>
      </c>
    </row>
    <row r="4134" spans="1:30" hidden="1" x14ac:dyDescent="0.3">
      <c r="A4134" t="str">
        <f t="shared" si="1324"/>
        <v>02/08/2026Gimpo FCGyeongnam</v>
      </c>
      <c r="D4134" s="2">
        <v>46236</v>
      </c>
      <c r="E4134" s="3">
        <v>0.4375</v>
      </c>
      <c r="F4134" t="s">
        <v>952</v>
      </c>
      <c r="G4134" t="s">
        <v>3634</v>
      </c>
      <c r="H4134">
        <v>1</v>
      </c>
      <c r="I4134">
        <v>1</v>
      </c>
      <c r="J4134">
        <v>1</v>
      </c>
      <c r="K4134">
        <v>1</v>
      </c>
      <c r="L4134" s="22" t="str">
        <f t="shared" si="1329"/>
        <v>02/08/2026</v>
      </c>
      <c r="M4134" s="23">
        <f t="shared" si="1330"/>
        <v>0.3125</v>
      </c>
      <c r="N4134" t="str">
        <f t="shared" si="1331"/>
        <v>1 - 1</v>
      </c>
      <c r="O4134" t="str">
        <f t="shared" si="1332"/>
        <v>Red</v>
      </c>
      <c r="P4134" t="str">
        <f t="shared" si="1333"/>
        <v>Green</v>
      </c>
      <c r="Q4134" t="str">
        <f t="shared" si="1334"/>
        <v>Red</v>
      </c>
      <c r="R4134" t="str">
        <f t="shared" si="1335"/>
        <v>Green</v>
      </c>
      <c r="S4134" t="str">
        <f t="shared" si="1336"/>
        <v>Green</v>
      </c>
      <c r="T4134" t="str">
        <f t="shared" si="1337"/>
        <v>Red</v>
      </c>
      <c r="U4134" t="str">
        <f t="shared" si="1338"/>
        <v>Red</v>
      </c>
      <c r="V4134" t="str">
        <f t="shared" si="1339"/>
        <v>Green</v>
      </c>
      <c r="W4134" t="str">
        <f t="shared" si="1340"/>
        <v>Red</v>
      </c>
      <c r="X4134" t="str">
        <f t="shared" si="1341"/>
        <v>Green</v>
      </c>
      <c r="Y4134" t="str">
        <f t="shared" si="1342"/>
        <v>Green</v>
      </c>
      <c r="Z4134" t="str">
        <f t="shared" si="1343"/>
        <v>Red</v>
      </c>
      <c r="AA4134" t="str">
        <f t="shared" si="1344"/>
        <v>Green</v>
      </c>
      <c r="AB4134" t="str">
        <f t="shared" si="1345"/>
        <v>Green</v>
      </c>
      <c r="AC4134" t="str">
        <f t="shared" si="1346"/>
        <v>Green</v>
      </c>
      <c r="AD4134" t="str">
        <f t="shared" si="1347"/>
        <v>Red</v>
      </c>
    </row>
    <row r="4135" spans="1:30" hidden="1" x14ac:dyDescent="0.3">
      <c r="A4135" t="str">
        <f t="shared" si="1324"/>
        <v>02/08/2026Jeju UnitedIncheon United</v>
      </c>
      <c r="D4135" s="2">
        <v>46236</v>
      </c>
      <c r="E4135" s="3">
        <v>0.4375</v>
      </c>
      <c r="F4135" t="s">
        <v>216</v>
      </c>
      <c r="G4135" t="s">
        <v>1417</v>
      </c>
      <c r="H4135">
        <v>2</v>
      </c>
      <c r="I4135">
        <v>2</v>
      </c>
      <c r="J4135">
        <v>3</v>
      </c>
      <c r="K4135">
        <v>3</v>
      </c>
      <c r="L4135" s="22" t="str">
        <f t="shared" si="1329"/>
        <v>02/08/2026</v>
      </c>
      <c r="M4135" s="23">
        <f t="shared" si="1330"/>
        <v>0.3125</v>
      </c>
      <c r="N4135" t="str">
        <f t="shared" si="1331"/>
        <v>3 - 3</v>
      </c>
      <c r="O4135" t="str">
        <f t="shared" si="1332"/>
        <v>Red</v>
      </c>
      <c r="P4135" t="str">
        <f t="shared" si="1333"/>
        <v>Green</v>
      </c>
      <c r="Q4135" t="str">
        <f t="shared" si="1334"/>
        <v>Red</v>
      </c>
      <c r="R4135" t="str">
        <f t="shared" si="1335"/>
        <v>Green</v>
      </c>
      <c r="S4135" t="str">
        <f t="shared" si="1336"/>
        <v>Green</v>
      </c>
      <c r="T4135" t="str">
        <f t="shared" si="1337"/>
        <v>Red</v>
      </c>
      <c r="U4135" t="str">
        <f t="shared" si="1338"/>
        <v>Red</v>
      </c>
      <c r="V4135" t="str">
        <f t="shared" si="1339"/>
        <v>Green</v>
      </c>
      <c r="W4135" t="str">
        <f t="shared" si="1340"/>
        <v>Red</v>
      </c>
      <c r="X4135" t="str">
        <f t="shared" si="1341"/>
        <v>Green</v>
      </c>
      <c r="Y4135" t="str">
        <f t="shared" si="1342"/>
        <v>Green</v>
      </c>
      <c r="Z4135" t="str">
        <f t="shared" si="1343"/>
        <v>Green</v>
      </c>
      <c r="AA4135" t="str">
        <f t="shared" si="1344"/>
        <v>Red</v>
      </c>
      <c r="AB4135" t="str">
        <f t="shared" si="1345"/>
        <v>Red</v>
      </c>
      <c r="AC4135" t="str">
        <f t="shared" si="1346"/>
        <v>Green</v>
      </c>
      <c r="AD4135" t="str">
        <f t="shared" si="1347"/>
        <v>Red</v>
      </c>
    </row>
    <row r="4136" spans="1:30" hidden="1" x14ac:dyDescent="0.3">
      <c r="A4136" t="str">
        <f t="shared" si="1324"/>
        <v>02/08/2026Jeonnam DragonsPaju Frontier</v>
      </c>
      <c r="D4136" s="2">
        <v>46236</v>
      </c>
      <c r="E4136" s="3">
        <v>0.4375</v>
      </c>
      <c r="F4136" t="s">
        <v>556</v>
      </c>
      <c r="G4136" t="s">
        <v>4318</v>
      </c>
      <c r="H4136">
        <v>0</v>
      </c>
      <c r="I4136">
        <v>0</v>
      </c>
      <c r="J4136">
        <v>1</v>
      </c>
      <c r="K4136">
        <v>2</v>
      </c>
      <c r="L4136" s="22" t="str">
        <f t="shared" si="1329"/>
        <v>02/08/2026</v>
      </c>
      <c r="M4136" s="23">
        <f t="shared" si="1330"/>
        <v>0.3125</v>
      </c>
      <c r="N4136" t="str">
        <f t="shared" si="1331"/>
        <v>1 - 2</v>
      </c>
      <c r="O4136" t="str">
        <f t="shared" si="1332"/>
        <v>Red</v>
      </c>
      <c r="P4136" t="str">
        <f t="shared" si="1333"/>
        <v>Red</v>
      </c>
      <c r="Q4136" t="str">
        <f t="shared" si="1334"/>
        <v>Green</v>
      </c>
      <c r="R4136" t="str">
        <f t="shared" si="1335"/>
        <v>Red</v>
      </c>
      <c r="S4136" t="str">
        <f t="shared" si="1336"/>
        <v>Green</v>
      </c>
      <c r="T4136" t="str">
        <f t="shared" si="1337"/>
        <v>Green</v>
      </c>
      <c r="U4136" t="str">
        <f t="shared" si="1338"/>
        <v>Red</v>
      </c>
      <c r="V4136" t="str">
        <f t="shared" si="1339"/>
        <v>Green</v>
      </c>
      <c r="W4136" t="str">
        <f t="shared" si="1340"/>
        <v>Red</v>
      </c>
      <c r="X4136" t="str">
        <f t="shared" si="1341"/>
        <v>Red</v>
      </c>
      <c r="Y4136" t="str">
        <f t="shared" si="1342"/>
        <v>Green</v>
      </c>
      <c r="Z4136" t="str">
        <f t="shared" si="1343"/>
        <v>Green</v>
      </c>
      <c r="AA4136" t="str">
        <f t="shared" si="1344"/>
        <v>Red</v>
      </c>
      <c r="AB4136" t="str">
        <f t="shared" si="1345"/>
        <v>Green</v>
      </c>
      <c r="AC4136" t="str">
        <f t="shared" si="1346"/>
        <v>Green</v>
      </c>
      <c r="AD4136" t="str">
        <f t="shared" si="1347"/>
        <v>Red</v>
      </c>
    </row>
    <row r="4137" spans="1:30" hidden="1" x14ac:dyDescent="0.3">
      <c r="A4137" t="str">
        <f t="shared" si="1324"/>
        <v>02/08/2026Mohammedan SCSamaleswari SC</v>
      </c>
      <c r="D4137" s="2">
        <v>46236</v>
      </c>
      <c r="E4137" s="3">
        <v>0.4375</v>
      </c>
      <c r="F4137" t="s">
        <v>4730</v>
      </c>
      <c r="G4137" t="s">
        <v>4430</v>
      </c>
      <c r="H4137">
        <v>0</v>
      </c>
      <c r="I4137">
        <v>2</v>
      </c>
      <c r="J4137">
        <v>2</v>
      </c>
      <c r="K4137">
        <v>3</v>
      </c>
      <c r="L4137" s="22" t="str">
        <f t="shared" si="1329"/>
        <v>02/08/2026</v>
      </c>
      <c r="M4137" s="23">
        <f t="shared" si="1330"/>
        <v>0.3125</v>
      </c>
      <c r="N4137" t="str">
        <f t="shared" si="1331"/>
        <v>2 - 3</v>
      </c>
      <c r="O4137" t="str">
        <f t="shared" si="1332"/>
        <v>Red</v>
      </c>
      <c r="P4137" t="str">
        <f t="shared" si="1333"/>
        <v>Red</v>
      </c>
      <c r="Q4137" t="str">
        <f t="shared" si="1334"/>
        <v>Green</v>
      </c>
      <c r="R4137" t="str">
        <f t="shared" si="1335"/>
        <v>Red</v>
      </c>
      <c r="S4137" t="str">
        <f t="shared" si="1336"/>
        <v>Green</v>
      </c>
      <c r="T4137" t="str">
        <f t="shared" si="1337"/>
        <v>Green</v>
      </c>
      <c r="U4137" t="str">
        <f t="shared" si="1338"/>
        <v>Red</v>
      </c>
      <c r="V4137" t="str">
        <f t="shared" si="1339"/>
        <v>Red</v>
      </c>
      <c r="W4137" t="str">
        <f t="shared" si="1340"/>
        <v>Green</v>
      </c>
      <c r="X4137" t="str">
        <f t="shared" si="1341"/>
        <v>Green</v>
      </c>
      <c r="Y4137" t="str">
        <f t="shared" si="1342"/>
        <v>Green</v>
      </c>
      <c r="Z4137" t="str">
        <f t="shared" si="1343"/>
        <v>Green</v>
      </c>
      <c r="AA4137" t="str">
        <f t="shared" si="1344"/>
        <v>Red</v>
      </c>
      <c r="AB4137" t="str">
        <f t="shared" si="1345"/>
        <v>Red</v>
      </c>
      <c r="AC4137" t="str">
        <f t="shared" si="1346"/>
        <v>Green</v>
      </c>
      <c r="AD4137" t="str">
        <f t="shared" si="1347"/>
        <v>Red</v>
      </c>
    </row>
    <row r="4138" spans="1:30" hidden="1" x14ac:dyDescent="0.3">
      <c r="A4138" t="str">
        <f t="shared" si="1324"/>
        <v>02/08/2026Ulsan HyundaiAnyang</v>
      </c>
      <c r="D4138" s="2">
        <v>46236</v>
      </c>
      <c r="E4138" s="3">
        <v>0.4375</v>
      </c>
      <c r="F4138" t="s">
        <v>1416</v>
      </c>
      <c r="G4138" t="s">
        <v>1597</v>
      </c>
      <c r="H4138">
        <v>0</v>
      </c>
      <c r="I4138">
        <v>0</v>
      </c>
      <c r="J4138">
        <v>3</v>
      </c>
      <c r="K4138">
        <v>1</v>
      </c>
      <c r="L4138" s="22" t="str">
        <f t="shared" si="1329"/>
        <v>02/08/2026</v>
      </c>
      <c r="M4138" s="23">
        <f t="shared" si="1330"/>
        <v>0.3125</v>
      </c>
      <c r="N4138" t="str">
        <f t="shared" si="1331"/>
        <v>3 - 1</v>
      </c>
      <c r="O4138" t="str">
        <f t="shared" si="1332"/>
        <v>Green</v>
      </c>
      <c r="P4138" t="str">
        <f t="shared" si="1333"/>
        <v>Red</v>
      </c>
      <c r="Q4138" t="str">
        <f t="shared" si="1334"/>
        <v>Red</v>
      </c>
      <c r="R4138" t="str">
        <f t="shared" si="1335"/>
        <v>Green</v>
      </c>
      <c r="S4138" t="str">
        <f t="shared" si="1336"/>
        <v>Red</v>
      </c>
      <c r="T4138" t="str">
        <f t="shared" si="1337"/>
        <v>Green</v>
      </c>
      <c r="U4138" t="str">
        <f t="shared" si="1338"/>
        <v>Red</v>
      </c>
      <c r="V4138" t="str">
        <f t="shared" si="1339"/>
        <v>Green</v>
      </c>
      <c r="W4138" t="str">
        <f t="shared" si="1340"/>
        <v>Red</v>
      </c>
      <c r="X4138" t="str">
        <f t="shared" si="1341"/>
        <v>Red</v>
      </c>
      <c r="Y4138" t="str">
        <f t="shared" si="1342"/>
        <v>Green</v>
      </c>
      <c r="Z4138" t="str">
        <f t="shared" si="1343"/>
        <v>Green</v>
      </c>
      <c r="AA4138" t="str">
        <f t="shared" si="1344"/>
        <v>Red</v>
      </c>
      <c r="AB4138" t="str">
        <f t="shared" si="1345"/>
        <v>Red</v>
      </c>
      <c r="AC4138" t="str">
        <f t="shared" si="1346"/>
        <v>Green</v>
      </c>
      <c r="AD4138" t="str">
        <f t="shared" si="1347"/>
        <v>Red</v>
      </c>
    </row>
    <row r="4139" spans="1:30" hidden="1" x14ac:dyDescent="0.3">
      <c r="A4139" t="str">
        <f t="shared" si="1324"/>
        <v>02/08/2026Bonner SC U19St. Pauli U19</v>
      </c>
      <c r="D4139" s="2">
        <v>46236</v>
      </c>
      <c r="E4139" s="3">
        <v>0.45833333333333331</v>
      </c>
      <c r="F4139" t="s">
        <v>6205</v>
      </c>
      <c r="G4139" t="s">
        <v>6206</v>
      </c>
      <c r="H4139">
        <v>0</v>
      </c>
      <c r="I4139">
        <v>0</v>
      </c>
      <c r="J4139">
        <v>0</v>
      </c>
      <c r="K4139">
        <v>6</v>
      </c>
      <c r="L4139" s="22" t="str">
        <f t="shared" si="1329"/>
        <v>02/08/2026</v>
      </c>
      <c r="M4139" s="23">
        <f t="shared" si="1330"/>
        <v>0.33333333333333331</v>
      </c>
      <c r="N4139" t="str">
        <f t="shared" si="1331"/>
        <v>0 - 6</v>
      </c>
      <c r="O4139" t="str">
        <f t="shared" si="1332"/>
        <v>Red</v>
      </c>
      <c r="P4139" t="str">
        <f t="shared" si="1333"/>
        <v>Red</v>
      </c>
      <c r="Q4139" t="str">
        <f t="shared" si="1334"/>
        <v>Green</v>
      </c>
      <c r="R4139" t="str">
        <f t="shared" si="1335"/>
        <v>Red</v>
      </c>
      <c r="S4139" t="str">
        <f t="shared" si="1336"/>
        <v>Green</v>
      </c>
      <c r="T4139" t="str">
        <f t="shared" si="1337"/>
        <v>Green</v>
      </c>
      <c r="U4139" t="str">
        <f t="shared" si="1338"/>
        <v>Red</v>
      </c>
      <c r="V4139" t="str">
        <f t="shared" si="1339"/>
        <v>Green</v>
      </c>
      <c r="W4139" t="str">
        <f t="shared" si="1340"/>
        <v>Red</v>
      </c>
      <c r="X4139" t="str">
        <f t="shared" si="1341"/>
        <v>Red</v>
      </c>
      <c r="Y4139" t="str">
        <f t="shared" si="1342"/>
        <v>Green</v>
      </c>
      <c r="Z4139" t="str">
        <f t="shared" si="1343"/>
        <v>Green</v>
      </c>
      <c r="AA4139" t="str">
        <f t="shared" si="1344"/>
        <v>Red</v>
      </c>
      <c r="AB4139" t="str">
        <f t="shared" si="1345"/>
        <v>Red</v>
      </c>
      <c r="AC4139" t="str">
        <f t="shared" si="1346"/>
        <v>Red</v>
      </c>
      <c r="AD4139" t="str">
        <f t="shared" si="1347"/>
        <v>Green</v>
      </c>
    </row>
    <row r="4140" spans="1:30" hidden="1" x14ac:dyDescent="0.3">
      <c r="A4140" t="str">
        <f t="shared" si="1324"/>
        <v>02/08/2026BossekopHarstad</v>
      </c>
      <c r="D4140" s="2">
        <v>46236</v>
      </c>
      <c r="E4140" s="3">
        <v>0.45833333333333331</v>
      </c>
      <c r="F4140" t="s">
        <v>4302</v>
      </c>
      <c r="G4140" t="s">
        <v>3487</v>
      </c>
      <c r="H4140">
        <v>2</v>
      </c>
      <c r="I4140">
        <v>3</v>
      </c>
      <c r="J4140">
        <v>2</v>
      </c>
      <c r="K4140">
        <v>3</v>
      </c>
      <c r="L4140" s="22" t="str">
        <f t="shared" si="1329"/>
        <v>02/08/2026</v>
      </c>
      <c r="M4140" s="23">
        <f t="shared" si="1330"/>
        <v>0.33333333333333331</v>
      </c>
      <c r="N4140" t="str">
        <f t="shared" si="1331"/>
        <v>2 - 3</v>
      </c>
      <c r="O4140" t="str">
        <f t="shared" si="1332"/>
        <v>Red</v>
      </c>
      <c r="P4140" t="str">
        <f t="shared" si="1333"/>
        <v>Red</v>
      </c>
      <c r="Q4140" t="str">
        <f t="shared" si="1334"/>
        <v>Green</v>
      </c>
      <c r="R4140" t="str">
        <f t="shared" si="1335"/>
        <v>Red</v>
      </c>
      <c r="S4140" t="str">
        <f t="shared" si="1336"/>
        <v>Green</v>
      </c>
      <c r="T4140" t="str">
        <f t="shared" si="1337"/>
        <v>Green</v>
      </c>
      <c r="U4140" t="str">
        <f t="shared" si="1338"/>
        <v>Red</v>
      </c>
      <c r="V4140" t="str">
        <f t="shared" si="1339"/>
        <v>Red</v>
      </c>
      <c r="W4140" t="str">
        <f t="shared" si="1340"/>
        <v>Green</v>
      </c>
      <c r="X4140" t="str">
        <f t="shared" si="1341"/>
        <v>Green</v>
      </c>
      <c r="Y4140" t="str">
        <f t="shared" si="1342"/>
        <v>Green</v>
      </c>
      <c r="Z4140" t="str">
        <f t="shared" si="1343"/>
        <v>Green</v>
      </c>
      <c r="AA4140" t="str">
        <f t="shared" si="1344"/>
        <v>Red</v>
      </c>
      <c r="AB4140" t="str">
        <f t="shared" si="1345"/>
        <v>Red</v>
      </c>
      <c r="AC4140" t="str">
        <f t="shared" si="1346"/>
        <v>Green</v>
      </c>
      <c r="AD4140" t="str">
        <f t="shared" si="1347"/>
        <v>Red</v>
      </c>
    </row>
    <row r="4141" spans="1:30" hidden="1" x14ac:dyDescent="0.3">
      <c r="A4141" t="str">
        <f t="shared" si="1324"/>
        <v>02/08/2026Changchun YataiHebei KungFu</v>
      </c>
      <c r="D4141" s="2">
        <v>46236</v>
      </c>
      <c r="E4141" s="3">
        <v>0.45833333333333331</v>
      </c>
      <c r="F4141" t="s">
        <v>559</v>
      </c>
      <c r="G4141" t="s">
        <v>3122</v>
      </c>
      <c r="H4141">
        <v>0</v>
      </c>
      <c r="I4141">
        <v>1</v>
      </c>
      <c r="J4141">
        <v>2</v>
      </c>
      <c r="K4141">
        <v>2</v>
      </c>
      <c r="L4141" s="22" t="str">
        <f t="shared" si="1329"/>
        <v>02/08/2026</v>
      </c>
      <c r="M4141" s="23">
        <f t="shared" si="1330"/>
        <v>0.33333333333333331</v>
      </c>
      <c r="N4141" t="str">
        <f t="shared" si="1331"/>
        <v>2 - 2</v>
      </c>
      <c r="O4141" t="str">
        <f t="shared" si="1332"/>
        <v>Red</v>
      </c>
      <c r="P4141" t="str">
        <f t="shared" si="1333"/>
        <v>Green</v>
      </c>
      <c r="Q4141" t="str">
        <f t="shared" si="1334"/>
        <v>Red</v>
      </c>
      <c r="R4141" t="str">
        <f t="shared" si="1335"/>
        <v>Green</v>
      </c>
      <c r="S4141" t="str">
        <f t="shared" si="1336"/>
        <v>Green</v>
      </c>
      <c r="T4141" t="str">
        <f t="shared" si="1337"/>
        <v>Red</v>
      </c>
      <c r="U4141" t="str">
        <f t="shared" si="1338"/>
        <v>Red</v>
      </c>
      <c r="V4141" t="str">
        <f t="shared" si="1339"/>
        <v>Red</v>
      </c>
      <c r="W4141" t="str">
        <f t="shared" si="1340"/>
        <v>Green</v>
      </c>
      <c r="X4141" t="str">
        <f t="shared" si="1341"/>
        <v>Green</v>
      </c>
      <c r="Y4141" t="str">
        <f t="shared" si="1342"/>
        <v>Green</v>
      </c>
      <c r="Z4141" t="str">
        <f t="shared" si="1343"/>
        <v>Green</v>
      </c>
      <c r="AA4141" t="str">
        <f t="shared" si="1344"/>
        <v>Red</v>
      </c>
      <c r="AB4141" t="str">
        <f t="shared" si="1345"/>
        <v>Red</v>
      </c>
      <c r="AC4141" t="str">
        <f t="shared" si="1346"/>
        <v>Green</v>
      </c>
      <c r="AD4141" t="str">
        <f t="shared" si="1347"/>
        <v>Red</v>
      </c>
    </row>
    <row r="4142" spans="1:30" hidden="1" x14ac:dyDescent="0.3">
      <c r="A4142" t="str">
        <f t="shared" si="1324"/>
        <v>02/08/2026Dynamo KirovKaluga</v>
      </c>
      <c r="D4142" s="2">
        <v>46236</v>
      </c>
      <c r="E4142" s="3">
        <v>0.45833333333333331</v>
      </c>
      <c r="F4142" t="s">
        <v>4452</v>
      </c>
      <c r="G4142" t="s">
        <v>4322</v>
      </c>
      <c r="H4142">
        <v>1</v>
      </c>
      <c r="I4142">
        <v>0</v>
      </c>
      <c r="J4142">
        <v>1</v>
      </c>
      <c r="K4142">
        <v>0</v>
      </c>
      <c r="L4142" s="22" t="str">
        <f t="shared" si="1329"/>
        <v>02/08/2026</v>
      </c>
      <c r="M4142" s="23">
        <f t="shared" si="1330"/>
        <v>0.33333333333333331</v>
      </c>
      <c r="N4142" t="str">
        <f t="shared" si="1331"/>
        <v>1 - 0</v>
      </c>
      <c r="O4142" t="str">
        <f t="shared" si="1332"/>
        <v>Green</v>
      </c>
      <c r="P4142" t="str">
        <f t="shared" si="1333"/>
        <v>Red</v>
      </c>
      <c r="Q4142" t="str">
        <f t="shared" si="1334"/>
        <v>Red</v>
      </c>
      <c r="R4142" t="str">
        <f t="shared" si="1335"/>
        <v>Green</v>
      </c>
      <c r="S4142" t="str">
        <f t="shared" si="1336"/>
        <v>Red</v>
      </c>
      <c r="T4142" t="str">
        <f t="shared" si="1337"/>
        <v>Green</v>
      </c>
      <c r="U4142" t="str">
        <f t="shared" si="1338"/>
        <v>Green</v>
      </c>
      <c r="V4142" t="str">
        <f t="shared" si="1339"/>
        <v>Red</v>
      </c>
      <c r="W4142" t="str">
        <f t="shared" si="1340"/>
        <v>Red</v>
      </c>
      <c r="X4142" t="str">
        <f t="shared" si="1341"/>
        <v>Green</v>
      </c>
      <c r="Y4142" t="str">
        <f t="shared" si="1342"/>
        <v>Red</v>
      </c>
      <c r="Z4142" t="str">
        <f t="shared" si="1343"/>
        <v>Red</v>
      </c>
      <c r="AA4142" t="str">
        <f t="shared" si="1344"/>
        <v>Green</v>
      </c>
      <c r="AB4142" t="str">
        <f t="shared" si="1345"/>
        <v>Green</v>
      </c>
      <c r="AC4142" t="str">
        <f t="shared" si="1346"/>
        <v>Red</v>
      </c>
      <c r="AD4142" t="str">
        <f t="shared" si="1347"/>
        <v>Green</v>
      </c>
    </row>
    <row r="4143" spans="1:30" hidden="1" x14ac:dyDescent="0.3">
      <c r="A4143" t="str">
        <f t="shared" ref="A4143:A4206" si="1348">L4142&amp;F4143&amp;G4143</f>
        <v>02/08/2026Enskede IKTaby IS FK</v>
      </c>
      <c r="B4143" t="s">
        <v>827</v>
      </c>
      <c r="D4143" s="2">
        <v>46236</v>
      </c>
      <c r="E4143" s="3">
        <v>0.45833333333333331</v>
      </c>
      <c r="F4143" t="s">
        <v>6207</v>
      </c>
      <c r="G4143" t="s">
        <v>6208</v>
      </c>
      <c r="H4143">
        <v>1</v>
      </c>
      <c r="I4143">
        <v>0</v>
      </c>
      <c r="J4143">
        <v>2</v>
      </c>
      <c r="K4143">
        <v>1</v>
      </c>
      <c r="L4143" s="22" t="str">
        <f t="shared" si="1329"/>
        <v>02/08/2026</v>
      </c>
      <c r="M4143" s="23">
        <f t="shared" si="1330"/>
        <v>0.33333333333333331</v>
      </c>
      <c r="N4143" t="str">
        <f t="shared" si="1331"/>
        <v>2 - 1</v>
      </c>
      <c r="O4143" t="str">
        <f t="shared" si="1332"/>
        <v>Green</v>
      </c>
      <c r="P4143" t="str">
        <f t="shared" si="1333"/>
        <v>Red</v>
      </c>
      <c r="Q4143" t="str">
        <f t="shared" si="1334"/>
        <v>Red</v>
      </c>
      <c r="R4143" t="str">
        <f t="shared" si="1335"/>
        <v>Green</v>
      </c>
      <c r="S4143" t="str">
        <f t="shared" si="1336"/>
        <v>Red</v>
      </c>
      <c r="T4143" t="str">
        <f t="shared" si="1337"/>
        <v>Green</v>
      </c>
      <c r="U4143" t="str">
        <f t="shared" si="1338"/>
        <v>Green</v>
      </c>
      <c r="V4143" t="str">
        <f t="shared" si="1339"/>
        <v>Red</v>
      </c>
      <c r="W4143" t="str">
        <f t="shared" si="1340"/>
        <v>Red</v>
      </c>
      <c r="X4143" t="str">
        <f t="shared" si="1341"/>
        <v>Green</v>
      </c>
      <c r="Y4143" t="str">
        <f t="shared" si="1342"/>
        <v>Green</v>
      </c>
      <c r="Z4143" t="str">
        <f t="shared" si="1343"/>
        <v>Green</v>
      </c>
      <c r="AA4143" t="str">
        <f t="shared" si="1344"/>
        <v>Red</v>
      </c>
      <c r="AB4143" t="str">
        <f t="shared" si="1345"/>
        <v>Green</v>
      </c>
      <c r="AC4143" t="str">
        <f t="shared" si="1346"/>
        <v>Green</v>
      </c>
      <c r="AD4143" t="str">
        <f t="shared" si="1347"/>
        <v>Red</v>
      </c>
    </row>
    <row r="4144" spans="1:30" hidden="1" x14ac:dyDescent="0.3">
      <c r="A4144" t="str">
        <f t="shared" si="1348"/>
        <v>02/08/2026FC PrykarpattyaFC Lokomotiv Kiev</v>
      </c>
      <c r="D4144" s="2">
        <v>46236</v>
      </c>
      <c r="E4144" s="3">
        <v>0.45833333333333331</v>
      </c>
      <c r="F4144" t="s">
        <v>4296</v>
      </c>
      <c r="G4144" t="s">
        <v>3672</v>
      </c>
      <c r="H4144">
        <v>2</v>
      </c>
      <c r="I4144">
        <v>2</v>
      </c>
      <c r="J4144">
        <v>2</v>
      </c>
      <c r="K4144">
        <v>2</v>
      </c>
      <c r="L4144" s="22" t="str">
        <f t="shared" si="1329"/>
        <v>02/08/2026</v>
      </c>
      <c r="M4144" s="23">
        <f t="shared" si="1330"/>
        <v>0.33333333333333331</v>
      </c>
      <c r="N4144" t="str">
        <f t="shared" si="1331"/>
        <v>2 - 2</v>
      </c>
      <c r="O4144" t="str">
        <f t="shared" si="1332"/>
        <v>Red</v>
      </c>
      <c r="P4144" t="str">
        <f t="shared" si="1333"/>
        <v>Green</v>
      </c>
      <c r="Q4144" t="str">
        <f t="shared" si="1334"/>
        <v>Red</v>
      </c>
      <c r="R4144" t="str">
        <f t="shared" si="1335"/>
        <v>Green</v>
      </c>
      <c r="S4144" t="str">
        <f t="shared" si="1336"/>
        <v>Green</v>
      </c>
      <c r="T4144" t="str">
        <f t="shared" si="1337"/>
        <v>Red</v>
      </c>
      <c r="U4144" t="str">
        <f t="shared" si="1338"/>
        <v>Red</v>
      </c>
      <c r="V4144" t="str">
        <f t="shared" si="1339"/>
        <v>Green</v>
      </c>
      <c r="W4144" t="str">
        <f t="shared" si="1340"/>
        <v>Red</v>
      </c>
      <c r="X4144" t="str">
        <f t="shared" si="1341"/>
        <v>Green</v>
      </c>
      <c r="Y4144" t="str">
        <f t="shared" si="1342"/>
        <v>Green</v>
      </c>
      <c r="Z4144" t="str">
        <f t="shared" si="1343"/>
        <v>Green</v>
      </c>
      <c r="AA4144" t="str">
        <f t="shared" si="1344"/>
        <v>Red</v>
      </c>
      <c r="AB4144" t="str">
        <f t="shared" si="1345"/>
        <v>Red</v>
      </c>
      <c r="AC4144" t="str">
        <f t="shared" si="1346"/>
        <v>Green</v>
      </c>
      <c r="AD4144" t="str">
        <f t="shared" si="1347"/>
        <v>Red</v>
      </c>
    </row>
    <row r="4145" spans="1:30" hidden="1" x14ac:dyDescent="0.3">
      <c r="A4145" t="str">
        <f t="shared" si="1348"/>
        <v>02/08/2026FK SveikataUtenis Utena</v>
      </c>
      <c r="D4145" s="2">
        <v>46236</v>
      </c>
      <c r="E4145" s="3">
        <v>0.45833333333333331</v>
      </c>
      <c r="F4145" t="s">
        <v>5806</v>
      </c>
      <c r="G4145" t="s">
        <v>5807</v>
      </c>
      <c r="H4145">
        <v>1</v>
      </c>
      <c r="I4145">
        <v>1</v>
      </c>
      <c r="J4145">
        <v>2</v>
      </c>
      <c r="K4145">
        <v>2</v>
      </c>
      <c r="L4145" s="22" t="str">
        <f t="shared" si="1329"/>
        <v>02/08/2026</v>
      </c>
      <c r="M4145" s="23">
        <f t="shared" si="1330"/>
        <v>0.33333333333333331</v>
      </c>
      <c r="N4145" t="str">
        <f t="shared" si="1331"/>
        <v>2 - 2</v>
      </c>
      <c r="O4145" t="str">
        <f t="shared" si="1332"/>
        <v>Red</v>
      </c>
      <c r="P4145" t="str">
        <f t="shared" si="1333"/>
        <v>Green</v>
      </c>
      <c r="Q4145" t="str">
        <f t="shared" si="1334"/>
        <v>Red</v>
      </c>
      <c r="R4145" t="str">
        <f t="shared" si="1335"/>
        <v>Green</v>
      </c>
      <c r="S4145" t="str">
        <f t="shared" si="1336"/>
        <v>Green</v>
      </c>
      <c r="T4145" t="str">
        <f t="shared" si="1337"/>
        <v>Red</v>
      </c>
      <c r="U4145" t="str">
        <f t="shared" si="1338"/>
        <v>Red</v>
      </c>
      <c r="V4145" t="str">
        <f t="shared" si="1339"/>
        <v>Green</v>
      </c>
      <c r="W4145" t="str">
        <f t="shared" si="1340"/>
        <v>Red</v>
      </c>
      <c r="X4145" t="str">
        <f t="shared" si="1341"/>
        <v>Green</v>
      </c>
      <c r="Y4145" t="str">
        <f t="shared" si="1342"/>
        <v>Green</v>
      </c>
      <c r="Z4145" t="str">
        <f t="shared" si="1343"/>
        <v>Green</v>
      </c>
      <c r="AA4145" t="str">
        <f t="shared" si="1344"/>
        <v>Red</v>
      </c>
      <c r="AB4145" t="str">
        <f t="shared" si="1345"/>
        <v>Red</v>
      </c>
      <c r="AC4145" t="str">
        <f t="shared" si="1346"/>
        <v>Green</v>
      </c>
      <c r="AD4145" t="str">
        <f t="shared" si="1347"/>
        <v>Red</v>
      </c>
    </row>
    <row r="4146" spans="1:30" hidden="1" x14ac:dyDescent="0.3">
      <c r="A4146" t="str">
        <f t="shared" si="1348"/>
        <v>02/08/2026Guangzhou Dandelion AlphaWuhan Three Towns Reserves</v>
      </c>
      <c r="D4146" s="2">
        <v>46236</v>
      </c>
      <c r="E4146" s="3">
        <v>0.45833333333333331</v>
      </c>
      <c r="F4146" t="s">
        <v>3124</v>
      </c>
      <c r="G4146" t="s">
        <v>964</v>
      </c>
      <c r="H4146">
        <v>1</v>
      </c>
      <c r="I4146">
        <v>0</v>
      </c>
      <c r="J4146">
        <v>1</v>
      </c>
      <c r="K4146">
        <v>4</v>
      </c>
      <c r="L4146" s="22" t="str">
        <f t="shared" si="1329"/>
        <v>02/08/2026</v>
      </c>
      <c r="M4146" s="23">
        <f t="shared" si="1330"/>
        <v>0.33333333333333331</v>
      </c>
      <c r="N4146" t="str">
        <f t="shared" si="1331"/>
        <v>1 - 4</v>
      </c>
      <c r="O4146" t="str">
        <f t="shared" si="1332"/>
        <v>Red</v>
      </c>
      <c r="P4146" t="str">
        <f t="shared" si="1333"/>
        <v>Red</v>
      </c>
      <c r="Q4146" t="str">
        <f t="shared" si="1334"/>
        <v>Green</v>
      </c>
      <c r="R4146" t="str">
        <f t="shared" si="1335"/>
        <v>Red</v>
      </c>
      <c r="S4146" t="str">
        <f t="shared" si="1336"/>
        <v>Green</v>
      </c>
      <c r="T4146" t="str">
        <f t="shared" si="1337"/>
        <v>Green</v>
      </c>
      <c r="U4146" t="str">
        <f t="shared" si="1338"/>
        <v>Green</v>
      </c>
      <c r="V4146" t="str">
        <f t="shared" si="1339"/>
        <v>Red</v>
      </c>
      <c r="W4146" t="str">
        <f t="shared" si="1340"/>
        <v>Red</v>
      </c>
      <c r="X4146" t="str">
        <f t="shared" si="1341"/>
        <v>Green</v>
      </c>
      <c r="Y4146" t="str">
        <f t="shared" si="1342"/>
        <v>Green</v>
      </c>
      <c r="Z4146" t="str">
        <f t="shared" si="1343"/>
        <v>Green</v>
      </c>
      <c r="AA4146" t="str">
        <f t="shared" si="1344"/>
        <v>Red</v>
      </c>
      <c r="AB4146" t="str">
        <f t="shared" si="1345"/>
        <v>Red</v>
      </c>
      <c r="AC4146" t="str">
        <f t="shared" si="1346"/>
        <v>Green</v>
      </c>
      <c r="AD4146" t="str">
        <f t="shared" si="1347"/>
        <v>Red</v>
      </c>
    </row>
    <row r="4147" spans="1:30" hidden="1" x14ac:dyDescent="0.3">
      <c r="A4147" t="str">
        <f t="shared" si="1348"/>
        <v>02/08/2026KDV TomskGazovik Orenburg II</v>
      </c>
      <c r="D4147" s="2">
        <v>46236</v>
      </c>
      <c r="E4147" s="3">
        <v>0.45833333333333331</v>
      </c>
      <c r="F4147" t="s">
        <v>4411</v>
      </c>
      <c r="G4147" t="s">
        <v>4725</v>
      </c>
      <c r="H4147">
        <v>0</v>
      </c>
      <c r="I4147">
        <v>0</v>
      </c>
      <c r="J4147">
        <v>2</v>
      </c>
      <c r="K4147">
        <v>1</v>
      </c>
      <c r="L4147" s="22" t="str">
        <f t="shared" si="1329"/>
        <v>02/08/2026</v>
      </c>
      <c r="M4147" s="23">
        <f t="shared" si="1330"/>
        <v>0.33333333333333331</v>
      </c>
      <c r="N4147" t="str">
        <f t="shared" si="1331"/>
        <v>2 - 1</v>
      </c>
      <c r="O4147" t="str">
        <f t="shared" si="1332"/>
        <v>Green</v>
      </c>
      <c r="P4147" t="str">
        <f t="shared" si="1333"/>
        <v>Red</v>
      </c>
      <c r="Q4147" t="str">
        <f t="shared" si="1334"/>
        <v>Red</v>
      </c>
      <c r="R4147" t="str">
        <f t="shared" si="1335"/>
        <v>Green</v>
      </c>
      <c r="S4147" t="str">
        <f t="shared" si="1336"/>
        <v>Red</v>
      </c>
      <c r="T4147" t="str">
        <f t="shared" si="1337"/>
        <v>Green</v>
      </c>
      <c r="U4147" t="str">
        <f t="shared" si="1338"/>
        <v>Red</v>
      </c>
      <c r="V4147" t="str">
        <f t="shared" si="1339"/>
        <v>Green</v>
      </c>
      <c r="W4147" t="str">
        <f t="shared" si="1340"/>
        <v>Red</v>
      </c>
      <c r="X4147" t="str">
        <f t="shared" si="1341"/>
        <v>Red</v>
      </c>
      <c r="Y4147" t="str">
        <f t="shared" si="1342"/>
        <v>Green</v>
      </c>
      <c r="Z4147" t="str">
        <f t="shared" si="1343"/>
        <v>Green</v>
      </c>
      <c r="AA4147" t="str">
        <f t="shared" si="1344"/>
        <v>Red</v>
      </c>
      <c r="AB4147" t="str">
        <f t="shared" si="1345"/>
        <v>Green</v>
      </c>
      <c r="AC4147" t="str">
        <f t="shared" si="1346"/>
        <v>Green</v>
      </c>
      <c r="AD4147" t="str">
        <f t="shared" si="1347"/>
        <v>Red</v>
      </c>
    </row>
    <row r="4148" spans="1:30" hidden="1" x14ac:dyDescent="0.3">
      <c r="A4148" t="str">
        <f t="shared" si="1348"/>
        <v>02/08/2026Norrkoping U19Helsingborg U19</v>
      </c>
      <c r="B4148" t="s">
        <v>827</v>
      </c>
      <c r="D4148" s="2">
        <v>46236</v>
      </c>
      <c r="E4148" s="3">
        <v>0.45833333333333331</v>
      </c>
      <c r="F4148" t="s">
        <v>4387</v>
      </c>
      <c r="G4148" t="s">
        <v>2591</v>
      </c>
      <c r="H4148">
        <v>0</v>
      </c>
      <c r="I4148">
        <v>0</v>
      </c>
      <c r="J4148">
        <v>3</v>
      </c>
      <c r="K4148">
        <v>0</v>
      </c>
      <c r="L4148" s="22" t="str">
        <f t="shared" si="1329"/>
        <v>02/08/2026</v>
      </c>
      <c r="M4148" s="23">
        <f t="shared" si="1330"/>
        <v>0.33333333333333331</v>
      </c>
      <c r="N4148" t="str">
        <f t="shared" si="1331"/>
        <v>3 - 0</v>
      </c>
      <c r="O4148" t="str">
        <f t="shared" si="1332"/>
        <v>Green</v>
      </c>
      <c r="P4148" t="str">
        <f t="shared" si="1333"/>
        <v>Red</v>
      </c>
      <c r="Q4148" t="str">
        <f t="shared" si="1334"/>
        <v>Red</v>
      </c>
      <c r="R4148" t="str">
        <f t="shared" si="1335"/>
        <v>Green</v>
      </c>
      <c r="S4148" t="str">
        <f t="shared" si="1336"/>
        <v>Red</v>
      </c>
      <c r="T4148" t="str">
        <f t="shared" si="1337"/>
        <v>Green</v>
      </c>
      <c r="U4148" t="str">
        <f t="shared" si="1338"/>
        <v>Red</v>
      </c>
      <c r="V4148" t="str">
        <f t="shared" si="1339"/>
        <v>Green</v>
      </c>
      <c r="W4148" t="str">
        <f t="shared" si="1340"/>
        <v>Red</v>
      </c>
      <c r="X4148" t="str">
        <f t="shared" si="1341"/>
        <v>Red</v>
      </c>
      <c r="Y4148" t="str">
        <f t="shared" si="1342"/>
        <v>Green</v>
      </c>
      <c r="Z4148" t="str">
        <f t="shared" si="1343"/>
        <v>Green</v>
      </c>
      <c r="AA4148" t="str">
        <f t="shared" si="1344"/>
        <v>Red</v>
      </c>
      <c r="AB4148" t="str">
        <f t="shared" si="1345"/>
        <v>Green</v>
      </c>
      <c r="AC4148" t="str">
        <f t="shared" si="1346"/>
        <v>Red</v>
      </c>
      <c r="AD4148" t="str">
        <f t="shared" si="1347"/>
        <v>Green</v>
      </c>
    </row>
    <row r="4149" spans="1:30" hidden="1" x14ac:dyDescent="0.3">
      <c r="A4149" t="str">
        <f t="shared" si="1348"/>
        <v>02/08/2026Ratingen SVSV Schermbeck</v>
      </c>
      <c r="D4149" s="2">
        <v>46236</v>
      </c>
      <c r="E4149" s="3">
        <v>0.45833333333333331</v>
      </c>
      <c r="F4149" t="s">
        <v>4368</v>
      </c>
      <c r="G4149" t="s">
        <v>6209</v>
      </c>
      <c r="H4149">
        <v>1</v>
      </c>
      <c r="I4149">
        <v>1</v>
      </c>
      <c r="J4149">
        <v>1</v>
      </c>
      <c r="K4149">
        <v>1</v>
      </c>
      <c r="L4149" s="22" t="str">
        <f t="shared" si="1329"/>
        <v>02/08/2026</v>
      </c>
      <c r="M4149" s="23">
        <f t="shared" si="1330"/>
        <v>0.33333333333333331</v>
      </c>
      <c r="N4149" t="str">
        <f t="shared" si="1331"/>
        <v>1 - 1</v>
      </c>
      <c r="O4149" t="str">
        <f t="shared" si="1332"/>
        <v>Red</v>
      </c>
      <c r="P4149" t="str">
        <f t="shared" si="1333"/>
        <v>Green</v>
      </c>
      <c r="Q4149" t="str">
        <f t="shared" si="1334"/>
        <v>Red</v>
      </c>
      <c r="R4149" t="str">
        <f t="shared" si="1335"/>
        <v>Green</v>
      </c>
      <c r="S4149" t="str">
        <f t="shared" si="1336"/>
        <v>Green</v>
      </c>
      <c r="T4149" t="str">
        <f t="shared" si="1337"/>
        <v>Red</v>
      </c>
      <c r="U4149" t="str">
        <f t="shared" si="1338"/>
        <v>Red</v>
      </c>
      <c r="V4149" t="str">
        <f t="shared" si="1339"/>
        <v>Green</v>
      </c>
      <c r="W4149" t="str">
        <f t="shared" si="1340"/>
        <v>Red</v>
      </c>
      <c r="X4149" t="str">
        <f t="shared" si="1341"/>
        <v>Green</v>
      </c>
      <c r="Y4149" t="str">
        <f t="shared" si="1342"/>
        <v>Green</v>
      </c>
      <c r="Z4149" t="str">
        <f t="shared" si="1343"/>
        <v>Red</v>
      </c>
      <c r="AA4149" t="str">
        <f t="shared" si="1344"/>
        <v>Green</v>
      </c>
      <c r="AB4149" t="str">
        <f t="shared" si="1345"/>
        <v>Green</v>
      </c>
      <c r="AC4149" t="str">
        <f t="shared" si="1346"/>
        <v>Green</v>
      </c>
      <c r="AD4149" t="str">
        <f t="shared" si="1347"/>
        <v>Red</v>
      </c>
    </row>
    <row r="4150" spans="1:30" hidden="1" x14ac:dyDescent="0.3">
      <c r="A4150" t="str">
        <f t="shared" si="1348"/>
        <v>02/08/2026Shandong Luneng Taishan ReservesDalian Kewei</v>
      </c>
      <c r="D4150" s="2">
        <v>46236</v>
      </c>
      <c r="E4150" s="3">
        <v>0.45833333333333331</v>
      </c>
      <c r="F4150" t="s">
        <v>3126</v>
      </c>
      <c r="G4150" t="s">
        <v>402</v>
      </c>
      <c r="H4150">
        <v>0</v>
      </c>
      <c r="I4150">
        <v>1</v>
      </c>
      <c r="J4150">
        <v>2</v>
      </c>
      <c r="K4150">
        <v>2</v>
      </c>
      <c r="L4150" s="22" t="str">
        <f t="shared" ref="L4150:L4213" si="1349">"0"&amp;DAY(D4150)&amp;"/"&amp;"08"&amp;"/"&amp;YEAR(D4150)</f>
        <v>02/08/2026</v>
      </c>
      <c r="M4150" s="23">
        <f t="shared" ref="M4150:M4213" si="1350">E4150-TIME(3,0,0)</f>
        <v>0.33333333333333331</v>
      </c>
      <c r="N4150" t="str">
        <f t="shared" ref="N4150:N4213" si="1351">J4150&amp;" - "&amp;K4150</f>
        <v>2 - 2</v>
      </c>
      <c r="O4150" t="str">
        <f t="shared" si="1332"/>
        <v>Red</v>
      </c>
      <c r="P4150" t="str">
        <f t="shared" si="1333"/>
        <v>Green</v>
      </c>
      <c r="Q4150" t="str">
        <f t="shared" si="1334"/>
        <v>Red</v>
      </c>
      <c r="R4150" t="str">
        <f t="shared" si="1335"/>
        <v>Green</v>
      </c>
      <c r="S4150" t="str">
        <f t="shared" si="1336"/>
        <v>Green</v>
      </c>
      <c r="T4150" t="str">
        <f t="shared" si="1337"/>
        <v>Red</v>
      </c>
      <c r="U4150" t="str">
        <f t="shared" si="1338"/>
        <v>Red</v>
      </c>
      <c r="V4150" t="str">
        <f t="shared" si="1339"/>
        <v>Red</v>
      </c>
      <c r="W4150" t="str">
        <f t="shared" si="1340"/>
        <v>Green</v>
      </c>
      <c r="X4150" t="str">
        <f t="shared" si="1341"/>
        <v>Green</v>
      </c>
      <c r="Y4150" t="str">
        <f t="shared" si="1342"/>
        <v>Green</v>
      </c>
      <c r="Z4150" t="str">
        <f t="shared" si="1343"/>
        <v>Green</v>
      </c>
      <c r="AA4150" t="str">
        <f t="shared" si="1344"/>
        <v>Red</v>
      </c>
      <c r="AB4150" t="str">
        <f t="shared" si="1345"/>
        <v>Red</v>
      </c>
      <c r="AC4150" t="str">
        <f t="shared" si="1346"/>
        <v>Green</v>
      </c>
      <c r="AD4150" t="str">
        <f t="shared" si="1347"/>
        <v>Red</v>
      </c>
    </row>
    <row r="4151" spans="1:30" hidden="1" x14ac:dyDescent="0.3">
      <c r="A4151" t="str">
        <f t="shared" si="1348"/>
        <v>02/08/2026Shenzhen JuniorsWuxi Wugou</v>
      </c>
      <c r="D4151" s="2">
        <v>46236</v>
      </c>
      <c r="E4151" s="3">
        <v>0.45833333333333331</v>
      </c>
      <c r="F4151" t="s">
        <v>564</v>
      </c>
      <c r="G4151" t="s">
        <v>3121</v>
      </c>
      <c r="H4151">
        <v>0</v>
      </c>
      <c r="I4151">
        <v>0</v>
      </c>
      <c r="J4151">
        <v>1</v>
      </c>
      <c r="K4151">
        <v>0</v>
      </c>
      <c r="L4151" s="22" t="str">
        <f t="shared" si="1349"/>
        <v>02/08/2026</v>
      </c>
      <c r="M4151" s="23">
        <f t="shared" si="1350"/>
        <v>0.33333333333333331</v>
      </c>
      <c r="N4151" t="str">
        <f t="shared" si="1351"/>
        <v>1 - 0</v>
      </c>
      <c r="O4151" t="str">
        <f t="shared" si="1332"/>
        <v>Green</v>
      </c>
      <c r="P4151" t="str">
        <f t="shared" si="1333"/>
        <v>Red</v>
      </c>
      <c r="Q4151" t="str">
        <f t="shared" si="1334"/>
        <v>Red</v>
      </c>
      <c r="R4151" t="str">
        <f t="shared" si="1335"/>
        <v>Green</v>
      </c>
      <c r="S4151" t="str">
        <f t="shared" si="1336"/>
        <v>Red</v>
      </c>
      <c r="T4151" t="str">
        <f t="shared" si="1337"/>
        <v>Green</v>
      </c>
      <c r="U4151" t="str">
        <f t="shared" si="1338"/>
        <v>Red</v>
      </c>
      <c r="V4151" t="str">
        <f t="shared" si="1339"/>
        <v>Green</v>
      </c>
      <c r="W4151" t="str">
        <f t="shared" si="1340"/>
        <v>Red</v>
      </c>
      <c r="X4151" t="str">
        <f t="shared" si="1341"/>
        <v>Red</v>
      </c>
      <c r="Y4151" t="str">
        <f t="shared" si="1342"/>
        <v>Red</v>
      </c>
      <c r="Z4151" t="str">
        <f t="shared" si="1343"/>
        <v>Red</v>
      </c>
      <c r="AA4151" t="str">
        <f t="shared" si="1344"/>
        <v>Green</v>
      </c>
      <c r="AB4151" t="str">
        <f t="shared" si="1345"/>
        <v>Green</v>
      </c>
      <c r="AC4151" t="str">
        <f t="shared" si="1346"/>
        <v>Red</v>
      </c>
      <c r="AD4151" t="str">
        <f t="shared" si="1347"/>
        <v>Green</v>
      </c>
    </row>
    <row r="4152" spans="1:30" hidden="1" x14ac:dyDescent="0.3">
      <c r="A4152" t="str">
        <f t="shared" si="1348"/>
        <v>02/08/2026Suzhou DongwuMeizhou Hakka</v>
      </c>
      <c r="D4152" s="2">
        <v>46236</v>
      </c>
      <c r="E4152" s="3">
        <v>0.45833333333333331</v>
      </c>
      <c r="F4152" t="s">
        <v>958</v>
      </c>
      <c r="G4152" t="s">
        <v>951</v>
      </c>
      <c r="H4152">
        <v>0</v>
      </c>
      <c r="I4152">
        <v>0</v>
      </c>
      <c r="J4152">
        <v>1</v>
      </c>
      <c r="K4152">
        <v>0</v>
      </c>
      <c r="L4152" s="22" t="str">
        <f t="shared" si="1349"/>
        <v>02/08/2026</v>
      </c>
      <c r="M4152" s="23">
        <f t="shared" si="1350"/>
        <v>0.33333333333333331</v>
      </c>
      <c r="N4152" t="str">
        <f t="shared" si="1351"/>
        <v>1 - 0</v>
      </c>
      <c r="O4152" t="str">
        <f t="shared" si="1332"/>
        <v>Green</v>
      </c>
      <c r="P4152" t="str">
        <f t="shared" si="1333"/>
        <v>Red</v>
      </c>
      <c r="Q4152" t="str">
        <f t="shared" si="1334"/>
        <v>Red</v>
      </c>
      <c r="R4152" t="str">
        <f t="shared" si="1335"/>
        <v>Green</v>
      </c>
      <c r="S4152" t="str">
        <f t="shared" si="1336"/>
        <v>Red</v>
      </c>
      <c r="T4152" t="str">
        <f t="shared" si="1337"/>
        <v>Green</v>
      </c>
      <c r="U4152" t="str">
        <f t="shared" si="1338"/>
        <v>Red</v>
      </c>
      <c r="V4152" t="str">
        <f t="shared" si="1339"/>
        <v>Green</v>
      </c>
      <c r="W4152" t="str">
        <f t="shared" si="1340"/>
        <v>Red</v>
      </c>
      <c r="X4152" t="str">
        <f t="shared" si="1341"/>
        <v>Red</v>
      </c>
      <c r="Y4152" t="str">
        <f t="shared" si="1342"/>
        <v>Red</v>
      </c>
      <c r="Z4152" t="str">
        <f t="shared" si="1343"/>
        <v>Red</v>
      </c>
      <c r="AA4152" t="str">
        <f t="shared" si="1344"/>
        <v>Green</v>
      </c>
      <c r="AB4152" t="str">
        <f t="shared" si="1345"/>
        <v>Green</v>
      </c>
      <c r="AC4152" t="str">
        <f t="shared" si="1346"/>
        <v>Red</v>
      </c>
      <c r="AD4152" t="str">
        <f t="shared" si="1347"/>
        <v>Green</v>
      </c>
    </row>
    <row r="4153" spans="1:30" hidden="1" x14ac:dyDescent="0.3">
      <c r="A4153" t="str">
        <f t="shared" si="1348"/>
        <v>02/08/2026Zvezda St PetersburgYenisey Krasnoyarsk II</v>
      </c>
      <c r="D4153" s="2">
        <v>46236</v>
      </c>
      <c r="E4153" s="3">
        <v>0.45833333333333331</v>
      </c>
      <c r="F4153" t="s">
        <v>4538</v>
      </c>
      <c r="G4153" t="s">
        <v>2561</v>
      </c>
      <c r="H4153">
        <v>0</v>
      </c>
      <c r="I4153">
        <v>0</v>
      </c>
      <c r="J4153">
        <v>4</v>
      </c>
      <c r="K4153">
        <v>1</v>
      </c>
      <c r="L4153" s="22" t="str">
        <f t="shared" si="1349"/>
        <v>02/08/2026</v>
      </c>
      <c r="M4153" s="23">
        <f t="shared" si="1350"/>
        <v>0.33333333333333331</v>
      </c>
      <c r="N4153" t="str">
        <f t="shared" si="1351"/>
        <v>4 - 1</v>
      </c>
      <c r="O4153" t="str">
        <f t="shared" si="1332"/>
        <v>Green</v>
      </c>
      <c r="P4153" t="str">
        <f t="shared" si="1333"/>
        <v>Red</v>
      </c>
      <c r="Q4153" t="str">
        <f t="shared" si="1334"/>
        <v>Red</v>
      </c>
      <c r="R4153" t="str">
        <f t="shared" si="1335"/>
        <v>Green</v>
      </c>
      <c r="S4153" t="str">
        <f t="shared" si="1336"/>
        <v>Red</v>
      </c>
      <c r="T4153" t="str">
        <f t="shared" si="1337"/>
        <v>Green</v>
      </c>
      <c r="U4153" t="str">
        <f t="shared" si="1338"/>
        <v>Red</v>
      </c>
      <c r="V4153" t="str">
        <f t="shared" si="1339"/>
        <v>Green</v>
      </c>
      <c r="W4153" t="str">
        <f t="shared" si="1340"/>
        <v>Red</v>
      </c>
      <c r="X4153" t="str">
        <f t="shared" si="1341"/>
        <v>Red</v>
      </c>
      <c r="Y4153" t="str">
        <f t="shared" si="1342"/>
        <v>Green</v>
      </c>
      <c r="Z4153" t="str">
        <f t="shared" si="1343"/>
        <v>Green</v>
      </c>
      <c r="AA4153" t="str">
        <f t="shared" si="1344"/>
        <v>Red</v>
      </c>
      <c r="AB4153" t="str">
        <f t="shared" si="1345"/>
        <v>Red</v>
      </c>
      <c r="AC4153" t="str">
        <f t="shared" si="1346"/>
        <v>Green</v>
      </c>
      <c r="AD4153" t="str">
        <f t="shared" si="1347"/>
        <v>Red</v>
      </c>
    </row>
    <row r="4154" spans="1:30" hidden="1" x14ac:dyDescent="0.3">
      <c r="A4154" t="str">
        <f t="shared" si="1348"/>
        <v>02/08/2026Leyton OrientRoyal Antwerp</v>
      </c>
      <c r="D4154" s="2">
        <v>46236</v>
      </c>
      <c r="E4154" s="3">
        <v>0.47916666666666669</v>
      </c>
      <c r="F4154" t="s">
        <v>1472</v>
      </c>
      <c r="G4154" t="s">
        <v>2675</v>
      </c>
      <c r="H4154">
        <v>0</v>
      </c>
      <c r="I4154">
        <v>0</v>
      </c>
      <c r="J4154">
        <v>2</v>
      </c>
      <c r="K4154">
        <v>1</v>
      </c>
      <c r="L4154" s="22" t="str">
        <f t="shared" si="1349"/>
        <v>02/08/2026</v>
      </c>
      <c r="M4154" s="23">
        <f t="shared" si="1350"/>
        <v>0.35416666666666669</v>
      </c>
      <c r="N4154" t="str">
        <f t="shared" si="1351"/>
        <v>2 - 1</v>
      </c>
      <c r="O4154" t="str">
        <f t="shared" si="1332"/>
        <v>Green</v>
      </c>
      <c r="P4154" t="str">
        <f t="shared" si="1333"/>
        <v>Red</v>
      </c>
      <c r="Q4154" t="str">
        <f t="shared" si="1334"/>
        <v>Red</v>
      </c>
      <c r="R4154" t="str">
        <f t="shared" si="1335"/>
        <v>Green</v>
      </c>
      <c r="S4154" t="str">
        <f t="shared" si="1336"/>
        <v>Red</v>
      </c>
      <c r="T4154" t="str">
        <f t="shared" si="1337"/>
        <v>Green</v>
      </c>
      <c r="U4154" t="str">
        <f t="shared" si="1338"/>
        <v>Red</v>
      </c>
      <c r="V4154" t="str">
        <f t="shared" si="1339"/>
        <v>Green</v>
      </c>
      <c r="W4154" t="str">
        <f t="shared" si="1340"/>
        <v>Red</v>
      </c>
      <c r="X4154" t="str">
        <f t="shared" si="1341"/>
        <v>Red</v>
      </c>
      <c r="Y4154" t="str">
        <f t="shared" si="1342"/>
        <v>Green</v>
      </c>
      <c r="Z4154" t="str">
        <f t="shared" si="1343"/>
        <v>Green</v>
      </c>
      <c r="AA4154" t="str">
        <f t="shared" si="1344"/>
        <v>Red</v>
      </c>
      <c r="AB4154" t="str">
        <f t="shared" si="1345"/>
        <v>Green</v>
      </c>
      <c r="AC4154" t="str">
        <f t="shared" si="1346"/>
        <v>Green</v>
      </c>
      <c r="AD4154" t="str">
        <f t="shared" si="1347"/>
        <v>Red</v>
      </c>
    </row>
    <row r="4155" spans="1:30" hidden="1" x14ac:dyDescent="0.3">
      <c r="A4155" t="str">
        <f t="shared" si="1348"/>
        <v>02/08/2026Nantong Haimen CodionTaian Tiankuang</v>
      </c>
      <c r="D4155" s="2">
        <v>46236</v>
      </c>
      <c r="E4155" s="3">
        <v>0.47916666666666669</v>
      </c>
      <c r="F4155" t="s">
        <v>942</v>
      </c>
      <c r="G4155" t="s">
        <v>4270</v>
      </c>
      <c r="H4155">
        <v>2</v>
      </c>
      <c r="I4155">
        <v>0</v>
      </c>
      <c r="J4155">
        <v>2</v>
      </c>
      <c r="K4155">
        <v>1</v>
      </c>
      <c r="L4155" s="22" t="str">
        <f t="shared" si="1349"/>
        <v>02/08/2026</v>
      </c>
      <c r="M4155" s="23">
        <f t="shared" si="1350"/>
        <v>0.35416666666666669</v>
      </c>
      <c r="N4155" t="str">
        <f t="shared" si="1351"/>
        <v>2 - 1</v>
      </c>
      <c r="O4155" t="str">
        <f t="shared" si="1332"/>
        <v>Green</v>
      </c>
      <c r="P4155" t="str">
        <f t="shared" si="1333"/>
        <v>Red</v>
      </c>
      <c r="Q4155" t="str">
        <f t="shared" si="1334"/>
        <v>Red</v>
      </c>
      <c r="R4155" t="str">
        <f t="shared" si="1335"/>
        <v>Green</v>
      </c>
      <c r="S4155" t="str">
        <f t="shared" si="1336"/>
        <v>Red</v>
      </c>
      <c r="T4155" t="str">
        <f t="shared" si="1337"/>
        <v>Green</v>
      </c>
      <c r="U4155" t="str">
        <f t="shared" si="1338"/>
        <v>Green</v>
      </c>
      <c r="V4155" t="str">
        <f t="shared" si="1339"/>
        <v>Red</v>
      </c>
      <c r="W4155" t="str">
        <f t="shared" si="1340"/>
        <v>Red</v>
      </c>
      <c r="X4155" t="str">
        <f t="shared" si="1341"/>
        <v>Green</v>
      </c>
      <c r="Y4155" t="str">
        <f t="shared" si="1342"/>
        <v>Green</v>
      </c>
      <c r="Z4155" t="str">
        <f t="shared" si="1343"/>
        <v>Green</v>
      </c>
      <c r="AA4155" t="str">
        <f t="shared" si="1344"/>
        <v>Red</v>
      </c>
      <c r="AB4155" t="str">
        <f t="shared" si="1345"/>
        <v>Green</v>
      </c>
      <c r="AC4155" t="str">
        <f t="shared" si="1346"/>
        <v>Green</v>
      </c>
      <c r="AD4155" t="str">
        <f t="shared" si="1347"/>
        <v>Red</v>
      </c>
    </row>
    <row r="4156" spans="1:30" hidden="1" x14ac:dyDescent="0.3">
      <c r="A4156" t="str">
        <f t="shared" si="1348"/>
        <v>02/08/2026Chengdu Qianbao ReservesXiamen Feilu</v>
      </c>
      <c r="D4156" s="2">
        <v>46236</v>
      </c>
      <c r="E4156" s="3">
        <v>0.4826388888888889</v>
      </c>
      <c r="F4156" t="s">
        <v>4719</v>
      </c>
      <c r="G4156" t="s">
        <v>943</v>
      </c>
      <c r="H4156">
        <v>2</v>
      </c>
      <c r="I4156">
        <v>1</v>
      </c>
      <c r="J4156">
        <v>5</v>
      </c>
      <c r="K4156">
        <v>1</v>
      </c>
      <c r="L4156" s="22" t="str">
        <f t="shared" si="1349"/>
        <v>02/08/2026</v>
      </c>
      <c r="M4156" s="23">
        <f t="shared" si="1350"/>
        <v>0.3576388888888889</v>
      </c>
      <c r="N4156" t="str">
        <f t="shared" si="1351"/>
        <v>5 - 1</v>
      </c>
      <c r="O4156" t="str">
        <f t="shared" si="1332"/>
        <v>Green</v>
      </c>
      <c r="P4156" t="str">
        <f t="shared" si="1333"/>
        <v>Red</v>
      </c>
      <c r="Q4156" t="str">
        <f t="shared" si="1334"/>
        <v>Red</v>
      </c>
      <c r="R4156" t="str">
        <f t="shared" si="1335"/>
        <v>Green</v>
      </c>
      <c r="S4156" t="str">
        <f t="shared" si="1336"/>
        <v>Red</v>
      </c>
      <c r="T4156" t="str">
        <f t="shared" si="1337"/>
        <v>Green</v>
      </c>
      <c r="U4156" t="str">
        <f t="shared" si="1338"/>
        <v>Green</v>
      </c>
      <c r="V4156" t="str">
        <f t="shared" si="1339"/>
        <v>Red</v>
      </c>
      <c r="W4156" t="str">
        <f t="shared" si="1340"/>
        <v>Red</v>
      </c>
      <c r="X4156" t="str">
        <f t="shared" si="1341"/>
        <v>Green</v>
      </c>
      <c r="Y4156" t="str">
        <f t="shared" si="1342"/>
        <v>Green</v>
      </c>
      <c r="Z4156" t="str">
        <f t="shared" si="1343"/>
        <v>Green</v>
      </c>
      <c r="AA4156" t="str">
        <f t="shared" si="1344"/>
        <v>Red</v>
      </c>
      <c r="AB4156" t="str">
        <f t="shared" si="1345"/>
        <v>Red</v>
      </c>
      <c r="AC4156" t="str">
        <f t="shared" si="1346"/>
        <v>Green</v>
      </c>
      <c r="AD4156" t="str">
        <f t="shared" si="1347"/>
        <v>Red</v>
      </c>
    </row>
    <row r="4157" spans="1:30" hidden="1" x14ac:dyDescent="0.3">
      <c r="A4157" t="str">
        <f t="shared" si="1348"/>
        <v>02/08/2026Liaoning TierenShanghai Greenland Shenhua</v>
      </c>
      <c r="D4157" s="2">
        <v>46236</v>
      </c>
      <c r="E4157" s="3">
        <v>0.4826388888888889</v>
      </c>
      <c r="F4157" t="s">
        <v>3118</v>
      </c>
      <c r="G4157" t="s">
        <v>408</v>
      </c>
      <c r="H4157">
        <v>2</v>
      </c>
      <c r="I4157">
        <v>0</v>
      </c>
      <c r="J4157">
        <v>3</v>
      </c>
      <c r="K4157">
        <v>1</v>
      </c>
      <c r="L4157" s="22" t="str">
        <f t="shared" si="1349"/>
        <v>02/08/2026</v>
      </c>
      <c r="M4157" s="23">
        <f t="shared" si="1350"/>
        <v>0.3576388888888889</v>
      </c>
      <c r="N4157" t="str">
        <f t="shared" si="1351"/>
        <v>3 - 1</v>
      </c>
      <c r="O4157" t="str">
        <f t="shared" si="1332"/>
        <v>Green</v>
      </c>
      <c r="P4157" t="str">
        <f t="shared" si="1333"/>
        <v>Red</v>
      </c>
      <c r="Q4157" t="str">
        <f t="shared" si="1334"/>
        <v>Red</v>
      </c>
      <c r="R4157" t="str">
        <f t="shared" si="1335"/>
        <v>Green</v>
      </c>
      <c r="S4157" t="str">
        <f t="shared" si="1336"/>
        <v>Red</v>
      </c>
      <c r="T4157" t="str">
        <f t="shared" si="1337"/>
        <v>Green</v>
      </c>
      <c r="U4157" t="str">
        <f t="shared" si="1338"/>
        <v>Green</v>
      </c>
      <c r="V4157" t="str">
        <f t="shared" si="1339"/>
        <v>Red</v>
      </c>
      <c r="W4157" t="str">
        <f t="shared" si="1340"/>
        <v>Red</v>
      </c>
      <c r="X4157" t="str">
        <f t="shared" si="1341"/>
        <v>Green</v>
      </c>
      <c r="Y4157" t="str">
        <f t="shared" si="1342"/>
        <v>Green</v>
      </c>
      <c r="Z4157" t="str">
        <f t="shared" si="1343"/>
        <v>Green</v>
      </c>
      <c r="AA4157" t="str">
        <f t="shared" si="1344"/>
        <v>Red</v>
      </c>
      <c r="AB4157" t="str">
        <f t="shared" si="1345"/>
        <v>Red</v>
      </c>
      <c r="AC4157" t="str">
        <f t="shared" si="1346"/>
        <v>Green</v>
      </c>
      <c r="AD4157" t="str">
        <f t="shared" si="1347"/>
        <v>Red</v>
      </c>
    </row>
    <row r="4158" spans="1:30" hidden="1" x14ac:dyDescent="0.3">
      <c r="A4158" t="str">
        <f t="shared" si="1348"/>
        <v>02/08/2026AEK AthensSint Truiden</v>
      </c>
      <c r="D4158" s="2">
        <v>46236</v>
      </c>
      <c r="E4158" s="3">
        <v>0.5</v>
      </c>
      <c r="F4158" t="s">
        <v>4417</v>
      </c>
      <c r="G4158" t="s">
        <v>1720</v>
      </c>
      <c r="H4158">
        <v>3</v>
      </c>
      <c r="I4158">
        <v>0</v>
      </c>
      <c r="J4158">
        <v>3</v>
      </c>
      <c r="K4158">
        <v>0</v>
      </c>
      <c r="L4158" s="22" t="str">
        <f t="shared" si="1349"/>
        <v>02/08/2026</v>
      </c>
      <c r="M4158" s="23">
        <f t="shared" si="1350"/>
        <v>0.375</v>
      </c>
      <c r="N4158" t="str">
        <f t="shared" si="1351"/>
        <v>3 - 0</v>
      </c>
      <c r="O4158" t="str">
        <f t="shared" si="1332"/>
        <v>Green</v>
      </c>
      <c r="P4158" t="str">
        <f t="shared" si="1333"/>
        <v>Red</v>
      </c>
      <c r="Q4158" t="str">
        <f t="shared" si="1334"/>
        <v>Red</v>
      </c>
      <c r="R4158" t="str">
        <f t="shared" si="1335"/>
        <v>Green</v>
      </c>
      <c r="S4158" t="str">
        <f t="shared" si="1336"/>
        <v>Red</v>
      </c>
      <c r="T4158" t="str">
        <f t="shared" si="1337"/>
        <v>Green</v>
      </c>
      <c r="U4158" t="str">
        <f t="shared" si="1338"/>
        <v>Green</v>
      </c>
      <c r="V4158" t="str">
        <f t="shared" si="1339"/>
        <v>Red</v>
      </c>
      <c r="W4158" t="str">
        <f t="shared" si="1340"/>
        <v>Red</v>
      </c>
      <c r="X4158" t="str">
        <f t="shared" si="1341"/>
        <v>Green</v>
      </c>
      <c r="Y4158" t="str">
        <f t="shared" si="1342"/>
        <v>Green</v>
      </c>
      <c r="Z4158" t="str">
        <f t="shared" si="1343"/>
        <v>Green</v>
      </c>
      <c r="AA4158" t="str">
        <f t="shared" si="1344"/>
        <v>Red</v>
      </c>
      <c r="AB4158" t="str">
        <f t="shared" si="1345"/>
        <v>Green</v>
      </c>
      <c r="AC4158" t="str">
        <f t="shared" si="1346"/>
        <v>Red</v>
      </c>
      <c r="AD4158" t="str">
        <f t="shared" si="1347"/>
        <v>Green</v>
      </c>
    </row>
    <row r="4159" spans="1:30" hidden="1" x14ac:dyDescent="0.3">
      <c r="A4159" t="str">
        <f t="shared" si="1348"/>
        <v>02/08/2026Arsenal TulaTorpedo Moscow</v>
      </c>
      <c r="D4159" s="2">
        <v>46236</v>
      </c>
      <c r="E4159" s="3">
        <v>0.5</v>
      </c>
      <c r="F4159" t="s">
        <v>4494</v>
      </c>
      <c r="G4159" t="s">
        <v>1039</v>
      </c>
      <c r="H4159">
        <v>1</v>
      </c>
      <c r="I4159">
        <v>0</v>
      </c>
      <c r="J4159">
        <v>1</v>
      </c>
      <c r="K4159">
        <v>0</v>
      </c>
      <c r="L4159" s="22" t="str">
        <f t="shared" si="1349"/>
        <v>02/08/2026</v>
      </c>
      <c r="M4159" s="23">
        <f t="shared" si="1350"/>
        <v>0.375</v>
      </c>
      <c r="N4159" t="str">
        <f t="shared" si="1351"/>
        <v>1 - 0</v>
      </c>
      <c r="O4159" t="str">
        <f t="shared" si="1332"/>
        <v>Green</v>
      </c>
      <c r="P4159" t="str">
        <f t="shared" si="1333"/>
        <v>Red</v>
      </c>
      <c r="Q4159" t="str">
        <f t="shared" si="1334"/>
        <v>Red</v>
      </c>
      <c r="R4159" t="str">
        <f t="shared" si="1335"/>
        <v>Green</v>
      </c>
      <c r="S4159" t="str">
        <f t="shared" si="1336"/>
        <v>Red</v>
      </c>
      <c r="T4159" t="str">
        <f t="shared" si="1337"/>
        <v>Green</v>
      </c>
      <c r="U4159" t="str">
        <f t="shared" si="1338"/>
        <v>Green</v>
      </c>
      <c r="V4159" t="str">
        <f t="shared" si="1339"/>
        <v>Red</v>
      </c>
      <c r="W4159" t="str">
        <f t="shared" si="1340"/>
        <v>Red</v>
      </c>
      <c r="X4159" t="str">
        <f t="shared" si="1341"/>
        <v>Green</v>
      </c>
      <c r="Y4159" t="str">
        <f t="shared" si="1342"/>
        <v>Red</v>
      </c>
      <c r="Z4159" t="str">
        <f t="shared" si="1343"/>
        <v>Red</v>
      </c>
      <c r="AA4159" t="str">
        <f t="shared" si="1344"/>
        <v>Green</v>
      </c>
      <c r="AB4159" t="str">
        <f t="shared" si="1345"/>
        <v>Green</v>
      </c>
      <c r="AC4159" t="str">
        <f t="shared" si="1346"/>
        <v>Red</v>
      </c>
      <c r="AD4159" t="str">
        <f t="shared" si="1347"/>
        <v>Green</v>
      </c>
    </row>
    <row r="4160" spans="1:30" hidden="1" x14ac:dyDescent="0.3">
      <c r="A4160" t="str">
        <f t="shared" si="1348"/>
        <v>02/08/2026Bollstanas SKIK Franke</v>
      </c>
      <c r="B4160" t="s">
        <v>827</v>
      </c>
      <c r="D4160" s="2">
        <v>46236</v>
      </c>
      <c r="E4160" s="3">
        <v>0.5</v>
      </c>
      <c r="F4160" t="s">
        <v>6210</v>
      </c>
      <c r="G4160" t="s">
        <v>6211</v>
      </c>
      <c r="H4160">
        <v>0</v>
      </c>
      <c r="I4160">
        <v>1</v>
      </c>
      <c r="J4160">
        <v>1</v>
      </c>
      <c r="K4160">
        <v>1</v>
      </c>
      <c r="L4160" s="22" t="str">
        <f t="shared" si="1349"/>
        <v>02/08/2026</v>
      </c>
      <c r="M4160" s="23">
        <f t="shared" si="1350"/>
        <v>0.375</v>
      </c>
      <c r="N4160" t="str">
        <f t="shared" si="1351"/>
        <v>1 - 1</v>
      </c>
      <c r="O4160" t="str">
        <f t="shared" si="1332"/>
        <v>Red</v>
      </c>
      <c r="P4160" t="str">
        <f t="shared" si="1333"/>
        <v>Green</v>
      </c>
      <c r="Q4160" t="str">
        <f t="shared" si="1334"/>
        <v>Red</v>
      </c>
      <c r="R4160" t="str">
        <f t="shared" si="1335"/>
        <v>Green</v>
      </c>
      <c r="S4160" t="str">
        <f t="shared" si="1336"/>
        <v>Green</v>
      </c>
      <c r="T4160" t="str">
        <f t="shared" si="1337"/>
        <v>Red</v>
      </c>
      <c r="U4160" t="str">
        <f t="shared" si="1338"/>
        <v>Red</v>
      </c>
      <c r="V4160" t="str">
        <f t="shared" si="1339"/>
        <v>Red</v>
      </c>
      <c r="W4160" t="str">
        <f t="shared" si="1340"/>
        <v>Green</v>
      </c>
      <c r="X4160" t="str">
        <f t="shared" si="1341"/>
        <v>Green</v>
      </c>
      <c r="Y4160" t="str">
        <f t="shared" si="1342"/>
        <v>Green</v>
      </c>
      <c r="Z4160" t="str">
        <f t="shared" si="1343"/>
        <v>Red</v>
      </c>
      <c r="AA4160" t="str">
        <f t="shared" si="1344"/>
        <v>Green</v>
      </c>
      <c r="AB4160" t="str">
        <f t="shared" si="1345"/>
        <v>Green</v>
      </c>
      <c r="AC4160" t="str">
        <f t="shared" si="1346"/>
        <v>Green</v>
      </c>
      <c r="AD4160" t="str">
        <f t="shared" si="1347"/>
        <v>Red</v>
      </c>
    </row>
    <row r="4161" spans="1:30" hidden="1" x14ac:dyDescent="0.3">
      <c r="A4161" t="str">
        <f t="shared" si="1348"/>
        <v>02/08/2026BrommapojkarnaMalmo</v>
      </c>
      <c r="B4161" t="s">
        <v>827</v>
      </c>
      <c r="C4161" t="s">
        <v>828</v>
      </c>
      <c r="D4161" s="2">
        <v>46236</v>
      </c>
      <c r="E4161" s="3">
        <v>0.5</v>
      </c>
      <c r="F4161" t="s">
        <v>996</v>
      </c>
      <c r="G4161" t="s">
        <v>340</v>
      </c>
      <c r="H4161">
        <v>0</v>
      </c>
      <c r="I4161">
        <v>0</v>
      </c>
      <c r="J4161">
        <v>1</v>
      </c>
      <c r="K4161">
        <v>2</v>
      </c>
      <c r="L4161" s="22" t="str">
        <f t="shared" si="1349"/>
        <v>02/08/2026</v>
      </c>
      <c r="M4161" s="23">
        <f t="shared" si="1350"/>
        <v>0.375</v>
      </c>
      <c r="N4161" t="str">
        <f t="shared" si="1351"/>
        <v>1 - 2</v>
      </c>
      <c r="O4161" t="str">
        <f t="shared" si="1332"/>
        <v>Red</v>
      </c>
      <c r="P4161" t="str">
        <f t="shared" si="1333"/>
        <v>Red</v>
      </c>
      <c r="Q4161" t="str">
        <f t="shared" si="1334"/>
        <v>Green</v>
      </c>
      <c r="R4161" t="str">
        <f t="shared" si="1335"/>
        <v>Red</v>
      </c>
      <c r="S4161" t="str">
        <f t="shared" si="1336"/>
        <v>Green</v>
      </c>
      <c r="T4161" t="str">
        <f t="shared" si="1337"/>
        <v>Green</v>
      </c>
      <c r="U4161" t="str">
        <f t="shared" si="1338"/>
        <v>Red</v>
      </c>
      <c r="V4161" t="str">
        <f t="shared" si="1339"/>
        <v>Green</v>
      </c>
      <c r="W4161" t="str">
        <f t="shared" si="1340"/>
        <v>Red</v>
      </c>
      <c r="X4161" t="str">
        <f t="shared" si="1341"/>
        <v>Red</v>
      </c>
      <c r="Y4161" t="str">
        <f t="shared" si="1342"/>
        <v>Green</v>
      </c>
      <c r="Z4161" t="str">
        <f t="shared" si="1343"/>
        <v>Green</v>
      </c>
      <c r="AA4161" t="str">
        <f t="shared" si="1344"/>
        <v>Red</v>
      </c>
      <c r="AB4161" t="str">
        <f t="shared" si="1345"/>
        <v>Green</v>
      </c>
      <c r="AC4161" t="str">
        <f t="shared" si="1346"/>
        <v>Green</v>
      </c>
      <c r="AD4161" t="str">
        <f t="shared" si="1347"/>
        <v>Red</v>
      </c>
    </row>
    <row r="4162" spans="1:30" hidden="1" x14ac:dyDescent="0.3">
      <c r="A4162" t="str">
        <f t="shared" si="1348"/>
        <v>02/08/2026Eintracht NorderstedtAtlas Delmenhorst</v>
      </c>
      <c r="D4162" s="2">
        <v>46236</v>
      </c>
      <c r="E4162" s="3">
        <v>0.5</v>
      </c>
      <c r="F4162" t="s">
        <v>4358</v>
      </c>
      <c r="G4162" t="s">
        <v>6212</v>
      </c>
      <c r="H4162">
        <v>1</v>
      </c>
      <c r="I4162">
        <v>0</v>
      </c>
      <c r="J4162">
        <v>2</v>
      </c>
      <c r="K4162">
        <v>2</v>
      </c>
      <c r="L4162" s="22" t="str">
        <f t="shared" si="1349"/>
        <v>02/08/2026</v>
      </c>
      <c r="M4162" s="23">
        <f t="shared" si="1350"/>
        <v>0.375</v>
      </c>
      <c r="N4162" t="str">
        <f t="shared" si="1351"/>
        <v>2 - 2</v>
      </c>
      <c r="O4162" t="str">
        <f t="shared" ref="O4162:O4225" si="1352">IF($J4162&gt;$K4162,"Green","Red")</f>
        <v>Red</v>
      </c>
      <c r="P4162" t="str">
        <f t="shared" ref="P4162:P4225" si="1353">IF($J4162=$K4162,"Green","Red")</f>
        <v>Green</v>
      </c>
      <c r="Q4162" t="str">
        <f t="shared" ref="Q4162:Q4225" si="1354">IF($J4162&lt;$K4162,"Green","Red")</f>
        <v>Red</v>
      </c>
      <c r="R4162" t="str">
        <f t="shared" ref="R4162:R4225" si="1355">IF($J4162&gt;=$K4162,"Green","Red")</f>
        <v>Green</v>
      </c>
      <c r="S4162" t="str">
        <f t="shared" ref="S4162:S4225" si="1356">IF($J4162&lt;=$K4162,"Green","Red")</f>
        <v>Green</v>
      </c>
      <c r="T4162" t="str">
        <f t="shared" ref="T4162:T4225" si="1357">IF(OR($J4162&gt;$K4162,$J4162&lt;$K4162),"Green","Red")</f>
        <v>Red</v>
      </c>
      <c r="U4162" t="str">
        <f t="shared" ref="U4162:U4225" si="1358">IF($H4162&gt;$I4162,"Green","Red")</f>
        <v>Green</v>
      </c>
      <c r="V4162" t="str">
        <f t="shared" ref="V4162:V4225" si="1359">IF($H4162=$I4162,"Green","Red")</f>
        <v>Red</v>
      </c>
      <c r="W4162" t="str">
        <f t="shared" ref="W4162:W4225" si="1360">IF($H4162&lt;$I4162,"Green","Red")</f>
        <v>Red</v>
      </c>
      <c r="X4162" t="str">
        <f t="shared" ref="X4162:X4225" si="1361">IF($H4162+$I4162&gt;0,"Green","Red")</f>
        <v>Green</v>
      </c>
      <c r="Y4162" t="str">
        <f t="shared" ref="Y4162:Y4225" si="1362">IF($J4162+$K4162&gt;1.5,"Green","Red")</f>
        <v>Green</v>
      </c>
      <c r="Z4162" t="str">
        <f t="shared" ref="Z4162:Z4225" si="1363">IF($J4162+$K4162&gt;2.5,"Green","Red")</f>
        <v>Green</v>
      </c>
      <c r="AA4162" t="str">
        <f t="shared" ref="AA4162:AA4225" si="1364">IF($J4162+$K4162&lt;2.5,"Green","Red")</f>
        <v>Red</v>
      </c>
      <c r="AB4162" t="str">
        <f t="shared" ref="AB4162:AB4225" si="1365">IF($J4162+$K4162&lt;3.5,"Green","Red")</f>
        <v>Red</v>
      </c>
      <c r="AC4162" t="str">
        <f t="shared" ref="AC4162:AC4225" si="1366">IF(AND($J4162&gt;0,$K4162&gt;0),"Green","Red")</f>
        <v>Green</v>
      </c>
      <c r="AD4162" t="str">
        <f t="shared" ref="AD4162:AD4225" si="1367">IF(OR($J4162=0,$K4162=0),"Green","Red")</f>
        <v>Red</v>
      </c>
    </row>
    <row r="4163" spans="1:30" hidden="1" x14ac:dyDescent="0.3">
      <c r="A4163" t="str">
        <f t="shared" si="1348"/>
        <v>02/08/2026FC Gomel ReservesFC Volna Pinsk</v>
      </c>
      <c r="D4163" s="2">
        <v>46236</v>
      </c>
      <c r="E4163" s="3">
        <v>0.5</v>
      </c>
      <c r="F4163" t="s">
        <v>3021</v>
      </c>
      <c r="G4163" t="s">
        <v>3022</v>
      </c>
      <c r="H4163">
        <v>0</v>
      </c>
      <c r="I4163">
        <v>3</v>
      </c>
      <c r="J4163">
        <v>1</v>
      </c>
      <c r="K4163">
        <v>4</v>
      </c>
      <c r="L4163" s="22" t="str">
        <f t="shared" si="1349"/>
        <v>02/08/2026</v>
      </c>
      <c r="M4163" s="23">
        <f t="shared" si="1350"/>
        <v>0.375</v>
      </c>
      <c r="N4163" t="str">
        <f t="shared" si="1351"/>
        <v>1 - 4</v>
      </c>
      <c r="O4163" t="str">
        <f t="shared" si="1352"/>
        <v>Red</v>
      </c>
      <c r="P4163" t="str">
        <f t="shared" si="1353"/>
        <v>Red</v>
      </c>
      <c r="Q4163" t="str">
        <f t="shared" si="1354"/>
        <v>Green</v>
      </c>
      <c r="R4163" t="str">
        <f t="shared" si="1355"/>
        <v>Red</v>
      </c>
      <c r="S4163" t="str">
        <f t="shared" si="1356"/>
        <v>Green</v>
      </c>
      <c r="T4163" t="str">
        <f t="shared" si="1357"/>
        <v>Green</v>
      </c>
      <c r="U4163" t="str">
        <f t="shared" si="1358"/>
        <v>Red</v>
      </c>
      <c r="V4163" t="str">
        <f t="shared" si="1359"/>
        <v>Red</v>
      </c>
      <c r="W4163" t="str">
        <f t="shared" si="1360"/>
        <v>Green</v>
      </c>
      <c r="X4163" t="str">
        <f t="shared" si="1361"/>
        <v>Green</v>
      </c>
      <c r="Y4163" t="str">
        <f t="shared" si="1362"/>
        <v>Green</v>
      </c>
      <c r="Z4163" t="str">
        <f t="shared" si="1363"/>
        <v>Green</v>
      </c>
      <c r="AA4163" t="str">
        <f t="shared" si="1364"/>
        <v>Red</v>
      </c>
      <c r="AB4163" t="str">
        <f t="shared" si="1365"/>
        <v>Red</v>
      </c>
      <c r="AC4163" t="str">
        <f t="shared" si="1366"/>
        <v>Green</v>
      </c>
      <c r="AD4163" t="str">
        <f t="shared" si="1367"/>
        <v>Red</v>
      </c>
    </row>
    <row r="4164" spans="1:30" hidden="1" x14ac:dyDescent="0.3">
      <c r="A4164" t="str">
        <f t="shared" si="1348"/>
        <v>02/08/2026FC IrkutskDynamo Vologda</v>
      </c>
      <c r="D4164" s="2">
        <v>46236</v>
      </c>
      <c r="E4164" s="3">
        <v>0.5</v>
      </c>
      <c r="F4164" t="s">
        <v>4442</v>
      </c>
      <c r="G4164" t="s">
        <v>6213</v>
      </c>
      <c r="L4164" s="22" t="str">
        <f t="shared" si="1349"/>
        <v>02/08/2026</v>
      </c>
      <c r="M4164" s="23">
        <f t="shared" si="1350"/>
        <v>0.375</v>
      </c>
      <c r="N4164" t="str">
        <f t="shared" si="1351"/>
        <v xml:space="preserve"> - </v>
      </c>
      <c r="O4164" t="str">
        <f t="shared" si="1352"/>
        <v>Red</v>
      </c>
      <c r="P4164" t="str">
        <f t="shared" si="1353"/>
        <v>Green</v>
      </c>
      <c r="Q4164" t="str">
        <f t="shared" si="1354"/>
        <v>Red</v>
      </c>
      <c r="R4164" t="str">
        <f t="shared" si="1355"/>
        <v>Green</v>
      </c>
      <c r="S4164" t="str">
        <f t="shared" si="1356"/>
        <v>Green</v>
      </c>
      <c r="T4164" t="str">
        <f t="shared" si="1357"/>
        <v>Red</v>
      </c>
      <c r="U4164" t="str">
        <f t="shared" si="1358"/>
        <v>Red</v>
      </c>
      <c r="V4164" t="str">
        <f t="shared" si="1359"/>
        <v>Green</v>
      </c>
      <c r="W4164" t="str">
        <f t="shared" si="1360"/>
        <v>Red</v>
      </c>
      <c r="X4164" t="str">
        <f t="shared" si="1361"/>
        <v>Red</v>
      </c>
      <c r="Y4164" t="str">
        <f t="shared" si="1362"/>
        <v>Red</v>
      </c>
      <c r="Z4164" t="str">
        <f t="shared" si="1363"/>
        <v>Red</v>
      </c>
      <c r="AA4164" t="str">
        <f t="shared" si="1364"/>
        <v>Green</v>
      </c>
      <c r="AB4164" t="str">
        <f t="shared" si="1365"/>
        <v>Green</v>
      </c>
      <c r="AC4164" t="str">
        <f t="shared" si="1366"/>
        <v>Red</v>
      </c>
      <c r="AD4164" t="str">
        <f t="shared" si="1367"/>
        <v>Green</v>
      </c>
    </row>
    <row r="4165" spans="1:30" hidden="1" x14ac:dyDescent="0.3">
      <c r="A4165" t="str">
        <f t="shared" si="1348"/>
        <v>02/08/2026FC MidtjyllandAC Horsens</v>
      </c>
      <c r="D4165" s="2">
        <v>46236</v>
      </c>
      <c r="E4165" s="3">
        <v>0.5</v>
      </c>
      <c r="F4165" t="s">
        <v>984</v>
      </c>
      <c r="G4165" t="s">
        <v>1084</v>
      </c>
      <c r="H4165">
        <v>2</v>
      </c>
      <c r="I4165">
        <v>0</v>
      </c>
      <c r="J4165">
        <v>2</v>
      </c>
      <c r="K4165">
        <v>1</v>
      </c>
      <c r="L4165" s="22" t="str">
        <f t="shared" si="1349"/>
        <v>02/08/2026</v>
      </c>
      <c r="M4165" s="23">
        <f t="shared" si="1350"/>
        <v>0.375</v>
      </c>
      <c r="N4165" t="str">
        <f t="shared" si="1351"/>
        <v>2 - 1</v>
      </c>
      <c r="O4165" t="str">
        <f t="shared" si="1352"/>
        <v>Green</v>
      </c>
      <c r="P4165" t="str">
        <f t="shared" si="1353"/>
        <v>Red</v>
      </c>
      <c r="Q4165" t="str">
        <f t="shared" si="1354"/>
        <v>Red</v>
      </c>
      <c r="R4165" t="str">
        <f t="shared" si="1355"/>
        <v>Green</v>
      </c>
      <c r="S4165" t="str">
        <f t="shared" si="1356"/>
        <v>Red</v>
      </c>
      <c r="T4165" t="str">
        <f t="shared" si="1357"/>
        <v>Green</v>
      </c>
      <c r="U4165" t="str">
        <f t="shared" si="1358"/>
        <v>Green</v>
      </c>
      <c r="V4165" t="str">
        <f t="shared" si="1359"/>
        <v>Red</v>
      </c>
      <c r="W4165" t="str">
        <f t="shared" si="1360"/>
        <v>Red</v>
      </c>
      <c r="X4165" t="str">
        <f t="shared" si="1361"/>
        <v>Green</v>
      </c>
      <c r="Y4165" t="str">
        <f t="shared" si="1362"/>
        <v>Green</v>
      </c>
      <c r="Z4165" t="str">
        <f t="shared" si="1363"/>
        <v>Green</v>
      </c>
      <c r="AA4165" t="str">
        <f t="shared" si="1364"/>
        <v>Red</v>
      </c>
      <c r="AB4165" t="str">
        <f t="shared" si="1365"/>
        <v>Green</v>
      </c>
      <c r="AC4165" t="str">
        <f t="shared" si="1366"/>
        <v>Green</v>
      </c>
      <c r="AD4165" t="str">
        <f t="shared" si="1367"/>
        <v>Red</v>
      </c>
    </row>
    <row r="4166" spans="1:30" hidden="1" x14ac:dyDescent="0.3">
      <c r="A4166" t="str">
        <f t="shared" si="1348"/>
        <v>02/08/2026FC NordsjaellandRanders FC</v>
      </c>
      <c r="D4166" s="2">
        <v>46236</v>
      </c>
      <c r="E4166" s="3">
        <v>0.5</v>
      </c>
      <c r="F4166" t="s">
        <v>1085</v>
      </c>
      <c r="G4166" t="s">
        <v>1246</v>
      </c>
      <c r="H4166">
        <v>0</v>
      </c>
      <c r="I4166">
        <v>0</v>
      </c>
      <c r="J4166">
        <v>1</v>
      </c>
      <c r="K4166">
        <v>0</v>
      </c>
      <c r="L4166" s="22" t="str">
        <f t="shared" si="1349"/>
        <v>02/08/2026</v>
      </c>
      <c r="M4166" s="23">
        <f t="shared" si="1350"/>
        <v>0.375</v>
      </c>
      <c r="N4166" t="str">
        <f t="shared" si="1351"/>
        <v>1 - 0</v>
      </c>
      <c r="O4166" t="str">
        <f t="shared" si="1352"/>
        <v>Green</v>
      </c>
      <c r="P4166" t="str">
        <f t="shared" si="1353"/>
        <v>Red</v>
      </c>
      <c r="Q4166" t="str">
        <f t="shared" si="1354"/>
        <v>Red</v>
      </c>
      <c r="R4166" t="str">
        <f t="shared" si="1355"/>
        <v>Green</v>
      </c>
      <c r="S4166" t="str">
        <f t="shared" si="1356"/>
        <v>Red</v>
      </c>
      <c r="T4166" t="str">
        <f t="shared" si="1357"/>
        <v>Green</v>
      </c>
      <c r="U4166" t="str">
        <f t="shared" si="1358"/>
        <v>Red</v>
      </c>
      <c r="V4166" t="str">
        <f t="shared" si="1359"/>
        <v>Green</v>
      </c>
      <c r="W4166" t="str">
        <f t="shared" si="1360"/>
        <v>Red</v>
      </c>
      <c r="X4166" t="str">
        <f t="shared" si="1361"/>
        <v>Red</v>
      </c>
      <c r="Y4166" t="str">
        <f t="shared" si="1362"/>
        <v>Red</v>
      </c>
      <c r="Z4166" t="str">
        <f t="shared" si="1363"/>
        <v>Red</v>
      </c>
      <c r="AA4166" t="str">
        <f t="shared" si="1364"/>
        <v>Green</v>
      </c>
      <c r="AB4166" t="str">
        <f t="shared" si="1365"/>
        <v>Green</v>
      </c>
      <c r="AC4166" t="str">
        <f t="shared" si="1366"/>
        <v>Red</v>
      </c>
      <c r="AD4166" t="str">
        <f t="shared" si="1367"/>
        <v>Green</v>
      </c>
    </row>
    <row r="4167" spans="1:30" hidden="1" x14ac:dyDescent="0.3">
      <c r="A4167" t="str">
        <f t="shared" si="1348"/>
        <v>02/08/2026Fittja IFIFK Haninge/Brandbergen</v>
      </c>
      <c r="B4167" t="s">
        <v>827</v>
      </c>
      <c r="D4167" s="2">
        <v>46236</v>
      </c>
      <c r="E4167" s="3">
        <v>0.5</v>
      </c>
      <c r="F4167" t="s">
        <v>6214</v>
      </c>
      <c r="G4167" t="s">
        <v>3764</v>
      </c>
      <c r="H4167">
        <v>0</v>
      </c>
      <c r="I4167">
        <v>0</v>
      </c>
      <c r="J4167">
        <v>0</v>
      </c>
      <c r="K4167">
        <v>2</v>
      </c>
      <c r="L4167" s="22" t="str">
        <f t="shared" si="1349"/>
        <v>02/08/2026</v>
      </c>
      <c r="M4167" s="23">
        <f t="shared" si="1350"/>
        <v>0.375</v>
      </c>
      <c r="N4167" t="str">
        <f t="shared" si="1351"/>
        <v>0 - 2</v>
      </c>
      <c r="O4167" t="str">
        <f t="shared" si="1352"/>
        <v>Red</v>
      </c>
      <c r="P4167" t="str">
        <f t="shared" si="1353"/>
        <v>Red</v>
      </c>
      <c r="Q4167" t="str">
        <f t="shared" si="1354"/>
        <v>Green</v>
      </c>
      <c r="R4167" t="str">
        <f t="shared" si="1355"/>
        <v>Red</v>
      </c>
      <c r="S4167" t="str">
        <f t="shared" si="1356"/>
        <v>Green</v>
      </c>
      <c r="T4167" t="str">
        <f t="shared" si="1357"/>
        <v>Green</v>
      </c>
      <c r="U4167" t="str">
        <f t="shared" si="1358"/>
        <v>Red</v>
      </c>
      <c r="V4167" t="str">
        <f t="shared" si="1359"/>
        <v>Green</v>
      </c>
      <c r="W4167" t="str">
        <f t="shared" si="1360"/>
        <v>Red</v>
      </c>
      <c r="X4167" t="str">
        <f t="shared" si="1361"/>
        <v>Red</v>
      </c>
      <c r="Y4167" t="str">
        <f t="shared" si="1362"/>
        <v>Green</v>
      </c>
      <c r="Z4167" t="str">
        <f t="shared" si="1363"/>
        <v>Red</v>
      </c>
      <c r="AA4167" t="str">
        <f t="shared" si="1364"/>
        <v>Green</v>
      </c>
      <c r="AB4167" t="str">
        <f t="shared" si="1365"/>
        <v>Green</v>
      </c>
      <c r="AC4167" t="str">
        <f t="shared" si="1366"/>
        <v>Red</v>
      </c>
      <c r="AD4167" t="str">
        <f t="shared" si="1367"/>
        <v>Green</v>
      </c>
    </row>
    <row r="4168" spans="1:30" hidden="1" x14ac:dyDescent="0.3">
      <c r="A4168" t="str">
        <f t="shared" si="1348"/>
        <v>02/08/2026FolloTrygg/Lade</v>
      </c>
      <c r="D4168" s="2">
        <v>46236</v>
      </c>
      <c r="E4168" s="3">
        <v>0.5</v>
      </c>
      <c r="F4168" t="s">
        <v>3456</v>
      </c>
      <c r="G4168" t="s">
        <v>4344</v>
      </c>
      <c r="H4168">
        <v>1</v>
      </c>
      <c r="I4168">
        <v>1</v>
      </c>
      <c r="J4168">
        <v>1</v>
      </c>
      <c r="K4168">
        <v>2</v>
      </c>
      <c r="L4168" s="22" t="str">
        <f t="shared" si="1349"/>
        <v>02/08/2026</v>
      </c>
      <c r="M4168" s="23">
        <f t="shared" si="1350"/>
        <v>0.375</v>
      </c>
      <c r="N4168" t="str">
        <f t="shared" si="1351"/>
        <v>1 - 2</v>
      </c>
      <c r="O4168" t="str">
        <f t="shared" si="1352"/>
        <v>Red</v>
      </c>
      <c r="P4168" t="str">
        <f t="shared" si="1353"/>
        <v>Red</v>
      </c>
      <c r="Q4168" t="str">
        <f t="shared" si="1354"/>
        <v>Green</v>
      </c>
      <c r="R4168" t="str">
        <f t="shared" si="1355"/>
        <v>Red</v>
      </c>
      <c r="S4168" t="str">
        <f t="shared" si="1356"/>
        <v>Green</v>
      </c>
      <c r="T4168" t="str">
        <f t="shared" si="1357"/>
        <v>Green</v>
      </c>
      <c r="U4168" t="str">
        <f t="shared" si="1358"/>
        <v>Red</v>
      </c>
      <c r="V4168" t="str">
        <f t="shared" si="1359"/>
        <v>Green</v>
      </c>
      <c r="W4168" t="str">
        <f t="shared" si="1360"/>
        <v>Red</v>
      </c>
      <c r="X4168" t="str">
        <f t="shared" si="1361"/>
        <v>Green</v>
      </c>
      <c r="Y4168" t="str">
        <f t="shared" si="1362"/>
        <v>Green</v>
      </c>
      <c r="Z4168" t="str">
        <f t="shared" si="1363"/>
        <v>Green</v>
      </c>
      <c r="AA4168" t="str">
        <f t="shared" si="1364"/>
        <v>Red</v>
      </c>
      <c r="AB4168" t="str">
        <f t="shared" si="1365"/>
        <v>Green</v>
      </c>
      <c r="AC4168" t="str">
        <f t="shared" si="1366"/>
        <v>Green</v>
      </c>
      <c r="AD4168" t="str">
        <f t="shared" si="1367"/>
        <v>Red</v>
      </c>
    </row>
    <row r="4169" spans="1:30" hidden="1" x14ac:dyDescent="0.3">
      <c r="A4169" t="str">
        <f t="shared" si="1348"/>
        <v>02/08/2026HallescherRot Weiss Erfurt</v>
      </c>
      <c r="D4169" s="2">
        <v>46236</v>
      </c>
      <c r="E4169" s="3">
        <v>0.5</v>
      </c>
      <c r="F4169" t="s">
        <v>978</v>
      </c>
      <c r="G4169" t="s">
        <v>2462</v>
      </c>
      <c r="H4169">
        <v>0</v>
      </c>
      <c r="I4169">
        <v>0</v>
      </c>
      <c r="J4169">
        <v>1</v>
      </c>
      <c r="K4169">
        <v>1</v>
      </c>
      <c r="L4169" s="22" t="str">
        <f t="shared" si="1349"/>
        <v>02/08/2026</v>
      </c>
      <c r="M4169" s="23">
        <f t="shared" si="1350"/>
        <v>0.375</v>
      </c>
      <c r="N4169" t="str">
        <f t="shared" si="1351"/>
        <v>1 - 1</v>
      </c>
      <c r="O4169" t="str">
        <f t="shared" si="1352"/>
        <v>Red</v>
      </c>
      <c r="P4169" t="str">
        <f t="shared" si="1353"/>
        <v>Green</v>
      </c>
      <c r="Q4169" t="str">
        <f t="shared" si="1354"/>
        <v>Red</v>
      </c>
      <c r="R4169" t="str">
        <f t="shared" si="1355"/>
        <v>Green</v>
      </c>
      <c r="S4169" t="str">
        <f t="shared" si="1356"/>
        <v>Green</v>
      </c>
      <c r="T4169" t="str">
        <f t="shared" si="1357"/>
        <v>Red</v>
      </c>
      <c r="U4169" t="str">
        <f t="shared" si="1358"/>
        <v>Red</v>
      </c>
      <c r="V4169" t="str">
        <f t="shared" si="1359"/>
        <v>Green</v>
      </c>
      <c r="W4169" t="str">
        <f t="shared" si="1360"/>
        <v>Red</v>
      </c>
      <c r="X4169" t="str">
        <f t="shared" si="1361"/>
        <v>Red</v>
      </c>
      <c r="Y4169" t="str">
        <f t="shared" si="1362"/>
        <v>Green</v>
      </c>
      <c r="Z4169" t="str">
        <f t="shared" si="1363"/>
        <v>Red</v>
      </c>
      <c r="AA4169" t="str">
        <f t="shared" si="1364"/>
        <v>Green</v>
      </c>
      <c r="AB4169" t="str">
        <f t="shared" si="1365"/>
        <v>Green</v>
      </c>
      <c r="AC4169" t="str">
        <f t="shared" si="1366"/>
        <v>Green</v>
      </c>
      <c r="AD4169" t="str">
        <f t="shared" si="1367"/>
        <v>Red</v>
      </c>
    </row>
    <row r="4170" spans="1:30" hidden="1" x14ac:dyDescent="0.3">
      <c r="A4170" t="str">
        <f t="shared" si="1348"/>
        <v>02/08/2026Hennef 05Siegburg SV 04</v>
      </c>
      <c r="D4170" s="2">
        <v>46236</v>
      </c>
      <c r="E4170" s="3">
        <v>0.5</v>
      </c>
      <c r="F4170" t="s">
        <v>6215</v>
      </c>
      <c r="G4170" t="s">
        <v>4364</v>
      </c>
      <c r="H4170">
        <v>0</v>
      </c>
      <c r="I4170">
        <v>0</v>
      </c>
      <c r="J4170">
        <v>0</v>
      </c>
      <c r="K4170">
        <v>1</v>
      </c>
      <c r="L4170" s="22" t="str">
        <f t="shared" si="1349"/>
        <v>02/08/2026</v>
      </c>
      <c r="M4170" s="23">
        <f t="shared" si="1350"/>
        <v>0.375</v>
      </c>
      <c r="N4170" t="str">
        <f t="shared" si="1351"/>
        <v>0 - 1</v>
      </c>
      <c r="O4170" t="str">
        <f t="shared" si="1352"/>
        <v>Red</v>
      </c>
      <c r="P4170" t="str">
        <f t="shared" si="1353"/>
        <v>Red</v>
      </c>
      <c r="Q4170" t="str">
        <f t="shared" si="1354"/>
        <v>Green</v>
      </c>
      <c r="R4170" t="str">
        <f t="shared" si="1355"/>
        <v>Red</v>
      </c>
      <c r="S4170" t="str">
        <f t="shared" si="1356"/>
        <v>Green</v>
      </c>
      <c r="T4170" t="str">
        <f t="shared" si="1357"/>
        <v>Green</v>
      </c>
      <c r="U4170" t="str">
        <f t="shared" si="1358"/>
        <v>Red</v>
      </c>
      <c r="V4170" t="str">
        <f t="shared" si="1359"/>
        <v>Green</v>
      </c>
      <c r="W4170" t="str">
        <f t="shared" si="1360"/>
        <v>Red</v>
      </c>
      <c r="X4170" t="str">
        <f t="shared" si="1361"/>
        <v>Red</v>
      </c>
      <c r="Y4170" t="str">
        <f t="shared" si="1362"/>
        <v>Red</v>
      </c>
      <c r="Z4170" t="str">
        <f t="shared" si="1363"/>
        <v>Red</v>
      </c>
      <c r="AA4170" t="str">
        <f t="shared" si="1364"/>
        <v>Green</v>
      </c>
      <c r="AB4170" t="str">
        <f t="shared" si="1365"/>
        <v>Green</v>
      </c>
      <c r="AC4170" t="str">
        <f t="shared" si="1366"/>
        <v>Red</v>
      </c>
      <c r="AD4170" t="str">
        <f t="shared" si="1367"/>
        <v>Green</v>
      </c>
    </row>
    <row r="4171" spans="1:30" hidden="1" x14ac:dyDescent="0.3">
      <c r="A4171" t="str">
        <f t="shared" si="1348"/>
        <v>02/08/2026IFK GoteborgDegerfors IF</v>
      </c>
      <c r="B4171" t="s">
        <v>827</v>
      </c>
      <c r="C4171" t="s">
        <v>828</v>
      </c>
      <c r="D4171" s="2">
        <v>46236</v>
      </c>
      <c r="E4171" s="3">
        <v>0.5</v>
      </c>
      <c r="F4171" t="s">
        <v>1327</v>
      </c>
      <c r="G4171" t="s">
        <v>2750</v>
      </c>
      <c r="H4171">
        <v>1</v>
      </c>
      <c r="I4171">
        <v>0</v>
      </c>
      <c r="J4171">
        <v>2</v>
      </c>
      <c r="K4171">
        <v>0</v>
      </c>
      <c r="L4171" s="22" t="str">
        <f t="shared" si="1349"/>
        <v>02/08/2026</v>
      </c>
      <c r="M4171" s="23">
        <f t="shared" si="1350"/>
        <v>0.375</v>
      </c>
      <c r="N4171" t="str">
        <f t="shared" si="1351"/>
        <v>2 - 0</v>
      </c>
      <c r="O4171" t="str">
        <f t="shared" si="1352"/>
        <v>Green</v>
      </c>
      <c r="P4171" t="str">
        <f t="shared" si="1353"/>
        <v>Red</v>
      </c>
      <c r="Q4171" t="str">
        <f t="shared" si="1354"/>
        <v>Red</v>
      </c>
      <c r="R4171" t="str">
        <f t="shared" si="1355"/>
        <v>Green</v>
      </c>
      <c r="S4171" t="str">
        <f t="shared" si="1356"/>
        <v>Red</v>
      </c>
      <c r="T4171" t="str">
        <f t="shared" si="1357"/>
        <v>Green</v>
      </c>
      <c r="U4171" t="str">
        <f t="shared" si="1358"/>
        <v>Green</v>
      </c>
      <c r="V4171" t="str">
        <f t="shared" si="1359"/>
        <v>Red</v>
      </c>
      <c r="W4171" t="str">
        <f t="shared" si="1360"/>
        <v>Red</v>
      </c>
      <c r="X4171" t="str">
        <f t="shared" si="1361"/>
        <v>Green</v>
      </c>
      <c r="Y4171" t="str">
        <f t="shared" si="1362"/>
        <v>Green</v>
      </c>
      <c r="Z4171" t="str">
        <f t="shared" si="1363"/>
        <v>Red</v>
      </c>
      <c r="AA4171" t="str">
        <f t="shared" si="1364"/>
        <v>Green</v>
      </c>
      <c r="AB4171" t="str">
        <f t="shared" si="1365"/>
        <v>Green</v>
      </c>
      <c r="AC4171" t="str">
        <f t="shared" si="1366"/>
        <v>Red</v>
      </c>
      <c r="AD4171" t="str">
        <f t="shared" si="1367"/>
        <v>Green</v>
      </c>
    </row>
    <row r="4172" spans="1:30" hidden="1" x14ac:dyDescent="0.3">
      <c r="A4172" t="str">
        <f t="shared" si="1348"/>
        <v>02/08/2026Lokomotive LeipzigMagdeburg II</v>
      </c>
      <c r="D4172" s="2">
        <v>46236</v>
      </c>
      <c r="E4172" s="3">
        <v>0.5</v>
      </c>
      <c r="F4172" t="s">
        <v>2461</v>
      </c>
      <c r="G4172" t="s">
        <v>3267</v>
      </c>
      <c r="H4172">
        <v>2</v>
      </c>
      <c r="I4172">
        <v>1</v>
      </c>
      <c r="J4172">
        <v>3</v>
      </c>
      <c r="K4172">
        <v>3</v>
      </c>
      <c r="L4172" s="22" t="str">
        <f t="shared" si="1349"/>
        <v>02/08/2026</v>
      </c>
      <c r="M4172" s="23">
        <f t="shared" si="1350"/>
        <v>0.375</v>
      </c>
      <c r="N4172" t="str">
        <f t="shared" si="1351"/>
        <v>3 - 3</v>
      </c>
      <c r="O4172" t="str">
        <f t="shared" si="1352"/>
        <v>Red</v>
      </c>
      <c r="P4172" t="str">
        <f t="shared" si="1353"/>
        <v>Green</v>
      </c>
      <c r="Q4172" t="str">
        <f t="shared" si="1354"/>
        <v>Red</v>
      </c>
      <c r="R4172" t="str">
        <f t="shared" si="1355"/>
        <v>Green</v>
      </c>
      <c r="S4172" t="str">
        <f t="shared" si="1356"/>
        <v>Green</v>
      </c>
      <c r="T4172" t="str">
        <f t="shared" si="1357"/>
        <v>Red</v>
      </c>
      <c r="U4172" t="str">
        <f t="shared" si="1358"/>
        <v>Green</v>
      </c>
      <c r="V4172" t="str">
        <f t="shared" si="1359"/>
        <v>Red</v>
      </c>
      <c r="W4172" t="str">
        <f t="shared" si="1360"/>
        <v>Red</v>
      </c>
      <c r="X4172" t="str">
        <f t="shared" si="1361"/>
        <v>Green</v>
      </c>
      <c r="Y4172" t="str">
        <f t="shared" si="1362"/>
        <v>Green</v>
      </c>
      <c r="Z4172" t="str">
        <f t="shared" si="1363"/>
        <v>Green</v>
      </c>
      <c r="AA4172" t="str">
        <f t="shared" si="1364"/>
        <v>Red</v>
      </c>
      <c r="AB4172" t="str">
        <f t="shared" si="1365"/>
        <v>Red</v>
      </c>
      <c r="AC4172" t="str">
        <f t="shared" si="1366"/>
        <v>Green</v>
      </c>
      <c r="AD4172" t="str">
        <f t="shared" si="1367"/>
        <v>Red</v>
      </c>
    </row>
    <row r="4173" spans="1:30" hidden="1" x14ac:dyDescent="0.3">
      <c r="A4173" t="str">
        <f t="shared" si="1348"/>
        <v>02/08/2026Luton TownGo Ahead Eagles</v>
      </c>
      <c r="D4173" s="2">
        <v>46236</v>
      </c>
      <c r="E4173" s="3">
        <v>0.5</v>
      </c>
      <c r="F4173" t="s">
        <v>3751</v>
      </c>
      <c r="G4173" t="s">
        <v>6216</v>
      </c>
      <c r="H4173">
        <v>0</v>
      </c>
      <c r="I4173">
        <v>1</v>
      </c>
      <c r="J4173">
        <v>0</v>
      </c>
      <c r="K4173">
        <v>1</v>
      </c>
      <c r="L4173" s="22" t="str">
        <f t="shared" si="1349"/>
        <v>02/08/2026</v>
      </c>
      <c r="M4173" s="23">
        <f t="shared" si="1350"/>
        <v>0.375</v>
      </c>
      <c r="N4173" t="str">
        <f t="shared" si="1351"/>
        <v>0 - 1</v>
      </c>
      <c r="O4173" t="str">
        <f t="shared" si="1352"/>
        <v>Red</v>
      </c>
      <c r="P4173" t="str">
        <f t="shared" si="1353"/>
        <v>Red</v>
      </c>
      <c r="Q4173" t="str">
        <f t="shared" si="1354"/>
        <v>Green</v>
      </c>
      <c r="R4173" t="str">
        <f t="shared" si="1355"/>
        <v>Red</v>
      </c>
      <c r="S4173" t="str">
        <f t="shared" si="1356"/>
        <v>Green</v>
      </c>
      <c r="T4173" t="str">
        <f t="shared" si="1357"/>
        <v>Green</v>
      </c>
      <c r="U4173" t="str">
        <f t="shared" si="1358"/>
        <v>Red</v>
      </c>
      <c r="V4173" t="str">
        <f t="shared" si="1359"/>
        <v>Red</v>
      </c>
      <c r="W4173" t="str">
        <f t="shared" si="1360"/>
        <v>Green</v>
      </c>
      <c r="X4173" t="str">
        <f t="shared" si="1361"/>
        <v>Green</v>
      </c>
      <c r="Y4173" t="str">
        <f t="shared" si="1362"/>
        <v>Red</v>
      </c>
      <c r="Z4173" t="str">
        <f t="shared" si="1363"/>
        <v>Red</v>
      </c>
      <c r="AA4173" t="str">
        <f t="shared" si="1364"/>
        <v>Green</v>
      </c>
      <c r="AB4173" t="str">
        <f t="shared" si="1365"/>
        <v>Green</v>
      </c>
      <c r="AC4173" t="str">
        <f t="shared" si="1366"/>
        <v>Red</v>
      </c>
      <c r="AD4173" t="str">
        <f t="shared" si="1367"/>
        <v>Green</v>
      </c>
    </row>
    <row r="4174" spans="1:30" hidden="1" x14ac:dyDescent="0.3">
      <c r="A4174" t="str">
        <f t="shared" si="1348"/>
        <v>02/08/2026Niendorfer TSVHT 16</v>
      </c>
      <c r="D4174" s="2">
        <v>46236</v>
      </c>
      <c r="E4174" s="3">
        <v>0.5</v>
      </c>
      <c r="F4174" t="s">
        <v>4278</v>
      </c>
      <c r="G4174" t="s">
        <v>2464</v>
      </c>
      <c r="H4174">
        <v>1</v>
      </c>
      <c r="I4174">
        <v>1</v>
      </c>
      <c r="J4174">
        <v>4</v>
      </c>
      <c r="K4174">
        <v>1</v>
      </c>
      <c r="L4174" s="22" t="str">
        <f t="shared" si="1349"/>
        <v>02/08/2026</v>
      </c>
      <c r="M4174" s="23">
        <f t="shared" si="1350"/>
        <v>0.375</v>
      </c>
      <c r="N4174" t="str">
        <f t="shared" si="1351"/>
        <v>4 - 1</v>
      </c>
      <c r="O4174" t="str">
        <f t="shared" si="1352"/>
        <v>Green</v>
      </c>
      <c r="P4174" t="str">
        <f t="shared" si="1353"/>
        <v>Red</v>
      </c>
      <c r="Q4174" t="str">
        <f t="shared" si="1354"/>
        <v>Red</v>
      </c>
      <c r="R4174" t="str">
        <f t="shared" si="1355"/>
        <v>Green</v>
      </c>
      <c r="S4174" t="str">
        <f t="shared" si="1356"/>
        <v>Red</v>
      </c>
      <c r="T4174" t="str">
        <f t="shared" si="1357"/>
        <v>Green</v>
      </c>
      <c r="U4174" t="str">
        <f t="shared" si="1358"/>
        <v>Red</v>
      </c>
      <c r="V4174" t="str">
        <f t="shared" si="1359"/>
        <v>Green</v>
      </c>
      <c r="W4174" t="str">
        <f t="shared" si="1360"/>
        <v>Red</v>
      </c>
      <c r="X4174" t="str">
        <f t="shared" si="1361"/>
        <v>Green</v>
      </c>
      <c r="Y4174" t="str">
        <f t="shared" si="1362"/>
        <v>Green</v>
      </c>
      <c r="Z4174" t="str">
        <f t="shared" si="1363"/>
        <v>Green</v>
      </c>
      <c r="AA4174" t="str">
        <f t="shared" si="1364"/>
        <v>Red</v>
      </c>
      <c r="AB4174" t="str">
        <f t="shared" si="1365"/>
        <v>Red</v>
      </c>
      <c r="AC4174" t="str">
        <f t="shared" si="1366"/>
        <v>Green</v>
      </c>
      <c r="AD4174" t="str">
        <f t="shared" si="1367"/>
        <v>Red</v>
      </c>
    </row>
    <row r="4175" spans="1:30" hidden="1" x14ac:dyDescent="0.3">
      <c r="A4175" t="str">
        <f t="shared" si="1348"/>
        <v>02/08/2026OkzhetpesAltay Semey</v>
      </c>
      <c r="D4175" s="2">
        <v>46236</v>
      </c>
      <c r="E4175" s="3">
        <v>0.5</v>
      </c>
      <c r="F4175" t="s">
        <v>3379</v>
      </c>
      <c r="G4175" t="s">
        <v>4432</v>
      </c>
      <c r="H4175">
        <v>1</v>
      </c>
      <c r="I4175">
        <v>0</v>
      </c>
      <c r="J4175">
        <v>4</v>
      </c>
      <c r="K4175">
        <v>1</v>
      </c>
      <c r="L4175" s="22" t="str">
        <f t="shared" si="1349"/>
        <v>02/08/2026</v>
      </c>
      <c r="M4175" s="23">
        <f t="shared" si="1350"/>
        <v>0.375</v>
      </c>
      <c r="N4175" t="str">
        <f t="shared" si="1351"/>
        <v>4 - 1</v>
      </c>
      <c r="O4175" t="str">
        <f t="shared" si="1352"/>
        <v>Green</v>
      </c>
      <c r="P4175" t="str">
        <f t="shared" si="1353"/>
        <v>Red</v>
      </c>
      <c r="Q4175" t="str">
        <f t="shared" si="1354"/>
        <v>Red</v>
      </c>
      <c r="R4175" t="str">
        <f t="shared" si="1355"/>
        <v>Green</v>
      </c>
      <c r="S4175" t="str">
        <f t="shared" si="1356"/>
        <v>Red</v>
      </c>
      <c r="T4175" t="str">
        <f t="shared" si="1357"/>
        <v>Green</v>
      </c>
      <c r="U4175" t="str">
        <f t="shared" si="1358"/>
        <v>Green</v>
      </c>
      <c r="V4175" t="str">
        <f t="shared" si="1359"/>
        <v>Red</v>
      </c>
      <c r="W4175" t="str">
        <f t="shared" si="1360"/>
        <v>Red</v>
      </c>
      <c r="X4175" t="str">
        <f t="shared" si="1361"/>
        <v>Green</v>
      </c>
      <c r="Y4175" t="str">
        <f t="shared" si="1362"/>
        <v>Green</v>
      </c>
      <c r="Z4175" t="str">
        <f t="shared" si="1363"/>
        <v>Green</v>
      </c>
      <c r="AA4175" t="str">
        <f t="shared" si="1364"/>
        <v>Red</v>
      </c>
      <c r="AB4175" t="str">
        <f t="shared" si="1365"/>
        <v>Red</v>
      </c>
      <c r="AC4175" t="str">
        <f t="shared" si="1366"/>
        <v>Green</v>
      </c>
      <c r="AD4175" t="str">
        <f t="shared" si="1367"/>
        <v>Red</v>
      </c>
    </row>
    <row r="4176" spans="1:30" hidden="1" x14ac:dyDescent="0.3">
      <c r="A4176" t="str">
        <f t="shared" si="1348"/>
        <v>02/08/2026Shenzhen Peng CityChongqing Tonglianglong</v>
      </c>
      <c r="D4176" s="2">
        <v>46236</v>
      </c>
      <c r="E4176" s="3">
        <v>0.5</v>
      </c>
      <c r="F4176" t="s">
        <v>405</v>
      </c>
      <c r="G4176" t="s">
        <v>406</v>
      </c>
      <c r="H4176">
        <v>0</v>
      </c>
      <c r="I4176">
        <v>0</v>
      </c>
      <c r="J4176">
        <v>2</v>
      </c>
      <c r="K4176">
        <v>0</v>
      </c>
      <c r="L4176" s="22" t="str">
        <f t="shared" si="1349"/>
        <v>02/08/2026</v>
      </c>
      <c r="M4176" s="23">
        <f t="shared" si="1350"/>
        <v>0.375</v>
      </c>
      <c r="N4176" t="str">
        <f t="shared" si="1351"/>
        <v>2 - 0</v>
      </c>
      <c r="O4176" t="str">
        <f t="shared" si="1352"/>
        <v>Green</v>
      </c>
      <c r="P4176" t="str">
        <f t="shared" si="1353"/>
        <v>Red</v>
      </c>
      <c r="Q4176" t="str">
        <f t="shared" si="1354"/>
        <v>Red</v>
      </c>
      <c r="R4176" t="str">
        <f t="shared" si="1355"/>
        <v>Green</v>
      </c>
      <c r="S4176" t="str">
        <f t="shared" si="1356"/>
        <v>Red</v>
      </c>
      <c r="T4176" t="str">
        <f t="shared" si="1357"/>
        <v>Green</v>
      </c>
      <c r="U4176" t="str">
        <f t="shared" si="1358"/>
        <v>Red</v>
      </c>
      <c r="V4176" t="str">
        <f t="shared" si="1359"/>
        <v>Green</v>
      </c>
      <c r="W4176" t="str">
        <f t="shared" si="1360"/>
        <v>Red</v>
      </c>
      <c r="X4176" t="str">
        <f t="shared" si="1361"/>
        <v>Red</v>
      </c>
      <c r="Y4176" t="str">
        <f t="shared" si="1362"/>
        <v>Green</v>
      </c>
      <c r="Z4176" t="str">
        <f t="shared" si="1363"/>
        <v>Red</v>
      </c>
      <c r="AA4176" t="str">
        <f t="shared" si="1364"/>
        <v>Green</v>
      </c>
      <c r="AB4176" t="str">
        <f t="shared" si="1365"/>
        <v>Green</v>
      </c>
      <c r="AC4176" t="str">
        <f t="shared" si="1366"/>
        <v>Red</v>
      </c>
      <c r="AD4176" t="str">
        <f t="shared" si="1367"/>
        <v>Green</v>
      </c>
    </row>
    <row r="4177" spans="1:30" hidden="1" x14ac:dyDescent="0.3">
      <c r="A4177" t="str">
        <f t="shared" si="1348"/>
        <v>02/08/2026SV TodesfeldeSt. Pauli II</v>
      </c>
      <c r="D4177" s="2">
        <v>46236</v>
      </c>
      <c r="E4177" s="3">
        <v>0.5</v>
      </c>
      <c r="F4177" t="s">
        <v>6217</v>
      </c>
      <c r="G4177" t="s">
        <v>4359</v>
      </c>
      <c r="H4177">
        <v>1</v>
      </c>
      <c r="I4177">
        <v>1</v>
      </c>
      <c r="J4177">
        <v>6</v>
      </c>
      <c r="K4177">
        <v>4</v>
      </c>
      <c r="L4177" s="22" t="str">
        <f t="shared" si="1349"/>
        <v>02/08/2026</v>
      </c>
      <c r="M4177" s="23">
        <f t="shared" si="1350"/>
        <v>0.375</v>
      </c>
      <c r="N4177" t="str">
        <f t="shared" si="1351"/>
        <v>6 - 4</v>
      </c>
      <c r="O4177" t="str">
        <f t="shared" si="1352"/>
        <v>Green</v>
      </c>
      <c r="P4177" t="str">
        <f t="shared" si="1353"/>
        <v>Red</v>
      </c>
      <c r="Q4177" t="str">
        <f t="shared" si="1354"/>
        <v>Red</v>
      </c>
      <c r="R4177" t="str">
        <f t="shared" si="1355"/>
        <v>Green</v>
      </c>
      <c r="S4177" t="str">
        <f t="shared" si="1356"/>
        <v>Red</v>
      </c>
      <c r="T4177" t="str">
        <f t="shared" si="1357"/>
        <v>Green</v>
      </c>
      <c r="U4177" t="str">
        <f t="shared" si="1358"/>
        <v>Red</v>
      </c>
      <c r="V4177" t="str">
        <f t="shared" si="1359"/>
        <v>Green</v>
      </c>
      <c r="W4177" t="str">
        <f t="shared" si="1360"/>
        <v>Red</v>
      </c>
      <c r="X4177" t="str">
        <f t="shared" si="1361"/>
        <v>Green</v>
      </c>
      <c r="Y4177" t="str">
        <f t="shared" si="1362"/>
        <v>Green</v>
      </c>
      <c r="Z4177" t="str">
        <f t="shared" si="1363"/>
        <v>Green</v>
      </c>
      <c r="AA4177" t="str">
        <f t="shared" si="1364"/>
        <v>Red</v>
      </c>
      <c r="AB4177" t="str">
        <f t="shared" si="1365"/>
        <v>Red</v>
      </c>
      <c r="AC4177" t="str">
        <f t="shared" si="1366"/>
        <v>Green</v>
      </c>
      <c r="AD4177" t="str">
        <f t="shared" si="1367"/>
        <v>Red</v>
      </c>
    </row>
    <row r="4178" spans="1:30" hidden="1" x14ac:dyDescent="0.3">
      <c r="A4178" t="str">
        <f t="shared" si="1348"/>
        <v>02/08/2026TraeffFK Jerv</v>
      </c>
      <c r="D4178" s="2">
        <v>46236</v>
      </c>
      <c r="E4178" s="3">
        <v>0.5</v>
      </c>
      <c r="F4178" t="s">
        <v>4321</v>
      </c>
      <c r="G4178" t="s">
        <v>4384</v>
      </c>
      <c r="H4178">
        <v>2</v>
      </c>
      <c r="I4178">
        <v>2</v>
      </c>
      <c r="J4178">
        <v>3</v>
      </c>
      <c r="K4178">
        <v>2</v>
      </c>
      <c r="L4178" s="22" t="str">
        <f t="shared" si="1349"/>
        <v>02/08/2026</v>
      </c>
      <c r="M4178" s="23">
        <f t="shared" si="1350"/>
        <v>0.375</v>
      </c>
      <c r="N4178" t="str">
        <f t="shared" si="1351"/>
        <v>3 - 2</v>
      </c>
      <c r="O4178" t="str">
        <f t="shared" si="1352"/>
        <v>Green</v>
      </c>
      <c r="P4178" t="str">
        <f t="shared" si="1353"/>
        <v>Red</v>
      </c>
      <c r="Q4178" t="str">
        <f t="shared" si="1354"/>
        <v>Red</v>
      </c>
      <c r="R4178" t="str">
        <f t="shared" si="1355"/>
        <v>Green</v>
      </c>
      <c r="S4178" t="str">
        <f t="shared" si="1356"/>
        <v>Red</v>
      </c>
      <c r="T4178" t="str">
        <f t="shared" si="1357"/>
        <v>Green</v>
      </c>
      <c r="U4178" t="str">
        <f t="shared" si="1358"/>
        <v>Red</v>
      </c>
      <c r="V4178" t="str">
        <f t="shared" si="1359"/>
        <v>Green</v>
      </c>
      <c r="W4178" t="str">
        <f t="shared" si="1360"/>
        <v>Red</v>
      </c>
      <c r="X4178" t="str">
        <f t="shared" si="1361"/>
        <v>Green</v>
      </c>
      <c r="Y4178" t="str">
        <f t="shared" si="1362"/>
        <v>Green</v>
      </c>
      <c r="Z4178" t="str">
        <f t="shared" si="1363"/>
        <v>Green</v>
      </c>
      <c r="AA4178" t="str">
        <f t="shared" si="1364"/>
        <v>Red</v>
      </c>
      <c r="AB4178" t="str">
        <f t="shared" si="1365"/>
        <v>Red</v>
      </c>
      <c r="AC4178" t="str">
        <f t="shared" si="1366"/>
        <v>Green</v>
      </c>
      <c r="AD4178" t="str">
        <f t="shared" si="1367"/>
        <v>Red</v>
      </c>
    </row>
    <row r="4179" spans="1:30" hidden="1" x14ac:dyDescent="0.3">
      <c r="A4179" t="str">
        <f t="shared" si="1348"/>
        <v>02/08/2026TSV Buchholz 08Tus Dassendorf</v>
      </c>
      <c r="D4179" s="2">
        <v>46236</v>
      </c>
      <c r="E4179" s="3">
        <v>0.5</v>
      </c>
      <c r="F4179" t="s">
        <v>4280</v>
      </c>
      <c r="G4179" t="s">
        <v>3271</v>
      </c>
      <c r="H4179">
        <v>0</v>
      </c>
      <c r="I4179">
        <v>1</v>
      </c>
      <c r="J4179">
        <v>0</v>
      </c>
      <c r="K4179">
        <v>4</v>
      </c>
      <c r="L4179" s="22" t="str">
        <f t="shared" si="1349"/>
        <v>02/08/2026</v>
      </c>
      <c r="M4179" s="23">
        <f t="shared" si="1350"/>
        <v>0.375</v>
      </c>
      <c r="N4179" t="str">
        <f t="shared" si="1351"/>
        <v>0 - 4</v>
      </c>
      <c r="O4179" t="str">
        <f t="shared" si="1352"/>
        <v>Red</v>
      </c>
      <c r="P4179" t="str">
        <f t="shared" si="1353"/>
        <v>Red</v>
      </c>
      <c r="Q4179" t="str">
        <f t="shared" si="1354"/>
        <v>Green</v>
      </c>
      <c r="R4179" t="str">
        <f t="shared" si="1355"/>
        <v>Red</v>
      </c>
      <c r="S4179" t="str">
        <f t="shared" si="1356"/>
        <v>Green</v>
      </c>
      <c r="T4179" t="str">
        <f t="shared" si="1357"/>
        <v>Green</v>
      </c>
      <c r="U4179" t="str">
        <f t="shared" si="1358"/>
        <v>Red</v>
      </c>
      <c r="V4179" t="str">
        <f t="shared" si="1359"/>
        <v>Red</v>
      </c>
      <c r="W4179" t="str">
        <f t="shared" si="1360"/>
        <v>Green</v>
      </c>
      <c r="X4179" t="str">
        <f t="shared" si="1361"/>
        <v>Green</v>
      </c>
      <c r="Y4179" t="str">
        <f t="shared" si="1362"/>
        <v>Green</v>
      </c>
      <c r="Z4179" t="str">
        <f t="shared" si="1363"/>
        <v>Green</v>
      </c>
      <c r="AA4179" t="str">
        <f t="shared" si="1364"/>
        <v>Red</v>
      </c>
      <c r="AB4179" t="str">
        <f t="shared" si="1365"/>
        <v>Red</v>
      </c>
      <c r="AC4179" t="str">
        <f t="shared" si="1366"/>
        <v>Red</v>
      </c>
      <c r="AD4179" t="str">
        <f t="shared" si="1367"/>
        <v>Green</v>
      </c>
    </row>
    <row r="4180" spans="1:30" hidden="1" x14ac:dyDescent="0.3">
      <c r="A4180" t="str">
        <f t="shared" si="1348"/>
        <v>02/08/2026Union BerlinCagliari</v>
      </c>
      <c r="D4180" s="2">
        <v>46236</v>
      </c>
      <c r="E4180" s="3">
        <v>0.5</v>
      </c>
      <c r="F4180" t="s">
        <v>5739</v>
      </c>
      <c r="G4180" t="s">
        <v>2082</v>
      </c>
      <c r="H4180">
        <v>0</v>
      </c>
      <c r="I4180">
        <v>0</v>
      </c>
      <c r="J4180">
        <v>2</v>
      </c>
      <c r="K4180">
        <v>2</v>
      </c>
      <c r="L4180" s="22" t="str">
        <f t="shared" si="1349"/>
        <v>02/08/2026</v>
      </c>
      <c r="M4180" s="23">
        <f t="shared" si="1350"/>
        <v>0.375</v>
      </c>
      <c r="N4180" t="str">
        <f t="shared" si="1351"/>
        <v>2 - 2</v>
      </c>
      <c r="O4180" t="str">
        <f t="shared" si="1352"/>
        <v>Red</v>
      </c>
      <c r="P4180" t="str">
        <f t="shared" si="1353"/>
        <v>Green</v>
      </c>
      <c r="Q4180" t="str">
        <f t="shared" si="1354"/>
        <v>Red</v>
      </c>
      <c r="R4180" t="str">
        <f t="shared" si="1355"/>
        <v>Green</v>
      </c>
      <c r="S4180" t="str">
        <f t="shared" si="1356"/>
        <v>Green</v>
      </c>
      <c r="T4180" t="str">
        <f t="shared" si="1357"/>
        <v>Red</v>
      </c>
      <c r="U4180" t="str">
        <f t="shared" si="1358"/>
        <v>Red</v>
      </c>
      <c r="V4180" t="str">
        <f t="shared" si="1359"/>
        <v>Green</v>
      </c>
      <c r="W4180" t="str">
        <f t="shared" si="1360"/>
        <v>Red</v>
      </c>
      <c r="X4180" t="str">
        <f t="shared" si="1361"/>
        <v>Red</v>
      </c>
      <c r="Y4180" t="str">
        <f t="shared" si="1362"/>
        <v>Green</v>
      </c>
      <c r="Z4180" t="str">
        <f t="shared" si="1363"/>
        <v>Green</v>
      </c>
      <c r="AA4180" t="str">
        <f t="shared" si="1364"/>
        <v>Red</v>
      </c>
      <c r="AB4180" t="str">
        <f t="shared" si="1365"/>
        <v>Red</v>
      </c>
      <c r="AC4180" t="str">
        <f t="shared" si="1366"/>
        <v>Green</v>
      </c>
      <c r="AD4180" t="str">
        <f t="shared" si="1367"/>
        <v>Red</v>
      </c>
    </row>
    <row r="4181" spans="1:30" hidden="1" x14ac:dyDescent="0.3">
      <c r="A4181" t="str">
        <f t="shared" si="1348"/>
        <v>02/08/2026Vaasa PSInter Turku</v>
      </c>
      <c r="D4181" s="2">
        <v>46236</v>
      </c>
      <c r="E4181" s="3">
        <v>0.5</v>
      </c>
      <c r="F4181" t="s">
        <v>3204</v>
      </c>
      <c r="G4181" t="s">
        <v>1777</v>
      </c>
      <c r="H4181">
        <v>0</v>
      </c>
      <c r="I4181">
        <v>1</v>
      </c>
      <c r="J4181">
        <v>0</v>
      </c>
      <c r="K4181">
        <v>1</v>
      </c>
      <c r="L4181" s="22" t="str">
        <f t="shared" si="1349"/>
        <v>02/08/2026</v>
      </c>
      <c r="M4181" s="23">
        <f t="shared" si="1350"/>
        <v>0.375</v>
      </c>
      <c r="N4181" t="str">
        <f t="shared" si="1351"/>
        <v>0 - 1</v>
      </c>
      <c r="O4181" t="str">
        <f t="shared" si="1352"/>
        <v>Red</v>
      </c>
      <c r="P4181" t="str">
        <f t="shared" si="1353"/>
        <v>Red</v>
      </c>
      <c r="Q4181" t="str">
        <f t="shared" si="1354"/>
        <v>Green</v>
      </c>
      <c r="R4181" t="str">
        <f t="shared" si="1355"/>
        <v>Red</v>
      </c>
      <c r="S4181" t="str">
        <f t="shared" si="1356"/>
        <v>Green</v>
      </c>
      <c r="T4181" t="str">
        <f t="shared" si="1357"/>
        <v>Green</v>
      </c>
      <c r="U4181" t="str">
        <f t="shared" si="1358"/>
        <v>Red</v>
      </c>
      <c r="V4181" t="str">
        <f t="shared" si="1359"/>
        <v>Red</v>
      </c>
      <c r="W4181" t="str">
        <f t="shared" si="1360"/>
        <v>Green</v>
      </c>
      <c r="X4181" t="str">
        <f t="shared" si="1361"/>
        <v>Green</v>
      </c>
      <c r="Y4181" t="str">
        <f t="shared" si="1362"/>
        <v>Red</v>
      </c>
      <c r="Z4181" t="str">
        <f t="shared" si="1363"/>
        <v>Red</v>
      </c>
      <c r="AA4181" t="str">
        <f t="shared" si="1364"/>
        <v>Green</v>
      </c>
      <c r="AB4181" t="str">
        <f t="shared" si="1365"/>
        <v>Green</v>
      </c>
      <c r="AC4181" t="str">
        <f t="shared" si="1366"/>
        <v>Red</v>
      </c>
      <c r="AD4181" t="str">
        <f t="shared" si="1367"/>
        <v>Green</v>
      </c>
    </row>
    <row r="4182" spans="1:30" hidden="1" x14ac:dyDescent="0.3">
      <c r="A4182" t="str">
        <f t="shared" si="1348"/>
        <v>02/08/2026VaduzSt Gallen</v>
      </c>
      <c r="D4182" s="2">
        <v>46236</v>
      </c>
      <c r="E4182" s="3">
        <v>0.5</v>
      </c>
      <c r="F4182" t="s">
        <v>1939</v>
      </c>
      <c r="G4182" t="s">
        <v>1901</v>
      </c>
      <c r="H4182">
        <v>1</v>
      </c>
      <c r="I4182">
        <v>1</v>
      </c>
      <c r="J4182">
        <v>2</v>
      </c>
      <c r="K4182">
        <v>3</v>
      </c>
      <c r="L4182" s="22" t="str">
        <f t="shared" si="1349"/>
        <v>02/08/2026</v>
      </c>
      <c r="M4182" s="23">
        <f t="shared" si="1350"/>
        <v>0.375</v>
      </c>
      <c r="N4182" t="str">
        <f t="shared" si="1351"/>
        <v>2 - 3</v>
      </c>
      <c r="O4182" t="str">
        <f t="shared" si="1352"/>
        <v>Red</v>
      </c>
      <c r="P4182" t="str">
        <f t="shared" si="1353"/>
        <v>Red</v>
      </c>
      <c r="Q4182" t="str">
        <f t="shared" si="1354"/>
        <v>Green</v>
      </c>
      <c r="R4182" t="str">
        <f t="shared" si="1355"/>
        <v>Red</v>
      </c>
      <c r="S4182" t="str">
        <f t="shared" si="1356"/>
        <v>Green</v>
      </c>
      <c r="T4182" t="str">
        <f t="shared" si="1357"/>
        <v>Green</v>
      </c>
      <c r="U4182" t="str">
        <f t="shared" si="1358"/>
        <v>Red</v>
      </c>
      <c r="V4182" t="str">
        <f t="shared" si="1359"/>
        <v>Green</v>
      </c>
      <c r="W4182" t="str">
        <f t="shared" si="1360"/>
        <v>Red</v>
      </c>
      <c r="X4182" t="str">
        <f t="shared" si="1361"/>
        <v>Green</v>
      </c>
      <c r="Y4182" t="str">
        <f t="shared" si="1362"/>
        <v>Green</v>
      </c>
      <c r="Z4182" t="str">
        <f t="shared" si="1363"/>
        <v>Green</v>
      </c>
      <c r="AA4182" t="str">
        <f t="shared" si="1364"/>
        <v>Red</v>
      </c>
      <c r="AB4182" t="str">
        <f t="shared" si="1365"/>
        <v>Red</v>
      </c>
      <c r="AC4182" t="str">
        <f t="shared" si="1366"/>
        <v>Green</v>
      </c>
      <c r="AD4182" t="str">
        <f t="shared" si="1367"/>
        <v>Red</v>
      </c>
    </row>
    <row r="4183" spans="1:30" hidden="1" x14ac:dyDescent="0.3">
      <c r="A4183" t="str">
        <f t="shared" si="1348"/>
        <v>02/08/2026VareggFana</v>
      </c>
      <c r="D4183" s="2">
        <v>46236</v>
      </c>
      <c r="E4183" s="3">
        <v>0.5</v>
      </c>
      <c r="F4183" t="s">
        <v>4347</v>
      </c>
      <c r="G4183" t="s">
        <v>3475</v>
      </c>
      <c r="H4183">
        <v>2</v>
      </c>
      <c r="I4183">
        <v>1</v>
      </c>
      <c r="J4183">
        <v>4</v>
      </c>
      <c r="K4183">
        <v>2</v>
      </c>
      <c r="L4183" s="22" t="str">
        <f t="shared" si="1349"/>
        <v>02/08/2026</v>
      </c>
      <c r="M4183" s="23">
        <f t="shared" si="1350"/>
        <v>0.375</v>
      </c>
      <c r="N4183" t="str">
        <f t="shared" si="1351"/>
        <v>4 - 2</v>
      </c>
      <c r="O4183" t="str">
        <f t="shared" si="1352"/>
        <v>Green</v>
      </c>
      <c r="P4183" t="str">
        <f t="shared" si="1353"/>
        <v>Red</v>
      </c>
      <c r="Q4183" t="str">
        <f t="shared" si="1354"/>
        <v>Red</v>
      </c>
      <c r="R4183" t="str">
        <f t="shared" si="1355"/>
        <v>Green</v>
      </c>
      <c r="S4183" t="str">
        <f t="shared" si="1356"/>
        <v>Red</v>
      </c>
      <c r="T4183" t="str">
        <f t="shared" si="1357"/>
        <v>Green</v>
      </c>
      <c r="U4183" t="str">
        <f t="shared" si="1358"/>
        <v>Green</v>
      </c>
      <c r="V4183" t="str">
        <f t="shared" si="1359"/>
        <v>Red</v>
      </c>
      <c r="W4183" t="str">
        <f t="shared" si="1360"/>
        <v>Red</v>
      </c>
      <c r="X4183" t="str">
        <f t="shared" si="1361"/>
        <v>Green</v>
      </c>
      <c r="Y4183" t="str">
        <f t="shared" si="1362"/>
        <v>Green</v>
      </c>
      <c r="Z4183" t="str">
        <f t="shared" si="1363"/>
        <v>Green</v>
      </c>
      <c r="AA4183" t="str">
        <f t="shared" si="1364"/>
        <v>Red</v>
      </c>
      <c r="AB4183" t="str">
        <f t="shared" si="1365"/>
        <v>Red</v>
      </c>
      <c r="AC4183" t="str">
        <f t="shared" si="1366"/>
        <v>Green</v>
      </c>
      <c r="AD4183" t="str">
        <f t="shared" si="1367"/>
        <v>Red</v>
      </c>
    </row>
    <row r="4184" spans="1:30" hidden="1" x14ac:dyDescent="0.3">
      <c r="A4184" t="str">
        <f t="shared" si="1348"/>
        <v>02/08/2026VendsysselHobro IK</v>
      </c>
      <c r="D4184" s="2">
        <v>46236</v>
      </c>
      <c r="E4184" s="3">
        <v>0.5</v>
      </c>
      <c r="F4184" t="s">
        <v>3174</v>
      </c>
      <c r="G4184" t="s">
        <v>986</v>
      </c>
      <c r="H4184">
        <v>1</v>
      </c>
      <c r="I4184">
        <v>2</v>
      </c>
      <c r="J4184">
        <v>1</v>
      </c>
      <c r="K4184">
        <v>2</v>
      </c>
      <c r="L4184" s="22" t="str">
        <f t="shared" si="1349"/>
        <v>02/08/2026</v>
      </c>
      <c r="M4184" s="23">
        <f t="shared" si="1350"/>
        <v>0.375</v>
      </c>
      <c r="N4184" t="str">
        <f t="shared" si="1351"/>
        <v>1 - 2</v>
      </c>
      <c r="O4184" t="str">
        <f t="shared" si="1352"/>
        <v>Red</v>
      </c>
      <c r="P4184" t="str">
        <f t="shared" si="1353"/>
        <v>Red</v>
      </c>
      <c r="Q4184" t="str">
        <f t="shared" si="1354"/>
        <v>Green</v>
      </c>
      <c r="R4184" t="str">
        <f t="shared" si="1355"/>
        <v>Red</v>
      </c>
      <c r="S4184" t="str">
        <f t="shared" si="1356"/>
        <v>Green</v>
      </c>
      <c r="T4184" t="str">
        <f t="shared" si="1357"/>
        <v>Green</v>
      </c>
      <c r="U4184" t="str">
        <f t="shared" si="1358"/>
        <v>Red</v>
      </c>
      <c r="V4184" t="str">
        <f t="shared" si="1359"/>
        <v>Red</v>
      </c>
      <c r="W4184" t="str">
        <f t="shared" si="1360"/>
        <v>Green</v>
      </c>
      <c r="X4184" t="str">
        <f t="shared" si="1361"/>
        <v>Green</v>
      </c>
      <c r="Y4184" t="str">
        <f t="shared" si="1362"/>
        <v>Green</v>
      </c>
      <c r="Z4184" t="str">
        <f t="shared" si="1363"/>
        <v>Green</v>
      </c>
      <c r="AA4184" t="str">
        <f t="shared" si="1364"/>
        <v>Red</v>
      </c>
      <c r="AB4184" t="str">
        <f t="shared" si="1365"/>
        <v>Green</v>
      </c>
      <c r="AC4184" t="str">
        <f t="shared" si="1366"/>
        <v>Green</v>
      </c>
      <c r="AD4184" t="str">
        <f t="shared" si="1367"/>
        <v>Red</v>
      </c>
    </row>
    <row r="4185" spans="1:30" hidden="1" x14ac:dyDescent="0.3">
      <c r="A4185" t="str">
        <f t="shared" si="1348"/>
        <v>02/08/2026VentspilsFK Smiltene</v>
      </c>
      <c r="D4185" s="2">
        <v>46236</v>
      </c>
      <c r="E4185" s="3">
        <v>0.5</v>
      </c>
      <c r="F4185" t="s">
        <v>3383</v>
      </c>
      <c r="G4185" t="s">
        <v>3380</v>
      </c>
      <c r="H4185">
        <v>1</v>
      </c>
      <c r="I4185">
        <v>1</v>
      </c>
      <c r="J4185">
        <v>1</v>
      </c>
      <c r="K4185">
        <v>2</v>
      </c>
      <c r="L4185" s="22" t="str">
        <f t="shared" si="1349"/>
        <v>02/08/2026</v>
      </c>
      <c r="M4185" s="23">
        <f t="shared" si="1350"/>
        <v>0.375</v>
      </c>
      <c r="N4185" t="str">
        <f t="shared" si="1351"/>
        <v>1 - 2</v>
      </c>
      <c r="O4185" t="str">
        <f t="shared" si="1352"/>
        <v>Red</v>
      </c>
      <c r="P4185" t="str">
        <f t="shared" si="1353"/>
        <v>Red</v>
      </c>
      <c r="Q4185" t="str">
        <f t="shared" si="1354"/>
        <v>Green</v>
      </c>
      <c r="R4185" t="str">
        <f t="shared" si="1355"/>
        <v>Red</v>
      </c>
      <c r="S4185" t="str">
        <f t="shared" si="1356"/>
        <v>Green</v>
      </c>
      <c r="T4185" t="str">
        <f t="shared" si="1357"/>
        <v>Green</v>
      </c>
      <c r="U4185" t="str">
        <f t="shared" si="1358"/>
        <v>Red</v>
      </c>
      <c r="V4185" t="str">
        <f t="shared" si="1359"/>
        <v>Green</v>
      </c>
      <c r="W4185" t="str">
        <f t="shared" si="1360"/>
        <v>Red</v>
      </c>
      <c r="X4185" t="str">
        <f t="shared" si="1361"/>
        <v>Green</v>
      </c>
      <c r="Y4185" t="str">
        <f t="shared" si="1362"/>
        <v>Green</v>
      </c>
      <c r="Z4185" t="str">
        <f t="shared" si="1363"/>
        <v>Green</v>
      </c>
      <c r="AA4185" t="str">
        <f t="shared" si="1364"/>
        <v>Red</v>
      </c>
      <c r="AB4185" t="str">
        <f t="shared" si="1365"/>
        <v>Green</v>
      </c>
      <c r="AC4185" t="str">
        <f t="shared" si="1366"/>
        <v>Green</v>
      </c>
      <c r="AD4185" t="str">
        <f t="shared" si="1367"/>
        <v>Red</v>
      </c>
    </row>
    <row r="4186" spans="1:30" hidden="1" x14ac:dyDescent="0.3">
      <c r="A4186" t="str">
        <f t="shared" si="1348"/>
        <v>02/08/2026Viking IIMandalskameratene</v>
      </c>
      <c r="D4186" s="2">
        <v>46236</v>
      </c>
      <c r="E4186" s="3">
        <v>0.5</v>
      </c>
      <c r="F4186" t="s">
        <v>3486</v>
      </c>
      <c r="G4186" t="s">
        <v>3483</v>
      </c>
      <c r="H4186">
        <v>2</v>
      </c>
      <c r="I4186">
        <v>0</v>
      </c>
      <c r="J4186">
        <v>4</v>
      </c>
      <c r="K4186">
        <v>0</v>
      </c>
      <c r="L4186" s="22" t="str">
        <f t="shared" si="1349"/>
        <v>02/08/2026</v>
      </c>
      <c r="M4186" s="23">
        <f t="shared" si="1350"/>
        <v>0.375</v>
      </c>
      <c r="N4186" t="str">
        <f t="shared" si="1351"/>
        <v>4 - 0</v>
      </c>
      <c r="O4186" t="str">
        <f t="shared" si="1352"/>
        <v>Green</v>
      </c>
      <c r="P4186" t="str">
        <f t="shared" si="1353"/>
        <v>Red</v>
      </c>
      <c r="Q4186" t="str">
        <f t="shared" si="1354"/>
        <v>Red</v>
      </c>
      <c r="R4186" t="str">
        <f t="shared" si="1355"/>
        <v>Green</v>
      </c>
      <c r="S4186" t="str">
        <f t="shared" si="1356"/>
        <v>Red</v>
      </c>
      <c r="T4186" t="str">
        <f t="shared" si="1357"/>
        <v>Green</v>
      </c>
      <c r="U4186" t="str">
        <f t="shared" si="1358"/>
        <v>Green</v>
      </c>
      <c r="V4186" t="str">
        <f t="shared" si="1359"/>
        <v>Red</v>
      </c>
      <c r="W4186" t="str">
        <f t="shared" si="1360"/>
        <v>Red</v>
      </c>
      <c r="X4186" t="str">
        <f t="shared" si="1361"/>
        <v>Green</v>
      </c>
      <c r="Y4186" t="str">
        <f t="shared" si="1362"/>
        <v>Green</v>
      </c>
      <c r="Z4186" t="str">
        <f t="shared" si="1363"/>
        <v>Green</v>
      </c>
      <c r="AA4186" t="str">
        <f t="shared" si="1364"/>
        <v>Red</v>
      </c>
      <c r="AB4186" t="str">
        <f t="shared" si="1365"/>
        <v>Red</v>
      </c>
      <c r="AC4186" t="str">
        <f t="shared" si="1366"/>
        <v>Red</v>
      </c>
      <c r="AD4186" t="str">
        <f t="shared" si="1367"/>
        <v>Green</v>
      </c>
    </row>
    <row r="4187" spans="1:30" hidden="1" x14ac:dyDescent="0.3">
      <c r="A4187" t="str">
        <f t="shared" si="1348"/>
        <v>02/08/2026Ahrweiler BCTSV Schott Mainz</v>
      </c>
      <c r="D4187" s="2">
        <v>46236</v>
      </c>
      <c r="E4187" s="3">
        <v>0.52083333333333337</v>
      </c>
      <c r="F4187" t="s">
        <v>6218</v>
      </c>
      <c r="G4187" t="s">
        <v>6219</v>
      </c>
      <c r="H4187">
        <v>0</v>
      </c>
      <c r="I4187">
        <v>1</v>
      </c>
      <c r="J4187">
        <v>0</v>
      </c>
      <c r="K4187">
        <v>3</v>
      </c>
      <c r="L4187" s="22" t="str">
        <f t="shared" si="1349"/>
        <v>02/08/2026</v>
      </c>
      <c r="M4187" s="23">
        <f t="shared" si="1350"/>
        <v>0.39583333333333337</v>
      </c>
      <c r="N4187" t="str">
        <f t="shared" si="1351"/>
        <v>0 - 3</v>
      </c>
      <c r="O4187" t="str">
        <f t="shared" si="1352"/>
        <v>Red</v>
      </c>
      <c r="P4187" t="str">
        <f t="shared" si="1353"/>
        <v>Red</v>
      </c>
      <c r="Q4187" t="str">
        <f t="shared" si="1354"/>
        <v>Green</v>
      </c>
      <c r="R4187" t="str">
        <f t="shared" si="1355"/>
        <v>Red</v>
      </c>
      <c r="S4187" t="str">
        <f t="shared" si="1356"/>
        <v>Green</v>
      </c>
      <c r="T4187" t="str">
        <f t="shared" si="1357"/>
        <v>Green</v>
      </c>
      <c r="U4187" t="str">
        <f t="shared" si="1358"/>
        <v>Red</v>
      </c>
      <c r="V4187" t="str">
        <f t="shared" si="1359"/>
        <v>Red</v>
      </c>
      <c r="W4187" t="str">
        <f t="shared" si="1360"/>
        <v>Green</v>
      </c>
      <c r="X4187" t="str">
        <f t="shared" si="1361"/>
        <v>Green</v>
      </c>
      <c r="Y4187" t="str">
        <f t="shared" si="1362"/>
        <v>Green</v>
      </c>
      <c r="Z4187" t="str">
        <f t="shared" si="1363"/>
        <v>Green</v>
      </c>
      <c r="AA4187" t="str">
        <f t="shared" si="1364"/>
        <v>Red</v>
      </c>
      <c r="AB4187" t="str">
        <f t="shared" si="1365"/>
        <v>Green</v>
      </c>
      <c r="AC4187" t="str">
        <f t="shared" si="1366"/>
        <v>Red</v>
      </c>
      <c r="AD4187" t="str">
        <f t="shared" si="1367"/>
        <v>Green</v>
      </c>
    </row>
    <row r="4188" spans="1:30" hidden="1" x14ac:dyDescent="0.3">
      <c r="A4188" t="str">
        <f t="shared" si="1348"/>
        <v>02/08/2026Alemannia AachenEintracht Trier</v>
      </c>
      <c r="D4188" s="2">
        <v>46236</v>
      </c>
      <c r="E4188" s="3">
        <v>0.52083333333333337</v>
      </c>
      <c r="F4188" t="s">
        <v>2674</v>
      </c>
      <c r="G4188" t="s">
        <v>6220</v>
      </c>
      <c r="H4188">
        <v>0</v>
      </c>
      <c r="I4188">
        <v>0</v>
      </c>
      <c r="J4188">
        <v>0</v>
      </c>
      <c r="K4188">
        <v>1</v>
      </c>
      <c r="L4188" s="22" t="str">
        <f t="shared" si="1349"/>
        <v>02/08/2026</v>
      </c>
      <c r="M4188" s="23">
        <f t="shared" si="1350"/>
        <v>0.39583333333333337</v>
      </c>
      <c r="N4188" t="str">
        <f t="shared" si="1351"/>
        <v>0 - 1</v>
      </c>
      <c r="O4188" t="str">
        <f t="shared" si="1352"/>
        <v>Red</v>
      </c>
      <c r="P4188" t="str">
        <f t="shared" si="1353"/>
        <v>Red</v>
      </c>
      <c r="Q4188" t="str">
        <f t="shared" si="1354"/>
        <v>Green</v>
      </c>
      <c r="R4188" t="str">
        <f t="shared" si="1355"/>
        <v>Red</v>
      </c>
      <c r="S4188" t="str">
        <f t="shared" si="1356"/>
        <v>Green</v>
      </c>
      <c r="T4188" t="str">
        <f t="shared" si="1357"/>
        <v>Green</v>
      </c>
      <c r="U4188" t="str">
        <f t="shared" si="1358"/>
        <v>Red</v>
      </c>
      <c r="V4188" t="str">
        <f t="shared" si="1359"/>
        <v>Green</v>
      </c>
      <c r="W4188" t="str">
        <f t="shared" si="1360"/>
        <v>Red</v>
      </c>
      <c r="X4188" t="str">
        <f t="shared" si="1361"/>
        <v>Red</v>
      </c>
      <c r="Y4188" t="str">
        <f t="shared" si="1362"/>
        <v>Red</v>
      </c>
      <c r="Z4188" t="str">
        <f t="shared" si="1363"/>
        <v>Red</v>
      </c>
      <c r="AA4188" t="str">
        <f t="shared" si="1364"/>
        <v>Green</v>
      </c>
      <c r="AB4188" t="str">
        <f t="shared" si="1365"/>
        <v>Green</v>
      </c>
      <c r="AC4188" t="str">
        <f t="shared" si="1366"/>
        <v>Red</v>
      </c>
      <c r="AD4188" t="str">
        <f t="shared" si="1367"/>
        <v>Green</v>
      </c>
    </row>
    <row r="4189" spans="1:30" hidden="1" x14ac:dyDescent="0.3">
      <c r="A4189" t="str">
        <f t="shared" si="1348"/>
        <v>02/08/2026DunaivtsiObolon Brovar Kiev</v>
      </c>
      <c r="D4189" s="2">
        <v>46236</v>
      </c>
      <c r="E4189" s="3">
        <v>0.52083333333333337</v>
      </c>
      <c r="F4189" t="s">
        <v>6221</v>
      </c>
      <c r="G4189" t="s">
        <v>6222</v>
      </c>
      <c r="H4189">
        <v>0</v>
      </c>
      <c r="I4189">
        <v>0</v>
      </c>
      <c r="J4189">
        <v>3</v>
      </c>
      <c r="K4189">
        <v>0</v>
      </c>
      <c r="L4189" s="22" t="str">
        <f t="shared" si="1349"/>
        <v>02/08/2026</v>
      </c>
      <c r="M4189" s="23">
        <f t="shared" si="1350"/>
        <v>0.39583333333333337</v>
      </c>
      <c r="N4189" t="str">
        <f t="shared" si="1351"/>
        <v>3 - 0</v>
      </c>
      <c r="O4189" t="str">
        <f t="shared" si="1352"/>
        <v>Green</v>
      </c>
      <c r="P4189" t="str">
        <f t="shared" si="1353"/>
        <v>Red</v>
      </c>
      <c r="Q4189" t="str">
        <f t="shared" si="1354"/>
        <v>Red</v>
      </c>
      <c r="R4189" t="str">
        <f t="shared" si="1355"/>
        <v>Green</v>
      </c>
      <c r="S4189" t="str">
        <f t="shared" si="1356"/>
        <v>Red</v>
      </c>
      <c r="T4189" t="str">
        <f t="shared" si="1357"/>
        <v>Green</v>
      </c>
      <c r="U4189" t="str">
        <f t="shared" si="1358"/>
        <v>Red</v>
      </c>
      <c r="V4189" t="str">
        <f t="shared" si="1359"/>
        <v>Green</v>
      </c>
      <c r="W4189" t="str">
        <f t="shared" si="1360"/>
        <v>Red</v>
      </c>
      <c r="X4189" t="str">
        <f t="shared" si="1361"/>
        <v>Red</v>
      </c>
      <c r="Y4189" t="str">
        <f t="shared" si="1362"/>
        <v>Green</v>
      </c>
      <c r="Z4189" t="str">
        <f t="shared" si="1363"/>
        <v>Green</v>
      </c>
      <c r="AA4189" t="str">
        <f t="shared" si="1364"/>
        <v>Red</v>
      </c>
      <c r="AB4189" t="str">
        <f t="shared" si="1365"/>
        <v>Green</v>
      </c>
      <c r="AC4189" t="str">
        <f t="shared" si="1366"/>
        <v>Red</v>
      </c>
      <c r="AD4189" t="str">
        <f t="shared" si="1367"/>
        <v>Green</v>
      </c>
    </row>
    <row r="4190" spans="1:30" hidden="1" x14ac:dyDescent="0.3">
      <c r="A4190" t="str">
        <f t="shared" si="1348"/>
        <v>02/08/2026FC GarejiFC Gagra</v>
      </c>
      <c r="D4190" s="2">
        <v>46236</v>
      </c>
      <c r="E4190" s="3">
        <v>0.52083333333333337</v>
      </c>
      <c r="F4190" t="s">
        <v>6223</v>
      </c>
      <c r="G4190" t="s">
        <v>4723</v>
      </c>
      <c r="H4190">
        <v>0</v>
      </c>
      <c r="I4190">
        <v>0</v>
      </c>
      <c r="J4190">
        <v>1</v>
      </c>
      <c r="K4190">
        <v>4</v>
      </c>
      <c r="L4190" s="22" t="str">
        <f t="shared" si="1349"/>
        <v>02/08/2026</v>
      </c>
      <c r="M4190" s="23">
        <f t="shared" si="1350"/>
        <v>0.39583333333333337</v>
      </c>
      <c r="N4190" t="str">
        <f t="shared" si="1351"/>
        <v>1 - 4</v>
      </c>
      <c r="O4190" t="str">
        <f t="shared" si="1352"/>
        <v>Red</v>
      </c>
      <c r="P4190" t="str">
        <f t="shared" si="1353"/>
        <v>Red</v>
      </c>
      <c r="Q4190" t="str">
        <f t="shared" si="1354"/>
        <v>Green</v>
      </c>
      <c r="R4190" t="str">
        <f t="shared" si="1355"/>
        <v>Red</v>
      </c>
      <c r="S4190" t="str">
        <f t="shared" si="1356"/>
        <v>Green</v>
      </c>
      <c r="T4190" t="str">
        <f t="shared" si="1357"/>
        <v>Green</v>
      </c>
      <c r="U4190" t="str">
        <f t="shared" si="1358"/>
        <v>Red</v>
      </c>
      <c r="V4190" t="str">
        <f t="shared" si="1359"/>
        <v>Green</v>
      </c>
      <c r="W4190" t="str">
        <f t="shared" si="1360"/>
        <v>Red</v>
      </c>
      <c r="X4190" t="str">
        <f t="shared" si="1361"/>
        <v>Red</v>
      </c>
      <c r="Y4190" t="str">
        <f t="shared" si="1362"/>
        <v>Green</v>
      </c>
      <c r="Z4190" t="str">
        <f t="shared" si="1363"/>
        <v>Green</v>
      </c>
      <c r="AA4190" t="str">
        <f t="shared" si="1364"/>
        <v>Red</v>
      </c>
      <c r="AB4190" t="str">
        <f t="shared" si="1365"/>
        <v>Red</v>
      </c>
      <c r="AC4190" t="str">
        <f t="shared" si="1366"/>
        <v>Green</v>
      </c>
      <c r="AD4190" t="str">
        <f t="shared" si="1367"/>
        <v>Red</v>
      </c>
    </row>
    <row r="4191" spans="1:30" hidden="1" x14ac:dyDescent="0.3">
      <c r="A4191" t="str">
        <f t="shared" si="1348"/>
        <v>02/08/2026Guria LanchkhutiAragvi Dusheti</v>
      </c>
      <c r="D4191" s="2">
        <v>46236</v>
      </c>
      <c r="E4191" s="3">
        <v>0.52083333333333337</v>
      </c>
      <c r="F4191" t="s">
        <v>4375</v>
      </c>
      <c r="G4191" t="s">
        <v>3258</v>
      </c>
      <c r="H4191">
        <v>0</v>
      </c>
      <c r="I4191">
        <v>0</v>
      </c>
      <c r="J4191">
        <v>1</v>
      </c>
      <c r="K4191">
        <v>2</v>
      </c>
      <c r="L4191" s="22" t="str">
        <f t="shared" si="1349"/>
        <v>02/08/2026</v>
      </c>
      <c r="M4191" s="23">
        <f t="shared" si="1350"/>
        <v>0.39583333333333337</v>
      </c>
      <c r="N4191" t="str">
        <f t="shared" si="1351"/>
        <v>1 - 2</v>
      </c>
      <c r="O4191" t="str">
        <f t="shared" si="1352"/>
        <v>Red</v>
      </c>
      <c r="P4191" t="str">
        <f t="shared" si="1353"/>
        <v>Red</v>
      </c>
      <c r="Q4191" t="str">
        <f t="shared" si="1354"/>
        <v>Green</v>
      </c>
      <c r="R4191" t="str">
        <f t="shared" si="1355"/>
        <v>Red</v>
      </c>
      <c r="S4191" t="str">
        <f t="shared" si="1356"/>
        <v>Green</v>
      </c>
      <c r="T4191" t="str">
        <f t="shared" si="1357"/>
        <v>Green</v>
      </c>
      <c r="U4191" t="str">
        <f t="shared" si="1358"/>
        <v>Red</v>
      </c>
      <c r="V4191" t="str">
        <f t="shared" si="1359"/>
        <v>Green</v>
      </c>
      <c r="W4191" t="str">
        <f t="shared" si="1360"/>
        <v>Red</v>
      </c>
      <c r="X4191" t="str">
        <f t="shared" si="1361"/>
        <v>Red</v>
      </c>
      <c r="Y4191" t="str">
        <f t="shared" si="1362"/>
        <v>Green</v>
      </c>
      <c r="Z4191" t="str">
        <f t="shared" si="1363"/>
        <v>Green</v>
      </c>
      <c r="AA4191" t="str">
        <f t="shared" si="1364"/>
        <v>Red</v>
      </c>
      <c r="AB4191" t="str">
        <f t="shared" si="1365"/>
        <v>Green</v>
      </c>
      <c r="AC4191" t="str">
        <f t="shared" si="1366"/>
        <v>Green</v>
      </c>
      <c r="AD4191" t="str">
        <f t="shared" si="1367"/>
        <v>Red</v>
      </c>
    </row>
    <row r="4192" spans="1:30" hidden="1" x14ac:dyDescent="0.3">
      <c r="A4192" t="str">
        <f t="shared" si="1348"/>
        <v>02/08/2026Rekord Bielsko BialaZawisza Bydgoszcz</v>
      </c>
      <c r="D4192" s="2">
        <v>46236</v>
      </c>
      <c r="E4192" s="3">
        <v>0.52083333333333337</v>
      </c>
      <c r="F4192" t="s">
        <v>3545</v>
      </c>
      <c r="G4192" t="s">
        <v>3540</v>
      </c>
      <c r="H4192">
        <v>0</v>
      </c>
      <c r="I4192">
        <v>0</v>
      </c>
      <c r="J4192">
        <v>3</v>
      </c>
      <c r="K4192">
        <v>0</v>
      </c>
      <c r="L4192" s="22" t="str">
        <f t="shared" si="1349"/>
        <v>02/08/2026</v>
      </c>
      <c r="M4192" s="23">
        <f t="shared" si="1350"/>
        <v>0.39583333333333337</v>
      </c>
      <c r="N4192" t="str">
        <f t="shared" si="1351"/>
        <v>3 - 0</v>
      </c>
      <c r="O4192" t="str">
        <f t="shared" si="1352"/>
        <v>Green</v>
      </c>
      <c r="P4192" t="str">
        <f t="shared" si="1353"/>
        <v>Red</v>
      </c>
      <c r="Q4192" t="str">
        <f t="shared" si="1354"/>
        <v>Red</v>
      </c>
      <c r="R4192" t="str">
        <f t="shared" si="1355"/>
        <v>Green</v>
      </c>
      <c r="S4192" t="str">
        <f t="shared" si="1356"/>
        <v>Red</v>
      </c>
      <c r="T4192" t="str">
        <f t="shared" si="1357"/>
        <v>Green</v>
      </c>
      <c r="U4192" t="str">
        <f t="shared" si="1358"/>
        <v>Red</v>
      </c>
      <c r="V4192" t="str">
        <f t="shared" si="1359"/>
        <v>Green</v>
      </c>
      <c r="W4192" t="str">
        <f t="shared" si="1360"/>
        <v>Red</v>
      </c>
      <c r="X4192" t="str">
        <f t="shared" si="1361"/>
        <v>Red</v>
      </c>
      <c r="Y4192" t="str">
        <f t="shared" si="1362"/>
        <v>Green</v>
      </c>
      <c r="Z4192" t="str">
        <f t="shared" si="1363"/>
        <v>Green</v>
      </c>
      <c r="AA4192" t="str">
        <f t="shared" si="1364"/>
        <v>Red</v>
      </c>
      <c r="AB4192" t="str">
        <f t="shared" si="1365"/>
        <v>Green</v>
      </c>
      <c r="AC4192" t="str">
        <f t="shared" si="1366"/>
        <v>Red</v>
      </c>
      <c r="AD4192" t="str">
        <f t="shared" si="1367"/>
        <v>Green</v>
      </c>
    </row>
    <row r="4193" spans="1:30" hidden="1" x14ac:dyDescent="0.3">
      <c r="A4193" t="str">
        <f t="shared" si="1348"/>
        <v>02/08/2026Ruch ChorzowMiedz Legnica</v>
      </c>
      <c r="D4193" s="2">
        <v>46236</v>
      </c>
      <c r="E4193" s="3">
        <v>0.52083333333333337</v>
      </c>
      <c r="F4193" t="s">
        <v>1014</v>
      </c>
      <c r="G4193" t="s">
        <v>1254</v>
      </c>
      <c r="H4193">
        <v>0</v>
      </c>
      <c r="I4193">
        <v>0</v>
      </c>
      <c r="J4193">
        <v>0</v>
      </c>
      <c r="K4193">
        <v>2</v>
      </c>
      <c r="L4193" s="22" t="str">
        <f t="shared" si="1349"/>
        <v>02/08/2026</v>
      </c>
      <c r="M4193" s="23">
        <f t="shared" si="1350"/>
        <v>0.39583333333333337</v>
      </c>
      <c r="N4193" t="str">
        <f t="shared" si="1351"/>
        <v>0 - 2</v>
      </c>
      <c r="O4193" t="str">
        <f t="shared" si="1352"/>
        <v>Red</v>
      </c>
      <c r="P4193" t="str">
        <f t="shared" si="1353"/>
        <v>Red</v>
      </c>
      <c r="Q4193" t="str">
        <f t="shared" si="1354"/>
        <v>Green</v>
      </c>
      <c r="R4193" t="str">
        <f t="shared" si="1355"/>
        <v>Red</v>
      </c>
      <c r="S4193" t="str">
        <f t="shared" si="1356"/>
        <v>Green</v>
      </c>
      <c r="T4193" t="str">
        <f t="shared" si="1357"/>
        <v>Green</v>
      </c>
      <c r="U4193" t="str">
        <f t="shared" si="1358"/>
        <v>Red</v>
      </c>
      <c r="V4193" t="str">
        <f t="shared" si="1359"/>
        <v>Green</v>
      </c>
      <c r="W4193" t="str">
        <f t="shared" si="1360"/>
        <v>Red</v>
      </c>
      <c r="X4193" t="str">
        <f t="shared" si="1361"/>
        <v>Red</v>
      </c>
      <c r="Y4193" t="str">
        <f t="shared" si="1362"/>
        <v>Green</v>
      </c>
      <c r="Z4193" t="str">
        <f t="shared" si="1363"/>
        <v>Red</v>
      </c>
      <c r="AA4193" t="str">
        <f t="shared" si="1364"/>
        <v>Green</v>
      </c>
      <c r="AB4193" t="str">
        <f t="shared" si="1365"/>
        <v>Green</v>
      </c>
      <c r="AC4193" t="str">
        <f t="shared" si="1366"/>
        <v>Red</v>
      </c>
      <c r="AD4193" t="str">
        <f t="shared" si="1367"/>
        <v>Green</v>
      </c>
    </row>
    <row r="4194" spans="1:30" hidden="1" x14ac:dyDescent="0.3">
      <c r="A4194" t="str">
        <f t="shared" si="1348"/>
        <v>02/08/2026UtrechtSevilla</v>
      </c>
      <c r="D4194" s="2">
        <v>46236</v>
      </c>
      <c r="E4194" s="3">
        <v>0.52083333333333337</v>
      </c>
      <c r="F4194" t="s">
        <v>6224</v>
      </c>
      <c r="G4194" t="s">
        <v>2098</v>
      </c>
      <c r="H4194">
        <v>0</v>
      </c>
      <c r="I4194">
        <v>1</v>
      </c>
      <c r="J4194">
        <v>0</v>
      </c>
      <c r="K4194">
        <v>1</v>
      </c>
      <c r="L4194" s="22" t="str">
        <f t="shared" si="1349"/>
        <v>02/08/2026</v>
      </c>
      <c r="M4194" s="23">
        <f t="shared" si="1350"/>
        <v>0.39583333333333337</v>
      </c>
      <c r="N4194" t="str">
        <f t="shared" si="1351"/>
        <v>0 - 1</v>
      </c>
      <c r="O4194" t="str">
        <f t="shared" si="1352"/>
        <v>Red</v>
      </c>
      <c r="P4194" t="str">
        <f t="shared" si="1353"/>
        <v>Red</v>
      </c>
      <c r="Q4194" t="str">
        <f t="shared" si="1354"/>
        <v>Green</v>
      </c>
      <c r="R4194" t="str">
        <f t="shared" si="1355"/>
        <v>Red</v>
      </c>
      <c r="S4194" t="str">
        <f t="shared" si="1356"/>
        <v>Green</v>
      </c>
      <c r="T4194" t="str">
        <f t="shared" si="1357"/>
        <v>Green</v>
      </c>
      <c r="U4194" t="str">
        <f t="shared" si="1358"/>
        <v>Red</v>
      </c>
      <c r="V4194" t="str">
        <f t="shared" si="1359"/>
        <v>Red</v>
      </c>
      <c r="W4194" t="str">
        <f t="shared" si="1360"/>
        <v>Green</v>
      </c>
      <c r="X4194" t="str">
        <f t="shared" si="1361"/>
        <v>Green</v>
      </c>
      <c r="Y4194" t="str">
        <f t="shared" si="1362"/>
        <v>Red</v>
      </c>
      <c r="Z4194" t="str">
        <f t="shared" si="1363"/>
        <v>Red</v>
      </c>
      <c r="AA4194" t="str">
        <f t="shared" si="1364"/>
        <v>Green</v>
      </c>
      <c r="AB4194" t="str">
        <f t="shared" si="1365"/>
        <v>Green</v>
      </c>
      <c r="AC4194" t="str">
        <f t="shared" si="1366"/>
        <v>Red</v>
      </c>
      <c r="AD4194" t="str">
        <f t="shared" si="1367"/>
        <v>Green</v>
      </c>
    </row>
    <row r="4195" spans="1:30" hidden="1" x14ac:dyDescent="0.3">
      <c r="A4195" t="str">
        <f t="shared" si="1348"/>
        <v>02/08/2026VolendamAjax</v>
      </c>
      <c r="D4195" s="2">
        <v>46236</v>
      </c>
      <c r="E4195" s="3">
        <v>0.52083333333333337</v>
      </c>
      <c r="F4195" t="s">
        <v>6225</v>
      </c>
      <c r="G4195" t="s">
        <v>1948</v>
      </c>
      <c r="H4195">
        <v>0</v>
      </c>
      <c r="I4195">
        <v>2</v>
      </c>
      <c r="J4195">
        <v>1</v>
      </c>
      <c r="K4195">
        <v>3</v>
      </c>
      <c r="L4195" s="22" t="str">
        <f t="shared" si="1349"/>
        <v>02/08/2026</v>
      </c>
      <c r="M4195" s="23">
        <f t="shared" si="1350"/>
        <v>0.39583333333333337</v>
      </c>
      <c r="N4195" t="str">
        <f t="shared" si="1351"/>
        <v>1 - 3</v>
      </c>
      <c r="O4195" t="str">
        <f t="shared" si="1352"/>
        <v>Red</v>
      </c>
      <c r="P4195" t="str">
        <f t="shared" si="1353"/>
        <v>Red</v>
      </c>
      <c r="Q4195" t="str">
        <f t="shared" si="1354"/>
        <v>Green</v>
      </c>
      <c r="R4195" t="str">
        <f t="shared" si="1355"/>
        <v>Red</v>
      </c>
      <c r="S4195" t="str">
        <f t="shared" si="1356"/>
        <v>Green</v>
      </c>
      <c r="T4195" t="str">
        <f t="shared" si="1357"/>
        <v>Green</v>
      </c>
      <c r="U4195" t="str">
        <f t="shared" si="1358"/>
        <v>Red</v>
      </c>
      <c r="V4195" t="str">
        <f t="shared" si="1359"/>
        <v>Red</v>
      </c>
      <c r="W4195" t="str">
        <f t="shared" si="1360"/>
        <v>Green</v>
      </c>
      <c r="X4195" t="str">
        <f t="shared" si="1361"/>
        <v>Green</v>
      </c>
      <c r="Y4195" t="str">
        <f t="shared" si="1362"/>
        <v>Green</v>
      </c>
      <c r="Z4195" t="str">
        <f t="shared" si="1363"/>
        <v>Green</v>
      </c>
      <c r="AA4195" t="str">
        <f t="shared" si="1364"/>
        <v>Red</v>
      </c>
      <c r="AB4195" t="str">
        <f t="shared" si="1365"/>
        <v>Red</v>
      </c>
      <c r="AC4195" t="str">
        <f t="shared" si="1366"/>
        <v>Green</v>
      </c>
      <c r="AD4195" t="str">
        <f t="shared" si="1367"/>
        <v>Red</v>
      </c>
    </row>
    <row r="4196" spans="1:30" hidden="1" x14ac:dyDescent="0.3">
      <c r="A4196" t="str">
        <f t="shared" si="1348"/>
        <v>02/08/2026Wattens IIDornbirn 1913</v>
      </c>
      <c r="D4196" s="2">
        <v>46236</v>
      </c>
      <c r="E4196" s="3">
        <v>0.52083333333333337</v>
      </c>
      <c r="F4196" t="s">
        <v>6226</v>
      </c>
      <c r="G4196" t="s">
        <v>2321</v>
      </c>
      <c r="H4196">
        <v>0</v>
      </c>
      <c r="I4196">
        <v>0</v>
      </c>
      <c r="J4196">
        <v>1</v>
      </c>
      <c r="K4196">
        <v>1</v>
      </c>
      <c r="L4196" s="22" t="str">
        <f t="shared" si="1349"/>
        <v>02/08/2026</v>
      </c>
      <c r="M4196" s="23">
        <f t="shared" si="1350"/>
        <v>0.39583333333333337</v>
      </c>
      <c r="N4196" t="str">
        <f t="shared" si="1351"/>
        <v>1 - 1</v>
      </c>
      <c r="O4196" t="str">
        <f t="shared" si="1352"/>
        <v>Red</v>
      </c>
      <c r="P4196" t="str">
        <f t="shared" si="1353"/>
        <v>Green</v>
      </c>
      <c r="Q4196" t="str">
        <f t="shared" si="1354"/>
        <v>Red</v>
      </c>
      <c r="R4196" t="str">
        <f t="shared" si="1355"/>
        <v>Green</v>
      </c>
      <c r="S4196" t="str">
        <f t="shared" si="1356"/>
        <v>Green</v>
      </c>
      <c r="T4196" t="str">
        <f t="shared" si="1357"/>
        <v>Red</v>
      </c>
      <c r="U4196" t="str">
        <f t="shared" si="1358"/>
        <v>Red</v>
      </c>
      <c r="V4196" t="str">
        <f t="shared" si="1359"/>
        <v>Green</v>
      </c>
      <c r="W4196" t="str">
        <f t="shared" si="1360"/>
        <v>Red</v>
      </c>
      <c r="X4196" t="str">
        <f t="shared" si="1361"/>
        <v>Red</v>
      </c>
      <c r="Y4196" t="str">
        <f t="shared" si="1362"/>
        <v>Green</v>
      </c>
      <c r="Z4196" t="str">
        <f t="shared" si="1363"/>
        <v>Red</v>
      </c>
      <c r="AA4196" t="str">
        <f t="shared" si="1364"/>
        <v>Green</v>
      </c>
      <c r="AB4196" t="str">
        <f t="shared" si="1365"/>
        <v>Green</v>
      </c>
      <c r="AC4196" t="str">
        <f t="shared" si="1366"/>
        <v>Green</v>
      </c>
      <c r="AD4196" t="str">
        <f t="shared" si="1367"/>
        <v>Red</v>
      </c>
    </row>
    <row r="4197" spans="1:30" hidden="1" x14ac:dyDescent="0.3">
      <c r="A4197" t="str">
        <f t="shared" si="1348"/>
        <v>02/08/2026LegiaZaglebie Lubin</v>
      </c>
      <c r="D4197" s="2">
        <v>46236</v>
      </c>
      <c r="E4197" s="3">
        <v>0.53125</v>
      </c>
      <c r="F4197" t="s">
        <v>2548</v>
      </c>
      <c r="G4197" t="s">
        <v>1252</v>
      </c>
      <c r="H4197">
        <v>1</v>
      </c>
      <c r="I4197">
        <v>1</v>
      </c>
      <c r="J4197">
        <v>3</v>
      </c>
      <c r="K4197">
        <v>1</v>
      </c>
      <c r="L4197" s="22" t="str">
        <f t="shared" si="1349"/>
        <v>02/08/2026</v>
      </c>
      <c r="M4197" s="23">
        <f t="shared" si="1350"/>
        <v>0.40625</v>
      </c>
      <c r="N4197" t="str">
        <f t="shared" si="1351"/>
        <v>3 - 1</v>
      </c>
      <c r="O4197" t="str">
        <f t="shared" si="1352"/>
        <v>Green</v>
      </c>
      <c r="P4197" t="str">
        <f t="shared" si="1353"/>
        <v>Red</v>
      </c>
      <c r="Q4197" t="str">
        <f t="shared" si="1354"/>
        <v>Red</v>
      </c>
      <c r="R4197" t="str">
        <f t="shared" si="1355"/>
        <v>Green</v>
      </c>
      <c r="S4197" t="str">
        <f t="shared" si="1356"/>
        <v>Red</v>
      </c>
      <c r="T4197" t="str">
        <f t="shared" si="1357"/>
        <v>Green</v>
      </c>
      <c r="U4197" t="str">
        <f t="shared" si="1358"/>
        <v>Red</v>
      </c>
      <c r="V4197" t="str">
        <f t="shared" si="1359"/>
        <v>Green</v>
      </c>
      <c r="W4197" t="str">
        <f t="shared" si="1360"/>
        <v>Red</v>
      </c>
      <c r="X4197" t="str">
        <f t="shared" si="1361"/>
        <v>Green</v>
      </c>
      <c r="Y4197" t="str">
        <f t="shared" si="1362"/>
        <v>Green</v>
      </c>
      <c r="Z4197" t="str">
        <f t="shared" si="1363"/>
        <v>Green</v>
      </c>
      <c r="AA4197" t="str">
        <f t="shared" si="1364"/>
        <v>Red</v>
      </c>
      <c r="AB4197" t="str">
        <f t="shared" si="1365"/>
        <v>Red</v>
      </c>
      <c r="AC4197" t="str">
        <f t="shared" si="1366"/>
        <v>Green</v>
      </c>
      <c r="AD4197" t="str">
        <f t="shared" si="1367"/>
        <v>Red</v>
      </c>
    </row>
    <row r="4198" spans="1:30" hidden="1" x14ac:dyDescent="0.3">
      <c r="A4198" t="str">
        <f t="shared" si="1348"/>
        <v>02/08/2026Abo CFIFK Mariehamn II</v>
      </c>
      <c r="D4198" s="2">
        <v>46236</v>
      </c>
      <c r="E4198" s="3">
        <v>0.54166666666666663</v>
      </c>
      <c r="F4198" t="s">
        <v>2028</v>
      </c>
      <c r="G4198" t="s">
        <v>3240</v>
      </c>
      <c r="H4198">
        <v>0</v>
      </c>
      <c r="I4198">
        <v>0</v>
      </c>
      <c r="J4198">
        <v>2</v>
      </c>
      <c r="K4198">
        <v>2</v>
      </c>
      <c r="L4198" s="22" t="str">
        <f t="shared" si="1349"/>
        <v>02/08/2026</v>
      </c>
      <c r="M4198" s="23">
        <f t="shared" si="1350"/>
        <v>0.41666666666666663</v>
      </c>
      <c r="N4198" t="str">
        <f t="shared" si="1351"/>
        <v>2 - 2</v>
      </c>
      <c r="O4198" t="str">
        <f t="shared" si="1352"/>
        <v>Red</v>
      </c>
      <c r="P4198" t="str">
        <f t="shared" si="1353"/>
        <v>Green</v>
      </c>
      <c r="Q4198" t="str">
        <f t="shared" si="1354"/>
        <v>Red</v>
      </c>
      <c r="R4198" t="str">
        <f t="shared" si="1355"/>
        <v>Green</v>
      </c>
      <c r="S4198" t="str">
        <f t="shared" si="1356"/>
        <v>Green</v>
      </c>
      <c r="T4198" t="str">
        <f t="shared" si="1357"/>
        <v>Red</v>
      </c>
      <c r="U4198" t="str">
        <f t="shared" si="1358"/>
        <v>Red</v>
      </c>
      <c r="V4198" t="str">
        <f t="shared" si="1359"/>
        <v>Green</v>
      </c>
      <c r="W4198" t="str">
        <f t="shared" si="1360"/>
        <v>Red</v>
      </c>
      <c r="X4198" t="str">
        <f t="shared" si="1361"/>
        <v>Red</v>
      </c>
      <c r="Y4198" t="str">
        <f t="shared" si="1362"/>
        <v>Green</v>
      </c>
      <c r="Z4198" t="str">
        <f t="shared" si="1363"/>
        <v>Green</v>
      </c>
      <c r="AA4198" t="str">
        <f t="shared" si="1364"/>
        <v>Red</v>
      </c>
      <c r="AB4198" t="str">
        <f t="shared" si="1365"/>
        <v>Red</v>
      </c>
      <c r="AC4198" t="str">
        <f t="shared" si="1366"/>
        <v>Green</v>
      </c>
      <c r="AD4198" t="str">
        <f t="shared" si="1367"/>
        <v>Red</v>
      </c>
    </row>
    <row r="4199" spans="1:30" hidden="1" x14ac:dyDescent="0.3">
      <c r="A4199" t="str">
        <f t="shared" si="1348"/>
        <v>02/08/2026AFC UnitedUmea FC</v>
      </c>
      <c r="B4199" t="s">
        <v>827</v>
      </c>
      <c r="D4199" s="2">
        <v>46236</v>
      </c>
      <c r="E4199" s="3">
        <v>0.54166666666666663</v>
      </c>
      <c r="F4199" t="s">
        <v>6227</v>
      </c>
      <c r="G4199" t="s">
        <v>5153</v>
      </c>
      <c r="H4199">
        <v>0</v>
      </c>
      <c r="I4199">
        <v>0</v>
      </c>
      <c r="J4199">
        <v>1</v>
      </c>
      <c r="K4199">
        <v>0</v>
      </c>
      <c r="L4199" s="22" t="str">
        <f t="shared" si="1349"/>
        <v>02/08/2026</v>
      </c>
      <c r="M4199" s="23">
        <f t="shared" si="1350"/>
        <v>0.41666666666666663</v>
      </c>
      <c r="N4199" t="str">
        <f t="shared" si="1351"/>
        <v>1 - 0</v>
      </c>
      <c r="O4199" t="str">
        <f t="shared" si="1352"/>
        <v>Green</v>
      </c>
      <c r="P4199" t="str">
        <f t="shared" si="1353"/>
        <v>Red</v>
      </c>
      <c r="Q4199" t="str">
        <f t="shared" si="1354"/>
        <v>Red</v>
      </c>
      <c r="R4199" t="str">
        <f t="shared" si="1355"/>
        <v>Green</v>
      </c>
      <c r="S4199" t="str">
        <f t="shared" si="1356"/>
        <v>Red</v>
      </c>
      <c r="T4199" t="str">
        <f t="shared" si="1357"/>
        <v>Green</v>
      </c>
      <c r="U4199" t="str">
        <f t="shared" si="1358"/>
        <v>Red</v>
      </c>
      <c r="V4199" t="str">
        <f t="shared" si="1359"/>
        <v>Green</v>
      </c>
      <c r="W4199" t="str">
        <f t="shared" si="1360"/>
        <v>Red</v>
      </c>
      <c r="X4199" t="str">
        <f t="shared" si="1361"/>
        <v>Red</v>
      </c>
      <c r="Y4199" t="str">
        <f t="shared" si="1362"/>
        <v>Red</v>
      </c>
      <c r="Z4199" t="str">
        <f t="shared" si="1363"/>
        <v>Red</v>
      </c>
      <c r="AA4199" t="str">
        <f t="shared" si="1364"/>
        <v>Green</v>
      </c>
      <c r="AB4199" t="str">
        <f t="shared" si="1365"/>
        <v>Green</v>
      </c>
      <c r="AC4199" t="str">
        <f t="shared" si="1366"/>
        <v>Red</v>
      </c>
      <c r="AD4199" t="str">
        <f t="shared" si="1367"/>
        <v>Green</v>
      </c>
    </row>
    <row r="4200" spans="1:30" hidden="1" x14ac:dyDescent="0.3">
      <c r="A4200" t="str">
        <f t="shared" si="1348"/>
        <v>02/08/2026Alania VladikavkazVolgar Astrakhan</v>
      </c>
      <c r="D4200" s="2">
        <v>46236</v>
      </c>
      <c r="E4200" s="3">
        <v>0.54166666666666663</v>
      </c>
      <c r="F4200" t="s">
        <v>4409</v>
      </c>
      <c r="G4200" t="s">
        <v>4495</v>
      </c>
      <c r="H4200">
        <v>0</v>
      </c>
      <c r="I4200">
        <v>0</v>
      </c>
      <c r="J4200">
        <v>1</v>
      </c>
      <c r="K4200">
        <v>1</v>
      </c>
      <c r="L4200" s="22" t="str">
        <f t="shared" si="1349"/>
        <v>02/08/2026</v>
      </c>
      <c r="M4200" s="23">
        <f t="shared" si="1350"/>
        <v>0.41666666666666663</v>
      </c>
      <c r="N4200" t="str">
        <f t="shared" si="1351"/>
        <v>1 - 1</v>
      </c>
      <c r="O4200" t="str">
        <f t="shared" si="1352"/>
        <v>Red</v>
      </c>
      <c r="P4200" t="str">
        <f t="shared" si="1353"/>
        <v>Green</v>
      </c>
      <c r="Q4200" t="str">
        <f t="shared" si="1354"/>
        <v>Red</v>
      </c>
      <c r="R4200" t="str">
        <f t="shared" si="1355"/>
        <v>Green</v>
      </c>
      <c r="S4200" t="str">
        <f t="shared" si="1356"/>
        <v>Green</v>
      </c>
      <c r="T4200" t="str">
        <f t="shared" si="1357"/>
        <v>Red</v>
      </c>
      <c r="U4200" t="str">
        <f t="shared" si="1358"/>
        <v>Red</v>
      </c>
      <c r="V4200" t="str">
        <f t="shared" si="1359"/>
        <v>Green</v>
      </c>
      <c r="W4200" t="str">
        <f t="shared" si="1360"/>
        <v>Red</v>
      </c>
      <c r="X4200" t="str">
        <f t="shared" si="1361"/>
        <v>Red</v>
      </c>
      <c r="Y4200" t="str">
        <f t="shared" si="1362"/>
        <v>Green</v>
      </c>
      <c r="Z4200" t="str">
        <f t="shared" si="1363"/>
        <v>Red</v>
      </c>
      <c r="AA4200" t="str">
        <f t="shared" si="1364"/>
        <v>Green</v>
      </c>
      <c r="AB4200" t="str">
        <f t="shared" si="1365"/>
        <v>Green</v>
      </c>
      <c r="AC4200" t="str">
        <f t="shared" si="1366"/>
        <v>Green</v>
      </c>
      <c r="AD4200" t="str">
        <f t="shared" si="1367"/>
        <v>Red</v>
      </c>
    </row>
    <row r="4201" spans="1:30" hidden="1" x14ac:dyDescent="0.3">
      <c r="A4201" t="str">
        <f t="shared" si="1348"/>
        <v xml:space="preserve">02/08/2026Assyriska United IKLjungskille </v>
      </c>
      <c r="B4201" t="s">
        <v>827</v>
      </c>
      <c r="D4201" s="2">
        <v>46236</v>
      </c>
      <c r="E4201" s="3">
        <v>0.54166666666666663</v>
      </c>
      <c r="F4201" t="s">
        <v>5071</v>
      </c>
      <c r="G4201" t="s">
        <v>4412</v>
      </c>
      <c r="H4201">
        <v>1</v>
      </c>
      <c r="I4201">
        <v>1</v>
      </c>
      <c r="J4201">
        <v>2</v>
      </c>
      <c r="K4201">
        <v>2</v>
      </c>
      <c r="L4201" s="22" t="str">
        <f t="shared" si="1349"/>
        <v>02/08/2026</v>
      </c>
      <c r="M4201" s="23">
        <f t="shared" si="1350"/>
        <v>0.41666666666666663</v>
      </c>
      <c r="N4201" t="str">
        <f t="shared" si="1351"/>
        <v>2 - 2</v>
      </c>
      <c r="O4201" t="str">
        <f t="shared" si="1352"/>
        <v>Red</v>
      </c>
      <c r="P4201" t="str">
        <f t="shared" si="1353"/>
        <v>Green</v>
      </c>
      <c r="Q4201" t="str">
        <f t="shared" si="1354"/>
        <v>Red</v>
      </c>
      <c r="R4201" t="str">
        <f t="shared" si="1355"/>
        <v>Green</v>
      </c>
      <c r="S4201" t="str">
        <f t="shared" si="1356"/>
        <v>Green</v>
      </c>
      <c r="T4201" t="str">
        <f t="shared" si="1357"/>
        <v>Red</v>
      </c>
      <c r="U4201" t="str">
        <f t="shared" si="1358"/>
        <v>Red</v>
      </c>
      <c r="V4201" t="str">
        <f t="shared" si="1359"/>
        <v>Green</v>
      </c>
      <c r="W4201" t="str">
        <f t="shared" si="1360"/>
        <v>Red</v>
      </c>
      <c r="X4201" t="str">
        <f t="shared" si="1361"/>
        <v>Green</v>
      </c>
      <c r="Y4201" t="str">
        <f t="shared" si="1362"/>
        <v>Green</v>
      </c>
      <c r="Z4201" t="str">
        <f t="shared" si="1363"/>
        <v>Green</v>
      </c>
      <c r="AA4201" t="str">
        <f t="shared" si="1364"/>
        <v>Red</v>
      </c>
      <c r="AB4201" t="str">
        <f t="shared" si="1365"/>
        <v>Red</v>
      </c>
      <c r="AC4201" t="str">
        <f t="shared" si="1366"/>
        <v>Green</v>
      </c>
      <c r="AD4201" t="str">
        <f t="shared" si="1367"/>
        <v>Red</v>
      </c>
    </row>
    <row r="4202" spans="1:30" hidden="1" x14ac:dyDescent="0.3">
      <c r="A4202" t="str">
        <f t="shared" si="1348"/>
        <v>02/08/2026BK ForwardNykopings BIS</v>
      </c>
      <c r="B4202" t="s">
        <v>827</v>
      </c>
      <c r="D4202" s="2">
        <v>46236</v>
      </c>
      <c r="E4202" s="3">
        <v>0.54166666666666663</v>
      </c>
      <c r="F4202" t="s">
        <v>6228</v>
      </c>
      <c r="G4202" t="s">
        <v>6229</v>
      </c>
      <c r="H4202">
        <v>0</v>
      </c>
      <c r="I4202">
        <v>0</v>
      </c>
      <c r="J4202">
        <v>1</v>
      </c>
      <c r="K4202">
        <v>0</v>
      </c>
      <c r="L4202" s="22" t="str">
        <f t="shared" si="1349"/>
        <v>02/08/2026</v>
      </c>
      <c r="M4202" s="23">
        <f t="shared" si="1350"/>
        <v>0.41666666666666663</v>
      </c>
      <c r="N4202" t="str">
        <f t="shared" si="1351"/>
        <v>1 - 0</v>
      </c>
      <c r="O4202" t="str">
        <f t="shared" si="1352"/>
        <v>Green</v>
      </c>
      <c r="P4202" t="str">
        <f t="shared" si="1353"/>
        <v>Red</v>
      </c>
      <c r="Q4202" t="str">
        <f t="shared" si="1354"/>
        <v>Red</v>
      </c>
      <c r="R4202" t="str">
        <f t="shared" si="1355"/>
        <v>Green</v>
      </c>
      <c r="S4202" t="str">
        <f t="shared" si="1356"/>
        <v>Red</v>
      </c>
      <c r="T4202" t="str">
        <f t="shared" si="1357"/>
        <v>Green</v>
      </c>
      <c r="U4202" t="str">
        <f t="shared" si="1358"/>
        <v>Red</v>
      </c>
      <c r="V4202" t="str">
        <f t="shared" si="1359"/>
        <v>Green</v>
      </c>
      <c r="W4202" t="str">
        <f t="shared" si="1360"/>
        <v>Red</v>
      </c>
      <c r="X4202" t="str">
        <f t="shared" si="1361"/>
        <v>Red</v>
      </c>
      <c r="Y4202" t="str">
        <f t="shared" si="1362"/>
        <v>Red</v>
      </c>
      <c r="Z4202" t="str">
        <f t="shared" si="1363"/>
        <v>Red</v>
      </c>
      <c r="AA4202" t="str">
        <f t="shared" si="1364"/>
        <v>Green</v>
      </c>
      <c r="AB4202" t="str">
        <f t="shared" si="1365"/>
        <v>Green</v>
      </c>
      <c r="AC4202" t="str">
        <f t="shared" si="1366"/>
        <v>Red</v>
      </c>
      <c r="AD4202" t="str">
        <f t="shared" si="1367"/>
        <v>Green</v>
      </c>
    </row>
    <row r="4203" spans="1:30" hidden="1" x14ac:dyDescent="0.3">
      <c r="A4203" t="str">
        <f t="shared" si="1348"/>
        <v>02/08/2026CAPS UnitedHighlanders FC</v>
      </c>
      <c r="D4203" s="2">
        <v>46236</v>
      </c>
      <c r="E4203" s="3">
        <v>0.54166666666666663</v>
      </c>
      <c r="F4203" t="s">
        <v>2101</v>
      </c>
      <c r="G4203" t="s">
        <v>1617</v>
      </c>
      <c r="H4203">
        <v>0</v>
      </c>
      <c r="I4203">
        <v>0</v>
      </c>
      <c r="J4203">
        <v>4</v>
      </c>
      <c r="K4203">
        <v>2</v>
      </c>
      <c r="L4203" s="22" t="str">
        <f t="shared" si="1349"/>
        <v>02/08/2026</v>
      </c>
      <c r="M4203" s="23">
        <f t="shared" si="1350"/>
        <v>0.41666666666666663</v>
      </c>
      <c r="N4203" t="str">
        <f t="shared" si="1351"/>
        <v>4 - 2</v>
      </c>
      <c r="O4203" t="str">
        <f t="shared" si="1352"/>
        <v>Green</v>
      </c>
      <c r="P4203" t="str">
        <f t="shared" si="1353"/>
        <v>Red</v>
      </c>
      <c r="Q4203" t="str">
        <f t="shared" si="1354"/>
        <v>Red</v>
      </c>
      <c r="R4203" t="str">
        <f t="shared" si="1355"/>
        <v>Green</v>
      </c>
      <c r="S4203" t="str">
        <f t="shared" si="1356"/>
        <v>Red</v>
      </c>
      <c r="T4203" t="str">
        <f t="shared" si="1357"/>
        <v>Green</v>
      </c>
      <c r="U4203" t="str">
        <f t="shared" si="1358"/>
        <v>Red</v>
      </c>
      <c r="V4203" t="str">
        <f t="shared" si="1359"/>
        <v>Green</v>
      </c>
      <c r="W4203" t="str">
        <f t="shared" si="1360"/>
        <v>Red</v>
      </c>
      <c r="X4203" t="str">
        <f t="shared" si="1361"/>
        <v>Red</v>
      </c>
      <c r="Y4203" t="str">
        <f t="shared" si="1362"/>
        <v>Green</v>
      </c>
      <c r="Z4203" t="str">
        <f t="shared" si="1363"/>
        <v>Green</v>
      </c>
      <c r="AA4203" t="str">
        <f t="shared" si="1364"/>
        <v>Red</v>
      </c>
      <c r="AB4203" t="str">
        <f t="shared" si="1365"/>
        <v>Red</v>
      </c>
      <c r="AC4203" t="str">
        <f t="shared" si="1366"/>
        <v>Green</v>
      </c>
      <c r="AD4203" t="str">
        <f t="shared" si="1367"/>
        <v>Red</v>
      </c>
    </row>
    <row r="4204" spans="1:30" hidden="1" x14ac:dyDescent="0.3">
      <c r="A4204" t="str">
        <f t="shared" si="1348"/>
        <v>02/08/2026CSA SteauaCSM Slatina</v>
      </c>
      <c r="D4204" s="2">
        <v>46236</v>
      </c>
      <c r="E4204" s="3">
        <v>0.54166666666666663</v>
      </c>
      <c r="F4204" t="s">
        <v>6230</v>
      </c>
      <c r="G4204" t="s">
        <v>6231</v>
      </c>
      <c r="H4204">
        <v>0</v>
      </c>
      <c r="I4204">
        <v>1</v>
      </c>
      <c r="J4204">
        <v>1</v>
      </c>
      <c r="K4204">
        <v>2</v>
      </c>
      <c r="L4204" s="22" t="str">
        <f t="shared" si="1349"/>
        <v>02/08/2026</v>
      </c>
      <c r="M4204" s="23">
        <f t="shared" si="1350"/>
        <v>0.41666666666666663</v>
      </c>
      <c r="N4204" t="str">
        <f t="shared" si="1351"/>
        <v>1 - 2</v>
      </c>
      <c r="O4204" t="str">
        <f t="shared" si="1352"/>
        <v>Red</v>
      </c>
      <c r="P4204" t="str">
        <f t="shared" si="1353"/>
        <v>Red</v>
      </c>
      <c r="Q4204" t="str">
        <f t="shared" si="1354"/>
        <v>Green</v>
      </c>
      <c r="R4204" t="str">
        <f t="shared" si="1355"/>
        <v>Red</v>
      </c>
      <c r="S4204" t="str">
        <f t="shared" si="1356"/>
        <v>Green</v>
      </c>
      <c r="T4204" t="str">
        <f t="shared" si="1357"/>
        <v>Green</v>
      </c>
      <c r="U4204" t="str">
        <f t="shared" si="1358"/>
        <v>Red</v>
      </c>
      <c r="V4204" t="str">
        <f t="shared" si="1359"/>
        <v>Red</v>
      </c>
      <c r="W4204" t="str">
        <f t="shared" si="1360"/>
        <v>Green</v>
      </c>
      <c r="X4204" t="str">
        <f t="shared" si="1361"/>
        <v>Green</v>
      </c>
      <c r="Y4204" t="str">
        <f t="shared" si="1362"/>
        <v>Green</v>
      </c>
      <c r="Z4204" t="str">
        <f t="shared" si="1363"/>
        <v>Green</v>
      </c>
      <c r="AA4204" t="str">
        <f t="shared" si="1364"/>
        <v>Red</v>
      </c>
      <c r="AB4204" t="str">
        <f t="shared" si="1365"/>
        <v>Green</v>
      </c>
      <c r="AC4204" t="str">
        <f t="shared" si="1366"/>
        <v>Green</v>
      </c>
      <c r="AD4204" t="str">
        <f t="shared" si="1367"/>
        <v>Red</v>
      </c>
    </row>
    <row r="4205" spans="1:30" hidden="1" x14ac:dyDescent="0.3">
      <c r="A4205" t="str">
        <f t="shared" si="1348"/>
        <v>02/08/2026CSC 03 KasselSV Darmstadt 98 II</v>
      </c>
      <c r="D4205" s="2">
        <v>46236</v>
      </c>
      <c r="E4205" s="3">
        <v>0.54166666666666663</v>
      </c>
      <c r="F4205" t="s">
        <v>6232</v>
      </c>
      <c r="G4205" t="s">
        <v>6233</v>
      </c>
      <c r="H4205">
        <v>0</v>
      </c>
      <c r="I4205">
        <v>1</v>
      </c>
      <c r="J4205">
        <v>1</v>
      </c>
      <c r="K4205">
        <v>5</v>
      </c>
      <c r="L4205" s="22" t="str">
        <f t="shared" si="1349"/>
        <v>02/08/2026</v>
      </c>
      <c r="M4205" s="23">
        <f t="shared" si="1350"/>
        <v>0.41666666666666663</v>
      </c>
      <c r="N4205" t="str">
        <f t="shared" si="1351"/>
        <v>1 - 5</v>
      </c>
      <c r="O4205" t="str">
        <f t="shared" si="1352"/>
        <v>Red</v>
      </c>
      <c r="P4205" t="str">
        <f t="shared" si="1353"/>
        <v>Red</v>
      </c>
      <c r="Q4205" t="str">
        <f t="shared" si="1354"/>
        <v>Green</v>
      </c>
      <c r="R4205" t="str">
        <f t="shared" si="1355"/>
        <v>Red</v>
      </c>
      <c r="S4205" t="str">
        <f t="shared" si="1356"/>
        <v>Green</v>
      </c>
      <c r="T4205" t="str">
        <f t="shared" si="1357"/>
        <v>Green</v>
      </c>
      <c r="U4205" t="str">
        <f t="shared" si="1358"/>
        <v>Red</v>
      </c>
      <c r="V4205" t="str">
        <f t="shared" si="1359"/>
        <v>Red</v>
      </c>
      <c r="W4205" t="str">
        <f t="shared" si="1360"/>
        <v>Green</v>
      </c>
      <c r="X4205" t="str">
        <f t="shared" si="1361"/>
        <v>Green</v>
      </c>
      <c r="Y4205" t="str">
        <f t="shared" si="1362"/>
        <v>Green</v>
      </c>
      <c r="Z4205" t="str">
        <f t="shared" si="1363"/>
        <v>Green</v>
      </c>
      <c r="AA4205" t="str">
        <f t="shared" si="1364"/>
        <v>Red</v>
      </c>
      <c r="AB4205" t="str">
        <f t="shared" si="1365"/>
        <v>Red</v>
      </c>
      <c r="AC4205" t="str">
        <f t="shared" si="1366"/>
        <v>Green</v>
      </c>
      <c r="AD4205" t="str">
        <f t="shared" si="1367"/>
        <v>Red</v>
      </c>
    </row>
    <row r="4206" spans="1:30" hidden="1" x14ac:dyDescent="0.3">
      <c r="A4206" t="str">
        <f t="shared" si="1348"/>
        <v>02/08/2026Deportivo SantaniEncarnacion FC</v>
      </c>
      <c r="D4206" s="2">
        <v>46236</v>
      </c>
      <c r="E4206" s="3">
        <v>0.54166666666666663</v>
      </c>
      <c r="F4206" t="s">
        <v>279</v>
      </c>
      <c r="G4206" t="s">
        <v>1813</v>
      </c>
      <c r="H4206">
        <v>0</v>
      </c>
      <c r="I4206">
        <v>0</v>
      </c>
      <c r="J4206">
        <v>1</v>
      </c>
      <c r="K4206">
        <v>0</v>
      </c>
      <c r="L4206" s="22" t="str">
        <f t="shared" si="1349"/>
        <v>02/08/2026</v>
      </c>
      <c r="M4206" s="23">
        <f t="shared" si="1350"/>
        <v>0.41666666666666663</v>
      </c>
      <c r="N4206" t="str">
        <f t="shared" si="1351"/>
        <v>1 - 0</v>
      </c>
      <c r="O4206" t="str">
        <f t="shared" si="1352"/>
        <v>Green</v>
      </c>
      <c r="P4206" t="str">
        <f t="shared" si="1353"/>
        <v>Red</v>
      </c>
      <c r="Q4206" t="str">
        <f t="shared" si="1354"/>
        <v>Red</v>
      </c>
      <c r="R4206" t="str">
        <f t="shared" si="1355"/>
        <v>Green</v>
      </c>
      <c r="S4206" t="str">
        <f t="shared" si="1356"/>
        <v>Red</v>
      </c>
      <c r="T4206" t="str">
        <f t="shared" si="1357"/>
        <v>Green</v>
      </c>
      <c r="U4206" t="str">
        <f t="shared" si="1358"/>
        <v>Red</v>
      </c>
      <c r="V4206" t="str">
        <f t="shared" si="1359"/>
        <v>Green</v>
      </c>
      <c r="W4206" t="str">
        <f t="shared" si="1360"/>
        <v>Red</v>
      </c>
      <c r="X4206" t="str">
        <f t="shared" si="1361"/>
        <v>Red</v>
      </c>
      <c r="Y4206" t="str">
        <f t="shared" si="1362"/>
        <v>Red</v>
      </c>
      <c r="Z4206" t="str">
        <f t="shared" si="1363"/>
        <v>Red</v>
      </c>
      <c r="AA4206" t="str">
        <f t="shared" si="1364"/>
        <v>Green</v>
      </c>
      <c r="AB4206" t="str">
        <f t="shared" si="1365"/>
        <v>Green</v>
      </c>
      <c r="AC4206" t="str">
        <f t="shared" si="1366"/>
        <v>Red</v>
      </c>
      <c r="AD4206" t="str">
        <f t="shared" si="1367"/>
        <v>Green</v>
      </c>
    </row>
    <row r="4207" spans="1:30" hidden="1" x14ac:dyDescent="0.3">
      <c r="A4207" t="str">
        <f t="shared" ref="A4207:A4270" si="1368">L4206&amp;F4207&amp;G4207</f>
        <v>02/08/2026FC EddersheimFC Tuba Pohlheim</v>
      </c>
      <c r="D4207" s="2">
        <v>46236</v>
      </c>
      <c r="E4207" s="3">
        <v>0.54166666666666663</v>
      </c>
      <c r="F4207" t="s">
        <v>6234</v>
      </c>
      <c r="G4207" t="s">
        <v>6235</v>
      </c>
      <c r="H4207">
        <v>2</v>
      </c>
      <c r="I4207">
        <v>0</v>
      </c>
      <c r="J4207">
        <v>4</v>
      </c>
      <c r="K4207">
        <v>1</v>
      </c>
      <c r="L4207" s="22" t="str">
        <f t="shared" si="1349"/>
        <v>02/08/2026</v>
      </c>
      <c r="M4207" s="23">
        <f t="shared" si="1350"/>
        <v>0.41666666666666663</v>
      </c>
      <c r="N4207" t="str">
        <f t="shared" si="1351"/>
        <v>4 - 1</v>
      </c>
      <c r="O4207" t="str">
        <f t="shared" si="1352"/>
        <v>Green</v>
      </c>
      <c r="P4207" t="str">
        <f t="shared" si="1353"/>
        <v>Red</v>
      </c>
      <c r="Q4207" t="str">
        <f t="shared" si="1354"/>
        <v>Red</v>
      </c>
      <c r="R4207" t="str">
        <f t="shared" si="1355"/>
        <v>Green</v>
      </c>
      <c r="S4207" t="str">
        <f t="shared" si="1356"/>
        <v>Red</v>
      </c>
      <c r="T4207" t="str">
        <f t="shared" si="1357"/>
        <v>Green</v>
      </c>
      <c r="U4207" t="str">
        <f t="shared" si="1358"/>
        <v>Green</v>
      </c>
      <c r="V4207" t="str">
        <f t="shared" si="1359"/>
        <v>Red</v>
      </c>
      <c r="W4207" t="str">
        <f t="shared" si="1360"/>
        <v>Red</v>
      </c>
      <c r="X4207" t="str">
        <f t="shared" si="1361"/>
        <v>Green</v>
      </c>
      <c r="Y4207" t="str">
        <f t="shared" si="1362"/>
        <v>Green</v>
      </c>
      <c r="Z4207" t="str">
        <f t="shared" si="1363"/>
        <v>Green</v>
      </c>
      <c r="AA4207" t="str">
        <f t="shared" si="1364"/>
        <v>Red</v>
      </c>
      <c r="AB4207" t="str">
        <f t="shared" si="1365"/>
        <v>Red</v>
      </c>
      <c r="AC4207" t="str">
        <f t="shared" si="1366"/>
        <v>Green</v>
      </c>
      <c r="AD4207" t="str">
        <f t="shared" si="1367"/>
        <v>Red</v>
      </c>
    </row>
    <row r="4208" spans="1:30" hidden="1" x14ac:dyDescent="0.3">
      <c r="A4208" t="str">
        <f t="shared" si="1368"/>
        <v>02/08/2026FC ZhenisElimai FC</v>
      </c>
      <c r="D4208" s="2">
        <v>46236</v>
      </c>
      <c r="E4208" s="3">
        <v>0.54166666666666663</v>
      </c>
      <c r="F4208" t="s">
        <v>4485</v>
      </c>
      <c r="G4208" t="s">
        <v>4433</v>
      </c>
      <c r="H4208">
        <v>0</v>
      </c>
      <c r="I4208">
        <v>0</v>
      </c>
      <c r="J4208">
        <v>0</v>
      </c>
      <c r="K4208">
        <v>0</v>
      </c>
      <c r="L4208" s="22" t="str">
        <f t="shared" si="1349"/>
        <v>02/08/2026</v>
      </c>
      <c r="M4208" s="23">
        <f t="shared" si="1350"/>
        <v>0.41666666666666663</v>
      </c>
      <c r="N4208" t="str">
        <f t="shared" si="1351"/>
        <v>0 - 0</v>
      </c>
      <c r="O4208" t="str">
        <f t="shared" si="1352"/>
        <v>Red</v>
      </c>
      <c r="P4208" t="str">
        <f t="shared" si="1353"/>
        <v>Green</v>
      </c>
      <c r="Q4208" t="str">
        <f t="shared" si="1354"/>
        <v>Red</v>
      </c>
      <c r="R4208" t="str">
        <f t="shared" si="1355"/>
        <v>Green</v>
      </c>
      <c r="S4208" t="str">
        <f t="shared" si="1356"/>
        <v>Green</v>
      </c>
      <c r="T4208" t="str">
        <f t="shared" si="1357"/>
        <v>Red</v>
      </c>
      <c r="U4208" t="str">
        <f t="shared" si="1358"/>
        <v>Red</v>
      </c>
      <c r="V4208" t="str">
        <f t="shared" si="1359"/>
        <v>Green</v>
      </c>
      <c r="W4208" t="str">
        <f t="shared" si="1360"/>
        <v>Red</v>
      </c>
      <c r="X4208" t="str">
        <f t="shared" si="1361"/>
        <v>Red</v>
      </c>
      <c r="Y4208" t="str">
        <f t="shared" si="1362"/>
        <v>Red</v>
      </c>
      <c r="Z4208" t="str">
        <f t="shared" si="1363"/>
        <v>Red</v>
      </c>
      <c r="AA4208" t="str">
        <f t="shared" si="1364"/>
        <v>Green</v>
      </c>
      <c r="AB4208" t="str">
        <f t="shared" si="1365"/>
        <v>Green</v>
      </c>
      <c r="AC4208" t="str">
        <f t="shared" si="1366"/>
        <v>Red</v>
      </c>
      <c r="AD4208" t="str">
        <f t="shared" si="1367"/>
        <v>Green</v>
      </c>
    </row>
    <row r="4209" spans="1:30" hidden="1" x14ac:dyDescent="0.3">
      <c r="A4209" t="str">
        <f t="shared" si="1368"/>
        <v>02/08/2026FeyenoordAtalanta</v>
      </c>
      <c r="D4209" s="2">
        <v>46236</v>
      </c>
      <c r="E4209" s="3">
        <v>0.54166666666666663</v>
      </c>
      <c r="F4209" t="s">
        <v>4360</v>
      </c>
      <c r="G4209" t="s">
        <v>4621</v>
      </c>
      <c r="H4209">
        <v>1</v>
      </c>
      <c r="I4209">
        <v>1</v>
      </c>
      <c r="J4209">
        <v>2</v>
      </c>
      <c r="K4209">
        <v>1</v>
      </c>
      <c r="L4209" s="22" t="str">
        <f t="shared" si="1349"/>
        <v>02/08/2026</v>
      </c>
      <c r="M4209" s="23">
        <f t="shared" si="1350"/>
        <v>0.41666666666666663</v>
      </c>
      <c r="N4209" t="str">
        <f t="shared" si="1351"/>
        <v>2 - 1</v>
      </c>
      <c r="O4209" t="str">
        <f t="shared" si="1352"/>
        <v>Green</v>
      </c>
      <c r="P4209" t="str">
        <f t="shared" si="1353"/>
        <v>Red</v>
      </c>
      <c r="Q4209" t="str">
        <f t="shared" si="1354"/>
        <v>Red</v>
      </c>
      <c r="R4209" t="str">
        <f t="shared" si="1355"/>
        <v>Green</v>
      </c>
      <c r="S4209" t="str">
        <f t="shared" si="1356"/>
        <v>Red</v>
      </c>
      <c r="T4209" t="str">
        <f t="shared" si="1357"/>
        <v>Green</v>
      </c>
      <c r="U4209" t="str">
        <f t="shared" si="1358"/>
        <v>Red</v>
      </c>
      <c r="V4209" t="str">
        <f t="shared" si="1359"/>
        <v>Green</v>
      </c>
      <c r="W4209" t="str">
        <f t="shared" si="1360"/>
        <v>Red</v>
      </c>
      <c r="X4209" t="str">
        <f t="shared" si="1361"/>
        <v>Green</v>
      </c>
      <c r="Y4209" t="str">
        <f t="shared" si="1362"/>
        <v>Green</v>
      </c>
      <c r="Z4209" t="str">
        <f t="shared" si="1363"/>
        <v>Green</v>
      </c>
      <c r="AA4209" t="str">
        <f t="shared" si="1364"/>
        <v>Red</v>
      </c>
      <c r="AB4209" t="str">
        <f t="shared" si="1365"/>
        <v>Green</v>
      </c>
      <c r="AC4209" t="str">
        <f t="shared" si="1366"/>
        <v>Green</v>
      </c>
      <c r="AD4209" t="str">
        <f t="shared" si="1367"/>
        <v>Red</v>
      </c>
    </row>
    <row r="4210" spans="1:30" hidden="1" x14ac:dyDescent="0.3">
      <c r="A4210" t="str">
        <f t="shared" si="1368"/>
        <v>02/08/2026FK Tukums 2000FK Liepaja</v>
      </c>
      <c r="D4210" s="2">
        <v>46236</v>
      </c>
      <c r="E4210" s="3">
        <v>0.54166666666666663</v>
      </c>
      <c r="F4210" t="s">
        <v>4732</v>
      </c>
      <c r="G4210" t="s">
        <v>1076</v>
      </c>
      <c r="H4210">
        <v>1</v>
      </c>
      <c r="I4210">
        <v>1</v>
      </c>
      <c r="J4210">
        <v>2</v>
      </c>
      <c r="K4210">
        <v>1</v>
      </c>
      <c r="L4210" s="22" t="str">
        <f t="shared" si="1349"/>
        <v>02/08/2026</v>
      </c>
      <c r="M4210" s="23">
        <f t="shared" si="1350"/>
        <v>0.41666666666666663</v>
      </c>
      <c r="N4210" t="str">
        <f t="shared" si="1351"/>
        <v>2 - 1</v>
      </c>
      <c r="O4210" t="str">
        <f t="shared" si="1352"/>
        <v>Green</v>
      </c>
      <c r="P4210" t="str">
        <f t="shared" si="1353"/>
        <v>Red</v>
      </c>
      <c r="Q4210" t="str">
        <f t="shared" si="1354"/>
        <v>Red</v>
      </c>
      <c r="R4210" t="str">
        <f t="shared" si="1355"/>
        <v>Green</v>
      </c>
      <c r="S4210" t="str">
        <f t="shared" si="1356"/>
        <v>Red</v>
      </c>
      <c r="T4210" t="str">
        <f t="shared" si="1357"/>
        <v>Green</v>
      </c>
      <c r="U4210" t="str">
        <f t="shared" si="1358"/>
        <v>Red</v>
      </c>
      <c r="V4210" t="str">
        <f t="shared" si="1359"/>
        <v>Green</v>
      </c>
      <c r="W4210" t="str">
        <f t="shared" si="1360"/>
        <v>Red</v>
      </c>
      <c r="X4210" t="str">
        <f t="shared" si="1361"/>
        <v>Green</v>
      </c>
      <c r="Y4210" t="str">
        <f t="shared" si="1362"/>
        <v>Green</v>
      </c>
      <c r="Z4210" t="str">
        <f t="shared" si="1363"/>
        <v>Green</v>
      </c>
      <c r="AA4210" t="str">
        <f t="shared" si="1364"/>
        <v>Red</v>
      </c>
      <c r="AB4210" t="str">
        <f t="shared" si="1365"/>
        <v>Green</v>
      </c>
      <c r="AC4210" t="str">
        <f t="shared" si="1366"/>
        <v>Green</v>
      </c>
      <c r="AD4210" t="str">
        <f t="shared" si="1367"/>
        <v>Red</v>
      </c>
    </row>
    <row r="4211" spans="1:30" hidden="1" x14ac:dyDescent="0.3">
      <c r="A4211" t="str">
        <f t="shared" si="1368"/>
        <v>02/08/2026Hanauer 1960Hunfelder SV</v>
      </c>
      <c r="D4211" s="2">
        <v>46236</v>
      </c>
      <c r="E4211" s="3">
        <v>0.54166666666666663</v>
      </c>
      <c r="F4211" t="s">
        <v>6236</v>
      </c>
      <c r="G4211" t="s">
        <v>6237</v>
      </c>
      <c r="H4211">
        <v>1</v>
      </c>
      <c r="I4211">
        <v>1</v>
      </c>
      <c r="J4211">
        <v>3</v>
      </c>
      <c r="K4211">
        <v>4</v>
      </c>
      <c r="L4211" s="22" t="str">
        <f t="shared" si="1349"/>
        <v>02/08/2026</v>
      </c>
      <c r="M4211" s="23">
        <f t="shared" si="1350"/>
        <v>0.41666666666666663</v>
      </c>
      <c r="N4211" t="str">
        <f t="shared" si="1351"/>
        <v>3 - 4</v>
      </c>
      <c r="O4211" t="str">
        <f t="shared" si="1352"/>
        <v>Red</v>
      </c>
      <c r="P4211" t="str">
        <f t="shared" si="1353"/>
        <v>Red</v>
      </c>
      <c r="Q4211" t="str">
        <f t="shared" si="1354"/>
        <v>Green</v>
      </c>
      <c r="R4211" t="str">
        <f t="shared" si="1355"/>
        <v>Red</v>
      </c>
      <c r="S4211" t="str">
        <f t="shared" si="1356"/>
        <v>Green</v>
      </c>
      <c r="T4211" t="str">
        <f t="shared" si="1357"/>
        <v>Green</v>
      </c>
      <c r="U4211" t="str">
        <f t="shared" si="1358"/>
        <v>Red</v>
      </c>
      <c r="V4211" t="str">
        <f t="shared" si="1359"/>
        <v>Green</v>
      </c>
      <c r="W4211" t="str">
        <f t="shared" si="1360"/>
        <v>Red</v>
      </c>
      <c r="X4211" t="str">
        <f t="shared" si="1361"/>
        <v>Green</v>
      </c>
      <c r="Y4211" t="str">
        <f t="shared" si="1362"/>
        <v>Green</v>
      </c>
      <c r="Z4211" t="str">
        <f t="shared" si="1363"/>
        <v>Green</v>
      </c>
      <c r="AA4211" t="str">
        <f t="shared" si="1364"/>
        <v>Red</v>
      </c>
      <c r="AB4211" t="str">
        <f t="shared" si="1365"/>
        <v>Red</v>
      </c>
      <c r="AC4211" t="str">
        <f t="shared" si="1366"/>
        <v>Green</v>
      </c>
      <c r="AD4211" t="str">
        <f t="shared" si="1367"/>
        <v>Red</v>
      </c>
    </row>
    <row r="4212" spans="1:30" hidden="1" x14ac:dyDescent="0.3">
      <c r="A4212" t="str">
        <f t="shared" si="1368"/>
        <v>02/08/2026Hansa RostockTSG Neustrelitz</v>
      </c>
      <c r="D4212" s="2">
        <v>46236</v>
      </c>
      <c r="E4212" s="3">
        <v>0.54166666666666663</v>
      </c>
      <c r="F4212" t="s">
        <v>3826</v>
      </c>
      <c r="G4212" t="s">
        <v>6238</v>
      </c>
      <c r="H4212">
        <v>2</v>
      </c>
      <c r="I4212">
        <v>1</v>
      </c>
      <c r="J4212">
        <v>4</v>
      </c>
      <c r="K4212">
        <v>1</v>
      </c>
      <c r="L4212" s="22" t="str">
        <f t="shared" si="1349"/>
        <v>02/08/2026</v>
      </c>
      <c r="M4212" s="23">
        <f t="shared" si="1350"/>
        <v>0.41666666666666663</v>
      </c>
      <c r="N4212" t="str">
        <f t="shared" si="1351"/>
        <v>4 - 1</v>
      </c>
      <c r="O4212" t="str">
        <f t="shared" si="1352"/>
        <v>Green</v>
      </c>
      <c r="P4212" t="str">
        <f t="shared" si="1353"/>
        <v>Red</v>
      </c>
      <c r="Q4212" t="str">
        <f t="shared" si="1354"/>
        <v>Red</v>
      </c>
      <c r="R4212" t="str">
        <f t="shared" si="1355"/>
        <v>Green</v>
      </c>
      <c r="S4212" t="str">
        <f t="shared" si="1356"/>
        <v>Red</v>
      </c>
      <c r="T4212" t="str">
        <f t="shared" si="1357"/>
        <v>Green</v>
      </c>
      <c r="U4212" t="str">
        <f t="shared" si="1358"/>
        <v>Green</v>
      </c>
      <c r="V4212" t="str">
        <f t="shared" si="1359"/>
        <v>Red</v>
      </c>
      <c r="W4212" t="str">
        <f t="shared" si="1360"/>
        <v>Red</v>
      </c>
      <c r="X4212" t="str">
        <f t="shared" si="1361"/>
        <v>Green</v>
      </c>
      <c r="Y4212" t="str">
        <f t="shared" si="1362"/>
        <v>Green</v>
      </c>
      <c r="Z4212" t="str">
        <f t="shared" si="1363"/>
        <v>Green</v>
      </c>
      <c r="AA4212" t="str">
        <f t="shared" si="1364"/>
        <v>Red</v>
      </c>
      <c r="AB4212" t="str">
        <f t="shared" si="1365"/>
        <v>Red</v>
      </c>
      <c r="AC4212" t="str">
        <f t="shared" si="1366"/>
        <v>Green</v>
      </c>
      <c r="AD4212" t="str">
        <f t="shared" si="1367"/>
        <v>Red</v>
      </c>
    </row>
    <row r="4213" spans="1:30" hidden="1" x14ac:dyDescent="0.3">
      <c r="A4213" t="str">
        <f t="shared" si="1368"/>
        <v>02/08/2026IFK BergaIFK Trelleborg</v>
      </c>
      <c r="B4213" t="s">
        <v>827</v>
      </c>
      <c r="D4213" s="2">
        <v>46236</v>
      </c>
      <c r="E4213" s="3">
        <v>0.54166666666666663</v>
      </c>
      <c r="F4213" t="s">
        <v>6239</v>
      </c>
      <c r="G4213" t="s">
        <v>6240</v>
      </c>
      <c r="H4213">
        <v>0</v>
      </c>
      <c r="I4213">
        <v>1</v>
      </c>
      <c r="J4213">
        <v>3</v>
      </c>
      <c r="K4213">
        <v>1</v>
      </c>
      <c r="L4213" s="22" t="str">
        <f t="shared" si="1349"/>
        <v>02/08/2026</v>
      </c>
      <c r="M4213" s="23">
        <f t="shared" si="1350"/>
        <v>0.41666666666666663</v>
      </c>
      <c r="N4213" t="str">
        <f t="shared" si="1351"/>
        <v>3 - 1</v>
      </c>
      <c r="O4213" t="str">
        <f t="shared" si="1352"/>
        <v>Green</v>
      </c>
      <c r="P4213" t="str">
        <f t="shared" si="1353"/>
        <v>Red</v>
      </c>
      <c r="Q4213" t="str">
        <f t="shared" si="1354"/>
        <v>Red</v>
      </c>
      <c r="R4213" t="str">
        <f t="shared" si="1355"/>
        <v>Green</v>
      </c>
      <c r="S4213" t="str">
        <f t="shared" si="1356"/>
        <v>Red</v>
      </c>
      <c r="T4213" t="str">
        <f t="shared" si="1357"/>
        <v>Green</v>
      </c>
      <c r="U4213" t="str">
        <f t="shared" si="1358"/>
        <v>Red</v>
      </c>
      <c r="V4213" t="str">
        <f t="shared" si="1359"/>
        <v>Red</v>
      </c>
      <c r="W4213" t="str">
        <f t="shared" si="1360"/>
        <v>Green</v>
      </c>
      <c r="X4213" t="str">
        <f t="shared" si="1361"/>
        <v>Green</v>
      </c>
      <c r="Y4213" t="str">
        <f t="shared" si="1362"/>
        <v>Green</v>
      </c>
      <c r="Z4213" t="str">
        <f t="shared" si="1363"/>
        <v>Green</v>
      </c>
      <c r="AA4213" t="str">
        <f t="shared" si="1364"/>
        <v>Red</v>
      </c>
      <c r="AB4213" t="str">
        <f t="shared" si="1365"/>
        <v>Red</v>
      </c>
      <c r="AC4213" t="str">
        <f t="shared" si="1366"/>
        <v>Green</v>
      </c>
      <c r="AD4213" t="str">
        <f t="shared" si="1367"/>
        <v>Red</v>
      </c>
    </row>
    <row r="4214" spans="1:30" hidden="1" x14ac:dyDescent="0.3">
      <c r="A4214" t="str">
        <f t="shared" si="1368"/>
        <v xml:space="preserve">02/08/2026KjelsasLevanger FC </v>
      </c>
      <c r="D4214" s="2">
        <v>46236</v>
      </c>
      <c r="E4214" s="3">
        <v>0.54166666666666663</v>
      </c>
      <c r="F4214" t="s">
        <v>4300</v>
      </c>
      <c r="G4214" t="s">
        <v>3449</v>
      </c>
      <c r="H4214">
        <v>3</v>
      </c>
      <c r="I4214">
        <v>1</v>
      </c>
      <c r="J4214">
        <v>4</v>
      </c>
      <c r="K4214">
        <v>1</v>
      </c>
      <c r="L4214" s="22" t="str">
        <f t="shared" ref="L4214:L4277" si="1369">"0"&amp;DAY(D4214)&amp;"/"&amp;"08"&amp;"/"&amp;YEAR(D4214)</f>
        <v>02/08/2026</v>
      </c>
      <c r="M4214" s="23">
        <f t="shared" ref="M4214:M4277" si="1370">E4214-TIME(3,0,0)</f>
        <v>0.41666666666666663</v>
      </c>
      <c r="N4214" t="str">
        <f t="shared" ref="N4214:N4277" si="1371">J4214&amp;" - "&amp;K4214</f>
        <v>4 - 1</v>
      </c>
      <c r="O4214" t="str">
        <f t="shared" si="1352"/>
        <v>Green</v>
      </c>
      <c r="P4214" t="str">
        <f t="shared" si="1353"/>
        <v>Red</v>
      </c>
      <c r="Q4214" t="str">
        <f t="shared" si="1354"/>
        <v>Red</v>
      </c>
      <c r="R4214" t="str">
        <f t="shared" si="1355"/>
        <v>Green</v>
      </c>
      <c r="S4214" t="str">
        <f t="shared" si="1356"/>
        <v>Red</v>
      </c>
      <c r="T4214" t="str">
        <f t="shared" si="1357"/>
        <v>Green</v>
      </c>
      <c r="U4214" t="str">
        <f t="shared" si="1358"/>
        <v>Green</v>
      </c>
      <c r="V4214" t="str">
        <f t="shared" si="1359"/>
        <v>Red</v>
      </c>
      <c r="W4214" t="str">
        <f t="shared" si="1360"/>
        <v>Red</v>
      </c>
      <c r="X4214" t="str">
        <f t="shared" si="1361"/>
        <v>Green</v>
      </c>
      <c r="Y4214" t="str">
        <f t="shared" si="1362"/>
        <v>Green</v>
      </c>
      <c r="Z4214" t="str">
        <f t="shared" si="1363"/>
        <v>Green</v>
      </c>
      <c r="AA4214" t="str">
        <f t="shared" si="1364"/>
        <v>Red</v>
      </c>
      <c r="AB4214" t="str">
        <f t="shared" si="1365"/>
        <v>Red</v>
      </c>
      <c r="AC4214" t="str">
        <f t="shared" si="1366"/>
        <v>Green</v>
      </c>
      <c r="AD4214" t="str">
        <f t="shared" si="1367"/>
        <v>Red</v>
      </c>
    </row>
    <row r="4215" spans="1:30" hidden="1" x14ac:dyDescent="0.3">
      <c r="A4215" t="str">
        <f t="shared" si="1368"/>
        <v>02/08/2026Luki Energiya V.LukiChertanovo</v>
      </c>
      <c r="D4215" s="2">
        <v>46236</v>
      </c>
      <c r="E4215" s="3">
        <v>0.54166666666666663</v>
      </c>
      <c r="F4215" t="s">
        <v>4304</v>
      </c>
      <c r="G4215" t="s">
        <v>4537</v>
      </c>
      <c r="H4215">
        <v>0</v>
      </c>
      <c r="I4215">
        <v>0</v>
      </c>
      <c r="J4215">
        <v>3</v>
      </c>
      <c r="K4215">
        <v>2</v>
      </c>
      <c r="L4215" s="22" t="str">
        <f t="shared" si="1369"/>
        <v>02/08/2026</v>
      </c>
      <c r="M4215" s="23">
        <f t="shared" si="1370"/>
        <v>0.41666666666666663</v>
      </c>
      <c r="N4215" t="str">
        <f t="shared" si="1371"/>
        <v>3 - 2</v>
      </c>
      <c r="O4215" t="str">
        <f t="shared" si="1352"/>
        <v>Green</v>
      </c>
      <c r="P4215" t="str">
        <f t="shared" si="1353"/>
        <v>Red</v>
      </c>
      <c r="Q4215" t="str">
        <f t="shared" si="1354"/>
        <v>Red</v>
      </c>
      <c r="R4215" t="str">
        <f t="shared" si="1355"/>
        <v>Green</v>
      </c>
      <c r="S4215" t="str">
        <f t="shared" si="1356"/>
        <v>Red</v>
      </c>
      <c r="T4215" t="str">
        <f t="shared" si="1357"/>
        <v>Green</v>
      </c>
      <c r="U4215" t="str">
        <f t="shared" si="1358"/>
        <v>Red</v>
      </c>
      <c r="V4215" t="str">
        <f t="shared" si="1359"/>
        <v>Green</v>
      </c>
      <c r="W4215" t="str">
        <f t="shared" si="1360"/>
        <v>Red</v>
      </c>
      <c r="X4215" t="str">
        <f t="shared" si="1361"/>
        <v>Red</v>
      </c>
      <c r="Y4215" t="str">
        <f t="shared" si="1362"/>
        <v>Green</v>
      </c>
      <c r="Z4215" t="str">
        <f t="shared" si="1363"/>
        <v>Green</v>
      </c>
      <c r="AA4215" t="str">
        <f t="shared" si="1364"/>
        <v>Red</v>
      </c>
      <c r="AB4215" t="str">
        <f t="shared" si="1365"/>
        <v>Red</v>
      </c>
      <c r="AC4215" t="str">
        <f t="shared" si="1366"/>
        <v>Green</v>
      </c>
      <c r="AD4215" t="str">
        <f t="shared" si="1367"/>
        <v>Red</v>
      </c>
    </row>
    <row r="4216" spans="1:30" hidden="1" x14ac:dyDescent="0.3">
      <c r="A4216" t="str">
        <f t="shared" si="1368"/>
        <v>02/08/2026Richards Bay FCPolokwane City</v>
      </c>
      <c r="D4216" s="2">
        <v>46236</v>
      </c>
      <c r="E4216" s="3">
        <v>0.54166666666666663</v>
      </c>
      <c r="F4216" t="s">
        <v>6241</v>
      </c>
      <c r="G4216" t="s">
        <v>6242</v>
      </c>
      <c r="H4216">
        <v>0</v>
      </c>
      <c r="I4216">
        <v>1</v>
      </c>
      <c r="J4216">
        <v>1</v>
      </c>
      <c r="K4216">
        <v>2</v>
      </c>
      <c r="L4216" s="22" t="str">
        <f t="shared" si="1369"/>
        <v>02/08/2026</v>
      </c>
      <c r="M4216" s="23">
        <f t="shared" si="1370"/>
        <v>0.41666666666666663</v>
      </c>
      <c r="N4216" t="str">
        <f t="shared" si="1371"/>
        <v>1 - 2</v>
      </c>
      <c r="O4216" t="str">
        <f t="shared" si="1352"/>
        <v>Red</v>
      </c>
      <c r="P4216" t="str">
        <f t="shared" si="1353"/>
        <v>Red</v>
      </c>
      <c r="Q4216" t="str">
        <f t="shared" si="1354"/>
        <v>Green</v>
      </c>
      <c r="R4216" t="str">
        <f t="shared" si="1355"/>
        <v>Red</v>
      </c>
      <c r="S4216" t="str">
        <f t="shared" si="1356"/>
        <v>Green</v>
      </c>
      <c r="T4216" t="str">
        <f t="shared" si="1357"/>
        <v>Green</v>
      </c>
      <c r="U4216" t="str">
        <f t="shared" si="1358"/>
        <v>Red</v>
      </c>
      <c r="V4216" t="str">
        <f t="shared" si="1359"/>
        <v>Red</v>
      </c>
      <c r="W4216" t="str">
        <f t="shared" si="1360"/>
        <v>Green</v>
      </c>
      <c r="X4216" t="str">
        <f t="shared" si="1361"/>
        <v>Green</v>
      </c>
      <c r="Y4216" t="str">
        <f t="shared" si="1362"/>
        <v>Green</v>
      </c>
      <c r="Z4216" t="str">
        <f t="shared" si="1363"/>
        <v>Green</v>
      </c>
      <c r="AA4216" t="str">
        <f t="shared" si="1364"/>
        <v>Red</v>
      </c>
      <c r="AB4216" t="str">
        <f t="shared" si="1365"/>
        <v>Green</v>
      </c>
      <c r="AC4216" t="str">
        <f t="shared" si="1366"/>
        <v>Green</v>
      </c>
      <c r="AD4216" t="str">
        <f t="shared" si="1367"/>
        <v>Red</v>
      </c>
    </row>
    <row r="4217" spans="1:30" hidden="1" x14ac:dyDescent="0.3">
      <c r="A4217" t="str">
        <f t="shared" si="1368"/>
        <v>02/08/2026Santo Andre SPSao Jose Esporte Clube</v>
      </c>
      <c r="B4217" t="s">
        <v>804</v>
      </c>
      <c r="D4217" s="2">
        <v>46236</v>
      </c>
      <c r="E4217" s="3">
        <v>0.54166666666666663</v>
      </c>
      <c r="F4217" t="s">
        <v>4392</v>
      </c>
      <c r="G4217" t="s">
        <v>305</v>
      </c>
      <c r="H4217">
        <v>1</v>
      </c>
      <c r="I4217">
        <v>0</v>
      </c>
      <c r="J4217">
        <v>1</v>
      </c>
      <c r="K4217">
        <v>0</v>
      </c>
      <c r="L4217" s="22" t="str">
        <f t="shared" si="1369"/>
        <v>02/08/2026</v>
      </c>
      <c r="M4217" s="23">
        <f t="shared" si="1370"/>
        <v>0.41666666666666663</v>
      </c>
      <c r="N4217" t="str">
        <f t="shared" si="1371"/>
        <v>1 - 0</v>
      </c>
      <c r="O4217" t="str">
        <f t="shared" si="1352"/>
        <v>Green</v>
      </c>
      <c r="P4217" t="str">
        <f t="shared" si="1353"/>
        <v>Red</v>
      </c>
      <c r="Q4217" t="str">
        <f t="shared" si="1354"/>
        <v>Red</v>
      </c>
      <c r="R4217" t="str">
        <f t="shared" si="1355"/>
        <v>Green</v>
      </c>
      <c r="S4217" t="str">
        <f t="shared" si="1356"/>
        <v>Red</v>
      </c>
      <c r="T4217" t="str">
        <f t="shared" si="1357"/>
        <v>Green</v>
      </c>
      <c r="U4217" t="str">
        <f t="shared" si="1358"/>
        <v>Green</v>
      </c>
      <c r="V4217" t="str">
        <f t="shared" si="1359"/>
        <v>Red</v>
      </c>
      <c r="W4217" t="str">
        <f t="shared" si="1360"/>
        <v>Red</v>
      </c>
      <c r="X4217" t="str">
        <f t="shared" si="1361"/>
        <v>Green</v>
      </c>
      <c r="Y4217" t="str">
        <f t="shared" si="1362"/>
        <v>Red</v>
      </c>
      <c r="Z4217" t="str">
        <f t="shared" si="1363"/>
        <v>Red</v>
      </c>
      <c r="AA4217" t="str">
        <f t="shared" si="1364"/>
        <v>Green</v>
      </c>
      <c r="AB4217" t="str">
        <f t="shared" si="1365"/>
        <v>Green</v>
      </c>
      <c r="AC4217" t="str">
        <f t="shared" si="1366"/>
        <v>Red</v>
      </c>
      <c r="AD4217" t="str">
        <f t="shared" si="1367"/>
        <v>Green</v>
      </c>
    </row>
    <row r="4218" spans="1:30" hidden="1" x14ac:dyDescent="0.3">
      <c r="A4218" t="str">
        <f t="shared" si="1368"/>
        <v>02/08/2026Sigma OlomoucMlada Boleslav</v>
      </c>
      <c r="D4218" s="2">
        <v>46236</v>
      </c>
      <c r="E4218" s="3">
        <v>0.54166666666666663</v>
      </c>
      <c r="F4218" t="s">
        <v>4506</v>
      </c>
      <c r="G4218" t="s">
        <v>3148</v>
      </c>
      <c r="H4218">
        <v>1</v>
      </c>
      <c r="I4218">
        <v>1</v>
      </c>
      <c r="J4218">
        <v>2</v>
      </c>
      <c r="K4218">
        <v>2</v>
      </c>
      <c r="L4218" s="22" t="str">
        <f t="shared" si="1369"/>
        <v>02/08/2026</v>
      </c>
      <c r="M4218" s="23">
        <f t="shared" si="1370"/>
        <v>0.41666666666666663</v>
      </c>
      <c r="N4218" t="str">
        <f t="shared" si="1371"/>
        <v>2 - 2</v>
      </c>
      <c r="O4218" t="str">
        <f t="shared" si="1352"/>
        <v>Red</v>
      </c>
      <c r="P4218" t="str">
        <f t="shared" si="1353"/>
        <v>Green</v>
      </c>
      <c r="Q4218" t="str">
        <f t="shared" si="1354"/>
        <v>Red</v>
      </c>
      <c r="R4218" t="str">
        <f t="shared" si="1355"/>
        <v>Green</v>
      </c>
      <c r="S4218" t="str">
        <f t="shared" si="1356"/>
        <v>Green</v>
      </c>
      <c r="T4218" t="str">
        <f t="shared" si="1357"/>
        <v>Red</v>
      </c>
      <c r="U4218" t="str">
        <f t="shared" si="1358"/>
        <v>Red</v>
      </c>
      <c r="V4218" t="str">
        <f t="shared" si="1359"/>
        <v>Green</v>
      </c>
      <c r="W4218" t="str">
        <f t="shared" si="1360"/>
        <v>Red</v>
      </c>
      <c r="X4218" t="str">
        <f t="shared" si="1361"/>
        <v>Green</v>
      </c>
      <c r="Y4218" t="str">
        <f t="shared" si="1362"/>
        <v>Green</v>
      </c>
      <c r="Z4218" t="str">
        <f t="shared" si="1363"/>
        <v>Green</v>
      </c>
      <c r="AA4218" t="str">
        <f t="shared" si="1364"/>
        <v>Red</v>
      </c>
      <c r="AB4218" t="str">
        <f t="shared" si="1365"/>
        <v>Red</v>
      </c>
      <c r="AC4218" t="str">
        <f t="shared" si="1366"/>
        <v>Green</v>
      </c>
      <c r="AD4218" t="str">
        <f t="shared" si="1367"/>
        <v>Red</v>
      </c>
    </row>
    <row r="4219" spans="1:30" hidden="1" x14ac:dyDescent="0.3">
      <c r="A4219" t="str">
        <f t="shared" si="1368"/>
        <v>02/08/2026Sol de AmericaIndependiente FBC</v>
      </c>
      <c r="D4219" s="2">
        <v>46236</v>
      </c>
      <c r="E4219" s="3">
        <v>0.54166666666666663</v>
      </c>
      <c r="F4219" t="s">
        <v>3511</v>
      </c>
      <c r="G4219" t="s">
        <v>2070</v>
      </c>
      <c r="H4219">
        <v>1</v>
      </c>
      <c r="I4219">
        <v>0</v>
      </c>
      <c r="J4219">
        <v>1</v>
      </c>
      <c r="K4219">
        <v>1</v>
      </c>
      <c r="L4219" s="22" t="str">
        <f t="shared" si="1369"/>
        <v>02/08/2026</v>
      </c>
      <c r="M4219" s="23">
        <f t="shared" si="1370"/>
        <v>0.41666666666666663</v>
      </c>
      <c r="N4219" t="str">
        <f t="shared" si="1371"/>
        <v>1 - 1</v>
      </c>
      <c r="O4219" t="str">
        <f t="shared" si="1352"/>
        <v>Red</v>
      </c>
      <c r="P4219" t="str">
        <f t="shared" si="1353"/>
        <v>Green</v>
      </c>
      <c r="Q4219" t="str">
        <f t="shared" si="1354"/>
        <v>Red</v>
      </c>
      <c r="R4219" t="str">
        <f t="shared" si="1355"/>
        <v>Green</v>
      </c>
      <c r="S4219" t="str">
        <f t="shared" si="1356"/>
        <v>Green</v>
      </c>
      <c r="T4219" t="str">
        <f t="shared" si="1357"/>
        <v>Red</v>
      </c>
      <c r="U4219" t="str">
        <f t="shared" si="1358"/>
        <v>Green</v>
      </c>
      <c r="V4219" t="str">
        <f t="shared" si="1359"/>
        <v>Red</v>
      </c>
      <c r="W4219" t="str">
        <f t="shared" si="1360"/>
        <v>Red</v>
      </c>
      <c r="X4219" t="str">
        <f t="shared" si="1361"/>
        <v>Green</v>
      </c>
      <c r="Y4219" t="str">
        <f t="shared" si="1362"/>
        <v>Green</v>
      </c>
      <c r="Z4219" t="str">
        <f t="shared" si="1363"/>
        <v>Red</v>
      </c>
      <c r="AA4219" t="str">
        <f t="shared" si="1364"/>
        <v>Green</v>
      </c>
      <c r="AB4219" t="str">
        <f t="shared" si="1365"/>
        <v>Green</v>
      </c>
      <c r="AC4219" t="str">
        <f t="shared" si="1366"/>
        <v>Green</v>
      </c>
      <c r="AD4219" t="str">
        <f t="shared" si="1367"/>
        <v>Red</v>
      </c>
    </row>
    <row r="4220" spans="1:30" hidden="1" x14ac:dyDescent="0.3">
      <c r="A4220" t="str">
        <f t="shared" si="1368"/>
        <v>02/08/2026Sotra SÐšArendal</v>
      </c>
      <c r="D4220" s="2">
        <v>46236</v>
      </c>
      <c r="E4220" s="3">
        <v>0.54166666666666663</v>
      </c>
      <c r="F4220" t="s">
        <v>6243</v>
      </c>
      <c r="G4220" t="s">
        <v>3441</v>
      </c>
      <c r="H4220">
        <v>3</v>
      </c>
      <c r="I4220">
        <v>0</v>
      </c>
      <c r="J4220">
        <v>3</v>
      </c>
      <c r="K4220">
        <v>0</v>
      </c>
      <c r="L4220" s="22" t="str">
        <f t="shared" si="1369"/>
        <v>02/08/2026</v>
      </c>
      <c r="M4220" s="23">
        <f t="shared" si="1370"/>
        <v>0.41666666666666663</v>
      </c>
      <c r="N4220" t="str">
        <f t="shared" si="1371"/>
        <v>3 - 0</v>
      </c>
      <c r="O4220" t="str">
        <f t="shared" si="1352"/>
        <v>Green</v>
      </c>
      <c r="P4220" t="str">
        <f t="shared" si="1353"/>
        <v>Red</v>
      </c>
      <c r="Q4220" t="str">
        <f t="shared" si="1354"/>
        <v>Red</v>
      </c>
      <c r="R4220" t="str">
        <f t="shared" si="1355"/>
        <v>Green</v>
      </c>
      <c r="S4220" t="str">
        <f t="shared" si="1356"/>
        <v>Red</v>
      </c>
      <c r="T4220" t="str">
        <f t="shared" si="1357"/>
        <v>Green</v>
      </c>
      <c r="U4220" t="str">
        <f t="shared" si="1358"/>
        <v>Green</v>
      </c>
      <c r="V4220" t="str">
        <f t="shared" si="1359"/>
        <v>Red</v>
      </c>
      <c r="W4220" t="str">
        <f t="shared" si="1360"/>
        <v>Red</v>
      </c>
      <c r="X4220" t="str">
        <f t="shared" si="1361"/>
        <v>Green</v>
      </c>
      <c r="Y4220" t="str">
        <f t="shared" si="1362"/>
        <v>Green</v>
      </c>
      <c r="Z4220" t="str">
        <f t="shared" si="1363"/>
        <v>Green</v>
      </c>
      <c r="AA4220" t="str">
        <f t="shared" si="1364"/>
        <v>Red</v>
      </c>
      <c r="AB4220" t="str">
        <f t="shared" si="1365"/>
        <v>Green</v>
      </c>
      <c r="AC4220" t="str">
        <f t="shared" si="1366"/>
        <v>Red</v>
      </c>
      <c r="AD4220" t="str">
        <f t="shared" si="1367"/>
        <v>Green</v>
      </c>
    </row>
    <row r="4221" spans="1:30" hidden="1" x14ac:dyDescent="0.3">
      <c r="A4221" t="str">
        <f t="shared" si="1368"/>
        <v>02/08/2026SSVg VelbertEintracht Hohkeppel</v>
      </c>
      <c r="D4221" s="2">
        <v>46236</v>
      </c>
      <c r="E4221" s="3">
        <v>0.54166666666666663</v>
      </c>
      <c r="F4221" t="s">
        <v>6244</v>
      </c>
      <c r="G4221" t="s">
        <v>6245</v>
      </c>
      <c r="H4221">
        <v>0</v>
      </c>
      <c r="I4221">
        <v>0</v>
      </c>
      <c r="J4221">
        <v>2</v>
      </c>
      <c r="K4221">
        <v>3</v>
      </c>
      <c r="L4221" s="22" t="str">
        <f t="shared" si="1369"/>
        <v>02/08/2026</v>
      </c>
      <c r="M4221" s="23">
        <f t="shared" si="1370"/>
        <v>0.41666666666666663</v>
      </c>
      <c r="N4221" t="str">
        <f t="shared" si="1371"/>
        <v>2 - 3</v>
      </c>
      <c r="O4221" t="str">
        <f t="shared" si="1352"/>
        <v>Red</v>
      </c>
      <c r="P4221" t="str">
        <f t="shared" si="1353"/>
        <v>Red</v>
      </c>
      <c r="Q4221" t="str">
        <f t="shared" si="1354"/>
        <v>Green</v>
      </c>
      <c r="R4221" t="str">
        <f t="shared" si="1355"/>
        <v>Red</v>
      </c>
      <c r="S4221" t="str">
        <f t="shared" si="1356"/>
        <v>Green</v>
      </c>
      <c r="T4221" t="str">
        <f t="shared" si="1357"/>
        <v>Green</v>
      </c>
      <c r="U4221" t="str">
        <f t="shared" si="1358"/>
        <v>Red</v>
      </c>
      <c r="V4221" t="str">
        <f t="shared" si="1359"/>
        <v>Green</v>
      </c>
      <c r="W4221" t="str">
        <f t="shared" si="1360"/>
        <v>Red</v>
      </c>
      <c r="X4221" t="str">
        <f t="shared" si="1361"/>
        <v>Red</v>
      </c>
      <c r="Y4221" t="str">
        <f t="shared" si="1362"/>
        <v>Green</v>
      </c>
      <c r="Z4221" t="str">
        <f t="shared" si="1363"/>
        <v>Green</v>
      </c>
      <c r="AA4221" t="str">
        <f t="shared" si="1364"/>
        <v>Red</v>
      </c>
      <c r="AB4221" t="str">
        <f t="shared" si="1365"/>
        <v>Red</v>
      </c>
      <c r="AC4221" t="str">
        <f t="shared" si="1366"/>
        <v>Green</v>
      </c>
      <c r="AD4221" t="str">
        <f t="shared" si="1367"/>
        <v>Red</v>
      </c>
    </row>
    <row r="4222" spans="1:30" hidden="1" x14ac:dyDescent="0.3">
      <c r="A4222" t="str">
        <f t="shared" si="1368"/>
        <v>02/08/2026St JohnstoneKilmarnock</v>
      </c>
      <c r="D4222" s="2">
        <v>46236</v>
      </c>
      <c r="E4222" s="3">
        <v>0.54166666666666663</v>
      </c>
      <c r="F4222" t="s">
        <v>1396</v>
      </c>
      <c r="G4222" t="s">
        <v>1399</v>
      </c>
      <c r="H4222">
        <v>1</v>
      </c>
      <c r="I4222">
        <v>1</v>
      </c>
      <c r="J4222">
        <v>4</v>
      </c>
      <c r="K4222">
        <v>3</v>
      </c>
      <c r="L4222" s="22" t="str">
        <f t="shared" si="1369"/>
        <v>02/08/2026</v>
      </c>
      <c r="M4222" s="23">
        <f t="shared" si="1370"/>
        <v>0.41666666666666663</v>
      </c>
      <c r="N4222" t="str">
        <f t="shared" si="1371"/>
        <v>4 - 3</v>
      </c>
      <c r="O4222" t="str">
        <f t="shared" si="1352"/>
        <v>Green</v>
      </c>
      <c r="P4222" t="str">
        <f t="shared" si="1353"/>
        <v>Red</v>
      </c>
      <c r="Q4222" t="str">
        <f t="shared" si="1354"/>
        <v>Red</v>
      </c>
      <c r="R4222" t="str">
        <f t="shared" si="1355"/>
        <v>Green</v>
      </c>
      <c r="S4222" t="str">
        <f t="shared" si="1356"/>
        <v>Red</v>
      </c>
      <c r="T4222" t="str">
        <f t="shared" si="1357"/>
        <v>Green</v>
      </c>
      <c r="U4222" t="str">
        <f t="shared" si="1358"/>
        <v>Red</v>
      </c>
      <c r="V4222" t="str">
        <f t="shared" si="1359"/>
        <v>Green</v>
      </c>
      <c r="W4222" t="str">
        <f t="shared" si="1360"/>
        <v>Red</v>
      </c>
      <c r="X4222" t="str">
        <f t="shared" si="1361"/>
        <v>Green</v>
      </c>
      <c r="Y4222" t="str">
        <f t="shared" si="1362"/>
        <v>Green</v>
      </c>
      <c r="Z4222" t="str">
        <f t="shared" si="1363"/>
        <v>Green</v>
      </c>
      <c r="AA4222" t="str">
        <f t="shared" si="1364"/>
        <v>Red</v>
      </c>
      <c r="AB4222" t="str">
        <f t="shared" si="1365"/>
        <v>Red</v>
      </c>
      <c r="AC4222" t="str">
        <f t="shared" si="1366"/>
        <v>Green</v>
      </c>
      <c r="AD4222" t="str">
        <f t="shared" si="1367"/>
        <v>Red</v>
      </c>
    </row>
    <row r="4223" spans="1:30" hidden="1" x14ac:dyDescent="0.3">
      <c r="A4223" t="str">
        <f t="shared" si="1368"/>
        <v>02/08/2026SV GonsenheimRot-Weiss Wittlich</v>
      </c>
      <c r="D4223" s="2">
        <v>46236</v>
      </c>
      <c r="E4223" s="3">
        <v>0.54166666666666663</v>
      </c>
      <c r="F4223" t="s">
        <v>6246</v>
      </c>
      <c r="G4223" t="s">
        <v>6247</v>
      </c>
      <c r="H4223">
        <v>0</v>
      </c>
      <c r="I4223">
        <v>0</v>
      </c>
      <c r="J4223">
        <v>2</v>
      </c>
      <c r="K4223">
        <v>3</v>
      </c>
      <c r="L4223" s="22" t="str">
        <f t="shared" si="1369"/>
        <v>02/08/2026</v>
      </c>
      <c r="M4223" s="23">
        <f t="shared" si="1370"/>
        <v>0.41666666666666663</v>
      </c>
      <c r="N4223" t="str">
        <f t="shared" si="1371"/>
        <v>2 - 3</v>
      </c>
      <c r="O4223" t="str">
        <f t="shared" si="1352"/>
        <v>Red</v>
      </c>
      <c r="P4223" t="str">
        <f t="shared" si="1353"/>
        <v>Red</v>
      </c>
      <c r="Q4223" t="str">
        <f t="shared" si="1354"/>
        <v>Green</v>
      </c>
      <c r="R4223" t="str">
        <f t="shared" si="1355"/>
        <v>Red</v>
      </c>
      <c r="S4223" t="str">
        <f t="shared" si="1356"/>
        <v>Green</v>
      </c>
      <c r="T4223" t="str">
        <f t="shared" si="1357"/>
        <v>Green</v>
      </c>
      <c r="U4223" t="str">
        <f t="shared" si="1358"/>
        <v>Red</v>
      </c>
      <c r="V4223" t="str">
        <f t="shared" si="1359"/>
        <v>Green</v>
      </c>
      <c r="W4223" t="str">
        <f t="shared" si="1360"/>
        <v>Red</v>
      </c>
      <c r="X4223" t="str">
        <f t="shared" si="1361"/>
        <v>Red</v>
      </c>
      <c r="Y4223" t="str">
        <f t="shared" si="1362"/>
        <v>Green</v>
      </c>
      <c r="Z4223" t="str">
        <f t="shared" si="1363"/>
        <v>Green</v>
      </c>
      <c r="AA4223" t="str">
        <f t="shared" si="1364"/>
        <v>Red</v>
      </c>
      <c r="AB4223" t="str">
        <f t="shared" si="1365"/>
        <v>Red</v>
      </c>
      <c r="AC4223" t="str">
        <f t="shared" si="1366"/>
        <v>Green</v>
      </c>
      <c r="AD4223" t="str">
        <f t="shared" si="1367"/>
        <v>Red</v>
      </c>
    </row>
    <row r="4224" spans="1:30" hidden="1" x14ac:dyDescent="0.3">
      <c r="A4224" t="str">
        <f t="shared" si="1368"/>
        <v>02/08/2026Uerdingen 05SpVgg Erkenschwick</v>
      </c>
      <c r="D4224" s="2">
        <v>46236</v>
      </c>
      <c r="E4224" s="3">
        <v>0.54166666666666663</v>
      </c>
      <c r="F4224" t="s">
        <v>4357</v>
      </c>
      <c r="G4224" t="s">
        <v>4418</v>
      </c>
      <c r="H4224">
        <v>0</v>
      </c>
      <c r="I4224">
        <v>0</v>
      </c>
      <c r="J4224">
        <v>2</v>
      </c>
      <c r="K4224">
        <v>1</v>
      </c>
      <c r="L4224" s="22" t="str">
        <f t="shared" si="1369"/>
        <v>02/08/2026</v>
      </c>
      <c r="M4224" s="23">
        <f t="shared" si="1370"/>
        <v>0.41666666666666663</v>
      </c>
      <c r="N4224" t="str">
        <f t="shared" si="1371"/>
        <v>2 - 1</v>
      </c>
      <c r="O4224" t="str">
        <f t="shared" si="1352"/>
        <v>Green</v>
      </c>
      <c r="P4224" t="str">
        <f t="shared" si="1353"/>
        <v>Red</v>
      </c>
      <c r="Q4224" t="str">
        <f t="shared" si="1354"/>
        <v>Red</v>
      </c>
      <c r="R4224" t="str">
        <f t="shared" si="1355"/>
        <v>Green</v>
      </c>
      <c r="S4224" t="str">
        <f t="shared" si="1356"/>
        <v>Red</v>
      </c>
      <c r="T4224" t="str">
        <f t="shared" si="1357"/>
        <v>Green</v>
      </c>
      <c r="U4224" t="str">
        <f t="shared" si="1358"/>
        <v>Red</v>
      </c>
      <c r="V4224" t="str">
        <f t="shared" si="1359"/>
        <v>Green</v>
      </c>
      <c r="W4224" t="str">
        <f t="shared" si="1360"/>
        <v>Red</v>
      </c>
      <c r="X4224" t="str">
        <f t="shared" si="1361"/>
        <v>Red</v>
      </c>
      <c r="Y4224" t="str">
        <f t="shared" si="1362"/>
        <v>Green</v>
      </c>
      <c r="Z4224" t="str">
        <f t="shared" si="1363"/>
        <v>Green</v>
      </c>
      <c r="AA4224" t="str">
        <f t="shared" si="1364"/>
        <v>Red</v>
      </c>
      <c r="AB4224" t="str">
        <f t="shared" si="1365"/>
        <v>Green</v>
      </c>
      <c r="AC4224" t="str">
        <f t="shared" si="1366"/>
        <v>Green</v>
      </c>
      <c r="AD4224" t="str">
        <f t="shared" si="1367"/>
        <v>Red</v>
      </c>
    </row>
    <row r="4225" spans="1:30" hidden="1" x14ac:dyDescent="0.3">
      <c r="A4225" t="str">
        <f t="shared" si="1368"/>
        <v>02/08/2026Ulytau FCAstana</v>
      </c>
      <c r="D4225" s="2">
        <v>46236</v>
      </c>
      <c r="E4225" s="3">
        <v>0.54166666666666663</v>
      </c>
      <c r="F4225" t="s">
        <v>3377</v>
      </c>
      <c r="G4225" t="s">
        <v>4431</v>
      </c>
      <c r="H4225">
        <v>0</v>
      </c>
      <c r="I4225">
        <v>1</v>
      </c>
      <c r="J4225">
        <v>0</v>
      </c>
      <c r="K4225">
        <v>2</v>
      </c>
      <c r="L4225" s="22" t="str">
        <f t="shared" si="1369"/>
        <v>02/08/2026</v>
      </c>
      <c r="M4225" s="23">
        <f t="shared" si="1370"/>
        <v>0.41666666666666663</v>
      </c>
      <c r="N4225" t="str">
        <f t="shared" si="1371"/>
        <v>0 - 2</v>
      </c>
      <c r="O4225" t="str">
        <f t="shared" si="1352"/>
        <v>Red</v>
      </c>
      <c r="P4225" t="str">
        <f t="shared" si="1353"/>
        <v>Red</v>
      </c>
      <c r="Q4225" t="str">
        <f t="shared" si="1354"/>
        <v>Green</v>
      </c>
      <c r="R4225" t="str">
        <f t="shared" si="1355"/>
        <v>Red</v>
      </c>
      <c r="S4225" t="str">
        <f t="shared" si="1356"/>
        <v>Green</v>
      </c>
      <c r="T4225" t="str">
        <f t="shared" si="1357"/>
        <v>Green</v>
      </c>
      <c r="U4225" t="str">
        <f t="shared" si="1358"/>
        <v>Red</v>
      </c>
      <c r="V4225" t="str">
        <f t="shared" si="1359"/>
        <v>Red</v>
      </c>
      <c r="W4225" t="str">
        <f t="shared" si="1360"/>
        <v>Green</v>
      </c>
      <c r="X4225" t="str">
        <f t="shared" si="1361"/>
        <v>Green</v>
      </c>
      <c r="Y4225" t="str">
        <f t="shared" si="1362"/>
        <v>Green</v>
      </c>
      <c r="Z4225" t="str">
        <f t="shared" si="1363"/>
        <v>Red</v>
      </c>
      <c r="AA4225" t="str">
        <f t="shared" si="1364"/>
        <v>Green</v>
      </c>
      <c r="AB4225" t="str">
        <f t="shared" si="1365"/>
        <v>Green</v>
      </c>
      <c r="AC4225" t="str">
        <f t="shared" si="1366"/>
        <v>Red</v>
      </c>
      <c r="AD4225" t="str">
        <f t="shared" si="1367"/>
        <v>Green</v>
      </c>
    </row>
    <row r="4226" spans="1:30" hidden="1" x14ac:dyDescent="0.3">
      <c r="A4226" t="str">
        <f t="shared" si="1368"/>
        <v>02/08/2026VidarEik-Tonsberg</v>
      </c>
      <c r="D4226" s="2">
        <v>46236</v>
      </c>
      <c r="E4226" s="3">
        <v>0.54166666666666663</v>
      </c>
      <c r="F4226" t="s">
        <v>3442</v>
      </c>
      <c r="G4226" t="s">
        <v>3443</v>
      </c>
      <c r="H4226">
        <v>1</v>
      </c>
      <c r="I4226">
        <v>1</v>
      </c>
      <c r="J4226">
        <v>4</v>
      </c>
      <c r="K4226">
        <v>3</v>
      </c>
      <c r="L4226" s="22" t="str">
        <f t="shared" si="1369"/>
        <v>02/08/2026</v>
      </c>
      <c r="M4226" s="23">
        <f t="shared" si="1370"/>
        <v>0.41666666666666663</v>
      </c>
      <c r="N4226" t="str">
        <f t="shared" si="1371"/>
        <v>4 - 3</v>
      </c>
      <c r="O4226" t="str">
        <f t="shared" ref="O4226:O4289" si="1372">IF($J4226&gt;$K4226,"Green","Red")</f>
        <v>Green</v>
      </c>
      <c r="P4226" t="str">
        <f t="shared" ref="P4226:P4289" si="1373">IF($J4226=$K4226,"Green","Red")</f>
        <v>Red</v>
      </c>
      <c r="Q4226" t="str">
        <f t="shared" ref="Q4226:Q4289" si="1374">IF($J4226&lt;$K4226,"Green","Red")</f>
        <v>Red</v>
      </c>
      <c r="R4226" t="str">
        <f t="shared" ref="R4226:R4289" si="1375">IF($J4226&gt;=$K4226,"Green","Red")</f>
        <v>Green</v>
      </c>
      <c r="S4226" t="str">
        <f t="shared" ref="S4226:S4289" si="1376">IF($J4226&lt;=$K4226,"Green","Red")</f>
        <v>Red</v>
      </c>
      <c r="T4226" t="str">
        <f t="shared" ref="T4226:T4289" si="1377">IF(OR($J4226&gt;$K4226,$J4226&lt;$K4226),"Green","Red")</f>
        <v>Green</v>
      </c>
      <c r="U4226" t="str">
        <f t="shared" ref="U4226:U4289" si="1378">IF($H4226&gt;$I4226,"Green","Red")</f>
        <v>Red</v>
      </c>
      <c r="V4226" t="str">
        <f t="shared" ref="V4226:V4289" si="1379">IF($H4226=$I4226,"Green","Red")</f>
        <v>Green</v>
      </c>
      <c r="W4226" t="str">
        <f t="shared" ref="W4226:W4289" si="1380">IF($H4226&lt;$I4226,"Green","Red")</f>
        <v>Red</v>
      </c>
      <c r="X4226" t="str">
        <f t="shared" ref="X4226:X4289" si="1381">IF($H4226+$I4226&gt;0,"Green","Red")</f>
        <v>Green</v>
      </c>
      <c r="Y4226" t="str">
        <f t="shared" ref="Y4226:Y4289" si="1382">IF($J4226+$K4226&gt;1.5,"Green","Red")</f>
        <v>Green</v>
      </c>
      <c r="Z4226" t="str">
        <f t="shared" ref="Z4226:Z4289" si="1383">IF($J4226+$K4226&gt;2.5,"Green","Red")</f>
        <v>Green</v>
      </c>
      <c r="AA4226" t="str">
        <f t="shared" ref="AA4226:AA4289" si="1384">IF($J4226+$K4226&lt;2.5,"Green","Red")</f>
        <v>Red</v>
      </c>
      <c r="AB4226" t="str">
        <f t="shared" ref="AB4226:AB4289" si="1385">IF($J4226+$K4226&lt;3.5,"Green","Red")</f>
        <v>Red</v>
      </c>
      <c r="AC4226" t="str">
        <f t="shared" ref="AC4226:AC4289" si="1386">IF(AND($J4226&gt;0,$K4226&gt;0),"Green","Red")</f>
        <v>Green</v>
      </c>
      <c r="AD4226" t="str">
        <f t="shared" ref="AD4226:AD4289" si="1387">IF(OR($J4226=0,$K4226=0),"Green","Red")</f>
        <v>Red</v>
      </c>
    </row>
    <row r="4227" spans="1:30" hidden="1" x14ac:dyDescent="0.3">
      <c r="A4227" t="str">
        <f t="shared" si="1368"/>
        <v>02/08/2026Volga UlyanovskChelyabinsk</v>
      </c>
      <c r="D4227" s="2">
        <v>46236</v>
      </c>
      <c r="E4227" s="3">
        <v>0.54166666666666663</v>
      </c>
      <c r="F4227" t="s">
        <v>3548</v>
      </c>
      <c r="G4227" t="s">
        <v>3550</v>
      </c>
      <c r="H4227">
        <v>0</v>
      </c>
      <c r="I4227">
        <v>2</v>
      </c>
      <c r="J4227">
        <v>0</v>
      </c>
      <c r="K4227">
        <v>2</v>
      </c>
      <c r="L4227" s="22" t="str">
        <f t="shared" si="1369"/>
        <v>02/08/2026</v>
      </c>
      <c r="M4227" s="23">
        <f t="shared" si="1370"/>
        <v>0.41666666666666663</v>
      </c>
      <c r="N4227" t="str">
        <f t="shared" si="1371"/>
        <v>0 - 2</v>
      </c>
      <c r="O4227" t="str">
        <f t="shared" si="1372"/>
        <v>Red</v>
      </c>
      <c r="P4227" t="str">
        <f t="shared" si="1373"/>
        <v>Red</v>
      </c>
      <c r="Q4227" t="str">
        <f t="shared" si="1374"/>
        <v>Green</v>
      </c>
      <c r="R4227" t="str">
        <f t="shared" si="1375"/>
        <v>Red</v>
      </c>
      <c r="S4227" t="str">
        <f t="shared" si="1376"/>
        <v>Green</v>
      </c>
      <c r="T4227" t="str">
        <f t="shared" si="1377"/>
        <v>Green</v>
      </c>
      <c r="U4227" t="str">
        <f t="shared" si="1378"/>
        <v>Red</v>
      </c>
      <c r="V4227" t="str">
        <f t="shared" si="1379"/>
        <v>Red</v>
      </c>
      <c r="W4227" t="str">
        <f t="shared" si="1380"/>
        <v>Green</v>
      </c>
      <c r="X4227" t="str">
        <f t="shared" si="1381"/>
        <v>Green</v>
      </c>
      <c r="Y4227" t="str">
        <f t="shared" si="1382"/>
        <v>Green</v>
      </c>
      <c r="Z4227" t="str">
        <f t="shared" si="1383"/>
        <v>Red</v>
      </c>
      <c r="AA4227" t="str">
        <f t="shared" si="1384"/>
        <v>Green</v>
      </c>
      <c r="AB4227" t="str">
        <f t="shared" si="1385"/>
        <v>Green</v>
      </c>
      <c r="AC4227" t="str">
        <f t="shared" si="1386"/>
        <v>Red</v>
      </c>
      <c r="AD4227" t="str">
        <f t="shared" si="1387"/>
        <v>Green</v>
      </c>
    </row>
    <row r="4228" spans="1:30" hidden="1" x14ac:dyDescent="0.3">
      <c r="A4228" t="str">
        <f t="shared" si="1368"/>
        <v>02/08/2026Zenit IzhevskRubin Kazan II</v>
      </c>
      <c r="D4228" s="2">
        <v>46236</v>
      </c>
      <c r="E4228" s="3">
        <v>0.54166666666666663</v>
      </c>
      <c r="F4228" t="s">
        <v>4351</v>
      </c>
      <c r="G4228" t="s">
        <v>4410</v>
      </c>
      <c r="H4228">
        <v>0</v>
      </c>
      <c r="I4228">
        <v>0</v>
      </c>
      <c r="J4228">
        <v>2</v>
      </c>
      <c r="K4228">
        <v>2</v>
      </c>
      <c r="L4228" s="22" t="str">
        <f t="shared" si="1369"/>
        <v>02/08/2026</v>
      </c>
      <c r="M4228" s="23">
        <f t="shared" si="1370"/>
        <v>0.41666666666666663</v>
      </c>
      <c r="N4228" t="str">
        <f t="shared" si="1371"/>
        <v>2 - 2</v>
      </c>
      <c r="O4228" t="str">
        <f t="shared" si="1372"/>
        <v>Red</v>
      </c>
      <c r="P4228" t="str">
        <f t="shared" si="1373"/>
        <v>Green</v>
      </c>
      <c r="Q4228" t="str">
        <f t="shared" si="1374"/>
        <v>Red</v>
      </c>
      <c r="R4228" t="str">
        <f t="shared" si="1375"/>
        <v>Green</v>
      </c>
      <c r="S4228" t="str">
        <f t="shared" si="1376"/>
        <v>Green</v>
      </c>
      <c r="T4228" t="str">
        <f t="shared" si="1377"/>
        <v>Red</v>
      </c>
      <c r="U4228" t="str">
        <f t="shared" si="1378"/>
        <v>Red</v>
      </c>
      <c r="V4228" t="str">
        <f t="shared" si="1379"/>
        <v>Green</v>
      </c>
      <c r="W4228" t="str">
        <f t="shared" si="1380"/>
        <v>Red</v>
      </c>
      <c r="X4228" t="str">
        <f t="shared" si="1381"/>
        <v>Red</v>
      </c>
      <c r="Y4228" t="str">
        <f t="shared" si="1382"/>
        <v>Green</v>
      </c>
      <c r="Z4228" t="str">
        <f t="shared" si="1383"/>
        <v>Green</v>
      </c>
      <c r="AA4228" t="str">
        <f t="shared" si="1384"/>
        <v>Red</v>
      </c>
      <c r="AB4228" t="str">
        <f t="shared" si="1385"/>
        <v>Red</v>
      </c>
      <c r="AC4228" t="str">
        <f t="shared" si="1386"/>
        <v>Green</v>
      </c>
      <c r="AD4228" t="str">
        <f t="shared" si="1387"/>
        <v>Red</v>
      </c>
    </row>
    <row r="4229" spans="1:30" hidden="1" x14ac:dyDescent="0.3">
      <c r="A4229" t="str">
        <f t="shared" si="1368"/>
        <v>02/08/2026FK LiepajaFK Tukums 2000</v>
      </c>
      <c r="D4229" s="2">
        <v>46236</v>
      </c>
      <c r="E4229" s="3">
        <v>0.54167824074074078</v>
      </c>
      <c r="F4229" t="s">
        <v>1076</v>
      </c>
      <c r="G4229" t="s">
        <v>4732</v>
      </c>
      <c r="L4229" s="22" t="str">
        <f t="shared" si="1369"/>
        <v>02/08/2026</v>
      </c>
      <c r="M4229" s="23">
        <f t="shared" si="1370"/>
        <v>0.41667824074074078</v>
      </c>
      <c r="N4229" t="str">
        <f t="shared" si="1371"/>
        <v xml:space="preserve"> - </v>
      </c>
      <c r="O4229" t="str">
        <f t="shared" si="1372"/>
        <v>Red</v>
      </c>
      <c r="P4229" t="str">
        <f t="shared" si="1373"/>
        <v>Green</v>
      </c>
      <c r="Q4229" t="str">
        <f t="shared" si="1374"/>
        <v>Red</v>
      </c>
      <c r="R4229" t="str">
        <f t="shared" si="1375"/>
        <v>Green</v>
      </c>
      <c r="S4229" t="str">
        <f t="shared" si="1376"/>
        <v>Green</v>
      </c>
      <c r="T4229" t="str">
        <f t="shared" si="1377"/>
        <v>Red</v>
      </c>
      <c r="U4229" t="str">
        <f t="shared" si="1378"/>
        <v>Red</v>
      </c>
      <c r="V4229" t="str">
        <f t="shared" si="1379"/>
        <v>Green</v>
      </c>
      <c r="W4229" t="str">
        <f t="shared" si="1380"/>
        <v>Red</v>
      </c>
      <c r="X4229" t="str">
        <f t="shared" si="1381"/>
        <v>Red</v>
      </c>
      <c r="Y4229" t="str">
        <f t="shared" si="1382"/>
        <v>Red</v>
      </c>
      <c r="Z4229" t="str">
        <f t="shared" si="1383"/>
        <v>Red</v>
      </c>
      <c r="AA4229" t="str">
        <f t="shared" si="1384"/>
        <v>Green</v>
      </c>
      <c r="AB4229" t="str">
        <f t="shared" si="1385"/>
        <v>Green</v>
      </c>
      <c r="AC4229" t="str">
        <f t="shared" si="1386"/>
        <v>Red</v>
      </c>
      <c r="AD4229" t="str">
        <f t="shared" si="1387"/>
        <v>Green</v>
      </c>
    </row>
    <row r="4230" spans="1:30" hidden="1" x14ac:dyDescent="0.3">
      <c r="A4230" t="str">
        <f t="shared" si="1368"/>
        <v>02/08/2026GAIS Goteborg U19Malmo U19</v>
      </c>
      <c r="B4230" t="s">
        <v>827</v>
      </c>
      <c r="D4230" s="2">
        <v>46236</v>
      </c>
      <c r="E4230" s="3">
        <v>0.5625</v>
      </c>
      <c r="F4230" t="s">
        <v>3643</v>
      </c>
      <c r="G4230" t="s">
        <v>4313</v>
      </c>
      <c r="H4230">
        <v>0</v>
      </c>
      <c r="I4230">
        <v>0</v>
      </c>
      <c r="J4230">
        <v>0</v>
      </c>
      <c r="K4230">
        <v>6</v>
      </c>
      <c r="L4230" s="22" t="str">
        <f t="shared" si="1369"/>
        <v>02/08/2026</v>
      </c>
      <c r="M4230" s="23">
        <f t="shared" si="1370"/>
        <v>0.4375</v>
      </c>
      <c r="N4230" t="str">
        <f t="shared" si="1371"/>
        <v>0 - 6</v>
      </c>
      <c r="O4230" t="str">
        <f t="shared" si="1372"/>
        <v>Red</v>
      </c>
      <c r="P4230" t="str">
        <f t="shared" si="1373"/>
        <v>Red</v>
      </c>
      <c r="Q4230" t="str">
        <f t="shared" si="1374"/>
        <v>Green</v>
      </c>
      <c r="R4230" t="str">
        <f t="shared" si="1375"/>
        <v>Red</v>
      </c>
      <c r="S4230" t="str">
        <f t="shared" si="1376"/>
        <v>Green</v>
      </c>
      <c r="T4230" t="str">
        <f t="shared" si="1377"/>
        <v>Green</v>
      </c>
      <c r="U4230" t="str">
        <f t="shared" si="1378"/>
        <v>Red</v>
      </c>
      <c r="V4230" t="str">
        <f t="shared" si="1379"/>
        <v>Green</v>
      </c>
      <c r="W4230" t="str">
        <f t="shared" si="1380"/>
        <v>Red</v>
      </c>
      <c r="X4230" t="str">
        <f t="shared" si="1381"/>
        <v>Red</v>
      </c>
      <c r="Y4230" t="str">
        <f t="shared" si="1382"/>
        <v>Green</v>
      </c>
      <c r="Z4230" t="str">
        <f t="shared" si="1383"/>
        <v>Green</v>
      </c>
      <c r="AA4230" t="str">
        <f t="shared" si="1384"/>
        <v>Red</v>
      </c>
      <c r="AB4230" t="str">
        <f t="shared" si="1385"/>
        <v>Red</v>
      </c>
      <c r="AC4230" t="str">
        <f t="shared" si="1386"/>
        <v>Red</v>
      </c>
      <c r="AD4230" t="str">
        <f t="shared" si="1387"/>
        <v>Green</v>
      </c>
    </row>
    <row r="4231" spans="1:30" hidden="1" x14ac:dyDescent="0.3">
      <c r="A4231" t="str">
        <f t="shared" si="1368"/>
        <v>02/08/2026Gap Connah's QuayCaernarfon Town</v>
      </c>
      <c r="D4231" s="2">
        <v>46236</v>
      </c>
      <c r="E4231" s="3">
        <v>0.5625</v>
      </c>
      <c r="F4231" t="s">
        <v>6248</v>
      </c>
      <c r="G4231" t="s">
        <v>6249</v>
      </c>
      <c r="H4231">
        <v>1</v>
      </c>
      <c r="I4231">
        <v>0</v>
      </c>
      <c r="J4231">
        <v>1</v>
      </c>
      <c r="K4231">
        <v>2</v>
      </c>
      <c r="L4231" s="22" t="str">
        <f t="shared" si="1369"/>
        <v>02/08/2026</v>
      </c>
      <c r="M4231" s="23">
        <f t="shared" si="1370"/>
        <v>0.4375</v>
      </c>
      <c r="N4231" t="str">
        <f t="shared" si="1371"/>
        <v>1 - 2</v>
      </c>
      <c r="O4231" t="str">
        <f t="shared" si="1372"/>
        <v>Red</v>
      </c>
      <c r="P4231" t="str">
        <f t="shared" si="1373"/>
        <v>Red</v>
      </c>
      <c r="Q4231" t="str">
        <f t="shared" si="1374"/>
        <v>Green</v>
      </c>
      <c r="R4231" t="str">
        <f t="shared" si="1375"/>
        <v>Red</v>
      </c>
      <c r="S4231" t="str">
        <f t="shared" si="1376"/>
        <v>Green</v>
      </c>
      <c r="T4231" t="str">
        <f t="shared" si="1377"/>
        <v>Green</v>
      </c>
      <c r="U4231" t="str">
        <f t="shared" si="1378"/>
        <v>Green</v>
      </c>
      <c r="V4231" t="str">
        <f t="shared" si="1379"/>
        <v>Red</v>
      </c>
      <c r="W4231" t="str">
        <f t="shared" si="1380"/>
        <v>Red</v>
      </c>
      <c r="X4231" t="str">
        <f t="shared" si="1381"/>
        <v>Green</v>
      </c>
      <c r="Y4231" t="str">
        <f t="shared" si="1382"/>
        <v>Green</v>
      </c>
      <c r="Z4231" t="str">
        <f t="shared" si="1383"/>
        <v>Green</v>
      </c>
      <c r="AA4231" t="str">
        <f t="shared" si="1384"/>
        <v>Red</v>
      </c>
      <c r="AB4231" t="str">
        <f t="shared" si="1385"/>
        <v>Green</v>
      </c>
      <c r="AC4231" t="str">
        <f t="shared" si="1386"/>
        <v>Green</v>
      </c>
      <c r="AD4231" t="str">
        <f t="shared" si="1387"/>
        <v>Red</v>
      </c>
    </row>
    <row r="4232" spans="1:30" hidden="1" x14ac:dyDescent="0.3">
      <c r="A4232" t="str">
        <f t="shared" si="1368"/>
        <v>02/08/2026Gresford AthleticNewtown AFC</v>
      </c>
      <c r="D4232" s="2">
        <v>46236</v>
      </c>
      <c r="E4232" s="3">
        <v>0.5625</v>
      </c>
      <c r="F4232" t="s">
        <v>6250</v>
      </c>
      <c r="G4232" t="s">
        <v>6251</v>
      </c>
      <c r="H4232">
        <v>0</v>
      </c>
      <c r="I4232">
        <v>2</v>
      </c>
      <c r="J4232">
        <v>0</v>
      </c>
      <c r="K4232">
        <v>3</v>
      </c>
      <c r="L4232" s="22" t="str">
        <f t="shared" si="1369"/>
        <v>02/08/2026</v>
      </c>
      <c r="M4232" s="23">
        <f t="shared" si="1370"/>
        <v>0.4375</v>
      </c>
      <c r="N4232" t="str">
        <f t="shared" si="1371"/>
        <v>0 - 3</v>
      </c>
      <c r="O4232" t="str">
        <f t="shared" si="1372"/>
        <v>Red</v>
      </c>
      <c r="P4232" t="str">
        <f t="shared" si="1373"/>
        <v>Red</v>
      </c>
      <c r="Q4232" t="str">
        <f t="shared" si="1374"/>
        <v>Green</v>
      </c>
      <c r="R4232" t="str">
        <f t="shared" si="1375"/>
        <v>Red</v>
      </c>
      <c r="S4232" t="str">
        <f t="shared" si="1376"/>
        <v>Green</v>
      </c>
      <c r="T4232" t="str">
        <f t="shared" si="1377"/>
        <v>Green</v>
      </c>
      <c r="U4232" t="str">
        <f t="shared" si="1378"/>
        <v>Red</v>
      </c>
      <c r="V4232" t="str">
        <f t="shared" si="1379"/>
        <v>Red</v>
      </c>
      <c r="W4232" t="str">
        <f t="shared" si="1380"/>
        <v>Green</v>
      </c>
      <c r="X4232" t="str">
        <f t="shared" si="1381"/>
        <v>Green</v>
      </c>
      <c r="Y4232" t="str">
        <f t="shared" si="1382"/>
        <v>Green</v>
      </c>
      <c r="Z4232" t="str">
        <f t="shared" si="1383"/>
        <v>Green</v>
      </c>
      <c r="AA4232" t="str">
        <f t="shared" si="1384"/>
        <v>Red</v>
      </c>
      <c r="AB4232" t="str">
        <f t="shared" si="1385"/>
        <v>Green</v>
      </c>
      <c r="AC4232" t="str">
        <f t="shared" si="1386"/>
        <v>Red</v>
      </c>
      <c r="AD4232" t="str">
        <f t="shared" si="1387"/>
        <v>Green</v>
      </c>
    </row>
    <row r="4233" spans="1:30" hidden="1" x14ac:dyDescent="0.3">
      <c r="A4233" t="str">
        <f t="shared" si="1368"/>
        <v>02/08/2026Mashuk PyatigorskSokol Saratov</v>
      </c>
      <c r="D4233" s="2">
        <v>46236</v>
      </c>
      <c r="E4233" s="3">
        <v>0.5625</v>
      </c>
      <c r="F4233" t="s">
        <v>4496</v>
      </c>
      <c r="G4233" t="s">
        <v>4451</v>
      </c>
      <c r="H4233">
        <v>1</v>
      </c>
      <c r="I4233">
        <v>1</v>
      </c>
      <c r="J4233">
        <v>1</v>
      </c>
      <c r="K4233">
        <v>1</v>
      </c>
      <c r="L4233" s="22" t="str">
        <f t="shared" si="1369"/>
        <v>02/08/2026</v>
      </c>
      <c r="M4233" s="23">
        <f t="shared" si="1370"/>
        <v>0.4375</v>
      </c>
      <c r="N4233" t="str">
        <f t="shared" si="1371"/>
        <v>1 - 1</v>
      </c>
      <c r="O4233" t="str">
        <f t="shared" si="1372"/>
        <v>Red</v>
      </c>
      <c r="P4233" t="str">
        <f t="shared" si="1373"/>
        <v>Green</v>
      </c>
      <c r="Q4233" t="str">
        <f t="shared" si="1374"/>
        <v>Red</v>
      </c>
      <c r="R4233" t="str">
        <f t="shared" si="1375"/>
        <v>Green</v>
      </c>
      <c r="S4233" t="str">
        <f t="shared" si="1376"/>
        <v>Green</v>
      </c>
      <c r="T4233" t="str">
        <f t="shared" si="1377"/>
        <v>Red</v>
      </c>
      <c r="U4233" t="str">
        <f t="shared" si="1378"/>
        <v>Red</v>
      </c>
      <c r="V4233" t="str">
        <f t="shared" si="1379"/>
        <v>Green</v>
      </c>
      <c r="W4233" t="str">
        <f t="shared" si="1380"/>
        <v>Red</v>
      </c>
      <c r="X4233" t="str">
        <f t="shared" si="1381"/>
        <v>Green</v>
      </c>
      <c r="Y4233" t="str">
        <f t="shared" si="1382"/>
        <v>Green</v>
      </c>
      <c r="Z4233" t="str">
        <f t="shared" si="1383"/>
        <v>Red</v>
      </c>
      <c r="AA4233" t="str">
        <f t="shared" si="1384"/>
        <v>Green</v>
      </c>
      <c r="AB4233" t="str">
        <f t="shared" si="1385"/>
        <v>Green</v>
      </c>
      <c r="AC4233" t="str">
        <f t="shared" si="1386"/>
        <v>Green</v>
      </c>
      <c r="AD4233" t="str">
        <f t="shared" si="1387"/>
        <v>Red</v>
      </c>
    </row>
    <row r="4234" spans="1:30" hidden="1" x14ac:dyDescent="0.3">
      <c r="A4234" t="str">
        <f t="shared" si="1368"/>
        <v>02/08/2026PenybontThe New Saints</v>
      </c>
      <c r="D4234" s="2">
        <v>46236</v>
      </c>
      <c r="E4234" s="3">
        <v>0.5625</v>
      </c>
      <c r="F4234" t="s">
        <v>6252</v>
      </c>
      <c r="G4234" t="s">
        <v>1918</v>
      </c>
      <c r="H4234">
        <v>0</v>
      </c>
      <c r="I4234">
        <v>0</v>
      </c>
      <c r="J4234">
        <v>0</v>
      </c>
      <c r="K4234">
        <v>0</v>
      </c>
      <c r="L4234" s="22" t="str">
        <f t="shared" si="1369"/>
        <v>02/08/2026</v>
      </c>
      <c r="M4234" s="23">
        <f t="shared" si="1370"/>
        <v>0.4375</v>
      </c>
      <c r="N4234" t="str">
        <f t="shared" si="1371"/>
        <v>0 - 0</v>
      </c>
      <c r="O4234" t="str">
        <f t="shared" si="1372"/>
        <v>Red</v>
      </c>
      <c r="P4234" t="str">
        <f t="shared" si="1373"/>
        <v>Green</v>
      </c>
      <c r="Q4234" t="str">
        <f t="shared" si="1374"/>
        <v>Red</v>
      </c>
      <c r="R4234" t="str">
        <f t="shared" si="1375"/>
        <v>Green</v>
      </c>
      <c r="S4234" t="str">
        <f t="shared" si="1376"/>
        <v>Green</v>
      </c>
      <c r="T4234" t="str">
        <f t="shared" si="1377"/>
        <v>Red</v>
      </c>
      <c r="U4234" t="str">
        <f t="shared" si="1378"/>
        <v>Red</v>
      </c>
      <c r="V4234" t="str">
        <f t="shared" si="1379"/>
        <v>Green</v>
      </c>
      <c r="W4234" t="str">
        <f t="shared" si="1380"/>
        <v>Red</v>
      </c>
      <c r="X4234" t="str">
        <f t="shared" si="1381"/>
        <v>Red</v>
      </c>
      <c r="Y4234" t="str">
        <f t="shared" si="1382"/>
        <v>Red</v>
      </c>
      <c r="Z4234" t="str">
        <f t="shared" si="1383"/>
        <v>Red</v>
      </c>
      <c r="AA4234" t="str">
        <f t="shared" si="1384"/>
        <v>Green</v>
      </c>
      <c r="AB4234" t="str">
        <f t="shared" si="1385"/>
        <v>Green</v>
      </c>
      <c r="AC4234" t="str">
        <f t="shared" si="1386"/>
        <v>Red</v>
      </c>
      <c r="AD4234" t="str">
        <f t="shared" si="1387"/>
        <v>Green</v>
      </c>
    </row>
    <row r="4235" spans="1:30" hidden="1" x14ac:dyDescent="0.3">
      <c r="A4235" t="str">
        <f t="shared" si="1368"/>
        <v>02/08/2026Rot-Weiss WalldorfSV Unter-Flockenbach</v>
      </c>
      <c r="D4235" s="2">
        <v>46236</v>
      </c>
      <c r="E4235" s="3">
        <v>0.5625</v>
      </c>
      <c r="F4235" t="s">
        <v>6253</v>
      </c>
      <c r="G4235" t="s">
        <v>6254</v>
      </c>
      <c r="H4235">
        <v>0</v>
      </c>
      <c r="I4235">
        <v>1</v>
      </c>
      <c r="J4235">
        <v>1</v>
      </c>
      <c r="K4235">
        <v>4</v>
      </c>
      <c r="L4235" s="22" t="str">
        <f t="shared" si="1369"/>
        <v>02/08/2026</v>
      </c>
      <c r="M4235" s="23">
        <f t="shared" si="1370"/>
        <v>0.4375</v>
      </c>
      <c r="N4235" t="str">
        <f t="shared" si="1371"/>
        <v>1 - 4</v>
      </c>
      <c r="O4235" t="str">
        <f t="shared" si="1372"/>
        <v>Red</v>
      </c>
      <c r="P4235" t="str">
        <f t="shared" si="1373"/>
        <v>Red</v>
      </c>
      <c r="Q4235" t="str">
        <f t="shared" si="1374"/>
        <v>Green</v>
      </c>
      <c r="R4235" t="str">
        <f t="shared" si="1375"/>
        <v>Red</v>
      </c>
      <c r="S4235" t="str">
        <f t="shared" si="1376"/>
        <v>Green</v>
      </c>
      <c r="T4235" t="str">
        <f t="shared" si="1377"/>
        <v>Green</v>
      </c>
      <c r="U4235" t="str">
        <f t="shared" si="1378"/>
        <v>Red</v>
      </c>
      <c r="V4235" t="str">
        <f t="shared" si="1379"/>
        <v>Red</v>
      </c>
      <c r="W4235" t="str">
        <f t="shared" si="1380"/>
        <v>Green</v>
      </c>
      <c r="X4235" t="str">
        <f t="shared" si="1381"/>
        <v>Green</v>
      </c>
      <c r="Y4235" t="str">
        <f t="shared" si="1382"/>
        <v>Green</v>
      </c>
      <c r="Z4235" t="str">
        <f t="shared" si="1383"/>
        <v>Green</v>
      </c>
      <c r="AA4235" t="str">
        <f t="shared" si="1384"/>
        <v>Red</v>
      </c>
      <c r="AB4235" t="str">
        <f t="shared" si="1385"/>
        <v>Red</v>
      </c>
      <c r="AC4235" t="str">
        <f t="shared" si="1386"/>
        <v>Green</v>
      </c>
      <c r="AD4235" t="str">
        <f t="shared" si="1387"/>
        <v>Red</v>
      </c>
    </row>
    <row r="4236" spans="1:30" hidden="1" x14ac:dyDescent="0.3">
      <c r="A4236" t="str">
        <f t="shared" si="1368"/>
        <v>02/08/2026Ujpest FCDebreceni VSC</v>
      </c>
      <c r="D4236" s="2">
        <v>46236</v>
      </c>
      <c r="E4236" s="3">
        <v>0.5625</v>
      </c>
      <c r="F4236" t="s">
        <v>2480</v>
      </c>
      <c r="G4236" t="s">
        <v>1089</v>
      </c>
      <c r="H4236">
        <v>2</v>
      </c>
      <c r="I4236">
        <v>1</v>
      </c>
      <c r="J4236">
        <v>4</v>
      </c>
      <c r="K4236">
        <v>2</v>
      </c>
      <c r="L4236" s="22" t="str">
        <f t="shared" si="1369"/>
        <v>02/08/2026</v>
      </c>
      <c r="M4236" s="23">
        <f t="shared" si="1370"/>
        <v>0.4375</v>
      </c>
      <c r="N4236" t="str">
        <f t="shared" si="1371"/>
        <v>4 - 2</v>
      </c>
      <c r="O4236" t="str">
        <f t="shared" si="1372"/>
        <v>Green</v>
      </c>
      <c r="P4236" t="str">
        <f t="shared" si="1373"/>
        <v>Red</v>
      </c>
      <c r="Q4236" t="str">
        <f t="shared" si="1374"/>
        <v>Red</v>
      </c>
      <c r="R4236" t="str">
        <f t="shared" si="1375"/>
        <v>Green</v>
      </c>
      <c r="S4236" t="str">
        <f t="shared" si="1376"/>
        <v>Red</v>
      </c>
      <c r="T4236" t="str">
        <f t="shared" si="1377"/>
        <v>Green</v>
      </c>
      <c r="U4236" t="str">
        <f t="shared" si="1378"/>
        <v>Green</v>
      </c>
      <c r="V4236" t="str">
        <f t="shared" si="1379"/>
        <v>Red</v>
      </c>
      <c r="W4236" t="str">
        <f t="shared" si="1380"/>
        <v>Red</v>
      </c>
      <c r="X4236" t="str">
        <f t="shared" si="1381"/>
        <v>Green</v>
      </c>
      <c r="Y4236" t="str">
        <f t="shared" si="1382"/>
        <v>Green</v>
      </c>
      <c r="Z4236" t="str">
        <f t="shared" si="1383"/>
        <v>Green</v>
      </c>
      <c r="AA4236" t="str">
        <f t="shared" si="1384"/>
        <v>Red</v>
      </c>
      <c r="AB4236" t="str">
        <f t="shared" si="1385"/>
        <v>Red</v>
      </c>
      <c r="AC4236" t="str">
        <f t="shared" si="1386"/>
        <v>Green</v>
      </c>
      <c r="AD4236" t="str">
        <f t="shared" si="1387"/>
        <v>Red</v>
      </c>
    </row>
    <row r="4237" spans="1:30" hidden="1" x14ac:dyDescent="0.3">
      <c r="A4237" t="str">
        <f t="shared" si="1368"/>
        <v>02/08/2026AB ArgirSkala IF</v>
      </c>
      <c r="D4237" s="2">
        <v>46236</v>
      </c>
      <c r="E4237" s="3">
        <v>0.58333333333333337</v>
      </c>
      <c r="F4237" t="s">
        <v>5081</v>
      </c>
      <c r="G4237" t="s">
        <v>5158</v>
      </c>
      <c r="H4237">
        <v>2</v>
      </c>
      <c r="I4237">
        <v>0</v>
      </c>
      <c r="J4237">
        <v>3</v>
      </c>
      <c r="K4237">
        <v>2</v>
      </c>
      <c r="L4237" s="22" t="str">
        <f t="shared" si="1369"/>
        <v>02/08/2026</v>
      </c>
      <c r="M4237" s="23">
        <f t="shared" si="1370"/>
        <v>0.45833333333333337</v>
      </c>
      <c r="N4237" t="str">
        <f t="shared" si="1371"/>
        <v>3 - 2</v>
      </c>
      <c r="O4237" t="str">
        <f t="shared" si="1372"/>
        <v>Green</v>
      </c>
      <c r="P4237" t="str">
        <f t="shared" si="1373"/>
        <v>Red</v>
      </c>
      <c r="Q4237" t="str">
        <f t="shared" si="1374"/>
        <v>Red</v>
      </c>
      <c r="R4237" t="str">
        <f t="shared" si="1375"/>
        <v>Green</v>
      </c>
      <c r="S4237" t="str">
        <f t="shared" si="1376"/>
        <v>Red</v>
      </c>
      <c r="T4237" t="str">
        <f t="shared" si="1377"/>
        <v>Green</v>
      </c>
      <c r="U4237" t="str">
        <f t="shared" si="1378"/>
        <v>Green</v>
      </c>
      <c r="V4237" t="str">
        <f t="shared" si="1379"/>
        <v>Red</v>
      </c>
      <c r="W4237" t="str">
        <f t="shared" si="1380"/>
        <v>Red</v>
      </c>
      <c r="X4237" t="str">
        <f t="shared" si="1381"/>
        <v>Green</v>
      </c>
      <c r="Y4237" t="str">
        <f t="shared" si="1382"/>
        <v>Green</v>
      </c>
      <c r="Z4237" t="str">
        <f t="shared" si="1383"/>
        <v>Green</v>
      </c>
      <c r="AA4237" t="str">
        <f t="shared" si="1384"/>
        <v>Red</v>
      </c>
      <c r="AB4237" t="str">
        <f t="shared" si="1385"/>
        <v>Red</v>
      </c>
      <c r="AC4237" t="str">
        <f t="shared" si="1386"/>
        <v>Green</v>
      </c>
      <c r="AD4237" t="str">
        <f t="shared" si="1387"/>
        <v>Red</v>
      </c>
    </row>
    <row r="4238" spans="1:30" hidden="1" x14ac:dyDescent="0.3">
      <c r="A4238" t="str">
        <f t="shared" si="1368"/>
        <v>02/08/2026AC OuluIlves</v>
      </c>
      <c r="D4238" s="2">
        <v>46236</v>
      </c>
      <c r="E4238" s="3">
        <v>0.58333333333333337</v>
      </c>
      <c r="F4238" t="s">
        <v>601</v>
      </c>
      <c r="G4238" t="s">
        <v>296</v>
      </c>
      <c r="H4238">
        <v>0</v>
      </c>
      <c r="I4238">
        <v>0</v>
      </c>
      <c r="J4238">
        <v>1</v>
      </c>
      <c r="K4238">
        <v>0</v>
      </c>
      <c r="L4238" s="22" t="str">
        <f t="shared" si="1369"/>
        <v>02/08/2026</v>
      </c>
      <c r="M4238" s="23">
        <f t="shared" si="1370"/>
        <v>0.45833333333333337</v>
      </c>
      <c r="N4238" t="str">
        <f t="shared" si="1371"/>
        <v>1 - 0</v>
      </c>
      <c r="O4238" t="str">
        <f t="shared" si="1372"/>
        <v>Green</v>
      </c>
      <c r="P4238" t="str">
        <f t="shared" si="1373"/>
        <v>Red</v>
      </c>
      <c r="Q4238" t="str">
        <f t="shared" si="1374"/>
        <v>Red</v>
      </c>
      <c r="R4238" t="str">
        <f t="shared" si="1375"/>
        <v>Green</v>
      </c>
      <c r="S4238" t="str">
        <f t="shared" si="1376"/>
        <v>Red</v>
      </c>
      <c r="T4238" t="str">
        <f t="shared" si="1377"/>
        <v>Green</v>
      </c>
      <c r="U4238" t="str">
        <f t="shared" si="1378"/>
        <v>Red</v>
      </c>
      <c r="V4238" t="str">
        <f t="shared" si="1379"/>
        <v>Green</v>
      </c>
      <c r="W4238" t="str">
        <f t="shared" si="1380"/>
        <v>Red</v>
      </c>
      <c r="X4238" t="str">
        <f t="shared" si="1381"/>
        <v>Red</v>
      </c>
      <c r="Y4238" t="str">
        <f t="shared" si="1382"/>
        <v>Red</v>
      </c>
      <c r="Z4238" t="str">
        <f t="shared" si="1383"/>
        <v>Red</v>
      </c>
      <c r="AA4238" t="str">
        <f t="shared" si="1384"/>
        <v>Green</v>
      </c>
      <c r="AB4238" t="str">
        <f t="shared" si="1385"/>
        <v>Green</v>
      </c>
      <c r="AC4238" t="str">
        <f t="shared" si="1386"/>
        <v>Red</v>
      </c>
      <c r="AD4238" t="str">
        <f t="shared" si="1387"/>
        <v>Green</v>
      </c>
    </row>
    <row r="4239" spans="1:30" hidden="1" x14ac:dyDescent="0.3">
      <c r="A4239" t="str">
        <f t="shared" si="1368"/>
        <v>02/08/2026BATE Borisov ReservesFC Minsk Reserves</v>
      </c>
      <c r="D4239" s="2">
        <v>46236</v>
      </c>
      <c r="E4239" s="3">
        <v>0.58333333333333337</v>
      </c>
      <c r="F4239" t="s">
        <v>2349</v>
      </c>
      <c r="G4239" t="s">
        <v>4460</v>
      </c>
      <c r="H4239">
        <v>0</v>
      </c>
      <c r="I4239">
        <v>1</v>
      </c>
      <c r="J4239">
        <v>0</v>
      </c>
      <c r="K4239">
        <v>1</v>
      </c>
      <c r="L4239" s="22" t="str">
        <f t="shared" si="1369"/>
        <v>02/08/2026</v>
      </c>
      <c r="M4239" s="23">
        <f t="shared" si="1370"/>
        <v>0.45833333333333337</v>
      </c>
      <c r="N4239" t="str">
        <f t="shared" si="1371"/>
        <v>0 - 1</v>
      </c>
      <c r="O4239" t="str">
        <f t="shared" si="1372"/>
        <v>Red</v>
      </c>
      <c r="P4239" t="str">
        <f t="shared" si="1373"/>
        <v>Red</v>
      </c>
      <c r="Q4239" t="str">
        <f t="shared" si="1374"/>
        <v>Green</v>
      </c>
      <c r="R4239" t="str">
        <f t="shared" si="1375"/>
        <v>Red</v>
      </c>
      <c r="S4239" t="str">
        <f t="shared" si="1376"/>
        <v>Green</v>
      </c>
      <c r="T4239" t="str">
        <f t="shared" si="1377"/>
        <v>Green</v>
      </c>
      <c r="U4239" t="str">
        <f t="shared" si="1378"/>
        <v>Red</v>
      </c>
      <c r="V4239" t="str">
        <f t="shared" si="1379"/>
        <v>Red</v>
      </c>
      <c r="W4239" t="str">
        <f t="shared" si="1380"/>
        <v>Green</v>
      </c>
      <c r="X4239" t="str">
        <f t="shared" si="1381"/>
        <v>Green</v>
      </c>
      <c r="Y4239" t="str">
        <f t="shared" si="1382"/>
        <v>Red</v>
      </c>
      <c r="Z4239" t="str">
        <f t="shared" si="1383"/>
        <v>Red</v>
      </c>
      <c r="AA4239" t="str">
        <f t="shared" si="1384"/>
        <v>Green</v>
      </c>
      <c r="AB4239" t="str">
        <f t="shared" si="1385"/>
        <v>Green</v>
      </c>
      <c r="AC4239" t="str">
        <f t="shared" si="1386"/>
        <v>Red</v>
      </c>
      <c r="AD4239" t="str">
        <f t="shared" si="1387"/>
        <v>Green</v>
      </c>
    </row>
    <row r="4240" spans="1:30" hidden="1" x14ac:dyDescent="0.3">
      <c r="A4240" t="str">
        <f t="shared" si="1368"/>
        <v>02/08/2026BrondbyViborg</v>
      </c>
      <c r="D4240" s="2">
        <v>46236</v>
      </c>
      <c r="E4240" s="3">
        <v>0.58333333333333337</v>
      </c>
      <c r="F4240" t="s">
        <v>3172</v>
      </c>
      <c r="G4240" t="s">
        <v>2408</v>
      </c>
      <c r="H4240">
        <v>0</v>
      </c>
      <c r="I4240">
        <v>0</v>
      </c>
      <c r="J4240">
        <v>1</v>
      </c>
      <c r="K4240">
        <v>0</v>
      </c>
      <c r="L4240" s="22" t="str">
        <f t="shared" si="1369"/>
        <v>02/08/2026</v>
      </c>
      <c r="M4240" s="23">
        <f t="shared" si="1370"/>
        <v>0.45833333333333337</v>
      </c>
      <c r="N4240" t="str">
        <f t="shared" si="1371"/>
        <v>1 - 0</v>
      </c>
      <c r="O4240" t="str">
        <f t="shared" si="1372"/>
        <v>Green</v>
      </c>
      <c r="P4240" t="str">
        <f t="shared" si="1373"/>
        <v>Red</v>
      </c>
      <c r="Q4240" t="str">
        <f t="shared" si="1374"/>
        <v>Red</v>
      </c>
      <c r="R4240" t="str">
        <f t="shared" si="1375"/>
        <v>Green</v>
      </c>
      <c r="S4240" t="str">
        <f t="shared" si="1376"/>
        <v>Red</v>
      </c>
      <c r="T4240" t="str">
        <f t="shared" si="1377"/>
        <v>Green</v>
      </c>
      <c r="U4240" t="str">
        <f t="shared" si="1378"/>
        <v>Red</v>
      </c>
      <c r="V4240" t="str">
        <f t="shared" si="1379"/>
        <v>Green</v>
      </c>
      <c r="W4240" t="str">
        <f t="shared" si="1380"/>
        <v>Red</v>
      </c>
      <c r="X4240" t="str">
        <f t="shared" si="1381"/>
        <v>Red</v>
      </c>
      <c r="Y4240" t="str">
        <f t="shared" si="1382"/>
        <v>Red</v>
      </c>
      <c r="Z4240" t="str">
        <f t="shared" si="1383"/>
        <v>Red</v>
      </c>
      <c r="AA4240" t="str">
        <f t="shared" si="1384"/>
        <v>Green</v>
      </c>
      <c r="AB4240" t="str">
        <f t="shared" si="1385"/>
        <v>Green</v>
      </c>
      <c r="AC4240" t="str">
        <f t="shared" si="1386"/>
        <v>Red</v>
      </c>
      <c r="AD4240" t="str">
        <f t="shared" si="1387"/>
        <v>Green</v>
      </c>
    </row>
    <row r="4241" spans="1:30" hidden="1" x14ac:dyDescent="0.3">
      <c r="A4241" t="str">
        <f t="shared" si="1368"/>
        <v>02/08/2026BurnleyTorino</v>
      </c>
      <c r="D4241" s="2">
        <v>46236</v>
      </c>
      <c r="E4241" s="3">
        <v>0.58333333333333337</v>
      </c>
      <c r="F4241" t="s">
        <v>4355</v>
      </c>
      <c r="G4241" t="s">
        <v>1662</v>
      </c>
      <c r="H4241">
        <v>0</v>
      </c>
      <c r="I4241">
        <v>1</v>
      </c>
      <c r="J4241">
        <v>0</v>
      </c>
      <c r="K4241">
        <v>1</v>
      </c>
      <c r="L4241" s="22" t="str">
        <f t="shared" si="1369"/>
        <v>02/08/2026</v>
      </c>
      <c r="M4241" s="23">
        <f t="shared" si="1370"/>
        <v>0.45833333333333337</v>
      </c>
      <c r="N4241" t="str">
        <f t="shared" si="1371"/>
        <v>0 - 1</v>
      </c>
      <c r="O4241" t="str">
        <f t="shared" si="1372"/>
        <v>Red</v>
      </c>
      <c r="P4241" t="str">
        <f t="shared" si="1373"/>
        <v>Red</v>
      </c>
      <c r="Q4241" t="str">
        <f t="shared" si="1374"/>
        <v>Green</v>
      </c>
      <c r="R4241" t="str">
        <f t="shared" si="1375"/>
        <v>Red</v>
      </c>
      <c r="S4241" t="str">
        <f t="shared" si="1376"/>
        <v>Green</v>
      </c>
      <c r="T4241" t="str">
        <f t="shared" si="1377"/>
        <v>Green</v>
      </c>
      <c r="U4241" t="str">
        <f t="shared" si="1378"/>
        <v>Red</v>
      </c>
      <c r="V4241" t="str">
        <f t="shared" si="1379"/>
        <v>Red</v>
      </c>
      <c r="W4241" t="str">
        <f t="shared" si="1380"/>
        <v>Green</v>
      </c>
      <c r="X4241" t="str">
        <f t="shared" si="1381"/>
        <v>Green</v>
      </c>
      <c r="Y4241" t="str">
        <f t="shared" si="1382"/>
        <v>Red</v>
      </c>
      <c r="Z4241" t="str">
        <f t="shared" si="1383"/>
        <v>Red</v>
      </c>
      <c r="AA4241" t="str">
        <f t="shared" si="1384"/>
        <v>Green</v>
      </c>
      <c r="AB4241" t="str">
        <f t="shared" si="1385"/>
        <v>Green</v>
      </c>
      <c r="AC4241" t="str">
        <f t="shared" si="1386"/>
        <v>Red</v>
      </c>
      <c r="AD4241" t="str">
        <f t="shared" si="1387"/>
        <v>Green</v>
      </c>
    </row>
    <row r="4242" spans="1:30" hidden="1" x14ac:dyDescent="0.3">
      <c r="A4242" t="str">
        <f t="shared" si="1368"/>
        <v>02/08/2026Dainava AlytusFK Tauras</v>
      </c>
      <c r="D4242" s="2">
        <v>46236</v>
      </c>
      <c r="E4242" s="3">
        <v>0.58333333333333337</v>
      </c>
      <c r="F4242" t="s">
        <v>5053</v>
      </c>
      <c r="G4242" t="s">
        <v>139</v>
      </c>
      <c r="H4242">
        <v>1</v>
      </c>
      <c r="I4242">
        <v>0</v>
      </c>
      <c r="J4242">
        <v>1</v>
      </c>
      <c r="K4242">
        <v>1</v>
      </c>
      <c r="L4242" s="22" t="str">
        <f t="shared" si="1369"/>
        <v>02/08/2026</v>
      </c>
      <c r="M4242" s="23">
        <f t="shared" si="1370"/>
        <v>0.45833333333333337</v>
      </c>
      <c r="N4242" t="str">
        <f t="shared" si="1371"/>
        <v>1 - 1</v>
      </c>
      <c r="O4242" t="str">
        <f t="shared" si="1372"/>
        <v>Red</v>
      </c>
      <c r="P4242" t="str">
        <f t="shared" si="1373"/>
        <v>Green</v>
      </c>
      <c r="Q4242" t="str">
        <f t="shared" si="1374"/>
        <v>Red</v>
      </c>
      <c r="R4242" t="str">
        <f t="shared" si="1375"/>
        <v>Green</v>
      </c>
      <c r="S4242" t="str">
        <f t="shared" si="1376"/>
        <v>Green</v>
      </c>
      <c r="T4242" t="str">
        <f t="shared" si="1377"/>
        <v>Red</v>
      </c>
      <c r="U4242" t="str">
        <f t="shared" si="1378"/>
        <v>Green</v>
      </c>
      <c r="V4242" t="str">
        <f t="shared" si="1379"/>
        <v>Red</v>
      </c>
      <c r="W4242" t="str">
        <f t="shared" si="1380"/>
        <v>Red</v>
      </c>
      <c r="X4242" t="str">
        <f t="shared" si="1381"/>
        <v>Green</v>
      </c>
      <c r="Y4242" t="str">
        <f t="shared" si="1382"/>
        <v>Green</v>
      </c>
      <c r="Z4242" t="str">
        <f t="shared" si="1383"/>
        <v>Red</v>
      </c>
      <c r="AA4242" t="str">
        <f t="shared" si="1384"/>
        <v>Green</v>
      </c>
      <c r="AB4242" t="str">
        <f t="shared" si="1385"/>
        <v>Green</v>
      </c>
      <c r="AC4242" t="str">
        <f t="shared" si="1386"/>
        <v>Green</v>
      </c>
      <c r="AD4242" t="str">
        <f t="shared" si="1387"/>
        <v>Red</v>
      </c>
    </row>
    <row r="4243" spans="1:30" hidden="1" x14ac:dyDescent="0.3">
      <c r="A4243" t="str">
        <f t="shared" si="1368"/>
        <v xml:space="preserve">02/08/2026EB/StreymurVikingur Gota </v>
      </c>
      <c r="D4243" s="2">
        <v>46236</v>
      </c>
      <c r="E4243" s="3">
        <v>0.58333333333333337</v>
      </c>
      <c r="F4243" t="s">
        <v>6255</v>
      </c>
      <c r="G4243" t="s">
        <v>6256</v>
      </c>
      <c r="H4243">
        <v>1</v>
      </c>
      <c r="I4243">
        <v>0</v>
      </c>
      <c r="J4243">
        <v>1</v>
      </c>
      <c r="K4243">
        <v>2</v>
      </c>
      <c r="L4243" s="22" t="str">
        <f t="shared" si="1369"/>
        <v>02/08/2026</v>
      </c>
      <c r="M4243" s="23">
        <f t="shared" si="1370"/>
        <v>0.45833333333333337</v>
      </c>
      <c r="N4243" t="str">
        <f t="shared" si="1371"/>
        <v>1 - 2</v>
      </c>
      <c r="O4243" t="str">
        <f t="shared" si="1372"/>
        <v>Red</v>
      </c>
      <c r="P4243" t="str">
        <f t="shared" si="1373"/>
        <v>Red</v>
      </c>
      <c r="Q4243" t="str">
        <f t="shared" si="1374"/>
        <v>Green</v>
      </c>
      <c r="R4243" t="str">
        <f t="shared" si="1375"/>
        <v>Red</v>
      </c>
      <c r="S4243" t="str">
        <f t="shared" si="1376"/>
        <v>Green</v>
      </c>
      <c r="T4243" t="str">
        <f t="shared" si="1377"/>
        <v>Green</v>
      </c>
      <c r="U4243" t="str">
        <f t="shared" si="1378"/>
        <v>Green</v>
      </c>
      <c r="V4243" t="str">
        <f t="shared" si="1379"/>
        <v>Red</v>
      </c>
      <c r="W4243" t="str">
        <f t="shared" si="1380"/>
        <v>Red</v>
      </c>
      <c r="X4243" t="str">
        <f t="shared" si="1381"/>
        <v>Green</v>
      </c>
      <c r="Y4243" t="str">
        <f t="shared" si="1382"/>
        <v>Green</v>
      </c>
      <c r="Z4243" t="str">
        <f t="shared" si="1383"/>
        <v>Green</v>
      </c>
      <c r="AA4243" t="str">
        <f t="shared" si="1384"/>
        <v>Red</v>
      </c>
      <c r="AB4243" t="str">
        <f t="shared" si="1385"/>
        <v>Green</v>
      </c>
      <c r="AC4243" t="str">
        <f t="shared" si="1386"/>
        <v>Green</v>
      </c>
      <c r="AD4243" t="str">
        <f t="shared" si="1387"/>
        <v>Red</v>
      </c>
    </row>
    <row r="4244" spans="1:30" hidden="1" x14ac:dyDescent="0.3">
      <c r="A4244" t="str">
        <f t="shared" si="1368"/>
        <v>02/08/2026Eidsvold TFJunkeren</v>
      </c>
      <c r="D4244" s="2">
        <v>46236</v>
      </c>
      <c r="E4244" s="3">
        <v>0.58333333333333337</v>
      </c>
      <c r="F4244" t="s">
        <v>4345</v>
      </c>
      <c r="G4244" t="s">
        <v>3453</v>
      </c>
      <c r="H4244">
        <v>2</v>
      </c>
      <c r="I4244">
        <v>1</v>
      </c>
      <c r="J4244">
        <v>4</v>
      </c>
      <c r="K4244">
        <v>1</v>
      </c>
      <c r="L4244" s="22" t="str">
        <f t="shared" si="1369"/>
        <v>02/08/2026</v>
      </c>
      <c r="M4244" s="23">
        <f t="shared" si="1370"/>
        <v>0.45833333333333337</v>
      </c>
      <c r="N4244" t="str">
        <f t="shared" si="1371"/>
        <v>4 - 1</v>
      </c>
      <c r="O4244" t="str">
        <f t="shared" si="1372"/>
        <v>Green</v>
      </c>
      <c r="P4244" t="str">
        <f t="shared" si="1373"/>
        <v>Red</v>
      </c>
      <c r="Q4244" t="str">
        <f t="shared" si="1374"/>
        <v>Red</v>
      </c>
      <c r="R4244" t="str">
        <f t="shared" si="1375"/>
        <v>Green</v>
      </c>
      <c r="S4244" t="str">
        <f t="shared" si="1376"/>
        <v>Red</v>
      </c>
      <c r="T4244" t="str">
        <f t="shared" si="1377"/>
        <v>Green</v>
      </c>
      <c r="U4244" t="str">
        <f t="shared" si="1378"/>
        <v>Green</v>
      </c>
      <c r="V4244" t="str">
        <f t="shared" si="1379"/>
        <v>Red</v>
      </c>
      <c r="W4244" t="str">
        <f t="shared" si="1380"/>
        <v>Red</v>
      </c>
      <c r="X4244" t="str">
        <f t="shared" si="1381"/>
        <v>Green</v>
      </c>
      <c r="Y4244" t="str">
        <f t="shared" si="1382"/>
        <v>Green</v>
      </c>
      <c r="Z4244" t="str">
        <f t="shared" si="1383"/>
        <v>Green</v>
      </c>
      <c r="AA4244" t="str">
        <f t="shared" si="1384"/>
        <v>Red</v>
      </c>
      <c r="AB4244" t="str">
        <f t="shared" si="1385"/>
        <v>Red</v>
      </c>
      <c r="AC4244" t="str">
        <f t="shared" si="1386"/>
        <v>Green</v>
      </c>
      <c r="AD4244" t="str">
        <f t="shared" si="1387"/>
        <v>Red</v>
      </c>
    </row>
    <row r="4245" spans="1:30" hidden="1" x14ac:dyDescent="0.3">
      <c r="A4245" t="str">
        <f t="shared" si="1368"/>
        <v>02/08/2026FC MuromKosmos Khimki</v>
      </c>
      <c r="D4245" s="2">
        <v>46236</v>
      </c>
      <c r="E4245" s="3">
        <v>0.58333333333333337</v>
      </c>
      <c r="F4245" t="s">
        <v>3575</v>
      </c>
      <c r="G4245" t="s">
        <v>4303</v>
      </c>
      <c r="H4245">
        <v>0</v>
      </c>
      <c r="I4245">
        <v>0</v>
      </c>
      <c r="J4245">
        <v>3</v>
      </c>
      <c r="K4245">
        <v>1</v>
      </c>
      <c r="L4245" s="22" t="str">
        <f t="shared" si="1369"/>
        <v>02/08/2026</v>
      </c>
      <c r="M4245" s="23">
        <f t="shared" si="1370"/>
        <v>0.45833333333333337</v>
      </c>
      <c r="N4245" t="str">
        <f t="shared" si="1371"/>
        <v>3 - 1</v>
      </c>
      <c r="O4245" t="str">
        <f t="shared" si="1372"/>
        <v>Green</v>
      </c>
      <c r="P4245" t="str">
        <f t="shared" si="1373"/>
        <v>Red</v>
      </c>
      <c r="Q4245" t="str">
        <f t="shared" si="1374"/>
        <v>Red</v>
      </c>
      <c r="R4245" t="str">
        <f t="shared" si="1375"/>
        <v>Green</v>
      </c>
      <c r="S4245" t="str">
        <f t="shared" si="1376"/>
        <v>Red</v>
      </c>
      <c r="T4245" t="str">
        <f t="shared" si="1377"/>
        <v>Green</v>
      </c>
      <c r="U4245" t="str">
        <f t="shared" si="1378"/>
        <v>Red</v>
      </c>
      <c r="V4245" t="str">
        <f t="shared" si="1379"/>
        <v>Green</v>
      </c>
      <c r="W4245" t="str">
        <f t="shared" si="1380"/>
        <v>Red</v>
      </c>
      <c r="X4245" t="str">
        <f t="shared" si="1381"/>
        <v>Red</v>
      </c>
      <c r="Y4245" t="str">
        <f t="shared" si="1382"/>
        <v>Green</v>
      </c>
      <c r="Z4245" t="str">
        <f t="shared" si="1383"/>
        <v>Green</v>
      </c>
      <c r="AA4245" t="str">
        <f t="shared" si="1384"/>
        <v>Red</v>
      </c>
      <c r="AB4245" t="str">
        <f t="shared" si="1385"/>
        <v>Red</v>
      </c>
      <c r="AC4245" t="str">
        <f t="shared" si="1386"/>
        <v>Green</v>
      </c>
      <c r="AD4245" t="str">
        <f t="shared" si="1387"/>
        <v>Red</v>
      </c>
    </row>
    <row r="4246" spans="1:30" hidden="1" x14ac:dyDescent="0.3">
      <c r="A4246" t="str">
        <f t="shared" si="1368"/>
        <v>02/08/2026FC ParadisoSchaffhausen</v>
      </c>
      <c r="D4246" s="2">
        <v>46236</v>
      </c>
      <c r="E4246" s="3">
        <v>0.58333333333333337</v>
      </c>
      <c r="F4246" t="s">
        <v>1642</v>
      </c>
      <c r="G4246" t="s">
        <v>6257</v>
      </c>
      <c r="H4246">
        <v>0</v>
      </c>
      <c r="I4246">
        <v>0</v>
      </c>
      <c r="J4246">
        <v>1</v>
      </c>
      <c r="K4246">
        <v>2</v>
      </c>
      <c r="L4246" s="22" t="str">
        <f t="shared" si="1369"/>
        <v>02/08/2026</v>
      </c>
      <c r="M4246" s="23">
        <f t="shared" si="1370"/>
        <v>0.45833333333333337</v>
      </c>
      <c r="N4246" t="str">
        <f t="shared" si="1371"/>
        <v>1 - 2</v>
      </c>
      <c r="O4246" t="str">
        <f t="shared" si="1372"/>
        <v>Red</v>
      </c>
      <c r="P4246" t="str">
        <f t="shared" si="1373"/>
        <v>Red</v>
      </c>
      <c r="Q4246" t="str">
        <f t="shared" si="1374"/>
        <v>Green</v>
      </c>
      <c r="R4246" t="str">
        <f t="shared" si="1375"/>
        <v>Red</v>
      </c>
      <c r="S4246" t="str">
        <f t="shared" si="1376"/>
        <v>Green</v>
      </c>
      <c r="T4246" t="str">
        <f t="shared" si="1377"/>
        <v>Green</v>
      </c>
      <c r="U4246" t="str">
        <f t="shared" si="1378"/>
        <v>Red</v>
      </c>
      <c r="V4246" t="str">
        <f t="shared" si="1379"/>
        <v>Green</v>
      </c>
      <c r="W4246" t="str">
        <f t="shared" si="1380"/>
        <v>Red</v>
      </c>
      <c r="X4246" t="str">
        <f t="shared" si="1381"/>
        <v>Red</v>
      </c>
      <c r="Y4246" t="str">
        <f t="shared" si="1382"/>
        <v>Green</v>
      </c>
      <c r="Z4246" t="str">
        <f t="shared" si="1383"/>
        <v>Green</v>
      </c>
      <c r="AA4246" t="str">
        <f t="shared" si="1384"/>
        <v>Red</v>
      </c>
      <c r="AB4246" t="str">
        <f t="shared" si="1385"/>
        <v>Green</v>
      </c>
      <c r="AC4246" t="str">
        <f t="shared" si="1386"/>
        <v>Green</v>
      </c>
      <c r="AD4246" t="str">
        <f t="shared" si="1387"/>
        <v>Red</v>
      </c>
    </row>
    <row r="4247" spans="1:30" hidden="1" x14ac:dyDescent="0.3">
      <c r="A4247" t="str">
        <f t="shared" si="1368"/>
        <v>02/08/2026FC RosengaardJonkopings Sodra</v>
      </c>
      <c r="B4247" t="s">
        <v>827</v>
      </c>
      <c r="D4247" s="2">
        <v>46236</v>
      </c>
      <c r="E4247" s="3">
        <v>0.58333333333333337</v>
      </c>
      <c r="F4247" t="s">
        <v>6258</v>
      </c>
      <c r="G4247" t="s">
        <v>4779</v>
      </c>
      <c r="H4247">
        <v>3</v>
      </c>
      <c r="I4247">
        <v>1</v>
      </c>
      <c r="J4247">
        <v>4</v>
      </c>
      <c r="K4247">
        <v>2</v>
      </c>
      <c r="L4247" s="22" t="str">
        <f t="shared" si="1369"/>
        <v>02/08/2026</v>
      </c>
      <c r="M4247" s="23">
        <f t="shared" si="1370"/>
        <v>0.45833333333333337</v>
      </c>
      <c r="N4247" t="str">
        <f t="shared" si="1371"/>
        <v>4 - 2</v>
      </c>
      <c r="O4247" t="str">
        <f t="shared" si="1372"/>
        <v>Green</v>
      </c>
      <c r="P4247" t="str">
        <f t="shared" si="1373"/>
        <v>Red</v>
      </c>
      <c r="Q4247" t="str">
        <f t="shared" si="1374"/>
        <v>Red</v>
      </c>
      <c r="R4247" t="str">
        <f t="shared" si="1375"/>
        <v>Green</v>
      </c>
      <c r="S4247" t="str">
        <f t="shared" si="1376"/>
        <v>Red</v>
      </c>
      <c r="T4247" t="str">
        <f t="shared" si="1377"/>
        <v>Green</v>
      </c>
      <c r="U4247" t="str">
        <f t="shared" si="1378"/>
        <v>Green</v>
      </c>
      <c r="V4247" t="str">
        <f t="shared" si="1379"/>
        <v>Red</v>
      </c>
      <c r="W4247" t="str">
        <f t="shared" si="1380"/>
        <v>Red</v>
      </c>
      <c r="X4247" t="str">
        <f t="shared" si="1381"/>
        <v>Green</v>
      </c>
      <c r="Y4247" t="str">
        <f t="shared" si="1382"/>
        <v>Green</v>
      </c>
      <c r="Z4247" t="str">
        <f t="shared" si="1383"/>
        <v>Green</v>
      </c>
      <c r="AA4247" t="str">
        <f t="shared" si="1384"/>
        <v>Red</v>
      </c>
      <c r="AB4247" t="str">
        <f t="shared" si="1385"/>
        <v>Red</v>
      </c>
      <c r="AC4247" t="str">
        <f t="shared" si="1386"/>
        <v>Green</v>
      </c>
      <c r="AD4247" t="str">
        <f t="shared" si="1387"/>
        <v>Red</v>
      </c>
    </row>
    <row r="4248" spans="1:30" hidden="1" x14ac:dyDescent="0.3">
      <c r="A4248" t="str">
        <f t="shared" si="1368"/>
        <v>02/08/2026FC Siauliai IIFK Vilnus BFA</v>
      </c>
      <c r="D4248" s="2">
        <v>46236</v>
      </c>
      <c r="E4248" s="3">
        <v>0.58333333333333337</v>
      </c>
      <c r="F4248" t="s">
        <v>3388</v>
      </c>
      <c r="G4248" t="s">
        <v>4342</v>
      </c>
      <c r="H4248">
        <v>1</v>
      </c>
      <c r="I4248">
        <v>0</v>
      </c>
      <c r="J4248">
        <v>1</v>
      </c>
      <c r="K4248">
        <v>0</v>
      </c>
      <c r="L4248" s="22" t="str">
        <f t="shared" si="1369"/>
        <v>02/08/2026</v>
      </c>
      <c r="M4248" s="23">
        <f t="shared" si="1370"/>
        <v>0.45833333333333337</v>
      </c>
      <c r="N4248" t="str">
        <f t="shared" si="1371"/>
        <v>1 - 0</v>
      </c>
      <c r="O4248" t="str">
        <f t="shared" si="1372"/>
        <v>Green</v>
      </c>
      <c r="P4248" t="str">
        <f t="shared" si="1373"/>
        <v>Red</v>
      </c>
      <c r="Q4248" t="str">
        <f t="shared" si="1374"/>
        <v>Red</v>
      </c>
      <c r="R4248" t="str">
        <f t="shared" si="1375"/>
        <v>Green</v>
      </c>
      <c r="S4248" t="str">
        <f t="shared" si="1376"/>
        <v>Red</v>
      </c>
      <c r="T4248" t="str">
        <f t="shared" si="1377"/>
        <v>Green</v>
      </c>
      <c r="U4248" t="str">
        <f t="shared" si="1378"/>
        <v>Green</v>
      </c>
      <c r="V4248" t="str">
        <f t="shared" si="1379"/>
        <v>Red</v>
      </c>
      <c r="W4248" t="str">
        <f t="shared" si="1380"/>
        <v>Red</v>
      </c>
      <c r="X4248" t="str">
        <f t="shared" si="1381"/>
        <v>Green</v>
      </c>
      <c r="Y4248" t="str">
        <f t="shared" si="1382"/>
        <v>Red</v>
      </c>
      <c r="Z4248" t="str">
        <f t="shared" si="1383"/>
        <v>Red</v>
      </c>
      <c r="AA4248" t="str">
        <f t="shared" si="1384"/>
        <v>Green</v>
      </c>
      <c r="AB4248" t="str">
        <f t="shared" si="1385"/>
        <v>Green</v>
      </c>
      <c r="AC4248" t="str">
        <f t="shared" si="1386"/>
        <v>Red</v>
      </c>
      <c r="AD4248" t="str">
        <f t="shared" si="1387"/>
        <v>Green</v>
      </c>
    </row>
    <row r="4249" spans="1:30" hidden="1" x14ac:dyDescent="0.3">
      <c r="A4249" t="str">
        <f t="shared" si="1368"/>
        <v>02/08/2026FC Zurich IIBiel-Bienne</v>
      </c>
      <c r="D4249" s="2">
        <v>46236</v>
      </c>
      <c r="E4249" s="3">
        <v>0.58333333333333337</v>
      </c>
      <c r="F4249" t="s">
        <v>6259</v>
      </c>
      <c r="G4249" t="s">
        <v>6260</v>
      </c>
      <c r="H4249">
        <v>0</v>
      </c>
      <c r="I4249">
        <v>0</v>
      </c>
      <c r="J4249">
        <v>0</v>
      </c>
      <c r="K4249">
        <v>1</v>
      </c>
      <c r="L4249" s="22" t="str">
        <f t="shared" si="1369"/>
        <v>02/08/2026</v>
      </c>
      <c r="M4249" s="23">
        <f t="shared" si="1370"/>
        <v>0.45833333333333337</v>
      </c>
      <c r="N4249" t="str">
        <f t="shared" si="1371"/>
        <v>0 - 1</v>
      </c>
      <c r="O4249" t="str">
        <f t="shared" si="1372"/>
        <v>Red</v>
      </c>
      <c r="P4249" t="str">
        <f t="shared" si="1373"/>
        <v>Red</v>
      </c>
      <c r="Q4249" t="str">
        <f t="shared" si="1374"/>
        <v>Green</v>
      </c>
      <c r="R4249" t="str">
        <f t="shared" si="1375"/>
        <v>Red</v>
      </c>
      <c r="S4249" t="str">
        <f t="shared" si="1376"/>
        <v>Green</v>
      </c>
      <c r="T4249" t="str">
        <f t="shared" si="1377"/>
        <v>Green</v>
      </c>
      <c r="U4249" t="str">
        <f t="shared" si="1378"/>
        <v>Red</v>
      </c>
      <c r="V4249" t="str">
        <f t="shared" si="1379"/>
        <v>Green</v>
      </c>
      <c r="W4249" t="str">
        <f t="shared" si="1380"/>
        <v>Red</v>
      </c>
      <c r="X4249" t="str">
        <f t="shared" si="1381"/>
        <v>Red</v>
      </c>
      <c r="Y4249" t="str">
        <f t="shared" si="1382"/>
        <v>Red</v>
      </c>
      <c r="Z4249" t="str">
        <f t="shared" si="1383"/>
        <v>Red</v>
      </c>
      <c r="AA4249" t="str">
        <f t="shared" si="1384"/>
        <v>Green</v>
      </c>
      <c r="AB4249" t="str">
        <f t="shared" si="1385"/>
        <v>Green</v>
      </c>
      <c r="AC4249" t="str">
        <f t="shared" si="1386"/>
        <v>Red</v>
      </c>
      <c r="AD4249" t="str">
        <f t="shared" si="1387"/>
        <v>Green</v>
      </c>
    </row>
    <row r="4250" spans="1:30" hidden="1" x14ac:dyDescent="0.3">
      <c r="A4250" t="str">
        <f t="shared" si="1368"/>
        <v>02/08/2026IA AkranesVikingur Reykjavik</v>
      </c>
      <c r="D4250" s="2">
        <v>46236</v>
      </c>
      <c r="E4250" s="3">
        <v>0.58333333333333337</v>
      </c>
      <c r="F4250" t="s">
        <v>264</v>
      </c>
      <c r="G4250" t="s">
        <v>167</v>
      </c>
      <c r="H4250">
        <v>1</v>
      </c>
      <c r="I4250">
        <v>1</v>
      </c>
      <c r="J4250">
        <v>2</v>
      </c>
      <c r="K4250">
        <v>2</v>
      </c>
      <c r="L4250" s="22" t="str">
        <f t="shared" si="1369"/>
        <v>02/08/2026</v>
      </c>
      <c r="M4250" s="23">
        <f t="shared" si="1370"/>
        <v>0.45833333333333337</v>
      </c>
      <c r="N4250" t="str">
        <f t="shared" si="1371"/>
        <v>2 - 2</v>
      </c>
      <c r="O4250" t="str">
        <f t="shared" si="1372"/>
        <v>Red</v>
      </c>
      <c r="P4250" t="str">
        <f t="shared" si="1373"/>
        <v>Green</v>
      </c>
      <c r="Q4250" t="str">
        <f t="shared" si="1374"/>
        <v>Red</v>
      </c>
      <c r="R4250" t="str">
        <f t="shared" si="1375"/>
        <v>Green</v>
      </c>
      <c r="S4250" t="str">
        <f t="shared" si="1376"/>
        <v>Green</v>
      </c>
      <c r="T4250" t="str">
        <f t="shared" si="1377"/>
        <v>Red</v>
      </c>
      <c r="U4250" t="str">
        <f t="shared" si="1378"/>
        <v>Red</v>
      </c>
      <c r="V4250" t="str">
        <f t="shared" si="1379"/>
        <v>Green</v>
      </c>
      <c r="W4250" t="str">
        <f t="shared" si="1380"/>
        <v>Red</v>
      </c>
      <c r="X4250" t="str">
        <f t="shared" si="1381"/>
        <v>Green</v>
      </c>
      <c r="Y4250" t="str">
        <f t="shared" si="1382"/>
        <v>Green</v>
      </c>
      <c r="Z4250" t="str">
        <f t="shared" si="1383"/>
        <v>Green</v>
      </c>
      <c r="AA4250" t="str">
        <f t="shared" si="1384"/>
        <v>Red</v>
      </c>
      <c r="AB4250" t="str">
        <f t="shared" si="1385"/>
        <v>Red</v>
      </c>
      <c r="AC4250" t="str">
        <f t="shared" si="1386"/>
        <v>Green</v>
      </c>
      <c r="AD4250" t="str">
        <f t="shared" si="1387"/>
        <v>Red</v>
      </c>
    </row>
    <row r="4251" spans="1:30" hidden="1" x14ac:dyDescent="0.3">
      <c r="A4251" t="str">
        <f t="shared" si="1368"/>
        <v>02/08/2026IK SleipnerKarlslunds IF</v>
      </c>
      <c r="B4251" t="s">
        <v>827</v>
      </c>
      <c r="D4251" s="2">
        <v>46236</v>
      </c>
      <c r="E4251" s="3">
        <v>0.58333333333333337</v>
      </c>
      <c r="F4251" t="s">
        <v>6261</v>
      </c>
      <c r="G4251" t="s">
        <v>6262</v>
      </c>
      <c r="H4251">
        <v>2</v>
      </c>
      <c r="I4251">
        <v>1</v>
      </c>
      <c r="J4251">
        <v>4</v>
      </c>
      <c r="K4251">
        <v>2</v>
      </c>
      <c r="L4251" s="22" t="str">
        <f t="shared" si="1369"/>
        <v>02/08/2026</v>
      </c>
      <c r="M4251" s="23">
        <f t="shared" si="1370"/>
        <v>0.45833333333333337</v>
      </c>
      <c r="N4251" t="str">
        <f t="shared" si="1371"/>
        <v>4 - 2</v>
      </c>
      <c r="O4251" t="str">
        <f t="shared" si="1372"/>
        <v>Green</v>
      </c>
      <c r="P4251" t="str">
        <f t="shared" si="1373"/>
        <v>Red</v>
      </c>
      <c r="Q4251" t="str">
        <f t="shared" si="1374"/>
        <v>Red</v>
      </c>
      <c r="R4251" t="str">
        <f t="shared" si="1375"/>
        <v>Green</v>
      </c>
      <c r="S4251" t="str">
        <f t="shared" si="1376"/>
        <v>Red</v>
      </c>
      <c r="T4251" t="str">
        <f t="shared" si="1377"/>
        <v>Green</v>
      </c>
      <c r="U4251" t="str">
        <f t="shared" si="1378"/>
        <v>Green</v>
      </c>
      <c r="V4251" t="str">
        <f t="shared" si="1379"/>
        <v>Red</v>
      </c>
      <c r="W4251" t="str">
        <f t="shared" si="1380"/>
        <v>Red</v>
      </c>
      <c r="X4251" t="str">
        <f t="shared" si="1381"/>
        <v>Green</v>
      </c>
      <c r="Y4251" t="str">
        <f t="shared" si="1382"/>
        <v>Green</v>
      </c>
      <c r="Z4251" t="str">
        <f t="shared" si="1383"/>
        <v>Green</v>
      </c>
      <c r="AA4251" t="str">
        <f t="shared" si="1384"/>
        <v>Red</v>
      </c>
      <c r="AB4251" t="str">
        <f t="shared" si="1385"/>
        <v>Red</v>
      </c>
      <c r="AC4251" t="str">
        <f t="shared" si="1386"/>
        <v>Green</v>
      </c>
      <c r="AD4251" t="str">
        <f t="shared" si="1387"/>
        <v>Red</v>
      </c>
    </row>
    <row r="4252" spans="1:30" hidden="1" x14ac:dyDescent="0.3">
      <c r="A4252" t="str">
        <f t="shared" si="1368"/>
        <v>02/08/2026Karlstad BKEnkopings SK</v>
      </c>
      <c r="B4252" t="s">
        <v>827</v>
      </c>
      <c r="D4252" s="2">
        <v>46236</v>
      </c>
      <c r="E4252" s="3">
        <v>0.58333333333333337</v>
      </c>
      <c r="F4252" t="s">
        <v>2658</v>
      </c>
      <c r="G4252" t="s">
        <v>5163</v>
      </c>
      <c r="H4252">
        <v>2</v>
      </c>
      <c r="I4252">
        <v>0</v>
      </c>
      <c r="J4252">
        <v>2</v>
      </c>
      <c r="K4252">
        <v>1</v>
      </c>
      <c r="L4252" s="22" t="str">
        <f t="shared" si="1369"/>
        <v>02/08/2026</v>
      </c>
      <c r="M4252" s="23">
        <f t="shared" si="1370"/>
        <v>0.45833333333333337</v>
      </c>
      <c r="N4252" t="str">
        <f t="shared" si="1371"/>
        <v>2 - 1</v>
      </c>
      <c r="O4252" t="str">
        <f t="shared" si="1372"/>
        <v>Green</v>
      </c>
      <c r="P4252" t="str">
        <f t="shared" si="1373"/>
        <v>Red</v>
      </c>
      <c r="Q4252" t="str">
        <f t="shared" si="1374"/>
        <v>Red</v>
      </c>
      <c r="R4252" t="str">
        <f t="shared" si="1375"/>
        <v>Green</v>
      </c>
      <c r="S4252" t="str">
        <f t="shared" si="1376"/>
        <v>Red</v>
      </c>
      <c r="T4252" t="str">
        <f t="shared" si="1377"/>
        <v>Green</v>
      </c>
      <c r="U4252" t="str">
        <f t="shared" si="1378"/>
        <v>Green</v>
      </c>
      <c r="V4252" t="str">
        <f t="shared" si="1379"/>
        <v>Red</v>
      </c>
      <c r="W4252" t="str">
        <f t="shared" si="1380"/>
        <v>Red</v>
      </c>
      <c r="X4252" t="str">
        <f t="shared" si="1381"/>
        <v>Green</v>
      </c>
      <c r="Y4252" t="str">
        <f t="shared" si="1382"/>
        <v>Green</v>
      </c>
      <c r="Z4252" t="str">
        <f t="shared" si="1383"/>
        <v>Green</v>
      </c>
      <c r="AA4252" t="str">
        <f t="shared" si="1384"/>
        <v>Red</v>
      </c>
      <c r="AB4252" t="str">
        <f t="shared" si="1385"/>
        <v>Green</v>
      </c>
      <c r="AC4252" t="str">
        <f t="shared" si="1386"/>
        <v>Green</v>
      </c>
      <c r="AD4252" t="str">
        <f t="shared" si="1387"/>
        <v>Red</v>
      </c>
    </row>
    <row r="4253" spans="1:30" hidden="1" x14ac:dyDescent="0.3">
      <c r="A4253" t="str">
        <f t="shared" si="1368"/>
        <v>02/08/2026KI KlaksvikB36 Torshavn</v>
      </c>
      <c r="D4253" s="2">
        <v>46236</v>
      </c>
      <c r="E4253" s="3">
        <v>0.58333333333333337</v>
      </c>
      <c r="F4253" t="s">
        <v>368</v>
      </c>
      <c r="G4253" t="s">
        <v>5080</v>
      </c>
      <c r="H4253">
        <v>1</v>
      </c>
      <c r="I4253">
        <v>0</v>
      </c>
      <c r="J4253">
        <v>2</v>
      </c>
      <c r="K4253">
        <v>0</v>
      </c>
      <c r="L4253" s="22" t="str">
        <f t="shared" si="1369"/>
        <v>02/08/2026</v>
      </c>
      <c r="M4253" s="23">
        <f t="shared" si="1370"/>
        <v>0.45833333333333337</v>
      </c>
      <c r="N4253" t="str">
        <f t="shared" si="1371"/>
        <v>2 - 0</v>
      </c>
      <c r="O4253" t="str">
        <f t="shared" si="1372"/>
        <v>Green</v>
      </c>
      <c r="P4253" t="str">
        <f t="shared" si="1373"/>
        <v>Red</v>
      </c>
      <c r="Q4253" t="str">
        <f t="shared" si="1374"/>
        <v>Red</v>
      </c>
      <c r="R4253" t="str">
        <f t="shared" si="1375"/>
        <v>Green</v>
      </c>
      <c r="S4253" t="str">
        <f t="shared" si="1376"/>
        <v>Red</v>
      </c>
      <c r="T4253" t="str">
        <f t="shared" si="1377"/>
        <v>Green</v>
      </c>
      <c r="U4253" t="str">
        <f t="shared" si="1378"/>
        <v>Green</v>
      </c>
      <c r="V4253" t="str">
        <f t="shared" si="1379"/>
        <v>Red</v>
      </c>
      <c r="W4253" t="str">
        <f t="shared" si="1380"/>
        <v>Red</v>
      </c>
      <c r="X4253" t="str">
        <f t="shared" si="1381"/>
        <v>Green</v>
      </c>
      <c r="Y4253" t="str">
        <f t="shared" si="1382"/>
        <v>Green</v>
      </c>
      <c r="Z4253" t="str">
        <f t="shared" si="1383"/>
        <v>Red</v>
      </c>
      <c r="AA4253" t="str">
        <f t="shared" si="1384"/>
        <v>Green</v>
      </c>
      <c r="AB4253" t="str">
        <f t="shared" si="1385"/>
        <v>Green</v>
      </c>
      <c r="AC4253" t="str">
        <f t="shared" si="1386"/>
        <v>Red</v>
      </c>
      <c r="AD4253" t="str">
        <f t="shared" si="1387"/>
        <v>Green</v>
      </c>
    </row>
    <row r="4254" spans="1:30" hidden="1" x14ac:dyDescent="0.3">
      <c r="A4254" t="str">
        <f t="shared" si="1368"/>
        <v>02/08/2026Lilla Torg FFOskarshamn AIK</v>
      </c>
      <c r="B4254" t="s">
        <v>827</v>
      </c>
      <c r="D4254" s="2">
        <v>46236</v>
      </c>
      <c r="E4254" s="3">
        <v>0.58333333333333337</v>
      </c>
      <c r="F4254" t="s">
        <v>6263</v>
      </c>
      <c r="G4254" t="s">
        <v>3772</v>
      </c>
      <c r="H4254">
        <v>1</v>
      </c>
      <c r="I4254">
        <v>2</v>
      </c>
      <c r="J4254">
        <v>2</v>
      </c>
      <c r="K4254">
        <v>3</v>
      </c>
      <c r="L4254" s="22" t="str">
        <f t="shared" si="1369"/>
        <v>02/08/2026</v>
      </c>
      <c r="M4254" s="23">
        <f t="shared" si="1370"/>
        <v>0.45833333333333337</v>
      </c>
      <c r="N4254" t="str">
        <f t="shared" si="1371"/>
        <v>2 - 3</v>
      </c>
      <c r="O4254" t="str">
        <f t="shared" si="1372"/>
        <v>Red</v>
      </c>
      <c r="P4254" t="str">
        <f t="shared" si="1373"/>
        <v>Red</v>
      </c>
      <c r="Q4254" t="str">
        <f t="shared" si="1374"/>
        <v>Green</v>
      </c>
      <c r="R4254" t="str">
        <f t="shared" si="1375"/>
        <v>Red</v>
      </c>
      <c r="S4254" t="str">
        <f t="shared" si="1376"/>
        <v>Green</v>
      </c>
      <c r="T4254" t="str">
        <f t="shared" si="1377"/>
        <v>Green</v>
      </c>
      <c r="U4254" t="str">
        <f t="shared" si="1378"/>
        <v>Red</v>
      </c>
      <c r="V4254" t="str">
        <f t="shared" si="1379"/>
        <v>Red</v>
      </c>
      <c r="W4254" t="str">
        <f t="shared" si="1380"/>
        <v>Green</v>
      </c>
      <c r="X4254" t="str">
        <f t="shared" si="1381"/>
        <v>Green</v>
      </c>
      <c r="Y4254" t="str">
        <f t="shared" si="1382"/>
        <v>Green</v>
      </c>
      <c r="Z4254" t="str">
        <f t="shared" si="1383"/>
        <v>Green</v>
      </c>
      <c r="AA4254" t="str">
        <f t="shared" si="1384"/>
        <v>Red</v>
      </c>
      <c r="AB4254" t="str">
        <f t="shared" si="1385"/>
        <v>Red</v>
      </c>
      <c r="AC4254" t="str">
        <f t="shared" si="1386"/>
        <v>Green</v>
      </c>
      <c r="AD4254" t="str">
        <f t="shared" si="1387"/>
        <v>Red</v>
      </c>
    </row>
    <row r="4255" spans="1:30" hidden="1" x14ac:dyDescent="0.3">
      <c r="A4255" t="str">
        <f t="shared" si="1368"/>
        <v>02/08/2026Lugano IIFC Bulle</v>
      </c>
      <c r="D4255" s="2">
        <v>46236</v>
      </c>
      <c r="E4255" s="3">
        <v>0.58333333333333337</v>
      </c>
      <c r="F4255" t="s">
        <v>6264</v>
      </c>
      <c r="G4255" t="s">
        <v>6265</v>
      </c>
      <c r="H4255">
        <v>0</v>
      </c>
      <c r="I4255">
        <v>0</v>
      </c>
      <c r="J4255">
        <v>1</v>
      </c>
      <c r="K4255">
        <v>4</v>
      </c>
      <c r="L4255" s="22" t="str">
        <f t="shared" si="1369"/>
        <v>02/08/2026</v>
      </c>
      <c r="M4255" s="23">
        <f t="shared" si="1370"/>
        <v>0.45833333333333337</v>
      </c>
      <c r="N4255" t="str">
        <f t="shared" si="1371"/>
        <v>1 - 4</v>
      </c>
      <c r="O4255" t="str">
        <f t="shared" si="1372"/>
        <v>Red</v>
      </c>
      <c r="P4255" t="str">
        <f t="shared" si="1373"/>
        <v>Red</v>
      </c>
      <c r="Q4255" t="str">
        <f t="shared" si="1374"/>
        <v>Green</v>
      </c>
      <c r="R4255" t="str">
        <f t="shared" si="1375"/>
        <v>Red</v>
      </c>
      <c r="S4255" t="str">
        <f t="shared" si="1376"/>
        <v>Green</v>
      </c>
      <c r="T4255" t="str">
        <f t="shared" si="1377"/>
        <v>Green</v>
      </c>
      <c r="U4255" t="str">
        <f t="shared" si="1378"/>
        <v>Red</v>
      </c>
      <c r="V4255" t="str">
        <f t="shared" si="1379"/>
        <v>Green</v>
      </c>
      <c r="W4255" t="str">
        <f t="shared" si="1380"/>
        <v>Red</v>
      </c>
      <c r="X4255" t="str">
        <f t="shared" si="1381"/>
        <v>Red</v>
      </c>
      <c r="Y4255" t="str">
        <f t="shared" si="1382"/>
        <v>Green</v>
      </c>
      <c r="Z4255" t="str">
        <f t="shared" si="1383"/>
        <v>Green</v>
      </c>
      <c r="AA4255" t="str">
        <f t="shared" si="1384"/>
        <v>Red</v>
      </c>
      <c r="AB4255" t="str">
        <f t="shared" si="1385"/>
        <v>Red</v>
      </c>
      <c r="AC4255" t="str">
        <f t="shared" si="1386"/>
        <v>Green</v>
      </c>
      <c r="AD4255" t="str">
        <f t="shared" si="1387"/>
        <v>Red</v>
      </c>
    </row>
    <row r="4256" spans="1:30" hidden="1" x14ac:dyDescent="0.3">
      <c r="A4256" t="str">
        <f t="shared" si="1368"/>
        <v>02/08/2026MFK RevucaFK LAFC Lucenec</v>
      </c>
      <c r="D4256" s="2">
        <v>46236</v>
      </c>
      <c r="E4256" s="3">
        <v>0.58333333333333337</v>
      </c>
      <c r="F4256" t="s">
        <v>6266</v>
      </c>
      <c r="G4256" t="s">
        <v>6267</v>
      </c>
      <c r="H4256">
        <v>1</v>
      </c>
      <c r="I4256">
        <v>1</v>
      </c>
      <c r="J4256">
        <v>1</v>
      </c>
      <c r="K4256">
        <v>2</v>
      </c>
      <c r="L4256" s="22" t="str">
        <f t="shared" si="1369"/>
        <v>02/08/2026</v>
      </c>
      <c r="M4256" s="23">
        <f t="shared" si="1370"/>
        <v>0.45833333333333337</v>
      </c>
      <c r="N4256" t="str">
        <f t="shared" si="1371"/>
        <v>1 - 2</v>
      </c>
      <c r="O4256" t="str">
        <f t="shared" si="1372"/>
        <v>Red</v>
      </c>
      <c r="P4256" t="str">
        <f t="shared" si="1373"/>
        <v>Red</v>
      </c>
      <c r="Q4256" t="str">
        <f t="shared" si="1374"/>
        <v>Green</v>
      </c>
      <c r="R4256" t="str">
        <f t="shared" si="1375"/>
        <v>Red</v>
      </c>
      <c r="S4256" t="str">
        <f t="shared" si="1376"/>
        <v>Green</v>
      </c>
      <c r="T4256" t="str">
        <f t="shared" si="1377"/>
        <v>Green</v>
      </c>
      <c r="U4256" t="str">
        <f t="shared" si="1378"/>
        <v>Red</v>
      </c>
      <c r="V4256" t="str">
        <f t="shared" si="1379"/>
        <v>Green</v>
      </c>
      <c r="W4256" t="str">
        <f t="shared" si="1380"/>
        <v>Red</v>
      </c>
      <c r="X4256" t="str">
        <f t="shared" si="1381"/>
        <v>Green</v>
      </c>
      <c r="Y4256" t="str">
        <f t="shared" si="1382"/>
        <v>Green</v>
      </c>
      <c r="Z4256" t="str">
        <f t="shared" si="1383"/>
        <v>Green</v>
      </c>
      <c r="AA4256" t="str">
        <f t="shared" si="1384"/>
        <v>Red</v>
      </c>
      <c r="AB4256" t="str">
        <f t="shared" si="1385"/>
        <v>Green</v>
      </c>
      <c r="AC4256" t="str">
        <f t="shared" si="1386"/>
        <v>Green</v>
      </c>
      <c r="AD4256" t="str">
        <f t="shared" si="1387"/>
        <v>Red</v>
      </c>
    </row>
    <row r="4257" spans="1:30" hidden="1" x14ac:dyDescent="0.3">
      <c r="A4257" t="str">
        <f t="shared" si="1368"/>
        <v>02/08/2026Nomme KaljuTartu JK Tammeka</v>
      </c>
      <c r="D4257" s="2">
        <v>46236</v>
      </c>
      <c r="E4257" s="3">
        <v>0.58333333333333337</v>
      </c>
      <c r="F4257" t="s">
        <v>1965</v>
      </c>
      <c r="G4257" t="s">
        <v>2416</v>
      </c>
      <c r="H4257">
        <v>5</v>
      </c>
      <c r="I4257">
        <v>0</v>
      </c>
      <c r="J4257">
        <v>5</v>
      </c>
      <c r="K4257">
        <v>1</v>
      </c>
      <c r="L4257" s="22" t="str">
        <f t="shared" si="1369"/>
        <v>02/08/2026</v>
      </c>
      <c r="M4257" s="23">
        <f t="shared" si="1370"/>
        <v>0.45833333333333337</v>
      </c>
      <c r="N4257" t="str">
        <f t="shared" si="1371"/>
        <v>5 - 1</v>
      </c>
      <c r="O4257" t="str">
        <f t="shared" si="1372"/>
        <v>Green</v>
      </c>
      <c r="P4257" t="str">
        <f t="shared" si="1373"/>
        <v>Red</v>
      </c>
      <c r="Q4257" t="str">
        <f t="shared" si="1374"/>
        <v>Red</v>
      </c>
      <c r="R4257" t="str">
        <f t="shared" si="1375"/>
        <v>Green</v>
      </c>
      <c r="S4257" t="str">
        <f t="shared" si="1376"/>
        <v>Red</v>
      </c>
      <c r="T4257" t="str">
        <f t="shared" si="1377"/>
        <v>Green</v>
      </c>
      <c r="U4257" t="str">
        <f t="shared" si="1378"/>
        <v>Green</v>
      </c>
      <c r="V4257" t="str">
        <f t="shared" si="1379"/>
        <v>Red</v>
      </c>
      <c r="W4257" t="str">
        <f t="shared" si="1380"/>
        <v>Red</v>
      </c>
      <c r="X4257" t="str">
        <f t="shared" si="1381"/>
        <v>Green</v>
      </c>
      <c r="Y4257" t="str">
        <f t="shared" si="1382"/>
        <v>Green</v>
      </c>
      <c r="Z4257" t="str">
        <f t="shared" si="1383"/>
        <v>Green</v>
      </c>
      <c r="AA4257" t="str">
        <f t="shared" si="1384"/>
        <v>Red</v>
      </c>
      <c r="AB4257" t="str">
        <f t="shared" si="1385"/>
        <v>Red</v>
      </c>
      <c r="AC4257" t="str">
        <f t="shared" si="1386"/>
        <v>Green</v>
      </c>
      <c r="AD4257" t="str">
        <f t="shared" si="1387"/>
        <v>Red</v>
      </c>
    </row>
    <row r="4258" spans="1:30" hidden="1" x14ac:dyDescent="0.3">
      <c r="A4258" t="str">
        <f t="shared" si="1368"/>
        <v>02/08/2026Paide LinnameeskondKuressaare</v>
      </c>
      <c r="D4258" s="2">
        <v>46236</v>
      </c>
      <c r="E4258" s="3">
        <v>0.58333333333333337</v>
      </c>
      <c r="F4258" t="s">
        <v>1920</v>
      </c>
      <c r="G4258" t="s">
        <v>2011</v>
      </c>
      <c r="H4258">
        <v>0</v>
      </c>
      <c r="I4258">
        <v>0</v>
      </c>
      <c r="J4258">
        <v>1</v>
      </c>
      <c r="K4258">
        <v>0</v>
      </c>
      <c r="L4258" s="22" t="str">
        <f t="shared" si="1369"/>
        <v>02/08/2026</v>
      </c>
      <c r="M4258" s="23">
        <f t="shared" si="1370"/>
        <v>0.45833333333333337</v>
      </c>
      <c r="N4258" t="str">
        <f t="shared" si="1371"/>
        <v>1 - 0</v>
      </c>
      <c r="O4258" t="str">
        <f t="shared" si="1372"/>
        <v>Green</v>
      </c>
      <c r="P4258" t="str">
        <f t="shared" si="1373"/>
        <v>Red</v>
      </c>
      <c r="Q4258" t="str">
        <f t="shared" si="1374"/>
        <v>Red</v>
      </c>
      <c r="R4258" t="str">
        <f t="shared" si="1375"/>
        <v>Green</v>
      </c>
      <c r="S4258" t="str">
        <f t="shared" si="1376"/>
        <v>Red</v>
      </c>
      <c r="T4258" t="str">
        <f t="shared" si="1377"/>
        <v>Green</v>
      </c>
      <c r="U4258" t="str">
        <f t="shared" si="1378"/>
        <v>Red</v>
      </c>
      <c r="V4258" t="str">
        <f t="shared" si="1379"/>
        <v>Green</v>
      </c>
      <c r="W4258" t="str">
        <f t="shared" si="1380"/>
        <v>Red</v>
      </c>
      <c r="X4258" t="str">
        <f t="shared" si="1381"/>
        <v>Red</v>
      </c>
      <c r="Y4258" t="str">
        <f t="shared" si="1382"/>
        <v>Red</v>
      </c>
      <c r="Z4258" t="str">
        <f t="shared" si="1383"/>
        <v>Red</v>
      </c>
      <c r="AA4258" t="str">
        <f t="shared" si="1384"/>
        <v>Green</v>
      </c>
      <c r="AB4258" t="str">
        <f t="shared" si="1385"/>
        <v>Green</v>
      </c>
      <c r="AC4258" t="str">
        <f t="shared" si="1386"/>
        <v>Red</v>
      </c>
      <c r="AD4258" t="str">
        <f t="shared" si="1387"/>
        <v>Green</v>
      </c>
    </row>
    <row r="4259" spans="1:30" hidden="1" x14ac:dyDescent="0.3">
      <c r="A4259" t="str">
        <f t="shared" si="1368"/>
        <v>02/08/2026Pari Nizhny NovgorodShinnik Yaroslavl</v>
      </c>
      <c r="D4259" s="2">
        <v>46236</v>
      </c>
      <c r="E4259" s="3">
        <v>0.58333333333333337</v>
      </c>
      <c r="F4259" t="s">
        <v>3551</v>
      </c>
      <c r="G4259" t="s">
        <v>1040</v>
      </c>
      <c r="H4259">
        <v>1</v>
      </c>
      <c r="I4259">
        <v>0</v>
      </c>
      <c r="J4259">
        <v>3</v>
      </c>
      <c r="K4259">
        <v>0</v>
      </c>
      <c r="L4259" s="22" t="str">
        <f t="shared" si="1369"/>
        <v>02/08/2026</v>
      </c>
      <c r="M4259" s="23">
        <f t="shared" si="1370"/>
        <v>0.45833333333333337</v>
      </c>
      <c r="N4259" t="str">
        <f t="shared" si="1371"/>
        <v>3 - 0</v>
      </c>
      <c r="O4259" t="str">
        <f t="shared" si="1372"/>
        <v>Green</v>
      </c>
      <c r="P4259" t="str">
        <f t="shared" si="1373"/>
        <v>Red</v>
      </c>
      <c r="Q4259" t="str">
        <f t="shared" si="1374"/>
        <v>Red</v>
      </c>
      <c r="R4259" t="str">
        <f t="shared" si="1375"/>
        <v>Green</v>
      </c>
      <c r="S4259" t="str">
        <f t="shared" si="1376"/>
        <v>Red</v>
      </c>
      <c r="T4259" t="str">
        <f t="shared" si="1377"/>
        <v>Green</v>
      </c>
      <c r="U4259" t="str">
        <f t="shared" si="1378"/>
        <v>Green</v>
      </c>
      <c r="V4259" t="str">
        <f t="shared" si="1379"/>
        <v>Red</v>
      </c>
      <c r="W4259" t="str">
        <f t="shared" si="1380"/>
        <v>Red</v>
      </c>
      <c r="X4259" t="str">
        <f t="shared" si="1381"/>
        <v>Green</v>
      </c>
      <c r="Y4259" t="str">
        <f t="shared" si="1382"/>
        <v>Green</v>
      </c>
      <c r="Z4259" t="str">
        <f t="shared" si="1383"/>
        <v>Green</v>
      </c>
      <c r="AA4259" t="str">
        <f t="shared" si="1384"/>
        <v>Red</v>
      </c>
      <c r="AB4259" t="str">
        <f t="shared" si="1385"/>
        <v>Green</v>
      </c>
      <c r="AC4259" t="str">
        <f t="shared" si="1386"/>
        <v>Red</v>
      </c>
      <c r="AD4259" t="str">
        <f t="shared" si="1387"/>
        <v>Green</v>
      </c>
    </row>
    <row r="4260" spans="1:30" hidden="1" x14ac:dyDescent="0.3">
      <c r="A4260" t="str">
        <f t="shared" si="1368"/>
        <v>02/08/2026Racing FC Union LuxembourgUN Kaerjeng 97</v>
      </c>
      <c r="D4260" s="2">
        <v>46236</v>
      </c>
      <c r="E4260" s="3">
        <v>0.58333333333333337</v>
      </c>
      <c r="F4260" t="s">
        <v>6268</v>
      </c>
      <c r="G4260" t="s">
        <v>6269</v>
      </c>
      <c r="H4260">
        <v>4</v>
      </c>
      <c r="I4260">
        <v>1</v>
      </c>
      <c r="J4260">
        <v>5</v>
      </c>
      <c r="K4260">
        <v>1</v>
      </c>
      <c r="L4260" s="22" t="str">
        <f t="shared" si="1369"/>
        <v>02/08/2026</v>
      </c>
      <c r="M4260" s="23">
        <f t="shared" si="1370"/>
        <v>0.45833333333333337</v>
      </c>
      <c r="N4260" t="str">
        <f t="shared" si="1371"/>
        <v>5 - 1</v>
      </c>
      <c r="O4260" t="str">
        <f t="shared" si="1372"/>
        <v>Green</v>
      </c>
      <c r="P4260" t="str">
        <f t="shared" si="1373"/>
        <v>Red</v>
      </c>
      <c r="Q4260" t="str">
        <f t="shared" si="1374"/>
        <v>Red</v>
      </c>
      <c r="R4260" t="str">
        <f t="shared" si="1375"/>
        <v>Green</v>
      </c>
      <c r="S4260" t="str">
        <f t="shared" si="1376"/>
        <v>Red</v>
      </c>
      <c r="T4260" t="str">
        <f t="shared" si="1377"/>
        <v>Green</v>
      </c>
      <c r="U4260" t="str">
        <f t="shared" si="1378"/>
        <v>Green</v>
      </c>
      <c r="V4260" t="str">
        <f t="shared" si="1379"/>
        <v>Red</v>
      </c>
      <c r="W4260" t="str">
        <f t="shared" si="1380"/>
        <v>Red</v>
      </c>
      <c r="X4260" t="str">
        <f t="shared" si="1381"/>
        <v>Green</v>
      </c>
      <c r="Y4260" t="str">
        <f t="shared" si="1382"/>
        <v>Green</v>
      </c>
      <c r="Z4260" t="str">
        <f t="shared" si="1383"/>
        <v>Green</v>
      </c>
      <c r="AA4260" t="str">
        <f t="shared" si="1384"/>
        <v>Red</v>
      </c>
      <c r="AB4260" t="str">
        <f t="shared" si="1385"/>
        <v>Red</v>
      </c>
      <c r="AC4260" t="str">
        <f t="shared" si="1386"/>
        <v>Green</v>
      </c>
      <c r="AD4260" t="str">
        <f t="shared" si="1387"/>
        <v>Red</v>
      </c>
    </row>
    <row r="4261" spans="1:30" hidden="1" x14ac:dyDescent="0.3">
      <c r="A4261" t="str">
        <f t="shared" si="1368"/>
        <v>02/08/2026Residence WalferdangeUS Hostert</v>
      </c>
      <c r="D4261" s="2">
        <v>46236</v>
      </c>
      <c r="E4261" s="3">
        <v>0.58333333333333337</v>
      </c>
      <c r="F4261" t="s">
        <v>6270</v>
      </c>
      <c r="G4261" t="s">
        <v>6271</v>
      </c>
      <c r="H4261">
        <v>1</v>
      </c>
      <c r="I4261">
        <v>2</v>
      </c>
      <c r="J4261">
        <v>3</v>
      </c>
      <c r="K4261">
        <v>2</v>
      </c>
      <c r="L4261" s="22" t="str">
        <f t="shared" si="1369"/>
        <v>02/08/2026</v>
      </c>
      <c r="M4261" s="23">
        <f t="shared" si="1370"/>
        <v>0.45833333333333337</v>
      </c>
      <c r="N4261" t="str">
        <f t="shared" si="1371"/>
        <v>3 - 2</v>
      </c>
      <c r="O4261" t="str">
        <f t="shared" si="1372"/>
        <v>Green</v>
      </c>
      <c r="P4261" t="str">
        <f t="shared" si="1373"/>
        <v>Red</v>
      </c>
      <c r="Q4261" t="str">
        <f t="shared" si="1374"/>
        <v>Red</v>
      </c>
      <c r="R4261" t="str">
        <f t="shared" si="1375"/>
        <v>Green</v>
      </c>
      <c r="S4261" t="str">
        <f t="shared" si="1376"/>
        <v>Red</v>
      </c>
      <c r="T4261" t="str">
        <f t="shared" si="1377"/>
        <v>Green</v>
      </c>
      <c r="U4261" t="str">
        <f t="shared" si="1378"/>
        <v>Red</v>
      </c>
      <c r="V4261" t="str">
        <f t="shared" si="1379"/>
        <v>Red</v>
      </c>
      <c r="W4261" t="str">
        <f t="shared" si="1380"/>
        <v>Green</v>
      </c>
      <c r="X4261" t="str">
        <f t="shared" si="1381"/>
        <v>Green</v>
      </c>
      <c r="Y4261" t="str">
        <f t="shared" si="1382"/>
        <v>Green</v>
      </c>
      <c r="Z4261" t="str">
        <f t="shared" si="1383"/>
        <v>Green</v>
      </c>
      <c r="AA4261" t="str">
        <f t="shared" si="1384"/>
        <v>Red</v>
      </c>
      <c r="AB4261" t="str">
        <f t="shared" si="1385"/>
        <v>Red</v>
      </c>
      <c r="AC4261" t="str">
        <f t="shared" si="1386"/>
        <v>Green</v>
      </c>
      <c r="AD4261" t="str">
        <f t="shared" si="1387"/>
        <v>Red</v>
      </c>
    </row>
    <row r="4262" spans="1:30" hidden="1" x14ac:dyDescent="0.3">
      <c r="A4262" t="str">
        <f t="shared" si="1368"/>
        <v>02/08/2026Trelleborg FFLunds BK</v>
      </c>
      <c r="B4262" t="s">
        <v>827</v>
      </c>
      <c r="D4262" s="2">
        <v>46236</v>
      </c>
      <c r="E4262" s="3">
        <v>0.58333333333333337</v>
      </c>
      <c r="F4262" t="s">
        <v>6272</v>
      </c>
      <c r="G4262" t="s">
        <v>5166</v>
      </c>
      <c r="H4262">
        <v>1</v>
      </c>
      <c r="I4262">
        <v>0</v>
      </c>
      <c r="J4262">
        <v>2</v>
      </c>
      <c r="K4262">
        <v>2</v>
      </c>
      <c r="L4262" s="22" t="str">
        <f t="shared" si="1369"/>
        <v>02/08/2026</v>
      </c>
      <c r="M4262" s="23">
        <f t="shared" si="1370"/>
        <v>0.45833333333333337</v>
      </c>
      <c r="N4262" t="str">
        <f t="shared" si="1371"/>
        <v>2 - 2</v>
      </c>
      <c r="O4262" t="str">
        <f t="shared" si="1372"/>
        <v>Red</v>
      </c>
      <c r="P4262" t="str">
        <f t="shared" si="1373"/>
        <v>Green</v>
      </c>
      <c r="Q4262" t="str">
        <f t="shared" si="1374"/>
        <v>Red</v>
      </c>
      <c r="R4262" t="str">
        <f t="shared" si="1375"/>
        <v>Green</v>
      </c>
      <c r="S4262" t="str">
        <f t="shared" si="1376"/>
        <v>Green</v>
      </c>
      <c r="T4262" t="str">
        <f t="shared" si="1377"/>
        <v>Red</v>
      </c>
      <c r="U4262" t="str">
        <f t="shared" si="1378"/>
        <v>Green</v>
      </c>
      <c r="V4262" t="str">
        <f t="shared" si="1379"/>
        <v>Red</v>
      </c>
      <c r="W4262" t="str">
        <f t="shared" si="1380"/>
        <v>Red</v>
      </c>
      <c r="X4262" t="str">
        <f t="shared" si="1381"/>
        <v>Green</v>
      </c>
      <c r="Y4262" t="str">
        <f t="shared" si="1382"/>
        <v>Green</v>
      </c>
      <c r="Z4262" t="str">
        <f t="shared" si="1383"/>
        <v>Green</v>
      </c>
      <c r="AA4262" t="str">
        <f t="shared" si="1384"/>
        <v>Red</v>
      </c>
      <c r="AB4262" t="str">
        <f t="shared" si="1385"/>
        <v>Red</v>
      </c>
      <c r="AC4262" t="str">
        <f t="shared" si="1386"/>
        <v>Green</v>
      </c>
      <c r="AD4262" t="str">
        <f t="shared" si="1387"/>
        <v>Red</v>
      </c>
    </row>
    <row r="4263" spans="1:30" hidden="1" x14ac:dyDescent="0.3">
      <c r="A4263" t="str">
        <f t="shared" si="1368"/>
        <v>02/08/2026Ull KisaTromsdalen</v>
      </c>
      <c r="D4263" s="2">
        <v>46236</v>
      </c>
      <c r="E4263" s="3">
        <v>0.58333333333333337</v>
      </c>
      <c r="F4263" t="s">
        <v>3450</v>
      </c>
      <c r="G4263" t="s">
        <v>3455</v>
      </c>
      <c r="H4263">
        <v>1</v>
      </c>
      <c r="I4263">
        <v>1</v>
      </c>
      <c r="J4263">
        <v>1</v>
      </c>
      <c r="K4263">
        <v>2</v>
      </c>
      <c r="L4263" s="22" t="str">
        <f t="shared" si="1369"/>
        <v>02/08/2026</v>
      </c>
      <c r="M4263" s="23">
        <f t="shared" si="1370"/>
        <v>0.45833333333333337</v>
      </c>
      <c r="N4263" t="str">
        <f t="shared" si="1371"/>
        <v>1 - 2</v>
      </c>
      <c r="O4263" t="str">
        <f t="shared" si="1372"/>
        <v>Red</v>
      </c>
      <c r="P4263" t="str">
        <f t="shared" si="1373"/>
        <v>Red</v>
      </c>
      <c r="Q4263" t="str">
        <f t="shared" si="1374"/>
        <v>Green</v>
      </c>
      <c r="R4263" t="str">
        <f t="shared" si="1375"/>
        <v>Red</v>
      </c>
      <c r="S4263" t="str">
        <f t="shared" si="1376"/>
        <v>Green</v>
      </c>
      <c r="T4263" t="str">
        <f t="shared" si="1377"/>
        <v>Green</v>
      </c>
      <c r="U4263" t="str">
        <f t="shared" si="1378"/>
        <v>Red</v>
      </c>
      <c r="V4263" t="str">
        <f t="shared" si="1379"/>
        <v>Green</v>
      </c>
      <c r="W4263" t="str">
        <f t="shared" si="1380"/>
        <v>Red</v>
      </c>
      <c r="X4263" t="str">
        <f t="shared" si="1381"/>
        <v>Green</v>
      </c>
      <c r="Y4263" t="str">
        <f t="shared" si="1382"/>
        <v>Green</v>
      </c>
      <c r="Z4263" t="str">
        <f t="shared" si="1383"/>
        <v>Green</v>
      </c>
      <c r="AA4263" t="str">
        <f t="shared" si="1384"/>
        <v>Red</v>
      </c>
      <c r="AB4263" t="str">
        <f t="shared" si="1385"/>
        <v>Green</v>
      </c>
      <c r="AC4263" t="str">
        <f t="shared" si="1386"/>
        <v>Green</v>
      </c>
      <c r="AD4263" t="str">
        <f t="shared" si="1387"/>
        <v>Red</v>
      </c>
    </row>
    <row r="4264" spans="1:30" hidden="1" x14ac:dyDescent="0.3">
      <c r="A4264" t="str">
        <f t="shared" si="1368"/>
        <v>02/08/2026US Mondorf-Les-bainsDifferdange 03</v>
      </c>
      <c r="D4264" s="2">
        <v>46236</v>
      </c>
      <c r="E4264" s="3">
        <v>0.58333333333333337</v>
      </c>
      <c r="F4264" t="s">
        <v>6273</v>
      </c>
      <c r="G4264" t="s">
        <v>6274</v>
      </c>
      <c r="H4264">
        <v>2</v>
      </c>
      <c r="I4264">
        <v>1</v>
      </c>
      <c r="J4264">
        <v>3</v>
      </c>
      <c r="K4264">
        <v>2</v>
      </c>
      <c r="L4264" s="22" t="str">
        <f t="shared" si="1369"/>
        <v>02/08/2026</v>
      </c>
      <c r="M4264" s="23">
        <f t="shared" si="1370"/>
        <v>0.45833333333333337</v>
      </c>
      <c r="N4264" t="str">
        <f t="shared" si="1371"/>
        <v>3 - 2</v>
      </c>
      <c r="O4264" t="str">
        <f t="shared" si="1372"/>
        <v>Green</v>
      </c>
      <c r="P4264" t="str">
        <f t="shared" si="1373"/>
        <v>Red</v>
      </c>
      <c r="Q4264" t="str">
        <f t="shared" si="1374"/>
        <v>Red</v>
      </c>
      <c r="R4264" t="str">
        <f t="shared" si="1375"/>
        <v>Green</v>
      </c>
      <c r="S4264" t="str">
        <f t="shared" si="1376"/>
        <v>Red</v>
      </c>
      <c r="T4264" t="str">
        <f t="shared" si="1377"/>
        <v>Green</v>
      </c>
      <c r="U4264" t="str">
        <f t="shared" si="1378"/>
        <v>Green</v>
      </c>
      <c r="V4264" t="str">
        <f t="shared" si="1379"/>
        <v>Red</v>
      </c>
      <c r="W4264" t="str">
        <f t="shared" si="1380"/>
        <v>Red</v>
      </c>
      <c r="X4264" t="str">
        <f t="shared" si="1381"/>
        <v>Green</v>
      </c>
      <c r="Y4264" t="str">
        <f t="shared" si="1382"/>
        <v>Green</v>
      </c>
      <c r="Z4264" t="str">
        <f t="shared" si="1383"/>
        <v>Green</v>
      </c>
      <c r="AA4264" t="str">
        <f t="shared" si="1384"/>
        <v>Red</v>
      </c>
      <c r="AB4264" t="str">
        <f t="shared" si="1385"/>
        <v>Red</v>
      </c>
      <c r="AC4264" t="str">
        <f t="shared" si="1386"/>
        <v>Green</v>
      </c>
      <c r="AD4264" t="str">
        <f t="shared" si="1387"/>
        <v>Red</v>
      </c>
    </row>
    <row r="4265" spans="1:30" hidden="1" x14ac:dyDescent="0.3">
      <c r="A4265" t="str">
        <f t="shared" si="1368"/>
        <v>02/08/2026US RumelangeSwift Hesperange</v>
      </c>
      <c r="D4265" s="2">
        <v>46236</v>
      </c>
      <c r="E4265" s="3">
        <v>0.58333333333333337</v>
      </c>
      <c r="F4265" t="s">
        <v>6275</v>
      </c>
      <c r="G4265" t="s">
        <v>6276</v>
      </c>
      <c r="H4265">
        <v>1</v>
      </c>
      <c r="I4265">
        <v>0</v>
      </c>
      <c r="J4265">
        <v>1</v>
      </c>
      <c r="K4265">
        <v>0</v>
      </c>
      <c r="L4265" s="22" t="str">
        <f t="shared" si="1369"/>
        <v>02/08/2026</v>
      </c>
      <c r="M4265" s="23">
        <f t="shared" si="1370"/>
        <v>0.45833333333333337</v>
      </c>
      <c r="N4265" t="str">
        <f t="shared" si="1371"/>
        <v>1 - 0</v>
      </c>
      <c r="O4265" t="str">
        <f t="shared" si="1372"/>
        <v>Green</v>
      </c>
      <c r="P4265" t="str">
        <f t="shared" si="1373"/>
        <v>Red</v>
      </c>
      <c r="Q4265" t="str">
        <f t="shared" si="1374"/>
        <v>Red</v>
      </c>
      <c r="R4265" t="str">
        <f t="shared" si="1375"/>
        <v>Green</v>
      </c>
      <c r="S4265" t="str">
        <f t="shared" si="1376"/>
        <v>Red</v>
      </c>
      <c r="T4265" t="str">
        <f t="shared" si="1377"/>
        <v>Green</v>
      </c>
      <c r="U4265" t="str">
        <f t="shared" si="1378"/>
        <v>Green</v>
      </c>
      <c r="V4265" t="str">
        <f t="shared" si="1379"/>
        <v>Red</v>
      </c>
      <c r="W4265" t="str">
        <f t="shared" si="1380"/>
        <v>Red</v>
      </c>
      <c r="X4265" t="str">
        <f t="shared" si="1381"/>
        <v>Green</v>
      </c>
      <c r="Y4265" t="str">
        <f t="shared" si="1382"/>
        <v>Red</v>
      </c>
      <c r="Z4265" t="str">
        <f t="shared" si="1383"/>
        <v>Red</v>
      </c>
      <c r="AA4265" t="str">
        <f t="shared" si="1384"/>
        <v>Green</v>
      </c>
      <c r="AB4265" t="str">
        <f t="shared" si="1385"/>
        <v>Green</v>
      </c>
      <c r="AC4265" t="str">
        <f t="shared" si="1386"/>
        <v>Red</v>
      </c>
      <c r="AD4265" t="str">
        <f t="shared" si="1387"/>
        <v>Green</v>
      </c>
    </row>
    <row r="4266" spans="1:30" hidden="1" x14ac:dyDescent="0.3">
      <c r="A4266" t="str">
        <f t="shared" si="1368"/>
        <v>02/08/2026Volga TverCherepovets</v>
      </c>
      <c r="D4266" s="2">
        <v>46236</v>
      </c>
      <c r="E4266" s="3">
        <v>0.58333333333333337</v>
      </c>
      <c r="F4266" t="s">
        <v>6277</v>
      </c>
      <c r="G4266" t="s">
        <v>4497</v>
      </c>
      <c r="H4266">
        <v>0</v>
      </c>
      <c r="I4266">
        <v>0</v>
      </c>
      <c r="J4266">
        <v>5</v>
      </c>
      <c r="K4266">
        <v>0</v>
      </c>
      <c r="L4266" s="22" t="str">
        <f t="shared" si="1369"/>
        <v>02/08/2026</v>
      </c>
      <c r="M4266" s="23">
        <f t="shared" si="1370"/>
        <v>0.45833333333333337</v>
      </c>
      <c r="N4266" t="str">
        <f t="shared" si="1371"/>
        <v>5 - 0</v>
      </c>
      <c r="O4266" t="str">
        <f t="shared" si="1372"/>
        <v>Green</v>
      </c>
      <c r="P4266" t="str">
        <f t="shared" si="1373"/>
        <v>Red</v>
      </c>
      <c r="Q4266" t="str">
        <f t="shared" si="1374"/>
        <v>Red</v>
      </c>
      <c r="R4266" t="str">
        <f t="shared" si="1375"/>
        <v>Green</v>
      </c>
      <c r="S4266" t="str">
        <f t="shared" si="1376"/>
        <v>Red</v>
      </c>
      <c r="T4266" t="str">
        <f t="shared" si="1377"/>
        <v>Green</v>
      </c>
      <c r="U4266" t="str">
        <f t="shared" si="1378"/>
        <v>Red</v>
      </c>
      <c r="V4266" t="str">
        <f t="shared" si="1379"/>
        <v>Green</v>
      </c>
      <c r="W4266" t="str">
        <f t="shared" si="1380"/>
        <v>Red</v>
      </c>
      <c r="X4266" t="str">
        <f t="shared" si="1381"/>
        <v>Red</v>
      </c>
      <c r="Y4266" t="str">
        <f t="shared" si="1382"/>
        <v>Green</v>
      </c>
      <c r="Z4266" t="str">
        <f t="shared" si="1383"/>
        <v>Green</v>
      </c>
      <c r="AA4266" t="str">
        <f t="shared" si="1384"/>
        <v>Red</v>
      </c>
      <c r="AB4266" t="str">
        <f t="shared" si="1385"/>
        <v>Red</v>
      </c>
      <c r="AC4266" t="str">
        <f t="shared" si="1386"/>
        <v>Red</v>
      </c>
      <c r="AD4266" t="str">
        <f t="shared" si="1387"/>
        <v>Green</v>
      </c>
    </row>
    <row r="4267" spans="1:30" hidden="1" x14ac:dyDescent="0.3">
      <c r="A4267" t="str">
        <f t="shared" si="1368"/>
        <v>02/08/2026Waterford UnitedShelbourne</v>
      </c>
      <c r="D4267" s="2">
        <v>46236</v>
      </c>
      <c r="E4267" s="3">
        <v>0.58333333333333337</v>
      </c>
      <c r="F4267" t="s">
        <v>3357</v>
      </c>
      <c r="G4267" t="s">
        <v>1964</v>
      </c>
      <c r="H4267">
        <v>0</v>
      </c>
      <c r="I4267">
        <v>0</v>
      </c>
      <c r="J4267">
        <v>1</v>
      </c>
      <c r="K4267">
        <v>0</v>
      </c>
      <c r="L4267" s="22" t="str">
        <f t="shared" si="1369"/>
        <v>02/08/2026</v>
      </c>
      <c r="M4267" s="23">
        <f t="shared" si="1370"/>
        <v>0.45833333333333337</v>
      </c>
      <c r="N4267" t="str">
        <f t="shared" si="1371"/>
        <v>1 - 0</v>
      </c>
      <c r="O4267" t="str">
        <f t="shared" si="1372"/>
        <v>Green</v>
      </c>
      <c r="P4267" t="str">
        <f t="shared" si="1373"/>
        <v>Red</v>
      </c>
      <c r="Q4267" t="str">
        <f t="shared" si="1374"/>
        <v>Red</v>
      </c>
      <c r="R4267" t="str">
        <f t="shared" si="1375"/>
        <v>Green</v>
      </c>
      <c r="S4267" t="str">
        <f t="shared" si="1376"/>
        <v>Red</v>
      </c>
      <c r="T4267" t="str">
        <f t="shared" si="1377"/>
        <v>Green</v>
      </c>
      <c r="U4267" t="str">
        <f t="shared" si="1378"/>
        <v>Red</v>
      </c>
      <c r="V4267" t="str">
        <f t="shared" si="1379"/>
        <v>Green</v>
      </c>
      <c r="W4267" t="str">
        <f t="shared" si="1380"/>
        <v>Red</v>
      </c>
      <c r="X4267" t="str">
        <f t="shared" si="1381"/>
        <v>Red</v>
      </c>
      <c r="Y4267" t="str">
        <f t="shared" si="1382"/>
        <v>Red</v>
      </c>
      <c r="Z4267" t="str">
        <f t="shared" si="1383"/>
        <v>Red</v>
      </c>
      <c r="AA4267" t="str">
        <f t="shared" si="1384"/>
        <v>Green</v>
      </c>
      <c r="AB4267" t="str">
        <f t="shared" si="1385"/>
        <v>Green</v>
      </c>
      <c r="AC4267" t="str">
        <f t="shared" si="1386"/>
        <v>Red</v>
      </c>
      <c r="AD4267" t="str">
        <f t="shared" si="1387"/>
        <v>Green</v>
      </c>
    </row>
    <row r="4268" spans="1:30" hidden="1" x14ac:dyDescent="0.3">
      <c r="A4268" t="str">
        <f t="shared" si="1368"/>
        <v>02/08/2026Zenit St Petersburg IIDinamo Moscow II</v>
      </c>
      <c r="D4268" s="2">
        <v>46236</v>
      </c>
      <c r="E4268" s="3">
        <v>0.58333333333333337</v>
      </c>
      <c r="F4268" t="s">
        <v>3555</v>
      </c>
      <c r="G4268" t="s">
        <v>3560</v>
      </c>
      <c r="H4268">
        <v>3</v>
      </c>
      <c r="I4268">
        <v>0</v>
      </c>
      <c r="J4268">
        <v>5</v>
      </c>
      <c r="K4268">
        <v>0</v>
      </c>
      <c r="L4268" s="22" t="str">
        <f t="shared" si="1369"/>
        <v>02/08/2026</v>
      </c>
      <c r="M4268" s="23">
        <f t="shared" si="1370"/>
        <v>0.45833333333333337</v>
      </c>
      <c r="N4268" t="str">
        <f t="shared" si="1371"/>
        <v>5 - 0</v>
      </c>
      <c r="O4268" t="str">
        <f t="shared" si="1372"/>
        <v>Green</v>
      </c>
      <c r="P4268" t="str">
        <f t="shared" si="1373"/>
        <v>Red</v>
      </c>
      <c r="Q4268" t="str">
        <f t="shared" si="1374"/>
        <v>Red</v>
      </c>
      <c r="R4268" t="str">
        <f t="shared" si="1375"/>
        <v>Green</v>
      </c>
      <c r="S4268" t="str">
        <f t="shared" si="1376"/>
        <v>Red</v>
      </c>
      <c r="T4268" t="str">
        <f t="shared" si="1377"/>
        <v>Green</v>
      </c>
      <c r="U4268" t="str">
        <f t="shared" si="1378"/>
        <v>Green</v>
      </c>
      <c r="V4268" t="str">
        <f t="shared" si="1379"/>
        <v>Red</v>
      </c>
      <c r="W4268" t="str">
        <f t="shared" si="1380"/>
        <v>Red</v>
      </c>
      <c r="X4268" t="str">
        <f t="shared" si="1381"/>
        <v>Green</v>
      </c>
      <c r="Y4268" t="str">
        <f t="shared" si="1382"/>
        <v>Green</v>
      </c>
      <c r="Z4268" t="str">
        <f t="shared" si="1383"/>
        <v>Green</v>
      </c>
      <c r="AA4268" t="str">
        <f t="shared" si="1384"/>
        <v>Red</v>
      </c>
      <c r="AB4268" t="str">
        <f t="shared" si="1385"/>
        <v>Red</v>
      </c>
      <c r="AC4268" t="str">
        <f t="shared" si="1386"/>
        <v>Red</v>
      </c>
      <c r="AD4268" t="str">
        <f t="shared" si="1387"/>
        <v>Green</v>
      </c>
    </row>
    <row r="4269" spans="1:30" hidden="1" x14ac:dyDescent="0.3">
      <c r="A4269" t="str">
        <f t="shared" si="1368"/>
        <v>02/08/2026AIKOrgryte IS</v>
      </c>
      <c r="B4269" t="s">
        <v>827</v>
      </c>
      <c r="C4269" t="s">
        <v>828</v>
      </c>
      <c r="D4269" s="2">
        <v>46236</v>
      </c>
      <c r="E4269" s="3">
        <v>0.60416666666666663</v>
      </c>
      <c r="F4269" t="s">
        <v>1258</v>
      </c>
      <c r="G4269" t="s">
        <v>146</v>
      </c>
      <c r="H4269">
        <v>0</v>
      </c>
      <c r="I4269">
        <v>2</v>
      </c>
      <c r="J4269">
        <v>0</v>
      </c>
      <c r="K4269">
        <v>3</v>
      </c>
      <c r="L4269" s="22" t="str">
        <f t="shared" si="1369"/>
        <v>02/08/2026</v>
      </c>
      <c r="M4269" s="23">
        <f t="shared" si="1370"/>
        <v>0.47916666666666663</v>
      </c>
      <c r="N4269" t="str">
        <f t="shared" si="1371"/>
        <v>0 - 3</v>
      </c>
      <c r="O4269" t="str">
        <f t="shared" si="1372"/>
        <v>Red</v>
      </c>
      <c r="P4269" t="str">
        <f t="shared" si="1373"/>
        <v>Red</v>
      </c>
      <c r="Q4269" t="str">
        <f t="shared" si="1374"/>
        <v>Green</v>
      </c>
      <c r="R4269" t="str">
        <f t="shared" si="1375"/>
        <v>Red</v>
      </c>
      <c r="S4269" t="str">
        <f t="shared" si="1376"/>
        <v>Green</v>
      </c>
      <c r="T4269" t="str">
        <f t="shared" si="1377"/>
        <v>Green</v>
      </c>
      <c r="U4269" t="str">
        <f t="shared" si="1378"/>
        <v>Red</v>
      </c>
      <c r="V4269" t="str">
        <f t="shared" si="1379"/>
        <v>Red</v>
      </c>
      <c r="W4269" t="str">
        <f t="shared" si="1380"/>
        <v>Green</v>
      </c>
      <c r="X4269" t="str">
        <f t="shared" si="1381"/>
        <v>Green</v>
      </c>
      <c r="Y4269" t="str">
        <f t="shared" si="1382"/>
        <v>Green</v>
      </c>
      <c r="Z4269" t="str">
        <f t="shared" si="1383"/>
        <v>Green</v>
      </c>
      <c r="AA4269" t="str">
        <f t="shared" si="1384"/>
        <v>Red</v>
      </c>
      <c r="AB4269" t="str">
        <f t="shared" si="1385"/>
        <v>Green</v>
      </c>
      <c r="AC4269" t="str">
        <f t="shared" si="1386"/>
        <v>Red</v>
      </c>
      <c r="AD4269" t="str">
        <f t="shared" si="1387"/>
        <v>Green</v>
      </c>
    </row>
    <row r="4270" spans="1:30" hidden="1" x14ac:dyDescent="0.3">
      <c r="A4270" t="str">
        <f t="shared" si="1368"/>
        <v>02/08/2026FC SionLuzern</v>
      </c>
      <c r="D4270" s="2">
        <v>46236</v>
      </c>
      <c r="E4270" s="3">
        <v>0.60416666666666663</v>
      </c>
      <c r="F4270" t="s">
        <v>1928</v>
      </c>
      <c r="G4270" t="s">
        <v>3669</v>
      </c>
      <c r="H4270">
        <v>1</v>
      </c>
      <c r="I4270">
        <v>0</v>
      </c>
      <c r="J4270">
        <v>3</v>
      </c>
      <c r="K4270">
        <v>0</v>
      </c>
      <c r="L4270" s="22" t="str">
        <f t="shared" si="1369"/>
        <v>02/08/2026</v>
      </c>
      <c r="M4270" s="23">
        <f t="shared" si="1370"/>
        <v>0.47916666666666663</v>
      </c>
      <c r="N4270" t="str">
        <f t="shared" si="1371"/>
        <v>3 - 0</v>
      </c>
      <c r="O4270" t="str">
        <f t="shared" si="1372"/>
        <v>Green</v>
      </c>
      <c r="P4270" t="str">
        <f t="shared" si="1373"/>
        <v>Red</v>
      </c>
      <c r="Q4270" t="str">
        <f t="shared" si="1374"/>
        <v>Red</v>
      </c>
      <c r="R4270" t="str">
        <f t="shared" si="1375"/>
        <v>Green</v>
      </c>
      <c r="S4270" t="str">
        <f t="shared" si="1376"/>
        <v>Red</v>
      </c>
      <c r="T4270" t="str">
        <f t="shared" si="1377"/>
        <v>Green</v>
      </c>
      <c r="U4270" t="str">
        <f t="shared" si="1378"/>
        <v>Green</v>
      </c>
      <c r="V4270" t="str">
        <f t="shared" si="1379"/>
        <v>Red</v>
      </c>
      <c r="W4270" t="str">
        <f t="shared" si="1380"/>
        <v>Red</v>
      </c>
      <c r="X4270" t="str">
        <f t="shared" si="1381"/>
        <v>Green</v>
      </c>
      <c r="Y4270" t="str">
        <f t="shared" si="1382"/>
        <v>Green</v>
      </c>
      <c r="Z4270" t="str">
        <f t="shared" si="1383"/>
        <v>Green</v>
      </c>
      <c r="AA4270" t="str">
        <f t="shared" si="1384"/>
        <v>Red</v>
      </c>
      <c r="AB4270" t="str">
        <f t="shared" si="1385"/>
        <v>Green</v>
      </c>
      <c r="AC4270" t="str">
        <f t="shared" si="1386"/>
        <v>Red</v>
      </c>
      <c r="AD4270" t="str">
        <f t="shared" si="1387"/>
        <v>Green</v>
      </c>
    </row>
    <row r="4271" spans="1:30" hidden="1" x14ac:dyDescent="0.3">
      <c r="A4271" t="str">
        <f t="shared" ref="A4271:A4334" si="1388">L4270&amp;F4271&amp;G4271</f>
        <v>02/08/2026FK Viltis VilniusNeptunas Klaipeda II</v>
      </c>
      <c r="D4271" s="2">
        <v>46236</v>
      </c>
      <c r="E4271" s="3">
        <v>0.60416666666666663</v>
      </c>
      <c r="F4271" t="s">
        <v>6278</v>
      </c>
      <c r="G4271" t="s">
        <v>6279</v>
      </c>
      <c r="H4271">
        <v>0</v>
      </c>
      <c r="I4271">
        <v>1</v>
      </c>
      <c r="J4271">
        <v>2</v>
      </c>
      <c r="K4271">
        <v>1</v>
      </c>
      <c r="L4271" s="22" t="str">
        <f t="shared" si="1369"/>
        <v>02/08/2026</v>
      </c>
      <c r="M4271" s="23">
        <f t="shared" si="1370"/>
        <v>0.47916666666666663</v>
      </c>
      <c r="N4271" t="str">
        <f t="shared" si="1371"/>
        <v>2 - 1</v>
      </c>
      <c r="O4271" t="str">
        <f t="shared" si="1372"/>
        <v>Green</v>
      </c>
      <c r="P4271" t="str">
        <f t="shared" si="1373"/>
        <v>Red</v>
      </c>
      <c r="Q4271" t="str">
        <f t="shared" si="1374"/>
        <v>Red</v>
      </c>
      <c r="R4271" t="str">
        <f t="shared" si="1375"/>
        <v>Green</v>
      </c>
      <c r="S4271" t="str">
        <f t="shared" si="1376"/>
        <v>Red</v>
      </c>
      <c r="T4271" t="str">
        <f t="shared" si="1377"/>
        <v>Green</v>
      </c>
      <c r="U4271" t="str">
        <f t="shared" si="1378"/>
        <v>Red</v>
      </c>
      <c r="V4271" t="str">
        <f t="shared" si="1379"/>
        <v>Red</v>
      </c>
      <c r="W4271" t="str">
        <f t="shared" si="1380"/>
        <v>Green</v>
      </c>
      <c r="X4271" t="str">
        <f t="shared" si="1381"/>
        <v>Green</v>
      </c>
      <c r="Y4271" t="str">
        <f t="shared" si="1382"/>
        <v>Green</v>
      </c>
      <c r="Z4271" t="str">
        <f t="shared" si="1383"/>
        <v>Green</v>
      </c>
      <c r="AA4271" t="str">
        <f t="shared" si="1384"/>
        <v>Red</v>
      </c>
      <c r="AB4271" t="str">
        <f t="shared" si="1385"/>
        <v>Green</v>
      </c>
      <c r="AC4271" t="str">
        <f t="shared" si="1386"/>
        <v>Green</v>
      </c>
      <c r="AD4271" t="str">
        <f t="shared" si="1387"/>
        <v>Red</v>
      </c>
    </row>
    <row r="4272" spans="1:30" hidden="1" x14ac:dyDescent="0.3">
      <c r="A4272" t="str">
        <f t="shared" si="1388"/>
        <v>02/08/2026Fundacion AmigosClub Circulo Deportivo</v>
      </c>
      <c r="B4272" t="s">
        <v>806</v>
      </c>
      <c r="C4272" t="s">
        <v>2231</v>
      </c>
      <c r="D4272" s="2">
        <v>46236</v>
      </c>
      <c r="E4272" s="3">
        <v>0.60416666666666663</v>
      </c>
      <c r="F4272" t="s">
        <v>4590</v>
      </c>
      <c r="G4272" t="s">
        <v>2233</v>
      </c>
      <c r="H4272">
        <v>0</v>
      </c>
      <c r="I4272">
        <v>0</v>
      </c>
      <c r="J4272">
        <v>1</v>
      </c>
      <c r="K4272">
        <v>0</v>
      </c>
      <c r="L4272" s="22" t="str">
        <f t="shared" si="1369"/>
        <v>02/08/2026</v>
      </c>
      <c r="M4272" s="23">
        <f t="shared" si="1370"/>
        <v>0.47916666666666663</v>
      </c>
      <c r="N4272" t="str">
        <f t="shared" si="1371"/>
        <v>1 - 0</v>
      </c>
      <c r="O4272" t="str">
        <f t="shared" si="1372"/>
        <v>Green</v>
      </c>
      <c r="P4272" t="str">
        <f t="shared" si="1373"/>
        <v>Red</v>
      </c>
      <c r="Q4272" t="str">
        <f t="shared" si="1374"/>
        <v>Red</v>
      </c>
      <c r="R4272" t="str">
        <f t="shared" si="1375"/>
        <v>Green</v>
      </c>
      <c r="S4272" t="str">
        <f t="shared" si="1376"/>
        <v>Red</v>
      </c>
      <c r="T4272" t="str">
        <f t="shared" si="1377"/>
        <v>Green</v>
      </c>
      <c r="U4272" t="str">
        <f t="shared" si="1378"/>
        <v>Red</v>
      </c>
      <c r="V4272" t="str">
        <f t="shared" si="1379"/>
        <v>Green</v>
      </c>
      <c r="W4272" t="str">
        <f t="shared" si="1380"/>
        <v>Red</v>
      </c>
      <c r="X4272" t="str">
        <f t="shared" si="1381"/>
        <v>Red</v>
      </c>
      <c r="Y4272" t="str">
        <f t="shared" si="1382"/>
        <v>Red</v>
      </c>
      <c r="Z4272" t="str">
        <f t="shared" si="1383"/>
        <v>Red</v>
      </c>
      <c r="AA4272" t="str">
        <f t="shared" si="1384"/>
        <v>Green</v>
      </c>
      <c r="AB4272" t="str">
        <f t="shared" si="1385"/>
        <v>Green</v>
      </c>
      <c r="AC4272" t="str">
        <f t="shared" si="1386"/>
        <v>Red</v>
      </c>
      <c r="AD4272" t="str">
        <f t="shared" si="1387"/>
        <v>Green</v>
      </c>
    </row>
    <row r="4273" spans="1:30" hidden="1" x14ac:dyDescent="0.3">
      <c r="A4273" t="str">
        <f t="shared" si="1388"/>
        <v>02/08/2026GrasshoppersLugano</v>
      </c>
      <c r="D4273" s="2">
        <v>46236</v>
      </c>
      <c r="E4273" s="3">
        <v>0.60416666666666663</v>
      </c>
      <c r="F4273" t="s">
        <v>3666</v>
      </c>
      <c r="G4273" t="s">
        <v>667</v>
      </c>
      <c r="H4273">
        <v>1</v>
      </c>
      <c r="I4273">
        <v>0</v>
      </c>
      <c r="J4273">
        <v>1</v>
      </c>
      <c r="K4273">
        <v>4</v>
      </c>
      <c r="L4273" s="22" t="str">
        <f t="shared" si="1369"/>
        <v>02/08/2026</v>
      </c>
      <c r="M4273" s="23">
        <f t="shared" si="1370"/>
        <v>0.47916666666666663</v>
      </c>
      <c r="N4273" t="str">
        <f t="shared" si="1371"/>
        <v>1 - 4</v>
      </c>
      <c r="O4273" t="str">
        <f t="shared" si="1372"/>
        <v>Red</v>
      </c>
      <c r="P4273" t="str">
        <f t="shared" si="1373"/>
        <v>Red</v>
      </c>
      <c r="Q4273" t="str">
        <f t="shared" si="1374"/>
        <v>Green</v>
      </c>
      <c r="R4273" t="str">
        <f t="shared" si="1375"/>
        <v>Red</v>
      </c>
      <c r="S4273" t="str">
        <f t="shared" si="1376"/>
        <v>Green</v>
      </c>
      <c r="T4273" t="str">
        <f t="shared" si="1377"/>
        <v>Green</v>
      </c>
      <c r="U4273" t="str">
        <f t="shared" si="1378"/>
        <v>Green</v>
      </c>
      <c r="V4273" t="str">
        <f t="shared" si="1379"/>
        <v>Red</v>
      </c>
      <c r="W4273" t="str">
        <f t="shared" si="1380"/>
        <v>Red</v>
      </c>
      <c r="X4273" t="str">
        <f t="shared" si="1381"/>
        <v>Green</v>
      </c>
      <c r="Y4273" t="str">
        <f t="shared" si="1382"/>
        <v>Green</v>
      </c>
      <c r="Z4273" t="str">
        <f t="shared" si="1383"/>
        <v>Green</v>
      </c>
      <c r="AA4273" t="str">
        <f t="shared" si="1384"/>
        <v>Red</v>
      </c>
      <c r="AB4273" t="str">
        <f t="shared" si="1385"/>
        <v>Red</v>
      </c>
      <c r="AC4273" t="str">
        <f t="shared" si="1386"/>
        <v>Green</v>
      </c>
      <c r="AD4273" t="str">
        <f t="shared" si="1387"/>
        <v>Red</v>
      </c>
    </row>
    <row r="4274" spans="1:30" hidden="1" x14ac:dyDescent="0.3">
      <c r="A4274" t="str">
        <f t="shared" si="1388"/>
        <v>02/08/2026Navbahor NamanganXorazm Urganch</v>
      </c>
      <c r="D4274" s="2">
        <v>46236</v>
      </c>
      <c r="E4274" s="3">
        <v>0.60416666666666663</v>
      </c>
      <c r="F4274" t="s">
        <v>2072</v>
      </c>
      <c r="G4274" t="s">
        <v>1422</v>
      </c>
      <c r="H4274">
        <v>3</v>
      </c>
      <c r="I4274">
        <v>1</v>
      </c>
      <c r="J4274">
        <v>5</v>
      </c>
      <c r="K4274">
        <v>1</v>
      </c>
      <c r="L4274" s="22" t="str">
        <f t="shared" si="1369"/>
        <v>02/08/2026</v>
      </c>
      <c r="M4274" s="23">
        <f t="shared" si="1370"/>
        <v>0.47916666666666663</v>
      </c>
      <c r="N4274" t="str">
        <f t="shared" si="1371"/>
        <v>5 - 1</v>
      </c>
      <c r="O4274" t="str">
        <f t="shared" si="1372"/>
        <v>Green</v>
      </c>
      <c r="P4274" t="str">
        <f t="shared" si="1373"/>
        <v>Red</v>
      </c>
      <c r="Q4274" t="str">
        <f t="shared" si="1374"/>
        <v>Red</v>
      </c>
      <c r="R4274" t="str">
        <f t="shared" si="1375"/>
        <v>Green</v>
      </c>
      <c r="S4274" t="str">
        <f t="shared" si="1376"/>
        <v>Red</v>
      </c>
      <c r="T4274" t="str">
        <f t="shared" si="1377"/>
        <v>Green</v>
      </c>
      <c r="U4274" t="str">
        <f t="shared" si="1378"/>
        <v>Green</v>
      </c>
      <c r="V4274" t="str">
        <f t="shared" si="1379"/>
        <v>Red</v>
      </c>
      <c r="W4274" t="str">
        <f t="shared" si="1380"/>
        <v>Red</v>
      </c>
      <c r="X4274" t="str">
        <f t="shared" si="1381"/>
        <v>Green</v>
      </c>
      <c r="Y4274" t="str">
        <f t="shared" si="1382"/>
        <v>Green</v>
      </c>
      <c r="Z4274" t="str">
        <f t="shared" si="1383"/>
        <v>Green</v>
      </c>
      <c r="AA4274" t="str">
        <f t="shared" si="1384"/>
        <v>Red</v>
      </c>
      <c r="AB4274" t="str">
        <f t="shared" si="1385"/>
        <v>Red</v>
      </c>
      <c r="AC4274" t="str">
        <f t="shared" si="1386"/>
        <v>Green</v>
      </c>
      <c r="AD4274" t="str">
        <f t="shared" si="1387"/>
        <v>Red</v>
      </c>
    </row>
    <row r="4275" spans="1:30" hidden="1" x14ac:dyDescent="0.3">
      <c r="A4275" t="str">
        <f t="shared" si="1388"/>
        <v>02/08/2026SkedsmoFinnsnes</v>
      </c>
      <c r="D4275" s="2">
        <v>46236</v>
      </c>
      <c r="E4275" s="3">
        <v>0.60416666666666663</v>
      </c>
      <c r="F4275" t="s">
        <v>4769</v>
      </c>
      <c r="G4275" t="s">
        <v>3489</v>
      </c>
      <c r="H4275">
        <v>0</v>
      </c>
      <c r="I4275">
        <v>0</v>
      </c>
      <c r="J4275">
        <v>0</v>
      </c>
      <c r="K4275">
        <v>1</v>
      </c>
      <c r="L4275" s="22" t="str">
        <f t="shared" si="1369"/>
        <v>02/08/2026</v>
      </c>
      <c r="M4275" s="23">
        <f t="shared" si="1370"/>
        <v>0.47916666666666663</v>
      </c>
      <c r="N4275" t="str">
        <f t="shared" si="1371"/>
        <v>0 - 1</v>
      </c>
      <c r="O4275" t="str">
        <f t="shared" si="1372"/>
        <v>Red</v>
      </c>
      <c r="P4275" t="str">
        <f t="shared" si="1373"/>
        <v>Red</v>
      </c>
      <c r="Q4275" t="str">
        <f t="shared" si="1374"/>
        <v>Green</v>
      </c>
      <c r="R4275" t="str">
        <f t="shared" si="1375"/>
        <v>Red</v>
      </c>
      <c r="S4275" t="str">
        <f t="shared" si="1376"/>
        <v>Green</v>
      </c>
      <c r="T4275" t="str">
        <f t="shared" si="1377"/>
        <v>Green</v>
      </c>
      <c r="U4275" t="str">
        <f t="shared" si="1378"/>
        <v>Red</v>
      </c>
      <c r="V4275" t="str">
        <f t="shared" si="1379"/>
        <v>Green</v>
      </c>
      <c r="W4275" t="str">
        <f t="shared" si="1380"/>
        <v>Red</v>
      </c>
      <c r="X4275" t="str">
        <f t="shared" si="1381"/>
        <v>Red</v>
      </c>
      <c r="Y4275" t="str">
        <f t="shared" si="1382"/>
        <v>Red</v>
      </c>
      <c r="Z4275" t="str">
        <f t="shared" si="1383"/>
        <v>Red</v>
      </c>
      <c r="AA4275" t="str">
        <f t="shared" si="1384"/>
        <v>Green</v>
      </c>
      <c r="AB4275" t="str">
        <f t="shared" si="1385"/>
        <v>Green</v>
      </c>
      <c r="AC4275" t="str">
        <f t="shared" si="1386"/>
        <v>Red</v>
      </c>
      <c r="AD4275" t="str">
        <f t="shared" si="1387"/>
        <v>Green</v>
      </c>
    </row>
    <row r="4276" spans="1:30" hidden="1" x14ac:dyDescent="0.3">
      <c r="A4276" t="str">
        <f t="shared" si="1388"/>
        <v>02/08/2026UdineseTrabzonspor</v>
      </c>
      <c r="D4276" s="2">
        <v>46236</v>
      </c>
      <c r="E4276" s="3">
        <v>0.60416666666666663</v>
      </c>
      <c r="F4276" t="s">
        <v>2634</v>
      </c>
      <c r="G4276" t="s">
        <v>4424</v>
      </c>
      <c r="H4276">
        <v>0</v>
      </c>
      <c r="I4276">
        <v>1</v>
      </c>
      <c r="J4276">
        <v>0</v>
      </c>
      <c r="K4276">
        <v>1</v>
      </c>
      <c r="L4276" s="22" t="str">
        <f t="shared" si="1369"/>
        <v>02/08/2026</v>
      </c>
      <c r="M4276" s="23">
        <f t="shared" si="1370"/>
        <v>0.47916666666666663</v>
      </c>
      <c r="N4276" t="str">
        <f t="shared" si="1371"/>
        <v>0 - 1</v>
      </c>
      <c r="O4276" t="str">
        <f t="shared" si="1372"/>
        <v>Red</v>
      </c>
      <c r="P4276" t="str">
        <f t="shared" si="1373"/>
        <v>Red</v>
      </c>
      <c r="Q4276" t="str">
        <f t="shared" si="1374"/>
        <v>Green</v>
      </c>
      <c r="R4276" t="str">
        <f t="shared" si="1375"/>
        <v>Red</v>
      </c>
      <c r="S4276" t="str">
        <f t="shared" si="1376"/>
        <v>Green</v>
      </c>
      <c r="T4276" t="str">
        <f t="shared" si="1377"/>
        <v>Green</v>
      </c>
      <c r="U4276" t="str">
        <f t="shared" si="1378"/>
        <v>Red</v>
      </c>
      <c r="V4276" t="str">
        <f t="shared" si="1379"/>
        <v>Red</v>
      </c>
      <c r="W4276" t="str">
        <f t="shared" si="1380"/>
        <v>Green</v>
      </c>
      <c r="X4276" t="str">
        <f t="shared" si="1381"/>
        <v>Green</v>
      </c>
      <c r="Y4276" t="str">
        <f t="shared" si="1382"/>
        <v>Red</v>
      </c>
      <c r="Z4276" t="str">
        <f t="shared" si="1383"/>
        <v>Red</v>
      </c>
      <c r="AA4276" t="str">
        <f t="shared" si="1384"/>
        <v>Green</v>
      </c>
      <c r="AB4276" t="str">
        <f t="shared" si="1385"/>
        <v>Green</v>
      </c>
      <c r="AC4276" t="str">
        <f t="shared" si="1386"/>
        <v>Red</v>
      </c>
      <c r="AD4276" t="str">
        <f t="shared" si="1387"/>
        <v>Green</v>
      </c>
    </row>
    <row r="4277" spans="1:30" hidden="1" x14ac:dyDescent="0.3">
      <c r="A4277" t="str">
        <f t="shared" si="1388"/>
        <v>02/08/2026AalesundsTromso</v>
      </c>
      <c r="D4277" s="2">
        <v>46236</v>
      </c>
      <c r="E4277" s="3">
        <v>0.625</v>
      </c>
      <c r="F4277" t="s">
        <v>4572</v>
      </c>
      <c r="G4277" t="s">
        <v>1890</v>
      </c>
      <c r="H4277">
        <v>1</v>
      </c>
      <c r="I4277">
        <v>1</v>
      </c>
      <c r="J4277">
        <v>2</v>
      </c>
      <c r="K4277">
        <v>6</v>
      </c>
      <c r="L4277" s="22" t="str">
        <f t="shared" si="1369"/>
        <v>02/08/2026</v>
      </c>
      <c r="M4277" s="23">
        <f t="shared" si="1370"/>
        <v>0.5</v>
      </c>
      <c r="N4277" t="str">
        <f t="shared" si="1371"/>
        <v>2 - 6</v>
      </c>
      <c r="O4277" t="str">
        <f t="shared" si="1372"/>
        <v>Red</v>
      </c>
      <c r="P4277" t="str">
        <f t="shared" si="1373"/>
        <v>Red</v>
      </c>
      <c r="Q4277" t="str">
        <f t="shared" si="1374"/>
        <v>Green</v>
      </c>
      <c r="R4277" t="str">
        <f t="shared" si="1375"/>
        <v>Red</v>
      </c>
      <c r="S4277" t="str">
        <f t="shared" si="1376"/>
        <v>Green</v>
      </c>
      <c r="T4277" t="str">
        <f t="shared" si="1377"/>
        <v>Green</v>
      </c>
      <c r="U4277" t="str">
        <f t="shared" si="1378"/>
        <v>Red</v>
      </c>
      <c r="V4277" t="str">
        <f t="shared" si="1379"/>
        <v>Green</v>
      </c>
      <c r="W4277" t="str">
        <f t="shared" si="1380"/>
        <v>Red</v>
      </c>
      <c r="X4277" t="str">
        <f t="shared" si="1381"/>
        <v>Green</v>
      </c>
      <c r="Y4277" t="str">
        <f t="shared" si="1382"/>
        <v>Green</v>
      </c>
      <c r="Z4277" t="str">
        <f t="shared" si="1383"/>
        <v>Green</v>
      </c>
      <c r="AA4277" t="str">
        <f t="shared" si="1384"/>
        <v>Red</v>
      </c>
      <c r="AB4277" t="str">
        <f t="shared" si="1385"/>
        <v>Red</v>
      </c>
      <c r="AC4277" t="str">
        <f t="shared" si="1386"/>
        <v>Green</v>
      </c>
      <c r="AD4277" t="str">
        <f t="shared" si="1387"/>
        <v>Red</v>
      </c>
    </row>
    <row r="4278" spans="1:30" hidden="1" x14ac:dyDescent="0.3">
      <c r="A4278" t="str">
        <f t="shared" si="1388"/>
        <v>02/08/2026AskerIF Ready</v>
      </c>
      <c r="D4278" s="2">
        <v>46236</v>
      </c>
      <c r="E4278" s="3">
        <v>0.625</v>
      </c>
      <c r="F4278" t="s">
        <v>4765</v>
      </c>
      <c r="G4278" t="s">
        <v>4760</v>
      </c>
      <c r="H4278">
        <v>2</v>
      </c>
      <c r="I4278">
        <v>0</v>
      </c>
      <c r="J4278">
        <v>3</v>
      </c>
      <c r="K4278">
        <v>0</v>
      </c>
      <c r="L4278" s="22" t="str">
        <f t="shared" ref="L4278:L4341" si="1389">"0"&amp;DAY(D4278)&amp;"/"&amp;"08"&amp;"/"&amp;YEAR(D4278)</f>
        <v>02/08/2026</v>
      </c>
      <c r="M4278" s="23">
        <f t="shared" ref="M4278:M4341" si="1390">E4278-TIME(3,0,0)</f>
        <v>0.5</v>
      </c>
      <c r="N4278" t="str">
        <f t="shared" ref="N4278:N4341" si="1391">J4278&amp;" - "&amp;K4278</f>
        <v>3 - 0</v>
      </c>
      <c r="O4278" t="str">
        <f t="shared" si="1372"/>
        <v>Green</v>
      </c>
      <c r="P4278" t="str">
        <f t="shared" si="1373"/>
        <v>Red</v>
      </c>
      <c r="Q4278" t="str">
        <f t="shared" si="1374"/>
        <v>Red</v>
      </c>
      <c r="R4278" t="str">
        <f t="shared" si="1375"/>
        <v>Green</v>
      </c>
      <c r="S4278" t="str">
        <f t="shared" si="1376"/>
        <v>Red</v>
      </c>
      <c r="T4278" t="str">
        <f t="shared" si="1377"/>
        <v>Green</v>
      </c>
      <c r="U4278" t="str">
        <f t="shared" si="1378"/>
        <v>Green</v>
      </c>
      <c r="V4278" t="str">
        <f t="shared" si="1379"/>
        <v>Red</v>
      </c>
      <c r="W4278" t="str">
        <f t="shared" si="1380"/>
        <v>Red</v>
      </c>
      <c r="X4278" t="str">
        <f t="shared" si="1381"/>
        <v>Green</v>
      </c>
      <c r="Y4278" t="str">
        <f t="shared" si="1382"/>
        <v>Green</v>
      </c>
      <c r="Z4278" t="str">
        <f t="shared" si="1383"/>
        <v>Green</v>
      </c>
      <c r="AA4278" t="str">
        <f t="shared" si="1384"/>
        <v>Red</v>
      </c>
      <c r="AB4278" t="str">
        <f t="shared" si="1385"/>
        <v>Green</v>
      </c>
      <c r="AC4278" t="str">
        <f t="shared" si="1386"/>
        <v>Red</v>
      </c>
      <c r="AD4278" t="str">
        <f t="shared" si="1387"/>
        <v>Green</v>
      </c>
    </row>
    <row r="4279" spans="1:30" hidden="1" x14ac:dyDescent="0.3">
      <c r="A4279" t="str">
        <f t="shared" si="1388"/>
        <v>02/08/2026Austria LustenauSV Ried</v>
      </c>
      <c r="D4279" s="2">
        <v>46236</v>
      </c>
      <c r="E4279" s="3">
        <v>0.625</v>
      </c>
      <c r="F4279" t="s">
        <v>3014</v>
      </c>
      <c r="G4279" t="s">
        <v>2322</v>
      </c>
      <c r="H4279">
        <v>1</v>
      </c>
      <c r="I4279">
        <v>1</v>
      </c>
      <c r="J4279">
        <v>1</v>
      </c>
      <c r="K4279">
        <v>1</v>
      </c>
      <c r="L4279" s="22" t="str">
        <f t="shared" si="1389"/>
        <v>02/08/2026</v>
      </c>
      <c r="M4279" s="23">
        <f t="shared" si="1390"/>
        <v>0.5</v>
      </c>
      <c r="N4279" t="str">
        <f t="shared" si="1391"/>
        <v>1 - 1</v>
      </c>
      <c r="O4279" t="str">
        <f t="shared" si="1372"/>
        <v>Red</v>
      </c>
      <c r="P4279" t="str">
        <f t="shared" si="1373"/>
        <v>Green</v>
      </c>
      <c r="Q4279" t="str">
        <f t="shared" si="1374"/>
        <v>Red</v>
      </c>
      <c r="R4279" t="str">
        <f t="shared" si="1375"/>
        <v>Green</v>
      </c>
      <c r="S4279" t="str">
        <f t="shared" si="1376"/>
        <v>Green</v>
      </c>
      <c r="T4279" t="str">
        <f t="shared" si="1377"/>
        <v>Red</v>
      </c>
      <c r="U4279" t="str">
        <f t="shared" si="1378"/>
        <v>Red</v>
      </c>
      <c r="V4279" t="str">
        <f t="shared" si="1379"/>
        <v>Green</v>
      </c>
      <c r="W4279" t="str">
        <f t="shared" si="1380"/>
        <v>Red</v>
      </c>
      <c r="X4279" t="str">
        <f t="shared" si="1381"/>
        <v>Green</v>
      </c>
      <c r="Y4279" t="str">
        <f t="shared" si="1382"/>
        <v>Green</v>
      </c>
      <c r="Z4279" t="str">
        <f t="shared" si="1383"/>
        <v>Red</v>
      </c>
      <c r="AA4279" t="str">
        <f t="shared" si="1384"/>
        <v>Green</v>
      </c>
      <c r="AB4279" t="str">
        <f t="shared" si="1385"/>
        <v>Green</v>
      </c>
      <c r="AC4279" t="str">
        <f t="shared" si="1386"/>
        <v>Green</v>
      </c>
      <c r="AD4279" t="str">
        <f t="shared" si="1387"/>
        <v>Red</v>
      </c>
    </row>
    <row r="4280" spans="1:30" hidden="1" x14ac:dyDescent="0.3">
      <c r="A4280" t="str">
        <f t="shared" si="1388"/>
        <v>02/08/2026Botev IhtimanFK Septemvri Sofia II</v>
      </c>
      <c r="D4280" s="2">
        <v>46236</v>
      </c>
      <c r="E4280" s="3">
        <v>0.625</v>
      </c>
      <c r="F4280" t="s">
        <v>6280</v>
      </c>
      <c r="G4280" t="s">
        <v>6281</v>
      </c>
      <c r="H4280">
        <v>0</v>
      </c>
      <c r="I4280">
        <v>1</v>
      </c>
      <c r="J4280">
        <v>1</v>
      </c>
      <c r="K4280">
        <v>2</v>
      </c>
      <c r="L4280" s="22" t="str">
        <f t="shared" si="1389"/>
        <v>02/08/2026</v>
      </c>
      <c r="M4280" s="23">
        <f t="shared" si="1390"/>
        <v>0.5</v>
      </c>
      <c r="N4280" t="str">
        <f t="shared" si="1391"/>
        <v>1 - 2</v>
      </c>
      <c r="O4280" t="str">
        <f t="shared" si="1372"/>
        <v>Red</v>
      </c>
      <c r="P4280" t="str">
        <f t="shared" si="1373"/>
        <v>Red</v>
      </c>
      <c r="Q4280" t="str">
        <f t="shared" si="1374"/>
        <v>Green</v>
      </c>
      <c r="R4280" t="str">
        <f t="shared" si="1375"/>
        <v>Red</v>
      </c>
      <c r="S4280" t="str">
        <f t="shared" si="1376"/>
        <v>Green</v>
      </c>
      <c r="T4280" t="str">
        <f t="shared" si="1377"/>
        <v>Green</v>
      </c>
      <c r="U4280" t="str">
        <f t="shared" si="1378"/>
        <v>Red</v>
      </c>
      <c r="V4280" t="str">
        <f t="shared" si="1379"/>
        <v>Red</v>
      </c>
      <c r="W4280" t="str">
        <f t="shared" si="1380"/>
        <v>Green</v>
      </c>
      <c r="X4280" t="str">
        <f t="shared" si="1381"/>
        <v>Green</v>
      </c>
      <c r="Y4280" t="str">
        <f t="shared" si="1382"/>
        <v>Green</v>
      </c>
      <c r="Z4280" t="str">
        <f t="shared" si="1383"/>
        <v>Green</v>
      </c>
      <c r="AA4280" t="str">
        <f t="shared" si="1384"/>
        <v>Red</v>
      </c>
      <c r="AB4280" t="str">
        <f t="shared" si="1385"/>
        <v>Green</v>
      </c>
      <c r="AC4280" t="str">
        <f t="shared" si="1386"/>
        <v>Green</v>
      </c>
      <c r="AD4280" t="str">
        <f t="shared" si="1387"/>
        <v>Red</v>
      </c>
    </row>
    <row r="4281" spans="1:30" hidden="1" x14ac:dyDescent="0.3">
      <c r="A4281" t="str">
        <f t="shared" si="1388"/>
        <v>02/08/2026Club America U21Santos Laguna U21</v>
      </c>
      <c r="D4281" s="2">
        <v>46236</v>
      </c>
      <c r="E4281" s="3">
        <v>0.625</v>
      </c>
      <c r="F4281" t="s">
        <v>2514</v>
      </c>
      <c r="G4281" t="s">
        <v>3417</v>
      </c>
      <c r="H4281">
        <v>0</v>
      </c>
      <c r="I4281">
        <v>0</v>
      </c>
      <c r="J4281">
        <v>0</v>
      </c>
      <c r="K4281">
        <v>0</v>
      </c>
      <c r="L4281" s="22" t="str">
        <f t="shared" si="1389"/>
        <v>02/08/2026</v>
      </c>
      <c r="M4281" s="23">
        <f t="shared" si="1390"/>
        <v>0.5</v>
      </c>
      <c r="N4281" t="str">
        <f t="shared" si="1391"/>
        <v>0 - 0</v>
      </c>
      <c r="O4281" t="str">
        <f t="shared" si="1372"/>
        <v>Red</v>
      </c>
      <c r="P4281" t="str">
        <f t="shared" si="1373"/>
        <v>Green</v>
      </c>
      <c r="Q4281" t="str">
        <f t="shared" si="1374"/>
        <v>Red</v>
      </c>
      <c r="R4281" t="str">
        <f t="shared" si="1375"/>
        <v>Green</v>
      </c>
      <c r="S4281" t="str">
        <f t="shared" si="1376"/>
        <v>Green</v>
      </c>
      <c r="T4281" t="str">
        <f t="shared" si="1377"/>
        <v>Red</v>
      </c>
      <c r="U4281" t="str">
        <f t="shared" si="1378"/>
        <v>Red</v>
      </c>
      <c r="V4281" t="str">
        <f t="shared" si="1379"/>
        <v>Green</v>
      </c>
      <c r="W4281" t="str">
        <f t="shared" si="1380"/>
        <v>Red</v>
      </c>
      <c r="X4281" t="str">
        <f t="shared" si="1381"/>
        <v>Red</v>
      </c>
      <c r="Y4281" t="str">
        <f t="shared" si="1382"/>
        <v>Red</v>
      </c>
      <c r="Z4281" t="str">
        <f t="shared" si="1383"/>
        <v>Red</v>
      </c>
      <c r="AA4281" t="str">
        <f t="shared" si="1384"/>
        <v>Green</v>
      </c>
      <c r="AB4281" t="str">
        <f t="shared" si="1385"/>
        <v>Green</v>
      </c>
      <c r="AC4281" t="str">
        <f t="shared" si="1386"/>
        <v>Red</v>
      </c>
      <c r="AD4281" t="str">
        <f t="shared" si="1387"/>
        <v>Green</v>
      </c>
    </row>
    <row r="4282" spans="1:30" hidden="1" x14ac:dyDescent="0.3">
      <c r="A4282" t="str">
        <f t="shared" si="1388"/>
        <v>02/08/2026Czarni PolaniecKS Wieczysta Krakow II</v>
      </c>
      <c r="D4282" s="2">
        <v>46236</v>
      </c>
      <c r="E4282" s="3">
        <v>0.625</v>
      </c>
      <c r="F4282" t="s">
        <v>6282</v>
      </c>
      <c r="G4282" t="s">
        <v>6283</v>
      </c>
      <c r="H4282">
        <v>1</v>
      </c>
      <c r="I4282">
        <v>1</v>
      </c>
      <c r="J4282">
        <v>3</v>
      </c>
      <c r="K4282">
        <v>1</v>
      </c>
      <c r="L4282" s="22" t="str">
        <f t="shared" si="1389"/>
        <v>02/08/2026</v>
      </c>
      <c r="M4282" s="23">
        <f t="shared" si="1390"/>
        <v>0.5</v>
      </c>
      <c r="N4282" t="str">
        <f t="shared" si="1391"/>
        <v>3 - 1</v>
      </c>
      <c r="O4282" t="str">
        <f t="shared" si="1372"/>
        <v>Green</v>
      </c>
      <c r="P4282" t="str">
        <f t="shared" si="1373"/>
        <v>Red</v>
      </c>
      <c r="Q4282" t="str">
        <f t="shared" si="1374"/>
        <v>Red</v>
      </c>
      <c r="R4282" t="str">
        <f t="shared" si="1375"/>
        <v>Green</v>
      </c>
      <c r="S4282" t="str">
        <f t="shared" si="1376"/>
        <v>Red</v>
      </c>
      <c r="T4282" t="str">
        <f t="shared" si="1377"/>
        <v>Green</v>
      </c>
      <c r="U4282" t="str">
        <f t="shared" si="1378"/>
        <v>Red</v>
      </c>
      <c r="V4282" t="str">
        <f t="shared" si="1379"/>
        <v>Green</v>
      </c>
      <c r="W4282" t="str">
        <f t="shared" si="1380"/>
        <v>Red</v>
      </c>
      <c r="X4282" t="str">
        <f t="shared" si="1381"/>
        <v>Green</v>
      </c>
      <c r="Y4282" t="str">
        <f t="shared" si="1382"/>
        <v>Green</v>
      </c>
      <c r="Z4282" t="str">
        <f t="shared" si="1383"/>
        <v>Green</v>
      </c>
      <c r="AA4282" t="str">
        <f t="shared" si="1384"/>
        <v>Red</v>
      </c>
      <c r="AB4282" t="str">
        <f t="shared" si="1385"/>
        <v>Red</v>
      </c>
      <c r="AC4282" t="str">
        <f t="shared" si="1386"/>
        <v>Green</v>
      </c>
      <c r="AD4282" t="str">
        <f t="shared" si="1387"/>
        <v>Red</v>
      </c>
    </row>
    <row r="4283" spans="1:30" hidden="1" x14ac:dyDescent="0.3">
      <c r="A4283" t="str">
        <f t="shared" si="1388"/>
        <v>02/08/2026Deportivo Toluca U21Necaxa U21</v>
      </c>
      <c r="D4283" s="2">
        <v>46236</v>
      </c>
      <c r="E4283" s="3">
        <v>0.625</v>
      </c>
      <c r="F4283" t="s">
        <v>1376</v>
      </c>
      <c r="G4283" t="s">
        <v>4486</v>
      </c>
      <c r="H4283">
        <v>0</v>
      </c>
      <c r="I4283">
        <v>0</v>
      </c>
      <c r="J4283">
        <v>2</v>
      </c>
      <c r="K4283">
        <v>0</v>
      </c>
      <c r="L4283" s="22" t="str">
        <f t="shared" si="1389"/>
        <v>02/08/2026</v>
      </c>
      <c r="M4283" s="23">
        <f t="shared" si="1390"/>
        <v>0.5</v>
      </c>
      <c r="N4283" t="str">
        <f t="shared" si="1391"/>
        <v>2 - 0</v>
      </c>
      <c r="O4283" t="str">
        <f t="shared" si="1372"/>
        <v>Green</v>
      </c>
      <c r="P4283" t="str">
        <f t="shared" si="1373"/>
        <v>Red</v>
      </c>
      <c r="Q4283" t="str">
        <f t="shared" si="1374"/>
        <v>Red</v>
      </c>
      <c r="R4283" t="str">
        <f t="shared" si="1375"/>
        <v>Green</v>
      </c>
      <c r="S4283" t="str">
        <f t="shared" si="1376"/>
        <v>Red</v>
      </c>
      <c r="T4283" t="str">
        <f t="shared" si="1377"/>
        <v>Green</v>
      </c>
      <c r="U4283" t="str">
        <f t="shared" si="1378"/>
        <v>Red</v>
      </c>
      <c r="V4283" t="str">
        <f t="shared" si="1379"/>
        <v>Green</v>
      </c>
      <c r="W4283" t="str">
        <f t="shared" si="1380"/>
        <v>Red</v>
      </c>
      <c r="X4283" t="str">
        <f t="shared" si="1381"/>
        <v>Red</v>
      </c>
      <c r="Y4283" t="str">
        <f t="shared" si="1382"/>
        <v>Green</v>
      </c>
      <c r="Z4283" t="str">
        <f t="shared" si="1383"/>
        <v>Red</v>
      </c>
      <c r="AA4283" t="str">
        <f t="shared" si="1384"/>
        <v>Green</v>
      </c>
      <c r="AB4283" t="str">
        <f t="shared" si="1385"/>
        <v>Green</v>
      </c>
      <c r="AC4283" t="str">
        <f t="shared" si="1386"/>
        <v>Red</v>
      </c>
      <c r="AD4283" t="str">
        <f t="shared" si="1387"/>
        <v>Green</v>
      </c>
    </row>
    <row r="4284" spans="1:30" hidden="1" x14ac:dyDescent="0.3">
      <c r="A4284" t="str">
        <f t="shared" si="1388"/>
        <v>02/08/2026Dinamo BrestBelshina Bobruisk</v>
      </c>
      <c r="D4284" s="2">
        <v>46236</v>
      </c>
      <c r="E4284" s="3">
        <v>0.625</v>
      </c>
      <c r="F4284" t="s">
        <v>4554</v>
      </c>
      <c r="G4284" t="s">
        <v>3028</v>
      </c>
      <c r="H4284">
        <v>2</v>
      </c>
      <c r="I4284">
        <v>0</v>
      </c>
      <c r="J4284">
        <v>4</v>
      </c>
      <c r="K4284">
        <v>0</v>
      </c>
      <c r="L4284" s="22" t="str">
        <f t="shared" si="1389"/>
        <v>02/08/2026</v>
      </c>
      <c r="M4284" s="23">
        <f t="shared" si="1390"/>
        <v>0.5</v>
      </c>
      <c r="N4284" t="str">
        <f t="shared" si="1391"/>
        <v>4 - 0</v>
      </c>
      <c r="O4284" t="str">
        <f t="shared" si="1372"/>
        <v>Green</v>
      </c>
      <c r="P4284" t="str">
        <f t="shared" si="1373"/>
        <v>Red</v>
      </c>
      <c r="Q4284" t="str">
        <f t="shared" si="1374"/>
        <v>Red</v>
      </c>
      <c r="R4284" t="str">
        <f t="shared" si="1375"/>
        <v>Green</v>
      </c>
      <c r="S4284" t="str">
        <f t="shared" si="1376"/>
        <v>Red</v>
      </c>
      <c r="T4284" t="str">
        <f t="shared" si="1377"/>
        <v>Green</v>
      </c>
      <c r="U4284" t="str">
        <f t="shared" si="1378"/>
        <v>Green</v>
      </c>
      <c r="V4284" t="str">
        <f t="shared" si="1379"/>
        <v>Red</v>
      </c>
      <c r="W4284" t="str">
        <f t="shared" si="1380"/>
        <v>Red</v>
      </c>
      <c r="X4284" t="str">
        <f t="shared" si="1381"/>
        <v>Green</v>
      </c>
      <c r="Y4284" t="str">
        <f t="shared" si="1382"/>
        <v>Green</v>
      </c>
      <c r="Z4284" t="str">
        <f t="shared" si="1383"/>
        <v>Green</v>
      </c>
      <c r="AA4284" t="str">
        <f t="shared" si="1384"/>
        <v>Red</v>
      </c>
      <c r="AB4284" t="str">
        <f t="shared" si="1385"/>
        <v>Red</v>
      </c>
      <c r="AC4284" t="str">
        <f t="shared" si="1386"/>
        <v>Red</v>
      </c>
      <c r="AD4284" t="str">
        <f t="shared" si="1387"/>
        <v>Green</v>
      </c>
    </row>
    <row r="4285" spans="1:30" hidden="1" x14ac:dyDescent="0.3">
      <c r="A4285" t="str">
        <f t="shared" si="1388"/>
        <v>02/08/2026Druzstevnik LatkyRimavska Sobota</v>
      </c>
      <c r="D4285" s="2">
        <v>46236</v>
      </c>
      <c r="E4285" s="3">
        <v>0.625</v>
      </c>
      <c r="F4285" t="s">
        <v>6284</v>
      </c>
      <c r="G4285" t="s">
        <v>6285</v>
      </c>
      <c r="H4285">
        <v>1</v>
      </c>
      <c r="I4285">
        <v>1</v>
      </c>
      <c r="J4285">
        <v>3</v>
      </c>
      <c r="K4285">
        <v>1</v>
      </c>
      <c r="L4285" s="22" t="str">
        <f t="shared" si="1389"/>
        <v>02/08/2026</v>
      </c>
      <c r="M4285" s="23">
        <f t="shared" si="1390"/>
        <v>0.5</v>
      </c>
      <c r="N4285" t="str">
        <f t="shared" si="1391"/>
        <v>3 - 1</v>
      </c>
      <c r="O4285" t="str">
        <f t="shared" si="1372"/>
        <v>Green</v>
      </c>
      <c r="P4285" t="str">
        <f t="shared" si="1373"/>
        <v>Red</v>
      </c>
      <c r="Q4285" t="str">
        <f t="shared" si="1374"/>
        <v>Red</v>
      </c>
      <c r="R4285" t="str">
        <f t="shared" si="1375"/>
        <v>Green</v>
      </c>
      <c r="S4285" t="str">
        <f t="shared" si="1376"/>
        <v>Red</v>
      </c>
      <c r="T4285" t="str">
        <f t="shared" si="1377"/>
        <v>Green</v>
      </c>
      <c r="U4285" t="str">
        <f t="shared" si="1378"/>
        <v>Red</v>
      </c>
      <c r="V4285" t="str">
        <f t="shared" si="1379"/>
        <v>Green</v>
      </c>
      <c r="W4285" t="str">
        <f t="shared" si="1380"/>
        <v>Red</v>
      </c>
      <c r="X4285" t="str">
        <f t="shared" si="1381"/>
        <v>Green</v>
      </c>
      <c r="Y4285" t="str">
        <f t="shared" si="1382"/>
        <v>Green</v>
      </c>
      <c r="Z4285" t="str">
        <f t="shared" si="1383"/>
        <v>Green</v>
      </c>
      <c r="AA4285" t="str">
        <f t="shared" si="1384"/>
        <v>Red</v>
      </c>
      <c r="AB4285" t="str">
        <f t="shared" si="1385"/>
        <v>Red</v>
      </c>
      <c r="AC4285" t="str">
        <f t="shared" si="1386"/>
        <v>Green</v>
      </c>
      <c r="AD4285" t="str">
        <f t="shared" si="1387"/>
        <v>Red</v>
      </c>
    </row>
    <row r="4286" spans="1:30" hidden="1" x14ac:dyDescent="0.3">
      <c r="A4286" t="str">
        <f t="shared" si="1388"/>
        <v>02/08/2026Dunajska StredaDukla Banska Bystrica</v>
      </c>
      <c r="D4286" s="2">
        <v>46236</v>
      </c>
      <c r="E4286" s="3">
        <v>0.625</v>
      </c>
      <c r="F4286" t="s">
        <v>1924</v>
      </c>
      <c r="G4286" t="s">
        <v>4571</v>
      </c>
      <c r="H4286">
        <v>1</v>
      </c>
      <c r="I4286">
        <v>0</v>
      </c>
      <c r="J4286">
        <v>2</v>
      </c>
      <c r="K4286">
        <v>0</v>
      </c>
      <c r="L4286" s="22" t="str">
        <f t="shared" si="1389"/>
        <v>02/08/2026</v>
      </c>
      <c r="M4286" s="23">
        <f t="shared" si="1390"/>
        <v>0.5</v>
      </c>
      <c r="N4286" t="str">
        <f t="shared" si="1391"/>
        <v>2 - 0</v>
      </c>
      <c r="O4286" t="str">
        <f t="shared" si="1372"/>
        <v>Green</v>
      </c>
      <c r="P4286" t="str">
        <f t="shared" si="1373"/>
        <v>Red</v>
      </c>
      <c r="Q4286" t="str">
        <f t="shared" si="1374"/>
        <v>Red</v>
      </c>
      <c r="R4286" t="str">
        <f t="shared" si="1375"/>
        <v>Green</v>
      </c>
      <c r="S4286" t="str">
        <f t="shared" si="1376"/>
        <v>Red</v>
      </c>
      <c r="T4286" t="str">
        <f t="shared" si="1377"/>
        <v>Green</v>
      </c>
      <c r="U4286" t="str">
        <f t="shared" si="1378"/>
        <v>Green</v>
      </c>
      <c r="V4286" t="str">
        <f t="shared" si="1379"/>
        <v>Red</v>
      </c>
      <c r="W4286" t="str">
        <f t="shared" si="1380"/>
        <v>Red</v>
      </c>
      <c r="X4286" t="str">
        <f t="shared" si="1381"/>
        <v>Green</v>
      </c>
      <c r="Y4286" t="str">
        <f t="shared" si="1382"/>
        <v>Green</v>
      </c>
      <c r="Z4286" t="str">
        <f t="shared" si="1383"/>
        <v>Red</v>
      </c>
      <c r="AA4286" t="str">
        <f t="shared" si="1384"/>
        <v>Green</v>
      </c>
      <c r="AB4286" t="str">
        <f t="shared" si="1385"/>
        <v>Green</v>
      </c>
      <c r="AC4286" t="str">
        <f t="shared" si="1386"/>
        <v>Red</v>
      </c>
      <c r="AD4286" t="str">
        <f t="shared" si="1387"/>
        <v>Green</v>
      </c>
    </row>
    <row r="4287" spans="1:30" hidden="1" x14ac:dyDescent="0.3">
      <c r="A4287" t="str">
        <f t="shared" si="1388"/>
        <v>02/08/2026Dvur KralovePolice nad Metuji</v>
      </c>
      <c r="D4287" s="2">
        <v>46236</v>
      </c>
      <c r="E4287" s="3">
        <v>0.625</v>
      </c>
      <c r="F4287" t="s">
        <v>6286</v>
      </c>
      <c r="G4287" t="s">
        <v>6287</v>
      </c>
      <c r="H4287">
        <v>0</v>
      </c>
      <c r="I4287">
        <v>0</v>
      </c>
      <c r="J4287">
        <v>1</v>
      </c>
      <c r="K4287">
        <v>2</v>
      </c>
      <c r="L4287" s="22" t="str">
        <f t="shared" si="1389"/>
        <v>02/08/2026</v>
      </c>
      <c r="M4287" s="23">
        <f t="shared" si="1390"/>
        <v>0.5</v>
      </c>
      <c r="N4287" t="str">
        <f t="shared" si="1391"/>
        <v>1 - 2</v>
      </c>
      <c r="O4287" t="str">
        <f t="shared" si="1372"/>
        <v>Red</v>
      </c>
      <c r="P4287" t="str">
        <f t="shared" si="1373"/>
        <v>Red</v>
      </c>
      <c r="Q4287" t="str">
        <f t="shared" si="1374"/>
        <v>Green</v>
      </c>
      <c r="R4287" t="str">
        <f t="shared" si="1375"/>
        <v>Red</v>
      </c>
      <c r="S4287" t="str">
        <f t="shared" si="1376"/>
        <v>Green</v>
      </c>
      <c r="T4287" t="str">
        <f t="shared" si="1377"/>
        <v>Green</v>
      </c>
      <c r="U4287" t="str">
        <f t="shared" si="1378"/>
        <v>Red</v>
      </c>
      <c r="V4287" t="str">
        <f t="shared" si="1379"/>
        <v>Green</v>
      </c>
      <c r="W4287" t="str">
        <f t="shared" si="1380"/>
        <v>Red</v>
      </c>
      <c r="X4287" t="str">
        <f t="shared" si="1381"/>
        <v>Red</v>
      </c>
      <c r="Y4287" t="str">
        <f t="shared" si="1382"/>
        <v>Green</v>
      </c>
      <c r="Z4287" t="str">
        <f t="shared" si="1383"/>
        <v>Green</v>
      </c>
      <c r="AA4287" t="str">
        <f t="shared" si="1384"/>
        <v>Red</v>
      </c>
      <c r="AB4287" t="str">
        <f t="shared" si="1385"/>
        <v>Green</v>
      </c>
      <c r="AC4287" t="str">
        <f t="shared" si="1386"/>
        <v>Green</v>
      </c>
      <c r="AD4287" t="str">
        <f t="shared" si="1387"/>
        <v>Red</v>
      </c>
    </row>
    <row r="4288" spans="1:30" hidden="1" x14ac:dyDescent="0.3">
      <c r="A4288" t="str">
        <f t="shared" si="1388"/>
        <v>02/08/2026EgersundSandnes Ulf</v>
      </c>
      <c r="D4288" s="2">
        <v>46236</v>
      </c>
      <c r="E4288" s="3">
        <v>0.625</v>
      </c>
      <c r="F4288" t="s">
        <v>1060</v>
      </c>
      <c r="G4288" t="s">
        <v>1063</v>
      </c>
      <c r="H4288">
        <v>0</v>
      </c>
      <c r="I4288">
        <v>0</v>
      </c>
      <c r="J4288">
        <v>2</v>
      </c>
      <c r="K4288">
        <v>0</v>
      </c>
      <c r="L4288" s="22" t="str">
        <f t="shared" si="1389"/>
        <v>02/08/2026</v>
      </c>
      <c r="M4288" s="23">
        <f t="shared" si="1390"/>
        <v>0.5</v>
      </c>
      <c r="N4288" t="str">
        <f t="shared" si="1391"/>
        <v>2 - 0</v>
      </c>
      <c r="O4288" t="str">
        <f t="shared" si="1372"/>
        <v>Green</v>
      </c>
      <c r="P4288" t="str">
        <f t="shared" si="1373"/>
        <v>Red</v>
      </c>
      <c r="Q4288" t="str">
        <f t="shared" si="1374"/>
        <v>Red</v>
      </c>
      <c r="R4288" t="str">
        <f t="shared" si="1375"/>
        <v>Green</v>
      </c>
      <c r="S4288" t="str">
        <f t="shared" si="1376"/>
        <v>Red</v>
      </c>
      <c r="T4288" t="str">
        <f t="shared" si="1377"/>
        <v>Green</v>
      </c>
      <c r="U4288" t="str">
        <f t="shared" si="1378"/>
        <v>Red</v>
      </c>
      <c r="V4288" t="str">
        <f t="shared" si="1379"/>
        <v>Green</v>
      </c>
      <c r="W4288" t="str">
        <f t="shared" si="1380"/>
        <v>Red</v>
      </c>
      <c r="X4288" t="str">
        <f t="shared" si="1381"/>
        <v>Red</v>
      </c>
      <c r="Y4288" t="str">
        <f t="shared" si="1382"/>
        <v>Green</v>
      </c>
      <c r="Z4288" t="str">
        <f t="shared" si="1383"/>
        <v>Red</v>
      </c>
      <c r="AA4288" t="str">
        <f t="shared" si="1384"/>
        <v>Green</v>
      </c>
      <c r="AB4288" t="str">
        <f t="shared" si="1385"/>
        <v>Green</v>
      </c>
      <c r="AC4288" t="str">
        <f t="shared" si="1386"/>
        <v>Red</v>
      </c>
      <c r="AD4288" t="str">
        <f t="shared" si="1387"/>
        <v>Green</v>
      </c>
    </row>
    <row r="4289" spans="1:30" hidden="1" x14ac:dyDescent="0.3">
      <c r="A4289" t="str">
        <f t="shared" si="1388"/>
        <v>02/08/2026FC NoahFC Syunik</v>
      </c>
      <c r="B4289" t="s">
        <v>5380</v>
      </c>
      <c r="C4289" t="s">
        <v>838</v>
      </c>
      <c r="D4289" s="2">
        <v>46236</v>
      </c>
      <c r="E4289" s="3">
        <v>0.625</v>
      </c>
      <c r="F4289" t="s">
        <v>1934</v>
      </c>
      <c r="G4289" t="s">
        <v>6288</v>
      </c>
      <c r="H4289">
        <v>2</v>
      </c>
      <c r="I4289">
        <v>0</v>
      </c>
      <c r="J4289">
        <v>3</v>
      </c>
      <c r="K4289">
        <v>0</v>
      </c>
      <c r="L4289" s="22" t="str">
        <f t="shared" si="1389"/>
        <v>02/08/2026</v>
      </c>
      <c r="M4289" s="23">
        <f t="shared" si="1390"/>
        <v>0.5</v>
      </c>
      <c r="N4289" t="str">
        <f t="shared" si="1391"/>
        <v>3 - 0</v>
      </c>
      <c r="O4289" t="str">
        <f t="shared" si="1372"/>
        <v>Green</v>
      </c>
      <c r="P4289" t="str">
        <f t="shared" si="1373"/>
        <v>Red</v>
      </c>
      <c r="Q4289" t="str">
        <f t="shared" si="1374"/>
        <v>Red</v>
      </c>
      <c r="R4289" t="str">
        <f t="shared" si="1375"/>
        <v>Green</v>
      </c>
      <c r="S4289" t="str">
        <f t="shared" si="1376"/>
        <v>Red</v>
      </c>
      <c r="T4289" t="str">
        <f t="shared" si="1377"/>
        <v>Green</v>
      </c>
      <c r="U4289" t="str">
        <f t="shared" si="1378"/>
        <v>Green</v>
      </c>
      <c r="V4289" t="str">
        <f t="shared" si="1379"/>
        <v>Red</v>
      </c>
      <c r="W4289" t="str">
        <f t="shared" si="1380"/>
        <v>Red</v>
      </c>
      <c r="X4289" t="str">
        <f t="shared" si="1381"/>
        <v>Green</v>
      </c>
      <c r="Y4289" t="str">
        <f t="shared" si="1382"/>
        <v>Green</v>
      </c>
      <c r="Z4289" t="str">
        <f t="shared" si="1383"/>
        <v>Green</v>
      </c>
      <c r="AA4289" t="str">
        <f t="shared" si="1384"/>
        <v>Red</v>
      </c>
      <c r="AB4289" t="str">
        <f t="shared" si="1385"/>
        <v>Green</v>
      </c>
      <c r="AC4289" t="str">
        <f t="shared" si="1386"/>
        <v>Red</v>
      </c>
      <c r="AD4289" t="str">
        <f t="shared" si="1387"/>
        <v>Green</v>
      </c>
    </row>
    <row r="4290" spans="1:30" hidden="1" x14ac:dyDescent="0.3">
      <c r="A4290" t="str">
        <f t="shared" si="1388"/>
        <v>02/08/2026FC OrdabasyFC Tobol</v>
      </c>
      <c r="D4290" s="2">
        <v>46236</v>
      </c>
      <c r="E4290" s="3">
        <v>0.625</v>
      </c>
      <c r="F4290" t="s">
        <v>4435</v>
      </c>
      <c r="G4290" t="s">
        <v>1913</v>
      </c>
      <c r="H4290">
        <v>1</v>
      </c>
      <c r="I4290">
        <v>0</v>
      </c>
      <c r="J4290">
        <v>2</v>
      </c>
      <c r="K4290">
        <v>0</v>
      </c>
      <c r="L4290" s="22" t="str">
        <f t="shared" si="1389"/>
        <v>02/08/2026</v>
      </c>
      <c r="M4290" s="23">
        <f t="shared" si="1390"/>
        <v>0.5</v>
      </c>
      <c r="N4290" t="str">
        <f t="shared" si="1391"/>
        <v>2 - 0</v>
      </c>
      <c r="O4290" t="str">
        <f t="shared" ref="O4290:O4353" si="1392">IF($J4290&gt;$K4290,"Green","Red")</f>
        <v>Green</v>
      </c>
      <c r="P4290" t="str">
        <f t="shared" ref="P4290:P4353" si="1393">IF($J4290=$K4290,"Green","Red")</f>
        <v>Red</v>
      </c>
      <c r="Q4290" t="str">
        <f t="shared" ref="Q4290:Q4353" si="1394">IF($J4290&lt;$K4290,"Green","Red")</f>
        <v>Red</v>
      </c>
      <c r="R4290" t="str">
        <f t="shared" ref="R4290:R4353" si="1395">IF($J4290&gt;=$K4290,"Green","Red")</f>
        <v>Green</v>
      </c>
      <c r="S4290" t="str">
        <f t="shared" ref="S4290:S4353" si="1396">IF($J4290&lt;=$K4290,"Green","Red")</f>
        <v>Red</v>
      </c>
      <c r="T4290" t="str">
        <f t="shared" ref="T4290:T4353" si="1397">IF(OR($J4290&gt;$K4290,$J4290&lt;$K4290),"Green","Red")</f>
        <v>Green</v>
      </c>
      <c r="U4290" t="str">
        <f t="shared" ref="U4290:U4353" si="1398">IF($H4290&gt;$I4290,"Green","Red")</f>
        <v>Green</v>
      </c>
      <c r="V4290" t="str">
        <f t="shared" ref="V4290:V4353" si="1399">IF($H4290=$I4290,"Green","Red")</f>
        <v>Red</v>
      </c>
      <c r="W4290" t="str">
        <f t="shared" ref="W4290:W4353" si="1400">IF($H4290&lt;$I4290,"Green","Red")</f>
        <v>Red</v>
      </c>
      <c r="X4290" t="str">
        <f t="shared" ref="X4290:X4353" si="1401">IF($H4290+$I4290&gt;0,"Green","Red")</f>
        <v>Green</v>
      </c>
      <c r="Y4290" t="str">
        <f t="shared" ref="Y4290:Y4353" si="1402">IF($J4290+$K4290&gt;1.5,"Green","Red")</f>
        <v>Green</v>
      </c>
      <c r="Z4290" t="str">
        <f t="shared" ref="Z4290:Z4353" si="1403">IF($J4290+$K4290&gt;2.5,"Green","Red")</f>
        <v>Red</v>
      </c>
      <c r="AA4290" t="str">
        <f t="shared" ref="AA4290:AA4353" si="1404">IF($J4290+$K4290&lt;2.5,"Green","Red")</f>
        <v>Green</v>
      </c>
      <c r="AB4290" t="str">
        <f t="shared" ref="AB4290:AB4353" si="1405">IF($J4290+$K4290&lt;3.5,"Green","Red")</f>
        <v>Green</v>
      </c>
      <c r="AC4290" t="str">
        <f t="shared" ref="AC4290:AC4353" si="1406">IF(AND($J4290&gt;0,$K4290&gt;0),"Green","Red")</f>
        <v>Red</v>
      </c>
      <c r="AD4290" t="str">
        <f t="shared" ref="AD4290:AD4353" si="1407">IF(OR($J4290=0,$K4290=0),"Green","Red")</f>
        <v>Green</v>
      </c>
    </row>
    <row r="4291" spans="1:30" hidden="1" x14ac:dyDescent="0.3">
      <c r="A4291" t="str">
        <f t="shared" si="1388"/>
        <v>02/08/2026FC VsetinSigma Olomouc II</v>
      </c>
      <c r="D4291" s="2">
        <v>46236</v>
      </c>
      <c r="E4291" s="3">
        <v>0.625</v>
      </c>
      <c r="F4291" t="s">
        <v>2405</v>
      </c>
      <c r="G4291" t="s">
        <v>6289</v>
      </c>
      <c r="H4291">
        <v>0</v>
      </c>
      <c r="I4291">
        <v>2</v>
      </c>
      <c r="J4291">
        <v>0</v>
      </c>
      <c r="K4291">
        <v>5</v>
      </c>
      <c r="L4291" s="22" t="str">
        <f t="shared" si="1389"/>
        <v>02/08/2026</v>
      </c>
      <c r="M4291" s="23">
        <f t="shared" si="1390"/>
        <v>0.5</v>
      </c>
      <c r="N4291" t="str">
        <f t="shared" si="1391"/>
        <v>0 - 5</v>
      </c>
      <c r="O4291" t="str">
        <f t="shared" si="1392"/>
        <v>Red</v>
      </c>
      <c r="P4291" t="str">
        <f t="shared" si="1393"/>
        <v>Red</v>
      </c>
      <c r="Q4291" t="str">
        <f t="shared" si="1394"/>
        <v>Green</v>
      </c>
      <c r="R4291" t="str">
        <f t="shared" si="1395"/>
        <v>Red</v>
      </c>
      <c r="S4291" t="str">
        <f t="shared" si="1396"/>
        <v>Green</v>
      </c>
      <c r="T4291" t="str">
        <f t="shared" si="1397"/>
        <v>Green</v>
      </c>
      <c r="U4291" t="str">
        <f t="shared" si="1398"/>
        <v>Red</v>
      </c>
      <c r="V4291" t="str">
        <f t="shared" si="1399"/>
        <v>Red</v>
      </c>
      <c r="W4291" t="str">
        <f t="shared" si="1400"/>
        <v>Green</v>
      </c>
      <c r="X4291" t="str">
        <f t="shared" si="1401"/>
        <v>Green</v>
      </c>
      <c r="Y4291" t="str">
        <f t="shared" si="1402"/>
        <v>Green</v>
      </c>
      <c r="Z4291" t="str">
        <f t="shared" si="1403"/>
        <v>Green</v>
      </c>
      <c r="AA4291" t="str">
        <f t="shared" si="1404"/>
        <v>Red</v>
      </c>
      <c r="AB4291" t="str">
        <f t="shared" si="1405"/>
        <v>Red</v>
      </c>
      <c r="AC4291" t="str">
        <f t="shared" si="1406"/>
        <v>Red</v>
      </c>
      <c r="AD4291" t="str">
        <f t="shared" si="1407"/>
        <v>Green</v>
      </c>
    </row>
    <row r="4292" spans="1:30" hidden="1" x14ac:dyDescent="0.3">
      <c r="A4292" t="str">
        <f t="shared" si="1388"/>
        <v>02/08/2026FC WolfurtSCR Altach II</v>
      </c>
      <c r="D4292" s="2">
        <v>46236</v>
      </c>
      <c r="E4292" s="3">
        <v>0.625</v>
      </c>
      <c r="F4292" t="s">
        <v>6290</v>
      </c>
      <c r="G4292" t="s">
        <v>6291</v>
      </c>
      <c r="H4292">
        <v>0</v>
      </c>
      <c r="I4292">
        <v>1</v>
      </c>
      <c r="J4292">
        <v>2</v>
      </c>
      <c r="K4292">
        <v>2</v>
      </c>
      <c r="L4292" s="22" t="str">
        <f t="shared" si="1389"/>
        <v>02/08/2026</v>
      </c>
      <c r="M4292" s="23">
        <f t="shared" si="1390"/>
        <v>0.5</v>
      </c>
      <c r="N4292" t="str">
        <f t="shared" si="1391"/>
        <v>2 - 2</v>
      </c>
      <c r="O4292" t="str">
        <f t="shared" si="1392"/>
        <v>Red</v>
      </c>
      <c r="P4292" t="str">
        <f t="shared" si="1393"/>
        <v>Green</v>
      </c>
      <c r="Q4292" t="str">
        <f t="shared" si="1394"/>
        <v>Red</v>
      </c>
      <c r="R4292" t="str">
        <f t="shared" si="1395"/>
        <v>Green</v>
      </c>
      <c r="S4292" t="str">
        <f t="shared" si="1396"/>
        <v>Green</v>
      </c>
      <c r="T4292" t="str">
        <f t="shared" si="1397"/>
        <v>Red</v>
      </c>
      <c r="U4292" t="str">
        <f t="shared" si="1398"/>
        <v>Red</v>
      </c>
      <c r="V4292" t="str">
        <f t="shared" si="1399"/>
        <v>Red</v>
      </c>
      <c r="W4292" t="str">
        <f t="shared" si="1400"/>
        <v>Green</v>
      </c>
      <c r="X4292" t="str">
        <f t="shared" si="1401"/>
        <v>Green</v>
      </c>
      <c r="Y4292" t="str">
        <f t="shared" si="1402"/>
        <v>Green</v>
      </c>
      <c r="Z4292" t="str">
        <f t="shared" si="1403"/>
        <v>Green</v>
      </c>
      <c r="AA4292" t="str">
        <f t="shared" si="1404"/>
        <v>Red</v>
      </c>
      <c r="AB4292" t="str">
        <f t="shared" si="1405"/>
        <v>Red</v>
      </c>
      <c r="AC4292" t="str">
        <f t="shared" si="1406"/>
        <v>Green</v>
      </c>
      <c r="AD4292" t="str">
        <f t="shared" si="1407"/>
        <v>Red</v>
      </c>
    </row>
    <row r="4293" spans="1:30" hidden="1" x14ac:dyDescent="0.3">
      <c r="A4293" t="str">
        <f t="shared" si="1388"/>
        <v>02/08/2026HoddMoss</v>
      </c>
      <c r="D4293" s="2">
        <v>46236</v>
      </c>
      <c r="E4293" s="3">
        <v>0.625</v>
      </c>
      <c r="F4293" t="s">
        <v>1251</v>
      </c>
      <c r="G4293" t="s">
        <v>1061</v>
      </c>
      <c r="H4293">
        <v>2</v>
      </c>
      <c r="I4293">
        <v>1</v>
      </c>
      <c r="J4293">
        <v>2</v>
      </c>
      <c r="K4293">
        <v>1</v>
      </c>
      <c r="L4293" s="22" t="str">
        <f t="shared" si="1389"/>
        <v>02/08/2026</v>
      </c>
      <c r="M4293" s="23">
        <f t="shared" si="1390"/>
        <v>0.5</v>
      </c>
      <c r="N4293" t="str">
        <f t="shared" si="1391"/>
        <v>2 - 1</v>
      </c>
      <c r="O4293" t="str">
        <f t="shared" si="1392"/>
        <v>Green</v>
      </c>
      <c r="P4293" t="str">
        <f t="shared" si="1393"/>
        <v>Red</v>
      </c>
      <c r="Q4293" t="str">
        <f t="shared" si="1394"/>
        <v>Red</v>
      </c>
      <c r="R4293" t="str">
        <f t="shared" si="1395"/>
        <v>Green</v>
      </c>
      <c r="S4293" t="str">
        <f t="shared" si="1396"/>
        <v>Red</v>
      </c>
      <c r="T4293" t="str">
        <f t="shared" si="1397"/>
        <v>Green</v>
      </c>
      <c r="U4293" t="str">
        <f t="shared" si="1398"/>
        <v>Green</v>
      </c>
      <c r="V4293" t="str">
        <f t="shared" si="1399"/>
        <v>Red</v>
      </c>
      <c r="W4293" t="str">
        <f t="shared" si="1400"/>
        <v>Red</v>
      </c>
      <c r="X4293" t="str">
        <f t="shared" si="1401"/>
        <v>Green</v>
      </c>
      <c r="Y4293" t="str">
        <f t="shared" si="1402"/>
        <v>Green</v>
      </c>
      <c r="Z4293" t="str">
        <f t="shared" si="1403"/>
        <v>Green</v>
      </c>
      <c r="AA4293" t="str">
        <f t="shared" si="1404"/>
        <v>Red</v>
      </c>
      <c r="AB4293" t="str">
        <f t="shared" si="1405"/>
        <v>Green</v>
      </c>
      <c r="AC4293" t="str">
        <f t="shared" si="1406"/>
        <v>Green</v>
      </c>
      <c r="AD4293" t="str">
        <f t="shared" si="1407"/>
        <v>Red</v>
      </c>
    </row>
    <row r="4294" spans="1:30" hidden="1" x14ac:dyDescent="0.3">
      <c r="A4294" t="str">
        <f t="shared" si="1388"/>
        <v>02/08/2026Karlovy VaryChomutov</v>
      </c>
      <c r="D4294" s="2">
        <v>46236</v>
      </c>
      <c r="E4294" s="3">
        <v>0.625</v>
      </c>
      <c r="F4294" t="s">
        <v>6292</v>
      </c>
      <c r="G4294" t="s">
        <v>6293</v>
      </c>
      <c r="H4294">
        <v>0</v>
      </c>
      <c r="I4294">
        <v>0</v>
      </c>
      <c r="J4294">
        <v>1</v>
      </c>
      <c r="K4294">
        <v>1</v>
      </c>
      <c r="L4294" s="22" t="str">
        <f t="shared" si="1389"/>
        <v>02/08/2026</v>
      </c>
      <c r="M4294" s="23">
        <f t="shared" si="1390"/>
        <v>0.5</v>
      </c>
      <c r="N4294" t="str">
        <f t="shared" si="1391"/>
        <v>1 - 1</v>
      </c>
      <c r="O4294" t="str">
        <f t="shared" si="1392"/>
        <v>Red</v>
      </c>
      <c r="P4294" t="str">
        <f t="shared" si="1393"/>
        <v>Green</v>
      </c>
      <c r="Q4294" t="str">
        <f t="shared" si="1394"/>
        <v>Red</v>
      </c>
      <c r="R4294" t="str">
        <f t="shared" si="1395"/>
        <v>Green</v>
      </c>
      <c r="S4294" t="str">
        <f t="shared" si="1396"/>
        <v>Green</v>
      </c>
      <c r="T4294" t="str">
        <f t="shared" si="1397"/>
        <v>Red</v>
      </c>
      <c r="U4294" t="str">
        <f t="shared" si="1398"/>
        <v>Red</v>
      </c>
      <c r="V4294" t="str">
        <f t="shared" si="1399"/>
        <v>Green</v>
      </c>
      <c r="W4294" t="str">
        <f t="shared" si="1400"/>
        <v>Red</v>
      </c>
      <c r="X4294" t="str">
        <f t="shared" si="1401"/>
        <v>Red</v>
      </c>
      <c r="Y4294" t="str">
        <f t="shared" si="1402"/>
        <v>Green</v>
      </c>
      <c r="Z4294" t="str">
        <f t="shared" si="1403"/>
        <v>Red</v>
      </c>
      <c r="AA4294" t="str">
        <f t="shared" si="1404"/>
        <v>Green</v>
      </c>
      <c r="AB4294" t="str">
        <f t="shared" si="1405"/>
        <v>Green</v>
      </c>
      <c r="AC4294" t="str">
        <f t="shared" si="1406"/>
        <v>Green</v>
      </c>
      <c r="AD4294" t="str">
        <f t="shared" si="1407"/>
        <v>Red</v>
      </c>
    </row>
    <row r="4295" spans="1:30" hidden="1" x14ac:dyDescent="0.3">
      <c r="A4295" t="str">
        <f t="shared" si="1388"/>
        <v>02/08/2026KFUM OsloKristiansund BK</v>
      </c>
      <c r="D4295" s="2">
        <v>46236</v>
      </c>
      <c r="E4295" s="3">
        <v>0.625</v>
      </c>
      <c r="F4295" t="s">
        <v>4490</v>
      </c>
      <c r="G4295" t="s">
        <v>613</v>
      </c>
      <c r="H4295">
        <v>2</v>
      </c>
      <c r="I4295">
        <v>0</v>
      </c>
      <c r="J4295">
        <v>2</v>
      </c>
      <c r="K4295">
        <v>1</v>
      </c>
      <c r="L4295" s="22" t="str">
        <f t="shared" si="1389"/>
        <v>02/08/2026</v>
      </c>
      <c r="M4295" s="23">
        <f t="shared" si="1390"/>
        <v>0.5</v>
      </c>
      <c r="N4295" t="str">
        <f t="shared" si="1391"/>
        <v>2 - 1</v>
      </c>
      <c r="O4295" t="str">
        <f t="shared" si="1392"/>
        <v>Green</v>
      </c>
      <c r="P4295" t="str">
        <f t="shared" si="1393"/>
        <v>Red</v>
      </c>
      <c r="Q4295" t="str">
        <f t="shared" si="1394"/>
        <v>Red</v>
      </c>
      <c r="R4295" t="str">
        <f t="shared" si="1395"/>
        <v>Green</v>
      </c>
      <c r="S4295" t="str">
        <f t="shared" si="1396"/>
        <v>Red</v>
      </c>
      <c r="T4295" t="str">
        <f t="shared" si="1397"/>
        <v>Green</v>
      </c>
      <c r="U4295" t="str">
        <f t="shared" si="1398"/>
        <v>Green</v>
      </c>
      <c r="V4295" t="str">
        <f t="shared" si="1399"/>
        <v>Red</v>
      </c>
      <c r="W4295" t="str">
        <f t="shared" si="1400"/>
        <v>Red</v>
      </c>
      <c r="X4295" t="str">
        <f t="shared" si="1401"/>
        <v>Green</v>
      </c>
      <c r="Y4295" t="str">
        <f t="shared" si="1402"/>
        <v>Green</v>
      </c>
      <c r="Z4295" t="str">
        <f t="shared" si="1403"/>
        <v>Green</v>
      </c>
      <c r="AA4295" t="str">
        <f t="shared" si="1404"/>
        <v>Red</v>
      </c>
      <c r="AB4295" t="str">
        <f t="shared" si="1405"/>
        <v>Green</v>
      </c>
      <c r="AC4295" t="str">
        <f t="shared" si="1406"/>
        <v>Green</v>
      </c>
      <c r="AD4295" t="str">
        <f t="shared" si="1407"/>
        <v>Red</v>
      </c>
    </row>
    <row r="4296" spans="1:30" hidden="1" x14ac:dyDescent="0.3">
      <c r="A4296" t="str">
        <f t="shared" si="1388"/>
        <v>02/08/2026Khimik DzerzhinskNosta Novotroitsk</v>
      </c>
      <c r="D4296" s="2">
        <v>46236</v>
      </c>
      <c r="E4296" s="3">
        <v>0.625</v>
      </c>
      <c r="F4296" t="s">
        <v>4308</v>
      </c>
      <c r="G4296" t="s">
        <v>4350</v>
      </c>
      <c r="H4296">
        <v>0</v>
      </c>
      <c r="I4296">
        <v>0</v>
      </c>
      <c r="J4296">
        <v>5</v>
      </c>
      <c r="K4296">
        <v>0</v>
      </c>
      <c r="L4296" s="22" t="str">
        <f t="shared" si="1389"/>
        <v>02/08/2026</v>
      </c>
      <c r="M4296" s="23">
        <f t="shared" si="1390"/>
        <v>0.5</v>
      </c>
      <c r="N4296" t="str">
        <f t="shared" si="1391"/>
        <v>5 - 0</v>
      </c>
      <c r="O4296" t="str">
        <f t="shared" si="1392"/>
        <v>Green</v>
      </c>
      <c r="P4296" t="str">
        <f t="shared" si="1393"/>
        <v>Red</v>
      </c>
      <c r="Q4296" t="str">
        <f t="shared" si="1394"/>
        <v>Red</v>
      </c>
      <c r="R4296" t="str">
        <f t="shared" si="1395"/>
        <v>Green</v>
      </c>
      <c r="S4296" t="str">
        <f t="shared" si="1396"/>
        <v>Red</v>
      </c>
      <c r="T4296" t="str">
        <f t="shared" si="1397"/>
        <v>Green</v>
      </c>
      <c r="U4296" t="str">
        <f t="shared" si="1398"/>
        <v>Red</v>
      </c>
      <c r="V4296" t="str">
        <f t="shared" si="1399"/>
        <v>Green</v>
      </c>
      <c r="W4296" t="str">
        <f t="shared" si="1400"/>
        <v>Red</v>
      </c>
      <c r="X4296" t="str">
        <f t="shared" si="1401"/>
        <v>Red</v>
      </c>
      <c r="Y4296" t="str">
        <f t="shared" si="1402"/>
        <v>Green</v>
      </c>
      <c r="Z4296" t="str">
        <f t="shared" si="1403"/>
        <v>Green</v>
      </c>
      <c r="AA4296" t="str">
        <f t="shared" si="1404"/>
        <v>Red</v>
      </c>
      <c r="AB4296" t="str">
        <f t="shared" si="1405"/>
        <v>Red</v>
      </c>
      <c r="AC4296" t="str">
        <f t="shared" si="1406"/>
        <v>Red</v>
      </c>
      <c r="AD4296" t="str">
        <f t="shared" si="1407"/>
        <v>Green</v>
      </c>
    </row>
    <row r="4297" spans="1:30" hidden="1" x14ac:dyDescent="0.3">
      <c r="A4297" t="str">
        <f t="shared" si="1388"/>
        <v>02/08/2026KongsvingerStrommen</v>
      </c>
      <c r="D4297" s="2">
        <v>46236</v>
      </c>
      <c r="E4297" s="3">
        <v>0.625</v>
      </c>
      <c r="F4297" t="s">
        <v>1064</v>
      </c>
      <c r="G4297" t="s">
        <v>1067</v>
      </c>
      <c r="H4297">
        <v>0</v>
      </c>
      <c r="I4297">
        <v>0</v>
      </c>
      <c r="J4297">
        <v>1</v>
      </c>
      <c r="K4297">
        <v>3</v>
      </c>
      <c r="L4297" s="22" t="str">
        <f t="shared" si="1389"/>
        <v>02/08/2026</v>
      </c>
      <c r="M4297" s="23">
        <f t="shared" si="1390"/>
        <v>0.5</v>
      </c>
      <c r="N4297" t="str">
        <f t="shared" si="1391"/>
        <v>1 - 3</v>
      </c>
      <c r="O4297" t="str">
        <f t="shared" si="1392"/>
        <v>Red</v>
      </c>
      <c r="P4297" t="str">
        <f t="shared" si="1393"/>
        <v>Red</v>
      </c>
      <c r="Q4297" t="str">
        <f t="shared" si="1394"/>
        <v>Green</v>
      </c>
      <c r="R4297" t="str">
        <f t="shared" si="1395"/>
        <v>Red</v>
      </c>
      <c r="S4297" t="str">
        <f t="shared" si="1396"/>
        <v>Green</v>
      </c>
      <c r="T4297" t="str">
        <f t="shared" si="1397"/>
        <v>Green</v>
      </c>
      <c r="U4297" t="str">
        <f t="shared" si="1398"/>
        <v>Red</v>
      </c>
      <c r="V4297" t="str">
        <f t="shared" si="1399"/>
        <v>Green</v>
      </c>
      <c r="W4297" t="str">
        <f t="shared" si="1400"/>
        <v>Red</v>
      </c>
      <c r="X4297" t="str">
        <f t="shared" si="1401"/>
        <v>Red</v>
      </c>
      <c r="Y4297" t="str">
        <f t="shared" si="1402"/>
        <v>Green</v>
      </c>
      <c r="Z4297" t="str">
        <f t="shared" si="1403"/>
        <v>Green</v>
      </c>
      <c r="AA4297" t="str">
        <f t="shared" si="1404"/>
        <v>Red</v>
      </c>
      <c r="AB4297" t="str">
        <f t="shared" si="1405"/>
        <v>Red</v>
      </c>
      <c r="AC4297" t="str">
        <f t="shared" si="1406"/>
        <v>Green</v>
      </c>
      <c r="AD4297" t="str">
        <f t="shared" si="1407"/>
        <v>Red</v>
      </c>
    </row>
    <row r="4298" spans="1:30" hidden="1" x14ac:dyDescent="0.3">
      <c r="A4298" t="str">
        <f t="shared" si="1388"/>
        <v>02/08/2026KS Hetman ZamoscSiarka Tarnobrzeg</v>
      </c>
      <c r="D4298" s="2">
        <v>46236</v>
      </c>
      <c r="E4298" s="3">
        <v>0.625</v>
      </c>
      <c r="F4298" t="s">
        <v>6294</v>
      </c>
      <c r="G4298" t="s">
        <v>6295</v>
      </c>
      <c r="H4298">
        <v>0</v>
      </c>
      <c r="I4298">
        <v>1</v>
      </c>
      <c r="J4298">
        <v>1</v>
      </c>
      <c r="K4298">
        <v>1</v>
      </c>
      <c r="L4298" s="22" t="str">
        <f t="shared" si="1389"/>
        <v>02/08/2026</v>
      </c>
      <c r="M4298" s="23">
        <f t="shared" si="1390"/>
        <v>0.5</v>
      </c>
      <c r="N4298" t="str">
        <f t="shared" si="1391"/>
        <v>1 - 1</v>
      </c>
      <c r="O4298" t="str">
        <f t="shared" si="1392"/>
        <v>Red</v>
      </c>
      <c r="P4298" t="str">
        <f t="shared" si="1393"/>
        <v>Green</v>
      </c>
      <c r="Q4298" t="str">
        <f t="shared" si="1394"/>
        <v>Red</v>
      </c>
      <c r="R4298" t="str">
        <f t="shared" si="1395"/>
        <v>Green</v>
      </c>
      <c r="S4298" t="str">
        <f t="shared" si="1396"/>
        <v>Green</v>
      </c>
      <c r="T4298" t="str">
        <f t="shared" si="1397"/>
        <v>Red</v>
      </c>
      <c r="U4298" t="str">
        <f t="shared" si="1398"/>
        <v>Red</v>
      </c>
      <c r="V4298" t="str">
        <f t="shared" si="1399"/>
        <v>Red</v>
      </c>
      <c r="W4298" t="str">
        <f t="shared" si="1400"/>
        <v>Green</v>
      </c>
      <c r="X4298" t="str">
        <f t="shared" si="1401"/>
        <v>Green</v>
      </c>
      <c r="Y4298" t="str">
        <f t="shared" si="1402"/>
        <v>Green</v>
      </c>
      <c r="Z4298" t="str">
        <f t="shared" si="1403"/>
        <v>Red</v>
      </c>
      <c r="AA4298" t="str">
        <f t="shared" si="1404"/>
        <v>Green</v>
      </c>
      <c r="AB4298" t="str">
        <f t="shared" si="1405"/>
        <v>Green</v>
      </c>
      <c r="AC4298" t="str">
        <f t="shared" si="1406"/>
        <v>Green</v>
      </c>
      <c r="AD4298" t="str">
        <f t="shared" si="1407"/>
        <v>Red</v>
      </c>
    </row>
    <row r="4299" spans="1:30" hidden="1" x14ac:dyDescent="0.3">
      <c r="A4299" t="str">
        <f t="shared" si="1388"/>
        <v>02/08/2026LynSogndal</v>
      </c>
      <c r="D4299" s="2">
        <v>46236</v>
      </c>
      <c r="E4299" s="3">
        <v>0.625</v>
      </c>
      <c r="F4299" t="s">
        <v>3436</v>
      </c>
      <c r="G4299" t="s">
        <v>1065</v>
      </c>
      <c r="H4299">
        <v>3</v>
      </c>
      <c r="I4299">
        <v>0</v>
      </c>
      <c r="J4299">
        <v>3</v>
      </c>
      <c r="K4299">
        <v>2</v>
      </c>
      <c r="L4299" s="22" t="str">
        <f t="shared" si="1389"/>
        <v>02/08/2026</v>
      </c>
      <c r="M4299" s="23">
        <f t="shared" si="1390"/>
        <v>0.5</v>
      </c>
      <c r="N4299" t="str">
        <f t="shared" si="1391"/>
        <v>3 - 2</v>
      </c>
      <c r="O4299" t="str">
        <f t="shared" si="1392"/>
        <v>Green</v>
      </c>
      <c r="P4299" t="str">
        <f t="shared" si="1393"/>
        <v>Red</v>
      </c>
      <c r="Q4299" t="str">
        <f t="shared" si="1394"/>
        <v>Red</v>
      </c>
      <c r="R4299" t="str">
        <f t="shared" si="1395"/>
        <v>Green</v>
      </c>
      <c r="S4299" t="str">
        <f t="shared" si="1396"/>
        <v>Red</v>
      </c>
      <c r="T4299" t="str">
        <f t="shared" si="1397"/>
        <v>Green</v>
      </c>
      <c r="U4299" t="str">
        <f t="shared" si="1398"/>
        <v>Green</v>
      </c>
      <c r="V4299" t="str">
        <f t="shared" si="1399"/>
        <v>Red</v>
      </c>
      <c r="W4299" t="str">
        <f t="shared" si="1400"/>
        <v>Red</v>
      </c>
      <c r="X4299" t="str">
        <f t="shared" si="1401"/>
        <v>Green</v>
      </c>
      <c r="Y4299" t="str">
        <f t="shared" si="1402"/>
        <v>Green</v>
      </c>
      <c r="Z4299" t="str">
        <f t="shared" si="1403"/>
        <v>Green</v>
      </c>
      <c r="AA4299" t="str">
        <f t="shared" si="1404"/>
        <v>Red</v>
      </c>
      <c r="AB4299" t="str">
        <f t="shared" si="1405"/>
        <v>Red</v>
      </c>
      <c r="AC4299" t="str">
        <f t="shared" si="1406"/>
        <v>Green</v>
      </c>
      <c r="AD4299" t="str">
        <f t="shared" si="1407"/>
        <v>Red</v>
      </c>
    </row>
    <row r="4300" spans="1:30" hidden="1" x14ac:dyDescent="0.3">
      <c r="A4300" t="str">
        <f t="shared" si="1388"/>
        <v>02/08/2026Mash Al MubarekSogdiana Jizzakh</v>
      </c>
      <c r="D4300" s="2">
        <v>46236</v>
      </c>
      <c r="E4300" s="3">
        <v>0.625</v>
      </c>
      <c r="F4300" t="s">
        <v>1635</v>
      </c>
      <c r="G4300" t="s">
        <v>1423</v>
      </c>
      <c r="H4300">
        <v>0</v>
      </c>
      <c r="I4300">
        <v>1</v>
      </c>
      <c r="J4300">
        <v>1</v>
      </c>
      <c r="K4300">
        <v>3</v>
      </c>
      <c r="L4300" s="22" t="str">
        <f t="shared" si="1389"/>
        <v>02/08/2026</v>
      </c>
      <c r="M4300" s="23">
        <f t="shared" si="1390"/>
        <v>0.5</v>
      </c>
      <c r="N4300" t="str">
        <f t="shared" si="1391"/>
        <v>1 - 3</v>
      </c>
      <c r="O4300" t="str">
        <f t="shared" si="1392"/>
        <v>Red</v>
      </c>
      <c r="P4300" t="str">
        <f t="shared" si="1393"/>
        <v>Red</v>
      </c>
      <c r="Q4300" t="str">
        <f t="shared" si="1394"/>
        <v>Green</v>
      </c>
      <c r="R4300" t="str">
        <f t="shared" si="1395"/>
        <v>Red</v>
      </c>
      <c r="S4300" t="str">
        <f t="shared" si="1396"/>
        <v>Green</v>
      </c>
      <c r="T4300" t="str">
        <f t="shared" si="1397"/>
        <v>Green</v>
      </c>
      <c r="U4300" t="str">
        <f t="shared" si="1398"/>
        <v>Red</v>
      </c>
      <c r="V4300" t="str">
        <f t="shared" si="1399"/>
        <v>Red</v>
      </c>
      <c r="W4300" t="str">
        <f t="shared" si="1400"/>
        <v>Green</v>
      </c>
      <c r="X4300" t="str">
        <f t="shared" si="1401"/>
        <v>Green</v>
      </c>
      <c r="Y4300" t="str">
        <f t="shared" si="1402"/>
        <v>Green</v>
      </c>
      <c r="Z4300" t="str">
        <f t="shared" si="1403"/>
        <v>Green</v>
      </c>
      <c r="AA4300" t="str">
        <f t="shared" si="1404"/>
        <v>Red</v>
      </c>
      <c r="AB4300" t="str">
        <f t="shared" si="1405"/>
        <v>Red</v>
      </c>
      <c r="AC4300" t="str">
        <f t="shared" si="1406"/>
        <v>Green</v>
      </c>
      <c r="AD4300" t="str">
        <f t="shared" si="1407"/>
        <v>Red</v>
      </c>
    </row>
    <row r="4301" spans="1:30" hidden="1" x14ac:dyDescent="0.3">
      <c r="A4301" t="str">
        <f t="shared" si="1388"/>
        <v>02/08/2026MFK Zemplin MichalovceMSK Zilina</v>
      </c>
      <c r="D4301" s="2">
        <v>46236</v>
      </c>
      <c r="E4301" s="3">
        <v>0.625</v>
      </c>
      <c r="F4301" t="s">
        <v>3614</v>
      </c>
      <c r="G4301" t="s">
        <v>1955</v>
      </c>
      <c r="H4301">
        <v>0</v>
      </c>
      <c r="I4301">
        <v>0</v>
      </c>
      <c r="J4301">
        <v>0</v>
      </c>
      <c r="K4301">
        <v>1</v>
      </c>
      <c r="L4301" s="22" t="str">
        <f t="shared" si="1389"/>
        <v>02/08/2026</v>
      </c>
      <c r="M4301" s="23">
        <f t="shared" si="1390"/>
        <v>0.5</v>
      </c>
      <c r="N4301" t="str">
        <f t="shared" si="1391"/>
        <v>0 - 1</v>
      </c>
      <c r="O4301" t="str">
        <f t="shared" si="1392"/>
        <v>Red</v>
      </c>
      <c r="P4301" t="str">
        <f t="shared" si="1393"/>
        <v>Red</v>
      </c>
      <c r="Q4301" t="str">
        <f t="shared" si="1394"/>
        <v>Green</v>
      </c>
      <c r="R4301" t="str">
        <f t="shared" si="1395"/>
        <v>Red</v>
      </c>
      <c r="S4301" t="str">
        <f t="shared" si="1396"/>
        <v>Green</v>
      </c>
      <c r="T4301" t="str">
        <f t="shared" si="1397"/>
        <v>Green</v>
      </c>
      <c r="U4301" t="str">
        <f t="shared" si="1398"/>
        <v>Red</v>
      </c>
      <c r="V4301" t="str">
        <f t="shared" si="1399"/>
        <v>Green</v>
      </c>
      <c r="W4301" t="str">
        <f t="shared" si="1400"/>
        <v>Red</v>
      </c>
      <c r="X4301" t="str">
        <f t="shared" si="1401"/>
        <v>Red</v>
      </c>
      <c r="Y4301" t="str">
        <f t="shared" si="1402"/>
        <v>Red</v>
      </c>
      <c r="Z4301" t="str">
        <f t="shared" si="1403"/>
        <v>Red</v>
      </c>
      <c r="AA4301" t="str">
        <f t="shared" si="1404"/>
        <v>Green</v>
      </c>
      <c r="AB4301" t="str">
        <f t="shared" si="1405"/>
        <v>Green</v>
      </c>
      <c r="AC4301" t="str">
        <f t="shared" si="1406"/>
        <v>Red</v>
      </c>
      <c r="AD4301" t="str">
        <f t="shared" si="1407"/>
        <v>Green</v>
      </c>
    </row>
    <row r="4302" spans="1:30" hidden="1" x14ac:dyDescent="0.3">
      <c r="A4302" t="str">
        <f t="shared" si="1388"/>
        <v>02/08/2026MKS Busko ZdrojWisloka Debica</v>
      </c>
      <c r="D4302" s="2">
        <v>46236</v>
      </c>
      <c r="E4302" s="3">
        <v>0.625</v>
      </c>
      <c r="F4302" t="s">
        <v>6296</v>
      </c>
      <c r="G4302" t="s">
        <v>6297</v>
      </c>
      <c r="H4302">
        <v>1</v>
      </c>
      <c r="I4302">
        <v>1</v>
      </c>
      <c r="J4302">
        <v>1</v>
      </c>
      <c r="K4302">
        <v>1</v>
      </c>
      <c r="L4302" s="22" t="str">
        <f t="shared" si="1389"/>
        <v>02/08/2026</v>
      </c>
      <c r="M4302" s="23">
        <f t="shared" si="1390"/>
        <v>0.5</v>
      </c>
      <c r="N4302" t="str">
        <f t="shared" si="1391"/>
        <v>1 - 1</v>
      </c>
      <c r="O4302" t="str">
        <f t="shared" si="1392"/>
        <v>Red</v>
      </c>
      <c r="P4302" t="str">
        <f t="shared" si="1393"/>
        <v>Green</v>
      </c>
      <c r="Q4302" t="str">
        <f t="shared" si="1394"/>
        <v>Red</v>
      </c>
      <c r="R4302" t="str">
        <f t="shared" si="1395"/>
        <v>Green</v>
      </c>
      <c r="S4302" t="str">
        <f t="shared" si="1396"/>
        <v>Green</v>
      </c>
      <c r="T4302" t="str">
        <f t="shared" si="1397"/>
        <v>Red</v>
      </c>
      <c r="U4302" t="str">
        <f t="shared" si="1398"/>
        <v>Red</v>
      </c>
      <c r="V4302" t="str">
        <f t="shared" si="1399"/>
        <v>Green</v>
      </c>
      <c r="W4302" t="str">
        <f t="shared" si="1400"/>
        <v>Red</v>
      </c>
      <c r="X4302" t="str">
        <f t="shared" si="1401"/>
        <v>Green</v>
      </c>
      <c r="Y4302" t="str">
        <f t="shared" si="1402"/>
        <v>Green</v>
      </c>
      <c r="Z4302" t="str">
        <f t="shared" si="1403"/>
        <v>Red</v>
      </c>
      <c r="AA4302" t="str">
        <f t="shared" si="1404"/>
        <v>Green</v>
      </c>
      <c r="AB4302" t="str">
        <f t="shared" si="1405"/>
        <v>Green</v>
      </c>
      <c r="AC4302" t="str">
        <f t="shared" si="1406"/>
        <v>Green</v>
      </c>
      <c r="AD4302" t="str">
        <f t="shared" si="1407"/>
        <v>Red</v>
      </c>
    </row>
    <row r="4303" spans="1:30" hidden="1" x14ac:dyDescent="0.3">
      <c r="A4303" t="str">
        <f t="shared" si="1388"/>
        <v>02/08/2026MoldeSarpsborg 08</v>
      </c>
      <c r="D4303" s="2">
        <v>46236</v>
      </c>
      <c r="E4303" s="3">
        <v>0.625</v>
      </c>
      <c r="F4303" t="s">
        <v>1056</v>
      </c>
      <c r="G4303" t="s">
        <v>4491</v>
      </c>
      <c r="H4303">
        <v>1</v>
      </c>
      <c r="I4303">
        <v>1</v>
      </c>
      <c r="J4303">
        <v>3</v>
      </c>
      <c r="K4303">
        <v>3</v>
      </c>
      <c r="L4303" s="22" t="str">
        <f t="shared" si="1389"/>
        <v>02/08/2026</v>
      </c>
      <c r="M4303" s="23">
        <f t="shared" si="1390"/>
        <v>0.5</v>
      </c>
      <c r="N4303" t="str">
        <f t="shared" si="1391"/>
        <v>3 - 3</v>
      </c>
      <c r="O4303" t="str">
        <f t="shared" si="1392"/>
        <v>Red</v>
      </c>
      <c r="P4303" t="str">
        <f t="shared" si="1393"/>
        <v>Green</v>
      </c>
      <c r="Q4303" t="str">
        <f t="shared" si="1394"/>
        <v>Red</v>
      </c>
      <c r="R4303" t="str">
        <f t="shared" si="1395"/>
        <v>Green</v>
      </c>
      <c r="S4303" t="str">
        <f t="shared" si="1396"/>
        <v>Green</v>
      </c>
      <c r="T4303" t="str">
        <f t="shared" si="1397"/>
        <v>Red</v>
      </c>
      <c r="U4303" t="str">
        <f t="shared" si="1398"/>
        <v>Red</v>
      </c>
      <c r="V4303" t="str">
        <f t="shared" si="1399"/>
        <v>Green</v>
      </c>
      <c r="W4303" t="str">
        <f t="shared" si="1400"/>
        <v>Red</v>
      </c>
      <c r="X4303" t="str">
        <f t="shared" si="1401"/>
        <v>Green</v>
      </c>
      <c r="Y4303" t="str">
        <f t="shared" si="1402"/>
        <v>Green</v>
      </c>
      <c r="Z4303" t="str">
        <f t="shared" si="1403"/>
        <v>Green</v>
      </c>
      <c r="AA4303" t="str">
        <f t="shared" si="1404"/>
        <v>Red</v>
      </c>
      <c r="AB4303" t="str">
        <f t="shared" si="1405"/>
        <v>Red</v>
      </c>
      <c r="AC4303" t="str">
        <f t="shared" si="1406"/>
        <v>Green</v>
      </c>
      <c r="AD4303" t="str">
        <f t="shared" si="1407"/>
        <v>Red</v>
      </c>
    </row>
    <row r="4304" spans="1:30" hidden="1" x14ac:dyDescent="0.3">
      <c r="A4304" t="str">
        <f t="shared" si="1388"/>
        <v>02/08/2026Moravia MorawicaWislanie Jaskowice</v>
      </c>
      <c r="D4304" s="2">
        <v>46236</v>
      </c>
      <c r="E4304" s="3">
        <v>0.625</v>
      </c>
      <c r="F4304" t="s">
        <v>6298</v>
      </c>
      <c r="G4304" t="s">
        <v>6299</v>
      </c>
      <c r="H4304">
        <v>0</v>
      </c>
      <c r="I4304">
        <v>1</v>
      </c>
      <c r="J4304">
        <v>0</v>
      </c>
      <c r="K4304">
        <v>2</v>
      </c>
      <c r="L4304" s="22" t="str">
        <f t="shared" si="1389"/>
        <v>02/08/2026</v>
      </c>
      <c r="M4304" s="23">
        <f t="shared" si="1390"/>
        <v>0.5</v>
      </c>
      <c r="N4304" t="str">
        <f t="shared" si="1391"/>
        <v>0 - 2</v>
      </c>
      <c r="O4304" t="str">
        <f t="shared" si="1392"/>
        <v>Red</v>
      </c>
      <c r="P4304" t="str">
        <f t="shared" si="1393"/>
        <v>Red</v>
      </c>
      <c r="Q4304" t="str">
        <f t="shared" si="1394"/>
        <v>Green</v>
      </c>
      <c r="R4304" t="str">
        <f t="shared" si="1395"/>
        <v>Red</v>
      </c>
      <c r="S4304" t="str">
        <f t="shared" si="1396"/>
        <v>Green</v>
      </c>
      <c r="T4304" t="str">
        <f t="shared" si="1397"/>
        <v>Green</v>
      </c>
      <c r="U4304" t="str">
        <f t="shared" si="1398"/>
        <v>Red</v>
      </c>
      <c r="V4304" t="str">
        <f t="shared" si="1399"/>
        <v>Red</v>
      </c>
      <c r="W4304" t="str">
        <f t="shared" si="1400"/>
        <v>Green</v>
      </c>
      <c r="X4304" t="str">
        <f t="shared" si="1401"/>
        <v>Green</v>
      </c>
      <c r="Y4304" t="str">
        <f t="shared" si="1402"/>
        <v>Green</v>
      </c>
      <c r="Z4304" t="str">
        <f t="shared" si="1403"/>
        <v>Red</v>
      </c>
      <c r="AA4304" t="str">
        <f t="shared" si="1404"/>
        <v>Green</v>
      </c>
      <c r="AB4304" t="str">
        <f t="shared" si="1405"/>
        <v>Green</v>
      </c>
      <c r="AC4304" t="str">
        <f t="shared" si="1406"/>
        <v>Red</v>
      </c>
      <c r="AD4304" t="str">
        <f t="shared" si="1407"/>
        <v>Green</v>
      </c>
    </row>
    <row r="4305" spans="1:30" hidden="1" x14ac:dyDescent="0.3">
      <c r="A4305" t="str">
        <f t="shared" si="1388"/>
        <v>02/08/2026Odd BKAsane</v>
      </c>
      <c r="D4305" s="2">
        <v>46236</v>
      </c>
      <c r="E4305" s="3">
        <v>0.625</v>
      </c>
      <c r="F4305" t="s">
        <v>4492</v>
      </c>
      <c r="G4305" t="s">
        <v>1059</v>
      </c>
      <c r="H4305">
        <v>4</v>
      </c>
      <c r="I4305">
        <v>1</v>
      </c>
      <c r="J4305">
        <v>4</v>
      </c>
      <c r="K4305">
        <v>1</v>
      </c>
      <c r="L4305" s="22" t="str">
        <f t="shared" si="1389"/>
        <v>02/08/2026</v>
      </c>
      <c r="M4305" s="23">
        <f t="shared" si="1390"/>
        <v>0.5</v>
      </c>
      <c r="N4305" t="str">
        <f t="shared" si="1391"/>
        <v>4 - 1</v>
      </c>
      <c r="O4305" t="str">
        <f t="shared" si="1392"/>
        <v>Green</v>
      </c>
      <c r="P4305" t="str">
        <f t="shared" si="1393"/>
        <v>Red</v>
      </c>
      <c r="Q4305" t="str">
        <f t="shared" si="1394"/>
        <v>Red</v>
      </c>
      <c r="R4305" t="str">
        <f t="shared" si="1395"/>
        <v>Green</v>
      </c>
      <c r="S4305" t="str">
        <f t="shared" si="1396"/>
        <v>Red</v>
      </c>
      <c r="T4305" t="str">
        <f t="shared" si="1397"/>
        <v>Green</v>
      </c>
      <c r="U4305" t="str">
        <f t="shared" si="1398"/>
        <v>Green</v>
      </c>
      <c r="V4305" t="str">
        <f t="shared" si="1399"/>
        <v>Red</v>
      </c>
      <c r="W4305" t="str">
        <f t="shared" si="1400"/>
        <v>Red</v>
      </c>
      <c r="X4305" t="str">
        <f t="shared" si="1401"/>
        <v>Green</v>
      </c>
      <c r="Y4305" t="str">
        <f t="shared" si="1402"/>
        <v>Green</v>
      </c>
      <c r="Z4305" t="str">
        <f t="shared" si="1403"/>
        <v>Green</v>
      </c>
      <c r="AA4305" t="str">
        <f t="shared" si="1404"/>
        <v>Red</v>
      </c>
      <c r="AB4305" t="str">
        <f t="shared" si="1405"/>
        <v>Red</v>
      </c>
      <c r="AC4305" t="str">
        <f t="shared" si="1406"/>
        <v>Green</v>
      </c>
      <c r="AD4305" t="str">
        <f t="shared" si="1407"/>
        <v>Red</v>
      </c>
    </row>
    <row r="4306" spans="1:30" hidden="1" x14ac:dyDescent="0.3">
      <c r="A4306" t="str">
        <f t="shared" si="1388"/>
        <v>02/08/2026ParmaIraklis Thermaikou</v>
      </c>
      <c r="D4306" s="2">
        <v>46236</v>
      </c>
      <c r="E4306" s="3">
        <v>0.625</v>
      </c>
      <c r="F4306" t="s">
        <v>4002</v>
      </c>
      <c r="G4306" t="s">
        <v>3846</v>
      </c>
      <c r="H4306">
        <v>0</v>
      </c>
      <c r="I4306">
        <v>0</v>
      </c>
      <c r="J4306">
        <v>1</v>
      </c>
      <c r="K4306">
        <v>1</v>
      </c>
      <c r="L4306" s="22" t="str">
        <f t="shared" si="1389"/>
        <v>02/08/2026</v>
      </c>
      <c r="M4306" s="23">
        <f t="shared" si="1390"/>
        <v>0.5</v>
      </c>
      <c r="N4306" t="str">
        <f t="shared" si="1391"/>
        <v>1 - 1</v>
      </c>
      <c r="O4306" t="str">
        <f t="shared" si="1392"/>
        <v>Red</v>
      </c>
      <c r="P4306" t="str">
        <f t="shared" si="1393"/>
        <v>Green</v>
      </c>
      <c r="Q4306" t="str">
        <f t="shared" si="1394"/>
        <v>Red</v>
      </c>
      <c r="R4306" t="str">
        <f t="shared" si="1395"/>
        <v>Green</v>
      </c>
      <c r="S4306" t="str">
        <f t="shared" si="1396"/>
        <v>Green</v>
      </c>
      <c r="T4306" t="str">
        <f t="shared" si="1397"/>
        <v>Red</v>
      </c>
      <c r="U4306" t="str">
        <f t="shared" si="1398"/>
        <v>Red</v>
      </c>
      <c r="V4306" t="str">
        <f t="shared" si="1399"/>
        <v>Green</v>
      </c>
      <c r="W4306" t="str">
        <f t="shared" si="1400"/>
        <v>Red</v>
      </c>
      <c r="X4306" t="str">
        <f t="shared" si="1401"/>
        <v>Red</v>
      </c>
      <c r="Y4306" t="str">
        <f t="shared" si="1402"/>
        <v>Green</v>
      </c>
      <c r="Z4306" t="str">
        <f t="shared" si="1403"/>
        <v>Red</v>
      </c>
      <c r="AA4306" t="str">
        <f t="shared" si="1404"/>
        <v>Green</v>
      </c>
      <c r="AB4306" t="str">
        <f t="shared" si="1405"/>
        <v>Green</v>
      </c>
      <c r="AC4306" t="str">
        <f t="shared" si="1406"/>
        <v>Green</v>
      </c>
      <c r="AD4306" t="str">
        <f t="shared" si="1407"/>
        <v>Red</v>
      </c>
    </row>
    <row r="4307" spans="1:30" hidden="1" x14ac:dyDescent="0.3">
      <c r="A4307" t="str">
        <f t="shared" si="1388"/>
        <v>02/08/2026PolankaArtis Brno II</v>
      </c>
      <c r="D4307" s="2">
        <v>46236</v>
      </c>
      <c r="E4307" s="3">
        <v>0.625</v>
      </c>
      <c r="F4307" t="s">
        <v>3167</v>
      </c>
      <c r="G4307" t="s">
        <v>6300</v>
      </c>
      <c r="H4307">
        <v>0</v>
      </c>
      <c r="I4307">
        <v>0</v>
      </c>
      <c r="J4307">
        <v>0</v>
      </c>
      <c r="K4307">
        <v>1</v>
      </c>
      <c r="L4307" s="22" t="str">
        <f t="shared" si="1389"/>
        <v>02/08/2026</v>
      </c>
      <c r="M4307" s="23">
        <f t="shared" si="1390"/>
        <v>0.5</v>
      </c>
      <c r="N4307" t="str">
        <f t="shared" si="1391"/>
        <v>0 - 1</v>
      </c>
      <c r="O4307" t="str">
        <f t="shared" si="1392"/>
        <v>Red</v>
      </c>
      <c r="P4307" t="str">
        <f t="shared" si="1393"/>
        <v>Red</v>
      </c>
      <c r="Q4307" t="str">
        <f t="shared" si="1394"/>
        <v>Green</v>
      </c>
      <c r="R4307" t="str">
        <f t="shared" si="1395"/>
        <v>Red</v>
      </c>
      <c r="S4307" t="str">
        <f t="shared" si="1396"/>
        <v>Green</v>
      </c>
      <c r="T4307" t="str">
        <f t="shared" si="1397"/>
        <v>Green</v>
      </c>
      <c r="U4307" t="str">
        <f t="shared" si="1398"/>
        <v>Red</v>
      </c>
      <c r="V4307" t="str">
        <f t="shared" si="1399"/>
        <v>Green</v>
      </c>
      <c r="W4307" t="str">
        <f t="shared" si="1400"/>
        <v>Red</v>
      </c>
      <c r="X4307" t="str">
        <f t="shared" si="1401"/>
        <v>Red</v>
      </c>
      <c r="Y4307" t="str">
        <f t="shared" si="1402"/>
        <v>Red</v>
      </c>
      <c r="Z4307" t="str">
        <f t="shared" si="1403"/>
        <v>Red</v>
      </c>
      <c r="AA4307" t="str">
        <f t="shared" si="1404"/>
        <v>Green</v>
      </c>
      <c r="AB4307" t="str">
        <f t="shared" si="1405"/>
        <v>Green</v>
      </c>
      <c r="AC4307" t="str">
        <f t="shared" si="1406"/>
        <v>Red</v>
      </c>
      <c r="AD4307" t="str">
        <f t="shared" si="1407"/>
        <v>Green</v>
      </c>
    </row>
    <row r="4308" spans="1:30" hidden="1" x14ac:dyDescent="0.3">
      <c r="A4308" t="str">
        <f t="shared" si="1388"/>
        <v>02/08/2026Racing Club MontevideoBoston River</v>
      </c>
      <c r="D4308" s="2">
        <v>46236</v>
      </c>
      <c r="E4308" s="3">
        <v>0.625</v>
      </c>
      <c r="F4308" t="s">
        <v>4443</v>
      </c>
      <c r="G4308" t="s">
        <v>1042</v>
      </c>
      <c r="H4308">
        <v>1</v>
      </c>
      <c r="I4308">
        <v>0</v>
      </c>
      <c r="J4308">
        <v>1</v>
      </c>
      <c r="K4308">
        <v>0</v>
      </c>
      <c r="L4308" s="22" t="str">
        <f t="shared" si="1389"/>
        <v>02/08/2026</v>
      </c>
      <c r="M4308" s="23">
        <f t="shared" si="1390"/>
        <v>0.5</v>
      </c>
      <c r="N4308" t="str">
        <f t="shared" si="1391"/>
        <v>1 - 0</v>
      </c>
      <c r="O4308" t="str">
        <f t="shared" si="1392"/>
        <v>Green</v>
      </c>
      <c r="P4308" t="str">
        <f t="shared" si="1393"/>
        <v>Red</v>
      </c>
      <c r="Q4308" t="str">
        <f t="shared" si="1394"/>
        <v>Red</v>
      </c>
      <c r="R4308" t="str">
        <f t="shared" si="1395"/>
        <v>Green</v>
      </c>
      <c r="S4308" t="str">
        <f t="shared" si="1396"/>
        <v>Red</v>
      </c>
      <c r="T4308" t="str">
        <f t="shared" si="1397"/>
        <v>Green</v>
      </c>
      <c r="U4308" t="str">
        <f t="shared" si="1398"/>
        <v>Green</v>
      </c>
      <c r="V4308" t="str">
        <f t="shared" si="1399"/>
        <v>Red</v>
      </c>
      <c r="W4308" t="str">
        <f t="shared" si="1400"/>
        <v>Red</v>
      </c>
      <c r="X4308" t="str">
        <f t="shared" si="1401"/>
        <v>Green</v>
      </c>
      <c r="Y4308" t="str">
        <f t="shared" si="1402"/>
        <v>Red</v>
      </c>
      <c r="Z4308" t="str">
        <f t="shared" si="1403"/>
        <v>Red</v>
      </c>
      <c r="AA4308" t="str">
        <f t="shared" si="1404"/>
        <v>Green</v>
      </c>
      <c r="AB4308" t="str">
        <f t="shared" si="1405"/>
        <v>Green</v>
      </c>
      <c r="AC4308" t="str">
        <f t="shared" si="1406"/>
        <v>Red</v>
      </c>
      <c r="AD4308" t="str">
        <f t="shared" si="1407"/>
        <v>Green</v>
      </c>
    </row>
    <row r="4309" spans="1:30" hidden="1" x14ac:dyDescent="0.3">
      <c r="A4309" t="str">
        <f t="shared" si="1388"/>
        <v>02/08/2026Reipas LahtiPPJ</v>
      </c>
      <c r="D4309" s="2">
        <v>46236</v>
      </c>
      <c r="E4309" s="3">
        <v>0.625</v>
      </c>
      <c r="F4309" t="s">
        <v>3222</v>
      </c>
      <c r="G4309" t="s">
        <v>2431</v>
      </c>
      <c r="H4309">
        <v>2</v>
      </c>
      <c r="I4309">
        <v>0</v>
      </c>
      <c r="J4309">
        <v>2</v>
      </c>
      <c r="K4309">
        <v>1</v>
      </c>
      <c r="L4309" s="22" t="str">
        <f t="shared" si="1389"/>
        <v>02/08/2026</v>
      </c>
      <c r="M4309" s="23">
        <f t="shared" si="1390"/>
        <v>0.5</v>
      </c>
      <c r="N4309" t="str">
        <f t="shared" si="1391"/>
        <v>2 - 1</v>
      </c>
      <c r="O4309" t="str">
        <f t="shared" si="1392"/>
        <v>Green</v>
      </c>
      <c r="P4309" t="str">
        <f t="shared" si="1393"/>
        <v>Red</v>
      </c>
      <c r="Q4309" t="str">
        <f t="shared" si="1394"/>
        <v>Red</v>
      </c>
      <c r="R4309" t="str">
        <f t="shared" si="1395"/>
        <v>Green</v>
      </c>
      <c r="S4309" t="str">
        <f t="shared" si="1396"/>
        <v>Red</v>
      </c>
      <c r="T4309" t="str">
        <f t="shared" si="1397"/>
        <v>Green</v>
      </c>
      <c r="U4309" t="str">
        <f t="shared" si="1398"/>
        <v>Green</v>
      </c>
      <c r="V4309" t="str">
        <f t="shared" si="1399"/>
        <v>Red</v>
      </c>
      <c r="W4309" t="str">
        <f t="shared" si="1400"/>
        <v>Red</v>
      </c>
      <c r="X4309" t="str">
        <f t="shared" si="1401"/>
        <v>Green</v>
      </c>
      <c r="Y4309" t="str">
        <f t="shared" si="1402"/>
        <v>Green</v>
      </c>
      <c r="Z4309" t="str">
        <f t="shared" si="1403"/>
        <v>Green</v>
      </c>
      <c r="AA4309" t="str">
        <f t="shared" si="1404"/>
        <v>Red</v>
      </c>
      <c r="AB4309" t="str">
        <f t="shared" si="1405"/>
        <v>Green</v>
      </c>
      <c r="AC4309" t="str">
        <f t="shared" si="1406"/>
        <v>Green</v>
      </c>
      <c r="AD4309" t="str">
        <f t="shared" si="1407"/>
        <v>Red</v>
      </c>
    </row>
    <row r="4310" spans="1:30" hidden="1" x14ac:dyDescent="0.3">
      <c r="A4310" t="str">
        <f t="shared" si="1388"/>
        <v>02/08/2026Riga FCSC Grobinas</v>
      </c>
      <c r="D4310" s="2">
        <v>46236</v>
      </c>
      <c r="E4310" s="3">
        <v>0.625</v>
      </c>
      <c r="F4310" t="s">
        <v>991</v>
      </c>
      <c r="G4310" t="s">
        <v>253</v>
      </c>
      <c r="H4310">
        <v>0</v>
      </c>
      <c r="I4310">
        <v>0</v>
      </c>
      <c r="J4310">
        <v>4</v>
      </c>
      <c r="K4310">
        <v>0</v>
      </c>
      <c r="L4310" s="22" t="str">
        <f t="shared" si="1389"/>
        <v>02/08/2026</v>
      </c>
      <c r="M4310" s="23">
        <f t="shared" si="1390"/>
        <v>0.5</v>
      </c>
      <c r="N4310" t="str">
        <f t="shared" si="1391"/>
        <v>4 - 0</v>
      </c>
      <c r="O4310" t="str">
        <f t="shared" si="1392"/>
        <v>Green</v>
      </c>
      <c r="P4310" t="str">
        <f t="shared" si="1393"/>
        <v>Red</v>
      </c>
      <c r="Q4310" t="str">
        <f t="shared" si="1394"/>
        <v>Red</v>
      </c>
      <c r="R4310" t="str">
        <f t="shared" si="1395"/>
        <v>Green</v>
      </c>
      <c r="S4310" t="str">
        <f t="shared" si="1396"/>
        <v>Red</v>
      </c>
      <c r="T4310" t="str">
        <f t="shared" si="1397"/>
        <v>Green</v>
      </c>
      <c r="U4310" t="str">
        <f t="shared" si="1398"/>
        <v>Red</v>
      </c>
      <c r="V4310" t="str">
        <f t="shared" si="1399"/>
        <v>Green</v>
      </c>
      <c r="W4310" t="str">
        <f t="shared" si="1400"/>
        <v>Red</v>
      </c>
      <c r="X4310" t="str">
        <f t="shared" si="1401"/>
        <v>Red</v>
      </c>
      <c r="Y4310" t="str">
        <f t="shared" si="1402"/>
        <v>Green</v>
      </c>
      <c r="Z4310" t="str">
        <f t="shared" si="1403"/>
        <v>Green</v>
      </c>
      <c r="AA4310" t="str">
        <f t="shared" si="1404"/>
        <v>Red</v>
      </c>
      <c r="AB4310" t="str">
        <f t="shared" si="1405"/>
        <v>Red</v>
      </c>
      <c r="AC4310" t="str">
        <f t="shared" si="1406"/>
        <v>Red</v>
      </c>
      <c r="AD4310" t="str">
        <f t="shared" si="1407"/>
        <v>Green</v>
      </c>
    </row>
    <row r="4311" spans="1:30" hidden="1" x14ac:dyDescent="0.3">
      <c r="A4311" t="str">
        <f t="shared" si="1388"/>
        <v>02/08/2026SC LaunsdorfSt. Michael/Lavanttal</v>
      </c>
      <c r="D4311" s="2">
        <v>46236</v>
      </c>
      <c r="E4311" s="3">
        <v>0.625</v>
      </c>
      <c r="F4311" t="s">
        <v>6301</v>
      </c>
      <c r="G4311" t="s">
        <v>6302</v>
      </c>
      <c r="H4311">
        <v>0</v>
      </c>
      <c r="I4311">
        <v>0</v>
      </c>
      <c r="J4311">
        <v>2</v>
      </c>
      <c r="K4311">
        <v>1</v>
      </c>
      <c r="L4311" s="22" t="str">
        <f t="shared" si="1389"/>
        <v>02/08/2026</v>
      </c>
      <c r="M4311" s="23">
        <f t="shared" si="1390"/>
        <v>0.5</v>
      </c>
      <c r="N4311" t="str">
        <f t="shared" si="1391"/>
        <v>2 - 1</v>
      </c>
      <c r="O4311" t="str">
        <f t="shared" si="1392"/>
        <v>Green</v>
      </c>
      <c r="P4311" t="str">
        <f t="shared" si="1393"/>
        <v>Red</v>
      </c>
      <c r="Q4311" t="str">
        <f t="shared" si="1394"/>
        <v>Red</v>
      </c>
      <c r="R4311" t="str">
        <f t="shared" si="1395"/>
        <v>Green</v>
      </c>
      <c r="S4311" t="str">
        <f t="shared" si="1396"/>
        <v>Red</v>
      </c>
      <c r="T4311" t="str">
        <f t="shared" si="1397"/>
        <v>Green</v>
      </c>
      <c r="U4311" t="str">
        <f t="shared" si="1398"/>
        <v>Red</v>
      </c>
      <c r="V4311" t="str">
        <f t="shared" si="1399"/>
        <v>Green</v>
      </c>
      <c r="W4311" t="str">
        <f t="shared" si="1400"/>
        <v>Red</v>
      </c>
      <c r="X4311" t="str">
        <f t="shared" si="1401"/>
        <v>Red</v>
      </c>
      <c r="Y4311" t="str">
        <f t="shared" si="1402"/>
        <v>Green</v>
      </c>
      <c r="Z4311" t="str">
        <f t="shared" si="1403"/>
        <v>Green</v>
      </c>
      <c r="AA4311" t="str">
        <f t="shared" si="1404"/>
        <v>Red</v>
      </c>
      <c r="AB4311" t="str">
        <f t="shared" si="1405"/>
        <v>Green</v>
      </c>
      <c r="AC4311" t="str">
        <f t="shared" si="1406"/>
        <v>Green</v>
      </c>
      <c r="AD4311" t="str">
        <f t="shared" si="1407"/>
        <v>Red</v>
      </c>
    </row>
    <row r="4312" spans="1:30" hidden="1" x14ac:dyDescent="0.3">
      <c r="A4312" t="str">
        <f t="shared" si="1388"/>
        <v>02/08/2026SC RothisFC Lauterach</v>
      </c>
      <c r="D4312" s="2">
        <v>46236</v>
      </c>
      <c r="E4312" s="3">
        <v>0.625</v>
      </c>
      <c r="F4312" t="s">
        <v>6303</v>
      </c>
      <c r="G4312" t="s">
        <v>2328</v>
      </c>
      <c r="H4312">
        <v>2</v>
      </c>
      <c r="I4312">
        <v>1</v>
      </c>
      <c r="J4312">
        <v>3</v>
      </c>
      <c r="K4312">
        <v>2</v>
      </c>
      <c r="L4312" s="22" t="str">
        <f t="shared" si="1389"/>
        <v>02/08/2026</v>
      </c>
      <c r="M4312" s="23">
        <f t="shared" si="1390"/>
        <v>0.5</v>
      </c>
      <c r="N4312" t="str">
        <f t="shared" si="1391"/>
        <v>3 - 2</v>
      </c>
      <c r="O4312" t="str">
        <f t="shared" si="1392"/>
        <v>Green</v>
      </c>
      <c r="P4312" t="str">
        <f t="shared" si="1393"/>
        <v>Red</v>
      </c>
      <c r="Q4312" t="str">
        <f t="shared" si="1394"/>
        <v>Red</v>
      </c>
      <c r="R4312" t="str">
        <f t="shared" si="1395"/>
        <v>Green</v>
      </c>
      <c r="S4312" t="str">
        <f t="shared" si="1396"/>
        <v>Red</v>
      </c>
      <c r="T4312" t="str">
        <f t="shared" si="1397"/>
        <v>Green</v>
      </c>
      <c r="U4312" t="str">
        <f t="shared" si="1398"/>
        <v>Green</v>
      </c>
      <c r="V4312" t="str">
        <f t="shared" si="1399"/>
        <v>Red</v>
      </c>
      <c r="W4312" t="str">
        <f t="shared" si="1400"/>
        <v>Red</v>
      </c>
      <c r="X4312" t="str">
        <f t="shared" si="1401"/>
        <v>Green</v>
      </c>
      <c r="Y4312" t="str">
        <f t="shared" si="1402"/>
        <v>Green</v>
      </c>
      <c r="Z4312" t="str">
        <f t="shared" si="1403"/>
        <v>Green</v>
      </c>
      <c r="AA4312" t="str">
        <f t="shared" si="1404"/>
        <v>Red</v>
      </c>
      <c r="AB4312" t="str">
        <f t="shared" si="1405"/>
        <v>Red</v>
      </c>
      <c r="AC4312" t="str">
        <f t="shared" si="1406"/>
        <v>Green</v>
      </c>
      <c r="AD4312" t="str">
        <f t="shared" si="1407"/>
        <v>Red</v>
      </c>
    </row>
    <row r="4313" spans="1:30" hidden="1" x14ac:dyDescent="0.3">
      <c r="A4313" t="str">
        <f t="shared" si="1388"/>
        <v>02/08/2026SK Vysoke MytoLetohrad</v>
      </c>
      <c r="D4313" s="2">
        <v>46236</v>
      </c>
      <c r="E4313" s="3">
        <v>0.625</v>
      </c>
      <c r="F4313" t="s">
        <v>1660</v>
      </c>
      <c r="G4313" t="s">
        <v>6304</v>
      </c>
      <c r="H4313">
        <v>0</v>
      </c>
      <c r="I4313">
        <v>0</v>
      </c>
      <c r="J4313">
        <v>8</v>
      </c>
      <c r="K4313">
        <v>1</v>
      </c>
      <c r="L4313" s="22" t="str">
        <f t="shared" si="1389"/>
        <v>02/08/2026</v>
      </c>
      <c r="M4313" s="23">
        <f t="shared" si="1390"/>
        <v>0.5</v>
      </c>
      <c r="N4313" t="str">
        <f t="shared" si="1391"/>
        <v>8 - 1</v>
      </c>
      <c r="O4313" t="str">
        <f t="shared" si="1392"/>
        <v>Green</v>
      </c>
      <c r="P4313" t="str">
        <f t="shared" si="1393"/>
        <v>Red</v>
      </c>
      <c r="Q4313" t="str">
        <f t="shared" si="1394"/>
        <v>Red</v>
      </c>
      <c r="R4313" t="str">
        <f t="shared" si="1395"/>
        <v>Green</v>
      </c>
      <c r="S4313" t="str">
        <f t="shared" si="1396"/>
        <v>Red</v>
      </c>
      <c r="T4313" t="str">
        <f t="shared" si="1397"/>
        <v>Green</v>
      </c>
      <c r="U4313" t="str">
        <f t="shared" si="1398"/>
        <v>Red</v>
      </c>
      <c r="V4313" t="str">
        <f t="shared" si="1399"/>
        <v>Green</v>
      </c>
      <c r="W4313" t="str">
        <f t="shared" si="1400"/>
        <v>Red</v>
      </c>
      <c r="X4313" t="str">
        <f t="shared" si="1401"/>
        <v>Red</v>
      </c>
      <c r="Y4313" t="str">
        <f t="shared" si="1402"/>
        <v>Green</v>
      </c>
      <c r="Z4313" t="str">
        <f t="shared" si="1403"/>
        <v>Green</v>
      </c>
      <c r="AA4313" t="str">
        <f t="shared" si="1404"/>
        <v>Red</v>
      </c>
      <c r="AB4313" t="str">
        <f t="shared" si="1405"/>
        <v>Red</v>
      </c>
      <c r="AC4313" t="str">
        <f t="shared" si="1406"/>
        <v>Green</v>
      </c>
      <c r="AD4313" t="str">
        <f t="shared" si="1407"/>
        <v>Red</v>
      </c>
    </row>
    <row r="4314" spans="1:30" hidden="1" x14ac:dyDescent="0.3">
      <c r="A4314" t="str">
        <f t="shared" si="1388"/>
        <v>02/08/2026Stal MielecPodbeskidzie Bielsko Biala</v>
      </c>
      <c r="D4314" s="2">
        <v>46236</v>
      </c>
      <c r="E4314" s="3">
        <v>0.625</v>
      </c>
      <c r="F4314" t="s">
        <v>1070</v>
      </c>
      <c r="G4314" t="s">
        <v>4774</v>
      </c>
      <c r="H4314">
        <v>3</v>
      </c>
      <c r="I4314">
        <v>0</v>
      </c>
      <c r="J4314">
        <v>3</v>
      </c>
      <c r="K4314">
        <v>3</v>
      </c>
      <c r="L4314" s="22" t="str">
        <f t="shared" si="1389"/>
        <v>02/08/2026</v>
      </c>
      <c r="M4314" s="23">
        <f t="shared" si="1390"/>
        <v>0.5</v>
      </c>
      <c r="N4314" t="str">
        <f t="shared" si="1391"/>
        <v>3 - 3</v>
      </c>
      <c r="O4314" t="str">
        <f t="shared" si="1392"/>
        <v>Red</v>
      </c>
      <c r="P4314" t="str">
        <f t="shared" si="1393"/>
        <v>Green</v>
      </c>
      <c r="Q4314" t="str">
        <f t="shared" si="1394"/>
        <v>Red</v>
      </c>
      <c r="R4314" t="str">
        <f t="shared" si="1395"/>
        <v>Green</v>
      </c>
      <c r="S4314" t="str">
        <f t="shared" si="1396"/>
        <v>Green</v>
      </c>
      <c r="T4314" t="str">
        <f t="shared" si="1397"/>
        <v>Red</v>
      </c>
      <c r="U4314" t="str">
        <f t="shared" si="1398"/>
        <v>Green</v>
      </c>
      <c r="V4314" t="str">
        <f t="shared" si="1399"/>
        <v>Red</v>
      </c>
      <c r="W4314" t="str">
        <f t="shared" si="1400"/>
        <v>Red</v>
      </c>
      <c r="X4314" t="str">
        <f t="shared" si="1401"/>
        <v>Green</v>
      </c>
      <c r="Y4314" t="str">
        <f t="shared" si="1402"/>
        <v>Green</v>
      </c>
      <c r="Z4314" t="str">
        <f t="shared" si="1403"/>
        <v>Green</v>
      </c>
      <c r="AA4314" t="str">
        <f t="shared" si="1404"/>
        <v>Red</v>
      </c>
      <c r="AB4314" t="str">
        <f t="shared" si="1405"/>
        <v>Red</v>
      </c>
      <c r="AC4314" t="str">
        <f t="shared" si="1406"/>
        <v>Green</v>
      </c>
      <c r="AD4314" t="str">
        <f t="shared" si="1407"/>
        <v>Red</v>
      </c>
    </row>
    <row r="4315" spans="1:30" hidden="1" x14ac:dyDescent="0.3">
      <c r="A4315" t="str">
        <f t="shared" si="1388"/>
        <v>02/08/2026Stromsgodset IITromso II</v>
      </c>
      <c r="D4315" s="2">
        <v>46236</v>
      </c>
      <c r="E4315" s="3">
        <v>0.625</v>
      </c>
      <c r="F4315" t="s">
        <v>3490</v>
      </c>
      <c r="G4315" t="s">
        <v>3493</v>
      </c>
      <c r="H4315">
        <v>0</v>
      </c>
      <c r="I4315">
        <v>1</v>
      </c>
      <c r="J4315">
        <v>0</v>
      </c>
      <c r="K4315">
        <v>2</v>
      </c>
      <c r="L4315" s="22" t="str">
        <f t="shared" si="1389"/>
        <v>02/08/2026</v>
      </c>
      <c r="M4315" s="23">
        <f t="shared" si="1390"/>
        <v>0.5</v>
      </c>
      <c r="N4315" t="str">
        <f t="shared" si="1391"/>
        <v>0 - 2</v>
      </c>
      <c r="O4315" t="str">
        <f t="shared" si="1392"/>
        <v>Red</v>
      </c>
      <c r="P4315" t="str">
        <f t="shared" si="1393"/>
        <v>Red</v>
      </c>
      <c r="Q4315" t="str">
        <f t="shared" si="1394"/>
        <v>Green</v>
      </c>
      <c r="R4315" t="str">
        <f t="shared" si="1395"/>
        <v>Red</v>
      </c>
      <c r="S4315" t="str">
        <f t="shared" si="1396"/>
        <v>Green</v>
      </c>
      <c r="T4315" t="str">
        <f t="shared" si="1397"/>
        <v>Green</v>
      </c>
      <c r="U4315" t="str">
        <f t="shared" si="1398"/>
        <v>Red</v>
      </c>
      <c r="V4315" t="str">
        <f t="shared" si="1399"/>
        <v>Red</v>
      </c>
      <c r="W4315" t="str">
        <f t="shared" si="1400"/>
        <v>Green</v>
      </c>
      <c r="X4315" t="str">
        <f t="shared" si="1401"/>
        <v>Green</v>
      </c>
      <c r="Y4315" t="str">
        <f t="shared" si="1402"/>
        <v>Green</v>
      </c>
      <c r="Z4315" t="str">
        <f t="shared" si="1403"/>
        <v>Red</v>
      </c>
      <c r="AA4315" t="str">
        <f t="shared" si="1404"/>
        <v>Green</v>
      </c>
      <c r="AB4315" t="str">
        <f t="shared" si="1405"/>
        <v>Green</v>
      </c>
      <c r="AC4315" t="str">
        <f t="shared" si="1406"/>
        <v>Red</v>
      </c>
      <c r="AD4315" t="str">
        <f t="shared" si="1407"/>
        <v>Green</v>
      </c>
    </row>
    <row r="4316" spans="1:30" hidden="1" x14ac:dyDescent="0.3">
      <c r="A4316" t="str">
        <f t="shared" si="1388"/>
        <v>02/08/2026SV TelfsSV Haiming</v>
      </c>
      <c r="D4316" s="2">
        <v>46236</v>
      </c>
      <c r="E4316" s="3">
        <v>0.625</v>
      </c>
      <c r="F4316" t="s">
        <v>6305</v>
      </c>
      <c r="G4316" t="s">
        <v>6306</v>
      </c>
      <c r="L4316" s="22" t="str">
        <f t="shared" si="1389"/>
        <v>02/08/2026</v>
      </c>
      <c r="M4316" s="23">
        <f t="shared" si="1390"/>
        <v>0.5</v>
      </c>
      <c r="N4316" t="str">
        <f t="shared" si="1391"/>
        <v xml:space="preserve"> - </v>
      </c>
      <c r="O4316" t="str">
        <f t="shared" si="1392"/>
        <v>Red</v>
      </c>
      <c r="P4316" t="str">
        <f t="shared" si="1393"/>
        <v>Green</v>
      </c>
      <c r="Q4316" t="str">
        <f t="shared" si="1394"/>
        <v>Red</v>
      </c>
      <c r="R4316" t="str">
        <f t="shared" si="1395"/>
        <v>Green</v>
      </c>
      <c r="S4316" t="str">
        <f t="shared" si="1396"/>
        <v>Green</v>
      </c>
      <c r="T4316" t="str">
        <f t="shared" si="1397"/>
        <v>Red</v>
      </c>
      <c r="U4316" t="str">
        <f t="shared" si="1398"/>
        <v>Red</v>
      </c>
      <c r="V4316" t="str">
        <f t="shared" si="1399"/>
        <v>Green</v>
      </c>
      <c r="W4316" t="str">
        <f t="shared" si="1400"/>
        <v>Red</v>
      </c>
      <c r="X4316" t="str">
        <f t="shared" si="1401"/>
        <v>Red</v>
      </c>
      <c r="Y4316" t="str">
        <f t="shared" si="1402"/>
        <v>Red</v>
      </c>
      <c r="Z4316" t="str">
        <f t="shared" si="1403"/>
        <v>Red</v>
      </c>
      <c r="AA4316" t="str">
        <f t="shared" si="1404"/>
        <v>Green</v>
      </c>
      <c r="AB4316" t="str">
        <f t="shared" si="1405"/>
        <v>Green</v>
      </c>
      <c r="AC4316" t="str">
        <f t="shared" si="1406"/>
        <v>Red</v>
      </c>
      <c r="AD4316" t="str">
        <f t="shared" si="1407"/>
        <v>Green</v>
      </c>
    </row>
    <row r="4317" spans="1:30" hidden="1" x14ac:dyDescent="0.3">
      <c r="A4317" t="str">
        <f t="shared" si="1388"/>
        <v>02/08/2026TJ Dvorniky - VcelareMFK Spartak Medzev</v>
      </c>
      <c r="D4317" s="2">
        <v>46236</v>
      </c>
      <c r="E4317" s="3">
        <v>0.625</v>
      </c>
      <c r="F4317" t="s">
        <v>6307</v>
      </c>
      <c r="G4317" t="s">
        <v>6308</v>
      </c>
      <c r="H4317">
        <v>0</v>
      </c>
      <c r="I4317">
        <v>3</v>
      </c>
      <c r="J4317">
        <v>1</v>
      </c>
      <c r="K4317">
        <v>10</v>
      </c>
      <c r="L4317" s="22" t="str">
        <f t="shared" si="1389"/>
        <v>02/08/2026</v>
      </c>
      <c r="M4317" s="23">
        <f t="shared" si="1390"/>
        <v>0.5</v>
      </c>
      <c r="N4317" t="str">
        <f t="shared" si="1391"/>
        <v>1 - 10</v>
      </c>
      <c r="O4317" t="str">
        <f t="shared" si="1392"/>
        <v>Red</v>
      </c>
      <c r="P4317" t="str">
        <f t="shared" si="1393"/>
        <v>Red</v>
      </c>
      <c r="Q4317" t="str">
        <f t="shared" si="1394"/>
        <v>Green</v>
      </c>
      <c r="R4317" t="str">
        <f t="shared" si="1395"/>
        <v>Red</v>
      </c>
      <c r="S4317" t="str">
        <f t="shared" si="1396"/>
        <v>Green</v>
      </c>
      <c r="T4317" t="str">
        <f t="shared" si="1397"/>
        <v>Green</v>
      </c>
      <c r="U4317" t="str">
        <f t="shared" si="1398"/>
        <v>Red</v>
      </c>
      <c r="V4317" t="str">
        <f t="shared" si="1399"/>
        <v>Red</v>
      </c>
      <c r="W4317" t="str">
        <f t="shared" si="1400"/>
        <v>Green</v>
      </c>
      <c r="X4317" t="str">
        <f t="shared" si="1401"/>
        <v>Green</v>
      </c>
      <c r="Y4317" t="str">
        <f t="shared" si="1402"/>
        <v>Green</v>
      </c>
      <c r="Z4317" t="str">
        <f t="shared" si="1403"/>
        <v>Green</v>
      </c>
      <c r="AA4317" t="str">
        <f t="shared" si="1404"/>
        <v>Red</v>
      </c>
      <c r="AB4317" t="str">
        <f t="shared" si="1405"/>
        <v>Red</v>
      </c>
      <c r="AC4317" t="str">
        <f t="shared" si="1406"/>
        <v>Green</v>
      </c>
      <c r="AD4317" t="str">
        <f t="shared" si="1407"/>
        <v>Red</v>
      </c>
    </row>
    <row r="4318" spans="1:30" hidden="1" x14ac:dyDescent="0.3">
      <c r="A4318" t="str">
        <f t="shared" si="1388"/>
        <v>02/08/2026TJ Slovan Magura VavreckaDolny Kubin</v>
      </c>
      <c r="D4318" s="2">
        <v>46236</v>
      </c>
      <c r="E4318" s="3">
        <v>0.625</v>
      </c>
      <c r="F4318" t="s">
        <v>6309</v>
      </c>
      <c r="G4318" t="s">
        <v>6310</v>
      </c>
      <c r="H4318">
        <v>0</v>
      </c>
      <c r="I4318">
        <v>0</v>
      </c>
      <c r="J4318">
        <v>2</v>
      </c>
      <c r="K4318">
        <v>0</v>
      </c>
      <c r="L4318" s="22" t="str">
        <f t="shared" si="1389"/>
        <v>02/08/2026</v>
      </c>
      <c r="M4318" s="23">
        <f t="shared" si="1390"/>
        <v>0.5</v>
      </c>
      <c r="N4318" t="str">
        <f t="shared" si="1391"/>
        <v>2 - 0</v>
      </c>
      <c r="O4318" t="str">
        <f t="shared" si="1392"/>
        <v>Green</v>
      </c>
      <c r="P4318" t="str">
        <f t="shared" si="1393"/>
        <v>Red</v>
      </c>
      <c r="Q4318" t="str">
        <f t="shared" si="1394"/>
        <v>Red</v>
      </c>
      <c r="R4318" t="str">
        <f t="shared" si="1395"/>
        <v>Green</v>
      </c>
      <c r="S4318" t="str">
        <f t="shared" si="1396"/>
        <v>Red</v>
      </c>
      <c r="T4318" t="str">
        <f t="shared" si="1397"/>
        <v>Green</v>
      </c>
      <c r="U4318" t="str">
        <f t="shared" si="1398"/>
        <v>Red</v>
      </c>
      <c r="V4318" t="str">
        <f t="shared" si="1399"/>
        <v>Green</v>
      </c>
      <c r="W4318" t="str">
        <f t="shared" si="1400"/>
        <v>Red</v>
      </c>
      <c r="X4318" t="str">
        <f t="shared" si="1401"/>
        <v>Red</v>
      </c>
      <c r="Y4318" t="str">
        <f t="shared" si="1402"/>
        <v>Green</v>
      </c>
      <c r="Z4318" t="str">
        <f t="shared" si="1403"/>
        <v>Red</v>
      </c>
      <c r="AA4318" t="str">
        <f t="shared" si="1404"/>
        <v>Green</v>
      </c>
      <c r="AB4318" t="str">
        <f t="shared" si="1405"/>
        <v>Green</v>
      </c>
      <c r="AC4318" t="str">
        <f t="shared" si="1406"/>
        <v>Red</v>
      </c>
      <c r="AD4318" t="str">
        <f t="shared" si="1407"/>
        <v>Green</v>
      </c>
    </row>
    <row r="4319" spans="1:30" hidden="1" x14ac:dyDescent="0.3">
      <c r="A4319" t="str">
        <f t="shared" si="1388"/>
        <v>02/08/2026Torpedo VladimirBaltika Kaliningrad II</v>
      </c>
      <c r="D4319" s="2">
        <v>46236</v>
      </c>
      <c r="E4319" s="3">
        <v>0.625</v>
      </c>
      <c r="F4319" t="s">
        <v>2562</v>
      </c>
      <c r="G4319" t="s">
        <v>4441</v>
      </c>
      <c r="H4319">
        <v>0</v>
      </c>
      <c r="I4319">
        <v>0</v>
      </c>
      <c r="J4319">
        <v>2</v>
      </c>
      <c r="K4319">
        <v>2</v>
      </c>
      <c r="L4319" s="22" t="str">
        <f t="shared" si="1389"/>
        <v>02/08/2026</v>
      </c>
      <c r="M4319" s="23">
        <f t="shared" si="1390"/>
        <v>0.5</v>
      </c>
      <c r="N4319" t="str">
        <f t="shared" si="1391"/>
        <v>2 - 2</v>
      </c>
      <c r="O4319" t="str">
        <f t="shared" si="1392"/>
        <v>Red</v>
      </c>
      <c r="P4319" t="str">
        <f t="shared" si="1393"/>
        <v>Green</v>
      </c>
      <c r="Q4319" t="str">
        <f t="shared" si="1394"/>
        <v>Red</v>
      </c>
      <c r="R4319" t="str">
        <f t="shared" si="1395"/>
        <v>Green</v>
      </c>
      <c r="S4319" t="str">
        <f t="shared" si="1396"/>
        <v>Green</v>
      </c>
      <c r="T4319" t="str">
        <f t="shared" si="1397"/>
        <v>Red</v>
      </c>
      <c r="U4319" t="str">
        <f t="shared" si="1398"/>
        <v>Red</v>
      </c>
      <c r="V4319" t="str">
        <f t="shared" si="1399"/>
        <v>Green</v>
      </c>
      <c r="W4319" t="str">
        <f t="shared" si="1400"/>
        <v>Red</v>
      </c>
      <c r="X4319" t="str">
        <f t="shared" si="1401"/>
        <v>Red</v>
      </c>
      <c r="Y4319" t="str">
        <f t="shared" si="1402"/>
        <v>Green</v>
      </c>
      <c r="Z4319" t="str">
        <f t="shared" si="1403"/>
        <v>Green</v>
      </c>
      <c r="AA4319" t="str">
        <f t="shared" si="1404"/>
        <v>Red</v>
      </c>
      <c r="AB4319" t="str">
        <f t="shared" si="1405"/>
        <v>Red</v>
      </c>
      <c r="AC4319" t="str">
        <f t="shared" si="1406"/>
        <v>Green</v>
      </c>
      <c r="AD4319" t="str">
        <f t="shared" si="1407"/>
        <v>Red</v>
      </c>
    </row>
    <row r="4320" spans="1:30" hidden="1" x14ac:dyDescent="0.3">
      <c r="A4320" t="str">
        <f t="shared" si="1388"/>
        <v>02/08/2026Wolfsberger ACAustria Wien</v>
      </c>
      <c r="D4320" s="2">
        <v>46236</v>
      </c>
      <c r="E4320" s="3">
        <v>0.625</v>
      </c>
      <c r="F4320" t="s">
        <v>1297</v>
      </c>
      <c r="G4320" t="s">
        <v>1911</v>
      </c>
      <c r="H4320">
        <v>1</v>
      </c>
      <c r="I4320">
        <v>0</v>
      </c>
      <c r="J4320">
        <v>3</v>
      </c>
      <c r="K4320">
        <v>0</v>
      </c>
      <c r="L4320" s="22" t="str">
        <f t="shared" si="1389"/>
        <v>02/08/2026</v>
      </c>
      <c r="M4320" s="23">
        <f t="shared" si="1390"/>
        <v>0.5</v>
      </c>
      <c r="N4320" t="str">
        <f t="shared" si="1391"/>
        <v>3 - 0</v>
      </c>
      <c r="O4320" t="str">
        <f t="shared" si="1392"/>
        <v>Green</v>
      </c>
      <c r="P4320" t="str">
        <f t="shared" si="1393"/>
        <v>Red</v>
      </c>
      <c r="Q4320" t="str">
        <f t="shared" si="1394"/>
        <v>Red</v>
      </c>
      <c r="R4320" t="str">
        <f t="shared" si="1395"/>
        <v>Green</v>
      </c>
      <c r="S4320" t="str">
        <f t="shared" si="1396"/>
        <v>Red</v>
      </c>
      <c r="T4320" t="str">
        <f t="shared" si="1397"/>
        <v>Green</v>
      </c>
      <c r="U4320" t="str">
        <f t="shared" si="1398"/>
        <v>Green</v>
      </c>
      <c r="V4320" t="str">
        <f t="shared" si="1399"/>
        <v>Red</v>
      </c>
      <c r="W4320" t="str">
        <f t="shared" si="1400"/>
        <v>Red</v>
      </c>
      <c r="X4320" t="str">
        <f t="shared" si="1401"/>
        <v>Green</v>
      </c>
      <c r="Y4320" t="str">
        <f t="shared" si="1402"/>
        <v>Green</v>
      </c>
      <c r="Z4320" t="str">
        <f t="shared" si="1403"/>
        <v>Green</v>
      </c>
      <c r="AA4320" t="str">
        <f t="shared" si="1404"/>
        <v>Red</v>
      </c>
      <c r="AB4320" t="str">
        <f t="shared" si="1405"/>
        <v>Green</v>
      </c>
      <c r="AC4320" t="str">
        <f t="shared" si="1406"/>
        <v>Red</v>
      </c>
      <c r="AD4320" t="str">
        <f t="shared" si="1407"/>
        <v>Green</v>
      </c>
    </row>
    <row r="4321" spans="1:30" hidden="1" x14ac:dyDescent="0.3">
      <c r="A4321" t="str">
        <f t="shared" si="1388"/>
        <v>02/08/2026Arsenal Ceska LipaSlavia Prague II</v>
      </c>
      <c r="D4321" s="2">
        <v>46236</v>
      </c>
      <c r="E4321" s="3">
        <v>0.63541666666666663</v>
      </c>
      <c r="F4321" t="s">
        <v>2395</v>
      </c>
      <c r="G4321" t="s">
        <v>4264</v>
      </c>
      <c r="H4321">
        <v>1</v>
      </c>
      <c r="I4321">
        <v>0</v>
      </c>
      <c r="J4321">
        <v>1</v>
      </c>
      <c r="K4321">
        <v>1</v>
      </c>
      <c r="L4321" s="22" t="str">
        <f t="shared" si="1389"/>
        <v>02/08/2026</v>
      </c>
      <c r="M4321" s="23">
        <f t="shared" si="1390"/>
        <v>0.51041666666666663</v>
      </c>
      <c r="N4321" t="str">
        <f t="shared" si="1391"/>
        <v>1 - 1</v>
      </c>
      <c r="O4321" t="str">
        <f t="shared" si="1392"/>
        <v>Red</v>
      </c>
      <c r="P4321" t="str">
        <f t="shared" si="1393"/>
        <v>Green</v>
      </c>
      <c r="Q4321" t="str">
        <f t="shared" si="1394"/>
        <v>Red</v>
      </c>
      <c r="R4321" t="str">
        <f t="shared" si="1395"/>
        <v>Green</v>
      </c>
      <c r="S4321" t="str">
        <f t="shared" si="1396"/>
        <v>Green</v>
      </c>
      <c r="T4321" t="str">
        <f t="shared" si="1397"/>
        <v>Red</v>
      </c>
      <c r="U4321" t="str">
        <f t="shared" si="1398"/>
        <v>Green</v>
      </c>
      <c r="V4321" t="str">
        <f t="shared" si="1399"/>
        <v>Red</v>
      </c>
      <c r="W4321" t="str">
        <f t="shared" si="1400"/>
        <v>Red</v>
      </c>
      <c r="X4321" t="str">
        <f t="shared" si="1401"/>
        <v>Green</v>
      </c>
      <c r="Y4321" t="str">
        <f t="shared" si="1402"/>
        <v>Green</v>
      </c>
      <c r="Z4321" t="str">
        <f t="shared" si="1403"/>
        <v>Red</v>
      </c>
      <c r="AA4321" t="str">
        <f t="shared" si="1404"/>
        <v>Green</v>
      </c>
      <c r="AB4321" t="str">
        <f t="shared" si="1405"/>
        <v>Green</v>
      </c>
      <c r="AC4321" t="str">
        <f t="shared" si="1406"/>
        <v>Green</v>
      </c>
      <c r="AD4321" t="str">
        <f t="shared" si="1407"/>
        <v>Red</v>
      </c>
    </row>
    <row r="4322" spans="1:30" hidden="1" x14ac:dyDescent="0.3">
      <c r="A4322" t="str">
        <f t="shared" si="1388"/>
        <v>02/08/2026RaufossStabaek</v>
      </c>
      <c r="D4322" s="2">
        <v>46236</v>
      </c>
      <c r="E4322" s="3">
        <v>0.63541666666666663</v>
      </c>
      <c r="F4322" t="s">
        <v>1062</v>
      </c>
      <c r="G4322" t="s">
        <v>1250</v>
      </c>
      <c r="H4322">
        <v>0</v>
      </c>
      <c r="I4322">
        <v>0</v>
      </c>
      <c r="J4322">
        <v>0</v>
      </c>
      <c r="K4322">
        <v>2</v>
      </c>
      <c r="L4322" s="22" t="str">
        <f t="shared" si="1389"/>
        <v>02/08/2026</v>
      </c>
      <c r="M4322" s="23">
        <f t="shared" si="1390"/>
        <v>0.51041666666666663</v>
      </c>
      <c r="N4322" t="str">
        <f t="shared" si="1391"/>
        <v>0 - 2</v>
      </c>
      <c r="O4322" t="str">
        <f t="shared" si="1392"/>
        <v>Red</v>
      </c>
      <c r="P4322" t="str">
        <f t="shared" si="1393"/>
        <v>Red</v>
      </c>
      <c r="Q4322" t="str">
        <f t="shared" si="1394"/>
        <v>Green</v>
      </c>
      <c r="R4322" t="str">
        <f t="shared" si="1395"/>
        <v>Red</v>
      </c>
      <c r="S4322" t="str">
        <f t="shared" si="1396"/>
        <v>Green</v>
      </c>
      <c r="T4322" t="str">
        <f t="shared" si="1397"/>
        <v>Green</v>
      </c>
      <c r="U4322" t="str">
        <f t="shared" si="1398"/>
        <v>Red</v>
      </c>
      <c r="V4322" t="str">
        <f t="shared" si="1399"/>
        <v>Green</v>
      </c>
      <c r="W4322" t="str">
        <f t="shared" si="1400"/>
        <v>Red</v>
      </c>
      <c r="X4322" t="str">
        <f t="shared" si="1401"/>
        <v>Red</v>
      </c>
      <c r="Y4322" t="str">
        <f t="shared" si="1402"/>
        <v>Green</v>
      </c>
      <c r="Z4322" t="str">
        <f t="shared" si="1403"/>
        <v>Red</v>
      </c>
      <c r="AA4322" t="str">
        <f t="shared" si="1404"/>
        <v>Green</v>
      </c>
      <c r="AB4322" t="str">
        <f t="shared" si="1405"/>
        <v>Green</v>
      </c>
      <c r="AC4322" t="str">
        <f t="shared" si="1406"/>
        <v>Red</v>
      </c>
      <c r="AD4322" t="str">
        <f t="shared" si="1407"/>
        <v>Green</v>
      </c>
    </row>
    <row r="4323" spans="1:30" hidden="1" x14ac:dyDescent="0.3">
      <c r="A4323" t="str">
        <f t="shared" si="1388"/>
        <v>02/08/2026AC Calvina SportParma U20</v>
      </c>
      <c r="D4323" s="2">
        <v>46236</v>
      </c>
      <c r="E4323" s="3">
        <v>0.64583333333333337</v>
      </c>
      <c r="F4323" t="s">
        <v>6311</v>
      </c>
      <c r="G4323" t="s">
        <v>6312</v>
      </c>
      <c r="H4323">
        <v>0</v>
      </c>
      <c r="I4323">
        <v>1</v>
      </c>
      <c r="J4323">
        <v>2</v>
      </c>
      <c r="K4323">
        <v>1</v>
      </c>
      <c r="L4323" s="22" t="str">
        <f t="shared" si="1389"/>
        <v>02/08/2026</v>
      </c>
      <c r="M4323" s="23">
        <f t="shared" si="1390"/>
        <v>0.52083333333333337</v>
      </c>
      <c r="N4323" t="str">
        <f t="shared" si="1391"/>
        <v>2 - 1</v>
      </c>
      <c r="O4323" t="str">
        <f t="shared" si="1392"/>
        <v>Green</v>
      </c>
      <c r="P4323" t="str">
        <f t="shared" si="1393"/>
        <v>Red</v>
      </c>
      <c r="Q4323" t="str">
        <f t="shared" si="1394"/>
        <v>Red</v>
      </c>
      <c r="R4323" t="str">
        <f t="shared" si="1395"/>
        <v>Green</v>
      </c>
      <c r="S4323" t="str">
        <f t="shared" si="1396"/>
        <v>Red</v>
      </c>
      <c r="T4323" t="str">
        <f t="shared" si="1397"/>
        <v>Green</v>
      </c>
      <c r="U4323" t="str">
        <f t="shared" si="1398"/>
        <v>Red</v>
      </c>
      <c r="V4323" t="str">
        <f t="shared" si="1399"/>
        <v>Red</v>
      </c>
      <c r="W4323" t="str">
        <f t="shared" si="1400"/>
        <v>Green</v>
      </c>
      <c r="X4323" t="str">
        <f t="shared" si="1401"/>
        <v>Green</v>
      </c>
      <c r="Y4323" t="str">
        <f t="shared" si="1402"/>
        <v>Green</v>
      </c>
      <c r="Z4323" t="str">
        <f t="shared" si="1403"/>
        <v>Green</v>
      </c>
      <c r="AA4323" t="str">
        <f t="shared" si="1404"/>
        <v>Red</v>
      </c>
      <c r="AB4323" t="str">
        <f t="shared" si="1405"/>
        <v>Green</v>
      </c>
      <c r="AC4323" t="str">
        <f t="shared" si="1406"/>
        <v>Green</v>
      </c>
      <c r="AD4323" t="str">
        <f t="shared" si="1407"/>
        <v>Red</v>
      </c>
    </row>
    <row r="4324" spans="1:30" hidden="1" x14ac:dyDescent="0.3">
      <c r="A4324" t="str">
        <f t="shared" si="1388"/>
        <v>02/08/2026AlbinoLeffeInter Milano II</v>
      </c>
      <c r="D4324" s="2">
        <v>46236</v>
      </c>
      <c r="E4324" s="3">
        <v>0.64583333333333337</v>
      </c>
      <c r="F4324" t="s">
        <v>5255</v>
      </c>
      <c r="G4324" t="s">
        <v>4527</v>
      </c>
      <c r="H4324">
        <v>0</v>
      </c>
      <c r="I4324">
        <v>0</v>
      </c>
      <c r="J4324">
        <v>1</v>
      </c>
      <c r="K4324">
        <v>2</v>
      </c>
      <c r="L4324" s="22" t="str">
        <f t="shared" si="1389"/>
        <v>02/08/2026</v>
      </c>
      <c r="M4324" s="23">
        <f t="shared" si="1390"/>
        <v>0.52083333333333337</v>
      </c>
      <c r="N4324" t="str">
        <f t="shared" si="1391"/>
        <v>1 - 2</v>
      </c>
      <c r="O4324" t="str">
        <f t="shared" si="1392"/>
        <v>Red</v>
      </c>
      <c r="P4324" t="str">
        <f t="shared" si="1393"/>
        <v>Red</v>
      </c>
      <c r="Q4324" t="str">
        <f t="shared" si="1394"/>
        <v>Green</v>
      </c>
      <c r="R4324" t="str">
        <f t="shared" si="1395"/>
        <v>Red</v>
      </c>
      <c r="S4324" t="str">
        <f t="shared" si="1396"/>
        <v>Green</v>
      </c>
      <c r="T4324" t="str">
        <f t="shared" si="1397"/>
        <v>Green</v>
      </c>
      <c r="U4324" t="str">
        <f t="shared" si="1398"/>
        <v>Red</v>
      </c>
      <c r="V4324" t="str">
        <f t="shared" si="1399"/>
        <v>Green</v>
      </c>
      <c r="W4324" t="str">
        <f t="shared" si="1400"/>
        <v>Red</v>
      </c>
      <c r="X4324" t="str">
        <f t="shared" si="1401"/>
        <v>Red</v>
      </c>
      <c r="Y4324" t="str">
        <f t="shared" si="1402"/>
        <v>Green</v>
      </c>
      <c r="Z4324" t="str">
        <f t="shared" si="1403"/>
        <v>Green</v>
      </c>
      <c r="AA4324" t="str">
        <f t="shared" si="1404"/>
        <v>Red</v>
      </c>
      <c r="AB4324" t="str">
        <f t="shared" si="1405"/>
        <v>Green</v>
      </c>
      <c r="AC4324" t="str">
        <f t="shared" si="1406"/>
        <v>Green</v>
      </c>
      <c r="AD4324" t="str">
        <f t="shared" si="1407"/>
        <v>Red</v>
      </c>
    </row>
    <row r="4325" spans="1:30" hidden="1" x14ac:dyDescent="0.3">
      <c r="A4325" t="str">
        <f t="shared" si="1388"/>
        <v>02/08/2026Bohemians 1905Hradec Kralove</v>
      </c>
      <c r="D4325" s="2">
        <v>46236</v>
      </c>
      <c r="E4325" s="3">
        <v>0.64583333333333337</v>
      </c>
      <c r="F4325" t="s">
        <v>3145</v>
      </c>
      <c r="G4325" t="s">
        <v>1899</v>
      </c>
      <c r="H4325">
        <v>0</v>
      </c>
      <c r="I4325">
        <v>0</v>
      </c>
      <c r="J4325">
        <v>0</v>
      </c>
      <c r="K4325">
        <v>0</v>
      </c>
      <c r="L4325" s="22" t="str">
        <f t="shared" si="1389"/>
        <v>02/08/2026</v>
      </c>
      <c r="M4325" s="23">
        <f t="shared" si="1390"/>
        <v>0.52083333333333337</v>
      </c>
      <c r="N4325" t="str">
        <f t="shared" si="1391"/>
        <v>0 - 0</v>
      </c>
      <c r="O4325" t="str">
        <f t="shared" si="1392"/>
        <v>Red</v>
      </c>
      <c r="P4325" t="str">
        <f t="shared" si="1393"/>
        <v>Green</v>
      </c>
      <c r="Q4325" t="str">
        <f t="shared" si="1394"/>
        <v>Red</v>
      </c>
      <c r="R4325" t="str">
        <f t="shared" si="1395"/>
        <v>Green</v>
      </c>
      <c r="S4325" t="str">
        <f t="shared" si="1396"/>
        <v>Green</v>
      </c>
      <c r="T4325" t="str">
        <f t="shared" si="1397"/>
        <v>Red</v>
      </c>
      <c r="U4325" t="str">
        <f t="shared" si="1398"/>
        <v>Red</v>
      </c>
      <c r="V4325" t="str">
        <f t="shared" si="1399"/>
        <v>Green</v>
      </c>
      <c r="W4325" t="str">
        <f t="shared" si="1400"/>
        <v>Red</v>
      </c>
      <c r="X4325" t="str">
        <f t="shared" si="1401"/>
        <v>Red</v>
      </c>
      <c r="Y4325" t="str">
        <f t="shared" si="1402"/>
        <v>Red</v>
      </c>
      <c r="Z4325" t="str">
        <f t="shared" si="1403"/>
        <v>Red</v>
      </c>
      <c r="AA4325" t="str">
        <f t="shared" si="1404"/>
        <v>Green</v>
      </c>
      <c r="AB4325" t="str">
        <f t="shared" si="1405"/>
        <v>Green</v>
      </c>
      <c r="AC4325" t="str">
        <f t="shared" si="1406"/>
        <v>Red</v>
      </c>
      <c r="AD4325" t="str">
        <f t="shared" si="1407"/>
        <v>Green</v>
      </c>
    </row>
    <row r="4326" spans="1:30" hidden="1" x14ac:dyDescent="0.3">
      <c r="A4326" t="str">
        <f t="shared" si="1388"/>
        <v>02/08/2026Caykur RizesporOrijent</v>
      </c>
      <c r="D4326" s="2">
        <v>46236</v>
      </c>
      <c r="E4326" s="3">
        <v>0.64583333333333337</v>
      </c>
      <c r="F4326" t="s">
        <v>5062</v>
      </c>
      <c r="G4326" t="s">
        <v>1450</v>
      </c>
      <c r="H4326">
        <v>0</v>
      </c>
      <c r="I4326">
        <v>0</v>
      </c>
      <c r="J4326">
        <v>2</v>
      </c>
      <c r="K4326">
        <v>1</v>
      </c>
      <c r="L4326" s="22" t="str">
        <f t="shared" si="1389"/>
        <v>02/08/2026</v>
      </c>
      <c r="M4326" s="23">
        <f t="shared" si="1390"/>
        <v>0.52083333333333337</v>
      </c>
      <c r="N4326" t="str">
        <f t="shared" si="1391"/>
        <v>2 - 1</v>
      </c>
      <c r="O4326" t="str">
        <f t="shared" si="1392"/>
        <v>Green</v>
      </c>
      <c r="P4326" t="str">
        <f t="shared" si="1393"/>
        <v>Red</v>
      </c>
      <c r="Q4326" t="str">
        <f t="shared" si="1394"/>
        <v>Red</v>
      </c>
      <c r="R4326" t="str">
        <f t="shared" si="1395"/>
        <v>Green</v>
      </c>
      <c r="S4326" t="str">
        <f t="shared" si="1396"/>
        <v>Red</v>
      </c>
      <c r="T4326" t="str">
        <f t="shared" si="1397"/>
        <v>Green</v>
      </c>
      <c r="U4326" t="str">
        <f t="shared" si="1398"/>
        <v>Red</v>
      </c>
      <c r="V4326" t="str">
        <f t="shared" si="1399"/>
        <v>Green</v>
      </c>
      <c r="W4326" t="str">
        <f t="shared" si="1400"/>
        <v>Red</v>
      </c>
      <c r="X4326" t="str">
        <f t="shared" si="1401"/>
        <v>Red</v>
      </c>
      <c r="Y4326" t="str">
        <f t="shared" si="1402"/>
        <v>Green</v>
      </c>
      <c r="Z4326" t="str">
        <f t="shared" si="1403"/>
        <v>Green</v>
      </c>
      <c r="AA4326" t="str">
        <f t="shared" si="1404"/>
        <v>Red</v>
      </c>
      <c r="AB4326" t="str">
        <f t="shared" si="1405"/>
        <v>Green</v>
      </c>
      <c r="AC4326" t="str">
        <f t="shared" si="1406"/>
        <v>Green</v>
      </c>
      <c r="AD4326" t="str">
        <f t="shared" si="1407"/>
        <v>Red</v>
      </c>
    </row>
    <row r="4327" spans="1:30" hidden="1" x14ac:dyDescent="0.3">
      <c r="A4327" t="str">
        <f t="shared" si="1388"/>
        <v>02/08/2026Csakvari TKUFC Nagykanizsa</v>
      </c>
      <c r="D4327" s="2">
        <v>46236</v>
      </c>
      <c r="E4327" s="3">
        <v>0.64583333333333337</v>
      </c>
      <c r="F4327" t="s">
        <v>4566</v>
      </c>
      <c r="G4327" t="s">
        <v>3299</v>
      </c>
      <c r="H4327">
        <v>1</v>
      </c>
      <c r="I4327">
        <v>1</v>
      </c>
      <c r="J4327">
        <v>1</v>
      </c>
      <c r="K4327">
        <v>2</v>
      </c>
      <c r="L4327" s="22" t="str">
        <f t="shared" si="1389"/>
        <v>02/08/2026</v>
      </c>
      <c r="M4327" s="23">
        <f t="shared" si="1390"/>
        <v>0.52083333333333337</v>
      </c>
      <c r="N4327" t="str">
        <f t="shared" si="1391"/>
        <v>1 - 2</v>
      </c>
      <c r="O4327" t="str">
        <f t="shared" si="1392"/>
        <v>Red</v>
      </c>
      <c r="P4327" t="str">
        <f t="shared" si="1393"/>
        <v>Red</v>
      </c>
      <c r="Q4327" t="str">
        <f t="shared" si="1394"/>
        <v>Green</v>
      </c>
      <c r="R4327" t="str">
        <f t="shared" si="1395"/>
        <v>Red</v>
      </c>
      <c r="S4327" t="str">
        <f t="shared" si="1396"/>
        <v>Green</v>
      </c>
      <c r="T4327" t="str">
        <f t="shared" si="1397"/>
        <v>Green</v>
      </c>
      <c r="U4327" t="str">
        <f t="shared" si="1398"/>
        <v>Red</v>
      </c>
      <c r="V4327" t="str">
        <f t="shared" si="1399"/>
        <v>Green</v>
      </c>
      <c r="W4327" t="str">
        <f t="shared" si="1400"/>
        <v>Red</v>
      </c>
      <c r="X4327" t="str">
        <f t="shared" si="1401"/>
        <v>Green</v>
      </c>
      <c r="Y4327" t="str">
        <f t="shared" si="1402"/>
        <v>Green</v>
      </c>
      <c r="Z4327" t="str">
        <f t="shared" si="1403"/>
        <v>Green</v>
      </c>
      <c r="AA4327" t="str">
        <f t="shared" si="1404"/>
        <v>Red</v>
      </c>
      <c r="AB4327" t="str">
        <f t="shared" si="1405"/>
        <v>Green</v>
      </c>
      <c r="AC4327" t="str">
        <f t="shared" si="1406"/>
        <v>Green</v>
      </c>
      <c r="AD4327" t="str">
        <f t="shared" si="1407"/>
        <v>Red</v>
      </c>
    </row>
    <row r="4328" spans="1:30" hidden="1" x14ac:dyDescent="0.3">
      <c r="A4328" t="str">
        <f t="shared" si="1388"/>
        <v>02/08/2026Ferencvarosi TCVasas SC</v>
      </c>
      <c r="D4328" s="2">
        <v>46236</v>
      </c>
      <c r="E4328" s="3">
        <v>0.64583333333333337</v>
      </c>
      <c r="F4328" t="s">
        <v>1120</v>
      </c>
      <c r="G4328" t="s">
        <v>1025</v>
      </c>
      <c r="H4328">
        <v>0</v>
      </c>
      <c r="I4328">
        <v>0</v>
      </c>
      <c r="J4328">
        <v>0</v>
      </c>
      <c r="K4328">
        <v>0</v>
      </c>
      <c r="L4328" s="22" t="str">
        <f t="shared" si="1389"/>
        <v>02/08/2026</v>
      </c>
      <c r="M4328" s="23">
        <f t="shared" si="1390"/>
        <v>0.52083333333333337</v>
      </c>
      <c r="N4328" t="str">
        <f t="shared" si="1391"/>
        <v>0 - 0</v>
      </c>
      <c r="O4328" t="str">
        <f t="shared" si="1392"/>
        <v>Red</v>
      </c>
      <c r="P4328" t="str">
        <f t="shared" si="1393"/>
        <v>Green</v>
      </c>
      <c r="Q4328" t="str">
        <f t="shared" si="1394"/>
        <v>Red</v>
      </c>
      <c r="R4328" t="str">
        <f t="shared" si="1395"/>
        <v>Green</v>
      </c>
      <c r="S4328" t="str">
        <f t="shared" si="1396"/>
        <v>Green</v>
      </c>
      <c r="T4328" t="str">
        <f t="shared" si="1397"/>
        <v>Red</v>
      </c>
      <c r="U4328" t="str">
        <f t="shared" si="1398"/>
        <v>Red</v>
      </c>
      <c r="V4328" t="str">
        <f t="shared" si="1399"/>
        <v>Green</v>
      </c>
      <c r="W4328" t="str">
        <f t="shared" si="1400"/>
        <v>Red</v>
      </c>
      <c r="X4328" t="str">
        <f t="shared" si="1401"/>
        <v>Red</v>
      </c>
      <c r="Y4328" t="str">
        <f t="shared" si="1402"/>
        <v>Red</v>
      </c>
      <c r="Z4328" t="str">
        <f t="shared" si="1403"/>
        <v>Red</v>
      </c>
      <c r="AA4328" t="str">
        <f t="shared" si="1404"/>
        <v>Green</v>
      </c>
      <c r="AB4328" t="str">
        <f t="shared" si="1405"/>
        <v>Green</v>
      </c>
      <c r="AC4328" t="str">
        <f t="shared" si="1406"/>
        <v>Red</v>
      </c>
      <c r="AD4328" t="str">
        <f t="shared" si="1407"/>
        <v>Green</v>
      </c>
    </row>
    <row r="4329" spans="1:30" hidden="1" x14ac:dyDescent="0.3">
      <c r="A4329" t="str">
        <f t="shared" si="1388"/>
        <v>02/08/2026Gyori ETONyiregyhaza Spartacus</v>
      </c>
      <c r="D4329" s="2">
        <v>46236</v>
      </c>
      <c r="E4329" s="3">
        <v>0.64583333333333337</v>
      </c>
      <c r="F4329" t="s">
        <v>1026</v>
      </c>
      <c r="G4329" t="s">
        <v>2479</v>
      </c>
      <c r="H4329">
        <v>1</v>
      </c>
      <c r="I4329">
        <v>0</v>
      </c>
      <c r="J4329">
        <v>4</v>
      </c>
      <c r="K4329">
        <v>0</v>
      </c>
      <c r="L4329" s="22" t="str">
        <f t="shared" si="1389"/>
        <v>02/08/2026</v>
      </c>
      <c r="M4329" s="23">
        <f t="shared" si="1390"/>
        <v>0.52083333333333337</v>
      </c>
      <c r="N4329" t="str">
        <f t="shared" si="1391"/>
        <v>4 - 0</v>
      </c>
      <c r="O4329" t="str">
        <f t="shared" si="1392"/>
        <v>Green</v>
      </c>
      <c r="P4329" t="str">
        <f t="shared" si="1393"/>
        <v>Red</v>
      </c>
      <c r="Q4329" t="str">
        <f t="shared" si="1394"/>
        <v>Red</v>
      </c>
      <c r="R4329" t="str">
        <f t="shared" si="1395"/>
        <v>Green</v>
      </c>
      <c r="S4329" t="str">
        <f t="shared" si="1396"/>
        <v>Red</v>
      </c>
      <c r="T4329" t="str">
        <f t="shared" si="1397"/>
        <v>Green</v>
      </c>
      <c r="U4329" t="str">
        <f t="shared" si="1398"/>
        <v>Green</v>
      </c>
      <c r="V4329" t="str">
        <f t="shared" si="1399"/>
        <v>Red</v>
      </c>
      <c r="W4329" t="str">
        <f t="shared" si="1400"/>
        <v>Red</v>
      </c>
      <c r="X4329" t="str">
        <f t="shared" si="1401"/>
        <v>Green</v>
      </c>
      <c r="Y4329" t="str">
        <f t="shared" si="1402"/>
        <v>Green</v>
      </c>
      <c r="Z4329" t="str">
        <f t="shared" si="1403"/>
        <v>Green</v>
      </c>
      <c r="AA4329" t="str">
        <f t="shared" si="1404"/>
        <v>Red</v>
      </c>
      <c r="AB4329" t="str">
        <f t="shared" si="1405"/>
        <v>Red</v>
      </c>
      <c r="AC4329" t="str">
        <f t="shared" si="1406"/>
        <v>Red</v>
      </c>
      <c r="AD4329" t="str">
        <f t="shared" si="1407"/>
        <v>Green</v>
      </c>
    </row>
    <row r="4330" spans="1:30" hidden="1" x14ac:dyDescent="0.3">
      <c r="A4330" t="str">
        <f t="shared" si="1388"/>
        <v>02/08/2026HibernianMotherwell</v>
      </c>
      <c r="D4330" s="2">
        <v>46236</v>
      </c>
      <c r="E4330" s="3">
        <v>0.64583333333333337</v>
      </c>
      <c r="F4330" t="s">
        <v>1908</v>
      </c>
      <c r="G4330" t="s">
        <v>1959</v>
      </c>
      <c r="H4330">
        <v>0</v>
      </c>
      <c r="I4330">
        <v>1</v>
      </c>
      <c r="J4330">
        <v>1</v>
      </c>
      <c r="K4330">
        <v>2</v>
      </c>
      <c r="L4330" s="22" t="str">
        <f t="shared" si="1389"/>
        <v>02/08/2026</v>
      </c>
      <c r="M4330" s="23">
        <f t="shared" si="1390"/>
        <v>0.52083333333333337</v>
      </c>
      <c r="N4330" t="str">
        <f t="shared" si="1391"/>
        <v>1 - 2</v>
      </c>
      <c r="O4330" t="str">
        <f t="shared" si="1392"/>
        <v>Red</v>
      </c>
      <c r="P4330" t="str">
        <f t="shared" si="1393"/>
        <v>Red</v>
      </c>
      <c r="Q4330" t="str">
        <f t="shared" si="1394"/>
        <v>Green</v>
      </c>
      <c r="R4330" t="str">
        <f t="shared" si="1395"/>
        <v>Red</v>
      </c>
      <c r="S4330" t="str">
        <f t="shared" si="1396"/>
        <v>Green</v>
      </c>
      <c r="T4330" t="str">
        <f t="shared" si="1397"/>
        <v>Green</v>
      </c>
      <c r="U4330" t="str">
        <f t="shared" si="1398"/>
        <v>Red</v>
      </c>
      <c r="V4330" t="str">
        <f t="shared" si="1399"/>
        <v>Red</v>
      </c>
      <c r="W4330" t="str">
        <f t="shared" si="1400"/>
        <v>Green</v>
      </c>
      <c r="X4330" t="str">
        <f t="shared" si="1401"/>
        <v>Green</v>
      </c>
      <c r="Y4330" t="str">
        <f t="shared" si="1402"/>
        <v>Green</v>
      </c>
      <c r="Z4330" t="str">
        <f t="shared" si="1403"/>
        <v>Green</v>
      </c>
      <c r="AA4330" t="str">
        <f t="shared" si="1404"/>
        <v>Red</v>
      </c>
      <c r="AB4330" t="str">
        <f t="shared" si="1405"/>
        <v>Green</v>
      </c>
      <c r="AC4330" t="str">
        <f t="shared" si="1406"/>
        <v>Green</v>
      </c>
      <c r="AD4330" t="str">
        <f t="shared" si="1407"/>
        <v>Red</v>
      </c>
    </row>
    <row r="4331" spans="1:30" hidden="1" x14ac:dyDescent="0.3">
      <c r="A4331" t="str">
        <f t="shared" si="1388"/>
        <v>02/08/2026HunedoaraSepsi OSK</v>
      </c>
      <c r="D4331" s="2">
        <v>46236</v>
      </c>
      <c r="E4331" s="3">
        <v>0.64583333333333337</v>
      </c>
      <c r="F4331" t="s">
        <v>275</v>
      </c>
      <c r="G4331" t="s">
        <v>272</v>
      </c>
      <c r="H4331">
        <v>1</v>
      </c>
      <c r="I4331">
        <v>1</v>
      </c>
      <c r="J4331">
        <v>1</v>
      </c>
      <c r="K4331">
        <v>1</v>
      </c>
      <c r="L4331" s="22" t="str">
        <f t="shared" si="1389"/>
        <v>02/08/2026</v>
      </c>
      <c r="M4331" s="23">
        <f t="shared" si="1390"/>
        <v>0.52083333333333337</v>
      </c>
      <c r="N4331" t="str">
        <f t="shared" si="1391"/>
        <v>1 - 1</v>
      </c>
      <c r="O4331" t="str">
        <f t="shared" si="1392"/>
        <v>Red</v>
      </c>
      <c r="P4331" t="str">
        <f t="shared" si="1393"/>
        <v>Green</v>
      </c>
      <c r="Q4331" t="str">
        <f t="shared" si="1394"/>
        <v>Red</v>
      </c>
      <c r="R4331" t="str">
        <f t="shared" si="1395"/>
        <v>Green</v>
      </c>
      <c r="S4331" t="str">
        <f t="shared" si="1396"/>
        <v>Green</v>
      </c>
      <c r="T4331" t="str">
        <f t="shared" si="1397"/>
        <v>Red</v>
      </c>
      <c r="U4331" t="str">
        <f t="shared" si="1398"/>
        <v>Red</v>
      </c>
      <c r="V4331" t="str">
        <f t="shared" si="1399"/>
        <v>Green</v>
      </c>
      <c r="W4331" t="str">
        <f t="shared" si="1400"/>
        <v>Red</v>
      </c>
      <c r="X4331" t="str">
        <f t="shared" si="1401"/>
        <v>Green</v>
      </c>
      <c r="Y4331" t="str">
        <f t="shared" si="1402"/>
        <v>Green</v>
      </c>
      <c r="Z4331" t="str">
        <f t="shared" si="1403"/>
        <v>Red</v>
      </c>
      <c r="AA4331" t="str">
        <f t="shared" si="1404"/>
        <v>Green</v>
      </c>
      <c r="AB4331" t="str">
        <f t="shared" si="1405"/>
        <v>Green</v>
      </c>
      <c r="AC4331" t="str">
        <f t="shared" si="1406"/>
        <v>Green</v>
      </c>
      <c r="AD4331" t="str">
        <f t="shared" si="1407"/>
        <v>Red</v>
      </c>
    </row>
    <row r="4332" spans="1:30" hidden="1" x14ac:dyDescent="0.3">
      <c r="A4332" t="str">
        <f t="shared" si="1388"/>
        <v>02/08/2026Karcag SESoroksar SC</v>
      </c>
      <c r="D4332" s="2">
        <v>46236</v>
      </c>
      <c r="E4332" s="3">
        <v>0.64583333333333337</v>
      </c>
      <c r="F4332" t="s">
        <v>4510</v>
      </c>
      <c r="G4332" t="s">
        <v>4567</v>
      </c>
      <c r="H4332">
        <v>2</v>
      </c>
      <c r="I4332">
        <v>2</v>
      </c>
      <c r="J4332">
        <v>2</v>
      </c>
      <c r="K4332">
        <v>2</v>
      </c>
      <c r="L4332" s="22" t="str">
        <f t="shared" si="1389"/>
        <v>02/08/2026</v>
      </c>
      <c r="M4332" s="23">
        <f t="shared" si="1390"/>
        <v>0.52083333333333337</v>
      </c>
      <c r="N4332" t="str">
        <f t="shared" si="1391"/>
        <v>2 - 2</v>
      </c>
      <c r="O4332" t="str">
        <f t="shared" si="1392"/>
        <v>Red</v>
      </c>
      <c r="P4332" t="str">
        <f t="shared" si="1393"/>
        <v>Green</v>
      </c>
      <c r="Q4332" t="str">
        <f t="shared" si="1394"/>
        <v>Red</v>
      </c>
      <c r="R4332" t="str">
        <f t="shared" si="1395"/>
        <v>Green</v>
      </c>
      <c r="S4332" t="str">
        <f t="shared" si="1396"/>
        <v>Green</v>
      </c>
      <c r="T4332" t="str">
        <f t="shared" si="1397"/>
        <v>Red</v>
      </c>
      <c r="U4332" t="str">
        <f t="shared" si="1398"/>
        <v>Red</v>
      </c>
      <c r="V4332" t="str">
        <f t="shared" si="1399"/>
        <v>Green</v>
      </c>
      <c r="W4332" t="str">
        <f t="shared" si="1400"/>
        <v>Red</v>
      </c>
      <c r="X4332" t="str">
        <f t="shared" si="1401"/>
        <v>Green</v>
      </c>
      <c r="Y4332" t="str">
        <f t="shared" si="1402"/>
        <v>Green</v>
      </c>
      <c r="Z4332" t="str">
        <f t="shared" si="1403"/>
        <v>Green</v>
      </c>
      <c r="AA4332" t="str">
        <f t="shared" si="1404"/>
        <v>Red</v>
      </c>
      <c r="AB4332" t="str">
        <f t="shared" si="1405"/>
        <v>Red</v>
      </c>
      <c r="AC4332" t="str">
        <f t="shared" si="1406"/>
        <v>Green</v>
      </c>
      <c r="AD4332" t="str">
        <f t="shared" si="1407"/>
        <v>Red</v>
      </c>
    </row>
    <row r="4333" spans="1:30" hidden="1" x14ac:dyDescent="0.3">
      <c r="A4333" t="str">
        <f t="shared" si="1388"/>
        <v>02/08/2026Qizilqum ZarafshonBunyodkor</v>
      </c>
      <c r="D4333" s="2">
        <v>46236</v>
      </c>
      <c r="E4333" s="3">
        <v>0.64583333333333337</v>
      </c>
      <c r="F4333" t="s">
        <v>2073</v>
      </c>
      <c r="G4333" t="s">
        <v>1420</v>
      </c>
      <c r="H4333">
        <v>0</v>
      </c>
      <c r="I4333">
        <v>0</v>
      </c>
      <c r="J4333">
        <v>3</v>
      </c>
      <c r="K4333">
        <v>0</v>
      </c>
      <c r="L4333" s="22" t="str">
        <f t="shared" si="1389"/>
        <v>02/08/2026</v>
      </c>
      <c r="M4333" s="23">
        <f t="shared" si="1390"/>
        <v>0.52083333333333337</v>
      </c>
      <c r="N4333" t="str">
        <f t="shared" si="1391"/>
        <v>3 - 0</v>
      </c>
      <c r="O4333" t="str">
        <f t="shared" si="1392"/>
        <v>Green</v>
      </c>
      <c r="P4333" t="str">
        <f t="shared" si="1393"/>
        <v>Red</v>
      </c>
      <c r="Q4333" t="str">
        <f t="shared" si="1394"/>
        <v>Red</v>
      </c>
      <c r="R4333" t="str">
        <f t="shared" si="1395"/>
        <v>Green</v>
      </c>
      <c r="S4333" t="str">
        <f t="shared" si="1396"/>
        <v>Red</v>
      </c>
      <c r="T4333" t="str">
        <f t="shared" si="1397"/>
        <v>Green</v>
      </c>
      <c r="U4333" t="str">
        <f t="shared" si="1398"/>
        <v>Red</v>
      </c>
      <c r="V4333" t="str">
        <f t="shared" si="1399"/>
        <v>Green</v>
      </c>
      <c r="W4333" t="str">
        <f t="shared" si="1400"/>
        <v>Red</v>
      </c>
      <c r="X4333" t="str">
        <f t="shared" si="1401"/>
        <v>Red</v>
      </c>
      <c r="Y4333" t="str">
        <f t="shared" si="1402"/>
        <v>Green</v>
      </c>
      <c r="Z4333" t="str">
        <f t="shared" si="1403"/>
        <v>Green</v>
      </c>
      <c r="AA4333" t="str">
        <f t="shared" si="1404"/>
        <v>Red</v>
      </c>
      <c r="AB4333" t="str">
        <f t="shared" si="1405"/>
        <v>Green</v>
      </c>
      <c r="AC4333" t="str">
        <f t="shared" si="1406"/>
        <v>Red</v>
      </c>
      <c r="AD4333" t="str">
        <f t="shared" si="1407"/>
        <v>Green</v>
      </c>
    </row>
    <row r="4334" spans="1:30" hidden="1" x14ac:dyDescent="0.3">
      <c r="A4334" t="str">
        <f t="shared" si="1388"/>
        <v>02/08/2026Siwelele FCTS Galaxy FC</v>
      </c>
      <c r="D4334" s="2">
        <v>46236</v>
      </c>
      <c r="E4334" s="3">
        <v>0.64583333333333337</v>
      </c>
      <c r="F4334" t="s">
        <v>6313</v>
      </c>
      <c r="G4334" t="s">
        <v>6314</v>
      </c>
      <c r="H4334">
        <v>1</v>
      </c>
      <c r="I4334">
        <v>0</v>
      </c>
      <c r="J4334">
        <v>2</v>
      </c>
      <c r="K4334">
        <v>2</v>
      </c>
      <c r="L4334" s="22" t="str">
        <f t="shared" si="1389"/>
        <v>02/08/2026</v>
      </c>
      <c r="M4334" s="23">
        <f t="shared" si="1390"/>
        <v>0.52083333333333337</v>
      </c>
      <c r="N4334" t="str">
        <f t="shared" si="1391"/>
        <v>2 - 2</v>
      </c>
      <c r="O4334" t="str">
        <f t="shared" si="1392"/>
        <v>Red</v>
      </c>
      <c r="P4334" t="str">
        <f t="shared" si="1393"/>
        <v>Green</v>
      </c>
      <c r="Q4334" t="str">
        <f t="shared" si="1394"/>
        <v>Red</v>
      </c>
      <c r="R4334" t="str">
        <f t="shared" si="1395"/>
        <v>Green</v>
      </c>
      <c r="S4334" t="str">
        <f t="shared" si="1396"/>
        <v>Green</v>
      </c>
      <c r="T4334" t="str">
        <f t="shared" si="1397"/>
        <v>Red</v>
      </c>
      <c r="U4334" t="str">
        <f t="shared" si="1398"/>
        <v>Green</v>
      </c>
      <c r="V4334" t="str">
        <f t="shared" si="1399"/>
        <v>Red</v>
      </c>
      <c r="W4334" t="str">
        <f t="shared" si="1400"/>
        <v>Red</v>
      </c>
      <c r="X4334" t="str">
        <f t="shared" si="1401"/>
        <v>Green</v>
      </c>
      <c r="Y4334" t="str">
        <f t="shared" si="1402"/>
        <v>Green</v>
      </c>
      <c r="Z4334" t="str">
        <f t="shared" si="1403"/>
        <v>Green</v>
      </c>
      <c r="AA4334" t="str">
        <f t="shared" si="1404"/>
        <v>Red</v>
      </c>
      <c r="AB4334" t="str">
        <f t="shared" si="1405"/>
        <v>Red</v>
      </c>
      <c r="AC4334" t="str">
        <f t="shared" si="1406"/>
        <v>Green</v>
      </c>
      <c r="AD4334" t="str">
        <f t="shared" si="1407"/>
        <v>Red</v>
      </c>
    </row>
    <row r="4335" spans="1:30" hidden="1" x14ac:dyDescent="0.3">
      <c r="A4335" t="str">
        <f t="shared" ref="A4335:A4398" si="1408">L4334&amp;F4335&amp;G4335</f>
        <v>02/08/2026Slask WroclawRakow Czestochowa</v>
      </c>
      <c r="D4335" s="2">
        <v>46236</v>
      </c>
      <c r="E4335" s="3">
        <v>0.64583333333333337</v>
      </c>
      <c r="F4335" t="s">
        <v>3526</v>
      </c>
      <c r="G4335" t="s">
        <v>1016</v>
      </c>
      <c r="H4335">
        <v>0</v>
      </c>
      <c r="I4335">
        <v>0</v>
      </c>
      <c r="J4335">
        <v>2</v>
      </c>
      <c r="K4335">
        <v>1</v>
      </c>
      <c r="L4335" s="22" t="str">
        <f t="shared" si="1389"/>
        <v>02/08/2026</v>
      </c>
      <c r="M4335" s="23">
        <f t="shared" si="1390"/>
        <v>0.52083333333333337</v>
      </c>
      <c r="N4335" t="str">
        <f t="shared" si="1391"/>
        <v>2 - 1</v>
      </c>
      <c r="O4335" t="str">
        <f t="shared" si="1392"/>
        <v>Green</v>
      </c>
      <c r="P4335" t="str">
        <f t="shared" si="1393"/>
        <v>Red</v>
      </c>
      <c r="Q4335" t="str">
        <f t="shared" si="1394"/>
        <v>Red</v>
      </c>
      <c r="R4335" t="str">
        <f t="shared" si="1395"/>
        <v>Green</v>
      </c>
      <c r="S4335" t="str">
        <f t="shared" si="1396"/>
        <v>Red</v>
      </c>
      <c r="T4335" t="str">
        <f t="shared" si="1397"/>
        <v>Green</v>
      </c>
      <c r="U4335" t="str">
        <f t="shared" si="1398"/>
        <v>Red</v>
      </c>
      <c r="V4335" t="str">
        <f t="shared" si="1399"/>
        <v>Green</v>
      </c>
      <c r="W4335" t="str">
        <f t="shared" si="1400"/>
        <v>Red</v>
      </c>
      <c r="X4335" t="str">
        <f t="shared" si="1401"/>
        <v>Red</v>
      </c>
      <c r="Y4335" t="str">
        <f t="shared" si="1402"/>
        <v>Green</v>
      </c>
      <c r="Z4335" t="str">
        <f t="shared" si="1403"/>
        <v>Green</v>
      </c>
      <c r="AA4335" t="str">
        <f t="shared" si="1404"/>
        <v>Red</v>
      </c>
      <c r="AB4335" t="str">
        <f t="shared" si="1405"/>
        <v>Green</v>
      </c>
      <c r="AC4335" t="str">
        <f t="shared" si="1406"/>
        <v>Green</v>
      </c>
      <c r="AD4335" t="str">
        <f t="shared" si="1407"/>
        <v>Red</v>
      </c>
    </row>
    <row r="4336" spans="1:30" hidden="1" x14ac:dyDescent="0.3">
      <c r="A4336" t="str">
        <f t="shared" si="1408"/>
        <v>02/08/2026SV SeebodenWR Nussdorf/Debant</v>
      </c>
      <c r="D4336" s="2">
        <v>46236</v>
      </c>
      <c r="E4336" s="3">
        <v>0.64583333333333337</v>
      </c>
      <c r="F4336" t="s">
        <v>6315</v>
      </c>
      <c r="G4336" t="s">
        <v>6316</v>
      </c>
      <c r="H4336">
        <v>1</v>
      </c>
      <c r="I4336">
        <v>1</v>
      </c>
      <c r="J4336">
        <v>5</v>
      </c>
      <c r="K4336">
        <v>3</v>
      </c>
      <c r="L4336" s="22" t="str">
        <f t="shared" si="1389"/>
        <v>02/08/2026</v>
      </c>
      <c r="M4336" s="23">
        <f t="shared" si="1390"/>
        <v>0.52083333333333337</v>
      </c>
      <c r="N4336" t="str">
        <f t="shared" si="1391"/>
        <v>5 - 3</v>
      </c>
      <c r="O4336" t="str">
        <f t="shared" si="1392"/>
        <v>Green</v>
      </c>
      <c r="P4336" t="str">
        <f t="shared" si="1393"/>
        <v>Red</v>
      </c>
      <c r="Q4336" t="str">
        <f t="shared" si="1394"/>
        <v>Red</v>
      </c>
      <c r="R4336" t="str">
        <f t="shared" si="1395"/>
        <v>Green</v>
      </c>
      <c r="S4336" t="str">
        <f t="shared" si="1396"/>
        <v>Red</v>
      </c>
      <c r="T4336" t="str">
        <f t="shared" si="1397"/>
        <v>Green</v>
      </c>
      <c r="U4336" t="str">
        <f t="shared" si="1398"/>
        <v>Red</v>
      </c>
      <c r="V4336" t="str">
        <f t="shared" si="1399"/>
        <v>Green</v>
      </c>
      <c r="W4336" t="str">
        <f t="shared" si="1400"/>
        <v>Red</v>
      </c>
      <c r="X4336" t="str">
        <f t="shared" si="1401"/>
        <v>Green</v>
      </c>
      <c r="Y4336" t="str">
        <f t="shared" si="1402"/>
        <v>Green</v>
      </c>
      <c r="Z4336" t="str">
        <f t="shared" si="1403"/>
        <v>Green</v>
      </c>
      <c r="AA4336" t="str">
        <f t="shared" si="1404"/>
        <v>Red</v>
      </c>
      <c r="AB4336" t="str">
        <f t="shared" si="1405"/>
        <v>Red</v>
      </c>
      <c r="AC4336" t="str">
        <f t="shared" si="1406"/>
        <v>Green</v>
      </c>
      <c r="AD4336" t="str">
        <f t="shared" si="1407"/>
        <v>Red</v>
      </c>
    </row>
    <row r="4337" spans="1:30" hidden="1" x14ac:dyDescent="0.3">
      <c r="A4337" t="str">
        <f t="shared" si="1408"/>
        <v>02/08/2026Hegelmann LitauenFK Transinvest</v>
      </c>
      <c r="D4337" s="2">
        <v>46236</v>
      </c>
      <c r="E4337" s="3">
        <v>0.65625</v>
      </c>
      <c r="F4337" t="s">
        <v>144</v>
      </c>
      <c r="G4337" t="s">
        <v>1079</v>
      </c>
      <c r="H4337">
        <v>0</v>
      </c>
      <c r="I4337">
        <v>1</v>
      </c>
      <c r="J4337">
        <v>1</v>
      </c>
      <c r="K4337">
        <v>2</v>
      </c>
      <c r="L4337" s="22" t="str">
        <f t="shared" si="1389"/>
        <v>02/08/2026</v>
      </c>
      <c r="M4337" s="23">
        <f t="shared" si="1390"/>
        <v>0.53125</v>
      </c>
      <c r="N4337" t="str">
        <f t="shared" si="1391"/>
        <v>1 - 2</v>
      </c>
      <c r="O4337" t="str">
        <f t="shared" si="1392"/>
        <v>Red</v>
      </c>
      <c r="P4337" t="str">
        <f t="shared" si="1393"/>
        <v>Red</v>
      </c>
      <c r="Q4337" t="str">
        <f t="shared" si="1394"/>
        <v>Green</v>
      </c>
      <c r="R4337" t="str">
        <f t="shared" si="1395"/>
        <v>Red</v>
      </c>
      <c r="S4337" t="str">
        <f t="shared" si="1396"/>
        <v>Green</v>
      </c>
      <c r="T4337" t="str">
        <f t="shared" si="1397"/>
        <v>Green</v>
      </c>
      <c r="U4337" t="str">
        <f t="shared" si="1398"/>
        <v>Red</v>
      </c>
      <c r="V4337" t="str">
        <f t="shared" si="1399"/>
        <v>Red</v>
      </c>
      <c r="W4337" t="str">
        <f t="shared" si="1400"/>
        <v>Green</v>
      </c>
      <c r="X4337" t="str">
        <f t="shared" si="1401"/>
        <v>Green</v>
      </c>
      <c r="Y4337" t="str">
        <f t="shared" si="1402"/>
        <v>Green</v>
      </c>
      <c r="Z4337" t="str">
        <f t="shared" si="1403"/>
        <v>Green</v>
      </c>
      <c r="AA4337" t="str">
        <f t="shared" si="1404"/>
        <v>Red</v>
      </c>
      <c r="AB4337" t="str">
        <f t="shared" si="1405"/>
        <v>Green</v>
      </c>
      <c r="AC4337" t="str">
        <f t="shared" si="1406"/>
        <v>Green</v>
      </c>
      <c r="AD4337" t="str">
        <f t="shared" si="1407"/>
        <v>Red</v>
      </c>
    </row>
    <row r="4338" spans="1:30" hidden="1" x14ac:dyDescent="0.3">
      <c r="A4338" t="str">
        <f t="shared" si="1408"/>
        <v>02/08/2026VMFD ZalgirisKauno Zalgiris</v>
      </c>
      <c r="D4338" s="2">
        <v>46236</v>
      </c>
      <c r="E4338" s="3">
        <v>0.65625</v>
      </c>
      <c r="F4338" t="s">
        <v>1930</v>
      </c>
      <c r="G4338" t="s">
        <v>369</v>
      </c>
      <c r="L4338" s="22" t="str">
        <f t="shared" si="1389"/>
        <v>02/08/2026</v>
      </c>
      <c r="M4338" s="23">
        <f t="shared" si="1390"/>
        <v>0.53125</v>
      </c>
      <c r="N4338" t="str">
        <f t="shared" si="1391"/>
        <v xml:space="preserve"> - </v>
      </c>
      <c r="O4338" t="str">
        <f t="shared" si="1392"/>
        <v>Red</v>
      </c>
      <c r="P4338" t="str">
        <f t="shared" si="1393"/>
        <v>Green</v>
      </c>
      <c r="Q4338" t="str">
        <f t="shared" si="1394"/>
        <v>Red</v>
      </c>
      <c r="R4338" t="str">
        <f t="shared" si="1395"/>
        <v>Green</v>
      </c>
      <c r="S4338" t="str">
        <f t="shared" si="1396"/>
        <v>Green</v>
      </c>
      <c r="T4338" t="str">
        <f t="shared" si="1397"/>
        <v>Red</v>
      </c>
      <c r="U4338" t="str">
        <f t="shared" si="1398"/>
        <v>Red</v>
      </c>
      <c r="V4338" t="str">
        <f t="shared" si="1399"/>
        <v>Green</v>
      </c>
      <c r="W4338" t="str">
        <f t="shared" si="1400"/>
        <v>Red</v>
      </c>
      <c r="X4338" t="str">
        <f t="shared" si="1401"/>
        <v>Red</v>
      </c>
      <c r="Y4338" t="str">
        <f t="shared" si="1402"/>
        <v>Red</v>
      </c>
      <c r="Z4338" t="str">
        <f t="shared" si="1403"/>
        <v>Red</v>
      </c>
      <c r="AA4338" t="str">
        <f t="shared" si="1404"/>
        <v>Green</v>
      </c>
      <c r="AB4338" t="str">
        <f t="shared" si="1405"/>
        <v>Green</v>
      </c>
      <c r="AC4338" t="str">
        <f t="shared" si="1406"/>
        <v>Red</v>
      </c>
      <c r="AD4338" t="str">
        <f t="shared" si="1407"/>
        <v>Green</v>
      </c>
    </row>
    <row r="4339" spans="1:30" hidden="1" x14ac:dyDescent="0.3">
      <c r="A4339" t="str">
        <f t="shared" si="1408"/>
        <v>02/08/2026Dinamo BatumiFC Kakheti Telavi</v>
      </c>
      <c r="D4339" s="2">
        <v>46236</v>
      </c>
      <c r="E4339" s="3">
        <v>0.66666666666666663</v>
      </c>
      <c r="F4339" t="s">
        <v>3260</v>
      </c>
      <c r="G4339" t="s">
        <v>4399</v>
      </c>
      <c r="H4339">
        <v>0</v>
      </c>
      <c r="I4339">
        <v>0</v>
      </c>
      <c r="J4339">
        <v>1</v>
      </c>
      <c r="K4339">
        <v>0</v>
      </c>
      <c r="L4339" s="22" t="str">
        <f t="shared" si="1389"/>
        <v>02/08/2026</v>
      </c>
      <c r="M4339" s="23">
        <f t="shared" si="1390"/>
        <v>0.54166666666666663</v>
      </c>
      <c r="N4339" t="str">
        <f t="shared" si="1391"/>
        <v>1 - 0</v>
      </c>
      <c r="O4339" t="str">
        <f t="shared" si="1392"/>
        <v>Green</v>
      </c>
      <c r="P4339" t="str">
        <f t="shared" si="1393"/>
        <v>Red</v>
      </c>
      <c r="Q4339" t="str">
        <f t="shared" si="1394"/>
        <v>Red</v>
      </c>
      <c r="R4339" t="str">
        <f t="shared" si="1395"/>
        <v>Green</v>
      </c>
      <c r="S4339" t="str">
        <f t="shared" si="1396"/>
        <v>Red</v>
      </c>
      <c r="T4339" t="str">
        <f t="shared" si="1397"/>
        <v>Green</v>
      </c>
      <c r="U4339" t="str">
        <f t="shared" si="1398"/>
        <v>Red</v>
      </c>
      <c r="V4339" t="str">
        <f t="shared" si="1399"/>
        <v>Green</v>
      </c>
      <c r="W4339" t="str">
        <f t="shared" si="1400"/>
        <v>Red</v>
      </c>
      <c r="X4339" t="str">
        <f t="shared" si="1401"/>
        <v>Red</v>
      </c>
      <c r="Y4339" t="str">
        <f t="shared" si="1402"/>
        <v>Red</v>
      </c>
      <c r="Z4339" t="str">
        <f t="shared" si="1403"/>
        <v>Red</v>
      </c>
      <c r="AA4339" t="str">
        <f t="shared" si="1404"/>
        <v>Green</v>
      </c>
      <c r="AB4339" t="str">
        <f t="shared" si="1405"/>
        <v>Green</v>
      </c>
      <c r="AC4339" t="str">
        <f t="shared" si="1406"/>
        <v>Red</v>
      </c>
      <c r="AD4339" t="str">
        <f t="shared" si="1407"/>
        <v>Green</v>
      </c>
    </row>
    <row r="4340" spans="1:30" hidden="1" x14ac:dyDescent="0.3">
      <c r="A4340" t="str">
        <f t="shared" si="1408"/>
        <v>02/08/2026FC GoriDila Gori</v>
      </c>
      <c r="D4340" s="2">
        <v>46236</v>
      </c>
      <c r="E4340" s="3">
        <v>0.66666666666666663</v>
      </c>
      <c r="F4340" t="s">
        <v>3261</v>
      </c>
      <c r="G4340" t="s">
        <v>1915</v>
      </c>
      <c r="H4340">
        <v>0</v>
      </c>
      <c r="I4340">
        <v>0</v>
      </c>
      <c r="J4340">
        <v>0</v>
      </c>
      <c r="K4340">
        <v>2</v>
      </c>
      <c r="L4340" s="22" t="str">
        <f t="shared" si="1389"/>
        <v>02/08/2026</v>
      </c>
      <c r="M4340" s="23">
        <f t="shared" si="1390"/>
        <v>0.54166666666666663</v>
      </c>
      <c r="N4340" t="str">
        <f t="shared" si="1391"/>
        <v>0 - 2</v>
      </c>
      <c r="O4340" t="str">
        <f t="shared" si="1392"/>
        <v>Red</v>
      </c>
      <c r="P4340" t="str">
        <f t="shared" si="1393"/>
        <v>Red</v>
      </c>
      <c r="Q4340" t="str">
        <f t="shared" si="1394"/>
        <v>Green</v>
      </c>
      <c r="R4340" t="str">
        <f t="shared" si="1395"/>
        <v>Red</v>
      </c>
      <c r="S4340" t="str">
        <f t="shared" si="1396"/>
        <v>Green</v>
      </c>
      <c r="T4340" t="str">
        <f t="shared" si="1397"/>
        <v>Green</v>
      </c>
      <c r="U4340" t="str">
        <f t="shared" si="1398"/>
        <v>Red</v>
      </c>
      <c r="V4340" t="str">
        <f t="shared" si="1399"/>
        <v>Green</v>
      </c>
      <c r="W4340" t="str">
        <f t="shared" si="1400"/>
        <v>Red</v>
      </c>
      <c r="X4340" t="str">
        <f t="shared" si="1401"/>
        <v>Red</v>
      </c>
      <c r="Y4340" t="str">
        <f t="shared" si="1402"/>
        <v>Green</v>
      </c>
      <c r="Z4340" t="str">
        <f t="shared" si="1403"/>
        <v>Red</v>
      </c>
      <c r="AA4340" t="str">
        <f t="shared" si="1404"/>
        <v>Green</v>
      </c>
      <c r="AB4340" t="str">
        <f t="shared" si="1405"/>
        <v>Green</v>
      </c>
      <c r="AC4340" t="str">
        <f t="shared" si="1406"/>
        <v>Red</v>
      </c>
      <c r="AD4340" t="str">
        <f t="shared" si="1407"/>
        <v>Green</v>
      </c>
    </row>
    <row r="4341" spans="1:30" hidden="1" x14ac:dyDescent="0.3">
      <c r="A4341" t="str">
        <f t="shared" si="1408"/>
        <v>02/08/2026Flora TallinnHarju Jalgpallikool</v>
      </c>
      <c r="D4341" s="2">
        <v>46236</v>
      </c>
      <c r="E4341" s="3">
        <v>0.66666666666666663</v>
      </c>
      <c r="F4341" t="s">
        <v>1917</v>
      </c>
      <c r="G4341" t="s">
        <v>2005</v>
      </c>
      <c r="H4341">
        <v>0</v>
      </c>
      <c r="I4341">
        <v>0</v>
      </c>
      <c r="J4341">
        <v>1</v>
      </c>
      <c r="K4341">
        <v>0</v>
      </c>
      <c r="L4341" s="22" t="str">
        <f t="shared" si="1389"/>
        <v>02/08/2026</v>
      </c>
      <c r="M4341" s="23">
        <f t="shared" si="1390"/>
        <v>0.54166666666666663</v>
      </c>
      <c r="N4341" t="str">
        <f t="shared" si="1391"/>
        <v>1 - 0</v>
      </c>
      <c r="O4341" t="str">
        <f t="shared" si="1392"/>
        <v>Green</v>
      </c>
      <c r="P4341" t="str">
        <f t="shared" si="1393"/>
        <v>Red</v>
      </c>
      <c r="Q4341" t="str">
        <f t="shared" si="1394"/>
        <v>Red</v>
      </c>
      <c r="R4341" t="str">
        <f t="shared" si="1395"/>
        <v>Green</v>
      </c>
      <c r="S4341" t="str">
        <f t="shared" si="1396"/>
        <v>Red</v>
      </c>
      <c r="T4341" t="str">
        <f t="shared" si="1397"/>
        <v>Green</v>
      </c>
      <c r="U4341" t="str">
        <f t="shared" si="1398"/>
        <v>Red</v>
      </c>
      <c r="V4341" t="str">
        <f t="shared" si="1399"/>
        <v>Green</v>
      </c>
      <c r="W4341" t="str">
        <f t="shared" si="1400"/>
        <v>Red</v>
      </c>
      <c r="X4341" t="str">
        <f t="shared" si="1401"/>
        <v>Red</v>
      </c>
      <c r="Y4341" t="str">
        <f t="shared" si="1402"/>
        <v>Red</v>
      </c>
      <c r="Z4341" t="str">
        <f t="shared" si="1403"/>
        <v>Red</v>
      </c>
      <c r="AA4341" t="str">
        <f t="shared" si="1404"/>
        <v>Green</v>
      </c>
      <c r="AB4341" t="str">
        <f t="shared" si="1405"/>
        <v>Green</v>
      </c>
      <c r="AC4341" t="str">
        <f t="shared" si="1406"/>
        <v>Red</v>
      </c>
      <c r="AD4341" t="str">
        <f t="shared" si="1407"/>
        <v>Green</v>
      </c>
    </row>
    <row r="4342" spans="1:30" hidden="1" x14ac:dyDescent="0.3">
      <c r="A4342" t="str">
        <f t="shared" si="1408"/>
        <v>02/08/2026KSZO OstrowiecMKS Podlasie Biala Podlaska</v>
      </c>
      <c r="D4342" s="2">
        <v>46236</v>
      </c>
      <c r="E4342" s="3">
        <v>0.66666666666666663</v>
      </c>
      <c r="F4342" t="s">
        <v>6317</v>
      </c>
      <c r="G4342" t="s">
        <v>6318</v>
      </c>
      <c r="H4342">
        <v>0</v>
      </c>
      <c r="I4342">
        <v>0</v>
      </c>
      <c r="J4342">
        <v>1</v>
      </c>
      <c r="K4342">
        <v>0</v>
      </c>
      <c r="L4342" s="22" t="str">
        <f t="shared" ref="L4342:L4405" si="1409">"0"&amp;DAY(D4342)&amp;"/"&amp;"08"&amp;"/"&amp;YEAR(D4342)</f>
        <v>02/08/2026</v>
      </c>
      <c r="M4342" s="23">
        <f t="shared" ref="M4342:M4405" si="1410">E4342-TIME(3,0,0)</f>
        <v>0.54166666666666663</v>
      </c>
      <c r="N4342" t="str">
        <f t="shared" ref="N4342:N4405" si="1411">J4342&amp;" - "&amp;K4342</f>
        <v>1 - 0</v>
      </c>
      <c r="O4342" t="str">
        <f t="shared" si="1392"/>
        <v>Green</v>
      </c>
      <c r="P4342" t="str">
        <f t="shared" si="1393"/>
        <v>Red</v>
      </c>
      <c r="Q4342" t="str">
        <f t="shared" si="1394"/>
        <v>Red</v>
      </c>
      <c r="R4342" t="str">
        <f t="shared" si="1395"/>
        <v>Green</v>
      </c>
      <c r="S4342" t="str">
        <f t="shared" si="1396"/>
        <v>Red</v>
      </c>
      <c r="T4342" t="str">
        <f t="shared" si="1397"/>
        <v>Green</v>
      </c>
      <c r="U4342" t="str">
        <f t="shared" si="1398"/>
        <v>Red</v>
      </c>
      <c r="V4342" t="str">
        <f t="shared" si="1399"/>
        <v>Green</v>
      </c>
      <c r="W4342" t="str">
        <f t="shared" si="1400"/>
        <v>Red</v>
      </c>
      <c r="X4342" t="str">
        <f t="shared" si="1401"/>
        <v>Red</v>
      </c>
      <c r="Y4342" t="str">
        <f t="shared" si="1402"/>
        <v>Red</v>
      </c>
      <c r="Z4342" t="str">
        <f t="shared" si="1403"/>
        <v>Red</v>
      </c>
      <c r="AA4342" t="str">
        <f t="shared" si="1404"/>
        <v>Green</v>
      </c>
      <c r="AB4342" t="str">
        <f t="shared" si="1405"/>
        <v>Green</v>
      </c>
      <c r="AC4342" t="str">
        <f t="shared" si="1406"/>
        <v>Red</v>
      </c>
      <c r="AD4342" t="str">
        <f t="shared" si="1407"/>
        <v>Green</v>
      </c>
    </row>
    <row r="4343" spans="1:30" hidden="1" x14ac:dyDescent="0.3">
      <c r="A4343" t="str">
        <f t="shared" si="1408"/>
        <v>02/08/2026Landvetter ISDalstorps IF</v>
      </c>
      <c r="B4343" t="s">
        <v>827</v>
      </c>
      <c r="D4343" s="2">
        <v>46236</v>
      </c>
      <c r="E4343" s="3">
        <v>0.66666666666666663</v>
      </c>
      <c r="F4343" t="s">
        <v>6319</v>
      </c>
      <c r="G4343" t="s">
        <v>6320</v>
      </c>
      <c r="H4343">
        <v>0</v>
      </c>
      <c r="I4343">
        <v>0</v>
      </c>
      <c r="J4343">
        <v>1</v>
      </c>
      <c r="K4343">
        <v>0</v>
      </c>
      <c r="L4343" s="22" t="str">
        <f t="shared" si="1409"/>
        <v>02/08/2026</v>
      </c>
      <c r="M4343" s="23">
        <f t="shared" si="1410"/>
        <v>0.54166666666666663</v>
      </c>
      <c r="N4343" t="str">
        <f t="shared" si="1411"/>
        <v>1 - 0</v>
      </c>
      <c r="O4343" t="str">
        <f t="shared" si="1392"/>
        <v>Green</v>
      </c>
      <c r="P4343" t="str">
        <f t="shared" si="1393"/>
        <v>Red</v>
      </c>
      <c r="Q4343" t="str">
        <f t="shared" si="1394"/>
        <v>Red</v>
      </c>
      <c r="R4343" t="str">
        <f t="shared" si="1395"/>
        <v>Green</v>
      </c>
      <c r="S4343" t="str">
        <f t="shared" si="1396"/>
        <v>Red</v>
      </c>
      <c r="T4343" t="str">
        <f t="shared" si="1397"/>
        <v>Green</v>
      </c>
      <c r="U4343" t="str">
        <f t="shared" si="1398"/>
        <v>Red</v>
      </c>
      <c r="V4343" t="str">
        <f t="shared" si="1399"/>
        <v>Green</v>
      </c>
      <c r="W4343" t="str">
        <f t="shared" si="1400"/>
        <v>Red</v>
      </c>
      <c r="X4343" t="str">
        <f t="shared" si="1401"/>
        <v>Red</v>
      </c>
      <c r="Y4343" t="str">
        <f t="shared" si="1402"/>
        <v>Red</v>
      </c>
      <c r="Z4343" t="str">
        <f t="shared" si="1403"/>
        <v>Red</v>
      </c>
      <c r="AA4343" t="str">
        <f t="shared" si="1404"/>
        <v>Green</v>
      </c>
      <c r="AB4343" t="str">
        <f t="shared" si="1405"/>
        <v>Green</v>
      </c>
      <c r="AC4343" t="str">
        <f t="shared" si="1406"/>
        <v>Red</v>
      </c>
      <c r="AD4343" t="str">
        <f t="shared" si="1407"/>
        <v>Green</v>
      </c>
    </row>
    <row r="4344" spans="1:30" hidden="1" x14ac:dyDescent="0.3">
      <c r="A4344" t="str">
        <f t="shared" si="1408"/>
        <v>02/08/2026LudogoretsBotev Vratsa</v>
      </c>
      <c r="D4344" s="2">
        <v>46236</v>
      </c>
      <c r="E4344" s="3">
        <v>0.66666666666666663</v>
      </c>
      <c r="F4344" t="s">
        <v>1951</v>
      </c>
      <c r="G4344" t="s">
        <v>3095</v>
      </c>
      <c r="H4344">
        <v>2</v>
      </c>
      <c r="I4344">
        <v>0</v>
      </c>
      <c r="J4344">
        <v>2</v>
      </c>
      <c r="K4344">
        <v>1</v>
      </c>
      <c r="L4344" s="22" t="str">
        <f t="shared" si="1409"/>
        <v>02/08/2026</v>
      </c>
      <c r="M4344" s="23">
        <f t="shared" si="1410"/>
        <v>0.54166666666666663</v>
      </c>
      <c r="N4344" t="str">
        <f t="shared" si="1411"/>
        <v>2 - 1</v>
      </c>
      <c r="O4344" t="str">
        <f t="shared" si="1392"/>
        <v>Green</v>
      </c>
      <c r="P4344" t="str">
        <f t="shared" si="1393"/>
        <v>Red</v>
      </c>
      <c r="Q4344" t="str">
        <f t="shared" si="1394"/>
        <v>Red</v>
      </c>
      <c r="R4344" t="str">
        <f t="shared" si="1395"/>
        <v>Green</v>
      </c>
      <c r="S4344" t="str">
        <f t="shared" si="1396"/>
        <v>Red</v>
      </c>
      <c r="T4344" t="str">
        <f t="shared" si="1397"/>
        <v>Green</v>
      </c>
      <c r="U4344" t="str">
        <f t="shared" si="1398"/>
        <v>Green</v>
      </c>
      <c r="V4344" t="str">
        <f t="shared" si="1399"/>
        <v>Red</v>
      </c>
      <c r="W4344" t="str">
        <f t="shared" si="1400"/>
        <v>Red</v>
      </c>
      <c r="X4344" t="str">
        <f t="shared" si="1401"/>
        <v>Green</v>
      </c>
      <c r="Y4344" t="str">
        <f t="shared" si="1402"/>
        <v>Green</v>
      </c>
      <c r="Z4344" t="str">
        <f t="shared" si="1403"/>
        <v>Green</v>
      </c>
      <c r="AA4344" t="str">
        <f t="shared" si="1404"/>
        <v>Red</v>
      </c>
      <c r="AB4344" t="str">
        <f t="shared" si="1405"/>
        <v>Green</v>
      </c>
      <c r="AC4344" t="str">
        <f t="shared" si="1406"/>
        <v>Green</v>
      </c>
      <c r="AD4344" t="str">
        <f t="shared" si="1407"/>
        <v>Red</v>
      </c>
    </row>
    <row r="4345" spans="1:30" hidden="1" x14ac:dyDescent="0.3">
      <c r="A4345" t="str">
        <f t="shared" si="1408"/>
        <v>02/08/2026NK RadomljeNK Bravo</v>
      </c>
      <c r="D4345" s="2">
        <v>46236</v>
      </c>
      <c r="E4345" s="3">
        <v>0.66666666666666663</v>
      </c>
      <c r="F4345" t="s">
        <v>1129</v>
      </c>
      <c r="G4345" t="s">
        <v>1087</v>
      </c>
      <c r="H4345">
        <v>0</v>
      </c>
      <c r="I4345">
        <v>1</v>
      </c>
      <c r="J4345">
        <v>1</v>
      </c>
      <c r="K4345">
        <v>2</v>
      </c>
      <c r="L4345" s="22" t="str">
        <f t="shared" si="1409"/>
        <v>02/08/2026</v>
      </c>
      <c r="M4345" s="23">
        <f t="shared" si="1410"/>
        <v>0.54166666666666663</v>
      </c>
      <c r="N4345" t="str">
        <f t="shared" si="1411"/>
        <v>1 - 2</v>
      </c>
      <c r="O4345" t="str">
        <f t="shared" si="1392"/>
        <v>Red</v>
      </c>
      <c r="P4345" t="str">
        <f t="shared" si="1393"/>
        <v>Red</v>
      </c>
      <c r="Q4345" t="str">
        <f t="shared" si="1394"/>
        <v>Green</v>
      </c>
      <c r="R4345" t="str">
        <f t="shared" si="1395"/>
        <v>Red</v>
      </c>
      <c r="S4345" t="str">
        <f t="shared" si="1396"/>
        <v>Green</v>
      </c>
      <c r="T4345" t="str">
        <f t="shared" si="1397"/>
        <v>Green</v>
      </c>
      <c r="U4345" t="str">
        <f t="shared" si="1398"/>
        <v>Red</v>
      </c>
      <c r="V4345" t="str">
        <f t="shared" si="1399"/>
        <v>Red</v>
      </c>
      <c r="W4345" t="str">
        <f t="shared" si="1400"/>
        <v>Green</v>
      </c>
      <c r="X4345" t="str">
        <f t="shared" si="1401"/>
        <v>Green</v>
      </c>
      <c r="Y4345" t="str">
        <f t="shared" si="1402"/>
        <v>Green</v>
      </c>
      <c r="Z4345" t="str">
        <f t="shared" si="1403"/>
        <v>Green</v>
      </c>
      <c r="AA4345" t="str">
        <f t="shared" si="1404"/>
        <v>Red</v>
      </c>
      <c r="AB4345" t="str">
        <f t="shared" si="1405"/>
        <v>Green</v>
      </c>
      <c r="AC4345" t="str">
        <f t="shared" si="1406"/>
        <v>Green</v>
      </c>
      <c r="AD4345" t="str">
        <f t="shared" si="1407"/>
        <v>Red</v>
      </c>
    </row>
    <row r="4346" spans="1:30" hidden="1" x14ac:dyDescent="0.3">
      <c r="A4346" t="str">
        <f t="shared" si="1408"/>
        <v>02/08/2026Parnu JK VaprusLevadia Tallinn</v>
      </c>
      <c r="D4346" s="2">
        <v>46236</v>
      </c>
      <c r="E4346" s="3">
        <v>0.66666666666666663</v>
      </c>
      <c r="F4346" t="s">
        <v>434</v>
      </c>
      <c r="G4346" t="s">
        <v>1328</v>
      </c>
      <c r="H4346">
        <v>1</v>
      </c>
      <c r="I4346">
        <v>0</v>
      </c>
      <c r="J4346">
        <v>1</v>
      </c>
      <c r="K4346">
        <v>1</v>
      </c>
      <c r="L4346" s="22" t="str">
        <f t="shared" si="1409"/>
        <v>02/08/2026</v>
      </c>
      <c r="M4346" s="23">
        <f t="shared" si="1410"/>
        <v>0.54166666666666663</v>
      </c>
      <c r="N4346" t="str">
        <f t="shared" si="1411"/>
        <v>1 - 1</v>
      </c>
      <c r="O4346" t="str">
        <f t="shared" si="1392"/>
        <v>Red</v>
      </c>
      <c r="P4346" t="str">
        <f t="shared" si="1393"/>
        <v>Green</v>
      </c>
      <c r="Q4346" t="str">
        <f t="shared" si="1394"/>
        <v>Red</v>
      </c>
      <c r="R4346" t="str">
        <f t="shared" si="1395"/>
        <v>Green</v>
      </c>
      <c r="S4346" t="str">
        <f t="shared" si="1396"/>
        <v>Green</v>
      </c>
      <c r="T4346" t="str">
        <f t="shared" si="1397"/>
        <v>Red</v>
      </c>
      <c r="U4346" t="str">
        <f t="shared" si="1398"/>
        <v>Green</v>
      </c>
      <c r="V4346" t="str">
        <f t="shared" si="1399"/>
        <v>Red</v>
      </c>
      <c r="W4346" t="str">
        <f t="shared" si="1400"/>
        <v>Red</v>
      </c>
      <c r="X4346" t="str">
        <f t="shared" si="1401"/>
        <v>Green</v>
      </c>
      <c r="Y4346" t="str">
        <f t="shared" si="1402"/>
        <v>Green</v>
      </c>
      <c r="Z4346" t="str">
        <f t="shared" si="1403"/>
        <v>Red</v>
      </c>
      <c r="AA4346" t="str">
        <f t="shared" si="1404"/>
        <v>Green</v>
      </c>
      <c r="AB4346" t="str">
        <f t="shared" si="1405"/>
        <v>Green</v>
      </c>
      <c r="AC4346" t="str">
        <f t="shared" si="1406"/>
        <v>Green</v>
      </c>
      <c r="AD4346" t="str">
        <f t="shared" si="1407"/>
        <v>Red</v>
      </c>
    </row>
    <row r="4347" spans="1:30" hidden="1" x14ac:dyDescent="0.3">
      <c r="A4347" t="str">
        <f t="shared" si="1408"/>
        <v>02/08/2026PSV EindhovenAZ Alkmaar</v>
      </c>
      <c r="D4347" s="2">
        <v>46236</v>
      </c>
      <c r="E4347" s="3">
        <v>0.66666666666666663</v>
      </c>
      <c r="F4347" t="s">
        <v>3963</v>
      </c>
      <c r="G4347" t="s">
        <v>1733</v>
      </c>
      <c r="H4347">
        <v>0</v>
      </c>
      <c r="I4347">
        <v>1</v>
      </c>
      <c r="J4347">
        <v>0</v>
      </c>
      <c r="K4347">
        <v>4</v>
      </c>
      <c r="L4347" s="22" t="str">
        <f t="shared" si="1409"/>
        <v>02/08/2026</v>
      </c>
      <c r="M4347" s="23">
        <f t="shared" si="1410"/>
        <v>0.54166666666666663</v>
      </c>
      <c r="N4347" t="str">
        <f t="shared" si="1411"/>
        <v>0 - 4</v>
      </c>
      <c r="O4347" t="str">
        <f t="shared" si="1392"/>
        <v>Red</v>
      </c>
      <c r="P4347" t="str">
        <f t="shared" si="1393"/>
        <v>Red</v>
      </c>
      <c r="Q4347" t="str">
        <f t="shared" si="1394"/>
        <v>Green</v>
      </c>
      <c r="R4347" t="str">
        <f t="shared" si="1395"/>
        <v>Red</v>
      </c>
      <c r="S4347" t="str">
        <f t="shared" si="1396"/>
        <v>Green</v>
      </c>
      <c r="T4347" t="str">
        <f t="shared" si="1397"/>
        <v>Green</v>
      </c>
      <c r="U4347" t="str">
        <f t="shared" si="1398"/>
        <v>Red</v>
      </c>
      <c r="V4347" t="str">
        <f t="shared" si="1399"/>
        <v>Red</v>
      </c>
      <c r="W4347" t="str">
        <f t="shared" si="1400"/>
        <v>Green</v>
      </c>
      <c r="X4347" t="str">
        <f t="shared" si="1401"/>
        <v>Green</v>
      </c>
      <c r="Y4347" t="str">
        <f t="shared" si="1402"/>
        <v>Green</v>
      </c>
      <c r="Z4347" t="str">
        <f t="shared" si="1403"/>
        <v>Green</v>
      </c>
      <c r="AA4347" t="str">
        <f t="shared" si="1404"/>
        <v>Red</v>
      </c>
      <c r="AB4347" t="str">
        <f t="shared" si="1405"/>
        <v>Red</v>
      </c>
      <c r="AC4347" t="str">
        <f t="shared" si="1406"/>
        <v>Red</v>
      </c>
      <c r="AD4347" t="str">
        <f t="shared" si="1407"/>
        <v>Green</v>
      </c>
    </row>
    <row r="4348" spans="1:30" hidden="1" x14ac:dyDescent="0.3">
      <c r="A4348" t="str">
        <f t="shared" si="1408"/>
        <v>02/08/2026Silkeborg IFCopenhagen</v>
      </c>
      <c r="D4348" s="2">
        <v>46236</v>
      </c>
      <c r="E4348" s="3">
        <v>0.66666666666666663</v>
      </c>
      <c r="F4348" t="s">
        <v>1247</v>
      </c>
      <c r="G4348" t="s">
        <v>1942</v>
      </c>
      <c r="H4348">
        <v>1</v>
      </c>
      <c r="I4348">
        <v>2</v>
      </c>
      <c r="J4348">
        <v>1</v>
      </c>
      <c r="K4348">
        <v>3</v>
      </c>
      <c r="L4348" s="22" t="str">
        <f t="shared" si="1409"/>
        <v>02/08/2026</v>
      </c>
      <c r="M4348" s="23">
        <f t="shared" si="1410"/>
        <v>0.54166666666666663</v>
      </c>
      <c r="N4348" t="str">
        <f t="shared" si="1411"/>
        <v>1 - 3</v>
      </c>
      <c r="O4348" t="str">
        <f t="shared" si="1392"/>
        <v>Red</v>
      </c>
      <c r="P4348" t="str">
        <f t="shared" si="1393"/>
        <v>Red</v>
      </c>
      <c r="Q4348" t="str">
        <f t="shared" si="1394"/>
        <v>Green</v>
      </c>
      <c r="R4348" t="str">
        <f t="shared" si="1395"/>
        <v>Red</v>
      </c>
      <c r="S4348" t="str">
        <f t="shared" si="1396"/>
        <v>Green</v>
      </c>
      <c r="T4348" t="str">
        <f t="shared" si="1397"/>
        <v>Green</v>
      </c>
      <c r="U4348" t="str">
        <f t="shared" si="1398"/>
        <v>Red</v>
      </c>
      <c r="V4348" t="str">
        <f t="shared" si="1399"/>
        <v>Red</v>
      </c>
      <c r="W4348" t="str">
        <f t="shared" si="1400"/>
        <v>Green</v>
      </c>
      <c r="X4348" t="str">
        <f t="shared" si="1401"/>
        <v>Green</v>
      </c>
      <c r="Y4348" t="str">
        <f t="shared" si="1402"/>
        <v>Green</v>
      </c>
      <c r="Z4348" t="str">
        <f t="shared" si="1403"/>
        <v>Green</v>
      </c>
      <c r="AA4348" t="str">
        <f t="shared" si="1404"/>
        <v>Red</v>
      </c>
      <c r="AB4348" t="str">
        <f t="shared" si="1405"/>
        <v>Red</v>
      </c>
      <c r="AC4348" t="str">
        <f t="shared" si="1406"/>
        <v>Green</v>
      </c>
      <c r="AD4348" t="str">
        <f t="shared" si="1407"/>
        <v>Red</v>
      </c>
    </row>
    <row r="4349" spans="1:30" hidden="1" x14ac:dyDescent="0.3">
      <c r="A4349" t="str">
        <f t="shared" si="1408"/>
        <v>02/08/2026Sporting CristalJuan Pablo II</v>
      </c>
      <c r="D4349" s="2">
        <v>46236</v>
      </c>
      <c r="E4349" s="3">
        <v>0.66666666666666663</v>
      </c>
      <c r="F4349" t="s">
        <v>791</v>
      </c>
      <c r="G4349" t="s">
        <v>3515</v>
      </c>
      <c r="H4349">
        <v>0</v>
      </c>
      <c r="I4349">
        <v>0</v>
      </c>
      <c r="J4349">
        <v>2</v>
      </c>
      <c r="K4349">
        <v>0</v>
      </c>
      <c r="L4349" s="22" t="str">
        <f t="shared" si="1409"/>
        <v>02/08/2026</v>
      </c>
      <c r="M4349" s="23">
        <f t="shared" si="1410"/>
        <v>0.54166666666666663</v>
      </c>
      <c r="N4349" t="str">
        <f t="shared" si="1411"/>
        <v>2 - 0</v>
      </c>
      <c r="O4349" t="str">
        <f t="shared" si="1392"/>
        <v>Green</v>
      </c>
      <c r="P4349" t="str">
        <f t="shared" si="1393"/>
        <v>Red</v>
      </c>
      <c r="Q4349" t="str">
        <f t="shared" si="1394"/>
        <v>Red</v>
      </c>
      <c r="R4349" t="str">
        <f t="shared" si="1395"/>
        <v>Green</v>
      </c>
      <c r="S4349" t="str">
        <f t="shared" si="1396"/>
        <v>Red</v>
      </c>
      <c r="T4349" t="str">
        <f t="shared" si="1397"/>
        <v>Green</v>
      </c>
      <c r="U4349" t="str">
        <f t="shared" si="1398"/>
        <v>Red</v>
      </c>
      <c r="V4349" t="str">
        <f t="shared" si="1399"/>
        <v>Green</v>
      </c>
      <c r="W4349" t="str">
        <f t="shared" si="1400"/>
        <v>Red</v>
      </c>
      <c r="X4349" t="str">
        <f t="shared" si="1401"/>
        <v>Red</v>
      </c>
      <c r="Y4349" t="str">
        <f t="shared" si="1402"/>
        <v>Green</v>
      </c>
      <c r="Z4349" t="str">
        <f t="shared" si="1403"/>
        <v>Red</v>
      </c>
      <c r="AA4349" t="str">
        <f t="shared" si="1404"/>
        <v>Green</v>
      </c>
      <c r="AB4349" t="str">
        <f t="shared" si="1405"/>
        <v>Green</v>
      </c>
      <c r="AC4349" t="str">
        <f t="shared" si="1406"/>
        <v>Red</v>
      </c>
      <c r="AD4349" t="str">
        <f t="shared" si="1407"/>
        <v>Green</v>
      </c>
    </row>
    <row r="4350" spans="1:30" hidden="1" x14ac:dyDescent="0.3">
      <c r="A4350" t="str">
        <f t="shared" si="1408"/>
        <v>02/08/2026St Patrick's AthleticDerry City</v>
      </c>
      <c r="D4350" s="2">
        <v>46236</v>
      </c>
      <c r="E4350" s="3">
        <v>0.66666666666666663</v>
      </c>
      <c r="F4350" t="s">
        <v>2490</v>
      </c>
      <c r="G4350" t="s">
        <v>1958</v>
      </c>
      <c r="H4350">
        <v>1</v>
      </c>
      <c r="I4350">
        <v>0</v>
      </c>
      <c r="J4350">
        <v>1</v>
      </c>
      <c r="K4350">
        <v>1</v>
      </c>
      <c r="L4350" s="22" t="str">
        <f t="shared" si="1409"/>
        <v>02/08/2026</v>
      </c>
      <c r="M4350" s="23">
        <f t="shared" si="1410"/>
        <v>0.54166666666666663</v>
      </c>
      <c r="N4350" t="str">
        <f t="shared" si="1411"/>
        <v>1 - 1</v>
      </c>
      <c r="O4350" t="str">
        <f t="shared" si="1392"/>
        <v>Red</v>
      </c>
      <c r="P4350" t="str">
        <f t="shared" si="1393"/>
        <v>Green</v>
      </c>
      <c r="Q4350" t="str">
        <f t="shared" si="1394"/>
        <v>Red</v>
      </c>
      <c r="R4350" t="str">
        <f t="shared" si="1395"/>
        <v>Green</v>
      </c>
      <c r="S4350" t="str">
        <f t="shared" si="1396"/>
        <v>Green</v>
      </c>
      <c r="T4350" t="str">
        <f t="shared" si="1397"/>
        <v>Red</v>
      </c>
      <c r="U4350" t="str">
        <f t="shared" si="1398"/>
        <v>Green</v>
      </c>
      <c r="V4350" t="str">
        <f t="shared" si="1399"/>
        <v>Red</v>
      </c>
      <c r="W4350" t="str">
        <f t="shared" si="1400"/>
        <v>Red</v>
      </c>
      <c r="X4350" t="str">
        <f t="shared" si="1401"/>
        <v>Green</v>
      </c>
      <c r="Y4350" t="str">
        <f t="shared" si="1402"/>
        <v>Green</v>
      </c>
      <c r="Z4350" t="str">
        <f t="shared" si="1403"/>
        <v>Red</v>
      </c>
      <c r="AA4350" t="str">
        <f t="shared" si="1404"/>
        <v>Green</v>
      </c>
      <c r="AB4350" t="str">
        <f t="shared" si="1405"/>
        <v>Green</v>
      </c>
      <c r="AC4350" t="str">
        <f t="shared" si="1406"/>
        <v>Green</v>
      </c>
      <c r="AD4350" t="str">
        <f t="shared" si="1407"/>
        <v>Red</v>
      </c>
    </row>
    <row r="4351" spans="1:30" hidden="1" x14ac:dyDescent="0.3">
      <c r="A4351" t="str">
        <f t="shared" si="1408"/>
        <v>02/08/2026SunderlandWrexham</v>
      </c>
      <c r="D4351" s="2">
        <v>46236</v>
      </c>
      <c r="E4351" s="3">
        <v>0.66666666666666663</v>
      </c>
      <c r="F4351" t="s">
        <v>4005</v>
      </c>
      <c r="G4351" t="s">
        <v>4007</v>
      </c>
      <c r="H4351">
        <v>1</v>
      </c>
      <c r="I4351">
        <v>0</v>
      </c>
      <c r="J4351">
        <v>1</v>
      </c>
      <c r="K4351">
        <v>0</v>
      </c>
      <c r="L4351" s="22" t="str">
        <f t="shared" si="1409"/>
        <v>02/08/2026</v>
      </c>
      <c r="M4351" s="23">
        <f t="shared" si="1410"/>
        <v>0.54166666666666663</v>
      </c>
      <c r="N4351" t="str">
        <f t="shared" si="1411"/>
        <v>1 - 0</v>
      </c>
      <c r="O4351" t="str">
        <f t="shared" si="1392"/>
        <v>Green</v>
      </c>
      <c r="P4351" t="str">
        <f t="shared" si="1393"/>
        <v>Red</v>
      </c>
      <c r="Q4351" t="str">
        <f t="shared" si="1394"/>
        <v>Red</v>
      </c>
      <c r="R4351" t="str">
        <f t="shared" si="1395"/>
        <v>Green</v>
      </c>
      <c r="S4351" t="str">
        <f t="shared" si="1396"/>
        <v>Red</v>
      </c>
      <c r="T4351" t="str">
        <f t="shared" si="1397"/>
        <v>Green</v>
      </c>
      <c r="U4351" t="str">
        <f t="shared" si="1398"/>
        <v>Green</v>
      </c>
      <c r="V4351" t="str">
        <f t="shared" si="1399"/>
        <v>Red</v>
      </c>
      <c r="W4351" t="str">
        <f t="shared" si="1400"/>
        <v>Red</v>
      </c>
      <c r="X4351" t="str">
        <f t="shared" si="1401"/>
        <v>Green</v>
      </c>
      <c r="Y4351" t="str">
        <f t="shared" si="1402"/>
        <v>Red</v>
      </c>
      <c r="Z4351" t="str">
        <f t="shared" si="1403"/>
        <v>Red</v>
      </c>
      <c r="AA4351" t="str">
        <f t="shared" si="1404"/>
        <v>Green</v>
      </c>
      <c r="AB4351" t="str">
        <f t="shared" si="1405"/>
        <v>Green</v>
      </c>
      <c r="AC4351" t="str">
        <f t="shared" si="1406"/>
        <v>Red</v>
      </c>
      <c r="AD4351" t="str">
        <f t="shared" si="1407"/>
        <v>Green</v>
      </c>
    </row>
    <row r="4352" spans="1:30" hidden="1" x14ac:dyDescent="0.3">
      <c r="A4352" t="str">
        <f t="shared" si="1408"/>
        <v>02/08/2026UE TonaBarcelona B</v>
      </c>
      <c r="D4352" s="2">
        <v>46236</v>
      </c>
      <c r="E4352" s="3">
        <v>0.66666666666666663</v>
      </c>
      <c r="F4352" t="s">
        <v>6321</v>
      </c>
      <c r="G4352" t="s">
        <v>6322</v>
      </c>
      <c r="H4352">
        <v>1</v>
      </c>
      <c r="I4352">
        <v>0</v>
      </c>
      <c r="J4352">
        <v>2</v>
      </c>
      <c r="K4352">
        <v>1</v>
      </c>
      <c r="L4352" s="22" t="str">
        <f t="shared" si="1409"/>
        <v>02/08/2026</v>
      </c>
      <c r="M4352" s="23">
        <f t="shared" si="1410"/>
        <v>0.54166666666666663</v>
      </c>
      <c r="N4352" t="str">
        <f t="shared" si="1411"/>
        <v>2 - 1</v>
      </c>
      <c r="O4352" t="str">
        <f t="shared" si="1392"/>
        <v>Green</v>
      </c>
      <c r="P4352" t="str">
        <f t="shared" si="1393"/>
        <v>Red</v>
      </c>
      <c r="Q4352" t="str">
        <f t="shared" si="1394"/>
        <v>Red</v>
      </c>
      <c r="R4352" t="str">
        <f t="shared" si="1395"/>
        <v>Green</v>
      </c>
      <c r="S4352" t="str">
        <f t="shared" si="1396"/>
        <v>Red</v>
      </c>
      <c r="T4352" t="str">
        <f t="shared" si="1397"/>
        <v>Green</v>
      </c>
      <c r="U4352" t="str">
        <f t="shared" si="1398"/>
        <v>Green</v>
      </c>
      <c r="V4352" t="str">
        <f t="shared" si="1399"/>
        <v>Red</v>
      </c>
      <c r="W4352" t="str">
        <f t="shared" si="1400"/>
        <v>Red</v>
      </c>
      <c r="X4352" t="str">
        <f t="shared" si="1401"/>
        <v>Green</v>
      </c>
      <c r="Y4352" t="str">
        <f t="shared" si="1402"/>
        <v>Green</v>
      </c>
      <c r="Z4352" t="str">
        <f t="shared" si="1403"/>
        <v>Green</v>
      </c>
      <c r="AA4352" t="str">
        <f t="shared" si="1404"/>
        <v>Red</v>
      </c>
      <c r="AB4352" t="str">
        <f t="shared" si="1405"/>
        <v>Green</v>
      </c>
      <c r="AC4352" t="str">
        <f t="shared" si="1406"/>
        <v>Green</v>
      </c>
      <c r="AD4352" t="str">
        <f t="shared" si="1407"/>
        <v>Red</v>
      </c>
    </row>
    <row r="4353" spans="1:30" hidden="1" x14ac:dyDescent="0.3">
      <c r="A4353" t="str">
        <f t="shared" si="1408"/>
        <v>02/08/2026Varzim SCVitoria Guimaraes</v>
      </c>
      <c r="D4353" s="2">
        <v>46236</v>
      </c>
      <c r="E4353" s="3">
        <v>0.66666666666666663</v>
      </c>
      <c r="F4353" t="s">
        <v>5271</v>
      </c>
      <c r="G4353" t="s">
        <v>4330</v>
      </c>
      <c r="H4353">
        <v>0</v>
      </c>
      <c r="I4353">
        <v>0</v>
      </c>
      <c r="J4353">
        <v>1</v>
      </c>
      <c r="K4353">
        <v>1</v>
      </c>
      <c r="L4353" s="22" t="str">
        <f t="shared" si="1409"/>
        <v>02/08/2026</v>
      </c>
      <c r="M4353" s="23">
        <f t="shared" si="1410"/>
        <v>0.54166666666666663</v>
      </c>
      <c r="N4353" t="str">
        <f t="shared" si="1411"/>
        <v>1 - 1</v>
      </c>
      <c r="O4353" t="str">
        <f t="shared" si="1392"/>
        <v>Red</v>
      </c>
      <c r="P4353" t="str">
        <f t="shared" si="1393"/>
        <v>Green</v>
      </c>
      <c r="Q4353" t="str">
        <f t="shared" si="1394"/>
        <v>Red</v>
      </c>
      <c r="R4353" t="str">
        <f t="shared" si="1395"/>
        <v>Green</v>
      </c>
      <c r="S4353" t="str">
        <f t="shared" si="1396"/>
        <v>Green</v>
      </c>
      <c r="T4353" t="str">
        <f t="shared" si="1397"/>
        <v>Red</v>
      </c>
      <c r="U4353" t="str">
        <f t="shared" si="1398"/>
        <v>Red</v>
      </c>
      <c r="V4353" t="str">
        <f t="shared" si="1399"/>
        <v>Green</v>
      </c>
      <c r="W4353" t="str">
        <f t="shared" si="1400"/>
        <v>Red</v>
      </c>
      <c r="X4353" t="str">
        <f t="shared" si="1401"/>
        <v>Red</v>
      </c>
      <c r="Y4353" t="str">
        <f t="shared" si="1402"/>
        <v>Green</v>
      </c>
      <c r="Z4353" t="str">
        <f t="shared" si="1403"/>
        <v>Red</v>
      </c>
      <c r="AA4353" t="str">
        <f t="shared" si="1404"/>
        <v>Green</v>
      </c>
      <c r="AB4353" t="str">
        <f t="shared" si="1405"/>
        <v>Green</v>
      </c>
      <c r="AC4353" t="str">
        <f t="shared" si="1406"/>
        <v>Green</v>
      </c>
      <c r="AD4353" t="str">
        <f t="shared" si="1407"/>
        <v>Red</v>
      </c>
    </row>
    <row r="4354" spans="1:30" hidden="1" x14ac:dyDescent="0.3">
      <c r="A4354" t="str">
        <f t="shared" si="1408"/>
        <v>02/08/2026Wigry SuwalkiLKS Lodz II</v>
      </c>
      <c r="D4354" s="2">
        <v>46236</v>
      </c>
      <c r="E4354" s="3">
        <v>0.66666666666666663</v>
      </c>
      <c r="F4354" t="s">
        <v>6323</v>
      </c>
      <c r="G4354" t="s">
        <v>6324</v>
      </c>
      <c r="H4354">
        <v>2</v>
      </c>
      <c r="I4354">
        <v>0</v>
      </c>
      <c r="J4354">
        <v>2</v>
      </c>
      <c r="K4354">
        <v>0</v>
      </c>
      <c r="L4354" s="22" t="str">
        <f t="shared" si="1409"/>
        <v>02/08/2026</v>
      </c>
      <c r="M4354" s="23">
        <f t="shared" si="1410"/>
        <v>0.54166666666666663</v>
      </c>
      <c r="N4354" t="str">
        <f t="shared" si="1411"/>
        <v>2 - 0</v>
      </c>
      <c r="O4354" t="str">
        <f t="shared" ref="O4354:O4417" si="1412">IF($J4354&gt;$K4354,"Green","Red")</f>
        <v>Green</v>
      </c>
      <c r="P4354" t="str">
        <f t="shared" ref="P4354:P4417" si="1413">IF($J4354=$K4354,"Green","Red")</f>
        <v>Red</v>
      </c>
      <c r="Q4354" t="str">
        <f t="shared" ref="Q4354:Q4417" si="1414">IF($J4354&lt;$K4354,"Green","Red")</f>
        <v>Red</v>
      </c>
      <c r="R4354" t="str">
        <f t="shared" ref="R4354:R4417" si="1415">IF($J4354&gt;=$K4354,"Green","Red")</f>
        <v>Green</v>
      </c>
      <c r="S4354" t="str">
        <f t="shared" ref="S4354:S4417" si="1416">IF($J4354&lt;=$K4354,"Green","Red")</f>
        <v>Red</v>
      </c>
      <c r="T4354" t="str">
        <f t="shared" ref="T4354:T4417" si="1417">IF(OR($J4354&gt;$K4354,$J4354&lt;$K4354),"Green","Red")</f>
        <v>Green</v>
      </c>
      <c r="U4354" t="str">
        <f t="shared" ref="U4354:U4417" si="1418">IF($H4354&gt;$I4354,"Green","Red")</f>
        <v>Green</v>
      </c>
      <c r="V4354" t="str">
        <f t="shared" ref="V4354:V4417" si="1419">IF($H4354=$I4354,"Green","Red")</f>
        <v>Red</v>
      </c>
      <c r="W4354" t="str">
        <f t="shared" ref="W4354:W4417" si="1420">IF($H4354&lt;$I4354,"Green","Red")</f>
        <v>Red</v>
      </c>
      <c r="X4354" t="str">
        <f t="shared" ref="X4354:X4417" si="1421">IF($H4354+$I4354&gt;0,"Green","Red")</f>
        <v>Green</v>
      </c>
      <c r="Y4354" t="str">
        <f t="shared" ref="Y4354:Y4417" si="1422">IF($J4354+$K4354&gt;1.5,"Green","Red")</f>
        <v>Green</v>
      </c>
      <c r="Z4354" t="str">
        <f t="shared" ref="Z4354:Z4417" si="1423">IF($J4354+$K4354&gt;2.5,"Green","Red")</f>
        <v>Red</v>
      </c>
      <c r="AA4354" t="str">
        <f t="shared" ref="AA4354:AA4417" si="1424">IF($J4354+$K4354&lt;2.5,"Green","Red")</f>
        <v>Green</v>
      </c>
      <c r="AB4354" t="str">
        <f t="shared" ref="AB4354:AB4417" si="1425">IF($J4354+$K4354&lt;3.5,"Green","Red")</f>
        <v>Green</v>
      </c>
      <c r="AC4354" t="str">
        <f t="shared" ref="AC4354:AC4417" si="1426">IF(AND($J4354&gt;0,$K4354&gt;0),"Green","Red")</f>
        <v>Red</v>
      </c>
      <c r="AD4354" t="str">
        <f t="shared" ref="AD4354:AD4417" si="1427">IF(OR($J4354=0,$K4354=0),"Green","Red")</f>
        <v>Green</v>
      </c>
    </row>
    <row r="4355" spans="1:30" hidden="1" x14ac:dyDescent="0.3">
      <c r="A4355" t="str">
        <f t="shared" si="1408"/>
        <v>02/08/2026B68 ToftirVestur Sorvagur</v>
      </c>
      <c r="D4355" s="2">
        <v>46236</v>
      </c>
      <c r="E4355" s="3">
        <v>0.67708333333333337</v>
      </c>
      <c r="F4355" t="s">
        <v>5170</v>
      </c>
      <c r="G4355" t="s">
        <v>6325</v>
      </c>
      <c r="H4355">
        <v>0</v>
      </c>
      <c r="I4355">
        <v>1</v>
      </c>
      <c r="J4355">
        <v>2</v>
      </c>
      <c r="K4355">
        <v>1</v>
      </c>
      <c r="L4355" s="22" t="str">
        <f t="shared" si="1409"/>
        <v>02/08/2026</v>
      </c>
      <c r="M4355" s="23">
        <f t="shared" si="1410"/>
        <v>0.55208333333333337</v>
      </c>
      <c r="N4355" t="str">
        <f t="shared" si="1411"/>
        <v>2 - 1</v>
      </c>
      <c r="O4355" t="str">
        <f t="shared" si="1412"/>
        <v>Green</v>
      </c>
      <c r="P4355" t="str">
        <f t="shared" si="1413"/>
        <v>Red</v>
      </c>
      <c r="Q4355" t="str">
        <f t="shared" si="1414"/>
        <v>Red</v>
      </c>
      <c r="R4355" t="str">
        <f t="shared" si="1415"/>
        <v>Green</v>
      </c>
      <c r="S4355" t="str">
        <f t="shared" si="1416"/>
        <v>Red</v>
      </c>
      <c r="T4355" t="str">
        <f t="shared" si="1417"/>
        <v>Green</v>
      </c>
      <c r="U4355" t="str">
        <f t="shared" si="1418"/>
        <v>Red</v>
      </c>
      <c r="V4355" t="str">
        <f t="shared" si="1419"/>
        <v>Red</v>
      </c>
      <c r="W4355" t="str">
        <f t="shared" si="1420"/>
        <v>Green</v>
      </c>
      <c r="X4355" t="str">
        <f t="shared" si="1421"/>
        <v>Green</v>
      </c>
      <c r="Y4355" t="str">
        <f t="shared" si="1422"/>
        <v>Green</v>
      </c>
      <c r="Z4355" t="str">
        <f t="shared" si="1423"/>
        <v>Green</v>
      </c>
      <c r="AA4355" t="str">
        <f t="shared" si="1424"/>
        <v>Red</v>
      </c>
      <c r="AB4355" t="str">
        <f t="shared" si="1425"/>
        <v>Green</v>
      </c>
      <c r="AC4355" t="str">
        <f t="shared" si="1426"/>
        <v>Green</v>
      </c>
      <c r="AD4355" t="str">
        <f t="shared" si="1427"/>
        <v>Red</v>
      </c>
    </row>
    <row r="4356" spans="1:30" hidden="1" x14ac:dyDescent="0.3">
      <c r="A4356" t="str">
        <f t="shared" si="1408"/>
        <v>02/08/2026Onze BravosWiliete SC</v>
      </c>
      <c r="D4356" s="2">
        <v>46236</v>
      </c>
      <c r="E4356" s="3">
        <v>0.67708333333333337</v>
      </c>
      <c r="F4356" t="s">
        <v>6326</v>
      </c>
      <c r="G4356" t="s">
        <v>6327</v>
      </c>
      <c r="H4356">
        <v>0</v>
      </c>
      <c r="I4356">
        <v>1</v>
      </c>
      <c r="J4356">
        <v>0</v>
      </c>
      <c r="K4356">
        <v>1</v>
      </c>
      <c r="L4356" s="22" t="str">
        <f t="shared" si="1409"/>
        <v>02/08/2026</v>
      </c>
      <c r="M4356" s="23">
        <f t="shared" si="1410"/>
        <v>0.55208333333333337</v>
      </c>
      <c r="N4356" t="str">
        <f t="shared" si="1411"/>
        <v>0 - 1</v>
      </c>
      <c r="O4356" t="str">
        <f t="shared" si="1412"/>
        <v>Red</v>
      </c>
      <c r="P4356" t="str">
        <f t="shared" si="1413"/>
        <v>Red</v>
      </c>
      <c r="Q4356" t="str">
        <f t="shared" si="1414"/>
        <v>Green</v>
      </c>
      <c r="R4356" t="str">
        <f t="shared" si="1415"/>
        <v>Red</v>
      </c>
      <c r="S4356" t="str">
        <f t="shared" si="1416"/>
        <v>Green</v>
      </c>
      <c r="T4356" t="str">
        <f t="shared" si="1417"/>
        <v>Green</v>
      </c>
      <c r="U4356" t="str">
        <f t="shared" si="1418"/>
        <v>Red</v>
      </c>
      <c r="V4356" t="str">
        <f t="shared" si="1419"/>
        <v>Red</v>
      </c>
      <c r="W4356" t="str">
        <f t="shared" si="1420"/>
        <v>Green</v>
      </c>
      <c r="X4356" t="str">
        <f t="shared" si="1421"/>
        <v>Green</v>
      </c>
      <c r="Y4356" t="str">
        <f t="shared" si="1422"/>
        <v>Red</v>
      </c>
      <c r="Z4356" t="str">
        <f t="shared" si="1423"/>
        <v>Red</v>
      </c>
      <c r="AA4356" t="str">
        <f t="shared" si="1424"/>
        <v>Green</v>
      </c>
      <c r="AB4356" t="str">
        <f t="shared" si="1425"/>
        <v>Green</v>
      </c>
      <c r="AC4356" t="str">
        <f t="shared" si="1426"/>
        <v>Red</v>
      </c>
      <c r="AD4356" t="str">
        <f t="shared" si="1427"/>
        <v>Green</v>
      </c>
    </row>
    <row r="4357" spans="1:30" hidden="1" x14ac:dyDescent="0.3">
      <c r="A4357" t="str">
        <f t="shared" si="1408"/>
        <v>02/08/2026CD MagallanesUnion Espanola</v>
      </c>
      <c r="D4357" s="2">
        <v>46236</v>
      </c>
      <c r="E4357" s="3">
        <v>0.6875</v>
      </c>
      <c r="F4357" t="s">
        <v>4688</v>
      </c>
      <c r="G4357" t="s">
        <v>4809</v>
      </c>
      <c r="H4357">
        <v>2</v>
      </c>
      <c r="I4357">
        <v>1</v>
      </c>
      <c r="J4357">
        <v>3</v>
      </c>
      <c r="K4357">
        <v>2</v>
      </c>
      <c r="L4357" s="22" t="str">
        <f t="shared" si="1409"/>
        <v>02/08/2026</v>
      </c>
      <c r="M4357" s="23">
        <f t="shared" si="1410"/>
        <v>0.5625</v>
      </c>
      <c r="N4357" t="str">
        <f t="shared" si="1411"/>
        <v>3 - 2</v>
      </c>
      <c r="O4357" t="str">
        <f t="shared" si="1412"/>
        <v>Green</v>
      </c>
      <c r="P4357" t="str">
        <f t="shared" si="1413"/>
        <v>Red</v>
      </c>
      <c r="Q4357" t="str">
        <f t="shared" si="1414"/>
        <v>Red</v>
      </c>
      <c r="R4357" t="str">
        <f t="shared" si="1415"/>
        <v>Green</v>
      </c>
      <c r="S4357" t="str">
        <f t="shared" si="1416"/>
        <v>Red</v>
      </c>
      <c r="T4357" t="str">
        <f t="shared" si="1417"/>
        <v>Green</v>
      </c>
      <c r="U4357" t="str">
        <f t="shared" si="1418"/>
        <v>Green</v>
      </c>
      <c r="V4357" t="str">
        <f t="shared" si="1419"/>
        <v>Red</v>
      </c>
      <c r="W4357" t="str">
        <f t="shared" si="1420"/>
        <v>Red</v>
      </c>
      <c r="X4357" t="str">
        <f t="shared" si="1421"/>
        <v>Green</v>
      </c>
      <c r="Y4357" t="str">
        <f t="shared" si="1422"/>
        <v>Green</v>
      </c>
      <c r="Z4357" t="str">
        <f t="shared" si="1423"/>
        <v>Green</v>
      </c>
      <c r="AA4357" t="str">
        <f t="shared" si="1424"/>
        <v>Red</v>
      </c>
      <c r="AB4357" t="str">
        <f t="shared" si="1425"/>
        <v>Red</v>
      </c>
      <c r="AC4357" t="str">
        <f t="shared" si="1426"/>
        <v>Green</v>
      </c>
      <c r="AD4357" t="str">
        <f t="shared" si="1427"/>
        <v>Red</v>
      </c>
    </row>
    <row r="4358" spans="1:30" hidden="1" x14ac:dyDescent="0.3">
      <c r="A4358" t="str">
        <f t="shared" si="1408"/>
        <v>02/08/2026Deportes ConcepcionCD Uni Catolica Santiago</v>
      </c>
      <c r="D4358" s="2">
        <v>46236</v>
      </c>
      <c r="E4358" s="3">
        <v>0.6875</v>
      </c>
      <c r="F4358" t="s">
        <v>1224</v>
      </c>
      <c r="G4358" t="s">
        <v>3107</v>
      </c>
      <c r="H4358">
        <v>2</v>
      </c>
      <c r="I4358">
        <v>0</v>
      </c>
      <c r="J4358">
        <v>3</v>
      </c>
      <c r="K4358">
        <v>0</v>
      </c>
      <c r="L4358" s="22" t="str">
        <f t="shared" si="1409"/>
        <v>02/08/2026</v>
      </c>
      <c r="M4358" s="23">
        <f t="shared" si="1410"/>
        <v>0.5625</v>
      </c>
      <c r="N4358" t="str">
        <f t="shared" si="1411"/>
        <v>3 - 0</v>
      </c>
      <c r="O4358" t="str">
        <f t="shared" si="1412"/>
        <v>Green</v>
      </c>
      <c r="P4358" t="str">
        <f t="shared" si="1413"/>
        <v>Red</v>
      </c>
      <c r="Q4358" t="str">
        <f t="shared" si="1414"/>
        <v>Red</v>
      </c>
      <c r="R4358" t="str">
        <f t="shared" si="1415"/>
        <v>Green</v>
      </c>
      <c r="S4358" t="str">
        <f t="shared" si="1416"/>
        <v>Red</v>
      </c>
      <c r="T4358" t="str">
        <f t="shared" si="1417"/>
        <v>Green</v>
      </c>
      <c r="U4358" t="str">
        <f t="shared" si="1418"/>
        <v>Green</v>
      </c>
      <c r="V4358" t="str">
        <f t="shared" si="1419"/>
        <v>Red</v>
      </c>
      <c r="W4358" t="str">
        <f t="shared" si="1420"/>
        <v>Red</v>
      </c>
      <c r="X4358" t="str">
        <f t="shared" si="1421"/>
        <v>Green</v>
      </c>
      <c r="Y4358" t="str">
        <f t="shared" si="1422"/>
        <v>Green</v>
      </c>
      <c r="Z4358" t="str">
        <f t="shared" si="1423"/>
        <v>Green</v>
      </c>
      <c r="AA4358" t="str">
        <f t="shared" si="1424"/>
        <v>Red</v>
      </c>
      <c r="AB4358" t="str">
        <f t="shared" si="1425"/>
        <v>Green</v>
      </c>
      <c r="AC4358" t="str">
        <f t="shared" si="1426"/>
        <v>Red</v>
      </c>
      <c r="AD4358" t="str">
        <f t="shared" si="1427"/>
        <v>Green</v>
      </c>
    </row>
    <row r="4359" spans="1:30" hidden="1" x14ac:dyDescent="0.3">
      <c r="A4359" t="str">
        <f t="shared" si="1408"/>
        <v>02/08/2026FK Suduva MarijampoleFK Trakai</v>
      </c>
      <c r="D4359" s="2">
        <v>46236</v>
      </c>
      <c r="E4359" s="3">
        <v>0.6875</v>
      </c>
      <c r="F4359" t="s">
        <v>283</v>
      </c>
      <c r="G4359" t="s">
        <v>4787</v>
      </c>
      <c r="L4359" s="22" t="str">
        <f t="shared" si="1409"/>
        <v>02/08/2026</v>
      </c>
      <c r="M4359" s="23">
        <f t="shared" si="1410"/>
        <v>0.5625</v>
      </c>
      <c r="N4359" t="str">
        <f t="shared" si="1411"/>
        <v xml:space="preserve"> - </v>
      </c>
      <c r="O4359" t="str">
        <f t="shared" si="1412"/>
        <v>Red</v>
      </c>
      <c r="P4359" t="str">
        <f t="shared" si="1413"/>
        <v>Green</v>
      </c>
      <c r="Q4359" t="str">
        <f t="shared" si="1414"/>
        <v>Red</v>
      </c>
      <c r="R4359" t="str">
        <f t="shared" si="1415"/>
        <v>Green</v>
      </c>
      <c r="S4359" t="str">
        <f t="shared" si="1416"/>
        <v>Green</v>
      </c>
      <c r="T4359" t="str">
        <f t="shared" si="1417"/>
        <v>Red</v>
      </c>
      <c r="U4359" t="str">
        <f t="shared" si="1418"/>
        <v>Red</v>
      </c>
      <c r="V4359" t="str">
        <f t="shared" si="1419"/>
        <v>Green</v>
      </c>
      <c r="W4359" t="str">
        <f t="shared" si="1420"/>
        <v>Red</v>
      </c>
      <c r="X4359" t="str">
        <f t="shared" si="1421"/>
        <v>Red</v>
      </c>
      <c r="Y4359" t="str">
        <f t="shared" si="1422"/>
        <v>Red</v>
      </c>
      <c r="Z4359" t="str">
        <f t="shared" si="1423"/>
        <v>Red</v>
      </c>
      <c r="AA4359" t="str">
        <f t="shared" si="1424"/>
        <v>Green</v>
      </c>
      <c r="AB4359" t="str">
        <f t="shared" si="1425"/>
        <v>Green</v>
      </c>
      <c r="AC4359" t="str">
        <f t="shared" si="1426"/>
        <v>Red</v>
      </c>
      <c r="AD4359" t="str">
        <f t="shared" si="1427"/>
        <v>Green</v>
      </c>
    </row>
    <row r="4360" spans="1:30" hidden="1" x14ac:dyDescent="0.3">
      <c r="A4360" t="str">
        <f t="shared" si="1408"/>
        <v>02/08/2026GenkTwente</v>
      </c>
      <c r="D4360" s="2">
        <v>46236</v>
      </c>
      <c r="E4360" s="3">
        <v>0.6875</v>
      </c>
      <c r="F4360" t="s">
        <v>1734</v>
      </c>
      <c r="G4360" t="s">
        <v>1903</v>
      </c>
      <c r="H4360">
        <v>2</v>
      </c>
      <c r="I4360">
        <v>0</v>
      </c>
      <c r="J4360">
        <v>2</v>
      </c>
      <c r="K4360">
        <v>1</v>
      </c>
      <c r="L4360" s="22" t="str">
        <f t="shared" si="1409"/>
        <v>02/08/2026</v>
      </c>
      <c r="M4360" s="23">
        <f t="shared" si="1410"/>
        <v>0.5625</v>
      </c>
      <c r="N4360" t="str">
        <f t="shared" si="1411"/>
        <v>2 - 1</v>
      </c>
      <c r="O4360" t="str">
        <f t="shared" si="1412"/>
        <v>Green</v>
      </c>
      <c r="P4360" t="str">
        <f t="shared" si="1413"/>
        <v>Red</v>
      </c>
      <c r="Q4360" t="str">
        <f t="shared" si="1414"/>
        <v>Red</v>
      </c>
      <c r="R4360" t="str">
        <f t="shared" si="1415"/>
        <v>Green</v>
      </c>
      <c r="S4360" t="str">
        <f t="shared" si="1416"/>
        <v>Red</v>
      </c>
      <c r="T4360" t="str">
        <f t="shared" si="1417"/>
        <v>Green</v>
      </c>
      <c r="U4360" t="str">
        <f t="shared" si="1418"/>
        <v>Green</v>
      </c>
      <c r="V4360" t="str">
        <f t="shared" si="1419"/>
        <v>Red</v>
      </c>
      <c r="W4360" t="str">
        <f t="shared" si="1420"/>
        <v>Red</v>
      </c>
      <c r="X4360" t="str">
        <f t="shared" si="1421"/>
        <v>Green</v>
      </c>
      <c r="Y4360" t="str">
        <f t="shared" si="1422"/>
        <v>Green</v>
      </c>
      <c r="Z4360" t="str">
        <f t="shared" si="1423"/>
        <v>Green</v>
      </c>
      <c r="AA4360" t="str">
        <f t="shared" si="1424"/>
        <v>Red</v>
      </c>
      <c r="AB4360" t="str">
        <f t="shared" si="1425"/>
        <v>Green</v>
      </c>
      <c r="AC4360" t="str">
        <f t="shared" si="1426"/>
        <v>Green</v>
      </c>
      <c r="AD4360" t="str">
        <f t="shared" si="1427"/>
        <v>Red</v>
      </c>
    </row>
    <row r="4361" spans="1:30" hidden="1" x14ac:dyDescent="0.3">
      <c r="A4361" t="str">
        <f t="shared" si="1408"/>
        <v>02/08/2026NK VarazdinHNK Hadjuk Split</v>
      </c>
      <c r="D4361" s="2">
        <v>46236</v>
      </c>
      <c r="E4361" s="3">
        <v>0.6875</v>
      </c>
      <c r="F4361" t="s">
        <v>1906</v>
      </c>
      <c r="G4361" t="s">
        <v>1904</v>
      </c>
      <c r="H4361">
        <v>0</v>
      </c>
      <c r="I4361">
        <v>0</v>
      </c>
      <c r="J4361">
        <v>2</v>
      </c>
      <c r="K4361">
        <v>1</v>
      </c>
      <c r="L4361" s="22" t="str">
        <f t="shared" si="1409"/>
        <v>02/08/2026</v>
      </c>
      <c r="M4361" s="23">
        <f t="shared" si="1410"/>
        <v>0.5625</v>
      </c>
      <c r="N4361" t="str">
        <f t="shared" si="1411"/>
        <v>2 - 1</v>
      </c>
      <c r="O4361" t="str">
        <f t="shared" si="1412"/>
        <v>Green</v>
      </c>
      <c r="P4361" t="str">
        <f t="shared" si="1413"/>
        <v>Red</v>
      </c>
      <c r="Q4361" t="str">
        <f t="shared" si="1414"/>
        <v>Red</v>
      </c>
      <c r="R4361" t="str">
        <f t="shared" si="1415"/>
        <v>Green</v>
      </c>
      <c r="S4361" t="str">
        <f t="shared" si="1416"/>
        <v>Red</v>
      </c>
      <c r="T4361" t="str">
        <f t="shared" si="1417"/>
        <v>Green</v>
      </c>
      <c r="U4361" t="str">
        <f t="shared" si="1418"/>
        <v>Red</v>
      </c>
      <c r="V4361" t="str">
        <f t="shared" si="1419"/>
        <v>Green</v>
      </c>
      <c r="W4361" t="str">
        <f t="shared" si="1420"/>
        <v>Red</v>
      </c>
      <c r="X4361" t="str">
        <f t="shared" si="1421"/>
        <v>Red</v>
      </c>
      <c r="Y4361" t="str">
        <f t="shared" si="1422"/>
        <v>Green</v>
      </c>
      <c r="Z4361" t="str">
        <f t="shared" si="1423"/>
        <v>Green</v>
      </c>
      <c r="AA4361" t="str">
        <f t="shared" si="1424"/>
        <v>Red</v>
      </c>
      <c r="AB4361" t="str">
        <f t="shared" si="1425"/>
        <v>Green</v>
      </c>
      <c r="AC4361" t="str">
        <f t="shared" si="1426"/>
        <v>Green</v>
      </c>
      <c r="AD4361" t="str">
        <f t="shared" si="1427"/>
        <v>Red</v>
      </c>
    </row>
    <row r="4362" spans="1:30" hidden="1" x14ac:dyDescent="0.3">
      <c r="A4362" t="str">
        <f t="shared" si="1408"/>
        <v>02/08/2026Hapoel Katamon JerusalemMaccabi Petah Tikva</v>
      </c>
      <c r="D4362" s="2">
        <v>46236</v>
      </c>
      <c r="E4362" s="3">
        <v>0.69791666666666663</v>
      </c>
      <c r="F4362" t="s">
        <v>3375</v>
      </c>
      <c r="G4362" t="s">
        <v>3369</v>
      </c>
      <c r="H4362">
        <v>0</v>
      </c>
      <c r="I4362">
        <v>0</v>
      </c>
      <c r="J4362">
        <v>1</v>
      </c>
      <c r="K4362">
        <v>0</v>
      </c>
      <c r="L4362" s="22" t="str">
        <f t="shared" si="1409"/>
        <v>02/08/2026</v>
      </c>
      <c r="M4362" s="23">
        <f t="shared" si="1410"/>
        <v>0.57291666666666663</v>
      </c>
      <c r="N4362" t="str">
        <f t="shared" si="1411"/>
        <v>1 - 0</v>
      </c>
      <c r="O4362" t="str">
        <f t="shared" si="1412"/>
        <v>Green</v>
      </c>
      <c r="P4362" t="str">
        <f t="shared" si="1413"/>
        <v>Red</v>
      </c>
      <c r="Q4362" t="str">
        <f t="shared" si="1414"/>
        <v>Red</v>
      </c>
      <c r="R4362" t="str">
        <f t="shared" si="1415"/>
        <v>Green</v>
      </c>
      <c r="S4362" t="str">
        <f t="shared" si="1416"/>
        <v>Red</v>
      </c>
      <c r="T4362" t="str">
        <f t="shared" si="1417"/>
        <v>Green</v>
      </c>
      <c r="U4362" t="str">
        <f t="shared" si="1418"/>
        <v>Red</v>
      </c>
      <c r="V4362" t="str">
        <f t="shared" si="1419"/>
        <v>Green</v>
      </c>
      <c r="W4362" t="str">
        <f t="shared" si="1420"/>
        <v>Red</v>
      </c>
      <c r="X4362" t="str">
        <f t="shared" si="1421"/>
        <v>Red</v>
      </c>
      <c r="Y4362" t="str">
        <f t="shared" si="1422"/>
        <v>Red</v>
      </c>
      <c r="Z4362" t="str">
        <f t="shared" si="1423"/>
        <v>Red</v>
      </c>
      <c r="AA4362" t="str">
        <f t="shared" si="1424"/>
        <v>Green</v>
      </c>
      <c r="AB4362" t="str">
        <f t="shared" si="1425"/>
        <v>Green</v>
      </c>
      <c r="AC4362" t="str">
        <f t="shared" si="1426"/>
        <v>Red</v>
      </c>
      <c r="AD4362" t="str">
        <f t="shared" si="1427"/>
        <v>Green</v>
      </c>
    </row>
    <row r="4363" spans="1:30" hidden="1" x14ac:dyDescent="0.3">
      <c r="A4363" t="str">
        <f t="shared" si="1408"/>
        <v>02/08/2026AD SarchiAD Cofutpa</v>
      </c>
      <c r="D4363" s="2">
        <v>46236</v>
      </c>
      <c r="E4363" s="3">
        <v>0.70833333333333337</v>
      </c>
      <c r="F4363" t="s">
        <v>6328</v>
      </c>
      <c r="G4363" t="s">
        <v>6329</v>
      </c>
      <c r="H4363">
        <v>0</v>
      </c>
      <c r="I4363">
        <v>0</v>
      </c>
      <c r="J4363">
        <v>2</v>
      </c>
      <c r="K4363">
        <v>1</v>
      </c>
      <c r="L4363" s="22" t="str">
        <f t="shared" si="1409"/>
        <v>02/08/2026</v>
      </c>
      <c r="M4363" s="23">
        <f t="shared" si="1410"/>
        <v>0.58333333333333337</v>
      </c>
      <c r="N4363" t="str">
        <f t="shared" si="1411"/>
        <v>2 - 1</v>
      </c>
      <c r="O4363" t="str">
        <f t="shared" si="1412"/>
        <v>Green</v>
      </c>
      <c r="P4363" t="str">
        <f t="shared" si="1413"/>
        <v>Red</v>
      </c>
      <c r="Q4363" t="str">
        <f t="shared" si="1414"/>
        <v>Red</v>
      </c>
      <c r="R4363" t="str">
        <f t="shared" si="1415"/>
        <v>Green</v>
      </c>
      <c r="S4363" t="str">
        <f t="shared" si="1416"/>
        <v>Red</v>
      </c>
      <c r="T4363" t="str">
        <f t="shared" si="1417"/>
        <v>Green</v>
      </c>
      <c r="U4363" t="str">
        <f t="shared" si="1418"/>
        <v>Red</v>
      </c>
      <c r="V4363" t="str">
        <f t="shared" si="1419"/>
        <v>Green</v>
      </c>
      <c r="W4363" t="str">
        <f t="shared" si="1420"/>
        <v>Red</v>
      </c>
      <c r="X4363" t="str">
        <f t="shared" si="1421"/>
        <v>Red</v>
      </c>
      <c r="Y4363" t="str">
        <f t="shared" si="1422"/>
        <v>Green</v>
      </c>
      <c r="Z4363" t="str">
        <f t="shared" si="1423"/>
        <v>Green</v>
      </c>
      <c r="AA4363" t="str">
        <f t="shared" si="1424"/>
        <v>Red</v>
      </c>
      <c r="AB4363" t="str">
        <f t="shared" si="1425"/>
        <v>Green</v>
      </c>
      <c r="AC4363" t="str">
        <f t="shared" si="1426"/>
        <v>Green</v>
      </c>
      <c r="AD4363" t="str">
        <f t="shared" si="1427"/>
        <v>Red</v>
      </c>
    </row>
    <row r="4364" spans="1:30" hidden="1" x14ac:dyDescent="0.3">
      <c r="A4364" t="str">
        <f t="shared" si="1408"/>
        <v>02/08/2026CD MictlanCD Achuapa</v>
      </c>
      <c r="D4364" s="2">
        <v>46236</v>
      </c>
      <c r="E4364" s="3">
        <v>0.70833333333333337</v>
      </c>
      <c r="F4364" t="s">
        <v>3294</v>
      </c>
      <c r="G4364" t="s">
        <v>4559</v>
      </c>
      <c r="H4364">
        <v>0</v>
      </c>
      <c r="I4364">
        <v>0</v>
      </c>
      <c r="J4364">
        <v>1</v>
      </c>
      <c r="K4364">
        <v>0</v>
      </c>
      <c r="L4364" s="22" t="str">
        <f t="shared" si="1409"/>
        <v>02/08/2026</v>
      </c>
      <c r="M4364" s="23">
        <f t="shared" si="1410"/>
        <v>0.58333333333333337</v>
      </c>
      <c r="N4364" t="str">
        <f t="shared" si="1411"/>
        <v>1 - 0</v>
      </c>
      <c r="O4364" t="str">
        <f t="shared" si="1412"/>
        <v>Green</v>
      </c>
      <c r="P4364" t="str">
        <f t="shared" si="1413"/>
        <v>Red</v>
      </c>
      <c r="Q4364" t="str">
        <f t="shared" si="1414"/>
        <v>Red</v>
      </c>
      <c r="R4364" t="str">
        <f t="shared" si="1415"/>
        <v>Green</v>
      </c>
      <c r="S4364" t="str">
        <f t="shared" si="1416"/>
        <v>Red</v>
      </c>
      <c r="T4364" t="str">
        <f t="shared" si="1417"/>
        <v>Green</v>
      </c>
      <c r="U4364" t="str">
        <f t="shared" si="1418"/>
        <v>Red</v>
      </c>
      <c r="V4364" t="str">
        <f t="shared" si="1419"/>
        <v>Green</v>
      </c>
      <c r="W4364" t="str">
        <f t="shared" si="1420"/>
        <v>Red</v>
      </c>
      <c r="X4364" t="str">
        <f t="shared" si="1421"/>
        <v>Red</v>
      </c>
      <c r="Y4364" t="str">
        <f t="shared" si="1422"/>
        <v>Red</v>
      </c>
      <c r="Z4364" t="str">
        <f t="shared" si="1423"/>
        <v>Red</v>
      </c>
      <c r="AA4364" t="str">
        <f t="shared" si="1424"/>
        <v>Green</v>
      </c>
      <c r="AB4364" t="str">
        <f t="shared" si="1425"/>
        <v>Green</v>
      </c>
      <c r="AC4364" t="str">
        <f t="shared" si="1426"/>
        <v>Red</v>
      </c>
      <c r="AD4364" t="str">
        <f t="shared" si="1427"/>
        <v>Green</v>
      </c>
    </row>
    <row r="4365" spans="1:30" hidden="1" x14ac:dyDescent="0.3">
      <c r="A4365" t="str">
        <f t="shared" si="1408"/>
        <v>02/08/2026CS PetrocubFC Politehnica Chisinau</v>
      </c>
      <c r="D4365" s="2">
        <v>46236</v>
      </c>
      <c r="E4365" s="3">
        <v>0.70833333333333337</v>
      </c>
      <c r="F4365" t="s">
        <v>1102</v>
      </c>
      <c r="G4365" t="s">
        <v>1053</v>
      </c>
      <c r="H4365">
        <v>1</v>
      </c>
      <c r="I4365">
        <v>0</v>
      </c>
      <c r="J4365">
        <v>3</v>
      </c>
      <c r="K4365">
        <v>1</v>
      </c>
      <c r="L4365" s="22" t="str">
        <f t="shared" si="1409"/>
        <v>02/08/2026</v>
      </c>
      <c r="M4365" s="23">
        <f t="shared" si="1410"/>
        <v>0.58333333333333337</v>
      </c>
      <c r="N4365" t="str">
        <f t="shared" si="1411"/>
        <v>3 - 1</v>
      </c>
      <c r="O4365" t="str">
        <f t="shared" si="1412"/>
        <v>Green</v>
      </c>
      <c r="P4365" t="str">
        <f t="shared" si="1413"/>
        <v>Red</v>
      </c>
      <c r="Q4365" t="str">
        <f t="shared" si="1414"/>
        <v>Red</v>
      </c>
      <c r="R4365" t="str">
        <f t="shared" si="1415"/>
        <v>Green</v>
      </c>
      <c r="S4365" t="str">
        <f t="shared" si="1416"/>
        <v>Red</v>
      </c>
      <c r="T4365" t="str">
        <f t="shared" si="1417"/>
        <v>Green</v>
      </c>
      <c r="U4365" t="str">
        <f t="shared" si="1418"/>
        <v>Green</v>
      </c>
      <c r="V4365" t="str">
        <f t="shared" si="1419"/>
        <v>Red</v>
      </c>
      <c r="W4365" t="str">
        <f t="shared" si="1420"/>
        <v>Red</v>
      </c>
      <c r="X4365" t="str">
        <f t="shared" si="1421"/>
        <v>Green</v>
      </c>
      <c r="Y4365" t="str">
        <f t="shared" si="1422"/>
        <v>Green</v>
      </c>
      <c r="Z4365" t="str">
        <f t="shared" si="1423"/>
        <v>Green</v>
      </c>
      <c r="AA4365" t="str">
        <f t="shared" si="1424"/>
        <v>Red</v>
      </c>
      <c r="AB4365" t="str">
        <f t="shared" si="1425"/>
        <v>Red</v>
      </c>
      <c r="AC4365" t="str">
        <f t="shared" si="1426"/>
        <v>Green</v>
      </c>
      <c r="AD4365" t="str">
        <f t="shared" si="1427"/>
        <v>Red</v>
      </c>
    </row>
    <row r="4366" spans="1:30" hidden="1" x14ac:dyDescent="0.3">
      <c r="A4366" t="str">
        <f t="shared" si="1408"/>
        <v>02/08/2026CSD ChiquimulillaAFF Palin</v>
      </c>
      <c r="D4366" s="2">
        <v>46236</v>
      </c>
      <c r="E4366" s="3">
        <v>0.70833333333333337</v>
      </c>
      <c r="F4366" t="s">
        <v>6330</v>
      </c>
      <c r="G4366" t="s">
        <v>3291</v>
      </c>
      <c r="H4366">
        <v>0</v>
      </c>
      <c r="I4366">
        <v>0</v>
      </c>
      <c r="J4366">
        <v>2</v>
      </c>
      <c r="K4366">
        <v>0</v>
      </c>
      <c r="L4366" s="22" t="str">
        <f t="shared" si="1409"/>
        <v>02/08/2026</v>
      </c>
      <c r="M4366" s="23">
        <f t="shared" si="1410"/>
        <v>0.58333333333333337</v>
      </c>
      <c r="N4366" t="str">
        <f t="shared" si="1411"/>
        <v>2 - 0</v>
      </c>
      <c r="O4366" t="str">
        <f t="shared" si="1412"/>
        <v>Green</v>
      </c>
      <c r="P4366" t="str">
        <f t="shared" si="1413"/>
        <v>Red</v>
      </c>
      <c r="Q4366" t="str">
        <f t="shared" si="1414"/>
        <v>Red</v>
      </c>
      <c r="R4366" t="str">
        <f t="shared" si="1415"/>
        <v>Green</v>
      </c>
      <c r="S4366" t="str">
        <f t="shared" si="1416"/>
        <v>Red</v>
      </c>
      <c r="T4366" t="str">
        <f t="shared" si="1417"/>
        <v>Green</v>
      </c>
      <c r="U4366" t="str">
        <f t="shared" si="1418"/>
        <v>Red</v>
      </c>
      <c r="V4366" t="str">
        <f t="shared" si="1419"/>
        <v>Green</v>
      </c>
      <c r="W4366" t="str">
        <f t="shared" si="1420"/>
        <v>Red</v>
      </c>
      <c r="X4366" t="str">
        <f t="shared" si="1421"/>
        <v>Red</v>
      </c>
      <c r="Y4366" t="str">
        <f t="shared" si="1422"/>
        <v>Green</v>
      </c>
      <c r="Z4366" t="str">
        <f t="shared" si="1423"/>
        <v>Red</v>
      </c>
      <c r="AA4366" t="str">
        <f t="shared" si="1424"/>
        <v>Green</v>
      </c>
      <c r="AB4366" t="str">
        <f t="shared" si="1425"/>
        <v>Green</v>
      </c>
      <c r="AC4366" t="str">
        <f t="shared" si="1426"/>
        <v>Red</v>
      </c>
      <c r="AD4366" t="str">
        <f t="shared" si="1427"/>
        <v>Green</v>
      </c>
    </row>
    <row r="4367" spans="1:30" hidden="1" x14ac:dyDescent="0.3">
      <c r="A4367" t="str">
        <f t="shared" si="1408"/>
        <v>02/08/2026Dacia-2 BuiucaniFC Zimbru</v>
      </c>
      <c r="D4367" s="2">
        <v>46236</v>
      </c>
      <c r="E4367" s="3">
        <v>0.70833333333333337</v>
      </c>
      <c r="F4367" t="s">
        <v>3420</v>
      </c>
      <c r="G4367" t="s">
        <v>1933</v>
      </c>
      <c r="H4367">
        <v>0</v>
      </c>
      <c r="I4367">
        <v>3</v>
      </c>
      <c r="J4367">
        <v>0</v>
      </c>
      <c r="K4367">
        <v>4</v>
      </c>
      <c r="L4367" s="22" t="str">
        <f t="shared" si="1409"/>
        <v>02/08/2026</v>
      </c>
      <c r="M4367" s="23">
        <f t="shared" si="1410"/>
        <v>0.58333333333333337</v>
      </c>
      <c r="N4367" t="str">
        <f t="shared" si="1411"/>
        <v>0 - 4</v>
      </c>
      <c r="O4367" t="str">
        <f t="shared" si="1412"/>
        <v>Red</v>
      </c>
      <c r="P4367" t="str">
        <f t="shared" si="1413"/>
        <v>Red</v>
      </c>
      <c r="Q4367" t="str">
        <f t="shared" si="1414"/>
        <v>Green</v>
      </c>
      <c r="R4367" t="str">
        <f t="shared" si="1415"/>
        <v>Red</v>
      </c>
      <c r="S4367" t="str">
        <f t="shared" si="1416"/>
        <v>Green</v>
      </c>
      <c r="T4367" t="str">
        <f t="shared" si="1417"/>
        <v>Green</v>
      </c>
      <c r="U4367" t="str">
        <f t="shared" si="1418"/>
        <v>Red</v>
      </c>
      <c r="V4367" t="str">
        <f t="shared" si="1419"/>
        <v>Red</v>
      </c>
      <c r="W4367" t="str">
        <f t="shared" si="1420"/>
        <v>Green</v>
      </c>
      <c r="X4367" t="str">
        <f t="shared" si="1421"/>
        <v>Green</v>
      </c>
      <c r="Y4367" t="str">
        <f t="shared" si="1422"/>
        <v>Green</v>
      </c>
      <c r="Z4367" t="str">
        <f t="shared" si="1423"/>
        <v>Green</v>
      </c>
      <c r="AA4367" t="str">
        <f t="shared" si="1424"/>
        <v>Red</v>
      </c>
      <c r="AB4367" t="str">
        <f t="shared" si="1425"/>
        <v>Red</v>
      </c>
      <c r="AC4367" t="str">
        <f t="shared" si="1426"/>
        <v>Red</v>
      </c>
      <c r="AD4367" t="str">
        <f t="shared" si="1427"/>
        <v>Green</v>
      </c>
    </row>
    <row r="4368" spans="1:30" hidden="1" x14ac:dyDescent="0.3">
      <c r="A4368" t="str">
        <f t="shared" si="1408"/>
        <v>02/08/2026Dobrudzha DobrichSportist Svoge</v>
      </c>
      <c r="D4368" s="2">
        <v>46236</v>
      </c>
      <c r="E4368" s="3">
        <v>0.70833333333333337</v>
      </c>
      <c r="F4368" t="s">
        <v>5055</v>
      </c>
      <c r="G4368" t="s">
        <v>3098</v>
      </c>
      <c r="H4368">
        <v>0</v>
      </c>
      <c r="I4368">
        <v>0</v>
      </c>
      <c r="J4368">
        <v>0</v>
      </c>
      <c r="K4368">
        <v>0</v>
      </c>
      <c r="L4368" s="22" t="str">
        <f t="shared" si="1409"/>
        <v>02/08/2026</v>
      </c>
      <c r="M4368" s="23">
        <f t="shared" si="1410"/>
        <v>0.58333333333333337</v>
      </c>
      <c r="N4368" t="str">
        <f t="shared" si="1411"/>
        <v>0 - 0</v>
      </c>
      <c r="O4368" t="str">
        <f t="shared" si="1412"/>
        <v>Red</v>
      </c>
      <c r="P4368" t="str">
        <f t="shared" si="1413"/>
        <v>Green</v>
      </c>
      <c r="Q4368" t="str">
        <f t="shared" si="1414"/>
        <v>Red</v>
      </c>
      <c r="R4368" t="str">
        <f t="shared" si="1415"/>
        <v>Green</v>
      </c>
      <c r="S4368" t="str">
        <f t="shared" si="1416"/>
        <v>Green</v>
      </c>
      <c r="T4368" t="str">
        <f t="shared" si="1417"/>
        <v>Red</v>
      </c>
      <c r="U4368" t="str">
        <f t="shared" si="1418"/>
        <v>Red</v>
      </c>
      <c r="V4368" t="str">
        <f t="shared" si="1419"/>
        <v>Green</v>
      </c>
      <c r="W4368" t="str">
        <f t="shared" si="1420"/>
        <v>Red</v>
      </c>
      <c r="X4368" t="str">
        <f t="shared" si="1421"/>
        <v>Red</v>
      </c>
      <c r="Y4368" t="str">
        <f t="shared" si="1422"/>
        <v>Red</v>
      </c>
      <c r="Z4368" t="str">
        <f t="shared" si="1423"/>
        <v>Red</v>
      </c>
      <c r="AA4368" t="str">
        <f t="shared" si="1424"/>
        <v>Green</v>
      </c>
      <c r="AB4368" t="str">
        <f t="shared" si="1425"/>
        <v>Green</v>
      </c>
      <c r="AC4368" t="str">
        <f t="shared" si="1426"/>
        <v>Red</v>
      </c>
      <c r="AD4368" t="str">
        <f t="shared" si="1427"/>
        <v>Green</v>
      </c>
    </row>
    <row r="4369" spans="1:30" hidden="1" x14ac:dyDescent="0.3">
      <c r="A4369" t="str">
        <f t="shared" si="1408"/>
        <v>02/08/2026FC Santa Lucia CotzumalguapaQuiche</v>
      </c>
      <c r="D4369" s="2">
        <v>46236</v>
      </c>
      <c r="E4369" s="3">
        <v>0.70833333333333337</v>
      </c>
      <c r="F4369" t="s">
        <v>4562</v>
      </c>
      <c r="G4369" t="s">
        <v>3295</v>
      </c>
      <c r="H4369">
        <v>0</v>
      </c>
      <c r="I4369">
        <v>0</v>
      </c>
      <c r="J4369">
        <v>3</v>
      </c>
      <c r="K4369">
        <v>0</v>
      </c>
      <c r="L4369" s="22" t="str">
        <f t="shared" si="1409"/>
        <v>02/08/2026</v>
      </c>
      <c r="M4369" s="23">
        <f t="shared" si="1410"/>
        <v>0.58333333333333337</v>
      </c>
      <c r="N4369" t="str">
        <f t="shared" si="1411"/>
        <v>3 - 0</v>
      </c>
      <c r="O4369" t="str">
        <f t="shared" si="1412"/>
        <v>Green</v>
      </c>
      <c r="P4369" t="str">
        <f t="shared" si="1413"/>
        <v>Red</v>
      </c>
      <c r="Q4369" t="str">
        <f t="shared" si="1414"/>
        <v>Red</v>
      </c>
      <c r="R4369" t="str">
        <f t="shared" si="1415"/>
        <v>Green</v>
      </c>
      <c r="S4369" t="str">
        <f t="shared" si="1416"/>
        <v>Red</v>
      </c>
      <c r="T4369" t="str">
        <f t="shared" si="1417"/>
        <v>Green</v>
      </c>
      <c r="U4369" t="str">
        <f t="shared" si="1418"/>
        <v>Red</v>
      </c>
      <c r="V4369" t="str">
        <f t="shared" si="1419"/>
        <v>Green</v>
      </c>
      <c r="W4369" t="str">
        <f t="shared" si="1420"/>
        <v>Red</v>
      </c>
      <c r="X4369" t="str">
        <f t="shared" si="1421"/>
        <v>Red</v>
      </c>
      <c r="Y4369" t="str">
        <f t="shared" si="1422"/>
        <v>Green</v>
      </c>
      <c r="Z4369" t="str">
        <f t="shared" si="1423"/>
        <v>Green</v>
      </c>
      <c r="AA4369" t="str">
        <f t="shared" si="1424"/>
        <v>Red</v>
      </c>
      <c r="AB4369" t="str">
        <f t="shared" si="1425"/>
        <v>Green</v>
      </c>
      <c r="AC4369" t="str">
        <f t="shared" si="1426"/>
        <v>Red</v>
      </c>
      <c r="AD4369" t="str">
        <f t="shared" si="1427"/>
        <v>Green</v>
      </c>
    </row>
    <row r="4370" spans="1:30" hidden="1" x14ac:dyDescent="0.3">
      <c r="A4370" t="str">
        <f t="shared" si="1408"/>
        <v>02/08/2026FC Zaria BaltiFC Sheriff Tiraspol</v>
      </c>
      <c r="D4370" s="2">
        <v>46236</v>
      </c>
      <c r="E4370" s="3">
        <v>0.70833333333333337</v>
      </c>
      <c r="F4370" t="s">
        <v>3419</v>
      </c>
      <c r="G4370" t="s">
        <v>1895</v>
      </c>
      <c r="H4370">
        <v>1</v>
      </c>
      <c r="I4370">
        <v>3</v>
      </c>
      <c r="J4370">
        <v>1</v>
      </c>
      <c r="K4370">
        <v>5</v>
      </c>
      <c r="L4370" s="22" t="str">
        <f t="shared" si="1409"/>
        <v>02/08/2026</v>
      </c>
      <c r="M4370" s="23">
        <f t="shared" si="1410"/>
        <v>0.58333333333333337</v>
      </c>
      <c r="N4370" t="str">
        <f t="shared" si="1411"/>
        <v>1 - 5</v>
      </c>
      <c r="O4370" t="str">
        <f t="shared" si="1412"/>
        <v>Red</v>
      </c>
      <c r="P4370" t="str">
        <f t="shared" si="1413"/>
        <v>Red</v>
      </c>
      <c r="Q4370" t="str">
        <f t="shared" si="1414"/>
        <v>Green</v>
      </c>
      <c r="R4370" t="str">
        <f t="shared" si="1415"/>
        <v>Red</v>
      </c>
      <c r="S4370" t="str">
        <f t="shared" si="1416"/>
        <v>Green</v>
      </c>
      <c r="T4370" t="str">
        <f t="shared" si="1417"/>
        <v>Green</v>
      </c>
      <c r="U4370" t="str">
        <f t="shared" si="1418"/>
        <v>Red</v>
      </c>
      <c r="V4370" t="str">
        <f t="shared" si="1419"/>
        <v>Red</v>
      </c>
      <c r="W4370" t="str">
        <f t="shared" si="1420"/>
        <v>Green</v>
      </c>
      <c r="X4370" t="str">
        <f t="shared" si="1421"/>
        <v>Green</v>
      </c>
      <c r="Y4370" t="str">
        <f t="shared" si="1422"/>
        <v>Green</v>
      </c>
      <c r="Z4370" t="str">
        <f t="shared" si="1423"/>
        <v>Green</v>
      </c>
      <c r="AA4370" t="str">
        <f t="shared" si="1424"/>
        <v>Red</v>
      </c>
      <c r="AB4370" t="str">
        <f t="shared" si="1425"/>
        <v>Red</v>
      </c>
      <c r="AC4370" t="str">
        <f t="shared" si="1426"/>
        <v>Green</v>
      </c>
      <c r="AD4370" t="str">
        <f t="shared" si="1427"/>
        <v>Red</v>
      </c>
    </row>
    <row r="4371" spans="1:30" hidden="1" x14ac:dyDescent="0.3">
      <c r="A4371" t="str">
        <f t="shared" si="1408"/>
        <v>02/08/2026FraijanesNueva Santa Rosa</v>
      </c>
      <c r="D4371" s="2">
        <v>46236</v>
      </c>
      <c r="E4371" s="3">
        <v>0.70833333333333337</v>
      </c>
      <c r="F4371" t="s">
        <v>4560</v>
      </c>
      <c r="G4371" t="s">
        <v>6331</v>
      </c>
      <c r="H4371">
        <v>0</v>
      </c>
      <c r="I4371">
        <v>0</v>
      </c>
      <c r="J4371">
        <v>3</v>
      </c>
      <c r="K4371">
        <v>0</v>
      </c>
      <c r="L4371" s="22" t="str">
        <f t="shared" si="1409"/>
        <v>02/08/2026</v>
      </c>
      <c r="M4371" s="23">
        <f t="shared" si="1410"/>
        <v>0.58333333333333337</v>
      </c>
      <c r="N4371" t="str">
        <f t="shared" si="1411"/>
        <v>3 - 0</v>
      </c>
      <c r="O4371" t="str">
        <f t="shared" si="1412"/>
        <v>Green</v>
      </c>
      <c r="P4371" t="str">
        <f t="shared" si="1413"/>
        <v>Red</v>
      </c>
      <c r="Q4371" t="str">
        <f t="shared" si="1414"/>
        <v>Red</v>
      </c>
      <c r="R4371" t="str">
        <f t="shared" si="1415"/>
        <v>Green</v>
      </c>
      <c r="S4371" t="str">
        <f t="shared" si="1416"/>
        <v>Red</v>
      </c>
      <c r="T4371" t="str">
        <f t="shared" si="1417"/>
        <v>Green</v>
      </c>
      <c r="U4371" t="str">
        <f t="shared" si="1418"/>
        <v>Red</v>
      </c>
      <c r="V4371" t="str">
        <f t="shared" si="1419"/>
        <v>Green</v>
      </c>
      <c r="W4371" t="str">
        <f t="shared" si="1420"/>
        <v>Red</v>
      </c>
      <c r="X4371" t="str">
        <f t="shared" si="1421"/>
        <v>Red</v>
      </c>
      <c r="Y4371" t="str">
        <f t="shared" si="1422"/>
        <v>Green</v>
      </c>
      <c r="Z4371" t="str">
        <f t="shared" si="1423"/>
        <v>Green</v>
      </c>
      <c r="AA4371" t="str">
        <f t="shared" si="1424"/>
        <v>Red</v>
      </c>
      <c r="AB4371" t="str">
        <f t="shared" si="1425"/>
        <v>Green</v>
      </c>
      <c r="AC4371" t="str">
        <f t="shared" si="1426"/>
        <v>Red</v>
      </c>
      <c r="AD4371" t="str">
        <f t="shared" si="1427"/>
        <v>Green</v>
      </c>
    </row>
    <row r="4372" spans="1:30" hidden="1" x14ac:dyDescent="0.3">
      <c r="A4372" t="str">
        <f t="shared" si="1408"/>
        <v>02/08/2026Hebar PazardzhikPFC Vihren Sandanski</v>
      </c>
      <c r="D4372" s="2">
        <v>46236</v>
      </c>
      <c r="E4372" s="3">
        <v>0.70833333333333337</v>
      </c>
      <c r="F4372" t="s">
        <v>2382</v>
      </c>
      <c r="G4372" t="s">
        <v>5057</v>
      </c>
      <c r="H4372">
        <v>0</v>
      </c>
      <c r="I4372">
        <v>1</v>
      </c>
      <c r="J4372">
        <v>2</v>
      </c>
      <c r="K4372">
        <v>3</v>
      </c>
      <c r="L4372" s="22" t="str">
        <f t="shared" si="1409"/>
        <v>02/08/2026</v>
      </c>
      <c r="M4372" s="23">
        <f t="shared" si="1410"/>
        <v>0.58333333333333337</v>
      </c>
      <c r="N4372" t="str">
        <f t="shared" si="1411"/>
        <v>2 - 3</v>
      </c>
      <c r="O4372" t="str">
        <f t="shared" si="1412"/>
        <v>Red</v>
      </c>
      <c r="P4372" t="str">
        <f t="shared" si="1413"/>
        <v>Red</v>
      </c>
      <c r="Q4372" t="str">
        <f t="shared" si="1414"/>
        <v>Green</v>
      </c>
      <c r="R4372" t="str">
        <f t="shared" si="1415"/>
        <v>Red</v>
      </c>
      <c r="S4372" t="str">
        <f t="shared" si="1416"/>
        <v>Green</v>
      </c>
      <c r="T4372" t="str">
        <f t="shared" si="1417"/>
        <v>Green</v>
      </c>
      <c r="U4372" t="str">
        <f t="shared" si="1418"/>
        <v>Red</v>
      </c>
      <c r="V4372" t="str">
        <f t="shared" si="1419"/>
        <v>Red</v>
      </c>
      <c r="W4372" t="str">
        <f t="shared" si="1420"/>
        <v>Green</v>
      </c>
      <c r="X4372" t="str">
        <f t="shared" si="1421"/>
        <v>Green</v>
      </c>
      <c r="Y4372" t="str">
        <f t="shared" si="1422"/>
        <v>Green</v>
      </c>
      <c r="Z4372" t="str">
        <f t="shared" si="1423"/>
        <v>Green</v>
      </c>
      <c r="AA4372" t="str">
        <f t="shared" si="1424"/>
        <v>Red</v>
      </c>
      <c r="AB4372" t="str">
        <f t="shared" si="1425"/>
        <v>Red</v>
      </c>
      <c r="AC4372" t="str">
        <f t="shared" si="1426"/>
        <v>Green</v>
      </c>
      <c r="AD4372" t="str">
        <f t="shared" si="1427"/>
        <v>Red</v>
      </c>
    </row>
    <row r="4373" spans="1:30" hidden="1" x14ac:dyDescent="0.3">
      <c r="A4373" t="str">
        <f t="shared" si="1408"/>
        <v>02/08/2026KFC KomarnoSpartak Trnava</v>
      </c>
      <c r="D4373" s="2">
        <v>46236</v>
      </c>
      <c r="E4373" s="3">
        <v>0.70833333333333337</v>
      </c>
      <c r="F4373" t="s">
        <v>3611</v>
      </c>
      <c r="G4373" t="s">
        <v>1810</v>
      </c>
      <c r="H4373">
        <v>0</v>
      </c>
      <c r="I4373">
        <v>1</v>
      </c>
      <c r="J4373">
        <v>1</v>
      </c>
      <c r="K4373">
        <v>2</v>
      </c>
      <c r="L4373" s="22" t="str">
        <f t="shared" si="1409"/>
        <v>02/08/2026</v>
      </c>
      <c r="M4373" s="23">
        <f t="shared" si="1410"/>
        <v>0.58333333333333337</v>
      </c>
      <c r="N4373" t="str">
        <f t="shared" si="1411"/>
        <v>1 - 2</v>
      </c>
      <c r="O4373" t="str">
        <f t="shared" si="1412"/>
        <v>Red</v>
      </c>
      <c r="P4373" t="str">
        <f t="shared" si="1413"/>
        <v>Red</v>
      </c>
      <c r="Q4373" t="str">
        <f t="shared" si="1414"/>
        <v>Green</v>
      </c>
      <c r="R4373" t="str">
        <f t="shared" si="1415"/>
        <v>Red</v>
      </c>
      <c r="S4373" t="str">
        <f t="shared" si="1416"/>
        <v>Green</v>
      </c>
      <c r="T4373" t="str">
        <f t="shared" si="1417"/>
        <v>Green</v>
      </c>
      <c r="U4373" t="str">
        <f t="shared" si="1418"/>
        <v>Red</v>
      </c>
      <c r="V4373" t="str">
        <f t="shared" si="1419"/>
        <v>Red</v>
      </c>
      <c r="W4373" t="str">
        <f t="shared" si="1420"/>
        <v>Green</v>
      </c>
      <c r="X4373" t="str">
        <f t="shared" si="1421"/>
        <v>Green</v>
      </c>
      <c r="Y4373" t="str">
        <f t="shared" si="1422"/>
        <v>Green</v>
      </c>
      <c r="Z4373" t="str">
        <f t="shared" si="1423"/>
        <v>Green</v>
      </c>
      <c r="AA4373" t="str">
        <f t="shared" si="1424"/>
        <v>Red</v>
      </c>
      <c r="AB4373" t="str">
        <f t="shared" si="1425"/>
        <v>Green</v>
      </c>
      <c r="AC4373" t="str">
        <f t="shared" si="1426"/>
        <v>Green</v>
      </c>
      <c r="AD4373" t="str">
        <f t="shared" si="1427"/>
        <v>Red</v>
      </c>
    </row>
    <row r="4374" spans="1:30" hidden="1" x14ac:dyDescent="0.3">
      <c r="A4374" t="str">
        <f t="shared" si="1408"/>
        <v>02/08/2026Maccabi NetanyaHapoel Ramat Gan</v>
      </c>
      <c r="D4374" s="2">
        <v>46236</v>
      </c>
      <c r="E4374" s="3">
        <v>0.70833333333333337</v>
      </c>
      <c r="F4374" t="s">
        <v>3374</v>
      </c>
      <c r="G4374" t="s">
        <v>5266</v>
      </c>
      <c r="H4374">
        <v>1</v>
      </c>
      <c r="I4374">
        <v>1</v>
      </c>
      <c r="J4374">
        <v>2</v>
      </c>
      <c r="K4374">
        <v>3</v>
      </c>
      <c r="L4374" s="22" t="str">
        <f t="shared" si="1409"/>
        <v>02/08/2026</v>
      </c>
      <c r="M4374" s="23">
        <f t="shared" si="1410"/>
        <v>0.58333333333333337</v>
      </c>
      <c r="N4374" t="str">
        <f t="shared" si="1411"/>
        <v>2 - 3</v>
      </c>
      <c r="O4374" t="str">
        <f t="shared" si="1412"/>
        <v>Red</v>
      </c>
      <c r="P4374" t="str">
        <f t="shared" si="1413"/>
        <v>Red</v>
      </c>
      <c r="Q4374" t="str">
        <f t="shared" si="1414"/>
        <v>Green</v>
      </c>
      <c r="R4374" t="str">
        <f t="shared" si="1415"/>
        <v>Red</v>
      </c>
      <c r="S4374" t="str">
        <f t="shared" si="1416"/>
        <v>Green</v>
      </c>
      <c r="T4374" t="str">
        <f t="shared" si="1417"/>
        <v>Green</v>
      </c>
      <c r="U4374" t="str">
        <f t="shared" si="1418"/>
        <v>Red</v>
      </c>
      <c r="V4374" t="str">
        <f t="shared" si="1419"/>
        <v>Green</v>
      </c>
      <c r="W4374" t="str">
        <f t="shared" si="1420"/>
        <v>Red</v>
      </c>
      <c r="X4374" t="str">
        <f t="shared" si="1421"/>
        <v>Green</v>
      </c>
      <c r="Y4374" t="str">
        <f t="shared" si="1422"/>
        <v>Green</v>
      </c>
      <c r="Z4374" t="str">
        <f t="shared" si="1423"/>
        <v>Green</v>
      </c>
      <c r="AA4374" t="str">
        <f t="shared" si="1424"/>
        <v>Red</v>
      </c>
      <c r="AB4374" t="str">
        <f t="shared" si="1425"/>
        <v>Red</v>
      </c>
      <c r="AC4374" t="str">
        <f t="shared" si="1426"/>
        <v>Green</v>
      </c>
      <c r="AD4374" t="str">
        <f t="shared" si="1427"/>
        <v>Red</v>
      </c>
    </row>
    <row r="4375" spans="1:30" hidden="1" x14ac:dyDescent="0.3">
      <c r="A4375" t="str">
        <f t="shared" si="1408"/>
        <v>02/08/2026Napredak KrusevacFK Graficar Beograd</v>
      </c>
      <c r="D4375" s="2">
        <v>46236</v>
      </c>
      <c r="E4375" s="3">
        <v>0.70833333333333337</v>
      </c>
      <c r="F4375" t="s">
        <v>3955</v>
      </c>
      <c r="G4375" t="s">
        <v>3926</v>
      </c>
      <c r="H4375">
        <v>0</v>
      </c>
      <c r="I4375">
        <v>0</v>
      </c>
      <c r="J4375">
        <v>1</v>
      </c>
      <c r="K4375">
        <v>0</v>
      </c>
      <c r="L4375" s="22" t="str">
        <f t="shared" si="1409"/>
        <v>02/08/2026</v>
      </c>
      <c r="M4375" s="23">
        <f t="shared" si="1410"/>
        <v>0.58333333333333337</v>
      </c>
      <c r="N4375" t="str">
        <f t="shared" si="1411"/>
        <v>1 - 0</v>
      </c>
      <c r="O4375" t="str">
        <f t="shared" si="1412"/>
        <v>Green</v>
      </c>
      <c r="P4375" t="str">
        <f t="shared" si="1413"/>
        <v>Red</v>
      </c>
      <c r="Q4375" t="str">
        <f t="shared" si="1414"/>
        <v>Red</v>
      </c>
      <c r="R4375" t="str">
        <f t="shared" si="1415"/>
        <v>Green</v>
      </c>
      <c r="S4375" t="str">
        <f t="shared" si="1416"/>
        <v>Red</v>
      </c>
      <c r="T4375" t="str">
        <f t="shared" si="1417"/>
        <v>Green</v>
      </c>
      <c r="U4375" t="str">
        <f t="shared" si="1418"/>
        <v>Red</v>
      </c>
      <c r="V4375" t="str">
        <f t="shared" si="1419"/>
        <v>Green</v>
      </c>
      <c r="W4375" t="str">
        <f t="shared" si="1420"/>
        <v>Red</v>
      </c>
      <c r="X4375" t="str">
        <f t="shared" si="1421"/>
        <v>Red</v>
      </c>
      <c r="Y4375" t="str">
        <f t="shared" si="1422"/>
        <v>Red</v>
      </c>
      <c r="Z4375" t="str">
        <f t="shared" si="1423"/>
        <v>Red</v>
      </c>
      <c r="AA4375" t="str">
        <f t="shared" si="1424"/>
        <v>Green</v>
      </c>
      <c r="AB4375" t="str">
        <f t="shared" si="1425"/>
        <v>Green</v>
      </c>
      <c r="AC4375" t="str">
        <f t="shared" si="1426"/>
        <v>Red</v>
      </c>
      <c r="AD4375" t="str">
        <f t="shared" si="1427"/>
        <v>Green</v>
      </c>
    </row>
    <row r="4376" spans="1:30" hidden="1" x14ac:dyDescent="0.3">
      <c r="A4376" t="str">
        <f t="shared" si="1408"/>
        <v>02/08/2026Rapid WienSCR Altach</v>
      </c>
      <c r="D4376" s="2">
        <v>46236</v>
      </c>
      <c r="E4376" s="3">
        <v>0.70833333333333337</v>
      </c>
      <c r="F4376" t="s">
        <v>1932</v>
      </c>
      <c r="G4376" t="s">
        <v>2332</v>
      </c>
      <c r="H4376">
        <v>1</v>
      </c>
      <c r="I4376">
        <v>0</v>
      </c>
      <c r="J4376">
        <v>1</v>
      </c>
      <c r="K4376">
        <v>0</v>
      </c>
      <c r="L4376" s="22" t="str">
        <f t="shared" si="1409"/>
        <v>02/08/2026</v>
      </c>
      <c r="M4376" s="23">
        <f t="shared" si="1410"/>
        <v>0.58333333333333337</v>
      </c>
      <c r="N4376" t="str">
        <f t="shared" si="1411"/>
        <v>1 - 0</v>
      </c>
      <c r="O4376" t="str">
        <f t="shared" si="1412"/>
        <v>Green</v>
      </c>
      <c r="P4376" t="str">
        <f t="shared" si="1413"/>
        <v>Red</v>
      </c>
      <c r="Q4376" t="str">
        <f t="shared" si="1414"/>
        <v>Red</v>
      </c>
      <c r="R4376" t="str">
        <f t="shared" si="1415"/>
        <v>Green</v>
      </c>
      <c r="S4376" t="str">
        <f t="shared" si="1416"/>
        <v>Red</v>
      </c>
      <c r="T4376" t="str">
        <f t="shared" si="1417"/>
        <v>Green</v>
      </c>
      <c r="U4376" t="str">
        <f t="shared" si="1418"/>
        <v>Green</v>
      </c>
      <c r="V4376" t="str">
        <f t="shared" si="1419"/>
        <v>Red</v>
      </c>
      <c r="W4376" t="str">
        <f t="shared" si="1420"/>
        <v>Red</v>
      </c>
      <c r="X4376" t="str">
        <f t="shared" si="1421"/>
        <v>Green</v>
      </c>
      <c r="Y4376" t="str">
        <f t="shared" si="1422"/>
        <v>Red</v>
      </c>
      <c r="Z4376" t="str">
        <f t="shared" si="1423"/>
        <v>Red</v>
      </c>
      <c r="AA4376" t="str">
        <f t="shared" si="1424"/>
        <v>Green</v>
      </c>
      <c r="AB4376" t="str">
        <f t="shared" si="1425"/>
        <v>Green</v>
      </c>
      <c r="AC4376" t="str">
        <f t="shared" si="1426"/>
        <v>Red</v>
      </c>
      <c r="AD4376" t="str">
        <f t="shared" si="1427"/>
        <v>Green</v>
      </c>
    </row>
    <row r="4377" spans="1:30" hidden="1" x14ac:dyDescent="0.3">
      <c r="A4377" t="str">
        <f t="shared" si="1408"/>
        <v>02/08/2026Rigas Futbola SkolaSK Super Nova</v>
      </c>
      <c r="D4377" s="2">
        <v>46236</v>
      </c>
      <c r="E4377" s="3">
        <v>0.70833333333333337</v>
      </c>
      <c r="F4377" t="s">
        <v>290</v>
      </c>
      <c r="G4377" t="s">
        <v>252</v>
      </c>
      <c r="L4377" s="22" t="str">
        <f t="shared" si="1409"/>
        <v>02/08/2026</v>
      </c>
      <c r="M4377" s="23">
        <f t="shared" si="1410"/>
        <v>0.58333333333333337</v>
      </c>
      <c r="N4377" t="str">
        <f t="shared" si="1411"/>
        <v xml:space="preserve"> - </v>
      </c>
      <c r="O4377" t="str">
        <f t="shared" si="1412"/>
        <v>Red</v>
      </c>
      <c r="P4377" t="str">
        <f t="shared" si="1413"/>
        <v>Green</v>
      </c>
      <c r="Q4377" t="str">
        <f t="shared" si="1414"/>
        <v>Red</v>
      </c>
      <c r="R4377" t="str">
        <f t="shared" si="1415"/>
        <v>Green</v>
      </c>
      <c r="S4377" t="str">
        <f t="shared" si="1416"/>
        <v>Green</v>
      </c>
      <c r="T4377" t="str">
        <f t="shared" si="1417"/>
        <v>Red</v>
      </c>
      <c r="U4377" t="str">
        <f t="shared" si="1418"/>
        <v>Red</v>
      </c>
      <c r="V4377" t="str">
        <f t="shared" si="1419"/>
        <v>Green</v>
      </c>
      <c r="W4377" t="str">
        <f t="shared" si="1420"/>
        <v>Red</v>
      </c>
      <c r="X4377" t="str">
        <f t="shared" si="1421"/>
        <v>Red</v>
      </c>
      <c r="Y4377" t="str">
        <f t="shared" si="1422"/>
        <v>Red</v>
      </c>
      <c r="Z4377" t="str">
        <f t="shared" si="1423"/>
        <v>Red</v>
      </c>
      <c r="AA4377" t="str">
        <f t="shared" si="1424"/>
        <v>Green</v>
      </c>
      <c r="AB4377" t="str">
        <f t="shared" si="1425"/>
        <v>Green</v>
      </c>
      <c r="AC4377" t="str">
        <f t="shared" si="1426"/>
        <v>Red</v>
      </c>
      <c r="AD4377" t="str">
        <f t="shared" si="1427"/>
        <v>Green</v>
      </c>
    </row>
    <row r="4378" spans="1:30" hidden="1" x14ac:dyDescent="0.3">
      <c r="A4378" t="str">
        <f t="shared" si="1408"/>
        <v>02/08/2026Sunnersta AIFViggbyholms IK FF</v>
      </c>
      <c r="B4378" t="s">
        <v>827</v>
      </c>
      <c r="D4378" s="2">
        <v>46236</v>
      </c>
      <c r="E4378" s="3">
        <v>0.70833333333333337</v>
      </c>
      <c r="F4378" t="s">
        <v>6332</v>
      </c>
      <c r="G4378" t="s">
        <v>6333</v>
      </c>
      <c r="H4378">
        <v>1</v>
      </c>
      <c r="I4378">
        <v>0</v>
      </c>
      <c r="J4378">
        <v>2</v>
      </c>
      <c r="K4378">
        <v>0</v>
      </c>
      <c r="L4378" s="22" t="str">
        <f t="shared" si="1409"/>
        <v>02/08/2026</v>
      </c>
      <c r="M4378" s="23">
        <f t="shared" si="1410"/>
        <v>0.58333333333333337</v>
      </c>
      <c r="N4378" t="str">
        <f t="shared" si="1411"/>
        <v>2 - 0</v>
      </c>
      <c r="O4378" t="str">
        <f t="shared" si="1412"/>
        <v>Green</v>
      </c>
      <c r="P4378" t="str">
        <f t="shared" si="1413"/>
        <v>Red</v>
      </c>
      <c r="Q4378" t="str">
        <f t="shared" si="1414"/>
        <v>Red</v>
      </c>
      <c r="R4378" t="str">
        <f t="shared" si="1415"/>
        <v>Green</v>
      </c>
      <c r="S4378" t="str">
        <f t="shared" si="1416"/>
        <v>Red</v>
      </c>
      <c r="T4378" t="str">
        <f t="shared" si="1417"/>
        <v>Green</v>
      </c>
      <c r="U4378" t="str">
        <f t="shared" si="1418"/>
        <v>Green</v>
      </c>
      <c r="V4378" t="str">
        <f t="shared" si="1419"/>
        <v>Red</v>
      </c>
      <c r="W4378" t="str">
        <f t="shared" si="1420"/>
        <v>Red</v>
      </c>
      <c r="X4378" t="str">
        <f t="shared" si="1421"/>
        <v>Green</v>
      </c>
      <c r="Y4378" t="str">
        <f t="shared" si="1422"/>
        <v>Green</v>
      </c>
      <c r="Z4378" t="str">
        <f t="shared" si="1423"/>
        <v>Red</v>
      </c>
      <c r="AA4378" t="str">
        <f t="shared" si="1424"/>
        <v>Green</v>
      </c>
      <c r="AB4378" t="str">
        <f t="shared" si="1425"/>
        <v>Green</v>
      </c>
      <c r="AC4378" t="str">
        <f t="shared" si="1426"/>
        <v>Red</v>
      </c>
      <c r="AD4378" t="str">
        <f t="shared" si="1427"/>
        <v>Green</v>
      </c>
    </row>
    <row r="4379" spans="1:30" hidden="1" x14ac:dyDescent="0.3">
      <c r="A4379" t="str">
        <f t="shared" si="1408"/>
        <v>02/08/2026UrartuPyunik Yerevan</v>
      </c>
      <c r="B4379" t="s">
        <v>5380</v>
      </c>
      <c r="C4379" t="s">
        <v>838</v>
      </c>
      <c r="D4379" s="2">
        <v>46236</v>
      </c>
      <c r="E4379" s="3">
        <v>0.70833333333333337</v>
      </c>
      <c r="F4379" t="s">
        <v>6334</v>
      </c>
      <c r="G4379" t="s">
        <v>1914</v>
      </c>
      <c r="H4379">
        <v>0</v>
      </c>
      <c r="I4379">
        <v>1</v>
      </c>
      <c r="J4379">
        <v>2</v>
      </c>
      <c r="K4379">
        <v>2</v>
      </c>
      <c r="L4379" s="22" t="str">
        <f t="shared" si="1409"/>
        <v>02/08/2026</v>
      </c>
      <c r="M4379" s="23">
        <f t="shared" si="1410"/>
        <v>0.58333333333333337</v>
      </c>
      <c r="N4379" t="str">
        <f t="shared" si="1411"/>
        <v>2 - 2</v>
      </c>
      <c r="O4379" t="str">
        <f t="shared" si="1412"/>
        <v>Red</v>
      </c>
      <c r="P4379" t="str">
        <f t="shared" si="1413"/>
        <v>Green</v>
      </c>
      <c r="Q4379" t="str">
        <f t="shared" si="1414"/>
        <v>Red</v>
      </c>
      <c r="R4379" t="str">
        <f t="shared" si="1415"/>
        <v>Green</v>
      </c>
      <c r="S4379" t="str">
        <f t="shared" si="1416"/>
        <v>Green</v>
      </c>
      <c r="T4379" t="str">
        <f t="shared" si="1417"/>
        <v>Red</v>
      </c>
      <c r="U4379" t="str">
        <f t="shared" si="1418"/>
        <v>Red</v>
      </c>
      <c r="V4379" t="str">
        <f t="shared" si="1419"/>
        <v>Red</v>
      </c>
      <c r="W4379" t="str">
        <f t="shared" si="1420"/>
        <v>Green</v>
      </c>
      <c r="X4379" t="str">
        <f t="shared" si="1421"/>
        <v>Green</v>
      </c>
      <c r="Y4379" t="str">
        <f t="shared" si="1422"/>
        <v>Green</v>
      </c>
      <c r="Z4379" t="str">
        <f t="shared" si="1423"/>
        <v>Green</v>
      </c>
      <c r="AA4379" t="str">
        <f t="shared" si="1424"/>
        <v>Red</v>
      </c>
      <c r="AB4379" t="str">
        <f t="shared" si="1425"/>
        <v>Red</v>
      </c>
      <c r="AC4379" t="str">
        <f t="shared" si="1426"/>
        <v>Green</v>
      </c>
      <c r="AD4379" t="str">
        <f t="shared" si="1427"/>
        <v>Red</v>
      </c>
    </row>
    <row r="4380" spans="1:30" hidden="1" x14ac:dyDescent="0.3">
      <c r="A4380" t="str">
        <f t="shared" si="1408"/>
        <v>02/08/2026BrannRosenborg</v>
      </c>
      <c r="D4380" s="2">
        <v>46236</v>
      </c>
      <c r="E4380" s="3">
        <v>0.71875</v>
      </c>
      <c r="F4380" t="s">
        <v>1938</v>
      </c>
      <c r="G4380" t="s">
        <v>1248</v>
      </c>
      <c r="H4380">
        <v>1</v>
      </c>
      <c r="I4380">
        <v>0</v>
      </c>
      <c r="J4380">
        <v>3</v>
      </c>
      <c r="K4380">
        <v>2</v>
      </c>
      <c r="L4380" s="22" t="str">
        <f t="shared" si="1409"/>
        <v>02/08/2026</v>
      </c>
      <c r="M4380" s="23">
        <f t="shared" si="1410"/>
        <v>0.59375</v>
      </c>
      <c r="N4380" t="str">
        <f t="shared" si="1411"/>
        <v>3 - 2</v>
      </c>
      <c r="O4380" t="str">
        <f t="shared" si="1412"/>
        <v>Green</v>
      </c>
      <c r="P4380" t="str">
        <f t="shared" si="1413"/>
        <v>Red</v>
      </c>
      <c r="Q4380" t="str">
        <f t="shared" si="1414"/>
        <v>Red</v>
      </c>
      <c r="R4380" t="str">
        <f t="shared" si="1415"/>
        <v>Green</v>
      </c>
      <c r="S4380" t="str">
        <f t="shared" si="1416"/>
        <v>Red</v>
      </c>
      <c r="T4380" t="str">
        <f t="shared" si="1417"/>
        <v>Green</v>
      </c>
      <c r="U4380" t="str">
        <f t="shared" si="1418"/>
        <v>Green</v>
      </c>
      <c r="V4380" t="str">
        <f t="shared" si="1419"/>
        <v>Red</v>
      </c>
      <c r="W4380" t="str">
        <f t="shared" si="1420"/>
        <v>Red</v>
      </c>
      <c r="X4380" t="str">
        <f t="shared" si="1421"/>
        <v>Green</v>
      </c>
      <c r="Y4380" t="str">
        <f t="shared" si="1422"/>
        <v>Green</v>
      </c>
      <c r="Z4380" t="str">
        <f t="shared" si="1423"/>
        <v>Green</v>
      </c>
      <c r="AA4380" t="str">
        <f t="shared" si="1424"/>
        <v>Red</v>
      </c>
      <c r="AB4380" t="str">
        <f t="shared" si="1425"/>
        <v>Red</v>
      </c>
      <c r="AC4380" t="str">
        <f t="shared" si="1426"/>
        <v>Green</v>
      </c>
      <c r="AD4380" t="str">
        <f t="shared" si="1427"/>
        <v>Red</v>
      </c>
    </row>
    <row r="4381" spans="1:30" hidden="1" x14ac:dyDescent="0.3">
      <c r="A4381" t="str">
        <f t="shared" si="1408"/>
        <v>02/08/2026Deportivo RiestraBarracas Central</v>
      </c>
      <c r="B4381" t="s">
        <v>806</v>
      </c>
      <c r="C4381" t="s">
        <v>2222</v>
      </c>
      <c r="D4381" s="2">
        <v>46236</v>
      </c>
      <c r="E4381" s="3">
        <v>0.72569444444444442</v>
      </c>
      <c r="F4381" t="s">
        <v>1202</v>
      </c>
      <c r="G4381" t="s">
        <v>755</v>
      </c>
      <c r="H4381">
        <v>0</v>
      </c>
      <c r="I4381">
        <v>0</v>
      </c>
      <c r="J4381">
        <v>0</v>
      </c>
      <c r="K4381">
        <v>1</v>
      </c>
      <c r="L4381" s="22" t="str">
        <f t="shared" si="1409"/>
        <v>02/08/2026</v>
      </c>
      <c r="M4381" s="23">
        <f t="shared" si="1410"/>
        <v>0.60069444444444442</v>
      </c>
      <c r="N4381" t="str">
        <f t="shared" si="1411"/>
        <v>0 - 1</v>
      </c>
      <c r="O4381" t="str">
        <f t="shared" si="1412"/>
        <v>Red</v>
      </c>
      <c r="P4381" t="str">
        <f t="shared" si="1413"/>
        <v>Red</v>
      </c>
      <c r="Q4381" t="str">
        <f t="shared" si="1414"/>
        <v>Green</v>
      </c>
      <c r="R4381" t="str">
        <f t="shared" si="1415"/>
        <v>Red</v>
      </c>
      <c r="S4381" t="str">
        <f t="shared" si="1416"/>
        <v>Green</v>
      </c>
      <c r="T4381" t="str">
        <f t="shared" si="1417"/>
        <v>Green</v>
      </c>
      <c r="U4381" t="str">
        <f t="shared" si="1418"/>
        <v>Red</v>
      </c>
      <c r="V4381" t="str">
        <f t="shared" si="1419"/>
        <v>Green</v>
      </c>
      <c r="W4381" t="str">
        <f t="shared" si="1420"/>
        <v>Red</v>
      </c>
      <c r="X4381" t="str">
        <f t="shared" si="1421"/>
        <v>Red</v>
      </c>
      <c r="Y4381" t="str">
        <f t="shared" si="1422"/>
        <v>Red</v>
      </c>
      <c r="Z4381" t="str">
        <f t="shared" si="1423"/>
        <v>Red</v>
      </c>
      <c r="AA4381" t="str">
        <f t="shared" si="1424"/>
        <v>Green</v>
      </c>
      <c r="AB4381" t="str">
        <f t="shared" si="1425"/>
        <v>Green</v>
      </c>
      <c r="AC4381" t="str">
        <f t="shared" si="1426"/>
        <v>Red</v>
      </c>
      <c r="AD4381" t="str">
        <f t="shared" si="1427"/>
        <v>Green</v>
      </c>
    </row>
    <row r="4382" spans="1:30" hidden="1" x14ac:dyDescent="0.3">
      <c r="A4382" t="str">
        <f t="shared" si="1408"/>
        <v>02/08/2026AldosiviGimnasia La Plata</v>
      </c>
      <c r="B4382" t="s">
        <v>806</v>
      </c>
      <c r="C4382" t="s">
        <v>2222</v>
      </c>
      <c r="D4382" s="2">
        <v>46236</v>
      </c>
      <c r="E4382" s="3">
        <v>0.72916666666666663</v>
      </c>
      <c r="F4382" t="s">
        <v>121</v>
      </c>
      <c r="G4382" t="s">
        <v>178</v>
      </c>
      <c r="H4382">
        <v>0</v>
      </c>
      <c r="I4382">
        <v>1</v>
      </c>
      <c r="J4382">
        <v>1</v>
      </c>
      <c r="K4382">
        <v>2</v>
      </c>
      <c r="L4382" s="22" t="str">
        <f t="shared" si="1409"/>
        <v>02/08/2026</v>
      </c>
      <c r="M4382" s="23">
        <f t="shared" si="1410"/>
        <v>0.60416666666666663</v>
      </c>
      <c r="N4382" t="str">
        <f t="shared" si="1411"/>
        <v>1 - 2</v>
      </c>
      <c r="O4382" t="str">
        <f t="shared" si="1412"/>
        <v>Red</v>
      </c>
      <c r="P4382" t="str">
        <f t="shared" si="1413"/>
        <v>Red</v>
      </c>
      <c r="Q4382" t="str">
        <f t="shared" si="1414"/>
        <v>Green</v>
      </c>
      <c r="R4382" t="str">
        <f t="shared" si="1415"/>
        <v>Red</v>
      </c>
      <c r="S4382" t="str">
        <f t="shared" si="1416"/>
        <v>Green</v>
      </c>
      <c r="T4382" t="str">
        <f t="shared" si="1417"/>
        <v>Green</v>
      </c>
      <c r="U4382" t="str">
        <f t="shared" si="1418"/>
        <v>Red</v>
      </c>
      <c r="V4382" t="str">
        <f t="shared" si="1419"/>
        <v>Red</v>
      </c>
      <c r="W4382" t="str">
        <f t="shared" si="1420"/>
        <v>Green</v>
      </c>
      <c r="X4382" t="str">
        <f t="shared" si="1421"/>
        <v>Green</v>
      </c>
      <c r="Y4382" t="str">
        <f t="shared" si="1422"/>
        <v>Green</v>
      </c>
      <c r="Z4382" t="str">
        <f t="shared" si="1423"/>
        <v>Green</v>
      </c>
      <c r="AA4382" t="str">
        <f t="shared" si="1424"/>
        <v>Red</v>
      </c>
      <c r="AB4382" t="str">
        <f t="shared" si="1425"/>
        <v>Green</v>
      </c>
      <c r="AC4382" t="str">
        <f t="shared" si="1426"/>
        <v>Green</v>
      </c>
      <c r="AD4382" t="str">
        <f t="shared" si="1427"/>
        <v>Red</v>
      </c>
    </row>
    <row r="4383" spans="1:30" hidden="1" x14ac:dyDescent="0.3">
      <c r="A4383" t="str">
        <f t="shared" si="1408"/>
        <v>02/08/2026Pogon Grodzisk MazowieckiPuszcza Niepolomice</v>
      </c>
      <c r="D4383" s="2">
        <v>46236</v>
      </c>
      <c r="E4383" s="3">
        <v>0.72916666666666663</v>
      </c>
      <c r="F4383" t="s">
        <v>3529</v>
      </c>
      <c r="G4383" t="s">
        <v>1108</v>
      </c>
      <c r="H4383">
        <v>1</v>
      </c>
      <c r="I4383">
        <v>0</v>
      </c>
      <c r="J4383">
        <v>1</v>
      </c>
      <c r="K4383">
        <v>0</v>
      </c>
      <c r="L4383" s="22" t="str">
        <f t="shared" si="1409"/>
        <v>02/08/2026</v>
      </c>
      <c r="M4383" s="23">
        <f t="shared" si="1410"/>
        <v>0.60416666666666663</v>
      </c>
      <c r="N4383" t="str">
        <f t="shared" si="1411"/>
        <v>1 - 0</v>
      </c>
      <c r="O4383" t="str">
        <f t="shared" si="1412"/>
        <v>Green</v>
      </c>
      <c r="P4383" t="str">
        <f t="shared" si="1413"/>
        <v>Red</v>
      </c>
      <c r="Q4383" t="str">
        <f t="shared" si="1414"/>
        <v>Red</v>
      </c>
      <c r="R4383" t="str">
        <f t="shared" si="1415"/>
        <v>Green</v>
      </c>
      <c r="S4383" t="str">
        <f t="shared" si="1416"/>
        <v>Red</v>
      </c>
      <c r="T4383" t="str">
        <f t="shared" si="1417"/>
        <v>Green</v>
      </c>
      <c r="U4383" t="str">
        <f t="shared" si="1418"/>
        <v>Green</v>
      </c>
      <c r="V4383" t="str">
        <f t="shared" si="1419"/>
        <v>Red</v>
      </c>
      <c r="W4383" t="str">
        <f t="shared" si="1420"/>
        <v>Red</v>
      </c>
      <c r="X4383" t="str">
        <f t="shared" si="1421"/>
        <v>Green</v>
      </c>
      <c r="Y4383" t="str">
        <f t="shared" si="1422"/>
        <v>Red</v>
      </c>
      <c r="Z4383" t="str">
        <f t="shared" si="1423"/>
        <v>Red</v>
      </c>
      <c r="AA4383" t="str">
        <f t="shared" si="1424"/>
        <v>Green</v>
      </c>
      <c r="AB4383" t="str">
        <f t="shared" si="1425"/>
        <v>Green</v>
      </c>
      <c r="AC4383" t="str">
        <f t="shared" si="1426"/>
        <v>Red</v>
      </c>
      <c r="AD4383" t="str">
        <f t="shared" si="1427"/>
        <v>Green</v>
      </c>
    </row>
    <row r="4384" spans="1:30" hidden="1" x14ac:dyDescent="0.3">
      <c r="A4384" t="str">
        <f t="shared" si="1408"/>
        <v>02/08/2026Sandecja Nowy SaczChojniczanka Chojnice</v>
      </c>
      <c r="D4384" s="2">
        <v>46236</v>
      </c>
      <c r="E4384" s="3">
        <v>0.72916666666666663</v>
      </c>
      <c r="F4384" t="s">
        <v>3542</v>
      </c>
      <c r="G4384" t="s">
        <v>4573</v>
      </c>
      <c r="H4384">
        <v>1</v>
      </c>
      <c r="I4384">
        <v>0</v>
      </c>
      <c r="J4384">
        <v>3</v>
      </c>
      <c r="K4384">
        <v>0</v>
      </c>
      <c r="L4384" s="22" t="str">
        <f t="shared" si="1409"/>
        <v>02/08/2026</v>
      </c>
      <c r="M4384" s="23">
        <f t="shared" si="1410"/>
        <v>0.60416666666666663</v>
      </c>
      <c r="N4384" t="str">
        <f t="shared" si="1411"/>
        <v>3 - 0</v>
      </c>
      <c r="O4384" t="str">
        <f t="shared" si="1412"/>
        <v>Green</v>
      </c>
      <c r="P4384" t="str">
        <f t="shared" si="1413"/>
        <v>Red</v>
      </c>
      <c r="Q4384" t="str">
        <f t="shared" si="1414"/>
        <v>Red</v>
      </c>
      <c r="R4384" t="str">
        <f t="shared" si="1415"/>
        <v>Green</v>
      </c>
      <c r="S4384" t="str">
        <f t="shared" si="1416"/>
        <v>Red</v>
      </c>
      <c r="T4384" t="str">
        <f t="shared" si="1417"/>
        <v>Green</v>
      </c>
      <c r="U4384" t="str">
        <f t="shared" si="1418"/>
        <v>Green</v>
      </c>
      <c r="V4384" t="str">
        <f t="shared" si="1419"/>
        <v>Red</v>
      </c>
      <c r="W4384" t="str">
        <f t="shared" si="1420"/>
        <v>Red</v>
      </c>
      <c r="X4384" t="str">
        <f t="shared" si="1421"/>
        <v>Green</v>
      </c>
      <c r="Y4384" t="str">
        <f t="shared" si="1422"/>
        <v>Green</v>
      </c>
      <c r="Z4384" t="str">
        <f t="shared" si="1423"/>
        <v>Green</v>
      </c>
      <c r="AA4384" t="str">
        <f t="shared" si="1424"/>
        <v>Red</v>
      </c>
      <c r="AB4384" t="str">
        <f t="shared" si="1425"/>
        <v>Green</v>
      </c>
      <c r="AC4384" t="str">
        <f t="shared" si="1426"/>
        <v>Red</v>
      </c>
      <c r="AD4384" t="str">
        <f t="shared" si="1427"/>
        <v>Green</v>
      </c>
    </row>
    <row r="4385" spans="1:30" hidden="1" x14ac:dyDescent="0.3">
      <c r="A4385" t="str">
        <f t="shared" si="1408"/>
        <v>02/08/2026Al NejmehAl Ansar</v>
      </c>
      <c r="D4385" s="2">
        <v>46236</v>
      </c>
      <c r="E4385" s="3">
        <v>0.73958333333333337</v>
      </c>
      <c r="F4385" t="s">
        <v>284</v>
      </c>
      <c r="G4385" t="s">
        <v>285</v>
      </c>
      <c r="H4385">
        <v>0</v>
      </c>
      <c r="I4385">
        <v>0</v>
      </c>
      <c r="J4385">
        <v>1</v>
      </c>
      <c r="K4385">
        <v>2</v>
      </c>
      <c r="L4385" s="22" t="str">
        <f t="shared" si="1409"/>
        <v>02/08/2026</v>
      </c>
      <c r="M4385" s="23">
        <f t="shared" si="1410"/>
        <v>0.61458333333333337</v>
      </c>
      <c r="N4385" t="str">
        <f t="shared" si="1411"/>
        <v>1 - 2</v>
      </c>
      <c r="O4385" t="str">
        <f t="shared" si="1412"/>
        <v>Red</v>
      </c>
      <c r="P4385" t="str">
        <f t="shared" si="1413"/>
        <v>Red</v>
      </c>
      <c r="Q4385" t="str">
        <f t="shared" si="1414"/>
        <v>Green</v>
      </c>
      <c r="R4385" t="str">
        <f t="shared" si="1415"/>
        <v>Red</v>
      </c>
      <c r="S4385" t="str">
        <f t="shared" si="1416"/>
        <v>Green</v>
      </c>
      <c r="T4385" t="str">
        <f t="shared" si="1417"/>
        <v>Green</v>
      </c>
      <c r="U4385" t="str">
        <f t="shared" si="1418"/>
        <v>Red</v>
      </c>
      <c r="V4385" t="str">
        <f t="shared" si="1419"/>
        <v>Green</v>
      </c>
      <c r="W4385" t="str">
        <f t="shared" si="1420"/>
        <v>Red</v>
      </c>
      <c r="X4385" t="str">
        <f t="shared" si="1421"/>
        <v>Red</v>
      </c>
      <c r="Y4385" t="str">
        <f t="shared" si="1422"/>
        <v>Green</v>
      </c>
      <c r="Z4385" t="str">
        <f t="shared" si="1423"/>
        <v>Green</v>
      </c>
      <c r="AA4385" t="str">
        <f t="shared" si="1424"/>
        <v>Red</v>
      </c>
      <c r="AB4385" t="str">
        <f t="shared" si="1425"/>
        <v>Green</v>
      </c>
      <c r="AC4385" t="str">
        <f t="shared" si="1426"/>
        <v>Green</v>
      </c>
      <c r="AD4385" t="str">
        <f t="shared" si="1427"/>
        <v>Red</v>
      </c>
    </row>
    <row r="4386" spans="1:30" hidden="1" x14ac:dyDescent="0.3">
      <c r="A4386" t="str">
        <f t="shared" si="1408"/>
        <v>02/08/2026Bentin Tacna HeroicaAyacucho</v>
      </c>
      <c r="D4386" s="2">
        <v>46236</v>
      </c>
      <c r="E4386" s="3">
        <v>0.75</v>
      </c>
      <c r="F4386" t="s">
        <v>4624</v>
      </c>
      <c r="G4386" t="s">
        <v>4535</v>
      </c>
      <c r="H4386">
        <v>1</v>
      </c>
      <c r="I4386">
        <v>0</v>
      </c>
      <c r="J4386">
        <v>2</v>
      </c>
      <c r="K4386">
        <v>0</v>
      </c>
      <c r="L4386" s="22" t="str">
        <f t="shared" si="1409"/>
        <v>02/08/2026</v>
      </c>
      <c r="M4386" s="23">
        <f t="shared" si="1410"/>
        <v>0.625</v>
      </c>
      <c r="N4386" t="str">
        <f t="shared" si="1411"/>
        <v>2 - 0</v>
      </c>
      <c r="O4386" t="str">
        <f t="shared" si="1412"/>
        <v>Green</v>
      </c>
      <c r="P4386" t="str">
        <f t="shared" si="1413"/>
        <v>Red</v>
      </c>
      <c r="Q4386" t="str">
        <f t="shared" si="1414"/>
        <v>Red</v>
      </c>
      <c r="R4386" t="str">
        <f t="shared" si="1415"/>
        <v>Green</v>
      </c>
      <c r="S4386" t="str">
        <f t="shared" si="1416"/>
        <v>Red</v>
      </c>
      <c r="T4386" t="str">
        <f t="shared" si="1417"/>
        <v>Green</v>
      </c>
      <c r="U4386" t="str">
        <f t="shared" si="1418"/>
        <v>Green</v>
      </c>
      <c r="V4386" t="str">
        <f t="shared" si="1419"/>
        <v>Red</v>
      </c>
      <c r="W4386" t="str">
        <f t="shared" si="1420"/>
        <v>Red</v>
      </c>
      <c r="X4386" t="str">
        <f t="shared" si="1421"/>
        <v>Green</v>
      </c>
      <c r="Y4386" t="str">
        <f t="shared" si="1422"/>
        <v>Green</v>
      </c>
      <c r="Z4386" t="str">
        <f t="shared" si="1423"/>
        <v>Red</v>
      </c>
      <c r="AA4386" t="str">
        <f t="shared" si="1424"/>
        <v>Green</v>
      </c>
      <c r="AB4386" t="str">
        <f t="shared" si="1425"/>
        <v>Green</v>
      </c>
      <c r="AC4386" t="str">
        <f t="shared" si="1426"/>
        <v>Red</v>
      </c>
      <c r="AD4386" t="str">
        <f t="shared" si="1427"/>
        <v>Green</v>
      </c>
    </row>
    <row r="4387" spans="1:30" hidden="1" x14ac:dyDescent="0.3">
      <c r="A4387" t="str">
        <f t="shared" si="1408"/>
        <v>02/08/2026BohemianGalway FC</v>
      </c>
      <c r="D4387" s="2">
        <v>46236</v>
      </c>
      <c r="E4387" s="3">
        <v>0.75</v>
      </c>
      <c r="F4387" t="s">
        <v>1747</v>
      </c>
      <c r="G4387" t="s">
        <v>3356</v>
      </c>
      <c r="H4387">
        <v>1</v>
      </c>
      <c r="I4387">
        <v>1</v>
      </c>
      <c r="J4387">
        <v>1</v>
      </c>
      <c r="K4387">
        <v>1</v>
      </c>
      <c r="L4387" s="22" t="str">
        <f t="shared" si="1409"/>
        <v>02/08/2026</v>
      </c>
      <c r="M4387" s="23">
        <f t="shared" si="1410"/>
        <v>0.625</v>
      </c>
      <c r="N4387" t="str">
        <f t="shared" si="1411"/>
        <v>1 - 1</v>
      </c>
      <c r="O4387" t="str">
        <f t="shared" si="1412"/>
        <v>Red</v>
      </c>
      <c r="P4387" t="str">
        <f t="shared" si="1413"/>
        <v>Green</v>
      </c>
      <c r="Q4387" t="str">
        <f t="shared" si="1414"/>
        <v>Red</v>
      </c>
      <c r="R4387" t="str">
        <f t="shared" si="1415"/>
        <v>Green</v>
      </c>
      <c r="S4387" t="str">
        <f t="shared" si="1416"/>
        <v>Green</v>
      </c>
      <c r="T4387" t="str">
        <f t="shared" si="1417"/>
        <v>Red</v>
      </c>
      <c r="U4387" t="str">
        <f t="shared" si="1418"/>
        <v>Red</v>
      </c>
      <c r="V4387" t="str">
        <f t="shared" si="1419"/>
        <v>Green</v>
      </c>
      <c r="W4387" t="str">
        <f t="shared" si="1420"/>
        <v>Red</v>
      </c>
      <c r="X4387" t="str">
        <f t="shared" si="1421"/>
        <v>Green</v>
      </c>
      <c r="Y4387" t="str">
        <f t="shared" si="1422"/>
        <v>Green</v>
      </c>
      <c r="Z4387" t="str">
        <f t="shared" si="1423"/>
        <v>Red</v>
      </c>
      <c r="AA4387" t="str">
        <f t="shared" si="1424"/>
        <v>Green</v>
      </c>
      <c r="AB4387" t="str">
        <f t="shared" si="1425"/>
        <v>Green</v>
      </c>
      <c r="AC4387" t="str">
        <f t="shared" si="1426"/>
        <v>Green</v>
      </c>
      <c r="AD4387" t="str">
        <f t="shared" si="1427"/>
        <v>Red</v>
      </c>
    </row>
    <row r="4388" spans="1:30" hidden="1" x14ac:dyDescent="0.3">
      <c r="A4388" t="str">
        <f t="shared" si="1408"/>
        <v>02/08/2026Brasil De Farroupilha CE Aimore</v>
      </c>
      <c r="B4388" t="s">
        <v>804</v>
      </c>
      <c r="D4388" s="2">
        <v>46236</v>
      </c>
      <c r="E4388" s="3">
        <v>0.75</v>
      </c>
      <c r="F4388" t="s">
        <v>6335</v>
      </c>
      <c r="G4388" t="s">
        <v>6336</v>
      </c>
      <c r="H4388">
        <v>0</v>
      </c>
      <c r="I4388">
        <v>0</v>
      </c>
      <c r="J4388">
        <v>0</v>
      </c>
      <c r="K4388">
        <v>0</v>
      </c>
      <c r="L4388" s="22" t="str">
        <f t="shared" si="1409"/>
        <v>02/08/2026</v>
      </c>
      <c r="M4388" s="23">
        <f t="shared" si="1410"/>
        <v>0.625</v>
      </c>
      <c r="N4388" t="str">
        <f t="shared" si="1411"/>
        <v>0 - 0</v>
      </c>
      <c r="O4388" t="str">
        <f t="shared" si="1412"/>
        <v>Red</v>
      </c>
      <c r="P4388" t="str">
        <f t="shared" si="1413"/>
        <v>Green</v>
      </c>
      <c r="Q4388" t="str">
        <f t="shared" si="1414"/>
        <v>Red</v>
      </c>
      <c r="R4388" t="str">
        <f t="shared" si="1415"/>
        <v>Green</v>
      </c>
      <c r="S4388" t="str">
        <f t="shared" si="1416"/>
        <v>Green</v>
      </c>
      <c r="T4388" t="str">
        <f t="shared" si="1417"/>
        <v>Red</v>
      </c>
      <c r="U4388" t="str">
        <f t="shared" si="1418"/>
        <v>Red</v>
      </c>
      <c r="V4388" t="str">
        <f t="shared" si="1419"/>
        <v>Green</v>
      </c>
      <c r="W4388" t="str">
        <f t="shared" si="1420"/>
        <v>Red</v>
      </c>
      <c r="X4388" t="str">
        <f t="shared" si="1421"/>
        <v>Red</v>
      </c>
      <c r="Y4388" t="str">
        <f t="shared" si="1422"/>
        <v>Red</v>
      </c>
      <c r="Z4388" t="str">
        <f t="shared" si="1423"/>
        <v>Red</v>
      </c>
      <c r="AA4388" t="str">
        <f t="shared" si="1424"/>
        <v>Green</v>
      </c>
      <c r="AB4388" t="str">
        <f t="shared" si="1425"/>
        <v>Green</v>
      </c>
      <c r="AC4388" t="str">
        <f t="shared" si="1426"/>
        <v>Red</v>
      </c>
      <c r="AD4388" t="str">
        <f t="shared" si="1427"/>
        <v>Green</v>
      </c>
    </row>
    <row r="4389" spans="1:30" hidden="1" x14ac:dyDescent="0.3">
      <c r="A4389" t="str">
        <f t="shared" si="1408"/>
        <v>02/08/2026Brasil PelotasGaucho RS</v>
      </c>
      <c r="B4389" t="s">
        <v>804</v>
      </c>
      <c r="D4389" s="2">
        <v>46236</v>
      </c>
      <c r="E4389" s="3">
        <v>0.75</v>
      </c>
      <c r="F4389" t="s">
        <v>1988</v>
      </c>
      <c r="G4389" t="s">
        <v>6337</v>
      </c>
      <c r="H4389">
        <v>1</v>
      </c>
      <c r="I4389">
        <v>0</v>
      </c>
      <c r="J4389">
        <v>1</v>
      </c>
      <c r="K4389">
        <v>1</v>
      </c>
      <c r="L4389" s="22" t="str">
        <f t="shared" si="1409"/>
        <v>02/08/2026</v>
      </c>
      <c r="M4389" s="23">
        <f t="shared" si="1410"/>
        <v>0.625</v>
      </c>
      <c r="N4389" t="str">
        <f t="shared" si="1411"/>
        <v>1 - 1</v>
      </c>
      <c r="O4389" t="str">
        <f t="shared" si="1412"/>
        <v>Red</v>
      </c>
      <c r="P4389" t="str">
        <f t="shared" si="1413"/>
        <v>Green</v>
      </c>
      <c r="Q4389" t="str">
        <f t="shared" si="1414"/>
        <v>Red</v>
      </c>
      <c r="R4389" t="str">
        <f t="shared" si="1415"/>
        <v>Green</v>
      </c>
      <c r="S4389" t="str">
        <f t="shared" si="1416"/>
        <v>Green</v>
      </c>
      <c r="T4389" t="str">
        <f t="shared" si="1417"/>
        <v>Red</v>
      </c>
      <c r="U4389" t="str">
        <f t="shared" si="1418"/>
        <v>Green</v>
      </c>
      <c r="V4389" t="str">
        <f t="shared" si="1419"/>
        <v>Red</v>
      </c>
      <c r="W4389" t="str">
        <f t="shared" si="1420"/>
        <v>Red</v>
      </c>
      <c r="X4389" t="str">
        <f t="shared" si="1421"/>
        <v>Green</v>
      </c>
      <c r="Y4389" t="str">
        <f t="shared" si="1422"/>
        <v>Green</v>
      </c>
      <c r="Z4389" t="str">
        <f t="shared" si="1423"/>
        <v>Red</v>
      </c>
      <c r="AA4389" t="str">
        <f t="shared" si="1424"/>
        <v>Green</v>
      </c>
      <c r="AB4389" t="str">
        <f t="shared" si="1425"/>
        <v>Green</v>
      </c>
      <c r="AC4389" t="str">
        <f t="shared" si="1426"/>
        <v>Green</v>
      </c>
      <c r="AD4389" t="str">
        <f t="shared" si="1427"/>
        <v>Red</v>
      </c>
    </row>
    <row r="4390" spans="1:30" hidden="1" x14ac:dyDescent="0.3">
      <c r="A4390" t="str">
        <f t="shared" si="1408"/>
        <v>02/08/2026CA GerminalJuventud Unida Universitario</v>
      </c>
      <c r="B4390" t="s">
        <v>806</v>
      </c>
      <c r="C4390" t="s">
        <v>2231</v>
      </c>
      <c r="D4390" s="2">
        <v>46236</v>
      </c>
      <c r="E4390" s="3">
        <v>0.75</v>
      </c>
      <c r="F4390" t="s">
        <v>4588</v>
      </c>
      <c r="G4390" t="s">
        <v>4582</v>
      </c>
      <c r="H4390">
        <v>0</v>
      </c>
      <c r="I4390">
        <v>0</v>
      </c>
      <c r="J4390">
        <v>2</v>
      </c>
      <c r="K4390">
        <v>1</v>
      </c>
      <c r="L4390" s="22" t="str">
        <f t="shared" si="1409"/>
        <v>02/08/2026</v>
      </c>
      <c r="M4390" s="23">
        <f t="shared" si="1410"/>
        <v>0.625</v>
      </c>
      <c r="N4390" t="str">
        <f t="shared" si="1411"/>
        <v>2 - 1</v>
      </c>
      <c r="O4390" t="str">
        <f t="shared" si="1412"/>
        <v>Green</v>
      </c>
      <c r="P4390" t="str">
        <f t="shared" si="1413"/>
        <v>Red</v>
      </c>
      <c r="Q4390" t="str">
        <f t="shared" si="1414"/>
        <v>Red</v>
      </c>
      <c r="R4390" t="str">
        <f t="shared" si="1415"/>
        <v>Green</v>
      </c>
      <c r="S4390" t="str">
        <f t="shared" si="1416"/>
        <v>Red</v>
      </c>
      <c r="T4390" t="str">
        <f t="shared" si="1417"/>
        <v>Green</v>
      </c>
      <c r="U4390" t="str">
        <f t="shared" si="1418"/>
        <v>Red</v>
      </c>
      <c r="V4390" t="str">
        <f t="shared" si="1419"/>
        <v>Green</v>
      </c>
      <c r="W4390" t="str">
        <f t="shared" si="1420"/>
        <v>Red</v>
      </c>
      <c r="X4390" t="str">
        <f t="shared" si="1421"/>
        <v>Red</v>
      </c>
      <c r="Y4390" t="str">
        <f t="shared" si="1422"/>
        <v>Green</v>
      </c>
      <c r="Z4390" t="str">
        <f t="shared" si="1423"/>
        <v>Green</v>
      </c>
      <c r="AA4390" t="str">
        <f t="shared" si="1424"/>
        <v>Red</v>
      </c>
      <c r="AB4390" t="str">
        <f t="shared" si="1425"/>
        <v>Green</v>
      </c>
      <c r="AC4390" t="str">
        <f t="shared" si="1426"/>
        <v>Green</v>
      </c>
      <c r="AD4390" t="str">
        <f t="shared" si="1427"/>
        <v>Red</v>
      </c>
    </row>
    <row r="4391" spans="1:30" hidden="1" x14ac:dyDescent="0.3">
      <c r="A4391" t="str">
        <f t="shared" si="1408"/>
        <v>02/08/2026CA Villa San CarlosSportivo Dock Sud</v>
      </c>
      <c r="B4391" t="s">
        <v>806</v>
      </c>
      <c r="C4391" t="s">
        <v>2758</v>
      </c>
      <c r="D4391" s="2">
        <v>46236</v>
      </c>
      <c r="E4391" s="3">
        <v>0.75</v>
      </c>
      <c r="F4391" t="s">
        <v>2769</v>
      </c>
      <c r="G4391" t="s">
        <v>2759</v>
      </c>
      <c r="H4391">
        <v>1</v>
      </c>
      <c r="I4391">
        <v>1</v>
      </c>
      <c r="J4391">
        <v>1</v>
      </c>
      <c r="K4391">
        <v>1</v>
      </c>
      <c r="L4391" s="22" t="str">
        <f t="shared" si="1409"/>
        <v>02/08/2026</v>
      </c>
      <c r="M4391" s="23">
        <f t="shared" si="1410"/>
        <v>0.625</v>
      </c>
      <c r="N4391" t="str">
        <f t="shared" si="1411"/>
        <v>1 - 1</v>
      </c>
      <c r="O4391" t="str">
        <f t="shared" si="1412"/>
        <v>Red</v>
      </c>
      <c r="P4391" t="str">
        <f t="shared" si="1413"/>
        <v>Green</v>
      </c>
      <c r="Q4391" t="str">
        <f t="shared" si="1414"/>
        <v>Red</v>
      </c>
      <c r="R4391" t="str">
        <f t="shared" si="1415"/>
        <v>Green</v>
      </c>
      <c r="S4391" t="str">
        <f t="shared" si="1416"/>
        <v>Green</v>
      </c>
      <c r="T4391" t="str">
        <f t="shared" si="1417"/>
        <v>Red</v>
      </c>
      <c r="U4391" t="str">
        <f t="shared" si="1418"/>
        <v>Red</v>
      </c>
      <c r="V4391" t="str">
        <f t="shared" si="1419"/>
        <v>Green</v>
      </c>
      <c r="W4391" t="str">
        <f t="shared" si="1420"/>
        <v>Red</v>
      </c>
      <c r="X4391" t="str">
        <f t="shared" si="1421"/>
        <v>Green</v>
      </c>
      <c r="Y4391" t="str">
        <f t="shared" si="1422"/>
        <v>Green</v>
      </c>
      <c r="Z4391" t="str">
        <f t="shared" si="1423"/>
        <v>Red</v>
      </c>
      <c r="AA4391" t="str">
        <f t="shared" si="1424"/>
        <v>Green</v>
      </c>
      <c r="AB4391" t="str">
        <f t="shared" si="1425"/>
        <v>Green</v>
      </c>
      <c r="AC4391" t="str">
        <f t="shared" si="1426"/>
        <v>Green</v>
      </c>
      <c r="AD4391" t="str">
        <f t="shared" si="1427"/>
        <v>Red</v>
      </c>
    </row>
    <row r="4392" spans="1:30" hidden="1" x14ac:dyDescent="0.3">
      <c r="A4392" t="str">
        <f t="shared" si="1408"/>
        <v>02/08/2026Ceara U20Vila Real CE U20</v>
      </c>
      <c r="B4392" t="s">
        <v>804</v>
      </c>
      <c r="D4392" s="2">
        <v>46236</v>
      </c>
      <c r="E4392" s="3">
        <v>0.75</v>
      </c>
      <c r="F4392" t="s">
        <v>1992</v>
      </c>
      <c r="G4392" t="s">
        <v>4607</v>
      </c>
      <c r="H4392">
        <v>0</v>
      </c>
      <c r="I4392">
        <v>0</v>
      </c>
      <c r="J4392">
        <v>3</v>
      </c>
      <c r="K4392">
        <v>1</v>
      </c>
      <c r="L4392" s="22" t="str">
        <f t="shared" si="1409"/>
        <v>02/08/2026</v>
      </c>
      <c r="M4392" s="23">
        <f t="shared" si="1410"/>
        <v>0.625</v>
      </c>
      <c r="N4392" t="str">
        <f t="shared" si="1411"/>
        <v>3 - 1</v>
      </c>
      <c r="O4392" t="str">
        <f t="shared" si="1412"/>
        <v>Green</v>
      </c>
      <c r="P4392" t="str">
        <f t="shared" si="1413"/>
        <v>Red</v>
      </c>
      <c r="Q4392" t="str">
        <f t="shared" si="1414"/>
        <v>Red</v>
      </c>
      <c r="R4392" t="str">
        <f t="shared" si="1415"/>
        <v>Green</v>
      </c>
      <c r="S4392" t="str">
        <f t="shared" si="1416"/>
        <v>Red</v>
      </c>
      <c r="T4392" t="str">
        <f t="shared" si="1417"/>
        <v>Green</v>
      </c>
      <c r="U4392" t="str">
        <f t="shared" si="1418"/>
        <v>Red</v>
      </c>
      <c r="V4392" t="str">
        <f t="shared" si="1419"/>
        <v>Green</v>
      </c>
      <c r="W4392" t="str">
        <f t="shared" si="1420"/>
        <v>Red</v>
      </c>
      <c r="X4392" t="str">
        <f t="shared" si="1421"/>
        <v>Red</v>
      </c>
      <c r="Y4392" t="str">
        <f t="shared" si="1422"/>
        <v>Green</v>
      </c>
      <c r="Z4392" t="str">
        <f t="shared" si="1423"/>
        <v>Green</v>
      </c>
      <c r="AA4392" t="str">
        <f t="shared" si="1424"/>
        <v>Red</v>
      </c>
      <c r="AB4392" t="str">
        <f t="shared" si="1425"/>
        <v>Red</v>
      </c>
      <c r="AC4392" t="str">
        <f t="shared" si="1426"/>
        <v>Green</v>
      </c>
      <c r="AD4392" t="str">
        <f t="shared" si="1427"/>
        <v>Red</v>
      </c>
    </row>
    <row r="4393" spans="1:30" hidden="1" x14ac:dyDescent="0.3">
      <c r="A4393" t="str">
        <f t="shared" si="1408"/>
        <v>02/08/2026Central EspanolLiverpool Montevideo</v>
      </c>
      <c r="D4393" s="2">
        <v>46236</v>
      </c>
      <c r="E4393" s="3">
        <v>0.75</v>
      </c>
      <c r="F4393" t="s">
        <v>623</v>
      </c>
      <c r="G4393" t="s">
        <v>1320</v>
      </c>
      <c r="H4393">
        <v>0</v>
      </c>
      <c r="I4393">
        <v>0</v>
      </c>
      <c r="J4393">
        <v>0</v>
      </c>
      <c r="K4393">
        <v>0</v>
      </c>
      <c r="L4393" s="22" t="str">
        <f t="shared" si="1409"/>
        <v>02/08/2026</v>
      </c>
      <c r="M4393" s="23">
        <f t="shared" si="1410"/>
        <v>0.625</v>
      </c>
      <c r="N4393" t="str">
        <f t="shared" si="1411"/>
        <v>0 - 0</v>
      </c>
      <c r="O4393" t="str">
        <f t="shared" si="1412"/>
        <v>Red</v>
      </c>
      <c r="P4393" t="str">
        <f t="shared" si="1413"/>
        <v>Green</v>
      </c>
      <c r="Q4393" t="str">
        <f t="shared" si="1414"/>
        <v>Red</v>
      </c>
      <c r="R4393" t="str">
        <f t="shared" si="1415"/>
        <v>Green</v>
      </c>
      <c r="S4393" t="str">
        <f t="shared" si="1416"/>
        <v>Green</v>
      </c>
      <c r="T4393" t="str">
        <f t="shared" si="1417"/>
        <v>Red</v>
      </c>
      <c r="U4393" t="str">
        <f t="shared" si="1418"/>
        <v>Red</v>
      </c>
      <c r="V4393" t="str">
        <f t="shared" si="1419"/>
        <v>Green</v>
      </c>
      <c r="W4393" t="str">
        <f t="shared" si="1420"/>
        <v>Red</v>
      </c>
      <c r="X4393" t="str">
        <f t="shared" si="1421"/>
        <v>Red</v>
      </c>
      <c r="Y4393" t="str">
        <f t="shared" si="1422"/>
        <v>Red</v>
      </c>
      <c r="Z4393" t="str">
        <f t="shared" si="1423"/>
        <v>Red</v>
      </c>
      <c r="AA4393" t="str">
        <f t="shared" si="1424"/>
        <v>Green</v>
      </c>
      <c r="AB4393" t="str">
        <f t="shared" si="1425"/>
        <v>Green</v>
      </c>
      <c r="AC4393" t="str">
        <f t="shared" si="1426"/>
        <v>Red</v>
      </c>
      <c r="AD4393" t="str">
        <f t="shared" si="1427"/>
        <v>Green</v>
      </c>
    </row>
    <row r="4394" spans="1:30" hidden="1" x14ac:dyDescent="0.3">
      <c r="A4394" t="str">
        <f t="shared" si="1408"/>
        <v>02/08/2026CerritoCentro AtlÃ©tico FÃ©nix</v>
      </c>
      <c r="D4394" s="2">
        <v>46236</v>
      </c>
      <c r="E4394" s="3">
        <v>0.75</v>
      </c>
      <c r="F4394" t="s">
        <v>1125</v>
      </c>
      <c r="G4394" t="s">
        <v>4502</v>
      </c>
      <c r="H4394">
        <v>0</v>
      </c>
      <c r="I4394">
        <v>0</v>
      </c>
      <c r="J4394">
        <v>1</v>
      </c>
      <c r="K4394">
        <v>1</v>
      </c>
      <c r="L4394" s="22" t="str">
        <f t="shared" si="1409"/>
        <v>02/08/2026</v>
      </c>
      <c r="M4394" s="23">
        <f t="shared" si="1410"/>
        <v>0.625</v>
      </c>
      <c r="N4394" t="str">
        <f t="shared" si="1411"/>
        <v>1 - 1</v>
      </c>
      <c r="O4394" t="str">
        <f t="shared" si="1412"/>
        <v>Red</v>
      </c>
      <c r="P4394" t="str">
        <f t="shared" si="1413"/>
        <v>Green</v>
      </c>
      <c r="Q4394" t="str">
        <f t="shared" si="1414"/>
        <v>Red</v>
      </c>
      <c r="R4394" t="str">
        <f t="shared" si="1415"/>
        <v>Green</v>
      </c>
      <c r="S4394" t="str">
        <f t="shared" si="1416"/>
        <v>Green</v>
      </c>
      <c r="T4394" t="str">
        <f t="shared" si="1417"/>
        <v>Red</v>
      </c>
      <c r="U4394" t="str">
        <f t="shared" si="1418"/>
        <v>Red</v>
      </c>
      <c r="V4394" t="str">
        <f t="shared" si="1419"/>
        <v>Green</v>
      </c>
      <c r="W4394" t="str">
        <f t="shared" si="1420"/>
        <v>Red</v>
      </c>
      <c r="X4394" t="str">
        <f t="shared" si="1421"/>
        <v>Red</v>
      </c>
      <c r="Y4394" t="str">
        <f t="shared" si="1422"/>
        <v>Green</v>
      </c>
      <c r="Z4394" t="str">
        <f t="shared" si="1423"/>
        <v>Red</v>
      </c>
      <c r="AA4394" t="str">
        <f t="shared" si="1424"/>
        <v>Green</v>
      </c>
      <c r="AB4394" t="str">
        <f t="shared" si="1425"/>
        <v>Green</v>
      </c>
      <c r="AC4394" t="str">
        <f t="shared" si="1426"/>
        <v>Green</v>
      </c>
      <c r="AD4394" t="str">
        <f t="shared" si="1427"/>
        <v>Red</v>
      </c>
    </row>
    <row r="4395" spans="1:30" hidden="1" x14ac:dyDescent="0.3">
      <c r="A4395" t="str">
        <f t="shared" si="1408"/>
        <v>02/08/2026Chacarita JuniorsAgropecuario</v>
      </c>
      <c r="B4395" t="s">
        <v>806</v>
      </c>
      <c r="C4395" t="s">
        <v>807</v>
      </c>
      <c r="D4395" s="2">
        <v>46236</v>
      </c>
      <c r="E4395" s="3">
        <v>0.75</v>
      </c>
      <c r="F4395" t="s">
        <v>339</v>
      </c>
      <c r="G4395" t="s">
        <v>1113</v>
      </c>
      <c r="H4395">
        <v>0</v>
      </c>
      <c r="I4395">
        <v>0</v>
      </c>
      <c r="J4395">
        <v>2</v>
      </c>
      <c r="K4395">
        <v>1</v>
      </c>
      <c r="L4395" s="22" t="str">
        <f t="shared" si="1409"/>
        <v>02/08/2026</v>
      </c>
      <c r="M4395" s="23">
        <f t="shared" si="1410"/>
        <v>0.625</v>
      </c>
      <c r="N4395" t="str">
        <f t="shared" si="1411"/>
        <v>2 - 1</v>
      </c>
      <c r="O4395" t="str">
        <f t="shared" si="1412"/>
        <v>Green</v>
      </c>
      <c r="P4395" t="str">
        <f t="shared" si="1413"/>
        <v>Red</v>
      </c>
      <c r="Q4395" t="str">
        <f t="shared" si="1414"/>
        <v>Red</v>
      </c>
      <c r="R4395" t="str">
        <f t="shared" si="1415"/>
        <v>Green</v>
      </c>
      <c r="S4395" t="str">
        <f t="shared" si="1416"/>
        <v>Red</v>
      </c>
      <c r="T4395" t="str">
        <f t="shared" si="1417"/>
        <v>Green</v>
      </c>
      <c r="U4395" t="str">
        <f t="shared" si="1418"/>
        <v>Red</v>
      </c>
      <c r="V4395" t="str">
        <f t="shared" si="1419"/>
        <v>Green</v>
      </c>
      <c r="W4395" t="str">
        <f t="shared" si="1420"/>
        <v>Red</v>
      </c>
      <c r="X4395" t="str">
        <f t="shared" si="1421"/>
        <v>Red</v>
      </c>
      <c r="Y4395" t="str">
        <f t="shared" si="1422"/>
        <v>Green</v>
      </c>
      <c r="Z4395" t="str">
        <f t="shared" si="1423"/>
        <v>Green</v>
      </c>
      <c r="AA4395" t="str">
        <f t="shared" si="1424"/>
        <v>Red</v>
      </c>
      <c r="AB4395" t="str">
        <f t="shared" si="1425"/>
        <v>Green</v>
      </c>
      <c r="AC4395" t="str">
        <f t="shared" si="1426"/>
        <v>Green</v>
      </c>
      <c r="AD4395" t="str">
        <f t="shared" si="1427"/>
        <v>Red</v>
      </c>
    </row>
    <row r="4396" spans="1:30" hidden="1" x14ac:dyDescent="0.3">
      <c r="A4396" t="str">
        <f t="shared" si="1408"/>
        <v>02/08/2026Ciudad de BolivarClub Atletico Mitre</v>
      </c>
      <c r="B4396" t="s">
        <v>806</v>
      </c>
      <c r="C4396" t="s">
        <v>807</v>
      </c>
      <c r="D4396" s="2">
        <v>46236</v>
      </c>
      <c r="E4396" s="3">
        <v>0.75</v>
      </c>
      <c r="F4396" t="s">
        <v>2754</v>
      </c>
      <c r="G4396" t="s">
        <v>4639</v>
      </c>
      <c r="H4396">
        <v>0</v>
      </c>
      <c r="I4396">
        <v>1</v>
      </c>
      <c r="J4396">
        <v>0</v>
      </c>
      <c r="K4396">
        <v>2</v>
      </c>
      <c r="L4396" s="22" t="str">
        <f t="shared" si="1409"/>
        <v>02/08/2026</v>
      </c>
      <c r="M4396" s="23">
        <f t="shared" si="1410"/>
        <v>0.625</v>
      </c>
      <c r="N4396" t="str">
        <f t="shared" si="1411"/>
        <v>0 - 2</v>
      </c>
      <c r="O4396" t="str">
        <f t="shared" si="1412"/>
        <v>Red</v>
      </c>
      <c r="P4396" t="str">
        <f t="shared" si="1413"/>
        <v>Red</v>
      </c>
      <c r="Q4396" t="str">
        <f t="shared" si="1414"/>
        <v>Green</v>
      </c>
      <c r="R4396" t="str">
        <f t="shared" si="1415"/>
        <v>Red</v>
      </c>
      <c r="S4396" t="str">
        <f t="shared" si="1416"/>
        <v>Green</v>
      </c>
      <c r="T4396" t="str">
        <f t="shared" si="1417"/>
        <v>Green</v>
      </c>
      <c r="U4396" t="str">
        <f t="shared" si="1418"/>
        <v>Red</v>
      </c>
      <c r="V4396" t="str">
        <f t="shared" si="1419"/>
        <v>Red</v>
      </c>
      <c r="W4396" t="str">
        <f t="shared" si="1420"/>
        <v>Green</v>
      </c>
      <c r="X4396" t="str">
        <f t="shared" si="1421"/>
        <v>Green</v>
      </c>
      <c r="Y4396" t="str">
        <f t="shared" si="1422"/>
        <v>Green</v>
      </c>
      <c r="Z4396" t="str">
        <f t="shared" si="1423"/>
        <v>Red</v>
      </c>
      <c r="AA4396" t="str">
        <f t="shared" si="1424"/>
        <v>Green</v>
      </c>
      <c r="AB4396" t="str">
        <f t="shared" si="1425"/>
        <v>Green</v>
      </c>
      <c r="AC4396" t="str">
        <f t="shared" si="1426"/>
        <v>Red</v>
      </c>
      <c r="AD4396" t="str">
        <f t="shared" si="1427"/>
        <v>Green</v>
      </c>
    </row>
    <row r="4397" spans="1:30" hidden="1" x14ac:dyDescent="0.3">
      <c r="A4397" t="str">
        <f t="shared" si="1408"/>
        <v>02/08/2026Club Almirante BrownRacing de Cordoba</v>
      </c>
      <c r="B4397" t="s">
        <v>806</v>
      </c>
      <c r="C4397" t="s">
        <v>807</v>
      </c>
      <c r="D4397" s="2">
        <v>46236</v>
      </c>
      <c r="E4397" s="3">
        <v>0.75</v>
      </c>
      <c r="F4397" t="s">
        <v>4640</v>
      </c>
      <c r="G4397" t="s">
        <v>1142</v>
      </c>
      <c r="H4397">
        <v>1</v>
      </c>
      <c r="I4397">
        <v>0</v>
      </c>
      <c r="J4397">
        <v>2</v>
      </c>
      <c r="K4397">
        <v>0</v>
      </c>
      <c r="L4397" s="22" t="str">
        <f t="shared" si="1409"/>
        <v>02/08/2026</v>
      </c>
      <c r="M4397" s="23">
        <f t="shared" si="1410"/>
        <v>0.625</v>
      </c>
      <c r="N4397" t="str">
        <f t="shared" si="1411"/>
        <v>2 - 0</v>
      </c>
      <c r="O4397" t="str">
        <f t="shared" si="1412"/>
        <v>Green</v>
      </c>
      <c r="P4397" t="str">
        <f t="shared" si="1413"/>
        <v>Red</v>
      </c>
      <c r="Q4397" t="str">
        <f t="shared" si="1414"/>
        <v>Red</v>
      </c>
      <c r="R4397" t="str">
        <f t="shared" si="1415"/>
        <v>Green</v>
      </c>
      <c r="S4397" t="str">
        <f t="shared" si="1416"/>
        <v>Red</v>
      </c>
      <c r="T4397" t="str">
        <f t="shared" si="1417"/>
        <v>Green</v>
      </c>
      <c r="U4397" t="str">
        <f t="shared" si="1418"/>
        <v>Green</v>
      </c>
      <c r="V4397" t="str">
        <f t="shared" si="1419"/>
        <v>Red</v>
      </c>
      <c r="W4397" t="str">
        <f t="shared" si="1420"/>
        <v>Red</v>
      </c>
      <c r="X4397" t="str">
        <f t="shared" si="1421"/>
        <v>Green</v>
      </c>
      <c r="Y4397" t="str">
        <f t="shared" si="1422"/>
        <v>Green</v>
      </c>
      <c r="Z4397" t="str">
        <f t="shared" si="1423"/>
        <v>Red</v>
      </c>
      <c r="AA4397" t="str">
        <f t="shared" si="1424"/>
        <v>Green</v>
      </c>
      <c r="AB4397" t="str">
        <f t="shared" si="1425"/>
        <v>Green</v>
      </c>
      <c r="AC4397" t="str">
        <f t="shared" si="1426"/>
        <v>Red</v>
      </c>
      <c r="AD4397" t="str">
        <f t="shared" si="1427"/>
        <v>Green</v>
      </c>
    </row>
    <row r="4398" spans="1:30" hidden="1" x14ac:dyDescent="0.3">
      <c r="A4398" t="str">
        <f t="shared" si="1408"/>
        <v>02/08/2026FK DecicArsenal Tivat</v>
      </c>
      <c r="D4398" s="2">
        <v>46236</v>
      </c>
      <c r="E4398" s="3">
        <v>0.75</v>
      </c>
      <c r="F4398" t="s">
        <v>6338</v>
      </c>
      <c r="G4398" t="s">
        <v>3974</v>
      </c>
      <c r="H4398">
        <v>0</v>
      </c>
      <c r="I4398">
        <v>0</v>
      </c>
      <c r="J4398">
        <v>0</v>
      </c>
      <c r="K4398">
        <v>0</v>
      </c>
      <c r="L4398" s="22" t="str">
        <f t="shared" si="1409"/>
        <v>02/08/2026</v>
      </c>
      <c r="M4398" s="23">
        <f t="shared" si="1410"/>
        <v>0.625</v>
      </c>
      <c r="N4398" t="str">
        <f t="shared" si="1411"/>
        <v>0 - 0</v>
      </c>
      <c r="O4398" t="str">
        <f t="shared" si="1412"/>
        <v>Red</v>
      </c>
      <c r="P4398" t="str">
        <f t="shared" si="1413"/>
        <v>Green</v>
      </c>
      <c r="Q4398" t="str">
        <f t="shared" si="1414"/>
        <v>Red</v>
      </c>
      <c r="R4398" t="str">
        <f t="shared" si="1415"/>
        <v>Green</v>
      </c>
      <c r="S4398" t="str">
        <f t="shared" si="1416"/>
        <v>Green</v>
      </c>
      <c r="T4398" t="str">
        <f t="shared" si="1417"/>
        <v>Red</v>
      </c>
      <c r="U4398" t="str">
        <f t="shared" si="1418"/>
        <v>Red</v>
      </c>
      <c r="V4398" t="str">
        <f t="shared" si="1419"/>
        <v>Green</v>
      </c>
      <c r="W4398" t="str">
        <f t="shared" si="1420"/>
        <v>Red</v>
      </c>
      <c r="X4398" t="str">
        <f t="shared" si="1421"/>
        <v>Red</v>
      </c>
      <c r="Y4398" t="str">
        <f t="shared" si="1422"/>
        <v>Red</v>
      </c>
      <c r="Z4398" t="str">
        <f t="shared" si="1423"/>
        <v>Red</v>
      </c>
      <c r="AA4398" t="str">
        <f t="shared" si="1424"/>
        <v>Green</v>
      </c>
      <c r="AB4398" t="str">
        <f t="shared" si="1425"/>
        <v>Green</v>
      </c>
      <c r="AC4398" t="str">
        <f t="shared" si="1426"/>
        <v>Red</v>
      </c>
      <c r="AD4398" t="str">
        <f t="shared" si="1427"/>
        <v>Green</v>
      </c>
    </row>
    <row r="4399" spans="1:30" hidden="1" x14ac:dyDescent="0.3">
      <c r="A4399" t="str">
        <f t="shared" ref="A4399:A4462" si="1428">L4398&amp;F4399&amp;G4399</f>
        <v>02/08/2026FK JezeroFK Mornar</v>
      </c>
      <c r="D4399" s="2">
        <v>46236</v>
      </c>
      <c r="E4399" s="3">
        <v>0.75</v>
      </c>
      <c r="F4399" t="s">
        <v>6339</v>
      </c>
      <c r="G4399" t="s">
        <v>6340</v>
      </c>
      <c r="H4399">
        <v>0</v>
      </c>
      <c r="I4399">
        <v>0</v>
      </c>
      <c r="J4399">
        <v>0</v>
      </c>
      <c r="K4399">
        <v>0</v>
      </c>
      <c r="L4399" s="22" t="str">
        <f t="shared" si="1409"/>
        <v>02/08/2026</v>
      </c>
      <c r="M4399" s="23">
        <f t="shared" si="1410"/>
        <v>0.625</v>
      </c>
      <c r="N4399" t="str">
        <f t="shared" si="1411"/>
        <v>0 - 0</v>
      </c>
      <c r="O4399" t="str">
        <f t="shared" si="1412"/>
        <v>Red</v>
      </c>
      <c r="P4399" t="str">
        <f t="shared" si="1413"/>
        <v>Green</v>
      </c>
      <c r="Q4399" t="str">
        <f t="shared" si="1414"/>
        <v>Red</v>
      </c>
      <c r="R4399" t="str">
        <f t="shared" si="1415"/>
        <v>Green</v>
      </c>
      <c r="S4399" t="str">
        <f t="shared" si="1416"/>
        <v>Green</v>
      </c>
      <c r="T4399" t="str">
        <f t="shared" si="1417"/>
        <v>Red</v>
      </c>
      <c r="U4399" t="str">
        <f t="shared" si="1418"/>
        <v>Red</v>
      </c>
      <c r="V4399" t="str">
        <f t="shared" si="1419"/>
        <v>Green</v>
      </c>
      <c r="W4399" t="str">
        <f t="shared" si="1420"/>
        <v>Red</v>
      </c>
      <c r="X4399" t="str">
        <f t="shared" si="1421"/>
        <v>Red</v>
      </c>
      <c r="Y4399" t="str">
        <f t="shared" si="1422"/>
        <v>Red</v>
      </c>
      <c r="Z4399" t="str">
        <f t="shared" si="1423"/>
        <v>Red</v>
      </c>
      <c r="AA4399" t="str">
        <f t="shared" si="1424"/>
        <v>Green</v>
      </c>
      <c r="AB4399" t="str">
        <f t="shared" si="1425"/>
        <v>Green</v>
      </c>
      <c r="AC4399" t="str">
        <f t="shared" si="1426"/>
        <v>Red</v>
      </c>
      <c r="AD4399" t="str">
        <f t="shared" si="1427"/>
        <v>Green</v>
      </c>
    </row>
    <row r="4400" spans="1:30" hidden="1" x14ac:dyDescent="0.3">
      <c r="A4400" t="str">
        <f t="shared" si="1428"/>
        <v>02/08/2026FK ZemunRadnicki Nis</v>
      </c>
      <c r="D4400" s="2">
        <v>46236</v>
      </c>
      <c r="E4400" s="3">
        <v>0.75</v>
      </c>
      <c r="F4400" t="s">
        <v>3607</v>
      </c>
      <c r="G4400" t="s">
        <v>3604</v>
      </c>
      <c r="H4400">
        <v>0</v>
      </c>
      <c r="I4400">
        <v>0</v>
      </c>
      <c r="J4400">
        <v>0</v>
      </c>
      <c r="K4400">
        <v>1</v>
      </c>
      <c r="L4400" s="22" t="str">
        <f t="shared" si="1409"/>
        <v>02/08/2026</v>
      </c>
      <c r="M4400" s="23">
        <f t="shared" si="1410"/>
        <v>0.625</v>
      </c>
      <c r="N4400" t="str">
        <f t="shared" si="1411"/>
        <v>0 - 1</v>
      </c>
      <c r="O4400" t="str">
        <f t="shared" si="1412"/>
        <v>Red</v>
      </c>
      <c r="P4400" t="str">
        <f t="shared" si="1413"/>
        <v>Red</v>
      </c>
      <c r="Q4400" t="str">
        <f t="shared" si="1414"/>
        <v>Green</v>
      </c>
      <c r="R4400" t="str">
        <f t="shared" si="1415"/>
        <v>Red</v>
      </c>
      <c r="S4400" t="str">
        <f t="shared" si="1416"/>
        <v>Green</v>
      </c>
      <c r="T4400" t="str">
        <f t="shared" si="1417"/>
        <v>Green</v>
      </c>
      <c r="U4400" t="str">
        <f t="shared" si="1418"/>
        <v>Red</v>
      </c>
      <c r="V4400" t="str">
        <f t="shared" si="1419"/>
        <v>Green</v>
      </c>
      <c r="W4400" t="str">
        <f t="shared" si="1420"/>
        <v>Red</v>
      </c>
      <c r="X4400" t="str">
        <f t="shared" si="1421"/>
        <v>Red</v>
      </c>
      <c r="Y4400" t="str">
        <f t="shared" si="1422"/>
        <v>Red</v>
      </c>
      <c r="Z4400" t="str">
        <f t="shared" si="1423"/>
        <v>Red</v>
      </c>
      <c r="AA4400" t="str">
        <f t="shared" si="1424"/>
        <v>Green</v>
      </c>
      <c r="AB4400" t="str">
        <f t="shared" si="1425"/>
        <v>Green</v>
      </c>
      <c r="AC4400" t="str">
        <f t="shared" si="1426"/>
        <v>Red</v>
      </c>
      <c r="AD4400" t="str">
        <f t="shared" si="1427"/>
        <v>Green</v>
      </c>
    </row>
    <row r="4401" spans="1:30" hidden="1" x14ac:dyDescent="0.3">
      <c r="A4401" t="str">
        <f t="shared" si="1428"/>
        <v>02/08/2026Fluminense De FeiraSSA</v>
      </c>
      <c r="B4401" t="s">
        <v>804</v>
      </c>
      <c r="D4401" s="2">
        <v>46236</v>
      </c>
      <c r="E4401" s="3">
        <v>0.75</v>
      </c>
      <c r="F4401" t="s">
        <v>4602</v>
      </c>
      <c r="G4401" t="s">
        <v>4601</v>
      </c>
      <c r="H4401">
        <v>1</v>
      </c>
      <c r="I4401">
        <v>0</v>
      </c>
      <c r="J4401">
        <v>2</v>
      </c>
      <c r="K4401">
        <v>0</v>
      </c>
      <c r="L4401" s="22" t="str">
        <f t="shared" si="1409"/>
        <v>02/08/2026</v>
      </c>
      <c r="M4401" s="23">
        <f t="shared" si="1410"/>
        <v>0.625</v>
      </c>
      <c r="N4401" t="str">
        <f t="shared" si="1411"/>
        <v>2 - 0</v>
      </c>
      <c r="O4401" t="str">
        <f t="shared" si="1412"/>
        <v>Green</v>
      </c>
      <c r="P4401" t="str">
        <f t="shared" si="1413"/>
        <v>Red</v>
      </c>
      <c r="Q4401" t="str">
        <f t="shared" si="1414"/>
        <v>Red</v>
      </c>
      <c r="R4401" t="str">
        <f t="shared" si="1415"/>
        <v>Green</v>
      </c>
      <c r="S4401" t="str">
        <f t="shared" si="1416"/>
        <v>Red</v>
      </c>
      <c r="T4401" t="str">
        <f t="shared" si="1417"/>
        <v>Green</v>
      </c>
      <c r="U4401" t="str">
        <f t="shared" si="1418"/>
        <v>Green</v>
      </c>
      <c r="V4401" t="str">
        <f t="shared" si="1419"/>
        <v>Red</v>
      </c>
      <c r="W4401" t="str">
        <f t="shared" si="1420"/>
        <v>Red</v>
      </c>
      <c r="X4401" t="str">
        <f t="shared" si="1421"/>
        <v>Green</v>
      </c>
      <c r="Y4401" t="str">
        <f t="shared" si="1422"/>
        <v>Green</v>
      </c>
      <c r="Z4401" t="str">
        <f t="shared" si="1423"/>
        <v>Red</v>
      </c>
      <c r="AA4401" t="str">
        <f t="shared" si="1424"/>
        <v>Green</v>
      </c>
      <c r="AB4401" t="str">
        <f t="shared" si="1425"/>
        <v>Green</v>
      </c>
      <c r="AC4401" t="str">
        <f t="shared" si="1426"/>
        <v>Red</v>
      </c>
      <c r="AD4401" t="str">
        <f t="shared" si="1427"/>
        <v>Green</v>
      </c>
    </row>
    <row r="4402" spans="1:30" hidden="1" x14ac:dyDescent="0.3">
      <c r="A4402" t="str">
        <f t="shared" si="1428"/>
        <v>02/08/2026GalatasarayRennes</v>
      </c>
      <c r="D4402" s="2">
        <v>46236</v>
      </c>
      <c r="E4402" s="3">
        <v>0.75</v>
      </c>
      <c r="F4402" t="s">
        <v>2689</v>
      </c>
      <c r="G4402" t="s">
        <v>3966</v>
      </c>
      <c r="H4402">
        <v>1</v>
      </c>
      <c r="I4402">
        <v>1</v>
      </c>
      <c r="J4402">
        <v>3</v>
      </c>
      <c r="K4402">
        <v>3</v>
      </c>
      <c r="L4402" s="22" t="str">
        <f t="shared" si="1409"/>
        <v>02/08/2026</v>
      </c>
      <c r="M4402" s="23">
        <f t="shared" si="1410"/>
        <v>0.625</v>
      </c>
      <c r="N4402" t="str">
        <f t="shared" si="1411"/>
        <v>3 - 3</v>
      </c>
      <c r="O4402" t="str">
        <f t="shared" si="1412"/>
        <v>Red</v>
      </c>
      <c r="P4402" t="str">
        <f t="shared" si="1413"/>
        <v>Green</v>
      </c>
      <c r="Q4402" t="str">
        <f t="shared" si="1414"/>
        <v>Red</v>
      </c>
      <c r="R4402" t="str">
        <f t="shared" si="1415"/>
        <v>Green</v>
      </c>
      <c r="S4402" t="str">
        <f t="shared" si="1416"/>
        <v>Green</v>
      </c>
      <c r="T4402" t="str">
        <f t="shared" si="1417"/>
        <v>Red</v>
      </c>
      <c r="U4402" t="str">
        <f t="shared" si="1418"/>
        <v>Red</v>
      </c>
      <c r="V4402" t="str">
        <f t="shared" si="1419"/>
        <v>Green</v>
      </c>
      <c r="W4402" t="str">
        <f t="shared" si="1420"/>
        <v>Red</v>
      </c>
      <c r="X4402" t="str">
        <f t="shared" si="1421"/>
        <v>Green</v>
      </c>
      <c r="Y4402" t="str">
        <f t="shared" si="1422"/>
        <v>Green</v>
      </c>
      <c r="Z4402" t="str">
        <f t="shared" si="1423"/>
        <v>Green</v>
      </c>
      <c r="AA4402" t="str">
        <f t="shared" si="1424"/>
        <v>Red</v>
      </c>
      <c r="AB4402" t="str">
        <f t="shared" si="1425"/>
        <v>Red</v>
      </c>
      <c r="AC4402" t="str">
        <f t="shared" si="1426"/>
        <v>Green</v>
      </c>
      <c r="AD4402" t="str">
        <f t="shared" si="1427"/>
        <v>Red</v>
      </c>
    </row>
    <row r="4403" spans="1:30" hidden="1" x14ac:dyDescent="0.3">
      <c r="A4403" t="str">
        <f t="shared" si="1428"/>
        <v>02/08/2026Independiente del ValleDeportivo Cuenca</v>
      </c>
      <c r="D4403" s="2">
        <v>46236</v>
      </c>
      <c r="E4403" s="3">
        <v>0.75</v>
      </c>
      <c r="F4403" t="s">
        <v>37</v>
      </c>
      <c r="G4403" t="s">
        <v>1841</v>
      </c>
      <c r="H4403">
        <v>0</v>
      </c>
      <c r="I4403">
        <v>0</v>
      </c>
      <c r="J4403">
        <v>1</v>
      </c>
      <c r="K4403">
        <v>0</v>
      </c>
      <c r="L4403" s="22" t="str">
        <f t="shared" si="1409"/>
        <v>02/08/2026</v>
      </c>
      <c r="M4403" s="23">
        <f t="shared" si="1410"/>
        <v>0.625</v>
      </c>
      <c r="N4403" t="str">
        <f t="shared" si="1411"/>
        <v>1 - 0</v>
      </c>
      <c r="O4403" t="str">
        <f t="shared" si="1412"/>
        <v>Green</v>
      </c>
      <c r="P4403" t="str">
        <f t="shared" si="1413"/>
        <v>Red</v>
      </c>
      <c r="Q4403" t="str">
        <f t="shared" si="1414"/>
        <v>Red</v>
      </c>
      <c r="R4403" t="str">
        <f t="shared" si="1415"/>
        <v>Green</v>
      </c>
      <c r="S4403" t="str">
        <f t="shared" si="1416"/>
        <v>Red</v>
      </c>
      <c r="T4403" t="str">
        <f t="shared" si="1417"/>
        <v>Green</v>
      </c>
      <c r="U4403" t="str">
        <f t="shared" si="1418"/>
        <v>Red</v>
      </c>
      <c r="V4403" t="str">
        <f t="shared" si="1419"/>
        <v>Green</v>
      </c>
      <c r="W4403" t="str">
        <f t="shared" si="1420"/>
        <v>Red</v>
      </c>
      <c r="X4403" t="str">
        <f t="shared" si="1421"/>
        <v>Red</v>
      </c>
      <c r="Y4403" t="str">
        <f t="shared" si="1422"/>
        <v>Red</v>
      </c>
      <c r="Z4403" t="str">
        <f t="shared" si="1423"/>
        <v>Red</v>
      </c>
      <c r="AA4403" t="str">
        <f t="shared" si="1424"/>
        <v>Green</v>
      </c>
      <c r="AB4403" t="str">
        <f t="shared" si="1425"/>
        <v>Green</v>
      </c>
      <c r="AC4403" t="str">
        <f t="shared" si="1426"/>
        <v>Red</v>
      </c>
      <c r="AD4403" t="str">
        <f t="shared" si="1427"/>
        <v>Green</v>
      </c>
    </row>
    <row r="4404" spans="1:30" hidden="1" x14ac:dyDescent="0.3">
      <c r="A4404" t="str">
        <f t="shared" si="1428"/>
        <v>02/08/2026Juventus SP U20Santos U20</v>
      </c>
      <c r="B4404" t="s">
        <v>804</v>
      </c>
      <c r="D4404" s="2">
        <v>46236</v>
      </c>
      <c r="E4404" s="3">
        <v>0.75</v>
      </c>
      <c r="F4404" t="s">
        <v>2360</v>
      </c>
      <c r="G4404" t="s">
        <v>1838</v>
      </c>
      <c r="H4404">
        <v>0</v>
      </c>
      <c r="I4404">
        <v>1</v>
      </c>
      <c r="J4404">
        <v>0</v>
      </c>
      <c r="K4404">
        <v>3</v>
      </c>
      <c r="L4404" s="22" t="str">
        <f t="shared" si="1409"/>
        <v>02/08/2026</v>
      </c>
      <c r="M4404" s="23">
        <f t="shared" si="1410"/>
        <v>0.625</v>
      </c>
      <c r="N4404" t="str">
        <f t="shared" si="1411"/>
        <v>0 - 3</v>
      </c>
      <c r="O4404" t="str">
        <f t="shared" si="1412"/>
        <v>Red</v>
      </c>
      <c r="P4404" t="str">
        <f t="shared" si="1413"/>
        <v>Red</v>
      </c>
      <c r="Q4404" t="str">
        <f t="shared" si="1414"/>
        <v>Green</v>
      </c>
      <c r="R4404" t="str">
        <f t="shared" si="1415"/>
        <v>Red</v>
      </c>
      <c r="S4404" t="str">
        <f t="shared" si="1416"/>
        <v>Green</v>
      </c>
      <c r="T4404" t="str">
        <f t="shared" si="1417"/>
        <v>Green</v>
      </c>
      <c r="U4404" t="str">
        <f t="shared" si="1418"/>
        <v>Red</v>
      </c>
      <c r="V4404" t="str">
        <f t="shared" si="1419"/>
        <v>Red</v>
      </c>
      <c r="W4404" t="str">
        <f t="shared" si="1420"/>
        <v>Green</v>
      </c>
      <c r="X4404" t="str">
        <f t="shared" si="1421"/>
        <v>Green</v>
      </c>
      <c r="Y4404" t="str">
        <f t="shared" si="1422"/>
        <v>Green</v>
      </c>
      <c r="Z4404" t="str">
        <f t="shared" si="1423"/>
        <v>Green</v>
      </c>
      <c r="AA4404" t="str">
        <f t="shared" si="1424"/>
        <v>Red</v>
      </c>
      <c r="AB4404" t="str">
        <f t="shared" si="1425"/>
        <v>Green</v>
      </c>
      <c r="AC4404" t="str">
        <f t="shared" si="1426"/>
        <v>Red</v>
      </c>
      <c r="AD4404" t="str">
        <f t="shared" si="1427"/>
        <v>Green</v>
      </c>
    </row>
    <row r="4405" spans="1:30" hidden="1" x14ac:dyDescent="0.3">
      <c r="A4405" t="str">
        <f t="shared" si="1428"/>
        <v>02/08/2026LinquenoSportivo Las Parejas</v>
      </c>
      <c r="B4405" t="s">
        <v>806</v>
      </c>
      <c r="C4405" t="s">
        <v>2231</v>
      </c>
      <c r="D4405" s="2">
        <v>46236</v>
      </c>
      <c r="E4405" s="3">
        <v>0.75</v>
      </c>
      <c r="F4405" t="s">
        <v>4586</v>
      </c>
      <c r="G4405" t="s">
        <v>4592</v>
      </c>
      <c r="H4405">
        <v>1</v>
      </c>
      <c r="I4405">
        <v>0</v>
      </c>
      <c r="J4405">
        <v>2</v>
      </c>
      <c r="K4405">
        <v>0</v>
      </c>
      <c r="L4405" s="22" t="str">
        <f t="shared" si="1409"/>
        <v>02/08/2026</v>
      </c>
      <c r="M4405" s="23">
        <f t="shared" si="1410"/>
        <v>0.625</v>
      </c>
      <c r="N4405" t="str">
        <f t="shared" si="1411"/>
        <v>2 - 0</v>
      </c>
      <c r="O4405" t="str">
        <f t="shared" si="1412"/>
        <v>Green</v>
      </c>
      <c r="P4405" t="str">
        <f t="shared" si="1413"/>
        <v>Red</v>
      </c>
      <c r="Q4405" t="str">
        <f t="shared" si="1414"/>
        <v>Red</v>
      </c>
      <c r="R4405" t="str">
        <f t="shared" si="1415"/>
        <v>Green</v>
      </c>
      <c r="S4405" t="str">
        <f t="shared" si="1416"/>
        <v>Red</v>
      </c>
      <c r="T4405" t="str">
        <f t="shared" si="1417"/>
        <v>Green</v>
      </c>
      <c r="U4405" t="str">
        <f t="shared" si="1418"/>
        <v>Green</v>
      </c>
      <c r="V4405" t="str">
        <f t="shared" si="1419"/>
        <v>Red</v>
      </c>
      <c r="W4405" t="str">
        <f t="shared" si="1420"/>
        <v>Red</v>
      </c>
      <c r="X4405" t="str">
        <f t="shared" si="1421"/>
        <v>Green</v>
      </c>
      <c r="Y4405" t="str">
        <f t="shared" si="1422"/>
        <v>Green</v>
      </c>
      <c r="Z4405" t="str">
        <f t="shared" si="1423"/>
        <v>Red</v>
      </c>
      <c r="AA4405" t="str">
        <f t="shared" si="1424"/>
        <v>Green</v>
      </c>
      <c r="AB4405" t="str">
        <f t="shared" si="1425"/>
        <v>Green</v>
      </c>
      <c r="AC4405" t="str">
        <f t="shared" si="1426"/>
        <v>Red</v>
      </c>
      <c r="AD4405" t="str">
        <f t="shared" si="1427"/>
        <v>Green</v>
      </c>
    </row>
    <row r="4406" spans="1:30" hidden="1" x14ac:dyDescent="0.3">
      <c r="A4406" t="str">
        <f t="shared" si="1428"/>
        <v>02/08/2026Maua FC U20Palmeiras U20</v>
      </c>
      <c r="B4406" t="s">
        <v>804</v>
      </c>
      <c r="D4406" s="2">
        <v>46236</v>
      </c>
      <c r="E4406" s="3">
        <v>0.75</v>
      </c>
      <c r="F4406" t="s">
        <v>2370</v>
      </c>
      <c r="G4406" t="s">
        <v>1991</v>
      </c>
      <c r="H4406">
        <v>0</v>
      </c>
      <c r="I4406">
        <v>2</v>
      </c>
      <c r="J4406">
        <v>0</v>
      </c>
      <c r="K4406">
        <v>2</v>
      </c>
      <c r="L4406" s="22" t="str">
        <f t="shared" ref="L4406:L4469" si="1429">"0"&amp;DAY(D4406)&amp;"/"&amp;"08"&amp;"/"&amp;YEAR(D4406)</f>
        <v>02/08/2026</v>
      </c>
      <c r="M4406" s="23">
        <f t="shared" ref="M4406:M4469" si="1430">E4406-TIME(3,0,0)</f>
        <v>0.625</v>
      </c>
      <c r="N4406" t="str">
        <f t="shared" ref="N4406:N4469" si="1431">J4406&amp;" - "&amp;K4406</f>
        <v>0 - 2</v>
      </c>
      <c r="O4406" t="str">
        <f t="shared" si="1412"/>
        <v>Red</v>
      </c>
      <c r="P4406" t="str">
        <f t="shared" si="1413"/>
        <v>Red</v>
      </c>
      <c r="Q4406" t="str">
        <f t="shared" si="1414"/>
        <v>Green</v>
      </c>
      <c r="R4406" t="str">
        <f t="shared" si="1415"/>
        <v>Red</v>
      </c>
      <c r="S4406" t="str">
        <f t="shared" si="1416"/>
        <v>Green</v>
      </c>
      <c r="T4406" t="str">
        <f t="shared" si="1417"/>
        <v>Green</v>
      </c>
      <c r="U4406" t="str">
        <f t="shared" si="1418"/>
        <v>Red</v>
      </c>
      <c r="V4406" t="str">
        <f t="shared" si="1419"/>
        <v>Red</v>
      </c>
      <c r="W4406" t="str">
        <f t="shared" si="1420"/>
        <v>Green</v>
      </c>
      <c r="X4406" t="str">
        <f t="shared" si="1421"/>
        <v>Green</v>
      </c>
      <c r="Y4406" t="str">
        <f t="shared" si="1422"/>
        <v>Green</v>
      </c>
      <c r="Z4406" t="str">
        <f t="shared" si="1423"/>
        <v>Red</v>
      </c>
      <c r="AA4406" t="str">
        <f t="shared" si="1424"/>
        <v>Green</v>
      </c>
      <c r="AB4406" t="str">
        <f t="shared" si="1425"/>
        <v>Green</v>
      </c>
      <c r="AC4406" t="str">
        <f t="shared" si="1426"/>
        <v>Red</v>
      </c>
      <c r="AD4406" t="str">
        <f t="shared" si="1427"/>
        <v>Green</v>
      </c>
    </row>
    <row r="4407" spans="1:30" hidden="1" x14ac:dyDescent="0.3">
      <c r="A4407" t="str">
        <f t="shared" si="1428"/>
        <v>02/08/2026OFK Mladost DGFK Otrant Ulcinj</v>
      </c>
      <c r="D4407" s="2">
        <v>46236</v>
      </c>
      <c r="E4407" s="3">
        <v>0.75</v>
      </c>
      <c r="F4407" t="s">
        <v>6341</v>
      </c>
      <c r="G4407" t="s">
        <v>3947</v>
      </c>
      <c r="H4407">
        <v>0</v>
      </c>
      <c r="I4407">
        <v>1</v>
      </c>
      <c r="J4407">
        <v>2</v>
      </c>
      <c r="K4407">
        <v>1</v>
      </c>
      <c r="L4407" s="22" t="str">
        <f t="shared" si="1429"/>
        <v>02/08/2026</v>
      </c>
      <c r="M4407" s="23">
        <f t="shared" si="1430"/>
        <v>0.625</v>
      </c>
      <c r="N4407" t="str">
        <f t="shared" si="1431"/>
        <v>2 - 1</v>
      </c>
      <c r="O4407" t="str">
        <f t="shared" si="1412"/>
        <v>Green</v>
      </c>
      <c r="P4407" t="str">
        <f t="shared" si="1413"/>
        <v>Red</v>
      </c>
      <c r="Q4407" t="str">
        <f t="shared" si="1414"/>
        <v>Red</v>
      </c>
      <c r="R4407" t="str">
        <f t="shared" si="1415"/>
        <v>Green</v>
      </c>
      <c r="S4407" t="str">
        <f t="shared" si="1416"/>
        <v>Red</v>
      </c>
      <c r="T4407" t="str">
        <f t="shared" si="1417"/>
        <v>Green</v>
      </c>
      <c r="U4407" t="str">
        <f t="shared" si="1418"/>
        <v>Red</v>
      </c>
      <c r="V4407" t="str">
        <f t="shared" si="1419"/>
        <v>Red</v>
      </c>
      <c r="W4407" t="str">
        <f t="shared" si="1420"/>
        <v>Green</v>
      </c>
      <c r="X4407" t="str">
        <f t="shared" si="1421"/>
        <v>Green</v>
      </c>
      <c r="Y4407" t="str">
        <f t="shared" si="1422"/>
        <v>Green</v>
      </c>
      <c r="Z4407" t="str">
        <f t="shared" si="1423"/>
        <v>Green</v>
      </c>
      <c r="AA4407" t="str">
        <f t="shared" si="1424"/>
        <v>Red</v>
      </c>
      <c r="AB4407" t="str">
        <f t="shared" si="1425"/>
        <v>Green</v>
      </c>
      <c r="AC4407" t="str">
        <f t="shared" si="1426"/>
        <v>Green</v>
      </c>
      <c r="AD4407" t="str">
        <f t="shared" si="1427"/>
        <v>Red</v>
      </c>
    </row>
    <row r="4408" spans="1:30" hidden="1" x14ac:dyDescent="0.3">
      <c r="A4408" t="str">
        <f t="shared" si="1428"/>
        <v>02/08/2026Olimpo Bahia BlancaJuventud Antoniana</v>
      </c>
      <c r="B4408" t="s">
        <v>806</v>
      </c>
      <c r="C4408" t="s">
        <v>2231</v>
      </c>
      <c r="D4408" s="2">
        <v>46236</v>
      </c>
      <c r="E4408" s="3">
        <v>0.75</v>
      </c>
      <c r="F4408" t="s">
        <v>4593</v>
      </c>
      <c r="G4408" t="s">
        <v>4580</v>
      </c>
      <c r="H4408">
        <v>0</v>
      </c>
      <c r="I4408">
        <v>0</v>
      </c>
      <c r="J4408">
        <v>0</v>
      </c>
      <c r="K4408">
        <v>0</v>
      </c>
      <c r="L4408" s="22" t="str">
        <f t="shared" si="1429"/>
        <v>02/08/2026</v>
      </c>
      <c r="M4408" s="23">
        <f t="shared" si="1430"/>
        <v>0.625</v>
      </c>
      <c r="N4408" t="str">
        <f t="shared" si="1431"/>
        <v>0 - 0</v>
      </c>
      <c r="O4408" t="str">
        <f t="shared" si="1412"/>
        <v>Red</v>
      </c>
      <c r="P4408" t="str">
        <f t="shared" si="1413"/>
        <v>Green</v>
      </c>
      <c r="Q4408" t="str">
        <f t="shared" si="1414"/>
        <v>Red</v>
      </c>
      <c r="R4408" t="str">
        <f t="shared" si="1415"/>
        <v>Green</v>
      </c>
      <c r="S4408" t="str">
        <f t="shared" si="1416"/>
        <v>Green</v>
      </c>
      <c r="T4408" t="str">
        <f t="shared" si="1417"/>
        <v>Red</v>
      </c>
      <c r="U4408" t="str">
        <f t="shared" si="1418"/>
        <v>Red</v>
      </c>
      <c r="V4408" t="str">
        <f t="shared" si="1419"/>
        <v>Green</v>
      </c>
      <c r="W4408" t="str">
        <f t="shared" si="1420"/>
        <v>Red</v>
      </c>
      <c r="X4408" t="str">
        <f t="shared" si="1421"/>
        <v>Red</v>
      </c>
      <c r="Y4408" t="str">
        <f t="shared" si="1422"/>
        <v>Red</v>
      </c>
      <c r="Z4408" t="str">
        <f t="shared" si="1423"/>
        <v>Red</v>
      </c>
      <c r="AA4408" t="str">
        <f t="shared" si="1424"/>
        <v>Green</v>
      </c>
      <c r="AB4408" t="str">
        <f t="shared" si="1425"/>
        <v>Green</v>
      </c>
      <c r="AC4408" t="str">
        <f t="shared" si="1426"/>
        <v>Red</v>
      </c>
      <c r="AD4408" t="str">
        <f t="shared" si="1427"/>
        <v>Green</v>
      </c>
    </row>
    <row r="4409" spans="1:30" hidden="1" x14ac:dyDescent="0.3">
      <c r="A4409" t="str">
        <f t="shared" si="1428"/>
        <v>02/08/2026PardubiceBaumit Jablonec</v>
      </c>
      <c r="D4409" s="2">
        <v>46236</v>
      </c>
      <c r="E4409" s="3">
        <v>0.75</v>
      </c>
      <c r="F4409" t="s">
        <v>4616</v>
      </c>
      <c r="G4409" t="s">
        <v>1945</v>
      </c>
      <c r="H4409">
        <v>0</v>
      </c>
      <c r="I4409">
        <v>2</v>
      </c>
      <c r="J4409">
        <v>0</v>
      </c>
      <c r="K4409">
        <v>2</v>
      </c>
      <c r="L4409" s="22" t="str">
        <f t="shared" si="1429"/>
        <v>02/08/2026</v>
      </c>
      <c r="M4409" s="23">
        <f t="shared" si="1430"/>
        <v>0.625</v>
      </c>
      <c r="N4409" t="str">
        <f t="shared" si="1431"/>
        <v>0 - 2</v>
      </c>
      <c r="O4409" t="str">
        <f t="shared" si="1412"/>
        <v>Red</v>
      </c>
      <c r="P4409" t="str">
        <f t="shared" si="1413"/>
        <v>Red</v>
      </c>
      <c r="Q4409" t="str">
        <f t="shared" si="1414"/>
        <v>Green</v>
      </c>
      <c r="R4409" t="str">
        <f t="shared" si="1415"/>
        <v>Red</v>
      </c>
      <c r="S4409" t="str">
        <f t="shared" si="1416"/>
        <v>Green</v>
      </c>
      <c r="T4409" t="str">
        <f t="shared" si="1417"/>
        <v>Green</v>
      </c>
      <c r="U4409" t="str">
        <f t="shared" si="1418"/>
        <v>Red</v>
      </c>
      <c r="V4409" t="str">
        <f t="shared" si="1419"/>
        <v>Red</v>
      </c>
      <c r="W4409" t="str">
        <f t="shared" si="1420"/>
        <v>Green</v>
      </c>
      <c r="X4409" t="str">
        <f t="shared" si="1421"/>
        <v>Green</v>
      </c>
      <c r="Y4409" t="str">
        <f t="shared" si="1422"/>
        <v>Green</v>
      </c>
      <c r="Z4409" t="str">
        <f t="shared" si="1423"/>
        <v>Red</v>
      </c>
      <c r="AA4409" t="str">
        <f t="shared" si="1424"/>
        <v>Green</v>
      </c>
      <c r="AB4409" t="str">
        <f t="shared" si="1425"/>
        <v>Green</v>
      </c>
      <c r="AC4409" t="str">
        <f t="shared" si="1426"/>
        <v>Red</v>
      </c>
      <c r="AD4409" t="str">
        <f t="shared" si="1427"/>
        <v>Green</v>
      </c>
    </row>
    <row r="4410" spans="1:30" hidden="1" x14ac:dyDescent="0.3">
      <c r="A4410" t="str">
        <f t="shared" si="1428"/>
        <v>02/08/2026Partizan BelgradeIMT Novi Belgrade</v>
      </c>
      <c r="D4410" s="2">
        <v>46236</v>
      </c>
      <c r="E4410" s="3">
        <v>0.75</v>
      </c>
      <c r="F4410" t="s">
        <v>1159</v>
      </c>
      <c r="G4410" t="s">
        <v>3606</v>
      </c>
      <c r="H4410">
        <v>0</v>
      </c>
      <c r="I4410">
        <v>0</v>
      </c>
      <c r="J4410">
        <v>1</v>
      </c>
      <c r="K4410">
        <v>2</v>
      </c>
      <c r="L4410" s="22" t="str">
        <f t="shared" si="1429"/>
        <v>02/08/2026</v>
      </c>
      <c r="M4410" s="23">
        <f t="shared" si="1430"/>
        <v>0.625</v>
      </c>
      <c r="N4410" t="str">
        <f t="shared" si="1431"/>
        <v>1 - 2</v>
      </c>
      <c r="O4410" t="str">
        <f t="shared" si="1412"/>
        <v>Red</v>
      </c>
      <c r="P4410" t="str">
        <f t="shared" si="1413"/>
        <v>Red</v>
      </c>
      <c r="Q4410" t="str">
        <f t="shared" si="1414"/>
        <v>Green</v>
      </c>
      <c r="R4410" t="str">
        <f t="shared" si="1415"/>
        <v>Red</v>
      </c>
      <c r="S4410" t="str">
        <f t="shared" si="1416"/>
        <v>Green</v>
      </c>
      <c r="T4410" t="str">
        <f t="shared" si="1417"/>
        <v>Green</v>
      </c>
      <c r="U4410" t="str">
        <f t="shared" si="1418"/>
        <v>Red</v>
      </c>
      <c r="V4410" t="str">
        <f t="shared" si="1419"/>
        <v>Green</v>
      </c>
      <c r="W4410" t="str">
        <f t="shared" si="1420"/>
        <v>Red</v>
      </c>
      <c r="X4410" t="str">
        <f t="shared" si="1421"/>
        <v>Red</v>
      </c>
      <c r="Y4410" t="str">
        <f t="shared" si="1422"/>
        <v>Green</v>
      </c>
      <c r="Z4410" t="str">
        <f t="shared" si="1423"/>
        <v>Green</v>
      </c>
      <c r="AA4410" t="str">
        <f t="shared" si="1424"/>
        <v>Red</v>
      </c>
      <c r="AB4410" t="str">
        <f t="shared" si="1425"/>
        <v>Green</v>
      </c>
      <c r="AC4410" t="str">
        <f t="shared" si="1426"/>
        <v>Green</v>
      </c>
      <c r="AD4410" t="str">
        <f t="shared" si="1427"/>
        <v>Red</v>
      </c>
    </row>
    <row r="4411" spans="1:30" hidden="1" x14ac:dyDescent="0.3">
      <c r="A4411" t="str">
        <f t="shared" si="1428"/>
        <v>02/08/2026Passo Fundo RSAPAFUT</v>
      </c>
      <c r="B4411" t="s">
        <v>804</v>
      </c>
      <c r="D4411" s="2">
        <v>46236</v>
      </c>
      <c r="E4411" s="3">
        <v>0.75</v>
      </c>
      <c r="F4411" t="s">
        <v>6342</v>
      </c>
      <c r="G4411" t="s">
        <v>6343</v>
      </c>
      <c r="H4411">
        <v>1</v>
      </c>
      <c r="I4411">
        <v>0</v>
      </c>
      <c r="J4411">
        <v>1</v>
      </c>
      <c r="K4411">
        <v>0</v>
      </c>
      <c r="L4411" s="22" t="str">
        <f t="shared" si="1429"/>
        <v>02/08/2026</v>
      </c>
      <c r="M4411" s="23">
        <f t="shared" si="1430"/>
        <v>0.625</v>
      </c>
      <c r="N4411" t="str">
        <f t="shared" si="1431"/>
        <v>1 - 0</v>
      </c>
      <c r="O4411" t="str">
        <f t="shared" si="1412"/>
        <v>Green</v>
      </c>
      <c r="P4411" t="str">
        <f t="shared" si="1413"/>
        <v>Red</v>
      </c>
      <c r="Q4411" t="str">
        <f t="shared" si="1414"/>
        <v>Red</v>
      </c>
      <c r="R4411" t="str">
        <f t="shared" si="1415"/>
        <v>Green</v>
      </c>
      <c r="S4411" t="str">
        <f t="shared" si="1416"/>
        <v>Red</v>
      </c>
      <c r="T4411" t="str">
        <f t="shared" si="1417"/>
        <v>Green</v>
      </c>
      <c r="U4411" t="str">
        <f t="shared" si="1418"/>
        <v>Green</v>
      </c>
      <c r="V4411" t="str">
        <f t="shared" si="1419"/>
        <v>Red</v>
      </c>
      <c r="W4411" t="str">
        <f t="shared" si="1420"/>
        <v>Red</v>
      </c>
      <c r="X4411" t="str">
        <f t="shared" si="1421"/>
        <v>Green</v>
      </c>
      <c r="Y4411" t="str">
        <f t="shared" si="1422"/>
        <v>Red</v>
      </c>
      <c r="Z4411" t="str">
        <f t="shared" si="1423"/>
        <v>Red</v>
      </c>
      <c r="AA4411" t="str">
        <f t="shared" si="1424"/>
        <v>Green</v>
      </c>
      <c r="AB4411" t="str">
        <f t="shared" si="1425"/>
        <v>Green</v>
      </c>
      <c r="AC4411" t="str">
        <f t="shared" si="1426"/>
        <v>Red</v>
      </c>
      <c r="AD4411" t="str">
        <f t="shared" si="1427"/>
        <v>Green</v>
      </c>
    </row>
    <row r="4412" spans="1:30" hidden="1" x14ac:dyDescent="0.3">
      <c r="A4412" t="str">
        <f t="shared" si="1428"/>
        <v>02/08/2026Quepos Cambute FCPFA Antioquia</v>
      </c>
      <c r="D4412" s="2">
        <v>46236</v>
      </c>
      <c r="E4412" s="3">
        <v>0.75</v>
      </c>
      <c r="F4412" t="s">
        <v>6344</v>
      </c>
      <c r="G4412" t="s">
        <v>6345</v>
      </c>
      <c r="H4412">
        <v>0</v>
      </c>
      <c r="I4412">
        <v>0</v>
      </c>
      <c r="J4412">
        <v>4</v>
      </c>
      <c r="K4412">
        <v>0</v>
      </c>
      <c r="L4412" s="22" t="str">
        <f t="shared" si="1429"/>
        <v>02/08/2026</v>
      </c>
      <c r="M4412" s="23">
        <f t="shared" si="1430"/>
        <v>0.625</v>
      </c>
      <c r="N4412" t="str">
        <f t="shared" si="1431"/>
        <v>4 - 0</v>
      </c>
      <c r="O4412" t="str">
        <f t="shared" si="1412"/>
        <v>Green</v>
      </c>
      <c r="P4412" t="str">
        <f t="shared" si="1413"/>
        <v>Red</v>
      </c>
      <c r="Q4412" t="str">
        <f t="shared" si="1414"/>
        <v>Red</v>
      </c>
      <c r="R4412" t="str">
        <f t="shared" si="1415"/>
        <v>Green</v>
      </c>
      <c r="S4412" t="str">
        <f t="shared" si="1416"/>
        <v>Red</v>
      </c>
      <c r="T4412" t="str">
        <f t="shared" si="1417"/>
        <v>Green</v>
      </c>
      <c r="U4412" t="str">
        <f t="shared" si="1418"/>
        <v>Red</v>
      </c>
      <c r="V4412" t="str">
        <f t="shared" si="1419"/>
        <v>Green</v>
      </c>
      <c r="W4412" t="str">
        <f t="shared" si="1420"/>
        <v>Red</v>
      </c>
      <c r="X4412" t="str">
        <f t="shared" si="1421"/>
        <v>Red</v>
      </c>
      <c r="Y4412" t="str">
        <f t="shared" si="1422"/>
        <v>Green</v>
      </c>
      <c r="Z4412" t="str">
        <f t="shared" si="1423"/>
        <v>Green</v>
      </c>
      <c r="AA4412" t="str">
        <f t="shared" si="1424"/>
        <v>Red</v>
      </c>
      <c r="AB4412" t="str">
        <f t="shared" si="1425"/>
        <v>Red</v>
      </c>
      <c r="AC4412" t="str">
        <f t="shared" si="1426"/>
        <v>Red</v>
      </c>
      <c r="AD4412" t="str">
        <f t="shared" si="1427"/>
        <v>Green</v>
      </c>
    </row>
    <row r="4413" spans="1:30" hidden="1" x14ac:dyDescent="0.3">
      <c r="A4413" t="str">
        <f t="shared" si="1428"/>
        <v>02/08/2026Red Bull Bragantino U20Tanabi EC U20</v>
      </c>
      <c r="B4413" t="s">
        <v>804</v>
      </c>
      <c r="D4413" s="2">
        <v>46236</v>
      </c>
      <c r="E4413" s="3">
        <v>0.75</v>
      </c>
      <c r="F4413" t="s">
        <v>1990</v>
      </c>
      <c r="G4413" t="s">
        <v>2367</v>
      </c>
      <c r="H4413">
        <v>7</v>
      </c>
      <c r="I4413">
        <v>1</v>
      </c>
      <c r="J4413">
        <v>16</v>
      </c>
      <c r="K4413">
        <v>1</v>
      </c>
      <c r="L4413" s="22" t="str">
        <f t="shared" si="1429"/>
        <v>02/08/2026</v>
      </c>
      <c r="M4413" s="23">
        <f t="shared" si="1430"/>
        <v>0.625</v>
      </c>
      <c r="N4413" t="str">
        <f t="shared" si="1431"/>
        <v>16 - 1</v>
      </c>
      <c r="O4413" t="str">
        <f t="shared" si="1412"/>
        <v>Green</v>
      </c>
      <c r="P4413" t="str">
        <f t="shared" si="1413"/>
        <v>Red</v>
      </c>
      <c r="Q4413" t="str">
        <f t="shared" si="1414"/>
        <v>Red</v>
      </c>
      <c r="R4413" t="str">
        <f t="shared" si="1415"/>
        <v>Green</v>
      </c>
      <c r="S4413" t="str">
        <f t="shared" si="1416"/>
        <v>Red</v>
      </c>
      <c r="T4413" t="str">
        <f t="shared" si="1417"/>
        <v>Green</v>
      </c>
      <c r="U4413" t="str">
        <f t="shared" si="1418"/>
        <v>Green</v>
      </c>
      <c r="V4413" t="str">
        <f t="shared" si="1419"/>
        <v>Red</v>
      </c>
      <c r="W4413" t="str">
        <f t="shared" si="1420"/>
        <v>Red</v>
      </c>
      <c r="X4413" t="str">
        <f t="shared" si="1421"/>
        <v>Green</v>
      </c>
      <c r="Y4413" t="str">
        <f t="shared" si="1422"/>
        <v>Green</v>
      </c>
      <c r="Z4413" t="str">
        <f t="shared" si="1423"/>
        <v>Green</v>
      </c>
      <c r="AA4413" t="str">
        <f t="shared" si="1424"/>
        <v>Red</v>
      </c>
      <c r="AB4413" t="str">
        <f t="shared" si="1425"/>
        <v>Red</v>
      </c>
      <c r="AC4413" t="str">
        <f t="shared" si="1426"/>
        <v>Green</v>
      </c>
      <c r="AD4413" t="str">
        <f t="shared" si="1427"/>
        <v>Red</v>
      </c>
    </row>
    <row r="4414" spans="1:30" hidden="1" x14ac:dyDescent="0.3">
      <c r="A4414" t="str">
        <f t="shared" si="1428"/>
        <v>02/08/2026San Martin De BurzacoDeportivo Merlo</v>
      </c>
      <c r="B4414" t="s">
        <v>806</v>
      </c>
      <c r="C4414" t="s">
        <v>2758</v>
      </c>
      <c r="D4414" s="2">
        <v>46236</v>
      </c>
      <c r="E4414" s="3">
        <v>0.75</v>
      </c>
      <c r="F4414" t="s">
        <v>2764</v>
      </c>
      <c r="G4414" t="s">
        <v>2768</v>
      </c>
      <c r="H4414">
        <v>1</v>
      </c>
      <c r="I4414">
        <v>1</v>
      </c>
      <c r="J4414">
        <v>1</v>
      </c>
      <c r="K4414">
        <v>1</v>
      </c>
      <c r="L4414" s="22" t="str">
        <f t="shared" si="1429"/>
        <v>02/08/2026</v>
      </c>
      <c r="M4414" s="23">
        <f t="shared" si="1430"/>
        <v>0.625</v>
      </c>
      <c r="N4414" t="str">
        <f t="shared" si="1431"/>
        <v>1 - 1</v>
      </c>
      <c r="O4414" t="str">
        <f t="shared" si="1412"/>
        <v>Red</v>
      </c>
      <c r="P4414" t="str">
        <f t="shared" si="1413"/>
        <v>Green</v>
      </c>
      <c r="Q4414" t="str">
        <f t="shared" si="1414"/>
        <v>Red</v>
      </c>
      <c r="R4414" t="str">
        <f t="shared" si="1415"/>
        <v>Green</v>
      </c>
      <c r="S4414" t="str">
        <f t="shared" si="1416"/>
        <v>Green</v>
      </c>
      <c r="T4414" t="str">
        <f t="shared" si="1417"/>
        <v>Red</v>
      </c>
      <c r="U4414" t="str">
        <f t="shared" si="1418"/>
        <v>Red</v>
      </c>
      <c r="V4414" t="str">
        <f t="shared" si="1419"/>
        <v>Green</v>
      </c>
      <c r="W4414" t="str">
        <f t="shared" si="1420"/>
        <v>Red</v>
      </c>
      <c r="X4414" t="str">
        <f t="shared" si="1421"/>
        <v>Green</v>
      </c>
      <c r="Y4414" t="str">
        <f t="shared" si="1422"/>
        <v>Green</v>
      </c>
      <c r="Z4414" t="str">
        <f t="shared" si="1423"/>
        <v>Red</v>
      </c>
      <c r="AA4414" t="str">
        <f t="shared" si="1424"/>
        <v>Green</v>
      </c>
      <c r="AB4414" t="str">
        <f t="shared" si="1425"/>
        <v>Green</v>
      </c>
      <c r="AC4414" t="str">
        <f t="shared" si="1426"/>
        <v>Green</v>
      </c>
      <c r="AD4414" t="str">
        <f t="shared" si="1427"/>
        <v>Red</v>
      </c>
    </row>
    <row r="4415" spans="1:30" hidden="1" x14ac:dyDescent="0.3">
      <c r="A4415" t="str">
        <f t="shared" si="1428"/>
        <v>02/08/2026San TelmoCA San Miguel</v>
      </c>
      <c r="B4415" t="s">
        <v>806</v>
      </c>
      <c r="C4415" t="s">
        <v>807</v>
      </c>
      <c r="D4415" s="2">
        <v>46236</v>
      </c>
      <c r="E4415" s="3">
        <v>0.75</v>
      </c>
      <c r="F4415" t="s">
        <v>336</v>
      </c>
      <c r="G4415" t="s">
        <v>324</v>
      </c>
      <c r="H4415">
        <v>0</v>
      </c>
      <c r="I4415">
        <v>0</v>
      </c>
      <c r="J4415">
        <v>1</v>
      </c>
      <c r="K4415">
        <v>0</v>
      </c>
      <c r="L4415" s="22" t="str">
        <f t="shared" si="1429"/>
        <v>02/08/2026</v>
      </c>
      <c r="M4415" s="23">
        <f t="shared" si="1430"/>
        <v>0.625</v>
      </c>
      <c r="N4415" t="str">
        <f t="shared" si="1431"/>
        <v>1 - 0</v>
      </c>
      <c r="O4415" t="str">
        <f t="shared" si="1412"/>
        <v>Green</v>
      </c>
      <c r="P4415" t="str">
        <f t="shared" si="1413"/>
        <v>Red</v>
      </c>
      <c r="Q4415" t="str">
        <f t="shared" si="1414"/>
        <v>Red</v>
      </c>
      <c r="R4415" t="str">
        <f t="shared" si="1415"/>
        <v>Green</v>
      </c>
      <c r="S4415" t="str">
        <f t="shared" si="1416"/>
        <v>Red</v>
      </c>
      <c r="T4415" t="str">
        <f t="shared" si="1417"/>
        <v>Green</v>
      </c>
      <c r="U4415" t="str">
        <f t="shared" si="1418"/>
        <v>Red</v>
      </c>
      <c r="V4415" t="str">
        <f t="shared" si="1419"/>
        <v>Green</v>
      </c>
      <c r="W4415" t="str">
        <f t="shared" si="1420"/>
        <v>Red</v>
      </c>
      <c r="X4415" t="str">
        <f t="shared" si="1421"/>
        <v>Red</v>
      </c>
      <c r="Y4415" t="str">
        <f t="shared" si="1422"/>
        <v>Red</v>
      </c>
      <c r="Z4415" t="str">
        <f t="shared" si="1423"/>
        <v>Red</v>
      </c>
      <c r="AA4415" t="str">
        <f t="shared" si="1424"/>
        <v>Green</v>
      </c>
      <c r="AB4415" t="str">
        <f t="shared" si="1425"/>
        <v>Green</v>
      </c>
      <c r="AC4415" t="str">
        <f t="shared" si="1426"/>
        <v>Red</v>
      </c>
      <c r="AD4415" t="str">
        <f t="shared" si="1427"/>
        <v>Green</v>
      </c>
    </row>
    <row r="4416" spans="1:30" hidden="1" x14ac:dyDescent="0.3">
      <c r="A4416" t="str">
        <f t="shared" si="1428"/>
        <v>02/08/2026Sol de MayoSantamarina</v>
      </c>
      <c r="B4416" t="s">
        <v>806</v>
      </c>
      <c r="C4416" t="s">
        <v>2231</v>
      </c>
      <c r="D4416" s="2">
        <v>46236</v>
      </c>
      <c r="E4416" s="3">
        <v>0.75</v>
      </c>
      <c r="F4416" t="s">
        <v>4597</v>
      </c>
      <c r="G4416" t="s">
        <v>4594</v>
      </c>
      <c r="H4416">
        <v>0</v>
      </c>
      <c r="I4416">
        <v>0</v>
      </c>
      <c r="J4416">
        <v>1</v>
      </c>
      <c r="K4416">
        <v>0</v>
      </c>
      <c r="L4416" s="22" t="str">
        <f t="shared" si="1429"/>
        <v>02/08/2026</v>
      </c>
      <c r="M4416" s="23">
        <f t="shared" si="1430"/>
        <v>0.625</v>
      </c>
      <c r="N4416" t="str">
        <f t="shared" si="1431"/>
        <v>1 - 0</v>
      </c>
      <c r="O4416" t="str">
        <f t="shared" si="1412"/>
        <v>Green</v>
      </c>
      <c r="P4416" t="str">
        <f t="shared" si="1413"/>
        <v>Red</v>
      </c>
      <c r="Q4416" t="str">
        <f t="shared" si="1414"/>
        <v>Red</v>
      </c>
      <c r="R4416" t="str">
        <f t="shared" si="1415"/>
        <v>Green</v>
      </c>
      <c r="S4416" t="str">
        <f t="shared" si="1416"/>
        <v>Red</v>
      </c>
      <c r="T4416" t="str">
        <f t="shared" si="1417"/>
        <v>Green</v>
      </c>
      <c r="U4416" t="str">
        <f t="shared" si="1418"/>
        <v>Red</v>
      </c>
      <c r="V4416" t="str">
        <f t="shared" si="1419"/>
        <v>Green</v>
      </c>
      <c r="W4416" t="str">
        <f t="shared" si="1420"/>
        <v>Red</v>
      </c>
      <c r="X4416" t="str">
        <f t="shared" si="1421"/>
        <v>Red</v>
      </c>
      <c r="Y4416" t="str">
        <f t="shared" si="1422"/>
        <v>Red</v>
      </c>
      <c r="Z4416" t="str">
        <f t="shared" si="1423"/>
        <v>Red</v>
      </c>
      <c r="AA4416" t="str">
        <f t="shared" si="1424"/>
        <v>Green</v>
      </c>
      <c r="AB4416" t="str">
        <f t="shared" si="1425"/>
        <v>Green</v>
      </c>
      <c r="AC4416" t="str">
        <f t="shared" si="1426"/>
        <v>Red</v>
      </c>
      <c r="AD4416" t="str">
        <f t="shared" si="1427"/>
        <v>Green</v>
      </c>
    </row>
    <row r="4417" spans="1:30" hidden="1" x14ac:dyDescent="0.3">
      <c r="A4417" t="str">
        <f t="shared" si="1428"/>
        <v>02/08/2026TacuaremboCA River Plate</v>
      </c>
      <c r="D4417" s="2">
        <v>46236</v>
      </c>
      <c r="E4417" s="3">
        <v>0.75</v>
      </c>
      <c r="F4417" t="s">
        <v>3680</v>
      </c>
      <c r="G4417" t="s">
        <v>3683</v>
      </c>
      <c r="H4417">
        <v>0</v>
      </c>
      <c r="I4417">
        <v>0</v>
      </c>
      <c r="J4417">
        <v>1</v>
      </c>
      <c r="K4417">
        <v>0</v>
      </c>
      <c r="L4417" s="22" t="str">
        <f t="shared" si="1429"/>
        <v>02/08/2026</v>
      </c>
      <c r="M4417" s="23">
        <f t="shared" si="1430"/>
        <v>0.625</v>
      </c>
      <c r="N4417" t="str">
        <f t="shared" si="1431"/>
        <v>1 - 0</v>
      </c>
      <c r="O4417" t="str">
        <f t="shared" si="1412"/>
        <v>Green</v>
      </c>
      <c r="P4417" t="str">
        <f t="shared" si="1413"/>
        <v>Red</v>
      </c>
      <c r="Q4417" t="str">
        <f t="shared" si="1414"/>
        <v>Red</v>
      </c>
      <c r="R4417" t="str">
        <f t="shared" si="1415"/>
        <v>Green</v>
      </c>
      <c r="S4417" t="str">
        <f t="shared" si="1416"/>
        <v>Red</v>
      </c>
      <c r="T4417" t="str">
        <f t="shared" si="1417"/>
        <v>Green</v>
      </c>
      <c r="U4417" t="str">
        <f t="shared" si="1418"/>
        <v>Red</v>
      </c>
      <c r="V4417" t="str">
        <f t="shared" si="1419"/>
        <v>Green</v>
      </c>
      <c r="W4417" t="str">
        <f t="shared" si="1420"/>
        <v>Red</v>
      </c>
      <c r="X4417" t="str">
        <f t="shared" si="1421"/>
        <v>Red</v>
      </c>
      <c r="Y4417" t="str">
        <f t="shared" si="1422"/>
        <v>Red</v>
      </c>
      <c r="Z4417" t="str">
        <f t="shared" si="1423"/>
        <v>Red</v>
      </c>
      <c r="AA4417" t="str">
        <f t="shared" si="1424"/>
        <v>Green</v>
      </c>
      <c r="AB4417" t="str">
        <f t="shared" si="1425"/>
        <v>Green</v>
      </c>
      <c r="AC4417" t="str">
        <f t="shared" si="1426"/>
        <v>Red</v>
      </c>
      <c r="AD4417" t="str">
        <f t="shared" si="1427"/>
        <v>Green</v>
      </c>
    </row>
    <row r="4418" spans="1:30" hidden="1" x14ac:dyDescent="0.3">
      <c r="A4418" t="str">
        <f t="shared" si="1428"/>
        <v>02/08/2026Uniao RSGE Bage</v>
      </c>
      <c r="B4418" t="s">
        <v>804</v>
      </c>
      <c r="D4418" s="2">
        <v>46236</v>
      </c>
      <c r="E4418" s="3">
        <v>0.75</v>
      </c>
      <c r="F4418" t="s">
        <v>6346</v>
      </c>
      <c r="G4418" t="s">
        <v>6347</v>
      </c>
      <c r="H4418">
        <v>2</v>
      </c>
      <c r="I4418">
        <v>0</v>
      </c>
      <c r="J4418">
        <v>3</v>
      </c>
      <c r="K4418">
        <v>0</v>
      </c>
      <c r="L4418" s="22" t="str">
        <f t="shared" si="1429"/>
        <v>02/08/2026</v>
      </c>
      <c r="M4418" s="23">
        <f t="shared" si="1430"/>
        <v>0.625</v>
      </c>
      <c r="N4418" t="str">
        <f t="shared" si="1431"/>
        <v>3 - 0</v>
      </c>
      <c r="O4418" t="str">
        <f t="shared" ref="O4418:O4481" si="1432">IF($J4418&gt;$K4418,"Green","Red")</f>
        <v>Green</v>
      </c>
      <c r="P4418" t="str">
        <f t="shared" ref="P4418:P4481" si="1433">IF($J4418=$K4418,"Green","Red")</f>
        <v>Red</v>
      </c>
      <c r="Q4418" t="str">
        <f t="shared" ref="Q4418:Q4481" si="1434">IF($J4418&lt;$K4418,"Green","Red")</f>
        <v>Red</v>
      </c>
      <c r="R4418" t="str">
        <f t="shared" ref="R4418:R4481" si="1435">IF($J4418&gt;=$K4418,"Green","Red")</f>
        <v>Green</v>
      </c>
      <c r="S4418" t="str">
        <f t="shared" ref="S4418:S4481" si="1436">IF($J4418&lt;=$K4418,"Green","Red")</f>
        <v>Red</v>
      </c>
      <c r="T4418" t="str">
        <f t="shared" ref="T4418:T4481" si="1437">IF(OR($J4418&gt;$K4418,$J4418&lt;$K4418),"Green","Red")</f>
        <v>Green</v>
      </c>
      <c r="U4418" t="str">
        <f t="shared" ref="U4418:U4481" si="1438">IF($H4418&gt;$I4418,"Green","Red")</f>
        <v>Green</v>
      </c>
      <c r="V4418" t="str">
        <f t="shared" ref="V4418:V4481" si="1439">IF($H4418=$I4418,"Green","Red")</f>
        <v>Red</v>
      </c>
      <c r="W4418" t="str">
        <f t="shared" ref="W4418:W4481" si="1440">IF($H4418&lt;$I4418,"Green","Red")</f>
        <v>Red</v>
      </c>
      <c r="X4418" t="str">
        <f t="shared" ref="X4418:X4481" si="1441">IF($H4418+$I4418&gt;0,"Green","Red")</f>
        <v>Green</v>
      </c>
      <c r="Y4418" t="str">
        <f t="shared" ref="Y4418:Y4481" si="1442">IF($J4418+$K4418&gt;1.5,"Green","Red")</f>
        <v>Green</v>
      </c>
      <c r="Z4418" t="str">
        <f t="shared" ref="Z4418:Z4481" si="1443">IF($J4418+$K4418&gt;2.5,"Green","Red")</f>
        <v>Green</v>
      </c>
      <c r="AA4418" t="str">
        <f t="shared" ref="AA4418:AA4481" si="1444">IF($J4418+$K4418&lt;2.5,"Green","Red")</f>
        <v>Red</v>
      </c>
      <c r="AB4418" t="str">
        <f t="shared" ref="AB4418:AB4481" si="1445">IF($J4418+$K4418&lt;3.5,"Green","Red")</f>
        <v>Green</v>
      </c>
      <c r="AC4418" t="str">
        <f t="shared" ref="AC4418:AC4481" si="1446">IF(AND($J4418&gt;0,$K4418&gt;0),"Green","Red")</f>
        <v>Red</v>
      </c>
      <c r="AD4418" t="str">
        <f t="shared" ref="AD4418:AD4481" si="1447">IF(OR($J4418=0,$K4418=0),"Green","Red")</f>
        <v>Green</v>
      </c>
    </row>
    <row r="4419" spans="1:30" hidden="1" x14ac:dyDescent="0.3">
      <c r="A4419" t="str">
        <f t="shared" si="1428"/>
        <v>02/08/2026AD TarmaDeportivo Garcilaso</v>
      </c>
      <c r="D4419" s="2">
        <v>46236</v>
      </c>
      <c r="E4419" s="3">
        <v>0.76041666666666663</v>
      </c>
      <c r="F4419" t="s">
        <v>757</v>
      </c>
      <c r="G4419" t="s">
        <v>1222</v>
      </c>
      <c r="H4419">
        <v>0</v>
      </c>
      <c r="I4419">
        <v>0</v>
      </c>
      <c r="J4419">
        <v>0</v>
      </c>
      <c r="K4419">
        <v>1</v>
      </c>
      <c r="L4419" s="22" t="str">
        <f t="shared" si="1429"/>
        <v>02/08/2026</v>
      </c>
      <c r="M4419" s="23">
        <f t="shared" si="1430"/>
        <v>0.63541666666666663</v>
      </c>
      <c r="N4419" t="str">
        <f t="shared" si="1431"/>
        <v>0 - 1</v>
      </c>
      <c r="O4419" t="str">
        <f t="shared" si="1432"/>
        <v>Red</v>
      </c>
      <c r="P4419" t="str">
        <f t="shared" si="1433"/>
        <v>Red</v>
      </c>
      <c r="Q4419" t="str">
        <f t="shared" si="1434"/>
        <v>Green</v>
      </c>
      <c r="R4419" t="str">
        <f t="shared" si="1435"/>
        <v>Red</v>
      </c>
      <c r="S4419" t="str">
        <f t="shared" si="1436"/>
        <v>Green</v>
      </c>
      <c r="T4419" t="str">
        <f t="shared" si="1437"/>
        <v>Green</v>
      </c>
      <c r="U4419" t="str">
        <f t="shared" si="1438"/>
        <v>Red</v>
      </c>
      <c r="V4419" t="str">
        <f t="shared" si="1439"/>
        <v>Green</v>
      </c>
      <c r="W4419" t="str">
        <f t="shared" si="1440"/>
        <v>Red</v>
      </c>
      <c r="X4419" t="str">
        <f t="shared" si="1441"/>
        <v>Red</v>
      </c>
      <c r="Y4419" t="str">
        <f t="shared" si="1442"/>
        <v>Red</v>
      </c>
      <c r="Z4419" t="str">
        <f t="shared" si="1443"/>
        <v>Red</v>
      </c>
      <c r="AA4419" t="str">
        <f t="shared" si="1444"/>
        <v>Green</v>
      </c>
      <c r="AB4419" t="str">
        <f t="shared" si="1445"/>
        <v>Green</v>
      </c>
      <c r="AC4419" t="str">
        <f t="shared" si="1446"/>
        <v>Red</v>
      </c>
      <c r="AD4419" t="str">
        <f t="shared" si="1447"/>
        <v>Green</v>
      </c>
    </row>
    <row r="4420" spans="1:30" hidden="1" x14ac:dyDescent="0.3">
      <c r="A4420" t="str">
        <f t="shared" si="1428"/>
        <v>02/08/2026CSKADunav Ruse FC</v>
      </c>
      <c r="D4420" s="2">
        <v>46236</v>
      </c>
      <c r="E4420" s="3">
        <v>0.76041666666666663</v>
      </c>
      <c r="F4420" t="s">
        <v>303</v>
      </c>
      <c r="G4420" t="s">
        <v>4740</v>
      </c>
      <c r="H4420">
        <v>1</v>
      </c>
      <c r="I4420">
        <v>1</v>
      </c>
      <c r="J4420">
        <v>2</v>
      </c>
      <c r="K4420">
        <v>1</v>
      </c>
      <c r="L4420" s="22" t="str">
        <f t="shared" si="1429"/>
        <v>02/08/2026</v>
      </c>
      <c r="M4420" s="23">
        <f t="shared" si="1430"/>
        <v>0.63541666666666663</v>
      </c>
      <c r="N4420" t="str">
        <f t="shared" si="1431"/>
        <v>2 - 1</v>
      </c>
      <c r="O4420" t="str">
        <f t="shared" si="1432"/>
        <v>Green</v>
      </c>
      <c r="P4420" t="str">
        <f t="shared" si="1433"/>
        <v>Red</v>
      </c>
      <c r="Q4420" t="str">
        <f t="shared" si="1434"/>
        <v>Red</v>
      </c>
      <c r="R4420" t="str">
        <f t="shared" si="1435"/>
        <v>Green</v>
      </c>
      <c r="S4420" t="str">
        <f t="shared" si="1436"/>
        <v>Red</v>
      </c>
      <c r="T4420" t="str">
        <f t="shared" si="1437"/>
        <v>Green</v>
      </c>
      <c r="U4420" t="str">
        <f t="shared" si="1438"/>
        <v>Red</v>
      </c>
      <c r="V4420" t="str">
        <f t="shared" si="1439"/>
        <v>Green</v>
      </c>
      <c r="W4420" t="str">
        <f t="shared" si="1440"/>
        <v>Red</v>
      </c>
      <c r="X4420" t="str">
        <f t="shared" si="1441"/>
        <v>Green</v>
      </c>
      <c r="Y4420" t="str">
        <f t="shared" si="1442"/>
        <v>Green</v>
      </c>
      <c r="Z4420" t="str">
        <f t="shared" si="1443"/>
        <v>Green</v>
      </c>
      <c r="AA4420" t="str">
        <f t="shared" si="1444"/>
        <v>Red</v>
      </c>
      <c r="AB4420" t="str">
        <f t="shared" si="1445"/>
        <v>Green</v>
      </c>
      <c r="AC4420" t="str">
        <f t="shared" si="1446"/>
        <v>Green</v>
      </c>
      <c r="AD4420" t="str">
        <f t="shared" si="1447"/>
        <v>Red</v>
      </c>
    </row>
    <row r="4421" spans="1:30" hidden="1" x14ac:dyDescent="0.3">
      <c r="A4421" t="str">
        <f t="shared" si="1428"/>
        <v>02/08/2026CSKA 1948Arda Kardzhali</v>
      </c>
      <c r="D4421" s="2">
        <v>46236</v>
      </c>
      <c r="E4421" s="3">
        <v>0.76041666666666663</v>
      </c>
      <c r="F4421" t="s">
        <v>1811</v>
      </c>
      <c r="G4421" t="s">
        <v>2380</v>
      </c>
      <c r="L4421" s="22" t="str">
        <f t="shared" si="1429"/>
        <v>02/08/2026</v>
      </c>
      <c r="M4421" s="23">
        <f t="shared" si="1430"/>
        <v>0.63541666666666663</v>
      </c>
      <c r="N4421" t="str">
        <f t="shared" si="1431"/>
        <v xml:space="preserve"> - </v>
      </c>
      <c r="O4421" t="str">
        <f t="shared" si="1432"/>
        <v>Red</v>
      </c>
      <c r="P4421" t="str">
        <f t="shared" si="1433"/>
        <v>Green</v>
      </c>
      <c r="Q4421" t="str">
        <f t="shared" si="1434"/>
        <v>Red</v>
      </c>
      <c r="R4421" t="str">
        <f t="shared" si="1435"/>
        <v>Green</v>
      </c>
      <c r="S4421" t="str">
        <f t="shared" si="1436"/>
        <v>Green</v>
      </c>
      <c r="T4421" t="str">
        <f t="shared" si="1437"/>
        <v>Red</v>
      </c>
      <c r="U4421" t="str">
        <f t="shared" si="1438"/>
        <v>Red</v>
      </c>
      <c r="V4421" t="str">
        <f t="shared" si="1439"/>
        <v>Green</v>
      </c>
      <c r="W4421" t="str">
        <f t="shared" si="1440"/>
        <v>Red</v>
      </c>
      <c r="X4421" t="str">
        <f t="shared" si="1441"/>
        <v>Red</v>
      </c>
      <c r="Y4421" t="str">
        <f t="shared" si="1442"/>
        <v>Red</v>
      </c>
      <c r="Z4421" t="str">
        <f t="shared" si="1443"/>
        <v>Red</v>
      </c>
      <c r="AA4421" t="str">
        <f t="shared" si="1444"/>
        <v>Green</v>
      </c>
      <c r="AB4421" t="str">
        <f t="shared" si="1445"/>
        <v>Green</v>
      </c>
      <c r="AC4421" t="str">
        <f t="shared" si="1446"/>
        <v>Red</v>
      </c>
      <c r="AD4421" t="str">
        <f t="shared" si="1447"/>
        <v>Green</v>
      </c>
    </row>
    <row r="4422" spans="1:30" hidden="1" x14ac:dyDescent="0.3">
      <c r="A4422" t="str">
        <f t="shared" si="1428"/>
        <v>02/08/2026GKS KatowiceRadomiak Radom</v>
      </c>
      <c r="D4422" s="2">
        <v>46236</v>
      </c>
      <c r="E4422" s="3">
        <v>0.76041666666666663</v>
      </c>
      <c r="F4422" t="s">
        <v>1956</v>
      </c>
      <c r="G4422" t="s">
        <v>2545</v>
      </c>
      <c r="H4422">
        <v>0</v>
      </c>
      <c r="I4422">
        <v>1</v>
      </c>
      <c r="J4422">
        <v>3</v>
      </c>
      <c r="K4422">
        <v>1</v>
      </c>
      <c r="L4422" s="22" t="str">
        <f t="shared" si="1429"/>
        <v>02/08/2026</v>
      </c>
      <c r="M4422" s="23">
        <f t="shared" si="1430"/>
        <v>0.63541666666666663</v>
      </c>
      <c r="N4422" t="str">
        <f t="shared" si="1431"/>
        <v>3 - 1</v>
      </c>
      <c r="O4422" t="str">
        <f t="shared" si="1432"/>
        <v>Green</v>
      </c>
      <c r="P4422" t="str">
        <f t="shared" si="1433"/>
        <v>Red</v>
      </c>
      <c r="Q4422" t="str">
        <f t="shared" si="1434"/>
        <v>Red</v>
      </c>
      <c r="R4422" t="str">
        <f t="shared" si="1435"/>
        <v>Green</v>
      </c>
      <c r="S4422" t="str">
        <f t="shared" si="1436"/>
        <v>Red</v>
      </c>
      <c r="T4422" t="str">
        <f t="shared" si="1437"/>
        <v>Green</v>
      </c>
      <c r="U4422" t="str">
        <f t="shared" si="1438"/>
        <v>Red</v>
      </c>
      <c r="V4422" t="str">
        <f t="shared" si="1439"/>
        <v>Red</v>
      </c>
      <c r="W4422" t="str">
        <f t="shared" si="1440"/>
        <v>Green</v>
      </c>
      <c r="X4422" t="str">
        <f t="shared" si="1441"/>
        <v>Green</v>
      </c>
      <c r="Y4422" t="str">
        <f t="shared" si="1442"/>
        <v>Green</v>
      </c>
      <c r="Z4422" t="str">
        <f t="shared" si="1443"/>
        <v>Green</v>
      </c>
      <c r="AA4422" t="str">
        <f t="shared" si="1444"/>
        <v>Red</v>
      </c>
      <c r="AB4422" t="str">
        <f t="shared" si="1445"/>
        <v>Red</v>
      </c>
      <c r="AC4422" t="str">
        <f t="shared" si="1446"/>
        <v>Green</v>
      </c>
      <c r="AD4422" t="str">
        <f t="shared" si="1447"/>
        <v>Red</v>
      </c>
    </row>
    <row r="4423" spans="1:30" hidden="1" x14ac:dyDescent="0.3">
      <c r="A4423" t="str">
        <f t="shared" si="1428"/>
        <v>02/08/2026NK Brinje GrosupljeKoper</v>
      </c>
      <c r="D4423" s="2">
        <v>46236</v>
      </c>
      <c r="E4423" s="3">
        <v>0.76041666666666663</v>
      </c>
      <c r="F4423" t="s">
        <v>3628</v>
      </c>
      <c r="G4423" t="s">
        <v>1963</v>
      </c>
      <c r="H4423">
        <v>1</v>
      </c>
      <c r="I4423">
        <v>0</v>
      </c>
      <c r="J4423">
        <v>1</v>
      </c>
      <c r="K4423">
        <v>1</v>
      </c>
      <c r="L4423" s="22" t="str">
        <f t="shared" si="1429"/>
        <v>02/08/2026</v>
      </c>
      <c r="M4423" s="23">
        <f t="shared" si="1430"/>
        <v>0.63541666666666663</v>
      </c>
      <c r="N4423" t="str">
        <f t="shared" si="1431"/>
        <v>1 - 1</v>
      </c>
      <c r="O4423" t="str">
        <f t="shared" si="1432"/>
        <v>Red</v>
      </c>
      <c r="P4423" t="str">
        <f t="shared" si="1433"/>
        <v>Green</v>
      </c>
      <c r="Q4423" t="str">
        <f t="shared" si="1434"/>
        <v>Red</v>
      </c>
      <c r="R4423" t="str">
        <f t="shared" si="1435"/>
        <v>Green</v>
      </c>
      <c r="S4423" t="str">
        <f t="shared" si="1436"/>
        <v>Green</v>
      </c>
      <c r="T4423" t="str">
        <f t="shared" si="1437"/>
        <v>Red</v>
      </c>
      <c r="U4423" t="str">
        <f t="shared" si="1438"/>
        <v>Green</v>
      </c>
      <c r="V4423" t="str">
        <f t="shared" si="1439"/>
        <v>Red</v>
      </c>
      <c r="W4423" t="str">
        <f t="shared" si="1440"/>
        <v>Red</v>
      </c>
      <c r="X4423" t="str">
        <f t="shared" si="1441"/>
        <v>Green</v>
      </c>
      <c r="Y4423" t="str">
        <f t="shared" si="1442"/>
        <v>Green</v>
      </c>
      <c r="Z4423" t="str">
        <f t="shared" si="1443"/>
        <v>Red</v>
      </c>
      <c r="AA4423" t="str">
        <f t="shared" si="1444"/>
        <v>Green</v>
      </c>
      <c r="AB4423" t="str">
        <f t="shared" si="1445"/>
        <v>Green</v>
      </c>
      <c r="AC4423" t="str">
        <f t="shared" si="1446"/>
        <v>Green</v>
      </c>
      <c r="AD4423" t="str">
        <f t="shared" si="1447"/>
        <v>Red</v>
      </c>
    </row>
    <row r="4424" spans="1:30" hidden="1" x14ac:dyDescent="0.3">
      <c r="A4424" t="str">
        <f t="shared" si="1428"/>
        <v>02/08/2026NK Olimpija LjubljanaNK Aluminij</v>
      </c>
      <c r="D4424" s="2">
        <v>46236</v>
      </c>
      <c r="E4424" s="3">
        <v>0.76041666666666663</v>
      </c>
      <c r="F4424" t="s">
        <v>3626</v>
      </c>
      <c r="G4424" t="s">
        <v>1943</v>
      </c>
      <c r="H4424">
        <v>0</v>
      </c>
      <c r="I4424">
        <v>0</v>
      </c>
      <c r="J4424">
        <v>1</v>
      </c>
      <c r="K4424">
        <v>0</v>
      </c>
      <c r="L4424" s="22" t="str">
        <f t="shared" si="1429"/>
        <v>02/08/2026</v>
      </c>
      <c r="M4424" s="23">
        <f t="shared" si="1430"/>
        <v>0.63541666666666663</v>
      </c>
      <c r="N4424" t="str">
        <f t="shared" si="1431"/>
        <v>1 - 0</v>
      </c>
      <c r="O4424" t="str">
        <f t="shared" si="1432"/>
        <v>Green</v>
      </c>
      <c r="P4424" t="str">
        <f t="shared" si="1433"/>
        <v>Red</v>
      </c>
      <c r="Q4424" t="str">
        <f t="shared" si="1434"/>
        <v>Red</v>
      </c>
      <c r="R4424" t="str">
        <f t="shared" si="1435"/>
        <v>Green</v>
      </c>
      <c r="S4424" t="str">
        <f t="shared" si="1436"/>
        <v>Red</v>
      </c>
      <c r="T4424" t="str">
        <f t="shared" si="1437"/>
        <v>Green</v>
      </c>
      <c r="U4424" t="str">
        <f t="shared" si="1438"/>
        <v>Red</v>
      </c>
      <c r="V4424" t="str">
        <f t="shared" si="1439"/>
        <v>Green</v>
      </c>
      <c r="W4424" t="str">
        <f t="shared" si="1440"/>
        <v>Red</v>
      </c>
      <c r="X4424" t="str">
        <f t="shared" si="1441"/>
        <v>Red</v>
      </c>
      <c r="Y4424" t="str">
        <f t="shared" si="1442"/>
        <v>Red</v>
      </c>
      <c r="Z4424" t="str">
        <f t="shared" si="1443"/>
        <v>Red</v>
      </c>
      <c r="AA4424" t="str">
        <f t="shared" si="1444"/>
        <v>Green</v>
      </c>
      <c r="AB4424" t="str">
        <f t="shared" si="1445"/>
        <v>Green</v>
      </c>
      <c r="AC4424" t="str">
        <f t="shared" si="1446"/>
        <v>Red</v>
      </c>
      <c r="AD4424" t="str">
        <f t="shared" si="1447"/>
        <v>Green</v>
      </c>
    </row>
    <row r="4425" spans="1:30" hidden="1" x14ac:dyDescent="0.3">
      <c r="A4425" t="str">
        <f t="shared" si="1428"/>
        <v>02/08/2026Juventud CopaleraDeportivo Amatitlan</v>
      </c>
      <c r="D4425" s="2">
        <v>46236</v>
      </c>
      <c r="E4425" s="3">
        <v>0.76249999999999996</v>
      </c>
      <c r="F4425" t="s">
        <v>3296</v>
      </c>
      <c r="G4425" t="s">
        <v>6348</v>
      </c>
      <c r="H4425">
        <v>0</v>
      </c>
      <c r="I4425">
        <v>0</v>
      </c>
      <c r="J4425">
        <v>3</v>
      </c>
      <c r="K4425">
        <v>0</v>
      </c>
      <c r="L4425" s="22" t="str">
        <f t="shared" si="1429"/>
        <v>02/08/2026</v>
      </c>
      <c r="M4425" s="23">
        <f t="shared" si="1430"/>
        <v>0.63749999999999996</v>
      </c>
      <c r="N4425" t="str">
        <f t="shared" si="1431"/>
        <v>3 - 0</v>
      </c>
      <c r="O4425" t="str">
        <f t="shared" si="1432"/>
        <v>Green</v>
      </c>
      <c r="P4425" t="str">
        <f t="shared" si="1433"/>
        <v>Red</v>
      </c>
      <c r="Q4425" t="str">
        <f t="shared" si="1434"/>
        <v>Red</v>
      </c>
      <c r="R4425" t="str">
        <f t="shared" si="1435"/>
        <v>Green</v>
      </c>
      <c r="S4425" t="str">
        <f t="shared" si="1436"/>
        <v>Red</v>
      </c>
      <c r="T4425" t="str">
        <f t="shared" si="1437"/>
        <v>Green</v>
      </c>
      <c r="U4425" t="str">
        <f t="shared" si="1438"/>
        <v>Red</v>
      </c>
      <c r="V4425" t="str">
        <f t="shared" si="1439"/>
        <v>Green</v>
      </c>
      <c r="W4425" t="str">
        <f t="shared" si="1440"/>
        <v>Red</v>
      </c>
      <c r="X4425" t="str">
        <f t="shared" si="1441"/>
        <v>Red</v>
      </c>
      <c r="Y4425" t="str">
        <f t="shared" si="1442"/>
        <v>Green</v>
      </c>
      <c r="Z4425" t="str">
        <f t="shared" si="1443"/>
        <v>Green</v>
      </c>
      <c r="AA4425" t="str">
        <f t="shared" si="1444"/>
        <v>Red</v>
      </c>
      <c r="AB4425" t="str">
        <f t="shared" si="1445"/>
        <v>Green</v>
      </c>
      <c r="AC4425" t="str">
        <f t="shared" si="1446"/>
        <v>Red</v>
      </c>
      <c r="AD4425" t="str">
        <f t="shared" si="1447"/>
        <v>Green</v>
      </c>
    </row>
    <row r="4426" spans="1:30" hidden="1" x14ac:dyDescent="0.3">
      <c r="A4426" t="str">
        <f t="shared" si="1428"/>
        <v>02/08/2026AA IguacuHope International</v>
      </c>
      <c r="B4426" t="s">
        <v>804</v>
      </c>
      <c r="D4426" s="2">
        <v>46236</v>
      </c>
      <c r="E4426" s="3">
        <v>0.77083333333333337</v>
      </c>
      <c r="F4426" t="s">
        <v>6349</v>
      </c>
      <c r="G4426" t="s">
        <v>4629</v>
      </c>
      <c r="H4426">
        <v>0</v>
      </c>
      <c r="I4426">
        <v>0</v>
      </c>
      <c r="J4426">
        <v>1</v>
      </c>
      <c r="K4426">
        <v>0</v>
      </c>
      <c r="L4426" s="22" t="str">
        <f t="shared" si="1429"/>
        <v>02/08/2026</v>
      </c>
      <c r="M4426" s="23">
        <f t="shared" si="1430"/>
        <v>0.64583333333333337</v>
      </c>
      <c r="N4426" t="str">
        <f t="shared" si="1431"/>
        <v>1 - 0</v>
      </c>
      <c r="O4426" t="str">
        <f t="shared" si="1432"/>
        <v>Green</v>
      </c>
      <c r="P4426" t="str">
        <f t="shared" si="1433"/>
        <v>Red</v>
      </c>
      <c r="Q4426" t="str">
        <f t="shared" si="1434"/>
        <v>Red</v>
      </c>
      <c r="R4426" t="str">
        <f t="shared" si="1435"/>
        <v>Green</v>
      </c>
      <c r="S4426" t="str">
        <f t="shared" si="1436"/>
        <v>Red</v>
      </c>
      <c r="T4426" t="str">
        <f t="shared" si="1437"/>
        <v>Green</v>
      </c>
      <c r="U4426" t="str">
        <f t="shared" si="1438"/>
        <v>Red</v>
      </c>
      <c r="V4426" t="str">
        <f t="shared" si="1439"/>
        <v>Green</v>
      </c>
      <c r="W4426" t="str">
        <f t="shared" si="1440"/>
        <v>Red</v>
      </c>
      <c r="X4426" t="str">
        <f t="shared" si="1441"/>
        <v>Red</v>
      </c>
      <c r="Y4426" t="str">
        <f t="shared" si="1442"/>
        <v>Red</v>
      </c>
      <c r="Z4426" t="str">
        <f t="shared" si="1443"/>
        <v>Red</v>
      </c>
      <c r="AA4426" t="str">
        <f t="shared" si="1444"/>
        <v>Green</v>
      </c>
      <c r="AB4426" t="str">
        <f t="shared" si="1445"/>
        <v>Green</v>
      </c>
      <c r="AC4426" t="str">
        <f t="shared" si="1446"/>
        <v>Red</v>
      </c>
      <c r="AD4426" t="str">
        <f t="shared" si="1447"/>
        <v>Green</v>
      </c>
    </row>
    <row r="4427" spans="1:30" hidden="1" x14ac:dyDescent="0.3">
      <c r="A4427" t="str">
        <f t="shared" si="1428"/>
        <v>02/08/2026CA TemperleyGimnasia y Tiro</v>
      </c>
      <c r="B4427" t="s">
        <v>806</v>
      </c>
      <c r="C4427" t="s">
        <v>807</v>
      </c>
      <c r="D4427" s="2">
        <v>46236</v>
      </c>
      <c r="E4427" s="3">
        <v>0.77083333333333337</v>
      </c>
      <c r="F4427" t="s">
        <v>2756</v>
      </c>
      <c r="G4427" t="s">
        <v>375</v>
      </c>
      <c r="H4427">
        <v>0</v>
      </c>
      <c r="I4427">
        <v>2</v>
      </c>
      <c r="J4427">
        <v>1</v>
      </c>
      <c r="K4427">
        <v>2</v>
      </c>
      <c r="L4427" s="22" t="str">
        <f t="shared" si="1429"/>
        <v>02/08/2026</v>
      </c>
      <c r="M4427" s="23">
        <f t="shared" si="1430"/>
        <v>0.64583333333333337</v>
      </c>
      <c r="N4427" t="str">
        <f t="shared" si="1431"/>
        <v>1 - 2</v>
      </c>
      <c r="O4427" t="str">
        <f t="shared" si="1432"/>
        <v>Red</v>
      </c>
      <c r="P4427" t="str">
        <f t="shared" si="1433"/>
        <v>Red</v>
      </c>
      <c r="Q4427" t="str">
        <f t="shared" si="1434"/>
        <v>Green</v>
      </c>
      <c r="R4427" t="str">
        <f t="shared" si="1435"/>
        <v>Red</v>
      </c>
      <c r="S4427" t="str">
        <f t="shared" si="1436"/>
        <v>Green</v>
      </c>
      <c r="T4427" t="str">
        <f t="shared" si="1437"/>
        <v>Green</v>
      </c>
      <c r="U4427" t="str">
        <f t="shared" si="1438"/>
        <v>Red</v>
      </c>
      <c r="V4427" t="str">
        <f t="shared" si="1439"/>
        <v>Red</v>
      </c>
      <c r="W4427" t="str">
        <f t="shared" si="1440"/>
        <v>Green</v>
      </c>
      <c r="X4427" t="str">
        <f t="shared" si="1441"/>
        <v>Green</v>
      </c>
      <c r="Y4427" t="str">
        <f t="shared" si="1442"/>
        <v>Green</v>
      </c>
      <c r="Z4427" t="str">
        <f t="shared" si="1443"/>
        <v>Green</v>
      </c>
      <c r="AA4427" t="str">
        <f t="shared" si="1444"/>
        <v>Red</v>
      </c>
      <c r="AB4427" t="str">
        <f t="shared" si="1445"/>
        <v>Green</v>
      </c>
      <c r="AC4427" t="str">
        <f t="shared" si="1446"/>
        <v>Green</v>
      </c>
      <c r="AD4427" t="str">
        <f t="shared" si="1447"/>
        <v>Red</v>
      </c>
    </row>
    <row r="4428" spans="1:30" hidden="1" x14ac:dyDescent="0.3">
      <c r="A4428" t="str">
        <f t="shared" si="1428"/>
        <v>02/08/2026CE LajeadenseEC Pelotas</v>
      </c>
      <c r="B4428" t="s">
        <v>804</v>
      </c>
      <c r="D4428" s="2">
        <v>46236</v>
      </c>
      <c r="E4428" s="3">
        <v>0.77083333333333337</v>
      </c>
      <c r="F4428" t="s">
        <v>6350</v>
      </c>
      <c r="G4428" t="s">
        <v>6351</v>
      </c>
      <c r="H4428">
        <v>0</v>
      </c>
      <c r="I4428">
        <v>1</v>
      </c>
      <c r="J4428">
        <v>0</v>
      </c>
      <c r="K4428">
        <v>1</v>
      </c>
      <c r="L4428" s="22" t="str">
        <f t="shared" si="1429"/>
        <v>02/08/2026</v>
      </c>
      <c r="M4428" s="23">
        <f t="shared" si="1430"/>
        <v>0.64583333333333337</v>
      </c>
      <c r="N4428" t="str">
        <f t="shared" si="1431"/>
        <v>0 - 1</v>
      </c>
      <c r="O4428" t="str">
        <f t="shared" si="1432"/>
        <v>Red</v>
      </c>
      <c r="P4428" t="str">
        <f t="shared" si="1433"/>
        <v>Red</v>
      </c>
      <c r="Q4428" t="str">
        <f t="shared" si="1434"/>
        <v>Green</v>
      </c>
      <c r="R4428" t="str">
        <f t="shared" si="1435"/>
        <v>Red</v>
      </c>
      <c r="S4428" t="str">
        <f t="shared" si="1436"/>
        <v>Green</v>
      </c>
      <c r="T4428" t="str">
        <f t="shared" si="1437"/>
        <v>Green</v>
      </c>
      <c r="U4428" t="str">
        <f t="shared" si="1438"/>
        <v>Red</v>
      </c>
      <c r="V4428" t="str">
        <f t="shared" si="1439"/>
        <v>Red</v>
      </c>
      <c r="W4428" t="str">
        <f t="shared" si="1440"/>
        <v>Green</v>
      </c>
      <c r="X4428" t="str">
        <f t="shared" si="1441"/>
        <v>Green</v>
      </c>
      <c r="Y4428" t="str">
        <f t="shared" si="1442"/>
        <v>Red</v>
      </c>
      <c r="Z4428" t="str">
        <f t="shared" si="1443"/>
        <v>Red</v>
      </c>
      <c r="AA4428" t="str">
        <f t="shared" si="1444"/>
        <v>Green</v>
      </c>
      <c r="AB4428" t="str">
        <f t="shared" si="1445"/>
        <v>Green</v>
      </c>
      <c r="AC4428" t="str">
        <f t="shared" si="1446"/>
        <v>Red</v>
      </c>
      <c r="AD4428" t="str">
        <f t="shared" si="1447"/>
        <v>Green</v>
      </c>
    </row>
    <row r="4429" spans="1:30" hidden="1" x14ac:dyDescent="0.3">
      <c r="A4429" t="str">
        <f t="shared" si="1428"/>
        <v>02/08/2026Club CipollettiHuracan Las Heras</v>
      </c>
      <c r="B4429" t="s">
        <v>806</v>
      </c>
      <c r="C4429" t="s">
        <v>2231</v>
      </c>
      <c r="D4429" s="2">
        <v>46236</v>
      </c>
      <c r="E4429" s="3">
        <v>0.77083333333333337</v>
      </c>
      <c r="F4429" t="s">
        <v>6352</v>
      </c>
      <c r="G4429" t="s">
        <v>4589</v>
      </c>
      <c r="H4429">
        <v>0</v>
      </c>
      <c r="I4429">
        <v>0</v>
      </c>
      <c r="J4429">
        <v>1</v>
      </c>
      <c r="K4429">
        <v>0</v>
      </c>
      <c r="L4429" s="22" t="str">
        <f t="shared" si="1429"/>
        <v>02/08/2026</v>
      </c>
      <c r="M4429" s="23">
        <f t="shared" si="1430"/>
        <v>0.64583333333333337</v>
      </c>
      <c r="N4429" t="str">
        <f t="shared" si="1431"/>
        <v>1 - 0</v>
      </c>
      <c r="O4429" t="str">
        <f t="shared" si="1432"/>
        <v>Green</v>
      </c>
      <c r="P4429" t="str">
        <f t="shared" si="1433"/>
        <v>Red</v>
      </c>
      <c r="Q4429" t="str">
        <f t="shared" si="1434"/>
        <v>Red</v>
      </c>
      <c r="R4429" t="str">
        <f t="shared" si="1435"/>
        <v>Green</v>
      </c>
      <c r="S4429" t="str">
        <f t="shared" si="1436"/>
        <v>Red</v>
      </c>
      <c r="T4429" t="str">
        <f t="shared" si="1437"/>
        <v>Green</v>
      </c>
      <c r="U4429" t="str">
        <f t="shared" si="1438"/>
        <v>Red</v>
      </c>
      <c r="V4429" t="str">
        <f t="shared" si="1439"/>
        <v>Green</v>
      </c>
      <c r="W4429" t="str">
        <f t="shared" si="1440"/>
        <v>Red</v>
      </c>
      <c r="X4429" t="str">
        <f t="shared" si="1441"/>
        <v>Red</v>
      </c>
      <c r="Y4429" t="str">
        <f t="shared" si="1442"/>
        <v>Red</v>
      </c>
      <c r="Z4429" t="str">
        <f t="shared" si="1443"/>
        <v>Red</v>
      </c>
      <c r="AA4429" t="str">
        <f t="shared" si="1444"/>
        <v>Green</v>
      </c>
      <c r="AB4429" t="str">
        <f t="shared" si="1445"/>
        <v>Green</v>
      </c>
      <c r="AC4429" t="str">
        <f t="shared" si="1446"/>
        <v>Red</v>
      </c>
      <c r="AD4429" t="str">
        <f t="shared" si="1447"/>
        <v>Green</v>
      </c>
    </row>
    <row r="4430" spans="1:30" hidden="1" x14ac:dyDescent="0.3">
      <c r="A4430" t="str">
        <f t="shared" si="1428"/>
        <v>02/08/2026Defensores de Belgrano VRBartolome Mitre</v>
      </c>
      <c r="B4430" t="s">
        <v>806</v>
      </c>
      <c r="C4430" t="s">
        <v>2231</v>
      </c>
      <c r="D4430" s="2">
        <v>46236</v>
      </c>
      <c r="E4430" s="3">
        <v>0.77083333333333337</v>
      </c>
      <c r="F4430" t="s">
        <v>2776</v>
      </c>
      <c r="G4430" t="s">
        <v>4626</v>
      </c>
      <c r="H4430">
        <v>1</v>
      </c>
      <c r="I4430">
        <v>0</v>
      </c>
      <c r="J4430">
        <v>1</v>
      </c>
      <c r="K4430">
        <v>0</v>
      </c>
      <c r="L4430" s="22" t="str">
        <f t="shared" si="1429"/>
        <v>02/08/2026</v>
      </c>
      <c r="M4430" s="23">
        <f t="shared" si="1430"/>
        <v>0.64583333333333337</v>
      </c>
      <c r="N4430" t="str">
        <f t="shared" si="1431"/>
        <v>1 - 0</v>
      </c>
      <c r="O4430" t="str">
        <f t="shared" si="1432"/>
        <v>Green</v>
      </c>
      <c r="P4430" t="str">
        <f t="shared" si="1433"/>
        <v>Red</v>
      </c>
      <c r="Q4430" t="str">
        <f t="shared" si="1434"/>
        <v>Red</v>
      </c>
      <c r="R4430" t="str">
        <f t="shared" si="1435"/>
        <v>Green</v>
      </c>
      <c r="S4430" t="str">
        <f t="shared" si="1436"/>
        <v>Red</v>
      </c>
      <c r="T4430" t="str">
        <f t="shared" si="1437"/>
        <v>Green</v>
      </c>
      <c r="U4430" t="str">
        <f t="shared" si="1438"/>
        <v>Green</v>
      </c>
      <c r="V4430" t="str">
        <f t="shared" si="1439"/>
        <v>Red</v>
      </c>
      <c r="W4430" t="str">
        <f t="shared" si="1440"/>
        <v>Red</v>
      </c>
      <c r="X4430" t="str">
        <f t="shared" si="1441"/>
        <v>Green</v>
      </c>
      <c r="Y4430" t="str">
        <f t="shared" si="1442"/>
        <v>Red</v>
      </c>
      <c r="Z4430" t="str">
        <f t="shared" si="1443"/>
        <v>Red</v>
      </c>
      <c r="AA4430" t="str">
        <f t="shared" si="1444"/>
        <v>Green</v>
      </c>
      <c r="AB4430" t="str">
        <f t="shared" si="1445"/>
        <v>Green</v>
      </c>
      <c r="AC4430" t="str">
        <f t="shared" si="1446"/>
        <v>Red</v>
      </c>
      <c r="AD4430" t="str">
        <f t="shared" si="1447"/>
        <v>Green</v>
      </c>
    </row>
    <row r="4431" spans="1:30" hidden="1" x14ac:dyDescent="0.3">
      <c r="A4431" t="str">
        <f t="shared" si="1428"/>
        <v>02/08/2026Deportivo MaipuCA Atlanta</v>
      </c>
      <c r="B4431" t="s">
        <v>806</v>
      </c>
      <c r="C4431" t="s">
        <v>807</v>
      </c>
      <c r="D4431" s="2">
        <v>46236</v>
      </c>
      <c r="E4431" s="3">
        <v>0.77083333333333337</v>
      </c>
      <c r="F4431" t="s">
        <v>1177</v>
      </c>
      <c r="G4431" t="s">
        <v>328</v>
      </c>
      <c r="H4431">
        <v>2</v>
      </c>
      <c r="I4431">
        <v>2</v>
      </c>
      <c r="J4431">
        <v>4</v>
      </c>
      <c r="K4431">
        <v>2</v>
      </c>
      <c r="L4431" s="22" t="str">
        <f t="shared" si="1429"/>
        <v>02/08/2026</v>
      </c>
      <c r="M4431" s="23">
        <f t="shared" si="1430"/>
        <v>0.64583333333333337</v>
      </c>
      <c r="N4431" t="str">
        <f t="shared" si="1431"/>
        <v>4 - 2</v>
      </c>
      <c r="O4431" t="str">
        <f t="shared" si="1432"/>
        <v>Green</v>
      </c>
      <c r="P4431" t="str">
        <f t="shared" si="1433"/>
        <v>Red</v>
      </c>
      <c r="Q4431" t="str">
        <f t="shared" si="1434"/>
        <v>Red</v>
      </c>
      <c r="R4431" t="str">
        <f t="shared" si="1435"/>
        <v>Green</v>
      </c>
      <c r="S4431" t="str">
        <f t="shared" si="1436"/>
        <v>Red</v>
      </c>
      <c r="T4431" t="str">
        <f t="shared" si="1437"/>
        <v>Green</v>
      </c>
      <c r="U4431" t="str">
        <f t="shared" si="1438"/>
        <v>Red</v>
      </c>
      <c r="V4431" t="str">
        <f t="shared" si="1439"/>
        <v>Green</v>
      </c>
      <c r="W4431" t="str">
        <f t="shared" si="1440"/>
        <v>Red</v>
      </c>
      <c r="X4431" t="str">
        <f t="shared" si="1441"/>
        <v>Green</v>
      </c>
      <c r="Y4431" t="str">
        <f t="shared" si="1442"/>
        <v>Green</v>
      </c>
      <c r="Z4431" t="str">
        <f t="shared" si="1443"/>
        <v>Green</v>
      </c>
      <c r="AA4431" t="str">
        <f t="shared" si="1444"/>
        <v>Red</v>
      </c>
      <c r="AB4431" t="str">
        <f t="shared" si="1445"/>
        <v>Red</v>
      </c>
      <c r="AC4431" t="str">
        <f t="shared" si="1446"/>
        <v>Green</v>
      </c>
      <c r="AD4431" t="str">
        <f t="shared" si="1447"/>
        <v>Red</v>
      </c>
    </row>
    <row r="4432" spans="1:30" hidden="1" x14ac:dyDescent="0.3">
      <c r="A4432" t="str">
        <f t="shared" si="1428"/>
        <v>02/08/2026Deportivo RinconGuillermo Brown</v>
      </c>
      <c r="B4432" t="s">
        <v>806</v>
      </c>
      <c r="C4432" t="s">
        <v>2231</v>
      </c>
      <c r="D4432" s="2">
        <v>46236</v>
      </c>
      <c r="E4432" s="3">
        <v>0.77083333333333337</v>
      </c>
      <c r="F4432" t="s">
        <v>2779</v>
      </c>
      <c r="G4432" t="s">
        <v>4587</v>
      </c>
      <c r="H4432">
        <v>2</v>
      </c>
      <c r="I4432">
        <v>0</v>
      </c>
      <c r="J4432">
        <v>2</v>
      </c>
      <c r="K4432">
        <v>0</v>
      </c>
      <c r="L4432" s="22" t="str">
        <f t="shared" si="1429"/>
        <v>02/08/2026</v>
      </c>
      <c r="M4432" s="23">
        <f t="shared" si="1430"/>
        <v>0.64583333333333337</v>
      </c>
      <c r="N4432" t="str">
        <f t="shared" si="1431"/>
        <v>2 - 0</v>
      </c>
      <c r="O4432" t="str">
        <f t="shared" si="1432"/>
        <v>Green</v>
      </c>
      <c r="P4432" t="str">
        <f t="shared" si="1433"/>
        <v>Red</v>
      </c>
      <c r="Q4432" t="str">
        <f t="shared" si="1434"/>
        <v>Red</v>
      </c>
      <c r="R4432" t="str">
        <f t="shared" si="1435"/>
        <v>Green</v>
      </c>
      <c r="S4432" t="str">
        <f t="shared" si="1436"/>
        <v>Red</v>
      </c>
      <c r="T4432" t="str">
        <f t="shared" si="1437"/>
        <v>Green</v>
      </c>
      <c r="U4432" t="str">
        <f t="shared" si="1438"/>
        <v>Green</v>
      </c>
      <c r="V4432" t="str">
        <f t="shared" si="1439"/>
        <v>Red</v>
      </c>
      <c r="W4432" t="str">
        <f t="shared" si="1440"/>
        <v>Red</v>
      </c>
      <c r="X4432" t="str">
        <f t="shared" si="1441"/>
        <v>Green</v>
      </c>
      <c r="Y4432" t="str">
        <f t="shared" si="1442"/>
        <v>Green</v>
      </c>
      <c r="Z4432" t="str">
        <f t="shared" si="1443"/>
        <v>Red</v>
      </c>
      <c r="AA4432" t="str">
        <f t="shared" si="1444"/>
        <v>Green</v>
      </c>
      <c r="AB4432" t="str">
        <f t="shared" si="1445"/>
        <v>Green</v>
      </c>
      <c r="AC4432" t="str">
        <f t="shared" si="1446"/>
        <v>Red</v>
      </c>
      <c r="AD4432" t="str">
        <f t="shared" si="1447"/>
        <v>Green</v>
      </c>
    </row>
    <row r="4433" spans="1:30" hidden="1" x14ac:dyDescent="0.3">
      <c r="A4433" t="str">
        <f t="shared" si="1428"/>
        <v>02/08/2026Gimnasia y Esgrima Pedernera UnidosTucuman Central</v>
      </c>
      <c r="B4433" t="s">
        <v>806</v>
      </c>
      <c r="C4433" t="s">
        <v>2231</v>
      </c>
      <c r="D4433" s="2">
        <v>46236</v>
      </c>
      <c r="E4433" s="3">
        <v>0.77083333333333337</v>
      </c>
      <c r="F4433" t="s">
        <v>4585</v>
      </c>
      <c r="G4433" t="s">
        <v>4643</v>
      </c>
      <c r="H4433">
        <v>2</v>
      </c>
      <c r="I4433">
        <v>0</v>
      </c>
      <c r="J4433">
        <v>4</v>
      </c>
      <c r="K4433">
        <v>0</v>
      </c>
      <c r="L4433" s="22" t="str">
        <f t="shared" si="1429"/>
        <v>02/08/2026</v>
      </c>
      <c r="M4433" s="23">
        <f t="shared" si="1430"/>
        <v>0.64583333333333337</v>
      </c>
      <c r="N4433" t="str">
        <f t="shared" si="1431"/>
        <v>4 - 0</v>
      </c>
      <c r="O4433" t="str">
        <f t="shared" si="1432"/>
        <v>Green</v>
      </c>
      <c r="P4433" t="str">
        <f t="shared" si="1433"/>
        <v>Red</v>
      </c>
      <c r="Q4433" t="str">
        <f t="shared" si="1434"/>
        <v>Red</v>
      </c>
      <c r="R4433" t="str">
        <f t="shared" si="1435"/>
        <v>Green</v>
      </c>
      <c r="S4433" t="str">
        <f t="shared" si="1436"/>
        <v>Red</v>
      </c>
      <c r="T4433" t="str">
        <f t="shared" si="1437"/>
        <v>Green</v>
      </c>
      <c r="U4433" t="str">
        <f t="shared" si="1438"/>
        <v>Green</v>
      </c>
      <c r="V4433" t="str">
        <f t="shared" si="1439"/>
        <v>Red</v>
      </c>
      <c r="W4433" t="str">
        <f t="shared" si="1440"/>
        <v>Red</v>
      </c>
      <c r="X4433" t="str">
        <f t="shared" si="1441"/>
        <v>Green</v>
      </c>
      <c r="Y4433" t="str">
        <f t="shared" si="1442"/>
        <v>Green</v>
      </c>
      <c r="Z4433" t="str">
        <f t="shared" si="1443"/>
        <v>Green</v>
      </c>
      <c r="AA4433" t="str">
        <f t="shared" si="1444"/>
        <v>Red</v>
      </c>
      <c r="AB4433" t="str">
        <f t="shared" si="1445"/>
        <v>Red</v>
      </c>
      <c r="AC4433" t="str">
        <f t="shared" si="1446"/>
        <v>Red</v>
      </c>
      <c r="AD4433" t="str">
        <f t="shared" si="1447"/>
        <v>Green</v>
      </c>
    </row>
    <row r="4434" spans="1:30" hidden="1" x14ac:dyDescent="0.3">
      <c r="A4434" t="str">
        <f t="shared" si="1428"/>
        <v>02/08/2026Rapid BucurestiCFR Cluj</v>
      </c>
      <c r="D4434" s="2">
        <v>46236</v>
      </c>
      <c r="E4434" s="3">
        <v>0.77083333333333337</v>
      </c>
      <c r="F4434" t="s">
        <v>273</v>
      </c>
      <c r="G4434" t="s">
        <v>1910</v>
      </c>
      <c r="H4434">
        <v>3</v>
      </c>
      <c r="I4434">
        <v>0</v>
      </c>
      <c r="J4434">
        <v>3</v>
      </c>
      <c r="K4434">
        <v>1</v>
      </c>
      <c r="L4434" s="22" t="str">
        <f t="shared" si="1429"/>
        <v>02/08/2026</v>
      </c>
      <c r="M4434" s="23">
        <f t="shared" si="1430"/>
        <v>0.64583333333333337</v>
      </c>
      <c r="N4434" t="str">
        <f t="shared" si="1431"/>
        <v>3 - 1</v>
      </c>
      <c r="O4434" t="str">
        <f t="shared" si="1432"/>
        <v>Green</v>
      </c>
      <c r="P4434" t="str">
        <f t="shared" si="1433"/>
        <v>Red</v>
      </c>
      <c r="Q4434" t="str">
        <f t="shared" si="1434"/>
        <v>Red</v>
      </c>
      <c r="R4434" t="str">
        <f t="shared" si="1435"/>
        <v>Green</v>
      </c>
      <c r="S4434" t="str">
        <f t="shared" si="1436"/>
        <v>Red</v>
      </c>
      <c r="T4434" t="str">
        <f t="shared" si="1437"/>
        <v>Green</v>
      </c>
      <c r="U4434" t="str">
        <f t="shared" si="1438"/>
        <v>Green</v>
      </c>
      <c r="V4434" t="str">
        <f t="shared" si="1439"/>
        <v>Red</v>
      </c>
      <c r="W4434" t="str">
        <f t="shared" si="1440"/>
        <v>Red</v>
      </c>
      <c r="X4434" t="str">
        <f t="shared" si="1441"/>
        <v>Green</v>
      </c>
      <c r="Y4434" t="str">
        <f t="shared" si="1442"/>
        <v>Green</v>
      </c>
      <c r="Z4434" t="str">
        <f t="shared" si="1443"/>
        <v>Green</v>
      </c>
      <c r="AA4434" t="str">
        <f t="shared" si="1444"/>
        <v>Red</v>
      </c>
      <c r="AB4434" t="str">
        <f t="shared" si="1445"/>
        <v>Red</v>
      </c>
      <c r="AC4434" t="str">
        <f t="shared" si="1446"/>
        <v>Green</v>
      </c>
      <c r="AD4434" t="str">
        <f t="shared" si="1447"/>
        <v>Red</v>
      </c>
    </row>
    <row r="4435" spans="1:30" hidden="1" x14ac:dyDescent="0.3">
      <c r="A4435" t="str">
        <f t="shared" si="1428"/>
        <v>02/08/2026Uniao PROeste Brasil</v>
      </c>
      <c r="B4435" t="s">
        <v>804</v>
      </c>
      <c r="D4435" s="2">
        <v>46236</v>
      </c>
      <c r="E4435" s="3">
        <v>0.77083333333333337</v>
      </c>
      <c r="F4435" t="s">
        <v>6353</v>
      </c>
      <c r="G4435" t="s">
        <v>4631</v>
      </c>
      <c r="H4435">
        <v>0</v>
      </c>
      <c r="I4435">
        <v>0</v>
      </c>
      <c r="J4435">
        <v>3</v>
      </c>
      <c r="K4435">
        <v>2</v>
      </c>
      <c r="L4435" s="22" t="str">
        <f t="shared" si="1429"/>
        <v>02/08/2026</v>
      </c>
      <c r="M4435" s="23">
        <f t="shared" si="1430"/>
        <v>0.64583333333333337</v>
      </c>
      <c r="N4435" t="str">
        <f t="shared" si="1431"/>
        <v>3 - 2</v>
      </c>
      <c r="O4435" t="str">
        <f t="shared" si="1432"/>
        <v>Green</v>
      </c>
      <c r="P4435" t="str">
        <f t="shared" si="1433"/>
        <v>Red</v>
      </c>
      <c r="Q4435" t="str">
        <f t="shared" si="1434"/>
        <v>Red</v>
      </c>
      <c r="R4435" t="str">
        <f t="shared" si="1435"/>
        <v>Green</v>
      </c>
      <c r="S4435" t="str">
        <f t="shared" si="1436"/>
        <v>Red</v>
      </c>
      <c r="T4435" t="str">
        <f t="shared" si="1437"/>
        <v>Green</v>
      </c>
      <c r="U4435" t="str">
        <f t="shared" si="1438"/>
        <v>Red</v>
      </c>
      <c r="V4435" t="str">
        <f t="shared" si="1439"/>
        <v>Green</v>
      </c>
      <c r="W4435" t="str">
        <f t="shared" si="1440"/>
        <v>Red</v>
      </c>
      <c r="X4435" t="str">
        <f t="shared" si="1441"/>
        <v>Red</v>
      </c>
      <c r="Y4435" t="str">
        <f t="shared" si="1442"/>
        <v>Green</v>
      </c>
      <c r="Z4435" t="str">
        <f t="shared" si="1443"/>
        <v>Green</v>
      </c>
      <c r="AA4435" t="str">
        <f t="shared" si="1444"/>
        <v>Red</v>
      </c>
      <c r="AB4435" t="str">
        <f t="shared" si="1445"/>
        <v>Red</v>
      </c>
      <c r="AC4435" t="str">
        <f t="shared" si="1446"/>
        <v>Green</v>
      </c>
      <c r="AD4435" t="str">
        <f t="shared" si="1447"/>
        <v>Red</v>
      </c>
    </row>
    <row r="4436" spans="1:30" hidden="1" x14ac:dyDescent="0.3">
      <c r="A4436" t="str">
        <f t="shared" si="1428"/>
        <v>02/08/2026AscoliLazio</v>
      </c>
      <c r="D4436" s="2">
        <v>46236</v>
      </c>
      <c r="E4436" s="3">
        <v>0.78125</v>
      </c>
      <c r="F4436" t="s">
        <v>2088</v>
      </c>
      <c r="G4436" t="s">
        <v>1298</v>
      </c>
      <c r="H4436">
        <v>0</v>
      </c>
      <c r="I4436">
        <v>0</v>
      </c>
      <c r="J4436">
        <v>1</v>
      </c>
      <c r="K4436">
        <v>2</v>
      </c>
      <c r="L4436" s="22" t="str">
        <f t="shared" si="1429"/>
        <v>02/08/2026</v>
      </c>
      <c r="M4436" s="23">
        <f t="shared" si="1430"/>
        <v>0.65625</v>
      </c>
      <c r="N4436" t="str">
        <f t="shared" si="1431"/>
        <v>1 - 2</v>
      </c>
      <c r="O4436" t="str">
        <f t="shared" si="1432"/>
        <v>Red</v>
      </c>
      <c r="P4436" t="str">
        <f t="shared" si="1433"/>
        <v>Red</v>
      </c>
      <c r="Q4436" t="str">
        <f t="shared" si="1434"/>
        <v>Green</v>
      </c>
      <c r="R4436" t="str">
        <f t="shared" si="1435"/>
        <v>Red</v>
      </c>
      <c r="S4436" t="str">
        <f t="shared" si="1436"/>
        <v>Green</v>
      </c>
      <c r="T4436" t="str">
        <f t="shared" si="1437"/>
        <v>Green</v>
      </c>
      <c r="U4436" t="str">
        <f t="shared" si="1438"/>
        <v>Red</v>
      </c>
      <c r="V4436" t="str">
        <f t="shared" si="1439"/>
        <v>Green</v>
      </c>
      <c r="W4436" t="str">
        <f t="shared" si="1440"/>
        <v>Red</v>
      </c>
      <c r="X4436" t="str">
        <f t="shared" si="1441"/>
        <v>Red</v>
      </c>
      <c r="Y4436" t="str">
        <f t="shared" si="1442"/>
        <v>Green</v>
      </c>
      <c r="Z4436" t="str">
        <f t="shared" si="1443"/>
        <v>Green</v>
      </c>
      <c r="AA4436" t="str">
        <f t="shared" si="1444"/>
        <v>Red</v>
      </c>
      <c r="AB4436" t="str">
        <f t="shared" si="1445"/>
        <v>Green</v>
      </c>
      <c r="AC4436" t="str">
        <f t="shared" si="1446"/>
        <v>Green</v>
      </c>
      <c r="AD4436" t="str">
        <f t="shared" si="1447"/>
        <v>Red</v>
      </c>
    </row>
    <row r="4437" spans="1:30" hidden="1" x14ac:dyDescent="0.3">
      <c r="A4437" t="str">
        <f t="shared" si="1428"/>
        <v>02/08/2026CS AtenasClub Villa Mitre</v>
      </c>
      <c r="B4437" t="s">
        <v>806</v>
      </c>
      <c r="C4437" t="s">
        <v>2231</v>
      </c>
      <c r="D4437" s="2">
        <v>46236</v>
      </c>
      <c r="E4437" s="3">
        <v>0.78125</v>
      </c>
      <c r="F4437" t="s">
        <v>4581</v>
      </c>
      <c r="G4437" t="s">
        <v>4598</v>
      </c>
      <c r="H4437">
        <v>0</v>
      </c>
      <c r="I4437">
        <v>0</v>
      </c>
      <c r="J4437">
        <v>0</v>
      </c>
      <c r="K4437">
        <v>1</v>
      </c>
      <c r="L4437" s="22" t="str">
        <f t="shared" si="1429"/>
        <v>02/08/2026</v>
      </c>
      <c r="M4437" s="23">
        <f t="shared" si="1430"/>
        <v>0.65625</v>
      </c>
      <c r="N4437" t="str">
        <f t="shared" si="1431"/>
        <v>0 - 1</v>
      </c>
      <c r="O4437" t="str">
        <f t="shared" si="1432"/>
        <v>Red</v>
      </c>
      <c r="P4437" t="str">
        <f t="shared" si="1433"/>
        <v>Red</v>
      </c>
      <c r="Q4437" t="str">
        <f t="shared" si="1434"/>
        <v>Green</v>
      </c>
      <c r="R4437" t="str">
        <f t="shared" si="1435"/>
        <v>Red</v>
      </c>
      <c r="S4437" t="str">
        <f t="shared" si="1436"/>
        <v>Green</v>
      </c>
      <c r="T4437" t="str">
        <f t="shared" si="1437"/>
        <v>Green</v>
      </c>
      <c r="U4437" t="str">
        <f t="shared" si="1438"/>
        <v>Red</v>
      </c>
      <c r="V4437" t="str">
        <f t="shared" si="1439"/>
        <v>Green</v>
      </c>
      <c r="W4437" t="str">
        <f t="shared" si="1440"/>
        <v>Red</v>
      </c>
      <c r="X4437" t="str">
        <f t="shared" si="1441"/>
        <v>Red</v>
      </c>
      <c r="Y4437" t="str">
        <f t="shared" si="1442"/>
        <v>Red</v>
      </c>
      <c r="Z4437" t="str">
        <f t="shared" si="1443"/>
        <v>Red</v>
      </c>
      <c r="AA4437" t="str">
        <f t="shared" si="1444"/>
        <v>Green</v>
      </c>
      <c r="AB4437" t="str">
        <f t="shared" si="1445"/>
        <v>Green</v>
      </c>
      <c r="AC4437" t="str">
        <f t="shared" si="1446"/>
        <v>Red</v>
      </c>
      <c r="AD4437" t="str">
        <f t="shared" si="1447"/>
        <v>Green</v>
      </c>
    </row>
    <row r="4438" spans="1:30" hidden="1" x14ac:dyDescent="0.3">
      <c r="A4438" t="str">
        <f t="shared" si="1428"/>
        <v>02/08/2026CA 9 de Julio RafaelaDouglas Haig</v>
      </c>
      <c r="B4438" t="s">
        <v>806</v>
      </c>
      <c r="C4438" t="s">
        <v>2231</v>
      </c>
      <c r="D4438" s="2">
        <v>46236</v>
      </c>
      <c r="E4438" s="3">
        <v>0.79166666666666663</v>
      </c>
      <c r="F4438" t="s">
        <v>4584</v>
      </c>
      <c r="G4438" t="s">
        <v>4583</v>
      </c>
      <c r="H4438">
        <v>0</v>
      </c>
      <c r="I4438">
        <v>0</v>
      </c>
      <c r="J4438">
        <v>0</v>
      </c>
      <c r="K4438">
        <v>0</v>
      </c>
      <c r="L4438" s="22" t="str">
        <f t="shared" si="1429"/>
        <v>02/08/2026</v>
      </c>
      <c r="M4438" s="23">
        <f t="shared" si="1430"/>
        <v>0.66666666666666663</v>
      </c>
      <c r="N4438" t="str">
        <f t="shared" si="1431"/>
        <v>0 - 0</v>
      </c>
      <c r="O4438" t="str">
        <f t="shared" si="1432"/>
        <v>Red</v>
      </c>
      <c r="P4438" t="str">
        <f t="shared" si="1433"/>
        <v>Green</v>
      </c>
      <c r="Q4438" t="str">
        <f t="shared" si="1434"/>
        <v>Red</v>
      </c>
      <c r="R4438" t="str">
        <f t="shared" si="1435"/>
        <v>Green</v>
      </c>
      <c r="S4438" t="str">
        <f t="shared" si="1436"/>
        <v>Green</v>
      </c>
      <c r="T4438" t="str">
        <f t="shared" si="1437"/>
        <v>Red</v>
      </c>
      <c r="U4438" t="str">
        <f t="shared" si="1438"/>
        <v>Red</v>
      </c>
      <c r="V4438" t="str">
        <f t="shared" si="1439"/>
        <v>Green</v>
      </c>
      <c r="W4438" t="str">
        <f t="shared" si="1440"/>
        <v>Red</v>
      </c>
      <c r="X4438" t="str">
        <f t="shared" si="1441"/>
        <v>Red</v>
      </c>
      <c r="Y4438" t="str">
        <f t="shared" si="1442"/>
        <v>Red</v>
      </c>
      <c r="Z4438" t="str">
        <f t="shared" si="1443"/>
        <v>Red</v>
      </c>
      <c r="AA4438" t="str">
        <f t="shared" si="1444"/>
        <v>Green</v>
      </c>
      <c r="AB4438" t="str">
        <f t="shared" si="1445"/>
        <v>Green</v>
      </c>
      <c r="AC4438" t="str">
        <f t="shared" si="1446"/>
        <v>Red</v>
      </c>
      <c r="AD4438" t="str">
        <f t="shared" si="1447"/>
        <v>Green</v>
      </c>
    </row>
    <row r="4439" spans="1:30" hidden="1" x14ac:dyDescent="0.3">
      <c r="A4439" t="str">
        <f t="shared" si="1428"/>
        <v>02/08/2026CA Chaco For EverDeportivo Moron</v>
      </c>
      <c r="B4439" t="s">
        <v>806</v>
      </c>
      <c r="C4439" t="s">
        <v>807</v>
      </c>
      <c r="D4439" s="2">
        <v>46236</v>
      </c>
      <c r="E4439" s="3">
        <v>0.79166666666666663</v>
      </c>
      <c r="F4439" t="s">
        <v>325</v>
      </c>
      <c r="G4439" t="s">
        <v>322</v>
      </c>
      <c r="H4439">
        <v>0</v>
      </c>
      <c r="I4439">
        <v>0</v>
      </c>
      <c r="J4439">
        <v>2</v>
      </c>
      <c r="K4439">
        <v>0</v>
      </c>
      <c r="L4439" s="22" t="str">
        <f t="shared" si="1429"/>
        <v>02/08/2026</v>
      </c>
      <c r="M4439" s="23">
        <f t="shared" si="1430"/>
        <v>0.66666666666666663</v>
      </c>
      <c r="N4439" t="str">
        <f t="shared" si="1431"/>
        <v>2 - 0</v>
      </c>
      <c r="O4439" t="str">
        <f t="shared" si="1432"/>
        <v>Green</v>
      </c>
      <c r="P4439" t="str">
        <f t="shared" si="1433"/>
        <v>Red</v>
      </c>
      <c r="Q4439" t="str">
        <f t="shared" si="1434"/>
        <v>Red</v>
      </c>
      <c r="R4439" t="str">
        <f t="shared" si="1435"/>
        <v>Green</v>
      </c>
      <c r="S4439" t="str">
        <f t="shared" si="1436"/>
        <v>Red</v>
      </c>
      <c r="T4439" t="str">
        <f t="shared" si="1437"/>
        <v>Green</v>
      </c>
      <c r="U4439" t="str">
        <f t="shared" si="1438"/>
        <v>Red</v>
      </c>
      <c r="V4439" t="str">
        <f t="shared" si="1439"/>
        <v>Green</v>
      </c>
      <c r="W4439" t="str">
        <f t="shared" si="1440"/>
        <v>Red</v>
      </c>
      <c r="X4439" t="str">
        <f t="shared" si="1441"/>
        <v>Red</v>
      </c>
      <c r="Y4439" t="str">
        <f t="shared" si="1442"/>
        <v>Green</v>
      </c>
      <c r="Z4439" t="str">
        <f t="shared" si="1443"/>
        <v>Red</v>
      </c>
      <c r="AA4439" t="str">
        <f t="shared" si="1444"/>
        <v>Green</v>
      </c>
      <c r="AB4439" t="str">
        <f t="shared" si="1445"/>
        <v>Green</v>
      </c>
      <c r="AC4439" t="str">
        <f t="shared" si="1446"/>
        <v>Red</v>
      </c>
      <c r="AD4439" t="str">
        <f t="shared" si="1447"/>
        <v>Green</v>
      </c>
    </row>
    <row r="4440" spans="1:30" hidden="1" x14ac:dyDescent="0.3">
      <c r="A4440" t="str">
        <f t="shared" si="1428"/>
        <v>02/08/2026Cariari PocociPitbulls Santa Barbara</v>
      </c>
      <c r="D4440" s="2">
        <v>46236</v>
      </c>
      <c r="E4440" s="3">
        <v>0.79166666666666663</v>
      </c>
      <c r="F4440" t="s">
        <v>6354</v>
      </c>
      <c r="G4440" t="s">
        <v>6355</v>
      </c>
      <c r="L4440" s="22" t="str">
        <f t="shared" si="1429"/>
        <v>02/08/2026</v>
      </c>
      <c r="M4440" s="23">
        <f t="shared" si="1430"/>
        <v>0.66666666666666663</v>
      </c>
      <c r="N4440" t="str">
        <f t="shared" si="1431"/>
        <v xml:space="preserve"> - </v>
      </c>
      <c r="O4440" t="str">
        <f t="shared" si="1432"/>
        <v>Red</v>
      </c>
      <c r="P4440" t="str">
        <f t="shared" si="1433"/>
        <v>Green</v>
      </c>
      <c r="Q4440" t="str">
        <f t="shared" si="1434"/>
        <v>Red</v>
      </c>
      <c r="R4440" t="str">
        <f t="shared" si="1435"/>
        <v>Green</v>
      </c>
      <c r="S4440" t="str">
        <f t="shared" si="1436"/>
        <v>Green</v>
      </c>
      <c r="T4440" t="str">
        <f t="shared" si="1437"/>
        <v>Red</v>
      </c>
      <c r="U4440" t="str">
        <f t="shared" si="1438"/>
        <v>Red</v>
      </c>
      <c r="V4440" t="str">
        <f t="shared" si="1439"/>
        <v>Green</v>
      </c>
      <c r="W4440" t="str">
        <f t="shared" si="1440"/>
        <v>Red</v>
      </c>
      <c r="X4440" t="str">
        <f t="shared" si="1441"/>
        <v>Red</v>
      </c>
      <c r="Y4440" t="str">
        <f t="shared" si="1442"/>
        <v>Red</v>
      </c>
      <c r="Z4440" t="str">
        <f t="shared" si="1443"/>
        <v>Red</v>
      </c>
      <c r="AA4440" t="str">
        <f t="shared" si="1444"/>
        <v>Green</v>
      </c>
      <c r="AB4440" t="str">
        <f t="shared" si="1445"/>
        <v>Green</v>
      </c>
      <c r="AC4440" t="str">
        <f t="shared" si="1446"/>
        <v>Red</v>
      </c>
      <c r="AD4440" t="str">
        <f t="shared" si="1447"/>
        <v>Green</v>
      </c>
    </row>
    <row r="4441" spans="1:30" hidden="1" x14ac:dyDescent="0.3">
      <c r="A4441" t="str">
        <f t="shared" si="1428"/>
        <v>02/08/2026CD La SerenaCD OHiggins</v>
      </c>
      <c r="D4441" s="2">
        <v>46236</v>
      </c>
      <c r="E4441" s="3">
        <v>0.79166666666666663</v>
      </c>
      <c r="F4441" t="s">
        <v>3108</v>
      </c>
      <c r="G4441" t="s">
        <v>1887</v>
      </c>
      <c r="H4441">
        <v>1</v>
      </c>
      <c r="I4441">
        <v>0</v>
      </c>
      <c r="J4441">
        <v>1</v>
      </c>
      <c r="K4441">
        <v>2</v>
      </c>
      <c r="L4441" s="22" t="str">
        <f t="shared" si="1429"/>
        <v>02/08/2026</v>
      </c>
      <c r="M4441" s="23">
        <f t="shared" si="1430"/>
        <v>0.66666666666666663</v>
      </c>
      <c r="N4441" t="str">
        <f t="shared" si="1431"/>
        <v>1 - 2</v>
      </c>
      <c r="O4441" t="str">
        <f t="shared" si="1432"/>
        <v>Red</v>
      </c>
      <c r="P4441" t="str">
        <f t="shared" si="1433"/>
        <v>Red</v>
      </c>
      <c r="Q4441" t="str">
        <f t="shared" si="1434"/>
        <v>Green</v>
      </c>
      <c r="R4441" t="str">
        <f t="shared" si="1435"/>
        <v>Red</v>
      </c>
      <c r="S4441" t="str">
        <f t="shared" si="1436"/>
        <v>Green</v>
      </c>
      <c r="T4441" t="str">
        <f t="shared" si="1437"/>
        <v>Green</v>
      </c>
      <c r="U4441" t="str">
        <f t="shared" si="1438"/>
        <v>Green</v>
      </c>
      <c r="V4441" t="str">
        <f t="shared" si="1439"/>
        <v>Red</v>
      </c>
      <c r="W4441" t="str">
        <f t="shared" si="1440"/>
        <v>Red</v>
      </c>
      <c r="X4441" t="str">
        <f t="shared" si="1441"/>
        <v>Green</v>
      </c>
      <c r="Y4441" t="str">
        <f t="shared" si="1442"/>
        <v>Green</v>
      </c>
      <c r="Z4441" t="str">
        <f t="shared" si="1443"/>
        <v>Green</v>
      </c>
      <c r="AA4441" t="str">
        <f t="shared" si="1444"/>
        <v>Red</v>
      </c>
      <c r="AB4441" t="str">
        <f t="shared" si="1445"/>
        <v>Green</v>
      </c>
      <c r="AC4441" t="str">
        <f t="shared" si="1446"/>
        <v>Green</v>
      </c>
      <c r="AD4441" t="str">
        <f t="shared" si="1447"/>
        <v>Red</v>
      </c>
    </row>
    <row r="4442" spans="1:30" hidden="1" x14ac:dyDescent="0.3">
      <c r="A4442" t="str">
        <f t="shared" si="1428"/>
        <v>02/08/2026Club OlimpiaRubio Nu</v>
      </c>
      <c r="D4442" s="2">
        <v>46236</v>
      </c>
      <c r="E4442" s="3">
        <v>0.79166666666666663</v>
      </c>
      <c r="F4442" t="s">
        <v>4659</v>
      </c>
      <c r="G4442" t="s">
        <v>160</v>
      </c>
      <c r="H4442">
        <v>2</v>
      </c>
      <c r="I4442">
        <v>0</v>
      </c>
      <c r="J4442">
        <v>5</v>
      </c>
      <c r="K4442">
        <v>0</v>
      </c>
      <c r="L4442" s="22" t="str">
        <f t="shared" si="1429"/>
        <v>02/08/2026</v>
      </c>
      <c r="M4442" s="23">
        <f t="shared" si="1430"/>
        <v>0.66666666666666663</v>
      </c>
      <c r="N4442" t="str">
        <f t="shared" si="1431"/>
        <v>5 - 0</v>
      </c>
      <c r="O4442" t="str">
        <f t="shared" si="1432"/>
        <v>Green</v>
      </c>
      <c r="P4442" t="str">
        <f t="shared" si="1433"/>
        <v>Red</v>
      </c>
      <c r="Q4442" t="str">
        <f t="shared" si="1434"/>
        <v>Red</v>
      </c>
      <c r="R4442" t="str">
        <f t="shared" si="1435"/>
        <v>Green</v>
      </c>
      <c r="S4442" t="str">
        <f t="shared" si="1436"/>
        <v>Red</v>
      </c>
      <c r="T4442" t="str">
        <f t="shared" si="1437"/>
        <v>Green</v>
      </c>
      <c r="U4442" t="str">
        <f t="shared" si="1438"/>
        <v>Green</v>
      </c>
      <c r="V4442" t="str">
        <f t="shared" si="1439"/>
        <v>Red</v>
      </c>
      <c r="W4442" t="str">
        <f t="shared" si="1440"/>
        <v>Red</v>
      </c>
      <c r="X4442" t="str">
        <f t="shared" si="1441"/>
        <v>Green</v>
      </c>
      <c r="Y4442" t="str">
        <f t="shared" si="1442"/>
        <v>Green</v>
      </c>
      <c r="Z4442" t="str">
        <f t="shared" si="1443"/>
        <v>Green</v>
      </c>
      <c r="AA4442" t="str">
        <f t="shared" si="1444"/>
        <v>Red</v>
      </c>
      <c r="AB4442" t="str">
        <f t="shared" si="1445"/>
        <v>Red</v>
      </c>
      <c r="AC4442" t="str">
        <f t="shared" si="1446"/>
        <v>Red</v>
      </c>
      <c r="AD4442" t="str">
        <f t="shared" si="1447"/>
        <v>Green</v>
      </c>
    </row>
    <row r="4443" spans="1:30" hidden="1" x14ac:dyDescent="0.3">
      <c r="A4443" t="str">
        <f t="shared" si="1428"/>
        <v>02/08/2026Deportes RecoletaCD Puerto Montt</v>
      </c>
      <c r="D4443" s="2">
        <v>46236</v>
      </c>
      <c r="E4443" s="3">
        <v>0.79166666666666663</v>
      </c>
      <c r="F4443" t="s">
        <v>1280</v>
      </c>
      <c r="G4443" t="s">
        <v>4547</v>
      </c>
      <c r="H4443">
        <v>0</v>
      </c>
      <c r="I4443">
        <v>1</v>
      </c>
      <c r="J4443">
        <v>0</v>
      </c>
      <c r="K4443">
        <v>1</v>
      </c>
      <c r="L4443" s="22" t="str">
        <f t="shared" si="1429"/>
        <v>02/08/2026</v>
      </c>
      <c r="M4443" s="23">
        <f t="shared" si="1430"/>
        <v>0.66666666666666663</v>
      </c>
      <c r="N4443" t="str">
        <f t="shared" si="1431"/>
        <v>0 - 1</v>
      </c>
      <c r="O4443" t="str">
        <f t="shared" si="1432"/>
        <v>Red</v>
      </c>
      <c r="P4443" t="str">
        <f t="shared" si="1433"/>
        <v>Red</v>
      </c>
      <c r="Q4443" t="str">
        <f t="shared" si="1434"/>
        <v>Green</v>
      </c>
      <c r="R4443" t="str">
        <f t="shared" si="1435"/>
        <v>Red</v>
      </c>
      <c r="S4443" t="str">
        <f t="shared" si="1436"/>
        <v>Green</v>
      </c>
      <c r="T4443" t="str">
        <f t="shared" si="1437"/>
        <v>Green</v>
      </c>
      <c r="U4443" t="str">
        <f t="shared" si="1438"/>
        <v>Red</v>
      </c>
      <c r="V4443" t="str">
        <f t="shared" si="1439"/>
        <v>Red</v>
      </c>
      <c r="W4443" t="str">
        <f t="shared" si="1440"/>
        <v>Green</v>
      </c>
      <c r="X4443" t="str">
        <f t="shared" si="1441"/>
        <v>Green</v>
      </c>
      <c r="Y4443" t="str">
        <f t="shared" si="1442"/>
        <v>Red</v>
      </c>
      <c r="Z4443" t="str">
        <f t="shared" si="1443"/>
        <v>Red</v>
      </c>
      <c r="AA4443" t="str">
        <f t="shared" si="1444"/>
        <v>Green</v>
      </c>
      <c r="AB4443" t="str">
        <f t="shared" si="1445"/>
        <v>Green</v>
      </c>
      <c r="AC4443" t="str">
        <f t="shared" si="1446"/>
        <v>Red</v>
      </c>
      <c r="AD4443" t="str">
        <f t="shared" si="1447"/>
        <v>Green</v>
      </c>
    </row>
    <row r="4444" spans="1:30" hidden="1" x14ac:dyDescent="0.3">
      <c r="A4444" t="str">
        <f t="shared" si="1428"/>
        <v>02/08/2026Deportivo MadrynAll Boys</v>
      </c>
      <c r="B4444" t="s">
        <v>806</v>
      </c>
      <c r="C4444" t="s">
        <v>807</v>
      </c>
      <c r="D4444" s="2">
        <v>46236</v>
      </c>
      <c r="E4444" s="3">
        <v>0.79166666666666663</v>
      </c>
      <c r="F4444" t="s">
        <v>376</v>
      </c>
      <c r="G4444" t="s">
        <v>1114</v>
      </c>
      <c r="H4444">
        <v>0</v>
      </c>
      <c r="I4444">
        <v>0</v>
      </c>
      <c r="J4444">
        <v>2</v>
      </c>
      <c r="K4444">
        <v>0</v>
      </c>
      <c r="L4444" s="22" t="str">
        <f t="shared" si="1429"/>
        <v>02/08/2026</v>
      </c>
      <c r="M4444" s="23">
        <f t="shared" si="1430"/>
        <v>0.66666666666666663</v>
      </c>
      <c r="N4444" t="str">
        <f t="shared" si="1431"/>
        <v>2 - 0</v>
      </c>
      <c r="O4444" t="str">
        <f t="shared" si="1432"/>
        <v>Green</v>
      </c>
      <c r="P4444" t="str">
        <f t="shared" si="1433"/>
        <v>Red</v>
      </c>
      <c r="Q4444" t="str">
        <f t="shared" si="1434"/>
        <v>Red</v>
      </c>
      <c r="R4444" t="str">
        <f t="shared" si="1435"/>
        <v>Green</v>
      </c>
      <c r="S4444" t="str">
        <f t="shared" si="1436"/>
        <v>Red</v>
      </c>
      <c r="T4444" t="str">
        <f t="shared" si="1437"/>
        <v>Green</v>
      </c>
      <c r="U4444" t="str">
        <f t="shared" si="1438"/>
        <v>Red</v>
      </c>
      <c r="V4444" t="str">
        <f t="shared" si="1439"/>
        <v>Green</v>
      </c>
      <c r="W4444" t="str">
        <f t="shared" si="1440"/>
        <v>Red</v>
      </c>
      <c r="X4444" t="str">
        <f t="shared" si="1441"/>
        <v>Red</v>
      </c>
      <c r="Y4444" t="str">
        <f t="shared" si="1442"/>
        <v>Green</v>
      </c>
      <c r="Z4444" t="str">
        <f t="shared" si="1443"/>
        <v>Red</v>
      </c>
      <c r="AA4444" t="str">
        <f t="shared" si="1444"/>
        <v>Green</v>
      </c>
      <c r="AB4444" t="str">
        <f t="shared" si="1445"/>
        <v>Green</v>
      </c>
      <c r="AC4444" t="str">
        <f t="shared" si="1446"/>
        <v>Red</v>
      </c>
      <c r="AD4444" t="str">
        <f t="shared" si="1447"/>
        <v>Green</v>
      </c>
    </row>
    <row r="4445" spans="1:30" hidden="1" x14ac:dyDescent="0.3">
      <c r="A4445" t="str">
        <f t="shared" si="1428"/>
        <v>02/08/2026Estrela do NorteSC Brasil Capixaba</v>
      </c>
      <c r="B4445" t="s">
        <v>804</v>
      </c>
      <c r="D4445" s="2">
        <v>46236</v>
      </c>
      <c r="E4445" s="3">
        <v>0.79166666666666663</v>
      </c>
      <c r="F4445" t="s">
        <v>1788</v>
      </c>
      <c r="G4445" t="s">
        <v>437</v>
      </c>
      <c r="H4445">
        <v>0</v>
      </c>
      <c r="I4445">
        <v>0</v>
      </c>
      <c r="J4445">
        <v>2</v>
      </c>
      <c r="K4445">
        <v>0</v>
      </c>
      <c r="L4445" s="22" t="str">
        <f t="shared" si="1429"/>
        <v>02/08/2026</v>
      </c>
      <c r="M4445" s="23">
        <f t="shared" si="1430"/>
        <v>0.66666666666666663</v>
      </c>
      <c r="N4445" t="str">
        <f t="shared" si="1431"/>
        <v>2 - 0</v>
      </c>
      <c r="O4445" t="str">
        <f t="shared" si="1432"/>
        <v>Green</v>
      </c>
      <c r="P4445" t="str">
        <f t="shared" si="1433"/>
        <v>Red</v>
      </c>
      <c r="Q4445" t="str">
        <f t="shared" si="1434"/>
        <v>Red</v>
      </c>
      <c r="R4445" t="str">
        <f t="shared" si="1435"/>
        <v>Green</v>
      </c>
      <c r="S4445" t="str">
        <f t="shared" si="1436"/>
        <v>Red</v>
      </c>
      <c r="T4445" t="str">
        <f t="shared" si="1437"/>
        <v>Green</v>
      </c>
      <c r="U4445" t="str">
        <f t="shared" si="1438"/>
        <v>Red</v>
      </c>
      <c r="V4445" t="str">
        <f t="shared" si="1439"/>
        <v>Green</v>
      </c>
      <c r="W4445" t="str">
        <f t="shared" si="1440"/>
        <v>Red</v>
      </c>
      <c r="X4445" t="str">
        <f t="shared" si="1441"/>
        <v>Red</v>
      </c>
      <c r="Y4445" t="str">
        <f t="shared" si="1442"/>
        <v>Green</v>
      </c>
      <c r="Z4445" t="str">
        <f t="shared" si="1443"/>
        <v>Red</v>
      </c>
      <c r="AA4445" t="str">
        <f t="shared" si="1444"/>
        <v>Green</v>
      </c>
      <c r="AB4445" t="str">
        <f t="shared" si="1445"/>
        <v>Green</v>
      </c>
      <c r="AC4445" t="str">
        <f t="shared" si="1446"/>
        <v>Red</v>
      </c>
      <c r="AD4445" t="str">
        <f t="shared" si="1447"/>
        <v>Green</v>
      </c>
    </row>
    <row r="4446" spans="1:30" hidden="1" x14ac:dyDescent="0.3">
      <c r="A4446" t="str">
        <f t="shared" si="1428"/>
        <v>02/08/2026Goianesia ECTupy GO</v>
      </c>
      <c r="B4446" t="s">
        <v>804</v>
      </c>
      <c r="D4446" s="2">
        <v>46236</v>
      </c>
      <c r="E4446" s="3">
        <v>0.79166666666666663</v>
      </c>
      <c r="F4446" t="s">
        <v>4634</v>
      </c>
      <c r="G4446" t="s">
        <v>3053</v>
      </c>
      <c r="H4446">
        <v>0</v>
      </c>
      <c r="I4446">
        <v>0</v>
      </c>
      <c r="J4446">
        <v>1</v>
      </c>
      <c r="K4446">
        <v>0</v>
      </c>
      <c r="L4446" s="22" t="str">
        <f t="shared" si="1429"/>
        <v>02/08/2026</v>
      </c>
      <c r="M4446" s="23">
        <f t="shared" si="1430"/>
        <v>0.66666666666666663</v>
      </c>
      <c r="N4446" t="str">
        <f t="shared" si="1431"/>
        <v>1 - 0</v>
      </c>
      <c r="O4446" t="str">
        <f t="shared" si="1432"/>
        <v>Green</v>
      </c>
      <c r="P4446" t="str">
        <f t="shared" si="1433"/>
        <v>Red</v>
      </c>
      <c r="Q4446" t="str">
        <f t="shared" si="1434"/>
        <v>Red</v>
      </c>
      <c r="R4446" t="str">
        <f t="shared" si="1435"/>
        <v>Green</v>
      </c>
      <c r="S4446" t="str">
        <f t="shared" si="1436"/>
        <v>Red</v>
      </c>
      <c r="T4446" t="str">
        <f t="shared" si="1437"/>
        <v>Green</v>
      </c>
      <c r="U4446" t="str">
        <f t="shared" si="1438"/>
        <v>Red</v>
      </c>
      <c r="V4446" t="str">
        <f t="shared" si="1439"/>
        <v>Green</v>
      </c>
      <c r="W4446" t="str">
        <f t="shared" si="1440"/>
        <v>Red</v>
      </c>
      <c r="X4446" t="str">
        <f t="shared" si="1441"/>
        <v>Red</v>
      </c>
      <c r="Y4446" t="str">
        <f t="shared" si="1442"/>
        <v>Red</v>
      </c>
      <c r="Z4446" t="str">
        <f t="shared" si="1443"/>
        <v>Red</v>
      </c>
      <c r="AA4446" t="str">
        <f t="shared" si="1444"/>
        <v>Green</v>
      </c>
      <c r="AB4446" t="str">
        <f t="shared" si="1445"/>
        <v>Green</v>
      </c>
      <c r="AC4446" t="str">
        <f t="shared" si="1446"/>
        <v>Red</v>
      </c>
      <c r="AD4446" t="str">
        <f t="shared" si="1447"/>
        <v>Green</v>
      </c>
    </row>
    <row r="4447" spans="1:30" hidden="1" x14ac:dyDescent="0.3">
      <c r="A4447" t="str">
        <f t="shared" si="1428"/>
        <v>02/08/2026HNK RijekaNK Rudes</v>
      </c>
      <c r="D4447" s="2">
        <v>46236</v>
      </c>
      <c r="E4447" s="3">
        <v>0.79166666666666663</v>
      </c>
      <c r="F4447" t="s">
        <v>1957</v>
      </c>
      <c r="G4447" t="s">
        <v>4362</v>
      </c>
      <c r="H4447">
        <v>1</v>
      </c>
      <c r="I4447">
        <v>0</v>
      </c>
      <c r="J4447">
        <v>2</v>
      </c>
      <c r="K4447">
        <v>1</v>
      </c>
      <c r="L4447" s="22" t="str">
        <f t="shared" si="1429"/>
        <v>02/08/2026</v>
      </c>
      <c r="M4447" s="23">
        <f t="shared" si="1430"/>
        <v>0.66666666666666663</v>
      </c>
      <c r="N4447" t="str">
        <f t="shared" si="1431"/>
        <v>2 - 1</v>
      </c>
      <c r="O4447" t="str">
        <f t="shared" si="1432"/>
        <v>Green</v>
      </c>
      <c r="P4447" t="str">
        <f t="shared" si="1433"/>
        <v>Red</v>
      </c>
      <c r="Q4447" t="str">
        <f t="shared" si="1434"/>
        <v>Red</v>
      </c>
      <c r="R4447" t="str">
        <f t="shared" si="1435"/>
        <v>Green</v>
      </c>
      <c r="S4447" t="str">
        <f t="shared" si="1436"/>
        <v>Red</v>
      </c>
      <c r="T4447" t="str">
        <f t="shared" si="1437"/>
        <v>Green</v>
      </c>
      <c r="U4447" t="str">
        <f t="shared" si="1438"/>
        <v>Green</v>
      </c>
      <c r="V4447" t="str">
        <f t="shared" si="1439"/>
        <v>Red</v>
      </c>
      <c r="W4447" t="str">
        <f t="shared" si="1440"/>
        <v>Red</v>
      </c>
      <c r="X4447" t="str">
        <f t="shared" si="1441"/>
        <v>Green</v>
      </c>
      <c r="Y4447" t="str">
        <f t="shared" si="1442"/>
        <v>Green</v>
      </c>
      <c r="Z4447" t="str">
        <f t="shared" si="1443"/>
        <v>Green</v>
      </c>
      <c r="AA4447" t="str">
        <f t="shared" si="1444"/>
        <v>Red</v>
      </c>
      <c r="AB4447" t="str">
        <f t="shared" si="1445"/>
        <v>Green</v>
      </c>
      <c r="AC4447" t="str">
        <f t="shared" si="1446"/>
        <v>Green</v>
      </c>
      <c r="AD4447" t="str">
        <f t="shared" si="1447"/>
        <v>Red</v>
      </c>
    </row>
    <row r="4448" spans="1:30" hidden="1" x14ac:dyDescent="0.3">
      <c r="A4448" t="str">
        <f t="shared" si="1428"/>
        <v>02/08/2026Juventus SPPrimavera SP</v>
      </c>
      <c r="B4448" t="s">
        <v>804</v>
      </c>
      <c r="D4448" s="2">
        <v>46236</v>
      </c>
      <c r="E4448" s="3">
        <v>0.79166666666666663</v>
      </c>
      <c r="F4448" t="s">
        <v>4390</v>
      </c>
      <c r="G4448" t="s">
        <v>3058</v>
      </c>
      <c r="H4448">
        <v>0</v>
      </c>
      <c r="I4448">
        <v>0</v>
      </c>
      <c r="J4448">
        <v>0</v>
      </c>
      <c r="K4448">
        <v>1</v>
      </c>
      <c r="L4448" s="22" t="str">
        <f t="shared" si="1429"/>
        <v>02/08/2026</v>
      </c>
      <c r="M4448" s="23">
        <f t="shared" si="1430"/>
        <v>0.66666666666666663</v>
      </c>
      <c r="N4448" t="str">
        <f t="shared" si="1431"/>
        <v>0 - 1</v>
      </c>
      <c r="O4448" t="str">
        <f t="shared" si="1432"/>
        <v>Red</v>
      </c>
      <c r="P4448" t="str">
        <f t="shared" si="1433"/>
        <v>Red</v>
      </c>
      <c r="Q4448" t="str">
        <f t="shared" si="1434"/>
        <v>Green</v>
      </c>
      <c r="R4448" t="str">
        <f t="shared" si="1435"/>
        <v>Red</v>
      </c>
      <c r="S4448" t="str">
        <f t="shared" si="1436"/>
        <v>Green</v>
      </c>
      <c r="T4448" t="str">
        <f t="shared" si="1437"/>
        <v>Green</v>
      </c>
      <c r="U4448" t="str">
        <f t="shared" si="1438"/>
        <v>Red</v>
      </c>
      <c r="V4448" t="str">
        <f t="shared" si="1439"/>
        <v>Green</v>
      </c>
      <c r="W4448" t="str">
        <f t="shared" si="1440"/>
        <v>Red</v>
      </c>
      <c r="X4448" t="str">
        <f t="shared" si="1441"/>
        <v>Red</v>
      </c>
      <c r="Y4448" t="str">
        <f t="shared" si="1442"/>
        <v>Red</v>
      </c>
      <c r="Z4448" t="str">
        <f t="shared" si="1443"/>
        <v>Red</v>
      </c>
      <c r="AA4448" t="str">
        <f t="shared" si="1444"/>
        <v>Green</v>
      </c>
      <c r="AB4448" t="str">
        <f t="shared" si="1445"/>
        <v>Green</v>
      </c>
      <c r="AC4448" t="str">
        <f t="shared" si="1446"/>
        <v>Red</v>
      </c>
      <c r="AD4448" t="str">
        <f t="shared" si="1447"/>
        <v>Green</v>
      </c>
    </row>
    <row r="4449" spans="1:30" hidden="1" x14ac:dyDescent="0.3">
      <c r="A4449" t="str">
        <f t="shared" si="1428"/>
        <v>02/08/2026LimoeiroTiangua</v>
      </c>
      <c r="B4449" t="s">
        <v>804</v>
      </c>
      <c r="D4449" s="2">
        <v>46236</v>
      </c>
      <c r="E4449" s="3">
        <v>0.79166666666666663</v>
      </c>
      <c r="F4449" t="s">
        <v>3050</v>
      </c>
      <c r="G4449" t="s">
        <v>6356</v>
      </c>
      <c r="H4449">
        <v>0</v>
      </c>
      <c r="I4449">
        <v>0</v>
      </c>
      <c r="J4449">
        <v>1</v>
      </c>
      <c r="K4449">
        <v>0</v>
      </c>
      <c r="L4449" s="22" t="str">
        <f t="shared" si="1429"/>
        <v>02/08/2026</v>
      </c>
      <c r="M4449" s="23">
        <f t="shared" si="1430"/>
        <v>0.66666666666666663</v>
      </c>
      <c r="N4449" t="str">
        <f t="shared" si="1431"/>
        <v>1 - 0</v>
      </c>
      <c r="O4449" t="str">
        <f t="shared" si="1432"/>
        <v>Green</v>
      </c>
      <c r="P4449" t="str">
        <f t="shared" si="1433"/>
        <v>Red</v>
      </c>
      <c r="Q4449" t="str">
        <f t="shared" si="1434"/>
        <v>Red</v>
      </c>
      <c r="R4449" t="str">
        <f t="shared" si="1435"/>
        <v>Green</v>
      </c>
      <c r="S4449" t="str">
        <f t="shared" si="1436"/>
        <v>Red</v>
      </c>
      <c r="T4449" t="str">
        <f t="shared" si="1437"/>
        <v>Green</v>
      </c>
      <c r="U4449" t="str">
        <f t="shared" si="1438"/>
        <v>Red</v>
      </c>
      <c r="V4449" t="str">
        <f t="shared" si="1439"/>
        <v>Green</v>
      </c>
      <c r="W4449" t="str">
        <f t="shared" si="1440"/>
        <v>Red</v>
      </c>
      <c r="X4449" t="str">
        <f t="shared" si="1441"/>
        <v>Red</v>
      </c>
      <c r="Y4449" t="str">
        <f t="shared" si="1442"/>
        <v>Red</v>
      </c>
      <c r="Z4449" t="str">
        <f t="shared" si="1443"/>
        <v>Red</v>
      </c>
      <c r="AA4449" t="str">
        <f t="shared" si="1444"/>
        <v>Green</v>
      </c>
      <c r="AB4449" t="str">
        <f t="shared" si="1445"/>
        <v>Green</v>
      </c>
      <c r="AC4449" t="str">
        <f t="shared" si="1446"/>
        <v>Red</v>
      </c>
      <c r="AD4449" t="str">
        <f t="shared" si="1447"/>
        <v>Green</v>
      </c>
    </row>
    <row r="4450" spans="1:30" hidden="1" x14ac:dyDescent="0.3">
      <c r="A4450" t="str">
        <f t="shared" si="1428"/>
        <v>02/08/2026Morrinhos FCMineiros GO</v>
      </c>
      <c r="B4450" t="s">
        <v>804</v>
      </c>
      <c r="D4450" s="2">
        <v>46236</v>
      </c>
      <c r="E4450" s="3">
        <v>0.79166666666666663</v>
      </c>
      <c r="F4450" t="s">
        <v>3056</v>
      </c>
      <c r="G4450" t="s">
        <v>4655</v>
      </c>
      <c r="H4450">
        <v>1</v>
      </c>
      <c r="I4450">
        <v>0</v>
      </c>
      <c r="J4450">
        <v>2</v>
      </c>
      <c r="K4450">
        <v>0</v>
      </c>
      <c r="L4450" s="22" t="str">
        <f t="shared" si="1429"/>
        <v>02/08/2026</v>
      </c>
      <c r="M4450" s="23">
        <f t="shared" si="1430"/>
        <v>0.66666666666666663</v>
      </c>
      <c r="N4450" t="str">
        <f t="shared" si="1431"/>
        <v>2 - 0</v>
      </c>
      <c r="O4450" t="str">
        <f t="shared" si="1432"/>
        <v>Green</v>
      </c>
      <c r="P4450" t="str">
        <f t="shared" si="1433"/>
        <v>Red</v>
      </c>
      <c r="Q4450" t="str">
        <f t="shared" si="1434"/>
        <v>Red</v>
      </c>
      <c r="R4450" t="str">
        <f t="shared" si="1435"/>
        <v>Green</v>
      </c>
      <c r="S4450" t="str">
        <f t="shared" si="1436"/>
        <v>Red</v>
      </c>
      <c r="T4450" t="str">
        <f t="shared" si="1437"/>
        <v>Green</v>
      </c>
      <c r="U4450" t="str">
        <f t="shared" si="1438"/>
        <v>Green</v>
      </c>
      <c r="V4450" t="str">
        <f t="shared" si="1439"/>
        <v>Red</v>
      </c>
      <c r="W4450" t="str">
        <f t="shared" si="1440"/>
        <v>Red</v>
      </c>
      <c r="X4450" t="str">
        <f t="shared" si="1441"/>
        <v>Green</v>
      </c>
      <c r="Y4450" t="str">
        <f t="shared" si="1442"/>
        <v>Green</v>
      </c>
      <c r="Z4450" t="str">
        <f t="shared" si="1443"/>
        <v>Red</v>
      </c>
      <c r="AA4450" t="str">
        <f t="shared" si="1444"/>
        <v>Green</v>
      </c>
      <c r="AB4450" t="str">
        <f t="shared" si="1445"/>
        <v>Green</v>
      </c>
      <c r="AC4450" t="str">
        <f t="shared" si="1446"/>
        <v>Red</v>
      </c>
      <c r="AD4450" t="str">
        <f t="shared" si="1447"/>
        <v>Green</v>
      </c>
    </row>
    <row r="4451" spans="1:30" hidden="1" x14ac:dyDescent="0.3">
      <c r="A4451" t="str">
        <f t="shared" si="1428"/>
        <v>02/08/2026PalmeirasFortaleza EC</v>
      </c>
      <c r="B4451" t="s">
        <v>804</v>
      </c>
      <c r="C4451" t="s">
        <v>6162</v>
      </c>
      <c r="D4451" s="2">
        <v>46236</v>
      </c>
      <c r="E4451" s="3">
        <v>0.79166666666666663</v>
      </c>
      <c r="F4451" t="s">
        <v>40</v>
      </c>
      <c r="G4451" t="s">
        <v>401</v>
      </c>
      <c r="H4451">
        <v>0</v>
      </c>
      <c r="I4451">
        <v>0</v>
      </c>
      <c r="J4451">
        <v>3</v>
      </c>
      <c r="K4451">
        <v>0</v>
      </c>
      <c r="L4451" s="22" t="str">
        <f t="shared" si="1429"/>
        <v>02/08/2026</v>
      </c>
      <c r="M4451" s="23">
        <f t="shared" si="1430"/>
        <v>0.66666666666666663</v>
      </c>
      <c r="N4451" t="str">
        <f t="shared" si="1431"/>
        <v>3 - 0</v>
      </c>
      <c r="O4451" t="str">
        <f t="shared" si="1432"/>
        <v>Green</v>
      </c>
      <c r="P4451" t="str">
        <f t="shared" si="1433"/>
        <v>Red</v>
      </c>
      <c r="Q4451" t="str">
        <f t="shared" si="1434"/>
        <v>Red</v>
      </c>
      <c r="R4451" t="str">
        <f t="shared" si="1435"/>
        <v>Green</v>
      </c>
      <c r="S4451" t="str">
        <f t="shared" si="1436"/>
        <v>Red</v>
      </c>
      <c r="T4451" t="str">
        <f t="shared" si="1437"/>
        <v>Green</v>
      </c>
      <c r="U4451" t="str">
        <f t="shared" si="1438"/>
        <v>Red</v>
      </c>
      <c r="V4451" t="str">
        <f t="shared" si="1439"/>
        <v>Green</v>
      </c>
      <c r="W4451" t="str">
        <f t="shared" si="1440"/>
        <v>Red</v>
      </c>
      <c r="X4451" t="str">
        <f t="shared" si="1441"/>
        <v>Red</v>
      </c>
      <c r="Y4451" t="str">
        <f t="shared" si="1442"/>
        <v>Green</v>
      </c>
      <c r="Z4451" t="str">
        <f t="shared" si="1443"/>
        <v>Green</v>
      </c>
      <c r="AA4451" t="str">
        <f t="shared" si="1444"/>
        <v>Red</v>
      </c>
      <c r="AB4451" t="str">
        <f t="shared" si="1445"/>
        <v>Green</v>
      </c>
      <c r="AC4451" t="str">
        <f t="shared" si="1446"/>
        <v>Red</v>
      </c>
      <c r="AD4451" t="str">
        <f t="shared" si="1447"/>
        <v>Green</v>
      </c>
    </row>
    <row r="4452" spans="1:30" hidden="1" x14ac:dyDescent="0.3">
      <c r="A4452" t="str">
        <f t="shared" si="1428"/>
        <v>02/08/2026Real PotosiClub Deportivo San Jose</v>
      </c>
      <c r="D4452" s="2">
        <v>46236</v>
      </c>
      <c r="E4452" s="3">
        <v>0.79166666666666663</v>
      </c>
      <c r="F4452" t="s">
        <v>395</v>
      </c>
      <c r="G4452" t="s">
        <v>4793</v>
      </c>
      <c r="H4452">
        <v>0</v>
      </c>
      <c r="I4452">
        <v>0</v>
      </c>
      <c r="J4452">
        <v>0</v>
      </c>
      <c r="K4452">
        <v>0</v>
      </c>
      <c r="L4452" s="22" t="str">
        <f t="shared" si="1429"/>
        <v>02/08/2026</v>
      </c>
      <c r="M4452" s="23">
        <f t="shared" si="1430"/>
        <v>0.66666666666666663</v>
      </c>
      <c r="N4452" t="str">
        <f t="shared" si="1431"/>
        <v>0 - 0</v>
      </c>
      <c r="O4452" t="str">
        <f t="shared" si="1432"/>
        <v>Red</v>
      </c>
      <c r="P4452" t="str">
        <f t="shared" si="1433"/>
        <v>Green</v>
      </c>
      <c r="Q4452" t="str">
        <f t="shared" si="1434"/>
        <v>Red</v>
      </c>
      <c r="R4452" t="str">
        <f t="shared" si="1435"/>
        <v>Green</v>
      </c>
      <c r="S4452" t="str">
        <f t="shared" si="1436"/>
        <v>Green</v>
      </c>
      <c r="T4452" t="str">
        <f t="shared" si="1437"/>
        <v>Red</v>
      </c>
      <c r="U4452" t="str">
        <f t="shared" si="1438"/>
        <v>Red</v>
      </c>
      <c r="V4452" t="str">
        <f t="shared" si="1439"/>
        <v>Green</v>
      </c>
      <c r="W4452" t="str">
        <f t="shared" si="1440"/>
        <v>Red</v>
      </c>
      <c r="X4452" t="str">
        <f t="shared" si="1441"/>
        <v>Red</v>
      </c>
      <c r="Y4452" t="str">
        <f t="shared" si="1442"/>
        <v>Red</v>
      </c>
      <c r="Z4452" t="str">
        <f t="shared" si="1443"/>
        <v>Red</v>
      </c>
      <c r="AA4452" t="str">
        <f t="shared" si="1444"/>
        <v>Green</v>
      </c>
      <c r="AB4452" t="str">
        <f t="shared" si="1445"/>
        <v>Green</v>
      </c>
      <c r="AC4452" t="str">
        <f t="shared" si="1446"/>
        <v>Red</v>
      </c>
      <c r="AD4452" t="str">
        <f t="shared" si="1447"/>
        <v>Green</v>
      </c>
    </row>
    <row r="4453" spans="1:30" hidden="1" x14ac:dyDescent="0.3">
      <c r="A4453" t="str">
        <f t="shared" si="1428"/>
        <v>02/08/2026San Martin FormosaSol De America Formosa</v>
      </c>
      <c r="B4453" t="s">
        <v>806</v>
      </c>
      <c r="C4453" t="s">
        <v>2231</v>
      </c>
      <c r="D4453" s="2">
        <v>46236</v>
      </c>
      <c r="E4453" s="3">
        <v>0.79166666666666663</v>
      </c>
      <c r="F4453" t="s">
        <v>4625</v>
      </c>
      <c r="G4453" t="s">
        <v>4642</v>
      </c>
      <c r="H4453">
        <v>1</v>
      </c>
      <c r="I4453">
        <v>0</v>
      </c>
      <c r="J4453">
        <v>2</v>
      </c>
      <c r="K4453">
        <v>1</v>
      </c>
      <c r="L4453" s="22" t="str">
        <f t="shared" si="1429"/>
        <v>02/08/2026</v>
      </c>
      <c r="M4453" s="23">
        <f t="shared" si="1430"/>
        <v>0.66666666666666663</v>
      </c>
      <c r="N4453" t="str">
        <f t="shared" si="1431"/>
        <v>2 - 1</v>
      </c>
      <c r="O4453" t="str">
        <f t="shared" si="1432"/>
        <v>Green</v>
      </c>
      <c r="P4453" t="str">
        <f t="shared" si="1433"/>
        <v>Red</v>
      </c>
      <c r="Q4453" t="str">
        <f t="shared" si="1434"/>
        <v>Red</v>
      </c>
      <c r="R4453" t="str">
        <f t="shared" si="1435"/>
        <v>Green</v>
      </c>
      <c r="S4453" t="str">
        <f t="shared" si="1436"/>
        <v>Red</v>
      </c>
      <c r="T4453" t="str">
        <f t="shared" si="1437"/>
        <v>Green</v>
      </c>
      <c r="U4453" t="str">
        <f t="shared" si="1438"/>
        <v>Green</v>
      </c>
      <c r="V4453" t="str">
        <f t="shared" si="1439"/>
        <v>Red</v>
      </c>
      <c r="W4453" t="str">
        <f t="shared" si="1440"/>
        <v>Red</v>
      </c>
      <c r="X4453" t="str">
        <f t="shared" si="1441"/>
        <v>Green</v>
      </c>
      <c r="Y4453" t="str">
        <f t="shared" si="1442"/>
        <v>Green</v>
      </c>
      <c r="Z4453" t="str">
        <f t="shared" si="1443"/>
        <v>Green</v>
      </c>
      <c r="AA4453" t="str">
        <f t="shared" si="1444"/>
        <v>Red</v>
      </c>
      <c r="AB4453" t="str">
        <f t="shared" si="1445"/>
        <v>Green</v>
      </c>
      <c r="AC4453" t="str">
        <f t="shared" si="1446"/>
        <v>Green</v>
      </c>
      <c r="AD4453" t="str">
        <f t="shared" si="1447"/>
        <v>Red</v>
      </c>
    </row>
    <row r="4454" spans="1:30" hidden="1" x14ac:dyDescent="0.3">
      <c r="A4454" t="str">
        <f t="shared" si="1428"/>
        <v>02/08/2026Villa Nova MGSC Aymores</v>
      </c>
      <c r="B4454" t="s">
        <v>804</v>
      </c>
      <c r="D4454" s="2">
        <v>46236</v>
      </c>
      <c r="E4454" s="3">
        <v>0.79166666666666663</v>
      </c>
      <c r="F4454" t="s">
        <v>4600</v>
      </c>
      <c r="G4454" t="s">
        <v>4420</v>
      </c>
      <c r="H4454">
        <v>0</v>
      </c>
      <c r="I4454">
        <v>0</v>
      </c>
      <c r="J4454">
        <v>1</v>
      </c>
      <c r="K4454">
        <v>0</v>
      </c>
      <c r="L4454" s="22" t="str">
        <f t="shared" si="1429"/>
        <v>02/08/2026</v>
      </c>
      <c r="M4454" s="23">
        <f t="shared" si="1430"/>
        <v>0.66666666666666663</v>
      </c>
      <c r="N4454" t="str">
        <f t="shared" si="1431"/>
        <v>1 - 0</v>
      </c>
      <c r="O4454" t="str">
        <f t="shared" si="1432"/>
        <v>Green</v>
      </c>
      <c r="P4454" t="str">
        <f t="shared" si="1433"/>
        <v>Red</v>
      </c>
      <c r="Q4454" t="str">
        <f t="shared" si="1434"/>
        <v>Red</v>
      </c>
      <c r="R4454" t="str">
        <f t="shared" si="1435"/>
        <v>Green</v>
      </c>
      <c r="S4454" t="str">
        <f t="shared" si="1436"/>
        <v>Red</v>
      </c>
      <c r="T4454" t="str">
        <f t="shared" si="1437"/>
        <v>Green</v>
      </c>
      <c r="U4454" t="str">
        <f t="shared" si="1438"/>
        <v>Red</v>
      </c>
      <c r="V4454" t="str">
        <f t="shared" si="1439"/>
        <v>Green</v>
      </c>
      <c r="W4454" t="str">
        <f t="shared" si="1440"/>
        <v>Red</v>
      </c>
      <c r="X4454" t="str">
        <f t="shared" si="1441"/>
        <v>Red</v>
      </c>
      <c r="Y4454" t="str">
        <f t="shared" si="1442"/>
        <v>Red</v>
      </c>
      <c r="Z4454" t="str">
        <f t="shared" si="1443"/>
        <v>Red</v>
      </c>
      <c r="AA4454" t="str">
        <f t="shared" si="1444"/>
        <v>Green</v>
      </c>
      <c r="AB4454" t="str">
        <f t="shared" si="1445"/>
        <v>Green</v>
      </c>
      <c r="AC4454" t="str">
        <f t="shared" si="1446"/>
        <v>Red</v>
      </c>
      <c r="AD4454" t="str">
        <f t="shared" si="1447"/>
        <v>Green</v>
      </c>
    </row>
    <row r="4455" spans="1:30" hidden="1" x14ac:dyDescent="0.3">
      <c r="A4455" t="str">
        <f t="shared" si="1428"/>
        <v>02/08/2026Mamore MGDemocrata SL</v>
      </c>
      <c r="B4455" t="s">
        <v>804</v>
      </c>
      <c r="D4455" s="2">
        <v>46236</v>
      </c>
      <c r="E4455" s="3">
        <v>0.80208333333333337</v>
      </c>
      <c r="F4455" t="s">
        <v>3048</v>
      </c>
      <c r="G4455" t="s">
        <v>3045</v>
      </c>
      <c r="H4455">
        <v>0</v>
      </c>
      <c r="I4455">
        <v>0</v>
      </c>
      <c r="J4455">
        <v>1</v>
      </c>
      <c r="K4455">
        <v>2</v>
      </c>
      <c r="L4455" s="22" t="str">
        <f t="shared" si="1429"/>
        <v>02/08/2026</v>
      </c>
      <c r="M4455" s="23">
        <f t="shared" si="1430"/>
        <v>0.67708333333333337</v>
      </c>
      <c r="N4455" t="str">
        <f t="shared" si="1431"/>
        <v>1 - 2</v>
      </c>
      <c r="O4455" t="str">
        <f t="shared" si="1432"/>
        <v>Red</v>
      </c>
      <c r="P4455" t="str">
        <f t="shared" si="1433"/>
        <v>Red</v>
      </c>
      <c r="Q4455" t="str">
        <f t="shared" si="1434"/>
        <v>Green</v>
      </c>
      <c r="R4455" t="str">
        <f t="shared" si="1435"/>
        <v>Red</v>
      </c>
      <c r="S4455" t="str">
        <f t="shared" si="1436"/>
        <v>Green</v>
      </c>
      <c r="T4455" t="str">
        <f t="shared" si="1437"/>
        <v>Green</v>
      </c>
      <c r="U4455" t="str">
        <f t="shared" si="1438"/>
        <v>Red</v>
      </c>
      <c r="V4455" t="str">
        <f t="shared" si="1439"/>
        <v>Green</v>
      </c>
      <c r="W4455" t="str">
        <f t="shared" si="1440"/>
        <v>Red</v>
      </c>
      <c r="X4455" t="str">
        <f t="shared" si="1441"/>
        <v>Red</v>
      </c>
      <c r="Y4455" t="str">
        <f t="shared" si="1442"/>
        <v>Green</v>
      </c>
      <c r="Z4455" t="str">
        <f t="shared" si="1443"/>
        <v>Green</v>
      </c>
      <c r="AA4455" t="str">
        <f t="shared" si="1444"/>
        <v>Red</v>
      </c>
      <c r="AB4455" t="str">
        <f t="shared" si="1445"/>
        <v>Green</v>
      </c>
      <c r="AC4455" t="str">
        <f t="shared" si="1446"/>
        <v>Green</v>
      </c>
      <c r="AD4455" t="str">
        <f t="shared" si="1447"/>
        <v>Red</v>
      </c>
    </row>
    <row r="4456" spans="1:30" hidden="1" x14ac:dyDescent="0.3">
      <c r="A4456" t="str">
        <f t="shared" si="1428"/>
        <v>02/08/2026Academia Puerto Cabello IICA Barinas</v>
      </c>
      <c r="D4456" s="2">
        <v>46236</v>
      </c>
      <c r="E4456" s="3">
        <v>0.8125</v>
      </c>
      <c r="F4456" t="s">
        <v>3721</v>
      </c>
      <c r="G4456" t="s">
        <v>3728</v>
      </c>
      <c r="H4456">
        <v>3</v>
      </c>
      <c r="I4456">
        <v>2</v>
      </c>
      <c r="J4456">
        <v>5</v>
      </c>
      <c r="K4456">
        <v>3</v>
      </c>
      <c r="L4456" s="22" t="str">
        <f t="shared" si="1429"/>
        <v>02/08/2026</v>
      </c>
      <c r="M4456" s="23">
        <f t="shared" si="1430"/>
        <v>0.6875</v>
      </c>
      <c r="N4456" t="str">
        <f t="shared" si="1431"/>
        <v>5 - 3</v>
      </c>
      <c r="O4456" t="str">
        <f t="shared" si="1432"/>
        <v>Green</v>
      </c>
      <c r="P4456" t="str">
        <f t="shared" si="1433"/>
        <v>Red</v>
      </c>
      <c r="Q4456" t="str">
        <f t="shared" si="1434"/>
        <v>Red</v>
      </c>
      <c r="R4456" t="str">
        <f t="shared" si="1435"/>
        <v>Green</v>
      </c>
      <c r="S4456" t="str">
        <f t="shared" si="1436"/>
        <v>Red</v>
      </c>
      <c r="T4456" t="str">
        <f t="shared" si="1437"/>
        <v>Green</v>
      </c>
      <c r="U4456" t="str">
        <f t="shared" si="1438"/>
        <v>Green</v>
      </c>
      <c r="V4456" t="str">
        <f t="shared" si="1439"/>
        <v>Red</v>
      </c>
      <c r="W4456" t="str">
        <f t="shared" si="1440"/>
        <v>Red</v>
      </c>
      <c r="X4456" t="str">
        <f t="shared" si="1441"/>
        <v>Green</v>
      </c>
      <c r="Y4456" t="str">
        <f t="shared" si="1442"/>
        <v>Green</v>
      </c>
      <c r="Z4456" t="str">
        <f t="shared" si="1443"/>
        <v>Green</v>
      </c>
      <c r="AA4456" t="str">
        <f t="shared" si="1444"/>
        <v>Red</v>
      </c>
      <c r="AB4456" t="str">
        <f t="shared" si="1445"/>
        <v>Red</v>
      </c>
      <c r="AC4456" t="str">
        <f t="shared" si="1446"/>
        <v>Green</v>
      </c>
      <c r="AD4456" t="str">
        <f t="shared" si="1447"/>
        <v>Red</v>
      </c>
    </row>
    <row r="4457" spans="1:30" hidden="1" x14ac:dyDescent="0.3">
      <c r="A4457" t="str">
        <f t="shared" si="1428"/>
        <v>02/08/2026Atletico AvilaDeportivo Petare</v>
      </c>
      <c r="D4457" s="2">
        <v>46236</v>
      </c>
      <c r="E4457" s="3">
        <v>0.8125</v>
      </c>
      <c r="F4457" t="s">
        <v>6357</v>
      </c>
      <c r="G4457" t="s">
        <v>4663</v>
      </c>
      <c r="H4457">
        <v>0</v>
      </c>
      <c r="I4457">
        <v>0</v>
      </c>
      <c r="J4457">
        <v>0</v>
      </c>
      <c r="K4457">
        <v>1</v>
      </c>
      <c r="L4457" s="22" t="str">
        <f t="shared" si="1429"/>
        <v>02/08/2026</v>
      </c>
      <c r="M4457" s="23">
        <f t="shared" si="1430"/>
        <v>0.6875</v>
      </c>
      <c r="N4457" t="str">
        <f t="shared" si="1431"/>
        <v>0 - 1</v>
      </c>
      <c r="O4457" t="str">
        <f t="shared" si="1432"/>
        <v>Red</v>
      </c>
      <c r="P4457" t="str">
        <f t="shared" si="1433"/>
        <v>Red</v>
      </c>
      <c r="Q4457" t="str">
        <f t="shared" si="1434"/>
        <v>Green</v>
      </c>
      <c r="R4457" t="str">
        <f t="shared" si="1435"/>
        <v>Red</v>
      </c>
      <c r="S4457" t="str">
        <f t="shared" si="1436"/>
        <v>Green</v>
      </c>
      <c r="T4457" t="str">
        <f t="shared" si="1437"/>
        <v>Green</v>
      </c>
      <c r="U4457" t="str">
        <f t="shared" si="1438"/>
        <v>Red</v>
      </c>
      <c r="V4457" t="str">
        <f t="shared" si="1439"/>
        <v>Green</v>
      </c>
      <c r="W4457" t="str">
        <f t="shared" si="1440"/>
        <v>Red</v>
      </c>
      <c r="X4457" t="str">
        <f t="shared" si="1441"/>
        <v>Red</v>
      </c>
      <c r="Y4457" t="str">
        <f t="shared" si="1442"/>
        <v>Red</v>
      </c>
      <c r="Z4457" t="str">
        <f t="shared" si="1443"/>
        <v>Red</v>
      </c>
      <c r="AA4457" t="str">
        <f t="shared" si="1444"/>
        <v>Green</v>
      </c>
      <c r="AB4457" t="str">
        <f t="shared" si="1445"/>
        <v>Green</v>
      </c>
      <c r="AC4457" t="str">
        <f t="shared" si="1446"/>
        <v>Red</v>
      </c>
      <c r="AD4457" t="str">
        <f t="shared" si="1447"/>
        <v>Green</v>
      </c>
    </row>
    <row r="4458" spans="1:30" hidden="1" x14ac:dyDescent="0.3">
      <c r="A4458" t="str">
        <f t="shared" si="1428"/>
        <v>02/08/2026Central NorteLos Andes</v>
      </c>
      <c r="B4458" t="s">
        <v>806</v>
      </c>
      <c r="C4458" t="s">
        <v>807</v>
      </c>
      <c r="D4458" s="2">
        <v>46236</v>
      </c>
      <c r="E4458" s="3">
        <v>0.8125</v>
      </c>
      <c r="F4458" t="s">
        <v>323</v>
      </c>
      <c r="G4458" t="s">
        <v>334</v>
      </c>
      <c r="H4458">
        <v>1</v>
      </c>
      <c r="I4458">
        <v>0</v>
      </c>
      <c r="J4458">
        <v>1</v>
      </c>
      <c r="K4458">
        <v>0</v>
      </c>
      <c r="L4458" s="22" t="str">
        <f t="shared" si="1429"/>
        <v>02/08/2026</v>
      </c>
      <c r="M4458" s="23">
        <f t="shared" si="1430"/>
        <v>0.6875</v>
      </c>
      <c r="N4458" t="str">
        <f t="shared" si="1431"/>
        <v>1 - 0</v>
      </c>
      <c r="O4458" t="str">
        <f t="shared" si="1432"/>
        <v>Green</v>
      </c>
      <c r="P4458" t="str">
        <f t="shared" si="1433"/>
        <v>Red</v>
      </c>
      <c r="Q4458" t="str">
        <f t="shared" si="1434"/>
        <v>Red</v>
      </c>
      <c r="R4458" t="str">
        <f t="shared" si="1435"/>
        <v>Green</v>
      </c>
      <c r="S4458" t="str">
        <f t="shared" si="1436"/>
        <v>Red</v>
      </c>
      <c r="T4458" t="str">
        <f t="shared" si="1437"/>
        <v>Green</v>
      </c>
      <c r="U4458" t="str">
        <f t="shared" si="1438"/>
        <v>Green</v>
      </c>
      <c r="V4458" t="str">
        <f t="shared" si="1439"/>
        <v>Red</v>
      </c>
      <c r="W4458" t="str">
        <f t="shared" si="1440"/>
        <v>Red</v>
      </c>
      <c r="X4458" t="str">
        <f t="shared" si="1441"/>
        <v>Green</v>
      </c>
      <c r="Y4458" t="str">
        <f t="shared" si="1442"/>
        <v>Red</v>
      </c>
      <c r="Z4458" t="str">
        <f t="shared" si="1443"/>
        <v>Red</v>
      </c>
      <c r="AA4458" t="str">
        <f t="shared" si="1444"/>
        <v>Green</v>
      </c>
      <c r="AB4458" t="str">
        <f t="shared" si="1445"/>
        <v>Green</v>
      </c>
      <c r="AC4458" t="str">
        <f t="shared" si="1446"/>
        <v>Red</v>
      </c>
      <c r="AD4458" t="str">
        <f t="shared" si="1447"/>
        <v>Green</v>
      </c>
    </row>
    <row r="4459" spans="1:30" hidden="1" x14ac:dyDescent="0.3">
      <c r="A4459" t="str">
        <f t="shared" si="1428"/>
        <v>02/08/2026Mineros De GuayanaDynamo Puerto FC</v>
      </c>
      <c r="D4459" s="2">
        <v>46236</v>
      </c>
      <c r="E4459" s="3">
        <v>0.8125</v>
      </c>
      <c r="F4459" t="s">
        <v>4662</v>
      </c>
      <c r="G4459" t="s">
        <v>4673</v>
      </c>
      <c r="H4459">
        <v>0</v>
      </c>
      <c r="I4459">
        <v>0</v>
      </c>
      <c r="J4459">
        <v>0</v>
      </c>
      <c r="K4459">
        <v>0</v>
      </c>
      <c r="L4459" s="22" t="str">
        <f t="shared" si="1429"/>
        <v>02/08/2026</v>
      </c>
      <c r="M4459" s="23">
        <f t="shared" si="1430"/>
        <v>0.6875</v>
      </c>
      <c r="N4459" t="str">
        <f t="shared" si="1431"/>
        <v>0 - 0</v>
      </c>
      <c r="O4459" t="str">
        <f t="shared" si="1432"/>
        <v>Red</v>
      </c>
      <c r="P4459" t="str">
        <f t="shared" si="1433"/>
        <v>Green</v>
      </c>
      <c r="Q4459" t="str">
        <f t="shared" si="1434"/>
        <v>Red</v>
      </c>
      <c r="R4459" t="str">
        <f t="shared" si="1435"/>
        <v>Green</v>
      </c>
      <c r="S4459" t="str">
        <f t="shared" si="1436"/>
        <v>Green</v>
      </c>
      <c r="T4459" t="str">
        <f t="shared" si="1437"/>
        <v>Red</v>
      </c>
      <c r="U4459" t="str">
        <f t="shared" si="1438"/>
        <v>Red</v>
      </c>
      <c r="V4459" t="str">
        <f t="shared" si="1439"/>
        <v>Green</v>
      </c>
      <c r="W4459" t="str">
        <f t="shared" si="1440"/>
        <v>Red</v>
      </c>
      <c r="X4459" t="str">
        <f t="shared" si="1441"/>
        <v>Red</v>
      </c>
      <c r="Y4459" t="str">
        <f t="shared" si="1442"/>
        <v>Red</v>
      </c>
      <c r="Z4459" t="str">
        <f t="shared" si="1443"/>
        <v>Red</v>
      </c>
      <c r="AA4459" t="str">
        <f t="shared" si="1444"/>
        <v>Green</v>
      </c>
      <c r="AB4459" t="str">
        <f t="shared" si="1445"/>
        <v>Green</v>
      </c>
      <c r="AC4459" t="str">
        <f t="shared" si="1446"/>
        <v>Red</v>
      </c>
      <c r="AD4459" t="str">
        <f t="shared" si="1447"/>
        <v>Green</v>
      </c>
    </row>
    <row r="4460" spans="1:30" hidden="1" x14ac:dyDescent="0.3">
      <c r="A4460" t="str">
        <f t="shared" si="1428"/>
        <v>02/08/2026Real Frontera FCAtletico El Vigia</v>
      </c>
      <c r="D4460" s="2">
        <v>46236</v>
      </c>
      <c r="E4460" s="3">
        <v>0.8125</v>
      </c>
      <c r="F4460" t="s">
        <v>3723</v>
      </c>
      <c r="G4460" t="s">
        <v>3726</v>
      </c>
      <c r="H4460">
        <v>0</v>
      </c>
      <c r="I4460">
        <v>1</v>
      </c>
      <c r="J4460">
        <v>1</v>
      </c>
      <c r="K4460">
        <v>3</v>
      </c>
      <c r="L4460" s="22" t="str">
        <f t="shared" si="1429"/>
        <v>02/08/2026</v>
      </c>
      <c r="M4460" s="23">
        <f t="shared" si="1430"/>
        <v>0.6875</v>
      </c>
      <c r="N4460" t="str">
        <f t="shared" si="1431"/>
        <v>1 - 3</v>
      </c>
      <c r="O4460" t="str">
        <f t="shared" si="1432"/>
        <v>Red</v>
      </c>
      <c r="P4460" t="str">
        <f t="shared" si="1433"/>
        <v>Red</v>
      </c>
      <c r="Q4460" t="str">
        <f t="shared" si="1434"/>
        <v>Green</v>
      </c>
      <c r="R4460" t="str">
        <f t="shared" si="1435"/>
        <v>Red</v>
      </c>
      <c r="S4460" t="str">
        <f t="shared" si="1436"/>
        <v>Green</v>
      </c>
      <c r="T4460" t="str">
        <f t="shared" si="1437"/>
        <v>Green</v>
      </c>
      <c r="U4460" t="str">
        <f t="shared" si="1438"/>
        <v>Red</v>
      </c>
      <c r="V4460" t="str">
        <f t="shared" si="1439"/>
        <v>Red</v>
      </c>
      <c r="W4460" t="str">
        <f t="shared" si="1440"/>
        <v>Green</v>
      </c>
      <c r="X4460" t="str">
        <f t="shared" si="1441"/>
        <v>Green</v>
      </c>
      <c r="Y4460" t="str">
        <f t="shared" si="1442"/>
        <v>Green</v>
      </c>
      <c r="Z4460" t="str">
        <f t="shared" si="1443"/>
        <v>Green</v>
      </c>
      <c r="AA4460" t="str">
        <f t="shared" si="1444"/>
        <v>Red</v>
      </c>
      <c r="AB4460" t="str">
        <f t="shared" si="1445"/>
        <v>Red</v>
      </c>
      <c r="AC4460" t="str">
        <f t="shared" si="1446"/>
        <v>Green</v>
      </c>
      <c r="AD4460" t="str">
        <f t="shared" si="1447"/>
        <v>Red</v>
      </c>
    </row>
    <row r="4461" spans="1:30" hidden="1" x14ac:dyDescent="0.3">
      <c r="A4461" t="str">
        <f t="shared" si="1428"/>
        <v>02/08/2026San Martin de MendozaCosta Brava</v>
      </c>
      <c r="B4461" t="s">
        <v>806</v>
      </c>
      <c r="C4461" t="s">
        <v>2231</v>
      </c>
      <c r="D4461" s="2">
        <v>46236</v>
      </c>
      <c r="E4461" s="3">
        <v>0.8125</v>
      </c>
      <c r="F4461" t="s">
        <v>4595</v>
      </c>
      <c r="G4461" t="s">
        <v>2778</v>
      </c>
      <c r="H4461">
        <v>2</v>
      </c>
      <c r="I4461">
        <v>1</v>
      </c>
      <c r="J4461">
        <v>2</v>
      </c>
      <c r="K4461">
        <v>2</v>
      </c>
      <c r="L4461" s="22" t="str">
        <f t="shared" si="1429"/>
        <v>02/08/2026</v>
      </c>
      <c r="M4461" s="23">
        <f t="shared" si="1430"/>
        <v>0.6875</v>
      </c>
      <c r="N4461" t="str">
        <f t="shared" si="1431"/>
        <v>2 - 2</v>
      </c>
      <c r="O4461" t="str">
        <f t="shared" si="1432"/>
        <v>Red</v>
      </c>
      <c r="P4461" t="str">
        <f t="shared" si="1433"/>
        <v>Green</v>
      </c>
      <c r="Q4461" t="str">
        <f t="shared" si="1434"/>
        <v>Red</v>
      </c>
      <c r="R4461" t="str">
        <f t="shared" si="1435"/>
        <v>Green</v>
      </c>
      <c r="S4461" t="str">
        <f t="shared" si="1436"/>
        <v>Green</v>
      </c>
      <c r="T4461" t="str">
        <f t="shared" si="1437"/>
        <v>Red</v>
      </c>
      <c r="U4461" t="str">
        <f t="shared" si="1438"/>
        <v>Green</v>
      </c>
      <c r="V4461" t="str">
        <f t="shared" si="1439"/>
        <v>Red</v>
      </c>
      <c r="W4461" t="str">
        <f t="shared" si="1440"/>
        <v>Red</v>
      </c>
      <c r="X4461" t="str">
        <f t="shared" si="1441"/>
        <v>Green</v>
      </c>
      <c r="Y4461" t="str">
        <f t="shared" si="1442"/>
        <v>Green</v>
      </c>
      <c r="Z4461" t="str">
        <f t="shared" si="1443"/>
        <v>Green</v>
      </c>
      <c r="AA4461" t="str">
        <f t="shared" si="1444"/>
        <v>Red</v>
      </c>
      <c r="AB4461" t="str">
        <f t="shared" si="1445"/>
        <v>Red</v>
      </c>
      <c r="AC4461" t="str">
        <f t="shared" si="1446"/>
        <v>Green</v>
      </c>
      <c r="AD4461" t="str">
        <f t="shared" si="1447"/>
        <v>Red</v>
      </c>
    </row>
    <row r="4462" spans="1:30" hidden="1" x14ac:dyDescent="0.3">
      <c r="A4462" t="str">
        <f t="shared" si="1428"/>
        <v>02/08/2026Carlos MannucciClub ADA Jaen</v>
      </c>
      <c r="D4462" s="2">
        <v>46236</v>
      </c>
      <c r="E4462" s="3">
        <v>0.83333333333333337</v>
      </c>
      <c r="F4462" t="s">
        <v>3517</v>
      </c>
      <c r="G4462" t="s">
        <v>4676</v>
      </c>
      <c r="H4462">
        <v>1</v>
      </c>
      <c r="I4462">
        <v>0</v>
      </c>
      <c r="J4462">
        <v>2</v>
      </c>
      <c r="K4462">
        <v>0</v>
      </c>
      <c r="L4462" s="22" t="str">
        <f t="shared" si="1429"/>
        <v>02/08/2026</v>
      </c>
      <c r="M4462" s="23">
        <f t="shared" si="1430"/>
        <v>0.70833333333333337</v>
      </c>
      <c r="N4462" t="str">
        <f t="shared" si="1431"/>
        <v>2 - 0</v>
      </c>
      <c r="O4462" t="str">
        <f t="shared" si="1432"/>
        <v>Green</v>
      </c>
      <c r="P4462" t="str">
        <f t="shared" si="1433"/>
        <v>Red</v>
      </c>
      <c r="Q4462" t="str">
        <f t="shared" si="1434"/>
        <v>Red</v>
      </c>
      <c r="R4462" t="str">
        <f t="shared" si="1435"/>
        <v>Green</v>
      </c>
      <c r="S4462" t="str">
        <f t="shared" si="1436"/>
        <v>Red</v>
      </c>
      <c r="T4462" t="str">
        <f t="shared" si="1437"/>
        <v>Green</v>
      </c>
      <c r="U4462" t="str">
        <f t="shared" si="1438"/>
        <v>Green</v>
      </c>
      <c r="V4462" t="str">
        <f t="shared" si="1439"/>
        <v>Red</v>
      </c>
      <c r="W4462" t="str">
        <f t="shared" si="1440"/>
        <v>Red</v>
      </c>
      <c r="X4462" t="str">
        <f t="shared" si="1441"/>
        <v>Green</v>
      </c>
      <c r="Y4462" t="str">
        <f t="shared" si="1442"/>
        <v>Green</v>
      </c>
      <c r="Z4462" t="str">
        <f t="shared" si="1443"/>
        <v>Red</v>
      </c>
      <c r="AA4462" t="str">
        <f t="shared" si="1444"/>
        <v>Green</v>
      </c>
      <c r="AB4462" t="str">
        <f t="shared" si="1445"/>
        <v>Green</v>
      </c>
      <c r="AC4462" t="str">
        <f t="shared" si="1446"/>
        <v>Red</v>
      </c>
      <c r="AD4462" t="str">
        <f t="shared" si="1447"/>
        <v>Green</v>
      </c>
    </row>
    <row r="4463" spans="1:30" hidden="1" x14ac:dyDescent="0.3">
      <c r="A4463" t="str">
        <f t="shared" ref="A4463:A4526" si="1448">L4462&amp;F4463&amp;G4463</f>
        <v>02/08/2026Chicago Fire IIFC Cincinnati II</v>
      </c>
      <c r="D4463" s="2">
        <v>46236</v>
      </c>
      <c r="E4463" s="3">
        <v>0.83333333333333337</v>
      </c>
      <c r="F4463" t="s">
        <v>778</v>
      </c>
      <c r="G4463" t="s">
        <v>1201</v>
      </c>
      <c r="H4463">
        <v>4</v>
      </c>
      <c r="I4463">
        <v>2</v>
      </c>
      <c r="J4463">
        <v>7</v>
      </c>
      <c r="K4463">
        <v>2</v>
      </c>
      <c r="L4463" s="22" t="str">
        <f t="shared" si="1429"/>
        <v>02/08/2026</v>
      </c>
      <c r="M4463" s="23">
        <f t="shared" si="1430"/>
        <v>0.70833333333333337</v>
      </c>
      <c r="N4463" t="str">
        <f t="shared" si="1431"/>
        <v>7 - 2</v>
      </c>
      <c r="O4463" t="str">
        <f t="shared" si="1432"/>
        <v>Green</v>
      </c>
      <c r="P4463" t="str">
        <f t="shared" si="1433"/>
        <v>Red</v>
      </c>
      <c r="Q4463" t="str">
        <f t="shared" si="1434"/>
        <v>Red</v>
      </c>
      <c r="R4463" t="str">
        <f t="shared" si="1435"/>
        <v>Green</v>
      </c>
      <c r="S4463" t="str">
        <f t="shared" si="1436"/>
        <v>Red</v>
      </c>
      <c r="T4463" t="str">
        <f t="shared" si="1437"/>
        <v>Green</v>
      </c>
      <c r="U4463" t="str">
        <f t="shared" si="1438"/>
        <v>Green</v>
      </c>
      <c r="V4463" t="str">
        <f t="shared" si="1439"/>
        <v>Red</v>
      </c>
      <c r="W4463" t="str">
        <f t="shared" si="1440"/>
        <v>Red</v>
      </c>
      <c r="X4463" t="str">
        <f t="shared" si="1441"/>
        <v>Green</v>
      </c>
      <c r="Y4463" t="str">
        <f t="shared" si="1442"/>
        <v>Green</v>
      </c>
      <c r="Z4463" t="str">
        <f t="shared" si="1443"/>
        <v>Green</v>
      </c>
      <c r="AA4463" t="str">
        <f t="shared" si="1444"/>
        <v>Red</v>
      </c>
      <c r="AB4463" t="str">
        <f t="shared" si="1445"/>
        <v>Red</v>
      </c>
      <c r="AC4463" t="str">
        <f t="shared" si="1446"/>
        <v>Green</v>
      </c>
      <c r="AD4463" t="str">
        <f t="shared" si="1447"/>
        <v>Red</v>
      </c>
    </row>
    <row r="4464" spans="1:30" hidden="1" x14ac:dyDescent="0.3">
      <c r="A4464" t="str">
        <f t="shared" si="1448"/>
        <v>02/08/2026CS Uruguay de CoronadoAD Carmelita</v>
      </c>
      <c r="D4464" s="2">
        <v>46236</v>
      </c>
      <c r="E4464" s="3">
        <v>0.83333333333333337</v>
      </c>
      <c r="F4464" t="s">
        <v>6358</v>
      </c>
      <c r="G4464" t="s">
        <v>6359</v>
      </c>
      <c r="H4464">
        <v>0</v>
      </c>
      <c r="I4464">
        <v>0</v>
      </c>
      <c r="J4464">
        <v>2</v>
      </c>
      <c r="K4464">
        <v>2</v>
      </c>
      <c r="L4464" s="22" t="str">
        <f t="shared" si="1429"/>
        <v>02/08/2026</v>
      </c>
      <c r="M4464" s="23">
        <f t="shared" si="1430"/>
        <v>0.70833333333333337</v>
      </c>
      <c r="N4464" t="str">
        <f t="shared" si="1431"/>
        <v>2 - 2</v>
      </c>
      <c r="O4464" t="str">
        <f t="shared" si="1432"/>
        <v>Red</v>
      </c>
      <c r="P4464" t="str">
        <f t="shared" si="1433"/>
        <v>Green</v>
      </c>
      <c r="Q4464" t="str">
        <f t="shared" si="1434"/>
        <v>Red</v>
      </c>
      <c r="R4464" t="str">
        <f t="shared" si="1435"/>
        <v>Green</v>
      </c>
      <c r="S4464" t="str">
        <f t="shared" si="1436"/>
        <v>Green</v>
      </c>
      <c r="T4464" t="str">
        <f t="shared" si="1437"/>
        <v>Red</v>
      </c>
      <c r="U4464" t="str">
        <f t="shared" si="1438"/>
        <v>Red</v>
      </c>
      <c r="V4464" t="str">
        <f t="shared" si="1439"/>
        <v>Green</v>
      </c>
      <c r="W4464" t="str">
        <f t="shared" si="1440"/>
        <v>Red</v>
      </c>
      <c r="X4464" t="str">
        <f t="shared" si="1441"/>
        <v>Red</v>
      </c>
      <c r="Y4464" t="str">
        <f t="shared" si="1442"/>
        <v>Green</v>
      </c>
      <c r="Z4464" t="str">
        <f t="shared" si="1443"/>
        <v>Green</v>
      </c>
      <c r="AA4464" t="str">
        <f t="shared" si="1444"/>
        <v>Red</v>
      </c>
      <c r="AB4464" t="str">
        <f t="shared" si="1445"/>
        <v>Red</v>
      </c>
      <c r="AC4464" t="str">
        <f t="shared" si="1446"/>
        <v>Green</v>
      </c>
      <c r="AD4464" t="str">
        <f t="shared" si="1447"/>
        <v>Red</v>
      </c>
    </row>
    <row r="4465" spans="1:30" hidden="1" x14ac:dyDescent="0.3">
      <c r="A4465" t="str">
        <f t="shared" si="1448"/>
        <v>02/08/2026LiverpoolLeeds</v>
      </c>
      <c r="D4465" s="2">
        <v>46236</v>
      </c>
      <c r="E4465" s="3">
        <v>0.83333333333333337</v>
      </c>
      <c r="F4465" t="s">
        <v>624</v>
      </c>
      <c r="G4465" t="s">
        <v>4006</v>
      </c>
      <c r="H4465">
        <v>2</v>
      </c>
      <c r="I4465">
        <v>0</v>
      </c>
      <c r="J4465">
        <v>2</v>
      </c>
      <c r="K4465">
        <v>4</v>
      </c>
      <c r="L4465" s="22" t="str">
        <f t="shared" si="1429"/>
        <v>02/08/2026</v>
      </c>
      <c r="M4465" s="23">
        <f t="shared" si="1430"/>
        <v>0.70833333333333337</v>
      </c>
      <c r="N4465" t="str">
        <f t="shared" si="1431"/>
        <v>2 - 4</v>
      </c>
      <c r="O4465" t="str">
        <f t="shared" si="1432"/>
        <v>Red</v>
      </c>
      <c r="P4465" t="str">
        <f t="shared" si="1433"/>
        <v>Red</v>
      </c>
      <c r="Q4465" t="str">
        <f t="shared" si="1434"/>
        <v>Green</v>
      </c>
      <c r="R4465" t="str">
        <f t="shared" si="1435"/>
        <v>Red</v>
      </c>
      <c r="S4465" t="str">
        <f t="shared" si="1436"/>
        <v>Green</v>
      </c>
      <c r="T4465" t="str">
        <f t="shared" si="1437"/>
        <v>Green</v>
      </c>
      <c r="U4465" t="str">
        <f t="shared" si="1438"/>
        <v>Green</v>
      </c>
      <c r="V4465" t="str">
        <f t="shared" si="1439"/>
        <v>Red</v>
      </c>
      <c r="W4465" t="str">
        <f t="shared" si="1440"/>
        <v>Red</v>
      </c>
      <c r="X4465" t="str">
        <f t="shared" si="1441"/>
        <v>Green</v>
      </c>
      <c r="Y4465" t="str">
        <f t="shared" si="1442"/>
        <v>Green</v>
      </c>
      <c r="Z4465" t="str">
        <f t="shared" si="1443"/>
        <v>Green</v>
      </c>
      <c r="AA4465" t="str">
        <f t="shared" si="1444"/>
        <v>Red</v>
      </c>
      <c r="AB4465" t="str">
        <f t="shared" si="1445"/>
        <v>Red</v>
      </c>
      <c r="AC4465" t="str">
        <f t="shared" si="1446"/>
        <v>Green</v>
      </c>
      <c r="AD4465" t="str">
        <f t="shared" si="1447"/>
        <v>Red</v>
      </c>
    </row>
    <row r="4466" spans="1:30" hidden="1" x14ac:dyDescent="0.3">
      <c r="A4466" t="str">
        <f t="shared" si="1448"/>
        <v>02/08/2026Newell's Old BoysBoca Juniors</v>
      </c>
      <c r="B4466" t="s">
        <v>806</v>
      </c>
      <c r="C4466" t="s">
        <v>2222</v>
      </c>
      <c r="D4466" s="2">
        <v>46236</v>
      </c>
      <c r="E4466" s="3">
        <v>0.83333333333333337</v>
      </c>
      <c r="F4466" t="s">
        <v>696</v>
      </c>
      <c r="G4466" t="s">
        <v>1203</v>
      </c>
      <c r="H4466">
        <v>0</v>
      </c>
      <c r="I4466">
        <v>1</v>
      </c>
      <c r="J4466">
        <v>2</v>
      </c>
      <c r="K4466">
        <v>2</v>
      </c>
      <c r="L4466" s="22" t="str">
        <f t="shared" si="1429"/>
        <v>02/08/2026</v>
      </c>
      <c r="M4466" s="23">
        <f t="shared" si="1430"/>
        <v>0.70833333333333337</v>
      </c>
      <c r="N4466" t="str">
        <f t="shared" si="1431"/>
        <v>2 - 2</v>
      </c>
      <c r="O4466" t="str">
        <f t="shared" si="1432"/>
        <v>Red</v>
      </c>
      <c r="P4466" t="str">
        <f t="shared" si="1433"/>
        <v>Green</v>
      </c>
      <c r="Q4466" t="str">
        <f t="shared" si="1434"/>
        <v>Red</v>
      </c>
      <c r="R4466" t="str">
        <f t="shared" si="1435"/>
        <v>Green</v>
      </c>
      <c r="S4466" t="str">
        <f t="shared" si="1436"/>
        <v>Green</v>
      </c>
      <c r="T4466" t="str">
        <f t="shared" si="1437"/>
        <v>Red</v>
      </c>
      <c r="U4466" t="str">
        <f t="shared" si="1438"/>
        <v>Red</v>
      </c>
      <c r="V4466" t="str">
        <f t="shared" si="1439"/>
        <v>Red</v>
      </c>
      <c r="W4466" t="str">
        <f t="shared" si="1440"/>
        <v>Green</v>
      </c>
      <c r="X4466" t="str">
        <f t="shared" si="1441"/>
        <v>Green</v>
      </c>
      <c r="Y4466" t="str">
        <f t="shared" si="1442"/>
        <v>Green</v>
      </c>
      <c r="Z4466" t="str">
        <f t="shared" si="1443"/>
        <v>Green</v>
      </c>
      <c r="AA4466" t="str">
        <f t="shared" si="1444"/>
        <v>Red</v>
      </c>
      <c r="AB4466" t="str">
        <f t="shared" si="1445"/>
        <v>Red</v>
      </c>
      <c r="AC4466" t="str">
        <f t="shared" si="1446"/>
        <v>Green</v>
      </c>
      <c r="AD4466" t="str">
        <f t="shared" si="1447"/>
        <v>Red</v>
      </c>
    </row>
    <row r="4467" spans="1:30" hidden="1" x14ac:dyDescent="0.3">
      <c r="A4467" t="str">
        <f t="shared" si="1448"/>
        <v>02/08/2026Rio Verde GOGremio Anapolis GO</v>
      </c>
      <c r="B4467" t="s">
        <v>804</v>
      </c>
      <c r="D4467" s="2">
        <v>46236</v>
      </c>
      <c r="E4467" s="3">
        <v>0.83333333333333337</v>
      </c>
      <c r="F4467" t="s">
        <v>4654</v>
      </c>
      <c r="G4467" t="s">
        <v>3055</v>
      </c>
      <c r="H4467">
        <v>2</v>
      </c>
      <c r="I4467">
        <v>0</v>
      </c>
      <c r="J4467">
        <v>4</v>
      </c>
      <c r="K4467">
        <v>1</v>
      </c>
      <c r="L4467" s="22" t="str">
        <f t="shared" si="1429"/>
        <v>02/08/2026</v>
      </c>
      <c r="M4467" s="23">
        <f t="shared" si="1430"/>
        <v>0.70833333333333337</v>
      </c>
      <c r="N4467" t="str">
        <f t="shared" si="1431"/>
        <v>4 - 1</v>
      </c>
      <c r="O4467" t="str">
        <f t="shared" si="1432"/>
        <v>Green</v>
      </c>
      <c r="P4467" t="str">
        <f t="shared" si="1433"/>
        <v>Red</v>
      </c>
      <c r="Q4467" t="str">
        <f t="shared" si="1434"/>
        <v>Red</v>
      </c>
      <c r="R4467" t="str">
        <f t="shared" si="1435"/>
        <v>Green</v>
      </c>
      <c r="S4467" t="str">
        <f t="shared" si="1436"/>
        <v>Red</v>
      </c>
      <c r="T4467" t="str">
        <f t="shared" si="1437"/>
        <v>Green</v>
      </c>
      <c r="U4467" t="str">
        <f t="shared" si="1438"/>
        <v>Green</v>
      </c>
      <c r="V4467" t="str">
        <f t="shared" si="1439"/>
        <v>Red</v>
      </c>
      <c r="W4467" t="str">
        <f t="shared" si="1440"/>
        <v>Red</v>
      </c>
      <c r="X4467" t="str">
        <f t="shared" si="1441"/>
        <v>Green</v>
      </c>
      <c r="Y4467" t="str">
        <f t="shared" si="1442"/>
        <v>Green</v>
      </c>
      <c r="Z4467" t="str">
        <f t="shared" si="1443"/>
        <v>Green</v>
      </c>
      <c r="AA4467" t="str">
        <f t="shared" si="1444"/>
        <v>Red</v>
      </c>
      <c r="AB4467" t="str">
        <f t="shared" si="1445"/>
        <v>Red</v>
      </c>
      <c r="AC4467" t="str">
        <f t="shared" si="1446"/>
        <v>Green</v>
      </c>
      <c r="AD4467" t="str">
        <f t="shared" si="1447"/>
        <v>Red</v>
      </c>
    </row>
    <row r="4468" spans="1:30" hidden="1" x14ac:dyDescent="0.3">
      <c r="A4468" t="str">
        <f t="shared" si="1448"/>
        <v>02/08/2026Colegio Nacional De IquitosEM Deportivo Binacional</v>
      </c>
      <c r="D4468" s="2">
        <v>46236</v>
      </c>
      <c r="E4468" s="3">
        <v>0.85416666666666663</v>
      </c>
      <c r="F4468" t="s">
        <v>2540</v>
      </c>
      <c r="G4468" t="s">
        <v>4623</v>
      </c>
      <c r="H4468">
        <v>5</v>
      </c>
      <c r="I4468">
        <v>0</v>
      </c>
      <c r="J4468">
        <v>9</v>
      </c>
      <c r="K4468">
        <v>0</v>
      </c>
      <c r="L4468" s="22" t="str">
        <f t="shared" si="1429"/>
        <v>02/08/2026</v>
      </c>
      <c r="M4468" s="23">
        <f t="shared" si="1430"/>
        <v>0.72916666666666663</v>
      </c>
      <c r="N4468" t="str">
        <f t="shared" si="1431"/>
        <v>9 - 0</v>
      </c>
      <c r="O4468" t="str">
        <f t="shared" si="1432"/>
        <v>Green</v>
      </c>
      <c r="P4468" t="str">
        <f t="shared" si="1433"/>
        <v>Red</v>
      </c>
      <c r="Q4468" t="str">
        <f t="shared" si="1434"/>
        <v>Red</v>
      </c>
      <c r="R4468" t="str">
        <f t="shared" si="1435"/>
        <v>Green</v>
      </c>
      <c r="S4468" t="str">
        <f t="shared" si="1436"/>
        <v>Red</v>
      </c>
      <c r="T4468" t="str">
        <f t="shared" si="1437"/>
        <v>Green</v>
      </c>
      <c r="U4468" t="str">
        <f t="shared" si="1438"/>
        <v>Green</v>
      </c>
      <c r="V4468" t="str">
        <f t="shared" si="1439"/>
        <v>Red</v>
      </c>
      <c r="W4468" t="str">
        <f t="shared" si="1440"/>
        <v>Red</v>
      </c>
      <c r="X4468" t="str">
        <f t="shared" si="1441"/>
        <v>Green</v>
      </c>
      <c r="Y4468" t="str">
        <f t="shared" si="1442"/>
        <v>Green</v>
      </c>
      <c r="Z4468" t="str">
        <f t="shared" si="1443"/>
        <v>Green</v>
      </c>
      <c r="AA4468" t="str">
        <f t="shared" si="1444"/>
        <v>Red</v>
      </c>
      <c r="AB4468" t="str">
        <f t="shared" si="1445"/>
        <v>Red</v>
      </c>
      <c r="AC4468" t="str">
        <f t="shared" si="1446"/>
        <v>Red</v>
      </c>
      <c r="AD4468" t="str">
        <f t="shared" si="1447"/>
        <v>Green</v>
      </c>
    </row>
    <row r="4469" spans="1:30" hidden="1" x14ac:dyDescent="0.3">
      <c r="A4469" t="str">
        <f t="shared" si="1448"/>
        <v>02/08/2026CSD MacaraGuayaquil City FC</v>
      </c>
      <c r="D4469" s="2">
        <v>46236</v>
      </c>
      <c r="E4469" s="3">
        <v>0.85416666666666663</v>
      </c>
      <c r="F4469" t="s">
        <v>1840</v>
      </c>
      <c r="G4469" t="s">
        <v>101</v>
      </c>
      <c r="H4469">
        <v>1</v>
      </c>
      <c r="I4469">
        <v>1</v>
      </c>
      <c r="J4469">
        <v>2</v>
      </c>
      <c r="K4469">
        <v>1</v>
      </c>
      <c r="L4469" s="22" t="str">
        <f t="shared" si="1429"/>
        <v>02/08/2026</v>
      </c>
      <c r="M4469" s="23">
        <f t="shared" si="1430"/>
        <v>0.72916666666666663</v>
      </c>
      <c r="N4469" t="str">
        <f t="shared" si="1431"/>
        <v>2 - 1</v>
      </c>
      <c r="O4469" t="str">
        <f t="shared" si="1432"/>
        <v>Green</v>
      </c>
      <c r="P4469" t="str">
        <f t="shared" si="1433"/>
        <v>Red</v>
      </c>
      <c r="Q4469" t="str">
        <f t="shared" si="1434"/>
        <v>Red</v>
      </c>
      <c r="R4469" t="str">
        <f t="shared" si="1435"/>
        <v>Green</v>
      </c>
      <c r="S4469" t="str">
        <f t="shared" si="1436"/>
        <v>Red</v>
      </c>
      <c r="T4469" t="str">
        <f t="shared" si="1437"/>
        <v>Green</v>
      </c>
      <c r="U4469" t="str">
        <f t="shared" si="1438"/>
        <v>Red</v>
      </c>
      <c r="V4469" t="str">
        <f t="shared" si="1439"/>
        <v>Green</v>
      </c>
      <c r="W4469" t="str">
        <f t="shared" si="1440"/>
        <v>Red</v>
      </c>
      <c r="X4469" t="str">
        <f t="shared" si="1441"/>
        <v>Green</v>
      </c>
      <c r="Y4469" t="str">
        <f t="shared" si="1442"/>
        <v>Green</v>
      </c>
      <c r="Z4469" t="str">
        <f t="shared" si="1443"/>
        <v>Green</v>
      </c>
      <c r="AA4469" t="str">
        <f t="shared" si="1444"/>
        <v>Red</v>
      </c>
      <c r="AB4469" t="str">
        <f t="shared" si="1445"/>
        <v>Green</v>
      </c>
      <c r="AC4469" t="str">
        <f t="shared" si="1446"/>
        <v>Green</v>
      </c>
      <c r="AD4469" t="str">
        <f t="shared" si="1447"/>
        <v>Red</v>
      </c>
    </row>
    <row r="4470" spans="1:30" hidden="1" x14ac:dyDescent="0.3">
      <c r="A4470" t="str">
        <f t="shared" si="1448"/>
        <v>02/08/2026UCV MoqueguaFBC Melgar</v>
      </c>
      <c r="D4470" s="2">
        <v>46236</v>
      </c>
      <c r="E4470" s="3">
        <v>0.85416666666666663</v>
      </c>
      <c r="F4470" t="s">
        <v>4620</v>
      </c>
      <c r="G4470" t="s">
        <v>3516</v>
      </c>
      <c r="H4470">
        <v>0</v>
      </c>
      <c r="I4470">
        <v>0</v>
      </c>
      <c r="J4470">
        <v>0</v>
      </c>
      <c r="K4470">
        <v>0</v>
      </c>
      <c r="L4470" s="22" t="str">
        <f t="shared" ref="L4470:L4506" si="1449">"0"&amp;DAY(D4470)&amp;"/"&amp;"08"&amp;"/"&amp;YEAR(D4470)</f>
        <v>02/08/2026</v>
      </c>
      <c r="M4470" s="23">
        <f t="shared" ref="M4470:M4506" si="1450">E4470-TIME(3,0,0)</f>
        <v>0.72916666666666663</v>
      </c>
      <c r="N4470" t="str">
        <f t="shared" ref="N4470:N4515" si="1451">J4470&amp;" - "&amp;K4470</f>
        <v>0 - 0</v>
      </c>
      <c r="O4470" t="str">
        <f t="shared" si="1432"/>
        <v>Red</v>
      </c>
      <c r="P4470" t="str">
        <f t="shared" si="1433"/>
        <v>Green</v>
      </c>
      <c r="Q4470" t="str">
        <f t="shared" si="1434"/>
        <v>Red</v>
      </c>
      <c r="R4470" t="str">
        <f t="shared" si="1435"/>
        <v>Green</v>
      </c>
      <c r="S4470" t="str">
        <f t="shared" si="1436"/>
        <v>Green</v>
      </c>
      <c r="T4470" t="str">
        <f t="shared" si="1437"/>
        <v>Red</v>
      </c>
      <c r="U4470" t="str">
        <f t="shared" si="1438"/>
        <v>Red</v>
      </c>
      <c r="V4470" t="str">
        <f t="shared" si="1439"/>
        <v>Green</v>
      </c>
      <c r="W4470" t="str">
        <f t="shared" si="1440"/>
        <v>Red</v>
      </c>
      <c r="X4470" t="str">
        <f t="shared" si="1441"/>
        <v>Red</v>
      </c>
      <c r="Y4470" t="str">
        <f t="shared" si="1442"/>
        <v>Red</v>
      </c>
      <c r="Z4470" t="str">
        <f t="shared" si="1443"/>
        <v>Red</v>
      </c>
      <c r="AA4470" t="str">
        <f t="shared" si="1444"/>
        <v>Green</v>
      </c>
      <c r="AB4470" t="str">
        <f t="shared" si="1445"/>
        <v>Green</v>
      </c>
      <c r="AC4470" t="str">
        <f t="shared" si="1446"/>
        <v>Red</v>
      </c>
      <c r="AD4470" t="str">
        <f t="shared" si="1447"/>
        <v>Green</v>
      </c>
    </row>
    <row r="4471" spans="1:30" hidden="1" x14ac:dyDescent="0.3">
      <c r="A4471" t="str">
        <f t="shared" si="1448"/>
        <v>02/08/2026Jaguares de CordobaAtletico Nacional</v>
      </c>
      <c r="D4471" s="2">
        <v>46236</v>
      </c>
      <c r="E4471" s="3">
        <v>0.86458333333333337</v>
      </c>
      <c r="F4471" t="s">
        <v>2388</v>
      </c>
      <c r="G4471" t="s">
        <v>416</v>
      </c>
      <c r="H4471">
        <v>0</v>
      </c>
      <c r="I4471">
        <v>3</v>
      </c>
      <c r="J4471">
        <v>0</v>
      </c>
      <c r="K4471">
        <v>3</v>
      </c>
      <c r="L4471" s="22" t="str">
        <f t="shared" si="1449"/>
        <v>02/08/2026</v>
      </c>
      <c r="M4471" s="23">
        <f t="shared" si="1450"/>
        <v>0.73958333333333337</v>
      </c>
      <c r="N4471" t="str">
        <f t="shared" si="1451"/>
        <v>0 - 3</v>
      </c>
      <c r="O4471" t="str">
        <f t="shared" si="1432"/>
        <v>Red</v>
      </c>
      <c r="P4471" t="str">
        <f t="shared" si="1433"/>
        <v>Red</v>
      </c>
      <c r="Q4471" t="str">
        <f t="shared" si="1434"/>
        <v>Green</v>
      </c>
      <c r="R4471" t="str">
        <f t="shared" si="1435"/>
        <v>Red</v>
      </c>
      <c r="S4471" t="str">
        <f t="shared" si="1436"/>
        <v>Green</v>
      </c>
      <c r="T4471" t="str">
        <f t="shared" si="1437"/>
        <v>Green</v>
      </c>
      <c r="U4471" t="str">
        <f t="shared" si="1438"/>
        <v>Red</v>
      </c>
      <c r="V4471" t="str">
        <f t="shared" si="1439"/>
        <v>Red</v>
      </c>
      <c r="W4471" t="str">
        <f t="shared" si="1440"/>
        <v>Green</v>
      </c>
      <c r="X4471" t="str">
        <f t="shared" si="1441"/>
        <v>Green</v>
      </c>
      <c r="Y4471" t="str">
        <f t="shared" si="1442"/>
        <v>Green</v>
      </c>
      <c r="Z4471" t="str">
        <f t="shared" si="1443"/>
        <v>Green</v>
      </c>
      <c r="AA4471" t="str">
        <f t="shared" si="1444"/>
        <v>Red</v>
      </c>
      <c r="AB4471" t="str">
        <f t="shared" si="1445"/>
        <v>Green</v>
      </c>
      <c r="AC4471" t="str">
        <f t="shared" si="1446"/>
        <v>Red</v>
      </c>
      <c r="AD4471" t="str">
        <f t="shared" si="1447"/>
        <v>Green</v>
      </c>
    </row>
    <row r="4472" spans="1:30" hidden="1" x14ac:dyDescent="0.3">
      <c r="A4472" t="str">
        <f t="shared" si="1448"/>
        <v>02/08/2026Atletico BalboaAD Isidro Metapan</v>
      </c>
      <c r="D4472" s="2">
        <v>46236</v>
      </c>
      <c r="E4472" s="3">
        <v>0.875</v>
      </c>
      <c r="F4472" t="s">
        <v>3194</v>
      </c>
      <c r="G4472" t="s">
        <v>3197</v>
      </c>
      <c r="H4472">
        <v>0</v>
      </c>
      <c r="I4472">
        <v>0</v>
      </c>
      <c r="J4472">
        <v>0</v>
      </c>
      <c r="K4472">
        <v>0</v>
      </c>
      <c r="L4472" s="22" t="str">
        <f t="shared" si="1449"/>
        <v>02/08/2026</v>
      </c>
      <c r="M4472" s="23">
        <f t="shared" si="1450"/>
        <v>0.75</v>
      </c>
      <c r="N4472" t="str">
        <f t="shared" si="1451"/>
        <v>0 - 0</v>
      </c>
      <c r="O4472" t="str">
        <f t="shared" si="1432"/>
        <v>Red</v>
      </c>
      <c r="P4472" t="str">
        <f t="shared" si="1433"/>
        <v>Green</v>
      </c>
      <c r="Q4472" t="str">
        <f t="shared" si="1434"/>
        <v>Red</v>
      </c>
      <c r="R4472" t="str">
        <f t="shared" si="1435"/>
        <v>Green</v>
      </c>
      <c r="S4472" t="str">
        <f t="shared" si="1436"/>
        <v>Green</v>
      </c>
      <c r="T4472" t="str">
        <f t="shared" si="1437"/>
        <v>Red</v>
      </c>
      <c r="U4472" t="str">
        <f t="shared" si="1438"/>
        <v>Red</v>
      </c>
      <c r="V4472" t="str">
        <f t="shared" si="1439"/>
        <v>Green</v>
      </c>
      <c r="W4472" t="str">
        <f t="shared" si="1440"/>
        <v>Red</v>
      </c>
      <c r="X4472" t="str">
        <f t="shared" si="1441"/>
        <v>Red</v>
      </c>
      <c r="Y4472" t="str">
        <f t="shared" si="1442"/>
        <v>Red</v>
      </c>
      <c r="Z4472" t="str">
        <f t="shared" si="1443"/>
        <v>Red</v>
      </c>
      <c r="AA4472" t="str">
        <f t="shared" si="1444"/>
        <v>Green</v>
      </c>
      <c r="AB4472" t="str">
        <f t="shared" si="1445"/>
        <v>Green</v>
      </c>
      <c r="AC4472" t="str">
        <f t="shared" si="1446"/>
        <v>Red</v>
      </c>
      <c r="AD4472" t="str">
        <f t="shared" si="1447"/>
        <v>Green</v>
      </c>
    </row>
    <row r="4473" spans="1:30" hidden="1" x14ac:dyDescent="0.3">
      <c r="A4473" t="str">
        <f t="shared" si="1448"/>
        <v>02/08/2026CD AguilaCD Cacahuatique</v>
      </c>
      <c r="D4473" s="2">
        <v>46236</v>
      </c>
      <c r="E4473" s="3">
        <v>0.875</v>
      </c>
      <c r="F4473" t="s">
        <v>4681</v>
      </c>
      <c r="G4473" t="s">
        <v>3196</v>
      </c>
      <c r="H4473">
        <v>0</v>
      </c>
      <c r="I4473">
        <v>0</v>
      </c>
      <c r="J4473">
        <v>2</v>
      </c>
      <c r="K4473">
        <v>2</v>
      </c>
      <c r="L4473" s="22" t="str">
        <f t="shared" si="1449"/>
        <v>02/08/2026</v>
      </c>
      <c r="M4473" s="23">
        <f t="shared" si="1450"/>
        <v>0.75</v>
      </c>
      <c r="N4473" t="str">
        <f t="shared" si="1451"/>
        <v>2 - 2</v>
      </c>
      <c r="O4473" t="str">
        <f t="shared" si="1432"/>
        <v>Red</v>
      </c>
      <c r="P4473" t="str">
        <f t="shared" si="1433"/>
        <v>Green</v>
      </c>
      <c r="Q4473" t="str">
        <f t="shared" si="1434"/>
        <v>Red</v>
      </c>
      <c r="R4473" t="str">
        <f t="shared" si="1435"/>
        <v>Green</v>
      </c>
      <c r="S4473" t="str">
        <f t="shared" si="1436"/>
        <v>Green</v>
      </c>
      <c r="T4473" t="str">
        <f t="shared" si="1437"/>
        <v>Red</v>
      </c>
      <c r="U4473" t="str">
        <f t="shared" si="1438"/>
        <v>Red</v>
      </c>
      <c r="V4473" t="str">
        <f t="shared" si="1439"/>
        <v>Green</v>
      </c>
      <c r="W4473" t="str">
        <f t="shared" si="1440"/>
        <v>Red</v>
      </c>
      <c r="X4473" t="str">
        <f t="shared" si="1441"/>
        <v>Red</v>
      </c>
      <c r="Y4473" t="str">
        <f t="shared" si="1442"/>
        <v>Green</v>
      </c>
      <c r="Z4473" t="str">
        <f t="shared" si="1443"/>
        <v>Green</v>
      </c>
      <c r="AA4473" t="str">
        <f t="shared" si="1444"/>
        <v>Red</v>
      </c>
      <c r="AB4473" t="str">
        <f t="shared" si="1445"/>
        <v>Red</v>
      </c>
      <c r="AC4473" t="str">
        <f t="shared" si="1446"/>
        <v>Green</v>
      </c>
      <c r="AD4473" t="str">
        <f t="shared" si="1447"/>
        <v>Red</v>
      </c>
    </row>
    <row r="4474" spans="1:30" hidden="1" x14ac:dyDescent="0.3">
      <c r="A4474" t="str">
        <f t="shared" si="1448"/>
        <v>02/08/2026ChichicastecoDeportivo Coatepeque</v>
      </c>
      <c r="D4474" s="2">
        <v>46236</v>
      </c>
      <c r="E4474" s="3">
        <v>0.875</v>
      </c>
      <c r="F4474" t="s">
        <v>6360</v>
      </c>
      <c r="G4474" t="s">
        <v>4617</v>
      </c>
      <c r="L4474" s="22" t="str">
        <f t="shared" si="1449"/>
        <v>02/08/2026</v>
      </c>
      <c r="M4474" s="23">
        <f t="shared" si="1450"/>
        <v>0.75</v>
      </c>
      <c r="N4474" t="str">
        <f t="shared" si="1451"/>
        <v xml:space="preserve"> - </v>
      </c>
      <c r="O4474" t="str">
        <f t="shared" si="1432"/>
        <v>Red</v>
      </c>
      <c r="P4474" t="str">
        <f t="shared" si="1433"/>
        <v>Green</v>
      </c>
      <c r="Q4474" t="str">
        <f t="shared" si="1434"/>
        <v>Red</v>
      </c>
      <c r="R4474" t="str">
        <f t="shared" si="1435"/>
        <v>Green</v>
      </c>
      <c r="S4474" t="str">
        <f t="shared" si="1436"/>
        <v>Green</v>
      </c>
      <c r="T4474" t="str">
        <f t="shared" si="1437"/>
        <v>Red</v>
      </c>
      <c r="U4474" t="str">
        <f t="shared" si="1438"/>
        <v>Red</v>
      </c>
      <c r="V4474" t="str">
        <f t="shared" si="1439"/>
        <v>Green</v>
      </c>
      <c r="W4474" t="str">
        <f t="shared" si="1440"/>
        <v>Red</v>
      </c>
      <c r="X4474" t="str">
        <f t="shared" si="1441"/>
        <v>Red</v>
      </c>
      <c r="Y4474" t="str">
        <f t="shared" si="1442"/>
        <v>Red</v>
      </c>
      <c r="Z4474" t="str">
        <f t="shared" si="1443"/>
        <v>Red</v>
      </c>
      <c r="AA4474" t="str">
        <f t="shared" si="1444"/>
        <v>Green</v>
      </c>
      <c r="AB4474" t="str">
        <f t="shared" si="1445"/>
        <v>Green</v>
      </c>
      <c r="AC4474" t="str">
        <f t="shared" si="1446"/>
        <v>Red</v>
      </c>
      <c r="AD4474" t="str">
        <f t="shared" si="1447"/>
        <v>Green</v>
      </c>
    </row>
    <row r="4475" spans="1:30" hidden="1" x14ac:dyDescent="0.3">
      <c r="A4475" t="str">
        <f t="shared" si="1448"/>
        <v>02/08/2026City LondonPortuguesa Londrinense</v>
      </c>
      <c r="B4475" t="s">
        <v>804</v>
      </c>
      <c r="D4475" s="2">
        <v>46236</v>
      </c>
      <c r="E4475" s="3">
        <v>0.875</v>
      </c>
      <c r="F4475" t="s">
        <v>4628</v>
      </c>
      <c r="G4475" t="s">
        <v>3051</v>
      </c>
      <c r="H4475">
        <v>0</v>
      </c>
      <c r="I4475">
        <v>0</v>
      </c>
      <c r="J4475">
        <v>2</v>
      </c>
      <c r="K4475">
        <v>0</v>
      </c>
      <c r="L4475" s="22" t="str">
        <f t="shared" si="1449"/>
        <v>02/08/2026</v>
      </c>
      <c r="M4475" s="23">
        <f t="shared" si="1450"/>
        <v>0.75</v>
      </c>
      <c r="N4475" t="str">
        <f t="shared" si="1451"/>
        <v>2 - 0</v>
      </c>
      <c r="O4475" t="str">
        <f t="shared" si="1432"/>
        <v>Green</v>
      </c>
      <c r="P4475" t="str">
        <f t="shared" si="1433"/>
        <v>Red</v>
      </c>
      <c r="Q4475" t="str">
        <f t="shared" si="1434"/>
        <v>Red</v>
      </c>
      <c r="R4475" t="str">
        <f t="shared" si="1435"/>
        <v>Green</v>
      </c>
      <c r="S4475" t="str">
        <f t="shared" si="1436"/>
        <v>Red</v>
      </c>
      <c r="T4475" t="str">
        <f t="shared" si="1437"/>
        <v>Green</v>
      </c>
      <c r="U4475" t="str">
        <f t="shared" si="1438"/>
        <v>Red</v>
      </c>
      <c r="V4475" t="str">
        <f t="shared" si="1439"/>
        <v>Green</v>
      </c>
      <c r="W4475" t="str">
        <f t="shared" si="1440"/>
        <v>Red</v>
      </c>
      <c r="X4475" t="str">
        <f t="shared" si="1441"/>
        <v>Red</v>
      </c>
      <c r="Y4475" t="str">
        <f t="shared" si="1442"/>
        <v>Green</v>
      </c>
      <c r="Z4475" t="str">
        <f t="shared" si="1443"/>
        <v>Red</v>
      </c>
      <c r="AA4475" t="str">
        <f t="shared" si="1444"/>
        <v>Green</v>
      </c>
      <c r="AB4475" t="str">
        <f t="shared" si="1445"/>
        <v>Green</v>
      </c>
      <c r="AC4475" t="str">
        <f t="shared" si="1446"/>
        <v>Red</v>
      </c>
      <c r="AD4475" t="str">
        <f t="shared" si="1447"/>
        <v>Green</v>
      </c>
    </row>
    <row r="4476" spans="1:30" hidden="1" x14ac:dyDescent="0.3">
      <c r="A4476" t="str">
        <f t="shared" si="1448"/>
        <v>02/08/2026Deportivo LaraYaracuyanos</v>
      </c>
      <c r="D4476" s="2">
        <v>46236</v>
      </c>
      <c r="E4476" s="3">
        <v>0.875</v>
      </c>
      <c r="F4476" t="s">
        <v>3727</v>
      </c>
      <c r="G4476" t="s">
        <v>3725</v>
      </c>
      <c r="H4476">
        <v>0</v>
      </c>
      <c r="I4476">
        <v>0</v>
      </c>
      <c r="J4476">
        <v>2</v>
      </c>
      <c r="K4476">
        <v>2</v>
      </c>
      <c r="L4476" s="22" t="str">
        <f t="shared" si="1449"/>
        <v>02/08/2026</v>
      </c>
      <c r="M4476" s="23">
        <f t="shared" si="1450"/>
        <v>0.75</v>
      </c>
      <c r="N4476" t="str">
        <f t="shared" si="1451"/>
        <v>2 - 2</v>
      </c>
      <c r="O4476" t="str">
        <f t="shared" si="1432"/>
        <v>Red</v>
      </c>
      <c r="P4476" t="str">
        <f t="shared" si="1433"/>
        <v>Green</v>
      </c>
      <c r="Q4476" t="str">
        <f t="shared" si="1434"/>
        <v>Red</v>
      </c>
      <c r="R4476" t="str">
        <f t="shared" si="1435"/>
        <v>Green</v>
      </c>
      <c r="S4476" t="str">
        <f t="shared" si="1436"/>
        <v>Green</v>
      </c>
      <c r="T4476" t="str">
        <f t="shared" si="1437"/>
        <v>Red</v>
      </c>
      <c r="U4476" t="str">
        <f t="shared" si="1438"/>
        <v>Red</v>
      </c>
      <c r="V4476" t="str">
        <f t="shared" si="1439"/>
        <v>Green</v>
      </c>
      <c r="W4476" t="str">
        <f t="shared" si="1440"/>
        <v>Red</v>
      </c>
      <c r="X4476" t="str">
        <f t="shared" si="1441"/>
        <v>Red</v>
      </c>
      <c r="Y4476" t="str">
        <f t="shared" si="1442"/>
        <v>Green</v>
      </c>
      <c r="Z4476" t="str">
        <f t="shared" si="1443"/>
        <v>Green</v>
      </c>
      <c r="AA4476" t="str">
        <f t="shared" si="1444"/>
        <v>Red</v>
      </c>
      <c r="AB4476" t="str">
        <f t="shared" si="1445"/>
        <v>Red</v>
      </c>
      <c r="AC4476" t="str">
        <f t="shared" si="1446"/>
        <v>Green</v>
      </c>
      <c r="AD4476" t="str">
        <f t="shared" si="1447"/>
        <v>Red</v>
      </c>
    </row>
    <row r="4477" spans="1:30" hidden="1" x14ac:dyDescent="0.3">
      <c r="A4477" t="str">
        <f t="shared" si="1448"/>
        <v>02/08/2026JuticalpaCD Motagua</v>
      </c>
      <c r="D4477" s="2">
        <v>46236</v>
      </c>
      <c r="E4477" s="3">
        <v>0.875</v>
      </c>
      <c r="F4477" t="s">
        <v>6361</v>
      </c>
      <c r="G4477" t="s">
        <v>5127</v>
      </c>
      <c r="H4477">
        <v>0</v>
      </c>
      <c r="I4477">
        <v>0</v>
      </c>
      <c r="J4477">
        <v>0</v>
      </c>
      <c r="K4477">
        <v>3</v>
      </c>
      <c r="L4477" s="22" t="str">
        <f t="shared" si="1449"/>
        <v>02/08/2026</v>
      </c>
      <c r="M4477" s="23">
        <f t="shared" si="1450"/>
        <v>0.75</v>
      </c>
      <c r="N4477" t="str">
        <f t="shared" si="1451"/>
        <v>0 - 3</v>
      </c>
      <c r="O4477" t="str">
        <f t="shared" si="1432"/>
        <v>Red</v>
      </c>
      <c r="P4477" t="str">
        <f t="shared" si="1433"/>
        <v>Red</v>
      </c>
      <c r="Q4477" t="str">
        <f t="shared" si="1434"/>
        <v>Green</v>
      </c>
      <c r="R4477" t="str">
        <f t="shared" si="1435"/>
        <v>Red</v>
      </c>
      <c r="S4477" t="str">
        <f t="shared" si="1436"/>
        <v>Green</v>
      </c>
      <c r="T4477" t="str">
        <f t="shared" si="1437"/>
        <v>Green</v>
      </c>
      <c r="U4477" t="str">
        <f t="shared" si="1438"/>
        <v>Red</v>
      </c>
      <c r="V4477" t="str">
        <f t="shared" si="1439"/>
        <v>Green</v>
      </c>
      <c r="W4477" t="str">
        <f t="shared" si="1440"/>
        <v>Red</v>
      </c>
      <c r="X4477" t="str">
        <f t="shared" si="1441"/>
        <v>Red</v>
      </c>
      <c r="Y4477" t="str">
        <f t="shared" si="1442"/>
        <v>Green</v>
      </c>
      <c r="Z4477" t="str">
        <f t="shared" si="1443"/>
        <v>Green</v>
      </c>
      <c r="AA4477" t="str">
        <f t="shared" si="1444"/>
        <v>Red</v>
      </c>
      <c r="AB4477" t="str">
        <f t="shared" si="1445"/>
        <v>Green</v>
      </c>
      <c r="AC4477" t="str">
        <f t="shared" si="1446"/>
        <v>Red</v>
      </c>
      <c r="AD4477" t="str">
        <f t="shared" si="1447"/>
        <v>Green</v>
      </c>
    </row>
    <row r="4478" spans="1:30" hidden="1" x14ac:dyDescent="0.3">
      <c r="A4478" t="str">
        <f t="shared" si="1448"/>
        <v>02/08/2026LD AlajuelenseMunicipal Liberia</v>
      </c>
      <c r="D4478" s="2">
        <v>46236</v>
      </c>
      <c r="E4478" s="3">
        <v>0.875</v>
      </c>
      <c r="F4478" t="s">
        <v>3141</v>
      </c>
      <c r="G4478" t="s">
        <v>4680</v>
      </c>
      <c r="L4478" s="22" t="str">
        <f t="shared" si="1449"/>
        <v>02/08/2026</v>
      </c>
      <c r="M4478" s="23">
        <f t="shared" si="1450"/>
        <v>0.75</v>
      </c>
      <c r="N4478" t="str">
        <f t="shared" si="1451"/>
        <v xml:space="preserve"> - </v>
      </c>
      <c r="O4478" t="str">
        <f t="shared" si="1432"/>
        <v>Red</v>
      </c>
      <c r="P4478" t="str">
        <f t="shared" si="1433"/>
        <v>Green</v>
      </c>
      <c r="Q4478" t="str">
        <f t="shared" si="1434"/>
        <v>Red</v>
      </c>
      <c r="R4478" t="str">
        <f t="shared" si="1435"/>
        <v>Green</v>
      </c>
      <c r="S4478" t="str">
        <f t="shared" si="1436"/>
        <v>Green</v>
      </c>
      <c r="T4478" t="str">
        <f t="shared" si="1437"/>
        <v>Red</v>
      </c>
      <c r="U4478" t="str">
        <f t="shared" si="1438"/>
        <v>Red</v>
      </c>
      <c r="V4478" t="str">
        <f t="shared" si="1439"/>
        <v>Green</v>
      </c>
      <c r="W4478" t="str">
        <f t="shared" si="1440"/>
        <v>Red</v>
      </c>
      <c r="X4478" t="str">
        <f t="shared" si="1441"/>
        <v>Red</v>
      </c>
      <c r="Y4478" t="str">
        <f t="shared" si="1442"/>
        <v>Red</v>
      </c>
      <c r="Z4478" t="str">
        <f t="shared" si="1443"/>
        <v>Red</v>
      </c>
      <c r="AA4478" t="str">
        <f t="shared" si="1444"/>
        <v>Green</v>
      </c>
      <c r="AB4478" t="str">
        <f t="shared" si="1445"/>
        <v>Green</v>
      </c>
      <c r="AC4478" t="str">
        <f t="shared" si="1446"/>
        <v>Red</v>
      </c>
      <c r="AD4478" t="str">
        <f t="shared" si="1447"/>
        <v>Green</v>
      </c>
    </row>
    <row r="4479" spans="1:30" hidden="1" x14ac:dyDescent="0.3">
      <c r="A4479" t="str">
        <f t="shared" si="1448"/>
        <v>02/08/2026Mirassol SPGremio RS</v>
      </c>
      <c r="B4479" t="s">
        <v>804</v>
      </c>
      <c r="C4479" t="s">
        <v>6162</v>
      </c>
      <c r="D4479" s="2">
        <v>46236</v>
      </c>
      <c r="E4479" s="3">
        <v>0.875</v>
      </c>
      <c r="F4479" t="s">
        <v>2751</v>
      </c>
      <c r="G4479" t="s">
        <v>1886</v>
      </c>
      <c r="H4479">
        <v>1</v>
      </c>
      <c r="I4479">
        <v>0</v>
      </c>
      <c r="J4479">
        <v>1</v>
      </c>
      <c r="K4479">
        <v>1</v>
      </c>
      <c r="L4479" s="22" t="str">
        <f t="shared" si="1449"/>
        <v>02/08/2026</v>
      </c>
      <c r="M4479" s="23">
        <f t="shared" si="1450"/>
        <v>0.75</v>
      </c>
      <c r="N4479" t="str">
        <f t="shared" si="1451"/>
        <v>1 - 1</v>
      </c>
      <c r="O4479" t="str">
        <f t="shared" si="1432"/>
        <v>Red</v>
      </c>
      <c r="P4479" t="str">
        <f t="shared" si="1433"/>
        <v>Green</v>
      </c>
      <c r="Q4479" t="str">
        <f t="shared" si="1434"/>
        <v>Red</v>
      </c>
      <c r="R4479" t="str">
        <f t="shared" si="1435"/>
        <v>Green</v>
      </c>
      <c r="S4479" t="str">
        <f t="shared" si="1436"/>
        <v>Green</v>
      </c>
      <c r="T4479" t="str">
        <f t="shared" si="1437"/>
        <v>Red</v>
      </c>
      <c r="U4479" t="str">
        <f t="shared" si="1438"/>
        <v>Green</v>
      </c>
      <c r="V4479" t="str">
        <f t="shared" si="1439"/>
        <v>Red</v>
      </c>
      <c r="W4479" t="str">
        <f t="shared" si="1440"/>
        <v>Red</v>
      </c>
      <c r="X4479" t="str">
        <f t="shared" si="1441"/>
        <v>Green</v>
      </c>
      <c r="Y4479" t="str">
        <f t="shared" si="1442"/>
        <v>Green</v>
      </c>
      <c r="Z4479" t="str">
        <f t="shared" si="1443"/>
        <v>Red</v>
      </c>
      <c r="AA4479" t="str">
        <f t="shared" si="1444"/>
        <v>Green</v>
      </c>
      <c r="AB4479" t="str">
        <f t="shared" si="1445"/>
        <v>Green</v>
      </c>
      <c r="AC4479" t="str">
        <f t="shared" si="1446"/>
        <v>Green</v>
      </c>
      <c r="AD4479" t="str">
        <f t="shared" si="1447"/>
        <v>Red</v>
      </c>
    </row>
    <row r="4480" spans="1:30" hidden="1" x14ac:dyDescent="0.3">
      <c r="A4480" t="str">
        <f t="shared" si="1448"/>
        <v>02/08/2026New York Red Bulls IINew England Revolution II</v>
      </c>
      <c r="D4480" s="2">
        <v>46236</v>
      </c>
      <c r="E4480" s="3">
        <v>0.875</v>
      </c>
      <c r="F4480" t="s">
        <v>191</v>
      </c>
      <c r="G4480" t="s">
        <v>96</v>
      </c>
      <c r="H4480">
        <v>0</v>
      </c>
      <c r="I4480">
        <v>2</v>
      </c>
      <c r="J4480">
        <v>1</v>
      </c>
      <c r="K4480">
        <v>4</v>
      </c>
      <c r="L4480" s="22" t="str">
        <f t="shared" si="1449"/>
        <v>02/08/2026</v>
      </c>
      <c r="M4480" s="23">
        <f t="shared" si="1450"/>
        <v>0.75</v>
      </c>
      <c r="N4480" t="str">
        <f t="shared" si="1451"/>
        <v>1 - 4</v>
      </c>
      <c r="O4480" t="str">
        <f t="shared" si="1432"/>
        <v>Red</v>
      </c>
      <c r="P4480" t="str">
        <f t="shared" si="1433"/>
        <v>Red</v>
      </c>
      <c r="Q4480" t="str">
        <f t="shared" si="1434"/>
        <v>Green</v>
      </c>
      <c r="R4480" t="str">
        <f t="shared" si="1435"/>
        <v>Red</v>
      </c>
      <c r="S4480" t="str">
        <f t="shared" si="1436"/>
        <v>Green</v>
      </c>
      <c r="T4480" t="str">
        <f t="shared" si="1437"/>
        <v>Green</v>
      </c>
      <c r="U4480" t="str">
        <f t="shared" si="1438"/>
        <v>Red</v>
      </c>
      <c r="V4480" t="str">
        <f t="shared" si="1439"/>
        <v>Red</v>
      </c>
      <c r="W4480" t="str">
        <f t="shared" si="1440"/>
        <v>Green</v>
      </c>
      <c r="X4480" t="str">
        <f t="shared" si="1441"/>
        <v>Green</v>
      </c>
      <c r="Y4480" t="str">
        <f t="shared" si="1442"/>
        <v>Green</v>
      </c>
      <c r="Z4480" t="str">
        <f t="shared" si="1443"/>
        <v>Green</v>
      </c>
      <c r="AA4480" t="str">
        <f t="shared" si="1444"/>
        <v>Red</v>
      </c>
      <c r="AB4480" t="str">
        <f t="shared" si="1445"/>
        <v>Red</v>
      </c>
      <c r="AC4480" t="str">
        <f t="shared" si="1446"/>
        <v>Green</v>
      </c>
      <c r="AD4480" t="str">
        <f t="shared" si="1447"/>
        <v>Red</v>
      </c>
    </row>
    <row r="4481" spans="1:30" hidden="1" x14ac:dyDescent="0.3">
      <c r="A4481" t="str">
        <f t="shared" si="1448"/>
        <v>02/08/2026Real SoachaReal Cartagena</v>
      </c>
      <c r="D4481" s="2">
        <v>46236</v>
      </c>
      <c r="E4481" s="3">
        <v>0.875</v>
      </c>
      <c r="F4481" t="s">
        <v>4796</v>
      </c>
      <c r="G4481" t="s">
        <v>428</v>
      </c>
      <c r="H4481">
        <v>1</v>
      </c>
      <c r="I4481">
        <v>0</v>
      </c>
      <c r="J4481">
        <v>1</v>
      </c>
      <c r="K4481">
        <v>1</v>
      </c>
      <c r="L4481" s="22" t="str">
        <f t="shared" si="1449"/>
        <v>02/08/2026</v>
      </c>
      <c r="M4481" s="23">
        <f t="shared" si="1450"/>
        <v>0.75</v>
      </c>
      <c r="N4481" t="str">
        <f t="shared" si="1451"/>
        <v>1 - 1</v>
      </c>
      <c r="O4481" t="str">
        <f t="shared" si="1432"/>
        <v>Red</v>
      </c>
      <c r="P4481" t="str">
        <f t="shared" si="1433"/>
        <v>Green</v>
      </c>
      <c r="Q4481" t="str">
        <f t="shared" si="1434"/>
        <v>Red</v>
      </c>
      <c r="R4481" t="str">
        <f t="shared" si="1435"/>
        <v>Green</v>
      </c>
      <c r="S4481" t="str">
        <f t="shared" si="1436"/>
        <v>Green</v>
      </c>
      <c r="T4481" t="str">
        <f t="shared" si="1437"/>
        <v>Red</v>
      </c>
      <c r="U4481" t="str">
        <f t="shared" si="1438"/>
        <v>Green</v>
      </c>
      <c r="V4481" t="str">
        <f t="shared" si="1439"/>
        <v>Red</v>
      </c>
      <c r="W4481" t="str">
        <f t="shared" si="1440"/>
        <v>Red</v>
      </c>
      <c r="X4481" t="str">
        <f t="shared" si="1441"/>
        <v>Green</v>
      </c>
      <c r="Y4481" t="str">
        <f t="shared" si="1442"/>
        <v>Green</v>
      </c>
      <c r="Z4481" t="str">
        <f t="shared" si="1443"/>
        <v>Red</v>
      </c>
      <c r="AA4481" t="str">
        <f t="shared" si="1444"/>
        <v>Green</v>
      </c>
      <c r="AB4481" t="str">
        <f t="shared" si="1445"/>
        <v>Green</v>
      </c>
      <c r="AC4481" t="str">
        <f t="shared" si="1446"/>
        <v>Green</v>
      </c>
      <c r="AD4481" t="str">
        <f t="shared" si="1447"/>
        <v>Red</v>
      </c>
    </row>
    <row r="4482" spans="1:30" hidden="1" x14ac:dyDescent="0.3">
      <c r="A4482" t="str">
        <f t="shared" si="1448"/>
        <v>02/08/2026Union CocleSan Francisco FC</v>
      </c>
      <c r="D4482" s="2">
        <v>46236</v>
      </c>
      <c r="E4482" s="3">
        <v>0.875</v>
      </c>
      <c r="F4482" t="s">
        <v>1183</v>
      </c>
      <c r="G4482" t="s">
        <v>794</v>
      </c>
      <c r="H4482">
        <v>2</v>
      </c>
      <c r="I4482">
        <v>1</v>
      </c>
      <c r="J4482">
        <v>2</v>
      </c>
      <c r="K4482">
        <v>1</v>
      </c>
      <c r="L4482" s="22" t="str">
        <f t="shared" si="1449"/>
        <v>02/08/2026</v>
      </c>
      <c r="M4482" s="23">
        <f t="shared" si="1450"/>
        <v>0.75</v>
      </c>
      <c r="N4482" t="str">
        <f t="shared" si="1451"/>
        <v>2 - 1</v>
      </c>
      <c r="O4482" t="str">
        <f t="shared" ref="O4482:O4545" si="1452">IF($J4482&gt;$K4482,"Green","Red")</f>
        <v>Green</v>
      </c>
      <c r="P4482" t="str">
        <f t="shared" ref="P4482:P4545" si="1453">IF($J4482=$K4482,"Green","Red")</f>
        <v>Red</v>
      </c>
      <c r="Q4482" t="str">
        <f t="shared" ref="Q4482:Q4545" si="1454">IF($J4482&lt;$K4482,"Green","Red")</f>
        <v>Red</v>
      </c>
      <c r="R4482" t="str">
        <f t="shared" ref="R4482:R4545" si="1455">IF($J4482&gt;=$K4482,"Green","Red")</f>
        <v>Green</v>
      </c>
      <c r="S4482" t="str">
        <f t="shared" ref="S4482:S4545" si="1456">IF($J4482&lt;=$K4482,"Green","Red")</f>
        <v>Red</v>
      </c>
      <c r="T4482" t="str">
        <f t="shared" ref="T4482:T4545" si="1457">IF(OR($J4482&gt;$K4482,$J4482&lt;$K4482),"Green","Red")</f>
        <v>Green</v>
      </c>
      <c r="U4482" t="str">
        <f t="shared" ref="U4482:U4545" si="1458">IF($H4482&gt;$I4482,"Green","Red")</f>
        <v>Green</v>
      </c>
      <c r="V4482" t="str">
        <f t="shared" ref="V4482:V4545" si="1459">IF($H4482=$I4482,"Green","Red")</f>
        <v>Red</v>
      </c>
      <c r="W4482" t="str">
        <f t="shared" ref="W4482:W4545" si="1460">IF($H4482&lt;$I4482,"Green","Red")</f>
        <v>Red</v>
      </c>
      <c r="X4482" t="str">
        <f t="shared" ref="X4482:X4545" si="1461">IF($H4482+$I4482&gt;0,"Green","Red")</f>
        <v>Green</v>
      </c>
      <c r="Y4482" t="str">
        <f t="shared" ref="Y4482:Y4545" si="1462">IF($J4482+$K4482&gt;1.5,"Green","Red")</f>
        <v>Green</v>
      </c>
      <c r="Z4482" t="str">
        <f t="shared" ref="Z4482:Z4545" si="1463">IF($J4482+$K4482&gt;2.5,"Green","Red")</f>
        <v>Green</v>
      </c>
      <c r="AA4482" t="str">
        <f t="shared" ref="AA4482:AA4545" si="1464">IF($J4482+$K4482&lt;2.5,"Green","Red")</f>
        <v>Red</v>
      </c>
      <c r="AB4482" t="str">
        <f t="shared" ref="AB4482:AB4545" si="1465">IF($J4482+$K4482&lt;3.5,"Green","Red")</f>
        <v>Green</v>
      </c>
      <c r="AC4482" t="str">
        <f t="shared" ref="AC4482:AC4545" si="1466">IF(AND($J4482&gt;0,$K4482&gt;0),"Green","Red")</f>
        <v>Green</v>
      </c>
      <c r="AD4482" t="str">
        <f t="shared" ref="AD4482:AD4545" si="1467">IF(OR($J4482=0,$K4482=0),"Green","Red")</f>
        <v>Red</v>
      </c>
    </row>
    <row r="4483" spans="1:30" hidden="1" x14ac:dyDescent="0.3">
      <c r="A4483" t="str">
        <f t="shared" si="1448"/>
        <v>02/08/2026Zamora FCDeportivo Rayo Zuliano</v>
      </c>
      <c r="D4483" s="2">
        <v>46236</v>
      </c>
      <c r="E4483" s="3">
        <v>0.875</v>
      </c>
      <c r="F4483" t="s">
        <v>6362</v>
      </c>
      <c r="G4483" t="s">
        <v>6363</v>
      </c>
      <c r="H4483">
        <v>1</v>
      </c>
      <c r="I4483">
        <v>1</v>
      </c>
      <c r="J4483">
        <v>2</v>
      </c>
      <c r="K4483">
        <v>1</v>
      </c>
      <c r="L4483" s="22" t="str">
        <f t="shared" si="1449"/>
        <v>02/08/2026</v>
      </c>
      <c r="M4483" s="23">
        <f t="shared" si="1450"/>
        <v>0.75</v>
      </c>
      <c r="N4483" t="str">
        <f t="shared" si="1451"/>
        <v>2 - 1</v>
      </c>
      <c r="O4483" t="str">
        <f t="shared" si="1452"/>
        <v>Green</v>
      </c>
      <c r="P4483" t="str">
        <f t="shared" si="1453"/>
        <v>Red</v>
      </c>
      <c r="Q4483" t="str">
        <f t="shared" si="1454"/>
        <v>Red</v>
      </c>
      <c r="R4483" t="str">
        <f t="shared" si="1455"/>
        <v>Green</v>
      </c>
      <c r="S4483" t="str">
        <f t="shared" si="1456"/>
        <v>Red</v>
      </c>
      <c r="T4483" t="str">
        <f t="shared" si="1457"/>
        <v>Green</v>
      </c>
      <c r="U4483" t="str">
        <f t="shared" si="1458"/>
        <v>Red</v>
      </c>
      <c r="V4483" t="str">
        <f t="shared" si="1459"/>
        <v>Green</v>
      </c>
      <c r="W4483" t="str">
        <f t="shared" si="1460"/>
        <v>Red</v>
      </c>
      <c r="X4483" t="str">
        <f t="shared" si="1461"/>
        <v>Green</v>
      </c>
      <c r="Y4483" t="str">
        <f t="shared" si="1462"/>
        <v>Green</v>
      </c>
      <c r="Z4483" t="str">
        <f t="shared" si="1463"/>
        <v>Green</v>
      </c>
      <c r="AA4483" t="str">
        <f t="shared" si="1464"/>
        <v>Red</v>
      </c>
      <c r="AB4483" t="str">
        <f t="shared" si="1465"/>
        <v>Green</v>
      </c>
      <c r="AC4483" t="str">
        <f t="shared" si="1466"/>
        <v>Green</v>
      </c>
      <c r="AD4483" t="str">
        <f t="shared" si="1467"/>
        <v>Red</v>
      </c>
    </row>
    <row r="4484" spans="1:30" hidden="1" x14ac:dyDescent="0.3">
      <c r="A4484" t="str">
        <f t="shared" si="1448"/>
        <v>02/08/2026Always ReadyClub Bolivar</v>
      </c>
      <c r="D4484" s="2">
        <v>46236</v>
      </c>
      <c r="E4484" s="3">
        <v>0.88541666666666663</v>
      </c>
      <c r="F4484" t="s">
        <v>684</v>
      </c>
      <c r="G4484" t="s">
        <v>1885</v>
      </c>
      <c r="H4484">
        <v>0</v>
      </c>
      <c r="I4484">
        <v>0</v>
      </c>
      <c r="J4484">
        <v>1</v>
      </c>
      <c r="K4484">
        <v>0</v>
      </c>
      <c r="L4484" s="22" t="str">
        <f t="shared" si="1449"/>
        <v>02/08/2026</v>
      </c>
      <c r="M4484" s="23">
        <f t="shared" si="1450"/>
        <v>0.76041666666666663</v>
      </c>
      <c r="N4484" t="str">
        <f t="shared" si="1451"/>
        <v>1 - 0</v>
      </c>
      <c r="O4484" t="str">
        <f t="shared" si="1452"/>
        <v>Green</v>
      </c>
      <c r="P4484" t="str">
        <f t="shared" si="1453"/>
        <v>Red</v>
      </c>
      <c r="Q4484" t="str">
        <f t="shared" si="1454"/>
        <v>Red</v>
      </c>
      <c r="R4484" t="str">
        <f t="shared" si="1455"/>
        <v>Green</v>
      </c>
      <c r="S4484" t="str">
        <f t="shared" si="1456"/>
        <v>Red</v>
      </c>
      <c r="T4484" t="str">
        <f t="shared" si="1457"/>
        <v>Green</v>
      </c>
      <c r="U4484" t="str">
        <f t="shared" si="1458"/>
        <v>Red</v>
      </c>
      <c r="V4484" t="str">
        <f t="shared" si="1459"/>
        <v>Green</v>
      </c>
      <c r="W4484" t="str">
        <f t="shared" si="1460"/>
        <v>Red</v>
      </c>
      <c r="X4484" t="str">
        <f t="shared" si="1461"/>
        <v>Red</v>
      </c>
      <c r="Y4484" t="str">
        <f t="shared" si="1462"/>
        <v>Red</v>
      </c>
      <c r="Z4484" t="str">
        <f t="shared" si="1463"/>
        <v>Red</v>
      </c>
      <c r="AA4484" t="str">
        <f t="shared" si="1464"/>
        <v>Green</v>
      </c>
      <c r="AB4484" t="str">
        <f t="shared" si="1465"/>
        <v>Green</v>
      </c>
      <c r="AC4484" t="str">
        <f t="shared" si="1466"/>
        <v>Red</v>
      </c>
      <c r="AD4484" t="str">
        <f t="shared" si="1467"/>
        <v>Green</v>
      </c>
    </row>
    <row r="4485" spans="1:30" hidden="1" x14ac:dyDescent="0.3">
      <c r="A4485" t="str">
        <f t="shared" si="1448"/>
        <v>02/08/2026ChapecoenseCruzeiro</v>
      </c>
      <c r="B4485" t="s">
        <v>804</v>
      </c>
      <c r="C4485" t="s">
        <v>6162</v>
      </c>
      <c r="D4485" s="2">
        <v>46236</v>
      </c>
      <c r="E4485" s="3">
        <v>0.89583333333333337</v>
      </c>
      <c r="F4485" t="s">
        <v>65</v>
      </c>
      <c r="G4485" t="s">
        <v>68</v>
      </c>
      <c r="H4485">
        <v>0</v>
      </c>
      <c r="I4485">
        <v>0</v>
      </c>
      <c r="J4485">
        <v>0</v>
      </c>
      <c r="K4485">
        <v>0</v>
      </c>
      <c r="L4485" s="22" t="str">
        <f t="shared" si="1449"/>
        <v>02/08/2026</v>
      </c>
      <c r="M4485" s="23">
        <f t="shared" si="1450"/>
        <v>0.77083333333333337</v>
      </c>
      <c r="N4485" t="str">
        <f t="shared" si="1451"/>
        <v>0 - 0</v>
      </c>
      <c r="O4485" t="str">
        <f t="shared" si="1452"/>
        <v>Red</v>
      </c>
      <c r="P4485" t="str">
        <f t="shared" si="1453"/>
        <v>Green</v>
      </c>
      <c r="Q4485" t="str">
        <f t="shared" si="1454"/>
        <v>Red</v>
      </c>
      <c r="R4485" t="str">
        <f t="shared" si="1455"/>
        <v>Green</v>
      </c>
      <c r="S4485" t="str">
        <f t="shared" si="1456"/>
        <v>Green</v>
      </c>
      <c r="T4485" t="str">
        <f t="shared" si="1457"/>
        <v>Red</v>
      </c>
      <c r="U4485" t="str">
        <f t="shared" si="1458"/>
        <v>Red</v>
      </c>
      <c r="V4485" t="str">
        <f t="shared" si="1459"/>
        <v>Green</v>
      </c>
      <c r="W4485" t="str">
        <f t="shared" si="1460"/>
        <v>Red</v>
      </c>
      <c r="X4485" t="str">
        <f t="shared" si="1461"/>
        <v>Red</v>
      </c>
      <c r="Y4485" t="str">
        <f t="shared" si="1462"/>
        <v>Red</v>
      </c>
      <c r="Z4485" t="str">
        <f t="shared" si="1463"/>
        <v>Red</v>
      </c>
      <c r="AA4485" t="str">
        <f t="shared" si="1464"/>
        <v>Green</v>
      </c>
      <c r="AB4485" t="str">
        <f t="shared" si="1465"/>
        <v>Green</v>
      </c>
      <c r="AC4485" t="str">
        <f t="shared" si="1466"/>
        <v>Red</v>
      </c>
      <c r="AD4485" t="str">
        <f t="shared" si="1467"/>
        <v>Green</v>
      </c>
    </row>
    <row r="4486" spans="1:30" hidden="1" x14ac:dyDescent="0.3">
      <c r="A4486" t="str">
        <f t="shared" si="1448"/>
        <v>02/08/2026Deportes Santa CruzSantiago Wanderers</v>
      </c>
      <c r="D4486" s="2">
        <v>46236</v>
      </c>
      <c r="E4486" s="3">
        <v>0.89583333333333337</v>
      </c>
      <c r="F4486" t="s">
        <v>3110</v>
      </c>
      <c r="G4486" t="s">
        <v>641</v>
      </c>
      <c r="H4486">
        <v>0</v>
      </c>
      <c r="I4486">
        <v>1</v>
      </c>
      <c r="J4486">
        <v>1</v>
      </c>
      <c r="K4486">
        <v>3</v>
      </c>
      <c r="L4486" s="22" t="str">
        <f t="shared" si="1449"/>
        <v>02/08/2026</v>
      </c>
      <c r="M4486" s="23">
        <f t="shared" si="1450"/>
        <v>0.77083333333333337</v>
      </c>
      <c r="N4486" t="str">
        <f t="shared" si="1451"/>
        <v>1 - 3</v>
      </c>
      <c r="O4486" t="str">
        <f t="shared" si="1452"/>
        <v>Red</v>
      </c>
      <c r="P4486" t="str">
        <f t="shared" si="1453"/>
        <v>Red</v>
      </c>
      <c r="Q4486" t="str">
        <f t="shared" si="1454"/>
        <v>Green</v>
      </c>
      <c r="R4486" t="str">
        <f t="shared" si="1455"/>
        <v>Red</v>
      </c>
      <c r="S4486" t="str">
        <f t="shared" si="1456"/>
        <v>Green</v>
      </c>
      <c r="T4486" t="str">
        <f t="shared" si="1457"/>
        <v>Green</v>
      </c>
      <c r="U4486" t="str">
        <f t="shared" si="1458"/>
        <v>Red</v>
      </c>
      <c r="V4486" t="str">
        <f t="shared" si="1459"/>
        <v>Red</v>
      </c>
      <c r="W4486" t="str">
        <f t="shared" si="1460"/>
        <v>Green</v>
      </c>
      <c r="X4486" t="str">
        <f t="shared" si="1461"/>
        <v>Green</v>
      </c>
      <c r="Y4486" t="str">
        <f t="shared" si="1462"/>
        <v>Green</v>
      </c>
      <c r="Z4486" t="str">
        <f t="shared" si="1463"/>
        <v>Green</v>
      </c>
      <c r="AA4486" t="str">
        <f t="shared" si="1464"/>
        <v>Red</v>
      </c>
      <c r="AB4486" t="str">
        <f t="shared" si="1465"/>
        <v>Red</v>
      </c>
      <c r="AC4486" t="str">
        <f t="shared" si="1466"/>
        <v>Green</v>
      </c>
      <c r="AD4486" t="str">
        <f t="shared" si="1467"/>
        <v>Red</v>
      </c>
    </row>
    <row r="4487" spans="1:30" hidden="1" x14ac:dyDescent="0.3">
      <c r="A4487" t="str">
        <f t="shared" si="1448"/>
        <v>02/08/2026Guarani AsuncionClub Libertad</v>
      </c>
      <c r="D4487" s="2">
        <v>46236</v>
      </c>
      <c r="E4487" s="3">
        <v>0.89583333333333337</v>
      </c>
      <c r="F4487" t="s">
        <v>4689</v>
      </c>
      <c r="G4487" t="s">
        <v>4660</v>
      </c>
      <c r="H4487">
        <v>0</v>
      </c>
      <c r="I4487">
        <v>1</v>
      </c>
      <c r="J4487">
        <v>2</v>
      </c>
      <c r="K4487">
        <v>1</v>
      </c>
      <c r="L4487" s="22" t="str">
        <f t="shared" si="1449"/>
        <v>02/08/2026</v>
      </c>
      <c r="M4487" s="23">
        <f t="shared" si="1450"/>
        <v>0.77083333333333337</v>
      </c>
      <c r="N4487" t="str">
        <f t="shared" si="1451"/>
        <v>2 - 1</v>
      </c>
      <c r="O4487" t="str">
        <f t="shared" si="1452"/>
        <v>Green</v>
      </c>
      <c r="P4487" t="str">
        <f t="shared" si="1453"/>
        <v>Red</v>
      </c>
      <c r="Q4487" t="str">
        <f t="shared" si="1454"/>
        <v>Red</v>
      </c>
      <c r="R4487" t="str">
        <f t="shared" si="1455"/>
        <v>Green</v>
      </c>
      <c r="S4487" t="str">
        <f t="shared" si="1456"/>
        <v>Red</v>
      </c>
      <c r="T4487" t="str">
        <f t="shared" si="1457"/>
        <v>Green</v>
      </c>
      <c r="U4487" t="str">
        <f t="shared" si="1458"/>
        <v>Red</v>
      </c>
      <c r="V4487" t="str">
        <f t="shared" si="1459"/>
        <v>Red</v>
      </c>
      <c r="W4487" t="str">
        <f t="shared" si="1460"/>
        <v>Green</v>
      </c>
      <c r="X4487" t="str">
        <f t="shared" si="1461"/>
        <v>Green</v>
      </c>
      <c r="Y4487" t="str">
        <f t="shared" si="1462"/>
        <v>Green</v>
      </c>
      <c r="Z4487" t="str">
        <f t="shared" si="1463"/>
        <v>Green</v>
      </c>
      <c r="AA4487" t="str">
        <f t="shared" si="1464"/>
        <v>Red</v>
      </c>
      <c r="AB4487" t="str">
        <f t="shared" si="1465"/>
        <v>Green</v>
      </c>
      <c r="AC4487" t="str">
        <f t="shared" si="1466"/>
        <v>Green</v>
      </c>
      <c r="AD4487" t="str">
        <f t="shared" si="1467"/>
        <v>Red</v>
      </c>
    </row>
    <row r="4488" spans="1:30" hidden="1" x14ac:dyDescent="0.3">
      <c r="A4488" t="str">
        <f t="shared" si="1448"/>
        <v>02/08/2026Nacional De FootballClub Atletico Progreso</v>
      </c>
      <c r="D4488" s="2">
        <v>46236</v>
      </c>
      <c r="E4488" s="3">
        <v>0.89583333333333337</v>
      </c>
      <c r="F4488" t="s">
        <v>1323</v>
      </c>
      <c r="G4488" t="s">
        <v>2607</v>
      </c>
      <c r="H4488">
        <v>1</v>
      </c>
      <c r="I4488">
        <v>0</v>
      </c>
      <c r="J4488">
        <v>2</v>
      </c>
      <c r="K4488">
        <v>1</v>
      </c>
      <c r="L4488" s="22" t="str">
        <f t="shared" si="1449"/>
        <v>02/08/2026</v>
      </c>
      <c r="M4488" s="23">
        <f t="shared" si="1450"/>
        <v>0.77083333333333337</v>
      </c>
      <c r="N4488" t="str">
        <f t="shared" si="1451"/>
        <v>2 - 1</v>
      </c>
      <c r="O4488" t="str">
        <f t="shared" si="1452"/>
        <v>Green</v>
      </c>
      <c r="P4488" t="str">
        <f t="shared" si="1453"/>
        <v>Red</v>
      </c>
      <c r="Q4488" t="str">
        <f t="shared" si="1454"/>
        <v>Red</v>
      </c>
      <c r="R4488" t="str">
        <f t="shared" si="1455"/>
        <v>Green</v>
      </c>
      <c r="S4488" t="str">
        <f t="shared" si="1456"/>
        <v>Red</v>
      </c>
      <c r="T4488" t="str">
        <f t="shared" si="1457"/>
        <v>Green</v>
      </c>
      <c r="U4488" t="str">
        <f t="shared" si="1458"/>
        <v>Green</v>
      </c>
      <c r="V4488" t="str">
        <f t="shared" si="1459"/>
        <v>Red</v>
      </c>
      <c r="W4488" t="str">
        <f t="shared" si="1460"/>
        <v>Red</v>
      </c>
      <c r="X4488" t="str">
        <f t="shared" si="1461"/>
        <v>Green</v>
      </c>
      <c r="Y4488" t="str">
        <f t="shared" si="1462"/>
        <v>Green</v>
      </c>
      <c r="Z4488" t="str">
        <f t="shared" si="1463"/>
        <v>Green</v>
      </c>
      <c r="AA4488" t="str">
        <f t="shared" si="1464"/>
        <v>Red</v>
      </c>
      <c r="AB4488" t="str">
        <f t="shared" si="1465"/>
        <v>Green</v>
      </c>
      <c r="AC4488" t="str">
        <f t="shared" si="1466"/>
        <v>Green</v>
      </c>
      <c r="AD4488" t="str">
        <f t="shared" si="1467"/>
        <v>Red</v>
      </c>
    </row>
    <row r="4489" spans="1:30" hidden="1" x14ac:dyDescent="0.3">
      <c r="A4489" t="str">
        <f t="shared" si="1448"/>
        <v>02/08/2026Universidad de ChileHuachipato</v>
      </c>
      <c r="D4489" s="2">
        <v>46236</v>
      </c>
      <c r="E4489" s="3">
        <v>0.89583333333333337</v>
      </c>
      <c r="F4489" t="s">
        <v>1192</v>
      </c>
      <c r="G4489" t="s">
        <v>747</v>
      </c>
      <c r="H4489">
        <v>0</v>
      </c>
      <c r="I4489">
        <v>0</v>
      </c>
      <c r="J4489">
        <v>2</v>
      </c>
      <c r="K4489">
        <v>0</v>
      </c>
      <c r="L4489" s="22" t="str">
        <f t="shared" si="1449"/>
        <v>02/08/2026</v>
      </c>
      <c r="M4489" s="23">
        <f t="shared" si="1450"/>
        <v>0.77083333333333337</v>
      </c>
      <c r="N4489" t="str">
        <f t="shared" si="1451"/>
        <v>2 - 0</v>
      </c>
      <c r="O4489" t="str">
        <f t="shared" si="1452"/>
        <v>Green</v>
      </c>
      <c r="P4489" t="str">
        <f t="shared" si="1453"/>
        <v>Red</v>
      </c>
      <c r="Q4489" t="str">
        <f t="shared" si="1454"/>
        <v>Red</v>
      </c>
      <c r="R4489" t="str">
        <f t="shared" si="1455"/>
        <v>Green</v>
      </c>
      <c r="S4489" t="str">
        <f t="shared" si="1456"/>
        <v>Red</v>
      </c>
      <c r="T4489" t="str">
        <f t="shared" si="1457"/>
        <v>Green</v>
      </c>
      <c r="U4489" t="str">
        <f t="shared" si="1458"/>
        <v>Red</v>
      </c>
      <c r="V4489" t="str">
        <f t="shared" si="1459"/>
        <v>Green</v>
      </c>
      <c r="W4489" t="str">
        <f t="shared" si="1460"/>
        <v>Red</v>
      </c>
      <c r="X4489" t="str">
        <f t="shared" si="1461"/>
        <v>Red</v>
      </c>
      <c r="Y4489" t="str">
        <f t="shared" si="1462"/>
        <v>Green</v>
      </c>
      <c r="Z4489" t="str">
        <f t="shared" si="1463"/>
        <v>Red</v>
      </c>
      <c r="AA4489" t="str">
        <f t="shared" si="1464"/>
        <v>Green</v>
      </c>
      <c r="AB4489" t="str">
        <f t="shared" si="1465"/>
        <v>Green</v>
      </c>
      <c r="AC4489" t="str">
        <f t="shared" si="1466"/>
        <v>Red</v>
      </c>
      <c r="AD4489" t="str">
        <f t="shared" si="1467"/>
        <v>Green</v>
      </c>
    </row>
    <row r="4490" spans="1:30" hidden="1" x14ac:dyDescent="0.3">
      <c r="A4490" t="str">
        <f t="shared" si="1448"/>
        <v>02/08/2026BarranquillaAtletico Cali</v>
      </c>
      <c r="D4490" s="2">
        <v>46236</v>
      </c>
      <c r="E4490" s="3">
        <v>0.91666666666666663</v>
      </c>
      <c r="F4490" t="s">
        <v>1881</v>
      </c>
      <c r="G4490" t="s">
        <v>4811</v>
      </c>
      <c r="H4490">
        <v>1</v>
      </c>
      <c r="I4490">
        <v>2</v>
      </c>
      <c r="J4490">
        <v>2</v>
      </c>
      <c r="K4490">
        <v>2</v>
      </c>
      <c r="L4490" s="22" t="str">
        <f t="shared" si="1449"/>
        <v>02/08/2026</v>
      </c>
      <c r="M4490" s="23">
        <f t="shared" si="1450"/>
        <v>0.79166666666666663</v>
      </c>
      <c r="N4490" t="str">
        <f t="shared" si="1451"/>
        <v>2 - 2</v>
      </c>
      <c r="O4490" t="str">
        <f t="shared" si="1452"/>
        <v>Red</v>
      </c>
      <c r="P4490" t="str">
        <f t="shared" si="1453"/>
        <v>Green</v>
      </c>
      <c r="Q4490" t="str">
        <f t="shared" si="1454"/>
        <v>Red</v>
      </c>
      <c r="R4490" t="str">
        <f t="shared" si="1455"/>
        <v>Green</v>
      </c>
      <c r="S4490" t="str">
        <f t="shared" si="1456"/>
        <v>Green</v>
      </c>
      <c r="T4490" t="str">
        <f t="shared" si="1457"/>
        <v>Red</v>
      </c>
      <c r="U4490" t="str">
        <f t="shared" si="1458"/>
        <v>Red</v>
      </c>
      <c r="V4490" t="str">
        <f t="shared" si="1459"/>
        <v>Red</v>
      </c>
      <c r="W4490" t="str">
        <f t="shared" si="1460"/>
        <v>Green</v>
      </c>
      <c r="X4490" t="str">
        <f t="shared" si="1461"/>
        <v>Green</v>
      </c>
      <c r="Y4490" t="str">
        <f t="shared" si="1462"/>
        <v>Green</v>
      </c>
      <c r="Z4490" t="str">
        <f t="shared" si="1463"/>
        <v>Green</v>
      </c>
      <c r="AA4490" t="str">
        <f t="shared" si="1464"/>
        <v>Red</v>
      </c>
      <c r="AB4490" t="str">
        <f t="shared" si="1465"/>
        <v>Red</v>
      </c>
      <c r="AC4490" t="str">
        <f t="shared" si="1466"/>
        <v>Green</v>
      </c>
      <c r="AD4490" t="str">
        <f t="shared" si="1467"/>
        <v>Red</v>
      </c>
    </row>
    <row r="4491" spans="1:30" hidden="1" x14ac:dyDescent="0.3">
      <c r="A4491" t="str">
        <f t="shared" si="1448"/>
        <v>02/08/2026Deportivo SaprissaAD San Carlos</v>
      </c>
      <c r="D4491" s="2">
        <v>46236</v>
      </c>
      <c r="E4491" s="3">
        <v>0.91666666666666663</v>
      </c>
      <c r="F4491" t="s">
        <v>2392</v>
      </c>
      <c r="G4491" t="s">
        <v>4679</v>
      </c>
      <c r="H4491">
        <v>0</v>
      </c>
      <c r="I4491">
        <v>0</v>
      </c>
      <c r="J4491">
        <v>2</v>
      </c>
      <c r="K4491">
        <v>1</v>
      </c>
      <c r="L4491" s="22" t="str">
        <f t="shared" si="1449"/>
        <v>02/08/2026</v>
      </c>
      <c r="M4491" s="23">
        <f t="shared" si="1450"/>
        <v>0.79166666666666663</v>
      </c>
      <c r="N4491" t="str">
        <f t="shared" si="1451"/>
        <v>2 - 1</v>
      </c>
      <c r="O4491" t="str">
        <f t="shared" si="1452"/>
        <v>Green</v>
      </c>
      <c r="P4491" t="str">
        <f t="shared" si="1453"/>
        <v>Red</v>
      </c>
      <c r="Q4491" t="str">
        <f t="shared" si="1454"/>
        <v>Red</v>
      </c>
      <c r="R4491" t="str">
        <f t="shared" si="1455"/>
        <v>Green</v>
      </c>
      <c r="S4491" t="str">
        <f t="shared" si="1456"/>
        <v>Red</v>
      </c>
      <c r="T4491" t="str">
        <f t="shared" si="1457"/>
        <v>Green</v>
      </c>
      <c r="U4491" t="str">
        <f t="shared" si="1458"/>
        <v>Red</v>
      </c>
      <c r="V4491" t="str">
        <f t="shared" si="1459"/>
        <v>Green</v>
      </c>
      <c r="W4491" t="str">
        <f t="shared" si="1460"/>
        <v>Red</v>
      </c>
      <c r="X4491" t="str">
        <f t="shared" si="1461"/>
        <v>Red</v>
      </c>
      <c r="Y4491" t="str">
        <f t="shared" si="1462"/>
        <v>Green</v>
      </c>
      <c r="Z4491" t="str">
        <f t="shared" si="1463"/>
        <v>Green</v>
      </c>
      <c r="AA4491" t="str">
        <f t="shared" si="1464"/>
        <v>Red</v>
      </c>
      <c r="AB4491" t="str">
        <f t="shared" si="1465"/>
        <v>Green</v>
      </c>
      <c r="AC4491" t="str">
        <f t="shared" si="1466"/>
        <v>Green</v>
      </c>
      <c r="AD4491" t="str">
        <f t="shared" si="1467"/>
        <v>Red</v>
      </c>
    </row>
    <row r="4492" spans="1:30" hidden="1" x14ac:dyDescent="0.3">
      <c r="A4492" t="str">
        <f t="shared" si="1448"/>
        <v>02/08/2026HFX WanderersForge FC</v>
      </c>
      <c r="D4492" s="2">
        <v>46236</v>
      </c>
      <c r="E4492" s="3">
        <v>0.91666666666666663</v>
      </c>
      <c r="F4492" t="s">
        <v>181</v>
      </c>
      <c r="G4492" t="s">
        <v>1179</v>
      </c>
      <c r="H4492">
        <v>0</v>
      </c>
      <c r="I4492">
        <v>0</v>
      </c>
      <c r="J4492">
        <v>0</v>
      </c>
      <c r="K4492">
        <v>0</v>
      </c>
      <c r="L4492" s="22" t="str">
        <f t="shared" si="1449"/>
        <v>02/08/2026</v>
      </c>
      <c r="M4492" s="23">
        <f t="shared" si="1450"/>
        <v>0.79166666666666663</v>
      </c>
      <c r="N4492" t="str">
        <f t="shared" si="1451"/>
        <v>0 - 0</v>
      </c>
      <c r="O4492" t="str">
        <f t="shared" si="1452"/>
        <v>Red</v>
      </c>
      <c r="P4492" t="str">
        <f t="shared" si="1453"/>
        <v>Green</v>
      </c>
      <c r="Q4492" t="str">
        <f t="shared" si="1454"/>
        <v>Red</v>
      </c>
      <c r="R4492" t="str">
        <f t="shared" si="1455"/>
        <v>Green</v>
      </c>
      <c r="S4492" t="str">
        <f t="shared" si="1456"/>
        <v>Green</v>
      </c>
      <c r="T4492" t="str">
        <f t="shared" si="1457"/>
        <v>Red</v>
      </c>
      <c r="U4492" t="str">
        <f t="shared" si="1458"/>
        <v>Red</v>
      </c>
      <c r="V4492" t="str">
        <f t="shared" si="1459"/>
        <v>Green</v>
      </c>
      <c r="W4492" t="str">
        <f t="shared" si="1460"/>
        <v>Red</v>
      </c>
      <c r="X4492" t="str">
        <f t="shared" si="1461"/>
        <v>Red</v>
      </c>
      <c r="Y4492" t="str">
        <f t="shared" si="1462"/>
        <v>Red</v>
      </c>
      <c r="Z4492" t="str">
        <f t="shared" si="1463"/>
        <v>Red</v>
      </c>
      <c r="AA4492" t="str">
        <f t="shared" si="1464"/>
        <v>Green</v>
      </c>
      <c r="AB4492" t="str">
        <f t="shared" si="1465"/>
        <v>Green</v>
      </c>
      <c r="AC4492" t="str">
        <f t="shared" si="1466"/>
        <v>Red</v>
      </c>
      <c r="AD4492" t="str">
        <f t="shared" si="1467"/>
        <v>Green</v>
      </c>
    </row>
    <row r="4493" spans="1:30" hidden="1" x14ac:dyDescent="0.3">
      <c r="A4493" t="str">
        <f t="shared" si="1448"/>
        <v>02/08/2026Internacional FC PalmiraBogota</v>
      </c>
      <c r="D4493" s="2">
        <v>46236</v>
      </c>
      <c r="E4493" s="3">
        <v>0.91666666666666663</v>
      </c>
      <c r="F4493" t="s">
        <v>418</v>
      </c>
      <c r="G4493" t="s">
        <v>424</v>
      </c>
      <c r="H4493">
        <v>0</v>
      </c>
      <c r="I4493">
        <v>0</v>
      </c>
      <c r="J4493">
        <v>0</v>
      </c>
      <c r="K4493">
        <v>0</v>
      </c>
      <c r="L4493" s="22" t="str">
        <f t="shared" si="1449"/>
        <v>02/08/2026</v>
      </c>
      <c r="M4493" s="23">
        <f t="shared" si="1450"/>
        <v>0.79166666666666663</v>
      </c>
      <c r="N4493" t="str">
        <f t="shared" si="1451"/>
        <v>0 - 0</v>
      </c>
      <c r="O4493" t="str">
        <f t="shared" si="1452"/>
        <v>Red</v>
      </c>
      <c r="P4493" t="str">
        <f t="shared" si="1453"/>
        <v>Green</v>
      </c>
      <c r="Q4493" t="str">
        <f t="shared" si="1454"/>
        <v>Red</v>
      </c>
      <c r="R4493" t="str">
        <f t="shared" si="1455"/>
        <v>Green</v>
      </c>
      <c r="S4493" t="str">
        <f t="shared" si="1456"/>
        <v>Green</v>
      </c>
      <c r="T4493" t="str">
        <f t="shared" si="1457"/>
        <v>Red</v>
      </c>
      <c r="U4493" t="str">
        <f t="shared" si="1458"/>
        <v>Red</v>
      </c>
      <c r="V4493" t="str">
        <f t="shared" si="1459"/>
        <v>Green</v>
      </c>
      <c r="W4493" t="str">
        <f t="shared" si="1460"/>
        <v>Red</v>
      </c>
      <c r="X4493" t="str">
        <f t="shared" si="1461"/>
        <v>Red</v>
      </c>
      <c r="Y4493" t="str">
        <f t="shared" si="1462"/>
        <v>Red</v>
      </c>
      <c r="Z4493" t="str">
        <f t="shared" si="1463"/>
        <v>Red</v>
      </c>
      <c r="AA4493" t="str">
        <f t="shared" si="1464"/>
        <v>Green</v>
      </c>
      <c r="AB4493" t="str">
        <f t="shared" si="1465"/>
        <v>Green</v>
      </c>
      <c r="AC4493" t="str">
        <f t="shared" si="1466"/>
        <v>Red</v>
      </c>
      <c r="AD4493" t="str">
        <f t="shared" si="1467"/>
        <v>Green</v>
      </c>
    </row>
    <row r="4494" spans="1:30" hidden="1" x14ac:dyDescent="0.3">
      <c r="A4494" t="str">
        <f t="shared" si="1448"/>
        <v>02/08/2026River PlateRosario Central</v>
      </c>
      <c r="B4494" t="s">
        <v>806</v>
      </c>
      <c r="C4494" t="s">
        <v>2222</v>
      </c>
      <c r="D4494" s="2">
        <v>46236</v>
      </c>
      <c r="E4494" s="3">
        <v>0.92708333333333337</v>
      </c>
      <c r="F4494" t="s">
        <v>754</v>
      </c>
      <c r="G4494" t="s">
        <v>105</v>
      </c>
      <c r="H4494">
        <v>0</v>
      </c>
      <c r="I4494">
        <v>1</v>
      </c>
      <c r="J4494">
        <v>0</v>
      </c>
      <c r="K4494">
        <v>1</v>
      </c>
      <c r="L4494" s="22" t="str">
        <f t="shared" si="1449"/>
        <v>02/08/2026</v>
      </c>
      <c r="M4494" s="23">
        <f t="shared" si="1450"/>
        <v>0.80208333333333337</v>
      </c>
      <c r="N4494" t="str">
        <f t="shared" si="1451"/>
        <v>0 - 1</v>
      </c>
      <c r="O4494" t="str">
        <f t="shared" si="1452"/>
        <v>Red</v>
      </c>
      <c r="P4494" t="str">
        <f t="shared" si="1453"/>
        <v>Red</v>
      </c>
      <c r="Q4494" t="str">
        <f t="shared" si="1454"/>
        <v>Green</v>
      </c>
      <c r="R4494" t="str">
        <f t="shared" si="1455"/>
        <v>Red</v>
      </c>
      <c r="S4494" t="str">
        <f t="shared" si="1456"/>
        <v>Green</v>
      </c>
      <c r="T4494" t="str">
        <f t="shared" si="1457"/>
        <v>Green</v>
      </c>
      <c r="U4494" t="str">
        <f t="shared" si="1458"/>
        <v>Red</v>
      </c>
      <c r="V4494" t="str">
        <f t="shared" si="1459"/>
        <v>Red</v>
      </c>
      <c r="W4494" t="str">
        <f t="shared" si="1460"/>
        <v>Green</v>
      </c>
      <c r="X4494" t="str">
        <f t="shared" si="1461"/>
        <v>Green</v>
      </c>
      <c r="Y4494" t="str">
        <f t="shared" si="1462"/>
        <v>Red</v>
      </c>
      <c r="Z4494" t="str">
        <f t="shared" si="1463"/>
        <v>Red</v>
      </c>
      <c r="AA4494" t="str">
        <f t="shared" si="1464"/>
        <v>Green</v>
      </c>
      <c r="AB4494" t="str">
        <f t="shared" si="1465"/>
        <v>Green</v>
      </c>
      <c r="AC4494" t="str">
        <f t="shared" si="1466"/>
        <v>Red</v>
      </c>
      <c r="AD4494" t="str">
        <f t="shared" si="1467"/>
        <v>Green</v>
      </c>
    </row>
    <row r="4495" spans="1:30" hidden="1" x14ac:dyDescent="0.3">
      <c r="A4495" t="str">
        <f t="shared" si="1448"/>
        <v>02/08/2026InternacionalCorinthians</v>
      </c>
      <c r="B4495" t="s">
        <v>804</v>
      </c>
      <c r="C4495" t="s">
        <v>6162</v>
      </c>
      <c r="D4495" s="2">
        <v>46236</v>
      </c>
      <c r="E4495" s="3">
        <v>0.9375</v>
      </c>
      <c r="F4495" t="s">
        <v>67</v>
      </c>
      <c r="G4495" t="s">
        <v>110</v>
      </c>
      <c r="H4495">
        <v>0</v>
      </c>
      <c r="I4495">
        <v>0</v>
      </c>
      <c r="J4495">
        <v>2</v>
      </c>
      <c r="K4495">
        <v>0</v>
      </c>
      <c r="L4495" s="22" t="str">
        <f t="shared" si="1449"/>
        <v>02/08/2026</v>
      </c>
      <c r="M4495" s="23">
        <f t="shared" si="1450"/>
        <v>0.8125</v>
      </c>
      <c r="N4495" t="str">
        <f t="shared" si="1451"/>
        <v>2 - 0</v>
      </c>
      <c r="O4495" t="str">
        <f t="shared" si="1452"/>
        <v>Green</v>
      </c>
      <c r="P4495" t="str">
        <f t="shared" si="1453"/>
        <v>Red</v>
      </c>
      <c r="Q4495" t="str">
        <f t="shared" si="1454"/>
        <v>Red</v>
      </c>
      <c r="R4495" t="str">
        <f t="shared" si="1455"/>
        <v>Green</v>
      </c>
      <c r="S4495" t="str">
        <f t="shared" si="1456"/>
        <v>Red</v>
      </c>
      <c r="T4495" t="str">
        <f t="shared" si="1457"/>
        <v>Green</v>
      </c>
      <c r="U4495" t="str">
        <f t="shared" si="1458"/>
        <v>Red</v>
      </c>
      <c r="V4495" t="str">
        <f t="shared" si="1459"/>
        <v>Green</v>
      </c>
      <c r="W4495" t="str">
        <f t="shared" si="1460"/>
        <v>Red</v>
      </c>
      <c r="X4495" t="str">
        <f t="shared" si="1461"/>
        <v>Red</v>
      </c>
      <c r="Y4495" t="str">
        <f t="shared" si="1462"/>
        <v>Green</v>
      </c>
      <c r="Z4495" t="str">
        <f t="shared" si="1463"/>
        <v>Red</v>
      </c>
      <c r="AA4495" t="str">
        <f t="shared" si="1464"/>
        <v>Green</v>
      </c>
      <c r="AB4495" t="str">
        <f t="shared" si="1465"/>
        <v>Green</v>
      </c>
      <c r="AC4495" t="str">
        <f t="shared" si="1466"/>
        <v>Red</v>
      </c>
      <c r="AD4495" t="str">
        <f t="shared" si="1467"/>
        <v>Green</v>
      </c>
    </row>
    <row r="4496" spans="1:30" hidden="1" x14ac:dyDescent="0.3">
      <c r="A4496" t="str">
        <f t="shared" si="1448"/>
        <v>02/08/2026Metropolitanos FCAcademia Puerto Cabello</v>
      </c>
      <c r="D4496" s="2">
        <v>46236</v>
      </c>
      <c r="E4496" s="3">
        <v>0.9375</v>
      </c>
      <c r="F4496" t="s">
        <v>6364</v>
      </c>
      <c r="G4496" t="s">
        <v>6365</v>
      </c>
      <c r="H4496">
        <v>2</v>
      </c>
      <c r="I4496">
        <v>0</v>
      </c>
      <c r="J4496">
        <v>2</v>
      </c>
      <c r="K4496">
        <v>1</v>
      </c>
      <c r="L4496" s="22" t="str">
        <f t="shared" si="1449"/>
        <v>02/08/2026</v>
      </c>
      <c r="M4496" s="23">
        <f t="shared" si="1450"/>
        <v>0.8125</v>
      </c>
      <c r="N4496" t="str">
        <f t="shared" si="1451"/>
        <v>2 - 1</v>
      </c>
      <c r="O4496" t="str">
        <f t="shared" si="1452"/>
        <v>Green</v>
      </c>
      <c r="P4496" t="str">
        <f t="shared" si="1453"/>
        <v>Red</v>
      </c>
      <c r="Q4496" t="str">
        <f t="shared" si="1454"/>
        <v>Red</v>
      </c>
      <c r="R4496" t="str">
        <f t="shared" si="1455"/>
        <v>Green</v>
      </c>
      <c r="S4496" t="str">
        <f t="shared" si="1456"/>
        <v>Red</v>
      </c>
      <c r="T4496" t="str">
        <f t="shared" si="1457"/>
        <v>Green</v>
      </c>
      <c r="U4496" t="str">
        <f t="shared" si="1458"/>
        <v>Green</v>
      </c>
      <c r="V4496" t="str">
        <f t="shared" si="1459"/>
        <v>Red</v>
      </c>
      <c r="W4496" t="str">
        <f t="shared" si="1460"/>
        <v>Red</v>
      </c>
      <c r="X4496" t="str">
        <f t="shared" si="1461"/>
        <v>Green</v>
      </c>
      <c r="Y4496" t="str">
        <f t="shared" si="1462"/>
        <v>Green</v>
      </c>
      <c r="Z4496" t="str">
        <f t="shared" si="1463"/>
        <v>Green</v>
      </c>
      <c r="AA4496" t="str">
        <f t="shared" si="1464"/>
        <v>Red</v>
      </c>
      <c r="AB4496" t="str">
        <f t="shared" si="1465"/>
        <v>Green</v>
      </c>
      <c r="AC4496" t="str">
        <f t="shared" si="1466"/>
        <v>Green</v>
      </c>
      <c r="AD4496" t="str">
        <f t="shared" si="1467"/>
        <v>Red</v>
      </c>
    </row>
    <row r="4497" spans="1:30" hidden="1" x14ac:dyDescent="0.3">
      <c r="A4497" t="str">
        <f t="shared" si="1448"/>
        <v>02/08/2026America de CaliBoyaca Chico</v>
      </c>
      <c r="D4497" s="2">
        <v>46236</v>
      </c>
      <c r="E4497" s="3">
        <v>0.94791666666666663</v>
      </c>
      <c r="F4497" t="s">
        <v>427</v>
      </c>
      <c r="G4497" t="s">
        <v>3129</v>
      </c>
      <c r="H4497">
        <v>3</v>
      </c>
      <c r="I4497">
        <v>0</v>
      </c>
      <c r="J4497">
        <v>7</v>
      </c>
      <c r="K4497">
        <v>0</v>
      </c>
      <c r="L4497" s="22" t="str">
        <f t="shared" si="1449"/>
        <v>02/08/2026</v>
      </c>
      <c r="M4497" s="23">
        <f t="shared" si="1450"/>
        <v>0.82291666666666663</v>
      </c>
      <c r="N4497" t="str">
        <f t="shared" si="1451"/>
        <v>7 - 0</v>
      </c>
      <c r="O4497" t="str">
        <f t="shared" si="1452"/>
        <v>Green</v>
      </c>
      <c r="P4497" t="str">
        <f t="shared" si="1453"/>
        <v>Red</v>
      </c>
      <c r="Q4497" t="str">
        <f t="shared" si="1454"/>
        <v>Red</v>
      </c>
      <c r="R4497" t="str">
        <f t="shared" si="1455"/>
        <v>Green</v>
      </c>
      <c r="S4497" t="str">
        <f t="shared" si="1456"/>
        <v>Red</v>
      </c>
      <c r="T4497" t="str">
        <f t="shared" si="1457"/>
        <v>Green</v>
      </c>
      <c r="U4497" t="str">
        <f t="shared" si="1458"/>
        <v>Green</v>
      </c>
      <c r="V4497" t="str">
        <f t="shared" si="1459"/>
        <v>Red</v>
      </c>
      <c r="W4497" t="str">
        <f t="shared" si="1460"/>
        <v>Red</v>
      </c>
      <c r="X4497" t="str">
        <f t="shared" si="1461"/>
        <v>Green</v>
      </c>
      <c r="Y4497" t="str">
        <f t="shared" si="1462"/>
        <v>Green</v>
      </c>
      <c r="Z4497" t="str">
        <f t="shared" si="1463"/>
        <v>Green</v>
      </c>
      <c r="AA4497" t="str">
        <f t="shared" si="1464"/>
        <v>Red</v>
      </c>
      <c r="AB4497" t="str">
        <f t="shared" si="1465"/>
        <v>Red</v>
      </c>
      <c r="AC4497" t="str">
        <f t="shared" si="1466"/>
        <v>Red</v>
      </c>
      <c r="AD4497" t="str">
        <f t="shared" si="1467"/>
        <v>Green</v>
      </c>
    </row>
    <row r="4498" spans="1:30" hidden="1" x14ac:dyDescent="0.3">
      <c r="A4498" t="str">
        <f t="shared" si="1448"/>
        <v>02/08/2026Birmingham LegionRhode Island</v>
      </c>
      <c r="D4498" s="2">
        <v>46236</v>
      </c>
      <c r="E4498" s="3">
        <v>0.95833333333333337</v>
      </c>
      <c r="F4498" t="s">
        <v>3684</v>
      </c>
      <c r="G4498" t="s">
        <v>3688</v>
      </c>
      <c r="H4498">
        <v>0</v>
      </c>
      <c r="I4498">
        <v>0</v>
      </c>
      <c r="J4498">
        <v>1</v>
      </c>
      <c r="K4498">
        <v>0</v>
      </c>
      <c r="L4498" s="22" t="str">
        <f t="shared" si="1449"/>
        <v>02/08/2026</v>
      </c>
      <c r="M4498" s="23">
        <f t="shared" si="1450"/>
        <v>0.83333333333333337</v>
      </c>
      <c r="N4498" t="str">
        <f t="shared" si="1451"/>
        <v>1 - 0</v>
      </c>
      <c r="O4498" t="str">
        <f t="shared" si="1452"/>
        <v>Green</v>
      </c>
      <c r="P4498" t="str">
        <f t="shared" si="1453"/>
        <v>Red</v>
      </c>
      <c r="Q4498" t="str">
        <f t="shared" si="1454"/>
        <v>Red</v>
      </c>
      <c r="R4498" t="str">
        <f t="shared" si="1455"/>
        <v>Green</v>
      </c>
      <c r="S4498" t="str">
        <f t="shared" si="1456"/>
        <v>Red</v>
      </c>
      <c r="T4498" t="str">
        <f t="shared" si="1457"/>
        <v>Green</v>
      </c>
      <c r="U4498" t="str">
        <f t="shared" si="1458"/>
        <v>Red</v>
      </c>
      <c r="V4498" t="str">
        <f t="shared" si="1459"/>
        <v>Green</v>
      </c>
      <c r="W4498" t="str">
        <f t="shared" si="1460"/>
        <v>Red</v>
      </c>
      <c r="X4498" t="str">
        <f t="shared" si="1461"/>
        <v>Red</v>
      </c>
      <c r="Y4498" t="str">
        <f t="shared" si="1462"/>
        <v>Red</v>
      </c>
      <c r="Z4498" t="str">
        <f t="shared" si="1463"/>
        <v>Red</v>
      </c>
      <c r="AA4498" t="str">
        <f t="shared" si="1464"/>
        <v>Green</v>
      </c>
      <c r="AB4498" t="str">
        <f t="shared" si="1465"/>
        <v>Green</v>
      </c>
      <c r="AC4498" t="str">
        <f t="shared" si="1466"/>
        <v>Red</v>
      </c>
      <c r="AD4498" t="str">
        <f t="shared" si="1467"/>
        <v>Green</v>
      </c>
    </row>
    <row r="4499" spans="1:30" hidden="1" x14ac:dyDescent="0.3">
      <c r="A4499" t="str">
        <f t="shared" si="1448"/>
        <v>02/08/2026Club AmericaSantos Laguna</v>
      </c>
      <c r="D4499" s="2">
        <v>46236</v>
      </c>
      <c r="E4499" s="3">
        <v>0.95833333333333337</v>
      </c>
      <c r="F4499" t="s">
        <v>2506</v>
      </c>
      <c r="G4499" t="s">
        <v>3400</v>
      </c>
      <c r="H4499">
        <v>1</v>
      </c>
      <c r="I4499">
        <v>0</v>
      </c>
      <c r="J4499">
        <v>3</v>
      </c>
      <c r="K4499">
        <v>0</v>
      </c>
      <c r="L4499" s="22" t="str">
        <f t="shared" si="1449"/>
        <v>02/08/2026</v>
      </c>
      <c r="M4499" s="23">
        <f t="shared" si="1450"/>
        <v>0.83333333333333337</v>
      </c>
      <c r="N4499" t="str">
        <f t="shared" si="1451"/>
        <v>3 - 0</v>
      </c>
      <c r="O4499" t="str">
        <f t="shared" si="1452"/>
        <v>Green</v>
      </c>
      <c r="P4499" t="str">
        <f t="shared" si="1453"/>
        <v>Red</v>
      </c>
      <c r="Q4499" t="str">
        <f t="shared" si="1454"/>
        <v>Red</v>
      </c>
      <c r="R4499" t="str">
        <f t="shared" si="1455"/>
        <v>Green</v>
      </c>
      <c r="S4499" t="str">
        <f t="shared" si="1456"/>
        <v>Red</v>
      </c>
      <c r="T4499" t="str">
        <f t="shared" si="1457"/>
        <v>Green</v>
      </c>
      <c r="U4499" t="str">
        <f t="shared" si="1458"/>
        <v>Green</v>
      </c>
      <c r="V4499" t="str">
        <f t="shared" si="1459"/>
        <v>Red</v>
      </c>
      <c r="W4499" t="str">
        <f t="shared" si="1460"/>
        <v>Red</v>
      </c>
      <c r="X4499" t="str">
        <f t="shared" si="1461"/>
        <v>Green</v>
      </c>
      <c r="Y4499" t="str">
        <f t="shared" si="1462"/>
        <v>Green</v>
      </c>
      <c r="Z4499" t="str">
        <f t="shared" si="1463"/>
        <v>Green</v>
      </c>
      <c r="AA4499" t="str">
        <f t="shared" si="1464"/>
        <v>Red</v>
      </c>
      <c r="AB4499" t="str">
        <f t="shared" si="1465"/>
        <v>Green</v>
      </c>
      <c r="AC4499" t="str">
        <f t="shared" si="1466"/>
        <v>Red</v>
      </c>
      <c r="AD4499" t="str">
        <f t="shared" si="1467"/>
        <v>Green</v>
      </c>
    </row>
    <row r="4500" spans="1:30" hidden="1" x14ac:dyDescent="0.3">
      <c r="A4500" t="str">
        <f t="shared" si="1448"/>
        <v>02/08/2026Saint Louis City IIReal Monarchs SLC</v>
      </c>
      <c r="D4500" s="2">
        <v>46236</v>
      </c>
      <c r="E4500" s="3">
        <v>0.95833333333333337</v>
      </c>
      <c r="F4500" t="s">
        <v>4700</v>
      </c>
      <c r="G4500" t="s">
        <v>1172</v>
      </c>
      <c r="H4500">
        <v>0</v>
      </c>
      <c r="I4500">
        <v>0</v>
      </c>
      <c r="J4500">
        <v>3</v>
      </c>
      <c r="K4500">
        <v>0</v>
      </c>
      <c r="L4500" s="22" t="str">
        <f t="shared" si="1449"/>
        <v>02/08/2026</v>
      </c>
      <c r="M4500" s="23">
        <f t="shared" si="1450"/>
        <v>0.83333333333333337</v>
      </c>
      <c r="N4500" t="str">
        <f t="shared" si="1451"/>
        <v>3 - 0</v>
      </c>
      <c r="O4500" t="str">
        <f t="shared" si="1452"/>
        <v>Green</v>
      </c>
      <c r="P4500" t="str">
        <f t="shared" si="1453"/>
        <v>Red</v>
      </c>
      <c r="Q4500" t="str">
        <f t="shared" si="1454"/>
        <v>Red</v>
      </c>
      <c r="R4500" t="str">
        <f t="shared" si="1455"/>
        <v>Green</v>
      </c>
      <c r="S4500" t="str">
        <f t="shared" si="1456"/>
        <v>Red</v>
      </c>
      <c r="T4500" t="str">
        <f t="shared" si="1457"/>
        <v>Green</v>
      </c>
      <c r="U4500" t="str">
        <f t="shared" si="1458"/>
        <v>Red</v>
      </c>
      <c r="V4500" t="str">
        <f t="shared" si="1459"/>
        <v>Green</v>
      </c>
      <c r="W4500" t="str">
        <f t="shared" si="1460"/>
        <v>Red</v>
      </c>
      <c r="X4500" t="str">
        <f t="shared" si="1461"/>
        <v>Red</v>
      </c>
      <c r="Y4500" t="str">
        <f t="shared" si="1462"/>
        <v>Green</v>
      </c>
      <c r="Z4500" t="str">
        <f t="shared" si="1463"/>
        <v>Green</v>
      </c>
      <c r="AA4500" t="str">
        <f t="shared" si="1464"/>
        <v>Red</v>
      </c>
      <c r="AB4500" t="str">
        <f t="shared" si="1465"/>
        <v>Green</v>
      </c>
      <c r="AC4500" t="str">
        <f t="shared" si="1466"/>
        <v>Red</v>
      </c>
      <c r="AD4500" t="str">
        <f t="shared" si="1467"/>
        <v>Green</v>
      </c>
    </row>
    <row r="4501" spans="1:30" hidden="1" x14ac:dyDescent="0.3">
      <c r="A4501" t="str">
        <f t="shared" si="1448"/>
        <v>02/08/2026CD Leones Del NorteBarcelona SC</v>
      </c>
      <c r="D4501" s="2">
        <v>46236</v>
      </c>
      <c r="E4501" s="3">
        <v>0.96527777777777779</v>
      </c>
      <c r="F4501" t="s">
        <v>2000</v>
      </c>
      <c r="G4501" t="s">
        <v>432</v>
      </c>
      <c r="H4501">
        <v>1</v>
      </c>
      <c r="I4501">
        <v>0</v>
      </c>
      <c r="J4501">
        <v>1</v>
      </c>
      <c r="K4501">
        <v>1</v>
      </c>
      <c r="L4501" s="22" t="str">
        <f t="shared" si="1449"/>
        <v>02/08/2026</v>
      </c>
      <c r="M4501" s="23">
        <f t="shared" si="1450"/>
        <v>0.84027777777777779</v>
      </c>
      <c r="N4501" t="str">
        <f t="shared" si="1451"/>
        <v>1 - 1</v>
      </c>
      <c r="O4501" t="str">
        <f t="shared" si="1452"/>
        <v>Red</v>
      </c>
      <c r="P4501" t="str">
        <f t="shared" si="1453"/>
        <v>Green</v>
      </c>
      <c r="Q4501" t="str">
        <f t="shared" si="1454"/>
        <v>Red</v>
      </c>
      <c r="R4501" t="str">
        <f t="shared" si="1455"/>
        <v>Green</v>
      </c>
      <c r="S4501" t="str">
        <f t="shared" si="1456"/>
        <v>Green</v>
      </c>
      <c r="T4501" t="str">
        <f t="shared" si="1457"/>
        <v>Red</v>
      </c>
      <c r="U4501" t="str">
        <f t="shared" si="1458"/>
        <v>Green</v>
      </c>
      <c r="V4501" t="str">
        <f t="shared" si="1459"/>
        <v>Red</v>
      </c>
      <c r="W4501" t="str">
        <f t="shared" si="1460"/>
        <v>Red</v>
      </c>
      <c r="X4501" t="str">
        <f t="shared" si="1461"/>
        <v>Green</v>
      </c>
      <c r="Y4501" t="str">
        <f t="shared" si="1462"/>
        <v>Green</v>
      </c>
      <c r="Z4501" t="str">
        <f t="shared" si="1463"/>
        <v>Red</v>
      </c>
      <c r="AA4501" t="str">
        <f t="shared" si="1464"/>
        <v>Green</v>
      </c>
      <c r="AB4501" t="str">
        <f t="shared" si="1465"/>
        <v>Green</v>
      </c>
      <c r="AC4501" t="str">
        <f t="shared" si="1466"/>
        <v>Green</v>
      </c>
      <c r="AD4501" t="str">
        <f t="shared" si="1467"/>
        <v>Red</v>
      </c>
    </row>
    <row r="4502" spans="1:30" hidden="1" x14ac:dyDescent="0.3">
      <c r="A4502" t="str">
        <f t="shared" si="1448"/>
        <v>02/08/2026Estrella Roja de ArauliOlancho</v>
      </c>
      <c r="D4502" s="2">
        <v>46236</v>
      </c>
      <c r="E4502" s="3">
        <v>0.96875</v>
      </c>
      <c r="F4502" t="s">
        <v>6366</v>
      </c>
      <c r="G4502" t="s">
        <v>6367</v>
      </c>
      <c r="H4502">
        <v>0</v>
      </c>
      <c r="I4502">
        <v>1</v>
      </c>
      <c r="J4502">
        <v>0</v>
      </c>
      <c r="K4502">
        <v>1</v>
      </c>
      <c r="L4502" s="22" t="str">
        <f t="shared" si="1449"/>
        <v>02/08/2026</v>
      </c>
      <c r="M4502" s="23">
        <f t="shared" si="1450"/>
        <v>0.84375</v>
      </c>
      <c r="N4502" t="str">
        <f t="shared" si="1451"/>
        <v>0 - 1</v>
      </c>
      <c r="O4502" t="str">
        <f t="shared" si="1452"/>
        <v>Red</v>
      </c>
      <c r="P4502" t="str">
        <f t="shared" si="1453"/>
        <v>Red</v>
      </c>
      <c r="Q4502" t="str">
        <f t="shared" si="1454"/>
        <v>Green</v>
      </c>
      <c r="R4502" t="str">
        <f t="shared" si="1455"/>
        <v>Red</v>
      </c>
      <c r="S4502" t="str">
        <f t="shared" si="1456"/>
        <v>Green</v>
      </c>
      <c r="T4502" t="str">
        <f t="shared" si="1457"/>
        <v>Green</v>
      </c>
      <c r="U4502" t="str">
        <f t="shared" si="1458"/>
        <v>Red</v>
      </c>
      <c r="V4502" t="str">
        <f t="shared" si="1459"/>
        <v>Red</v>
      </c>
      <c r="W4502" t="str">
        <f t="shared" si="1460"/>
        <v>Green</v>
      </c>
      <c r="X4502" t="str">
        <f t="shared" si="1461"/>
        <v>Green</v>
      </c>
      <c r="Y4502" t="str">
        <f t="shared" si="1462"/>
        <v>Red</v>
      </c>
      <c r="Z4502" t="str">
        <f t="shared" si="1463"/>
        <v>Red</v>
      </c>
      <c r="AA4502" t="str">
        <f t="shared" si="1464"/>
        <v>Green</v>
      </c>
      <c r="AB4502" t="str">
        <f t="shared" si="1465"/>
        <v>Green</v>
      </c>
      <c r="AC4502" t="str">
        <f t="shared" si="1466"/>
        <v>Red</v>
      </c>
      <c r="AD4502" t="str">
        <f t="shared" si="1467"/>
        <v>Green</v>
      </c>
    </row>
    <row r="4503" spans="1:30" hidden="1" x14ac:dyDescent="0.3">
      <c r="A4503" t="str">
        <f t="shared" si="1448"/>
        <v>02/08/2026Veraguas CDUnion Deportivo Universitario</v>
      </c>
      <c r="D4503" s="2">
        <v>46236</v>
      </c>
      <c r="E4503" s="3">
        <v>0.96875</v>
      </c>
      <c r="F4503" t="s">
        <v>1213</v>
      </c>
      <c r="G4503" t="s">
        <v>3507</v>
      </c>
      <c r="H4503">
        <v>0</v>
      </c>
      <c r="I4503">
        <v>1</v>
      </c>
      <c r="J4503">
        <v>2</v>
      </c>
      <c r="K4503">
        <v>1</v>
      </c>
      <c r="L4503" s="22" t="str">
        <f t="shared" si="1449"/>
        <v>02/08/2026</v>
      </c>
      <c r="M4503" s="23">
        <f t="shared" si="1450"/>
        <v>0.84375</v>
      </c>
      <c r="N4503" t="str">
        <f t="shared" si="1451"/>
        <v>2 - 1</v>
      </c>
      <c r="O4503" t="str">
        <f t="shared" si="1452"/>
        <v>Green</v>
      </c>
      <c r="P4503" t="str">
        <f t="shared" si="1453"/>
        <v>Red</v>
      </c>
      <c r="Q4503" t="str">
        <f t="shared" si="1454"/>
        <v>Red</v>
      </c>
      <c r="R4503" t="str">
        <f t="shared" si="1455"/>
        <v>Green</v>
      </c>
      <c r="S4503" t="str">
        <f t="shared" si="1456"/>
        <v>Red</v>
      </c>
      <c r="T4503" t="str">
        <f t="shared" si="1457"/>
        <v>Green</v>
      </c>
      <c r="U4503" t="str">
        <f t="shared" si="1458"/>
        <v>Red</v>
      </c>
      <c r="V4503" t="str">
        <f t="shared" si="1459"/>
        <v>Red</v>
      </c>
      <c r="W4503" t="str">
        <f t="shared" si="1460"/>
        <v>Green</v>
      </c>
      <c r="X4503" t="str">
        <f t="shared" si="1461"/>
        <v>Green</v>
      </c>
      <c r="Y4503" t="str">
        <f t="shared" si="1462"/>
        <v>Green</v>
      </c>
      <c r="Z4503" t="str">
        <f t="shared" si="1463"/>
        <v>Green</v>
      </c>
      <c r="AA4503" t="str">
        <f t="shared" si="1464"/>
        <v>Red</v>
      </c>
      <c r="AB4503" t="str">
        <f t="shared" si="1465"/>
        <v>Green</v>
      </c>
      <c r="AC4503" t="str">
        <f t="shared" si="1466"/>
        <v>Green</v>
      </c>
      <c r="AD4503" t="str">
        <f t="shared" si="1467"/>
        <v>Red</v>
      </c>
    </row>
    <row r="4504" spans="1:30" hidden="1" x14ac:dyDescent="0.3">
      <c r="A4504" t="str">
        <f t="shared" si="1448"/>
        <v>02/08/2026CD IncaCD FAS</v>
      </c>
      <c r="D4504" s="2">
        <v>46236</v>
      </c>
      <c r="E4504" s="3">
        <v>0.97916666666666663</v>
      </c>
      <c r="F4504" t="s">
        <v>3198</v>
      </c>
      <c r="G4504" t="s">
        <v>2414</v>
      </c>
      <c r="H4504">
        <v>0</v>
      </c>
      <c r="I4504">
        <v>2</v>
      </c>
      <c r="J4504">
        <v>0</v>
      </c>
      <c r="K4504">
        <v>4</v>
      </c>
      <c r="L4504" s="22" t="str">
        <f t="shared" si="1449"/>
        <v>02/08/2026</v>
      </c>
      <c r="M4504" s="23">
        <f t="shared" si="1450"/>
        <v>0.85416666666666663</v>
      </c>
      <c r="N4504" t="str">
        <f t="shared" si="1451"/>
        <v>0 - 4</v>
      </c>
      <c r="O4504" t="str">
        <f t="shared" si="1452"/>
        <v>Red</v>
      </c>
      <c r="P4504" t="str">
        <f t="shared" si="1453"/>
        <v>Red</v>
      </c>
      <c r="Q4504" t="str">
        <f t="shared" si="1454"/>
        <v>Green</v>
      </c>
      <c r="R4504" t="str">
        <f t="shared" si="1455"/>
        <v>Red</v>
      </c>
      <c r="S4504" t="str">
        <f t="shared" si="1456"/>
        <v>Green</v>
      </c>
      <c r="T4504" t="str">
        <f t="shared" si="1457"/>
        <v>Green</v>
      </c>
      <c r="U4504" t="str">
        <f t="shared" si="1458"/>
        <v>Red</v>
      </c>
      <c r="V4504" t="str">
        <f t="shared" si="1459"/>
        <v>Red</v>
      </c>
      <c r="W4504" t="str">
        <f t="shared" si="1460"/>
        <v>Green</v>
      </c>
      <c r="X4504" t="str">
        <f t="shared" si="1461"/>
        <v>Green</v>
      </c>
      <c r="Y4504" t="str">
        <f t="shared" si="1462"/>
        <v>Green</v>
      </c>
      <c r="Z4504" t="str">
        <f t="shared" si="1463"/>
        <v>Green</v>
      </c>
      <c r="AA4504" t="str">
        <f t="shared" si="1464"/>
        <v>Red</v>
      </c>
      <c r="AB4504" t="str">
        <f t="shared" si="1465"/>
        <v>Red</v>
      </c>
      <c r="AC4504" t="str">
        <f t="shared" si="1466"/>
        <v>Red</v>
      </c>
      <c r="AD4504" t="str">
        <f t="shared" si="1467"/>
        <v>Green</v>
      </c>
    </row>
    <row r="4505" spans="1:30" hidden="1" x14ac:dyDescent="0.3">
      <c r="A4505" t="str">
        <f t="shared" si="1448"/>
        <v>02/08/2026CiencianoUniversitario de Deportes</v>
      </c>
      <c r="D4505" s="2">
        <v>46236</v>
      </c>
      <c r="E4505" s="3">
        <v>0.97916666666666663</v>
      </c>
      <c r="F4505" t="s">
        <v>734</v>
      </c>
      <c r="G4505" t="s">
        <v>209</v>
      </c>
      <c r="H4505">
        <v>1</v>
      </c>
      <c r="I4505">
        <v>0</v>
      </c>
      <c r="J4505">
        <v>2</v>
      </c>
      <c r="K4505">
        <v>0</v>
      </c>
      <c r="L4505" s="22" t="str">
        <f t="shared" si="1449"/>
        <v>02/08/2026</v>
      </c>
      <c r="M4505" s="23">
        <f t="shared" si="1450"/>
        <v>0.85416666666666663</v>
      </c>
      <c r="N4505" t="str">
        <f t="shared" si="1451"/>
        <v>2 - 0</v>
      </c>
      <c r="O4505" t="str">
        <f t="shared" si="1452"/>
        <v>Green</v>
      </c>
      <c r="P4505" t="str">
        <f t="shared" si="1453"/>
        <v>Red</v>
      </c>
      <c r="Q4505" t="str">
        <f t="shared" si="1454"/>
        <v>Red</v>
      </c>
      <c r="R4505" t="str">
        <f t="shared" si="1455"/>
        <v>Green</v>
      </c>
      <c r="S4505" t="str">
        <f t="shared" si="1456"/>
        <v>Red</v>
      </c>
      <c r="T4505" t="str">
        <f t="shared" si="1457"/>
        <v>Green</v>
      </c>
      <c r="U4505" t="str">
        <f t="shared" si="1458"/>
        <v>Green</v>
      </c>
      <c r="V4505" t="str">
        <f t="shared" si="1459"/>
        <v>Red</v>
      </c>
      <c r="W4505" t="str">
        <f t="shared" si="1460"/>
        <v>Red</v>
      </c>
      <c r="X4505" t="str">
        <f t="shared" si="1461"/>
        <v>Green</v>
      </c>
      <c r="Y4505" t="str">
        <f t="shared" si="1462"/>
        <v>Green</v>
      </c>
      <c r="Z4505" t="str">
        <f t="shared" si="1463"/>
        <v>Red</v>
      </c>
      <c r="AA4505" t="str">
        <f t="shared" si="1464"/>
        <v>Green</v>
      </c>
      <c r="AB4505" t="str">
        <f t="shared" si="1465"/>
        <v>Green</v>
      </c>
      <c r="AC4505" t="str">
        <f t="shared" si="1466"/>
        <v>Red</v>
      </c>
      <c r="AD4505" t="str">
        <f t="shared" si="1467"/>
        <v>Green</v>
      </c>
    </row>
    <row r="4506" spans="1:30" hidden="1" x14ac:dyDescent="0.3">
      <c r="A4506" t="str">
        <f t="shared" si="1448"/>
        <v>02/08/2026Oriente PetroleroNacional Potosi</v>
      </c>
      <c r="D4506" s="2">
        <v>46236</v>
      </c>
      <c r="E4506" s="3">
        <v>0.97916666666666663</v>
      </c>
      <c r="F4506" t="s">
        <v>775</v>
      </c>
      <c r="G4506" t="s">
        <v>309</v>
      </c>
      <c r="H4506">
        <v>0</v>
      </c>
      <c r="I4506">
        <v>0</v>
      </c>
      <c r="J4506">
        <v>1</v>
      </c>
      <c r="K4506">
        <v>0</v>
      </c>
      <c r="L4506" s="22" t="str">
        <f t="shared" si="1449"/>
        <v>02/08/2026</v>
      </c>
      <c r="M4506" s="23">
        <f t="shared" si="1450"/>
        <v>0.85416666666666663</v>
      </c>
      <c r="N4506" t="str">
        <f t="shared" si="1451"/>
        <v>1 - 0</v>
      </c>
      <c r="O4506" t="str">
        <f t="shared" si="1452"/>
        <v>Green</v>
      </c>
      <c r="P4506" t="str">
        <f t="shared" si="1453"/>
        <v>Red</v>
      </c>
      <c r="Q4506" t="str">
        <f t="shared" si="1454"/>
        <v>Red</v>
      </c>
      <c r="R4506" t="str">
        <f t="shared" si="1455"/>
        <v>Green</v>
      </c>
      <c r="S4506" t="str">
        <f t="shared" si="1456"/>
        <v>Red</v>
      </c>
      <c r="T4506" t="str">
        <f t="shared" si="1457"/>
        <v>Green</v>
      </c>
      <c r="U4506" t="str">
        <f t="shared" si="1458"/>
        <v>Red</v>
      </c>
      <c r="V4506" t="str">
        <f t="shared" si="1459"/>
        <v>Green</v>
      </c>
      <c r="W4506" t="str">
        <f t="shared" si="1460"/>
        <v>Red</v>
      </c>
      <c r="X4506" t="str">
        <f t="shared" si="1461"/>
        <v>Red</v>
      </c>
      <c r="Y4506" t="str">
        <f t="shared" si="1462"/>
        <v>Red</v>
      </c>
      <c r="Z4506" t="str">
        <f t="shared" si="1463"/>
        <v>Red</v>
      </c>
      <c r="AA4506" t="str">
        <f t="shared" si="1464"/>
        <v>Green</v>
      </c>
      <c r="AB4506" t="str">
        <f t="shared" si="1465"/>
        <v>Green</v>
      </c>
      <c r="AC4506" t="str">
        <f t="shared" si="1466"/>
        <v>Red</v>
      </c>
      <c r="AD4506" t="str">
        <f t="shared" si="1467"/>
        <v>Green</v>
      </c>
    </row>
    <row r="4507" spans="1:30" hidden="1" x14ac:dyDescent="0.3">
      <c r="A4507" t="str">
        <f t="shared" si="1448"/>
        <v>02/08/2026CD Walter FerretiDeportivo Matagalpa</v>
      </c>
      <c r="D4507" s="2">
        <v>46237</v>
      </c>
      <c r="E4507" s="3">
        <v>0</v>
      </c>
      <c r="F4507" t="s">
        <v>6368</v>
      </c>
      <c r="G4507" t="s">
        <v>6369</v>
      </c>
      <c r="H4507">
        <v>1</v>
      </c>
      <c r="I4507">
        <v>0</v>
      </c>
      <c r="J4507">
        <v>4</v>
      </c>
      <c r="K4507">
        <v>1</v>
      </c>
      <c r="L4507" s="30" t="str">
        <f t="shared" ref="L4507:L4514" si="1468">"0"&amp;DAY(D4507)-1&amp;"/"&amp;"08"&amp;"/"&amp;YEAR(D4507)</f>
        <v>02/08/2026</v>
      </c>
      <c r="M4507" s="31">
        <f t="shared" ref="M4507:M4514" si="1469">E4507-TIME(3,0,0)+TIME(12,0,0)+TIME(12,0,0)</f>
        <v>0.875</v>
      </c>
      <c r="N4507" t="str">
        <f t="shared" si="1451"/>
        <v>4 - 1</v>
      </c>
      <c r="O4507" t="str">
        <f t="shared" si="1452"/>
        <v>Green</v>
      </c>
      <c r="P4507" t="str">
        <f t="shared" si="1453"/>
        <v>Red</v>
      </c>
      <c r="Q4507" t="str">
        <f t="shared" si="1454"/>
        <v>Red</v>
      </c>
      <c r="R4507" t="str">
        <f t="shared" si="1455"/>
        <v>Green</v>
      </c>
      <c r="S4507" t="str">
        <f t="shared" si="1456"/>
        <v>Red</v>
      </c>
      <c r="T4507" t="str">
        <f t="shared" si="1457"/>
        <v>Green</v>
      </c>
      <c r="U4507" t="str">
        <f t="shared" si="1458"/>
        <v>Green</v>
      </c>
      <c r="V4507" t="str">
        <f t="shared" si="1459"/>
        <v>Red</v>
      </c>
      <c r="W4507" t="str">
        <f t="shared" si="1460"/>
        <v>Red</v>
      </c>
      <c r="X4507" t="str">
        <f t="shared" si="1461"/>
        <v>Green</v>
      </c>
      <c r="Y4507" t="str">
        <f t="shared" si="1462"/>
        <v>Green</v>
      </c>
      <c r="Z4507" t="str">
        <f t="shared" si="1463"/>
        <v>Green</v>
      </c>
      <c r="AA4507" t="str">
        <f t="shared" si="1464"/>
        <v>Red</v>
      </c>
      <c r="AB4507" t="str">
        <f t="shared" si="1465"/>
        <v>Red</v>
      </c>
      <c r="AC4507" t="str">
        <f t="shared" si="1466"/>
        <v>Green</v>
      </c>
      <c r="AD4507" t="str">
        <f t="shared" si="1467"/>
        <v>Red</v>
      </c>
    </row>
    <row r="4508" spans="1:30" hidden="1" x14ac:dyDescent="0.3">
      <c r="A4508" t="str">
        <f t="shared" si="1448"/>
        <v>02/08/2026Deportivo MarquenseCSD Municipal</v>
      </c>
      <c r="D4508" s="2">
        <v>46237</v>
      </c>
      <c r="E4508" s="3">
        <v>0</v>
      </c>
      <c r="F4508" t="s">
        <v>2476</v>
      </c>
      <c r="G4508" t="s">
        <v>2477</v>
      </c>
      <c r="H4508">
        <v>1</v>
      </c>
      <c r="I4508">
        <v>2</v>
      </c>
      <c r="J4508">
        <v>1</v>
      </c>
      <c r="K4508">
        <v>2</v>
      </c>
      <c r="L4508" s="30" t="str">
        <f t="shared" si="1468"/>
        <v>02/08/2026</v>
      </c>
      <c r="M4508" s="31">
        <f t="shared" si="1469"/>
        <v>0.875</v>
      </c>
      <c r="N4508" t="str">
        <f t="shared" si="1451"/>
        <v>1 - 2</v>
      </c>
      <c r="O4508" t="str">
        <f t="shared" si="1452"/>
        <v>Red</v>
      </c>
      <c r="P4508" t="str">
        <f t="shared" si="1453"/>
        <v>Red</v>
      </c>
      <c r="Q4508" t="str">
        <f t="shared" si="1454"/>
        <v>Green</v>
      </c>
      <c r="R4508" t="str">
        <f t="shared" si="1455"/>
        <v>Red</v>
      </c>
      <c r="S4508" t="str">
        <f t="shared" si="1456"/>
        <v>Green</v>
      </c>
      <c r="T4508" t="str">
        <f t="shared" si="1457"/>
        <v>Green</v>
      </c>
      <c r="U4508" t="str">
        <f t="shared" si="1458"/>
        <v>Red</v>
      </c>
      <c r="V4508" t="str">
        <f t="shared" si="1459"/>
        <v>Red</v>
      </c>
      <c r="W4508" t="str">
        <f t="shared" si="1460"/>
        <v>Green</v>
      </c>
      <c r="X4508" t="str">
        <f t="shared" si="1461"/>
        <v>Green</v>
      </c>
      <c r="Y4508" t="str">
        <f t="shared" si="1462"/>
        <v>Green</v>
      </c>
      <c r="Z4508" t="str">
        <f t="shared" si="1463"/>
        <v>Green</v>
      </c>
      <c r="AA4508" t="str">
        <f t="shared" si="1464"/>
        <v>Red</v>
      </c>
      <c r="AB4508" t="str">
        <f t="shared" si="1465"/>
        <v>Green</v>
      </c>
      <c r="AC4508" t="str">
        <f t="shared" si="1466"/>
        <v>Green</v>
      </c>
      <c r="AD4508" t="str">
        <f t="shared" si="1467"/>
        <v>Red</v>
      </c>
    </row>
    <row r="4509" spans="1:30" hidden="1" x14ac:dyDescent="0.3">
      <c r="A4509" t="str">
        <f t="shared" si="1448"/>
        <v>02/08/2026Inter San CarlosCS Herediano</v>
      </c>
      <c r="D4509" s="2">
        <v>46237</v>
      </c>
      <c r="E4509" s="3">
        <v>2.0833333333333332E-2</v>
      </c>
      <c r="F4509" t="s">
        <v>3139</v>
      </c>
      <c r="G4509" t="s">
        <v>1998</v>
      </c>
      <c r="H4509">
        <v>1</v>
      </c>
      <c r="I4509">
        <v>1</v>
      </c>
      <c r="J4509">
        <v>1</v>
      </c>
      <c r="K4509">
        <v>1</v>
      </c>
      <c r="L4509" s="30" t="str">
        <f t="shared" si="1468"/>
        <v>02/08/2026</v>
      </c>
      <c r="M4509" s="31">
        <f t="shared" si="1469"/>
        <v>0.89583333333333326</v>
      </c>
      <c r="N4509" t="str">
        <f t="shared" si="1451"/>
        <v>1 - 1</v>
      </c>
      <c r="O4509" t="str">
        <f t="shared" si="1452"/>
        <v>Red</v>
      </c>
      <c r="P4509" t="str">
        <f t="shared" si="1453"/>
        <v>Green</v>
      </c>
      <c r="Q4509" t="str">
        <f t="shared" si="1454"/>
        <v>Red</v>
      </c>
      <c r="R4509" t="str">
        <f t="shared" si="1455"/>
        <v>Green</v>
      </c>
      <c r="S4509" t="str">
        <f t="shared" si="1456"/>
        <v>Green</v>
      </c>
      <c r="T4509" t="str">
        <f t="shared" si="1457"/>
        <v>Red</v>
      </c>
      <c r="U4509" t="str">
        <f t="shared" si="1458"/>
        <v>Red</v>
      </c>
      <c r="V4509" t="str">
        <f t="shared" si="1459"/>
        <v>Green</v>
      </c>
      <c r="W4509" t="str">
        <f t="shared" si="1460"/>
        <v>Red</v>
      </c>
      <c r="X4509" t="str">
        <f t="shared" si="1461"/>
        <v>Green</v>
      </c>
      <c r="Y4509" t="str">
        <f t="shared" si="1462"/>
        <v>Green</v>
      </c>
      <c r="Z4509" t="str">
        <f t="shared" si="1463"/>
        <v>Red</v>
      </c>
      <c r="AA4509" t="str">
        <f t="shared" si="1464"/>
        <v>Green</v>
      </c>
      <c r="AB4509" t="str">
        <f t="shared" si="1465"/>
        <v>Green</v>
      </c>
      <c r="AC4509" t="str">
        <f t="shared" si="1466"/>
        <v>Green</v>
      </c>
      <c r="AD4509" t="str">
        <f t="shared" si="1467"/>
        <v>Red</v>
      </c>
    </row>
    <row r="4510" spans="1:30" hidden="1" x14ac:dyDescent="0.3">
      <c r="A4510" t="str">
        <f t="shared" si="1448"/>
        <v>02/08/2026LanusInstituto de Cordoba</v>
      </c>
      <c r="B4510" t="s">
        <v>806</v>
      </c>
      <c r="C4510" t="s">
        <v>2222</v>
      </c>
      <c r="D4510" s="2">
        <v>46237</v>
      </c>
      <c r="E4510" s="3">
        <v>2.0833333333333332E-2</v>
      </c>
      <c r="F4510" t="s">
        <v>1878</v>
      </c>
      <c r="G4510" t="s">
        <v>2227</v>
      </c>
      <c r="H4510">
        <v>0</v>
      </c>
      <c r="I4510">
        <v>0</v>
      </c>
      <c r="J4510">
        <v>0</v>
      </c>
      <c r="K4510">
        <v>1</v>
      </c>
      <c r="L4510" s="30" t="str">
        <f t="shared" si="1468"/>
        <v>02/08/2026</v>
      </c>
      <c r="M4510" s="31">
        <f t="shared" si="1469"/>
        <v>0.89583333333333326</v>
      </c>
      <c r="N4510" t="str">
        <f t="shared" si="1451"/>
        <v>0 - 1</v>
      </c>
      <c r="O4510" t="str">
        <f t="shared" si="1452"/>
        <v>Red</v>
      </c>
      <c r="P4510" t="str">
        <f t="shared" si="1453"/>
        <v>Red</v>
      </c>
      <c r="Q4510" t="str">
        <f t="shared" si="1454"/>
        <v>Green</v>
      </c>
      <c r="R4510" t="str">
        <f t="shared" si="1455"/>
        <v>Red</v>
      </c>
      <c r="S4510" t="str">
        <f t="shared" si="1456"/>
        <v>Green</v>
      </c>
      <c r="T4510" t="str">
        <f t="shared" si="1457"/>
        <v>Green</v>
      </c>
      <c r="U4510" t="str">
        <f t="shared" si="1458"/>
        <v>Red</v>
      </c>
      <c r="V4510" t="str">
        <f t="shared" si="1459"/>
        <v>Green</v>
      </c>
      <c r="W4510" t="str">
        <f t="shared" si="1460"/>
        <v>Red</v>
      </c>
      <c r="X4510" t="str">
        <f t="shared" si="1461"/>
        <v>Red</v>
      </c>
      <c r="Y4510" t="str">
        <f t="shared" si="1462"/>
        <v>Red</v>
      </c>
      <c r="Z4510" t="str">
        <f t="shared" si="1463"/>
        <v>Red</v>
      </c>
      <c r="AA4510" t="str">
        <f t="shared" si="1464"/>
        <v>Green</v>
      </c>
      <c r="AB4510" t="str">
        <f t="shared" si="1465"/>
        <v>Green</v>
      </c>
      <c r="AC4510" t="str">
        <f t="shared" si="1466"/>
        <v>Red</v>
      </c>
      <c r="AD4510" t="str">
        <f t="shared" si="1467"/>
        <v>Green</v>
      </c>
    </row>
    <row r="4511" spans="1:30" hidden="1" x14ac:dyDescent="0.3">
      <c r="A4511" t="str">
        <f t="shared" si="1448"/>
        <v>02/08/2026HuehuetecosDeportivo Gomerano</v>
      </c>
      <c r="D4511" s="2">
        <v>46237</v>
      </c>
      <c r="E4511" s="3">
        <v>4.1666666666666664E-2</v>
      </c>
      <c r="F4511" t="s">
        <v>4564</v>
      </c>
      <c r="G4511" t="s">
        <v>4561</v>
      </c>
      <c r="H4511">
        <v>0</v>
      </c>
      <c r="I4511">
        <v>0</v>
      </c>
      <c r="J4511">
        <v>3</v>
      </c>
      <c r="K4511">
        <v>0</v>
      </c>
      <c r="L4511" s="30" t="str">
        <f t="shared" si="1468"/>
        <v>02/08/2026</v>
      </c>
      <c r="M4511" s="31">
        <f t="shared" si="1469"/>
        <v>0.91666666666666663</v>
      </c>
      <c r="N4511" t="str">
        <f t="shared" si="1451"/>
        <v>3 - 0</v>
      </c>
      <c r="O4511" t="str">
        <f t="shared" si="1452"/>
        <v>Green</v>
      </c>
      <c r="P4511" t="str">
        <f t="shared" si="1453"/>
        <v>Red</v>
      </c>
      <c r="Q4511" t="str">
        <f t="shared" si="1454"/>
        <v>Red</v>
      </c>
      <c r="R4511" t="str">
        <f t="shared" si="1455"/>
        <v>Green</v>
      </c>
      <c r="S4511" t="str">
        <f t="shared" si="1456"/>
        <v>Red</v>
      </c>
      <c r="T4511" t="str">
        <f t="shared" si="1457"/>
        <v>Green</v>
      </c>
      <c r="U4511" t="str">
        <f t="shared" si="1458"/>
        <v>Red</v>
      </c>
      <c r="V4511" t="str">
        <f t="shared" si="1459"/>
        <v>Green</v>
      </c>
      <c r="W4511" t="str">
        <f t="shared" si="1460"/>
        <v>Red</v>
      </c>
      <c r="X4511" t="str">
        <f t="shared" si="1461"/>
        <v>Red</v>
      </c>
      <c r="Y4511" t="str">
        <f t="shared" si="1462"/>
        <v>Green</v>
      </c>
      <c r="Z4511" t="str">
        <f t="shared" si="1463"/>
        <v>Green</v>
      </c>
      <c r="AA4511" t="str">
        <f t="shared" si="1464"/>
        <v>Red</v>
      </c>
      <c r="AB4511" t="str">
        <f t="shared" si="1465"/>
        <v>Green</v>
      </c>
      <c r="AC4511" t="str">
        <f t="shared" si="1466"/>
        <v>Red</v>
      </c>
      <c r="AD4511" t="str">
        <f t="shared" si="1467"/>
        <v>Green</v>
      </c>
    </row>
    <row r="4512" spans="1:30" hidden="1" x14ac:dyDescent="0.3">
      <c r="A4512" t="str">
        <f t="shared" si="1448"/>
        <v>02/08/2026Independiente Santa FeOnce Caldas</v>
      </c>
      <c r="D4512" s="2">
        <v>46237</v>
      </c>
      <c r="E4512" s="3">
        <v>4.1666666666666664E-2</v>
      </c>
      <c r="F4512" t="s">
        <v>421</v>
      </c>
      <c r="G4512" t="s">
        <v>425</v>
      </c>
      <c r="H4512">
        <v>1</v>
      </c>
      <c r="I4512">
        <v>0</v>
      </c>
      <c r="J4512">
        <v>2</v>
      </c>
      <c r="K4512">
        <v>2</v>
      </c>
      <c r="L4512" s="30" t="str">
        <f t="shared" si="1468"/>
        <v>02/08/2026</v>
      </c>
      <c r="M4512" s="31">
        <f t="shared" si="1469"/>
        <v>0.91666666666666663</v>
      </c>
      <c r="N4512" t="str">
        <f t="shared" si="1451"/>
        <v>2 - 2</v>
      </c>
      <c r="O4512" t="str">
        <f t="shared" si="1452"/>
        <v>Red</v>
      </c>
      <c r="P4512" t="str">
        <f t="shared" si="1453"/>
        <v>Green</v>
      </c>
      <c r="Q4512" t="str">
        <f t="shared" si="1454"/>
        <v>Red</v>
      </c>
      <c r="R4512" t="str">
        <f t="shared" si="1455"/>
        <v>Green</v>
      </c>
      <c r="S4512" t="str">
        <f t="shared" si="1456"/>
        <v>Green</v>
      </c>
      <c r="T4512" t="str">
        <f t="shared" si="1457"/>
        <v>Red</v>
      </c>
      <c r="U4512" t="str">
        <f t="shared" si="1458"/>
        <v>Green</v>
      </c>
      <c r="V4512" t="str">
        <f t="shared" si="1459"/>
        <v>Red</v>
      </c>
      <c r="W4512" t="str">
        <f t="shared" si="1460"/>
        <v>Red</v>
      </c>
      <c r="X4512" t="str">
        <f t="shared" si="1461"/>
        <v>Green</v>
      </c>
      <c r="Y4512" t="str">
        <f t="shared" si="1462"/>
        <v>Green</v>
      </c>
      <c r="Z4512" t="str">
        <f t="shared" si="1463"/>
        <v>Green</v>
      </c>
      <c r="AA4512" t="str">
        <f t="shared" si="1464"/>
        <v>Red</v>
      </c>
      <c r="AB4512" t="str">
        <f t="shared" si="1465"/>
        <v>Red</v>
      </c>
      <c r="AC4512" t="str">
        <f t="shared" si="1466"/>
        <v>Green</v>
      </c>
      <c r="AD4512" t="str">
        <f t="shared" si="1467"/>
        <v>Red</v>
      </c>
    </row>
    <row r="4513" spans="1:30" hidden="1" x14ac:dyDescent="0.3">
      <c r="A4513" t="str">
        <f t="shared" si="1448"/>
        <v>02/08/2026Deportivo TolucaNecaxa</v>
      </c>
      <c r="D4513" s="2">
        <v>46237</v>
      </c>
      <c r="E4513" s="3">
        <v>4.8611111111111112E-2</v>
      </c>
      <c r="F4513" t="s">
        <v>1372</v>
      </c>
      <c r="G4513" t="s">
        <v>1210</v>
      </c>
      <c r="H4513">
        <v>2</v>
      </c>
      <c r="I4513">
        <v>1</v>
      </c>
      <c r="J4513">
        <v>3</v>
      </c>
      <c r="K4513">
        <v>1</v>
      </c>
      <c r="L4513" s="30" t="str">
        <f t="shared" si="1468"/>
        <v>02/08/2026</v>
      </c>
      <c r="M4513" s="31">
        <f t="shared" si="1469"/>
        <v>0.92361111111111116</v>
      </c>
      <c r="N4513" t="str">
        <f t="shared" si="1451"/>
        <v>3 - 1</v>
      </c>
      <c r="O4513" t="str">
        <f t="shared" si="1452"/>
        <v>Green</v>
      </c>
      <c r="P4513" t="str">
        <f t="shared" si="1453"/>
        <v>Red</v>
      </c>
      <c r="Q4513" t="str">
        <f t="shared" si="1454"/>
        <v>Red</v>
      </c>
      <c r="R4513" t="str">
        <f t="shared" si="1455"/>
        <v>Green</v>
      </c>
      <c r="S4513" t="str">
        <f t="shared" si="1456"/>
        <v>Red</v>
      </c>
      <c r="T4513" t="str">
        <f t="shared" si="1457"/>
        <v>Green</v>
      </c>
      <c r="U4513" t="str">
        <f t="shared" si="1458"/>
        <v>Green</v>
      </c>
      <c r="V4513" t="str">
        <f t="shared" si="1459"/>
        <v>Red</v>
      </c>
      <c r="W4513" t="str">
        <f t="shared" si="1460"/>
        <v>Red</v>
      </c>
      <c r="X4513" t="str">
        <f t="shared" si="1461"/>
        <v>Green</v>
      </c>
      <c r="Y4513" t="str">
        <f t="shared" si="1462"/>
        <v>Green</v>
      </c>
      <c r="Z4513" t="str">
        <f t="shared" si="1463"/>
        <v>Green</v>
      </c>
      <c r="AA4513" t="str">
        <f t="shared" si="1464"/>
        <v>Red</v>
      </c>
      <c r="AB4513" t="str">
        <f t="shared" si="1465"/>
        <v>Red</v>
      </c>
      <c r="AC4513" t="str">
        <f t="shared" si="1466"/>
        <v>Green</v>
      </c>
      <c r="AD4513" t="str">
        <f t="shared" si="1467"/>
        <v>Red</v>
      </c>
    </row>
    <row r="4514" spans="1:30" hidden="1" x14ac:dyDescent="0.3">
      <c r="A4514" t="str">
        <f t="shared" si="1448"/>
        <v>02/08/2026CD OlimpiaLobos UPNFM</v>
      </c>
      <c r="D4514" s="2">
        <v>46237</v>
      </c>
      <c r="E4514" s="3">
        <v>6.25E-2</v>
      </c>
      <c r="F4514" t="s">
        <v>5129</v>
      </c>
      <c r="G4514" t="s">
        <v>6370</v>
      </c>
      <c r="H4514">
        <v>2</v>
      </c>
      <c r="I4514">
        <v>0</v>
      </c>
      <c r="J4514">
        <v>2</v>
      </c>
      <c r="K4514">
        <v>0</v>
      </c>
      <c r="L4514" s="30" t="str">
        <f t="shared" si="1468"/>
        <v>02/08/2026</v>
      </c>
      <c r="M4514" s="31">
        <f t="shared" si="1469"/>
        <v>0.9375</v>
      </c>
      <c r="N4514" t="str">
        <f t="shared" si="1451"/>
        <v>2 - 0</v>
      </c>
      <c r="O4514" t="str">
        <f t="shared" si="1452"/>
        <v>Green</v>
      </c>
      <c r="P4514" t="str">
        <f t="shared" si="1453"/>
        <v>Red</v>
      </c>
      <c r="Q4514" t="str">
        <f t="shared" si="1454"/>
        <v>Red</v>
      </c>
      <c r="R4514" t="str">
        <f t="shared" si="1455"/>
        <v>Green</v>
      </c>
      <c r="S4514" t="str">
        <f t="shared" si="1456"/>
        <v>Red</v>
      </c>
      <c r="T4514" t="str">
        <f t="shared" si="1457"/>
        <v>Green</v>
      </c>
      <c r="U4514" t="str">
        <f t="shared" si="1458"/>
        <v>Green</v>
      </c>
      <c r="V4514" t="str">
        <f t="shared" si="1459"/>
        <v>Red</v>
      </c>
      <c r="W4514" t="str">
        <f t="shared" si="1460"/>
        <v>Red</v>
      </c>
      <c r="X4514" t="str">
        <f t="shared" si="1461"/>
        <v>Green</v>
      </c>
      <c r="Y4514" t="str">
        <f t="shared" si="1462"/>
        <v>Green</v>
      </c>
      <c r="Z4514" t="str">
        <f t="shared" si="1463"/>
        <v>Red</v>
      </c>
      <c r="AA4514" t="str">
        <f t="shared" si="1464"/>
        <v>Green</v>
      </c>
      <c r="AB4514" t="str">
        <f t="shared" si="1465"/>
        <v>Green</v>
      </c>
      <c r="AC4514" t="str">
        <f t="shared" si="1466"/>
        <v>Red</v>
      </c>
      <c r="AD4514" t="str">
        <f t="shared" si="1467"/>
        <v>Green</v>
      </c>
    </row>
    <row r="4515" spans="1:30" hidden="1" x14ac:dyDescent="0.3">
      <c r="A4515" t="str">
        <f t="shared" si="1448"/>
        <v>02/08/2026The TownAustin FC II</v>
      </c>
      <c r="D4515" s="2">
        <v>46237</v>
      </c>
      <c r="E4515" s="3">
        <v>0.10416666666666667</v>
      </c>
      <c r="F4515" t="s">
        <v>770</v>
      </c>
      <c r="G4515" t="s">
        <v>84</v>
      </c>
      <c r="H4515">
        <v>0</v>
      </c>
      <c r="I4515">
        <v>1</v>
      </c>
      <c r="J4515">
        <v>1</v>
      </c>
      <c r="K4515">
        <v>1</v>
      </c>
      <c r="L4515" s="30" t="str">
        <f>"0"&amp;DAY(D4515)-1&amp;"/"&amp;"08"&amp;"/"&amp;YEAR(D4515)</f>
        <v>02/08/2026</v>
      </c>
      <c r="M4515" s="31">
        <f t="shared" ref="M4515" si="1470">E4515-TIME(3,0,0)+TIME(12,0,0)+TIME(12,0,0)</f>
        <v>0.97916666666666674</v>
      </c>
      <c r="N4515" t="str">
        <f t="shared" si="1451"/>
        <v>1 - 1</v>
      </c>
      <c r="O4515" t="str">
        <f t="shared" si="1452"/>
        <v>Red</v>
      </c>
      <c r="P4515" t="str">
        <f t="shared" si="1453"/>
        <v>Green</v>
      </c>
      <c r="Q4515" t="str">
        <f t="shared" si="1454"/>
        <v>Red</v>
      </c>
      <c r="R4515" t="str">
        <f t="shared" si="1455"/>
        <v>Green</v>
      </c>
      <c r="S4515" t="str">
        <f t="shared" si="1456"/>
        <v>Green</v>
      </c>
      <c r="T4515" t="str">
        <f t="shared" si="1457"/>
        <v>Red</v>
      </c>
      <c r="U4515" t="str">
        <f t="shared" si="1458"/>
        <v>Red</v>
      </c>
      <c r="V4515" t="str">
        <f t="shared" si="1459"/>
        <v>Red</v>
      </c>
      <c r="W4515" t="str">
        <f t="shared" si="1460"/>
        <v>Green</v>
      </c>
      <c r="X4515" t="str">
        <f t="shared" si="1461"/>
        <v>Green</v>
      </c>
      <c r="Y4515" t="str">
        <f t="shared" si="1462"/>
        <v>Green</v>
      </c>
      <c r="Z4515" t="str">
        <f t="shared" si="1463"/>
        <v>Red</v>
      </c>
      <c r="AA4515" t="str">
        <f t="shared" si="1464"/>
        <v>Green</v>
      </c>
      <c r="AB4515" t="str">
        <f t="shared" si="1465"/>
        <v>Green</v>
      </c>
      <c r="AC4515" t="str">
        <f t="shared" si="1466"/>
        <v>Green</v>
      </c>
      <c r="AD4515" t="str">
        <f t="shared" si="1467"/>
        <v>Red</v>
      </c>
    </row>
    <row r="4516" spans="1:30" hidden="1" x14ac:dyDescent="0.3">
      <c r="A4516" t="str">
        <f t="shared" si="1448"/>
        <v>02/08/2026Chelyabinsk IIDynamo Barnaul</v>
      </c>
      <c r="D4516" s="2">
        <v>46237</v>
      </c>
      <c r="E4516" s="3">
        <v>0.375</v>
      </c>
      <c r="F4516" t="s">
        <v>4306</v>
      </c>
      <c r="G4516" t="s">
        <v>4307</v>
      </c>
      <c r="H4516">
        <v>0</v>
      </c>
      <c r="I4516">
        <v>0</v>
      </c>
      <c r="J4516">
        <v>2</v>
      </c>
      <c r="K4516">
        <v>3</v>
      </c>
      <c r="L4516" s="22" t="str">
        <f t="shared" ref="L4516:L4579" si="1471">"0"&amp;DAY(D4516)&amp;"/"&amp;"08"&amp;"/"&amp;YEAR(D4516)</f>
        <v>03/08/2026</v>
      </c>
      <c r="M4516" s="23">
        <f t="shared" ref="M4516:M4579" si="1472">E4516-TIME(3,0,0)</f>
        <v>0.25</v>
      </c>
      <c r="N4516" t="str">
        <f t="shared" ref="N4516:N4579" si="1473">J4516&amp;" - "&amp;K4516</f>
        <v>2 - 3</v>
      </c>
      <c r="O4516" t="str">
        <f t="shared" si="1452"/>
        <v>Red</v>
      </c>
      <c r="P4516" t="str">
        <f t="shared" si="1453"/>
        <v>Red</v>
      </c>
      <c r="Q4516" t="str">
        <f t="shared" si="1454"/>
        <v>Green</v>
      </c>
      <c r="R4516" t="str">
        <f t="shared" si="1455"/>
        <v>Red</v>
      </c>
      <c r="S4516" t="str">
        <f t="shared" si="1456"/>
        <v>Green</v>
      </c>
      <c r="T4516" t="str">
        <f t="shared" si="1457"/>
        <v>Green</v>
      </c>
      <c r="U4516" t="str">
        <f t="shared" si="1458"/>
        <v>Red</v>
      </c>
      <c r="V4516" t="str">
        <f t="shared" si="1459"/>
        <v>Green</v>
      </c>
      <c r="W4516" t="str">
        <f t="shared" si="1460"/>
        <v>Red</v>
      </c>
      <c r="X4516" t="str">
        <f t="shared" si="1461"/>
        <v>Red</v>
      </c>
      <c r="Y4516" t="str">
        <f t="shared" si="1462"/>
        <v>Green</v>
      </c>
      <c r="Z4516" t="str">
        <f t="shared" si="1463"/>
        <v>Green</v>
      </c>
      <c r="AA4516" t="str">
        <f t="shared" si="1464"/>
        <v>Red</v>
      </c>
      <c r="AB4516" t="str">
        <f t="shared" si="1465"/>
        <v>Red</v>
      </c>
      <c r="AC4516" t="str">
        <f t="shared" si="1466"/>
        <v>Green</v>
      </c>
      <c r="AD4516" t="str">
        <f t="shared" si="1467"/>
        <v>Red</v>
      </c>
    </row>
    <row r="4517" spans="1:30" hidden="1" x14ac:dyDescent="0.3">
      <c r="A4517" t="str">
        <f t="shared" si="1448"/>
        <v>03/08/2026BSS SCEast Bengal II</v>
      </c>
      <c r="D4517" s="2">
        <v>46237</v>
      </c>
      <c r="E4517" s="3">
        <v>0.39583333333333331</v>
      </c>
      <c r="F4517" t="s">
        <v>6371</v>
      </c>
      <c r="G4517" t="s">
        <v>6372</v>
      </c>
      <c r="H4517">
        <v>0</v>
      </c>
      <c r="I4517">
        <v>0</v>
      </c>
      <c r="J4517">
        <v>3</v>
      </c>
      <c r="K4517">
        <v>3</v>
      </c>
      <c r="L4517" s="22" t="str">
        <f t="shared" si="1471"/>
        <v>03/08/2026</v>
      </c>
      <c r="M4517" s="23">
        <f t="shared" si="1472"/>
        <v>0.27083333333333331</v>
      </c>
      <c r="N4517" t="str">
        <f t="shared" si="1473"/>
        <v>3 - 3</v>
      </c>
      <c r="O4517" t="str">
        <f t="shared" si="1452"/>
        <v>Red</v>
      </c>
      <c r="P4517" t="str">
        <f t="shared" si="1453"/>
        <v>Green</v>
      </c>
      <c r="Q4517" t="str">
        <f t="shared" si="1454"/>
        <v>Red</v>
      </c>
      <c r="R4517" t="str">
        <f t="shared" si="1455"/>
        <v>Green</v>
      </c>
      <c r="S4517" t="str">
        <f t="shared" si="1456"/>
        <v>Green</v>
      </c>
      <c r="T4517" t="str">
        <f t="shared" si="1457"/>
        <v>Red</v>
      </c>
      <c r="U4517" t="str">
        <f t="shared" si="1458"/>
        <v>Red</v>
      </c>
      <c r="V4517" t="str">
        <f t="shared" si="1459"/>
        <v>Green</v>
      </c>
      <c r="W4517" t="str">
        <f t="shared" si="1460"/>
        <v>Red</v>
      </c>
      <c r="X4517" t="str">
        <f t="shared" si="1461"/>
        <v>Red</v>
      </c>
      <c r="Y4517" t="str">
        <f t="shared" si="1462"/>
        <v>Green</v>
      </c>
      <c r="Z4517" t="str">
        <f t="shared" si="1463"/>
        <v>Green</v>
      </c>
      <c r="AA4517" t="str">
        <f t="shared" si="1464"/>
        <v>Red</v>
      </c>
      <c r="AB4517" t="str">
        <f t="shared" si="1465"/>
        <v>Red</v>
      </c>
      <c r="AC4517" t="str">
        <f t="shared" si="1466"/>
        <v>Green</v>
      </c>
      <c r="AD4517" t="str">
        <f t="shared" si="1467"/>
        <v>Red</v>
      </c>
    </row>
    <row r="4518" spans="1:30" hidden="1" x14ac:dyDescent="0.3">
      <c r="A4518" t="str">
        <f t="shared" si="1448"/>
        <v>03/08/2026Prime BangkokTerengganu FA</v>
      </c>
      <c r="D4518" s="2">
        <v>46237</v>
      </c>
      <c r="E4518" s="3">
        <v>0.40625</v>
      </c>
      <c r="F4518" t="s">
        <v>6373</v>
      </c>
      <c r="G4518" t="s">
        <v>6374</v>
      </c>
      <c r="H4518">
        <v>0</v>
      </c>
      <c r="I4518">
        <v>0</v>
      </c>
      <c r="J4518">
        <v>1</v>
      </c>
      <c r="K4518">
        <v>2</v>
      </c>
      <c r="L4518" s="22" t="str">
        <f t="shared" si="1471"/>
        <v>03/08/2026</v>
      </c>
      <c r="M4518" s="23">
        <f t="shared" si="1472"/>
        <v>0.28125</v>
      </c>
      <c r="N4518" t="str">
        <f t="shared" si="1473"/>
        <v>1 - 2</v>
      </c>
      <c r="O4518" t="str">
        <f t="shared" si="1452"/>
        <v>Red</v>
      </c>
      <c r="P4518" t="str">
        <f t="shared" si="1453"/>
        <v>Red</v>
      </c>
      <c r="Q4518" t="str">
        <f t="shared" si="1454"/>
        <v>Green</v>
      </c>
      <c r="R4518" t="str">
        <f t="shared" si="1455"/>
        <v>Red</v>
      </c>
      <c r="S4518" t="str">
        <f t="shared" si="1456"/>
        <v>Green</v>
      </c>
      <c r="T4518" t="str">
        <f t="shared" si="1457"/>
        <v>Green</v>
      </c>
      <c r="U4518" t="str">
        <f t="shared" si="1458"/>
        <v>Red</v>
      </c>
      <c r="V4518" t="str">
        <f t="shared" si="1459"/>
        <v>Green</v>
      </c>
      <c r="W4518" t="str">
        <f t="shared" si="1460"/>
        <v>Red</v>
      </c>
      <c r="X4518" t="str">
        <f t="shared" si="1461"/>
        <v>Red</v>
      </c>
      <c r="Y4518" t="str">
        <f t="shared" si="1462"/>
        <v>Green</v>
      </c>
      <c r="Z4518" t="str">
        <f t="shared" si="1463"/>
        <v>Green</v>
      </c>
      <c r="AA4518" t="str">
        <f t="shared" si="1464"/>
        <v>Red</v>
      </c>
      <c r="AB4518" t="str">
        <f t="shared" si="1465"/>
        <v>Green</v>
      </c>
      <c r="AC4518" t="str">
        <f t="shared" si="1466"/>
        <v>Green</v>
      </c>
      <c r="AD4518" t="str">
        <f t="shared" si="1467"/>
        <v>Red</v>
      </c>
    </row>
    <row r="4519" spans="1:30" hidden="1" x14ac:dyDescent="0.3">
      <c r="A4519" t="str">
        <f t="shared" si="1448"/>
        <v>03/08/2026FC InguletsMFC Zhytomyr II</v>
      </c>
      <c r="D4519" s="2">
        <v>46237</v>
      </c>
      <c r="E4519" s="3">
        <v>0.41666666666666669</v>
      </c>
      <c r="F4519" t="s">
        <v>4327</v>
      </c>
      <c r="G4519" t="s">
        <v>3674</v>
      </c>
      <c r="H4519">
        <v>1</v>
      </c>
      <c r="I4519">
        <v>1</v>
      </c>
      <c r="J4519">
        <v>2</v>
      </c>
      <c r="K4519">
        <v>1</v>
      </c>
      <c r="L4519" s="22" t="str">
        <f t="shared" si="1471"/>
        <v>03/08/2026</v>
      </c>
      <c r="M4519" s="23">
        <f t="shared" si="1472"/>
        <v>0.29166666666666669</v>
      </c>
      <c r="N4519" t="str">
        <f t="shared" si="1473"/>
        <v>2 - 1</v>
      </c>
      <c r="O4519" t="str">
        <f t="shared" si="1452"/>
        <v>Green</v>
      </c>
      <c r="P4519" t="str">
        <f t="shared" si="1453"/>
        <v>Red</v>
      </c>
      <c r="Q4519" t="str">
        <f t="shared" si="1454"/>
        <v>Red</v>
      </c>
      <c r="R4519" t="str">
        <f t="shared" si="1455"/>
        <v>Green</v>
      </c>
      <c r="S4519" t="str">
        <f t="shared" si="1456"/>
        <v>Red</v>
      </c>
      <c r="T4519" t="str">
        <f t="shared" si="1457"/>
        <v>Green</v>
      </c>
      <c r="U4519" t="str">
        <f t="shared" si="1458"/>
        <v>Red</v>
      </c>
      <c r="V4519" t="str">
        <f t="shared" si="1459"/>
        <v>Green</v>
      </c>
      <c r="W4519" t="str">
        <f t="shared" si="1460"/>
        <v>Red</v>
      </c>
      <c r="X4519" t="str">
        <f t="shared" si="1461"/>
        <v>Green</v>
      </c>
      <c r="Y4519" t="str">
        <f t="shared" si="1462"/>
        <v>Green</v>
      </c>
      <c r="Z4519" t="str">
        <f t="shared" si="1463"/>
        <v>Green</v>
      </c>
      <c r="AA4519" t="str">
        <f t="shared" si="1464"/>
        <v>Red</v>
      </c>
      <c r="AB4519" t="str">
        <f t="shared" si="1465"/>
        <v>Green</v>
      </c>
      <c r="AC4519" t="str">
        <f t="shared" si="1466"/>
        <v>Green</v>
      </c>
      <c r="AD4519" t="str">
        <f t="shared" si="1467"/>
        <v>Red</v>
      </c>
    </row>
    <row r="4520" spans="1:30" hidden="1" x14ac:dyDescent="0.3">
      <c r="A4520" t="str">
        <f t="shared" si="1448"/>
        <v>03/08/2026Melbourne Victory ReservesMelbourne Srbija</v>
      </c>
      <c r="B4520" t="s">
        <v>810</v>
      </c>
      <c r="C4520" t="s">
        <v>2248</v>
      </c>
      <c r="D4520" s="2">
        <v>46237</v>
      </c>
      <c r="E4520" s="3">
        <v>0.42708333333333331</v>
      </c>
      <c r="F4520" t="s">
        <v>4712</v>
      </c>
      <c r="G4520" t="s">
        <v>2252</v>
      </c>
      <c r="H4520">
        <v>1</v>
      </c>
      <c r="I4520">
        <v>0</v>
      </c>
      <c r="J4520">
        <v>1</v>
      </c>
      <c r="K4520">
        <v>0</v>
      </c>
      <c r="L4520" s="22" t="str">
        <f t="shared" si="1471"/>
        <v>03/08/2026</v>
      </c>
      <c r="M4520" s="23">
        <f t="shared" si="1472"/>
        <v>0.30208333333333331</v>
      </c>
      <c r="N4520" t="str">
        <f t="shared" si="1473"/>
        <v>1 - 0</v>
      </c>
      <c r="O4520" t="str">
        <f t="shared" si="1452"/>
        <v>Green</v>
      </c>
      <c r="P4520" t="str">
        <f t="shared" si="1453"/>
        <v>Red</v>
      </c>
      <c r="Q4520" t="str">
        <f t="shared" si="1454"/>
        <v>Red</v>
      </c>
      <c r="R4520" t="str">
        <f t="shared" si="1455"/>
        <v>Green</v>
      </c>
      <c r="S4520" t="str">
        <f t="shared" si="1456"/>
        <v>Red</v>
      </c>
      <c r="T4520" t="str">
        <f t="shared" si="1457"/>
        <v>Green</v>
      </c>
      <c r="U4520" t="str">
        <f t="shared" si="1458"/>
        <v>Green</v>
      </c>
      <c r="V4520" t="str">
        <f t="shared" si="1459"/>
        <v>Red</v>
      </c>
      <c r="W4520" t="str">
        <f t="shared" si="1460"/>
        <v>Red</v>
      </c>
      <c r="X4520" t="str">
        <f t="shared" si="1461"/>
        <v>Green</v>
      </c>
      <c r="Y4520" t="str">
        <f t="shared" si="1462"/>
        <v>Red</v>
      </c>
      <c r="Z4520" t="str">
        <f t="shared" si="1463"/>
        <v>Red</v>
      </c>
      <c r="AA4520" t="str">
        <f t="shared" si="1464"/>
        <v>Green</v>
      </c>
      <c r="AB4520" t="str">
        <f t="shared" si="1465"/>
        <v>Green</v>
      </c>
      <c r="AC4520" t="str">
        <f t="shared" si="1466"/>
        <v>Red</v>
      </c>
      <c r="AD4520" t="str">
        <f t="shared" si="1467"/>
        <v>Green</v>
      </c>
    </row>
    <row r="4521" spans="1:30" hidden="1" x14ac:dyDescent="0.3">
      <c r="A4521" t="str">
        <f t="shared" si="1448"/>
        <v>03/08/2026CambodiaTimor Leste</v>
      </c>
      <c r="B4521" t="s">
        <v>2236</v>
      </c>
      <c r="C4521" t="s">
        <v>2237</v>
      </c>
      <c r="D4521" s="2">
        <v>46237</v>
      </c>
      <c r="E4521" s="3">
        <v>0.4375</v>
      </c>
      <c r="F4521" t="s">
        <v>2238</v>
      </c>
      <c r="G4521" t="s">
        <v>2240</v>
      </c>
      <c r="H4521">
        <v>1</v>
      </c>
      <c r="I4521">
        <v>0</v>
      </c>
      <c r="J4521">
        <v>3</v>
      </c>
      <c r="K4521">
        <v>0</v>
      </c>
      <c r="L4521" s="22" t="str">
        <f t="shared" si="1471"/>
        <v>03/08/2026</v>
      </c>
      <c r="M4521" s="23">
        <f t="shared" si="1472"/>
        <v>0.3125</v>
      </c>
      <c r="N4521" t="str">
        <f t="shared" si="1473"/>
        <v>3 - 0</v>
      </c>
      <c r="O4521" t="str">
        <f t="shared" si="1452"/>
        <v>Green</v>
      </c>
      <c r="P4521" t="str">
        <f t="shared" si="1453"/>
        <v>Red</v>
      </c>
      <c r="Q4521" t="str">
        <f t="shared" si="1454"/>
        <v>Red</v>
      </c>
      <c r="R4521" t="str">
        <f t="shared" si="1455"/>
        <v>Green</v>
      </c>
      <c r="S4521" t="str">
        <f t="shared" si="1456"/>
        <v>Red</v>
      </c>
      <c r="T4521" t="str">
        <f t="shared" si="1457"/>
        <v>Green</v>
      </c>
      <c r="U4521" t="str">
        <f t="shared" si="1458"/>
        <v>Green</v>
      </c>
      <c r="V4521" t="str">
        <f t="shared" si="1459"/>
        <v>Red</v>
      </c>
      <c r="W4521" t="str">
        <f t="shared" si="1460"/>
        <v>Red</v>
      </c>
      <c r="X4521" t="str">
        <f t="shared" si="1461"/>
        <v>Green</v>
      </c>
      <c r="Y4521" t="str">
        <f t="shared" si="1462"/>
        <v>Green</v>
      </c>
      <c r="Z4521" t="str">
        <f t="shared" si="1463"/>
        <v>Green</v>
      </c>
      <c r="AA4521" t="str">
        <f t="shared" si="1464"/>
        <v>Red</v>
      </c>
      <c r="AB4521" t="str">
        <f t="shared" si="1465"/>
        <v>Green</v>
      </c>
      <c r="AC4521" t="str">
        <f t="shared" si="1466"/>
        <v>Red</v>
      </c>
      <c r="AD4521" t="str">
        <f t="shared" si="1467"/>
        <v>Green</v>
      </c>
    </row>
    <row r="4522" spans="1:30" hidden="1" x14ac:dyDescent="0.3">
      <c r="A4522" t="str">
        <f t="shared" si="1448"/>
        <v>03/08/2026TRAU FCRaengdai</v>
      </c>
      <c r="D4522" s="2">
        <v>46237</v>
      </c>
      <c r="E4522" s="3">
        <v>0.4375</v>
      </c>
      <c r="F4522" t="s">
        <v>5045</v>
      </c>
      <c r="G4522" t="s">
        <v>5325</v>
      </c>
      <c r="H4522">
        <v>1</v>
      </c>
      <c r="I4522">
        <v>3</v>
      </c>
      <c r="J4522">
        <v>3</v>
      </c>
      <c r="K4522">
        <v>4</v>
      </c>
      <c r="L4522" s="22" t="str">
        <f t="shared" si="1471"/>
        <v>03/08/2026</v>
      </c>
      <c r="M4522" s="23">
        <f t="shared" si="1472"/>
        <v>0.3125</v>
      </c>
      <c r="N4522" t="str">
        <f t="shared" si="1473"/>
        <v>3 - 4</v>
      </c>
      <c r="O4522" t="str">
        <f t="shared" si="1452"/>
        <v>Red</v>
      </c>
      <c r="P4522" t="str">
        <f t="shared" si="1453"/>
        <v>Red</v>
      </c>
      <c r="Q4522" t="str">
        <f t="shared" si="1454"/>
        <v>Green</v>
      </c>
      <c r="R4522" t="str">
        <f t="shared" si="1455"/>
        <v>Red</v>
      </c>
      <c r="S4522" t="str">
        <f t="shared" si="1456"/>
        <v>Green</v>
      </c>
      <c r="T4522" t="str">
        <f t="shared" si="1457"/>
        <v>Green</v>
      </c>
      <c r="U4522" t="str">
        <f t="shared" si="1458"/>
        <v>Red</v>
      </c>
      <c r="V4522" t="str">
        <f t="shared" si="1459"/>
        <v>Red</v>
      </c>
      <c r="W4522" t="str">
        <f t="shared" si="1460"/>
        <v>Green</v>
      </c>
      <c r="X4522" t="str">
        <f t="shared" si="1461"/>
        <v>Green</v>
      </c>
      <c r="Y4522" t="str">
        <f t="shared" si="1462"/>
        <v>Green</v>
      </c>
      <c r="Z4522" t="str">
        <f t="shared" si="1463"/>
        <v>Green</v>
      </c>
      <c r="AA4522" t="str">
        <f t="shared" si="1464"/>
        <v>Red</v>
      </c>
      <c r="AB4522" t="str">
        <f t="shared" si="1465"/>
        <v>Red</v>
      </c>
      <c r="AC4522" t="str">
        <f t="shared" si="1466"/>
        <v>Green</v>
      </c>
      <c r="AD4522" t="str">
        <f t="shared" si="1467"/>
        <v>Red</v>
      </c>
    </row>
    <row r="4523" spans="1:30" hidden="1" x14ac:dyDescent="0.3">
      <c r="A4523" t="str">
        <f t="shared" si="1448"/>
        <v>03/08/2026Bukovyna ChernivtsiLNZ Lebedyn</v>
      </c>
      <c r="D4523" s="2">
        <v>46237</v>
      </c>
      <c r="E4523" s="3">
        <v>0.52083333333333337</v>
      </c>
      <c r="F4523" t="s">
        <v>6375</v>
      </c>
      <c r="G4523" t="s">
        <v>1952</v>
      </c>
      <c r="H4523">
        <v>0</v>
      </c>
      <c r="I4523">
        <v>0</v>
      </c>
      <c r="J4523">
        <v>0</v>
      </c>
      <c r="K4523">
        <v>0</v>
      </c>
      <c r="L4523" s="22" t="str">
        <f t="shared" si="1471"/>
        <v>03/08/2026</v>
      </c>
      <c r="M4523" s="23">
        <f t="shared" si="1472"/>
        <v>0.39583333333333337</v>
      </c>
      <c r="N4523" t="str">
        <f t="shared" si="1473"/>
        <v>0 - 0</v>
      </c>
      <c r="O4523" t="str">
        <f t="shared" si="1452"/>
        <v>Red</v>
      </c>
      <c r="P4523" t="str">
        <f t="shared" si="1453"/>
        <v>Green</v>
      </c>
      <c r="Q4523" t="str">
        <f t="shared" si="1454"/>
        <v>Red</v>
      </c>
      <c r="R4523" t="str">
        <f t="shared" si="1455"/>
        <v>Green</v>
      </c>
      <c r="S4523" t="str">
        <f t="shared" si="1456"/>
        <v>Green</v>
      </c>
      <c r="T4523" t="str">
        <f t="shared" si="1457"/>
        <v>Red</v>
      </c>
      <c r="U4523" t="str">
        <f t="shared" si="1458"/>
        <v>Red</v>
      </c>
      <c r="V4523" t="str">
        <f t="shared" si="1459"/>
        <v>Green</v>
      </c>
      <c r="W4523" t="str">
        <f t="shared" si="1460"/>
        <v>Red</v>
      </c>
      <c r="X4523" t="str">
        <f t="shared" si="1461"/>
        <v>Red</v>
      </c>
      <c r="Y4523" t="str">
        <f t="shared" si="1462"/>
        <v>Red</v>
      </c>
      <c r="Z4523" t="str">
        <f t="shared" si="1463"/>
        <v>Red</v>
      </c>
      <c r="AA4523" t="str">
        <f t="shared" si="1464"/>
        <v>Green</v>
      </c>
      <c r="AB4523" t="str">
        <f t="shared" si="1465"/>
        <v>Green</v>
      </c>
      <c r="AC4523" t="str">
        <f t="shared" si="1466"/>
        <v>Red</v>
      </c>
      <c r="AD4523" t="str">
        <f t="shared" si="1467"/>
        <v>Green</v>
      </c>
    </row>
    <row r="4524" spans="1:30" hidden="1" x14ac:dyDescent="0.3">
      <c r="A4524" t="str">
        <f t="shared" si="1448"/>
        <v>03/08/2026Shirak IISardarapat II</v>
      </c>
      <c r="B4524" t="s">
        <v>5380</v>
      </c>
      <c r="C4524" t="s">
        <v>854</v>
      </c>
      <c r="D4524" s="2">
        <v>46237</v>
      </c>
      <c r="E4524" s="3">
        <v>0.52083333333333337</v>
      </c>
      <c r="F4524" t="s">
        <v>6376</v>
      </c>
      <c r="G4524" t="s">
        <v>6377</v>
      </c>
      <c r="H4524">
        <v>0</v>
      </c>
      <c r="I4524">
        <v>0</v>
      </c>
      <c r="J4524">
        <v>0</v>
      </c>
      <c r="K4524">
        <v>1</v>
      </c>
      <c r="L4524" s="22" t="str">
        <f t="shared" si="1471"/>
        <v>03/08/2026</v>
      </c>
      <c r="M4524" s="23">
        <f t="shared" si="1472"/>
        <v>0.39583333333333337</v>
      </c>
      <c r="N4524" t="str">
        <f t="shared" si="1473"/>
        <v>0 - 1</v>
      </c>
      <c r="O4524" t="str">
        <f t="shared" si="1452"/>
        <v>Red</v>
      </c>
      <c r="P4524" t="str">
        <f t="shared" si="1453"/>
        <v>Red</v>
      </c>
      <c r="Q4524" t="str">
        <f t="shared" si="1454"/>
        <v>Green</v>
      </c>
      <c r="R4524" t="str">
        <f t="shared" si="1455"/>
        <v>Red</v>
      </c>
      <c r="S4524" t="str">
        <f t="shared" si="1456"/>
        <v>Green</v>
      </c>
      <c r="T4524" t="str">
        <f t="shared" si="1457"/>
        <v>Green</v>
      </c>
      <c r="U4524" t="str">
        <f t="shared" si="1458"/>
        <v>Red</v>
      </c>
      <c r="V4524" t="str">
        <f t="shared" si="1459"/>
        <v>Green</v>
      </c>
      <c r="W4524" t="str">
        <f t="shared" si="1460"/>
        <v>Red</v>
      </c>
      <c r="X4524" t="str">
        <f t="shared" si="1461"/>
        <v>Red</v>
      </c>
      <c r="Y4524" t="str">
        <f t="shared" si="1462"/>
        <v>Red</v>
      </c>
      <c r="Z4524" t="str">
        <f t="shared" si="1463"/>
        <v>Red</v>
      </c>
      <c r="AA4524" t="str">
        <f t="shared" si="1464"/>
        <v>Green</v>
      </c>
      <c r="AB4524" t="str">
        <f t="shared" si="1465"/>
        <v>Green</v>
      </c>
      <c r="AC4524" t="str">
        <f t="shared" si="1466"/>
        <v>Red</v>
      </c>
      <c r="AD4524" t="str">
        <f t="shared" si="1467"/>
        <v>Green</v>
      </c>
    </row>
    <row r="4525" spans="1:30" hidden="1" x14ac:dyDescent="0.3">
      <c r="A4525" t="str">
        <f t="shared" si="1448"/>
        <v>03/08/2026BKMA Yerevan IIFC Artsakh</v>
      </c>
      <c r="B4525" t="s">
        <v>5380</v>
      </c>
      <c r="C4525" t="s">
        <v>854</v>
      </c>
      <c r="D4525" s="2">
        <v>46237</v>
      </c>
      <c r="E4525" s="3">
        <v>0.54166666666666663</v>
      </c>
      <c r="F4525" t="s">
        <v>6378</v>
      </c>
      <c r="G4525" t="s">
        <v>6379</v>
      </c>
      <c r="H4525">
        <v>1</v>
      </c>
      <c r="I4525">
        <v>0</v>
      </c>
      <c r="J4525">
        <v>4</v>
      </c>
      <c r="K4525">
        <v>0</v>
      </c>
      <c r="L4525" s="22" t="str">
        <f t="shared" si="1471"/>
        <v>03/08/2026</v>
      </c>
      <c r="M4525" s="23">
        <f t="shared" si="1472"/>
        <v>0.41666666666666663</v>
      </c>
      <c r="N4525" t="str">
        <f t="shared" si="1473"/>
        <v>4 - 0</v>
      </c>
      <c r="O4525" t="str">
        <f t="shared" si="1452"/>
        <v>Green</v>
      </c>
      <c r="P4525" t="str">
        <f t="shared" si="1453"/>
        <v>Red</v>
      </c>
      <c r="Q4525" t="str">
        <f t="shared" si="1454"/>
        <v>Red</v>
      </c>
      <c r="R4525" t="str">
        <f t="shared" si="1455"/>
        <v>Green</v>
      </c>
      <c r="S4525" t="str">
        <f t="shared" si="1456"/>
        <v>Red</v>
      </c>
      <c r="T4525" t="str">
        <f t="shared" si="1457"/>
        <v>Green</v>
      </c>
      <c r="U4525" t="str">
        <f t="shared" si="1458"/>
        <v>Green</v>
      </c>
      <c r="V4525" t="str">
        <f t="shared" si="1459"/>
        <v>Red</v>
      </c>
      <c r="W4525" t="str">
        <f t="shared" si="1460"/>
        <v>Red</v>
      </c>
      <c r="X4525" t="str">
        <f t="shared" si="1461"/>
        <v>Green</v>
      </c>
      <c r="Y4525" t="str">
        <f t="shared" si="1462"/>
        <v>Green</v>
      </c>
      <c r="Z4525" t="str">
        <f t="shared" si="1463"/>
        <v>Green</v>
      </c>
      <c r="AA4525" t="str">
        <f t="shared" si="1464"/>
        <v>Red</v>
      </c>
      <c r="AB4525" t="str">
        <f t="shared" si="1465"/>
        <v>Red</v>
      </c>
      <c r="AC4525" t="str">
        <f t="shared" si="1466"/>
        <v>Red</v>
      </c>
      <c r="AD4525" t="str">
        <f t="shared" si="1467"/>
        <v>Green</v>
      </c>
    </row>
    <row r="4526" spans="1:30" hidden="1" x14ac:dyDescent="0.3">
      <c r="A4526" t="str">
        <f t="shared" si="1448"/>
        <v>03/08/2026Olympia YerevanUrartu II</v>
      </c>
      <c r="B4526" t="s">
        <v>5380</v>
      </c>
      <c r="C4526" t="s">
        <v>854</v>
      </c>
      <c r="D4526" s="2">
        <v>46237</v>
      </c>
      <c r="E4526" s="3">
        <v>0.54166666666666663</v>
      </c>
      <c r="F4526" t="s">
        <v>6380</v>
      </c>
      <c r="G4526" t="s">
        <v>6381</v>
      </c>
      <c r="H4526">
        <v>0</v>
      </c>
      <c r="I4526">
        <v>0</v>
      </c>
      <c r="J4526">
        <v>2</v>
      </c>
      <c r="K4526">
        <v>0</v>
      </c>
      <c r="L4526" s="22" t="str">
        <f t="shared" si="1471"/>
        <v>03/08/2026</v>
      </c>
      <c r="M4526" s="23">
        <f t="shared" si="1472"/>
        <v>0.41666666666666663</v>
      </c>
      <c r="N4526" t="str">
        <f t="shared" si="1473"/>
        <v>2 - 0</v>
      </c>
      <c r="O4526" t="str">
        <f t="shared" si="1452"/>
        <v>Green</v>
      </c>
      <c r="P4526" t="str">
        <f t="shared" si="1453"/>
        <v>Red</v>
      </c>
      <c r="Q4526" t="str">
        <f t="shared" si="1454"/>
        <v>Red</v>
      </c>
      <c r="R4526" t="str">
        <f t="shared" si="1455"/>
        <v>Green</v>
      </c>
      <c r="S4526" t="str">
        <f t="shared" si="1456"/>
        <v>Red</v>
      </c>
      <c r="T4526" t="str">
        <f t="shared" si="1457"/>
        <v>Green</v>
      </c>
      <c r="U4526" t="str">
        <f t="shared" si="1458"/>
        <v>Red</v>
      </c>
      <c r="V4526" t="str">
        <f t="shared" si="1459"/>
        <v>Green</v>
      </c>
      <c r="W4526" t="str">
        <f t="shared" si="1460"/>
        <v>Red</v>
      </c>
      <c r="X4526" t="str">
        <f t="shared" si="1461"/>
        <v>Red</v>
      </c>
      <c r="Y4526" t="str">
        <f t="shared" si="1462"/>
        <v>Green</v>
      </c>
      <c r="Z4526" t="str">
        <f t="shared" si="1463"/>
        <v>Red</v>
      </c>
      <c r="AA4526" t="str">
        <f t="shared" si="1464"/>
        <v>Green</v>
      </c>
      <c r="AB4526" t="str">
        <f t="shared" si="1465"/>
        <v>Green</v>
      </c>
      <c r="AC4526" t="str">
        <f t="shared" si="1466"/>
        <v>Red</v>
      </c>
      <c r="AD4526" t="str">
        <f t="shared" si="1467"/>
        <v>Green</v>
      </c>
    </row>
    <row r="4527" spans="1:30" hidden="1" x14ac:dyDescent="0.3">
      <c r="A4527" t="str">
        <f t="shared" ref="A4527:A4590" si="1474">L4526&amp;F4527&amp;G4527</f>
        <v>03/08/2026IndonesiaVietnam</v>
      </c>
      <c r="B4527" t="s">
        <v>2236</v>
      </c>
      <c r="C4527" t="s">
        <v>2237</v>
      </c>
      <c r="D4527" s="2">
        <v>46237</v>
      </c>
      <c r="E4527" s="3">
        <v>0.5625</v>
      </c>
      <c r="F4527" t="s">
        <v>4727</v>
      </c>
      <c r="G4527" t="s">
        <v>2241</v>
      </c>
      <c r="H4527">
        <v>0</v>
      </c>
      <c r="I4527">
        <v>2</v>
      </c>
      <c r="J4527">
        <v>0</v>
      </c>
      <c r="K4527">
        <v>3</v>
      </c>
      <c r="L4527" s="22" t="str">
        <f t="shared" si="1471"/>
        <v>03/08/2026</v>
      </c>
      <c r="M4527" s="23">
        <f t="shared" si="1472"/>
        <v>0.4375</v>
      </c>
      <c r="N4527" t="str">
        <f t="shared" si="1473"/>
        <v>0 - 3</v>
      </c>
      <c r="O4527" t="str">
        <f t="shared" si="1452"/>
        <v>Red</v>
      </c>
      <c r="P4527" t="str">
        <f t="shared" si="1453"/>
        <v>Red</v>
      </c>
      <c r="Q4527" t="str">
        <f t="shared" si="1454"/>
        <v>Green</v>
      </c>
      <c r="R4527" t="str">
        <f t="shared" si="1455"/>
        <v>Red</v>
      </c>
      <c r="S4527" t="str">
        <f t="shared" si="1456"/>
        <v>Green</v>
      </c>
      <c r="T4527" t="str">
        <f t="shared" si="1457"/>
        <v>Green</v>
      </c>
      <c r="U4527" t="str">
        <f t="shared" si="1458"/>
        <v>Red</v>
      </c>
      <c r="V4527" t="str">
        <f t="shared" si="1459"/>
        <v>Red</v>
      </c>
      <c r="W4527" t="str">
        <f t="shared" si="1460"/>
        <v>Green</v>
      </c>
      <c r="X4527" t="str">
        <f t="shared" si="1461"/>
        <v>Green</v>
      </c>
      <c r="Y4527" t="str">
        <f t="shared" si="1462"/>
        <v>Green</v>
      </c>
      <c r="Z4527" t="str">
        <f t="shared" si="1463"/>
        <v>Green</v>
      </c>
      <c r="AA4527" t="str">
        <f t="shared" si="1464"/>
        <v>Red</v>
      </c>
      <c r="AB4527" t="str">
        <f t="shared" si="1465"/>
        <v>Green</v>
      </c>
      <c r="AC4527" t="str">
        <f t="shared" si="1466"/>
        <v>Red</v>
      </c>
      <c r="AD4527" t="str">
        <f t="shared" si="1467"/>
        <v>Green</v>
      </c>
    </row>
    <row r="4528" spans="1:30" hidden="1" x14ac:dyDescent="0.3">
      <c r="A4528" t="str">
        <f t="shared" si="1474"/>
        <v>03/08/2026Ararati AraksArarat Yerevan II</v>
      </c>
      <c r="B4528" t="s">
        <v>5380</v>
      </c>
      <c r="C4528" t="s">
        <v>854</v>
      </c>
      <c r="D4528" s="2">
        <v>46237</v>
      </c>
      <c r="E4528" s="3">
        <v>0.58333333333333337</v>
      </c>
      <c r="F4528" t="s">
        <v>6382</v>
      </c>
      <c r="G4528" t="s">
        <v>6383</v>
      </c>
      <c r="L4528" s="22" t="str">
        <f t="shared" si="1471"/>
        <v>03/08/2026</v>
      </c>
      <c r="M4528" s="23">
        <f t="shared" si="1472"/>
        <v>0.45833333333333337</v>
      </c>
      <c r="N4528" t="str">
        <f t="shared" si="1473"/>
        <v xml:space="preserve"> - </v>
      </c>
      <c r="O4528" t="str">
        <f t="shared" si="1452"/>
        <v>Red</v>
      </c>
      <c r="P4528" t="str">
        <f t="shared" si="1453"/>
        <v>Green</v>
      </c>
      <c r="Q4528" t="str">
        <f t="shared" si="1454"/>
        <v>Red</v>
      </c>
      <c r="R4528" t="str">
        <f t="shared" si="1455"/>
        <v>Green</v>
      </c>
      <c r="S4528" t="str">
        <f t="shared" si="1456"/>
        <v>Green</v>
      </c>
      <c r="T4528" t="str">
        <f t="shared" si="1457"/>
        <v>Red</v>
      </c>
      <c r="U4528" t="str">
        <f t="shared" si="1458"/>
        <v>Red</v>
      </c>
      <c r="V4528" t="str">
        <f t="shared" si="1459"/>
        <v>Green</v>
      </c>
      <c r="W4528" t="str">
        <f t="shared" si="1460"/>
        <v>Red</v>
      </c>
      <c r="X4528" t="str">
        <f t="shared" si="1461"/>
        <v>Red</v>
      </c>
      <c r="Y4528" t="str">
        <f t="shared" si="1462"/>
        <v>Red</v>
      </c>
      <c r="Z4528" t="str">
        <f t="shared" si="1463"/>
        <v>Red</v>
      </c>
      <c r="AA4528" t="str">
        <f t="shared" si="1464"/>
        <v>Green</v>
      </c>
      <c r="AB4528" t="str">
        <f t="shared" si="1465"/>
        <v>Green</v>
      </c>
      <c r="AC4528" t="str">
        <f t="shared" si="1466"/>
        <v>Red</v>
      </c>
      <c r="AD4528" t="str">
        <f t="shared" si="1467"/>
        <v>Green</v>
      </c>
    </row>
    <row r="4529" spans="1:30" hidden="1" x14ac:dyDescent="0.3">
      <c r="A4529" t="str">
        <f t="shared" si="1474"/>
        <v>03/08/2026IF VestriGrotta Seltjarnarnes</v>
      </c>
      <c r="D4529" s="2">
        <v>46237</v>
      </c>
      <c r="E4529" s="3">
        <v>0.58333333333333337</v>
      </c>
      <c r="F4529" t="s">
        <v>265</v>
      </c>
      <c r="G4529" t="s">
        <v>605</v>
      </c>
      <c r="H4529">
        <v>0</v>
      </c>
      <c r="I4529">
        <v>2</v>
      </c>
      <c r="J4529">
        <v>0</v>
      </c>
      <c r="K4529">
        <v>3</v>
      </c>
      <c r="L4529" s="22" t="str">
        <f t="shared" si="1471"/>
        <v>03/08/2026</v>
      </c>
      <c r="M4529" s="23">
        <f t="shared" si="1472"/>
        <v>0.45833333333333337</v>
      </c>
      <c r="N4529" t="str">
        <f t="shared" si="1473"/>
        <v>0 - 3</v>
      </c>
      <c r="O4529" t="str">
        <f t="shared" si="1452"/>
        <v>Red</v>
      </c>
      <c r="P4529" t="str">
        <f t="shared" si="1453"/>
        <v>Red</v>
      </c>
      <c r="Q4529" t="str">
        <f t="shared" si="1454"/>
        <v>Green</v>
      </c>
      <c r="R4529" t="str">
        <f t="shared" si="1455"/>
        <v>Red</v>
      </c>
      <c r="S4529" t="str">
        <f t="shared" si="1456"/>
        <v>Green</v>
      </c>
      <c r="T4529" t="str">
        <f t="shared" si="1457"/>
        <v>Green</v>
      </c>
      <c r="U4529" t="str">
        <f t="shared" si="1458"/>
        <v>Red</v>
      </c>
      <c r="V4529" t="str">
        <f t="shared" si="1459"/>
        <v>Red</v>
      </c>
      <c r="W4529" t="str">
        <f t="shared" si="1460"/>
        <v>Green</v>
      </c>
      <c r="X4529" t="str">
        <f t="shared" si="1461"/>
        <v>Green</v>
      </c>
      <c r="Y4529" t="str">
        <f t="shared" si="1462"/>
        <v>Green</v>
      </c>
      <c r="Z4529" t="str">
        <f t="shared" si="1463"/>
        <v>Green</v>
      </c>
      <c r="AA4529" t="str">
        <f t="shared" si="1464"/>
        <v>Red</v>
      </c>
      <c r="AB4529" t="str">
        <f t="shared" si="1465"/>
        <v>Green</v>
      </c>
      <c r="AC4529" t="str">
        <f t="shared" si="1466"/>
        <v>Red</v>
      </c>
      <c r="AD4529" t="str">
        <f t="shared" si="1467"/>
        <v>Green</v>
      </c>
    </row>
    <row r="4530" spans="1:30" hidden="1" x14ac:dyDescent="0.3">
      <c r="A4530" t="str">
        <f t="shared" si="1474"/>
        <v>03/08/2026Lillestrom IIKongsvinger II</v>
      </c>
      <c r="D4530" s="2">
        <v>46237</v>
      </c>
      <c r="E4530" s="3">
        <v>0.58333333333333337</v>
      </c>
      <c r="F4530" t="s">
        <v>3496</v>
      </c>
      <c r="G4530" t="s">
        <v>4768</v>
      </c>
      <c r="H4530">
        <v>1</v>
      </c>
      <c r="I4530">
        <v>3</v>
      </c>
      <c r="J4530">
        <v>4</v>
      </c>
      <c r="K4530">
        <v>5</v>
      </c>
      <c r="L4530" s="22" t="str">
        <f t="shared" si="1471"/>
        <v>03/08/2026</v>
      </c>
      <c r="M4530" s="23">
        <f t="shared" si="1472"/>
        <v>0.45833333333333337</v>
      </c>
      <c r="N4530" t="str">
        <f t="shared" si="1473"/>
        <v>4 - 5</v>
      </c>
      <c r="O4530" t="str">
        <f t="shared" si="1452"/>
        <v>Red</v>
      </c>
      <c r="P4530" t="str">
        <f t="shared" si="1453"/>
        <v>Red</v>
      </c>
      <c r="Q4530" t="str">
        <f t="shared" si="1454"/>
        <v>Green</v>
      </c>
      <c r="R4530" t="str">
        <f t="shared" si="1455"/>
        <v>Red</v>
      </c>
      <c r="S4530" t="str">
        <f t="shared" si="1456"/>
        <v>Green</v>
      </c>
      <c r="T4530" t="str">
        <f t="shared" si="1457"/>
        <v>Green</v>
      </c>
      <c r="U4530" t="str">
        <f t="shared" si="1458"/>
        <v>Red</v>
      </c>
      <c r="V4530" t="str">
        <f t="shared" si="1459"/>
        <v>Red</v>
      </c>
      <c r="W4530" t="str">
        <f t="shared" si="1460"/>
        <v>Green</v>
      </c>
      <c r="X4530" t="str">
        <f t="shared" si="1461"/>
        <v>Green</v>
      </c>
      <c r="Y4530" t="str">
        <f t="shared" si="1462"/>
        <v>Green</v>
      </c>
      <c r="Z4530" t="str">
        <f t="shared" si="1463"/>
        <v>Green</v>
      </c>
      <c r="AA4530" t="str">
        <f t="shared" si="1464"/>
        <v>Red</v>
      </c>
      <c r="AB4530" t="str">
        <f t="shared" si="1465"/>
        <v>Red</v>
      </c>
      <c r="AC4530" t="str">
        <f t="shared" si="1466"/>
        <v>Green</v>
      </c>
      <c r="AD4530" t="str">
        <f t="shared" si="1467"/>
        <v>Red</v>
      </c>
    </row>
    <row r="4531" spans="1:30" hidden="1" x14ac:dyDescent="0.3">
      <c r="A4531" t="str">
        <f t="shared" si="1474"/>
        <v>03/08/2026Mjallby U19Orebro U19</v>
      </c>
      <c r="B4531" t="s">
        <v>827</v>
      </c>
      <c r="D4531" s="2">
        <v>46237</v>
      </c>
      <c r="E4531" s="3">
        <v>0.58333333333333337</v>
      </c>
      <c r="F4531" t="s">
        <v>3644</v>
      </c>
      <c r="G4531" t="s">
        <v>3645</v>
      </c>
      <c r="H4531">
        <v>0</v>
      </c>
      <c r="I4531">
        <v>0</v>
      </c>
      <c r="J4531">
        <v>0</v>
      </c>
      <c r="K4531">
        <v>0</v>
      </c>
      <c r="L4531" s="22" t="str">
        <f t="shared" si="1471"/>
        <v>03/08/2026</v>
      </c>
      <c r="M4531" s="23">
        <f t="shared" si="1472"/>
        <v>0.45833333333333337</v>
      </c>
      <c r="N4531" t="str">
        <f t="shared" si="1473"/>
        <v>0 - 0</v>
      </c>
      <c r="O4531" t="str">
        <f t="shared" si="1452"/>
        <v>Red</v>
      </c>
      <c r="P4531" t="str">
        <f t="shared" si="1453"/>
        <v>Green</v>
      </c>
      <c r="Q4531" t="str">
        <f t="shared" si="1454"/>
        <v>Red</v>
      </c>
      <c r="R4531" t="str">
        <f t="shared" si="1455"/>
        <v>Green</v>
      </c>
      <c r="S4531" t="str">
        <f t="shared" si="1456"/>
        <v>Green</v>
      </c>
      <c r="T4531" t="str">
        <f t="shared" si="1457"/>
        <v>Red</v>
      </c>
      <c r="U4531" t="str">
        <f t="shared" si="1458"/>
        <v>Red</v>
      </c>
      <c r="V4531" t="str">
        <f t="shared" si="1459"/>
        <v>Green</v>
      </c>
      <c r="W4531" t="str">
        <f t="shared" si="1460"/>
        <v>Red</v>
      </c>
      <c r="X4531" t="str">
        <f t="shared" si="1461"/>
        <v>Red</v>
      </c>
      <c r="Y4531" t="str">
        <f t="shared" si="1462"/>
        <v>Red</v>
      </c>
      <c r="Z4531" t="str">
        <f t="shared" si="1463"/>
        <v>Red</v>
      </c>
      <c r="AA4531" t="str">
        <f t="shared" si="1464"/>
        <v>Green</v>
      </c>
      <c r="AB4531" t="str">
        <f t="shared" si="1465"/>
        <v>Green</v>
      </c>
      <c r="AC4531" t="str">
        <f t="shared" si="1466"/>
        <v>Red</v>
      </c>
      <c r="AD4531" t="str">
        <f t="shared" si="1467"/>
        <v>Green</v>
      </c>
    </row>
    <row r="4532" spans="1:30" hidden="1" x14ac:dyDescent="0.3">
      <c r="A4532" t="str">
        <f t="shared" si="1474"/>
        <v>03/08/2026UfaKamaz Naberezhnye Chelny</v>
      </c>
      <c r="D4532" s="2">
        <v>46237</v>
      </c>
      <c r="E4532" s="3">
        <v>0.58333333333333337</v>
      </c>
      <c r="F4532" t="s">
        <v>4440</v>
      </c>
      <c r="G4532" t="s">
        <v>4775</v>
      </c>
      <c r="H4532">
        <v>0</v>
      </c>
      <c r="I4532">
        <v>0</v>
      </c>
      <c r="J4532">
        <v>1</v>
      </c>
      <c r="K4532">
        <v>1</v>
      </c>
      <c r="L4532" s="22" t="str">
        <f t="shared" si="1471"/>
        <v>03/08/2026</v>
      </c>
      <c r="M4532" s="23">
        <f t="shared" si="1472"/>
        <v>0.45833333333333337</v>
      </c>
      <c r="N4532" t="str">
        <f t="shared" si="1473"/>
        <v>1 - 1</v>
      </c>
      <c r="O4532" t="str">
        <f t="shared" si="1452"/>
        <v>Red</v>
      </c>
      <c r="P4532" t="str">
        <f t="shared" si="1453"/>
        <v>Green</v>
      </c>
      <c r="Q4532" t="str">
        <f t="shared" si="1454"/>
        <v>Red</v>
      </c>
      <c r="R4532" t="str">
        <f t="shared" si="1455"/>
        <v>Green</v>
      </c>
      <c r="S4532" t="str">
        <f t="shared" si="1456"/>
        <v>Green</v>
      </c>
      <c r="T4532" t="str">
        <f t="shared" si="1457"/>
        <v>Red</v>
      </c>
      <c r="U4532" t="str">
        <f t="shared" si="1458"/>
        <v>Red</v>
      </c>
      <c r="V4532" t="str">
        <f t="shared" si="1459"/>
        <v>Green</v>
      </c>
      <c r="W4532" t="str">
        <f t="shared" si="1460"/>
        <v>Red</v>
      </c>
      <c r="X4532" t="str">
        <f t="shared" si="1461"/>
        <v>Red</v>
      </c>
      <c r="Y4532" t="str">
        <f t="shared" si="1462"/>
        <v>Green</v>
      </c>
      <c r="Z4532" t="str">
        <f t="shared" si="1463"/>
        <v>Red</v>
      </c>
      <c r="AA4532" t="str">
        <f t="shared" si="1464"/>
        <v>Green</v>
      </c>
      <c r="AB4532" t="str">
        <f t="shared" si="1465"/>
        <v>Green</v>
      </c>
      <c r="AC4532" t="str">
        <f t="shared" si="1466"/>
        <v>Green</v>
      </c>
      <c r="AD4532" t="str">
        <f t="shared" si="1467"/>
        <v>Red</v>
      </c>
    </row>
    <row r="4533" spans="1:30" hidden="1" x14ac:dyDescent="0.3">
      <c r="A4533" t="str">
        <f t="shared" si="1474"/>
        <v>03/08/2026Kokand 1912Termez Surkhon</v>
      </c>
      <c r="D4533" s="2">
        <v>46237</v>
      </c>
      <c r="E4533" s="3">
        <v>0.60416666666666663</v>
      </c>
      <c r="F4533" t="s">
        <v>1631</v>
      </c>
      <c r="G4533" t="s">
        <v>2074</v>
      </c>
      <c r="H4533">
        <v>0</v>
      </c>
      <c r="I4533">
        <v>0</v>
      </c>
      <c r="J4533">
        <v>0</v>
      </c>
      <c r="K4533">
        <v>1</v>
      </c>
      <c r="L4533" s="22" t="str">
        <f t="shared" si="1471"/>
        <v>03/08/2026</v>
      </c>
      <c r="M4533" s="23">
        <f t="shared" si="1472"/>
        <v>0.47916666666666663</v>
      </c>
      <c r="N4533" t="str">
        <f t="shared" si="1473"/>
        <v>0 - 1</v>
      </c>
      <c r="O4533" t="str">
        <f t="shared" si="1452"/>
        <v>Red</v>
      </c>
      <c r="P4533" t="str">
        <f t="shared" si="1453"/>
        <v>Red</v>
      </c>
      <c r="Q4533" t="str">
        <f t="shared" si="1454"/>
        <v>Green</v>
      </c>
      <c r="R4533" t="str">
        <f t="shared" si="1455"/>
        <v>Red</v>
      </c>
      <c r="S4533" t="str">
        <f t="shared" si="1456"/>
        <v>Green</v>
      </c>
      <c r="T4533" t="str">
        <f t="shared" si="1457"/>
        <v>Green</v>
      </c>
      <c r="U4533" t="str">
        <f t="shared" si="1458"/>
        <v>Red</v>
      </c>
      <c r="V4533" t="str">
        <f t="shared" si="1459"/>
        <v>Green</v>
      </c>
      <c r="W4533" t="str">
        <f t="shared" si="1460"/>
        <v>Red</v>
      </c>
      <c r="X4533" t="str">
        <f t="shared" si="1461"/>
        <v>Red</v>
      </c>
      <c r="Y4533" t="str">
        <f t="shared" si="1462"/>
        <v>Red</v>
      </c>
      <c r="Z4533" t="str">
        <f t="shared" si="1463"/>
        <v>Red</v>
      </c>
      <c r="AA4533" t="str">
        <f t="shared" si="1464"/>
        <v>Green</v>
      </c>
      <c r="AB4533" t="str">
        <f t="shared" si="1465"/>
        <v>Green</v>
      </c>
      <c r="AC4533" t="str">
        <f t="shared" si="1466"/>
        <v>Red</v>
      </c>
      <c r="AD4533" t="str">
        <f t="shared" si="1467"/>
        <v>Green</v>
      </c>
    </row>
    <row r="4534" spans="1:30" hidden="1" x14ac:dyDescent="0.3">
      <c r="A4534" t="str">
        <f t="shared" si="1474"/>
        <v>03/08/2026Al Shabab RiyadhMC Alger</v>
      </c>
      <c r="D4534" s="2">
        <v>46237</v>
      </c>
      <c r="E4534" s="3">
        <v>0.625</v>
      </c>
      <c r="F4534" t="s">
        <v>1434</v>
      </c>
      <c r="G4534" t="s">
        <v>4718</v>
      </c>
      <c r="H4534">
        <v>1</v>
      </c>
      <c r="I4534">
        <v>1</v>
      </c>
      <c r="J4534">
        <v>3</v>
      </c>
      <c r="K4534">
        <v>1</v>
      </c>
      <c r="L4534" s="22" t="str">
        <f t="shared" si="1471"/>
        <v>03/08/2026</v>
      </c>
      <c r="M4534" s="23">
        <f t="shared" si="1472"/>
        <v>0.5</v>
      </c>
      <c r="N4534" t="str">
        <f t="shared" si="1473"/>
        <v>3 - 1</v>
      </c>
      <c r="O4534" t="str">
        <f t="shared" si="1452"/>
        <v>Green</v>
      </c>
      <c r="P4534" t="str">
        <f t="shared" si="1453"/>
        <v>Red</v>
      </c>
      <c r="Q4534" t="str">
        <f t="shared" si="1454"/>
        <v>Red</v>
      </c>
      <c r="R4534" t="str">
        <f t="shared" si="1455"/>
        <v>Green</v>
      </c>
      <c r="S4534" t="str">
        <f t="shared" si="1456"/>
        <v>Red</v>
      </c>
      <c r="T4534" t="str">
        <f t="shared" si="1457"/>
        <v>Green</v>
      </c>
      <c r="U4534" t="str">
        <f t="shared" si="1458"/>
        <v>Red</v>
      </c>
      <c r="V4534" t="str">
        <f t="shared" si="1459"/>
        <v>Green</v>
      </c>
      <c r="W4534" t="str">
        <f t="shared" si="1460"/>
        <v>Red</v>
      </c>
      <c r="X4534" t="str">
        <f t="shared" si="1461"/>
        <v>Green</v>
      </c>
      <c r="Y4534" t="str">
        <f t="shared" si="1462"/>
        <v>Green</v>
      </c>
      <c r="Z4534" t="str">
        <f t="shared" si="1463"/>
        <v>Green</v>
      </c>
      <c r="AA4534" t="str">
        <f t="shared" si="1464"/>
        <v>Red</v>
      </c>
      <c r="AB4534" t="str">
        <f t="shared" si="1465"/>
        <v>Red</v>
      </c>
      <c r="AC4534" t="str">
        <f t="shared" si="1466"/>
        <v>Green</v>
      </c>
      <c r="AD4534" t="str">
        <f t="shared" si="1467"/>
        <v>Red</v>
      </c>
    </row>
    <row r="4535" spans="1:30" hidden="1" x14ac:dyDescent="0.3">
      <c r="A4535" t="str">
        <f t="shared" si="1474"/>
        <v>03/08/2026FK AudaOgre United</v>
      </c>
      <c r="D4535" s="2">
        <v>46237</v>
      </c>
      <c r="E4535" s="3">
        <v>0.625</v>
      </c>
      <c r="F4535" t="s">
        <v>1091</v>
      </c>
      <c r="G4535" t="s">
        <v>1244</v>
      </c>
      <c r="L4535" s="22" t="str">
        <f t="shared" si="1471"/>
        <v>03/08/2026</v>
      </c>
      <c r="M4535" s="23">
        <f t="shared" si="1472"/>
        <v>0.5</v>
      </c>
      <c r="N4535" t="str">
        <f t="shared" si="1473"/>
        <v xml:space="preserve"> - </v>
      </c>
      <c r="O4535" t="str">
        <f t="shared" si="1452"/>
        <v>Red</v>
      </c>
      <c r="P4535" t="str">
        <f t="shared" si="1453"/>
        <v>Green</v>
      </c>
      <c r="Q4535" t="str">
        <f t="shared" si="1454"/>
        <v>Red</v>
      </c>
      <c r="R4535" t="str">
        <f t="shared" si="1455"/>
        <v>Green</v>
      </c>
      <c r="S4535" t="str">
        <f t="shared" si="1456"/>
        <v>Green</v>
      </c>
      <c r="T4535" t="str">
        <f t="shared" si="1457"/>
        <v>Red</v>
      </c>
      <c r="U4535" t="str">
        <f t="shared" si="1458"/>
        <v>Red</v>
      </c>
      <c r="V4535" t="str">
        <f t="shared" si="1459"/>
        <v>Green</v>
      </c>
      <c r="W4535" t="str">
        <f t="shared" si="1460"/>
        <v>Red</v>
      </c>
      <c r="X4535" t="str">
        <f t="shared" si="1461"/>
        <v>Red</v>
      </c>
      <c r="Y4535" t="str">
        <f t="shared" si="1462"/>
        <v>Red</v>
      </c>
      <c r="Z4535" t="str">
        <f t="shared" si="1463"/>
        <v>Red</v>
      </c>
      <c r="AA4535" t="str">
        <f t="shared" si="1464"/>
        <v>Green</v>
      </c>
      <c r="AB4535" t="str">
        <f t="shared" si="1465"/>
        <v>Green</v>
      </c>
      <c r="AC4535" t="str">
        <f t="shared" si="1466"/>
        <v>Red</v>
      </c>
      <c r="AD4535" t="str">
        <f t="shared" si="1467"/>
        <v>Green</v>
      </c>
    </row>
    <row r="4536" spans="1:30" hidden="1" x14ac:dyDescent="0.3">
      <c r="A4536" t="str">
        <f t="shared" si="1474"/>
        <v>03/08/2026FK KudrivkaShakhtar Donetsk</v>
      </c>
      <c r="D4536" s="2">
        <v>46237</v>
      </c>
      <c r="E4536" s="3">
        <v>0.625</v>
      </c>
      <c r="F4536" t="s">
        <v>6384</v>
      </c>
      <c r="G4536" t="s">
        <v>1447</v>
      </c>
      <c r="L4536" s="22" t="str">
        <f t="shared" si="1471"/>
        <v>03/08/2026</v>
      </c>
      <c r="M4536" s="23">
        <f t="shared" si="1472"/>
        <v>0.5</v>
      </c>
      <c r="N4536" t="str">
        <f t="shared" si="1473"/>
        <v xml:space="preserve"> - </v>
      </c>
      <c r="O4536" t="str">
        <f t="shared" si="1452"/>
        <v>Red</v>
      </c>
      <c r="P4536" t="str">
        <f t="shared" si="1453"/>
        <v>Green</v>
      </c>
      <c r="Q4536" t="str">
        <f t="shared" si="1454"/>
        <v>Red</v>
      </c>
      <c r="R4536" t="str">
        <f t="shared" si="1455"/>
        <v>Green</v>
      </c>
      <c r="S4536" t="str">
        <f t="shared" si="1456"/>
        <v>Green</v>
      </c>
      <c r="T4536" t="str">
        <f t="shared" si="1457"/>
        <v>Red</v>
      </c>
      <c r="U4536" t="str">
        <f t="shared" si="1458"/>
        <v>Red</v>
      </c>
      <c r="V4536" t="str">
        <f t="shared" si="1459"/>
        <v>Green</v>
      </c>
      <c r="W4536" t="str">
        <f t="shared" si="1460"/>
        <v>Red</v>
      </c>
      <c r="X4536" t="str">
        <f t="shared" si="1461"/>
        <v>Red</v>
      </c>
      <c r="Y4536" t="str">
        <f t="shared" si="1462"/>
        <v>Red</v>
      </c>
      <c r="Z4536" t="str">
        <f t="shared" si="1463"/>
        <v>Red</v>
      </c>
      <c r="AA4536" t="str">
        <f t="shared" si="1464"/>
        <v>Green</v>
      </c>
      <c r="AB4536" t="str">
        <f t="shared" si="1465"/>
        <v>Green</v>
      </c>
      <c r="AC4536" t="str">
        <f t="shared" si="1466"/>
        <v>Red</v>
      </c>
      <c r="AD4536" t="str">
        <f t="shared" si="1467"/>
        <v>Green</v>
      </c>
    </row>
    <row r="4537" spans="1:30" hidden="1" x14ac:dyDescent="0.3">
      <c r="A4537" t="str">
        <f t="shared" si="1474"/>
        <v>03/08/2026FK Transinvest IIFK Babrungas</v>
      </c>
      <c r="D4537" s="2">
        <v>46237</v>
      </c>
      <c r="E4537" s="3">
        <v>0.625</v>
      </c>
      <c r="F4537" t="s">
        <v>247</v>
      </c>
      <c r="G4537" t="s">
        <v>621</v>
      </c>
      <c r="H4537">
        <v>0</v>
      </c>
      <c r="I4537">
        <v>0</v>
      </c>
      <c r="J4537">
        <v>0</v>
      </c>
      <c r="K4537">
        <v>1</v>
      </c>
      <c r="L4537" s="22" t="str">
        <f t="shared" si="1471"/>
        <v>03/08/2026</v>
      </c>
      <c r="M4537" s="23">
        <f t="shared" si="1472"/>
        <v>0.5</v>
      </c>
      <c r="N4537" t="str">
        <f t="shared" si="1473"/>
        <v>0 - 1</v>
      </c>
      <c r="O4537" t="str">
        <f t="shared" si="1452"/>
        <v>Red</v>
      </c>
      <c r="P4537" t="str">
        <f t="shared" si="1453"/>
        <v>Red</v>
      </c>
      <c r="Q4537" t="str">
        <f t="shared" si="1454"/>
        <v>Green</v>
      </c>
      <c r="R4537" t="str">
        <f t="shared" si="1455"/>
        <v>Red</v>
      </c>
      <c r="S4537" t="str">
        <f t="shared" si="1456"/>
        <v>Green</v>
      </c>
      <c r="T4537" t="str">
        <f t="shared" si="1457"/>
        <v>Green</v>
      </c>
      <c r="U4537" t="str">
        <f t="shared" si="1458"/>
        <v>Red</v>
      </c>
      <c r="V4537" t="str">
        <f t="shared" si="1459"/>
        <v>Green</v>
      </c>
      <c r="W4537" t="str">
        <f t="shared" si="1460"/>
        <v>Red</v>
      </c>
      <c r="X4537" t="str">
        <f t="shared" si="1461"/>
        <v>Red</v>
      </c>
      <c r="Y4537" t="str">
        <f t="shared" si="1462"/>
        <v>Red</v>
      </c>
      <c r="Z4537" t="str">
        <f t="shared" si="1463"/>
        <v>Red</v>
      </c>
      <c r="AA4537" t="str">
        <f t="shared" si="1464"/>
        <v>Green</v>
      </c>
      <c r="AB4537" t="str">
        <f t="shared" si="1465"/>
        <v>Green</v>
      </c>
      <c r="AC4537" t="str">
        <f t="shared" si="1466"/>
        <v>Red</v>
      </c>
      <c r="AD4537" t="str">
        <f t="shared" si="1467"/>
        <v>Green</v>
      </c>
    </row>
    <row r="4538" spans="1:30" hidden="1" x14ac:dyDescent="0.3">
      <c r="A4538" t="str">
        <f t="shared" si="1474"/>
        <v>03/08/2026Gandzasar IIAndranik</v>
      </c>
      <c r="B4538" t="s">
        <v>5380</v>
      </c>
      <c r="C4538" t="s">
        <v>854</v>
      </c>
      <c r="D4538" s="2">
        <v>46237</v>
      </c>
      <c r="E4538" s="3">
        <v>0.625</v>
      </c>
      <c r="F4538" t="s">
        <v>6385</v>
      </c>
      <c r="G4538" t="s">
        <v>6386</v>
      </c>
      <c r="L4538" s="22" t="str">
        <f t="shared" si="1471"/>
        <v>03/08/2026</v>
      </c>
      <c r="M4538" s="23">
        <f t="shared" si="1472"/>
        <v>0.5</v>
      </c>
      <c r="N4538" t="str">
        <f t="shared" si="1473"/>
        <v xml:space="preserve"> - </v>
      </c>
      <c r="O4538" t="str">
        <f t="shared" si="1452"/>
        <v>Red</v>
      </c>
      <c r="P4538" t="str">
        <f t="shared" si="1453"/>
        <v>Green</v>
      </c>
      <c r="Q4538" t="str">
        <f t="shared" si="1454"/>
        <v>Red</v>
      </c>
      <c r="R4538" t="str">
        <f t="shared" si="1455"/>
        <v>Green</v>
      </c>
      <c r="S4538" t="str">
        <f t="shared" si="1456"/>
        <v>Green</v>
      </c>
      <c r="T4538" t="str">
        <f t="shared" si="1457"/>
        <v>Red</v>
      </c>
      <c r="U4538" t="str">
        <f t="shared" si="1458"/>
        <v>Red</v>
      </c>
      <c r="V4538" t="str">
        <f t="shared" si="1459"/>
        <v>Green</v>
      </c>
      <c r="W4538" t="str">
        <f t="shared" si="1460"/>
        <v>Red</v>
      </c>
      <c r="X4538" t="str">
        <f t="shared" si="1461"/>
        <v>Red</v>
      </c>
      <c r="Y4538" t="str">
        <f t="shared" si="1462"/>
        <v>Red</v>
      </c>
      <c r="Z4538" t="str">
        <f t="shared" si="1463"/>
        <v>Red</v>
      </c>
      <c r="AA4538" t="str">
        <f t="shared" si="1464"/>
        <v>Green</v>
      </c>
      <c r="AB4538" t="str">
        <f t="shared" si="1465"/>
        <v>Green</v>
      </c>
      <c r="AC4538" t="str">
        <f t="shared" si="1466"/>
        <v>Red</v>
      </c>
      <c r="AD4538" t="str">
        <f t="shared" si="1467"/>
        <v>Green</v>
      </c>
    </row>
    <row r="4539" spans="1:30" hidden="1" x14ac:dyDescent="0.3">
      <c r="A4539" t="str">
        <f t="shared" si="1474"/>
        <v>03/08/2026Inter BratislavaMSK Zilina II</v>
      </c>
      <c r="D4539" s="2">
        <v>46237</v>
      </c>
      <c r="E4539" s="3">
        <v>0.625</v>
      </c>
      <c r="F4539" t="s">
        <v>3622</v>
      </c>
      <c r="G4539" t="s">
        <v>4273</v>
      </c>
      <c r="H4539">
        <v>0</v>
      </c>
      <c r="I4539">
        <v>1</v>
      </c>
      <c r="J4539">
        <v>0</v>
      </c>
      <c r="K4539">
        <v>1</v>
      </c>
      <c r="L4539" s="22" t="str">
        <f t="shared" si="1471"/>
        <v>03/08/2026</v>
      </c>
      <c r="M4539" s="23">
        <f t="shared" si="1472"/>
        <v>0.5</v>
      </c>
      <c r="N4539" t="str">
        <f t="shared" si="1473"/>
        <v>0 - 1</v>
      </c>
      <c r="O4539" t="str">
        <f t="shared" si="1452"/>
        <v>Red</v>
      </c>
      <c r="P4539" t="str">
        <f t="shared" si="1453"/>
        <v>Red</v>
      </c>
      <c r="Q4539" t="str">
        <f t="shared" si="1454"/>
        <v>Green</v>
      </c>
      <c r="R4539" t="str">
        <f t="shared" si="1455"/>
        <v>Red</v>
      </c>
      <c r="S4539" t="str">
        <f t="shared" si="1456"/>
        <v>Green</v>
      </c>
      <c r="T4539" t="str">
        <f t="shared" si="1457"/>
        <v>Green</v>
      </c>
      <c r="U4539" t="str">
        <f t="shared" si="1458"/>
        <v>Red</v>
      </c>
      <c r="V4539" t="str">
        <f t="shared" si="1459"/>
        <v>Red</v>
      </c>
      <c r="W4539" t="str">
        <f t="shared" si="1460"/>
        <v>Green</v>
      </c>
      <c r="X4539" t="str">
        <f t="shared" si="1461"/>
        <v>Green</v>
      </c>
      <c r="Y4539" t="str">
        <f t="shared" si="1462"/>
        <v>Red</v>
      </c>
      <c r="Z4539" t="str">
        <f t="shared" si="1463"/>
        <v>Red</v>
      </c>
      <c r="AA4539" t="str">
        <f t="shared" si="1464"/>
        <v>Green</v>
      </c>
      <c r="AB4539" t="str">
        <f t="shared" si="1465"/>
        <v>Green</v>
      </c>
      <c r="AC4539" t="str">
        <f t="shared" si="1466"/>
        <v>Red</v>
      </c>
      <c r="AD4539" t="str">
        <f t="shared" si="1467"/>
        <v>Green</v>
      </c>
    </row>
    <row r="4540" spans="1:30" hidden="1" x14ac:dyDescent="0.3">
      <c r="A4540" t="str">
        <f t="shared" si="1474"/>
        <v>03/08/2026OlmaliqNasaf Qarshi</v>
      </c>
      <c r="D4540" s="2">
        <v>46237</v>
      </c>
      <c r="E4540" s="3">
        <v>0.625</v>
      </c>
      <c r="F4540" t="s">
        <v>1632</v>
      </c>
      <c r="G4540" t="s">
        <v>1636</v>
      </c>
      <c r="H4540">
        <v>0</v>
      </c>
      <c r="I4540">
        <v>1</v>
      </c>
      <c r="J4540">
        <v>1</v>
      </c>
      <c r="K4540">
        <v>2</v>
      </c>
      <c r="L4540" s="22" t="str">
        <f t="shared" si="1471"/>
        <v>03/08/2026</v>
      </c>
      <c r="M4540" s="23">
        <f t="shared" si="1472"/>
        <v>0.5</v>
      </c>
      <c r="N4540" t="str">
        <f t="shared" si="1473"/>
        <v>1 - 2</v>
      </c>
      <c r="O4540" t="str">
        <f t="shared" si="1452"/>
        <v>Red</v>
      </c>
      <c r="P4540" t="str">
        <f t="shared" si="1453"/>
        <v>Red</v>
      </c>
      <c r="Q4540" t="str">
        <f t="shared" si="1454"/>
        <v>Green</v>
      </c>
      <c r="R4540" t="str">
        <f t="shared" si="1455"/>
        <v>Red</v>
      </c>
      <c r="S4540" t="str">
        <f t="shared" si="1456"/>
        <v>Green</v>
      </c>
      <c r="T4540" t="str">
        <f t="shared" si="1457"/>
        <v>Green</v>
      </c>
      <c r="U4540" t="str">
        <f t="shared" si="1458"/>
        <v>Red</v>
      </c>
      <c r="V4540" t="str">
        <f t="shared" si="1459"/>
        <v>Red</v>
      </c>
      <c r="W4540" t="str">
        <f t="shared" si="1460"/>
        <v>Green</v>
      </c>
      <c r="X4540" t="str">
        <f t="shared" si="1461"/>
        <v>Green</v>
      </c>
      <c r="Y4540" t="str">
        <f t="shared" si="1462"/>
        <v>Green</v>
      </c>
      <c r="Z4540" t="str">
        <f t="shared" si="1463"/>
        <v>Green</v>
      </c>
      <c r="AA4540" t="str">
        <f t="shared" si="1464"/>
        <v>Red</v>
      </c>
      <c r="AB4540" t="str">
        <f t="shared" si="1465"/>
        <v>Green</v>
      </c>
      <c r="AC4540" t="str">
        <f t="shared" si="1466"/>
        <v>Green</v>
      </c>
      <c r="AD4540" t="str">
        <f t="shared" si="1467"/>
        <v>Red</v>
      </c>
    </row>
    <row r="4541" spans="1:30" hidden="1" x14ac:dyDescent="0.3">
      <c r="A4541" t="str">
        <f t="shared" si="1474"/>
        <v>03/08/2026Vaasa PS IIFF Jaro II</v>
      </c>
      <c r="B4541" t="s">
        <v>834</v>
      </c>
      <c r="C4541" t="s">
        <v>6387</v>
      </c>
      <c r="D4541" s="2">
        <v>46237</v>
      </c>
      <c r="E4541" s="3">
        <v>0.625</v>
      </c>
      <c r="F4541" t="s">
        <v>3221</v>
      </c>
      <c r="G4541" t="s">
        <v>1647</v>
      </c>
      <c r="H4541">
        <v>2</v>
      </c>
      <c r="I4541">
        <v>0</v>
      </c>
      <c r="J4541">
        <v>5</v>
      </c>
      <c r="K4541">
        <v>0</v>
      </c>
      <c r="L4541" s="22" t="str">
        <f t="shared" si="1471"/>
        <v>03/08/2026</v>
      </c>
      <c r="M4541" s="23">
        <f t="shared" si="1472"/>
        <v>0.5</v>
      </c>
      <c r="N4541" t="str">
        <f t="shared" si="1473"/>
        <v>5 - 0</v>
      </c>
      <c r="O4541" t="str">
        <f t="shared" si="1452"/>
        <v>Green</v>
      </c>
      <c r="P4541" t="str">
        <f t="shared" si="1453"/>
        <v>Red</v>
      </c>
      <c r="Q4541" t="str">
        <f t="shared" si="1454"/>
        <v>Red</v>
      </c>
      <c r="R4541" t="str">
        <f t="shared" si="1455"/>
        <v>Green</v>
      </c>
      <c r="S4541" t="str">
        <f t="shared" si="1456"/>
        <v>Red</v>
      </c>
      <c r="T4541" t="str">
        <f t="shared" si="1457"/>
        <v>Green</v>
      </c>
      <c r="U4541" t="str">
        <f t="shared" si="1458"/>
        <v>Green</v>
      </c>
      <c r="V4541" t="str">
        <f t="shared" si="1459"/>
        <v>Red</v>
      </c>
      <c r="W4541" t="str">
        <f t="shared" si="1460"/>
        <v>Red</v>
      </c>
      <c r="X4541" t="str">
        <f t="shared" si="1461"/>
        <v>Green</v>
      </c>
      <c r="Y4541" t="str">
        <f t="shared" si="1462"/>
        <v>Green</v>
      </c>
      <c r="Z4541" t="str">
        <f t="shared" si="1463"/>
        <v>Green</v>
      </c>
      <c r="AA4541" t="str">
        <f t="shared" si="1464"/>
        <v>Red</v>
      </c>
      <c r="AB4541" t="str">
        <f t="shared" si="1465"/>
        <v>Red</v>
      </c>
      <c r="AC4541" t="str">
        <f t="shared" si="1466"/>
        <v>Red</v>
      </c>
      <c r="AD4541" t="str">
        <f t="shared" si="1467"/>
        <v>Green</v>
      </c>
    </row>
    <row r="4542" spans="1:30" hidden="1" x14ac:dyDescent="0.3">
      <c r="A4542" t="str">
        <f t="shared" si="1474"/>
        <v>03/08/2026Shakhtar DonetskFK Kudrivka</v>
      </c>
      <c r="D4542" s="2">
        <v>46237</v>
      </c>
      <c r="E4542" s="3">
        <v>0.62501157407407404</v>
      </c>
      <c r="F4542" t="s">
        <v>1447</v>
      </c>
      <c r="G4542" t="s">
        <v>6384</v>
      </c>
      <c r="H4542">
        <v>1</v>
      </c>
      <c r="I4542">
        <v>1</v>
      </c>
      <c r="J4542">
        <v>5</v>
      </c>
      <c r="K4542">
        <v>1</v>
      </c>
      <c r="L4542" s="22" t="str">
        <f t="shared" si="1471"/>
        <v>03/08/2026</v>
      </c>
      <c r="M4542" s="23">
        <f t="shared" si="1472"/>
        <v>0.50001157407407404</v>
      </c>
      <c r="N4542" t="str">
        <f t="shared" si="1473"/>
        <v>5 - 1</v>
      </c>
      <c r="O4542" t="str">
        <f t="shared" si="1452"/>
        <v>Green</v>
      </c>
      <c r="P4542" t="str">
        <f t="shared" si="1453"/>
        <v>Red</v>
      </c>
      <c r="Q4542" t="str">
        <f t="shared" si="1454"/>
        <v>Red</v>
      </c>
      <c r="R4542" t="str">
        <f t="shared" si="1455"/>
        <v>Green</v>
      </c>
      <c r="S4542" t="str">
        <f t="shared" si="1456"/>
        <v>Red</v>
      </c>
      <c r="T4542" t="str">
        <f t="shared" si="1457"/>
        <v>Green</v>
      </c>
      <c r="U4542" t="str">
        <f t="shared" si="1458"/>
        <v>Red</v>
      </c>
      <c r="V4542" t="str">
        <f t="shared" si="1459"/>
        <v>Green</v>
      </c>
      <c r="W4542" t="str">
        <f t="shared" si="1460"/>
        <v>Red</v>
      </c>
      <c r="X4542" t="str">
        <f t="shared" si="1461"/>
        <v>Green</v>
      </c>
      <c r="Y4542" t="str">
        <f t="shared" si="1462"/>
        <v>Green</v>
      </c>
      <c r="Z4542" t="str">
        <f t="shared" si="1463"/>
        <v>Green</v>
      </c>
      <c r="AA4542" t="str">
        <f t="shared" si="1464"/>
        <v>Red</v>
      </c>
      <c r="AB4542" t="str">
        <f t="shared" si="1465"/>
        <v>Red</v>
      </c>
      <c r="AC4542" t="str">
        <f t="shared" si="1466"/>
        <v>Green</v>
      </c>
      <c r="AD4542" t="str">
        <f t="shared" si="1467"/>
        <v>Red</v>
      </c>
    </row>
    <row r="4543" spans="1:30" hidden="1" x14ac:dyDescent="0.3">
      <c r="A4543" t="str">
        <f t="shared" si="1474"/>
        <v>03/08/2026Dinamo SamarqandNeftchi Fargona</v>
      </c>
      <c r="D4543" s="2">
        <v>46237</v>
      </c>
      <c r="E4543" s="3">
        <v>0.64583333333333337</v>
      </c>
      <c r="F4543" t="s">
        <v>2075</v>
      </c>
      <c r="G4543" t="s">
        <v>1424</v>
      </c>
      <c r="H4543">
        <v>0</v>
      </c>
      <c r="I4543">
        <v>0</v>
      </c>
      <c r="J4543">
        <v>0</v>
      </c>
      <c r="K4543">
        <v>0</v>
      </c>
      <c r="L4543" s="22" t="str">
        <f t="shared" si="1471"/>
        <v>03/08/2026</v>
      </c>
      <c r="M4543" s="23">
        <f t="shared" si="1472"/>
        <v>0.52083333333333337</v>
      </c>
      <c r="N4543" t="str">
        <f t="shared" si="1473"/>
        <v>0 - 0</v>
      </c>
      <c r="O4543" t="str">
        <f t="shared" si="1452"/>
        <v>Red</v>
      </c>
      <c r="P4543" t="str">
        <f t="shared" si="1453"/>
        <v>Green</v>
      </c>
      <c r="Q4543" t="str">
        <f t="shared" si="1454"/>
        <v>Red</v>
      </c>
      <c r="R4543" t="str">
        <f t="shared" si="1455"/>
        <v>Green</v>
      </c>
      <c r="S4543" t="str">
        <f t="shared" si="1456"/>
        <v>Green</v>
      </c>
      <c r="T4543" t="str">
        <f t="shared" si="1457"/>
        <v>Red</v>
      </c>
      <c r="U4543" t="str">
        <f t="shared" si="1458"/>
        <v>Red</v>
      </c>
      <c r="V4543" t="str">
        <f t="shared" si="1459"/>
        <v>Green</v>
      </c>
      <c r="W4543" t="str">
        <f t="shared" si="1460"/>
        <v>Red</v>
      </c>
      <c r="X4543" t="str">
        <f t="shared" si="1461"/>
        <v>Red</v>
      </c>
      <c r="Y4543" t="str">
        <f t="shared" si="1462"/>
        <v>Red</v>
      </c>
      <c r="Z4543" t="str">
        <f t="shared" si="1463"/>
        <v>Red</v>
      </c>
      <c r="AA4543" t="str">
        <f t="shared" si="1464"/>
        <v>Green</v>
      </c>
      <c r="AB4543" t="str">
        <f t="shared" si="1465"/>
        <v>Green</v>
      </c>
      <c r="AC4543" t="str">
        <f t="shared" si="1466"/>
        <v>Red</v>
      </c>
      <c r="AD4543" t="str">
        <f t="shared" si="1467"/>
        <v>Green</v>
      </c>
    </row>
    <row r="4544" spans="1:30" hidden="1" x14ac:dyDescent="0.3">
      <c r="A4544" t="str">
        <f t="shared" si="1474"/>
        <v>03/08/2026FK Tukums 2000 IIDSVK Tractors</v>
      </c>
      <c r="D4544" s="2">
        <v>46237</v>
      </c>
      <c r="E4544" s="3">
        <v>0.64583333333333337</v>
      </c>
      <c r="F4544" t="s">
        <v>289</v>
      </c>
      <c r="G4544" t="s">
        <v>3381</v>
      </c>
      <c r="H4544">
        <v>0</v>
      </c>
      <c r="I4544">
        <v>1</v>
      </c>
      <c r="J4544">
        <v>1</v>
      </c>
      <c r="K4544">
        <v>1</v>
      </c>
      <c r="L4544" s="22" t="str">
        <f t="shared" si="1471"/>
        <v>03/08/2026</v>
      </c>
      <c r="M4544" s="23">
        <f t="shared" si="1472"/>
        <v>0.52083333333333337</v>
      </c>
      <c r="N4544" t="str">
        <f t="shared" si="1473"/>
        <v>1 - 1</v>
      </c>
      <c r="O4544" t="str">
        <f t="shared" si="1452"/>
        <v>Red</v>
      </c>
      <c r="P4544" t="str">
        <f t="shared" si="1453"/>
        <v>Green</v>
      </c>
      <c r="Q4544" t="str">
        <f t="shared" si="1454"/>
        <v>Red</v>
      </c>
      <c r="R4544" t="str">
        <f t="shared" si="1455"/>
        <v>Green</v>
      </c>
      <c r="S4544" t="str">
        <f t="shared" si="1456"/>
        <v>Green</v>
      </c>
      <c r="T4544" t="str">
        <f t="shared" si="1457"/>
        <v>Red</v>
      </c>
      <c r="U4544" t="str">
        <f t="shared" si="1458"/>
        <v>Red</v>
      </c>
      <c r="V4544" t="str">
        <f t="shared" si="1459"/>
        <v>Red</v>
      </c>
      <c r="W4544" t="str">
        <f t="shared" si="1460"/>
        <v>Green</v>
      </c>
      <c r="X4544" t="str">
        <f t="shared" si="1461"/>
        <v>Green</v>
      </c>
      <c r="Y4544" t="str">
        <f t="shared" si="1462"/>
        <v>Green</v>
      </c>
      <c r="Z4544" t="str">
        <f t="shared" si="1463"/>
        <v>Red</v>
      </c>
      <c r="AA4544" t="str">
        <f t="shared" si="1464"/>
        <v>Green</v>
      </c>
      <c r="AB4544" t="str">
        <f t="shared" si="1465"/>
        <v>Green</v>
      </c>
      <c r="AC4544" t="str">
        <f t="shared" si="1466"/>
        <v>Green</v>
      </c>
      <c r="AD4544" t="str">
        <f t="shared" si="1467"/>
        <v>Red</v>
      </c>
    </row>
    <row r="4545" spans="1:30" hidden="1" x14ac:dyDescent="0.3">
      <c r="A4545" t="str">
        <f t="shared" si="1474"/>
        <v>03/08/2026Universitatea ClujBotosani</v>
      </c>
      <c r="D4545" s="2">
        <v>46237</v>
      </c>
      <c r="E4545" s="3">
        <v>0.64583333333333337</v>
      </c>
      <c r="F4545" t="s">
        <v>1045</v>
      </c>
      <c r="G4545" t="s">
        <v>4792</v>
      </c>
      <c r="H4545">
        <v>0</v>
      </c>
      <c r="I4545">
        <v>1</v>
      </c>
      <c r="J4545">
        <v>2</v>
      </c>
      <c r="K4545">
        <v>1</v>
      </c>
      <c r="L4545" s="22" t="str">
        <f t="shared" si="1471"/>
        <v>03/08/2026</v>
      </c>
      <c r="M4545" s="23">
        <f t="shared" si="1472"/>
        <v>0.52083333333333337</v>
      </c>
      <c r="N4545" t="str">
        <f t="shared" si="1473"/>
        <v>2 - 1</v>
      </c>
      <c r="O4545" t="str">
        <f t="shared" si="1452"/>
        <v>Green</v>
      </c>
      <c r="P4545" t="str">
        <f t="shared" si="1453"/>
        <v>Red</v>
      </c>
      <c r="Q4545" t="str">
        <f t="shared" si="1454"/>
        <v>Red</v>
      </c>
      <c r="R4545" t="str">
        <f t="shared" si="1455"/>
        <v>Green</v>
      </c>
      <c r="S4545" t="str">
        <f t="shared" si="1456"/>
        <v>Red</v>
      </c>
      <c r="T4545" t="str">
        <f t="shared" si="1457"/>
        <v>Green</v>
      </c>
      <c r="U4545" t="str">
        <f t="shared" si="1458"/>
        <v>Red</v>
      </c>
      <c r="V4545" t="str">
        <f t="shared" si="1459"/>
        <v>Red</v>
      </c>
      <c r="W4545" t="str">
        <f t="shared" si="1460"/>
        <v>Green</v>
      </c>
      <c r="X4545" t="str">
        <f t="shared" si="1461"/>
        <v>Green</v>
      </c>
      <c r="Y4545" t="str">
        <f t="shared" si="1462"/>
        <v>Green</v>
      </c>
      <c r="Z4545" t="str">
        <f t="shared" si="1463"/>
        <v>Green</v>
      </c>
      <c r="AA4545" t="str">
        <f t="shared" si="1464"/>
        <v>Red</v>
      </c>
      <c r="AB4545" t="str">
        <f t="shared" si="1465"/>
        <v>Green</v>
      </c>
      <c r="AC4545" t="str">
        <f t="shared" si="1466"/>
        <v>Green</v>
      </c>
      <c r="AD4545" t="str">
        <f t="shared" si="1467"/>
        <v>Red</v>
      </c>
    </row>
    <row r="4546" spans="1:30" hidden="1" x14ac:dyDescent="0.3">
      <c r="A4546" t="str">
        <f t="shared" si="1474"/>
        <v>03/08/2026Zalaegerszegi TEPaksi SE</v>
      </c>
      <c r="D4546" s="2">
        <v>46237</v>
      </c>
      <c r="E4546" s="3">
        <v>0.64583333333333337</v>
      </c>
      <c r="F4546" t="s">
        <v>4786</v>
      </c>
      <c r="G4546" t="s">
        <v>1946</v>
      </c>
      <c r="H4546">
        <v>3</v>
      </c>
      <c r="I4546">
        <v>2</v>
      </c>
      <c r="J4546">
        <v>5</v>
      </c>
      <c r="K4546">
        <v>2</v>
      </c>
      <c r="L4546" s="22" t="str">
        <f t="shared" si="1471"/>
        <v>03/08/2026</v>
      </c>
      <c r="M4546" s="23">
        <f t="shared" si="1472"/>
        <v>0.52083333333333337</v>
      </c>
      <c r="N4546" t="str">
        <f t="shared" si="1473"/>
        <v>5 - 2</v>
      </c>
      <c r="O4546" t="str">
        <f t="shared" ref="O4546:O4609" si="1475">IF($J4546&gt;$K4546,"Green","Red")</f>
        <v>Green</v>
      </c>
      <c r="P4546" t="str">
        <f t="shared" ref="P4546:P4609" si="1476">IF($J4546=$K4546,"Green","Red")</f>
        <v>Red</v>
      </c>
      <c r="Q4546" t="str">
        <f t="shared" ref="Q4546:Q4609" si="1477">IF($J4546&lt;$K4546,"Green","Red")</f>
        <v>Red</v>
      </c>
      <c r="R4546" t="str">
        <f t="shared" ref="R4546:R4609" si="1478">IF($J4546&gt;=$K4546,"Green","Red")</f>
        <v>Green</v>
      </c>
      <c r="S4546" t="str">
        <f t="shared" ref="S4546:S4609" si="1479">IF($J4546&lt;=$K4546,"Green","Red")</f>
        <v>Red</v>
      </c>
      <c r="T4546" t="str">
        <f t="shared" ref="T4546:T4609" si="1480">IF(OR($J4546&gt;$K4546,$J4546&lt;$K4546),"Green","Red")</f>
        <v>Green</v>
      </c>
      <c r="U4546" t="str">
        <f t="shared" ref="U4546:U4609" si="1481">IF($H4546&gt;$I4546,"Green","Red")</f>
        <v>Green</v>
      </c>
      <c r="V4546" t="str">
        <f t="shared" ref="V4546:V4609" si="1482">IF($H4546=$I4546,"Green","Red")</f>
        <v>Red</v>
      </c>
      <c r="W4546" t="str">
        <f t="shared" ref="W4546:W4609" si="1483">IF($H4546&lt;$I4546,"Green","Red")</f>
        <v>Red</v>
      </c>
      <c r="X4546" t="str">
        <f t="shared" ref="X4546:X4609" si="1484">IF($H4546+$I4546&gt;0,"Green","Red")</f>
        <v>Green</v>
      </c>
      <c r="Y4546" t="str">
        <f t="shared" ref="Y4546:Y4609" si="1485">IF($J4546+$K4546&gt;1.5,"Green","Red")</f>
        <v>Green</v>
      </c>
      <c r="Z4546" t="str">
        <f t="shared" ref="Z4546:Z4609" si="1486">IF($J4546+$K4546&gt;2.5,"Green","Red")</f>
        <v>Green</v>
      </c>
      <c r="AA4546" t="str">
        <f t="shared" ref="AA4546:AA4609" si="1487">IF($J4546+$K4546&lt;2.5,"Green","Red")</f>
        <v>Red</v>
      </c>
      <c r="AB4546" t="str">
        <f t="shared" ref="AB4546:AB4609" si="1488">IF($J4546+$K4546&lt;3.5,"Green","Red")</f>
        <v>Red</v>
      </c>
      <c r="AC4546" t="str">
        <f t="shared" ref="AC4546:AC4609" si="1489">IF(AND($J4546&gt;0,$K4546&gt;0),"Green","Red")</f>
        <v>Green</v>
      </c>
      <c r="AD4546" t="str">
        <f t="shared" ref="AD4546:AD4609" si="1490">IF(OR($J4546=0,$K4546=0),"Green","Red")</f>
        <v>Red</v>
      </c>
    </row>
    <row r="4547" spans="1:30" hidden="1" x14ac:dyDescent="0.3">
      <c r="A4547" t="str">
        <f t="shared" si="1474"/>
        <v>03/08/2026Etar 1924Yantra Gabrovo</v>
      </c>
      <c r="B4547" t="s">
        <v>831</v>
      </c>
      <c r="C4547" t="s">
        <v>6388</v>
      </c>
      <c r="D4547" s="2">
        <v>46237</v>
      </c>
      <c r="E4547" s="3">
        <v>0.65625</v>
      </c>
      <c r="F4547" t="s">
        <v>3097</v>
      </c>
      <c r="G4547" t="s">
        <v>3104</v>
      </c>
      <c r="H4547">
        <v>0</v>
      </c>
      <c r="I4547">
        <v>1</v>
      </c>
      <c r="J4547">
        <v>2</v>
      </c>
      <c r="K4547">
        <v>1</v>
      </c>
      <c r="L4547" s="22" t="str">
        <f t="shared" si="1471"/>
        <v>03/08/2026</v>
      </c>
      <c r="M4547" s="23">
        <f t="shared" si="1472"/>
        <v>0.53125</v>
      </c>
      <c r="N4547" t="str">
        <f t="shared" si="1473"/>
        <v>2 - 1</v>
      </c>
      <c r="O4547" t="str">
        <f t="shared" si="1475"/>
        <v>Green</v>
      </c>
      <c r="P4547" t="str">
        <f t="shared" si="1476"/>
        <v>Red</v>
      </c>
      <c r="Q4547" t="str">
        <f t="shared" si="1477"/>
        <v>Red</v>
      </c>
      <c r="R4547" t="str">
        <f t="shared" si="1478"/>
        <v>Green</v>
      </c>
      <c r="S4547" t="str">
        <f t="shared" si="1479"/>
        <v>Red</v>
      </c>
      <c r="T4547" t="str">
        <f t="shared" si="1480"/>
        <v>Green</v>
      </c>
      <c r="U4547" t="str">
        <f t="shared" si="1481"/>
        <v>Red</v>
      </c>
      <c r="V4547" t="str">
        <f t="shared" si="1482"/>
        <v>Red</v>
      </c>
      <c r="W4547" t="str">
        <f t="shared" si="1483"/>
        <v>Green</v>
      </c>
      <c r="X4547" t="str">
        <f t="shared" si="1484"/>
        <v>Green</v>
      </c>
      <c r="Y4547" t="str">
        <f t="shared" si="1485"/>
        <v>Green</v>
      </c>
      <c r="Z4547" t="str">
        <f t="shared" si="1486"/>
        <v>Green</v>
      </c>
      <c r="AA4547" t="str">
        <f t="shared" si="1487"/>
        <v>Red</v>
      </c>
      <c r="AB4547" t="str">
        <f t="shared" si="1488"/>
        <v>Green</v>
      </c>
      <c r="AC4547" t="str">
        <f t="shared" si="1489"/>
        <v>Green</v>
      </c>
      <c r="AD4547" t="str">
        <f t="shared" si="1490"/>
        <v>Red</v>
      </c>
    </row>
    <row r="4548" spans="1:30" hidden="1" x14ac:dyDescent="0.3">
      <c r="A4548" t="str">
        <f t="shared" si="1474"/>
        <v>03/08/2026FA SiauliaiBanga Gargzdai</v>
      </c>
      <c r="D4548" s="2">
        <v>46237</v>
      </c>
      <c r="E4548" s="3">
        <v>0.65625</v>
      </c>
      <c r="F4548" t="s">
        <v>2503</v>
      </c>
      <c r="G4548" t="s">
        <v>1093</v>
      </c>
      <c r="H4548">
        <v>1</v>
      </c>
      <c r="I4548">
        <v>2</v>
      </c>
      <c r="J4548">
        <v>1</v>
      </c>
      <c r="K4548">
        <v>3</v>
      </c>
      <c r="L4548" s="22" t="str">
        <f t="shared" si="1471"/>
        <v>03/08/2026</v>
      </c>
      <c r="M4548" s="23">
        <f t="shared" si="1472"/>
        <v>0.53125</v>
      </c>
      <c r="N4548" t="str">
        <f t="shared" si="1473"/>
        <v>1 - 3</v>
      </c>
      <c r="O4548" t="str">
        <f t="shared" si="1475"/>
        <v>Red</v>
      </c>
      <c r="P4548" t="str">
        <f t="shared" si="1476"/>
        <v>Red</v>
      </c>
      <c r="Q4548" t="str">
        <f t="shared" si="1477"/>
        <v>Green</v>
      </c>
      <c r="R4548" t="str">
        <f t="shared" si="1478"/>
        <v>Red</v>
      </c>
      <c r="S4548" t="str">
        <f t="shared" si="1479"/>
        <v>Green</v>
      </c>
      <c r="T4548" t="str">
        <f t="shared" si="1480"/>
        <v>Green</v>
      </c>
      <c r="U4548" t="str">
        <f t="shared" si="1481"/>
        <v>Red</v>
      </c>
      <c r="V4548" t="str">
        <f t="shared" si="1482"/>
        <v>Red</v>
      </c>
      <c r="W4548" t="str">
        <f t="shared" si="1483"/>
        <v>Green</v>
      </c>
      <c r="X4548" t="str">
        <f t="shared" si="1484"/>
        <v>Green</v>
      </c>
      <c r="Y4548" t="str">
        <f t="shared" si="1485"/>
        <v>Green</v>
      </c>
      <c r="Z4548" t="str">
        <f t="shared" si="1486"/>
        <v>Green</v>
      </c>
      <c r="AA4548" t="str">
        <f t="shared" si="1487"/>
        <v>Red</v>
      </c>
      <c r="AB4548" t="str">
        <f t="shared" si="1488"/>
        <v>Red</v>
      </c>
      <c r="AC4548" t="str">
        <f t="shared" si="1489"/>
        <v>Green</v>
      </c>
      <c r="AD4548" t="str">
        <f t="shared" si="1490"/>
        <v>Red</v>
      </c>
    </row>
    <row r="4549" spans="1:30" hidden="1" x14ac:dyDescent="0.3">
      <c r="A4549" t="str">
        <f t="shared" si="1474"/>
        <v>03/08/2026AlashkertArarat Yerevan</v>
      </c>
      <c r="B4549" t="s">
        <v>5380</v>
      </c>
      <c r="C4549" t="s">
        <v>838</v>
      </c>
      <c r="D4549" s="2">
        <v>46237</v>
      </c>
      <c r="E4549" s="3">
        <v>0.66666666666666663</v>
      </c>
      <c r="F4549" t="s">
        <v>1909</v>
      </c>
      <c r="G4549" t="s">
        <v>6389</v>
      </c>
      <c r="H4549">
        <v>0</v>
      </c>
      <c r="I4549">
        <v>0</v>
      </c>
      <c r="J4549">
        <v>3</v>
      </c>
      <c r="K4549">
        <v>0</v>
      </c>
      <c r="L4549" s="22" t="str">
        <f t="shared" si="1471"/>
        <v>03/08/2026</v>
      </c>
      <c r="M4549" s="23">
        <f t="shared" si="1472"/>
        <v>0.54166666666666663</v>
      </c>
      <c r="N4549" t="str">
        <f t="shared" si="1473"/>
        <v>3 - 0</v>
      </c>
      <c r="O4549" t="str">
        <f t="shared" si="1475"/>
        <v>Green</v>
      </c>
      <c r="P4549" t="str">
        <f t="shared" si="1476"/>
        <v>Red</v>
      </c>
      <c r="Q4549" t="str">
        <f t="shared" si="1477"/>
        <v>Red</v>
      </c>
      <c r="R4549" t="str">
        <f t="shared" si="1478"/>
        <v>Green</v>
      </c>
      <c r="S4549" t="str">
        <f t="shared" si="1479"/>
        <v>Red</v>
      </c>
      <c r="T4549" t="str">
        <f t="shared" si="1480"/>
        <v>Green</v>
      </c>
      <c r="U4549" t="str">
        <f t="shared" si="1481"/>
        <v>Red</v>
      </c>
      <c r="V4549" t="str">
        <f t="shared" si="1482"/>
        <v>Green</v>
      </c>
      <c r="W4549" t="str">
        <f t="shared" si="1483"/>
        <v>Red</v>
      </c>
      <c r="X4549" t="str">
        <f t="shared" si="1484"/>
        <v>Red</v>
      </c>
      <c r="Y4549" t="str">
        <f t="shared" si="1485"/>
        <v>Green</v>
      </c>
      <c r="Z4549" t="str">
        <f t="shared" si="1486"/>
        <v>Green</v>
      </c>
      <c r="AA4549" t="str">
        <f t="shared" si="1487"/>
        <v>Red</v>
      </c>
      <c r="AB4549" t="str">
        <f t="shared" si="1488"/>
        <v>Green</v>
      </c>
      <c r="AC4549" t="str">
        <f t="shared" si="1489"/>
        <v>Red</v>
      </c>
      <c r="AD4549" t="str">
        <f t="shared" si="1490"/>
        <v>Green</v>
      </c>
    </row>
    <row r="4550" spans="1:30" hidden="1" x14ac:dyDescent="0.3">
      <c r="A4550" t="str">
        <f t="shared" si="1474"/>
        <v>03/08/2026BroddStabaek II</v>
      </c>
      <c r="D4550" s="2">
        <v>46237</v>
      </c>
      <c r="E4550" s="3">
        <v>0.66666666666666663</v>
      </c>
      <c r="F4550" t="s">
        <v>4349</v>
      </c>
      <c r="G4550" t="s">
        <v>3485</v>
      </c>
      <c r="H4550">
        <v>2</v>
      </c>
      <c r="I4550">
        <v>1</v>
      </c>
      <c r="J4550">
        <v>2</v>
      </c>
      <c r="K4550">
        <v>2</v>
      </c>
      <c r="L4550" s="22" t="str">
        <f t="shared" si="1471"/>
        <v>03/08/2026</v>
      </c>
      <c r="M4550" s="23">
        <f t="shared" si="1472"/>
        <v>0.54166666666666663</v>
      </c>
      <c r="N4550" t="str">
        <f t="shared" si="1473"/>
        <v>2 - 2</v>
      </c>
      <c r="O4550" t="str">
        <f t="shared" si="1475"/>
        <v>Red</v>
      </c>
      <c r="P4550" t="str">
        <f t="shared" si="1476"/>
        <v>Green</v>
      </c>
      <c r="Q4550" t="str">
        <f t="shared" si="1477"/>
        <v>Red</v>
      </c>
      <c r="R4550" t="str">
        <f t="shared" si="1478"/>
        <v>Green</v>
      </c>
      <c r="S4550" t="str">
        <f t="shared" si="1479"/>
        <v>Green</v>
      </c>
      <c r="T4550" t="str">
        <f t="shared" si="1480"/>
        <v>Red</v>
      </c>
      <c r="U4550" t="str">
        <f t="shared" si="1481"/>
        <v>Green</v>
      </c>
      <c r="V4550" t="str">
        <f t="shared" si="1482"/>
        <v>Red</v>
      </c>
      <c r="W4550" t="str">
        <f t="shared" si="1483"/>
        <v>Red</v>
      </c>
      <c r="X4550" t="str">
        <f t="shared" si="1484"/>
        <v>Green</v>
      </c>
      <c r="Y4550" t="str">
        <f t="shared" si="1485"/>
        <v>Green</v>
      </c>
      <c r="Z4550" t="str">
        <f t="shared" si="1486"/>
        <v>Green</v>
      </c>
      <c r="AA4550" t="str">
        <f t="shared" si="1487"/>
        <v>Red</v>
      </c>
      <c r="AB4550" t="str">
        <f t="shared" si="1488"/>
        <v>Red</v>
      </c>
      <c r="AC4550" t="str">
        <f t="shared" si="1489"/>
        <v>Green</v>
      </c>
      <c r="AD4550" t="str">
        <f t="shared" si="1490"/>
        <v>Red</v>
      </c>
    </row>
    <row r="4551" spans="1:30" hidden="1" x14ac:dyDescent="0.3">
      <c r="A4551" t="str">
        <f t="shared" si="1474"/>
        <v>03/08/2026BrumunddalLyn II</v>
      </c>
      <c r="D4551" s="2">
        <v>46237</v>
      </c>
      <c r="E4551" s="3">
        <v>0.66666666666666663</v>
      </c>
      <c r="F4551" t="s">
        <v>3498</v>
      </c>
      <c r="G4551" t="s">
        <v>4770</v>
      </c>
      <c r="H4551">
        <v>1</v>
      </c>
      <c r="I4551">
        <v>3</v>
      </c>
      <c r="J4551">
        <v>1</v>
      </c>
      <c r="K4551">
        <v>9</v>
      </c>
      <c r="L4551" s="22" t="str">
        <f t="shared" si="1471"/>
        <v>03/08/2026</v>
      </c>
      <c r="M4551" s="23">
        <f t="shared" si="1472"/>
        <v>0.54166666666666663</v>
      </c>
      <c r="N4551" t="str">
        <f t="shared" si="1473"/>
        <v>1 - 9</v>
      </c>
      <c r="O4551" t="str">
        <f t="shared" si="1475"/>
        <v>Red</v>
      </c>
      <c r="P4551" t="str">
        <f t="shared" si="1476"/>
        <v>Red</v>
      </c>
      <c r="Q4551" t="str">
        <f t="shared" si="1477"/>
        <v>Green</v>
      </c>
      <c r="R4551" t="str">
        <f t="shared" si="1478"/>
        <v>Red</v>
      </c>
      <c r="S4551" t="str">
        <f t="shared" si="1479"/>
        <v>Green</v>
      </c>
      <c r="T4551" t="str">
        <f t="shared" si="1480"/>
        <v>Green</v>
      </c>
      <c r="U4551" t="str">
        <f t="shared" si="1481"/>
        <v>Red</v>
      </c>
      <c r="V4551" t="str">
        <f t="shared" si="1482"/>
        <v>Red</v>
      </c>
      <c r="W4551" t="str">
        <f t="shared" si="1483"/>
        <v>Green</v>
      </c>
      <c r="X4551" t="str">
        <f t="shared" si="1484"/>
        <v>Green</v>
      </c>
      <c r="Y4551" t="str">
        <f t="shared" si="1485"/>
        <v>Green</v>
      </c>
      <c r="Z4551" t="str">
        <f t="shared" si="1486"/>
        <v>Green</v>
      </c>
      <c r="AA4551" t="str">
        <f t="shared" si="1487"/>
        <v>Red</v>
      </c>
      <c r="AB4551" t="str">
        <f t="shared" si="1488"/>
        <v>Red</v>
      </c>
      <c r="AC4551" t="str">
        <f t="shared" si="1489"/>
        <v>Green</v>
      </c>
      <c r="AD4551" t="str">
        <f t="shared" si="1490"/>
        <v>Red</v>
      </c>
    </row>
    <row r="4552" spans="1:30" hidden="1" x14ac:dyDescent="0.3">
      <c r="A4552" t="str">
        <f t="shared" si="1474"/>
        <v>03/08/2026Cork CityAthlone Town</v>
      </c>
      <c r="D4552" s="2">
        <v>46237</v>
      </c>
      <c r="E4552" s="3">
        <v>0.66666666666666663</v>
      </c>
      <c r="F4552" t="s">
        <v>2494</v>
      </c>
      <c r="G4552" t="s">
        <v>154</v>
      </c>
      <c r="H4552">
        <v>3</v>
      </c>
      <c r="I4552">
        <v>1</v>
      </c>
      <c r="J4552">
        <v>3</v>
      </c>
      <c r="K4552">
        <v>2</v>
      </c>
      <c r="L4552" s="22" t="str">
        <f t="shared" si="1471"/>
        <v>03/08/2026</v>
      </c>
      <c r="M4552" s="23">
        <f t="shared" si="1472"/>
        <v>0.54166666666666663</v>
      </c>
      <c r="N4552" t="str">
        <f t="shared" si="1473"/>
        <v>3 - 2</v>
      </c>
      <c r="O4552" t="str">
        <f t="shared" si="1475"/>
        <v>Green</v>
      </c>
      <c r="P4552" t="str">
        <f t="shared" si="1476"/>
        <v>Red</v>
      </c>
      <c r="Q4552" t="str">
        <f t="shared" si="1477"/>
        <v>Red</v>
      </c>
      <c r="R4552" t="str">
        <f t="shared" si="1478"/>
        <v>Green</v>
      </c>
      <c r="S4552" t="str">
        <f t="shared" si="1479"/>
        <v>Red</v>
      </c>
      <c r="T4552" t="str">
        <f t="shared" si="1480"/>
        <v>Green</v>
      </c>
      <c r="U4552" t="str">
        <f t="shared" si="1481"/>
        <v>Green</v>
      </c>
      <c r="V4552" t="str">
        <f t="shared" si="1482"/>
        <v>Red</v>
      </c>
      <c r="W4552" t="str">
        <f t="shared" si="1483"/>
        <v>Red</v>
      </c>
      <c r="X4552" t="str">
        <f t="shared" si="1484"/>
        <v>Green</v>
      </c>
      <c r="Y4552" t="str">
        <f t="shared" si="1485"/>
        <v>Green</v>
      </c>
      <c r="Z4552" t="str">
        <f t="shared" si="1486"/>
        <v>Green</v>
      </c>
      <c r="AA4552" t="str">
        <f t="shared" si="1487"/>
        <v>Red</v>
      </c>
      <c r="AB4552" t="str">
        <f t="shared" si="1488"/>
        <v>Red</v>
      </c>
      <c r="AC4552" t="str">
        <f t="shared" si="1489"/>
        <v>Green</v>
      </c>
      <c r="AD4552" t="str">
        <f t="shared" si="1490"/>
        <v>Red</v>
      </c>
    </row>
    <row r="4553" spans="1:30" hidden="1" x14ac:dyDescent="0.3">
      <c r="A4553" t="str">
        <f t="shared" si="1474"/>
        <v>03/08/2026Djerv 1919Asane II</v>
      </c>
      <c r="D4553" s="2">
        <v>46237</v>
      </c>
      <c r="E4553" s="3">
        <v>0.66666666666666663</v>
      </c>
      <c r="F4553" t="s">
        <v>3476</v>
      </c>
      <c r="G4553" t="s">
        <v>4404</v>
      </c>
      <c r="H4553">
        <v>2</v>
      </c>
      <c r="I4553">
        <v>1</v>
      </c>
      <c r="J4553">
        <v>3</v>
      </c>
      <c r="K4553">
        <v>1</v>
      </c>
      <c r="L4553" s="22" t="str">
        <f t="shared" si="1471"/>
        <v>03/08/2026</v>
      </c>
      <c r="M4553" s="23">
        <f t="shared" si="1472"/>
        <v>0.54166666666666663</v>
      </c>
      <c r="N4553" t="str">
        <f t="shared" si="1473"/>
        <v>3 - 1</v>
      </c>
      <c r="O4553" t="str">
        <f t="shared" si="1475"/>
        <v>Green</v>
      </c>
      <c r="P4553" t="str">
        <f t="shared" si="1476"/>
        <v>Red</v>
      </c>
      <c r="Q4553" t="str">
        <f t="shared" si="1477"/>
        <v>Red</v>
      </c>
      <c r="R4553" t="str">
        <f t="shared" si="1478"/>
        <v>Green</v>
      </c>
      <c r="S4553" t="str">
        <f t="shared" si="1479"/>
        <v>Red</v>
      </c>
      <c r="T4553" t="str">
        <f t="shared" si="1480"/>
        <v>Green</v>
      </c>
      <c r="U4553" t="str">
        <f t="shared" si="1481"/>
        <v>Green</v>
      </c>
      <c r="V4553" t="str">
        <f t="shared" si="1482"/>
        <v>Red</v>
      </c>
      <c r="W4553" t="str">
        <f t="shared" si="1483"/>
        <v>Red</v>
      </c>
      <c r="X4553" t="str">
        <f t="shared" si="1484"/>
        <v>Green</v>
      </c>
      <c r="Y4553" t="str">
        <f t="shared" si="1485"/>
        <v>Green</v>
      </c>
      <c r="Z4553" t="str">
        <f t="shared" si="1486"/>
        <v>Green</v>
      </c>
      <c r="AA4553" t="str">
        <f t="shared" si="1487"/>
        <v>Red</v>
      </c>
      <c r="AB4553" t="str">
        <f t="shared" si="1488"/>
        <v>Red</v>
      </c>
      <c r="AC4553" t="str">
        <f t="shared" si="1489"/>
        <v>Green</v>
      </c>
      <c r="AD4553" t="str">
        <f t="shared" si="1490"/>
        <v>Red</v>
      </c>
    </row>
    <row r="4554" spans="1:30" hidden="1" x14ac:dyDescent="0.3">
      <c r="A4554" t="str">
        <f t="shared" si="1474"/>
        <v>03/08/2026FuturaJaPS II</v>
      </c>
      <c r="B4554" t="s">
        <v>834</v>
      </c>
      <c r="C4554" t="s">
        <v>4745</v>
      </c>
      <c r="D4554" s="2">
        <v>46237</v>
      </c>
      <c r="E4554" s="3">
        <v>0.66666666666666663</v>
      </c>
      <c r="F4554" t="s">
        <v>4427</v>
      </c>
      <c r="G4554" t="s">
        <v>1749</v>
      </c>
      <c r="H4554">
        <v>0</v>
      </c>
      <c r="I4554">
        <v>0</v>
      </c>
      <c r="J4554">
        <v>1</v>
      </c>
      <c r="K4554">
        <v>2</v>
      </c>
      <c r="L4554" s="22" t="str">
        <f t="shared" si="1471"/>
        <v>03/08/2026</v>
      </c>
      <c r="M4554" s="23">
        <f t="shared" si="1472"/>
        <v>0.54166666666666663</v>
      </c>
      <c r="N4554" t="str">
        <f t="shared" si="1473"/>
        <v>1 - 2</v>
      </c>
      <c r="O4554" t="str">
        <f t="shared" si="1475"/>
        <v>Red</v>
      </c>
      <c r="P4554" t="str">
        <f t="shared" si="1476"/>
        <v>Red</v>
      </c>
      <c r="Q4554" t="str">
        <f t="shared" si="1477"/>
        <v>Green</v>
      </c>
      <c r="R4554" t="str">
        <f t="shared" si="1478"/>
        <v>Red</v>
      </c>
      <c r="S4554" t="str">
        <f t="shared" si="1479"/>
        <v>Green</v>
      </c>
      <c r="T4554" t="str">
        <f t="shared" si="1480"/>
        <v>Green</v>
      </c>
      <c r="U4554" t="str">
        <f t="shared" si="1481"/>
        <v>Red</v>
      </c>
      <c r="V4554" t="str">
        <f t="shared" si="1482"/>
        <v>Green</v>
      </c>
      <c r="W4554" t="str">
        <f t="shared" si="1483"/>
        <v>Red</v>
      </c>
      <c r="X4554" t="str">
        <f t="shared" si="1484"/>
        <v>Red</v>
      </c>
      <c r="Y4554" t="str">
        <f t="shared" si="1485"/>
        <v>Green</v>
      </c>
      <c r="Z4554" t="str">
        <f t="shared" si="1486"/>
        <v>Green</v>
      </c>
      <c r="AA4554" t="str">
        <f t="shared" si="1487"/>
        <v>Red</v>
      </c>
      <c r="AB4554" t="str">
        <f t="shared" si="1488"/>
        <v>Green</v>
      </c>
      <c r="AC4554" t="str">
        <f t="shared" si="1489"/>
        <v>Green</v>
      </c>
      <c r="AD4554" t="str">
        <f t="shared" si="1490"/>
        <v>Red</v>
      </c>
    </row>
    <row r="4555" spans="1:30" hidden="1" x14ac:dyDescent="0.3">
      <c r="A4555" t="str">
        <f t="shared" si="1474"/>
        <v>03/08/2026Kerry FCCobh Ramblers</v>
      </c>
      <c r="D4555" s="2">
        <v>46237</v>
      </c>
      <c r="E4555" s="3">
        <v>0.66666666666666663</v>
      </c>
      <c r="F4555" t="s">
        <v>151</v>
      </c>
      <c r="G4555" t="s">
        <v>149</v>
      </c>
      <c r="H4555">
        <v>3</v>
      </c>
      <c r="I4555">
        <v>0</v>
      </c>
      <c r="J4555">
        <v>3</v>
      </c>
      <c r="K4555">
        <v>0</v>
      </c>
      <c r="L4555" s="22" t="str">
        <f t="shared" si="1471"/>
        <v>03/08/2026</v>
      </c>
      <c r="M4555" s="23">
        <f t="shared" si="1472"/>
        <v>0.54166666666666663</v>
      </c>
      <c r="N4555" t="str">
        <f t="shared" si="1473"/>
        <v>3 - 0</v>
      </c>
      <c r="O4555" t="str">
        <f t="shared" si="1475"/>
        <v>Green</v>
      </c>
      <c r="P4555" t="str">
        <f t="shared" si="1476"/>
        <v>Red</v>
      </c>
      <c r="Q4555" t="str">
        <f t="shared" si="1477"/>
        <v>Red</v>
      </c>
      <c r="R4555" t="str">
        <f t="shared" si="1478"/>
        <v>Green</v>
      </c>
      <c r="S4555" t="str">
        <f t="shared" si="1479"/>
        <v>Red</v>
      </c>
      <c r="T4555" t="str">
        <f t="shared" si="1480"/>
        <v>Green</v>
      </c>
      <c r="U4555" t="str">
        <f t="shared" si="1481"/>
        <v>Green</v>
      </c>
      <c r="V4555" t="str">
        <f t="shared" si="1482"/>
        <v>Red</v>
      </c>
      <c r="W4555" t="str">
        <f t="shared" si="1483"/>
        <v>Red</v>
      </c>
      <c r="X4555" t="str">
        <f t="shared" si="1484"/>
        <v>Green</v>
      </c>
      <c r="Y4555" t="str">
        <f t="shared" si="1485"/>
        <v>Green</v>
      </c>
      <c r="Z4555" t="str">
        <f t="shared" si="1486"/>
        <v>Green</v>
      </c>
      <c r="AA4555" t="str">
        <f t="shared" si="1487"/>
        <v>Red</v>
      </c>
      <c r="AB4555" t="str">
        <f t="shared" si="1488"/>
        <v>Green</v>
      </c>
      <c r="AC4555" t="str">
        <f t="shared" si="1489"/>
        <v>Red</v>
      </c>
      <c r="AD4555" t="str">
        <f t="shared" si="1490"/>
        <v>Green</v>
      </c>
    </row>
    <row r="4556" spans="1:30" hidden="1" x14ac:dyDescent="0.3">
      <c r="A4556" t="str">
        <f t="shared" si="1474"/>
        <v>03/08/2026Longford TownFinn Harps</v>
      </c>
      <c r="D4556" s="2">
        <v>46237</v>
      </c>
      <c r="E4556" s="3">
        <v>0.66666666666666663</v>
      </c>
      <c r="F4556" t="s">
        <v>678</v>
      </c>
      <c r="G4556" t="s">
        <v>152</v>
      </c>
      <c r="H4556">
        <v>1</v>
      </c>
      <c r="I4556">
        <v>0</v>
      </c>
      <c r="J4556">
        <v>5</v>
      </c>
      <c r="K4556">
        <v>0</v>
      </c>
      <c r="L4556" s="22" t="str">
        <f t="shared" si="1471"/>
        <v>03/08/2026</v>
      </c>
      <c r="M4556" s="23">
        <f t="shared" si="1472"/>
        <v>0.54166666666666663</v>
      </c>
      <c r="N4556" t="str">
        <f t="shared" si="1473"/>
        <v>5 - 0</v>
      </c>
      <c r="O4556" t="str">
        <f t="shared" si="1475"/>
        <v>Green</v>
      </c>
      <c r="P4556" t="str">
        <f t="shared" si="1476"/>
        <v>Red</v>
      </c>
      <c r="Q4556" t="str">
        <f t="shared" si="1477"/>
        <v>Red</v>
      </c>
      <c r="R4556" t="str">
        <f t="shared" si="1478"/>
        <v>Green</v>
      </c>
      <c r="S4556" t="str">
        <f t="shared" si="1479"/>
        <v>Red</v>
      </c>
      <c r="T4556" t="str">
        <f t="shared" si="1480"/>
        <v>Green</v>
      </c>
      <c r="U4556" t="str">
        <f t="shared" si="1481"/>
        <v>Green</v>
      </c>
      <c r="V4556" t="str">
        <f t="shared" si="1482"/>
        <v>Red</v>
      </c>
      <c r="W4556" t="str">
        <f t="shared" si="1483"/>
        <v>Red</v>
      </c>
      <c r="X4556" t="str">
        <f t="shared" si="1484"/>
        <v>Green</v>
      </c>
      <c r="Y4556" t="str">
        <f t="shared" si="1485"/>
        <v>Green</v>
      </c>
      <c r="Z4556" t="str">
        <f t="shared" si="1486"/>
        <v>Green</v>
      </c>
      <c r="AA4556" t="str">
        <f t="shared" si="1487"/>
        <v>Red</v>
      </c>
      <c r="AB4556" t="str">
        <f t="shared" si="1488"/>
        <v>Red</v>
      </c>
      <c r="AC4556" t="str">
        <f t="shared" si="1489"/>
        <v>Red</v>
      </c>
      <c r="AD4556" t="str">
        <f t="shared" si="1490"/>
        <v>Green</v>
      </c>
    </row>
    <row r="4557" spans="1:30" hidden="1" x14ac:dyDescent="0.3">
      <c r="A4557" t="str">
        <f t="shared" si="1474"/>
        <v>03/08/2026NardoMolde II</v>
      </c>
      <c r="D4557" s="2">
        <v>46237</v>
      </c>
      <c r="E4557" s="3">
        <v>0.66666666666666663</v>
      </c>
      <c r="F4557" t="s">
        <v>3470</v>
      </c>
      <c r="G4557" t="s">
        <v>3467</v>
      </c>
      <c r="H4557">
        <v>2</v>
      </c>
      <c r="I4557">
        <v>0</v>
      </c>
      <c r="J4557">
        <v>3</v>
      </c>
      <c r="K4557">
        <v>0</v>
      </c>
      <c r="L4557" s="22" t="str">
        <f t="shared" si="1471"/>
        <v>03/08/2026</v>
      </c>
      <c r="M4557" s="23">
        <f t="shared" si="1472"/>
        <v>0.54166666666666663</v>
      </c>
      <c r="N4557" t="str">
        <f t="shared" si="1473"/>
        <v>3 - 0</v>
      </c>
      <c r="O4557" t="str">
        <f t="shared" si="1475"/>
        <v>Green</v>
      </c>
      <c r="P4557" t="str">
        <f t="shared" si="1476"/>
        <v>Red</v>
      </c>
      <c r="Q4557" t="str">
        <f t="shared" si="1477"/>
        <v>Red</v>
      </c>
      <c r="R4557" t="str">
        <f t="shared" si="1478"/>
        <v>Green</v>
      </c>
      <c r="S4557" t="str">
        <f t="shared" si="1479"/>
        <v>Red</v>
      </c>
      <c r="T4557" t="str">
        <f t="shared" si="1480"/>
        <v>Green</v>
      </c>
      <c r="U4557" t="str">
        <f t="shared" si="1481"/>
        <v>Green</v>
      </c>
      <c r="V4557" t="str">
        <f t="shared" si="1482"/>
        <v>Red</v>
      </c>
      <c r="W4557" t="str">
        <f t="shared" si="1483"/>
        <v>Red</v>
      </c>
      <c r="X4557" t="str">
        <f t="shared" si="1484"/>
        <v>Green</v>
      </c>
      <c r="Y4557" t="str">
        <f t="shared" si="1485"/>
        <v>Green</v>
      </c>
      <c r="Z4557" t="str">
        <f t="shared" si="1486"/>
        <v>Green</v>
      </c>
      <c r="AA4557" t="str">
        <f t="shared" si="1487"/>
        <v>Red</v>
      </c>
      <c r="AB4557" t="str">
        <f t="shared" si="1488"/>
        <v>Green</v>
      </c>
      <c r="AC4557" t="str">
        <f t="shared" si="1489"/>
        <v>Red</v>
      </c>
      <c r="AD4557" t="str">
        <f t="shared" si="1490"/>
        <v>Green</v>
      </c>
    </row>
    <row r="4558" spans="1:30" hidden="1" x14ac:dyDescent="0.3">
      <c r="A4558" t="str">
        <f t="shared" si="1474"/>
        <v>03/08/2026OppsalSarpsborg II</v>
      </c>
      <c r="D4558" s="2">
        <v>46237</v>
      </c>
      <c r="E4558" s="3">
        <v>0.66666666666666663</v>
      </c>
      <c r="F4558" t="s">
        <v>4771</v>
      </c>
      <c r="G4558" t="s">
        <v>4772</v>
      </c>
      <c r="H4558">
        <v>2</v>
      </c>
      <c r="I4558">
        <v>0</v>
      </c>
      <c r="J4558">
        <v>2</v>
      </c>
      <c r="K4558">
        <v>2</v>
      </c>
      <c r="L4558" s="22" t="str">
        <f t="shared" si="1471"/>
        <v>03/08/2026</v>
      </c>
      <c r="M4558" s="23">
        <f t="shared" si="1472"/>
        <v>0.54166666666666663</v>
      </c>
      <c r="N4558" t="str">
        <f t="shared" si="1473"/>
        <v>2 - 2</v>
      </c>
      <c r="O4558" t="str">
        <f t="shared" si="1475"/>
        <v>Red</v>
      </c>
      <c r="P4558" t="str">
        <f t="shared" si="1476"/>
        <v>Green</v>
      </c>
      <c r="Q4558" t="str">
        <f t="shared" si="1477"/>
        <v>Red</v>
      </c>
      <c r="R4558" t="str">
        <f t="shared" si="1478"/>
        <v>Green</v>
      </c>
      <c r="S4558" t="str">
        <f t="shared" si="1479"/>
        <v>Green</v>
      </c>
      <c r="T4558" t="str">
        <f t="shared" si="1480"/>
        <v>Red</v>
      </c>
      <c r="U4558" t="str">
        <f t="shared" si="1481"/>
        <v>Green</v>
      </c>
      <c r="V4558" t="str">
        <f t="shared" si="1482"/>
        <v>Red</v>
      </c>
      <c r="W4558" t="str">
        <f t="shared" si="1483"/>
        <v>Red</v>
      </c>
      <c r="X4558" t="str">
        <f t="shared" si="1484"/>
        <v>Green</v>
      </c>
      <c r="Y4558" t="str">
        <f t="shared" si="1485"/>
        <v>Green</v>
      </c>
      <c r="Z4558" t="str">
        <f t="shared" si="1486"/>
        <v>Green</v>
      </c>
      <c r="AA4558" t="str">
        <f t="shared" si="1487"/>
        <v>Red</v>
      </c>
      <c r="AB4558" t="str">
        <f t="shared" si="1488"/>
        <v>Red</v>
      </c>
      <c r="AC4558" t="str">
        <f t="shared" si="1489"/>
        <v>Green</v>
      </c>
      <c r="AD4558" t="str">
        <f t="shared" si="1490"/>
        <v>Red</v>
      </c>
    </row>
    <row r="4559" spans="1:30" hidden="1" x14ac:dyDescent="0.3">
      <c r="A4559" t="str">
        <f t="shared" si="1474"/>
        <v>03/08/2026Parnu JK Vaprus IILevadia Tallinn U19</v>
      </c>
      <c r="B4559" t="s">
        <v>825</v>
      </c>
      <c r="C4559" t="s">
        <v>833</v>
      </c>
      <c r="D4559" s="2">
        <v>46237</v>
      </c>
      <c r="E4559" s="3">
        <v>0.66666666666666663</v>
      </c>
      <c r="F4559" t="s">
        <v>6390</v>
      </c>
      <c r="G4559" t="s">
        <v>6391</v>
      </c>
      <c r="H4559">
        <v>0</v>
      </c>
      <c r="I4559">
        <v>2</v>
      </c>
      <c r="J4559">
        <v>2</v>
      </c>
      <c r="K4559">
        <v>3</v>
      </c>
      <c r="L4559" s="22" t="str">
        <f t="shared" si="1471"/>
        <v>03/08/2026</v>
      </c>
      <c r="M4559" s="23">
        <f t="shared" si="1472"/>
        <v>0.54166666666666663</v>
      </c>
      <c r="N4559" t="str">
        <f t="shared" si="1473"/>
        <v>2 - 3</v>
      </c>
      <c r="O4559" t="str">
        <f t="shared" si="1475"/>
        <v>Red</v>
      </c>
      <c r="P4559" t="str">
        <f t="shared" si="1476"/>
        <v>Red</v>
      </c>
      <c r="Q4559" t="str">
        <f t="shared" si="1477"/>
        <v>Green</v>
      </c>
      <c r="R4559" t="str">
        <f t="shared" si="1478"/>
        <v>Red</v>
      </c>
      <c r="S4559" t="str">
        <f t="shared" si="1479"/>
        <v>Green</v>
      </c>
      <c r="T4559" t="str">
        <f t="shared" si="1480"/>
        <v>Green</v>
      </c>
      <c r="U4559" t="str">
        <f t="shared" si="1481"/>
        <v>Red</v>
      </c>
      <c r="V4559" t="str">
        <f t="shared" si="1482"/>
        <v>Red</v>
      </c>
      <c r="W4559" t="str">
        <f t="shared" si="1483"/>
        <v>Green</v>
      </c>
      <c r="X4559" t="str">
        <f t="shared" si="1484"/>
        <v>Green</v>
      </c>
      <c r="Y4559" t="str">
        <f t="shared" si="1485"/>
        <v>Green</v>
      </c>
      <c r="Z4559" t="str">
        <f t="shared" si="1486"/>
        <v>Green</v>
      </c>
      <c r="AA4559" t="str">
        <f t="shared" si="1487"/>
        <v>Red</v>
      </c>
      <c r="AB4559" t="str">
        <f t="shared" si="1488"/>
        <v>Red</v>
      </c>
      <c r="AC4559" t="str">
        <f t="shared" si="1489"/>
        <v>Green</v>
      </c>
      <c r="AD4559" t="str">
        <f t="shared" si="1490"/>
        <v>Red</v>
      </c>
    </row>
    <row r="4560" spans="1:30" hidden="1" x14ac:dyDescent="0.3">
      <c r="A4560" t="str">
        <f t="shared" si="1474"/>
        <v>03/08/2026Seinajoen JKHJK Helsinki</v>
      </c>
      <c r="B4560" t="s">
        <v>834</v>
      </c>
      <c r="C4560" t="s">
        <v>835</v>
      </c>
      <c r="D4560" s="2">
        <v>46237</v>
      </c>
      <c r="E4560" s="3">
        <v>0.66666666666666663</v>
      </c>
      <c r="F4560" t="s">
        <v>2418</v>
      </c>
      <c r="G4560" t="s">
        <v>1036</v>
      </c>
      <c r="H4560">
        <v>0</v>
      </c>
      <c r="I4560">
        <v>0</v>
      </c>
      <c r="J4560">
        <v>3</v>
      </c>
      <c r="K4560">
        <v>0</v>
      </c>
      <c r="L4560" s="22" t="str">
        <f t="shared" si="1471"/>
        <v>03/08/2026</v>
      </c>
      <c r="M4560" s="23">
        <f t="shared" si="1472"/>
        <v>0.54166666666666663</v>
      </c>
      <c r="N4560" t="str">
        <f t="shared" si="1473"/>
        <v>3 - 0</v>
      </c>
      <c r="O4560" t="str">
        <f t="shared" si="1475"/>
        <v>Green</v>
      </c>
      <c r="P4560" t="str">
        <f t="shared" si="1476"/>
        <v>Red</v>
      </c>
      <c r="Q4560" t="str">
        <f t="shared" si="1477"/>
        <v>Red</v>
      </c>
      <c r="R4560" t="str">
        <f t="shared" si="1478"/>
        <v>Green</v>
      </c>
      <c r="S4560" t="str">
        <f t="shared" si="1479"/>
        <v>Red</v>
      </c>
      <c r="T4560" t="str">
        <f t="shared" si="1480"/>
        <v>Green</v>
      </c>
      <c r="U4560" t="str">
        <f t="shared" si="1481"/>
        <v>Red</v>
      </c>
      <c r="V4560" t="str">
        <f t="shared" si="1482"/>
        <v>Green</v>
      </c>
      <c r="W4560" t="str">
        <f t="shared" si="1483"/>
        <v>Red</v>
      </c>
      <c r="X4560" t="str">
        <f t="shared" si="1484"/>
        <v>Red</v>
      </c>
      <c r="Y4560" t="str">
        <f t="shared" si="1485"/>
        <v>Green</v>
      </c>
      <c r="Z4560" t="str">
        <f t="shared" si="1486"/>
        <v>Green</v>
      </c>
      <c r="AA4560" t="str">
        <f t="shared" si="1487"/>
        <v>Red</v>
      </c>
      <c r="AB4560" t="str">
        <f t="shared" si="1488"/>
        <v>Green</v>
      </c>
      <c r="AC4560" t="str">
        <f t="shared" si="1489"/>
        <v>Red</v>
      </c>
      <c r="AD4560" t="str">
        <f t="shared" si="1490"/>
        <v>Green</v>
      </c>
    </row>
    <row r="4561" spans="1:30" hidden="1" x14ac:dyDescent="0.3">
      <c r="A4561" t="str">
        <f t="shared" si="1474"/>
        <v>03/08/2026Sogndal IIForde</v>
      </c>
      <c r="D4561" s="2">
        <v>46237</v>
      </c>
      <c r="E4561" s="3">
        <v>0.66666666666666663</v>
      </c>
      <c r="F4561" t="s">
        <v>4752</v>
      </c>
      <c r="G4561" t="s">
        <v>3473</v>
      </c>
      <c r="H4561">
        <v>0</v>
      </c>
      <c r="I4561">
        <v>2</v>
      </c>
      <c r="J4561">
        <v>3</v>
      </c>
      <c r="K4561">
        <v>3</v>
      </c>
      <c r="L4561" s="22" t="str">
        <f t="shared" si="1471"/>
        <v>03/08/2026</v>
      </c>
      <c r="M4561" s="23">
        <f t="shared" si="1472"/>
        <v>0.54166666666666663</v>
      </c>
      <c r="N4561" t="str">
        <f t="shared" si="1473"/>
        <v>3 - 3</v>
      </c>
      <c r="O4561" t="str">
        <f t="shared" si="1475"/>
        <v>Red</v>
      </c>
      <c r="P4561" t="str">
        <f t="shared" si="1476"/>
        <v>Green</v>
      </c>
      <c r="Q4561" t="str">
        <f t="shared" si="1477"/>
        <v>Red</v>
      </c>
      <c r="R4561" t="str">
        <f t="shared" si="1478"/>
        <v>Green</v>
      </c>
      <c r="S4561" t="str">
        <f t="shared" si="1479"/>
        <v>Green</v>
      </c>
      <c r="T4561" t="str">
        <f t="shared" si="1480"/>
        <v>Red</v>
      </c>
      <c r="U4561" t="str">
        <f t="shared" si="1481"/>
        <v>Red</v>
      </c>
      <c r="V4561" t="str">
        <f t="shared" si="1482"/>
        <v>Red</v>
      </c>
      <c r="W4561" t="str">
        <f t="shared" si="1483"/>
        <v>Green</v>
      </c>
      <c r="X4561" t="str">
        <f t="shared" si="1484"/>
        <v>Green</v>
      </c>
      <c r="Y4561" t="str">
        <f t="shared" si="1485"/>
        <v>Green</v>
      </c>
      <c r="Z4561" t="str">
        <f t="shared" si="1486"/>
        <v>Green</v>
      </c>
      <c r="AA4561" t="str">
        <f t="shared" si="1487"/>
        <v>Red</v>
      </c>
      <c r="AB4561" t="str">
        <f t="shared" si="1488"/>
        <v>Red</v>
      </c>
      <c r="AC4561" t="str">
        <f t="shared" si="1489"/>
        <v>Green</v>
      </c>
      <c r="AD4561" t="str">
        <f t="shared" si="1490"/>
        <v>Red</v>
      </c>
    </row>
    <row r="4562" spans="1:30" hidden="1" x14ac:dyDescent="0.3">
      <c r="A4562" t="str">
        <f t="shared" si="1474"/>
        <v>03/08/2026StrindheimAalesunds II</v>
      </c>
      <c r="D4562" s="2">
        <v>46237</v>
      </c>
      <c r="E4562" s="3">
        <v>0.66666666666666663</v>
      </c>
      <c r="F4562" t="s">
        <v>4437</v>
      </c>
      <c r="G4562" t="s">
        <v>3465</v>
      </c>
      <c r="H4562">
        <v>1</v>
      </c>
      <c r="I4562">
        <v>0</v>
      </c>
      <c r="J4562">
        <v>2</v>
      </c>
      <c r="K4562">
        <v>0</v>
      </c>
      <c r="L4562" s="22" t="str">
        <f t="shared" si="1471"/>
        <v>03/08/2026</v>
      </c>
      <c r="M4562" s="23">
        <f t="shared" si="1472"/>
        <v>0.54166666666666663</v>
      </c>
      <c r="N4562" t="str">
        <f t="shared" si="1473"/>
        <v>2 - 0</v>
      </c>
      <c r="O4562" t="str">
        <f t="shared" si="1475"/>
        <v>Green</v>
      </c>
      <c r="P4562" t="str">
        <f t="shared" si="1476"/>
        <v>Red</v>
      </c>
      <c r="Q4562" t="str">
        <f t="shared" si="1477"/>
        <v>Red</v>
      </c>
      <c r="R4562" t="str">
        <f t="shared" si="1478"/>
        <v>Green</v>
      </c>
      <c r="S4562" t="str">
        <f t="shared" si="1479"/>
        <v>Red</v>
      </c>
      <c r="T4562" t="str">
        <f t="shared" si="1480"/>
        <v>Green</v>
      </c>
      <c r="U4562" t="str">
        <f t="shared" si="1481"/>
        <v>Green</v>
      </c>
      <c r="V4562" t="str">
        <f t="shared" si="1482"/>
        <v>Red</v>
      </c>
      <c r="W4562" t="str">
        <f t="shared" si="1483"/>
        <v>Red</v>
      </c>
      <c r="X4562" t="str">
        <f t="shared" si="1484"/>
        <v>Green</v>
      </c>
      <c r="Y4562" t="str">
        <f t="shared" si="1485"/>
        <v>Green</v>
      </c>
      <c r="Z4562" t="str">
        <f t="shared" si="1486"/>
        <v>Red</v>
      </c>
      <c r="AA4562" t="str">
        <f t="shared" si="1487"/>
        <v>Green</v>
      </c>
      <c r="AB4562" t="str">
        <f t="shared" si="1488"/>
        <v>Green</v>
      </c>
      <c r="AC4562" t="str">
        <f t="shared" si="1489"/>
        <v>Red</v>
      </c>
      <c r="AD4562" t="str">
        <f t="shared" si="1490"/>
        <v>Green</v>
      </c>
    </row>
    <row r="4563" spans="1:30" hidden="1" x14ac:dyDescent="0.3">
      <c r="A4563" t="str">
        <f t="shared" si="1474"/>
        <v>03/08/2026UC DublinTreaty United</v>
      </c>
      <c r="D4563" s="2">
        <v>46237</v>
      </c>
      <c r="E4563" s="3">
        <v>0.66666666666666663</v>
      </c>
      <c r="F4563" t="s">
        <v>2493</v>
      </c>
      <c r="G4563" t="s">
        <v>2492</v>
      </c>
      <c r="H4563">
        <v>0</v>
      </c>
      <c r="I4563">
        <v>0</v>
      </c>
      <c r="J4563">
        <v>1</v>
      </c>
      <c r="K4563">
        <v>2</v>
      </c>
      <c r="L4563" s="22" t="str">
        <f t="shared" si="1471"/>
        <v>03/08/2026</v>
      </c>
      <c r="M4563" s="23">
        <f t="shared" si="1472"/>
        <v>0.54166666666666663</v>
      </c>
      <c r="N4563" t="str">
        <f t="shared" si="1473"/>
        <v>1 - 2</v>
      </c>
      <c r="O4563" t="str">
        <f t="shared" si="1475"/>
        <v>Red</v>
      </c>
      <c r="P4563" t="str">
        <f t="shared" si="1476"/>
        <v>Red</v>
      </c>
      <c r="Q4563" t="str">
        <f t="shared" si="1477"/>
        <v>Green</v>
      </c>
      <c r="R4563" t="str">
        <f t="shared" si="1478"/>
        <v>Red</v>
      </c>
      <c r="S4563" t="str">
        <f t="shared" si="1479"/>
        <v>Green</v>
      </c>
      <c r="T4563" t="str">
        <f t="shared" si="1480"/>
        <v>Green</v>
      </c>
      <c r="U4563" t="str">
        <f t="shared" si="1481"/>
        <v>Red</v>
      </c>
      <c r="V4563" t="str">
        <f t="shared" si="1482"/>
        <v>Green</v>
      </c>
      <c r="W4563" t="str">
        <f t="shared" si="1483"/>
        <v>Red</v>
      </c>
      <c r="X4563" t="str">
        <f t="shared" si="1484"/>
        <v>Red</v>
      </c>
      <c r="Y4563" t="str">
        <f t="shared" si="1485"/>
        <v>Green</v>
      </c>
      <c r="Z4563" t="str">
        <f t="shared" si="1486"/>
        <v>Green</v>
      </c>
      <c r="AA4563" t="str">
        <f t="shared" si="1487"/>
        <v>Red</v>
      </c>
      <c r="AB4563" t="str">
        <f t="shared" si="1488"/>
        <v>Green</v>
      </c>
      <c r="AC4563" t="str">
        <f t="shared" si="1489"/>
        <v>Green</v>
      </c>
      <c r="AD4563" t="str">
        <f t="shared" si="1490"/>
        <v>Red</v>
      </c>
    </row>
    <row r="4564" spans="1:30" hidden="1" x14ac:dyDescent="0.3">
      <c r="A4564" t="str">
        <f t="shared" si="1474"/>
        <v>03/08/2026Viimsi JKJK Tallinna Kalev</v>
      </c>
      <c r="B4564" t="s">
        <v>825</v>
      </c>
      <c r="C4564" t="s">
        <v>4743</v>
      </c>
      <c r="D4564" s="2">
        <v>46237</v>
      </c>
      <c r="E4564" s="3">
        <v>0.66666666666666663</v>
      </c>
      <c r="F4564" t="s">
        <v>1243</v>
      </c>
      <c r="G4564" t="s">
        <v>5316</v>
      </c>
      <c r="H4564">
        <v>1</v>
      </c>
      <c r="I4564">
        <v>1</v>
      </c>
      <c r="J4564">
        <v>1</v>
      </c>
      <c r="K4564">
        <v>2</v>
      </c>
      <c r="L4564" s="22" t="str">
        <f t="shared" si="1471"/>
        <v>03/08/2026</v>
      </c>
      <c r="M4564" s="23">
        <f t="shared" si="1472"/>
        <v>0.54166666666666663</v>
      </c>
      <c r="N4564" t="str">
        <f t="shared" si="1473"/>
        <v>1 - 2</v>
      </c>
      <c r="O4564" t="str">
        <f t="shared" si="1475"/>
        <v>Red</v>
      </c>
      <c r="P4564" t="str">
        <f t="shared" si="1476"/>
        <v>Red</v>
      </c>
      <c r="Q4564" t="str">
        <f t="shared" si="1477"/>
        <v>Green</v>
      </c>
      <c r="R4564" t="str">
        <f t="shared" si="1478"/>
        <v>Red</v>
      </c>
      <c r="S4564" t="str">
        <f t="shared" si="1479"/>
        <v>Green</v>
      </c>
      <c r="T4564" t="str">
        <f t="shared" si="1480"/>
        <v>Green</v>
      </c>
      <c r="U4564" t="str">
        <f t="shared" si="1481"/>
        <v>Red</v>
      </c>
      <c r="V4564" t="str">
        <f t="shared" si="1482"/>
        <v>Green</v>
      </c>
      <c r="W4564" t="str">
        <f t="shared" si="1483"/>
        <v>Red</v>
      </c>
      <c r="X4564" t="str">
        <f t="shared" si="1484"/>
        <v>Green</v>
      </c>
      <c r="Y4564" t="str">
        <f t="shared" si="1485"/>
        <v>Green</v>
      </c>
      <c r="Z4564" t="str">
        <f t="shared" si="1486"/>
        <v>Green</v>
      </c>
      <c r="AA4564" t="str">
        <f t="shared" si="1487"/>
        <v>Red</v>
      </c>
      <c r="AB4564" t="str">
        <f t="shared" si="1488"/>
        <v>Green</v>
      </c>
      <c r="AC4564" t="str">
        <f t="shared" si="1489"/>
        <v>Green</v>
      </c>
      <c r="AD4564" t="str">
        <f t="shared" si="1490"/>
        <v>Red</v>
      </c>
    </row>
    <row r="4565" spans="1:30" hidden="1" x14ac:dyDescent="0.3">
      <c r="A4565" t="str">
        <f t="shared" si="1474"/>
        <v>03/08/2026VindbjartOdd BK II</v>
      </c>
      <c r="D4565" s="2">
        <v>46237</v>
      </c>
      <c r="E4565" s="3">
        <v>0.66666666666666663</v>
      </c>
      <c r="F4565" t="s">
        <v>3480</v>
      </c>
      <c r="G4565" t="s">
        <v>4753</v>
      </c>
      <c r="H4565">
        <v>1</v>
      </c>
      <c r="I4565">
        <v>1</v>
      </c>
      <c r="J4565">
        <v>2</v>
      </c>
      <c r="K4565">
        <v>1</v>
      </c>
      <c r="L4565" s="22" t="str">
        <f t="shared" si="1471"/>
        <v>03/08/2026</v>
      </c>
      <c r="M4565" s="23">
        <f t="shared" si="1472"/>
        <v>0.54166666666666663</v>
      </c>
      <c r="N4565" t="str">
        <f t="shared" si="1473"/>
        <v>2 - 1</v>
      </c>
      <c r="O4565" t="str">
        <f t="shared" si="1475"/>
        <v>Green</v>
      </c>
      <c r="P4565" t="str">
        <f t="shared" si="1476"/>
        <v>Red</v>
      </c>
      <c r="Q4565" t="str">
        <f t="shared" si="1477"/>
        <v>Red</v>
      </c>
      <c r="R4565" t="str">
        <f t="shared" si="1478"/>
        <v>Green</v>
      </c>
      <c r="S4565" t="str">
        <f t="shared" si="1479"/>
        <v>Red</v>
      </c>
      <c r="T4565" t="str">
        <f t="shared" si="1480"/>
        <v>Green</v>
      </c>
      <c r="U4565" t="str">
        <f t="shared" si="1481"/>
        <v>Red</v>
      </c>
      <c r="V4565" t="str">
        <f t="shared" si="1482"/>
        <v>Green</v>
      </c>
      <c r="W4565" t="str">
        <f t="shared" si="1483"/>
        <v>Red</v>
      </c>
      <c r="X4565" t="str">
        <f t="shared" si="1484"/>
        <v>Green</v>
      </c>
      <c r="Y4565" t="str">
        <f t="shared" si="1485"/>
        <v>Green</v>
      </c>
      <c r="Z4565" t="str">
        <f t="shared" si="1486"/>
        <v>Green</v>
      </c>
      <c r="AA4565" t="str">
        <f t="shared" si="1487"/>
        <v>Red</v>
      </c>
      <c r="AB4565" t="str">
        <f t="shared" si="1488"/>
        <v>Green</v>
      </c>
      <c r="AC4565" t="str">
        <f t="shared" si="1489"/>
        <v>Green</v>
      </c>
      <c r="AD4565" t="str">
        <f t="shared" si="1490"/>
        <v>Red</v>
      </c>
    </row>
    <row r="4566" spans="1:30" hidden="1" x14ac:dyDescent="0.3">
      <c r="A4566" t="str">
        <f t="shared" si="1474"/>
        <v>03/08/2026Wexford YouthsBray Wanderers</v>
      </c>
      <c r="D4566" s="2">
        <v>46237</v>
      </c>
      <c r="E4566" s="3">
        <v>0.66666666666666663</v>
      </c>
      <c r="F4566" t="s">
        <v>3359</v>
      </c>
      <c r="G4566" t="s">
        <v>2491</v>
      </c>
      <c r="H4566">
        <v>2</v>
      </c>
      <c r="I4566">
        <v>1</v>
      </c>
      <c r="J4566">
        <v>2</v>
      </c>
      <c r="K4566">
        <v>1</v>
      </c>
      <c r="L4566" s="22" t="str">
        <f t="shared" si="1471"/>
        <v>03/08/2026</v>
      </c>
      <c r="M4566" s="23">
        <f t="shared" si="1472"/>
        <v>0.54166666666666663</v>
      </c>
      <c r="N4566" t="str">
        <f t="shared" si="1473"/>
        <v>2 - 1</v>
      </c>
      <c r="O4566" t="str">
        <f t="shared" si="1475"/>
        <v>Green</v>
      </c>
      <c r="P4566" t="str">
        <f t="shared" si="1476"/>
        <v>Red</v>
      </c>
      <c r="Q4566" t="str">
        <f t="shared" si="1477"/>
        <v>Red</v>
      </c>
      <c r="R4566" t="str">
        <f t="shared" si="1478"/>
        <v>Green</v>
      </c>
      <c r="S4566" t="str">
        <f t="shared" si="1479"/>
        <v>Red</v>
      </c>
      <c r="T4566" t="str">
        <f t="shared" si="1480"/>
        <v>Green</v>
      </c>
      <c r="U4566" t="str">
        <f t="shared" si="1481"/>
        <v>Green</v>
      </c>
      <c r="V4566" t="str">
        <f t="shared" si="1482"/>
        <v>Red</v>
      </c>
      <c r="W4566" t="str">
        <f t="shared" si="1483"/>
        <v>Red</v>
      </c>
      <c r="X4566" t="str">
        <f t="shared" si="1484"/>
        <v>Green</v>
      </c>
      <c r="Y4566" t="str">
        <f t="shared" si="1485"/>
        <v>Green</v>
      </c>
      <c r="Z4566" t="str">
        <f t="shared" si="1486"/>
        <v>Green</v>
      </c>
      <c r="AA4566" t="str">
        <f t="shared" si="1487"/>
        <v>Red</v>
      </c>
      <c r="AB4566" t="str">
        <f t="shared" si="1488"/>
        <v>Green</v>
      </c>
      <c r="AC4566" t="str">
        <f t="shared" si="1489"/>
        <v>Green</v>
      </c>
      <c r="AD4566" t="str">
        <f t="shared" si="1490"/>
        <v>Red</v>
      </c>
    </row>
    <row r="4567" spans="1:30" hidden="1" x14ac:dyDescent="0.3">
      <c r="A4567" t="str">
        <f t="shared" si="1474"/>
        <v>03/08/2026FK PanevezysFK Dziugas Telsiai</v>
      </c>
      <c r="D4567" s="2">
        <v>46237</v>
      </c>
      <c r="E4567" s="3">
        <v>0.6875</v>
      </c>
      <c r="F4567" t="s">
        <v>1912</v>
      </c>
      <c r="G4567" t="s">
        <v>1080</v>
      </c>
      <c r="H4567">
        <v>1</v>
      </c>
      <c r="I4567">
        <v>0</v>
      </c>
      <c r="J4567">
        <v>1</v>
      </c>
      <c r="K4567">
        <v>1</v>
      </c>
      <c r="L4567" s="22" t="str">
        <f t="shared" si="1471"/>
        <v>03/08/2026</v>
      </c>
      <c r="M4567" s="23">
        <f t="shared" si="1472"/>
        <v>0.5625</v>
      </c>
      <c r="N4567" t="str">
        <f t="shared" si="1473"/>
        <v>1 - 1</v>
      </c>
      <c r="O4567" t="str">
        <f t="shared" si="1475"/>
        <v>Red</v>
      </c>
      <c r="P4567" t="str">
        <f t="shared" si="1476"/>
        <v>Green</v>
      </c>
      <c r="Q4567" t="str">
        <f t="shared" si="1477"/>
        <v>Red</v>
      </c>
      <c r="R4567" t="str">
        <f t="shared" si="1478"/>
        <v>Green</v>
      </c>
      <c r="S4567" t="str">
        <f t="shared" si="1479"/>
        <v>Green</v>
      </c>
      <c r="T4567" t="str">
        <f t="shared" si="1480"/>
        <v>Red</v>
      </c>
      <c r="U4567" t="str">
        <f t="shared" si="1481"/>
        <v>Green</v>
      </c>
      <c r="V4567" t="str">
        <f t="shared" si="1482"/>
        <v>Red</v>
      </c>
      <c r="W4567" t="str">
        <f t="shared" si="1483"/>
        <v>Red</v>
      </c>
      <c r="X4567" t="str">
        <f t="shared" si="1484"/>
        <v>Green</v>
      </c>
      <c r="Y4567" t="str">
        <f t="shared" si="1485"/>
        <v>Green</v>
      </c>
      <c r="Z4567" t="str">
        <f t="shared" si="1486"/>
        <v>Red</v>
      </c>
      <c r="AA4567" t="str">
        <f t="shared" si="1487"/>
        <v>Green</v>
      </c>
      <c r="AB4567" t="str">
        <f t="shared" si="1488"/>
        <v>Green</v>
      </c>
      <c r="AC4567" t="str">
        <f t="shared" si="1489"/>
        <v>Green</v>
      </c>
      <c r="AD4567" t="str">
        <f t="shared" si="1490"/>
        <v>Red</v>
      </c>
    </row>
    <row r="4568" spans="1:30" hidden="1" x14ac:dyDescent="0.3">
      <c r="A4568" t="str">
        <f t="shared" si="1474"/>
        <v>03/08/2026VelesRotor Volgograd</v>
      </c>
      <c r="D4568" s="2">
        <v>46237</v>
      </c>
      <c r="E4568" s="3">
        <v>0.6875</v>
      </c>
      <c r="F4568" t="s">
        <v>949</v>
      </c>
      <c r="G4568" t="s">
        <v>271</v>
      </c>
      <c r="H4568">
        <v>0</v>
      </c>
      <c r="I4568">
        <v>1</v>
      </c>
      <c r="J4568">
        <v>2</v>
      </c>
      <c r="K4568">
        <v>1</v>
      </c>
      <c r="L4568" s="22" t="str">
        <f t="shared" si="1471"/>
        <v>03/08/2026</v>
      </c>
      <c r="M4568" s="23">
        <f t="shared" si="1472"/>
        <v>0.5625</v>
      </c>
      <c r="N4568" t="str">
        <f t="shared" si="1473"/>
        <v>2 - 1</v>
      </c>
      <c r="O4568" t="str">
        <f t="shared" si="1475"/>
        <v>Green</v>
      </c>
      <c r="P4568" t="str">
        <f t="shared" si="1476"/>
        <v>Red</v>
      </c>
      <c r="Q4568" t="str">
        <f t="shared" si="1477"/>
        <v>Red</v>
      </c>
      <c r="R4568" t="str">
        <f t="shared" si="1478"/>
        <v>Green</v>
      </c>
      <c r="S4568" t="str">
        <f t="shared" si="1479"/>
        <v>Red</v>
      </c>
      <c r="T4568" t="str">
        <f t="shared" si="1480"/>
        <v>Green</v>
      </c>
      <c r="U4568" t="str">
        <f t="shared" si="1481"/>
        <v>Red</v>
      </c>
      <c r="V4568" t="str">
        <f t="shared" si="1482"/>
        <v>Red</v>
      </c>
      <c r="W4568" t="str">
        <f t="shared" si="1483"/>
        <v>Green</v>
      </c>
      <c r="X4568" t="str">
        <f t="shared" si="1484"/>
        <v>Green</v>
      </c>
      <c r="Y4568" t="str">
        <f t="shared" si="1485"/>
        <v>Green</v>
      </c>
      <c r="Z4568" t="str">
        <f t="shared" si="1486"/>
        <v>Green</v>
      </c>
      <c r="AA4568" t="str">
        <f t="shared" si="1487"/>
        <v>Red</v>
      </c>
      <c r="AB4568" t="str">
        <f t="shared" si="1488"/>
        <v>Green</v>
      </c>
      <c r="AC4568" t="str">
        <f t="shared" si="1489"/>
        <v>Green</v>
      </c>
      <c r="AD4568" t="str">
        <f t="shared" si="1490"/>
        <v>Red</v>
      </c>
    </row>
    <row r="4569" spans="1:30" hidden="1" x14ac:dyDescent="0.3">
      <c r="A4569" t="str">
        <f t="shared" si="1474"/>
        <v>03/08/2026Brann IIStord</v>
      </c>
      <c r="D4569" s="2">
        <v>46237</v>
      </c>
      <c r="E4569" s="3">
        <v>0.70833333333333337</v>
      </c>
      <c r="F4569" t="s">
        <v>4735</v>
      </c>
      <c r="G4569" t="s">
        <v>3477</v>
      </c>
      <c r="H4569">
        <v>0</v>
      </c>
      <c r="I4569">
        <v>1</v>
      </c>
      <c r="J4569">
        <v>1</v>
      </c>
      <c r="K4569">
        <v>1</v>
      </c>
      <c r="L4569" s="22" t="str">
        <f t="shared" si="1471"/>
        <v>03/08/2026</v>
      </c>
      <c r="M4569" s="23">
        <f t="shared" si="1472"/>
        <v>0.58333333333333337</v>
      </c>
      <c r="N4569" t="str">
        <f t="shared" si="1473"/>
        <v>1 - 1</v>
      </c>
      <c r="O4569" t="str">
        <f t="shared" si="1475"/>
        <v>Red</v>
      </c>
      <c r="P4569" t="str">
        <f t="shared" si="1476"/>
        <v>Green</v>
      </c>
      <c r="Q4569" t="str">
        <f t="shared" si="1477"/>
        <v>Red</v>
      </c>
      <c r="R4569" t="str">
        <f t="shared" si="1478"/>
        <v>Green</v>
      </c>
      <c r="S4569" t="str">
        <f t="shared" si="1479"/>
        <v>Green</v>
      </c>
      <c r="T4569" t="str">
        <f t="shared" si="1480"/>
        <v>Red</v>
      </c>
      <c r="U4569" t="str">
        <f t="shared" si="1481"/>
        <v>Red</v>
      </c>
      <c r="V4569" t="str">
        <f t="shared" si="1482"/>
        <v>Red</v>
      </c>
      <c r="W4569" t="str">
        <f t="shared" si="1483"/>
        <v>Green</v>
      </c>
      <c r="X4569" t="str">
        <f t="shared" si="1484"/>
        <v>Green</v>
      </c>
      <c r="Y4569" t="str">
        <f t="shared" si="1485"/>
        <v>Green</v>
      </c>
      <c r="Z4569" t="str">
        <f t="shared" si="1486"/>
        <v>Red</v>
      </c>
      <c r="AA4569" t="str">
        <f t="shared" si="1487"/>
        <v>Green</v>
      </c>
      <c r="AB4569" t="str">
        <f t="shared" si="1488"/>
        <v>Green</v>
      </c>
      <c r="AC4569" t="str">
        <f t="shared" si="1489"/>
        <v>Green</v>
      </c>
      <c r="AD4569" t="str">
        <f t="shared" si="1490"/>
        <v>Red</v>
      </c>
    </row>
    <row r="4570" spans="1:30" hidden="1" x14ac:dyDescent="0.3">
      <c r="A4570" t="str">
        <f t="shared" si="1474"/>
        <v>03/08/2026CA AtenasColon Montevideo</v>
      </c>
      <c r="D4570" s="2">
        <v>46237</v>
      </c>
      <c r="E4570" s="3">
        <v>0.70833333333333337</v>
      </c>
      <c r="F4570" t="s">
        <v>1074</v>
      </c>
      <c r="G4570" t="s">
        <v>3679</v>
      </c>
      <c r="H4570">
        <v>0</v>
      </c>
      <c r="I4570">
        <v>0</v>
      </c>
      <c r="J4570">
        <v>4</v>
      </c>
      <c r="K4570">
        <v>1</v>
      </c>
      <c r="L4570" s="22" t="str">
        <f t="shared" si="1471"/>
        <v>03/08/2026</v>
      </c>
      <c r="M4570" s="23">
        <f t="shared" si="1472"/>
        <v>0.58333333333333337</v>
      </c>
      <c r="N4570" t="str">
        <f t="shared" si="1473"/>
        <v>4 - 1</v>
      </c>
      <c r="O4570" t="str">
        <f t="shared" si="1475"/>
        <v>Green</v>
      </c>
      <c r="P4570" t="str">
        <f t="shared" si="1476"/>
        <v>Red</v>
      </c>
      <c r="Q4570" t="str">
        <f t="shared" si="1477"/>
        <v>Red</v>
      </c>
      <c r="R4570" t="str">
        <f t="shared" si="1478"/>
        <v>Green</v>
      </c>
      <c r="S4570" t="str">
        <f t="shared" si="1479"/>
        <v>Red</v>
      </c>
      <c r="T4570" t="str">
        <f t="shared" si="1480"/>
        <v>Green</v>
      </c>
      <c r="U4570" t="str">
        <f t="shared" si="1481"/>
        <v>Red</v>
      </c>
      <c r="V4570" t="str">
        <f t="shared" si="1482"/>
        <v>Green</v>
      </c>
      <c r="W4570" t="str">
        <f t="shared" si="1483"/>
        <v>Red</v>
      </c>
      <c r="X4570" t="str">
        <f t="shared" si="1484"/>
        <v>Red</v>
      </c>
      <c r="Y4570" t="str">
        <f t="shared" si="1485"/>
        <v>Green</v>
      </c>
      <c r="Z4570" t="str">
        <f t="shared" si="1486"/>
        <v>Green</v>
      </c>
      <c r="AA4570" t="str">
        <f t="shared" si="1487"/>
        <v>Red</v>
      </c>
      <c r="AB4570" t="str">
        <f t="shared" si="1488"/>
        <v>Red</v>
      </c>
      <c r="AC4570" t="str">
        <f t="shared" si="1489"/>
        <v>Green</v>
      </c>
      <c r="AD4570" t="str">
        <f t="shared" si="1490"/>
        <v>Red</v>
      </c>
    </row>
    <row r="4571" spans="1:30" hidden="1" x14ac:dyDescent="0.3">
      <c r="A4571" t="str">
        <f t="shared" si="1474"/>
        <v>03/08/2026Chrobry GlogowOdra Opole</v>
      </c>
      <c r="D4571" s="2">
        <v>46237</v>
      </c>
      <c r="E4571" s="3">
        <v>0.70833333333333337</v>
      </c>
      <c r="F4571" t="s">
        <v>3533</v>
      </c>
      <c r="G4571" t="s">
        <v>2551</v>
      </c>
      <c r="H4571">
        <v>0</v>
      </c>
      <c r="I4571">
        <v>1</v>
      </c>
      <c r="J4571">
        <v>0</v>
      </c>
      <c r="K4571">
        <v>1</v>
      </c>
      <c r="L4571" s="22" t="str">
        <f t="shared" si="1471"/>
        <v>03/08/2026</v>
      </c>
      <c r="M4571" s="23">
        <f t="shared" si="1472"/>
        <v>0.58333333333333337</v>
      </c>
      <c r="N4571" t="str">
        <f t="shared" si="1473"/>
        <v>0 - 1</v>
      </c>
      <c r="O4571" t="str">
        <f t="shared" si="1475"/>
        <v>Red</v>
      </c>
      <c r="P4571" t="str">
        <f t="shared" si="1476"/>
        <v>Red</v>
      </c>
      <c r="Q4571" t="str">
        <f t="shared" si="1477"/>
        <v>Green</v>
      </c>
      <c r="R4571" t="str">
        <f t="shared" si="1478"/>
        <v>Red</v>
      </c>
      <c r="S4571" t="str">
        <f t="shared" si="1479"/>
        <v>Green</v>
      </c>
      <c r="T4571" t="str">
        <f t="shared" si="1480"/>
        <v>Green</v>
      </c>
      <c r="U4571" t="str">
        <f t="shared" si="1481"/>
        <v>Red</v>
      </c>
      <c r="V4571" t="str">
        <f t="shared" si="1482"/>
        <v>Red</v>
      </c>
      <c r="W4571" t="str">
        <f t="shared" si="1483"/>
        <v>Green</v>
      </c>
      <c r="X4571" t="str">
        <f t="shared" si="1484"/>
        <v>Green</v>
      </c>
      <c r="Y4571" t="str">
        <f t="shared" si="1485"/>
        <v>Red</v>
      </c>
      <c r="Z4571" t="str">
        <f t="shared" si="1486"/>
        <v>Red</v>
      </c>
      <c r="AA4571" t="str">
        <f t="shared" si="1487"/>
        <v>Green</v>
      </c>
      <c r="AB4571" t="str">
        <f t="shared" si="1488"/>
        <v>Green</v>
      </c>
      <c r="AC4571" t="str">
        <f t="shared" si="1489"/>
        <v>Red</v>
      </c>
      <c r="AD4571" t="str">
        <f t="shared" si="1490"/>
        <v>Green</v>
      </c>
    </row>
    <row r="4572" spans="1:30" hidden="1" x14ac:dyDescent="0.3">
      <c r="A4572" t="str">
        <f t="shared" si="1474"/>
        <v>03/08/2026CracoviaPogon Szczecin</v>
      </c>
      <c r="D4572" s="2">
        <v>46237</v>
      </c>
      <c r="E4572" s="3">
        <v>0.70833333333333337</v>
      </c>
      <c r="F4572" t="s">
        <v>3527</v>
      </c>
      <c r="G4572" t="s">
        <v>2547</v>
      </c>
      <c r="H4572">
        <v>0</v>
      </c>
      <c r="I4572">
        <v>0</v>
      </c>
      <c r="J4572">
        <v>0</v>
      </c>
      <c r="K4572">
        <v>2</v>
      </c>
      <c r="L4572" s="22" t="str">
        <f t="shared" si="1471"/>
        <v>03/08/2026</v>
      </c>
      <c r="M4572" s="23">
        <f t="shared" si="1472"/>
        <v>0.58333333333333337</v>
      </c>
      <c r="N4572" t="str">
        <f t="shared" si="1473"/>
        <v>0 - 2</v>
      </c>
      <c r="O4572" t="str">
        <f t="shared" si="1475"/>
        <v>Red</v>
      </c>
      <c r="P4572" t="str">
        <f t="shared" si="1476"/>
        <v>Red</v>
      </c>
      <c r="Q4572" t="str">
        <f t="shared" si="1477"/>
        <v>Green</v>
      </c>
      <c r="R4572" t="str">
        <f t="shared" si="1478"/>
        <v>Red</v>
      </c>
      <c r="S4572" t="str">
        <f t="shared" si="1479"/>
        <v>Green</v>
      </c>
      <c r="T4572" t="str">
        <f t="shared" si="1480"/>
        <v>Green</v>
      </c>
      <c r="U4572" t="str">
        <f t="shared" si="1481"/>
        <v>Red</v>
      </c>
      <c r="V4572" t="str">
        <f t="shared" si="1482"/>
        <v>Green</v>
      </c>
      <c r="W4572" t="str">
        <f t="shared" si="1483"/>
        <v>Red</v>
      </c>
      <c r="X4572" t="str">
        <f t="shared" si="1484"/>
        <v>Red</v>
      </c>
      <c r="Y4572" t="str">
        <f t="shared" si="1485"/>
        <v>Green</v>
      </c>
      <c r="Z4572" t="str">
        <f t="shared" si="1486"/>
        <v>Red</v>
      </c>
      <c r="AA4572" t="str">
        <f t="shared" si="1487"/>
        <v>Green</v>
      </c>
      <c r="AB4572" t="str">
        <f t="shared" si="1488"/>
        <v>Green</v>
      </c>
      <c r="AC4572" t="str">
        <f t="shared" si="1489"/>
        <v>Red</v>
      </c>
      <c r="AD4572" t="str">
        <f t="shared" si="1490"/>
        <v>Green</v>
      </c>
    </row>
    <row r="4573" spans="1:30" hidden="1" x14ac:dyDescent="0.3">
      <c r="A4573" t="str">
        <f t="shared" si="1474"/>
        <v>03/08/2026Djurgardens IFVasteras SK</v>
      </c>
      <c r="B4573" t="s">
        <v>827</v>
      </c>
      <c r="C4573" t="s">
        <v>828</v>
      </c>
      <c r="D4573" s="2">
        <v>46237</v>
      </c>
      <c r="E4573" s="3">
        <v>0.70833333333333337</v>
      </c>
      <c r="F4573" t="s">
        <v>258</v>
      </c>
      <c r="G4573" t="s">
        <v>145</v>
      </c>
      <c r="H4573">
        <v>3</v>
      </c>
      <c r="I4573">
        <v>0</v>
      </c>
      <c r="J4573">
        <v>6</v>
      </c>
      <c r="K4573">
        <v>0</v>
      </c>
      <c r="L4573" s="22" t="str">
        <f t="shared" si="1471"/>
        <v>03/08/2026</v>
      </c>
      <c r="M4573" s="23">
        <f t="shared" si="1472"/>
        <v>0.58333333333333337</v>
      </c>
      <c r="N4573" t="str">
        <f t="shared" si="1473"/>
        <v>6 - 0</v>
      </c>
      <c r="O4573" t="str">
        <f t="shared" si="1475"/>
        <v>Green</v>
      </c>
      <c r="P4573" t="str">
        <f t="shared" si="1476"/>
        <v>Red</v>
      </c>
      <c r="Q4573" t="str">
        <f t="shared" si="1477"/>
        <v>Red</v>
      </c>
      <c r="R4573" t="str">
        <f t="shared" si="1478"/>
        <v>Green</v>
      </c>
      <c r="S4573" t="str">
        <f t="shared" si="1479"/>
        <v>Red</v>
      </c>
      <c r="T4573" t="str">
        <f t="shared" si="1480"/>
        <v>Green</v>
      </c>
      <c r="U4573" t="str">
        <f t="shared" si="1481"/>
        <v>Green</v>
      </c>
      <c r="V4573" t="str">
        <f t="shared" si="1482"/>
        <v>Red</v>
      </c>
      <c r="W4573" t="str">
        <f t="shared" si="1483"/>
        <v>Red</v>
      </c>
      <c r="X4573" t="str">
        <f t="shared" si="1484"/>
        <v>Green</v>
      </c>
      <c r="Y4573" t="str">
        <f t="shared" si="1485"/>
        <v>Green</v>
      </c>
      <c r="Z4573" t="str">
        <f t="shared" si="1486"/>
        <v>Green</v>
      </c>
      <c r="AA4573" t="str">
        <f t="shared" si="1487"/>
        <v>Red</v>
      </c>
      <c r="AB4573" t="str">
        <f t="shared" si="1488"/>
        <v>Red</v>
      </c>
      <c r="AC4573" t="str">
        <f t="shared" si="1489"/>
        <v>Red</v>
      </c>
      <c r="AD4573" t="str">
        <f t="shared" si="1490"/>
        <v>Green</v>
      </c>
    </row>
    <row r="4574" spans="1:30" hidden="1" x14ac:dyDescent="0.3">
      <c r="A4574" t="str">
        <f t="shared" si="1474"/>
        <v>03/08/2026FK KvikMelhus</v>
      </c>
      <c r="D4574" s="2">
        <v>46237</v>
      </c>
      <c r="E4574" s="3">
        <v>0.70833333333333337</v>
      </c>
      <c r="F4574" t="s">
        <v>6392</v>
      </c>
      <c r="G4574" t="s">
        <v>3471</v>
      </c>
      <c r="H4574">
        <v>0</v>
      </c>
      <c r="I4574">
        <v>0</v>
      </c>
      <c r="J4574">
        <v>1</v>
      </c>
      <c r="K4574">
        <v>1</v>
      </c>
      <c r="L4574" s="22" t="str">
        <f t="shared" si="1471"/>
        <v>03/08/2026</v>
      </c>
      <c r="M4574" s="23">
        <f t="shared" si="1472"/>
        <v>0.58333333333333337</v>
      </c>
      <c r="N4574" t="str">
        <f t="shared" si="1473"/>
        <v>1 - 1</v>
      </c>
      <c r="O4574" t="str">
        <f t="shared" si="1475"/>
        <v>Red</v>
      </c>
      <c r="P4574" t="str">
        <f t="shared" si="1476"/>
        <v>Green</v>
      </c>
      <c r="Q4574" t="str">
        <f t="shared" si="1477"/>
        <v>Red</v>
      </c>
      <c r="R4574" t="str">
        <f t="shared" si="1478"/>
        <v>Green</v>
      </c>
      <c r="S4574" t="str">
        <f t="shared" si="1479"/>
        <v>Green</v>
      </c>
      <c r="T4574" t="str">
        <f t="shared" si="1480"/>
        <v>Red</v>
      </c>
      <c r="U4574" t="str">
        <f t="shared" si="1481"/>
        <v>Red</v>
      </c>
      <c r="V4574" t="str">
        <f t="shared" si="1482"/>
        <v>Green</v>
      </c>
      <c r="W4574" t="str">
        <f t="shared" si="1483"/>
        <v>Red</v>
      </c>
      <c r="X4574" t="str">
        <f t="shared" si="1484"/>
        <v>Red</v>
      </c>
      <c r="Y4574" t="str">
        <f t="shared" si="1485"/>
        <v>Green</v>
      </c>
      <c r="Z4574" t="str">
        <f t="shared" si="1486"/>
        <v>Red</v>
      </c>
      <c r="AA4574" t="str">
        <f t="shared" si="1487"/>
        <v>Green</v>
      </c>
      <c r="AB4574" t="str">
        <f t="shared" si="1488"/>
        <v>Green</v>
      </c>
      <c r="AC4574" t="str">
        <f t="shared" si="1489"/>
        <v>Green</v>
      </c>
      <c r="AD4574" t="str">
        <f t="shared" si="1490"/>
        <v>Red</v>
      </c>
    </row>
    <row r="4575" spans="1:30" hidden="1" x14ac:dyDescent="0.3">
      <c r="A4575" t="str">
        <f t="shared" si="1474"/>
        <v>03/08/2026HalmstadIK Sirius</v>
      </c>
      <c r="B4575" t="s">
        <v>827</v>
      </c>
      <c r="C4575" t="s">
        <v>828</v>
      </c>
      <c r="D4575" s="2">
        <v>46237</v>
      </c>
      <c r="E4575" s="3">
        <v>0.70833333333333337</v>
      </c>
      <c r="F4575" t="s">
        <v>1047</v>
      </c>
      <c r="G4575" t="s">
        <v>4333</v>
      </c>
      <c r="H4575">
        <v>0</v>
      </c>
      <c r="I4575">
        <v>2</v>
      </c>
      <c r="J4575">
        <v>0</v>
      </c>
      <c r="K4575">
        <v>2</v>
      </c>
      <c r="L4575" s="22" t="str">
        <f t="shared" si="1471"/>
        <v>03/08/2026</v>
      </c>
      <c r="M4575" s="23">
        <f t="shared" si="1472"/>
        <v>0.58333333333333337</v>
      </c>
      <c r="N4575" t="str">
        <f t="shared" si="1473"/>
        <v>0 - 2</v>
      </c>
      <c r="O4575" t="str">
        <f t="shared" si="1475"/>
        <v>Red</v>
      </c>
      <c r="P4575" t="str">
        <f t="shared" si="1476"/>
        <v>Red</v>
      </c>
      <c r="Q4575" t="str">
        <f t="shared" si="1477"/>
        <v>Green</v>
      </c>
      <c r="R4575" t="str">
        <f t="shared" si="1478"/>
        <v>Red</v>
      </c>
      <c r="S4575" t="str">
        <f t="shared" si="1479"/>
        <v>Green</v>
      </c>
      <c r="T4575" t="str">
        <f t="shared" si="1480"/>
        <v>Green</v>
      </c>
      <c r="U4575" t="str">
        <f t="shared" si="1481"/>
        <v>Red</v>
      </c>
      <c r="V4575" t="str">
        <f t="shared" si="1482"/>
        <v>Red</v>
      </c>
      <c r="W4575" t="str">
        <f t="shared" si="1483"/>
        <v>Green</v>
      </c>
      <c r="X4575" t="str">
        <f t="shared" si="1484"/>
        <v>Green</v>
      </c>
      <c r="Y4575" t="str">
        <f t="shared" si="1485"/>
        <v>Green</v>
      </c>
      <c r="Z4575" t="str">
        <f t="shared" si="1486"/>
        <v>Red</v>
      </c>
      <c r="AA4575" t="str">
        <f t="shared" si="1487"/>
        <v>Green</v>
      </c>
      <c r="AB4575" t="str">
        <f t="shared" si="1488"/>
        <v>Green</v>
      </c>
      <c r="AC4575" t="str">
        <f t="shared" si="1489"/>
        <v>Red</v>
      </c>
      <c r="AD4575" t="str">
        <f t="shared" si="1490"/>
        <v>Green</v>
      </c>
    </row>
    <row r="4576" spans="1:30" hidden="1" x14ac:dyDescent="0.3">
      <c r="A4576" t="str">
        <f t="shared" si="1474"/>
        <v>03/08/2026KFUM IIGrei</v>
      </c>
      <c r="D4576" s="2">
        <v>46237</v>
      </c>
      <c r="E4576" s="3">
        <v>0.70833333333333337</v>
      </c>
      <c r="F4576" t="s">
        <v>4763</v>
      </c>
      <c r="G4576" t="s">
        <v>3457</v>
      </c>
      <c r="H4576">
        <v>2</v>
      </c>
      <c r="I4576">
        <v>0</v>
      </c>
      <c r="J4576">
        <v>5</v>
      </c>
      <c r="K4576">
        <v>0</v>
      </c>
      <c r="L4576" s="22" t="str">
        <f t="shared" si="1471"/>
        <v>03/08/2026</v>
      </c>
      <c r="M4576" s="23">
        <f t="shared" si="1472"/>
        <v>0.58333333333333337</v>
      </c>
      <c r="N4576" t="str">
        <f t="shared" si="1473"/>
        <v>5 - 0</v>
      </c>
      <c r="O4576" t="str">
        <f t="shared" si="1475"/>
        <v>Green</v>
      </c>
      <c r="P4576" t="str">
        <f t="shared" si="1476"/>
        <v>Red</v>
      </c>
      <c r="Q4576" t="str">
        <f t="shared" si="1477"/>
        <v>Red</v>
      </c>
      <c r="R4576" t="str">
        <f t="shared" si="1478"/>
        <v>Green</v>
      </c>
      <c r="S4576" t="str">
        <f t="shared" si="1479"/>
        <v>Red</v>
      </c>
      <c r="T4576" t="str">
        <f t="shared" si="1480"/>
        <v>Green</v>
      </c>
      <c r="U4576" t="str">
        <f t="shared" si="1481"/>
        <v>Green</v>
      </c>
      <c r="V4576" t="str">
        <f t="shared" si="1482"/>
        <v>Red</v>
      </c>
      <c r="W4576" t="str">
        <f t="shared" si="1483"/>
        <v>Red</v>
      </c>
      <c r="X4576" t="str">
        <f t="shared" si="1484"/>
        <v>Green</v>
      </c>
      <c r="Y4576" t="str">
        <f t="shared" si="1485"/>
        <v>Green</v>
      </c>
      <c r="Z4576" t="str">
        <f t="shared" si="1486"/>
        <v>Green</v>
      </c>
      <c r="AA4576" t="str">
        <f t="shared" si="1487"/>
        <v>Red</v>
      </c>
      <c r="AB4576" t="str">
        <f t="shared" si="1488"/>
        <v>Red</v>
      </c>
      <c r="AC4576" t="str">
        <f t="shared" si="1489"/>
        <v>Red</v>
      </c>
      <c r="AD4576" t="str">
        <f t="shared" si="1490"/>
        <v>Green</v>
      </c>
    </row>
    <row r="4577" spans="1:30" hidden="1" x14ac:dyDescent="0.3">
      <c r="A4577" t="str">
        <f t="shared" si="1474"/>
        <v>03/08/2026Ludogorets IILokomotiv Gorna Oryahovitsa</v>
      </c>
      <c r="B4577" t="s">
        <v>831</v>
      </c>
      <c r="C4577" t="s">
        <v>6388</v>
      </c>
      <c r="D4577" s="2">
        <v>46237</v>
      </c>
      <c r="E4577" s="3">
        <v>0.70833333333333337</v>
      </c>
      <c r="F4577" t="s">
        <v>5060</v>
      </c>
      <c r="G4577" t="s">
        <v>3102</v>
      </c>
      <c r="H4577">
        <v>2</v>
      </c>
      <c r="I4577">
        <v>1</v>
      </c>
      <c r="J4577">
        <v>2</v>
      </c>
      <c r="K4577">
        <v>1</v>
      </c>
      <c r="L4577" s="22" t="str">
        <f t="shared" si="1471"/>
        <v>03/08/2026</v>
      </c>
      <c r="M4577" s="23">
        <f t="shared" si="1472"/>
        <v>0.58333333333333337</v>
      </c>
      <c r="N4577" t="str">
        <f t="shared" si="1473"/>
        <v>2 - 1</v>
      </c>
      <c r="O4577" t="str">
        <f t="shared" si="1475"/>
        <v>Green</v>
      </c>
      <c r="P4577" t="str">
        <f t="shared" si="1476"/>
        <v>Red</v>
      </c>
      <c r="Q4577" t="str">
        <f t="shared" si="1477"/>
        <v>Red</v>
      </c>
      <c r="R4577" t="str">
        <f t="shared" si="1478"/>
        <v>Green</v>
      </c>
      <c r="S4577" t="str">
        <f t="shared" si="1479"/>
        <v>Red</v>
      </c>
      <c r="T4577" t="str">
        <f t="shared" si="1480"/>
        <v>Green</v>
      </c>
      <c r="U4577" t="str">
        <f t="shared" si="1481"/>
        <v>Green</v>
      </c>
      <c r="V4577" t="str">
        <f t="shared" si="1482"/>
        <v>Red</v>
      </c>
      <c r="W4577" t="str">
        <f t="shared" si="1483"/>
        <v>Red</v>
      </c>
      <c r="X4577" t="str">
        <f t="shared" si="1484"/>
        <v>Green</v>
      </c>
      <c r="Y4577" t="str">
        <f t="shared" si="1485"/>
        <v>Green</v>
      </c>
      <c r="Z4577" t="str">
        <f t="shared" si="1486"/>
        <v>Green</v>
      </c>
      <c r="AA4577" t="str">
        <f t="shared" si="1487"/>
        <v>Red</v>
      </c>
      <c r="AB4577" t="str">
        <f t="shared" si="1488"/>
        <v>Green</v>
      </c>
      <c r="AC4577" t="str">
        <f t="shared" si="1489"/>
        <v>Green</v>
      </c>
      <c r="AD4577" t="str">
        <f t="shared" si="1490"/>
        <v>Red</v>
      </c>
    </row>
    <row r="4578" spans="1:30" hidden="1" x14ac:dyDescent="0.3">
      <c r="A4578" t="str">
        <f t="shared" si="1474"/>
        <v>03/08/2026OB OdenseSonderjyske</v>
      </c>
      <c r="B4578" t="s">
        <v>4756</v>
      </c>
      <c r="C4578" t="s">
        <v>4757</v>
      </c>
      <c r="D4578" s="2">
        <v>46237</v>
      </c>
      <c r="E4578" s="3">
        <v>0.70833333333333337</v>
      </c>
      <c r="F4578" t="s">
        <v>2409</v>
      </c>
      <c r="G4578" t="s">
        <v>983</v>
      </c>
      <c r="H4578">
        <v>0</v>
      </c>
      <c r="I4578">
        <v>0</v>
      </c>
      <c r="J4578">
        <v>1</v>
      </c>
      <c r="K4578">
        <v>0</v>
      </c>
      <c r="L4578" s="22" t="str">
        <f t="shared" si="1471"/>
        <v>03/08/2026</v>
      </c>
      <c r="M4578" s="23">
        <f t="shared" si="1472"/>
        <v>0.58333333333333337</v>
      </c>
      <c r="N4578" t="str">
        <f t="shared" si="1473"/>
        <v>1 - 0</v>
      </c>
      <c r="O4578" t="str">
        <f t="shared" si="1475"/>
        <v>Green</v>
      </c>
      <c r="P4578" t="str">
        <f t="shared" si="1476"/>
        <v>Red</v>
      </c>
      <c r="Q4578" t="str">
        <f t="shared" si="1477"/>
        <v>Red</v>
      </c>
      <c r="R4578" t="str">
        <f t="shared" si="1478"/>
        <v>Green</v>
      </c>
      <c r="S4578" t="str">
        <f t="shared" si="1479"/>
        <v>Red</v>
      </c>
      <c r="T4578" t="str">
        <f t="shared" si="1480"/>
        <v>Green</v>
      </c>
      <c r="U4578" t="str">
        <f t="shared" si="1481"/>
        <v>Red</v>
      </c>
      <c r="V4578" t="str">
        <f t="shared" si="1482"/>
        <v>Green</v>
      </c>
      <c r="W4578" t="str">
        <f t="shared" si="1483"/>
        <v>Red</v>
      </c>
      <c r="X4578" t="str">
        <f t="shared" si="1484"/>
        <v>Red</v>
      </c>
      <c r="Y4578" t="str">
        <f t="shared" si="1485"/>
        <v>Red</v>
      </c>
      <c r="Z4578" t="str">
        <f t="shared" si="1486"/>
        <v>Red</v>
      </c>
      <c r="AA4578" t="str">
        <f t="shared" si="1487"/>
        <v>Green</v>
      </c>
      <c r="AB4578" t="str">
        <f t="shared" si="1488"/>
        <v>Green</v>
      </c>
      <c r="AC4578" t="str">
        <f t="shared" si="1489"/>
        <v>Red</v>
      </c>
      <c r="AD4578" t="str">
        <f t="shared" si="1490"/>
        <v>Green</v>
      </c>
    </row>
    <row r="4579" spans="1:30" hidden="1" x14ac:dyDescent="0.3">
      <c r="A4579" t="str">
        <f t="shared" si="1474"/>
        <v>03/08/2026OrklaRosenborg II</v>
      </c>
      <c r="D4579" s="2">
        <v>46237</v>
      </c>
      <c r="E4579" s="3">
        <v>0.70833333333333337</v>
      </c>
      <c r="F4579" t="s">
        <v>3466</v>
      </c>
      <c r="G4579" t="s">
        <v>4436</v>
      </c>
      <c r="H4579">
        <v>0</v>
      </c>
      <c r="I4579">
        <v>1</v>
      </c>
      <c r="J4579">
        <v>1</v>
      </c>
      <c r="K4579">
        <v>2</v>
      </c>
      <c r="L4579" s="22" t="str">
        <f t="shared" si="1471"/>
        <v>03/08/2026</v>
      </c>
      <c r="M4579" s="23">
        <f t="shared" si="1472"/>
        <v>0.58333333333333337</v>
      </c>
      <c r="N4579" t="str">
        <f t="shared" si="1473"/>
        <v>1 - 2</v>
      </c>
      <c r="O4579" t="str">
        <f t="shared" si="1475"/>
        <v>Red</v>
      </c>
      <c r="P4579" t="str">
        <f t="shared" si="1476"/>
        <v>Red</v>
      </c>
      <c r="Q4579" t="str">
        <f t="shared" si="1477"/>
        <v>Green</v>
      </c>
      <c r="R4579" t="str">
        <f t="shared" si="1478"/>
        <v>Red</v>
      </c>
      <c r="S4579" t="str">
        <f t="shared" si="1479"/>
        <v>Green</v>
      </c>
      <c r="T4579" t="str">
        <f t="shared" si="1480"/>
        <v>Green</v>
      </c>
      <c r="U4579" t="str">
        <f t="shared" si="1481"/>
        <v>Red</v>
      </c>
      <c r="V4579" t="str">
        <f t="shared" si="1482"/>
        <v>Red</v>
      </c>
      <c r="W4579" t="str">
        <f t="shared" si="1483"/>
        <v>Green</v>
      </c>
      <c r="X4579" t="str">
        <f t="shared" si="1484"/>
        <v>Green</v>
      </c>
      <c r="Y4579" t="str">
        <f t="shared" si="1485"/>
        <v>Green</v>
      </c>
      <c r="Z4579" t="str">
        <f t="shared" si="1486"/>
        <v>Green</v>
      </c>
      <c r="AA4579" t="str">
        <f t="shared" si="1487"/>
        <v>Red</v>
      </c>
      <c r="AB4579" t="str">
        <f t="shared" si="1488"/>
        <v>Green</v>
      </c>
      <c r="AC4579" t="str">
        <f t="shared" si="1489"/>
        <v>Green</v>
      </c>
      <c r="AD4579" t="str">
        <f t="shared" si="1490"/>
        <v>Red</v>
      </c>
    </row>
    <row r="4580" spans="1:30" hidden="1" x14ac:dyDescent="0.3">
      <c r="A4580" t="str">
        <f t="shared" si="1474"/>
        <v>03/08/2026Pirin BlagoevgradCSKA Sofia II</v>
      </c>
      <c r="B4580" t="s">
        <v>831</v>
      </c>
      <c r="C4580" t="s">
        <v>6388</v>
      </c>
      <c r="D4580" s="2">
        <v>46237</v>
      </c>
      <c r="E4580" s="3">
        <v>0.70833333333333337</v>
      </c>
      <c r="F4580" t="s">
        <v>5056</v>
      </c>
      <c r="G4580" t="s">
        <v>5058</v>
      </c>
      <c r="H4580">
        <v>0</v>
      </c>
      <c r="I4580">
        <v>0</v>
      </c>
      <c r="J4580">
        <v>0</v>
      </c>
      <c r="K4580">
        <v>3</v>
      </c>
      <c r="L4580" s="22" t="str">
        <f t="shared" ref="L4580:L4613" si="1491">"0"&amp;DAY(D4580)&amp;"/"&amp;"08"&amp;"/"&amp;YEAR(D4580)</f>
        <v>03/08/2026</v>
      </c>
      <c r="M4580" s="23">
        <f t="shared" ref="M4580:M4613" si="1492">E4580-TIME(3,0,0)</f>
        <v>0.58333333333333337</v>
      </c>
      <c r="N4580" t="str">
        <f t="shared" ref="N4580:N4623" si="1493">J4580&amp;" - "&amp;K4580</f>
        <v>0 - 3</v>
      </c>
      <c r="O4580" t="str">
        <f t="shared" si="1475"/>
        <v>Red</v>
      </c>
      <c r="P4580" t="str">
        <f t="shared" si="1476"/>
        <v>Red</v>
      </c>
      <c r="Q4580" t="str">
        <f t="shared" si="1477"/>
        <v>Green</v>
      </c>
      <c r="R4580" t="str">
        <f t="shared" si="1478"/>
        <v>Red</v>
      </c>
      <c r="S4580" t="str">
        <f t="shared" si="1479"/>
        <v>Green</v>
      </c>
      <c r="T4580" t="str">
        <f t="shared" si="1480"/>
        <v>Green</v>
      </c>
      <c r="U4580" t="str">
        <f t="shared" si="1481"/>
        <v>Red</v>
      </c>
      <c r="V4580" t="str">
        <f t="shared" si="1482"/>
        <v>Green</v>
      </c>
      <c r="W4580" t="str">
        <f t="shared" si="1483"/>
        <v>Red</v>
      </c>
      <c r="X4580" t="str">
        <f t="shared" si="1484"/>
        <v>Red</v>
      </c>
      <c r="Y4580" t="str">
        <f t="shared" si="1485"/>
        <v>Green</v>
      </c>
      <c r="Z4580" t="str">
        <f t="shared" si="1486"/>
        <v>Green</v>
      </c>
      <c r="AA4580" t="str">
        <f t="shared" si="1487"/>
        <v>Red</v>
      </c>
      <c r="AB4580" t="str">
        <f t="shared" si="1488"/>
        <v>Green</v>
      </c>
      <c r="AC4580" t="str">
        <f t="shared" si="1489"/>
        <v>Red</v>
      </c>
      <c r="AD4580" t="str">
        <f t="shared" si="1490"/>
        <v>Green</v>
      </c>
    </row>
    <row r="4581" spans="1:30" hidden="1" x14ac:dyDescent="0.3">
      <c r="A4581" t="str">
        <f t="shared" si="1474"/>
        <v>03/08/2026RanheimHaugesund</v>
      </c>
      <c r="D4581" s="2">
        <v>46237</v>
      </c>
      <c r="E4581" s="3">
        <v>0.70833333333333337</v>
      </c>
      <c r="F4581" t="s">
        <v>1066</v>
      </c>
      <c r="G4581" t="s">
        <v>672</v>
      </c>
      <c r="H4581">
        <v>1</v>
      </c>
      <c r="I4581">
        <v>2</v>
      </c>
      <c r="J4581">
        <v>3</v>
      </c>
      <c r="K4581">
        <v>4</v>
      </c>
      <c r="L4581" s="22" t="str">
        <f t="shared" si="1491"/>
        <v>03/08/2026</v>
      </c>
      <c r="M4581" s="23">
        <f t="shared" si="1492"/>
        <v>0.58333333333333337</v>
      </c>
      <c r="N4581" t="str">
        <f t="shared" si="1493"/>
        <v>3 - 4</v>
      </c>
      <c r="O4581" t="str">
        <f t="shared" si="1475"/>
        <v>Red</v>
      </c>
      <c r="P4581" t="str">
        <f t="shared" si="1476"/>
        <v>Red</v>
      </c>
      <c r="Q4581" t="str">
        <f t="shared" si="1477"/>
        <v>Green</v>
      </c>
      <c r="R4581" t="str">
        <f t="shared" si="1478"/>
        <v>Red</v>
      </c>
      <c r="S4581" t="str">
        <f t="shared" si="1479"/>
        <v>Green</v>
      </c>
      <c r="T4581" t="str">
        <f t="shared" si="1480"/>
        <v>Green</v>
      </c>
      <c r="U4581" t="str">
        <f t="shared" si="1481"/>
        <v>Red</v>
      </c>
      <c r="V4581" t="str">
        <f t="shared" si="1482"/>
        <v>Red</v>
      </c>
      <c r="W4581" t="str">
        <f t="shared" si="1483"/>
        <v>Green</v>
      </c>
      <c r="X4581" t="str">
        <f t="shared" si="1484"/>
        <v>Green</v>
      </c>
      <c r="Y4581" t="str">
        <f t="shared" si="1485"/>
        <v>Green</v>
      </c>
      <c r="Z4581" t="str">
        <f t="shared" si="1486"/>
        <v>Green</v>
      </c>
      <c r="AA4581" t="str">
        <f t="shared" si="1487"/>
        <v>Red</v>
      </c>
      <c r="AB4581" t="str">
        <f t="shared" si="1488"/>
        <v>Red</v>
      </c>
      <c r="AC4581" t="str">
        <f t="shared" si="1489"/>
        <v>Green</v>
      </c>
      <c r="AD4581" t="str">
        <f t="shared" si="1490"/>
        <v>Red</v>
      </c>
    </row>
    <row r="4582" spans="1:30" hidden="1" x14ac:dyDescent="0.3">
      <c r="A4582" t="str">
        <f t="shared" si="1474"/>
        <v>03/08/2026Torns IFStaffanstorp United FC</v>
      </c>
      <c r="B4582" t="s">
        <v>827</v>
      </c>
      <c r="D4582" s="2">
        <v>46237</v>
      </c>
      <c r="E4582" s="3">
        <v>0.70833333333333337</v>
      </c>
      <c r="F4582" t="s">
        <v>6393</v>
      </c>
      <c r="G4582" t="s">
        <v>6394</v>
      </c>
      <c r="H4582">
        <v>1</v>
      </c>
      <c r="I4582">
        <v>0</v>
      </c>
      <c r="J4582">
        <v>2</v>
      </c>
      <c r="K4582">
        <v>0</v>
      </c>
      <c r="L4582" s="22" t="str">
        <f t="shared" si="1491"/>
        <v>03/08/2026</v>
      </c>
      <c r="M4582" s="23">
        <f t="shared" si="1492"/>
        <v>0.58333333333333337</v>
      </c>
      <c r="N4582" t="str">
        <f t="shared" si="1493"/>
        <v>2 - 0</v>
      </c>
      <c r="O4582" t="str">
        <f t="shared" si="1475"/>
        <v>Green</v>
      </c>
      <c r="P4582" t="str">
        <f t="shared" si="1476"/>
        <v>Red</v>
      </c>
      <c r="Q4582" t="str">
        <f t="shared" si="1477"/>
        <v>Red</v>
      </c>
      <c r="R4582" t="str">
        <f t="shared" si="1478"/>
        <v>Green</v>
      </c>
      <c r="S4582" t="str">
        <f t="shared" si="1479"/>
        <v>Red</v>
      </c>
      <c r="T4582" t="str">
        <f t="shared" si="1480"/>
        <v>Green</v>
      </c>
      <c r="U4582" t="str">
        <f t="shared" si="1481"/>
        <v>Green</v>
      </c>
      <c r="V4582" t="str">
        <f t="shared" si="1482"/>
        <v>Red</v>
      </c>
      <c r="W4582" t="str">
        <f t="shared" si="1483"/>
        <v>Red</v>
      </c>
      <c r="X4582" t="str">
        <f t="shared" si="1484"/>
        <v>Green</v>
      </c>
      <c r="Y4582" t="str">
        <f t="shared" si="1485"/>
        <v>Green</v>
      </c>
      <c r="Z4582" t="str">
        <f t="shared" si="1486"/>
        <v>Red</v>
      </c>
      <c r="AA4582" t="str">
        <f t="shared" si="1487"/>
        <v>Green</v>
      </c>
      <c r="AB4582" t="str">
        <f t="shared" si="1488"/>
        <v>Green</v>
      </c>
      <c r="AC4582" t="str">
        <f t="shared" si="1489"/>
        <v>Red</v>
      </c>
      <c r="AD4582" t="str">
        <f t="shared" si="1490"/>
        <v>Green</v>
      </c>
    </row>
    <row r="4583" spans="1:30" hidden="1" x14ac:dyDescent="0.3">
      <c r="A4583" t="str">
        <f t="shared" si="1474"/>
        <v>03/08/2026Vasalunds IFSollentuna FF</v>
      </c>
      <c r="B4583" t="s">
        <v>827</v>
      </c>
      <c r="D4583" s="2">
        <v>46237</v>
      </c>
      <c r="E4583" s="3">
        <v>0.70833333333333337</v>
      </c>
      <c r="F4583" t="s">
        <v>5317</v>
      </c>
      <c r="G4583" t="s">
        <v>1457</v>
      </c>
      <c r="H4583">
        <v>1</v>
      </c>
      <c r="I4583">
        <v>1</v>
      </c>
      <c r="J4583">
        <v>1</v>
      </c>
      <c r="K4583">
        <v>1</v>
      </c>
      <c r="L4583" s="22" t="str">
        <f t="shared" si="1491"/>
        <v>03/08/2026</v>
      </c>
      <c r="M4583" s="23">
        <f t="shared" si="1492"/>
        <v>0.58333333333333337</v>
      </c>
      <c r="N4583" t="str">
        <f t="shared" si="1493"/>
        <v>1 - 1</v>
      </c>
      <c r="O4583" t="str">
        <f t="shared" si="1475"/>
        <v>Red</v>
      </c>
      <c r="P4583" t="str">
        <f t="shared" si="1476"/>
        <v>Green</v>
      </c>
      <c r="Q4583" t="str">
        <f t="shared" si="1477"/>
        <v>Red</v>
      </c>
      <c r="R4583" t="str">
        <f t="shared" si="1478"/>
        <v>Green</v>
      </c>
      <c r="S4583" t="str">
        <f t="shared" si="1479"/>
        <v>Green</v>
      </c>
      <c r="T4583" t="str">
        <f t="shared" si="1480"/>
        <v>Red</v>
      </c>
      <c r="U4583" t="str">
        <f t="shared" si="1481"/>
        <v>Red</v>
      </c>
      <c r="V4583" t="str">
        <f t="shared" si="1482"/>
        <v>Green</v>
      </c>
      <c r="W4583" t="str">
        <f t="shared" si="1483"/>
        <v>Red</v>
      </c>
      <c r="X4583" t="str">
        <f t="shared" si="1484"/>
        <v>Green</v>
      </c>
      <c r="Y4583" t="str">
        <f t="shared" si="1485"/>
        <v>Green</v>
      </c>
      <c r="Z4583" t="str">
        <f t="shared" si="1486"/>
        <v>Red</v>
      </c>
      <c r="AA4583" t="str">
        <f t="shared" si="1487"/>
        <v>Green</v>
      </c>
      <c r="AB4583" t="str">
        <f t="shared" si="1488"/>
        <v>Green</v>
      </c>
      <c r="AC4583" t="str">
        <f t="shared" si="1489"/>
        <v>Green</v>
      </c>
      <c r="AD4583" t="str">
        <f t="shared" si="1490"/>
        <v>Red</v>
      </c>
    </row>
    <row r="4584" spans="1:30" hidden="1" x14ac:dyDescent="0.3">
      <c r="A4584" t="str">
        <f t="shared" si="1474"/>
        <v>03/08/2026VojvodinaFK Macva Sabac</v>
      </c>
      <c r="D4584" s="2">
        <v>46237</v>
      </c>
      <c r="E4584" s="3">
        <v>0.70833333333333337</v>
      </c>
      <c r="F4584" t="s">
        <v>1106</v>
      </c>
      <c r="G4584" t="s">
        <v>1158</v>
      </c>
      <c r="H4584">
        <v>0</v>
      </c>
      <c r="I4584">
        <v>0</v>
      </c>
      <c r="J4584">
        <v>2</v>
      </c>
      <c r="K4584">
        <v>0</v>
      </c>
      <c r="L4584" s="22" t="str">
        <f t="shared" si="1491"/>
        <v>03/08/2026</v>
      </c>
      <c r="M4584" s="23">
        <f t="shared" si="1492"/>
        <v>0.58333333333333337</v>
      </c>
      <c r="N4584" t="str">
        <f t="shared" si="1493"/>
        <v>2 - 0</v>
      </c>
      <c r="O4584" t="str">
        <f t="shared" si="1475"/>
        <v>Green</v>
      </c>
      <c r="P4584" t="str">
        <f t="shared" si="1476"/>
        <v>Red</v>
      </c>
      <c r="Q4584" t="str">
        <f t="shared" si="1477"/>
        <v>Red</v>
      </c>
      <c r="R4584" t="str">
        <f t="shared" si="1478"/>
        <v>Green</v>
      </c>
      <c r="S4584" t="str">
        <f t="shared" si="1479"/>
        <v>Red</v>
      </c>
      <c r="T4584" t="str">
        <f t="shared" si="1480"/>
        <v>Green</v>
      </c>
      <c r="U4584" t="str">
        <f t="shared" si="1481"/>
        <v>Red</v>
      </c>
      <c r="V4584" t="str">
        <f t="shared" si="1482"/>
        <v>Green</v>
      </c>
      <c r="W4584" t="str">
        <f t="shared" si="1483"/>
        <v>Red</v>
      </c>
      <c r="X4584" t="str">
        <f t="shared" si="1484"/>
        <v>Red</v>
      </c>
      <c r="Y4584" t="str">
        <f t="shared" si="1485"/>
        <v>Green</v>
      </c>
      <c r="Z4584" t="str">
        <f t="shared" si="1486"/>
        <v>Red</v>
      </c>
      <c r="AA4584" t="str">
        <f t="shared" si="1487"/>
        <v>Green</v>
      </c>
      <c r="AB4584" t="str">
        <f t="shared" si="1488"/>
        <v>Green</v>
      </c>
      <c r="AC4584" t="str">
        <f t="shared" si="1489"/>
        <v>Red</v>
      </c>
      <c r="AD4584" t="str">
        <f t="shared" si="1490"/>
        <v>Green</v>
      </c>
    </row>
    <row r="4585" spans="1:30" hidden="1" x14ac:dyDescent="0.3">
      <c r="A4585" t="str">
        <f t="shared" si="1474"/>
        <v>03/08/2026OrebroIFK Varnamo</v>
      </c>
      <c r="B4585" t="s">
        <v>827</v>
      </c>
      <c r="D4585" s="2">
        <v>46237</v>
      </c>
      <c r="E4585" s="3">
        <v>0.71180555555555558</v>
      </c>
      <c r="F4585" t="s">
        <v>4776</v>
      </c>
      <c r="G4585" t="s">
        <v>599</v>
      </c>
      <c r="H4585">
        <v>1</v>
      </c>
      <c r="I4585">
        <v>0</v>
      </c>
      <c r="J4585">
        <v>1</v>
      </c>
      <c r="K4585">
        <v>3</v>
      </c>
      <c r="L4585" s="22" t="str">
        <f t="shared" si="1491"/>
        <v>03/08/2026</v>
      </c>
      <c r="M4585" s="23">
        <f t="shared" si="1492"/>
        <v>0.58680555555555558</v>
      </c>
      <c r="N4585" t="str">
        <f t="shared" si="1493"/>
        <v>1 - 3</v>
      </c>
      <c r="O4585" t="str">
        <f t="shared" si="1475"/>
        <v>Red</v>
      </c>
      <c r="P4585" t="str">
        <f t="shared" si="1476"/>
        <v>Red</v>
      </c>
      <c r="Q4585" t="str">
        <f t="shared" si="1477"/>
        <v>Green</v>
      </c>
      <c r="R4585" t="str">
        <f t="shared" si="1478"/>
        <v>Red</v>
      </c>
      <c r="S4585" t="str">
        <f t="shared" si="1479"/>
        <v>Green</v>
      </c>
      <c r="T4585" t="str">
        <f t="shared" si="1480"/>
        <v>Green</v>
      </c>
      <c r="U4585" t="str">
        <f t="shared" si="1481"/>
        <v>Green</v>
      </c>
      <c r="V4585" t="str">
        <f t="shared" si="1482"/>
        <v>Red</v>
      </c>
      <c r="W4585" t="str">
        <f t="shared" si="1483"/>
        <v>Red</v>
      </c>
      <c r="X4585" t="str">
        <f t="shared" si="1484"/>
        <v>Green</v>
      </c>
      <c r="Y4585" t="str">
        <f t="shared" si="1485"/>
        <v>Green</v>
      </c>
      <c r="Z4585" t="str">
        <f t="shared" si="1486"/>
        <v>Green</v>
      </c>
      <c r="AA4585" t="str">
        <f t="shared" si="1487"/>
        <v>Red</v>
      </c>
      <c r="AB4585" t="str">
        <f t="shared" si="1488"/>
        <v>Red</v>
      </c>
      <c r="AC4585" t="str">
        <f t="shared" si="1489"/>
        <v>Green</v>
      </c>
      <c r="AD4585" t="str">
        <f t="shared" si="1490"/>
        <v>Red</v>
      </c>
    </row>
    <row r="4586" spans="1:30" hidden="1" x14ac:dyDescent="0.3">
      <c r="A4586" t="str">
        <f t="shared" si="1474"/>
        <v>03/08/2026Hammarby TalangArlanda</v>
      </c>
      <c r="B4586" t="s">
        <v>827</v>
      </c>
      <c r="D4586" s="2">
        <v>46237</v>
      </c>
      <c r="E4586" s="3">
        <v>0.72916666666666663</v>
      </c>
      <c r="F4586" t="s">
        <v>6395</v>
      </c>
      <c r="G4586" t="s">
        <v>3763</v>
      </c>
      <c r="H4586">
        <v>1</v>
      </c>
      <c r="I4586">
        <v>0</v>
      </c>
      <c r="J4586">
        <v>5</v>
      </c>
      <c r="K4586">
        <v>1</v>
      </c>
      <c r="L4586" s="22" t="str">
        <f t="shared" si="1491"/>
        <v>03/08/2026</v>
      </c>
      <c r="M4586" s="23">
        <f t="shared" si="1492"/>
        <v>0.60416666666666663</v>
      </c>
      <c r="N4586" t="str">
        <f t="shared" si="1493"/>
        <v>5 - 1</v>
      </c>
      <c r="O4586" t="str">
        <f t="shared" si="1475"/>
        <v>Green</v>
      </c>
      <c r="P4586" t="str">
        <f t="shared" si="1476"/>
        <v>Red</v>
      </c>
      <c r="Q4586" t="str">
        <f t="shared" si="1477"/>
        <v>Red</v>
      </c>
      <c r="R4586" t="str">
        <f t="shared" si="1478"/>
        <v>Green</v>
      </c>
      <c r="S4586" t="str">
        <f t="shared" si="1479"/>
        <v>Red</v>
      </c>
      <c r="T4586" t="str">
        <f t="shared" si="1480"/>
        <v>Green</v>
      </c>
      <c r="U4586" t="str">
        <f t="shared" si="1481"/>
        <v>Green</v>
      </c>
      <c r="V4586" t="str">
        <f t="shared" si="1482"/>
        <v>Red</v>
      </c>
      <c r="W4586" t="str">
        <f t="shared" si="1483"/>
        <v>Red</v>
      </c>
      <c r="X4586" t="str">
        <f t="shared" si="1484"/>
        <v>Green</v>
      </c>
      <c r="Y4586" t="str">
        <f t="shared" si="1485"/>
        <v>Green</v>
      </c>
      <c r="Z4586" t="str">
        <f t="shared" si="1486"/>
        <v>Green</v>
      </c>
      <c r="AA4586" t="str">
        <f t="shared" si="1487"/>
        <v>Red</v>
      </c>
      <c r="AB4586" t="str">
        <f t="shared" si="1488"/>
        <v>Red</v>
      </c>
      <c r="AC4586" t="str">
        <f t="shared" si="1489"/>
        <v>Green</v>
      </c>
      <c r="AD4586" t="str">
        <f t="shared" si="1490"/>
        <v>Red</v>
      </c>
    </row>
    <row r="4587" spans="1:30" hidden="1" x14ac:dyDescent="0.3">
      <c r="A4587" t="str">
        <f t="shared" si="1474"/>
        <v>03/08/2026HB TorshavnNSI Runavik</v>
      </c>
      <c r="B4587" t="s">
        <v>5079</v>
      </c>
      <c r="C4587" t="s">
        <v>838</v>
      </c>
      <c r="D4587" s="2">
        <v>46237</v>
      </c>
      <c r="E4587" s="3">
        <v>0.72916666666666663</v>
      </c>
      <c r="F4587" t="s">
        <v>1960</v>
      </c>
      <c r="G4587" t="s">
        <v>1962</v>
      </c>
      <c r="H4587">
        <v>0</v>
      </c>
      <c r="I4587">
        <v>0</v>
      </c>
      <c r="J4587">
        <v>3</v>
      </c>
      <c r="K4587">
        <v>1</v>
      </c>
      <c r="L4587" s="22" t="str">
        <f t="shared" si="1491"/>
        <v>03/08/2026</v>
      </c>
      <c r="M4587" s="23">
        <f t="shared" si="1492"/>
        <v>0.60416666666666663</v>
      </c>
      <c r="N4587" t="str">
        <f t="shared" si="1493"/>
        <v>3 - 1</v>
      </c>
      <c r="O4587" t="str">
        <f t="shared" si="1475"/>
        <v>Green</v>
      </c>
      <c r="P4587" t="str">
        <f t="shared" si="1476"/>
        <v>Red</v>
      </c>
      <c r="Q4587" t="str">
        <f t="shared" si="1477"/>
        <v>Red</v>
      </c>
      <c r="R4587" t="str">
        <f t="shared" si="1478"/>
        <v>Green</v>
      </c>
      <c r="S4587" t="str">
        <f t="shared" si="1479"/>
        <v>Red</v>
      </c>
      <c r="T4587" t="str">
        <f t="shared" si="1480"/>
        <v>Green</v>
      </c>
      <c r="U4587" t="str">
        <f t="shared" si="1481"/>
        <v>Red</v>
      </c>
      <c r="V4587" t="str">
        <f t="shared" si="1482"/>
        <v>Green</v>
      </c>
      <c r="W4587" t="str">
        <f t="shared" si="1483"/>
        <v>Red</v>
      </c>
      <c r="X4587" t="str">
        <f t="shared" si="1484"/>
        <v>Red</v>
      </c>
      <c r="Y4587" t="str">
        <f t="shared" si="1485"/>
        <v>Green</v>
      </c>
      <c r="Z4587" t="str">
        <f t="shared" si="1486"/>
        <v>Green</v>
      </c>
      <c r="AA4587" t="str">
        <f t="shared" si="1487"/>
        <v>Red</v>
      </c>
      <c r="AB4587" t="str">
        <f t="shared" si="1488"/>
        <v>Red</v>
      </c>
      <c r="AC4587" t="str">
        <f t="shared" si="1489"/>
        <v>Green</v>
      </c>
      <c r="AD4587" t="str">
        <f t="shared" si="1490"/>
        <v>Red</v>
      </c>
    </row>
    <row r="4588" spans="1:30" hidden="1" x14ac:dyDescent="0.3">
      <c r="A4588" t="str">
        <f t="shared" si="1474"/>
        <v>03/08/2026FK Sutjeska NiksicFK Buducnost Podgorica</v>
      </c>
      <c r="D4588" s="2">
        <v>46237</v>
      </c>
      <c r="E4588" s="3">
        <v>0.75</v>
      </c>
      <c r="F4588" t="s">
        <v>1937</v>
      </c>
      <c r="G4588" t="s">
        <v>6396</v>
      </c>
      <c r="H4588">
        <v>0</v>
      </c>
      <c r="I4588">
        <v>0</v>
      </c>
      <c r="J4588">
        <v>0</v>
      </c>
      <c r="K4588">
        <v>1</v>
      </c>
      <c r="L4588" s="22" t="str">
        <f t="shared" si="1491"/>
        <v>03/08/2026</v>
      </c>
      <c r="M4588" s="23">
        <f t="shared" si="1492"/>
        <v>0.625</v>
      </c>
      <c r="N4588" t="str">
        <f t="shared" si="1493"/>
        <v>0 - 1</v>
      </c>
      <c r="O4588" t="str">
        <f t="shared" si="1475"/>
        <v>Red</v>
      </c>
      <c r="P4588" t="str">
        <f t="shared" si="1476"/>
        <v>Red</v>
      </c>
      <c r="Q4588" t="str">
        <f t="shared" si="1477"/>
        <v>Green</v>
      </c>
      <c r="R4588" t="str">
        <f t="shared" si="1478"/>
        <v>Red</v>
      </c>
      <c r="S4588" t="str">
        <f t="shared" si="1479"/>
        <v>Green</v>
      </c>
      <c r="T4588" t="str">
        <f t="shared" si="1480"/>
        <v>Green</v>
      </c>
      <c r="U4588" t="str">
        <f t="shared" si="1481"/>
        <v>Red</v>
      </c>
      <c r="V4588" t="str">
        <f t="shared" si="1482"/>
        <v>Green</v>
      </c>
      <c r="W4588" t="str">
        <f t="shared" si="1483"/>
        <v>Red</v>
      </c>
      <c r="X4588" t="str">
        <f t="shared" si="1484"/>
        <v>Red</v>
      </c>
      <c r="Y4588" t="str">
        <f t="shared" si="1485"/>
        <v>Red</v>
      </c>
      <c r="Z4588" t="str">
        <f t="shared" si="1486"/>
        <v>Red</v>
      </c>
      <c r="AA4588" t="str">
        <f t="shared" si="1487"/>
        <v>Green</v>
      </c>
      <c r="AB4588" t="str">
        <f t="shared" si="1488"/>
        <v>Green</v>
      </c>
      <c r="AC4588" t="str">
        <f t="shared" si="1489"/>
        <v>Red</v>
      </c>
      <c r="AD4588" t="str">
        <f t="shared" si="1490"/>
        <v>Green</v>
      </c>
    </row>
    <row r="4589" spans="1:30" hidden="1" x14ac:dyDescent="0.3">
      <c r="A4589" t="str">
        <f t="shared" si="1474"/>
        <v>03/08/2026Kimberley Mar del PlataCDA Monte Maiz</v>
      </c>
      <c r="B4589" t="s">
        <v>806</v>
      </c>
      <c r="C4589" t="s">
        <v>2231</v>
      </c>
      <c r="D4589" s="2">
        <v>46237</v>
      </c>
      <c r="E4589" s="3">
        <v>0.75</v>
      </c>
      <c r="F4589" t="s">
        <v>2232</v>
      </c>
      <c r="G4589" t="s">
        <v>4596</v>
      </c>
      <c r="H4589">
        <v>1</v>
      </c>
      <c r="I4589">
        <v>0</v>
      </c>
      <c r="J4589">
        <v>1</v>
      </c>
      <c r="K4589">
        <v>0</v>
      </c>
      <c r="L4589" s="22" t="str">
        <f t="shared" si="1491"/>
        <v>03/08/2026</v>
      </c>
      <c r="M4589" s="23">
        <f t="shared" si="1492"/>
        <v>0.625</v>
      </c>
      <c r="N4589" t="str">
        <f t="shared" si="1493"/>
        <v>1 - 0</v>
      </c>
      <c r="O4589" t="str">
        <f t="shared" si="1475"/>
        <v>Green</v>
      </c>
      <c r="P4589" t="str">
        <f t="shared" si="1476"/>
        <v>Red</v>
      </c>
      <c r="Q4589" t="str">
        <f t="shared" si="1477"/>
        <v>Red</v>
      </c>
      <c r="R4589" t="str">
        <f t="shared" si="1478"/>
        <v>Green</v>
      </c>
      <c r="S4589" t="str">
        <f t="shared" si="1479"/>
        <v>Red</v>
      </c>
      <c r="T4589" t="str">
        <f t="shared" si="1480"/>
        <v>Green</v>
      </c>
      <c r="U4589" t="str">
        <f t="shared" si="1481"/>
        <v>Green</v>
      </c>
      <c r="V4589" t="str">
        <f t="shared" si="1482"/>
        <v>Red</v>
      </c>
      <c r="W4589" t="str">
        <f t="shared" si="1483"/>
        <v>Red</v>
      </c>
      <c r="X4589" t="str">
        <f t="shared" si="1484"/>
        <v>Green</v>
      </c>
      <c r="Y4589" t="str">
        <f t="shared" si="1485"/>
        <v>Red</v>
      </c>
      <c r="Z4589" t="str">
        <f t="shared" si="1486"/>
        <v>Red</v>
      </c>
      <c r="AA4589" t="str">
        <f t="shared" si="1487"/>
        <v>Green</v>
      </c>
      <c r="AB4589" t="str">
        <f t="shared" si="1488"/>
        <v>Green</v>
      </c>
      <c r="AC4589" t="str">
        <f t="shared" si="1489"/>
        <v>Red</v>
      </c>
      <c r="AD4589" t="str">
        <f t="shared" si="1490"/>
        <v>Green</v>
      </c>
    </row>
    <row r="4590" spans="1:30" hidden="1" x14ac:dyDescent="0.3">
      <c r="A4590" t="str">
        <f t="shared" si="1474"/>
        <v>03/08/2026YupanquiCanuelas FC</v>
      </c>
      <c r="B4590" t="s">
        <v>806</v>
      </c>
      <c r="C4590" t="s">
        <v>808</v>
      </c>
      <c r="D4590" s="2">
        <v>46237</v>
      </c>
      <c r="E4590" s="3">
        <v>0.75</v>
      </c>
      <c r="F4590" t="s">
        <v>662</v>
      </c>
      <c r="G4590" t="s">
        <v>2774</v>
      </c>
      <c r="H4590">
        <v>1</v>
      </c>
      <c r="I4590">
        <v>1</v>
      </c>
      <c r="J4590">
        <v>1</v>
      </c>
      <c r="K4590">
        <v>2</v>
      </c>
      <c r="L4590" s="22" t="str">
        <f t="shared" si="1491"/>
        <v>03/08/2026</v>
      </c>
      <c r="M4590" s="23">
        <f t="shared" si="1492"/>
        <v>0.625</v>
      </c>
      <c r="N4590" t="str">
        <f t="shared" si="1493"/>
        <v>1 - 2</v>
      </c>
      <c r="O4590" t="str">
        <f t="shared" si="1475"/>
        <v>Red</v>
      </c>
      <c r="P4590" t="str">
        <f t="shared" si="1476"/>
        <v>Red</v>
      </c>
      <c r="Q4590" t="str">
        <f t="shared" si="1477"/>
        <v>Green</v>
      </c>
      <c r="R4590" t="str">
        <f t="shared" si="1478"/>
        <v>Red</v>
      </c>
      <c r="S4590" t="str">
        <f t="shared" si="1479"/>
        <v>Green</v>
      </c>
      <c r="T4590" t="str">
        <f t="shared" si="1480"/>
        <v>Green</v>
      </c>
      <c r="U4590" t="str">
        <f t="shared" si="1481"/>
        <v>Red</v>
      </c>
      <c r="V4590" t="str">
        <f t="shared" si="1482"/>
        <v>Green</v>
      </c>
      <c r="W4590" t="str">
        <f t="shared" si="1483"/>
        <v>Red</v>
      </c>
      <c r="X4590" t="str">
        <f t="shared" si="1484"/>
        <v>Green</v>
      </c>
      <c r="Y4590" t="str">
        <f t="shared" si="1485"/>
        <v>Green</v>
      </c>
      <c r="Z4590" t="str">
        <f t="shared" si="1486"/>
        <v>Green</v>
      </c>
      <c r="AA4590" t="str">
        <f t="shared" si="1487"/>
        <v>Red</v>
      </c>
      <c r="AB4590" t="str">
        <f t="shared" si="1488"/>
        <v>Green</v>
      </c>
      <c r="AC4590" t="str">
        <f t="shared" si="1489"/>
        <v>Green</v>
      </c>
      <c r="AD4590" t="str">
        <f t="shared" si="1490"/>
        <v>Red</v>
      </c>
    </row>
    <row r="4591" spans="1:30" hidden="1" x14ac:dyDescent="0.3">
      <c r="A4591" t="str">
        <f t="shared" ref="A4591:A4654" si="1494">L4590&amp;F4591&amp;G4591</f>
        <v>03/08/2026Spartak VarnaLokomotiv Plovdiv</v>
      </c>
      <c r="B4591" t="s">
        <v>831</v>
      </c>
      <c r="C4591" t="s">
        <v>832</v>
      </c>
      <c r="D4591" s="2">
        <v>46237</v>
      </c>
      <c r="E4591" s="3">
        <v>0.76041666666666663</v>
      </c>
      <c r="F4591" t="s">
        <v>1083</v>
      </c>
      <c r="G4591" t="s">
        <v>1126</v>
      </c>
      <c r="H4591">
        <v>1</v>
      </c>
      <c r="I4591">
        <v>0</v>
      </c>
      <c r="J4591">
        <v>1</v>
      </c>
      <c r="K4591">
        <v>0</v>
      </c>
      <c r="L4591" s="22" t="str">
        <f t="shared" si="1491"/>
        <v>03/08/2026</v>
      </c>
      <c r="M4591" s="23">
        <f t="shared" si="1492"/>
        <v>0.63541666666666663</v>
      </c>
      <c r="N4591" t="str">
        <f t="shared" si="1493"/>
        <v>1 - 0</v>
      </c>
      <c r="O4591" t="str">
        <f t="shared" si="1475"/>
        <v>Green</v>
      </c>
      <c r="P4591" t="str">
        <f t="shared" si="1476"/>
        <v>Red</v>
      </c>
      <c r="Q4591" t="str">
        <f t="shared" si="1477"/>
        <v>Red</v>
      </c>
      <c r="R4591" t="str">
        <f t="shared" si="1478"/>
        <v>Green</v>
      </c>
      <c r="S4591" t="str">
        <f t="shared" si="1479"/>
        <v>Red</v>
      </c>
      <c r="T4591" t="str">
        <f t="shared" si="1480"/>
        <v>Green</v>
      </c>
      <c r="U4591" t="str">
        <f t="shared" si="1481"/>
        <v>Green</v>
      </c>
      <c r="V4591" t="str">
        <f t="shared" si="1482"/>
        <v>Red</v>
      </c>
      <c r="W4591" t="str">
        <f t="shared" si="1483"/>
        <v>Red</v>
      </c>
      <c r="X4591" t="str">
        <f t="shared" si="1484"/>
        <v>Green</v>
      </c>
      <c r="Y4591" t="str">
        <f t="shared" si="1485"/>
        <v>Red</v>
      </c>
      <c r="Z4591" t="str">
        <f t="shared" si="1486"/>
        <v>Red</v>
      </c>
      <c r="AA4591" t="str">
        <f t="shared" si="1487"/>
        <v>Green</v>
      </c>
      <c r="AB4591" t="str">
        <f t="shared" si="1488"/>
        <v>Green</v>
      </c>
      <c r="AC4591" t="str">
        <f t="shared" si="1489"/>
        <v>Red</v>
      </c>
      <c r="AD4591" t="str">
        <f t="shared" si="1490"/>
        <v>Green</v>
      </c>
    </row>
    <row r="4592" spans="1:30" hidden="1" x14ac:dyDescent="0.3">
      <c r="A4592" t="str">
        <f t="shared" si="1494"/>
        <v>03/08/2026CelticDundee</v>
      </c>
      <c r="D4592" s="2">
        <v>46237</v>
      </c>
      <c r="E4592" s="3">
        <v>0.77083333333333337</v>
      </c>
      <c r="F4592" t="s">
        <v>3856</v>
      </c>
      <c r="G4592" t="s">
        <v>1408</v>
      </c>
      <c r="H4592">
        <v>0</v>
      </c>
      <c r="I4592">
        <v>0</v>
      </c>
      <c r="J4592">
        <v>1</v>
      </c>
      <c r="K4592">
        <v>0</v>
      </c>
      <c r="L4592" s="22" t="str">
        <f t="shared" si="1491"/>
        <v>03/08/2026</v>
      </c>
      <c r="M4592" s="23">
        <f t="shared" si="1492"/>
        <v>0.64583333333333337</v>
      </c>
      <c r="N4592" t="str">
        <f t="shared" si="1493"/>
        <v>1 - 0</v>
      </c>
      <c r="O4592" t="str">
        <f t="shared" si="1475"/>
        <v>Green</v>
      </c>
      <c r="P4592" t="str">
        <f t="shared" si="1476"/>
        <v>Red</v>
      </c>
      <c r="Q4592" t="str">
        <f t="shared" si="1477"/>
        <v>Red</v>
      </c>
      <c r="R4592" t="str">
        <f t="shared" si="1478"/>
        <v>Green</v>
      </c>
      <c r="S4592" t="str">
        <f t="shared" si="1479"/>
        <v>Red</v>
      </c>
      <c r="T4592" t="str">
        <f t="shared" si="1480"/>
        <v>Green</v>
      </c>
      <c r="U4592" t="str">
        <f t="shared" si="1481"/>
        <v>Red</v>
      </c>
      <c r="V4592" t="str">
        <f t="shared" si="1482"/>
        <v>Green</v>
      </c>
      <c r="W4592" t="str">
        <f t="shared" si="1483"/>
        <v>Red</v>
      </c>
      <c r="X4592" t="str">
        <f t="shared" si="1484"/>
        <v>Red</v>
      </c>
      <c r="Y4592" t="str">
        <f t="shared" si="1485"/>
        <v>Red</v>
      </c>
      <c r="Z4592" t="str">
        <f t="shared" si="1486"/>
        <v>Red</v>
      </c>
      <c r="AA4592" t="str">
        <f t="shared" si="1487"/>
        <v>Green</v>
      </c>
      <c r="AB4592" t="str">
        <f t="shared" si="1488"/>
        <v>Green</v>
      </c>
      <c r="AC4592" t="str">
        <f t="shared" si="1489"/>
        <v>Red</v>
      </c>
      <c r="AD4592" t="str">
        <f t="shared" si="1490"/>
        <v>Green</v>
      </c>
    </row>
    <row r="4593" spans="1:30" hidden="1" x14ac:dyDescent="0.3">
      <c r="A4593" t="str">
        <f t="shared" si="1494"/>
        <v>03/08/2026Defensores Puerto VilelasCA Sarmiento Resistencia</v>
      </c>
      <c r="B4593" t="s">
        <v>806</v>
      </c>
      <c r="C4593" t="s">
        <v>2231</v>
      </c>
      <c r="D4593" s="2">
        <v>46237</v>
      </c>
      <c r="E4593" s="3">
        <v>0.77083333333333337</v>
      </c>
      <c r="F4593" t="s">
        <v>6397</v>
      </c>
      <c r="G4593" t="s">
        <v>4641</v>
      </c>
      <c r="H4593">
        <v>1</v>
      </c>
      <c r="I4593">
        <v>0</v>
      </c>
      <c r="J4593">
        <v>4</v>
      </c>
      <c r="K4593">
        <v>1</v>
      </c>
      <c r="L4593" s="22" t="str">
        <f t="shared" si="1491"/>
        <v>03/08/2026</v>
      </c>
      <c r="M4593" s="23">
        <f t="shared" si="1492"/>
        <v>0.64583333333333337</v>
      </c>
      <c r="N4593" t="str">
        <f t="shared" si="1493"/>
        <v>4 - 1</v>
      </c>
      <c r="O4593" t="str">
        <f t="shared" si="1475"/>
        <v>Green</v>
      </c>
      <c r="P4593" t="str">
        <f t="shared" si="1476"/>
        <v>Red</v>
      </c>
      <c r="Q4593" t="str">
        <f t="shared" si="1477"/>
        <v>Red</v>
      </c>
      <c r="R4593" t="str">
        <f t="shared" si="1478"/>
        <v>Green</v>
      </c>
      <c r="S4593" t="str">
        <f t="shared" si="1479"/>
        <v>Red</v>
      </c>
      <c r="T4593" t="str">
        <f t="shared" si="1480"/>
        <v>Green</v>
      </c>
      <c r="U4593" t="str">
        <f t="shared" si="1481"/>
        <v>Green</v>
      </c>
      <c r="V4593" t="str">
        <f t="shared" si="1482"/>
        <v>Red</v>
      </c>
      <c r="W4593" t="str">
        <f t="shared" si="1483"/>
        <v>Red</v>
      </c>
      <c r="X4593" t="str">
        <f t="shared" si="1484"/>
        <v>Green</v>
      </c>
      <c r="Y4593" t="str">
        <f t="shared" si="1485"/>
        <v>Green</v>
      </c>
      <c r="Z4593" t="str">
        <f t="shared" si="1486"/>
        <v>Green</v>
      </c>
      <c r="AA4593" t="str">
        <f t="shared" si="1487"/>
        <v>Red</v>
      </c>
      <c r="AB4593" t="str">
        <f t="shared" si="1488"/>
        <v>Red</v>
      </c>
      <c r="AC4593" t="str">
        <f t="shared" si="1489"/>
        <v>Green</v>
      </c>
      <c r="AD4593" t="str">
        <f t="shared" si="1490"/>
        <v>Red</v>
      </c>
    </row>
    <row r="4594" spans="1:30" hidden="1" x14ac:dyDescent="0.3">
      <c r="A4594" t="str">
        <f t="shared" si="1494"/>
        <v>03/08/2026FCSBFarul Constanta</v>
      </c>
      <c r="D4594" s="2">
        <v>46237</v>
      </c>
      <c r="E4594" s="3">
        <v>0.77083333333333337</v>
      </c>
      <c r="F4594" t="s">
        <v>1111</v>
      </c>
      <c r="G4594" t="s">
        <v>3546</v>
      </c>
      <c r="H4594">
        <v>0</v>
      </c>
      <c r="I4594">
        <v>2</v>
      </c>
      <c r="J4594">
        <v>2</v>
      </c>
      <c r="K4594">
        <v>2</v>
      </c>
      <c r="L4594" s="22" t="str">
        <f t="shared" si="1491"/>
        <v>03/08/2026</v>
      </c>
      <c r="M4594" s="23">
        <f t="shared" si="1492"/>
        <v>0.64583333333333337</v>
      </c>
      <c r="N4594" t="str">
        <f t="shared" si="1493"/>
        <v>2 - 2</v>
      </c>
      <c r="O4594" t="str">
        <f t="shared" si="1475"/>
        <v>Red</v>
      </c>
      <c r="P4594" t="str">
        <f t="shared" si="1476"/>
        <v>Green</v>
      </c>
      <c r="Q4594" t="str">
        <f t="shared" si="1477"/>
        <v>Red</v>
      </c>
      <c r="R4594" t="str">
        <f t="shared" si="1478"/>
        <v>Green</v>
      </c>
      <c r="S4594" t="str">
        <f t="shared" si="1479"/>
        <v>Green</v>
      </c>
      <c r="T4594" t="str">
        <f t="shared" si="1480"/>
        <v>Red</v>
      </c>
      <c r="U4594" t="str">
        <f t="shared" si="1481"/>
        <v>Red</v>
      </c>
      <c r="V4594" t="str">
        <f t="shared" si="1482"/>
        <v>Red</v>
      </c>
      <c r="W4594" t="str">
        <f t="shared" si="1483"/>
        <v>Green</v>
      </c>
      <c r="X4594" t="str">
        <f t="shared" si="1484"/>
        <v>Green</v>
      </c>
      <c r="Y4594" t="str">
        <f t="shared" si="1485"/>
        <v>Green</v>
      </c>
      <c r="Z4594" t="str">
        <f t="shared" si="1486"/>
        <v>Green</v>
      </c>
      <c r="AA4594" t="str">
        <f t="shared" si="1487"/>
        <v>Red</v>
      </c>
      <c r="AB4594" t="str">
        <f t="shared" si="1488"/>
        <v>Red</v>
      </c>
      <c r="AC4594" t="str">
        <f t="shared" si="1489"/>
        <v>Green</v>
      </c>
      <c r="AD4594" t="str">
        <f t="shared" si="1490"/>
        <v>Red</v>
      </c>
    </row>
    <row r="4595" spans="1:30" hidden="1" x14ac:dyDescent="0.3">
      <c r="A4595" t="str">
        <f t="shared" si="1494"/>
        <v>03/08/2026York CityCrawley Town</v>
      </c>
      <c r="B4595" t="s">
        <v>5899</v>
      </c>
      <c r="C4595" t="s">
        <v>5900</v>
      </c>
      <c r="D4595" s="2">
        <v>46237</v>
      </c>
      <c r="E4595" s="3">
        <v>0.77083333333333337</v>
      </c>
      <c r="F4595" t="s">
        <v>2663</v>
      </c>
      <c r="G4595" t="s">
        <v>3872</v>
      </c>
      <c r="H4595">
        <v>0</v>
      </c>
      <c r="I4595">
        <v>1</v>
      </c>
      <c r="J4595">
        <v>0</v>
      </c>
      <c r="K4595">
        <v>2</v>
      </c>
      <c r="L4595" s="22" t="str">
        <f t="shared" si="1491"/>
        <v>03/08/2026</v>
      </c>
      <c r="M4595" s="23">
        <f t="shared" si="1492"/>
        <v>0.64583333333333337</v>
      </c>
      <c r="N4595" t="str">
        <f t="shared" si="1493"/>
        <v>0 - 2</v>
      </c>
      <c r="O4595" t="str">
        <f t="shared" si="1475"/>
        <v>Red</v>
      </c>
      <c r="P4595" t="str">
        <f t="shared" si="1476"/>
        <v>Red</v>
      </c>
      <c r="Q4595" t="str">
        <f t="shared" si="1477"/>
        <v>Green</v>
      </c>
      <c r="R4595" t="str">
        <f t="shared" si="1478"/>
        <v>Red</v>
      </c>
      <c r="S4595" t="str">
        <f t="shared" si="1479"/>
        <v>Green</v>
      </c>
      <c r="T4595" t="str">
        <f t="shared" si="1480"/>
        <v>Green</v>
      </c>
      <c r="U4595" t="str">
        <f t="shared" si="1481"/>
        <v>Red</v>
      </c>
      <c r="V4595" t="str">
        <f t="shared" si="1482"/>
        <v>Red</v>
      </c>
      <c r="W4595" t="str">
        <f t="shared" si="1483"/>
        <v>Green</v>
      </c>
      <c r="X4595" t="str">
        <f t="shared" si="1484"/>
        <v>Green</v>
      </c>
      <c r="Y4595" t="str">
        <f t="shared" si="1485"/>
        <v>Green</v>
      </c>
      <c r="Z4595" t="str">
        <f t="shared" si="1486"/>
        <v>Red</v>
      </c>
      <c r="AA4595" t="str">
        <f t="shared" si="1487"/>
        <v>Green</v>
      </c>
      <c r="AB4595" t="str">
        <f t="shared" si="1488"/>
        <v>Green</v>
      </c>
      <c r="AC4595" t="str">
        <f t="shared" si="1489"/>
        <v>Red</v>
      </c>
      <c r="AD4595" t="str">
        <f t="shared" si="1490"/>
        <v>Green</v>
      </c>
    </row>
    <row r="4596" spans="1:30" hidden="1" x14ac:dyDescent="0.3">
      <c r="A4596" t="str">
        <f t="shared" si="1494"/>
        <v>03/08/2026CA GuemesCSD Tristan Suarez</v>
      </c>
      <c r="B4596" t="s">
        <v>806</v>
      </c>
      <c r="C4596" t="s">
        <v>807</v>
      </c>
      <c r="D4596" s="2">
        <v>46237</v>
      </c>
      <c r="E4596" s="3">
        <v>0.79166666666666663</v>
      </c>
      <c r="F4596" t="s">
        <v>338</v>
      </c>
      <c r="G4596" t="s">
        <v>332</v>
      </c>
      <c r="H4596">
        <v>1</v>
      </c>
      <c r="I4596">
        <v>1</v>
      </c>
      <c r="J4596">
        <v>1</v>
      </c>
      <c r="K4596">
        <v>3</v>
      </c>
      <c r="L4596" s="22" t="str">
        <f t="shared" si="1491"/>
        <v>03/08/2026</v>
      </c>
      <c r="M4596" s="23">
        <f t="shared" si="1492"/>
        <v>0.66666666666666663</v>
      </c>
      <c r="N4596" t="str">
        <f t="shared" si="1493"/>
        <v>1 - 3</v>
      </c>
      <c r="O4596" t="str">
        <f t="shared" si="1475"/>
        <v>Red</v>
      </c>
      <c r="P4596" t="str">
        <f t="shared" si="1476"/>
        <v>Red</v>
      </c>
      <c r="Q4596" t="str">
        <f t="shared" si="1477"/>
        <v>Green</v>
      </c>
      <c r="R4596" t="str">
        <f t="shared" si="1478"/>
        <v>Red</v>
      </c>
      <c r="S4596" t="str">
        <f t="shared" si="1479"/>
        <v>Green</v>
      </c>
      <c r="T4596" t="str">
        <f t="shared" si="1480"/>
        <v>Green</v>
      </c>
      <c r="U4596" t="str">
        <f t="shared" si="1481"/>
        <v>Red</v>
      </c>
      <c r="V4596" t="str">
        <f t="shared" si="1482"/>
        <v>Green</v>
      </c>
      <c r="W4596" t="str">
        <f t="shared" si="1483"/>
        <v>Red</v>
      </c>
      <c r="X4596" t="str">
        <f t="shared" si="1484"/>
        <v>Green</v>
      </c>
      <c r="Y4596" t="str">
        <f t="shared" si="1485"/>
        <v>Green</v>
      </c>
      <c r="Z4596" t="str">
        <f t="shared" si="1486"/>
        <v>Green</v>
      </c>
      <c r="AA4596" t="str">
        <f t="shared" si="1487"/>
        <v>Red</v>
      </c>
      <c r="AB4596" t="str">
        <f t="shared" si="1488"/>
        <v>Red</v>
      </c>
      <c r="AC4596" t="str">
        <f t="shared" si="1489"/>
        <v>Green</v>
      </c>
      <c r="AD4596" t="str">
        <f t="shared" si="1490"/>
        <v>Red</v>
      </c>
    </row>
    <row r="4597" spans="1:30" hidden="1" x14ac:dyDescent="0.3">
      <c r="A4597" t="str">
        <f t="shared" si="1494"/>
        <v>03/08/2026Crixas ECBom Jesus EC</v>
      </c>
      <c r="B4597" t="s">
        <v>804</v>
      </c>
      <c r="C4597" t="s">
        <v>5287</v>
      </c>
      <c r="D4597" s="2">
        <v>46237</v>
      </c>
      <c r="E4597" s="3">
        <v>0.79166666666666663</v>
      </c>
      <c r="F4597" t="s">
        <v>4653</v>
      </c>
      <c r="G4597" t="s">
        <v>4633</v>
      </c>
      <c r="L4597" s="22" t="str">
        <f t="shared" si="1491"/>
        <v>03/08/2026</v>
      </c>
      <c r="M4597" s="23">
        <f t="shared" si="1492"/>
        <v>0.66666666666666663</v>
      </c>
      <c r="N4597" t="str">
        <f t="shared" si="1493"/>
        <v xml:space="preserve"> - </v>
      </c>
      <c r="O4597" t="str">
        <f t="shared" si="1475"/>
        <v>Red</v>
      </c>
      <c r="P4597" t="str">
        <f t="shared" si="1476"/>
        <v>Green</v>
      </c>
      <c r="Q4597" t="str">
        <f t="shared" si="1477"/>
        <v>Red</v>
      </c>
      <c r="R4597" t="str">
        <f t="shared" si="1478"/>
        <v>Green</v>
      </c>
      <c r="S4597" t="str">
        <f t="shared" si="1479"/>
        <v>Green</v>
      </c>
      <c r="T4597" t="str">
        <f t="shared" si="1480"/>
        <v>Red</v>
      </c>
      <c r="U4597" t="str">
        <f t="shared" si="1481"/>
        <v>Red</v>
      </c>
      <c r="V4597" t="str">
        <f t="shared" si="1482"/>
        <v>Green</v>
      </c>
      <c r="W4597" t="str">
        <f t="shared" si="1483"/>
        <v>Red</v>
      </c>
      <c r="X4597" t="str">
        <f t="shared" si="1484"/>
        <v>Red</v>
      </c>
      <c r="Y4597" t="str">
        <f t="shared" si="1485"/>
        <v>Red</v>
      </c>
      <c r="Z4597" t="str">
        <f t="shared" si="1486"/>
        <v>Red</v>
      </c>
      <c r="AA4597" t="str">
        <f t="shared" si="1487"/>
        <v>Green</v>
      </c>
      <c r="AB4597" t="str">
        <f t="shared" si="1488"/>
        <v>Green</v>
      </c>
      <c r="AC4597" t="str">
        <f t="shared" si="1489"/>
        <v>Red</v>
      </c>
      <c r="AD4597" t="str">
        <f t="shared" si="1490"/>
        <v>Green</v>
      </c>
    </row>
    <row r="4598" spans="1:30" hidden="1" x14ac:dyDescent="0.3">
      <c r="A4598" t="str">
        <f t="shared" si="1494"/>
        <v>03/08/2026FK Zeleznicar PancevoMladost Lucani</v>
      </c>
      <c r="D4598" s="2">
        <v>46237</v>
      </c>
      <c r="E4598" s="3">
        <v>0.79166666666666663</v>
      </c>
      <c r="F4598" t="s">
        <v>1134</v>
      </c>
      <c r="G4598" t="s">
        <v>1135</v>
      </c>
      <c r="H4598">
        <v>0</v>
      </c>
      <c r="I4598">
        <v>0</v>
      </c>
      <c r="J4598">
        <v>0</v>
      </c>
      <c r="K4598">
        <v>0</v>
      </c>
      <c r="L4598" s="22" t="str">
        <f t="shared" si="1491"/>
        <v>03/08/2026</v>
      </c>
      <c r="M4598" s="23">
        <f t="shared" si="1492"/>
        <v>0.66666666666666663</v>
      </c>
      <c r="N4598" t="str">
        <f t="shared" si="1493"/>
        <v>0 - 0</v>
      </c>
      <c r="O4598" t="str">
        <f t="shared" si="1475"/>
        <v>Red</v>
      </c>
      <c r="P4598" t="str">
        <f t="shared" si="1476"/>
        <v>Green</v>
      </c>
      <c r="Q4598" t="str">
        <f t="shared" si="1477"/>
        <v>Red</v>
      </c>
      <c r="R4598" t="str">
        <f t="shared" si="1478"/>
        <v>Green</v>
      </c>
      <c r="S4598" t="str">
        <f t="shared" si="1479"/>
        <v>Green</v>
      </c>
      <c r="T4598" t="str">
        <f t="shared" si="1480"/>
        <v>Red</v>
      </c>
      <c r="U4598" t="str">
        <f t="shared" si="1481"/>
        <v>Red</v>
      </c>
      <c r="V4598" t="str">
        <f t="shared" si="1482"/>
        <v>Green</v>
      </c>
      <c r="W4598" t="str">
        <f t="shared" si="1483"/>
        <v>Red</v>
      </c>
      <c r="X4598" t="str">
        <f t="shared" si="1484"/>
        <v>Red</v>
      </c>
      <c r="Y4598" t="str">
        <f t="shared" si="1485"/>
        <v>Red</v>
      </c>
      <c r="Z4598" t="str">
        <f t="shared" si="1486"/>
        <v>Red</v>
      </c>
      <c r="AA4598" t="str">
        <f t="shared" si="1487"/>
        <v>Green</v>
      </c>
      <c r="AB4598" t="str">
        <f t="shared" si="1488"/>
        <v>Green</v>
      </c>
      <c r="AC4598" t="str">
        <f t="shared" si="1489"/>
        <v>Red</v>
      </c>
      <c r="AD4598" t="str">
        <f t="shared" si="1490"/>
        <v>Green</v>
      </c>
    </row>
    <row r="4599" spans="1:30" hidden="1" x14ac:dyDescent="0.3">
      <c r="A4599" t="str">
        <f t="shared" si="1494"/>
        <v>03/08/2026Sportivo TrinidenseSportivo San Lorenzo</v>
      </c>
      <c r="D4599" s="2">
        <v>46237</v>
      </c>
      <c r="E4599" s="3">
        <v>0.79166666666666663</v>
      </c>
      <c r="F4599" t="s">
        <v>176</v>
      </c>
      <c r="G4599" t="s">
        <v>695</v>
      </c>
      <c r="H4599">
        <v>1</v>
      </c>
      <c r="I4599">
        <v>0</v>
      </c>
      <c r="J4599">
        <v>3</v>
      </c>
      <c r="K4599">
        <v>0</v>
      </c>
      <c r="L4599" s="22" t="str">
        <f t="shared" si="1491"/>
        <v>03/08/2026</v>
      </c>
      <c r="M4599" s="23">
        <f t="shared" si="1492"/>
        <v>0.66666666666666663</v>
      </c>
      <c r="N4599" t="str">
        <f t="shared" si="1493"/>
        <v>3 - 0</v>
      </c>
      <c r="O4599" t="str">
        <f t="shared" si="1475"/>
        <v>Green</v>
      </c>
      <c r="P4599" t="str">
        <f t="shared" si="1476"/>
        <v>Red</v>
      </c>
      <c r="Q4599" t="str">
        <f t="shared" si="1477"/>
        <v>Red</v>
      </c>
      <c r="R4599" t="str">
        <f t="shared" si="1478"/>
        <v>Green</v>
      </c>
      <c r="S4599" t="str">
        <f t="shared" si="1479"/>
        <v>Red</v>
      </c>
      <c r="T4599" t="str">
        <f t="shared" si="1480"/>
        <v>Green</v>
      </c>
      <c r="U4599" t="str">
        <f t="shared" si="1481"/>
        <v>Green</v>
      </c>
      <c r="V4599" t="str">
        <f t="shared" si="1482"/>
        <v>Red</v>
      </c>
      <c r="W4599" t="str">
        <f t="shared" si="1483"/>
        <v>Red</v>
      </c>
      <c r="X4599" t="str">
        <f t="shared" si="1484"/>
        <v>Green</v>
      </c>
      <c r="Y4599" t="str">
        <f t="shared" si="1485"/>
        <v>Green</v>
      </c>
      <c r="Z4599" t="str">
        <f t="shared" si="1486"/>
        <v>Green</v>
      </c>
      <c r="AA4599" t="str">
        <f t="shared" si="1487"/>
        <v>Red</v>
      </c>
      <c r="AB4599" t="str">
        <f t="shared" si="1488"/>
        <v>Green</v>
      </c>
      <c r="AC4599" t="str">
        <f t="shared" si="1489"/>
        <v>Red</v>
      </c>
      <c r="AD4599" t="str">
        <f t="shared" si="1490"/>
        <v>Green</v>
      </c>
    </row>
    <row r="4600" spans="1:30" hidden="1" x14ac:dyDescent="0.3">
      <c r="A4600" t="str">
        <f t="shared" si="1494"/>
        <v>03/08/2026Valur Stjarnan FC</v>
      </c>
      <c r="D4600" s="2">
        <v>46237</v>
      </c>
      <c r="E4600" s="3">
        <v>0.80208333333333337</v>
      </c>
      <c r="F4600" t="s">
        <v>1968</v>
      </c>
      <c r="G4600" t="s">
        <v>1967</v>
      </c>
      <c r="H4600">
        <v>1</v>
      </c>
      <c r="I4600">
        <v>1</v>
      </c>
      <c r="J4600">
        <v>2</v>
      </c>
      <c r="K4600">
        <v>3</v>
      </c>
      <c r="L4600" s="22" t="str">
        <f t="shared" si="1491"/>
        <v>03/08/2026</v>
      </c>
      <c r="M4600" s="23">
        <f t="shared" si="1492"/>
        <v>0.67708333333333337</v>
      </c>
      <c r="N4600" t="str">
        <f t="shared" si="1493"/>
        <v>2 - 3</v>
      </c>
      <c r="O4600" t="str">
        <f t="shared" si="1475"/>
        <v>Red</v>
      </c>
      <c r="P4600" t="str">
        <f t="shared" si="1476"/>
        <v>Red</v>
      </c>
      <c r="Q4600" t="str">
        <f t="shared" si="1477"/>
        <v>Green</v>
      </c>
      <c r="R4600" t="str">
        <f t="shared" si="1478"/>
        <v>Red</v>
      </c>
      <c r="S4600" t="str">
        <f t="shared" si="1479"/>
        <v>Green</v>
      </c>
      <c r="T4600" t="str">
        <f t="shared" si="1480"/>
        <v>Green</v>
      </c>
      <c r="U4600" t="str">
        <f t="shared" si="1481"/>
        <v>Red</v>
      </c>
      <c r="V4600" t="str">
        <f t="shared" si="1482"/>
        <v>Green</v>
      </c>
      <c r="W4600" t="str">
        <f t="shared" si="1483"/>
        <v>Red</v>
      </c>
      <c r="X4600" t="str">
        <f t="shared" si="1484"/>
        <v>Green</v>
      </c>
      <c r="Y4600" t="str">
        <f t="shared" si="1485"/>
        <v>Green</v>
      </c>
      <c r="Z4600" t="str">
        <f t="shared" si="1486"/>
        <v>Green</v>
      </c>
      <c r="AA4600" t="str">
        <f t="shared" si="1487"/>
        <v>Red</v>
      </c>
      <c r="AB4600" t="str">
        <f t="shared" si="1488"/>
        <v>Red</v>
      </c>
      <c r="AC4600" t="str">
        <f t="shared" si="1489"/>
        <v>Green</v>
      </c>
      <c r="AD4600" t="str">
        <f t="shared" si="1490"/>
        <v>Red</v>
      </c>
    </row>
    <row r="4601" spans="1:30" hidden="1" x14ac:dyDescent="0.3">
      <c r="A4601" t="str">
        <f t="shared" si="1494"/>
        <v>03/08/2026Zamora IIUrena</v>
      </c>
      <c r="D4601" s="2">
        <v>46237</v>
      </c>
      <c r="E4601" s="3">
        <v>0.8125</v>
      </c>
      <c r="F4601" t="s">
        <v>5285</v>
      </c>
      <c r="G4601" t="s">
        <v>3724</v>
      </c>
      <c r="H4601">
        <v>2</v>
      </c>
      <c r="I4601">
        <v>1</v>
      </c>
      <c r="J4601">
        <v>2</v>
      </c>
      <c r="K4601">
        <v>2</v>
      </c>
      <c r="L4601" s="22" t="str">
        <f t="shared" si="1491"/>
        <v>03/08/2026</v>
      </c>
      <c r="M4601" s="23">
        <f t="shared" si="1492"/>
        <v>0.6875</v>
      </c>
      <c r="N4601" t="str">
        <f t="shared" si="1493"/>
        <v>2 - 2</v>
      </c>
      <c r="O4601" t="str">
        <f t="shared" si="1475"/>
        <v>Red</v>
      </c>
      <c r="P4601" t="str">
        <f t="shared" si="1476"/>
        <v>Green</v>
      </c>
      <c r="Q4601" t="str">
        <f t="shared" si="1477"/>
        <v>Red</v>
      </c>
      <c r="R4601" t="str">
        <f t="shared" si="1478"/>
        <v>Green</v>
      </c>
      <c r="S4601" t="str">
        <f t="shared" si="1479"/>
        <v>Green</v>
      </c>
      <c r="T4601" t="str">
        <f t="shared" si="1480"/>
        <v>Red</v>
      </c>
      <c r="U4601" t="str">
        <f t="shared" si="1481"/>
        <v>Green</v>
      </c>
      <c r="V4601" t="str">
        <f t="shared" si="1482"/>
        <v>Red</v>
      </c>
      <c r="W4601" t="str">
        <f t="shared" si="1483"/>
        <v>Red</v>
      </c>
      <c r="X4601" t="str">
        <f t="shared" si="1484"/>
        <v>Green</v>
      </c>
      <c r="Y4601" t="str">
        <f t="shared" si="1485"/>
        <v>Green</v>
      </c>
      <c r="Z4601" t="str">
        <f t="shared" si="1486"/>
        <v>Green</v>
      </c>
      <c r="AA4601" t="str">
        <f t="shared" si="1487"/>
        <v>Red</v>
      </c>
      <c r="AB4601" t="str">
        <f t="shared" si="1488"/>
        <v>Red</v>
      </c>
      <c r="AC4601" t="str">
        <f t="shared" si="1489"/>
        <v>Green</v>
      </c>
      <c r="AD4601" t="str">
        <f t="shared" si="1490"/>
        <v>Red</v>
      </c>
    </row>
    <row r="4602" spans="1:30" hidden="1" x14ac:dyDescent="0.3">
      <c r="A4602" t="str">
        <f t="shared" si="1494"/>
        <v>03/08/2026SarmientoIndependiente Rivadavia</v>
      </c>
      <c r="B4602" t="s">
        <v>806</v>
      </c>
      <c r="C4602" t="s">
        <v>2222</v>
      </c>
      <c r="D4602" s="2">
        <v>46237</v>
      </c>
      <c r="E4602" s="3">
        <v>0.82291666666666663</v>
      </c>
      <c r="F4602" t="s">
        <v>1974</v>
      </c>
      <c r="G4602" t="s">
        <v>381</v>
      </c>
      <c r="H4602">
        <v>2</v>
      </c>
      <c r="I4602">
        <v>1</v>
      </c>
      <c r="J4602">
        <v>2</v>
      </c>
      <c r="K4602">
        <v>1</v>
      </c>
      <c r="L4602" s="22" t="str">
        <f t="shared" si="1491"/>
        <v>03/08/2026</v>
      </c>
      <c r="M4602" s="23">
        <f t="shared" si="1492"/>
        <v>0.69791666666666663</v>
      </c>
      <c r="N4602" t="str">
        <f t="shared" si="1493"/>
        <v>2 - 1</v>
      </c>
      <c r="O4602" t="str">
        <f t="shared" si="1475"/>
        <v>Green</v>
      </c>
      <c r="P4602" t="str">
        <f t="shared" si="1476"/>
        <v>Red</v>
      </c>
      <c r="Q4602" t="str">
        <f t="shared" si="1477"/>
        <v>Red</v>
      </c>
      <c r="R4602" t="str">
        <f t="shared" si="1478"/>
        <v>Green</v>
      </c>
      <c r="S4602" t="str">
        <f t="shared" si="1479"/>
        <v>Red</v>
      </c>
      <c r="T4602" t="str">
        <f t="shared" si="1480"/>
        <v>Green</v>
      </c>
      <c r="U4602" t="str">
        <f t="shared" si="1481"/>
        <v>Green</v>
      </c>
      <c r="V4602" t="str">
        <f t="shared" si="1482"/>
        <v>Red</v>
      </c>
      <c r="W4602" t="str">
        <f t="shared" si="1483"/>
        <v>Red</v>
      </c>
      <c r="X4602" t="str">
        <f t="shared" si="1484"/>
        <v>Green</v>
      </c>
      <c r="Y4602" t="str">
        <f t="shared" si="1485"/>
        <v>Green</v>
      </c>
      <c r="Z4602" t="str">
        <f t="shared" si="1486"/>
        <v>Green</v>
      </c>
      <c r="AA4602" t="str">
        <f t="shared" si="1487"/>
        <v>Red</v>
      </c>
      <c r="AB4602" t="str">
        <f t="shared" si="1488"/>
        <v>Green</v>
      </c>
      <c r="AC4602" t="str">
        <f t="shared" si="1489"/>
        <v>Green</v>
      </c>
      <c r="AD4602" t="str">
        <f t="shared" si="1490"/>
        <v>Red</v>
      </c>
    </row>
    <row r="4603" spans="1:30" hidden="1" x14ac:dyDescent="0.3">
      <c r="A4603" t="str">
        <f t="shared" si="1494"/>
        <v>03/08/20263 de NoviembreSportivo Carapegua</v>
      </c>
      <c r="D4603" s="2">
        <v>46237</v>
      </c>
      <c r="E4603" s="3">
        <v>0.83333333333333337</v>
      </c>
      <c r="F4603" t="s">
        <v>4810</v>
      </c>
      <c r="G4603" t="s">
        <v>4405</v>
      </c>
      <c r="H4603">
        <v>0</v>
      </c>
      <c r="I4603">
        <v>0</v>
      </c>
      <c r="J4603">
        <v>0</v>
      </c>
      <c r="K4603">
        <v>1</v>
      </c>
      <c r="L4603" s="22" t="str">
        <f t="shared" si="1491"/>
        <v>03/08/2026</v>
      </c>
      <c r="M4603" s="23">
        <f t="shared" si="1492"/>
        <v>0.70833333333333337</v>
      </c>
      <c r="N4603" t="str">
        <f t="shared" si="1493"/>
        <v>0 - 1</v>
      </c>
      <c r="O4603" t="str">
        <f t="shared" si="1475"/>
        <v>Red</v>
      </c>
      <c r="P4603" t="str">
        <f t="shared" si="1476"/>
        <v>Red</v>
      </c>
      <c r="Q4603" t="str">
        <f t="shared" si="1477"/>
        <v>Green</v>
      </c>
      <c r="R4603" t="str">
        <f t="shared" si="1478"/>
        <v>Red</v>
      </c>
      <c r="S4603" t="str">
        <f t="shared" si="1479"/>
        <v>Green</v>
      </c>
      <c r="T4603" t="str">
        <f t="shared" si="1480"/>
        <v>Green</v>
      </c>
      <c r="U4603" t="str">
        <f t="shared" si="1481"/>
        <v>Red</v>
      </c>
      <c r="V4603" t="str">
        <f t="shared" si="1482"/>
        <v>Green</v>
      </c>
      <c r="W4603" t="str">
        <f t="shared" si="1483"/>
        <v>Red</v>
      </c>
      <c r="X4603" t="str">
        <f t="shared" si="1484"/>
        <v>Red</v>
      </c>
      <c r="Y4603" t="str">
        <f t="shared" si="1485"/>
        <v>Red</v>
      </c>
      <c r="Z4603" t="str">
        <f t="shared" si="1486"/>
        <v>Red</v>
      </c>
      <c r="AA4603" t="str">
        <f t="shared" si="1487"/>
        <v>Green</v>
      </c>
      <c r="AB4603" t="str">
        <f t="shared" si="1488"/>
        <v>Green</v>
      </c>
      <c r="AC4603" t="str">
        <f t="shared" si="1489"/>
        <v>Red</v>
      </c>
      <c r="AD4603" t="str">
        <f t="shared" si="1490"/>
        <v>Green</v>
      </c>
    </row>
    <row r="4604" spans="1:30" hidden="1" x14ac:dyDescent="0.3">
      <c r="A4604" t="str">
        <f t="shared" si="1494"/>
        <v>03/08/2026Independiente Valle Del CaucaEnvigado</v>
      </c>
      <c r="B4604" t="s">
        <v>821</v>
      </c>
      <c r="C4604" t="s">
        <v>4795</v>
      </c>
      <c r="D4604" s="2">
        <v>46237</v>
      </c>
      <c r="E4604" s="3">
        <v>0.85416666666666663</v>
      </c>
      <c r="F4604" t="s">
        <v>4812</v>
      </c>
      <c r="G4604" t="s">
        <v>426</v>
      </c>
      <c r="H4604">
        <v>1</v>
      </c>
      <c r="I4604">
        <v>0</v>
      </c>
      <c r="J4604">
        <v>1</v>
      </c>
      <c r="K4604">
        <v>1</v>
      </c>
      <c r="L4604" s="22" t="str">
        <f t="shared" si="1491"/>
        <v>03/08/2026</v>
      </c>
      <c r="M4604" s="23">
        <f t="shared" si="1492"/>
        <v>0.72916666666666663</v>
      </c>
      <c r="N4604" t="str">
        <f t="shared" si="1493"/>
        <v>1 - 1</v>
      </c>
      <c r="O4604" t="str">
        <f t="shared" si="1475"/>
        <v>Red</v>
      </c>
      <c r="P4604" t="str">
        <f t="shared" si="1476"/>
        <v>Green</v>
      </c>
      <c r="Q4604" t="str">
        <f t="shared" si="1477"/>
        <v>Red</v>
      </c>
      <c r="R4604" t="str">
        <f t="shared" si="1478"/>
        <v>Green</v>
      </c>
      <c r="S4604" t="str">
        <f t="shared" si="1479"/>
        <v>Green</v>
      </c>
      <c r="T4604" t="str">
        <f t="shared" si="1480"/>
        <v>Red</v>
      </c>
      <c r="U4604" t="str">
        <f t="shared" si="1481"/>
        <v>Green</v>
      </c>
      <c r="V4604" t="str">
        <f t="shared" si="1482"/>
        <v>Red</v>
      </c>
      <c r="W4604" t="str">
        <f t="shared" si="1483"/>
        <v>Red</v>
      </c>
      <c r="X4604" t="str">
        <f t="shared" si="1484"/>
        <v>Green</v>
      </c>
      <c r="Y4604" t="str">
        <f t="shared" si="1485"/>
        <v>Green</v>
      </c>
      <c r="Z4604" t="str">
        <f t="shared" si="1486"/>
        <v>Red</v>
      </c>
      <c r="AA4604" t="str">
        <f t="shared" si="1487"/>
        <v>Green</v>
      </c>
      <c r="AB4604" t="str">
        <f t="shared" si="1488"/>
        <v>Green</v>
      </c>
      <c r="AC4604" t="str">
        <f t="shared" si="1489"/>
        <v>Green</v>
      </c>
      <c r="AD4604" t="str">
        <f t="shared" si="1490"/>
        <v>Red</v>
      </c>
    </row>
    <row r="4605" spans="1:30" hidden="1" x14ac:dyDescent="0.3">
      <c r="A4605" t="str">
        <f t="shared" si="1494"/>
        <v>03/08/2026CD RecoletaClub Nacional</v>
      </c>
      <c r="D4605" s="2">
        <v>46237</v>
      </c>
      <c r="E4605" s="3">
        <v>0.89583333333333337</v>
      </c>
      <c r="F4605" t="s">
        <v>3508</v>
      </c>
      <c r="G4605" t="s">
        <v>3510</v>
      </c>
      <c r="H4605">
        <v>1</v>
      </c>
      <c r="I4605">
        <v>1</v>
      </c>
      <c r="J4605">
        <v>3</v>
      </c>
      <c r="K4605">
        <v>2</v>
      </c>
      <c r="L4605" s="22" t="str">
        <f t="shared" si="1491"/>
        <v>03/08/2026</v>
      </c>
      <c r="M4605" s="23">
        <f t="shared" si="1492"/>
        <v>0.77083333333333337</v>
      </c>
      <c r="N4605" t="str">
        <f t="shared" si="1493"/>
        <v>3 - 2</v>
      </c>
      <c r="O4605" t="str">
        <f t="shared" si="1475"/>
        <v>Green</v>
      </c>
      <c r="P4605" t="str">
        <f t="shared" si="1476"/>
        <v>Red</v>
      </c>
      <c r="Q4605" t="str">
        <f t="shared" si="1477"/>
        <v>Red</v>
      </c>
      <c r="R4605" t="str">
        <f t="shared" si="1478"/>
        <v>Green</v>
      </c>
      <c r="S4605" t="str">
        <f t="shared" si="1479"/>
        <v>Red</v>
      </c>
      <c r="T4605" t="str">
        <f t="shared" si="1480"/>
        <v>Green</v>
      </c>
      <c r="U4605" t="str">
        <f t="shared" si="1481"/>
        <v>Red</v>
      </c>
      <c r="V4605" t="str">
        <f t="shared" si="1482"/>
        <v>Green</v>
      </c>
      <c r="W4605" t="str">
        <f t="shared" si="1483"/>
        <v>Red</v>
      </c>
      <c r="X4605" t="str">
        <f t="shared" si="1484"/>
        <v>Green</v>
      </c>
      <c r="Y4605" t="str">
        <f t="shared" si="1485"/>
        <v>Green</v>
      </c>
      <c r="Z4605" t="str">
        <f t="shared" si="1486"/>
        <v>Green</v>
      </c>
      <c r="AA4605" t="str">
        <f t="shared" si="1487"/>
        <v>Red</v>
      </c>
      <c r="AB4605" t="str">
        <f t="shared" si="1488"/>
        <v>Red</v>
      </c>
      <c r="AC4605" t="str">
        <f t="shared" si="1489"/>
        <v>Green</v>
      </c>
      <c r="AD4605" t="str">
        <f t="shared" si="1490"/>
        <v>Red</v>
      </c>
    </row>
    <row r="4606" spans="1:30" hidden="1" x14ac:dyDescent="0.3">
      <c r="A4606" t="str">
        <f t="shared" si="1494"/>
        <v>03/08/2026CA PlatenseTalleres de Cordoba</v>
      </c>
      <c r="B4606" t="s">
        <v>806</v>
      </c>
      <c r="C4606" t="s">
        <v>2222</v>
      </c>
      <c r="D4606" s="2">
        <v>46237</v>
      </c>
      <c r="E4606" s="3">
        <v>0.91666666666666663</v>
      </c>
      <c r="F4606" t="s">
        <v>2229</v>
      </c>
      <c r="G4606" t="s">
        <v>2752</v>
      </c>
      <c r="H4606">
        <v>0</v>
      </c>
      <c r="I4606">
        <v>1</v>
      </c>
      <c r="J4606">
        <v>0</v>
      </c>
      <c r="K4606">
        <v>4</v>
      </c>
      <c r="L4606" s="22" t="str">
        <f t="shared" si="1491"/>
        <v>03/08/2026</v>
      </c>
      <c r="M4606" s="23">
        <f t="shared" si="1492"/>
        <v>0.79166666666666663</v>
      </c>
      <c r="N4606" t="str">
        <f t="shared" si="1493"/>
        <v>0 - 4</v>
      </c>
      <c r="O4606" t="str">
        <f t="shared" si="1475"/>
        <v>Red</v>
      </c>
      <c r="P4606" t="str">
        <f t="shared" si="1476"/>
        <v>Red</v>
      </c>
      <c r="Q4606" t="str">
        <f t="shared" si="1477"/>
        <v>Green</v>
      </c>
      <c r="R4606" t="str">
        <f t="shared" si="1478"/>
        <v>Red</v>
      </c>
      <c r="S4606" t="str">
        <f t="shared" si="1479"/>
        <v>Green</v>
      </c>
      <c r="T4606" t="str">
        <f t="shared" si="1480"/>
        <v>Green</v>
      </c>
      <c r="U4606" t="str">
        <f t="shared" si="1481"/>
        <v>Red</v>
      </c>
      <c r="V4606" t="str">
        <f t="shared" si="1482"/>
        <v>Red</v>
      </c>
      <c r="W4606" t="str">
        <f t="shared" si="1483"/>
        <v>Green</v>
      </c>
      <c r="X4606" t="str">
        <f t="shared" si="1484"/>
        <v>Green</v>
      </c>
      <c r="Y4606" t="str">
        <f t="shared" si="1485"/>
        <v>Green</v>
      </c>
      <c r="Z4606" t="str">
        <f t="shared" si="1486"/>
        <v>Green</v>
      </c>
      <c r="AA4606" t="str">
        <f t="shared" si="1487"/>
        <v>Red</v>
      </c>
      <c r="AB4606" t="str">
        <f t="shared" si="1488"/>
        <v>Red</v>
      </c>
      <c r="AC4606" t="str">
        <f t="shared" si="1489"/>
        <v>Red</v>
      </c>
      <c r="AD4606" t="str">
        <f t="shared" si="1490"/>
        <v>Green</v>
      </c>
    </row>
    <row r="4607" spans="1:30" hidden="1" x14ac:dyDescent="0.3">
      <c r="A4607" t="str">
        <f t="shared" si="1494"/>
        <v>03/08/2026Defensor SportingCA Cerro</v>
      </c>
      <c r="D4607" s="2">
        <v>46237</v>
      </c>
      <c r="E4607" s="3">
        <v>0.91666666666666663</v>
      </c>
      <c r="F4607" t="s">
        <v>676</v>
      </c>
      <c r="G4607" t="s">
        <v>3677</v>
      </c>
      <c r="H4607">
        <v>1</v>
      </c>
      <c r="I4607">
        <v>1</v>
      </c>
      <c r="J4607">
        <v>2</v>
      </c>
      <c r="K4607">
        <v>1</v>
      </c>
      <c r="L4607" s="22" t="str">
        <f t="shared" si="1491"/>
        <v>03/08/2026</v>
      </c>
      <c r="M4607" s="23">
        <f t="shared" si="1492"/>
        <v>0.79166666666666663</v>
      </c>
      <c r="N4607" t="str">
        <f t="shared" si="1493"/>
        <v>2 - 1</v>
      </c>
      <c r="O4607" t="str">
        <f t="shared" si="1475"/>
        <v>Green</v>
      </c>
      <c r="P4607" t="str">
        <f t="shared" si="1476"/>
        <v>Red</v>
      </c>
      <c r="Q4607" t="str">
        <f t="shared" si="1477"/>
        <v>Red</v>
      </c>
      <c r="R4607" t="str">
        <f t="shared" si="1478"/>
        <v>Green</v>
      </c>
      <c r="S4607" t="str">
        <f t="shared" si="1479"/>
        <v>Red</v>
      </c>
      <c r="T4607" t="str">
        <f t="shared" si="1480"/>
        <v>Green</v>
      </c>
      <c r="U4607" t="str">
        <f t="shared" si="1481"/>
        <v>Red</v>
      </c>
      <c r="V4607" t="str">
        <f t="shared" si="1482"/>
        <v>Green</v>
      </c>
      <c r="W4607" t="str">
        <f t="shared" si="1483"/>
        <v>Red</v>
      </c>
      <c r="X4607" t="str">
        <f t="shared" si="1484"/>
        <v>Green</v>
      </c>
      <c r="Y4607" t="str">
        <f t="shared" si="1485"/>
        <v>Green</v>
      </c>
      <c r="Z4607" t="str">
        <f t="shared" si="1486"/>
        <v>Green</v>
      </c>
      <c r="AA4607" t="str">
        <f t="shared" si="1487"/>
        <v>Red</v>
      </c>
      <c r="AB4607" t="str">
        <f t="shared" si="1488"/>
        <v>Green</v>
      </c>
      <c r="AC4607" t="str">
        <f t="shared" si="1489"/>
        <v>Green</v>
      </c>
      <c r="AD4607" t="str">
        <f t="shared" si="1490"/>
        <v>Red</v>
      </c>
    </row>
    <row r="4608" spans="1:30" hidden="1" x14ac:dyDescent="0.3">
      <c r="A4608" t="str">
        <f t="shared" si="1494"/>
        <v>03/08/2026Paysandu FCClub Oriental De Football</v>
      </c>
      <c r="D4608" s="2">
        <v>46237</v>
      </c>
      <c r="E4608" s="3">
        <v>0.91666666666666663</v>
      </c>
      <c r="F4608" t="s">
        <v>1271</v>
      </c>
      <c r="G4608" t="s">
        <v>4800</v>
      </c>
      <c r="H4608">
        <v>0</v>
      </c>
      <c r="I4608">
        <v>0</v>
      </c>
      <c r="J4608">
        <v>2</v>
      </c>
      <c r="K4608">
        <v>1</v>
      </c>
      <c r="L4608" s="22" t="str">
        <f t="shared" si="1491"/>
        <v>03/08/2026</v>
      </c>
      <c r="M4608" s="23">
        <f t="shared" si="1492"/>
        <v>0.79166666666666663</v>
      </c>
      <c r="N4608" t="str">
        <f t="shared" si="1493"/>
        <v>2 - 1</v>
      </c>
      <c r="O4608" t="str">
        <f t="shared" si="1475"/>
        <v>Green</v>
      </c>
      <c r="P4608" t="str">
        <f t="shared" si="1476"/>
        <v>Red</v>
      </c>
      <c r="Q4608" t="str">
        <f t="shared" si="1477"/>
        <v>Red</v>
      </c>
      <c r="R4608" t="str">
        <f t="shared" si="1478"/>
        <v>Green</v>
      </c>
      <c r="S4608" t="str">
        <f t="shared" si="1479"/>
        <v>Red</v>
      </c>
      <c r="T4608" t="str">
        <f t="shared" si="1480"/>
        <v>Green</v>
      </c>
      <c r="U4608" t="str">
        <f t="shared" si="1481"/>
        <v>Red</v>
      </c>
      <c r="V4608" t="str">
        <f t="shared" si="1482"/>
        <v>Green</v>
      </c>
      <c r="W4608" t="str">
        <f t="shared" si="1483"/>
        <v>Red</v>
      </c>
      <c r="X4608" t="str">
        <f t="shared" si="1484"/>
        <v>Red</v>
      </c>
      <c r="Y4608" t="str">
        <f t="shared" si="1485"/>
        <v>Green</v>
      </c>
      <c r="Z4608" t="str">
        <f t="shared" si="1486"/>
        <v>Green</v>
      </c>
      <c r="AA4608" t="str">
        <f t="shared" si="1487"/>
        <v>Red</v>
      </c>
      <c r="AB4608" t="str">
        <f t="shared" si="1488"/>
        <v>Green</v>
      </c>
      <c r="AC4608" t="str">
        <f t="shared" si="1489"/>
        <v>Green</v>
      </c>
      <c r="AD4608" t="str">
        <f t="shared" si="1490"/>
        <v>Red</v>
      </c>
    </row>
    <row r="4609" spans="1:30" hidden="1" x14ac:dyDescent="0.3">
      <c r="A4609" t="str">
        <f t="shared" si="1494"/>
        <v>03/08/2026Velez SarsfieldAtletico Independiente</v>
      </c>
      <c r="B4609" t="s">
        <v>806</v>
      </c>
      <c r="C4609" t="s">
        <v>2222</v>
      </c>
      <c r="D4609" s="2">
        <v>46237</v>
      </c>
      <c r="E4609" s="3">
        <v>0.91666666666666663</v>
      </c>
      <c r="F4609" t="s">
        <v>2226</v>
      </c>
      <c r="G4609" t="s">
        <v>4675</v>
      </c>
      <c r="H4609">
        <v>0</v>
      </c>
      <c r="I4609">
        <v>0</v>
      </c>
      <c r="J4609">
        <v>1</v>
      </c>
      <c r="K4609">
        <v>0</v>
      </c>
      <c r="L4609" s="22" t="str">
        <f t="shared" si="1491"/>
        <v>03/08/2026</v>
      </c>
      <c r="M4609" s="23">
        <f t="shared" si="1492"/>
        <v>0.79166666666666663</v>
      </c>
      <c r="N4609" t="str">
        <f t="shared" si="1493"/>
        <v>1 - 0</v>
      </c>
      <c r="O4609" t="str">
        <f t="shared" si="1475"/>
        <v>Green</v>
      </c>
      <c r="P4609" t="str">
        <f t="shared" si="1476"/>
        <v>Red</v>
      </c>
      <c r="Q4609" t="str">
        <f t="shared" si="1477"/>
        <v>Red</v>
      </c>
      <c r="R4609" t="str">
        <f t="shared" si="1478"/>
        <v>Green</v>
      </c>
      <c r="S4609" t="str">
        <f t="shared" si="1479"/>
        <v>Red</v>
      </c>
      <c r="T4609" t="str">
        <f t="shared" si="1480"/>
        <v>Green</v>
      </c>
      <c r="U4609" t="str">
        <f t="shared" si="1481"/>
        <v>Red</v>
      </c>
      <c r="V4609" t="str">
        <f t="shared" si="1482"/>
        <v>Green</v>
      </c>
      <c r="W4609" t="str">
        <f t="shared" si="1483"/>
        <v>Red</v>
      </c>
      <c r="X4609" t="str">
        <f t="shared" si="1484"/>
        <v>Red</v>
      </c>
      <c r="Y4609" t="str">
        <f t="shared" si="1485"/>
        <v>Red</v>
      </c>
      <c r="Z4609" t="str">
        <f t="shared" si="1486"/>
        <v>Red</v>
      </c>
      <c r="AA4609" t="str">
        <f t="shared" si="1487"/>
        <v>Green</v>
      </c>
      <c r="AB4609" t="str">
        <f t="shared" si="1488"/>
        <v>Green</v>
      </c>
      <c r="AC4609" t="str">
        <f t="shared" si="1489"/>
        <v>Red</v>
      </c>
      <c r="AD4609" t="str">
        <f t="shared" si="1490"/>
        <v>Green</v>
      </c>
    </row>
    <row r="4610" spans="1:30" hidden="1" x14ac:dyDescent="0.3">
      <c r="A4610" t="str">
        <f t="shared" si="1494"/>
        <v>03/08/2026CaracasEstudiantes de Merida</v>
      </c>
      <c r="D4610" s="2">
        <v>46237</v>
      </c>
      <c r="E4610" s="3">
        <v>0.9375</v>
      </c>
      <c r="F4610" t="s">
        <v>1888</v>
      </c>
      <c r="G4610" t="s">
        <v>6398</v>
      </c>
      <c r="H4610">
        <v>0</v>
      </c>
      <c r="I4610">
        <v>1</v>
      </c>
      <c r="J4610">
        <v>2</v>
      </c>
      <c r="K4610">
        <v>2</v>
      </c>
      <c r="L4610" s="22" t="str">
        <f t="shared" si="1491"/>
        <v>03/08/2026</v>
      </c>
      <c r="M4610" s="23">
        <f t="shared" si="1492"/>
        <v>0.8125</v>
      </c>
      <c r="N4610" t="str">
        <f t="shared" si="1493"/>
        <v>2 - 2</v>
      </c>
      <c r="O4610" t="str">
        <f t="shared" ref="O4610:O4673" si="1495">IF($J4610&gt;$K4610,"Green","Red")</f>
        <v>Red</v>
      </c>
      <c r="P4610" t="str">
        <f t="shared" ref="P4610:P4673" si="1496">IF($J4610=$K4610,"Green","Red")</f>
        <v>Green</v>
      </c>
      <c r="Q4610" t="str">
        <f t="shared" ref="Q4610:Q4673" si="1497">IF($J4610&lt;$K4610,"Green","Red")</f>
        <v>Red</v>
      </c>
      <c r="R4610" t="str">
        <f t="shared" ref="R4610:R4673" si="1498">IF($J4610&gt;=$K4610,"Green","Red")</f>
        <v>Green</v>
      </c>
      <c r="S4610" t="str">
        <f t="shared" ref="S4610:S4673" si="1499">IF($J4610&lt;=$K4610,"Green","Red")</f>
        <v>Green</v>
      </c>
      <c r="T4610" t="str">
        <f t="shared" ref="T4610:T4673" si="1500">IF(OR($J4610&gt;$K4610,$J4610&lt;$K4610),"Green","Red")</f>
        <v>Red</v>
      </c>
      <c r="U4610" t="str">
        <f t="shared" ref="U4610:U4673" si="1501">IF($H4610&gt;$I4610,"Green","Red")</f>
        <v>Red</v>
      </c>
      <c r="V4610" t="str">
        <f t="shared" ref="V4610:V4673" si="1502">IF($H4610=$I4610,"Green","Red")</f>
        <v>Red</v>
      </c>
      <c r="W4610" t="str">
        <f t="shared" ref="W4610:W4673" si="1503">IF($H4610&lt;$I4610,"Green","Red")</f>
        <v>Green</v>
      </c>
      <c r="X4610" t="str">
        <f t="shared" ref="X4610:X4673" si="1504">IF($H4610+$I4610&gt;0,"Green","Red")</f>
        <v>Green</v>
      </c>
      <c r="Y4610" t="str">
        <f t="shared" ref="Y4610:Y4673" si="1505">IF($J4610+$K4610&gt;1.5,"Green","Red")</f>
        <v>Green</v>
      </c>
      <c r="Z4610" t="str">
        <f t="shared" ref="Z4610:Z4673" si="1506">IF($J4610+$K4610&gt;2.5,"Green","Red")</f>
        <v>Green</v>
      </c>
      <c r="AA4610" t="str">
        <f t="shared" ref="AA4610:AA4673" si="1507">IF($J4610+$K4610&lt;2.5,"Green","Red")</f>
        <v>Red</v>
      </c>
      <c r="AB4610" t="str">
        <f t="shared" ref="AB4610:AB4673" si="1508">IF($J4610+$K4610&lt;3.5,"Green","Red")</f>
        <v>Red</v>
      </c>
      <c r="AC4610" t="str">
        <f t="shared" ref="AC4610:AC4673" si="1509">IF(AND($J4610&gt;0,$K4610&gt;0),"Green","Red")</f>
        <v>Green</v>
      </c>
      <c r="AD4610" t="str">
        <f t="shared" ref="AD4610:AD4673" si="1510">IF(OR($J4610=0,$K4610=0),"Green","Red")</f>
        <v>Red</v>
      </c>
    </row>
    <row r="4611" spans="1:30" hidden="1" x14ac:dyDescent="0.3">
      <c r="A4611" t="str">
        <f t="shared" si="1494"/>
        <v>03/08/2026Gremio Prudente SPCA Linense</v>
      </c>
      <c r="B4611" t="s">
        <v>804</v>
      </c>
      <c r="C4611" t="s">
        <v>830</v>
      </c>
      <c r="D4611" s="2">
        <v>46237</v>
      </c>
      <c r="E4611" s="3">
        <v>0.9375</v>
      </c>
      <c r="F4611" t="s">
        <v>4801</v>
      </c>
      <c r="G4611" t="s">
        <v>4388</v>
      </c>
      <c r="H4611">
        <v>0</v>
      </c>
      <c r="I4611">
        <v>0</v>
      </c>
      <c r="J4611">
        <v>0</v>
      </c>
      <c r="K4611">
        <v>0</v>
      </c>
      <c r="L4611" s="22" t="str">
        <f t="shared" si="1491"/>
        <v>03/08/2026</v>
      </c>
      <c r="M4611" s="23">
        <f t="shared" si="1492"/>
        <v>0.8125</v>
      </c>
      <c r="N4611" t="str">
        <f t="shared" si="1493"/>
        <v>0 - 0</v>
      </c>
      <c r="O4611" t="str">
        <f t="shared" si="1495"/>
        <v>Red</v>
      </c>
      <c r="P4611" t="str">
        <f t="shared" si="1496"/>
        <v>Green</v>
      </c>
      <c r="Q4611" t="str">
        <f t="shared" si="1497"/>
        <v>Red</v>
      </c>
      <c r="R4611" t="str">
        <f t="shared" si="1498"/>
        <v>Green</v>
      </c>
      <c r="S4611" t="str">
        <f t="shared" si="1499"/>
        <v>Green</v>
      </c>
      <c r="T4611" t="str">
        <f t="shared" si="1500"/>
        <v>Red</v>
      </c>
      <c r="U4611" t="str">
        <f t="shared" si="1501"/>
        <v>Red</v>
      </c>
      <c r="V4611" t="str">
        <f t="shared" si="1502"/>
        <v>Green</v>
      </c>
      <c r="W4611" t="str">
        <f t="shared" si="1503"/>
        <v>Red</v>
      </c>
      <c r="X4611" t="str">
        <f t="shared" si="1504"/>
        <v>Red</v>
      </c>
      <c r="Y4611" t="str">
        <f t="shared" si="1505"/>
        <v>Red</v>
      </c>
      <c r="Z4611" t="str">
        <f t="shared" si="1506"/>
        <v>Red</v>
      </c>
      <c r="AA4611" t="str">
        <f t="shared" si="1507"/>
        <v>Green</v>
      </c>
      <c r="AB4611" t="str">
        <f t="shared" si="1508"/>
        <v>Green</v>
      </c>
      <c r="AC4611" t="str">
        <f t="shared" si="1509"/>
        <v>Red</v>
      </c>
      <c r="AD4611" t="str">
        <f t="shared" si="1510"/>
        <v>Green</v>
      </c>
    </row>
    <row r="4612" spans="1:30" hidden="1" x14ac:dyDescent="0.3">
      <c r="A4612" t="str">
        <f t="shared" si="1494"/>
        <v>03/08/2026Leones FCDeportes Quindio</v>
      </c>
      <c r="B4612" t="s">
        <v>821</v>
      </c>
      <c r="C4612" t="s">
        <v>4795</v>
      </c>
      <c r="D4612" s="2">
        <v>46237</v>
      </c>
      <c r="E4612" s="3">
        <v>0.9375</v>
      </c>
      <c r="F4612" t="s">
        <v>100</v>
      </c>
      <c r="G4612" t="s">
        <v>420</v>
      </c>
      <c r="H4612">
        <v>0</v>
      </c>
      <c r="I4612">
        <v>1</v>
      </c>
      <c r="J4612">
        <v>1</v>
      </c>
      <c r="K4612">
        <v>1</v>
      </c>
      <c r="L4612" s="22" t="str">
        <f t="shared" si="1491"/>
        <v>03/08/2026</v>
      </c>
      <c r="M4612" s="23">
        <f t="shared" si="1492"/>
        <v>0.8125</v>
      </c>
      <c r="N4612" t="str">
        <f t="shared" si="1493"/>
        <v>1 - 1</v>
      </c>
      <c r="O4612" t="str">
        <f t="shared" si="1495"/>
        <v>Red</v>
      </c>
      <c r="P4612" t="str">
        <f t="shared" si="1496"/>
        <v>Green</v>
      </c>
      <c r="Q4612" t="str">
        <f t="shared" si="1497"/>
        <v>Red</v>
      </c>
      <c r="R4612" t="str">
        <f t="shared" si="1498"/>
        <v>Green</v>
      </c>
      <c r="S4612" t="str">
        <f t="shared" si="1499"/>
        <v>Green</v>
      </c>
      <c r="T4612" t="str">
        <f t="shared" si="1500"/>
        <v>Red</v>
      </c>
      <c r="U4612" t="str">
        <f t="shared" si="1501"/>
        <v>Red</v>
      </c>
      <c r="V4612" t="str">
        <f t="shared" si="1502"/>
        <v>Red</v>
      </c>
      <c r="W4612" t="str">
        <f t="shared" si="1503"/>
        <v>Green</v>
      </c>
      <c r="X4612" t="str">
        <f t="shared" si="1504"/>
        <v>Green</v>
      </c>
      <c r="Y4612" t="str">
        <f t="shared" si="1505"/>
        <v>Green</v>
      </c>
      <c r="Z4612" t="str">
        <f t="shared" si="1506"/>
        <v>Red</v>
      </c>
      <c r="AA4612" t="str">
        <f t="shared" si="1507"/>
        <v>Green</v>
      </c>
      <c r="AB4612" t="str">
        <f t="shared" si="1508"/>
        <v>Green</v>
      </c>
      <c r="AC4612" t="str">
        <f t="shared" si="1509"/>
        <v>Green</v>
      </c>
      <c r="AD4612" t="str">
        <f t="shared" si="1510"/>
        <v>Red</v>
      </c>
    </row>
    <row r="4613" spans="1:30" hidden="1" x14ac:dyDescent="0.3">
      <c r="A4613" t="str">
        <f t="shared" si="1494"/>
        <v>03/08/2026Paraguari ACDeportivo Capiata</v>
      </c>
      <c r="D4613" s="2">
        <v>46237</v>
      </c>
      <c r="E4613" s="3">
        <v>0.9375</v>
      </c>
      <c r="F4613" t="s">
        <v>2537</v>
      </c>
      <c r="G4613" t="s">
        <v>280</v>
      </c>
      <c r="H4613">
        <v>0</v>
      </c>
      <c r="I4613">
        <v>1</v>
      </c>
      <c r="J4613">
        <v>2</v>
      </c>
      <c r="K4613">
        <v>1</v>
      </c>
      <c r="L4613" s="22" t="str">
        <f t="shared" si="1491"/>
        <v>03/08/2026</v>
      </c>
      <c r="M4613" s="23">
        <f t="shared" si="1492"/>
        <v>0.8125</v>
      </c>
      <c r="N4613" t="str">
        <f t="shared" si="1493"/>
        <v>2 - 1</v>
      </c>
      <c r="O4613" t="str">
        <f t="shared" si="1495"/>
        <v>Green</v>
      </c>
      <c r="P4613" t="str">
        <f t="shared" si="1496"/>
        <v>Red</v>
      </c>
      <c r="Q4613" t="str">
        <f t="shared" si="1497"/>
        <v>Red</v>
      </c>
      <c r="R4613" t="str">
        <f t="shared" si="1498"/>
        <v>Green</v>
      </c>
      <c r="S4613" t="str">
        <f t="shared" si="1499"/>
        <v>Red</v>
      </c>
      <c r="T4613" t="str">
        <f t="shared" si="1500"/>
        <v>Green</v>
      </c>
      <c r="U4613" t="str">
        <f t="shared" si="1501"/>
        <v>Red</v>
      </c>
      <c r="V4613" t="str">
        <f t="shared" si="1502"/>
        <v>Red</v>
      </c>
      <c r="W4613" t="str">
        <f t="shared" si="1503"/>
        <v>Green</v>
      </c>
      <c r="X4613" t="str">
        <f t="shared" si="1504"/>
        <v>Green</v>
      </c>
      <c r="Y4613" t="str">
        <f t="shared" si="1505"/>
        <v>Green</v>
      </c>
      <c r="Z4613" t="str">
        <f t="shared" si="1506"/>
        <v>Green</v>
      </c>
      <c r="AA4613" t="str">
        <f t="shared" si="1507"/>
        <v>Red</v>
      </c>
      <c r="AB4613" t="str">
        <f t="shared" si="1508"/>
        <v>Green</v>
      </c>
      <c r="AC4613" t="str">
        <f t="shared" si="1509"/>
        <v>Green</v>
      </c>
      <c r="AD4613" t="str">
        <f t="shared" si="1510"/>
        <v>Red</v>
      </c>
    </row>
    <row r="4614" spans="1:30" hidden="1" x14ac:dyDescent="0.3">
      <c r="A4614" t="str">
        <f t="shared" si="1494"/>
        <v>03/08/2026Athletico ParanaenseVitoria BA</v>
      </c>
      <c r="B4614" t="s">
        <v>804</v>
      </c>
      <c r="C4614" t="s">
        <v>6162</v>
      </c>
      <c r="D4614" s="2">
        <v>46238</v>
      </c>
      <c r="E4614" s="3">
        <v>0</v>
      </c>
      <c r="F4614" t="s">
        <v>878</v>
      </c>
      <c r="G4614" t="s">
        <v>1972</v>
      </c>
      <c r="H4614">
        <v>1</v>
      </c>
      <c r="I4614">
        <v>0</v>
      </c>
      <c r="J4614">
        <v>2</v>
      </c>
      <c r="K4614">
        <v>0</v>
      </c>
      <c r="L4614" s="30" t="str">
        <f t="shared" ref="L4614:L4623" si="1511">"0"&amp;DAY(D4614)-1&amp;"/"&amp;"08"&amp;"/"&amp;YEAR(D4614)</f>
        <v>03/08/2026</v>
      </c>
      <c r="M4614" s="31">
        <f t="shared" ref="M4614:M4623" si="1512">E4614-TIME(3,0,0)+TIME(12,0,0)+TIME(12,0,0)</f>
        <v>0.875</v>
      </c>
      <c r="N4614" t="str">
        <f t="shared" si="1493"/>
        <v>2 - 0</v>
      </c>
      <c r="O4614" t="str">
        <f t="shared" si="1495"/>
        <v>Green</v>
      </c>
      <c r="P4614" t="str">
        <f t="shared" si="1496"/>
        <v>Red</v>
      </c>
      <c r="Q4614" t="str">
        <f t="shared" si="1497"/>
        <v>Red</v>
      </c>
      <c r="R4614" t="str">
        <f t="shared" si="1498"/>
        <v>Green</v>
      </c>
      <c r="S4614" t="str">
        <f t="shared" si="1499"/>
        <v>Red</v>
      </c>
      <c r="T4614" t="str">
        <f t="shared" si="1500"/>
        <v>Green</v>
      </c>
      <c r="U4614" t="str">
        <f t="shared" si="1501"/>
        <v>Green</v>
      </c>
      <c r="V4614" t="str">
        <f t="shared" si="1502"/>
        <v>Red</v>
      </c>
      <c r="W4614" t="str">
        <f t="shared" si="1503"/>
        <v>Red</v>
      </c>
      <c r="X4614" t="str">
        <f t="shared" si="1504"/>
        <v>Green</v>
      </c>
      <c r="Y4614" t="str">
        <f t="shared" si="1505"/>
        <v>Green</v>
      </c>
      <c r="Z4614" t="str">
        <f t="shared" si="1506"/>
        <v>Red</v>
      </c>
      <c r="AA4614" t="str">
        <f t="shared" si="1507"/>
        <v>Green</v>
      </c>
      <c r="AB4614" t="str">
        <f t="shared" si="1508"/>
        <v>Green</v>
      </c>
      <c r="AC4614" t="str">
        <f t="shared" si="1509"/>
        <v>Red</v>
      </c>
      <c r="AD4614" t="str">
        <f t="shared" si="1510"/>
        <v>Green</v>
      </c>
    </row>
    <row r="4615" spans="1:30" hidden="1" x14ac:dyDescent="0.3">
      <c r="A4615" t="str">
        <f t="shared" si="1494"/>
        <v>03/08/2026Deportes TemucoDeportes Copiapo</v>
      </c>
      <c r="B4615" t="s">
        <v>4808</v>
      </c>
      <c r="C4615" t="s">
        <v>4795</v>
      </c>
      <c r="D4615" s="2">
        <v>46238</v>
      </c>
      <c r="E4615" s="3">
        <v>0</v>
      </c>
      <c r="F4615" t="s">
        <v>204</v>
      </c>
      <c r="G4615" t="s">
        <v>1098</v>
      </c>
      <c r="H4615">
        <v>1</v>
      </c>
      <c r="I4615">
        <v>1</v>
      </c>
      <c r="J4615">
        <v>1</v>
      </c>
      <c r="K4615">
        <v>4</v>
      </c>
      <c r="L4615" s="30" t="str">
        <f t="shared" si="1511"/>
        <v>03/08/2026</v>
      </c>
      <c r="M4615" s="31">
        <f t="shared" si="1512"/>
        <v>0.875</v>
      </c>
      <c r="N4615" t="str">
        <f t="shared" si="1493"/>
        <v>1 - 4</v>
      </c>
      <c r="O4615" t="str">
        <f t="shared" si="1495"/>
        <v>Red</v>
      </c>
      <c r="P4615" t="str">
        <f t="shared" si="1496"/>
        <v>Red</v>
      </c>
      <c r="Q4615" t="str">
        <f t="shared" si="1497"/>
        <v>Green</v>
      </c>
      <c r="R4615" t="str">
        <f t="shared" si="1498"/>
        <v>Red</v>
      </c>
      <c r="S4615" t="str">
        <f t="shared" si="1499"/>
        <v>Green</v>
      </c>
      <c r="T4615" t="str">
        <f t="shared" si="1500"/>
        <v>Green</v>
      </c>
      <c r="U4615" t="str">
        <f t="shared" si="1501"/>
        <v>Red</v>
      </c>
      <c r="V4615" t="str">
        <f t="shared" si="1502"/>
        <v>Green</v>
      </c>
      <c r="W4615" t="str">
        <f t="shared" si="1503"/>
        <v>Red</v>
      </c>
      <c r="X4615" t="str">
        <f t="shared" si="1504"/>
        <v>Green</v>
      </c>
      <c r="Y4615" t="str">
        <f t="shared" si="1505"/>
        <v>Green</v>
      </c>
      <c r="Z4615" t="str">
        <f t="shared" si="1506"/>
        <v>Green</v>
      </c>
      <c r="AA4615" t="str">
        <f t="shared" si="1507"/>
        <v>Red</v>
      </c>
      <c r="AB4615" t="str">
        <f t="shared" si="1508"/>
        <v>Red</v>
      </c>
      <c r="AC4615" t="str">
        <f t="shared" si="1509"/>
        <v>Green</v>
      </c>
      <c r="AD4615" t="str">
        <f t="shared" si="1510"/>
        <v>Red</v>
      </c>
    </row>
    <row r="4616" spans="1:30" hidden="1" x14ac:dyDescent="0.3">
      <c r="A4616" t="str">
        <f t="shared" si="1494"/>
        <v>03/08/2026LDU QuitoDelfin SC</v>
      </c>
      <c r="B4616" t="s">
        <v>823</v>
      </c>
      <c r="C4616" t="s">
        <v>824</v>
      </c>
      <c r="D4616" s="2">
        <v>46238</v>
      </c>
      <c r="E4616" s="3">
        <v>0</v>
      </c>
      <c r="F4616" t="s">
        <v>62</v>
      </c>
      <c r="G4616" t="s">
        <v>430</v>
      </c>
      <c r="H4616">
        <v>0</v>
      </c>
      <c r="I4616">
        <v>0</v>
      </c>
      <c r="J4616">
        <v>2</v>
      </c>
      <c r="K4616">
        <v>1</v>
      </c>
      <c r="L4616" s="30" t="str">
        <f t="shared" si="1511"/>
        <v>03/08/2026</v>
      </c>
      <c r="M4616" s="31">
        <f t="shared" si="1512"/>
        <v>0.875</v>
      </c>
      <c r="N4616" t="str">
        <f t="shared" si="1493"/>
        <v>2 - 1</v>
      </c>
      <c r="O4616" t="str">
        <f t="shared" si="1495"/>
        <v>Green</v>
      </c>
      <c r="P4616" t="str">
        <f t="shared" si="1496"/>
        <v>Red</v>
      </c>
      <c r="Q4616" t="str">
        <f t="shared" si="1497"/>
        <v>Red</v>
      </c>
      <c r="R4616" t="str">
        <f t="shared" si="1498"/>
        <v>Green</v>
      </c>
      <c r="S4616" t="str">
        <f t="shared" si="1499"/>
        <v>Red</v>
      </c>
      <c r="T4616" t="str">
        <f t="shared" si="1500"/>
        <v>Green</v>
      </c>
      <c r="U4616" t="str">
        <f t="shared" si="1501"/>
        <v>Red</v>
      </c>
      <c r="V4616" t="str">
        <f t="shared" si="1502"/>
        <v>Green</v>
      </c>
      <c r="W4616" t="str">
        <f t="shared" si="1503"/>
        <v>Red</v>
      </c>
      <c r="X4616" t="str">
        <f t="shared" si="1504"/>
        <v>Red</v>
      </c>
      <c r="Y4616" t="str">
        <f t="shared" si="1505"/>
        <v>Green</v>
      </c>
      <c r="Z4616" t="str">
        <f t="shared" si="1506"/>
        <v>Green</v>
      </c>
      <c r="AA4616" t="str">
        <f t="shared" si="1507"/>
        <v>Red</v>
      </c>
      <c r="AB4616" t="str">
        <f t="shared" si="1508"/>
        <v>Green</v>
      </c>
      <c r="AC4616" t="str">
        <f t="shared" si="1509"/>
        <v>Green</v>
      </c>
      <c r="AD4616" t="str">
        <f t="shared" si="1510"/>
        <v>Red</v>
      </c>
    </row>
    <row r="4617" spans="1:30" hidden="1" x14ac:dyDescent="0.3">
      <c r="A4617" t="str">
        <f t="shared" si="1494"/>
        <v>03/08/2026Atletico HuracanAtletico Tucuman</v>
      </c>
      <c r="B4617" t="s">
        <v>806</v>
      </c>
      <c r="C4617" t="s">
        <v>2222</v>
      </c>
      <c r="D4617" s="2">
        <v>46238</v>
      </c>
      <c r="E4617" s="3">
        <v>1.0416666666666666E-2</v>
      </c>
      <c r="F4617" t="s">
        <v>2228</v>
      </c>
      <c r="G4617" t="s">
        <v>4575</v>
      </c>
      <c r="H4617">
        <v>0</v>
      </c>
      <c r="I4617">
        <v>0</v>
      </c>
      <c r="J4617">
        <v>0</v>
      </c>
      <c r="K4617">
        <v>0</v>
      </c>
      <c r="L4617" s="30" t="str">
        <f t="shared" si="1511"/>
        <v>03/08/2026</v>
      </c>
      <c r="M4617" s="31">
        <f t="shared" si="1512"/>
        <v>0.88541666666666674</v>
      </c>
      <c r="N4617" t="str">
        <f t="shared" si="1493"/>
        <v>0 - 0</v>
      </c>
      <c r="O4617" t="str">
        <f t="shared" si="1495"/>
        <v>Red</v>
      </c>
      <c r="P4617" t="str">
        <f t="shared" si="1496"/>
        <v>Green</v>
      </c>
      <c r="Q4617" t="str">
        <f t="shared" si="1497"/>
        <v>Red</v>
      </c>
      <c r="R4617" t="str">
        <f t="shared" si="1498"/>
        <v>Green</v>
      </c>
      <c r="S4617" t="str">
        <f t="shared" si="1499"/>
        <v>Green</v>
      </c>
      <c r="T4617" t="str">
        <f t="shared" si="1500"/>
        <v>Red</v>
      </c>
      <c r="U4617" t="str">
        <f t="shared" si="1501"/>
        <v>Red</v>
      </c>
      <c r="V4617" t="str">
        <f t="shared" si="1502"/>
        <v>Green</v>
      </c>
      <c r="W4617" t="str">
        <f t="shared" si="1503"/>
        <v>Red</v>
      </c>
      <c r="X4617" t="str">
        <f t="shared" si="1504"/>
        <v>Red</v>
      </c>
      <c r="Y4617" t="str">
        <f t="shared" si="1505"/>
        <v>Red</v>
      </c>
      <c r="Z4617" t="str">
        <f t="shared" si="1506"/>
        <v>Red</v>
      </c>
      <c r="AA4617" t="str">
        <f t="shared" si="1507"/>
        <v>Green</v>
      </c>
      <c r="AB4617" t="str">
        <f t="shared" si="1508"/>
        <v>Green</v>
      </c>
      <c r="AC4617" t="str">
        <f t="shared" si="1509"/>
        <v>Red</v>
      </c>
      <c r="AD4617" t="str">
        <f t="shared" si="1510"/>
        <v>Green</v>
      </c>
    </row>
    <row r="4618" spans="1:30" hidden="1" x14ac:dyDescent="0.3">
      <c r="A4618" t="str">
        <f t="shared" si="1494"/>
        <v>03/08/2026Central Cordoba SDESan Lorenzo</v>
      </c>
      <c r="B4618" t="s">
        <v>806</v>
      </c>
      <c r="C4618" t="s">
        <v>2222</v>
      </c>
      <c r="D4618" s="2">
        <v>46238</v>
      </c>
      <c r="E4618" s="3">
        <v>1.0416666666666666E-2</v>
      </c>
      <c r="F4618" t="s">
        <v>2224</v>
      </c>
      <c r="G4618" t="s">
        <v>783</v>
      </c>
      <c r="H4618">
        <v>1</v>
      </c>
      <c r="I4618">
        <v>0</v>
      </c>
      <c r="J4618">
        <v>1</v>
      </c>
      <c r="K4618">
        <v>0</v>
      </c>
      <c r="L4618" s="30" t="str">
        <f t="shared" si="1511"/>
        <v>03/08/2026</v>
      </c>
      <c r="M4618" s="31">
        <f t="shared" si="1512"/>
        <v>0.88541666666666674</v>
      </c>
      <c r="N4618" t="str">
        <f t="shared" si="1493"/>
        <v>1 - 0</v>
      </c>
      <c r="O4618" t="str">
        <f t="shared" si="1495"/>
        <v>Green</v>
      </c>
      <c r="P4618" t="str">
        <f t="shared" si="1496"/>
        <v>Red</v>
      </c>
      <c r="Q4618" t="str">
        <f t="shared" si="1497"/>
        <v>Red</v>
      </c>
      <c r="R4618" t="str">
        <f t="shared" si="1498"/>
        <v>Green</v>
      </c>
      <c r="S4618" t="str">
        <f t="shared" si="1499"/>
        <v>Red</v>
      </c>
      <c r="T4618" t="str">
        <f t="shared" si="1500"/>
        <v>Green</v>
      </c>
      <c r="U4618" t="str">
        <f t="shared" si="1501"/>
        <v>Green</v>
      </c>
      <c r="V4618" t="str">
        <f t="shared" si="1502"/>
        <v>Red</v>
      </c>
      <c r="W4618" t="str">
        <f t="shared" si="1503"/>
        <v>Red</v>
      </c>
      <c r="X4618" t="str">
        <f t="shared" si="1504"/>
        <v>Green</v>
      </c>
      <c r="Y4618" t="str">
        <f t="shared" si="1505"/>
        <v>Red</v>
      </c>
      <c r="Z4618" t="str">
        <f t="shared" si="1506"/>
        <v>Red</v>
      </c>
      <c r="AA4618" t="str">
        <f t="shared" si="1507"/>
        <v>Green</v>
      </c>
      <c r="AB4618" t="str">
        <f t="shared" si="1508"/>
        <v>Green</v>
      </c>
      <c r="AC4618" t="str">
        <f t="shared" si="1509"/>
        <v>Red</v>
      </c>
      <c r="AD4618" t="str">
        <f t="shared" si="1510"/>
        <v>Green</v>
      </c>
    </row>
    <row r="4619" spans="1:30" hidden="1" x14ac:dyDescent="0.3">
      <c r="A4619" t="str">
        <f t="shared" si="1494"/>
        <v>03/08/2026Atletico BucaramangaCucuta Deportivo</v>
      </c>
      <c r="B4619" t="s">
        <v>821</v>
      </c>
      <c r="C4619" t="s">
        <v>6399</v>
      </c>
      <c r="D4619" s="2">
        <v>46238</v>
      </c>
      <c r="E4619" s="3">
        <v>4.1666666666666664E-2</v>
      </c>
      <c r="F4619" t="s">
        <v>3131</v>
      </c>
      <c r="G4619" t="s">
        <v>4710</v>
      </c>
      <c r="H4619">
        <v>1</v>
      </c>
      <c r="I4619">
        <v>1</v>
      </c>
      <c r="J4619">
        <v>1</v>
      </c>
      <c r="K4619">
        <v>1</v>
      </c>
      <c r="L4619" s="30" t="str">
        <f t="shared" si="1511"/>
        <v>03/08/2026</v>
      </c>
      <c r="M4619" s="31">
        <f t="shared" si="1512"/>
        <v>0.91666666666666663</v>
      </c>
      <c r="N4619" t="str">
        <f t="shared" si="1493"/>
        <v>1 - 1</v>
      </c>
      <c r="O4619" t="str">
        <f t="shared" si="1495"/>
        <v>Red</v>
      </c>
      <c r="P4619" t="str">
        <f t="shared" si="1496"/>
        <v>Green</v>
      </c>
      <c r="Q4619" t="str">
        <f t="shared" si="1497"/>
        <v>Red</v>
      </c>
      <c r="R4619" t="str">
        <f t="shared" si="1498"/>
        <v>Green</v>
      </c>
      <c r="S4619" t="str">
        <f t="shared" si="1499"/>
        <v>Green</v>
      </c>
      <c r="T4619" t="str">
        <f t="shared" si="1500"/>
        <v>Red</v>
      </c>
      <c r="U4619" t="str">
        <f t="shared" si="1501"/>
        <v>Red</v>
      </c>
      <c r="V4619" t="str">
        <f t="shared" si="1502"/>
        <v>Green</v>
      </c>
      <c r="W4619" t="str">
        <f t="shared" si="1503"/>
        <v>Red</v>
      </c>
      <c r="X4619" t="str">
        <f t="shared" si="1504"/>
        <v>Green</v>
      </c>
      <c r="Y4619" t="str">
        <f t="shared" si="1505"/>
        <v>Green</v>
      </c>
      <c r="Z4619" t="str">
        <f t="shared" si="1506"/>
        <v>Red</v>
      </c>
      <c r="AA4619" t="str">
        <f t="shared" si="1507"/>
        <v>Green</v>
      </c>
      <c r="AB4619" t="str">
        <f t="shared" si="1508"/>
        <v>Green</v>
      </c>
      <c r="AC4619" t="str">
        <f t="shared" si="1509"/>
        <v>Green</v>
      </c>
      <c r="AD4619" t="str">
        <f t="shared" si="1510"/>
        <v>Red</v>
      </c>
    </row>
    <row r="4620" spans="1:30" hidden="1" x14ac:dyDescent="0.3">
      <c r="A4620" t="str">
        <f t="shared" si="1494"/>
        <v>03/08/2026CD MarathonCA Independiente Siguatepeque</v>
      </c>
      <c r="D4620" s="2">
        <v>46238</v>
      </c>
      <c r="E4620" s="3">
        <v>4.1666666666666664E-2</v>
      </c>
      <c r="F4620" t="s">
        <v>5350</v>
      </c>
      <c r="G4620" t="s">
        <v>6400</v>
      </c>
      <c r="H4620">
        <v>1</v>
      </c>
      <c r="I4620">
        <v>0</v>
      </c>
      <c r="J4620">
        <v>1</v>
      </c>
      <c r="K4620">
        <v>0</v>
      </c>
      <c r="L4620" s="30" t="str">
        <f t="shared" si="1511"/>
        <v>03/08/2026</v>
      </c>
      <c r="M4620" s="31">
        <f t="shared" si="1512"/>
        <v>0.91666666666666663</v>
      </c>
      <c r="N4620" t="str">
        <f t="shared" si="1493"/>
        <v>1 - 0</v>
      </c>
      <c r="O4620" t="str">
        <f t="shared" si="1495"/>
        <v>Green</v>
      </c>
      <c r="P4620" t="str">
        <f t="shared" si="1496"/>
        <v>Red</v>
      </c>
      <c r="Q4620" t="str">
        <f t="shared" si="1497"/>
        <v>Red</v>
      </c>
      <c r="R4620" t="str">
        <f t="shared" si="1498"/>
        <v>Green</v>
      </c>
      <c r="S4620" t="str">
        <f t="shared" si="1499"/>
        <v>Red</v>
      </c>
      <c r="T4620" t="str">
        <f t="shared" si="1500"/>
        <v>Green</v>
      </c>
      <c r="U4620" t="str">
        <f t="shared" si="1501"/>
        <v>Green</v>
      </c>
      <c r="V4620" t="str">
        <f t="shared" si="1502"/>
        <v>Red</v>
      </c>
      <c r="W4620" t="str">
        <f t="shared" si="1503"/>
        <v>Red</v>
      </c>
      <c r="X4620" t="str">
        <f t="shared" si="1504"/>
        <v>Green</v>
      </c>
      <c r="Y4620" t="str">
        <f t="shared" si="1505"/>
        <v>Red</v>
      </c>
      <c r="Z4620" t="str">
        <f t="shared" si="1506"/>
        <v>Red</v>
      </c>
      <c r="AA4620" t="str">
        <f t="shared" si="1507"/>
        <v>Green</v>
      </c>
      <c r="AB4620" t="str">
        <f t="shared" si="1508"/>
        <v>Green</v>
      </c>
      <c r="AC4620" t="str">
        <f t="shared" si="1509"/>
        <v>Red</v>
      </c>
      <c r="AD4620" t="str">
        <f t="shared" si="1510"/>
        <v>Green</v>
      </c>
    </row>
    <row r="4621" spans="1:30" hidden="1" x14ac:dyDescent="0.3">
      <c r="A4621" t="str">
        <f t="shared" si="1494"/>
        <v>03/08/2026Independiente La ChorreraHerrera FC</v>
      </c>
      <c r="D4621" s="2">
        <v>46238</v>
      </c>
      <c r="E4621" s="3">
        <v>4.1666666666666664E-2</v>
      </c>
      <c r="F4621" t="s">
        <v>4703</v>
      </c>
      <c r="G4621" t="s">
        <v>1182</v>
      </c>
      <c r="H4621">
        <v>0</v>
      </c>
      <c r="I4621">
        <v>0</v>
      </c>
      <c r="J4621">
        <v>0</v>
      </c>
      <c r="K4621">
        <v>0</v>
      </c>
      <c r="L4621" s="30" t="str">
        <f t="shared" si="1511"/>
        <v>03/08/2026</v>
      </c>
      <c r="M4621" s="31">
        <f t="shared" si="1512"/>
        <v>0.91666666666666663</v>
      </c>
      <c r="N4621" t="str">
        <f t="shared" si="1493"/>
        <v>0 - 0</v>
      </c>
      <c r="O4621" t="str">
        <f t="shared" si="1495"/>
        <v>Red</v>
      </c>
      <c r="P4621" t="str">
        <f t="shared" si="1496"/>
        <v>Green</v>
      </c>
      <c r="Q4621" t="str">
        <f t="shared" si="1497"/>
        <v>Red</v>
      </c>
      <c r="R4621" t="str">
        <f t="shared" si="1498"/>
        <v>Green</v>
      </c>
      <c r="S4621" t="str">
        <f t="shared" si="1499"/>
        <v>Green</v>
      </c>
      <c r="T4621" t="str">
        <f t="shared" si="1500"/>
        <v>Red</v>
      </c>
      <c r="U4621" t="str">
        <f t="shared" si="1501"/>
        <v>Red</v>
      </c>
      <c r="V4621" t="str">
        <f t="shared" si="1502"/>
        <v>Green</v>
      </c>
      <c r="W4621" t="str">
        <f t="shared" si="1503"/>
        <v>Red</v>
      </c>
      <c r="X4621" t="str">
        <f t="shared" si="1504"/>
        <v>Red</v>
      </c>
      <c r="Y4621" t="str">
        <f t="shared" si="1505"/>
        <v>Red</v>
      </c>
      <c r="Z4621" t="str">
        <f t="shared" si="1506"/>
        <v>Red</v>
      </c>
      <c r="AA4621" t="str">
        <f t="shared" si="1507"/>
        <v>Green</v>
      </c>
      <c r="AB4621" t="str">
        <f t="shared" si="1508"/>
        <v>Green</v>
      </c>
      <c r="AC4621" t="str">
        <f t="shared" si="1509"/>
        <v>Red</v>
      </c>
      <c r="AD4621" t="str">
        <f t="shared" si="1510"/>
        <v>Green</v>
      </c>
    </row>
    <row r="4622" spans="1:30" hidden="1" x14ac:dyDescent="0.3">
      <c r="A4622" t="str">
        <f t="shared" si="1494"/>
        <v>03/08/2026Club XelajuAurora FC</v>
      </c>
      <c r="D4622" s="2">
        <v>46238</v>
      </c>
      <c r="E4622" s="3">
        <v>8.3333333333333329E-2</v>
      </c>
      <c r="F4622" t="s">
        <v>3286</v>
      </c>
      <c r="G4622" t="s">
        <v>3287</v>
      </c>
      <c r="H4622">
        <v>1</v>
      </c>
      <c r="I4622">
        <v>0</v>
      </c>
      <c r="J4622">
        <v>3</v>
      </c>
      <c r="K4622">
        <v>1</v>
      </c>
      <c r="L4622" s="30" t="str">
        <f t="shared" si="1511"/>
        <v>03/08/2026</v>
      </c>
      <c r="M4622" s="31">
        <f t="shared" si="1512"/>
        <v>0.95833333333333326</v>
      </c>
      <c r="N4622" t="str">
        <f t="shared" si="1493"/>
        <v>3 - 1</v>
      </c>
      <c r="O4622" t="str">
        <f t="shared" si="1495"/>
        <v>Green</v>
      </c>
      <c r="P4622" t="str">
        <f t="shared" si="1496"/>
        <v>Red</v>
      </c>
      <c r="Q4622" t="str">
        <f t="shared" si="1497"/>
        <v>Red</v>
      </c>
      <c r="R4622" t="str">
        <f t="shared" si="1498"/>
        <v>Green</v>
      </c>
      <c r="S4622" t="str">
        <f t="shared" si="1499"/>
        <v>Red</v>
      </c>
      <c r="T4622" t="str">
        <f t="shared" si="1500"/>
        <v>Green</v>
      </c>
      <c r="U4622" t="str">
        <f t="shared" si="1501"/>
        <v>Green</v>
      </c>
      <c r="V4622" t="str">
        <f t="shared" si="1502"/>
        <v>Red</v>
      </c>
      <c r="W4622" t="str">
        <f t="shared" si="1503"/>
        <v>Red</v>
      </c>
      <c r="X4622" t="str">
        <f t="shared" si="1504"/>
        <v>Green</v>
      </c>
      <c r="Y4622" t="str">
        <f t="shared" si="1505"/>
        <v>Green</v>
      </c>
      <c r="Z4622" t="str">
        <f t="shared" si="1506"/>
        <v>Green</v>
      </c>
      <c r="AA4622" t="str">
        <f t="shared" si="1507"/>
        <v>Red</v>
      </c>
      <c r="AB4622" t="str">
        <f t="shared" si="1508"/>
        <v>Red</v>
      </c>
      <c r="AC4622" t="str">
        <f t="shared" si="1509"/>
        <v>Green</v>
      </c>
      <c r="AD4622" t="str">
        <f t="shared" si="1510"/>
        <v>Red</v>
      </c>
    </row>
    <row r="4623" spans="1:30" hidden="1" x14ac:dyDescent="0.3">
      <c r="A4623" t="str">
        <f t="shared" si="1494"/>
        <v>03/08/2026Perez ZeledonCS Cartagines</v>
      </c>
      <c r="B4623" t="s">
        <v>6401</v>
      </c>
      <c r="C4623" t="s">
        <v>5125</v>
      </c>
      <c r="D4623" s="2">
        <v>46238</v>
      </c>
      <c r="E4623" s="3">
        <v>8.3333333333333329E-2</v>
      </c>
      <c r="F4623" t="s">
        <v>2393</v>
      </c>
      <c r="G4623" t="s">
        <v>3138</v>
      </c>
      <c r="H4623">
        <v>1</v>
      </c>
      <c r="I4623">
        <v>0</v>
      </c>
      <c r="J4623">
        <v>1</v>
      </c>
      <c r="K4623">
        <v>0</v>
      </c>
      <c r="L4623" s="30" t="str">
        <f t="shared" si="1511"/>
        <v>03/08/2026</v>
      </c>
      <c r="M4623" s="31">
        <f t="shared" si="1512"/>
        <v>0.95833333333333326</v>
      </c>
      <c r="N4623" t="str">
        <f t="shared" si="1493"/>
        <v>1 - 0</v>
      </c>
      <c r="O4623" t="str">
        <f t="shared" si="1495"/>
        <v>Green</v>
      </c>
      <c r="P4623" t="str">
        <f t="shared" si="1496"/>
        <v>Red</v>
      </c>
      <c r="Q4623" t="str">
        <f t="shared" si="1497"/>
        <v>Red</v>
      </c>
      <c r="R4623" t="str">
        <f t="shared" si="1498"/>
        <v>Green</v>
      </c>
      <c r="S4623" t="str">
        <f t="shared" si="1499"/>
        <v>Red</v>
      </c>
      <c r="T4623" t="str">
        <f t="shared" si="1500"/>
        <v>Green</v>
      </c>
      <c r="U4623" t="str">
        <f t="shared" si="1501"/>
        <v>Green</v>
      </c>
      <c r="V4623" t="str">
        <f t="shared" si="1502"/>
        <v>Red</v>
      </c>
      <c r="W4623" t="str">
        <f t="shared" si="1503"/>
        <v>Red</v>
      </c>
      <c r="X4623" t="str">
        <f t="shared" si="1504"/>
        <v>Green</v>
      </c>
      <c r="Y4623" t="str">
        <f t="shared" si="1505"/>
        <v>Red</v>
      </c>
      <c r="Z4623" t="str">
        <f t="shared" si="1506"/>
        <v>Red</v>
      </c>
      <c r="AA4623" t="str">
        <f t="shared" si="1507"/>
        <v>Green</v>
      </c>
      <c r="AB4623" t="str">
        <f t="shared" si="1508"/>
        <v>Green</v>
      </c>
      <c r="AC4623" t="str">
        <f t="shared" si="1509"/>
        <v>Red</v>
      </c>
      <c r="AD4623" t="str">
        <f t="shared" si="1510"/>
        <v>Green</v>
      </c>
    </row>
    <row r="4624" spans="1:30" hidden="1" x14ac:dyDescent="0.3">
      <c r="A4624" t="str">
        <f t="shared" si="1494"/>
        <v>03/08/2026LorientUNFP FC</v>
      </c>
      <c r="D4624" s="2">
        <v>46238</v>
      </c>
      <c r="E4624" s="3">
        <v>0.375</v>
      </c>
      <c r="F4624" t="s">
        <v>3932</v>
      </c>
      <c r="G4624" t="s">
        <v>5064</v>
      </c>
      <c r="H4624">
        <v>2</v>
      </c>
      <c r="I4624">
        <v>0</v>
      </c>
      <c r="J4624">
        <v>5</v>
      </c>
      <c r="K4624">
        <v>1</v>
      </c>
      <c r="L4624" s="22" t="str">
        <f t="shared" ref="L4624:L4687" si="1513">"0"&amp;DAY(D4624)&amp;"/"&amp;"08"&amp;"/"&amp;YEAR(D4624)</f>
        <v>04/08/2026</v>
      </c>
      <c r="M4624" s="23">
        <f t="shared" ref="M4624:M4687" si="1514">E4624-TIME(3,0,0)</f>
        <v>0.25</v>
      </c>
      <c r="N4624" t="str">
        <f t="shared" ref="N4624:N4687" si="1515">J4624&amp;" - "&amp;K4624</f>
        <v>5 - 1</v>
      </c>
      <c r="O4624" t="str">
        <f t="shared" si="1495"/>
        <v>Green</v>
      </c>
      <c r="P4624" t="str">
        <f t="shared" si="1496"/>
        <v>Red</v>
      </c>
      <c r="Q4624" t="str">
        <f t="shared" si="1497"/>
        <v>Red</v>
      </c>
      <c r="R4624" t="str">
        <f t="shared" si="1498"/>
        <v>Green</v>
      </c>
      <c r="S4624" t="str">
        <f t="shared" si="1499"/>
        <v>Red</v>
      </c>
      <c r="T4624" t="str">
        <f t="shared" si="1500"/>
        <v>Green</v>
      </c>
      <c r="U4624" t="str">
        <f t="shared" si="1501"/>
        <v>Green</v>
      </c>
      <c r="V4624" t="str">
        <f t="shared" si="1502"/>
        <v>Red</v>
      </c>
      <c r="W4624" t="str">
        <f t="shared" si="1503"/>
        <v>Red</v>
      </c>
      <c r="X4624" t="str">
        <f t="shared" si="1504"/>
        <v>Green</v>
      </c>
      <c r="Y4624" t="str">
        <f t="shared" si="1505"/>
        <v>Green</v>
      </c>
      <c r="Z4624" t="str">
        <f t="shared" si="1506"/>
        <v>Green</v>
      </c>
      <c r="AA4624" t="str">
        <f t="shared" si="1507"/>
        <v>Red</v>
      </c>
      <c r="AB4624" t="str">
        <f t="shared" si="1508"/>
        <v>Red</v>
      </c>
      <c r="AC4624" t="str">
        <f t="shared" si="1509"/>
        <v>Green</v>
      </c>
      <c r="AD4624" t="str">
        <f t="shared" si="1510"/>
        <v>Red</v>
      </c>
    </row>
    <row r="4625" spans="1:30" hidden="1" x14ac:dyDescent="0.3">
      <c r="A4625" t="str">
        <f t="shared" si="1494"/>
        <v>04/08/2026Measures ClubPeerless SC</v>
      </c>
      <c r="D4625" s="2">
        <v>46238</v>
      </c>
      <c r="E4625" s="3">
        <v>0.39583333333333331</v>
      </c>
      <c r="F4625" t="s">
        <v>6872</v>
      </c>
      <c r="G4625" t="s">
        <v>6873</v>
      </c>
      <c r="H4625">
        <v>0</v>
      </c>
      <c r="I4625">
        <v>0</v>
      </c>
      <c r="J4625">
        <v>1</v>
      </c>
      <c r="K4625">
        <v>1</v>
      </c>
      <c r="L4625" s="22" t="str">
        <f t="shared" si="1513"/>
        <v>04/08/2026</v>
      </c>
      <c r="M4625" s="23">
        <f t="shared" si="1514"/>
        <v>0.27083333333333331</v>
      </c>
      <c r="N4625" t="str">
        <f t="shared" si="1515"/>
        <v>1 - 1</v>
      </c>
      <c r="O4625" t="str">
        <f t="shared" si="1495"/>
        <v>Red</v>
      </c>
      <c r="P4625" t="str">
        <f t="shared" si="1496"/>
        <v>Green</v>
      </c>
      <c r="Q4625" t="str">
        <f t="shared" si="1497"/>
        <v>Red</v>
      </c>
      <c r="R4625" t="str">
        <f t="shared" si="1498"/>
        <v>Green</v>
      </c>
      <c r="S4625" t="str">
        <f t="shared" si="1499"/>
        <v>Green</v>
      </c>
      <c r="T4625" t="str">
        <f t="shared" si="1500"/>
        <v>Red</v>
      </c>
      <c r="U4625" t="str">
        <f t="shared" si="1501"/>
        <v>Red</v>
      </c>
      <c r="V4625" t="str">
        <f t="shared" si="1502"/>
        <v>Green</v>
      </c>
      <c r="W4625" t="str">
        <f t="shared" si="1503"/>
        <v>Red</v>
      </c>
      <c r="X4625" t="str">
        <f t="shared" si="1504"/>
        <v>Red</v>
      </c>
      <c r="Y4625" t="str">
        <f t="shared" si="1505"/>
        <v>Green</v>
      </c>
      <c r="Z4625" t="str">
        <f t="shared" si="1506"/>
        <v>Red</v>
      </c>
      <c r="AA4625" t="str">
        <f t="shared" si="1507"/>
        <v>Green</v>
      </c>
      <c r="AB4625" t="str">
        <f t="shared" si="1508"/>
        <v>Green</v>
      </c>
      <c r="AC4625" t="str">
        <f t="shared" si="1509"/>
        <v>Green</v>
      </c>
      <c r="AD4625" t="str">
        <f t="shared" si="1510"/>
        <v>Red</v>
      </c>
    </row>
    <row r="4626" spans="1:30" hidden="1" x14ac:dyDescent="0.3">
      <c r="A4626" t="str">
        <f t="shared" si="1494"/>
        <v>04/08/2026Cooks Hill United ReservesCharlestown City Blues Reserves</v>
      </c>
      <c r="B4626" t="s">
        <v>810</v>
      </c>
      <c r="C4626" t="s">
        <v>813</v>
      </c>
      <c r="D4626" s="2">
        <v>46238</v>
      </c>
      <c r="E4626" s="3">
        <v>0.41666666666666669</v>
      </c>
      <c r="F4626" t="s">
        <v>2273</v>
      </c>
      <c r="G4626" t="s">
        <v>2891</v>
      </c>
      <c r="H4626">
        <v>4</v>
      </c>
      <c r="I4626">
        <v>0</v>
      </c>
      <c r="J4626">
        <v>4</v>
      </c>
      <c r="K4626">
        <v>0</v>
      </c>
      <c r="L4626" s="22" t="str">
        <f t="shared" si="1513"/>
        <v>04/08/2026</v>
      </c>
      <c r="M4626" s="23">
        <f t="shared" si="1514"/>
        <v>0.29166666666666669</v>
      </c>
      <c r="N4626" t="str">
        <f t="shared" si="1515"/>
        <v>4 - 0</v>
      </c>
      <c r="O4626" t="str">
        <f t="shared" si="1495"/>
        <v>Green</v>
      </c>
      <c r="P4626" t="str">
        <f t="shared" si="1496"/>
        <v>Red</v>
      </c>
      <c r="Q4626" t="str">
        <f t="shared" si="1497"/>
        <v>Red</v>
      </c>
      <c r="R4626" t="str">
        <f t="shared" si="1498"/>
        <v>Green</v>
      </c>
      <c r="S4626" t="str">
        <f t="shared" si="1499"/>
        <v>Red</v>
      </c>
      <c r="T4626" t="str">
        <f t="shared" si="1500"/>
        <v>Green</v>
      </c>
      <c r="U4626" t="str">
        <f t="shared" si="1501"/>
        <v>Green</v>
      </c>
      <c r="V4626" t="str">
        <f t="shared" si="1502"/>
        <v>Red</v>
      </c>
      <c r="W4626" t="str">
        <f t="shared" si="1503"/>
        <v>Red</v>
      </c>
      <c r="X4626" t="str">
        <f t="shared" si="1504"/>
        <v>Green</v>
      </c>
      <c r="Y4626" t="str">
        <f t="shared" si="1505"/>
        <v>Green</v>
      </c>
      <c r="Z4626" t="str">
        <f t="shared" si="1506"/>
        <v>Green</v>
      </c>
      <c r="AA4626" t="str">
        <f t="shared" si="1507"/>
        <v>Red</v>
      </c>
      <c r="AB4626" t="str">
        <f t="shared" si="1508"/>
        <v>Red</v>
      </c>
      <c r="AC4626" t="str">
        <f t="shared" si="1509"/>
        <v>Red</v>
      </c>
      <c r="AD4626" t="str">
        <f t="shared" si="1510"/>
        <v>Green</v>
      </c>
    </row>
    <row r="4627" spans="1:30" hidden="1" x14ac:dyDescent="0.3">
      <c r="A4627" t="str">
        <f t="shared" si="1494"/>
        <v>04/08/2026MyanmarLaos</v>
      </c>
      <c r="B4627" t="s">
        <v>2236</v>
      </c>
      <c r="C4627" t="s">
        <v>2237</v>
      </c>
      <c r="D4627" s="2">
        <v>46238</v>
      </c>
      <c r="E4627" s="3">
        <v>0.41666666666666669</v>
      </c>
      <c r="F4627" t="s">
        <v>2781</v>
      </c>
      <c r="G4627" t="s">
        <v>2783</v>
      </c>
      <c r="H4627">
        <v>4</v>
      </c>
      <c r="I4627">
        <v>2</v>
      </c>
      <c r="J4627">
        <v>7</v>
      </c>
      <c r="K4627">
        <v>2</v>
      </c>
      <c r="L4627" s="22" t="str">
        <f t="shared" si="1513"/>
        <v>04/08/2026</v>
      </c>
      <c r="M4627" s="23">
        <f t="shared" si="1514"/>
        <v>0.29166666666666669</v>
      </c>
      <c r="N4627" t="str">
        <f t="shared" si="1515"/>
        <v>7 - 2</v>
      </c>
      <c r="O4627" t="str">
        <f t="shared" si="1495"/>
        <v>Green</v>
      </c>
      <c r="P4627" t="str">
        <f t="shared" si="1496"/>
        <v>Red</v>
      </c>
      <c r="Q4627" t="str">
        <f t="shared" si="1497"/>
        <v>Red</v>
      </c>
      <c r="R4627" t="str">
        <f t="shared" si="1498"/>
        <v>Green</v>
      </c>
      <c r="S4627" t="str">
        <f t="shared" si="1499"/>
        <v>Red</v>
      </c>
      <c r="T4627" t="str">
        <f t="shared" si="1500"/>
        <v>Green</v>
      </c>
      <c r="U4627" t="str">
        <f t="shared" si="1501"/>
        <v>Green</v>
      </c>
      <c r="V4627" t="str">
        <f t="shared" si="1502"/>
        <v>Red</v>
      </c>
      <c r="W4627" t="str">
        <f t="shared" si="1503"/>
        <v>Red</v>
      </c>
      <c r="X4627" t="str">
        <f t="shared" si="1504"/>
        <v>Green</v>
      </c>
      <c r="Y4627" t="str">
        <f t="shared" si="1505"/>
        <v>Green</v>
      </c>
      <c r="Z4627" t="str">
        <f t="shared" si="1506"/>
        <v>Green</v>
      </c>
      <c r="AA4627" t="str">
        <f t="shared" si="1507"/>
        <v>Red</v>
      </c>
      <c r="AB4627" t="str">
        <f t="shared" si="1508"/>
        <v>Red</v>
      </c>
      <c r="AC4627" t="str">
        <f t="shared" si="1509"/>
        <v>Green</v>
      </c>
      <c r="AD4627" t="str">
        <f t="shared" si="1510"/>
        <v>Red</v>
      </c>
    </row>
    <row r="4628" spans="1:30" hidden="1" x14ac:dyDescent="0.3">
      <c r="A4628" t="str">
        <f t="shared" si="1494"/>
        <v>04/08/2026JamshedpurSporting Delhi</v>
      </c>
      <c r="D4628" s="2">
        <v>46238</v>
      </c>
      <c r="E4628" s="3">
        <v>0.4375</v>
      </c>
      <c r="F4628" t="s">
        <v>6874</v>
      </c>
      <c r="G4628" t="s">
        <v>6875</v>
      </c>
      <c r="H4628">
        <v>1</v>
      </c>
      <c r="I4628">
        <v>0</v>
      </c>
      <c r="J4628">
        <v>1</v>
      </c>
      <c r="K4628">
        <v>2</v>
      </c>
      <c r="L4628" s="22" t="str">
        <f t="shared" si="1513"/>
        <v>04/08/2026</v>
      </c>
      <c r="M4628" s="23">
        <f t="shared" si="1514"/>
        <v>0.3125</v>
      </c>
      <c r="N4628" t="str">
        <f t="shared" si="1515"/>
        <v>1 - 2</v>
      </c>
      <c r="O4628" t="str">
        <f t="shared" si="1495"/>
        <v>Red</v>
      </c>
      <c r="P4628" t="str">
        <f t="shared" si="1496"/>
        <v>Red</v>
      </c>
      <c r="Q4628" t="str">
        <f t="shared" si="1497"/>
        <v>Green</v>
      </c>
      <c r="R4628" t="str">
        <f t="shared" si="1498"/>
        <v>Red</v>
      </c>
      <c r="S4628" t="str">
        <f t="shared" si="1499"/>
        <v>Green</v>
      </c>
      <c r="T4628" t="str">
        <f t="shared" si="1500"/>
        <v>Green</v>
      </c>
      <c r="U4628" t="str">
        <f t="shared" si="1501"/>
        <v>Green</v>
      </c>
      <c r="V4628" t="str">
        <f t="shared" si="1502"/>
        <v>Red</v>
      </c>
      <c r="W4628" t="str">
        <f t="shared" si="1503"/>
        <v>Red</v>
      </c>
      <c r="X4628" t="str">
        <f t="shared" si="1504"/>
        <v>Green</v>
      </c>
      <c r="Y4628" t="str">
        <f t="shared" si="1505"/>
        <v>Green</v>
      </c>
      <c r="Z4628" t="str">
        <f t="shared" si="1506"/>
        <v>Green</v>
      </c>
      <c r="AA4628" t="str">
        <f t="shared" si="1507"/>
        <v>Red</v>
      </c>
      <c r="AB4628" t="str">
        <f t="shared" si="1508"/>
        <v>Green</v>
      </c>
      <c r="AC4628" t="str">
        <f t="shared" si="1509"/>
        <v>Green</v>
      </c>
      <c r="AD4628" t="str">
        <f t="shared" si="1510"/>
        <v>Red</v>
      </c>
    </row>
    <row r="4629" spans="1:30" hidden="1" x14ac:dyDescent="0.3">
      <c r="A4629" t="str">
        <f t="shared" si="1494"/>
        <v>04/08/2026Jeju UnitedBayern Munich</v>
      </c>
      <c r="D4629" s="2">
        <v>46238</v>
      </c>
      <c r="E4629" s="3">
        <v>0.45833333333333331</v>
      </c>
      <c r="F4629" t="s">
        <v>216</v>
      </c>
      <c r="G4629" t="s">
        <v>3832</v>
      </c>
      <c r="H4629">
        <v>1</v>
      </c>
      <c r="I4629">
        <v>2</v>
      </c>
      <c r="J4629">
        <v>1</v>
      </c>
      <c r="K4629">
        <v>2</v>
      </c>
      <c r="L4629" s="22" t="str">
        <f t="shared" si="1513"/>
        <v>04/08/2026</v>
      </c>
      <c r="M4629" s="23">
        <f t="shared" si="1514"/>
        <v>0.33333333333333331</v>
      </c>
      <c r="N4629" t="str">
        <f t="shared" si="1515"/>
        <v>1 - 2</v>
      </c>
      <c r="O4629" t="str">
        <f t="shared" si="1495"/>
        <v>Red</v>
      </c>
      <c r="P4629" t="str">
        <f t="shared" si="1496"/>
        <v>Red</v>
      </c>
      <c r="Q4629" t="str">
        <f t="shared" si="1497"/>
        <v>Green</v>
      </c>
      <c r="R4629" t="str">
        <f t="shared" si="1498"/>
        <v>Red</v>
      </c>
      <c r="S4629" t="str">
        <f t="shared" si="1499"/>
        <v>Green</v>
      </c>
      <c r="T4629" t="str">
        <f t="shared" si="1500"/>
        <v>Green</v>
      </c>
      <c r="U4629" t="str">
        <f t="shared" si="1501"/>
        <v>Red</v>
      </c>
      <c r="V4629" t="str">
        <f t="shared" si="1502"/>
        <v>Red</v>
      </c>
      <c r="W4629" t="str">
        <f t="shared" si="1503"/>
        <v>Green</v>
      </c>
      <c r="X4629" t="str">
        <f t="shared" si="1504"/>
        <v>Green</v>
      </c>
      <c r="Y4629" t="str">
        <f t="shared" si="1505"/>
        <v>Green</v>
      </c>
      <c r="Z4629" t="str">
        <f t="shared" si="1506"/>
        <v>Green</v>
      </c>
      <c r="AA4629" t="str">
        <f t="shared" si="1507"/>
        <v>Red</v>
      </c>
      <c r="AB4629" t="str">
        <f t="shared" si="1508"/>
        <v>Green</v>
      </c>
      <c r="AC4629" t="str">
        <f t="shared" si="1509"/>
        <v>Green</v>
      </c>
      <c r="AD4629" t="str">
        <f t="shared" si="1510"/>
        <v>Red</v>
      </c>
    </row>
    <row r="4630" spans="1:30" hidden="1" x14ac:dyDescent="0.3">
      <c r="A4630" t="str">
        <f t="shared" si="1494"/>
        <v>04/08/2026Aston VillaBangkok Glass</v>
      </c>
      <c r="D4630" s="2">
        <v>46238</v>
      </c>
      <c r="E4630" s="3">
        <v>0.52083333333333337</v>
      </c>
      <c r="F4630" t="s">
        <v>1520</v>
      </c>
      <c r="G4630" t="s">
        <v>4328</v>
      </c>
      <c r="H4630">
        <v>0</v>
      </c>
      <c r="I4630">
        <v>2</v>
      </c>
      <c r="J4630">
        <v>1</v>
      </c>
      <c r="K4630">
        <v>3</v>
      </c>
      <c r="L4630" s="22" t="str">
        <f t="shared" si="1513"/>
        <v>04/08/2026</v>
      </c>
      <c r="M4630" s="23">
        <f t="shared" si="1514"/>
        <v>0.39583333333333337</v>
      </c>
      <c r="N4630" t="str">
        <f t="shared" si="1515"/>
        <v>1 - 3</v>
      </c>
      <c r="O4630" t="str">
        <f t="shared" si="1495"/>
        <v>Red</v>
      </c>
      <c r="P4630" t="str">
        <f t="shared" si="1496"/>
        <v>Red</v>
      </c>
      <c r="Q4630" t="str">
        <f t="shared" si="1497"/>
        <v>Green</v>
      </c>
      <c r="R4630" t="str">
        <f t="shared" si="1498"/>
        <v>Red</v>
      </c>
      <c r="S4630" t="str">
        <f t="shared" si="1499"/>
        <v>Green</v>
      </c>
      <c r="T4630" t="str">
        <f t="shared" si="1500"/>
        <v>Green</v>
      </c>
      <c r="U4630" t="str">
        <f t="shared" si="1501"/>
        <v>Red</v>
      </c>
      <c r="V4630" t="str">
        <f t="shared" si="1502"/>
        <v>Red</v>
      </c>
      <c r="W4630" t="str">
        <f t="shared" si="1503"/>
        <v>Green</v>
      </c>
      <c r="X4630" t="str">
        <f t="shared" si="1504"/>
        <v>Green</v>
      </c>
      <c r="Y4630" t="str">
        <f t="shared" si="1505"/>
        <v>Green</v>
      </c>
      <c r="Z4630" t="str">
        <f t="shared" si="1506"/>
        <v>Green</v>
      </c>
      <c r="AA4630" t="str">
        <f t="shared" si="1507"/>
        <v>Red</v>
      </c>
      <c r="AB4630" t="str">
        <f t="shared" si="1508"/>
        <v>Red</v>
      </c>
      <c r="AC4630" t="str">
        <f t="shared" si="1509"/>
        <v>Green</v>
      </c>
      <c r="AD4630" t="str">
        <f t="shared" si="1510"/>
        <v>Red</v>
      </c>
    </row>
    <row r="4631" spans="1:30" hidden="1" x14ac:dyDescent="0.3">
      <c r="A4631" t="str">
        <f t="shared" si="1494"/>
        <v>04/08/2026FK FarDUPFC Terdu</v>
      </c>
      <c r="D4631" s="2">
        <v>46238</v>
      </c>
      <c r="E4631" s="3">
        <v>0.52083333333333337</v>
      </c>
      <c r="F4631" t="s">
        <v>3715</v>
      </c>
      <c r="G4631" t="s">
        <v>2627</v>
      </c>
      <c r="H4631">
        <v>0</v>
      </c>
      <c r="I4631">
        <v>0</v>
      </c>
      <c r="J4631">
        <v>5</v>
      </c>
      <c r="K4631">
        <v>1</v>
      </c>
      <c r="L4631" s="22" t="str">
        <f t="shared" si="1513"/>
        <v>04/08/2026</v>
      </c>
      <c r="M4631" s="23">
        <f t="shared" si="1514"/>
        <v>0.39583333333333337</v>
      </c>
      <c r="N4631" t="str">
        <f t="shared" si="1515"/>
        <v>5 - 1</v>
      </c>
      <c r="O4631" t="str">
        <f t="shared" si="1495"/>
        <v>Green</v>
      </c>
      <c r="P4631" t="str">
        <f t="shared" si="1496"/>
        <v>Red</v>
      </c>
      <c r="Q4631" t="str">
        <f t="shared" si="1497"/>
        <v>Red</v>
      </c>
      <c r="R4631" t="str">
        <f t="shared" si="1498"/>
        <v>Green</v>
      </c>
      <c r="S4631" t="str">
        <f t="shared" si="1499"/>
        <v>Red</v>
      </c>
      <c r="T4631" t="str">
        <f t="shared" si="1500"/>
        <v>Green</v>
      </c>
      <c r="U4631" t="str">
        <f t="shared" si="1501"/>
        <v>Red</v>
      </c>
      <c r="V4631" t="str">
        <f t="shared" si="1502"/>
        <v>Green</v>
      </c>
      <c r="W4631" t="str">
        <f t="shared" si="1503"/>
        <v>Red</v>
      </c>
      <c r="X4631" t="str">
        <f t="shared" si="1504"/>
        <v>Red</v>
      </c>
      <c r="Y4631" t="str">
        <f t="shared" si="1505"/>
        <v>Green</v>
      </c>
      <c r="Z4631" t="str">
        <f t="shared" si="1506"/>
        <v>Green</v>
      </c>
      <c r="AA4631" t="str">
        <f t="shared" si="1507"/>
        <v>Red</v>
      </c>
      <c r="AB4631" t="str">
        <f t="shared" si="1508"/>
        <v>Red</v>
      </c>
      <c r="AC4631" t="str">
        <f t="shared" si="1509"/>
        <v>Green</v>
      </c>
      <c r="AD4631" t="str">
        <f t="shared" si="1510"/>
        <v>Red</v>
      </c>
    </row>
    <row r="4632" spans="1:30" hidden="1" x14ac:dyDescent="0.3">
      <c r="A4632" t="str">
        <f t="shared" si="1494"/>
        <v>04/08/2026Ararat Yerevan IIAndranik</v>
      </c>
      <c r="B4632" t="s">
        <v>5380</v>
      </c>
      <c r="C4632" t="s">
        <v>854</v>
      </c>
      <c r="D4632" s="2">
        <v>46238</v>
      </c>
      <c r="E4632" s="3">
        <v>0.54166666666666663</v>
      </c>
      <c r="F4632" t="s">
        <v>6383</v>
      </c>
      <c r="G4632" t="s">
        <v>6386</v>
      </c>
      <c r="H4632">
        <v>0</v>
      </c>
      <c r="I4632">
        <v>3</v>
      </c>
      <c r="J4632">
        <v>0</v>
      </c>
      <c r="K4632">
        <v>4</v>
      </c>
      <c r="L4632" s="22" t="str">
        <f t="shared" si="1513"/>
        <v>04/08/2026</v>
      </c>
      <c r="M4632" s="23">
        <f t="shared" si="1514"/>
        <v>0.41666666666666663</v>
      </c>
      <c r="N4632" t="str">
        <f t="shared" si="1515"/>
        <v>0 - 4</v>
      </c>
      <c r="O4632" t="str">
        <f t="shared" si="1495"/>
        <v>Red</v>
      </c>
      <c r="P4632" t="str">
        <f t="shared" si="1496"/>
        <v>Red</v>
      </c>
      <c r="Q4632" t="str">
        <f t="shared" si="1497"/>
        <v>Green</v>
      </c>
      <c r="R4632" t="str">
        <f t="shared" si="1498"/>
        <v>Red</v>
      </c>
      <c r="S4632" t="str">
        <f t="shared" si="1499"/>
        <v>Green</v>
      </c>
      <c r="T4632" t="str">
        <f t="shared" si="1500"/>
        <v>Green</v>
      </c>
      <c r="U4632" t="str">
        <f t="shared" si="1501"/>
        <v>Red</v>
      </c>
      <c r="V4632" t="str">
        <f t="shared" si="1502"/>
        <v>Red</v>
      </c>
      <c r="W4632" t="str">
        <f t="shared" si="1503"/>
        <v>Green</v>
      </c>
      <c r="X4632" t="str">
        <f t="shared" si="1504"/>
        <v>Green</v>
      </c>
      <c r="Y4632" t="str">
        <f t="shared" si="1505"/>
        <v>Green</v>
      </c>
      <c r="Z4632" t="str">
        <f t="shared" si="1506"/>
        <v>Green</v>
      </c>
      <c r="AA4632" t="str">
        <f t="shared" si="1507"/>
        <v>Red</v>
      </c>
      <c r="AB4632" t="str">
        <f t="shared" si="1508"/>
        <v>Red</v>
      </c>
      <c r="AC4632" t="str">
        <f t="shared" si="1509"/>
        <v>Red</v>
      </c>
      <c r="AD4632" t="str">
        <f t="shared" si="1510"/>
        <v>Green</v>
      </c>
    </row>
    <row r="4633" spans="1:30" hidden="1" x14ac:dyDescent="0.3">
      <c r="A4633" t="str">
        <f t="shared" si="1494"/>
        <v>04/08/2026Bangkok GlassAston Villa</v>
      </c>
      <c r="D4633" s="2">
        <v>46238</v>
      </c>
      <c r="E4633" s="3">
        <v>0.54166666666666663</v>
      </c>
      <c r="F4633" t="s">
        <v>4328</v>
      </c>
      <c r="G4633" t="s">
        <v>1520</v>
      </c>
      <c r="H4633">
        <v>0</v>
      </c>
      <c r="I4633">
        <v>2</v>
      </c>
      <c r="J4633">
        <v>1</v>
      </c>
      <c r="K4633">
        <v>3</v>
      </c>
      <c r="L4633" s="22" t="str">
        <f t="shared" si="1513"/>
        <v>04/08/2026</v>
      </c>
      <c r="M4633" s="23">
        <f t="shared" si="1514"/>
        <v>0.41666666666666663</v>
      </c>
      <c r="N4633" t="str">
        <f t="shared" si="1515"/>
        <v>1 - 3</v>
      </c>
      <c r="O4633" t="str">
        <f t="shared" si="1495"/>
        <v>Red</v>
      </c>
      <c r="P4633" t="str">
        <f t="shared" si="1496"/>
        <v>Red</v>
      </c>
      <c r="Q4633" t="str">
        <f t="shared" si="1497"/>
        <v>Green</v>
      </c>
      <c r="R4633" t="str">
        <f t="shared" si="1498"/>
        <v>Red</v>
      </c>
      <c r="S4633" t="str">
        <f t="shared" si="1499"/>
        <v>Green</v>
      </c>
      <c r="T4633" t="str">
        <f t="shared" si="1500"/>
        <v>Green</v>
      </c>
      <c r="U4633" t="str">
        <f t="shared" si="1501"/>
        <v>Red</v>
      </c>
      <c r="V4633" t="str">
        <f t="shared" si="1502"/>
        <v>Red</v>
      </c>
      <c r="W4633" t="str">
        <f t="shared" si="1503"/>
        <v>Green</v>
      </c>
      <c r="X4633" t="str">
        <f t="shared" si="1504"/>
        <v>Green</v>
      </c>
      <c r="Y4633" t="str">
        <f t="shared" si="1505"/>
        <v>Green</v>
      </c>
      <c r="Z4633" t="str">
        <f t="shared" si="1506"/>
        <v>Green</v>
      </c>
      <c r="AA4633" t="str">
        <f t="shared" si="1507"/>
        <v>Red</v>
      </c>
      <c r="AB4633" t="str">
        <f t="shared" si="1508"/>
        <v>Red</v>
      </c>
      <c r="AC4633" t="str">
        <f t="shared" si="1509"/>
        <v>Green</v>
      </c>
      <c r="AD4633" t="str">
        <f t="shared" si="1510"/>
        <v>Red</v>
      </c>
    </row>
    <row r="4634" spans="1:30" hidden="1" x14ac:dyDescent="0.3">
      <c r="A4634" t="str">
        <f t="shared" si="1494"/>
        <v>04/08/2026BournemouthGenoa</v>
      </c>
      <c r="D4634" s="2">
        <v>46238</v>
      </c>
      <c r="E4634" s="3">
        <v>0.54166666666666663</v>
      </c>
      <c r="F4634" t="s">
        <v>2639</v>
      </c>
      <c r="G4634" t="s">
        <v>3930</v>
      </c>
      <c r="H4634">
        <v>4</v>
      </c>
      <c r="I4634">
        <v>1</v>
      </c>
      <c r="J4634">
        <v>10</v>
      </c>
      <c r="K4634">
        <v>1</v>
      </c>
      <c r="L4634" s="22" t="str">
        <f t="shared" si="1513"/>
        <v>04/08/2026</v>
      </c>
      <c r="M4634" s="23">
        <f t="shared" si="1514"/>
        <v>0.41666666666666663</v>
      </c>
      <c r="N4634" t="str">
        <f t="shared" si="1515"/>
        <v>10 - 1</v>
      </c>
      <c r="O4634" t="str">
        <f t="shared" si="1495"/>
        <v>Green</v>
      </c>
      <c r="P4634" t="str">
        <f t="shared" si="1496"/>
        <v>Red</v>
      </c>
      <c r="Q4634" t="str">
        <f t="shared" si="1497"/>
        <v>Red</v>
      </c>
      <c r="R4634" t="str">
        <f t="shared" si="1498"/>
        <v>Green</v>
      </c>
      <c r="S4634" t="str">
        <f t="shared" si="1499"/>
        <v>Red</v>
      </c>
      <c r="T4634" t="str">
        <f t="shared" si="1500"/>
        <v>Green</v>
      </c>
      <c r="U4634" t="str">
        <f t="shared" si="1501"/>
        <v>Green</v>
      </c>
      <c r="V4634" t="str">
        <f t="shared" si="1502"/>
        <v>Red</v>
      </c>
      <c r="W4634" t="str">
        <f t="shared" si="1503"/>
        <v>Red</v>
      </c>
      <c r="X4634" t="str">
        <f t="shared" si="1504"/>
        <v>Green</v>
      </c>
      <c r="Y4634" t="str">
        <f t="shared" si="1505"/>
        <v>Green</v>
      </c>
      <c r="Z4634" t="str">
        <f t="shared" si="1506"/>
        <v>Green</v>
      </c>
      <c r="AA4634" t="str">
        <f t="shared" si="1507"/>
        <v>Red</v>
      </c>
      <c r="AB4634" t="str">
        <f t="shared" si="1508"/>
        <v>Red</v>
      </c>
      <c r="AC4634" t="str">
        <f t="shared" si="1509"/>
        <v>Green</v>
      </c>
      <c r="AD4634" t="str">
        <f t="shared" si="1510"/>
        <v>Red</v>
      </c>
    </row>
    <row r="4635" spans="1:30" hidden="1" x14ac:dyDescent="0.3">
      <c r="A4635" t="str">
        <f t="shared" si="1494"/>
        <v>04/08/2026PhilippinesThailand</v>
      </c>
      <c r="B4635" t="s">
        <v>2236</v>
      </c>
      <c r="C4635" t="s">
        <v>2237</v>
      </c>
      <c r="D4635" s="2">
        <v>46238</v>
      </c>
      <c r="E4635" s="3">
        <v>0.54166666666666663</v>
      </c>
      <c r="F4635" t="s">
        <v>5044</v>
      </c>
      <c r="G4635" t="s">
        <v>2784</v>
      </c>
      <c r="H4635">
        <v>0</v>
      </c>
      <c r="I4635">
        <v>0</v>
      </c>
      <c r="J4635">
        <v>0</v>
      </c>
      <c r="K4635">
        <v>1</v>
      </c>
      <c r="L4635" s="22" t="str">
        <f t="shared" si="1513"/>
        <v>04/08/2026</v>
      </c>
      <c r="M4635" s="23">
        <f t="shared" si="1514"/>
        <v>0.41666666666666663</v>
      </c>
      <c r="N4635" t="str">
        <f t="shared" si="1515"/>
        <v>0 - 1</v>
      </c>
      <c r="O4635" t="str">
        <f t="shared" si="1495"/>
        <v>Red</v>
      </c>
      <c r="P4635" t="str">
        <f t="shared" si="1496"/>
        <v>Red</v>
      </c>
      <c r="Q4635" t="str">
        <f t="shared" si="1497"/>
        <v>Green</v>
      </c>
      <c r="R4635" t="str">
        <f t="shared" si="1498"/>
        <v>Red</v>
      </c>
      <c r="S4635" t="str">
        <f t="shared" si="1499"/>
        <v>Green</v>
      </c>
      <c r="T4635" t="str">
        <f t="shared" si="1500"/>
        <v>Green</v>
      </c>
      <c r="U4635" t="str">
        <f t="shared" si="1501"/>
        <v>Red</v>
      </c>
      <c r="V4635" t="str">
        <f t="shared" si="1502"/>
        <v>Green</v>
      </c>
      <c r="W4635" t="str">
        <f t="shared" si="1503"/>
        <v>Red</v>
      </c>
      <c r="X4635" t="str">
        <f t="shared" si="1504"/>
        <v>Red</v>
      </c>
      <c r="Y4635" t="str">
        <f t="shared" si="1505"/>
        <v>Red</v>
      </c>
      <c r="Z4635" t="str">
        <f t="shared" si="1506"/>
        <v>Red</v>
      </c>
      <c r="AA4635" t="str">
        <f t="shared" si="1507"/>
        <v>Green</v>
      </c>
      <c r="AB4635" t="str">
        <f t="shared" si="1508"/>
        <v>Green</v>
      </c>
      <c r="AC4635" t="str">
        <f t="shared" si="1509"/>
        <v>Red</v>
      </c>
      <c r="AD4635" t="str">
        <f t="shared" si="1510"/>
        <v>Green</v>
      </c>
    </row>
    <row r="4636" spans="1:30" hidden="1" x14ac:dyDescent="0.3">
      <c r="A4636" t="str">
        <f t="shared" si="1494"/>
        <v>04/08/2026Pyunik Yerevan IIArarat Armenia II</v>
      </c>
      <c r="B4636" t="s">
        <v>5380</v>
      </c>
      <c r="C4636" t="s">
        <v>854</v>
      </c>
      <c r="D4636" s="2">
        <v>46238</v>
      </c>
      <c r="E4636" s="3">
        <v>0.54166666666666663</v>
      </c>
      <c r="F4636" t="s">
        <v>6876</v>
      </c>
      <c r="G4636" t="s">
        <v>6877</v>
      </c>
      <c r="H4636">
        <v>1</v>
      </c>
      <c r="I4636">
        <v>0</v>
      </c>
      <c r="J4636">
        <v>1</v>
      </c>
      <c r="K4636">
        <v>0</v>
      </c>
      <c r="L4636" s="22" t="str">
        <f t="shared" si="1513"/>
        <v>04/08/2026</v>
      </c>
      <c r="M4636" s="23">
        <f t="shared" si="1514"/>
        <v>0.41666666666666663</v>
      </c>
      <c r="N4636" t="str">
        <f t="shared" si="1515"/>
        <v>1 - 0</v>
      </c>
      <c r="O4636" t="str">
        <f t="shared" si="1495"/>
        <v>Green</v>
      </c>
      <c r="P4636" t="str">
        <f t="shared" si="1496"/>
        <v>Red</v>
      </c>
      <c r="Q4636" t="str">
        <f t="shared" si="1497"/>
        <v>Red</v>
      </c>
      <c r="R4636" t="str">
        <f t="shared" si="1498"/>
        <v>Green</v>
      </c>
      <c r="S4636" t="str">
        <f t="shared" si="1499"/>
        <v>Red</v>
      </c>
      <c r="T4636" t="str">
        <f t="shared" si="1500"/>
        <v>Green</v>
      </c>
      <c r="U4636" t="str">
        <f t="shared" si="1501"/>
        <v>Green</v>
      </c>
      <c r="V4636" t="str">
        <f t="shared" si="1502"/>
        <v>Red</v>
      </c>
      <c r="W4636" t="str">
        <f t="shared" si="1503"/>
        <v>Red</v>
      </c>
      <c r="X4636" t="str">
        <f t="shared" si="1504"/>
        <v>Green</v>
      </c>
      <c r="Y4636" t="str">
        <f t="shared" si="1505"/>
        <v>Red</v>
      </c>
      <c r="Z4636" t="str">
        <f t="shared" si="1506"/>
        <v>Red</v>
      </c>
      <c r="AA4636" t="str">
        <f t="shared" si="1507"/>
        <v>Green</v>
      </c>
      <c r="AB4636" t="str">
        <f t="shared" si="1508"/>
        <v>Green</v>
      </c>
      <c r="AC4636" t="str">
        <f t="shared" si="1509"/>
        <v>Red</v>
      </c>
      <c r="AD4636" t="str">
        <f t="shared" si="1510"/>
        <v>Green</v>
      </c>
    </row>
    <row r="4637" spans="1:30" hidden="1" x14ac:dyDescent="0.3">
      <c r="A4637" t="str">
        <f t="shared" si="1494"/>
        <v>04/08/2026Akron TolyattiRostov</v>
      </c>
      <c r="D4637" s="2">
        <v>46238</v>
      </c>
      <c r="E4637" s="3">
        <v>0.55208333333333337</v>
      </c>
      <c r="F4637" t="s">
        <v>6878</v>
      </c>
      <c r="G4637" t="s">
        <v>967</v>
      </c>
      <c r="H4637">
        <v>0</v>
      </c>
      <c r="I4637">
        <v>2</v>
      </c>
      <c r="J4637">
        <v>0</v>
      </c>
      <c r="K4637">
        <v>4</v>
      </c>
      <c r="L4637" s="22" t="str">
        <f t="shared" si="1513"/>
        <v>04/08/2026</v>
      </c>
      <c r="M4637" s="23">
        <f t="shared" si="1514"/>
        <v>0.42708333333333337</v>
      </c>
      <c r="N4637" t="str">
        <f t="shared" si="1515"/>
        <v>0 - 4</v>
      </c>
      <c r="O4637" t="str">
        <f t="shared" si="1495"/>
        <v>Red</v>
      </c>
      <c r="P4637" t="str">
        <f t="shared" si="1496"/>
        <v>Red</v>
      </c>
      <c r="Q4637" t="str">
        <f t="shared" si="1497"/>
        <v>Green</v>
      </c>
      <c r="R4637" t="str">
        <f t="shared" si="1498"/>
        <v>Red</v>
      </c>
      <c r="S4637" t="str">
        <f t="shared" si="1499"/>
        <v>Green</v>
      </c>
      <c r="T4637" t="str">
        <f t="shared" si="1500"/>
        <v>Green</v>
      </c>
      <c r="U4637" t="str">
        <f t="shared" si="1501"/>
        <v>Red</v>
      </c>
      <c r="V4637" t="str">
        <f t="shared" si="1502"/>
        <v>Red</v>
      </c>
      <c r="W4637" t="str">
        <f t="shared" si="1503"/>
        <v>Green</v>
      </c>
      <c r="X4637" t="str">
        <f t="shared" si="1504"/>
        <v>Green</v>
      </c>
      <c r="Y4637" t="str">
        <f t="shared" si="1505"/>
        <v>Green</v>
      </c>
      <c r="Z4637" t="str">
        <f t="shared" si="1506"/>
        <v>Green</v>
      </c>
      <c r="AA4637" t="str">
        <f t="shared" si="1507"/>
        <v>Red</v>
      </c>
      <c r="AB4637" t="str">
        <f t="shared" si="1508"/>
        <v>Red</v>
      </c>
      <c r="AC4637" t="str">
        <f t="shared" si="1509"/>
        <v>Red</v>
      </c>
      <c r="AD4637" t="str">
        <f t="shared" si="1510"/>
        <v>Green</v>
      </c>
    </row>
    <row r="4638" spans="1:30" hidden="1" x14ac:dyDescent="0.3">
      <c r="A4638" t="str">
        <f t="shared" si="1494"/>
        <v>04/08/2026Mohun Bagan ACSouth United FC</v>
      </c>
      <c r="D4638" s="2">
        <v>46238</v>
      </c>
      <c r="E4638" s="3">
        <v>0.5625</v>
      </c>
      <c r="F4638" t="s">
        <v>3355</v>
      </c>
      <c r="G4638" t="s">
        <v>5050</v>
      </c>
      <c r="H4638">
        <v>4</v>
      </c>
      <c r="I4638">
        <v>0</v>
      </c>
      <c r="J4638">
        <v>8</v>
      </c>
      <c r="K4638">
        <v>0</v>
      </c>
      <c r="L4638" s="22" t="str">
        <f t="shared" si="1513"/>
        <v>04/08/2026</v>
      </c>
      <c r="M4638" s="23">
        <f t="shared" si="1514"/>
        <v>0.4375</v>
      </c>
      <c r="N4638" t="str">
        <f t="shared" si="1515"/>
        <v>8 - 0</v>
      </c>
      <c r="O4638" t="str">
        <f t="shared" si="1495"/>
        <v>Green</v>
      </c>
      <c r="P4638" t="str">
        <f t="shared" si="1496"/>
        <v>Red</v>
      </c>
      <c r="Q4638" t="str">
        <f t="shared" si="1497"/>
        <v>Red</v>
      </c>
      <c r="R4638" t="str">
        <f t="shared" si="1498"/>
        <v>Green</v>
      </c>
      <c r="S4638" t="str">
        <f t="shared" si="1499"/>
        <v>Red</v>
      </c>
      <c r="T4638" t="str">
        <f t="shared" si="1500"/>
        <v>Green</v>
      </c>
      <c r="U4638" t="str">
        <f t="shared" si="1501"/>
        <v>Green</v>
      </c>
      <c r="V4638" t="str">
        <f t="shared" si="1502"/>
        <v>Red</v>
      </c>
      <c r="W4638" t="str">
        <f t="shared" si="1503"/>
        <v>Red</v>
      </c>
      <c r="X4638" t="str">
        <f t="shared" si="1504"/>
        <v>Green</v>
      </c>
      <c r="Y4638" t="str">
        <f t="shared" si="1505"/>
        <v>Green</v>
      </c>
      <c r="Z4638" t="str">
        <f t="shared" si="1506"/>
        <v>Green</v>
      </c>
      <c r="AA4638" t="str">
        <f t="shared" si="1507"/>
        <v>Red</v>
      </c>
      <c r="AB4638" t="str">
        <f t="shared" si="1508"/>
        <v>Red</v>
      </c>
      <c r="AC4638" t="str">
        <f t="shared" si="1509"/>
        <v>Red</v>
      </c>
      <c r="AD4638" t="str">
        <f t="shared" si="1510"/>
        <v>Green</v>
      </c>
    </row>
    <row r="4639" spans="1:30" hidden="1" x14ac:dyDescent="0.3">
      <c r="A4639" t="str">
        <f t="shared" si="1494"/>
        <v>04/08/2026FC Noah IIFC Mika</v>
      </c>
      <c r="B4639" t="s">
        <v>5380</v>
      </c>
      <c r="C4639" t="s">
        <v>854</v>
      </c>
      <c r="D4639" s="2">
        <v>46238</v>
      </c>
      <c r="E4639" s="3">
        <v>0.58333333333333337</v>
      </c>
      <c r="F4639" t="s">
        <v>6879</v>
      </c>
      <c r="G4639" t="s">
        <v>6880</v>
      </c>
      <c r="H4639">
        <v>0</v>
      </c>
      <c r="I4639">
        <v>2</v>
      </c>
      <c r="J4639">
        <v>2</v>
      </c>
      <c r="K4639">
        <v>3</v>
      </c>
      <c r="L4639" s="22" t="str">
        <f t="shared" si="1513"/>
        <v>04/08/2026</v>
      </c>
      <c r="M4639" s="23">
        <f t="shared" si="1514"/>
        <v>0.45833333333333337</v>
      </c>
      <c r="N4639" t="str">
        <f t="shared" si="1515"/>
        <v>2 - 3</v>
      </c>
      <c r="O4639" t="str">
        <f t="shared" si="1495"/>
        <v>Red</v>
      </c>
      <c r="P4639" t="str">
        <f t="shared" si="1496"/>
        <v>Red</v>
      </c>
      <c r="Q4639" t="str">
        <f t="shared" si="1497"/>
        <v>Green</v>
      </c>
      <c r="R4639" t="str">
        <f t="shared" si="1498"/>
        <v>Red</v>
      </c>
      <c r="S4639" t="str">
        <f t="shared" si="1499"/>
        <v>Green</v>
      </c>
      <c r="T4639" t="str">
        <f t="shared" si="1500"/>
        <v>Green</v>
      </c>
      <c r="U4639" t="str">
        <f t="shared" si="1501"/>
        <v>Red</v>
      </c>
      <c r="V4639" t="str">
        <f t="shared" si="1502"/>
        <v>Red</v>
      </c>
      <c r="W4639" t="str">
        <f t="shared" si="1503"/>
        <v>Green</v>
      </c>
      <c r="X4639" t="str">
        <f t="shared" si="1504"/>
        <v>Green</v>
      </c>
      <c r="Y4639" t="str">
        <f t="shared" si="1505"/>
        <v>Green</v>
      </c>
      <c r="Z4639" t="str">
        <f t="shared" si="1506"/>
        <v>Green</v>
      </c>
      <c r="AA4639" t="str">
        <f t="shared" si="1507"/>
        <v>Red</v>
      </c>
      <c r="AB4639" t="str">
        <f t="shared" si="1508"/>
        <v>Red</v>
      </c>
      <c r="AC4639" t="str">
        <f t="shared" si="1509"/>
        <v>Green</v>
      </c>
      <c r="AD4639" t="str">
        <f t="shared" si="1510"/>
        <v>Red</v>
      </c>
    </row>
    <row r="4640" spans="1:30" hidden="1" x14ac:dyDescent="0.3">
      <c r="A4640" t="str">
        <f t="shared" si="1494"/>
        <v>04/08/2026Respublika FAFK Gazalkent</v>
      </c>
      <c r="D4640" s="2">
        <v>46238</v>
      </c>
      <c r="E4640" s="3">
        <v>0.58333333333333337</v>
      </c>
      <c r="F4640" t="s">
        <v>3717</v>
      </c>
      <c r="G4640" t="s">
        <v>2076</v>
      </c>
      <c r="H4640">
        <v>0</v>
      </c>
      <c r="I4640">
        <v>0</v>
      </c>
      <c r="J4640">
        <v>0</v>
      </c>
      <c r="K4640">
        <v>7</v>
      </c>
      <c r="L4640" s="22" t="str">
        <f t="shared" si="1513"/>
        <v>04/08/2026</v>
      </c>
      <c r="M4640" s="23">
        <f t="shared" si="1514"/>
        <v>0.45833333333333337</v>
      </c>
      <c r="N4640" t="str">
        <f t="shared" si="1515"/>
        <v>0 - 7</v>
      </c>
      <c r="O4640" t="str">
        <f t="shared" si="1495"/>
        <v>Red</v>
      </c>
      <c r="P4640" t="str">
        <f t="shared" si="1496"/>
        <v>Red</v>
      </c>
      <c r="Q4640" t="str">
        <f t="shared" si="1497"/>
        <v>Green</v>
      </c>
      <c r="R4640" t="str">
        <f t="shared" si="1498"/>
        <v>Red</v>
      </c>
      <c r="S4640" t="str">
        <f t="shared" si="1499"/>
        <v>Green</v>
      </c>
      <c r="T4640" t="str">
        <f t="shared" si="1500"/>
        <v>Green</v>
      </c>
      <c r="U4640" t="str">
        <f t="shared" si="1501"/>
        <v>Red</v>
      </c>
      <c r="V4640" t="str">
        <f t="shared" si="1502"/>
        <v>Green</v>
      </c>
      <c r="W4640" t="str">
        <f t="shared" si="1503"/>
        <v>Red</v>
      </c>
      <c r="X4640" t="str">
        <f t="shared" si="1504"/>
        <v>Red</v>
      </c>
      <c r="Y4640" t="str">
        <f t="shared" si="1505"/>
        <v>Green</v>
      </c>
      <c r="Z4640" t="str">
        <f t="shared" si="1506"/>
        <v>Green</v>
      </c>
      <c r="AA4640" t="str">
        <f t="shared" si="1507"/>
        <v>Red</v>
      </c>
      <c r="AB4640" t="str">
        <f t="shared" si="1508"/>
        <v>Red</v>
      </c>
      <c r="AC4640" t="str">
        <f t="shared" si="1509"/>
        <v>Red</v>
      </c>
      <c r="AD4640" t="str">
        <f t="shared" si="1510"/>
        <v>Green</v>
      </c>
    </row>
    <row r="4641" spans="1:30" hidden="1" x14ac:dyDescent="0.3">
      <c r="A4641" t="str">
        <f t="shared" si="1494"/>
        <v>04/08/2026ACS ASU Politehnica TimisoaraChindia Targoviste</v>
      </c>
      <c r="D4641" s="2">
        <v>46238</v>
      </c>
      <c r="E4641" s="3">
        <v>0.625</v>
      </c>
      <c r="F4641" t="s">
        <v>1433</v>
      </c>
      <c r="G4641" t="s">
        <v>2629</v>
      </c>
      <c r="H4641">
        <v>1</v>
      </c>
      <c r="I4641">
        <v>0</v>
      </c>
      <c r="J4641">
        <v>1</v>
      </c>
      <c r="K4641">
        <v>0</v>
      </c>
      <c r="L4641" s="22" t="str">
        <f t="shared" si="1513"/>
        <v>04/08/2026</v>
      </c>
      <c r="M4641" s="23">
        <f t="shared" si="1514"/>
        <v>0.5</v>
      </c>
      <c r="N4641" t="str">
        <f t="shared" si="1515"/>
        <v>1 - 0</v>
      </c>
      <c r="O4641" t="str">
        <f t="shared" si="1495"/>
        <v>Green</v>
      </c>
      <c r="P4641" t="str">
        <f t="shared" si="1496"/>
        <v>Red</v>
      </c>
      <c r="Q4641" t="str">
        <f t="shared" si="1497"/>
        <v>Red</v>
      </c>
      <c r="R4641" t="str">
        <f t="shared" si="1498"/>
        <v>Green</v>
      </c>
      <c r="S4641" t="str">
        <f t="shared" si="1499"/>
        <v>Red</v>
      </c>
      <c r="T4641" t="str">
        <f t="shared" si="1500"/>
        <v>Green</v>
      </c>
      <c r="U4641" t="str">
        <f t="shared" si="1501"/>
        <v>Green</v>
      </c>
      <c r="V4641" t="str">
        <f t="shared" si="1502"/>
        <v>Red</v>
      </c>
      <c r="W4641" t="str">
        <f t="shared" si="1503"/>
        <v>Red</v>
      </c>
      <c r="X4641" t="str">
        <f t="shared" si="1504"/>
        <v>Green</v>
      </c>
      <c r="Y4641" t="str">
        <f t="shared" si="1505"/>
        <v>Red</v>
      </c>
      <c r="Z4641" t="str">
        <f t="shared" si="1506"/>
        <v>Red</v>
      </c>
      <c r="AA4641" t="str">
        <f t="shared" si="1507"/>
        <v>Green</v>
      </c>
      <c r="AB4641" t="str">
        <f t="shared" si="1508"/>
        <v>Green</v>
      </c>
      <c r="AC4641" t="str">
        <f t="shared" si="1509"/>
        <v>Red</v>
      </c>
      <c r="AD4641" t="str">
        <f t="shared" si="1510"/>
        <v>Green</v>
      </c>
    </row>
    <row r="4642" spans="1:30" hidden="1" x14ac:dyDescent="0.3">
      <c r="A4642" t="str">
        <f t="shared" si="1494"/>
        <v>04/08/2026KattaqorgonPakhtakor Tashkent II</v>
      </c>
      <c r="D4642" s="2">
        <v>46238</v>
      </c>
      <c r="E4642" s="3">
        <v>0.625</v>
      </c>
      <c r="F4642" t="s">
        <v>3719</v>
      </c>
      <c r="G4642" t="s">
        <v>2625</v>
      </c>
      <c r="H4642">
        <v>0</v>
      </c>
      <c r="I4642">
        <v>0</v>
      </c>
      <c r="J4642">
        <v>2</v>
      </c>
      <c r="K4642">
        <v>0</v>
      </c>
      <c r="L4642" s="22" t="str">
        <f t="shared" si="1513"/>
        <v>04/08/2026</v>
      </c>
      <c r="M4642" s="23">
        <f t="shared" si="1514"/>
        <v>0.5</v>
      </c>
      <c r="N4642" t="str">
        <f t="shared" si="1515"/>
        <v>2 - 0</v>
      </c>
      <c r="O4642" t="str">
        <f t="shared" si="1495"/>
        <v>Green</v>
      </c>
      <c r="P4642" t="str">
        <f t="shared" si="1496"/>
        <v>Red</v>
      </c>
      <c r="Q4642" t="str">
        <f t="shared" si="1497"/>
        <v>Red</v>
      </c>
      <c r="R4642" t="str">
        <f t="shared" si="1498"/>
        <v>Green</v>
      </c>
      <c r="S4642" t="str">
        <f t="shared" si="1499"/>
        <v>Red</v>
      </c>
      <c r="T4642" t="str">
        <f t="shared" si="1500"/>
        <v>Green</v>
      </c>
      <c r="U4642" t="str">
        <f t="shared" si="1501"/>
        <v>Red</v>
      </c>
      <c r="V4642" t="str">
        <f t="shared" si="1502"/>
        <v>Green</v>
      </c>
      <c r="W4642" t="str">
        <f t="shared" si="1503"/>
        <v>Red</v>
      </c>
      <c r="X4642" t="str">
        <f t="shared" si="1504"/>
        <v>Red</v>
      </c>
      <c r="Y4642" t="str">
        <f t="shared" si="1505"/>
        <v>Green</v>
      </c>
      <c r="Z4642" t="str">
        <f t="shared" si="1506"/>
        <v>Red</v>
      </c>
      <c r="AA4642" t="str">
        <f t="shared" si="1507"/>
        <v>Green</v>
      </c>
      <c r="AB4642" t="str">
        <f t="shared" si="1508"/>
        <v>Green</v>
      </c>
      <c r="AC4642" t="str">
        <f t="shared" si="1509"/>
        <v>Red</v>
      </c>
      <c r="AD4642" t="str">
        <f t="shared" si="1510"/>
        <v>Green</v>
      </c>
    </row>
    <row r="4643" spans="1:30" hidden="1" x14ac:dyDescent="0.3">
      <c r="A4643" t="str">
        <f t="shared" si="1494"/>
        <v>04/08/2026NorwichCambridge United</v>
      </c>
      <c r="D4643" s="2">
        <v>46238</v>
      </c>
      <c r="E4643" s="3">
        <v>0.625</v>
      </c>
      <c r="F4643" t="s">
        <v>1805</v>
      </c>
      <c r="G4643" t="s">
        <v>1289</v>
      </c>
      <c r="H4643">
        <v>0</v>
      </c>
      <c r="I4643">
        <v>0</v>
      </c>
      <c r="J4643">
        <v>0</v>
      </c>
      <c r="K4643">
        <v>0</v>
      </c>
      <c r="L4643" s="22" t="str">
        <f t="shared" si="1513"/>
        <v>04/08/2026</v>
      </c>
      <c r="M4643" s="23">
        <f t="shared" si="1514"/>
        <v>0.5</v>
      </c>
      <c r="N4643" t="str">
        <f t="shared" si="1515"/>
        <v>0 - 0</v>
      </c>
      <c r="O4643" t="str">
        <f t="shared" si="1495"/>
        <v>Red</v>
      </c>
      <c r="P4643" t="str">
        <f t="shared" si="1496"/>
        <v>Green</v>
      </c>
      <c r="Q4643" t="str">
        <f t="shared" si="1497"/>
        <v>Red</v>
      </c>
      <c r="R4643" t="str">
        <f t="shared" si="1498"/>
        <v>Green</v>
      </c>
      <c r="S4643" t="str">
        <f t="shared" si="1499"/>
        <v>Green</v>
      </c>
      <c r="T4643" t="str">
        <f t="shared" si="1500"/>
        <v>Red</v>
      </c>
      <c r="U4643" t="str">
        <f t="shared" si="1501"/>
        <v>Red</v>
      </c>
      <c r="V4643" t="str">
        <f t="shared" si="1502"/>
        <v>Green</v>
      </c>
      <c r="W4643" t="str">
        <f t="shared" si="1503"/>
        <v>Red</v>
      </c>
      <c r="X4643" t="str">
        <f t="shared" si="1504"/>
        <v>Red</v>
      </c>
      <c r="Y4643" t="str">
        <f t="shared" si="1505"/>
        <v>Red</v>
      </c>
      <c r="Z4643" t="str">
        <f t="shared" si="1506"/>
        <v>Red</v>
      </c>
      <c r="AA4643" t="str">
        <f t="shared" si="1507"/>
        <v>Green</v>
      </c>
      <c r="AB4643" t="str">
        <f t="shared" si="1508"/>
        <v>Green</v>
      </c>
      <c r="AC4643" t="str">
        <f t="shared" si="1509"/>
        <v>Red</v>
      </c>
      <c r="AD4643" t="str">
        <f t="shared" si="1510"/>
        <v>Green</v>
      </c>
    </row>
    <row r="4644" spans="1:30" hidden="1" x14ac:dyDescent="0.3">
      <c r="A4644" t="str">
        <f t="shared" si="1494"/>
        <v>04/08/2026Povazska SokolSlavia TU Kosice</v>
      </c>
      <c r="D4644" s="2">
        <v>46238</v>
      </c>
      <c r="E4644" s="3">
        <v>0.625</v>
      </c>
      <c r="F4644" t="s">
        <v>6881</v>
      </c>
      <c r="G4644" t="s">
        <v>6882</v>
      </c>
      <c r="H4644">
        <v>0</v>
      </c>
      <c r="I4644">
        <v>2</v>
      </c>
      <c r="J4644">
        <v>0</v>
      </c>
      <c r="K4644">
        <v>6</v>
      </c>
      <c r="L4644" s="22" t="str">
        <f t="shared" si="1513"/>
        <v>04/08/2026</v>
      </c>
      <c r="M4644" s="23">
        <f t="shared" si="1514"/>
        <v>0.5</v>
      </c>
      <c r="N4644" t="str">
        <f t="shared" si="1515"/>
        <v>0 - 6</v>
      </c>
      <c r="O4644" t="str">
        <f t="shared" si="1495"/>
        <v>Red</v>
      </c>
      <c r="P4644" t="str">
        <f t="shared" si="1496"/>
        <v>Red</v>
      </c>
      <c r="Q4644" t="str">
        <f t="shared" si="1497"/>
        <v>Green</v>
      </c>
      <c r="R4644" t="str">
        <f t="shared" si="1498"/>
        <v>Red</v>
      </c>
      <c r="S4644" t="str">
        <f t="shared" si="1499"/>
        <v>Green</v>
      </c>
      <c r="T4644" t="str">
        <f t="shared" si="1500"/>
        <v>Green</v>
      </c>
      <c r="U4644" t="str">
        <f t="shared" si="1501"/>
        <v>Red</v>
      </c>
      <c r="V4644" t="str">
        <f t="shared" si="1502"/>
        <v>Red</v>
      </c>
      <c r="W4644" t="str">
        <f t="shared" si="1503"/>
        <v>Green</v>
      </c>
      <c r="X4644" t="str">
        <f t="shared" si="1504"/>
        <v>Green</v>
      </c>
      <c r="Y4644" t="str">
        <f t="shared" si="1505"/>
        <v>Green</v>
      </c>
      <c r="Z4644" t="str">
        <f t="shared" si="1506"/>
        <v>Green</v>
      </c>
      <c r="AA4644" t="str">
        <f t="shared" si="1507"/>
        <v>Red</v>
      </c>
      <c r="AB4644" t="str">
        <f t="shared" si="1508"/>
        <v>Red</v>
      </c>
      <c r="AC4644" t="str">
        <f t="shared" si="1509"/>
        <v>Red</v>
      </c>
      <c r="AD4644" t="str">
        <f t="shared" si="1510"/>
        <v>Green</v>
      </c>
    </row>
    <row r="4645" spans="1:30" hidden="1" x14ac:dyDescent="0.3">
      <c r="A4645" t="str">
        <f t="shared" si="1494"/>
        <v>04/08/2026S.S. Teramo CalcioScafatese Calcio</v>
      </c>
      <c r="D4645" s="2">
        <v>46238</v>
      </c>
      <c r="E4645" s="3">
        <v>0.625</v>
      </c>
      <c r="F4645" t="s">
        <v>6883</v>
      </c>
      <c r="G4645" t="s">
        <v>1638</v>
      </c>
      <c r="H4645">
        <v>0</v>
      </c>
      <c r="I4645">
        <v>0</v>
      </c>
      <c r="J4645">
        <v>1</v>
      </c>
      <c r="K4645">
        <v>1</v>
      </c>
      <c r="L4645" s="22" t="str">
        <f t="shared" si="1513"/>
        <v>04/08/2026</v>
      </c>
      <c r="M4645" s="23">
        <f t="shared" si="1514"/>
        <v>0.5</v>
      </c>
      <c r="N4645" t="str">
        <f t="shared" si="1515"/>
        <v>1 - 1</v>
      </c>
      <c r="O4645" t="str">
        <f t="shared" si="1495"/>
        <v>Red</v>
      </c>
      <c r="P4645" t="str">
        <f t="shared" si="1496"/>
        <v>Green</v>
      </c>
      <c r="Q4645" t="str">
        <f t="shared" si="1497"/>
        <v>Red</v>
      </c>
      <c r="R4645" t="str">
        <f t="shared" si="1498"/>
        <v>Green</v>
      </c>
      <c r="S4645" t="str">
        <f t="shared" si="1499"/>
        <v>Green</v>
      </c>
      <c r="T4645" t="str">
        <f t="shared" si="1500"/>
        <v>Red</v>
      </c>
      <c r="U4645" t="str">
        <f t="shared" si="1501"/>
        <v>Red</v>
      </c>
      <c r="V4645" t="str">
        <f t="shared" si="1502"/>
        <v>Green</v>
      </c>
      <c r="W4645" t="str">
        <f t="shared" si="1503"/>
        <v>Red</v>
      </c>
      <c r="X4645" t="str">
        <f t="shared" si="1504"/>
        <v>Red</v>
      </c>
      <c r="Y4645" t="str">
        <f t="shared" si="1505"/>
        <v>Green</v>
      </c>
      <c r="Z4645" t="str">
        <f t="shared" si="1506"/>
        <v>Red</v>
      </c>
      <c r="AA4645" t="str">
        <f t="shared" si="1507"/>
        <v>Green</v>
      </c>
      <c r="AB4645" t="str">
        <f t="shared" si="1508"/>
        <v>Green</v>
      </c>
      <c r="AC4645" t="str">
        <f t="shared" si="1509"/>
        <v>Green</v>
      </c>
      <c r="AD4645" t="str">
        <f t="shared" si="1510"/>
        <v>Red</v>
      </c>
    </row>
    <row r="4646" spans="1:30" hidden="1" x14ac:dyDescent="0.3">
      <c r="A4646" t="str">
        <f t="shared" si="1494"/>
        <v>04/08/2026SK HarichovceMFK Kezmarok</v>
      </c>
      <c r="D4646" s="2">
        <v>46238</v>
      </c>
      <c r="E4646" s="3">
        <v>0.625</v>
      </c>
      <c r="F4646" t="s">
        <v>5998</v>
      </c>
      <c r="G4646" t="s">
        <v>5999</v>
      </c>
      <c r="H4646">
        <v>1</v>
      </c>
      <c r="I4646">
        <v>1</v>
      </c>
      <c r="J4646">
        <v>2</v>
      </c>
      <c r="K4646">
        <v>1</v>
      </c>
      <c r="L4646" s="22" t="str">
        <f t="shared" si="1513"/>
        <v>04/08/2026</v>
      </c>
      <c r="M4646" s="23">
        <f t="shared" si="1514"/>
        <v>0.5</v>
      </c>
      <c r="N4646" t="str">
        <f t="shared" si="1515"/>
        <v>2 - 1</v>
      </c>
      <c r="O4646" t="str">
        <f t="shared" si="1495"/>
        <v>Green</v>
      </c>
      <c r="P4646" t="str">
        <f t="shared" si="1496"/>
        <v>Red</v>
      </c>
      <c r="Q4646" t="str">
        <f t="shared" si="1497"/>
        <v>Red</v>
      </c>
      <c r="R4646" t="str">
        <f t="shared" si="1498"/>
        <v>Green</v>
      </c>
      <c r="S4646" t="str">
        <f t="shared" si="1499"/>
        <v>Red</v>
      </c>
      <c r="T4646" t="str">
        <f t="shared" si="1500"/>
        <v>Green</v>
      </c>
      <c r="U4646" t="str">
        <f t="shared" si="1501"/>
        <v>Red</v>
      </c>
      <c r="V4646" t="str">
        <f t="shared" si="1502"/>
        <v>Green</v>
      </c>
      <c r="W4646" t="str">
        <f t="shared" si="1503"/>
        <v>Red</v>
      </c>
      <c r="X4646" t="str">
        <f t="shared" si="1504"/>
        <v>Green</v>
      </c>
      <c r="Y4646" t="str">
        <f t="shared" si="1505"/>
        <v>Green</v>
      </c>
      <c r="Z4646" t="str">
        <f t="shared" si="1506"/>
        <v>Green</v>
      </c>
      <c r="AA4646" t="str">
        <f t="shared" si="1507"/>
        <v>Red</v>
      </c>
      <c r="AB4646" t="str">
        <f t="shared" si="1508"/>
        <v>Green</v>
      </c>
      <c r="AC4646" t="str">
        <f t="shared" si="1509"/>
        <v>Green</v>
      </c>
      <c r="AD4646" t="str">
        <f t="shared" si="1510"/>
        <v>Red</v>
      </c>
    </row>
    <row r="4647" spans="1:30" hidden="1" x14ac:dyDescent="0.3">
      <c r="A4647" t="str">
        <f t="shared" si="1494"/>
        <v>04/08/2026Dynamo MakhachkalaKrylia Sovetov</v>
      </c>
      <c r="D4647" s="2">
        <v>46238</v>
      </c>
      <c r="E4647" s="3">
        <v>0.64583333333333337</v>
      </c>
      <c r="F4647" t="s">
        <v>6884</v>
      </c>
      <c r="G4647" t="s">
        <v>6885</v>
      </c>
      <c r="H4647">
        <v>0</v>
      </c>
      <c r="I4647">
        <v>1</v>
      </c>
      <c r="J4647">
        <v>1</v>
      </c>
      <c r="K4647">
        <v>2</v>
      </c>
      <c r="L4647" s="22" t="str">
        <f t="shared" si="1513"/>
        <v>04/08/2026</v>
      </c>
      <c r="M4647" s="23">
        <f t="shared" si="1514"/>
        <v>0.52083333333333337</v>
      </c>
      <c r="N4647" t="str">
        <f t="shared" si="1515"/>
        <v>1 - 2</v>
      </c>
      <c r="O4647" t="str">
        <f t="shared" si="1495"/>
        <v>Red</v>
      </c>
      <c r="P4647" t="str">
        <f t="shared" si="1496"/>
        <v>Red</v>
      </c>
      <c r="Q4647" t="str">
        <f t="shared" si="1497"/>
        <v>Green</v>
      </c>
      <c r="R4647" t="str">
        <f t="shared" si="1498"/>
        <v>Red</v>
      </c>
      <c r="S4647" t="str">
        <f t="shared" si="1499"/>
        <v>Green</v>
      </c>
      <c r="T4647" t="str">
        <f t="shared" si="1500"/>
        <v>Green</v>
      </c>
      <c r="U4647" t="str">
        <f t="shared" si="1501"/>
        <v>Red</v>
      </c>
      <c r="V4647" t="str">
        <f t="shared" si="1502"/>
        <v>Red</v>
      </c>
      <c r="W4647" t="str">
        <f t="shared" si="1503"/>
        <v>Green</v>
      </c>
      <c r="X4647" t="str">
        <f t="shared" si="1504"/>
        <v>Green</v>
      </c>
      <c r="Y4647" t="str">
        <f t="shared" si="1505"/>
        <v>Green</v>
      </c>
      <c r="Z4647" t="str">
        <f t="shared" si="1506"/>
        <v>Green</v>
      </c>
      <c r="AA4647" t="str">
        <f t="shared" si="1507"/>
        <v>Red</v>
      </c>
      <c r="AB4647" t="str">
        <f t="shared" si="1508"/>
        <v>Green</v>
      </c>
      <c r="AC4647" t="str">
        <f t="shared" si="1509"/>
        <v>Green</v>
      </c>
      <c r="AD4647" t="str">
        <f t="shared" si="1510"/>
        <v>Red</v>
      </c>
    </row>
    <row r="4648" spans="1:30" hidden="1" x14ac:dyDescent="0.3">
      <c r="A4648" t="str">
        <f t="shared" si="1494"/>
        <v>04/08/2026MontanaNesebar</v>
      </c>
      <c r="B4648" t="s">
        <v>831</v>
      </c>
      <c r="C4648" t="s">
        <v>6388</v>
      </c>
      <c r="D4648" s="2">
        <v>46238</v>
      </c>
      <c r="E4648" s="3">
        <v>0.64583333333333337</v>
      </c>
      <c r="F4648" t="s">
        <v>3099</v>
      </c>
      <c r="G4648" t="s">
        <v>3096</v>
      </c>
      <c r="H4648">
        <v>1</v>
      </c>
      <c r="I4648">
        <v>1</v>
      </c>
      <c r="J4648">
        <v>3</v>
      </c>
      <c r="K4648">
        <v>1</v>
      </c>
      <c r="L4648" s="22" t="str">
        <f t="shared" si="1513"/>
        <v>04/08/2026</v>
      </c>
      <c r="M4648" s="23">
        <f t="shared" si="1514"/>
        <v>0.52083333333333337</v>
      </c>
      <c r="N4648" t="str">
        <f t="shared" si="1515"/>
        <v>3 - 1</v>
      </c>
      <c r="O4648" t="str">
        <f t="shared" si="1495"/>
        <v>Green</v>
      </c>
      <c r="P4648" t="str">
        <f t="shared" si="1496"/>
        <v>Red</v>
      </c>
      <c r="Q4648" t="str">
        <f t="shared" si="1497"/>
        <v>Red</v>
      </c>
      <c r="R4648" t="str">
        <f t="shared" si="1498"/>
        <v>Green</v>
      </c>
      <c r="S4648" t="str">
        <f t="shared" si="1499"/>
        <v>Red</v>
      </c>
      <c r="T4648" t="str">
        <f t="shared" si="1500"/>
        <v>Green</v>
      </c>
      <c r="U4648" t="str">
        <f t="shared" si="1501"/>
        <v>Red</v>
      </c>
      <c r="V4648" t="str">
        <f t="shared" si="1502"/>
        <v>Green</v>
      </c>
      <c r="W4648" t="str">
        <f t="shared" si="1503"/>
        <v>Red</v>
      </c>
      <c r="X4648" t="str">
        <f t="shared" si="1504"/>
        <v>Green</v>
      </c>
      <c r="Y4648" t="str">
        <f t="shared" si="1505"/>
        <v>Green</v>
      </c>
      <c r="Z4648" t="str">
        <f t="shared" si="1506"/>
        <v>Green</v>
      </c>
      <c r="AA4648" t="str">
        <f t="shared" si="1507"/>
        <v>Red</v>
      </c>
      <c r="AB4648" t="str">
        <f t="shared" si="1508"/>
        <v>Red</v>
      </c>
      <c r="AC4648" t="str">
        <f t="shared" si="1509"/>
        <v>Green</v>
      </c>
      <c r="AD4648" t="str">
        <f t="shared" si="1510"/>
        <v>Red</v>
      </c>
    </row>
    <row r="4649" spans="1:30" hidden="1" x14ac:dyDescent="0.3">
      <c r="A4649" t="str">
        <f t="shared" si="1494"/>
        <v>04/08/2026RodinaRubin Kazan</v>
      </c>
      <c r="D4649" s="2">
        <v>46238</v>
      </c>
      <c r="E4649" s="3">
        <v>0.64583333333333337</v>
      </c>
      <c r="F4649" t="s">
        <v>6886</v>
      </c>
      <c r="G4649" t="s">
        <v>6887</v>
      </c>
      <c r="H4649">
        <v>1</v>
      </c>
      <c r="I4649">
        <v>0</v>
      </c>
      <c r="J4649">
        <v>5</v>
      </c>
      <c r="K4649">
        <v>0</v>
      </c>
      <c r="L4649" s="22" t="str">
        <f t="shared" si="1513"/>
        <v>04/08/2026</v>
      </c>
      <c r="M4649" s="23">
        <f t="shared" si="1514"/>
        <v>0.52083333333333337</v>
      </c>
      <c r="N4649" t="str">
        <f t="shared" si="1515"/>
        <v>5 - 0</v>
      </c>
      <c r="O4649" t="str">
        <f t="shared" si="1495"/>
        <v>Green</v>
      </c>
      <c r="P4649" t="str">
        <f t="shared" si="1496"/>
        <v>Red</v>
      </c>
      <c r="Q4649" t="str">
        <f t="shared" si="1497"/>
        <v>Red</v>
      </c>
      <c r="R4649" t="str">
        <f t="shared" si="1498"/>
        <v>Green</v>
      </c>
      <c r="S4649" t="str">
        <f t="shared" si="1499"/>
        <v>Red</v>
      </c>
      <c r="T4649" t="str">
        <f t="shared" si="1500"/>
        <v>Green</v>
      </c>
      <c r="U4649" t="str">
        <f t="shared" si="1501"/>
        <v>Green</v>
      </c>
      <c r="V4649" t="str">
        <f t="shared" si="1502"/>
        <v>Red</v>
      </c>
      <c r="W4649" t="str">
        <f t="shared" si="1503"/>
        <v>Red</v>
      </c>
      <c r="X4649" t="str">
        <f t="shared" si="1504"/>
        <v>Green</v>
      </c>
      <c r="Y4649" t="str">
        <f t="shared" si="1505"/>
        <v>Green</v>
      </c>
      <c r="Z4649" t="str">
        <f t="shared" si="1506"/>
        <v>Green</v>
      </c>
      <c r="AA4649" t="str">
        <f t="shared" si="1507"/>
        <v>Red</v>
      </c>
      <c r="AB4649" t="str">
        <f t="shared" si="1508"/>
        <v>Red</v>
      </c>
      <c r="AC4649" t="str">
        <f t="shared" si="1509"/>
        <v>Red</v>
      </c>
      <c r="AD4649" t="str">
        <f t="shared" si="1510"/>
        <v>Green</v>
      </c>
    </row>
    <row r="4650" spans="1:30" hidden="1" x14ac:dyDescent="0.3">
      <c r="A4650" t="str">
        <f t="shared" si="1494"/>
        <v>04/08/2026Ararat ArmeniaNK Celje</v>
      </c>
      <c r="B4650" t="s">
        <v>802</v>
      </c>
      <c r="C4650" t="s">
        <v>803</v>
      </c>
      <c r="D4650" s="2">
        <v>46238</v>
      </c>
      <c r="E4650" s="3">
        <v>0.66666666666666663</v>
      </c>
      <c r="F4650" t="s">
        <v>353</v>
      </c>
      <c r="G4650" t="s">
        <v>874</v>
      </c>
      <c r="H4650">
        <v>1</v>
      </c>
      <c r="I4650">
        <v>1</v>
      </c>
      <c r="J4650">
        <v>2</v>
      </c>
      <c r="K4650">
        <v>1</v>
      </c>
      <c r="L4650" s="22" t="str">
        <f t="shared" si="1513"/>
        <v>04/08/2026</v>
      </c>
      <c r="M4650" s="23">
        <f t="shared" si="1514"/>
        <v>0.54166666666666663</v>
      </c>
      <c r="N4650" t="str">
        <f t="shared" si="1515"/>
        <v>2 - 1</v>
      </c>
      <c r="O4650" t="str">
        <f t="shared" si="1495"/>
        <v>Green</v>
      </c>
      <c r="P4650" t="str">
        <f t="shared" si="1496"/>
        <v>Red</v>
      </c>
      <c r="Q4650" t="str">
        <f t="shared" si="1497"/>
        <v>Red</v>
      </c>
      <c r="R4650" t="str">
        <f t="shared" si="1498"/>
        <v>Green</v>
      </c>
      <c r="S4650" t="str">
        <f t="shared" si="1499"/>
        <v>Red</v>
      </c>
      <c r="T4650" t="str">
        <f t="shared" si="1500"/>
        <v>Green</v>
      </c>
      <c r="U4650" t="str">
        <f t="shared" si="1501"/>
        <v>Red</v>
      </c>
      <c r="V4650" t="str">
        <f t="shared" si="1502"/>
        <v>Green</v>
      </c>
      <c r="W4650" t="str">
        <f t="shared" si="1503"/>
        <v>Red</v>
      </c>
      <c r="X4650" t="str">
        <f t="shared" si="1504"/>
        <v>Green</v>
      </c>
      <c r="Y4650" t="str">
        <f t="shared" si="1505"/>
        <v>Green</v>
      </c>
      <c r="Z4650" t="str">
        <f t="shared" si="1506"/>
        <v>Green</v>
      </c>
      <c r="AA4650" t="str">
        <f t="shared" si="1507"/>
        <v>Red</v>
      </c>
      <c r="AB4650" t="str">
        <f t="shared" si="1508"/>
        <v>Green</v>
      </c>
      <c r="AC4650" t="str">
        <f t="shared" si="1509"/>
        <v>Green</v>
      </c>
      <c r="AD4650" t="str">
        <f t="shared" si="1510"/>
        <v>Red</v>
      </c>
    </row>
    <row r="4651" spans="1:30" hidden="1" x14ac:dyDescent="0.3">
      <c r="A4651" t="str">
        <f t="shared" si="1494"/>
        <v>04/08/2026Bredballe IFMiddelfart</v>
      </c>
      <c r="B4651" t="s">
        <v>4756</v>
      </c>
      <c r="C4651" t="s">
        <v>6888</v>
      </c>
      <c r="D4651" s="2">
        <v>46238</v>
      </c>
      <c r="E4651" s="3">
        <v>0.66666666666666663</v>
      </c>
      <c r="F4651" t="s">
        <v>6889</v>
      </c>
      <c r="G4651" t="s">
        <v>5763</v>
      </c>
      <c r="H4651">
        <v>0</v>
      </c>
      <c r="I4651">
        <v>0</v>
      </c>
      <c r="J4651">
        <v>0</v>
      </c>
      <c r="K4651">
        <v>2</v>
      </c>
      <c r="L4651" s="22" t="str">
        <f t="shared" si="1513"/>
        <v>04/08/2026</v>
      </c>
      <c r="M4651" s="23">
        <f t="shared" si="1514"/>
        <v>0.54166666666666663</v>
      </c>
      <c r="N4651" t="str">
        <f t="shared" si="1515"/>
        <v>0 - 2</v>
      </c>
      <c r="O4651" t="str">
        <f t="shared" si="1495"/>
        <v>Red</v>
      </c>
      <c r="P4651" t="str">
        <f t="shared" si="1496"/>
        <v>Red</v>
      </c>
      <c r="Q4651" t="str">
        <f t="shared" si="1497"/>
        <v>Green</v>
      </c>
      <c r="R4651" t="str">
        <f t="shared" si="1498"/>
        <v>Red</v>
      </c>
      <c r="S4651" t="str">
        <f t="shared" si="1499"/>
        <v>Green</v>
      </c>
      <c r="T4651" t="str">
        <f t="shared" si="1500"/>
        <v>Green</v>
      </c>
      <c r="U4651" t="str">
        <f t="shared" si="1501"/>
        <v>Red</v>
      </c>
      <c r="V4651" t="str">
        <f t="shared" si="1502"/>
        <v>Green</v>
      </c>
      <c r="W4651" t="str">
        <f t="shared" si="1503"/>
        <v>Red</v>
      </c>
      <c r="X4651" t="str">
        <f t="shared" si="1504"/>
        <v>Red</v>
      </c>
      <c r="Y4651" t="str">
        <f t="shared" si="1505"/>
        <v>Green</v>
      </c>
      <c r="Z4651" t="str">
        <f t="shared" si="1506"/>
        <v>Red</v>
      </c>
      <c r="AA4651" t="str">
        <f t="shared" si="1507"/>
        <v>Green</v>
      </c>
      <c r="AB4651" t="str">
        <f t="shared" si="1508"/>
        <v>Green</v>
      </c>
      <c r="AC4651" t="str">
        <f t="shared" si="1509"/>
        <v>Red</v>
      </c>
      <c r="AD4651" t="str">
        <f t="shared" si="1510"/>
        <v>Green</v>
      </c>
    </row>
    <row r="4652" spans="1:30" hidden="1" x14ac:dyDescent="0.3">
      <c r="A4652" t="str">
        <f t="shared" si="1494"/>
        <v>04/08/2026FC RudersdalHIK</v>
      </c>
      <c r="B4652" t="s">
        <v>4756</v>
      </c>
      <c r="C4652" t="s">
        <v>6888</v>
      </c>
      <c r="D4652" s="2">
        <v>46238</v>
      </c>
      <c r="E4652" s="3">
        <v>0.66666666666666663</v>
      </c>
      <c r="F4652" t="s">
        <v>6890</v>
      </c>
      <c r="G4652" t="s">
        <v>5751</v>
      </c>
      <c r="H4652">
        <v>0</v>
      </c>
      <c r="I4652">
        <v>0</v>
      </c>
      <c r="J4652">
        <v>1</v>
      </c>
      <c r="K4652">
        <v>5</v>
      </c>
      <c r="L4652" s="22" t="str">
        <f t="shared" si="1513"/>
        <v>04/08/2026</v>
      </c>
      <c r="M4652" s="23">
        <f t="shared" si="1514"/>
        <v>0.54166666666666663</v>
      </c>
      <c r="N4652" t="str">
        <f t="shared" si="1515"/>
        <v>1 - 5</v>
      </c>
      <c r="O4652" t="str">
        <f t="shared" si="1495"/>
        <v>Red</v>
      </c>
      <c r="P4652" t="str">
        <f t="shared" si="1496"/>
        <v>Red</v>
      </c>
      <c r="Q4652" t="str">
        <f t="shared" si="1497"/>
        <v>Green</v>
      </c>
      <c r="R4652" t="str">
        <f t="shared" si="1498"/>
        <v>Red</v>
      </c>
      <c r="S4652" t="str">
        <f t="shared" si="1499"/>
        <v>Green</v>
      </c>
      <c r="T4652" t="str">
        <f t="shared" si="1500"/>
        <v>Green</v>
      </c>
      <c r="U4652" t="str">
        <f t="shared" si="1501"/>
        <v>Red</v>
      </c>
      <c r="V4652" t="str">
        <f t="shared" si="1502"/>
        <v>Green</v>
      </c>
      <c r="W4652" t="str">
        <f t="shared" si="1503"/>
        <v>Red</v>
      </c>
      <c r="X4652" t="str">
        <f t="shared" si="1504"/>
        <v>Red</v>
      </c>
      <c r="Y4652" t="str">
        <f t="shared" si="1505"/>
        <v>Green</v>
      </c>
      <c r="Z4652" t="str">
        <f t="shared" si="1506"/>
        <v>Green</v>
      </c>
      <c r="AA4652" t="str">
        <f t="shared" si="1507"/>
        <v>Red</v>
      </c>
      <c r="AB4652" t="str">
        <f t="shared" si="1508"/>
        <v>Red</v>
      </c>
      <c r="AC4652" t="str">
        <f t="shared" si="1509"/>
        <v>Green</v>
      </c>
      <c r="AD4652" t="str">
        <f t="shared" si="1510"/>
        <v>Red</v>
      </c>
    </row>
    <row r="4653" spans="1:30" hidden="1" x14ac:dyDescent="0.3">
      <c r="A4653" t="str">
        <f t="shared" si="1494"/>
        <v>04/08/2026FK AudaFK Dinamo Tirana</v>
      </c>
      <c r="B4653" t="s">
        <v>802</v>
      </c>
      <c r="C4653" t="s">
        <v>1326</v>
      </c>
      <c r="D4653" s="2">
        <v>46238</v>
      </c>
      <c r="E4653" s="3">
        <v>0.66666666666666663</v>
      </c>
      <c r="F4653" t="s">
        <v>1091</v>
      </c>
      <c r="G4653" t="s">
        <v>1944</v>
      </c>
      <c r="H4653">
        <v>0</v>
      </c>
      <c r="I4653">
        <v>0</v>
      </c>
      <c r="J4653">
        <v>1</v>
      </c>
      <c r="K4653">
        <v>0</v>
      </c>
      <c r="L4653" s="22" t="str">
        <f t="shared" si="1513"/>
        <v>04/08/2026</v>
      </c>
      <c r="M4653" s="23">
        <f t="shared" si="1514"/>
        <v>0.54166666666666663</v>
      </c>
      <c r="N4653" t="str">
        <f t="shared" si="1515"/>
        <v>1 - 0</v>
      </c>
      <c r="O4653" t="str">
        <f t="shared" si="1495"/>
        <v>Green</v>
      </c>
      <c r="P4653" t="str">
        <f t="shared" si="1496"/>
        <v>Red</v>
      </c>
      <c r="Q4653" t="str">
        <f t="shared" si="1497"/>
        <v>Red</v>
      </c>
      <c r="R4653" t="str">
        <f t="shared" si="1498"/>
        <v>Green</v>
      </c>
      <c r="S4653" t="str">
        <f t="shared" si="1499"/>
        <v>Red</v>
      </c>
      <c r="T4653" t="str">
        <f t="shared" si="1500"/>
        <v>Green</v>
      </c>
      <c r="U4653" t="str">
        <f t="shared" si="1501"/>
        <v>Red</v>
      </c>
      <c r="V4653" t="str">
        <f t="shared" si="1502"/>
        <v>Green</v>
      </c>
      <c r="W4653" t="str">
        <f t="shared" si="1503"/>
        <v>Red</v>
      </c>
      <c r="X4653" t="str">
        <f t="shared" si="1504"/>
        <v>Red</v>
      </c>
      <c r="Y4653" t="str">
        <f t="shared" si="1505"/>
        <v>Red</v>
      </c>
      <c r="Z4653" t="str">
        <f t="shared" si="1506"/>
        <v>Red</v>
      </c>
      <c r="AA4653" t="str">
        <f t="shared" si="1507"/>
        <v>Green</v>
      </c>
      <c r="AB4653" t="str">
        <f t="shared" si="1508"/>
        <v>Green</v>
      </c>
      <c r="AC4653" t="str">
        <f t="shared" si="1509"/>
        <v>Red</v>
      </c>
      <c r="AD4653" t="str">
        <f t="shared" si="1510"/>
        <v>Green</v>
      </c>
    </row>
    <row r="4654" spans="1:30" hidden="1" x14ac:dyDescent="0.3">
      <c r="A4654" t="str">
        <f t="shared" si="1494"/>
        <v>04/08/2026GVIAvarta</v>
      </c>
      <c r="B4654" t="s">
        <v>4756</v>
      </c>
      <c r="C4654" t="s">
        <v>6888</v>
      </c>
      <c r="D4654" s="2">
        <v>46238</v>
      </c>
      <c r="E4654" s="3">
        <v>0.66666666666666663</v>
      </c>
      <c r="F4654" t="s">
        <v>6891</v>
      </c>
      <c r="G4654" t="s">
        <v>1736</v>
      </c>
      <c r="H4654">
        <v>0</v>
      </c>
      <c r="I4654">
        <v>2</v>
      </c>
      <c r="J4654">
        <v>0</v>
      </c>
      <c r="K4654">
        <v>2</v>
      </c>
      <c r="L4654" s="22" t="str">
        <f t="shared" si="1513"/>
        <v>04/08/2026</v>
      </c>
      <c r="M4654" s="23">
        <f t="shared" si="1514"/>
        <v>0.54166666666666663</v>
      </c>
      <c r="N4654" t="str">
        <f t="shared" si="1515"/>
        <v>0 - 2</v>
      </c>
      <c r="O4654" t="str">
        <f t="shared" si="1495"/>
        <v>Red</v>
      </c>
      <c r="P4654" t="str">
        <f t="shared" si="1496"/>
        <v>Red</v>
      </c>
      <c r="Q4654" t="str">
        <f t="shared" si="1497"/>
        <v>Green</v>
      </c>
      <c r="R4654" t="str">
        <f t="shared" si="1498"/>
        <v>Red</v>
      </c>
      <c r="S4654" t="str">
        <f t="shared" si="1499"/>
        <v>Green</v>
      </c>
      <c r="T4654" t="str">
        <f t="shared" si="1500"/>
        <v>Green</v>
      </c>
      <c r="U4654" t="str">
        <f t="shared" si="1501"/>
        <v>Red</v>
      </c>
      <c r="V4654" t="str">
        <f t="shared" si="1502"/>
        <v>Red</v>
      </c>
      <c r="W4654" t="str">
        <f t="shared" si="1503"/>
        <v>Green</v>
      </c>
      <c r="X4654" t="str">
        <f t="shared" si="1504"/>
        <v>Green</v>
      </c>
      <c r="Y4654" t="str">
        <f t="shared" si="1505"/>
        <v>Green</v>
      </c>
      <c r="Z4654" t="str">
        <f t="shared" si="1506"/>
        <v>Red</v>
      </c>
      <c r="AA4654" t="str">
        <f t="shared" si="1507"/>
        <v>Green</v>
      </c>
      <c r="AB4654" t="str">
        <f t="shared" si="1508"/>
        <v>Green</v>
      </c>
      <c r="AC4654" t="str">
        <f t="shared" si="1509"/>
        <v>Red</v>
      </c>
      <c r="AD4654" t="str">
        <f t="shared" si="1510"/>
        <v>Green</v>
      </c>
    </row>
    <row r="4655" spans="1:30" hidden="1" x14ac:dyDescent="0.3">
      <c r="A4655" t="str">
        <f t="shared" ref="A4655:A4718" si="1516">L4654&amp;F4655&amp;G4655</f>
        <v>04/08/2026Handelsstandens BoldklubFC Roskilde</v>
      </c>
      <c r="B4655" t="s">
        <v>4756</v>
      </c>
      <c r="C4655" t="s">
        <v>6888</v>
      </c>
      <c r="D4655" s="2">
        <v>46238</v>
      </c>
      <c r="E4655" s="3">
        <v>0.66666666666666663</v>
      </c>
      <c r="F4655" t="s">
        <v>6892</v>
      </c>
      <c r="G4655" t="s">
        <v>5442</v>
      </c>
      <c r="H4655">
        <v>0</v>
      </c>
      <c r="I4655">
        <v>2</v>
      </c>
      <c r="J4655">
        <v>0</v>
      </c>
      <c r="K4655">
        <v>5</v>
      </c>
      <c r="L4655" s="22" t="str">
        <f t="shared" si="1513"/>
        <v>04/08/2026</v>
      </c>
      <c r="M4655" s="23">
        <f t="shared" si="1514"/>
        <v>0.54166666666666663</v>
      </c>
      <c r="N4655" t="str">
        <f t="shared" si="1515"/>
        <v>0 - 5</v>
      </c>
      <c r="O4655" t="str">
        <f t="shared" si="1495"/>
        <v>Red</v>
      </c>
      <c r="P4655" t="str">
        <f t="shared" si="1496"/>
        <v>Red</v>
      </c>
      <c r="Q4655" t="str">
        <f t="shared" si="1497"/>
        <v>Green</v>
      </c>
      <c r="R4655" t="str">
        <f t="shared" si="1498"/>
        <v>Red</v>
      </c>
      <c r="S4655" t="str">
        <f t="shared" si="1499"/>
        <v>Green</v>
      </c>
      <c r="T4655" t="str">
        <f t="shared" si="1500"/>
        <v>Green</v>
      </c>
      <c r="U4655" t="str">
        <f t="shared" si="1501"/>
        <v>Red</v>
      </c>
      <c r="V4655" t="str">
        <f t="shared" si="1502"/>
        <v>Red</v>
      </c>
      <c r="W4655" t="str">
        <f t="shared" si="1503"/>
        <v>Green</v>
      </c>
      <c r="X4655" t="str">
        <f t="shared" si="1504"/>
        <v>Green</v>
      </c>
      <c r="Y4655" t="str">
        <f t="shared" si="1505"/>
        <v>Green</v>
      </c>
      <c r="Z4655" t="str">
        <f t="shared" si="1506"/>
        <v>Green</v>
      </c>
      <c r="AA4655" t="str">
        <f t="shared" si="1507"/>
        <v>Red</v>
      </c>
      <c r="AB4655" t="str">
        <f t="shared" si="1508"/>
        <v>Red</v>
      </c>
      <c r="AC4655" t="str">
        <f t="shared" si="1509"/>
        <v>Red</v>
      </c>
      <c r="AD4655" t="str">
        <f t="shared" si="1510"/>
        <v>Green</v>
      </c>
    </row>
    <row r="4656" spans="1:30" hidden="1" x14ac:dyDescent="0.3">
      <c r="A4656" t="str">
        <f t="shared" si="1516"/>
        <v>04/08/2026HolbaekAB Gladsaxe</v>
      </c>
      <c r="B4656" t="s">
        <v>4756</v>
      </c>
      <c r="C4656" t="s">
        <v>6888</v>
      </c>
      <c r="D4656" s="2">
        <v>46238</v>
      </c>
      <c r="E4656" s="3">
        <v>0.66666666666666663</v>
      </c>
      <c r="F4656" t="s">
        <v>5702</v>
      </c>
      <c r="G4656" t="s">
        <v>2411</v>
      </c>
      <c r="H4656">
        <v>0</v>
      </c>
      <c r="I4656">
        <v>2</v>
      </c>
      <c r="J4656">
        <v>1</v>
      </c>
      <c r="K4656">
        <v>2</v>
      </c>
      <c r="L4656" s="22" t="str">
        <f t="shared" si="1513"/>
        <v>04/08/2026</v>
      </c>
      <c r="M4656" s="23">
        <f t="shared" si="1514"/>
        <v>0.54166666666666663</v>
      </c>
      <c r="N4656" t="str">
        <f t="shared" si="1515"/>
        <v>1 - 2</v>
      </c>
      <c r="O4656" t="str">
        <f t="shared" si="1495"/>
        <v>Red</v>
      </c>
      <c r="P4656" t="str">
        <f t="shared" si="1496"/>
        <v>Red</v>
      </c>
      <c r="Q4656" t="str">
        <f t="shared" si="1497"/>
        <v>Green</v>
      </c>
      <c r="R4656" t="str">
        <f t="shared" si="1498"/>
        <v>Red</v>
      </c>
      <c r="S4656" t="str">
        <f t="shared" si="1499"/>
        <v>Green</v>
      </c>
      <c r="T4656" t="str">
        <f t="shared" si="1500"/>
        <v>Green</v>
      </c>
      <c r="U4656" t="str">
        <f t="shared" si="1501"/>
        <v>Red</v>
      </c>
      <c r="V4656" t="str">
        <f t="shared" si="1502"/>
        <v>Red</v>
      </c>
      <c r="W4656" t="str">
        <f t="shared" si="1503"/>
        <v>Green</v>
      </c>
      <c r="X4656" t="str">
        <f t="shared" si="1504"/>
        <v>Green</v>
      </c>
      <c r="Y4656" t="str">
        <f t="shared" si="1505"/>
        <v>Green</v>
      </c>
      <c r="Z4656" t="str">
        <f t="shared" si="1506"/>
        <v>Green</v>
      </c>
      <c r="AA4656" t="str">
        <f t="shared" si="1507"/>
        <v>Red</v>
      </c>
      <c r="AB4656" t="str">
        <f t="shared" si="1508"/>
        <v>Green</v>
      </c>
      <c r="AC4656" t="str">
        <f t="shared" si="1509"/>
        <v>Green</v>
      </c>
      <c r="AD4656" t="str">
        <f t="shared" si="1510"/>
        <v>Red</v>
      </c>
    </row>
    <row r="4657" spans="1:30" hidden="1" x14ac:dyDescent="0.3">
      <c r="A4657" t="str">
        <f t="shared" si="1516"/>
        <v>04/08/2026Ilves IIMusan Salama</v>
      </c>
      <c r="D4657" s="2">
        <v>46238</v>
      </c>
      <c r="E4657" s="3">
        <v>0.66666666666666663</v>
      </c>
      <c r="F4657" t="s">
        <v>2428</v>
      </c>
      <c r="G4657" t="s">
        <v>3218</v>
      </c>
      <c r="H4657">
        <v>1</v>
      </c>
      <c r="I4657">
        <v>0</v>
      </c>
      <c r="J4657">
        <v>7</v>
      </c>
      <c r="K4657">
        <v>0</v>
      </c>
      <c r="L4657" s="22" t="str">
        <f t="shared" si="1513"/>
        <v>04/08/2026</v>
      </c>
      <c r="M4657" s="23">
        <f t="shared" si="1514"/>
        <v>0.54166666666666663</v>
      </c>
      <c r="N4657" t="str">
        <f t="shared" si="1515"/>
        <v>7 - 0</v>
      </c>
      <c r="O4657" t="str">
        <f t="shared" si="1495"/>
        <v>Green</v>
      </c>
      <c r="P4657" t="str">
        <f t="shared" si="1496"/>
        <v>Red</v>
      </c>
      <c r="Q4657" t="str">
        <f t="shared" si="1497"/>
        <v>Red</v>
      </c>
      <c r="R4657" t="str">
        <f t="shared" si="1498"/>
        <v>Green</v>
      </c>
      <c r="S4657" t="str">
        <f t="shared" si="1499"/>
        <v>Red</v>
      </c>
      <c r="T4657" t="str">
        <f t="shared" si="1500"/>
        <v>Green</v>
      </c>
      <c r="U4657" t="str">
        <f t="shared" si="1501"/>
        <v>Green</v>
      </c>
      <c r="V4657" t="str">
        <f t="shared" si="1502"/>
        <v>Red</v>
      </c>
      <c r="W4657" t="str">
        <f t="shared" si="1503"/>
        <v>Red</v>
      </c>
      <c r="X4657" t="str">
        <f t="shared" si="1504"/>
        <v>Green</v>
      </c>
      <c r="Y4657" t="str">
        <f t="shared" si="1505"/>
        <v>Green</v>
      </c>
      <c r="Z4657" t="str">
        <f t="shared" si="1506"/>
        <v>Green</v>
      </c>
      <c r="AA4657" t="str">
        <f t="shared" si="1507"/>
        <v>Red</v>
      </c>
      <c r="AB4657" t="str">
        <f t="shared" si="1508"/>
        <v>Red</v>
      </c>
      <c r="AC4657" t="str">
        <f t="shared" si="1509"/>
        <v>Red</v>
      </c>
      <c r="AD4657" t="str">
        <f t="shared" si="1510"/>
        <v>Green</v>
      </c>
    </row>
    <row r="4658" spans="1:30" hidden="1" x14ac:dyDescent="0.3">
      <c r="A4658" t="str">
        <f t="shared" si="1516"/>
        <v>04/08/2026Koge Nord FCVanlose</v>
      </c>
      <c r="B4658" t="s">
        <v>4756</v>
      </c>
      <c r="C4658" t="s">
        <v>6888</v>
      </c>
      <c r="D4658" s="2">
        <v>46238</v>
      </c>
      <c r="E4658" s="3">
        <v>0.66666666666666663</v>
      </c>
      <c r="F4658" t="s">
        <v>6893</v>
      </c>
      <c r="G4658" t="s">
        <v>5448</v>
      </c>
      <c r="H4658">
        <v>0</v>
      </c>
      <c r="I4658">
        <v>0</v>
      </c>
      <c r="J4658">
        <v>1</v>
      </c>
      <c r="K4658">
        <v>4</v>
      </c>
      <c r="L4658" s="22" t="str">
        <f t="shared" si="1513"/>
        <v>04/08/2026</v>
      </c>
      <c r="M4658" s="23">
        <f t="shared" si="1514"/>
        <v>0.54166666666666663</v>
      </c>
      <c r="N4658" t="str">
        <f t="shared" si="1515"/>
        <v>1 - 4</v>
      </c>
      <c r="O4658" t="str">
        <f t="shared" si="1495"/>
        <v>Red</v>
      </c>
      <c r="P4658" t="str">
        <f t="shared" si="1496"/>
        <v>Red</v>
      </c>
      <c r="Q4658" t="str">
        <f t="shared" si="1497"/>
        <v>Green</v>
      </c>
      <c r="R4658" t="str">
        <f t="shared" si="1498"/>
        <v>Red</v>
      </c>
      <c r="S4658" t="str">
        <f t="shared" si="1499"/>
        <v>Green</v>
      </c>
      <c r="T4658" t="str">
        <f t="shared" si="1500"/>
        <v>Green</v>
      </c>
      <c r="U4658" t="str">
        <f t="shared" si="1501"/>
        <v>Red</v>
      </c>
      <c r="V4658" t="str">
        <f t="shared" si="1502"/>
        <v>Green</v>
      </c>
      <c r="W4658" t="str">
        <f t="shared" si="1503"/>
        <v>Red</v>
      </c>
      <c r="X4658" t="str">
        <f t="shared" si="1504"/>
        <v>Red</v>
      </c>
      <c r="Y4658" t="str">
        <f t="shared" si="1505"/>
        <v>Green</v>
      </c>
      <c r="Z4658" t="str">
        <f t="shared" si="1506"/>
        <v>Green</v>
      </c>
      <c r="AA4658" t="str">
        <f t="shared" si="1507"/>
        <v>Red</v>
      </c>
      <c r="AB4658" t="str">
        <f t="shared" si="1508"/>
        <v>Red</v>
      </c>
      <c r="AC4658" t="str">
        <f t="shared" si="1509"/>
        <v>Green</v>
      </c>
      <c r="AD4658" t="str">
        <f t="shared" si="1510"/>
        <v>Red</v>
      </c>
    </row>
    <row r="4659" spans="1:30" hidden="1" x14ac:dyDescent="0.3">
      <c r="A4659" t="str">
        <f t="shared" si="1516"/>
        <v>04/08/2026Maribo BKBK Skjold</v>
      </c>
      <c r="B4659" t="s">
        <v>4756</v>
      </c>
      <c r="C4659" t="s">
        <v>6888</v>
      </c>
      <c r="D4659" s="2">
        <v>46238</v>
      </c>
      <c r="E4659" s="3">
        <v>0.66666666666666663</v>
      </c>
      <c r="F4659" t="s">
        <v>6894</v>
      </c>
      <c r="G4659" t="s">
        <v>6895</v>
      </c>
      <c r="H4659">
        <v>0</v>
      </c>
      <c r="I4659">
        <v>2</v>
      </c>
      <c r="J4659">
        <v>0</v>
      </c>
      <c r="K4659">
        <v>6</v>
      </c>
      <c r="L4659" s="22" t="str">
        <f t="shared" si="1513"/>
        <v>04/08/2026</v>
      </c>
      <c r="M4659" s="23">
        <f t="shared" si="1514"/>
        <v>0.54166666666666663</v>
      </c>
      <c r="N4659" t="str">
        <f t="shared" si="1515"/>
        <v>0 - 6</v>
      </c>
      <c r="O4659" t="str">
        <f t="shared" si="1495"/>
        <v>Red</v>
      </c>
      <c r="P4659" t="str">
        <f t="shared" si="1496"/>
        <v>Red</v>
      </c>
      <c r="Q4659" t="str">
        <f t="shared" si="1497"/>
        <v>Green</v>
      </c>
      <c r="R4659" t="str">
        <f t="shared" si="1498"/>
        <v>Red</v>
      </c>
      <c r="S4659" t="str">
        <f t="shared" si="1499"/>
        <v>Green</v>
      </c>
      <c r="T4659" t="str">
        <f t="shared" si="1500"/>
        <v>Green</v>
      </c>
      <c r="U4659" t="str">
        <f t="shared" si="1501"/>
        <v>Red</v>
      </c>
      <c r="V4659" t="str">
        <f t="shared" si="1502"/>
        <v>Red</v>
      </c>
      <c r="W4659" t="str">
        <f t="shared" si="1503"/>
        <v>Green</v>
      </c>
      <c r="X4659" t="str">
        <f t="shared" si="1504"/>
        <v>Green</v>
      </c>
      <c r="Y4659" t="str">
        <f t="shared" si="1505"/>
        <v>Green</v>
      </c>
      <c r="Z4659" t="str">
        <f t="shared" si="1506"/>
        <v>Green</v>
      </c>
      <c r="AA4659" t="str">
        <f t="shared" si="1507"/>
        <v>Red</v>
      </c>
      <c r="AB4659" t="str">
        <f t="shared" si="1508"/>
        <v>Red</v>
      </c>
      <c r="AC4659" t="str">
        <f t="shared" si="1509"/>
        <v>Red</v>
      </c>
      <c r="AD4659" t="str">
        <f t="shared" si="1510"/>
        <v>Green</v>
      </c>
    </row>
    <row r="4660" spans="1:30" hidden="1" x14ac:dyDescent="0.3">
      <c r="A4660" t="str">
        <f t="shared" si="1516"/>
        <v>04/08/2026MjallbySlovan Bratislava</v>
      </c>
      <c r="B4660" t="s">
        <v>802</v>
      </c>
      <c r="C4660" t="s">
        <v>803</v>
      </c>
      <c r="D4660" s="2">
        <v>46238</v>
      </c>
      <c r="E4660" s="3">
        <v>0.66666666666666663</v>
      </c>
      <c r="F4660" t="s">
        <v>355</v>
      </c>
      <c r="G4660" t="s">
        <v>359</v>
      </c>
      <c r="H4660">
        <v>0</v>
      </c>
      <c r="I4660">
        <v>0</v>
      </c>
      <c r="J4660">
        <v>1</v>
      </c>
      <c r="K4660">
        <v>2</v>
      </c>
      <c r="L4660" s="22" t="str">
        <f t="shared" si="1513"/>
        <v>04/08/2026</v>
      </c>
      <c r="M4660" s="23">
        <f t="shared" si="1514"/>
        <v>0.54166666666666663</v>
      </c>
      <c r="N4660" t="str">
        <f t="shared" si="1515"/>
        <v>1 - 2</v>
      </c>
      <c r="O4660" t="str">
        <f t="shared" si="1495"/>
        <v>Red</v>
      </c>
      <c r="P4660" t="str">
        <f t="shared" si="1496"/>
        <v>Red</v>
      </c>
      <c r="Q4660" t="str">
        <f t="shared" si="1497"/>
        <v>Green</v>
      </c>
      <c r="R4660" t="str">
        <f t="shared" si="1498"/>
        <v>Red</v>
      </c>
      <c r="S4660" t="str">
        <f t="shared" si="1499"/>
        <v>Green</v>
      </c>
      <c r="T4660" t="str">
        <f t="shared" si="1500"/>
        <v>Green</v>
      </c>
      <c r="U4660" t="str">
        <f t="shared" si="1501"/>
        <v>Red</v>
      </c>
      <c r="V4660" t="str">
        <f t="shared" si="1502"/>
        <v>Green</v>
      </c>
      <c r="W4660" t="str">
        <f t="shared" si="1503"/>
        <v>Red</v>
      </c>
      <c r="X4660" t="str">
        <f t="shared" si="1504"/>
        <v>Red</v>
      </c>
      <c r="Y4660" t="str">
        <f t="shared" si="1505"/>
        <v>Green</v>
      </c>
      <c r="Z4660" t="str">
        <f t="shared" si="1506"/>
        <v>Green</v>
      </c>
      <c r="AA4660" t="str">
        <f t="shared" si="1507"/>
        <v>Red</v>
      </c>
      <c r="AB4660" t="str">
        <f t="shared" si="1508"/>
        <v>Green</v>
      </c>
      <c r="AC4660" t="str">
        <f t="shared" si="1509"/>
        <v>Green</v>
      </c>
      <c r="AD4660" t="str">
        <f t="shared" si="1510"/>
        <v>Red</v>
      </c>
    </row>
    <row r="4661" spans="1:30" hidden="1" x14ac:dyDescent="0.3">
      <c r="A4661" t="str">
        <f t="shared" si="1516"/>
        <v>04/08/2026Munkebo BKMorud IF</v>
      </c>
      <c r="B4661" t="s">
        <v>4756</v>
      </c>
      <c r="C4661" t="s">
        <v>6888</v>
      </c>
      <c r="D4661" s="2">
        <v>46238</v>
      </c>
      <c r="E4661" s="3">
        <v>0.66666666666666663</v>
      </c>
      <c r="F4661" t="s">
        <v>6896</v>
      </c>
      <c r="G4661" t="s">
        <v>6897</v>
      </c>
      <c r="H4661">
        <v>0</v>
      </c>
      <c r="I4661">
        <v>1</v>
      </c>
      <c r="J4661">
        <v>0</v>
      </c>
      <c r="K4661">
        <v>2</v>
      </c>
      <c r="L4661" s="22" t="str">
        <f t="shared" si="1513"/>
        <v>04/08/2026</v>
      </c>
      <c r="M4661" s="23">
        <f t="shared" si="1514"/>
        <v>0.54166666666666663</v>
      </c>
      <c r="N4661" t="str">
        <f t="shared" si="1515"/>
        <v>0 - 2</v>
      </c>
      <c r="O4661" t="str">
        <f t="shared" si="1495"/>
        <v>Red</v>
      </c>
      <c r="P4661" t="str">
        <f t="shared" si="1496"/>
        <v>Red</v>
      </c>
      <c r="Q4661" t="str">
        <f t="shared" si="1497"/>
        <v>Green</v>
      </c>
      <c r="R4661" t="str">
        <f t="shared" si="1498"/>
        <v>Red</v>
      </c>
      <c r="S4661" t="str">
        <f t="shared" si="1499"/>
        <v>Green</v>
      </c>
      <c r="T4661" t="str">
        <f t="shared" si="1500"/>
        <v>Green</v>
      </c>
      <c r="U4661" t="str">
        <f t="shared" si="1501"/>
        <v>Red</v>
      </c>
      <c r="V4661" t="str">
        <f t="shared" si="1502"/>
        <v>Red</v>
      </c>
      <c r="W4661" t="str">
        <f t="shared" si="1503"/>
        <v>Green</v>
      </c>
      <c r="X4661" t="str">
        <f t="shared" si="1504"/>
        <v>Green</v>
      </c>
      <c r="Y4661" t="str">
        <f t="shared" si="1505"/>
        <v>Green</v>
      </c>
      <c r="Z4661" t="str">
        <f t="shared" si="1506"/>
        <v>Red</v>
      </c>
      <c r="AA4661" t="str">
        <f t="shared" si="1507"/>
        <v>Green</v>
      </c>
      <c r="AB4661" t="str">
        <f t="shared" si="1508"/>
        <v>Green</v>
      </c>
      <c r="AC4661" t="str">
        <f t="shared" si="1509"/>
        <v>Red</v>
      </c>
      <c r="AD4661" t="str">
        <f t="shared" si="1510"/>
        <v>Green</v>
      </c>
    </row>
    <row r="4662" spans="1:30" hidden="1" x14ac:dyDescent="0.3">
      <c r="A4662" t="str">
        <f t="shared" si="1516"/>
        <v>04/08/2026NK KarlovacOrijent</v>
      </c>
      <c r="D4662" s="2">
        <v>46238</v>
      </c>
      <c r="E4662" s="3">
        <v>0.66666666666666663</v>
      </c>
      <c r="F4662" t="s">
        <v>1737</v>
      </c>
      <c r="G4662" t="s">
        <v>1450</v>
      </c>
      <c r="H4662">
        <v>1</v>
      </c>
      <c r="I4662">
        <v>0</v>
      </c>
      <c r="J4662">
        <v>1</v>
      </c>
      <c r="K4662">
        <v>1</v>
      </c>
      <c r="L4662" s="22" t="str">
        <f t="shared" si="1513"/>
        <v>04/08/2026</v>
      </c>
      <c r="M4662" s="23">
        <f t="shared" si="1514"/>
        <v>0.54166666666666663</v>
      </c>
      <c r="N4662" t="str">
        <f t="shared" si="1515"/>
        <v>1 - 1</v>
      </c>
      <c r="O4662" t="str">
        <f t="shared" si="1495"/>
        <v>Red</v>
      </c>
      <c r="P4662" t="str">
        <f t="shared" si="1496"/>
        <v>Green</v>
      </c>
      <c r="Q4662" t="str">
        <f t="shared" si="1497"/>
        <v>Red</v>
      </c>
      <c r="R4662" t="str">
        <f t="shared" si="1498"/>
        <v>Green</v>
      </c>
      <c r="S4662" t="str">
        <f t="shared" si="1499"/>
        <v>Green</v>
      </c>
      <c r="T4662" t="str">
        <f t="shared" si="1500"/>
        <v>Red</v>
      </c>
      <c r="U4662" t="str">
        <f t="shared" si="1501"/>
        <v>Green</v>
      </c>
      <c r="V4662" t="str">
        <f t="shared" si="1502"/>
        <v>Red</v>
      </c>
      <c r="W4662" t="str">
        <f t="shared" si="1503"/>
        <v>Red</v>
      </c>
      <c r="X4662" t="str">
        <f t="shared" si="1504"/>
        <v>Green</v>
      </c>
      <c r="Y4662" t="str">
        <f t="shared" si="1505"/>
        <v>Green</v>
      </c>
      <c r="Z4662" t="str">
        <f t="shared" si="1506"/>
        <v>Red</v>
      </c>
      <c r="AA4662" t="str">
        <f t="shared" si="1507"/>
        <v>Green</v>
      </c>
      <c r="AB4662" t="str">
        <f t="shared" si="1508"/>
        <v>Green</v>
      </c>
      <c r="AC4662" t="str">
        <f t="shared" si="1509"/>
        <v>Green</v>
      </c>
      <c r="AD4662" t="str">
        <f t="shared" si="1510"/>
        <v>Red</v>
      </c>
    </row>
    <row r="4663" spans="1:30" hidden="1" x14ac:dyDescent="0.3">
      <c r="A4663" t="str">
        <f t="shared" si="1516"/>
        <v>04/08/2026Oure-skolerneFredericia</v>
      </c>
      <c r="B4663" t="s">
        <v>4756</v>
      </c>
      <c r="C4663" t="s">
        <v>6888</v>
      </c>
      <c r="D4663" s="2">
        <v>46238</v>
      </c>
      <c r="E4663" s="3">
        <v>0.66666666666666663</v>
      </c>
      <c r="F4663" t="s">
        <v>6898</v>
      </c>
      <c r="G4663" t="s">
        <v>3177</v>
      </c>
      <c r="H4663">
        <v>0</v>
      </c>
      <c r="I4663">
        <v>2</v>
      </c>
      <c r="J4663">
        <v>0</v>
      </c>
      <c r="K4663">
        <v>6</v>
      </c>
      <c r="L4663" s="22" t="str">
        <f t="shared" si="1513"/>
        <v>04/08/2026</v>
      </c>
      <c r="M4663" s="23">
        <f t="shared" si="1514"/>
        <v>0.54166666666666663</v>
      </c>
      <c r="N4663" t="str">
        <f t="shared" si="1515"/>
        <v>0 - 6</v>
      </c>
      <c r="O4663" t="str">
        <f t="shared" si="1495"/>
        <v>Red</v>
      </c>
      <c r="P4663" t="str">
        <f t="shared" si="1496"/>
        <v>Red</v>
      </c>
      <c r="Q4663" t="str">
        <f t="shared" si="1497"/>
        <v>Green</v>
      </c>
      <c r="R4663" t="str">
        <f t="shared" si="1498"/>
        <v>Red</v>
      </c>
      <c r="S4663" t="str">
        <f t="shared" si="1499"/>
        <v>Green</v>
      </c>
      <c r="T4663" t="str">
        <f t="shared" si="1500"/>
        <v>Green</v>
      </c>
      <c r="U4663" t="str">
        <f t="shared" si="1501"/>
        <v>Red</v>
      </c>
      <c r="V4663" t="str">
        <f t="shared" si="1502"/>
        <v>Red</v>
      </c>
      <c r="W4663" t="str">
        <f t="shared" si="1503"/>
        <v>Green</v>
      </c>
      <c r="X4663" t="str">
        <f t="shared" si="1504"/>
        <v>Green</v>
      </c>
      <c r="Y4663" t="str">
        <f t="shared" si="1505"/>
        <v>Green</v>
      </c>
      <c r="Z4663" t="str">
        <f t="shared" si="1506"/>
        <v>Green</v>
      </c>
      <c r="AA4663" t="str">
        <f t="shared" si="1507"/>
        <v>Red</v>
      </c>
      <c r="AB4663" t="str">
        <f t="shared" si="1508"/>
        <v>Red</v>
      </c>
      <c r="AC4663" t="str">
        <f t="shared" si="1509"/>
        <v>Red</v>
      </c>
      <c r="AD4663" t="str">
        <f t="shared" si="1510"/>
        <v>Green</v>
      </c>
    </row>
    <row r="4664" spans="1:30" hidden="1" x14ac:dyDescent="0.3">
      <c r="A4664" t="str">
        <f t="shared" si="1516"/>
        <v>04/08/2026Ringsted IFFrem</v>
      </c>
      <c r="B4664" t="s">
        <v>4756</v>
      </c>
      <c r="C4664" t="s">
        <v>6888</v>
      </c>
      <c r="D4664" s="2">
        <v>46238</v>
      </c>
      <c r="E4664" s="3">
        <v>0.66666666666666663</v>
      </c>
      <c r="F4664" t="s">
        <v>5798</v>
      </c>
      <c r="G4664" t="s">
        <v>5703</v>
      </c>
      <c r="H4664">
        <v>0</v>
      </c>
      <c r="I4664">
        <v>0</v>
      </c>
      <c r="J4664">
        <v>0</v>
      </c>
      <c r="K4664">
        <v>1</v>
      </c>
      <c r="L4664" s="22" t="str">
        <f t="shared" si="1513"/>
        <v>04/08/2026</v>
      </c>
      <c r="M4664" s="23">
        <f t="shared" si="1514"/>
        <v>0.54166666666666663</v>
      </c>
      <c r="N4664" t="str">
        <f t="shared" si="1515"/>
        <v>0 - 1</v>
      </c>
      <c r="O4664" t="str">
        <f t="shared" si="1495"/>
        <v>Red</v>
      </c>
      <c r="P4664" t="str">
        <f t="shared" si="1496"/>
        <v>Red</v>
      </c>
      <c r="Q4664" t="str">
        <f t="shared" si="1497"/>
        <v>Green</v>
      </c>
      <c r="R4664" t="str">
        <f t="shared" si="1498"/>
        <v>Red</v>
      </c>
      <c r="S4664" t="str">
        <f t="shared" si="1499"/>
        <v>Green</v>
      </c>
      <c r="T4664" t="str">
        <f t="shared" si="1500"/>
        <v>Green</v>
      </c>
      <c r="U4664" t="str">
        <f t="shared" si="1501"/>
        <v>Red</v>
      </c>
      <c r="V4664" t="str">
        <f t="shared" si="1502"/>
        <v>Green</v>
      </c>
      <c r="W4664" t="str">
        <f t="shared" si="1503"/>
        <v>Red</v>
      </c>
      <c r="X4664" t="str">
        <f t="shared" si="1504"/>
        <v>Red</v>
      </c>
      <c r="Y4664" t="str">
        <f t="shared" si="1505"/>
        <v>Red</v>
      </c>
      <c r="Z4664" t="str">
        <f t="shared" si="1506"/>
        <v>Red</v>
      </c>
      <c r="AA4664" t="str">
        <f t="shared" si="1507"/>
        <v>Green</v>
      </c>
      <c r="AB4664" t="str">
        <f t="shared" si="1508"/>
        <v>Green</v>
      </c>
      <c r="AC4664" t="str">
        <f t="shared" si="1509"/>
        <v>Red</v>
      </c>
      <c r="AD4664" t="str">
        <f t="shared" si="1510"/>
        <v>Green</v>
      </c>
    </row>
    <row r="4665" spans="1:30" hidden="1" x14ac:dyDescent="0.3">
      <c r="A4665" t="str">
        <f t="shared" si="1516"/>
        <v>04/08/2026Skjold BirkerodAllerod FK</v>
      </c>
      <c r="B4665" t="s">
        <v>4756</v>
      </c>
      <c r="C4665" t="s">
        <v>6888</v>
      </c>
      <c r="D4665" s="2">
        <v>46238</v>
      </c>
      <c r="E4665" s="3">
        <v>0.66666666666666663</v>
      </c>
      <c r="F4665" t="s">
        <v>6899</v>
      </c>
      <c r="G4665" t="s">
        <v>6900</v>
      </c>
      <c r="H4665">
        <v>1</v>
      </c>
      <c r="I4665">
        <v>2</v>
      </c>
      <c r="J4665">
        <v>2</v>
      </c>
      <c r="K4665">
        <v>4</v>
      </c>
      <c r="L4665" s="22" t="str">
        <f t="shared" si="1513"/>
        <v>04/08/2026</v>
      </c>
      <c r="M4665" s="23">
        <f t="shared" si="1514"/>
        <v>0.54166666666666663</v>
      </c>
      <c r="N4665" t="str">
        <f t="shared" si="1515"/>
        <v>2 - 4</v>
      </c>
      <c r="O4665" t="str">
        <f t="shared" si="1495"/>
        <v>Red</v>
      </c>
      <c r="P4665" t="str">
        <f t="shared" si="1496"/>
        <v>Red</v>
      </c>
      <c r="Q4665" t="str">
        <f t="shared" si="1497"/>
        <v>Green</v>
      </c>
      <c r="R4665" t="str">
        <f t="shared" si="1498"/>
        <v>Red</v>
      </c>
      <c r="S4665" t="str">
        <f t="shared" si="1499"/>
        <v>Green</v>
      </c>
      <c r="T4665" t="str">
        <f t="shared" si="1500"/>
        <v>Green</v>
      </c>
      <c r="U4665" t="str">
        <f t="shared" si="1501"/>
        <v>Red</v>
      </c>
      <c r="V4665" t="str">
        <f t="shared" si="1502"/>
        <v>Red</v>
      </c>
      <c r="W4665" t="str">
        <f t="shared" si="1503"/>
        <v>Green</v>
      </c>
      <c r="X4665" t="str">
        <f t="shared" si="1504"/>
        <v>Green</v>
      </c>
      <c r="Y4665" t="str">
        <f t="shared" si="1505"/>
        <v>Green</v>
      </c>
      <c r="Z4665" t="str">
        <f t="shared" si="1506"/>
        <v>Green</v>
      </c>
      <c r="AA4665" t="str">
        <f t="shared" si="1507"/>
        <v>Red</v>
      </c>
      <c r="AB4665" t="str">
        <f t="shared" si="1508"/>
        <v>Red</v>
      </c>
      <c r="AC4665" t="str">
        <f t="shared" si="1509"/>
        <v>Green</v>
      </c>
      <c r="AD4665" t="str">
        <f t="shared" si="1510"/>
        <v>Red</v>
      </c>
    </row>
    <row r="4666" spans="1:30" hidden="1" x14ac:dyDescent="0.3">
      <c r="A4666" t="str">
        <f t="shared" si="1516"/>
        <v>04/08/2026StrasbourgSV Elversberg</v>
      </c>
      <c r="D4666" s="2">
        <v>46238</v>
      </c>
      <c r="E4666" s="3">
        <v>0.66666666666666663</v>
      </c>
      <c r="F4666" t="s">
        <v>1313</v>
      </c>
      <c r="G4666" t="s">
        <v>3790</v>
      </c>
      <c r="H4666">
        <v>2</v>
      </c>
      <c r="I4666">
        <v>2</v>
      </c>
      <c r="J4666">
        <v>2</v>
      </c>
      <c r="K4666">
        <v>5</v>
      </c>
      <c r="L4666" s="22" t="str">
        <f t="shared" si="1513"/>
        <v>04/08/2026</v>
      </c>
      <c r="M4666" s="23">
        <f t="shared" si="1514"/>
        <v>0.54166666666666663</v>
      </c>
      <c r="N4666" t="str">
        <f t="shared" si="1515"/>
        <v>2 - 5</v>
      </c>
      <c r="O4666" t="str">
        <f t="shared" si="1495"/>
        <v>Red</v>
      </c>
      <c r="P4666" t="str">
        <f t="shared" si="1496"/>
        <v>Red</v>
      </c>
      <c r="Q4666" t="str">
        <f t="shared" si="1497"/>
        <v>Green</v>
      </c>
      <c r="R4666" t="str">
        <f t="shared" si="1498"/>
        <v>Red</v>
      </c>
      <c r="S4666" t="str">
        <f t="shared" si="1499"/>
        <v>Green</v>
      </c>
      <c r="T4666" t="str">
        <f t="shared" si="1500"/>
        <v>Green</v>
      </c>
      <c r="U4666" t="str">
        <f t="shared" si="1501"/>
        <v>Red</v>
      </c>
      <c r="V4666" t="str">
        <f t="shared" si="1502"/>
        <v>Green</v>
      </c>
      <c r="W4666" t="str">
        <f t="shared" si="1503"/>
        <v>Red</v>
      </c>
      <c r="X4666" t="str">
        <f t="shared" si="1504"/>
        <v>Green</v>
      </c>
      <c r="Y4666" t="str">
        <f t="shared" si="1505"/>
        <v>Green</v>
      </c>
      <c r="Z4666" t="str">
        <f t="shared" si="1506"/>
        <v>Green</v>
      </c>
      <c r="AA4666" t="str">
        <f t="shared" si="1507"/>
        <v>Red</v>
      </c>
      <c r="AB4666" t="str">
        <f t="shared" si="1508"/>
        <v>Red</v>
      </c>
      <c r="AC4666" t="str">
        <f t="shared" si="1509"/>
        <v>Green</v>
      </c>
      <c r="AD4666" t="str">
        <f t="shared" si="1510"/>
        <v>Red</v>
      </c>
    </row>
    <row r="4667" spans="1:30" hidden="1" x14ac:dyDescent="0.3">
      <c r="A4667" t="str">
        <f t="shared" si="1516"/>
        <v>04/08/2026SydkystenIshoj</v>
      </c>
      <c r="B4667" t="s">
        <v>4756</v>
      </c>
      <c r="C4667" t="s">
        <v>6888</v>
      </c>
      <c r="D4667" s="2">
        <v>46238</v>
      </c>
      <c r="E4667" s="3">
        <v>0.66666666666666663</v>
      </c>
      <c r="F4667" t="s">
        <v>6901</v>
      </c>
      <c r="G4667" t="s">
        <v>5439</v>
      </c>
      <c r="H4667">
        <v>1</v>
      </c>
      <c r="I4667">
        <v>1</v>
      </c>
      <c r="J4667">
        <v>3</v>
      </c>
      <c r="K4667">
        <v>1</v>
      </c>
      <c r="L4667" s="22" t="str">
        <f t="shared" si="1513"/>
        <v>04/08/2026</v>
      </c>
      <c r="M4667" s="23">
        <f t="shared" si="1514"/>
        <v>0.54166666666666663</v>
      </c>
      <c r="N4667" t="str">
        <f t="shared" si="1515"/>
        <v>3 - 1</v>
      </c>
      <c r="O4667" t="str">
        <f t="shared" si="1495"/>
        <v>Green</v>
      </c>
      <c r="P4667" t="str">
        <f t="shared" si="1496"/>
        <v>Red</v>
      </c>
      <c r="Q4667" t="str">
        <f t="shared" si="1497"/>
        <v>Red</v>
      </c>
      <c r="R4667" t="str">
        <f t="shared" si="1498"/>
        <v>Green</v>
      </c>
      <c r="S4667" t="str">
        <f t="shared" si="1499"/>
        <v>Red</v>
      </c>
      <c r="T4667" t="str">
        <f t="shared" si="1500"/>
        <v>Green</v>
      </c>
      <c r="U4667" t="str">
        <f t="shared" si="1501"/>
        <v>Red</v>
      </c>
      <c r="V4667" t="str">
        <f t="shared" si="1502"/>
        <v>Green</v>
      </c>
      <c r="W4667" t="str">
        <f t="shared" si="1503"/>
        <v>Red</v>
      </c>
      <c r="X4667" t="str">
        <f t="shared" si="1504"/>
        <v>Green</v>
      </c>
      <c r="Y4667" t="str">
        <f t="shared" si="1505"/>
        <v>Green</v>
      </c>
      <c r="Z4667" t="str">
        <f t="shared" si="1506"/>
        <v>Green</v>
      </c>
      <c r="AA4667" t="str">
        <f t="shared" si="1507"/>
        <v>Red</v>
      </c>
      <c r="AB4667" t="str">
        <f t="shared" si="1508"/>
        <v>Red</v>
      </c>
      <c r="AC4667" t="str">
        <f t="shared" si="1509"/>
        <v>Green</v>
      </c>
      <c r="AD4667" t="str">
        <f t="shared" si="1510"/>
        <v>Red</v>
      </c>
    </row>
    <row r="4668" spans="1:30" hidden="1" x14ac:dyDescent="0.3">
      <c r="A4668" t="str">
        <f t="shared" si="1516"/>
        <v>04/08/2026TST FodboldVSK Arhus</v>
      </c>
      <c r="B4668" t="s">
        <v>4756</v>
      </c>
      <c r="C4668" t="s">
        <v>6888</v>
      </c>
      <c r="D4668" s="2">
        <v>46238</v>
      </c>
      <c r="E4668" s="3">
        <v>0.66666666666666663</v>
      </c>
      <c r="F4668" t="s">
        <v>6902</v>
      </c>
      <c r="G4668" t="s">
        <v>1438</v>
      </c>
      <c r="H4668">
        <v>1</v>
      </c>
      <c r="I4668">
        <v>1</v>
      </c>
      <c r="J4668">
        <v>1</v>
      </c>
      <c r="K4668">
        <v>6</v>
      </c>
      <c r="L4668" s="22" t="str">
        <f t="shared" si="1513"/>
        <v>04/08/2026</v>
      </c>
      <c r="M4668" s="23">
        <f t="shared" si="1514"/>
        <v>0.54166666666666663</v>
      </c>
      <c r="N4668" t="str">
        <f t="shared" si="1515"/>
        <v>1 - 6</v>
      </c>
      <c r="O4668" t="str">
        <f t="shared" si="1495"/>
        <v>Red</v>
      </c>
      <c r="P4668" t="str">
        <f t="shared" si="1496"/>
        <v>Red</v>
      </c>
      <c r="Q4668" t="str">
        <f t="shared" si="1497"/>
        <v>Green</v>
      </c>
      <c r="R4668" t="str">
        <f t="shared" si="1498"/>
        <v>Red</v>
      </c>
      <c r="S4668" t="str">
        <f t="shared" si="1499"/>
        <v>Green</v>
      </c>
      <c r="T4668" t="str">
        <f t="shared" si="1500"/>
        <v>Green</v>
      </c>
      <c r="U4668" t="str">
        <f t="shared" si="1501"/>
        <v>Red</v>
      </c>
      <c r="V4668" t="str">
        <f t="shared" si="1502"/>
        <v>Green</v>
      </c>
      <c r="W4668" t="str">
        <f t="shared" si="1503"/>
        <v>Red</v>
      </c>
      <c r="X4668" t="str">
        <f t="shared" si="1504"/>
        <v>Green</v>
      </c>
      <c r="Y4668" t="str">
        <f t="shared" si="1505"/>
        <v>Green</v>
      </c>
      <c r="Z4668" t="str">
        <f t="shared" si="1506"/>
        <v>Green</v>
      </c>
      <c r="AA4668" t="str">
        <f t="shared" si="1507"/>
        <v>Red</v>
      </c>
      <c r="AB4668" t="str">
        <f t="shared" si="1508"/>
        <v>Red</v>
      </c>
      <c r="AC4668" t="str">
        <f t="shared" si="1509"/>
        <v>Green</v>
      </c>
      <c r="AD4668" t="str">
        <f t="shared" si="1510"/>
        <v>Red</v>
      </c>
    </row>
    <row r="4669" spans="1:30" hidden="1" x14ac:dyDescent="0.3">
      <c r="A4669" t="str">
        <f t="shared" si="1516"/>
        <v>04/08/2026Vallensbaek IFHelsingor</v>
      </c>
      <c r="B4669" t="s">
        <v>4756</v>
      </c>
      <c r="C4669" t="s">
        <v>6888</v>
      </c>
      <c r="D4669" s="2">
        <v>46238</v>
      </c>
      <c r="E4669" s="3">
        <v>0.66666666666666663</v>
      </c>
      <c r="F4669" t="s">
        <v>6903</v>
      </c>
      <c r="G4669" t="s">
        <v>5447</v>
      </c>
      <c r="H4669">
        <v>1</v>
      </c>
      <c r="I4669">
        <v>0</v>
      </c>
      <c r="J4669">
        <v>1</v>
      </c>
      <c r="K4669">
        <v>4</v>
      </c>
      <c r="L4669" s="22" t="str">
        <f t="shared" si="1513"/>
        <v>04/08/2026</v>
      </c>
      <c r="M4669" s="23">
        <f t="shared" si="1514"/>
        <v>0.54166666666666663</v>
      </c>
      <c r="N4669" t="str">
        <f t="shared" si="1515"/>
        <v>1 - 4</v>
      </c>
      <c r="O4669" t="str">
        <f t="shared" si="1495"/>
        <v>Red</v>
      </c>
      <c r="P4669" t="str">
        <f t="shared" si="1496"/>
        <v>Red</v>
      </c>
      <c r="Q4669" t="str">
        <f t="shared" si="1497"/>
        <v>Green</v>
      </c>
      <c r="R4669" t="str">
        <f t="shared" si="1498"/>
        <v>Red</v>
      </c>
      <c r="S4669" t="str">
        <f t="shared" si="1499"/>
        <v>Green</v>
      </c>
      <c r="T4669" t="str">
        <f t="shared" si="1500"/>
        <v>Green</v>
      </c>
      <c r="U4669" t="str">
        <f t="shared" si="1501"/>
        <v>Green</v>
      </c>
      <c r="V4669" t="str">
        <f t="shared" si="1502"/>
        <v>Red</v>
      </c>
      <c r="W4669" t="str">
        <f t="shared" si="1503"/>
        <v>Red</v>
      </c>
      <c r="X4669" t="str">
        <f t="shared" si="1504"/>
        <v>Green</v>
      </c>
      <c r="Y4669" t="str">
        <f t="shared" si="1505"/>
        <v>Green</v>
      </c>
      <c r="Z4669" t="str">
        <f t="shared" si="1506"/>
        <v>Green</v>
      </c>
      <c r="AA4669" t="str">
        <f t="shared" si="1507"/>
        <v>Red</v>
      </c>
      <c r="AB4669" t="str">
        <f t="shared" si="1508"/>
        <v>Red</v>
      </c>
      <c r="AC4669" t="str">
        <f t="shared" si="1509"/>
        <v>Green</v>
      </c>
      <c r="AD4669" t="str">
        <f t="shared" si="1510"/>
        <v>Red</v>
      </c>
    </row>
    <row r="4670" spans="1:30" hidden="1" x14ac:dyDescent="0.3">
      <c r="A4670" t="str">
        <f t="shared" si="1516"/>
        <v>04/08/2026Viby IFASA Aarhus</v>
      </c>
      <c r="B4670" t="s">
        <v>4756</v>
      </c>
      <c r="C4670" t="s">
        <v>6888</v>
      </c>
      <c r="D4670" s="2">
        <v>46238</v>
      </c>
      <c r="E4670" s="3">
        <v>0.66666666666666663</v>
      </c>
      <c r="F4670" t="s">
        <v>6904</v>
      </c>
      <c r="G4670" t="s">
        <v>5797</v>
      </c>
      <c r="H4670">
        <v>0</v>
      </c>
      <c r="I4670">
        <v>0</v>
      </c>
      <c r="J4670">
        <v>0</v>
      </c>
      <c r="K4670">
        <v>0</v>
      </c>
      <c r="L4670" s="22" t="str">
        <f t="shared" si="1513"/>
        <v>04/08/2026</v>
      </c>
      <c r="M4670" s="23">
        <f t="shared" si="1514"/>
        <v>0.54166666666666663</v>
      </c>
      <c r="N4670" t="str">
        <f t="shared" si="1515"/>
        <v>0 - 0</v>
      </c>
      <c r="O4670" t="str">
        <f t="shared" si="1495"/>
        <v>Red</v>
      </c>
      <c r="P4670" t="str">
        <f t="shared" si="1496"/>
        <v>Green</v>
      </c>
      <c r="Q4670" t="str">
        <f t="shared" si="1497"/>
        <v>Red</v>
      </c>
      <c r="R4670" t="str">
        <f t="shared" si="1498"/>
        <v>Green</v>
      </c>
      <c r="S4670" t="str">
        <f t="shared" si="1499"/>
        <v>Green</v>
      </c>
      <c r="T4670" t="str">
        <f t="shared" si="1500"/>
        <v>Red</v>
      </c>
      <c r="U4670" t="str">
        <f t="shared" si="1501"/>
        <v>Red</v>
      </c>
      <c r="V4670" t="str">
        <f t="shared" si="1502"/>
        <v>Green</v>
      </c>
      <c r="W4670" t="str">
        <f t="shared" si="1503"/>
        <v>Red</v>
      </c>
      <c r="X4670" t="str">
        <f t="shared" si="1504"/>
        <v>Red</v>
      </c>
      <c r="Y4670" t="str">
        <f t="shared" si="1505"/>
        <v>Red</v>
      </c>
      <c r="Z4670" t="str">
        <f t="shared" si="1506"/>
        <v>Red</v>
      </c>
      <c r="AA4670" t="str">
        <f t="shared" si="1507"/>
        <v>Green</v>
      </c>
      <c r="AB4670" t="str">
        <f t="shared" si="1508"/>
        <v>Green</v>
      </c>
      <c r="AC4670" t="str">
        <f t="shared" si="1509"/>
        <v>Red</v>
      </c>
      <c r="AD4670" t="str">
        <f t="shared" si="1510"/>
        <v>Green</v>
      </c>
    </row>
    <row r="4671" spans="1:30" hidden="1" x14ac:dyDescent="0.3">
      <c r="A4671" t="str">
        <f t="shared" si="1516"/>
        <v>04/08/2026VPV Pallo-VeikotKPV Akatemia</v>
      </c>
      <c r="D4671" s="2">
        <v>46238</v>
      </c>
      <c r="E4671" s="3">
        <v>0.66666666666666663</v>
      </c>
      <c r="F4671" t="s">
        <v>2042</v>
      </c>
      <c r="G4671" t="s">
        <v>2041</v>
      </c>
      <c r="H4671">
        <v>0</v>
      </c>
      <c r="I4671">
        <v>0</v>
      </c>
      <c r="J4671">
        <v>1</v>
      </c>
      <c r="K4671">
        <v>0</v>
      </c>
      <c r="L4671" s="22" t="str">
        <f t="shared" si="1513"/>
        <v>04/08/2026</v>
      </c>
      <c r="M4671" s="23">
        <f t="shared" si="1514"/>
        <v>0.54166666666666663</v>
      </c>
      <c r="N4671" t="str">
        <f t="shared" si="1515"/>
        <v>1 - 0</v>
      </c>
      <c r="O4671" t="str">
        <f t="shared" si="1495"/>
        <v>Green</v>
      </c>
      <c r="P4671" t="str">
        <f t="shared" si="1496"/>
        <v>Red</v>
      </c>
      <c r="Q4671" t="str">
        <f t="shared" si="1497"/>
        <v>Red</v>
      </c>
      <c r="R4671" t="str">
        <f t="shared" si="1498"/>
        <v>Green</v>
      </c>
      <c r="S4671" t="str">
        <f t="shared" si="1499"/>
        <v>Red</v>
      </c>
      <c r="T4671" t="str">
        <f t="shared" si="1500"/>
        <v>Green</v>
      </c>
      <c r="U4671" t="str">
        <f t="shared" si="1501"/>
        <v>Red</v>
      </c>
      <c r="V4671" t="str">
        <f t="shared" si="1502"/>
        <v>Green</v>
      </c>
      <c r="W4671" t="str">
        <f t="shared" si="1503"/>
        <v>Red</v>
      </c>
      <c r="X4671" t="str">
        <f t="shared" si="1504"/>
        <v>Red</v>
      </c>
      <c r="Y4671" t="str">
        <f t="shared" si="1505"/>
        <v>Red</v>
      </c>
      <c r="Z4671" t="str">
        <f t="shared" si="1506"/>
        <v>Red</v>
      </c>
      <c r="AA4671" t="str">
        <f t="shared" si="1507"/>
        <v>Green</v>
      </c>
      <c r="AB4671" t="str">
        <f t="shared" si="1508"/>
        <v>Green</v>
      </c>
      <c r="AC4671" t="str">
        <f t="shared" si="1509"/>
        <v>Red</v>
      </c>
      <c r="AD4671" t="str">
        <f t="shared" si="1510"/>
        <v>Green</v>
      </c>
    </row>
    <row r="4672" spans="1:30" hidden="1" x14ac:dyDescent="0.3">
      <c r="A4672" t="str">
        <f t="shared" si="1516"/>
        <v>04/08/2026Bronshoj BKHB Koge</v>
      </c>
      <c r="B4672" t="s">
        <v>4756</v>
      </c>
      <c r="C4672" t="s">
        <v>6888</v>
      </c>
      <c r="D4672" s="2">
        <v>46238</v>
      </c>
      <c r="E4672" s="3">
        <v>0.6875</v>
      </c>
      <c r="F4672" t="s">
        <v>1735</v>
      </c>
      <c r="G4672" t="s">
        <v>3178</v>
      </c>
      <c r="H4672">
        <v>1</v>
      </c>
      <c r="I4672">
        <v>0</v>
      </c>
      <c r="J4672">
        <v>1</v>
      </c>
      <c r="K4672">
        <v>0</v>
      </c>
      <c r="L4672" s="22" t="str">
        <f t="shared" si="1513"/>
        <v>04/08/2026</v>
      </c>
      <c r="M4672" s="23">
        <f t="shared" si="1514"/>
        <v>0.5625</v>
      </c>
      <c r="N4672" t="str">
        <f t="shared" si="1515"/>
        <v>1 - 0</v>
      </c>
      <c r="O4672" t="str">
        <f t="shared" si="1495"/>
        <v>Green</v>
      </c>
      <c r="P4672" t="str">
        <f t="shared" si="1496"/>
        <v>Red</v>
      </c>
      <c r="Q4672" t="str">
        <f t="shared" si="1497"/>
        <v>Red</v>
      </c>
      <c r="R4672" t="str">
        <f t="shared" si="1498"/>
        <v>Green</v>
      </c>
      <c r="S4672" t="str">
        <f t="shared" si="1499"/>
        <v>Red</v>
      </c>
      <c r="T4672" t="str">
        <f t="shared" si="1500"/>
        <v>Green</v>
      </c>
      <c r="U4672" t="str">
        <f t="shared" si="1501"/>
        <v>Green</v>
      </c>
      <c r="V4672" t="str">
        <f t="shared" si="1502"/>
        <v>Red</v>
      </c>
      <c r="W4672" t="str">
        <f t="shared" si="1503"/>
        <v>Red</v>
      </c>
      <c r="X4672" t="str">
        <f t="shared" si="1504"/>
        <v>Green</v>
      </c>
      <c r="Y4672" t="str">
        <f t="shared" si="1505"/>
        <v>Red</v>
      </c>
      <c r="Z4672" t="str">
        <f t="shared" si="1506"/>
        <v>Red</v>
      </c>
      <c r="AA4672" t="str">
        <f t="shared" si="1507"/>
        <v>Green</v>
      </c>
      <c r="AB4672" t="str">
        <f t="shared" si="1508"/>
        <v>Green</v>
      </c>
      <c r="AC4672" t="str">
        <f t="shared" si="1509"/>
        <v>Red</v>
      </c>
      <c r="AD4672" t="str">
        <f t="shared" si="1510"/>
        <v>Green</v>
      </c>
    </row>
    <row r="4673" spans="1:30" hidden="1" x14ac:dyDescent="0.3">
      <c r="A4673" t="str">
        <f t="shared" si="1516"/>
        <v>04/08/2026Holstebro BKAaB Aalborg</v>
      </c>
      <c r="B4673" t="s">
        <v>4756</v>
      </c>
      <c r="C4673" t="s">
        <v>6888</v>
      </c>
      <c r="D4673" s="2">
        <v>46238</v>
      </c>
      <c r="E4673" s="3">
        <v>0.6875</v>
      </c>
      <c r="F4673" t="s">
        <v>5753</v>
      </c>
      <c r="G4673" t="s">
        <v>2412</v>
      </c>
      <c r="H4673">
        <v>0</v>
      </c>
      <c r="I4673">
        <v>1</v>
      </c>
      <c r="J4673">
        <v>1</v>
      </c>
      <c r="K4673">
        <v>3</v>
      </c>
      <c r="L4673" s="22" t="str">
        <f t="shared" si="1513"/>
        <v>04/08/2026</v>
      </c>
      <c r="M4673" s="23">
        <f t="shared" si="1514"/>
        <v>0.5625</v>
      </c>
      <c r="N4673" t="str">
        <f t="shared" si="1515"/>
        <v>1 - 3</v>
      </c>
      <c r="O4673" t="str">
        <f t="shared" si="1495"/>
        <v>Red</v>
      </c>
      <c r="P4673" t="str">
        <f t="shared" si="1496"/>
        <v>Red</v>
      </c>
      <c r="Q4673" t="str">
        <f t="shared" si="1497"/>
        <v>Green</v>
      </c>
      <c r="R4673" t="str">
        <f t="shared" si="1498"/>
        <v>Red</v>
      </c>
      <c r="S4673" t="str">
        <f t="shared" si="1499"/>
        <v>Green</v>
      </c>
      <c r="T4673" t="str">
        <f t="shared" si="1500"/>
        <v>Green</v>
      </c>
      <c r="U4673" t="str">
        <f t="shared" si="1501"/>
        <v>Red</v>
      </c>
      <c r="V4673" t="str">
        <f t="shared" si="1502"/>
        <v>Red</v>
      </c>
      <c r="W4673" t="str">
        <f t="shared" si="1503"/>
        <v>Green</v>
      </c>
      <c r="X4673" t="str">
        <f t="shared" si="1504"/>
        <v>Green</v>
      </c>
      <c r="Y4673" t="str">
        <f t="shared" si="1505"/>
        <v>Green</v>
      </c>
      <c r="Z4673" t="str">
        <f t="shared" si="1506"/>
        <v>Green</v>
      </c>
      <c r="AA4673" t="str">
        <f t="shared" si="1507"/>
        <v>Red</v>
      </c>
      <c r="AB4673" t="str">
        <f t="shared" si="1508"/>
        <v>Red</v>
      </c>
      <c r="AC4673" t="str">
        <f t="shared" si="1509"/>
        <v>Green</v>
      </c>
      <c r="AD4673" t="str">
        <f t="shared" si="1510"/>
        <v>Red</v>
      </c>
    </row>
    <row r="4674" spans="1:30" hidden="1" x14ac:dyDescent="0.3">
      <c r="A4674" t="str">
        <f t="shared" si="1516"/>
        <v>04/08/2026Kolding BKNaesby BK</v>
      </c>
      <c r="B4674" t="s">
        <v>4756</v>
      </c>
      <c r="C4674" t="s">
        <v>6888</v>
      </c>
      <c r="D4674" s="2">
        <v>46238</v>
      </c>
      <c r="E4674" s="3">
        <v>0.6875</v>
      </c>
      <c r="F4674" t="s">
        <v>6905</v>
      </c>
      <c r="G4674" t="s">
        <v>5765</v>
      </c>
      <c r="H4674">
        <v>0</v>
      </c>
      <c r="I4674">
        <v>2</v>
      </c>
      <c r="J4674">
        <v>0</v>
      </c>
      <c r="K4674">
        <v>3</v>
      </c>
      <c r="L4674" s="22" t="str">
        <f t="shared" si="1513"/>
        <v>04/08/2026</v>
      </c>
      <c r="M4674" s="23">
        <f t="shared" si="1514"/>
        <v>0.5625</v>
      </c>
      <c r="N4674" t="str">
        <f t="shared" si="1515"/>
        <v>0 - 3</v>
      </c>
      <c r="O4674" t="str">
        <f t="shared" ref="O4674:O4737" si="1517">IF($J4674&gt;$K4674,"Green","Red")</f>
        <v>Red</v>
      </c>
      <c r="P4674" t="str">
        <f t="shared" ref="P4674:P4737" si="1518">IF($J4674=$K4674,"Green","Red")</f>
        <v>Red</v>
      </c>
      <c r="Q4674" t="str">
        <f t="shared" ref="Q4674:Q4737" si="1519">IF($J4674&lt;$K4674,"Green","Red")</f>
        <v>Green</v>
      </c>
      <c r="R4674" t="str">
        <f t="shared" ref="R4674:R4737" si="1520">IF($J4674&gt;=$K4674,"Green","Red")</f>
        <v>Red</v>
      </c>
      <c r="S4674" t="str">
        <f t="shared" ref="S4674:S4737" si="1521">IF($J4674&lt;=$K4674,"Green","Red")</f>
        <v>Green</v>
      </c>
      <c r="T4674" t="str">
        <f t="shared" ref="T4674:T4737" si="1522">IF(OR($J4674&gt;$K4674,$J4674&lt;$K4674),"Green","Red")</f>
        <v>Green</v>
      </c>
      <c r="U4674" t="str">
        <f t="shared" ref="U4674:U4737" si="1523">IF($H4674&gt;$I4674,"Green","Red")</f>
        <v>Red</v>
      </c>
      <c r="V4674" t="str">
        <f t="shared" ref="V4674:V4737" si="1524">IF($H4674=$I4674,"Green","Red")</f>
        <v>Red</v>
      </c>
      <c r="W4674" t="str">
        <f t="shared" ref="W4674:W4737" si="1525">IF($H4674&lt;$I4674,"Green","Red")</f>
        <v>Green</v>
      </c>
      <c r="X4674" t="str">
        <f t="shared" ref="X4674:X4737" si="1526">IF($H4674+$I4674&gt;0,"Green","Red")</f>
        <v>Green</v>
      </c>
      <c r="Y4674" t="str">
        <f t="shared" ref="Y4674:Y4737" si="1527">IF($J4674+$K4674&gt;1.5,"Green","Red")</f>
        <v>Green</v>
      </c>
      <c r="Z4674" t="str">
        <f t="shared" ref="Z4674:Z4737" si="1528">IF($J4674+$K4674&gt;2.5,"Green","Red")</f>
        <v>Green</v>
      </c>
      <c r="AA4674" t="str">
        <f t="shared" ref="AA4674:AA4737" si="1529">IF($J4674+$K4674&lt;2.5,"Green","Red")</f>
        <v>Red</v>
      </c>
      <c r="AB4674" t="str">
        <f t="shared" ref="AB4674:AB4737" si="1530">IF($J4674+$K4674&lt;3.5,"Green","Red")</f>
        <v>Green</v>
      </c>
      <c r="AC4674" t="str">
        <f t="shared" ref="AC4674:AC4737" si="1531">IF(AND($J4674&gt;0,$K4674&gt;0),"Green","Red")</f>
        <v>Red</v>
      </c>
      <c r="AD4674" t="str">
        <f t="shared" ref="AD4674:AD4737" si="1532">IF(OR($J4674=0,$K4674=0),"Green","Red")</f>
        <v>Green</v>
      </c>
    </row>
    <row r="4675" spans="1:30" hidden="1" x14ac:dyDescent="0.3">
      <c r="A4675" t="str">
        <f t="shared" si="1516"/>
        <v>04/08/2026Rapid Wien IISPC Helfort 15</v>
      </c>
      <c r="D4675" s="2">
        <v>46238</v>
      </c>
      <c r="E4675" s="3">
        <v>0.6875</v>
      </c>
      <c r="F4675" t="s">
        <v>2646</v>
      </c>
      <c r="G4675" t="s">
        <v>6906</v>
      </c>
      <c r="H4675">
        <v>1</v>
      </c>
      <c r="I4675">
        <v>0</v>
      </c>
      <c r="J4675">
        <v>5</v>
      </c>
      <c r="K4675">
        <v>1</v>
      </c>
      <c r="L4675" s="22" t="str">
        <f t="shared" si="1513"/>
        <v>04/08/2026</v>
      </c>
      <c r="M4675" s="23">
        <f t="shared" si="1514"/>
        <v>0.5625</v>
      </c>
      <c r="N4675" t="str">
        <f t="shared" si="1515"/>
        <v>5 - 1</v>
      </c>
      <c r="O4675" t="str">
        <f t="shared" si="1517"/>
        <v>Green</v>
      </c>
      <c r="P4675" t="str">
        <f t="shared" si="1518"/>
        <v>Red</v>
      </c>
      <c r="Q4675" t="str">
        <f t="shared" si="1519"/>
        <v>Red</v>
      </c>
      <c r="R4675" t="str">
        <f t="shared" si="1520"/>
        <v>Green</v>
      </c>
      <c r="S4675" t="str">
        <f t="shared" si="1521"/>
        <v>Red</v>
      </c>
      <c r="T4675" t="str">
        <f t="shared" si="1522"/>
        <v>Green</v>
      </c>
      <c r="U4675" t="str">
        <f t="shared" si="1523"/>
        <v>Green</v>
      </c>
      <c r="V4675" t="str">
        <f t="shared" si="1524"/>
        <v>Red</v>
      </c>
      <c r="W4675" t="str">
        <f t="shared" si="1525"/>
        <v>Red</v>
      </c>
      <c r="X4675" t="str">
        <f t="shared" si="1526"/>
        <v>Green</v>
      </c>
      <c r="Y4675" t="str">
        <f t="shared" si="1527"/>
        <v>Green</v>
      </c>
      <c r="Z4675" t="str">
        <f t="shared" si="1528"/>
        <v>Green</v>
      </c>
      <c r="AA4675" t="str">
        <f t="shared" si="1529"/>
        <v>Red</v>
      </c>
      <c r="AB4675" t="str">
        <f t="shared" si="1530"/>
        <v>Red</v>
      </c>
      <c r="AC4675" t="str">
        <f t="shared" si="1531"/>
        <v>Green</v>
      </c>
      <c r="AD4675" t="str">
        <f t="shared" si="1532"/>
        <v>Red</v>
      </c>
    </row>
    <row r="4676" spans="1:30" hidden="1" x14ac:dyDescent="0.3">
      <c r="A4676" t="str">
        <f t="shared" si="1516"/>
        <v>04/08/2026Hapoel Ironi Kiryat ShmonaBnei Sakhnin</v>
      </c>
      <c r="D4676" s="2">
        <v>46238</v>
      </c>
      <c r="E4676" s="3">
        <v>0.69791666666666663</v>
      </c>
      <c r="F4676" t="s">
        <v>5070</v>
      </c>
      <c r="G4676" t="s">
        <v>3371</v>
      </c>
      <c r="H4676">
        <v>0</v>
      </c>
      <c r="I4676">
        <v>0</v>
      </c>
      <c r="J4676">
        <v>1</v>
      </c>
      <c r="K4676">
        <v>0</v>
      </c>
      <c r="L4676" s="22" t="str">
        <f t="shared" si="1513"/>
        <v>04/08/2026</v>
      </c>
      <c r="M4676" s="23">
        <f t="shared" si="1514"/>
        <v>0.57291666666666663</v>
      </c>
      <c r="N4676" t="str">
        <f t="shared" si="1515"/>
        <v>1 - 0</v>
      </c>
      <c r="O4676" t="str">
        <f t="shared" si="1517"/>
        <v>Green</v>
      </c>
      <c r="P4676" t="str">
        <f t="shared" si="1518"/>
        <v>Red</v>
      </c>
      <c r="Q4676" t="str">
        <f t="shared" si="1519"/>
        <v>Red</v>
      </c>
      <c r="R4676" t="str">
        <f t="shared" si="1520"/>
        <v>Green</v>
      </c>
      <c r="S4676" t="str">
        <f t="shared" si="1521"/>
        <v>Red</v>
      </c>
      <c r="T4676" t="str">
        <f t="shared" si="1522"/>
        <v>Green</v>
      </c>
      <c r="U4676" t="str">
        <f t="shared" si="1523"/>
        <v>Red</v>
      </c>
      <c r="V4676" t="str">
        <f t="shared" si="1524"/>
        <v>Green</v>
      </c>
      <c r="W4676" t="str">
        <f t="shared" si="1525"/>
        <v>Red</v>
      </c>
      <c r="X4676" t="str">
        <f t="shared" si="1526"/>
        <v>Red</v>
      </c>
      <c r="Y4676" t="str">
        <f t="shared" si="1527"/>
        <v>Red</v>
      </c>
      <c r="Z4676" t="str">
        <f t="shared" si="1528"/>
        <v>Red</v>
      </c>
      <c r="AA4676" t="str">
        <f t="shared" si="1529"/>
        <v>Green</v>
      </c>
      <c r="AB4676" t="str">
        <f t="shared" si="1530"/>
        <v>Green</v>
      </c>
      <c r="AC4676" t="str">
        <f t="shared" si="1531"/>
        <v>Red</v>
      </c>
      <c r="AD4676" t="str">
        <f t="shared" si="1532"/>
        <v>Green</v>
      </c>
    </row>
    <row r="4677" spans="1:30" hidden="1" x14ac:dyDescent="0.3">
      <c r="A4677" t="str">
        <f t="shared" si="1516"/>
        <v>04/08/2026Al Nasr RiyadhAlmeria</v>
      </c>
      <c r="D4677" s="2">
        <v>46238</v>
      </c>
      <c r="E4677" s="3">
        <v>0.70833333333333337</v>
      </c>
      <c r="F4677" t="s">
        <v>6119</v>
      </c>
      <c r="G4677" t="s">
        <v>3993</v>
      </c>
      <c r="H4677">
        <v>0</v>
      </c>
      <c r="I4677">
        <v>0</v>
      </c>
      <c r="J4677">
        <v>0</v>
      </c>
      <c r="K4677">
        <v>2</v>
      </c>
      <c r="L4677" s="22" t="str">
        <f t="shared" si="1513"/>
        <v>04/08/2026</v>
      </c>
      <c r="M4677" s="23">
        <f t="shared" si="1514"/>
        <v>0.58333333333333337</v>
      </c>
      <c r="N4677" t="str">
        <f t="shared" si="1515"/>
        <v>0 - 2</v>
      </c>
      <c r="O4677" t="str">
        <f t="shared" si="1517"/>
        <v>Red</v>
      </c>
      <c r="P4677" t="str">
        <f t="shared" si="1518"/>
        <v>Red</v>
      </c>
      <c r="Q4677" t="str">
        <f t="shared" si="1519"/>
        <v>Green</v>
      </c>
      <c r="R4677" t="str">
        <f t="shared" si="1520"/>
        <v>Red</v>
      </c>
      <c r="S4677" t="str">
        <f t="shared" si="1521"/>
        <v>Green</v>
      </c>
      <c r="T4677" t="str">
        <f t="shared" si="1522"/>
        <v>Green</v>
      </c>
      <c r="U4677" t="str">
        <f t="shared" si="1523"/>
        <v>Red</v>
      </c>
      <c r="V4677" t="str">
        <f t="shared" si="1524"/>
        <v>Green</v>
      </c>
      <c r="W4677" t="str">
        <f t="shared" si="1525"/>
        <v>Red</v>
      </c>
      <c r="X4677" t="str">
        <f t="shared" si="1526"/>
        <v>Red</v>
      </c>
      <c r="Y4677" t="str">
        <f t="shared" si="1527"/>
        <v>Green</v>
      </c>
      <c r="Z4677" t="str">
        <f t="shared" si="1528"/>
        <v>Red</v>
      </c>
      <c r="AA4677" t="str">
        <f t="shared" si="1529"/>
        <v>Green</v>
      </c>
      <c r="AB4677" t="str">
        <f t="shared" si="1530"/>
        <v>Green</v>
      </c>
      <c r="AC4677" t="str">
        <f t="shared" si="1531"/>
        <v>Red</v>
      </c>
      <c r="AD4677" t="str">
        <f t="shared" si="1532"/>
        <v>Green</v>
      </c>
    </row>
    <row r="4678" spans="1:30" hidden="1" x14ac:dyDescent="0.3">
      <c r="A4678" t="str">
        <f t="shared" si="1516"/>
        <v>04/08/2026Babelsberg 03VSG Altglienicke</v>
      </c>
      <c r="D4678" s="2">
        <v>46238</v>
      </c>
      <c r="E4678" s="3">
        <v>0.70833333333333337</v>
      </c>
      <c r="F4678" t="s">
        <v>974</v>
      </c>
      <c r="G4678" t="s">
        <v>3270</v>
      </c>
      <c r="H4678">
        <v>1</v>
      </c>
      <c r="I4678">
        <v>0</v>
      </c>
      <c r="J4678">
        <v>2</v>
      </c>
      <c r="K4678">
        <v>2</v>
      </c>
      <c r="L4678" s="22" t="str">
        <f t="shared" si="1513"/>
        <v>04/08/2026</v>
      </c>
      <c r="M4678" s="23">
        <f t="shared" si="1514"/>
        <v>0.58333333333333337</v>
      </c>
      <c r="N4678" t="str">
        <f t="shared" si="1515"/>
        <v>2 - 2</v>
      </c>
      <c r="O4678" t="str">
        <f t="shared" si="1517"/>
        <v>Red</v>
      </c>
      <c r="P4678" t="str">
        <f t="shared" si="1518"/>
        <v>Green</v>
      </c>
      <c r="Q4678" t="str">
        <f t="shared" si="1519"/>
        <v>Red</v>
      </c>
      <c r="R4678" t="str">
        <f t="shared" si="1520"/>
        <v>Green</v>
      </c>
      <c r="S4678" t="str">
        <f t="shared" si="1521"/>
        <v>Green</v>
      </c>
      <c r="T4678" t="str">
        <f t="shared" si="1522"/>
        <v>Red</v>
      </c>
      <c r="U4678" t="str">
        <f t="shared" si="1523"/>
        <v>Green</v>
      </c>
      <c r="V4678" t="str">
        <f t="shared" si="1524"/>
        <v>Red</v>
      </c>
      <c r="W4678" t="str">
        <f t="shared" si="1525"/>
        <v>Red</v>
      </c>
      <c r="X4678" t="str">
        <f t="shared" si="1526"/>
        <v>Green</v>
      </c>
      <c r="Y4678" t="str">
        <f t="shared" si="1527"/>
        <v>Green</v>
      </c>
      <c r="Z4678" t="str">
        <f t="shared" si="1528"/>
        <v>Green</v>
      </c>
      <c r="AA4678" t="str">
        <f t="shared" si="1529"/>
        <v>Red</v>
      </c>
      <c r="AB4678" t="str">
        <f t="shared" si="1530"/>
        <v>Red</v>
      </c>
      <c r="AC4678" t="str">
        <f t="shared" si="1531"/>
        <v>Green</v>
      </c>
      <c r="AD4678" t="str">
        <f t="shared" si="1532"/>
        <v>Red</v>
      </c>
    </row>
    <row r="4679" spans="1:30" hidden="1" x14ac:dyDescent="0.3">
      <c r="A4679" t="str">
        <f t="shared" si="1516"/>
        <v>04/08/2026Carl Zeiss JenaRSV Eintracht 1949</v>
      </c>
      <c r="D4679" s="2">
        <v>46238</v>
      </c>
      <c r="E4679" s="3">
        <v>0.70833333333333337</v>
      </c>
      <c r="F4679" t="s">
        <v>975</v>
      </c>
      <c r="G4679" t="s">
        <v>3264</v>
      </c>
      <c r="H4679">
        <v>2</v>
      </c>
      <c r="I4679">
        <v>0</v>
      </c>
      <c r="J4679">
        <v>4</v>
      </c>
      <c r="K4679">
        <v>0</v>
      </c>
      <c r="L4679" s="22" t="str">
        <f t="shared" si="1513"/>
        <v>04/08/2026</v>
      </c>
      <c r="M4679" s="23">
        <f t="shared" si="1514"/>
        <v>0.58333333333333337</v>
      </c>
      <c r="N4679" t="str">
        <f t="shared" si="1515"/>
        <v>4 - 0</v>
      </c>
      <c r="O4679" t="str">
        <f t="shared" si="1517"/>
        <v>Green</v>
      </c>
      <c r="P4679" t="str">
        <f t="shared" si="1518"/>
        <v>Red</v>
      </c>
      <c r="Q4679" t="str">
        <f t="shared" si="1519"/>
        <v>Red</v>
      </c>
      <c r="R4679" t="str">
        <f t="shared" si="1520"/>
        <v>Green</v>
      </c>
      <c r="S4679" t="str">
        <f t="shared" si="1521"/>
        <v>Red</v>
      </c>
      <c r="T4679" t="str">
        <f t="shared" si="1522"/>
        <v>Green</v>
      </c>
      <c r="U4679" t="str">
        <f t="shared" si="1523"/>
        <v>Green</v>
      </c>
      <c r="V4679" t="str">
        <f t="shared" si="1524"/>
        <v>Red</v>
      </c>
      <c r="W4679" t="str">
        <f t="shared" si="1525"/>
        <v>Red</v>
      </c>
      <c r="X4679" t="str">
        <f t="shared" si="1526"/>
        <v>Green</v>
      </c>
      <c r="Y4679" t="str">
        <f t="shared" si="1527"/>
        <v>Green</v>
      </c>
      <c r="Z4679" t="str">
        <f t="shared" si="1528"/>
        <v>Green</v>
      </c>
      <c r="AA4679" t="str">
        <f t="shared" si="1529"/>
        <v>Red</v>
      </c>
      <c r="AB4679" t="str">
        <f t="shared" si="1530"/>
        <v>Red</v>
      </c>
      <c r="AC4679" t="str">
        <f t="shared" si="1531"/>
        <v>Red</v>
      </c>
      <c r="AD4679" t="str">
        <f t="shared" si="1532"/>
        <v>Green</v>
      </c>
    </row>
    <row r="4680" spans="1:30" hidden="1" x14ac:dyDescent="0.3">
      <c r="A4680" t="str">
        <f t="shared" si="1516"/>
        <v>04/08/2026CD LeganesAl Rayyan</v>
      </c>
      <c r="D4680" s="2">
        <v>46238</v>
      </c>
      <c r="E4680" s="3">
        <v>0.70833333333333337</v>
      </c>
      <c r="F4680" t="s">
        <v>1593</v>
      </c>
      <c r="G4680" t="s">
        <v>6907</v>
      </c>
      <c r="H4680">
        <v>0</v>
      </c>
      <c r="I4680">
        <v>0</v>
      </c>
      <c r="J4680">
        <v>2</v>
      </c>
      <c r="K4680">
        <v>1</v>
      </c>
      <c r="L4680" s="22" t="str">
        <f t="shared" si="1513"/>
        <v>04/08/2026</v>
      </c>
      <c r="M4680" s="23">
        <f t="shared" si="1514"/>
        <v>0.58333333333333337</v>
      </c>
      <c r="N4680" t="str">
        <f t="shared" si="1515"/>
        <v>2 - 1</v>
      </c>
      <c r="O4680" t="str">
        <f t="shared" si="1517"/>
        <v>Green</v>
      </c>
      <c r="P4680" t="str">
        <f t="shared" si="1518"/>
        <v>Red</v>
      </c>
      <c r="Q4680" t="str">
        <f t="shared" si="1519"/>
        <v>Red</v>
      </c>
      <c r="R4680" t="str">
        <f t="shared" si="1520"/>
        <v>Green</v>
      </c>
      <c r="S4680" t="str">
        <f t="shared" si="1521"/>
        <v>Red</v>
      </c>
      <c r="T4680" t="str">
        <f t="shared" si="1522"/>
        <v>Green</v>
      </c>
      <c r="U4680" t="str">
        <f t="shared" si="1523"/>
        <v>Red</v>
      </c>
      <c r="V4680" t="str">
        <f t="shared" si="1524"/>
        <v>Green</v>
      </c>
      <c r="W4680" t="str">
        <f t="shared" si="1525"/>
        <v>Red</v>
      </c>
      <c r="X4680" t="str">
        <f t="shared" si="1526"/>
        <v>Red</v>
      </c>
      <c r="Y4680" t="str">
        <f t="shared" si="1527"/>
        <v>Green</v>
      </c>
      <c r="Z4680" t="str">
        <f t="shared" si="1528"/>
        <v>Green</v>
      </c>
      <c r="AA4680" t="str">
        <f t="shared" si="1529"/>
        <v>Red</v>
      </c>
      <c r="AB4680" t="str">
        <f t="shared" si="1530"/>
        <v>Green</v>
      </c>
      <c r="AC4680" t="str">
        <f t="shared" si="1531"/>
        <v>Green</v>
      </c>
      <c r="AD4680" t="str">
        <f t="shared" si="1532"/>
        <v>Red</v>
      </c>
    </row>
    <row r="4681" spans="1:30" hidden="1" x14ac:dyDescent="0.3">
      <c r="A4681" t="str">
        <f t="shared" si="1516"/>
        <v>04/08/2026ChemnitzerZwickau</v>
      </c>
      <c r="D4681" s="2">
        <v>46238</v>
      </c>
      <c r="E4681" s="3">
        <v>0.70833333333333337</v>
      </c>
      <c r="F4681" t="s">
        <v>3266</v>
      </c>
      <c r="G4681" t="s">
        <v>976</v>
      </c>
      <c r="H4681">
        <v>2</v>
      </c>
      <c r="I4681">
        <v>0</v>
      </c>
      <c r="J4681">
        <v>3</v>
      </c>
      <c r="K4681">
        <v>1</v>
      </c>
      <c r="L4681" s="22" t="str">
        <f t="shared" si="1513"/>
        <v>04/08/2026</v>
      </c>
      <c r="M4681" s="23">
        <f t="shared" si="1514"/>
        <v>0.58333333333333337</v>
      </c>
      <c r="N4681" t="str">
        <f t="shared" si="1515"/>
        <v>3 - 1</v>
      </c>
      <c r="O4681" t="str">
        <f t="shared" si="1517"/>
        <v>Green</v>
      </c>
      <c r="P4681" t="str">
        <f t="shared" si="1518"/>
        <v>Red</v>
      </c>
      <c r="Q4681" t="str">
        <f t="shared" si="1519"/>
        <v>Red</v>
      </c>
      <c r="R4681" t="str">
        <f t="shared" si="1520"/>
        <v>Green</v>
      </c>
      <c r="S4681" t="str">
        <f t="shared" si="1521"/>
        <v>Red</v>
      </c>
      <c r="T4681" t="str">
        <f t="shared" si="1522"/>
        <v>Green</v>
      </c>
      <c r="U4681" t="str">
        <f t="shared" si="1523"/>
        <v>Green</v>
      </c>
      <c r="V4681" t="str">
        <f t="shared" si="1524"/>
        <v>Red</v>
      </c>
      <c r="W4681" t="str">
        <f t="shared" si="1525"/>
        <v>Red</v>
      </c>
      <c r="X4681" t="str">
        <f t="shared" si="1526"/>
        <v>Green</v>
      </c>
      <c r="Y4681" t="str">
        <f t="shared" si="1527"/>
        <v>Green</v>
      </c>
      <c r="Z4681" t="str">
        <f t="shared" si="1528"/>
        <v>Green</v>
      </c>
      <c r="AA4681" t="str">
        <f t="shared" si="1529"/>
        <v>Red</v>
      </c>
      <c r="AB4681" t="str">
        <f t="shared" si="1530"/>
        <v>Red</v>
      </c>
      <c r="AC4681" t="str">
        <f t="shared" si="1531"/>
        <v>Green</v>
      </c>
      <c r="AD4681" t="str">
        <f t="shared" si="1532"/>
        <v>Red</v>
      </c>
    </row>
    <row r="4682" spans="1:30" hidden="1" x14ac:dyDescent="0.3">
      <c r="A4682" t="str">
        <f t="shared" si="1516"/>
        <v>04/08/2026EldenseVillarreal B</v>
      </c>
      <c r="D4682" s="2">
        <v>46238</v>
      </c>
      <c r="E4682" s="3">
        <v>0.70833333333333337</v>
      </c>
      <c r="F4682" t="s">
        <v>1809</v>
      </c>
      <c r="G4682" t="s">
        <v>6908</v>
      </c>
      <c r="H4682">
        <v>1</v>
      </c>
      <c r="I4682">
        <v>2</v>
      </c>
      <c r="J4682">
        <v>1</v>
      </c>
      <c r="K4682">
        <v>3</v>
      </c>
      <c r="L4682" s="22" t="str">
        <f t="shared" si="1513"/>
        <v>04/08/2026</v>
      </c>
      <c r="M4682" s="23">
        <f t="shared" si="1514"/>
        <v>0.58333333333333337</v>
      </c>
      <c r="N4682" t="str">
        <f t="shared" si="1515"/>
        <v>1 - 3</v>
      </c>
      <c r="O4682" t="str">
        <f t="shared" si="1517"/>
        <v>Red</v>
      </c>
      <c r="P4682" t="str">
        <f t="shared" si="1518"/>
        <v>Red</v>
      </c>
      <c r="Q4682" t="str">
        <f t="shared" si="1519"/>
        <v>Green</v>
      </c>
      <c r="R4682" t="str">
        <f t="shared" si="1520"/>
        <v>Red</v>
      </c>
      <c r="S4682" t="str">
        <f t="shared" si="1521"/>
        <v>Green</v>
      </c>
      <c r="T4682" t="str">
        <f t="shared" si="1522"/>
        <v>Green</v>
      </c>
      <c r="U4682" t="str">
        <f t="shared" si="1523"/>
        <v>Red</v>
      </c>
      <c r="V4682" t="str">
        <f t="shared" si="1524"/>
        <v>Red</v>
      </c>
      <c r="W4682" t="str">
        <f t="shared" si="1525"/>
        <v>Green</v>
      </c>
      <c r="X4682" t="str">
        <f t="shared" si="1526"/>
        <v>Green</v>
      </c>
      <c r="Y4682" t="str">
        <f t="shared" si="1527"/>
        <v>Green</v>
      </c>
      <c r="Z4682" t="str">
        <f t="shared" si="1528"/>
        <v>Green</v>
      </c>
      <c r="AA4682" t="str">
        <f t="shared" si="1529"/>
        <v>Red</v>
      </c>
      <c r="AB4682" t="str">
        <f t="shared" si="1530"/>
        <v>Red</v>
      </c>
      <c r="AC4682" t="str">
        <f t="shared" si="1531"/>
        <v>Green</v>
      </c>
      <c r="AD4682" t="str">
        <f t="shared" si="1532"/>
        <v>Red</v>
      </c>
    </row>
    <row r="4683" spans="1:30" hidden="1" x14ac:dyDescent="0.3">
      <c r="A4683" t="str">
        <f t="shared" si="1516"/>
        <v>04/08/2026FA 2000Fremad Amager</v>
      </c>
      <c r="B4683" t="s">
        <v>4756</v>
      </c>
      <c r="C4683" t="s">
        <v>6888</v>
      </c>
      <c r="D4683" s="2">
        <v>46238</v>
      </c>
      <c r="E4683" s="3">
        <v>0.70833333333333337</v>
      </c>
      <c r="F4683" t="s">
        <v>5440</v>
      </c>
      <c r="G4683" t="s">
        <v>1431</v>
      </c>
      <c r="H4683">
        <v>0</v>
      </c>
      <c r="I4683">
        <v>0</v>
      </c>
      <c r="J4683">
        <v>1</v>
      </c>
      <c r="K4683">
        <v>0</v>
      </c>
      <c r="L4683" s="22" t="str">
        <f t="shared" si="1513"/>
        <v>04/08/2026</v>
      </c>
      <c r="M4683" s="23">
        <f t="shared" si="1514"/>
        <v>0.58333333333333337</v>
      </c>
      <c r="N4683" t="str">
        <f t="shared" si="1515"/>
        <v>1 - 0</v>
      </c>
      <c r="O4683" t="str">
        <f t="shared" si="1517"/>
        <v>Green</v>
      </c>
      <c r="P4683" t="str">
        <f t="shared" si="1518"/>
        <v>Red</v>
      </c>
      <c r="Q4683" t="str">
        <f t="shared" si="1519"/>
        <v>Red</v>
      </c>
      <c r="R4683" t="str">
        <f t="shared" si="1520"/>
        <v>Green</v>
      </c>
      <c r="S4683" t="str">
        <f t="shared" si="1521"/>
        <v>Red</v>
      </c>
      <c r="T4683" t="str">
        <f t="shared" si="1522"/>
        <v>Green</v>
      </c>
      <c r="U4683" t="str">
        <f t="shared" si="1523"/>
        <v>Red</v>
      </c>
      <c r="V4683" t="str">
        <f t="shared" si="1524"/>
        <v>Green</v>
      </c>
      <c r="W4683" t="str">
        <f t="shared" si="1525"/>
        <v>Red</v>
      </c>
      <c r="X4683" t="str">
        <f t="shared" si="1526"/>
        <v>Red</v>
      </c>
      <c r="Y4683" t="str">
        <f t="shared" si="1527"/>
        <v>Red</v>
      </c>
      <c r="Z4683" t="str">
        <f t="shared" si="1528"/>
        <v>Red</v>
      </c>
      <c r="AA4683" t="str">
        <f t="shared" si="1529"/>
        <v>Green</v>
      </c>
      <c r="AB4683" t="str">
        <f t="shared" si="1530"/>
        <v>Green</v>
      </c>
      <c r="AC4683" t="str">
        <f t="shared" si="1531"/>
        <v>Red</v>
      </c>
      <c r="AD4683" t="str">
        <f t="shared" si="1532"/>
        <v>Green</v>
      </c>
    </row>
    <row r="4684" spans="1:30" hidden="1" x14ac:dyDescent="0.3">
      <c r="A4684" t="str">
        <f t="shared" si="1516"/>
        <v>04/08/2026Hertha BSC IIGreifswalder FC</v>
      </c>
      <c r="D4684" s="2">
        <v>46238</v>
      </c>
      <c r="E4684" s="3">
        <v>0.70833333333333337</v>
      </c>
      <c r="F4684" t="s">
        <v>3265</v>
      </c>
      <c r="G4684" t="s">
        <v>4340</v>
      </c>
      <c r="H4684">
        <v>1</v>
      </c>
      <c r="I4684">
        <v>2</v>
      </c>
      <c r="J4684">
        <v>1</v>
      </c>
      <c r="K4684">
        <v>4</v>
      </c>
      <c r="L4684" s="22" t="str">
        <f t="shared" si="1513"/>
        <v>04/08/2026</v>
      </c>
      <c r="M4684" s="23">
        <f t="shared" si="1514"/>
        <v>0.58333333333333337</v>
      </c>
      <c r="N4684" t="str">
        <f t="shared" si="1515"/>
        <v>1 - 4</v>
      </c>
      <c r="O4684" t="str">
        <f t="shared" si="1517"/>
        <v>Red</v>
      </c>
      <c r="P4684" t="str">
        <f t="shared" si="1518"/>
        <v>Red</v>
      </c>
      <c r="Q4684" t="str">
        <f t="shared" si="1519"/>
        <v>Green</v>
      </c>
      <c r="R4684" t="str">
        <f t="shared" si="1520"/>
        <v>Red</v>
      </c>
      <c r="S4684" t="str">
        <f t="shared" si="1521"/>
        <v>Green</v>
      </c>
      <c r="T4684" t="str">
        <f t="shared" si="1522"/>
        <v>Green</v>
      </c>
      <c r="U4684" t="str">
        <f t="shared" si="1523"/>
        <v>Red</v>
      </c>
      <c r="V4684" t="str">
        <f t="shared" si="1524"/>
        <v>Red</v>
      </c>
      <c r="W4684" t="str">
        <f t="shared" si="1525"/>
        <v>Green</v>
      </c>
      <c r="X4684" t="str">
        <f t="shared" si="1526"/>
        <v>Green</v>
      </c>
      <c r="Y4684" t="str">
        <f t="shared" si="1527"/>
        <v>Green</v>
      </c>
      <c r="Z4684" t="str">
        <f t="shared" si="1528"/>
        <v>Green</v>
      </c>
      <c r="AA4684" t="str">
        <f t="shared" si="1529"/>
        <v>Red</v>
      </c>
      <c r="AB4684" t="str">
        <f t="shared" si="1530"/>
        <v>Red</v>
      </c>
      <c r="AC4684" t="str">
        <f t="shared" si="1531"/>
        <v>Green</v>
      </c>
      <c r="AD4684" t="str">
        <f t="shared" si="1532"/>
        <v>Red</v>
      </c>
    </row>
    <row r="4685" spans="1:30" hidden="1" x14ac:dyDescent="0.3">
      <c r="A4685" t="str">
        <f t="shared" si="1516"/>
        <v>04/08/2026IF LysengVejgaard B</v>
      </c>
      <c r="B4685" t="s">
        <v>4756</v>
      </c>
      <c r="C4685" t="s">
        <v>6888</v>
      </c>
      <c r="D4685" s="2">
        <v>46238</v>
      </c>
      <c r="E4685" s="3">
        <v>0.70833333333333337</v>
      </c>
      <c r="F4685" t="s">
        <v>6909</v>
      </c>
      <c r="G4685" t="s">
        <v>6910</v>
      </c>
      <c r="H4685">
        <v>2</v>
      </c>
      <c r="I4685">
        <v>1</v>
      </c>
      <c r="J4685">
        <v>3</v>
      </c>
      <c r="K4685">
        <v>2</v>
      </c>
      <c r="L4685" s="22" t="str">
        <f t="shared" si="1513"/>
        <v>04/08/2026</v>
      </c>
      <c r="M4685" s="23">
        <f t="shared" si="1514"/>
        <v>0.58333333333333337</v>
      </c>
      <c r="N4685" t="str">
        <f t="shared" si="1515"/>
        <v>3 - 2</v>
      </c>
      <c r="O4685" t="str">
        <f t="shared" si="1517"/>
        <v>Green</v>
      </c>
      <c r="P4685" t="str">
        <f t="shared" si="1518"/>
        <v>Red</v>
      </c>
      <c r="Q4685" t="str">
        <f t="shared" si="1519"/>
        <v>Red</v>
      </c>
      <c r="R4685" t="str">
        <f t="shared" si="1520"/>
        <v>Green</v>
      </c>
      <c r="S4685" t="str">
        <f t="shared" si="1521"/>
        <v>Red</v>
      </c>
      <c r="T4685" t="str">
        <f t="shared" si="1522"/>
        <v>Green</v>
      </c>
      <c r="U4685" t="str">
        <f t="shared" si="1523"/>
        <v>Green</v>
      </c>
      <c r="V4685" t="str">
        <f t="shared" si="1524"/>
        <v>Red</v>
      </c>
      <c r="W4685" t="str">
        <f t="shared" si="1525"/>
        <v>Red</v>
      </c>
      <c r="X4685" t="str">
        <f t="shared" si="1526"/>
        <v>Green</v>
      </c>
      <c r="Y4685" t="str">
        <f t="shared" si="1527"/>
        <v>Green</v>
      </c>
      <c r="Z4685" t="str">
        <f t="shared" si="1528"/>
        <v>Green</v>
      </c>
      <c r="AA4685" t="str">
        <f t="shared" si="1529"/>
        <v>Red</v>
      </c>
      <c r="AB4685" t="str">
        <f t="shared" si="1530"/>
        <v>Red</v>
      </c>
      <c r="AC4685" t="str">
        <f t="shared" si="1531"/>
        <v>Green</v>
      </c>
      <c r="AD4685" t="str">
        <f t="shared" si="1532"/>
        <v>Red</v>
      </c>
    </row>
    <row r="4686" spans="1:30" hidden="1" x14ac:dyDescent="0.3">
      <c r="A4686" t="str">
        <f t="shared" si="1516"/>
        <v>04/08/2026Kaltenkirchener TSSV Eichede</v>
      </c>
      <c r="D4686" s="2">
        <v>46238</v>
      </c>
      <c r="E4686" s="3">
        <v>0.70833333333333337</v>
      </c>
      <c r="F4686" t="s">
        <v>5756</v>
      </c>
      <c r="G4686" t="s">
        <v>5776</v>
      </c>
      <c r="H4686">
        <v>0</v>
      </c>
      <c r="I4686">
        <v>0</v>
      </c>
      <c r="J4686">
        <v>1</v>
      </c>
      <c r="K4686">
        <v>0</v>
      </c>
      <c r="L4686" s="22" t="str">
        <f t="shared" si="1513"/>
        <v>04/08/2026</v>
      </c>
      <c r="M4686" s="23">
        <f t="shared" si="1514"/>
        <v>0.58333333333333337</v>
      </c>
      <c r="N4686" t="str">
        <f t="shared" si="1515"/>
        <v>1 - 0</v>
      </c>
      <c r="O4686" t="str">
        <f t="shared" si="1517"/>
        <v>Green</v>
      </c>
      <c r="P4686" t="str">
        <f t="shared" si="1518"/>
        <v>Red</v>
      </c>
      <c r="Q4686" t="str">
        <f t="shared" si="1519"/>
        <v>Red</v>
      </c>
      <c r="R4686" t="str">
        <f t="shared" si="1520"/>
        <v>Green</v>
      </c>
      <c r="S4686" t="str">
        <f t="shared" si="1521"/>
        <v>Red</v>
      </c>
      <c r="T4686" t="str">
        <f t="shared" si="1522"/>
        <v>Green</v>
      </c>
      <c r="U4686" t="str">
        <f t="shared" si="1523"/>
        <v>Red</v>
      </c>
      <c r="V4686" t="str">
        <f t="shared" si="1524"/>
        <v>Green</v>
      </c>
      <c r="W4686" t="str">
        <f t="shared" si="1525"/>
        <v>Red</v>
      </c>
      <c r="X4686" t="str">
        <f t="shared" si="1526"/>
        <v>Red</v>
      </c>
      <c r="Y4686" t="str">
        <f t="shared" si="1527"/>
        <v>Red</v>
      </c>
      <c r="Z4686" t="str">
        <f t="shared" si="1528"/>
        <v>Red</v>
      </c>
      <c r="AA4686" t="str">
        <f t="shared" si="1529"/>
        <v>Green</v>
      </c>
      <c r="AB4686" t="str">
        <f t="shared" si="1530"/>
        <v>Green</v>
      </c>
      <c r="AC4686" t="str">
        <f t="shared" si="1531"/>
        <v>Red</v>
      </c>
      <c r="AD4686" t="str">
        <f t="shared" si="1532"/>
        <v>Green</v>
      </c>
    </row>
    <row r="4687" spans="1:30" hidden="1" x14ac:dyDescent="0.3">
      <c r="A4687" t="str">
        <f t="shared" si="1516"/>
        <v>04/08/2026Maccabi HaifaIroni Tiberias</v>
      </c>
      <c r="D4687" s="2">
        <v>46238</v>
      </c>
      <c r="E4687" s="3">
        <v>0.70833333333333337</v>
      </c>
      <c r="F4687" t="s">
        <v>3372</v>
      </c>
      <c r="G4687" t="s">
        <v>3370</v>
      </c>
      <c r="H4687">
        <v>3</v>
      </c>
      <c r="I4687">
        <v>1</v>
      </c>
      <c r="J4687">
        <v>4</v>
      </c>
      <c r="K4687">
        <v>2</v>
      </c>
      <c r="L4687" s="22" t="str">
        <f t="shared" si="1513"/>
        <v>04/08/2026</v>
      </c>
      <c r="M4687" s="23">
        <f t="shared" si="1514"/>
        <v>0.58333333333333337</v>
      </c>
      <c r="N4687" t="str">
        <f t="shared" si="1515"/>
        <v>4 - 2</v>
      </c>
      <c r="O4687" t="str">
        <f t="shared" si="1517"/>
        <v>Green</v>
      </c>
      <c r="P4687" t="str">
        <f t="shared" si="1518"/>
        <v>Red</v>
      </c>
      <c r="Q4687" t="str">
        <f t="shared" si="1519"/>
        <v>Red</v>
      </c>
      <c r="R4687" t="str">
        <f t="shared" si="1520"/>
        <v>Green</v>
      </c>
      <c r="S4687" t="str">
        <f t="shared" si="1521"/>
        <v>Red</v>
      </c>
      <c r="T4687" t="str">
        <f t="shared" si="1522"/>
        <v>Green</v>
      </c>
      <c r="U4687" t="str">
        <f t="shared" si="1523"/>
        <v>Green</v>
      </c>
      <c r="V4687" t="str">
        <f t="shared" si="1524"/>
        <v>Red</v>
      </c>
      <c r="W4687" t="str">
        <f t="shared" si="1525"/>
        <v>Red</v>
      </c>
      <c r="X4687" t="str">
        <f t="shared" si="1526"/>
        <v>Green</v>
      </c>
      <c r="Y4687" t="str">
        <f t="shared" si="1527"/>
        <v>Green</v>
      </c>
      <c r="Z4687" t="str">
        <f t="shared" si="1528"/>
        <v>Green</v>
      </c>
      <c r="AA4687" t="str">
        <f t="shared" si="1529"/>
        <v>Red</v>
      </c>
      <c r="AB4687" t="str">
        <f t="shared" si="1530"/>
        <v>Red</v>
      </c>
      <c r="AC4687" t="str">
        <f t="shared" si="1531"/>
        <v>Green</v>
      </c>
      <c r="AD4687" t="str">
        <f t="shared" si="1532"/>
        <v>Red</v>
      </c>
    </row>
    <row r="4688" spans="1:30" hidden="1" x14ac:dyDescent="0.3">
      <c r="A4688" t="str">
        <f t="shared" si="1516"/>
        <v>04/08/2026Magdeburg IIFSV 63 Luckenwalde</v>
      </c>
      <c r="D4688" s="2">
        <v>46238</v>
      </c>
      <c r="E4688" s="3">
        <v>0.70833333333333337</v>
      </c>
      <c r="F4688" t="s">
        <v>3267</v>
      </c>
      <c r="G4688" t="s">
        <v>2460</v>
      </c>
      <c r="H4688">
        <v>0</v>
      </c>
      <c r="I4688">
        <v>0</v>
      </c>
      <c r="J4688">
        <v>0</v>
      </c>
      <c r="K4688">
        <v>1</v>
      </c>
      <c r="L4688" s="22" t="str">
        <f t="shared" ref="L4688:L4743" si="1533">"0"&amp;DAY(D4688)&amp;"/"&amp;"08"&amp;"/"&amp;YEAR(D4688)</f>
        <v>04/08/2026</v>
      </c>
      <c r="M4688" s="23">
        <f t="shared" ref="M4688:M4743" si="1534">E4688-TIME(3,0,0)</f>
        <v>0.58333333333333337</v>
      </c>
      <c r="N4688" t="str">
        <f t="shared" ref="N4688:N4751" si="1535">J4688&amp;" - "&amp;K4688</f>
        <v>0 - 1</v>
      </c>
      <c r="O4688" t="str">
        <f t="shared" si="1517"/>
        <v>Red</v>
      </c>
      <c r="P4688" t="str">
        <f t="shared" si="1518"/>
        <v>Red</v>
      </c>
      <c r="Q4688" t="str">
        <f t="shared" si="1519"/>
        <v>Green</v>
      </c>
      <c r="R4688" t="str">
        <f t="shared" si="1520"/>
        <v>Red</v>
      </c>
      <c r="S4688" t="str">
        <f t="shared" si="1521"/>
        <v>Green</v>
      </c>
      <c r="T4688" t="str">
        <f t="shared" si="1522"/>
        <v>Green</v>
      </c>
      <c r="U4688" t="str">
        <f t="shared" si="1523"/>
        <v>Red</v>
      </c>
      <c r="V4688" t="str">
        <f t="shared" si="1524"/>
        <v>Green</v>
      </c>
      <c r="W4688" t="str">
        <f t="shared" si="1525"/>
        <v>Red</v>
      </c>
      <c r="X4688" t="str">
        <f t="shared" si="1526"/>
        <v>Red</v>
      </c>
      <c r="Y4688" t="str">
        <f t="shared" si="1527"/>
        <v>Red</v>
      </c>
      <c r="Z4688" t="str">
        <f t="shared" si="1528"/>
        <v>Red</v>
      </c>
      <c r="AA4688" t="str">
        <f t="shared" si="1529"/>
        <v>Green</v>
      </c>
      <c r="AB4688" t="str">
        <f t="shared" si="1530"/>
        <v>Green</v>
      </c>
      <c r="AC4688" t="str">
        <f t="shared" si="1531"/>
        <v>Red</v>
      </c>
      <c r="AD4688" t="str">
        <f t="shared" si="1532"/>
        <v>Green</v>
      </c>
    </row>
    <row r="4689" spans="1:30" hidden="1" x14ac:dyDescent="0.3">
      <c r="A4689" t="str">
        <f t="shared" si="1516"/>
        <v>04/08/2026MTSV HohenwestedtUnion Neumunster</v>
      </c>
      <c r="D4689" s="2">
        <v>46238</v>
      </c>
      <c r="E4689" s="3">
        <v>0.70833333333333337</v>
      </c>
      <c r="F4689" t="s">
        <v>5783</v>
      </c>
      <c r="G4689" t="s">
        <v>5469</v>
      </c>
      <c r="H4689">
        <v>0</v>
      </c>
      <c r="I4689">
        <v>1</v>
      </c>
      <c r="J4689">
        <v>1</v>
      </c>
      <c r="K4689">
        <v>1</v>
      </c>
      <c r="L4689" s="22" t="str">
        <f t="shared" si="1533"/>
        <v>04/08/2026</v>
      </c>
      <c r="M4689" s="23">
        <f t="shared" si="1534"/>
        <v>0.58333333333333337</v>
      </c>
      <c r="N4689" t="str">
        <f t="shared" si="1535"/>
        <v>1 - 1</v>
      </c>
      <c r="O4689" t="str">
        <f t="shared" si="1517"/>
        <v>Red</v>
      </c>
      <c r="P4689" t="str">
        <f t="shared" si="1518"/>
        <v>Green</v>
      </c>
      <c r="Q4689" t="str">
        <f t="shared" si="1519"/>
        <v>Red</v>
      </c>
      <c r="R4689" t="str">
        <f t="shared" si="1520"/>
        <v>Green</v>
      </c>
      <c r="S4689" t="str">
        <f t="shared" si="1521"/>
        <v>Green</v>
      </c>
      <c r="T4689" t="str">
        <f t="shared" si="1522"/>
        <v>Red</v>
      </c>
      <c r="U4689" t="str">
        <f t="shared" si="1523"/>
        <v>Red</v>
      </c>
      <c r="V4689" t="str">
        <f t="shared" si="1524"/>
        <v>Red</v>
      </c>
      <c r="W4689" t="str">
        <f t="shared" si="1525"/>
        <v>Green</v>
      </c>
      <c r="X4689" t="str">
        <f t="shared" si="1526"/>
        <v>Green</v>
      </c>
      <c r="Y4689" t="str">
        <f t="shared" si="1527"/>
        <v>Green</v>
      </c>
      <c r="Z4689" t="str">
        <f t="shared" si="1528"/>
        <v>Red</v>
      </c>
      <c r="AA4689" t="str">
        <f t="shared" si="1529"/>
        <v>Green</v>
      </c>
      <c r="AB4689" t="str">
        <f t="shared" si="1530"/>
        <v>Green</v>
      </c>
      <c r="AC4689" t="str">
        <f t="shared" si="1531"/>
        <v>Green</v>
      </c>
      <c r="AD4689" t="str">
        <f t="shared" si="1532"/>
        <v>Red</v>
      </c>
    </row>
    <row r="4690" spans="1:30" hidden="1" x14ac:dyDescent="0.3">
      <c r="A4690" t="str">
        <f t="shared" si="1516"/>
        <v>04/08/2026NykobingBoldklubben AF 1893</v>
      </c>
      <c r="B4690" t="s">
        <v>4756</v>
      </c>
      <c r="C4690" t="s">
        <v>6888</v>
      </c>
      <c r="D4690" s="2">
        <v>46238</v>
      </c>
      <c r="E4690" s="3">
        <v>0.70833333333333337</v>
      </c>
      <c r="F4690" t="s">
        <v>5459</v>
      </c>
      <c r="G4690" t="s">
        <v>5441</v>
      </c>
      <c r="H4690">
        <v>0</v>
      </c>
      <c r="I4690">
        <v>0</v>
      </c>
      <c r="J4690">
        <v>2</v>
      </c>
      <c r="K4690">
        <v>0</v>
      </c>
      <c r="L4690" s="22" t="str">
        <f t="shared" si="1533"/>
        <v>04/08/2026</v>
      </c>
      <c r="M4690" s="23">
        <f t="shared" si="1534"/>
        <v>0.58333333333333337</v>
      </c>
      <c r="N4690" t="str">
        <f t="shared" si="1535"/>
        <v>2 - 0</v>
      </c>
      <c r="O4690" t="str">
        <f t="shared" si="1517"/>
        <v>Green</v>
      </c>
      <c r="P4690" t="str">
        <f t="shared" si="1518"/>
        <v>Red</v>
      </c>
      <c r="Q4690" t="str">
        <f t="shared" si="1519"/>
        <v>Red</v>
      </c>
      <c r="R4690" t="str">
        <f t="shared" si="1520"/>
        <v>Green</v>
      </c>
      <c r="S4690" t="str">
        <f t="shared" si="1521"/>
        <v>Red</v>
      </c>
      <c r="T4690" t="str">
        <f t="shared" si="1522"/>
        <v>Green</v>
      </c>
      <c r="U4690" t="str">
        <f t="shared" si="1523"/>
        <v>Red</v>
      </c>
      <c r="V4690" t="str">
        <f t="shared" si="1524"/>
        <v>Green</v>
      </c>
      <c r="W4690" t="str">
        <f t="shared" si="1525"/>
        <v>Red</v>
      </c>
      <c r="X4690" t="str">
        <f t="shared" si="1526"/>
        <v>Red</v>
      </c>
      <c r="Y4690" t="str">
        <f t="shared" si="1527"/>
        <v>Green</v>
      </c>
      <c r="Z4690" t="str">
        <f t="shared" si="1528"/>
        <v>Red</v>
      </c>
      <c r="AA4690" t="str">
        <f t="shared" si="1529"/>
        <v>Green</v>
      </c>
      <c r="AB4690" t="str">
        <f t="shared" si="1530"/>
        <v>Green</v>
      </c>
      <c r="AC4690" t="str">
        <f t="shared" si="1531"/>
        <v>Red</v>
      </c>
      <c r="AD4690" t="str">
        <f t="shared" si="1532"/>
        <v>Green</v>
      </c>
    </row>
    <row r="4691" spans="1:30" hidden="1" x14ac:dyDescent="0.3">
      <c r="A4691" t="str">
        <f t="shared" si="1516"/>
        <v>04/08/2026Oldenburger SVLubeck II</v>
      </c>
      <c r="D4691" s="2">
        <v>46238</v>
      </c>
      <c r="E4691" s="3">
        <v>0.70833333333333337</v>
      </c>
      <c r="F4691" t="s">
        <v>5781</v>
      </c>
      <c r="G4691" t="s">
        <v>5741</v>
      </c>
      <c r="H4691">
        <v>3</v>
      </c>
      <c r="I4691">
        <v>0</v>
      </c>
      <c r="J4691">
        <v>4</v>
      </c>
      <c r="K4691">
        <v>0</v>
      </c>
      <c r="L4691" s="22" t="str">
        <f t="shared" si="1533"/>
        <v>04/08/2026</v>
      </c>
      <c r="M4691" s="23">
        <f t="shared" si="1534"/>
        <v>0.58333333333333337</v>
      </c>
      <c r="N4691" t="str">
        <f t="shared" si="1535"/>
        <v>4 - 0</v>
      </c>
      <c r="O4691" t="str">
        <f t="shared" si="1517"/>
        <v>Green</v>
      </c>
      <c r="P4691" t="str">
        <f t="shared" si="1518"/>
        <v>Red</v>
      </c>
      <c r="Q4691" t="str">
        <f t="shared" si="1519"/>
        <v>Red</v>
      </c>
      <c r="R4691" t="str">
        <f t="shared" si="1520"/>
        <v>Green</v>
      </c>
      <c r="S4691" t="str">
        <f t="shared" si="1521"/>
        <v>Red</v>
      </c>
      <c r="T4691" t="str">
        <f t="shared" si="1522"/>
        <v>Green</v>
      </c>
      <c r="U4691" t="str">
        <f t="shared" si="1523"/>
        <v>Green</v>
      </c>
      <c r="V4691" t="str">
        <f t="shared" si="1524"/>
        <v>Red</v>
      </c>
      <c r="W4691" t="str">
        <f t="shared" si="1525"/>
        <v>Red</v>
      </c>
      <c r="X4691" t="str">
        <f t="shared" si="1526"/>
        <v>Green</v>
      </c>
      <c r="Y4691" t="str">
        <f t="shared" si="1527"/>
        <v>Green</v>
      </c>
      <c r="Z4691" t="str">
        <f t="shared" si="1528"/>
        <v>Green</v>
      </c>
      <c r="AA4691" t="str">
        <f t="shared" si="1529"/>
        <v>Red</v>
      </c>
      <c r="AB4691" t="str">
        <f t="shared" si="1530"/>
        <v>Red</v>
      </c>
      <c r="AC4691" t="str">
        <f t="shared" si="1531"/>
        <v>Red</v>
      </c>
      <c r="AD4691" t="str">
        <f t="shared" si="1532"/>
        <v>Green</v>
      </c>
    </row>
    <row r="4692" spans="1:30" hidden="1" x14ac:dyDescent="0.3">
      <c r="A4692" t="str">
        <f t="shared" si="1516"/>
        <v>04/08/2026RingkobingAarhus Fremad</v>
      </c>
      <c r="B4692" t="s">
        <v>4756</v>
      </c>
      <c r="C4692" t="s">
        <v>6888</v>
      </c>
      <c r="D4692" s="2">
        <v>46238</v>
      </c>
      <c r="E4692" s="3">
        <v>0.70833333333333337</v>
      </c>
      <c r="F4692" t="s">
        <v>6911</v>
      </c>
      <c r="G4692" t="s">
        <v>987</v>
      </c>
      <c r="H4692">
        <v>0</v>
      </c>
      <c r="I4692">
        <v>3</v>
      </c>
      <c r="J4692">
        <v>0</v>
      </c>
      <c r="K4692">
        <v>4</v>
      </c>
      <c r="L4692" s="22" t="str">
        <f t="shared" si="1533"/>
        <v>04/08/2026</v>
      </c>
      <c r="M4692" s="23">
        <f t="shared" si="1534"/>
        <v>0.58333333333333337</v>
      </c>
      <c r="N4692" t="str">
        <f t="shared" si="1535"/>
        <v>0 - 4</v>
      </c>
      <c r="O4692" t="str">
        <f t="shared" si="1517"/>
        <v>Red</v>
      </c>
      <c r="P4692" t="str">
        <f t="shared" si="1518"/>
        <v>Red</v>
      </c>
      <c r="Q4692" t="str">
        <f t="shared" si="1519"/>
        <v>Green</v>
      </c>
      <c r="R4692" t="str">
        <f t="shared" si="1520"/>
        <v>Red</v>
      </c>
      <c r="S4692" t="str">
        <f t="shared" si="1521"/>
        <v>Green</v>
      </c>
      <c r="T4692" t="str">
        <f t="shared" si="1522"/>
        <v>Green</v>
      </c>
      <c r="U4692" t="str">
        <f t="shared" si="1523"/>
        <v>Red</v>
      </c>
      <c r="V4692" t="str">
        <f t="shared" si="1524"/>
        <v>Red</v>
      </c>
      <c r="W4692" t="str">
        <f t="shared" si="1525"/>
        <v>Green</v>
      </c>
      <c r="X4692" t="str">
        <f t="shared" si="1526"/>
        <v>Green</v>
      </c>
      <c r="Y4692" t="str">
        <f t="shared" si="1527"/>
        <v>Green</v>
      </c>
      <c r="Z4692" t="str">
        <f t="shared" si="1528"/>
        <v>Green</v>
      </c>
      <c r="AA4692" t="str">
        <f t="shared" si="1529"/>
        <v>Red</v>
      </c>
      <c r="AB4692" t="str">
        <f t="shared" si="1530"/>
        <v>Red</v>
      </c>
      <c r="AC4692" t="str">
        <f t="shared" si="1531"/>
        <v>Red</v>
      </c>
      <c r="AD4692" t="str">
        <f t="shared" si="1532"/>
        <v>Green</v>
      </c>
    </row>
    <row r="4693" spans="1:30" hidden="1" x14ac:dyDescent="0.3">
      <c r="A4693" t="str">
        <f t="shared" si="1516"/>
        <v>04/08/2026SC Rapid LubeckSC Phonix II</v>
      </c>
      <c r="D4693" s="2">
        <v>46238</v>
      </c>
      <c r="E4693" s="3">
        <v>0.70833333333333337</v>
      </c>
      <c r="F4693" t="s">
        <v>5750</v>
      </c>
      <c r="G4693" t="s">
        <v>5814</v>
      </c>
      <c r="H4693">
        <v>1</v>
      </c>
      <c r="I4693">
        <v>0</v>
      </c>
      <c r="J4693">
        <v>3</v>
      </c>
      <c r="K4693">
        <v>1</v>
      </c>
      <c r="L4693" s="22" t="str">
        <f t="shared" si="1533"/>
        <v>04/08/2026</v>
      </c>
      <c r="M4693" s="23">
        <f t="shared" si="1534"/>
        <v>0.58333333333333337</v>
      </c>
      <c r="N4693" t="str">
        <f t="shared" si="1535"/>
        <v>3 - 1</v>
      </c>
      <c r="O4693" t="str">
        <f t="shared" si="1517"/>
        <v>Green</v>
      </c>
      <c r="P4693" t="str">
        <f t="shared" si="1518"/>
        <v>Red</v>
      </c>
      <c r="Q4693" t="str">
        <f t="shared" si="1519"/>
        <v>Red</v>
      </c>
      <c r="R4693" t="str">
        <f t="shared" si="1520"/>
        <v>Green</v>
      </c>
      <c r="S4693" t="str">
        <f t="shared" si="1521"/>
        <v>Red</v>
      </c>
      <c r="T4693" t="str">
        <f t="shared" si="1522"/>
        <v>Green</v>
      </c>
      <c r="U4693" t="str">
        <f t="shared" si="1523"/>
        <v>Green</v>
      </c>
      <c r="V4693" t="str">
        <f t="shared" si="1524"/>
        <v>Red</v>
      </c>
      <c r="W4693" t="str">
        <f t="shared" si="1525"/>
        <v>Red</v>
      </c>
      <c r="X4693" t="str">
        <f t="shared" si="1526"/>
        <v>Green</v>
      </c>
      <c r="Y4693" t="str">
        <f t="shared" si="1527"/>
        <v>Green</v>
      </c>
      <c r="Z4693" t="str">
        <f t="shared" si="1528"/>
        <v>Green</v>
      </c>
      <c r="AA4693" t="str">
        <f t="shared" si="1529"/>
        <v>Red</v>
      </c>
      <c r="AB4693" t="str">
        <f t="shared" si="1530"/>
        <v>Red</v>
      </c>
      <c r="AC4693" t="str">
        <f t="shared" si="1531"/>
        <v>Green</v>
      </c>
      <c r="AD4693" t="str">
        <f t="shared" si="1532"/>
        <v>Red</v>
      </c>
    </row>
    <row r="4694" spans="1:30" hidden="1" x14ac:dyDescent="0.3">
      <c r="A4694" t="str">
        <f t="shared" si="1516"/>
        <v>04/08/2026SD HuescaUD Logrones</v>
      </c>
      <c r="D4694" s="2">
        <v>46238</v>
      </c>
      <c r="E4694" s="3">
        <v>0.70833333333333337</v>
      </c>
      <c r="F4694" t="s">
        <v>3733</v>
      </c>
      <c r="G4694" t="s">
        <v>5494</v>
      </c>
      <c r="H4694">
        <v>0</v>
      </c>
      <c r="I4694">
        <v>1</v>
      </c>
      <c r="J4694">
        <v>0</v>
      </c>
      <c r="K4694">
        <v>1</v>
      </c>
      <c r="L4694" s="22" t="str">
        <f t="shared" si="1533"/>
        <v>04/08/2026</v>
      </c>
      <c r="M4694" s="23">
        <f t="shared" si="1534"/>
        <v>0.58333333333333337</v>
      </c>
      <c r="N4694" t="str">
        <f t="shared" si="1535"/>
        <v>0 - 1</v>
      </c>
      <c r="O4694" t="str">
        <f t="shared" si="1517"/>
        <v>Red</v>
      </c>
      <c r="P4694" t="str">
        <f t="shared" si="1518"/>
        <v>Red</v>
      </c>
      <c r="Q4694" t="str">
        <f t="shared" si="1519"/>
        <v>Green</v>
      </c>
      <c r="R4694" t="str">
        <f t="shared" si="1520"/>
        <v>Red</v>
      </c>
      <c r="S4694" t="str">
        <f t="shared" si="1521"/>
        <v>Green</v>
      </c>
      <c r="T4694" t="str">
        <f t="shared" si="1522"/>
        <v>Green</v>
      </c>
      <c r="U4694" t="str">
        <f t="shared" si="1523"/>
        <v>Red</v>
      </c>
      <c r="V4694" t="str">
        <f t="shared" si="1524"/>
        <v>Red</v>
      </c>
      <c r="W4694" t="str">
        <f t="shared" si="1525"/>
        <v>Green</v>
      </c>
      <c r="X4694" t="str">
        <f t="shared" si="1526"/>
        <v>Green</v>
      </c>
      <c r="Y4694" t="str">
        <f t="shared" si="1527"/>
        <v>Red</v>
      </c>
      <c r="Z4694" t="str">
        <f t="shared" si="1528"/>
        <v>Red</v>
      </c>
      <c r="AA4694" t="str">
        <f t="shared" si="1529"/>
        <v>Green</v>
      </c>
      <c r="AB4694" t="str">
        <f t="shared" si="1530"/>
        <v>Green</v>
      </c>
      <c r="AC4694" t="str">
        <f t="shared" si="1531"/>
        <v>Red</v>
      </c>
      <c r="AD4694" t="str">
        <f t="shared" si="1532"/>
        <v>Green</v>
      </c>
    </row>
    <row r="4695" spans="1:30" hidden="1" x14ac:dyDescent="0.3">
      <c r="A4695" t="str">
        <f t="shared" si="1516"/>
        <v>04/08/2026TSB FlensburgTUS Rotenhof</v>
      </c>
      <c r="D4695" s="2">
        <v>46238</v>
      </c>
      <c r="E4695" s="3">
        <v>0.70833333333333337</v>
      </c>
      <c r="F4695" t="s">
        <v>5780</v>
      </c>
      <c r="G4695" t="s">
        <v>5782</v>
      </c>
      <c r="H4695">
        <v>1</v>
      </c>
      <c r="I4695">
        <v>1</v>
      </c>
      <c r="J4695">
        <v>4</v>
      </c>
      <c r="K4695">
        <v>1</v>
      </c>
      <c r="L4695" s="22" t="str">
        <f t="shared" si="1533"/>
        <v>04/08/2026</v>
      </c>
      <c r="M4695" s="23">
        <f t="shared" si="1534"/>
        <v>0.58333333333333337</v>
      </c>
      <c r="N4695" t="str">
        <f t="shared" si="1535"/>
        <v>4 - 1</v>
      </c>
      <c r="O4695" t="str">
        <f t="shared" si="1517"/>
        <v>Green</v>
      </c>
      <c r="P4695" t="str">
        <f t="shared" si="1518"/>
        <v>Red</v>
      </c>
      <c r="Q4695" t="str">
        <f t="shared" si="1519"/>
        <v>Red</v>
      </c>
      <c r="R4695" t="str">
        <f t="shared" si="1520"/>
        <v>Green</v>
      </c>
      <c r="S4695" t="str">
        <f t="shared" si="1521"/>
        <v>Red</v>
      </c>
      <c r="T4695" t="str">
        <f t="shared" si="1522"/>
        <v>Green</v>
      </c>
      <c r="U4695" t="str">
        <f t="shared" si="1523"/>
        <v>Red</v>
      </c>
      <c r="V4695" t="str">
        <f t="shared" si="1524"/>
        <v>Green</v>
      </c>
      <c r="W4695" t="str">
        <f t="shared" si="1525"/>
        <v>Red</v>
      </c>
      <c r="X4695" t="str">
        <f t="shared" si="1526"/>
        <v>Green</v>
      </c>
      <c r="Y4695" t="str">
        <f t="shared" si="1527"/>
        <v>Green</v>
      </c>
      <c r="Z4695" t="str">
        <f t="shared" si="1528"/>
        <v>Green</v>
      </c>
      <c r="AA4695" t="str">
        <f t="shared" si="1529"/>
        <v>Red</v>
      </c>
      <c r="AB4695" t="str">
        <f t="shared" si="1530"/>
        <v>Red</v>
      </c>
      <c r="AC4695" t="str">
        <f t="shared" si="1531"/>
        <v>Green</v>
      </c>
      <c r="AD4695" t="str">
        <f t="shared" si="1532"/>
        <v>Red</v>
      </c>
    </row>
    <row r="4696" spans="1:30" hidden="1" x14ac:dyDescent="0.3">
      <c r="A4696" t="str">
        <f t="shared" si="1516"/>
        <v>04/08/2026TSV Nordmark SatrupEckernforder SV</v>
      </c>
      <c r="D4696" s="2">
        <v>46238</v>
      </c>
      <c r="E4696" s="3">
        <v>0.70833333333333337</v>
      </c>
      <c r="F4696" t="s">
        <v>5815</v>
      </c>
      <c r="G4696" t="s">
        <v>5740</v>
      </c>
      <c r="H4696">
        <v>1</v>
      </c>
      <c r="I4696">
        <v>0</v>
      </c>
      <c r="J4696">
        <v>2</v>
      </c>
      <c r="K4696">
        <v>1</v>
      </c>
      <c r="L4696" s="22" t="str">
        <f t="shared" si="1533"/>
        <v>04/08/2026</v>
      </c>
      <c r="M4696" s="23">
        <f t="shared" si="1534"/>
        <v>0.58333333333333337</v>
      </c>
      <c r="N4696" t="str">
        <f t="shared" si="1535"/>
        <v>2 - 1</v>
      </c>
      <c r="O4696" t="str">
        <f t="shared" si="1517"/>
        <v>Green</v>
      </c>
      <c r="P4696" t="str">
        <f t="shared" si="1518"/>
        <v>Red</v>
      </c>
      <c r="Q4696" t="str">
        <f t="shared" si="1519"/>
        <v>Red</v>
      </c>
      <c r="R4696" t="str">
        <f t="shared" si="1520"/>
        <v>Green</v>
      </c>
      <c r="S4696" t="str">
        <f t="shared" si="1521"/>
        <v>Red</v>
      </c>
      <c r="T4696" t="str">
        <f t="shared" si="1522"/>
        <v>Green</v>
      </c>
      <c r="U4696" t="str">
        <f t="shared" si="1523"/>
        <v>Green</v>
      </c>
      <c r="V4696" t="str">
        <f t="shared" si="1524"/>
        <v>Red</v>
      </c>
      <c r="W4696" t="str">
        <f t="shared" si="1525"/>
        <v>Red</v>
      </c>
      <c r="X4696" t="str">
        <f t="shared" si="1526"/>
        <v>Green</v>
      </c>
      <c r="Y4696" t="str">
        <f t="shared" si="1527"/>
        <v>Green</v>
      </c>
      <c r="Z4696" t="str">
        <f t="shared" si="1528"/>
        <v>Green</v>
      </c>
      <c r="AA4696" t="str">
        <f t="shared" si="1529"/>
        <v>Red</v>
      </c>
      <c r="AB4696" t="str">
        <f t="shared" si="1530"/>
        <v>Green</v>
      </c>
      <c r="AC4696" t="str">
        <f t="shared" si="1531"/>
        <v>Green</v>
      </c>
      <c r="AD4696" t="str">
        <f t="shared" si="1532"/>
        <v>Red</v>
      </c>
    </row>
    <row r="4697" spans="1:30" hidden="1" x14ac:dyDescent="0.3">
      <c r="A4697" t="str">
        <f t="shared" si="1516"/>
        <v>04/08/2026VfR NeumunsterFC Kilia Kiel</v>
      </c>
      <c r="D4697" s="2">
        <v>46238</v>
      </c>
      <c r="E4697" s="3">
        <v>0.70833333333333337</v>
      </c>
      <c r="F4697" t="s">
        <v>5470</v>
      </c>
      <c r="G4697" t="s">
        <v>5757</v>
      </c>
      <c r="H4697">
        <v>0</v>
      </c>
      <c r="I4697">
        <v>0</v>
      </c>
      <c r="J4697">
        <v>1</v>
      </c>
      <c r="K4697">
        <v>1</v>
      </c>
      <c r="L4697" s="22" t="str">
        <f t="shared" si="1533"/>
        <v>04/08/2026</v>
      </c>
      <c r="M4697" s="23">
        <f t="shared" si="1534"/>
        <v>0.58333333333333337</v>
      </c>
      <c r="N4697" t="str">
        <f t="shared" si="1535"/>
        <v>1 - 1</v>
      </c>
      <c r="O4697" t="str">
        <f t="shared" si="1517"/>
        <v>Red</v>
      </c>
      <c r="P4697" t="str">
        <f t="shared" si="1518"/>
        <v>Green</v>
      </c>
      <c r="Q4697" t="str">
        <f t="shared" si="1519"/>
        <v>Red</v>
      </c>
      <c r="R4697" t="str">
        <f t="shared" si="1520"/>
        <v>Green</v>
      </c>
      <c r="S4697" t="str">
        <f t="shared" si="1521"/>
        <v>Green</v>
      </c>
      <c r="T4697" t="str">
        <f t="shared" si="1522"/>
        <v>Red</v>
      </c>
      <c r="U4697" t="str">
        <f t="shared" si="1523"/>
        <v>Red</v>
      </c>
      <c r="V4697" t="str">
        <f t="shared" si="1524"/>
        <v>Green</v>
      </c>
      <c r="W4697" t="str">
        <f t="shared" si="1525"/>
        <v>Red</v>
      </c>
      <c r="X4697" t="str">
        <f t="shared" si="1526"/>
        <v>Red</v>
      </c>
      <c r="Y4697" t="str">
        <f t="shared" si="1527"/>
        <v>Green</v>
      </c>
      <c r="Z4697" t="str">
        <f t="shared" si="1528"/>
        <v>Red</v>
      </c>
      <c r="AA4697" t="str">
        <f t="shared" si="1529"/>
        <v>Green</v>
      </c>
      <c r="AB4697" t="str">
        <f t="shared" si="1530"/>
        <v>Green</v>
      </c>
      <c r="AC4697" t="str">
        <f t="shared" si="1531"/>
        <v>Green</v>
      </c>
      <c r="AD4697" t="str">
        <f t="shared" si="1532"/>
        <v>Red</v>
      </c>
    </row>
    <row r="4698" spans="1:30" hidden="1" x14ac:dyDescent="0.3">
      <c r="A4698" t="str">
        <f t="shared" si="1516"/>
        <v>04/08/2026Hapoel Beer ShevaRed Star Belgrade</v>
      </c>
      <c r="B4698" t="s">
        <v>802</v>
      </c>
      <c r="C4698" t="s">
        <v>803</v>
      </c>
      <c r="D4698" s="2">
        <v>46238</v>
      </c>
      <c r="E4698" s="3">
        <v>0.72916666666666663</v>
      </c>
      <c r="F4698" t="s">
        <v>372</v>
      </c>
      <c r="G4698" t="s">
        <v>371</v>
      </c>
      <c r="H4698">
        <v>1</v>
      </c>
      <c r="I4698">
        <v>0</v>
      </c>
      <c r="J4698">
        <v>1</v>
      </c>
      <c r="K4698">
        <v>0</v>
      </c>
      <c r="L4698" s="22" t="str">
        <f t="shared" si="1533"/>
        <v>04/08/2026</v>
      </c>
      <c r="M4698" s="23">
        <f t="shared" si="1534"/>
        <v>0.60416666666666663</v>
      </c>
      <c r="N4698" t="str">
        <f t="shared" si="1535"/>
        <v>1 - 0</v>
      </c>
      <c r="O4698" t="str">
        <f t="shared" si="1517"/>
        <v>Green</v>
      </c>
      <c r="P4698" t="str">
        <f t="shared" si="1518"/>
        <v>Red</v>
      </c>
      <c r="Q4698" t="str">
        <f t="shared" si="1519"/>
        <v>Red</v>
      </c>
      <c r="R4698" t="str">
        <f t="shared" si="1520"/>
        <v>Green</v>
      </c>
      <c r="S4698" t="str">
        <f t="shared" si="1521"/>
        <v>Red</v>
      </c>
      <c r="T4698" t="str">
        <f t="shared" si="1522"/>
        <v>Green</v>
      </c>
      <c r="U4698" t="str">
        <f t="shared" si="1523"/>
        <v>Green</v>
      </c>
      <c r="V4698" t="str">
        <f t="shared" si="1524"/>
        <v>Red</v>
      </c>
      <c r="W4698" t="str">
        <f t="shared" si="1525"/>
        <v>Red</v>
      </c>
      <c r="X4698" t="str">
        <f t="shared" si="1526"/>
        <v>Green</v>
      </c>
      <c r="Y4698" t="str">
        <f t="shared" si="1527"/>
        <v>Red</v>
      </c>
      <c r="Z4698" t="str">
        <f t="shared" si="1528"/>
        <v>Red</v>
      </c>
      <c r="AA4698" t="str">
        <f t="shared" si="1529"/>
        <v>Green</v>
      </c>
      <c r="AB4698" t="str">
        <f t="shared" si="1530"/>
        <v>Green</v>
      </c>
      <c r="AC4698" t="str">
        <f t="shared" si="1531"/>
        <v>Red</v>
      </c>
      <c r="AD4698" t="str">
        <f t="shared" si="1532"/>
        <v>Green</v>
      </c>
    </row>
    <row r="4699" spans="1:30" hidden="1" x14ac:dyDescent="0.3">
      <c r="A4699" t="str">
        <f t="shared" si="1516"/>
        <v>04/08/2026LevskiKairat</v>
      </c>
      <c r="B4699" t="s">
        <v>802</v>
      </c>
      <c r="C4699" t="s">
        <v>803</v>
      </c>
      <c r="D4699" s="2">
        <v>46238</v>
      </c>
      <c r="E4699" s="3">
        <v>0.72916666666666663</v>
      </c>
      <c r="F4699" t="s">
        <v>871</v>
      </c>
      <c r="G4699" t="s">
        <v>870</v>
      </c>
      <c r="H4699">
        <v>0</v>
      </c>
      <c r="I4699">
        <v>0</v>
      </c>
      <c r="J4699">
        <v>1</v>
      </c>
      <c r="K4699">
        <v>0</v>
      </c>
      <c r="L4699" s="22" t="str">
        <f t="shared" si="1533"/>
        <v>04/08/2026</v>
      </c>
      <c r="M4699" s="23">
        <f t="shared" si="1534"/>
        <v>0.60416666666666663</v>
      </c>
      <c r="N4699" t="str">
        <f t="shared" si="1535"/>
        <v>1 - 0</v>
      </c>
      <c r="O4699" t="str">
        <f t="shared" si="1517"/>
        <v>Green</v>
      </c>
      <c r="P4699" t="str">
        <f t="shared" si="1518"/>
        <v>Red</v>
      </c>
      <c r="Q4699" t="str">
        <f t="shared" si="1519"/>
        <v>Red</v>
      </c>
      <c r="R4699" t="str">
        <f t="shared" si="1520"/>
        <v>Green</v>
      </c>
      <c r="S4699" t="str">
        <f t="shared" si="1521"/>
        <v>Red</v>
      </c>
      <c r="T4699" t="str">
        <f t="shared" si="1522"/>
        <v>Green</v>
      </c>
      <c r="U4699" t="str">
        <f t="shared" si="1523"/>
        <v>Red</v>
      </c>
      <c r="V4699" t="str">
        <f t="shared" si="1524"/>
        <v>Green</v>
      </c>
      <c r="W4699" t="str">
        <f t="shared" si="1525"/>
        <v>Red</v>
      </c>
      <c r="X4699" t="str">
        <f t="shared" si="1526"/>
        <v>Red</v>
      </c>
      <c r="Y4699" t="str">
        <f t="shared" si="1527"/>
        <v>Red</v>
      </c>
      <c r="Z4699" t="str">
        <f t="shared" si="1528"/>
        <v>Red</v>
      </c>
      <c r="AA4699" t="str">
        <f t="shared" si="1529"/>
        <v>Green</v>
      </c>
      <c r="AB4699" t="str">
        <f t="shared" si="1530"/>
        <v>Green</v>
      </c>
      <c r="AC4699" t="str">
        <f t="shared" si="1531"/>
        <v>Red</v>
      </c>
      <c r="AD4699" t="str">
        <f t="shared" si="1532"/>
        <v>Green</v>
      </c>
    </row>
    <row r="4700" spans="1:30" hidden="1" x14ac:dyDescent="0.3">
      <c r="A4700" t="str">
        <f t="shared" si="1516"/>
        <v>04/08/2026TenerifeUD Tamaraceite</v>
      </c>
      <c r="D4700" s="2">
        <v>46238</v>
      </c>
      <c r="E4700" s="3">
        <v>0.72916666666666663</v>
      </c>
      <c r="F4700" t="s">
        <v>1822</v>
      </c>
      <c r="G4700" t="s">
        <v>6912</v>
      </c>
      <c r="H4700">
        <v>1</v>
      </c>
      <c r="I4700">
        <v>1</v>
      </c>
      <c r="J4700">
        <v>3</v>
      </c>
      <c r="K4700">
        <v>2</v>
      </c>
      <c r="L4700" s="22" t="str">
        <f t="shared" si="1533"/>
        <v>04/08/2026</v>
      </c>
      <c r="M4700" s="23">
        <f t="shared" si="1534"/>
        <v>0.60416666666666663</v>
      </c>
      <c r="N4700" t="str">
        <f t="shared" si="1535"/>
        <v>3 - 2</v>
      </c>
      <c r="O4700" t="str">
        <f t="shared" si="1517"/>
        <v>Green</v>
      </c>
      <c r="P4700" t="str">
        <f t="shared" si="1518"/>
        <v>Red</v>
      </c>
      <c r="Q4700" t="str">
        <f t="shared" si="1519"/>
        <v>Red</v>
      </c>
      <c r="R4700" t="str">
        <f t="shared" si="1520"/>
        <v>Green</v>
      </c>
      <c r="S4700" t="str">
        <f t="shared" si="1521"/>
        <v>Red</v>
      </c>
      <c r="T4700" t="str">
        <f t="shared" si="1522"/>
        <v>Green</v>
      </c>
      <c r="U4700" t="str">
        <f t="shared" si="1523"/>
        <v>Red</v>
      </c>
      <c r="V4700" t="str">
        <f t="shared" si="1524"/>
        <v>Green</v>
      </c>
      <c r="W4700" t="str">
        <f t="shared" si="1525"/>
        <v>Red</v>
      </c>
      <c r="X4700" t="str">
        <f t="shared" si="1526"/>
        <v>Green</v>
      </c>
      <c r="Y4700" t="str">
        <f t="shared" si="1527"/>
        <v>Green</v>
      </c>
      <c r="Z4700" t="str">
        <f t="shared" si="1528"/>
        <v>Green</v>
      </c>
      <c r="AA4700" t="str">
        <f t="shared" si="1529"/>
        <v>Red</v>
      </c>
      <c r="AB4700" t="str">
        <f t="shared" si="1530"/>
        <v>Red</v>
      </c>
      <c r="AC4700" t="str">
        <f t="shared" si="1531"/>
        <v>Green</v>
      </c>
      <c r="AD4700" t="str">
        <f t="shared" si="1532"/>
        <v>Red</v>
      </c>
    </row>
    <row r="4701" spans="1:30" hidden="1" x14ac:dyDescent="0.3">
      <c r="A4701" t="str">
        <f t="shared" si="1516"/>
        <v>04/08/2026Lokomotiv MoscowCSKA Moscow</v>
      </c>
      <c r="D4701" s="2">
        <v>46238</v>
      </c>
      <c r="E4701" s="3">
        <v>0.73958333333333337</v>
      </c>
      <c r="F4701" t="s">
        <v>1037</v>
      </c>
      <c r="G4701" t="s">
        <v>6913</v>
      </c>
      <c r="H4701">
        <v>0</v>
      </c>
      <c r="I4701">
        <v>1</v>
      </c>
      <c r="J4701">
        <v>1</v>
      </c>
      <c r="K4701">
        <v>1</v>
      </c>
      <c r="L4701" s="22" t="str">
        <f t="shared" si="1533"/>
        <v>04/08/2026</v>
      </c>
      <c r="M4701" s="23">
        <f t="shared" si="1534"/>
        <v>0.61458333333333337</v>
      </c>
      <c r="N4701" t="str">
        <f t="shared" si="1535"/>
        <v>1 - 1</v>
      </c>
      <c r="O4701" t="str">
        <f t="shared" si="1517"/>
        <v>Red</v>
      </c>
      <c r="P4701" t="str">
        <f t="shared" si="1518"/>
        <v>Green</v>
      </c>
      <c r="Q4701" t="str">
        <f t="shared" si="1519"/>
        <v>Red</v>
      </c>
      <c r="R4701" t="str">
        <f t="shared" si="1520"/>
        <v>Green</v>
      </c>
      <c r="S4701" t="str">
        <f t="shared" si="1521"/>
        <v>Green</v>
      </c>
      <c r="T4701" t="str">
        <f t="shared" si="1522"/>
        <v>Red</v>
      </c>
      <c r="U4701" t="str">
        <f t="shared" si="1523"/>
        <v>Red</v>
      </c>
      <c r="V4701" t="str">
        <f t="shared" si="1524"/>
        <v>Red</v>
      </c>
      <c r="W4701" t="str">
        <f t="shared" si="1525"/>
        <v>Green</v>
      </c>
      <c r="X4701" t="str">
        <f t="shared" si="1526"/>
        <v>Green</v>
      </c>
      <c r="Y4701" t="str">
        <f t="shared" si="1527"/>
        <v>Green</v>
      </c>
      <c r="Z4701" t="str">
        <f t="shared" si="1528"/>
        <v>Red</v>
      </c>
      <c r="AA4701" t="str">
        <f t="shared" si="1529"/>
        <v>Green</v>
      </c>
      <c r="AB4701" t="str">
        <f t="shared" si="1530"/>
        <v>Green</v>
      </c>
      <c r="AC4701" t="str">
        <f t="shared" si="1531"/>
        <v>Green</v>
      </c>
      <c r="AD4701" t="str">
        <f t="shared" si="1532"/>
        <v>Red</v>
      </c>
    </row>
    <row r="4702" spans="1:30" hidden="1" x14ac:dyDescent="0.3">
      <c r="A4702" t="str">
        <f t="shared" si="1516"/>
        <v>04/08/2026Atert BissenF91 Dudelange</v>
      </c>
      <c r="D4702" s="2">
        <v>46238</v>
      </c>
      <c r="E4702" s="3">
        <v>0.75</v>
      </c>
      <c r="F4702" t="s">
        <v>1331</v>
      </c>
      <c r="G4702" t="s">
        <v>6914</v>
      </c>
      <c r="H4702">
        <v>1</v>
      </c>
      <c r="I4702">
        <v>0</v>
      </c>
      <c r="J4702">
        <v>2</v>
      </c>
      <c r="K4702">
        <v>0</v>
      </c>
      <c r="L4702" s="22" t="str">
        <f t="shared" si="1533"/>
        <v>04/08/2026</v>
      </c>
      <c r="M4702" s="23">
        <f t="shared" si="1534"/>
        <v>0.625</v>
      </c>
      <c r="N4702" t="str">
        <f t="shared" si="1535"/>
        <v>2 - 0</v>
      </c>
      <c r="O4702" t="str">
        <f t="shared" si="1517"/>
        <v>Green</v>
      </c>
      <c r="P4702" t="str">
        <f t="shared" si="1518"/>
        <v>Red</v>
      </c>
      <c r="Q4702" t="str">
        <f t="shared" si="1519"/>
        <v>Red</v>
      </c>
      <c r="R4702" t="str">
        <f t="shared" si="1520"/>
        <v>Green</v>
      </c>
      <c r="S4702" t="str">
        <f t="shared" si="1521"/>
        <v>Red</v>
      </c>
      <c r="T4702" t="str">
        <f t="shared" si="1522"/>
        <v>Green</v>
      </c>
      <c r="U4702" t="str">
        <f t="shared" si="1523"/>
        <v>Green</v>
      </c>
      <c r="V4702" t="str">
        <f t="shared" si="1524"/>
        <v>Red</v>
      </c>
      <c r="W4702" t="str">
        <f t="shared" si="1525"/>
        <v>Red</v>
      </c>
      <c r="X4702" t="str">
        <f t="shared" si="1526"/>
        <v>Green</v>
      </c>
      <c r="Y4702" t="str">
        <f t="shared" si="1527"/>
        <v>Green</v>
      </c>
      <c r="Z4702" t="str">
        <f t="shared" si="1528"/>
        <v>Red</v>
      </c>
      <c r="AA4702" t="str">
        <f t="shared" si="1529"/>
        <v>Green</v>
      </c>
      <c r="AB4702" t="str">
        <f t="shared" si="1530"/>
        <v>Green</v>
      </c>
      <c r="AC4702" t="str">
        <f t="shared" si="1531"/>
        <v>Red</v>
      </c>
      <c r="AD4702" t="str">
        <f t="shared" si="1532"/>
        <v>Green</v>
      </c>
    </row>
    <row r="4703" spans="1:30" hidden="1" x14ac:dyDescent="0.3">
      <c r="A4703" t="str">
        <f t="shared" si="1516"/>
        <v>04/08/2026BerazateguiCentral Cordoba de Rosario</v>
      </c>
      <c r="B4703" t="s">
        <v>806</v>
      </c>
      <c r="C4703" t="s">
        <v>808</v>
      </c>
      <c r="D4703" s="2">
        <v>46238</v>
      </c>
      <c r="E4703" s="3">
        <v>0.75</v>
      </c>
      <c r="F4703" t="s">
        <v>321</v>
      </c>
      <c r="G4703" t="s">
        <v>320</v>
      </c>
      <c r="H4703">
        <v>0</v>
      </c>
      <c r="I4703">
        <v>0</v>
      </c>
      <c r="J4703">
        <v>1</v>
      </c>
      <c r="K4703">
        <v>0</v>
      </c>
      <c r="L4703" s="22" t="str">
        <f t="shared" si="1533"/>
        <v>04/08/2026</v>
      </c>
      <c r="M4703" s="23">
        <f t="shared" si="1534"/>
        <v>0.625</v>
      </c>
      <c r="N4703" t="str">
        <f t="shared" si="1535"/>
        <v>1 - 0</v>
      </c>
      <c r="O4703" t="str">
        <f t="shared" si="1517"/>
        <v>Green</v>
      </c>
      <c r="P4703" t="str">
        <f t="shared" si="1518"/>
        <v>Red</v>
      </c>
      <c r="Q4703" t="str">
        <f t="shared" si="1519"/>
        <v>Red</v>
      </c>
      <c r="R4703" t="str">
        <f t="shared" si="1520"/>
        <v>Green</v>
      </c>
      <c r="S4703" t="str">
        <f t="shared" si="1521"/>
        <v>Red</v>
      </c>
      <c r="T4703" t="str">
        <f t="shared" si="1522"/>
        <v>Green</v>
      </c>
      <c r="U4703" t="str">
        <f t="shared" si="1523"/>
        <v>Red</v>
      </c>
      <c r="V4703" t="str">
        <f t="shared" si="1524"/>
        <v>Green</v>
      </c>
      <c r="W4703" t="str">
        <f t="shared" si="1525"/>
        <v>Red</v>
      </c>
      <c r="X4703" t="str">
        <f t="shared" si="1526"/>
        <v>Red</v>
      </c>
      <c r="Y4703" t="str">
        <f t="shared" si="1527"/>
        <v>Red</v>
      </c>
      <c r="Z4703" t="str">
        <f t="shared" si="1528"/>
        <v>Red</v>
      </c>
      <c r="AA4703" t="str">
        <f t="shared" si="1529"/>
        <v>Green</v>
      </c>
      <c r="AB4703" t="str">
        <f t="shared" si="1530"/>
        <v>Green</v>
      </c>
      <c r="AC4703" t="str">
        <f t="shared" si="1531"/>
        <v>Red</v>
      </c>
      <c r="AD4703" t="str">
        <f t="shared" si="1532"/>
        <v>Green</v>
      </c>
    </row>
    <row r="4704" spans="1:30" hidden="1" x14ac:dyDescent="0.3">
      <c r="A4704" t="str">
        <f t="shared" si="1516"/>
        <v>04/08/2026CA AtlasSacachispas</v>
      </c>
      <c r="B4704" t="s">
        <v>806</v>
      </c>
      <c r="C4704" t="s">
        <v>808</v>
      </c>
      <c r="D4704" s="2">
        <v>46238</v>
      </c>
      <c r="E4704" s="3">
        <v>0.75</v>
      </c>
      <c r="F4704" t="s">
        <v>319</v>
      </c>
      <c r="G4704" t="s">
        <v>318</v>
      </c>
      <c r="H4704">
        <v>0</v>
      </c>
      <c r="I4704">
        <v>1</v>
      </c>
      <c r="J4704">
        <v>0</v>
      </c>
      <c r="K4704">
        <v>2</v>
      </c>
      <c r="L4704" s="22" t="str">
        <f t="shared" si="1533"/>
        <v>04/08/2026</v>
      </c>
      <c r="M4704" s="23">
        <f t="shared" si="1534"/>
        <v>0.625</v>
      </c>
      <c r="N4704" t="str">
        <f t="shared" si="1535"/>
        <v>0 - 2</v>
      </c>
      <c r="O4704" t="str">
        <f t="shared" si="1517"/>
        <v>Red</v>
      </c>
      <c r="P4704" t="str">
        <f t="shared" si="1518"/>
        <v>Red</v>
      </c>
      <c r="Q4704" t="str">
        <f t="shared" si="1519"/>
        <v>Green</v>
      </c>
      <c r="R4704" t="str">
        <f t="shared" si="1520"/>
        <v>Red</v>
      </c>
      <c r="S4704" t="str">
        <f t="shared" si="1521"/>
        <v>Green</v>
      </c>
      <c r="T4704" t="str">
        <f t="shared" si="1522"/>
        <v>Green</v>
      </c>
      <c r="U4704" t="str">
        <f t="shared" si="1523"/>
        <v>Red</v>
      </c>
      <c r="V4704" t="str">
        <f t="shared" si="1524"/>
        <v>Red</v>
      </c>
      <c r="W4704" t="str">
        <f t="shared" si="1525"/>
        <v>Green</v>
      </c>
      <c r="X4704" t="str">
        <f t="shared" si="1526"/>
        <v>Green</v>
      </c>
      <c r="Y4704" t="str">
        <f t="shared" si="1527"/>
        <v>Green</v>
      </c>
      <c r="Z4704" t="str">
        <f t="shared" si="1528"/>
        <v>Red</v>
      </c>
      <c r="AA4704" t="str">
        <f t="shared" si="1529"/>
        <v>Green</v>
      </c>
      <c r="AB4704" t="str">
        <f t="shared" si="1530"/>
        <v>Green</v>
      </c>
      <c r="AC4704" t="str">
        <f t="shared" si="1531"/>
        <v>Red</v>
      </c>
      <c r="AD4704" t="str">
        <f t="shared" si="1532"/>
        <v>Green</v>
      </c>
    </row>
    <row r="4705" spans="1:30" hidden="1" x14ac:dyDescent="0.3">
      <c r="A4705" t="str">
        <f t="shared" si="1516"/>
        <v>04/08/2026CA ClaypoleJuventud Unida San Miguel</v>
      </c>
      <c r="B4705" t="s">
        <v>806</v>
      </c>
      <c r="C4705" t="s">
        <v>808</v>
      </c>
      <c r="D4705" s="2">
        <v>46238</v>
      </c>
      <c r="E4705" s="3">
        <v>0.75</v>
      </c>
      <c r="F4705" t="s">
        <v>378</v>
      </c>
      <c r="G4705" t="s">
        <v>379</v>
      </c>
      <c r="H4705">
        <v>0</v>
      </c>
      <c r="I4705">
        <v>1</v>
      </c>
      <c r="J4705">
        <v>0</v>
      </c>
      <c r="K4705">
        <v>2</v>
      </c>
      <c r="L4705" s="22" t="str">
        <f t="shared" si="1533"/>
        <v>04/08/2026</v>
      </c>
      <c r="M4705" s="23">
        <f t="shared" si="1534"/>
        <v>0.625</v>
      </c>
      <c r="N4705" t="str">
        <f t="shared" si="1535"/>
        <v>0 - 2</v>
      </c>
      <c r="O4705" t="str">
        <f t="shared" si="1517"/>
        <v>Red</v>
      </c>
      <c r="P4705" t="str">
        <f t="shared" si="1518"/>
        <v>Red</v>
      </c>
      <c r="Q4705" t="str">
        <f t="shared" si="1519"/>
        <v>Green</v>
      </c>
      <c r="R4705" t="str">
        <f t="shared" si="1520"/>
        <v>Red</v>
      </c>
      <c r="S4705" t="str">
        <f t="shared" si="1521"/>
        <v>Green</v>
      </c>
      <c r="T4705" t="str">
        <f t="shared" si="1522"/>
        <v>Green</v>
      </c>
      <c r="U4705" t="str">
        <f t="shared" si="1523"/>
        <v>Red</v>
      </c>
      <c r="V4705" t="str">
        <f t="shared" si="1524"/>
        <v>Red</v>
      </c>
      <c r="W4705" t="str">
        <f t="shared" si="1525"/>
        <v>Green</v>
      </c>
      <c r="X4705" t="str">
        <f t="shared" si="1526"/>
        <v>Green</v>
      </c>
      <c r="Y4705" t="str">
        <f t="shared" si="1527"/>
        <v>Green</v>
      </c>
      <c r="Z4705" t="str">
        <f t="shared" si="1528"/>
        <v>Red</v>
      </c>
      <c r="AA4705" t="str">
        <f t="shared" si="1529"/>
        <v>Green</v>
      </c>
      <c r="AB4705" t="str">
        <f t="shared" si="1530"/>
        <v>Green</v>
      </c>
      <c r="AC4705" t="str">
        <f t="shared" si="1531"/>
        <v>Red</v>
      </c>
      <c r="AD4705" t="str">
        <f t="shared" si="1532"/>
        <v>Green</v>
      </c>
    </row>
    <row r="4706" spans="1:30" hidden="1" x14ac:dyDescent="0.3">
      <c r="A4706" t="str">
        <f t="shared" si="1516"/>
        <v>04/08/2026Centro EspanolLeones de Rosario</v>
      </c>
      <c r="B4706" t="s">
        <v>806</v>
      </c>
      <c r="C4706" t="s">
        <v>808</v>
      </c>
      <c r="D4706" s="2">
        <v>46238</v>
      </c>
      <c r="E4706" s="3">
        <v>0.75</v>
      </c>
      <c r="F4706" t="s">
        <v>317</v>
      </c>
      <c r="G4706" t="s">
        <v>316</v>
      </c>
      <c r="H4706">
        <v>0</v>
      </c>
      <c r="I4706">
        <v>1</v>
      </c>
      <c r="J4706">
        <v>1</v>
      </c>
      <c r="K4706">
        <v>1</v>
      </c>
      <c r="L4706" s="22" t="str">
        <f t="shared" si="1533"/>
        <v>04/08/2026</v>
      </c>
      <c r="M4706" s="23">
        <f t="shared" si="1534"/>
        <v>0.625</v>
      </c>
      <c r="N4706" t="str">
        <f t="shared" si="1535"/>
        <v>1 - 1</v>
      </c>
      <c r="O4706" t="str">
        <f t="shared" si="1517"/>
        <v>Red</v>
      </c>
      <c r="P4706" t="str">
        <f t="shared" si="1518"/>
        <v>Green</v>
      </c>
      <c r="Q4706" t="str">
        <f t="shared" si="1519"/>
        <v>Red</v>
      </c>
      <c r="R4706" t="str">
        <f t="shared" si="1520"/>
        <v>Green</v>
      </c>
      <c r="S4706" t="str">
        <f t="shared" si="1521"/>
        <v>Green</v>
      </c>
      <c r="T4706" t="str">
        <f t="shared" si="1522"/>
        <v>Red</v>
      </c>
      <c r="U4706" t="str">
        <f t="shared" si="1523"/>
        <v>Red</v>
      </c>
      <c r="V4706" t="str">
        <f t="shared" si="1524"/>
        <v>Red</v>
      </c>
      <c r="W4706" t="str">
        <f t="shared" si="1525"/>
        <v>Green</v>
      </c>
      <c r="X4706" t="str">
        <f t="shared" si="1526"/>
        <v>Green</v>
      </c>
      <c r="Y4706" t="str">
        <f t="shared" si="1527"/>
        <v>Green</v>
      </c>
      <c r="Z4706" t="str">
        <f t="shared" si="1528"/>
        <v>Red</v>
      </c>
      <c r="AA4706" t="str">
        <f t="shared" si="1529"/>
        <v>Green</v>
      </c>
      <c r="AB4706" t="str">
        <f t="shared" si="1530"/>
        <v>Green</v>
      </c>
      <c r="AC4706" t="str">
        <f t="shared" si="1531"/>
        <v>Green</v>
      </c>
      <c r="AD4706" t="str">
        <f t="shared" si="1532"/>
        <v>Red</v>
      </c>
    </row>
    <row r="4707" spans="1:30" hidden="1" x14ac:dyDescent="0.3">
      <c r="A4707" t="str">
        <f t="shared" si="1516"/>
        <v>04/08/2026Deportivo ParaguayoCentral Ballester</v>
      </c>
      <c r="B4707" t="s">
        <v>806</v>
      </c>
      <c r="C4707" t="s">
        <v>808</v>
      </c>
      <c r="D4707" s="2">
        <v>46238</v>
      </c>
      <c r="E4707" s="3">
        <v>0.75</v>
      </c>
      <c r="F4707" t="s">
        <v>315</v>
      </c>
      <c r="G4707" t="s">
        <v>314</v>
      </c>
      <c r="H4707">
        <v>0</v>
      </c>
      <c r="I4707">
        <v>0</v>
      </c>
      <c r="J4707">
        <v>0</v>
      </c>
      <c r="K4707">
        <v>0</v>
      </c>
      <c r="L4707" s="22" t="str">
        <f t="shared" si="1533"/>
        <v>04/08/2026</v>
      </c>
      <c r="M4707" s="23">
        <f t="shared" si="1534"/>
        <v>0.625</v>
      </c>
      <c r="N4707" t="str">
        <f t="shared" si="1535"/>
        <v>0 - 0</v>
      </c>
      <c r="O4707" t="str">
        <f t="shared" si="1517"/>
        <v>Red</v>
      </c>
      <c r="P4707" t="str">
        <f t="shared" si="1518"/>
        <v>Green</v>
      </c>
      <c r="Q4707" t="str">
        <f t="shared" si="1519"/>
        <v>Red</v>
      </c>
      <c r="R4707" t="str">
        <f t="shared" si="1520"/>
        <v>Green</v>
      </c>
      <c r="S4707" t="str">
        <f t="shared" si="1521"/>
        <v>Green</v>
      </c>
      <c r="T4707" t="str">
        <f t="shared" si="1522"/>
        <v>Red</v>
      </c>
      <c r="U4707" t="str">
        <f t="shared" si="1523"/>
        <v>Red</v>
      </c>
      <c r="V4707" t="str">
        <f t="shared" si="1524"/>
        <v>Green</v>
      </c>
      <c r="W4707" t="str">
        <f t="shared" si="1525"/>
        <v>Red</v>
      </c>
      <c r="X4707" t="str">
        <f t="shared" si="1526"/>
        <v>Red</v>
      </c>
      <c r="Y4707" t="str">
        <f t="shared" si="1527"/>
        <v>Red</v>
      </c>
      <c r="Z4707" t="str">
        <f t="shared" si="1528"/>
        <v>Red</v>
      </c>
      <c r="AA4707" t="str">
        <f t="shared" si="1529"/>
        <v>Green</v>
      </c>
      <c r="AB4707" t="str">
        <f t="shared" si="1530"/>
        <v>Green</v>
      </c>
      <c r="AC4707" t="str">
        <f t="shared" si="1531"/>
        <v>Red</v>
      </c>
      <c r="AD4707" t="str">
        <f t="shared" si="1532"/>
        <v>Green</v>
      </c>
    </row>
    <row r="4708" spans="1:30" hidden="1" x14ac:dyDescent="0.3">
      <c r="A4708" t="str">
        <f t="shared" si="1516"/>
        <v>04/08/2026Dinamo ZagrebKauno Zalgiris</v>
      </c>
      <c r="B4708" t="s">
        <v>802</v>
      </c>
      <c r="C4708" t="s">
        <v>803</v>
      </c>
      <c r="D4708" s="2">
        <v>46238</v>
      </c>
      <c r="E4708" s="3">
        <v>0.75</v>
      </c>
      <c r="F4708" t="s">
        <v>363</v>
      </c>
      <c r="G4708" t="s">
        <v>369</v>
      </c>
      <c r="H4708">
        <v>2</v>
      </c>
      <c r="I4708">
        <v>0</v>
      </c>
      <c r="J4708">
        <v>5</v>
      </c>
      <c r="K4708">
        <v>0</v>
      </c>
      <c r="L4708" s="22" t="str">
        <f t="shared" si="1533"/>
        <v>04/08/2026</v>
      </c>
      <c r="M4708" s="23">
        <f t="shared" si="1534"/>
        <v>0.625</v>
      </c>
      <c r="N4708" t="str">
        <f t="shared" si="1535"/>
        <v>5 - 0</v>
      </c>
      <c r="O4708" t="str">
        <f t="shared" si="1517"/>
        <v>Green</v>
      </c>
      <c r="P4708" t="str">
        <f t="shared" si="1518"/>
        <v>Red</v>
      </c>
      <c r="Q4708" t="str">
        <f t="shared" si="1519"/>
        <v>Red</v>
      </c>
      <c r="R4708" t="str">
        <f t="shared" si="1520"/>
        <v>Green</v>
      </c>
      <c r="S4708" t="str">
        <f t="shared" si="1521"/>
        <v>Red</v>
      </c>
      <c r="T4708" t="str">
        <f t="shared" si="1522"/>
        <v>Green</v>
      </c>
      <c r="U4708" t="str">
        <f t="shared" si="1523"/>
        <v>Green</v>
      </c>
      <c r="V4708" t="str">
        <f t="shared" si="1524"/>
        <v>Red</v>
      </c>
      <c r="W4708" t="str">
        <f t="shared" si="1525"/>
        <v>Red</v>
      </c>
      <c r="X4708" t="str">
        <f t="shared" si="1526"/>
        <v>Green</v>
      </c>
      <c r="Y4708" t="str">
        <f t="shared" si="1527"/>
        <v>Green</v>
      </c>
      <c r="Z4708" t="str">
        <f t="shared" si="1528"/>
        <v>Green</v>
      </c>
      <c r="AA4708" t="str">
        <f t="shared" si="1529"/>
        <v>Red</v>
      </c>
      <c r="AB4708" t="str">
        <f t="shared" si="1530"/>
        <v>Red</v>
      </c>
      <c r="AC4708" t="str">
        <f t="shared" si="1531"/>
        <v>Red</v>
      </c>
      <c r="AD4708" t="str">
        <f t="shared" si="1532"/>
        <v>Green</v>
      </c>
    </row>
    <row r="4709" spans="1:30" hidden="1" x14ac:dyDescent="0.3">
      <c r="A4709" t="str">
        <f t="shared" si="1516"/>
        <v>04/08/2026El PorvenirCA Fenix</v>
      </c>
      <c r="B4709" t="s">
        <v>806</v>
      </c>
      <c r="C4709" t="s">
        <v>808</v>
      </c>
      <c r="D4709" s="2">
        <v>46238</v>
      </c>
      <c r="E4709" s="3">
        <v>0.75</v>
      </c>
      <c r="F4709" t="s">
        <v>656</v>
      </c>
      <c r="G4709" t="s">
        <v>4788</v>
      </c>
      <c r="H4709">
        <v>0</v>
      </c>
      <c r="I4709">
        <v>0</v>
      </c>
      <c r="J4709">
        <v>0</v>
      </c>
      <c r="K4709">
        <v>0</v>
      </c>
      <c r="L4709" s="22" t="str">
        <f t="shared" si="1533"/>
        <v>04/08/2026</v>
      </c>
      <c r="M4709" s="23">
        <f t="shared" si="1534"/>
        <v>0.625</v>
      </c>
      <c r="N4709" t="str">
        <f t="shared" si="1535"/>
        <v>0 - 0</v>
      </c>
      <c r="O4709" t="str">
        <f t="shared" si="1517"/>
        <v>Red</v>
      </c>
      <c r="P4709" t="str">
        <f t="shared" si="1518"/>
        <v>Green</v>
      </c>
      <c r="Q4709" t="str">
        <f t="shared" si="1519"/>
        <v>Red</v>
      </c>
      <c r="R4709" t="str">
        <f t="shared" si="1520"/>
        <v>Green</v>
      </c>
      <c r="S4709" t="str">
        <f t="shared" si="1521"/>
        <v>Green</v>
      </c>
      <c r="T4709" t="str">
        <f t="shared" si="1522"/>
        <v>Red</v>
      </c>
      <c r="U4709" t="str">
        <f t="shared" si="1523"/>
        <v>Red</v>
      </c>
      <c r="V4709" t="str">
        <f t="shared" si="1524"/>
        <v>Green</v>
      </c>
      <c r="W4709" t="str">
        <f t="shared" si="1525"/>
        <v>Red</v>
      </c>
      <c r="X4709" t="str">
        <f t="shared" si="1526"/>
        <v>Red</v>
      </c>
      <c r="Y4709" t="str">
        <f t="shared" si="1527"/>
        <v>Red</v>
      </c>
      <c r="Z4709" t="str">
        <f t="shared" si="1528"/>
        <v>Red</v>
      </c>
      <c r="AA4709" t="str">
        <f t="shared" si="1529"/>
        <v>Green</v>
      </c>
      <c r="AB4709" t="str">
        <f t="shared" si="1530"/>
        <v>Green</v>
      </c>
      <c r="AC4709" t="str">
        <f t="shared" si="1531"/>
        <v>Red</v>
      </c>
      <c r="AD4709" t="str">
        <f t="shared" si="1532"/>
        <v>Green</v>
      </c>
    </row>
    <row r="4710" spans="1:30" hidden="1" x14ac:dyDescent="0.3">
      <c r="A4710" t="str">
        <f t="shared" si="1516"/>
        <v>04/08/2026Estrella del SurClub Lujan</v>
      </c>
      <c r="B4710" t="s">
        <v>806</v>
      </c>
      <c r="C4710" t="s">
        <v>808</v>
      </c>
      <c r="D4710" s="2">
        <v>46238</v>
      </c>
      <c r="E4710" s="3">
        <v>0.75</v>
      </c>
      <c r="F4710" t="s">
        <v>313</v>
      </c>
      <c r="G4710" t="s">
        <v>312</v>
      </c>
      <c r="H4710">
        <v>0</v>
      </c>
      <c r="I4710">
        <v>0</v>
      </c>
      <c r="J4710">
        <v>0</v>
      </c>
      <c r="K4710">
        <v>2</v>
      </c>
      <c r="L4710" s="22" t="str">
        <f t="shared" si="1533"/>
        <v>04/08/2026</v>
      </c>
      <c r="M4710" s="23">
        <f t="shared" si="1534"/>
        <v>0.625</v>
      </c>
      <c r="N4710" t="str">
        <f t="shared" si="1535"/>
        <v>0 - 2</v>
      </c>
      <c r="O4710" t="str">
        <f t="shared" si="1517"/>
        <v>Red</v>
      </c>
      <c r="P4710" t="str">
        <f t="shared" si="1518"/>
        <v>Red</v>
      </c>
      <c r="Q4710" t="str">
        <f t="shared" si="1519"/>
        <v>Green</v>
      </c>
      <c r="R4710" t="str">
        <f t="shared" si="1520"/>
        <v>Red</v>
      </c>
      <c r="S4710" t="str">
        <f t="shared" si="1521"/>
        <v>Green</v>
      </c>
      <c r="T4710" t="str">
        <f t="shared" si="1522"/>
        <v>Green</v>
      </c>
      <c r="U4710" t="str">
        <f t="shared" si="1523"/>
        <v>Red</v>
      </c>
      <c r="V4710" t="str">
        <f t="shared" si="1524"/>
        <v>Green</v>
      </c>
      <c r="W4710" t="str">
        <f t="shared" si="1525"/>
        <v>Red</v>
      </c>
      <c r="X4710" t="str">
        <f t="shared" si="1526"/>
        <v>Red</v>
      </c>
      <c r="Y4710" t="str">
        <f t="shared" si="1527"/>
        <v>Green</v>
      </c>
      <c r="Z4710" t="str">
        <f t="shared" si="1528"/>
        <v>Red</v>
      </c>
      <c r="AA4710" t="str">
        <f t="shared" si="1529"/>
        <v>Green</v>
      </c>
      <c r="AB4710" t="str">
        <f t="shared" si="1530"/>
        <v>Green</v>
      </c>
      <c r="AC4710" t="str">
        <f t="shared" si="1531"/>
        <v>Red</v>
      </c>
      <c r="AD4710" t="str">
        <f t="shared" si="1532"/>
        <v>Green</v>
      </c>
    </row>
    <row r="4711" spans="1:30" hidden="1" x14ac:dyDescent="0.3">
      <c r="A4711" t="str">
        <f t="shared" si="1516"/>
        <v>04/08/2026Newport CountyRoma</v>
      </c>
      <c r="D4711" s="2">
        <v>46238</v>
      </c>
      <c r="E4711" s="3">
        <v>0.75</v>
      </c>
      <c r="F4711" t="s">
        <v>5100</v>
      </c>
      <c r="G4711" t="s">
        <v>4523</v>
      </c>
      <c r="H4711">
        <v>0</v>
      </c>
      <c r="I4711">
        <v>1</v>
      </c>
      <c r="J4711">
        <v>1</v>
      </c>
      <c r="K4711">
        <v>4</v>
      </c>
      <c r="L4711" s="22" t="str">
        <f t="shared" si="1533"/>
        <v>04/08/2026</v>
      </c>
      <c r="M4711" s="23">
        <f t="shared" si="1534"/>
        <v>0.625</v>
      </c>
      <c r="N4711" t="str">
        <f t="shared" si="1535"/>
        <v>1 - 4</v>
      </c>
      <c r="O4711" t="str">
        <f t="shared" si="1517"/>
        <v>Red</v>
      </c>
      <c r="P4711" t="str">
        <f t="shared" si="1518"/>
        <v>Red</v>
      </c>
      <c r="Q4711" t="str">
        <f t="shared" si="1519"/>
        <v>Green</v>
      </c>
      <c r="R4711" t="str">
        <f t="shared" si="1520"/>
        <v>Red</v>
      </c>
      <c r="S4711" t="str">
        <f t="shared" si="1521"/>
        <v>Green</v>
      </c>
      <c r="T4711" t="str">
        <f t="shared" si="1522"/>
        <v>Green</v>
      </c>
      <c r="U4711" t="str">
        <f t="shared" si="1523"/>
        <v>Red</v>
      </c>
      <c r="V4711" t="str">
        <f t="shared" si="1524"/>
        <v>Red</v>
      </c>
      <c r="W4711" t="str">
        <f t="shared" si="1525"/>
        <v>Green</v>
      </c>
      <c r="X4711" t="str">
        <f t="shared" si="1526"/>
        <v>Green</v>
      </c>
      <c r="Y4711" t="str">
        <f t="shared" si="1527"/>
        <v>Green</v>
      </c>
      <c r="Z4711" t="str">
        <f t="shared" si="1528"/>
        <v>Green</v>
      </c>
      <c r="AA4711" t="str">
        <f t="shared" si="1529"/>
        <v>Red</v>
      </c>
      <c r="AB4711" t="str">
        <f t="shared" si="1530"/>
        <v>Red</v>
      </c>
      <c r="AC4711" t="str">
        <f t="shared" si="1531"/>
        <v>Green</v>
      </c>
      <c r="AD4711" t="str">
        <f t="shared" si="1532"/>
        <v>Red</v>
      </c>
    </row>
    <row r="4712" spans="1:30" hidden="1" x14ac:dyDescent="0.3">
      <c r="A4712" t="str">
        <f t="shared" si="1516"/>
        <v>04/08/2026NoordwijkRijnsburgse Boys</v>
      </c>
      <c r="D4712" s="2">
        <v>46238</v>
      </c>
      <c r="E4712" s="3">
        <v>0.75</v>
      </c>
      <c r="F4712" t="s">
        <v>6915</v>
      </c>
      <c r="G4712" t="s">
        <v>6916</v>
      </c>
      <c r="H4712">
        <v>1</v>
      </c>
      <c r="I4712">
        <v>1</v>
      </c>
      <c r="J4712">
        <v>1</v>
      </c>
      <c r="K4712">
        <v>1</v>
      </c>
      <c r="L4712" s="22" t="str">
        <f t="shared" si="1533"/>
        <v>04/08/2026</v>
      </c>
      <c r="M4712" s="23">
        <f t="shared" si="1534"/>
        <v>0.625</v>
      </c>
      <c r="N4712" t="str">
        <f t="shared" si="1535"/>
        <v>1 - 1</v>
      </c>
      <c r="O4712" t="str">
        <f t="shared" si="1517"/>
        <v>Red</v>
      </c>
      <c r="P4712" t="str">
        <f t="shared" si="1518"/>
        <v>Green</v>
      </c>
      <c r="Q4712" t="str">
        <f t="shared" si="1519"/>
        <v>Red</v>
      </c>
      <c r="R4712" t="str">
        <f t="shared" si="1520"/>
        <v>Green</v>
      </c>
      <c r="S4712" t="str">
        <f t="shared" si="1521"/>
        <v>Green</v>
      </c>
      <c r="T4712" t="str">
        <f t="shared" si="1522"/>
        <v>Red</v>
      </c>
      <c r="U4712" t="str">
        <f t="shared" si="1523"/>
        <v>Red</v>
      </c>
      <c r="V4712" t="str">
        <f t="shared" si="1524"/>
        <v>Green</v>
      </c>
      <c r="W4712" t="str">
        <f t="shared" si="1525"/>
        <v>Red</v>
      </c>
      <c r="X4712" t="str">
        <f t="shared" si="1526"/>
        <v>Green</v>
      </c>
      <c r="Y4712" t="str">
        <f t="shared" si="1527"/>
        <v>Green</v>
      </c>
      <c r="Z4712" t="str">
        <f t="shared" si="1528"/>
        <v>Red</v>
      </c>
      <c r="AA4712" t="str">
        <f t="shared" si="1529"/>
        <v>Green</v>
      </c>
      <c r="AB4712" t="str">
        <f t="shared" si="1530"/>
        <v>Green</v>
      </c>
      <c r="AC4712" t="str">
        <f t="shared" si="1531"/>
        <v>Green</v>
      </c>
      <c r="AD4712" t="str">
        <f t="shared" si="1532"/>
        <v>Red</v>
      </c>
    </row>
    <row r="4713" spans="1:30" hidden="1" x14ac:dyDescent="0.3">
      <c r="A4713" t="str">
        <f t="shared" si="1516"/>
        <v>04/08/2026OlympiacosNEC Nijmegen</v>
      </c>
      <c r="B4713" t="s">
        <v>802</v>
      </c>
      <c r="C4713" t="s">
        <v>803</v>
      </c>
      <c r="D4713" s="2">
        <v>46238</v>
      </c>
      <c r="E4713" s="3">
        <v>0.75</v>
      </c>
      <c r="F4713" t="s">
        <v>2676</v>
      </c>
      <c r="G4713" t="s">
        <v>3789</v>
      </c>
      <c r="H4713">
        <v>0</v>
      </c>
      <c r="I4713">
        <v>0</v>
      </c>
      <c r="J4713">
        <v>0</v>
      </c>
      <c r="K4713">
        <v>0</v>
      </c>
      <c r="L4713" s="22" t="str">
        <f t="shared" si="1533"/>
        <v>04/08/2026</v>
      </c>
      <c r="M4713" s="23">
        <f t="shared" si="1534"/>
        <v>0.625</v>
      </c>
      <c r="N4713" t="str">
        <f t="shared" si="1535"/>
        <v>0 - 0</v>
      </c>
      <c r="O4713" t="str">
        <f t="shared" si="1517"/>
        <v>Red</v>
      </c>
      <c r="P4713" t="str">
        <f t="shared" si="1518"/>
        <v>Green</v>
      </c>
      <c r="Q4713" t="str">
        <f t="shared" si="1519"/>
        <v>Red</v>
      </c>
      <c r="R4713" t="str">
        <f t="shared" si="1520"/>
        <v>Green</v>
      </c>
      <c r="S4713" t="str">
        <f t="shared" si="1521"/>
        <v>Green</v>
      </c>
      <c r="T4713" t="str">
        <f t="shared" si="1522"/>
        <v>Red</v>
      </c>
      <c r="U4713" t="str">
        <f t="shared" si="1523"/>
        <v>Red</v>
      </c>
      <c r="V4713" t="str">
        <f t="shared" si="1524"/>
        <v>Green</v>
      </c>
      <c r="W4713" t="str">
        <f t="shared" si="1525"/>
        <v>Red</v>
      </c>
      <c r="X4713" t="str">
        <f t="shared" si="1526"/>
        <v>Red</v>
      </c>
      <c r="Y4713" t="str">
        <f t="shared" si="1527"/>
        <v>Red</v>
      </c>
      <c r="Z4713" t="str">
        <f t="shared" si="1528"/>
        <v>Red</v>
      </c>
      <c r="AA4713" t="str">
        <f t="shared" si="1529"/>
        <v>Green</v>
      </c>
      <c r="AB4713" t="str">
        <f t="shared" si="1530"/>
        <v>Green</v>
      </c>
      <c r="AC4713" t="str">
        <f t="shared" si="1531"/>
        <v>Red</v>
      </c>
      <c r="AD4713" t="str">
        <f t="shared" si="1532"/>
        <v>Green</v>
      </c>
    </row>
    <row r="4714" spans="1:30" hidden="1" x14ac:dyDescent="0.3">
      <c r="A4714" t="str">
        <f t="shared" si="1516"/>
        <v>04/08/2026Royal Union Saint-GilloiseBodo/Glimt</v>
      </c>
      <c r="B4714" t="s">
        <v>802</v>
      </c>
      <c r="C4714" t="s">
        <v>803</v>
      </c>
      <c r="D4714" s="2">
        <v>46238</v>
      </c>
      <c r="E4714" s="3">
        <v>0.75</v>
      </c>
      <c r="F4714" t="s">
        <v>3933</v>
      </c>
      <c r="G4714" t="s">
        <v>31</v>
      </c>
      <c r="H4714">
        <v>2</v>
      </c>
      <c r="I4714">
        <v>2</v>
      </c>
      <c r="J4714">
        <v>3</v>
      </c>
      <c r="K4714">
        <v>3</v>
      </c>
      <c r="L4714" s="22" t="str">
        <f t="shared" si="1533"/>
        <v>04/08/2026</v>
      </c>
      <c r="M4714" s="23">
        <f t="shared" si="1534"/>
        <v>0.625</v>
      </c>
      <c r="N4714" t="str">
        <f t="shared" si="1535"/>
        <v>3 - 3</v>
      </c>
      <c r="O4714" t="str">
        <f t="shared" si="1517"/>
        <v>Red</v>
      </c>
      <c r="P4714" t="str">
        <f t="shared" si="1518"/>
        <v>Green</v>
      </c>
      <c r="Q4714" t="str">
        <f t="shared" si="1519"/>
        <v>Red</v>
      </c>
      <c r="R4714" t="str">
        <f t="shared" si="1520"/>
        <v>Green</v>
      </c>
      <c r="S4714" t="str">
        <f t="shared" si="1521"/>
        <v>Green</v>
      </c>
      <c r="T4714" t="str">
        <f t="shared" si="1522"/>
        <v>Red</v>
      </c>
      <c r="U4714" t="str">
        <f t="shared" si="1523"/>
        <v>Red</v>
      </c>
      <c r="V4714" t="str">
        <f t="shared" si="1524"/>
        <v>Green</v>
      </c>
      <c r="W4714" t="str">
        <f t="shared" si="1525"/>
        <v>Red</v>
      </c>
      <c r="X4714" t="str">
        <f t="shared" si="1526"/>
        <v>Green</v>
      </c>
      <c r="Y4714" t="str">
        <f t="shared" si="1527"/>
        <v>Green</v>
      </c>
      <c r="Z4714" t="str">
        <f t="shared" si="1528"/>
        <v>Green</v>
      </c>
      <c r="AA4714" t="str">
        <f t="shared" si="1529"/>
        <v>Red</v>
      </c>
      <c r="AB4714" t="str">
        <f t="shared" si="1530"/>
        <v>Red</v>
      </c>
      <c r="AC4714" t="str">
        <f t="shared" si="1531"/>
        <v>Green</v>
      </c>
      <c r="AD4714" t="str">
        <f t="shared" si="1532"/>
        <v>Red</v>
      </c>
    </row>
    <row r="4715" spans="1:30" hidden="1" x14ac:dyDescent="0.3">
      <c r="A4715" t="str">
        <f t="shared" si="1516"/>
        <v>04/08/2026Sparta PragueLyon</v>
      </c>
      <c r="B4715" t="s">
        <v>802</v>
      </c>
      <c r="C4715" t="s">
        <v>803</v>
      </c>
      <c r="D4715" s="2">
        <v>46238</v>
      </c>
      <c r="E4715" s="3">
        <v>0.75</v>
      </c>
      <c r="F4715" t="s">
        <v>3150</v>
      </c>
      <c r="G4715" t="s">
        <v>2638</v>
      </c>
      <c r="H4715">
        <v>0</v>
      </c>
      <c r="I4715">
        <v>1</v>
      </c>
      <c r="J4715">
        <v>2</v>
      </c>
      <c r="K4715">
        <v>1</v>
      </c>
      <c r="L4715" s="22" t="str">
        <f t="shared" si="1533"/>
        <v>04/08/2026</v>
      </c>
      <c r="M4715" s="23">
        <f t="shared" si="1534"/>
        <v>0.625</v>
      </c>
      <c r="N4715" t="str">
        <f t="shared" si="1535"/>
        <v>2 - 1</v>
      </c>
      <c r="O4715" t="str">
        <f t="shared" si="1517"/>
        <v>Green</v>
      </c>
      <c r="P4715" t="str">
        <f t="shared" si="1518"/>
        <v>Red</v>
      </c>
      <c r="Q4715" t="str">
        <f t="shared" si="1519"/>
        <v>Red</v>
      </c>
      <c r="R4715" t="str">
        <f t="shared" si="1520"/>
        <v>Green</v>
      </c>
      <c r="S4715" t="str">
        <f t="shared" si="1521"/>
        <v>Red</v>
      </c>
      <c r="T4715" t="str">
        <f t="shared" si="1522"/>
        <v>Green</v>
      </c>
      <c r="U4715" t="str">
        <f t="shared" si="1523"/>
        <v>Red</v>
      </c>
      <c r="V4715" t="str">
        <f t="shared" si="1524"/>
        <v>Red</v>
      </c>
      <c r="W4715" t="str">
        <f t="shared" si="1525"/>
        <v>Green</v>
      </c>
      <c r="X4715" t="str">
        <f t="shared" si="1526"/>
        <v>Green</v>
      </c>
      <c r="Y4715" t="str">
        <f t="shared" si="1527"/>
        <v>Green</v>
      </c>
      <c r="Z4715" t="str">
        <f t="shared" si="1528"/>
        <v>Green</v>
      </c>
      <c r="AA4715" t="str">
        <f t="shared" si="1529"/>
        <v>Red</v>
      </c>
      <c r="AB4715" t="str">
        <f t="shared" si="1530"/>
        <v>Green</v>
      </c>
      <c r="AC4715" t="str">
        <f t="shared" si="1531"/>
        <v>Green</v>
      </c>
      <c r="AD4715" t="str">
        <f t="shared" si="1532"/>
        <v>Red</v>
      </c>
    </row>
    <row r="4716" spans="1:30" hidden="1" x14ac:dyDescent="0.3">
      <c r="A4716" t="str">
        <f t="shared" si="1516"/>
        <v>04/08/2026SS ReyesZamora CF</v>
      </c>
      <c r="D4716" s="2">
        <v>46238</v>
      </c>
      <c r="E4716" s="3">
        <v>0.75</v>
      </c>
      <c r="F4716" t="s">
        <v>6917</v>
      </c>
      <c r="G4716" t="s">
        <v>6918</v>
      </c>
      <c r="H4716">
        <v>0</v>
      </c>
      <c r="I4716">
        <v>0</v>
      </c>
      <c r="J4716">
        <v>0</v>
      </c>
      <c r="K4716">
        <v>0</v>
      </c>
      <c r="L4716" s="22" t="str">
        <f t="shared" si="1533"/>
        <v>04/08/2026</v>
      </c>
      <c r="M4716" s="23">
        <f t="shared" si="1534"/>
        <v>0.625</v>
      </c>
      <c r="N4716" t="str">
        <f t="shared" si="1535"/>
        <v>0 - 0</v>
      </c>
      <c r="O4716" t="str">
        <f t="shared" si="1517"/>
        <v>Red</v>
      </c>
      <c r="P4716" t="str">
        <f t="shared" si="1518"/>
        <v>Green</v>
      </c>
      <c r="Q4716" t="str">
        <f t="shared" si="1519"/>
        <v>Red</v>
      </c>
      <c r="R4716" t="str">
        <f t="shared" si="1520"/>
        <v>Green</v>
      </c>
      <c r="S4716" t="str">
        <f t="shared" si="1521"/>
        <v>Green</v>
      </c>
      <c r="T4716" t="str">
        <f t="shared" si="1522"/>
        <v>Red</v>
      </c>
      <c r="U4716" t="str">
        <f t="shared" si="1523"/>
        <v>Red</v>
      </c>
      <c r="V4716" t="str">
        <f t="shared" si="1524"/>
        <v>Green</v>
      </c>
      <c r="W4716" t="str">
        <f t="shared" si="1525"/>
        <v>Red</v>
      </c>
      <c r="X4716" t="str">
        <f t="shared" si="1526"/>
        <v>Red</v>
      </c>
      <c r="Y4716" t="str">
        <f t="shared" si="1527"/>
        <v>Red</v>
      </c>
      <c r="Z4716" t="str">
        <f t="shared" si="1528"/>
        <v>Red</v>
      </c>
      <c r="AA4716" t="str">
        <f t="shared" si="1529"/>
        <v>Green</v>
      </c>
      <c r="AB4716" t="str">
        <f t="shared" si="1530"/>
        <v>Green</v>
      </c>
      <c r="AC4716" t="str">
        <f t="shared" si="1531"/>
        <v>Red</v>
      </c>
      <c r="AD4716" t="str">
        <f t="shared" si="1532"/>
        <v>Green</v>
      </c>
    </row>
    <row r="4717" spans="1:30" hidden="1" x14ac:dyDescent="0.3">
      <c r="A4717" t="str">
        <f t="shared" si="1516"/>
        <v>04/08/2026UNA StrassenFC Victoria Rosport</v>
      </c>
      <c r="D4717" s="2">
        <v>46238</v>
      </c>
      <c r="E4717" s="3">
        <v>0.75</v>
      </c>
      <c r="F4717" t="s">
        <v>1966</v>
      </c>
      <c r="G4717" t="s">
        <v>6919</v>
      </c>
      <c r="H4717">
        <v>4</v>
      </c>
      <c r="I4717">
        <v>0</v>
      </c>
      <c r="J4717">
        <v>4</v>
      </c>
      <c r="K4717">
        <v>0</v>
      </c>
      <c r="L4717" s="22" t="str">
        <f t="shared" si="1533"/>
        <v>04/08/2026</v>
      </c>
      <c r="M4717" s="23">
        <f t="shared" si="1534"/>
        <v>0.625</v>
      </c>
      <c r="N4717" t="str">
        <f t="shared" si="1535"/>
        <v>4 - 0</v>
      </c>
      <c r="O4717" t="str">
        <f t="shared" si="1517"/>
        <v>Green</v>
      </c>
      <c r="P4717" t="str">
        <f t="shared" si="1518"/>
        <v>Red</v>
      </c>
      <c r="Q4717" t="str">
        <f t="shared" si="1519"/>
        <v>Red</v>
      </c>
      <c r="R4717" t="str">
        <f t="shared" si="1520"/>
        <v>Green</v>
      </c>
      <c r="S4717" t="str">
        <f t="shared" si="1521"/>
        <v>Red</v>
      </c>
      <c r="T4717" t="str">
        <f t="shared" si="1522"/>
        <v>Green</v>
      </c>
      <c r="U4717" t="str">
        <f t="shared" si="1523"/>
        <v>Green</v>
      </c>
      <c r="V4717" t="str">
        <f t="shared" si="1524"/>
        <v>Red</v>
      </c>
      <c r="W4717" t="str">
        <f t="shared" si="1525"/>
        <v>Red</v>
      </c>
      <c r="X4717" t="str">
        <f t="shared" si="1526"/>
        <v>Green</v>
      </c>
      <c r="Y4717" t="str">
        <f t="shared" si="1527"/>
        <v>Green</v>
      </c>
      <c r="Z4717" t="str">
        <f t="shared" si="1528"/>
        <v>Green</v>
      </c>
      <c r="AA4717" t="str">
        <f t="shared" si="1529"/>
        <v>Red</v>
      </c>
      <c r="AB4717" t="str">
        <f t="shared" si="1530"/>
        <v>Red</v>
      </c>
      <c r="AC4717" t="str">
        <f t="shared" si="1531"/>
        <v>Red</v>
      </c>
      <c r="AD4717" t="str">
        <f t="shared" si="1532"/>
        <v>Green</v>
      </c>
    </row>
    <row r="4718" spans="1:30" hidden="1" x14ac:dyDescent="0.3">
      <c r="A4718" t="str">
        <f t="shared" si="1516"/>
        <v>04/08/2026Waltham AbbeyLeyton Orient</v>
      </c>
      <c r="D4718" s="2">
        <v>46238</v>
      </c>
      <c r="E4718" s="3">
        <v>0.75</v>
      </c>
      <c r="F4718" t="s">
        <v>3860</v>
      </c>
      <c r="G4718" t="s">
        <v>1472</v>
      </c>
      <c r="H4718">
        <v>1</v>
      </c>
      <c r="I4718">
        <v>2</v>
      </c>
      <c r="J4718">
        <v>1</v>
      </c>
      <c r="K4718">
        <v>7</v>
      </c>
      <c r="L4718" s="22" t="str">
        <f t="shared" si="1533"/>
        <v>04/08/2026</v>
      </c>
      <c r="M4718" s="23">
        <f t="shared" si="1534"/>
        <v>0.625</v>
      </c>
      <c r="N4718" t="str">
        <f t="shared" si="1535"/>
        <v>1 - 7</v>
      </c>
      <c r="O4718" t="str">
        <f t="shared" si="1517"/>
        <v>Red</v>
      </c>
      <c r="P4718" t="str">
        <f t="shared" si="1518"/>
        <v>Red</v>
      </c>
      <c r="Q4718" t="str">
        <f t="shared" si="1519"/>
        <v>Green</v>
      </c>
      <c r="R4718" t="str">
        <f t="shared" si="1520"/>
        <v>Red</v>
      </c>
      <c r="S4718" t="str">
        <f t="shared" si="1521"/>
        <v>Green</v>
      </c>
      <c r="T4718" t="str">
        <f t="shared" si="1522"/>
        <v>Green</v>
      </c>
      <c r="U4718" t="str">
        <f t="shared" si="1523"/>
        <v>Red</v>
      </c>
      <c r="V4718" t="str">
        <f t="shared" si="1524"/>
        <v>Red</v>
      </c>
      <c r="W4718" t="str">
        <f t="shared" si="1525"/>
        <v>Green</v>
      </c>
      <c r="X4718" t="str">
        <f t="shared" si="1526"/>
        <v>Green</v>
      </c>
      <c r="Y4718" t="str">
        <f t="shared" si="1527"/>
        <v>Green</v>
      </c>
      <c r="Z4718" t="str">
        <f t="shared" si="1528"/>
        <v>Green</v>
      </c>
      <c r="AA4718" t="str">
        <f t="shared" si="1529"/>
        <v>Red</v>
      </c>
      <c r="AB4718" t="str">
        <f t="shared" si="1530"/>
        <v>Red</v>
      </c>
      <c r="AC4718" t="str">
        <f t="shared" si="1531"/>
        <v>Green</v>
      </c>
      <c r="AD4718" t="str">
        <f t="shared" si="1532"/>
        <v>Red</v>
      </c>
    </row>
    <row r="4719" spans="1:30" hidden="1" x14ac:dyDescent="0.3">
      <c r="A4719" t="str">
        <f t="shared" ref="A4719:A4782" si="1536">L4718&amp;F4719&amp;G4719</f>
        <v>04/08/2026Enfield TownTottenham Hotspur U21</v>
      </c>
      <c r="D4719" s="2">
        <v>46238</v>
      </c>
      <c r="E4719" s="3">
        <v>0.77083333333333337</v>
      </c>
      <c r="F4719" t="s">
        <v>2698</v>
      </c>
      <c r="G4719" t="s">
        <v>6920</v>
      </c>
      <c r="H4719">
        <v>3</v>
      </c>
      <c r="I4719">
        <v>0</v>
      </c>
      <c r="J4719">
        <v>3</v>
      </c>
      <c r="K4719">
        <v>0</v>
      </c>
      <c r="L4719" s="22" t="str">
        <f t="shared" si="1533"/>
        <v>04/08/2026</v>
      </c>
      <c r="M4719" s="23">
        <f t="shared" si="1534"/>
        <v>0.64583333333333337</v>
      </c>
      <c r="N4719" t="str">
        <f t="shared" si="1535"/>
        <v>3 - 0</v>
      </c>
      <c r="O4719" t="str">
        <f t="shared" si="1517"/>
        <v>Green</v>
      </c>
      <c r="P4719" t="str">
        <f t="shared" si="1518"/>
        <v>Red</v>
      </c>
      <c r="Q4719" t="str">
        <f t="shared" si="1519"/>
        <v>Red</v>
      </c>
      <c r="R4719" t="str">
        <f t="shared" si="1520"/>
        <v>Green</v>
      </c>
      <c r="S4719" t="str">
        <f t="shared" si="1521"/>
        <v>Red</v>
      </c>
      <c r="T4719" t="str">
        <f t="shared" si="1522"/>
        <v>Green</v>
      </c>
      <c r="U4719" t="str">
        <f t="shared" si="1523"/>
        <v>Green</v>
      </c>
      <c r="V4719" t="str">
        <f t="shared" si="1524"/>
        <v>Red</v>
      </c>
      <c r="W4719" t="str">
        <f t="shared" si="1525"/>
        <v>Red</v>
      </c>
      <c r="X4719" t="str">
        <f t="shared" si="1526"/>
        <v>Green</v>
      </c>
      <c r="Y4719" t="str">
        <f t="shared" si="1527"/>
        <v>Green</v>
      </c>
      <c r="Z4719" t="str">
        <f t="shared" si="1528"/>
        <v>Green</v>
      </c>
      <c r="AA4719" t="str">
        <f t="shared" si="1529"/>
        <v>Red</v>
      </c>
      <c r="AB4719" t="str">
        <f t="shared" si="1530"/>
        <v>Green</v>
      </c>
      <c r="AC4719" t="str">
        <f t="shared" si="1531"/>
        <v>Red</v>
      </c>
      <c r="AD4719" t="str">
        <f t="shared" si="1532"/>
        <v>Green</v>
      </c>
    </row>
    <row r="4720" spans="1:30" hidden="1" x14ac:dyDescent="0.3">
      <c r="A4720" t="str">
        <f t="shared" si="1536"/>
        <v>04/08/2026Rotherham UnitedDerby County</v>
      </c>
      <c r="D4720" s="2">
        <v>46238</v>
      </c>
      <c r="E4720" s="3">
        <v>0.77083333333333337</v>
      </c>
      <c r="F4720" t="s">
        <v>1490</v>
      </c>
      <c r="G4720" t="s">
        <v>2641</v>
      </c>
      <c r="H4720">
        <v>0</v>
      </c>
      <c r="I4720">
        <v>1</v>
      </c>
      <c r="J4720">
        <v>1</v>
      </c>
      <c r="K4720">
        <v>1</v>
      </c>
      <c r="L4720" s="22" t="str">
        <f t="shared" si="1533"/>
        <v>04/08/2026</v>
      </c>
      <c r="M4720" s="23">
        <f t="shared" si="1534"/>
        <v>0.64583333333333337</v>
      </c>
      <c r="N4720" t="str">
        <f t="shared" si="1535"/>
        <v>1 - 1</v>
      </c>
      <c r="O4720" t="str">
        <f t="shared" si="1517"/>
        <v>Red</v>
      </c>
      <c r="P4720" t="str">
        <f t="shared" si="1518"/>
        <v>Green</v>
      </c>
      <c r="Q4720" t="str">
        <f t="shared" si="1519"/>
        <v>Red</v>
      </c>
      <c r="R4720" t="str">
        <f t="shared" si="1520"/>
        <v>Green</v>
      </c>
      <c r="S4720" t="str">
        <f t="shared" si="1521"/>
        <v>Green</v>
      </c>
      <c r="T4720" t="str">
        <f t="shared" si="1522"/>
        <v>Red</v>
      </c>
      <c r="U4720" t="str">
        <f t="shared" si="1523"/>
        <v>Red</v>
      </c>
      <c r="V4720" t="str">
        <f t="shared" si="1524"/>
        <v>Red</v>
      </c>
      <c r="W4720" t="str">
        <f t="shared" si="1525"/>
        <v>Green</v>
      </c>
      <c r="X4720" t="str">
        <f t="shared" si="1526"/>
        <v>Green</v>
      </c>
      <c r="Y4720" t="str">
        <f t="shared" si="1527"/>
        <v>Green</v>
      </c>
      <c r="Z4720" t="str">
        <f t="shared" si="1528"/>
        <v>Red</v>
      </c>
      <c r="AA4720" t="str">
        <f t="shared" si="1529"/>
        <v>Green</v>
      </c>
      <c r="AB4720" t="str">
        <f t="shared" si="1530"/>
        <v>Green</v>
      </c>
      <c r="AC4720" t="str">
        <f t="shared" si="1531"/>
        <v>Green</v>
      </c>
      <c r="AD4720" t="str">
        <f t="shared" si="1532"/>
        <v>Red</v>
      </c>
    </row>
    <row r="4721" spans="1:30" hidden="1" x14ac:dyDescent="0.3">
      <c r="A4721" t="str">
        <f t="shared" si="1536"/>
        <v>04/08/2026TavistockPlymouth Argyle</v>
      </c>
      <c r="D4721" s="2">
        <v>46238</v>
      </c>
      <c r="E4721" s="3">
        <v>0.77083333333333337</v>
      </c>
      <c r="F4721" t="s">
        <v>6921</v>
      </c>
      <c r="G4721" t="s">
        <v>1519</v>
      </c>
      <c r="H4721">
        <v>1</v>
      </c>
      <c r="I4721">
        <v>1</v>
      </c>
      <c r="J4721">
        <v>1</v>
      </c>
      <c r="K4721">
        <v>4</v>
      </c>
      <c r="L4721" s="22" t="str">
        <f t="shared" si="1533"/>
        <v>04/08/2026</v>
      </c>
      <c r="M4721" s="23">
        <f t="shared" si="1534"/>
        <v>0.64583333333333337</v>
      </c>
      <c r="N4721" t="str">
        <f t="shared" si="1535"/>
        <v>1 - 4</v>
      </c>
      <c r="O4721" t="str">
        <f t="shared" si="1517"/>
        <v>Red</v>
      </c>
      <c r="P4721" t="str">
        <f t="shared" si="1518"/>
        <v>Red</v>
      </c>
      <c r="Q4721" t="str">
        <f t="shared" si="1519"/>
        <v>Green</v>
      </c>
      <c r="R4721" t="str">
        <f t="shared" si="1520"/>
        <v>Red</v>
      </c>
      <c r="S4721" t="str">
        <f t="shared" si="1521"/>
        <v>Green</v>
      </c>
      <c r="T4721" t="str">
        <f t="shared" si="1522"/>
        <v>Green</v>
      </c>
      <c r="U4721" t="str">
        <f t="shared" si="1523"/>
        <v>Red</v>
      </c>
      <c r="V4721" t="str">
        <f t="shared" si="1524"/>
        <v>Green</v>
      </c>
      <c r="W4721" t="str">
        <f t="shared" si="1525"/>
        <v>Red</v>
      </c>
      <c r="X4721" t="str">
        <f t="shared" si="1526"/>
        <v>Green</v>
      </c>
      <c r="Y4721" t="str">
        <f t="shared" si="1527"/>
        <v>Green</v>
      </c>
      <c r="Z4721" t="str">
        <f t="shared" si="1528"/>
        <v>Green</v>
      </c>
      <c r="AA4721" t="str">
        <f t="shared" si="1529"/>
        <v>Red</v>
      </c>
      <c r="AB4721" t="str">
        <f t="shared" si="1530"/>
        <v>Red</v>
      </c>
      <c r="AC4721" t="str">
        <f t="shared" si="1531"/>
        <v>Green</v>
      </c>
      <c r="AD4721" t="str">
        <f t="shared" si="1532"/>
        <v>Red</v>
      </c>
    </row>
    <row r="4722" spans="1:30" hidden="1" x14ac:dyDescent="0.3">
      <c r="A4722" t="str">
        <f t="shared" si="1536"/>
        <v>04/08/2026Thor AkureyriBreidablik</v>
      </c>
      <c r="D4722" s="2">
        <v>46238</v>
      </c>
      <c r="E4722" s="3">
        <v>0.77083333333333337</v>
      </c>
      <c r="F4722" t="s">
        <v>1269</v>
      </c>
      <c r="G4722" t="s">
        <v>263</v>
      </c>
      <c r="H4722">
        <v>1</v>
      </c>
      <c r="I4722">
        <v>0</v>
      </c>
      <c r="J4722">
        <v>1</v>
      </c>
      <c r="K4722">
        <v>0</v>
      </c>
      <c r="L4722" s="22" t="str">
        <f t="shared" si="1533"/>
        <v>04/08/2026</v>
      </c>
      <c r="M4722" s="23">
        <f t="shared" si="1534"/>
        <v>0.64583333333333337</v>
      </c>
      <c r="N4722" t="str">
        <f t="shared" si="1535"/>
        <v>1 - 0</v>
      </c>
      <c r="O4722" t="str">
        <f t="shared" si="1517"/>
        <v>Green</v>
      </c>
      <c r="P4722" t="str">
        <f t="shared" si="1518"/>
        <v>Red</v>
      </c>
      <c r="Q4722" t="str">
        <f t="shared" si="1519"/>
        <v>Red</v>
      </c>
      <c r="R4722" t="str">
        <f t="shared" si="1520"/>
        <v>Green</v>
      </c>
      <c r="S4722" t="str">
        <f t="shared" si="1521"/>
        <v>Red</v>
      </c>
      <c r="T4722" t="str">
        <f t="shared" si="1522"/>
        <v>Green</v>
      </c>
      <c r="U4722" t="str">
        <f t="shared" si="1523"/>
        <v>Green</v>
      </c>
      <c r="V4722" t="str">
        <f t="shared" si="1524"/>
        <v>Red</v>
      </c>
      <c r="W4722" t="str">
        <f t="shared" si="1525"/>
        <v>Red</v>
      </c>
      <c r="X4722" t="str">
        <f t="shared" si="1526"/>
        <v>Green</v>
      </c>
      <c r="Y4722" t="str">
        <f t="shared" si="1527"/>
        <v>Red</v>
      </c>
      <c r="Z4722" t="str">
        <f t="shared" si="1528"/>
        <v>Red</v>
      </c>
      <c r="AA4722" t="str">
        <f t="shared" si="1529"/>
        <v>Green</v>
      </c>
      <c r="AB4722" t="str">
        <f t="shared" si="1530"/>
        <v>Green</v>
      </c>
      <c r="AC4722" t="str">
        <f t="shared" si="1531"/>
        <v>Red</v>
      </c>
      <c r="AD4722" t="str">
        <f t="shared" si="1532"/>
        <v>Green</v>
      </c>
    </row>
    <row r="4723" spans="1:30" hidden="1" x14ac:dyDescent="0.3">
      <c r="A4723" t="str">
        <f t="shared" si="1536"/>
        <v>04/08/2026UD SocuellamosCalvo Sotelo Puertollano</v>
      </c>
      <c r="D4723" s="2">
        <v>46238</v>
      </c>
      <c r="E4723" s="3">
        <v>0.77083333333333337</v>
      </c>
      <c r="F4723" t="s">
        <v>6922</v>
      </c>
      <c r="G4723" t="s">
        <v>6923</v>
      </c>
      <c r="H4723">
        <v>1</v>
      </c>
      <c r="I4723">
        <v>0</v>
      </c>
      <c r="J4723">
        <v>1</v>
      </c>
      <c r="K4723">
        <v>0</v>
      </c>
      <c r="L4723" s="22" t="str">
        <f t="shared" si="1533"/>
        <v>04/08/2026</v>
      </c>
      <c r="M4723" s="23">
        <f t="shared" si="1534"/>
        <v>0.64583333333333337</v>
      </c>
      <c r="N4723" t="str">
        <f t="shared" si="1535"/>
        <v>1 - 0</v>
      </c>
      <c r="O4723" t="str">
        <f t="shared" si="1517"/>
        <v>Green</v>
      </c>
      <c r="P4723" t="str">
        <f t="shared" si="1518"/>
        <v>Red</v>
      </c>
      <c r="Q4723" t="str">
        <f t="shared" si="1519"/>
        <v>Red</v>
      </c>
      <c r="R4723" t="str">
        <f t="shared" si="1520"/>
        <v>Green</v>
      </c>
      <c r="S4723" t="str">
        <f t="shared" si="1521"/>
        <v>Red</v>
      </c>
      <c r="T4723" t="str">
        <f t="shared" si="1522"/>
        <v>Green</v>
      </c>
      <c r="U4723" t="str">
        <f t="shared" si="1523"/>
        <v>Green</v>
      </c>
      <c r="V4723" t="str">
        <f t="shared" si="1524"/>
        <v>Red</v>
      </c>
      <c r="W4723" t="str">
        <f t="shared" si="1525"/>
        <v>Red</v>
      </c>
      <c r="X4723" t="str">
        <f t="shared" si="1526"/>
        <v>Green</v>
      </c>
      <c r="Y4723" t="str">
        <f t="shared" si="1527"/>
        <v>Red</v>
      </c>
      <c r="Z4723" t="str">
        <f t="shared" si="1528"/>
        <v>Red</v>
      </c>
      <c r="AA4723" t="str">
        <f t="shared" si="1529"/>
        <v>Green</v>
      </c>
      <c r="AB4723" t="str">
        <f t="shared" si="1530"/>
        <v>Green</v>
      </c>
      <c r="AC4723" t="str">
        <f t="shared" si="1531"/>
        <v>Red</v>
      </c>
      <c r="AD4723" t="str">
        <f t="shared" si="1532"/>
        <v>Green</v>
      </c>
    </row>
    <row r="4724" spans="1:30" hidden="1" x14ac:dyDescent="0.3">
      <c r="A4724" t="str">
        <f t="shared" si="1536"/>
        <v>04/08/2026UD TomaresReal Betis B</v>
      </c>
      <c r="D4724" s="2">
        <v>46238</v>
      </c>
      <c r="E4724" s="3">
        <v>0.77083333333333337</v>
      </c>
      <c r="F4724" t="s">
        <v>6924</v>
      </c>
      <c r="G4724" t="s">
        <v>5670</v>
      </c>
      <c r="H4724">
        <v>1</v>
      </c>
      <c r="I4724">
        <v>1</v>
      </c>
      <c r="J4724">
        <v>3</v>
      </c>
      <c r="K4724">
        <v>1</v>
      </c>
      <c r="L4724" s="22" t="str">
        <f t="shared" si="1533"/>
        <v>04/08/2026</v>
      </c>
      <c r="M4724" s="23">
        <f t="shared" si="1534"/>
        <v>0.64583333333333337</v>
      </c>
      <c r="N4724" t="str">
        <f t="shared" si="1535"/>
        <v>3 - 1</v>
      </c>
      <c r="O4724" t="str">
        <f t="shared" si="1517"/>
        <v>Green</v>
      </c>
      <c r="P4724" t="str">
        <f t="shared" si="1518"/>
        <v>Red</v>
      </c>
      <c r="Q4724" t="str">
        <f t="shared" si="1519"/>
        <v>Red</v>
      </c>
      <c r="R4724" t="str">
        <f t="shared" si="1520"/>
        <v>Green</v>
      </c>
      <c r="S4724" t="str">
        <f t="shared" si="1521"/>
        <v>Red</v>
      </c>
      <c r="T4724" t="str">
        <f t="shared" si="1522"/>
        <v>Green</v>
      </c>
      <c r="U4724" t="str">
        <f t="shared" si="1523"/>
        <v>Red</v>
      </c>
      <c r="V4724" t="str">
        <f t="shared" si="1524"/>
        <v>Green</v>
      </c>
      <c r="W4724" t="str">
        <f t="shared" si="1525"/>
        <v>Red</v>
      </c>
      <c r="X4724" t="str">
        <f t="shared" si="1526"/>
        <v>Green</v>
      </c>
      <c r="Y4724" t="str">
        <f t="shared" si="1527"/>
        <v>Green</v>
      </c>
      <c r="Z4724" t="str">
        <f t="shared" si="1528"/>
        <v>Green</v>
      </c>
      <c r="AA4724" t="str">
        <f t="shared" si="1529"/>
        <v>Red</v>
      </c>
      <c r="AB4724" t="str">
        <f t="shared" si="1530"/>
        <v>Red</v>
      </c>
      <c r="AC4724" t="str">
        <f t="shared" si="1531"/>
        <v>Green</v>
      </c>
      <c r="AD4724" t="str">
        <f t="shared" si="1532"/>
        <v>Red</v>
      </c>
    </row>
    <row r="4725" spans="1:30" hidden="1" x14ac:dyDescent="0.3">
      <c r="A4725" t="str">
        <f t="shared" si="1536"/>
        <v>04/08/2026Bracknell TownDorking Wanderers</v>
      </c>
      <c r="D4725" s="2">
        <v>46238</v>
      </c>
      <c r="E4725" s="3">
        <v>0.78125</v>
      </c>
      <c r="F4725" t="s">
        <v>6925</v>
      </c>
      <c r="G4725" t="s">
        <v>1542</v>
      </c>
      <c r="H4725">
        <v>1</v>
      </c>
      <c r="I4725">
        <v>0</v>
      </c>
      <c r="J4725">
        <v>5</v>
      </c>
      <c r="K4725">
        <v>0</v>
      </c>
      <c r="L4725" s="22" t="str">
        <f t="shared" si="1533"/>
        <v>04/08/2026</v>
      </c>
      <c r="M4725" s="23">
        <f t="shared" si="1534"/>
        <v>0.65625</v>
      </c>
      <c r="N4725" t="str">
        <f t="shared" si="1535"/>
        <v>5 - 0</v>
      </c>
      <c r="O4725" t="str">
        <f t="shared" si="1517"/>
        <v>Green</v>
      </c>
      <c r="P4725" t="str">
        <f t="shared" si="1518"/>
        <v>Red</v>
      </c>
      <c r="Q4725" t="str">
        <f t="shared" si="1519"/>
        <v>Red</v>
      </c>
      <c r="R4725" t="str">
        <f t="shared" si="1520"/>
        <v>Green</v>
      </c>
      <c r="S4725" t="str">
        <f t="shared" si="1521"/>
        <v>Red</v>
      </c>
      <c r="T4725" t="str">
        <f t="shared" si="1522"/>
        <v>Green</v>
      </c>
      <c r="U4725" t="str">
        <f t="shared" si="1523"/>
        <v>Green</v>
      </c>
      <c r="V4725" t="str">
        <f t="shared" si="1524"/>
        <v>Red</v>
      </c>
      <c r="W4725" t="str">
        <f t="shared" si="1525"/>
        <v>Red</v>
      </c>
      <c r="X4725" t="str">
        <f t="shared" si="1526"/>
        <v>Green</v>
      </c>
      <c r="Y4725" t="str">
        <f t="shared" si="1527"/>
        <v>Green</v>
      </c>
      <c r="Z4725" t="str">
        <f t="shared" si="1528"/>
        <v>Green</v>
      </c>
      <c r="AA4725" t="str">
        <f t="shared" si="1529"/>
        <v>Red</v>
      </c>
      <c r="AB4725" t="str">
        <f t="shared" si="1530"/>
        <v>Red</v>
      </c>
      <c r="AC4725" t="str">
        <f t="shared" si="1531"/>
        <v>Red</v>
      </c>
      <c r="AD4725" t="str">
        <f t="shared" si="1532"/>
        <v>Green</v>
      </c>
    </row>
    <row r="4726" spans="1:30" hidden="1" x14ac:dyDescent="0.3">
      <c r="A4726" t="str">
        <f t="shared" si="1536"/>
        <v>04/08/2026IpswichLe Havre</v>
      </c>
      <c r="D4726" s="2">
        <v>46238</v>
      </c>
      <c r="E4726" s="3">
        <v>0.78125</v>
      </c>
      <c r="F4726" t="s">
        <v>5283</v>
      </c>
      <c r="G4726" t="s">
        <v>3953</v>
      </c>
      <c r="H4726">
        <v>0</v>
      </c>
      <c r="I4726">
        <v>0</v>
      </c>
      <c r="J4726">
        <v>1</v>
      </c>
      <c r="K4726">
        <v>0</v>
      </c>
      <c r="L4726" s="22" t="str">
        <f t="shared" si="1533"/>
        <v>04/08/2026</v>
      </c>
      <c r="M4726" s="23">
        <f t="shared" si="1534"/>
        <v>0.65625</v>
      </c>
      <c r="N4726" t="str">
        <f t="shared" si="1535"/>
        <v>1 - 0</v>
      </c>
      <c r="O4726" t="str">
        <f t="shared" si="1517"/>
        <v>Green</v>
      </c>
      <c r="P4726" t="str">
        <f t="shared" si="1518"/>
        <v>Red</v>
      </c>
      <c r="Q4726" t="str">
        <f t="shared" si="1519"/>
        <v>Red</v>
      </c>
      <c r="R4726" t="str">
        <f t="shared" si="1520"/>
        <v>Green</v>
      </c>
      <c r="S4726" t="str">
        <f t="shared" si="1521"/>
        <v>Red</v>
      </c>
      <c r="T4726" t="str">
        <f t="shared" si="1522"/>
        <v>Green</v>
      </c>
      <c r="U4726" t="str">
        <f t="shared" si="1523"/>
        <v>Red</v>
      </c>
      <c r="V4726" t="str">
        <f t="shared" si="1524"/>
        <v>Green</v>
      </c>
      <c r="W4726" t="str">
        <f t="shared" si="1525"/>
        <v>Red</v>
      </c>
      <c r="X4726" t="str">
        <f t="shared" si="1526"/>
        <v>Red</v>
      </c>
      <c r="Y4726" t="str">
        <f t="shared" si="1527"/>
        <v>Red</v>
      </c>
      <c r="Z4726" t="str">
        <f t="shared" si="1528"/>
        <v>Red</v>
      </c>
      <c r="AA4726" t="str">
        <f t="shared" si="1529"/>
        <v>Green</v>
      </c>
      <c r="AB4726" t="str">
        <f t="shared" si="1530"/>
        <v>Green</v>
      </c>
      <c r="AC4726" t="str">
        <f t="shared" si="1531"/>
        <v>Red</v>
      </c>
      <c r="AD4726" t="str">
        <f t="shared" si="1532"/>
        <v>Green</v>
      </c>
    </row>
    <row r="4727" spans="1:30" hidden="1" x14ac:dyDescent="0.3">
      <c r="A4727" t="str">
        <f t="shared" si="1536"/>
        <v>04/08/2026Raynes Park ValeHampton &amp; Richmond Borough</v>
      </c>
      <c r="D4727" s="2">
        <v>46238</v>
      </c>
      <c r="E4727" s="3">
        <v>0.78125</v>
      </c>
      <c r="F4727" t="s">
        <v>6926</v>
      </c>
      <c r="G4727" t="s">
        <v>1533</v>
      </c>
      <c r="H4727">
        <v>0</v>
      </c>
      <c r="I4727">
        <v>0</v>
      </c>
      <c r="J4727">
        <v>0</v>
      </c>
      <c r="K4727">
        <v>2</v>
      </c>
      <c r="L4727" s="22" t="str">
        <f t="shared" si="1533"/>
        <v>04/08/2026</v>
      </c>
      <c r="M4727" s="23">
        <f t="shared" si="1534"/>
        <v>0.65625</v>
      </c>
      <c r="N4727" t="str">
        <f t="shared" si="1535"/>
        <v>0 - 2</v>
      </c>
      <c r="O4727" t="str">
        <f t="shared" si="1517"/>
        <v>Red</v>
      </c>
      <c r="P4727" t="str">
        <f t="shared" si="1518"/>
        <v>Red</v>
      </c>
      <c r="Q4727" t="str">
        <f t="shared" si="1519"/>
        <v>Green</v>
      </c>
      <c r="R4727" t="str">
        <f t="shared" si="1520"/>
        <v>Red</v>
      </c>
      <c r="S4727" t="str">
        <f t="shared" si="1521"/>
        <v>Green</v>
      </c>
      <c r="T4727" t="str">
        <f t="shared" si="1522"/>
        <v>Green</v>
      </c>
      <c r="U4727" t="str">
        <f t="shared" si="1523"/>
        <v>Red</v>
      </c>
      <c r="V4727" t="str">
        <f t="shared" si="1524"/>
        <v>Green</v>
      </c>
      <c r="W4727" t="str">
        <f t="shared" si="1525"/>
        <v>Red</v>
      </c>
      <c r="X4727" t="str">
        <f t="shared" si="1526"/>
        <v>Red</v>
      </c>
      <c r="Y4727" t="str">
        <f t="shared" si="1527"/>
        <v>Green</v>
      </c>
      <c r="Z4727" t="str">
        <f t="shared" si="1528"/>
        <v>Red</v>
      </c>
      <c r="AA4727" t="str">
        <f t="shared" si="1529"/>
        <v>Green</v>
      </c>
      <c r="AB4727" t="str">
        <f t="shared" si="1530"/>
        <v>Green</v>
      </c>
      <c r="AC4727" t="str">
        <f t="shared" si="1531"/>
        <v>Red</v>
      </c>
      <c r="AD4727" t="str">
        <f t="shared" si="1532"/>
        <v>Green</v>
      </c>
    </row>
    <row r="4728" spans="1:30" hidden="1" x14ac:dyDescent="0.3">
      <c r="A4728" t="str">
        <f t="shared" si="1536"/>
        <v>04/08/2026ABBReal Oruro</v>
      </c>
      <c r="B4728" t="s">
        <v>815</v>
      </c>
      <c r="C4728" t="s">
        <v>816</v>
      </c>
      <c r="D4728" s="2">
        <v>46238</v>
      </c>
      <c r="E4728" s="3">
        <v>0.79166666666666663</v>
      </c>
      <c r="F4728" t="s">
        <v>310</v>
      </c>
      <c r="G4728" t="s">
        <v>267</v>
      </c>
      <c r="H4728">
        <v>1</v>
      </c>
      <c r="I4728">
        <v>0</v>
      </c>
      <c r="J4728">
        <v>4</v>
      </c>
      <c r="K4728">
        <v>1</v>
      </c>
      <c r="L4728" s="22" t="str">
        <f t="shared" si="1533"/>
        <v>04/08/2026</v>
      </c>
      <c r="M4728" s="23">
        <f t="shared" si="1534"/>
        <v>0.66666666666666663</v>
      </c>
      <c r="N4728" t="str">
        <f t="shared" si="1535"/>
        <v>4 - 1</v>
      </c>
      <c r="O4728" t="str">
        <f t="shared" si="1517"/>
        <v>Green</v>
      </c>
      <c r="P4728" t="str">
        <f t="shared" si="1518"/>
        <v>Red</v>
      </c>
      <c r="Q4728" t="str">
        <f t="shared" si="1519"/>
        <v>Red</v>
      </c>
      <c r="R4728" t="str">
        <f t="shared" si="1520"/>
        <v>Green</v>
      </c>
      <c r="S4728" t="str">
        <f t="shared" si="1521"/>
        <v>Red</v>
      </c>
      <c r="T4728" t="str">
        <f t="shared" si="1522"/>
        <v>Green</v>
      </c>
      <c r="U4728" t="str">
        <f t="shared" si="1523"/>
        <v>Green</v>
      </c>
      <c r="V4728" t="str">
        <f t="shared" si="1524"/>
        <v>Red</v>
      </c>
      <c r="W4728" t="str">
        <f t="shared" si="1525"/>
        <v>Red</v>
      </c>
      <c r="X4728" t="str">
        <f t="shared" si="1526"/>
        <v>Green</v>
      </c>
      <c r="Y4728" t="str">
        <f t="shared" si="1527"/>
        <v>Green</v>
      </c>
      <c r="Z4728" t="str">
        <f t="shared" si="1528"/>
        <v>Green</v>
      </c>
      <c r="AA4728" t="str">
        <f t="shared" si="1529"/>
        <v>Red</v>
      </c>
      <c r="AB4728" t="str">
        <f t="shared" si="1530"/>
        <v>Red</v>
      </c>
      <c r="AC4728" t="str">
        <f t="shared" si="1531"/>
        <v>Green</v>
      </c>
      <c r="AD4728" t="str">
        <f t="shared" si="1532"/>
        <v>Red</v>
      </c>
    </row>
    <row r="4729" spans="1:30" hidden="1" x14ac:dyDescent="0.3">
      <c r="A4729" t="str">
        <f t="shared" si="1536"/>
        <v>04/08/2026Larne FCIberia 1999</v>
      </c>
      <c r="B4729" t="s">
        <v>802</v>
      </c>
      <c r="C4729" t="s">
        <v>1889</v>
      </c>
      <c r="D4729" s="2">
        <v>46238</v>
      </c>
      <c r="E4729" s="3">
        <v>0.79166666666666663</v>
      </c>
      <c r="F4729" t="s">
        <v>370</v>
      </c>
      <c r="G4729" t="s">
        <v>358</v>
      </c>
      <c r="H4729">
        <v>0</v>
      </c>
      <c r="I4729">
        <v>0</v>
      </c>
      <c r="J4729">
        <v>0</v>
      </c>
      <c r="K4729">
        <v>0</v>
      </c>
      <c r="L4729" s="22" t="str">
        <f t="shared" si="1533"/>
        <v>04/08/2026</v>
      </c>
      <c r="M4729" s="23">
        <f t="shared" si="1534"/>
        <v>0.66666666666666663</v>
      </c>
      <c r="N4729" t="str">
        <f t="shared" si="1535"/>
        <v>0 - 0</v>
      </c>
      <c r="O4729" t="str">
        <f t="shared" si="1517"/>
        <v>Red</v>
      </c>
      <c r="P4729" t="str">
        <f t="shared" si="1518"/>
        <v>Green</v>
      </c>
      <c r="Q4729" t="str">
        <f t="shared" si="1519"/>
        <v>Red</v>
      </c>
      <c r="R4729" t="str">
        <f t="shared" si="1520"/>
        <v>Green</v>
      </c>
      <c r="S4729" t="str">
        <f t="shared" si="1521"/>
        <v>Green</v>
      </c>
      <c r="T4729" t="str">
        <f t="shared" si="1522"/>
        <v>Red</v>
      </c>
      <c r="U4729" t="str">
        <f t="shared" si="1523"/>
        <v>Red</v>
      </c>
      <c r="V4729" t="str">
        <f t="shared" si="1524"/>
        <v>Green</v>
      </c>
      <c r="W4729" t="str">
        <f t="shared" si="1525"/>
        <v>Red</v>
      </c>
      <c r="X4729" t="str">
        <f t="shared" si="1526"/>
        <v>Red</v>
      </c>
      <c r="Y4729" t="str">
        <f t="shared" si="1527"/>
        <v>Red</v>
      </c>
      <c r="Z4729" t="str">
        <f t="shared" si="1528"/>
        <v>Red</v>
      </c>
      <c r="AA4729" t="str">
        <f t="shared" si="1529"/>
        <v>Green</v>
      </c>
      <c r="AB4729" t="str">
        <f t="shared" si="1530"/>
        <v>Green</v>
      </c>
      <c r="AC4729" t="str">
        <f t="shared" si="1531"/>
        <v>Red</v>
      </c>
      <c r="AD4729" t="str">
        <f t="shared" si="1532"/>
        <v>Green</v>
      </c>
    </row>
    <row r="4730" spans="1:30" hidden="1" x14ac:dyDescent="0.3">
      <c r="A4730" t="str">
        <f t="shared" si="1536"/>
        <v>04/08/2026Shamrock RoversFK Egnatia</v>
      </c>
      <c r="B4730" t="s">
        <v>802</v>
      </c>
      <c r="C4730" t="s">
        <v>1889</v>
      </c>
      <c r="D4730" s="2">
        <v>46238</v>
      </c>
      <c r="E4730" s="3">
        <v>0.79166666666666663</v>
      </c>
      <c r="F4730" t="s">
        <v>354</v>
      </c>
      <c r="G4730" t="s">
        <v>873</v>
      </c>
      <c r="H4730">
        <v>1</v>
      </c>
      <c r="I4730">
        <v>1</v>
      </c>
      <c r="J4730">
        <v>3</v>
      </c>
      <c r="K4730">
        <v>1</v>
      </c>
      <c r="L4730" s="22" t="str">
        <f t="shared" si="1533"/>
        <v>04/08/2026</v>
      </c>
      <c r="M4730" s="23">
        <f t="shared" si="1534"/>
        <v>0.66666666666666663</v>
      </c>
      <c r="N4730" t="str">
        <f t="shared" si="1535"/>
        <v>3 - 1</v>
      </c>
      <c r="O4730" t="str">
        <f t="shared" si="1517"/>
        <v>Green</v>
      </c>
      <c r="P4730" t="str">
        <f t="shared" si="1518"/>
        <v>Red</v>
      </c>
      <c r="Q4730" t="str">
        <f t="shared" si="1519"/>
        <v>Red</v>
      </c>
      <c r="R4730" t="str">
        <f t="shared" si="1520"/>
        <v>Green</v>
      </c>
      <c r="S4730" t="str">
        <f t="shared" si="1521"/>
        <v>Red</v>
      </c>
      <c r="T4730" t="str">
        <f t="shared" si="1522"/>
        <v>Green</v>
      </c>
      <c r="U4730" t="str">
        <f t="shared" si="1523"/>
        <v>Red</v>
      </c>
      <c r="V4730" t="str">
        <f t="shared" si="1524"/>
        <v>Green</v>
      </c>
      <c r="W4730" t="str">
        <f t="shared" si="1525"/>
        <v>Red</v>
      </c>
      <c r="X4730" t="str">
        <f t="shared" si="1526"/>
        <v>Green</v>
      </c>
      <c r="Y4730" t="str">
        <f t="shared" si="1527"/>
        <v>Green</v>
      </c>
      <c r="Z4730" t="str">
        <f t="shared" si="1528"/>
        <v>Green</v>
      </c>
      <c r="AA4730" t="str">
        <f t="shared" si="1529"/>
        <v>Red</v>
      </c>
      <c r="AB4730" t="str">
        <f t="shared" si="1530"/>
        <v>Red</v>
      </c>
      <c r="AC4730" t="str">
        <f t="shared" si="1531"/>
        <v>Green</v>
      </c>
      <c r="AD4730" t="str">
        <f t="shared" si="1532"/>
        <v>Red</v>
      </c>
    </row>
    <row r="4731" spans="1:30" hidden="1" x14ac:dyDescent="0.3">
      <c r="A4731" t="str">
        <f t="shared" si="1536"/>
        <v>04/08/2026Costa Rica U20Haiti U20</v>
      </c>
      <c r="D4731" s="2">
        <v>46238</v>
      </c>
      <c r="E4731" s="3">
        <v>0.83333333333333337</v>
      </c>
      <c r="F4731" t="s">
        <v>2522</v>
      </c>
      <c r="G4731" t="s">
        <v>3432</v>
      </c>
      <c r="H4731">
        <v>0</v>
      </c>
      <c r="I4731">
        <v>1</v>
      </c>
      <c r="J4731">
        <v>1</v>
      </c>
      <c r="K4731">
        <v>1</v>
      </c>
      <c r="L4731" s="22" t="str">
        <f t="shared" si="1533"/>
        <v>04/08/2026</v>
      </c>
      <c r="M4731" s="23">
        <f t="shared" si="1534"/>
        <v>0.70833333333333337</v>
      </c>
      <c r="N4731" t="str">
        <f t="shared" si="1535"/>
        <v>1 - 1</v>
      </c>
      <c r="O4731" t="str">
        <f t="shared" si="1517"/>
        <v>Red</v>
      </c>
      <c r="P4731" t="str">
        <f t="shared" si="1518"/>
        <v>Green</v>
      </c>
      <c r="Q4731" t="str">
        <f t="shared" si="1519"/>
        <v>Red</v>
      </c>
      <c r="R4731" t="str">
        <f t="shared" si="1520"/>
        <v>Green</v>
      </c>
      <c r="S4731" t="str">
        <f t="shared" si="1521"/>
        <v>Green</v>
      </c>
      <c r="T4731" t="str">
        <f t="shared" si="1522"/>
        <v>Red</v>
      </c>
      <c r="U4731" t="str">
        <f t="shared" si="1523"/>
        <v>Red</v>
      </c>
      <c r="V4731" t="str">
        <f t="shared" si="1524"/>
        <v>Red</v>
      </c>
      <c r="W4731" t="str">
        <f t="shared" si="1525"/>
        <v>Green</v>
      </c>
      <c r="X4731" t="str">
        <f t="shared" si="1526"/>
        <v>Green</v>
      </c>
      <c r="Y4731" t="str">
        <f t="shared" si="1527"/>
        <v>Green</v>
      </c>
      <c r="Z4731" t="str">
        <f t="shared" si="1528"/>
        <v>Red</v>
      </c>
      <c r="AA4731" t="str">
        <f t="shared" si="1529"/>
        <v>Green</v>
      </c>
      <c r="AB4731" t="str">
        <f t="shared" si="1530"/>
        <v>Green</v>
      </c>
      <c r="AC4731" t="str">
        <f t="shared" si="1531"/>
        <v>Green</v>
      </c>
      <c r="AD4731" t="str">
        <f t="shared" si="1532"/>
        <v>Red</v>
      </c>
    </row>
    <row r="4732" spans="1:30" hidden="1" x14ac:dyDescent="0.3">
      <c r="A4732" t="str">
        <f t="shared" si="1536"/>
        <v>04/08/2026CaraboboTrujillanos</v>
      </c>
      <c r="D4732" s="2">
        <v>46238</v>
      </c>
      <c r="E4732" s="3">
        <v>0.875</v>
      </c>
      <c r="F4732" t="s">
        <v>4814</v>
      </c>
      <c r="G4732" t="s">
        <v>5584</v>
      </c>
      <c r="H4732">
        <v>1</v>
      </c>
      <c r="I4732">
        <v>0</v>
      </c>
      <c r="J4732">
        <v>2</v>
      </c>
      <c r="K4732">
        <v>0</v>
      </c>
      <c r="L4732" s="22" t="str">
        <f t="shared" si="1533"/>
        <v>04/08/2026</v>
      </c>
      <c r="M4732" s="23">
        <f t="shared" si="1534"/>
        <v>0.75</v>
      </c>
      <c r="N4732" t="str">
        <f t="shared" si="1535"/>
        <v>2 - 0</v>
      </c>
      <c r="O4732" t="str">
        <f t="shared" si="1517"/>
        <v>Green</v>
      </c>
      <c r="P4732" t="str">
        <f t="shared" si="1518"/>
        <v>Red</v>
      </c>
      <c r="Q4732" t="str">
        <f t="shared" si="1519"/>
        <v>Red</v>
      </c>
      <c r="R4732" t="str">
        <f t="shared" si="1520"/>
        <v>Green</v>
      </c>
      <c r="S4732" t="str">
        <f t="shared" si="1521"/>
        <v>Red</v>
      </c>
      <c r="T4732" t="str">
        <f t="shared" si="1522"/>
        <v>Green</v>
      </c>
      <c r="U4732" t="str">
        <f t="shared" si="1523"/>
        <v>Green</v>
      </c>
      <c r="V4732" t="str">
        <f t="shared" si="1524"/>
        <v>Red</v>
      </c>
      <c r="W4732" t="str">
        <f t="shared" si="1525"/>
        <v>Red</v>
      </c>
      <c r="X4732" t="str">
        <f t="shared" si="1526"/>
        <v>Green</v>
      </c>
      <c r="Y4732" t="str">
        <f t="shared" si="1527"/>
        <v>Green</v>
      </c>
      <c r="Z4732" t="str">
        <f t="shared" si="1528"/>
        <v>Red</v>
      </c>
      <c r="AA4732" t="str">
        <f t="shared" si="1529"/>
        <v>Green</v>
      </c>
      <c r="AB4732" t="str">
        <f t="shared" si="1530"/>
        <v>Green</v>
      </c>
      <c r="AC4732" t="str">
        <f t="shared" si="1531"/>
        <v>Red</v>
      </c>
      <c r="AD4732" t="str">
        <f t="shared" si="1532"/>
        <v>Green</v>
      </c>
    </row>
    <row r="4733" spans="1:30" hidden="1" x14ac:dyDescent="0.3">
      <c r="A4733" t="str">
        <f t="shared" si="1536"/>
        <v>04/08/2026LlanerosFortaleza FC</v>
      </c>
      <c r="B4733" t="s">
        <v>821</v>
      </c>
      <c r="C4733" t="s">
        <v>6399</v>
      </c>
      <c r="D4733" s="2">
        <v>46238</v>
      </c>
      <c r="E4733" s="3">
        <v>0.88194444444444442</v>
      </c>
      <c r="F4733" t="s">
        <v>193</v>
      </c>
      <c r="G4733" t="s">
        <v>4702</v>
      </c>
      <c r="H4733">
        <v>2</v>
      </c>
      <c r="I4733">
        <v>1</v>
      </c>
      <c r="J4733">
        <v>3</v>
      </c>
      <c r="K4733">
        <v>1</v>
      </c>
      <c r="L4733" s="22" t="str">
        <f t="shared" si="1533"/>
        <v>04/08/2026</v>
      </c>
      <c r="M4733" s="23">
        <f t="shared" si="1534"/>
        <v>0.75694444444444442</v>
      </c>
      <c r="N4733" t="str">
        <f t="shared" si="1535"/>
        <v>3 - 1</v>
      </c>
      <c r="O4733" t="str">
        <f t="shared" si="1517"/>
        <v>Green</v>
      </c>
      <c r="P4733" t="str">
        <f t="shared" si="1518"/>
        <v>Red</v>
      </c>
      <c r="Q4733" t="str">
        <f t="shared" si="1519"/>
        <v>Red</v>
      </c>
      <c r="R4733" t="str">
        <f t="shared" si="1520"/>
        <v>Green</v>
      </c>
      <c r="S4733" t="str">
        <f t="shared" si="1521"/>
        <v>Red</v>
      </c>
      <c r="T4733" t="str">
        <f t="shared" si="1522"/>
        <v>Green</v>
      </c>
      <c r="U4733" t="str">
        <f t="shared" si="1523"/>
        <v>Green</v>
      </c>
      <c r="V4733" t="str">
        <f t="shared" si="1524"/>
        <v>Red</v>
      </c>
      <c r="W4733" t="str">
        <f t="shared" si="1525"/>
        <v>Red</v>
      </c>
      <c r="X4733" t="str">
        <f t="shared" si="1526"/>
        <v>Green</v>
      </c>
      <c r="Y4733" t="str">
        <f t="shared" si="1527"/>
        <v>Green</v>
      </c>
      <c r="Z4733" t="str">
        <f t="shared" si="1528"/>
        <v>Green</v>
      </c>
      <c r="AA4733" t="str">
        <f t="shared" si="1529"/>
        <v>Red</v>
      </c>
      <c r="AB4733" t="str">
        <f t="shared" si="1530"/>
        <v>Red</v>
      </c>
      <c r="AC4733" t="str">
        <f t="shared" si="1531"/>
        <v>Green</v>
      </c>
      <c r="AD4733" t="str">
        <f t="shared" si="1532"/>
        <v>Red</v>
      </c>
    </row>
    <row r="4734" spans="1:30" hidden="1" x14ac:dyDescent="0.3">
      <c r="A4734" t="str">
        <f t="shared" si="1536"/>
        <v>04/08/2026Independiente PetroleroClub Aurora</v>
      </c>
      <c r="B4734" t="s">
        <v>815</v>
      </c>
      <c r="C4734" t="s">
        <v>816</v>
      </c>
      <c r="D4734" s="2">
        <v>46238</v>
      </c>
      <c r="E4734" s="3">
        <v>0.91666666666666663</v>
      </c>
      <c r="F4734" t="s">
        <v>236</v>
      </c>
      <c r="G4734" t="s">
        <v>2350</v>
      </c>
      <c r="H4734">
        <v>1</v>
      </c>
      <c r="I4734">
        <v>0</v>
      </c>
      <c r="J4734">
        <v>1</v>
      </c>
      <c r="K4734">
        <v>1</v>
      </c>
      <c r="L4734" s="22" t="str">
        <f t="shared" si="1533"/>
        <v>04/08/2026</v>
      </c>
      <c r="M4734" s="23">
        <f t="shared" si="1534"/>
        <v>0.79166666666666663</v>
      </c>
      <c r="N4734" t="str">
        <f t="shared" si="1535"/>
        <v>1 - 1</v>
      </c>
      <c r="O4734" t="str">
        <f t="shared" si="1517"/>
        <v>Red</v>
      </c>
      <c r="P4734" t="str">
        <f t="shared" si="1518"/>
        <v>Green</v>
      </c>
      <c r="Q4734" t="str">
        <f t="shared" si="1519"/>
        <v>Red</v>
      </c>
      <c r="R4734" t="str">
        <f t="shared" si="1520"/>
        <v>Green</v>
      </c>
      <c r="S4734" t="str">
        <f t="shared" si="1521"/>
        <v>Green</v>
      </c>
      <c r="T4734" t="str">
        <f t="shared" si="1522"/>
        <v>Red</v>
      </c>
      <c r="U4734" t="str">
        <f t="shared" si="1523"/>
        <v>Green</v>
      </c>
      <c r="V4734" t="str">
        <f t="shared" si="1524"/>
        <v>Red</v>
      </c>
      <c r="W4734" t="str">
        <f t="shared" si="1525"/>
        <v>Red</v>
      </c>
      <c r="X4734" t="str">
        <f t="shared" si="1526"/>
        <v>Green</v>
      </c>
      <c r="Y4734" t="str">
        <f t="shared" si="1527"/>
        <v>Green</v>
      </c>
      <c r="Z4734" t="str">
        <f t="shared" si="1528"/>
        <v>Red</v>
      </c>
      <c r="AA4734" t="str">
        <f t="shared" si="1529"/>
        <v>Green</v>
      </c>
      <c r="AB4734" t="str">
        <f t="shared" si="1530"/>
        <v>Green</v>
      </c>
      <c r="AC4734" t="str">
        <f t="shared" si="1531"/>
        <v>Green</v>
      </c>
      <c r="AD4734" t="str">
        <f t="shared" si="1532"/>
        <v>Red</v>
      </c>
    </row>
    <row r="4735" spans="1:30" hidden="1" x14ac:dyDescent="0.3">
      <c r="A4735" t="str">
        <f t="shared" si="1536"/>
        <v>04/08/2026Portmore UnitedSalcedo FC</v>
      </c>
      <c r="D4735" s="2">
        <v>46238</v>
      </c>
      <c r="E4735" s="3">
        <v>0.91666666666666663</v>
      </c>
      <c r="F4735" t="s">
        <v>6927</v>
      </c>
      <c r="G4735" t="s">
        <v>6928</v>
      </c>
      <c r="H4735">
        <v>0</v>
      </c>
      <c r="I4735">
        <v>2</v>
      </c>
      <c r="J4735">
        <v>1</v>
      </c>
      <c r="K4735">
        <v>2</v>
      </c>
      <c r="L4735" s="22" t="str">
        <f t="shared" si="1533"/>
        <v>04/08/2026</v>
      </c>
      <c r="M4735" s="23">
        <f t="shared" si="1534"/>
        <v>0.79166666666666663</v>
      </c>
      <c r="N4735" t="str">
        <f t="shared" si="1535"/>
        <v>1 - 2</v>
      </c>
      <c r="O4735" t="str">
        <f t="shared" si="1517"/>
        <v>Red</v>
      </c>
      <c r="P4735" t="str">
        <f t="shared" si="1518"/>
        <v>Red</v>
      </c>
      <c r="Q4735" t="str">
        <f t="shared" si="1519"/>
        <v>Green</v>
      </c>
      <c r="R4735" t="str">
        <f t="shared" si="1520"/>
        <v>Red</v>
      </c>
      <c r="S4735" t="str">
        <f t="shared" si="1521"/>
        <v>Green</v>
      </c>
      <c r="T4735" t="str">
        <f t="shared" si="1522"/>
        <v>Green</v>
      </c>
      <c r="U4735" t="str">
        <f t="shared" si="1523"/>
        <v>Red</v>
      </c>
      <c r="V4735" t="str">
        <f t="shared" si="1524"/>
        <v>Red</v>
      </c>
      <c r="W4735" t="str">
        <f t="shared" si="1525"/>
        <v>Green</v>
      </c>
      <c r="X4735" t="str">
        <f t="shared" si="1526"/>
        <v>Green</v>
      </c>
      <c r="Y4735" t="str">
        <f t="shared" si="1527"/>
        <v>Green</v>
      </c>
      <c r="Z4735" t="str">
        <f t="shared" si="1528"/>
        <v>Green</v>
      </c>
      <c r="AA4735" t="str">
        <f t="shared" si="1529"/>
        <v>Red</v>
      </c>
      <c r="AB4735" t="str">
        <f t="shared" si="1530"/>
        <v>Green</v>
      </c>
      <c r="AC4735" t="str">
        <f t="shared" si="1531"/>
        <v>Green</v>
      </c>
      <c r="AD4735" t="str">
        <f t="shared" si="1532"/>
        <v>Red</v>
      </c>
    </row>
    <row r="4736" spans="1:30" hidden="1" x14ac:dyDescent="0.3">
      <c r="A4736" t="str">
        <f t="shared" si="1536"/>
        <v>04/08/2026Universidad Central de VenezuelaMonagas SC</v>
      </c>
      <c r="D4736" s="2">
        <v>46238</v>
      </c>
      <c r="E4736" s="3">
        <v>0.91666666666666663</v>
      </c>
      <c r="F4736" t="s">
        <v>1325</v>
      </c>
      <c r="G4736" t="s">
        <v>5586</v>
      </c>
      <c r="H4736">
        <v>1</v>
      </c>
      <c r="I4736">
        <v>1</v>
      </c>
      <c r="J4736">
        <v>2</v>
      </c>
      <c r="K4736">
        <v>1</v>
      </c>
      <c r="L4736" s="22" t="str">
        <f t="shared" si="1533"/>
        <v>04/08/2026</v>
      </c>
      <c r="M4736" s="23">
        <f t="shared" si="1534"/>
        <v>0.79166666666666663</v>
      </c>
      <c r="N4736" t="str">
        <f t="shared" si="1535"/>
        <v>2 - 1</v>
      </c>
      <c r="O4736" t="str">
        <f t="shared" si="1517"/>
        <v>Green</v>
      </c>
      <c r="P4736" t="str">
        <f t="shared" si="1518"/>
        <v>Red</v>
      </c>
      <c r="Q4736" t="str">
        <f t="shared" si="1519"/>
        <v>Red</v>
      </c>
      <c r="R4736" t="str">
        <f t="shared" si="1520"/>
        <v>Green</v>
      </c>
      <c r="S4736" t="str">
        <f t="shared" si="1521"/>
        <v>Red</v>
      </c>
      <c r="T4736" t="str">
        <f t="shared" si="1522"/>
        <v>Green</v>
      </c>
      <c r="U4736" t="str">
        <f t="shared" si="1523"/>
        <v>Red</v>
      </c>
      <c r="V4736" t="str">
        <f t="shared" si="1524"/>
        <v>Green</v>
      </c>
      <c r="W4736" t="str">
        <f t="shared" si="1525"/>
        <v>Red</v>
      </c>
      <c r="X4736" t="str">
        <f t="shared" si="1526"/>
        <v>Green</v>
      </c>
      <c r="Y4736" t="str">
        <f t="shared" si="1527"/>
        <v>Green</v>
      </c>
      <c r="Z4736" t="str">
        <f t="shared" si="1528"/>
        <v>Green</v>
      </c>
      <c r="AA4736" t="str">
        <f t="shared" si="1529"/>
        <v>Red</v>
      </c>
      <c r="AB4736" t="str">
        <f t="shared" si="1530"/>
        <v>Green</v>
      </c>
      <c r="AC4736" t="str">
        <f t="shared" si="1531"/>
        <v>Green</v>
      </c>
      <c r="AD4736" t="str">
        <f t="shared" si="1532"/>
        <v>Red</v>
      </c>
    </row>
    <row r="4737" spans="1:30" hidden="1" x14ac:dyDescent="0.3">
      <c r="A4737" t="str">
        <f t="shared" si="1536"/>
        <v>04/08/2026Deportivo TachiraPortuguesa FC</v>
      </c>
      <c r="D4737" s="2">
        <v>46238</v>
      </c>
      <c r="E4737" s="3">
        <v>0.9375</v>
      </c>
      <c r="F4737" t="s">
        <v>5527</v>
      </c>
      <c r="G4737" t="s">
        <v>5525</v>
      </c>
      <c r="H4737">
        <v>1</v>
      </c>
      <c r="I4737">
        <v>0</v>
      </c>
      <c r="J4737">
        <v>1</v>
      </c>
      <c r="K4737">
        <v>0</v>
      </c>
      <c r="L4737" s="22" t="str">
        <f t="shared" si="1533"/>
        <v>04/08/2026</v>
      </c>
      <c r="M4737" s="23">
        <f t="shared" si="1534"/>
        <v>0.8125</v>
      </c>
      <c r="N4737" t="str">
        <f t="shared" si="1535"/>
        <v>1 - 0</v>
      </c>
      <c r="O4737" t="str">
        <f t="shared" si="1517"/>
        <v>Green</v>
      </c>
      <c r="P4737" t="str">
        <f t="shared" si="1518"/>
        <v>Red</v>
      </c>
      <c r="Q4737" t="str">
        <f t="shared" si="1519"/>
        <v>Red</v>
      </c>
      <c r="R4737" t="str">
        <f t="shared" si="1520"/>
        <v>Green</v>
      </c>
      <c r="S4737" t="str">
        <f t="shared" si="1521"/>
        <v>Red</v>
      </c>
      <c r="T4737" t="str">
        <f t="shared" si="1522"/>
        <v>Green</v>
      </c>
      <c r="U4737" t="str">
        <f t="shared" si="1523"/>
        <v>Green</v>
      </c>
      <c r="V4737" t="str">
        <f t="shared" si="1524"/>
        <v>Red</v>
      </c>
      <c r="W4737" t="str">
        <f t="shared" si="1525"/>
        <v>Red</v>
      </c>
      <c r="X4737" t="str">
        <f t="shared" si="1526"/>
        <v>Green</v>
      </c>
      <c r="Y4737" t="str">
        <f t="shared" si="1527"/>
        <v>Red</v>
      </c>
      <c r="Z4737" t="str">
        <f t="shared" si="1528"/>
        <v>Red</v>
      </c>
      <c r="AA4737" t="str">
        <f t="shared" si="1529"/>
        <v>Green</v>
      </c>
      <c r="AB4737" t="str">
        <f t="shared" si="1530"/>
        <v>Green</v>
      </c>
      <c r="AC4737" t="str">
        <f t="shared" si="1531"/>
        <v>Red</v>
      </c>
      <c r="AD4737" t="str">
        <f t="shared" si="1532"/>
        <v>Green</v>
      </c>
    </row>
    <row r="4738" spans="1:30" hidden="1" x14ac:dyDescent="0.3">
      <c r="A4738" t="str">
        <f t="shared" si="1536"/>
        <v>04/08/2026EC JuventudeAtletico Mineiro</v>
      </c>
      <c r="B4738" t="s">
        <v>804</v>
      </c>
      <c r="C4738" t="s">
        <v>6162</v>
      </c>
      <c r="D4738" s="2">
        <v>46238</v>
      </c>
      <c r="E4738" s="3">
        <v>0.9375</v>
      </c>
      <c r="F4738" t="s">
        <v>1985</v>
      </c>
      <c r="G4738" t="s">
        <v>373</v>
      </c>
      <c r="H4738">
        <v>0</v>
      </c>
      <c r="I4738">
        <v>0</v>
      </c>
      <c r="J4738">
        <v>0</v>
      </c>
      <c r="K4738">
        <v>1</v>
      </c>
      <c r="L4738" s="22" t="str">
        <f t="shared" si="1533"/>
        <v>04/08/2026</v>
      </c>
      <c r="M4738" s="23">
        <f t="shared" si="1534"/>
        <v>0.8125</v>
      </c>
      <c r="N4738" t="str">
        <f t="shared" si="1535"/>
        <v>0 - 1</v>
      </c>
      <c r="O4738" t="str">
        <f t="shared" ref="O4738:O4801" si="1537">IF($J4738&gt;$K4738,"Green","Red")</f>
        <v>Red</v>
      </c>
      <c r="P4738" t="str">
        <f t="shared" ref="P4738:P4801" si="1538">IF($J4738=$K4738,"Green","Red")</f>
        <v>Red</v>
      </c>
      <c r="Q4738" t="str">
        <f t="shared" ref="Q4738:Q4801" si="1539">IF($J4738&lt;$K4738,"Green","Red")</f>
        <v>Green</v>
      </c>
      <c r="R4738" t="str">
        <f t="shared" ref="R4738:R4801" si="1540">IF($J4738&gt;=$K4738,"Green","Red")</f>
        <v>Red</v>
      </c>
      <c r="S4738" t="str">
        <f t="shared" ref="S4738:S4801" si="1541">IF($J4738&lt;=$K4738,"Green","Red")</f>
        <v>Green</v>
      </c>
      <c r="T4738" t="str">
        <f t="shared" ref="T4738:T4801" si="1542">IF(OR($J4738&gt;$K4738,$J4738&lt;$K4738),"Green","Red")</f>
        <v>Green</v>
      </c>
      <c r="U4738" t="str">
        <f t="shared" ref="U4738:U4801" si="1543">IF($H4738&gt;$I4738,"Green","Red")</f>
        <v>Red</v>
      </c>
      <c r="V4738" t="str">
        <f t="shared" ref="V4738:V4801" si="1544">IF($H4738=$I4738,"Green","Red")</f>
        <v>Green</v>
      </c>
      <c r="W4738" t="str">
        <f t="shared" ref="W4738:W4801" si="1545">IF($H4738&lt;$I4738,"Green","Red")</f>
        <v>Red</v>
      </c>
      <c r="X4738" t="str">
        <f t="shared" ref="X4738:X4801" si="1546">IF($H4738+$I4738&gt;0,"Green","Red")</f>
        <v>Red</v>
      </c>
      <c r="Y4738" t="str">
        <f t="shared" ref="Y4738:Y4801" si="1547">IF($J4738+$K4738&gt;1.5,"Green","Red")</f>
        <v>Red</v>
      </c>
      <c r="Z4738" t="str">
        <f t="shared" ref="Z4738:Z4801" si="1548">IF($J4738+$K4738&gt;2.5,"Green","Red")</f>
        <v>Red</v>
      </c>
      <c r="AA4738" t="str">
        <f t="shared" ref="AA4738:AA4801" si="1549">IF($J4738+$K4738&lt;2.5,"Green","Red")</f>
        <v>Green</v>
      </c>
      <c r="AB4738" t="str">
        <f t="shared" ref="AB4738:AB4801" si="1550">IF($J4738+$K4738&lt;3.5,"Green","Red")</f>
        <v>Green</v>
      </c>
      <c r="AC4738" t="str">
        <f t="shared" ref="AC4738:AC4801" si="1551">IF(AND($J4738&gt;0,$K4738&gt;0),"Green","Red")</f>
        <v>Red</v>
      </c>
      <c r="AD4738" t="str">
        <f t="shared" ref="AD4738:AD4801" si="1552">IF(OR($J4738=0,$K4738=0),"Green","Red")</f>
        <v>Green</v>
      </c>
    </row>
    <row r="4739" spans="1:30" hidden="1" x14ac:dyDescent="0.3">
      <c r="A4739" t="str">
        <f t="shared" si="1536"/>
        <v>04/08/2026Deportes TolimaIndependiente Medellin</v>
      </c>
      <c r="B4739" t="s">
        <v>821</v>
      </c>
      <c r="C4739" t="s">
        <v>6399</v>
      </c>
      <c r="D4739" s="2">
        <v>46238</v>
      </c>
      <c r="E4739" s="3">
        <v>0.96875</v>
      </c>
      <c r="F4739" t="s">
        <v>419</v>
      </c>
      <c r="G4739" t="s">
        <v>1860</v>
      </c>
      <c r="H4739">
        <v>0</v>
      </c>
      <c r="I4739">
        <v>2</v>
      </c>
      <c r="J4739">
        <v>2</v>
      </c>
      <c r="K4739">
        <v>3</v>
      </c>
      <c r="L4739" s="22" t="str">
        <f t="shared" si="1533"/>
        <v>04/08/2026</v>
      </c>
      <c r="M4739" s="23">
        <f t="shared" si="1534"/>
        <v>0.84375</v>
      </c>
      <c r="N4739" t="str">
        <f t="shared" si="1535"/>
        <v>2 - 3</v>
      </c>
      <c r="O4739" t="str">
        <f t="shared" si="1537"/>
        <v>Red</v>
      </c>
      <c r="P4739" t="str">
        <f t="shared" si="1538"/>
        <v>Red</v>
      </c>
      <c r="Q4739" t="str">
        <f t="shared" si="1539"/>
        <v>Green</v>
      </c>
      <c r="R4739" t="str">
        <f t="shared" si="1540"/>
        <v>Red</v>
      </c>
      <c r="S4739" t="str">
        <f t="shared" si="1541"/>
        <v>Green</v>
      </c>
      <c r="T4739" t="str">
        <f t="shared" si="1542"/>
        <v>Green</v>
      </c>
      <c r="U4739" t="str">
        <f t="shared" si="1543"/>
        <v>Red</v>
      </c>
      <c r="V4739" t="str">
        <f t="shared" si="1544"/>
        <v>Red</v>
      </c>
      <c r="W4739" t="str">
        <f t="shared" si="1545"/>
        <v>Green</v>
      </c>
      <c r="X4739" t="str">
        <f t="shared" si="1546"/>
        <v>Green</v>
      </c>
      <c r="Y4739" t="str">
        <f t="shared" si="1547"/>
        <v>Green</v>
      </c>
      <c r="Z4739" t="str">
        <f t="shared" si="1548"/>
        <v>Green</v>
      </c>
      <c r="AA4739" t="str">
        <f t="shared" si="1549"/>
        <v>Red</v>
      </c>
      <c r="AB4739" t="str">
        <f t="shared" si="1550"/>
        <v>Red</v>
      </c>
      <c r="AC4739" t="str">
        <f t="shared" si="1551"/>
        <v>Green</v>
      </c>
      <c r="AD4739" t="str">
        <f t="shared" si="1552"/>
        <v>Red</v>
      </c>
    </row>
    <row r="4740" spans="1:30" hidden="1" x14ac:dyDescent="0.3">
      <c r="A4740" t="str">
        <f t="shared" si="1536"/>
        <v>04/08/2026NublenseCSD Rangers</v>
      </c>
      <c r="B4740" t="s">
        <v>4808</v>
      </c>
      <c r="C4740" t="s">
        <v>6929</v>
      </c>
      <c r="D4740" s="2">
        <v>46238</v>
      </c>
      <c r="E4740" s="3">
        <v>0.97916666666666663</v>
      </c>
      <c r="F4740" t="s">
        <v>1152</v>
      </c>
      <c r="G4740" t="s">
        <v>4549</v>
      </c>
      <c r="H4740">
        <v>0</v>
      </c>
      <c r="I4740">
        <v>0</v>
      </c>
      <c r="J4740">
        <v>1</v>
      </c>
      <c r="K4740">
        <v>0</v>
      </c>
      <c r="L4740" s="22" t="str">
        <f t="shared" si="1533"/>
        <v>04/08/2026</v>
      </c>
      <c r="M4740" s="23">
        <f t="shared" si="1534"/>
        <v>0.85416666666666663</v>
      </c>
      <c r="N4740" t="str">
        <f t="shared" si="1535"/>
        <v>1 - 0</v>
      </c>
      <c r="O4740" t="str">
        <f t="shared" si="1537"/>
        <v>Green</v>
      </c>
      <c r="P4740" t="str">
        <f t="shared" si="1538"/>
        <v>Red</v>
      </c>
      <c r="Q4740" t="str">
        <f t="shared" si="1539"/>
        <v>Red</v>
      </c>
      <c r="R4740" t="str">
        <f t="shared" si="1540"/>
        <v>Green</v>
      </c>
      <c r="S4740" t="str">
        <f t="shared" si="1541"/>
        <v>Red</v>
      </c>
      <c r="T4740" t="str">
        <f t="shared" si="1542"/>
        <v>Green</v>
      </c>
      <c r="U4740" t="str">
        <f t="shared" si="1543"/>
        <v>Red</v>
      </c>
      <c r="V4740" t="str">
        <f t="shared" si="1544"/>
        <v>Green</v>
      </c>
      <c r="W4740" t="str">
        <f t="shared" si="1545"/>
        <v>Red</v>
      </c>
      <c r="X4740" t="str">
        <f t="shared" si="1546"/>
        <v>Red</v>
      </c>
      <c r="Y4740" t="str">
        <f t="shared" si="1547"/>
        <v>Red</v>
      </c>
      <c r="Z4740" t="str">
        <f t="shared" si="1548"/>
        <v>Red</v>
      </c>
      <c r="AA4740" t="str">
        <f t="shared" si="1549"/>
        <v>Green</v>
      </c>
      <c r="AB4740" t="str">
        <f t="shared" si="1550"/>
        <v>Green</v>
      </c>
      <c r="AC4740" t="str">
        <f t="shared" si="1551"/>
        <v>Red</v>
      </c>
      <c r="AD4740" t="str">
        <f t="shared" si="1552"/>
        <v>Green</v>
      </c>
    </row>
    <row r="4741" spans="1:30" hidden="1" x14ac:dyDescent="0.3">
      <c r="A4741" t="str">
        <f t="shared" si="1536"/>
        <v>04/08/2026Universidad de ConcepcionCurico Unido</v>
      </c>
      <c r="B4741" t="s">
        <v>4808</v>
      </c>
      <c r="C4741" t="s">
        <v>6929</v>
      </c>
      <c r="D4741" s="2">
        <v>46238</v>
      </c>
      <c r="E4741" s="3">
        <v>0.97916666666666663</v>
      </c>
      <c r="F4741" t="s">
        <v>3106</v>
      </c>
      <c r="G4741" t="s">
        <v>692</v>
      </c>
      <c r="H4741">
        <v>0</v>
      </c>
      <c r="I4741">
        <v>2</v>
      </c>
      <c r="J4741">
        <v>1</v>
      </c>
      <c r="K4741">
        <v>3</v>
      </c>
      <c r="L4741" s="22" t="str">
        <f t="shared" si="1533"/>
        <v>04/08/2026</v>
      </c>
      <c r="M4741" s="23">
        <f t="shared" si="1534"/>
        <v>0.85416666666666663</v>
      </c>
      <c r="N4741" t="str">
        <f t="shared" si="1535"/>
        <v>1 - 3</v>
      </c>
      <c r="O4741" t="str">
        <f t="shared" si="1537"/>
        <v>Red</v>
      </c>
      <c r="P4741" t="str">
        <f t="shared" si="1538"/>
        <v>Red</v>
      </c>
      <c r="Q4741" t="str">
        <f t="shared" si="1539"/>
        <v>Green</v>
      </c>
      <c r="R4741" t="str">
        <f t="shared" si="1540"/>
        <v>Red</v>
      </c>
      <c r="S4741" t="str">
        <f t="shared" si="1541"/>
        <v>Green</v>
      </c>
      <c r="T4741" t="str">
        <f t="shared" si="1542"/>
        <v>Green</v>
      </c>
      <c r="U4741" t="str">
        <f t="shared" si="1543"/>
        <v>Red</v>
      </c>
      <c r="V4741" t="str">
        <f t="shared" si="1544"/>
        <v>Red</v>
      </c>
      <c r="W4741" t="str">
        <f t="shared" si="1545"/>
        <v>Green</v>
      </c>
      <c r="X4741" t="str">
        <f t="shared" si="1546"/>
        <v>Green</v>
      </c>
      <c r="Y4741" t="str">
        <f t="shared" si="1547"/>
        <v>Green</v>
      </c>
      <c r="Z4741" t="str">
        <f t="shared" si="1548"/>
        <v>Green</v>
      </c>
      <c r="AA4741" t="str">
        <f t="shared" si="1549"/>
        <v>Red</v>
      </c>
      <c r="AB4741" t="str">
        <f t="shared" si="1550"/>
        <v>Red</v>
      </c>
      <c r="AC4741" t="str">
        <f t="shared" si="1551"/>
        <v>Green</v>
      </c>
      <c r="AD4741" t="str">
        <f t="shared" si="1552"/>
        <v>Red</v>
      </c>
    </row>
    <row r="4742" spans="1:30" hidden="1" x14ac:dyDescent="0.3">
      <c r="A4742" t="str">
        <f t="shared" si="1536"/>
        <v>04/08/2026Columbus CrewClub Atlas</v>
      </c>
      <c r="D4742" s="2">
        <v>46238</v>
      </c>
      <c r="E4742" s="3">
        <v>0.98958333333333337</v>
      </c>
      <c r="F4742" t="s">
        <v>860</v>
      </c>
      <c r="G4742" t="s">
        <v>3401</v>
      </c>
      <c r="H4742">
        <v>2</v>
      </c>
      <c r="I4742">
        <v>0</v>
      </c>
      <c r="J4742">
        <v>3</v>
      </c>
      <c r="K4742">
        <v>1</v>
      </c>
      <c r="L4742" s="22" t="str">
        <f t="shared" si="1533"/>
        <v>04/08/2026</v>
      </c>
      <c r="M4742" s="23">
        <f t="shared" si="1534"/>
        <v>0.86458333333333337</v>
      </c>
      <c r="N4742" t="str">
        <f t="shared" si="1535"/>
        <v>3 - 1</v>
      </c>
      <c r="O4742" t="str">
        <f t="shared" si="1537"/>
        <v>Green</v>
      </c>
      <c r="P4742" t="str">
        <f t="shared" si="1538"/>
        <v>Red</v>
      </c>
      <c r="Q4742" t="str">
        <f t="shared" si="1539"/>
        <v>Red</v>
      </c>
      <c r="R4742" t="str">
        <f t="shared" si="1540"/>
        <v>Green</v>
      </c>
      <c r="S4742" t="str">
        <f t="shared" si="1541"/>
        <v>Red</v>
      </c>
      <c r="T4742" t="str">
        <f t="shared" si="1542"/>
        <v>Green</v>
      </c>
      <c r="U4742" t="str">
        <f t="shared" si="1543"/>
        <v>Green</v>
      </c>
      <c r="V4742" t="str">
        <f t="shared" si="1544"/>
        <v>Red</v>
      </c>
      <c r="W4742" t="str">
        <f t="shared" si="1545"/>
        <v>Red</v>
      </c>
      <c r="X4742" t="str">
        <f t="shared" si="1546"/>
        <v>Green</v>
      </c>
      <c r="Y4742" t="str">
        <f t="shared" si="1547"/>
        <v>Green</v>
      </c>
      <c r="Z4742" t="str">
        <f t="shared" si="1548"/>
        <v>Green</v>
      </c>
      <c r="AA4742" t="str">
        <f t="shared" si="1549"/>
        <v>Red</v>
      </c>
      <c r="AB4742" t="str">
        <f t="shared" si="1550"/>
        <v>Red</v>
      </c>
      <c r="AC4742" t="str">
        <f t="shared" si="1551"/>
        <v>Green</v>
      </c>
      <c r="AD4742" t="str">
        <f t="shared" si="1552"/>
        <v>Red</v>
      </c>
    </row>
    <row r="4743" spans="1:30" hidden="1" x14ac:dyDescent="0.3">
      <c r="A4743" t="str">
        <f t="shared" si="1536"/>
        <v>04/08/2026FC CincinnatiPachuca</v>
      </c>
      <c r="D4743" s="2">
        <v>46238</v>
      </c>
      <c r="E4743" s="3">
        <v>0.98958333333333337</v>
      </c>
      <c r="F4743" t="s">
        <v>53</v>
      </c>
      <c r="G4743" t="s">
        <v>1226</v>
      </c>
      <c r="H4743">
        <v>2</v>
      </c>
      <c r="I4743">
        <v>1</v>
      </c>
      <c r="J4743">
        <v>3</v>
      </c>
      <c r="K4743">
        <v>1</v>
      </c>
      <c r="L4743" s="22" t="str">
        <f t="shared" si="1533"/>
        <v>04/08/2026</v>
      </c>
      <c r="M4743" s="23">
        <f t="shared" si="1534"/>
        <v>0.86458333333333337</v>
      </c>
      <c r="N4743" t="str">
        <f t="shared" si="1535"/>
        <v>3 - 1</v>
      </c>
      <c r="O4743" t="str">
        <f t="shared" si="1537"/>
        <v>Green</v>
      </c>
      <c r="P4743" t="str">
        <f t="shared" si="1538"/>
        <v>Red</v>
      </c>
      <c r="Q4743" t="str">
        <f t="shared" si="1539"/>
        <v>Red</v>
      </c>
      <c r="R4743" t="str">
        <f t="shared" si="1540"/>
        <v>Green</v>
      </c>
      <c r="S4743" t="str">
        <f t="shared" si="1541"/>
        <v>Red</v>
      </c>
      <c r="T4743" t="str">
        <f t="shared" si="1542"/>
        <v>Green</v>
      </c>
      <c r="U4743" t="str">
        <f t="shared" si="1543"/>
        <v>Green</v>
      </c>
      <c r="V4743" t="str">
        <f t="shared" si="1544"/>
        <v>Red</v>
      </c>
      <c r="W4743" t="str">
        <f t="shared" si="1545"/>
        <v>Red</v>
      </c>
      <c r="X4743" t="str">
        <f t="shared" si="1546"/>
        <v>Green</v>
      </c>
      <c r="Y4743" t="str">
        <f t="shared" si="1547"/>
        <v>Green</v>
      </c>
      <c r="Z4743" t="str">
        <f t="shared" si="1548"/>
        <v>Green</v>
      </c>
      <c r="AA4743" t="str">
        <f t="shared" si="1549"/>
        <v>Red</v>
      </c>
      <c r="AB4743" t="str">
        <f t="shared" si="1550"/>
        <v>Red</v>
      </c>
      <c r="AC4743" t="str">
        <f t="shared" si="1551"/>
        <v>Green</v>
      </c>
      <c r="AD4743" t="str">
        <f t="shared" si="1552"/>
        <v>Red</v>
      </c>
    </row>
    <row r="4744" spans="1:30" hidden="1" x14ac:dyDescent="0.3">
      <c r="A4744" t="str">
        <f t="shared" si="1536"/>
        <v>04/08/2026GuabiraCD Real Tomayapo</v>
      </c>
      <c r="B4744" t="s">
        <v>815</v>
      </c>
      <c r="C4744" t="s">
        <v>816</v>
      </c>
      <c r="D4744" s="2">
        <v>46239</v>
      </c>
      <c r="E4744" s="3">
        <v>0</v>
      </c>
      <c r="F4744" t="s">
        <v>3036</v>
      </c>
      <c r="G4744" t="s">
        <v>4704</v>
      </c>
      <c r="H4744">
        <v>1</v>
      </c>
      <c r="I4744">
        <v>0</v>
      </c>
      <c r="J4744">
        <v>3</v>
      </c>
      <c r="K4744">
        <v>0</v>
      </c>
      <c r="L4744" s="30" t="str">
        <f t="shared" ref="L4744:L4755" si="1553">"0"&amp;DAY(D4744)-1&amp;"/"&amp;"08"&amp;"/"&amp;YEAR(D4744)</f>
        <v>04/08/2026</v>
      </c>
      <c r="M4744" s="31">
        <f t="shared" ref="M4744:M4755" si="1554">E4744-TIME(3,0,0)+TIME(12,0,0)+TIME(12,0,0)</f>
        <v>0.875</v>
      </c>
      <c r="N4744" t="str">
        <f t="shared" si="1535"/>
        <v>3 - 0</v>
      </c>
      <c r="O4744" t="str">
        <f t="shared" si="1537"/>
        <v>Green</v>
      </c>
      <c r="P4744" t="str">
        <f t="shared" si="1538"/>
        <v>Red</v>
      </c>
      <c r="Q4744" t="str">
        <f t="shared" si="1539"/>
        <v>Red</v>
      </c>
      <c r="R4744" t="str">
        <f t="shared" si="1540"/>
        <v>Green</v>
      </c>
      <c r="S4744" t="str">
        <f t="shared" si="1541"/>
        <v>Red</v>
      </c>
      <c r="T4744" t="str">
        <f t="shared" si="1542"/>
        <v>Green</v>
      </c>
      <c r="U4744" t="str">
        <f t="shared" si="1543"/>
        <v>Green</v>
      </c>
      <c r="V4744" t="str">
        <f t="shared" si="1544"/>
        <v>Red</v>
      </c>
      <c r="W4744" t="str">
        <f t="shared" si="1545"/>
        <v>Red</v>
      </c>
      <c r="X4744" t="str">
        <f t="shared" si="1546"/>
        <v>Green</v>
      </c>
      <c r="Y4744" t="str">
        <f t="shared" si="1547"/>
        <v>Green</v>
      </c>
      <c r="Z4744" t="str">
        <f t="shared" si="1548"/>
        <v>Green</v>
      </c>
      <c r="AA4744" t="str">
        <f t="shared" si="1549"/>
        <v>Red</v>
      </c>
      <c r="AB4744" t="str">
        <f t="shared" si="1550"/>
        <v>Green</v>
      </c>
      <c r="AC4744" t="str">
        <f t="shared" si="1551"/>
        <v>Red</v>
      </c>
      <c r="AD4744" t="str">
        <f t="shared" si="1552"/>
        <v>Green</v>
      </c>
    </row>
    <row r="4745" spans="1:30" hidden="1" x14ac:dyDescent="0.3">
      <c r="A4745" t="str">
        <f t="shared" si="1536"/>
        <v>04/08/2026Plaza AmadorCD Luis Angel Firpo</v>
      </c>
      <c r="D4745" s="2">
        <v>46239</v>
      </c>
      <c r="E4745" s="3">
        <v>0</v>
      </c>
      <c r="F4745" t="s">
        <v>208</v>
      </c>
      <c r="G4745" t="s">
        <v>4682</v>
      </c>
      <c r="H4745">
        <v>1</v>
      </c>
      <c r="I4745">
        <v>0</v>
      </c>
      <c r="J4745">
        <v>2</v>
      </c>
      <c r="K4745">
        <v>1</v>
      </c>
      <c r="L4745" s="30" t="str">
        <f t="shared" si="1553"/>
        <v>04/08/2026</v>
      </c>
      <c r="M4745" s="31">
        <f t="shared" si="1554"/>
        <v>0.875</v>
      </c>
      <c r="N4745" t="str">
        <f t="shared" si="1535"/>
        <v>2 - 1</v>
      </c>
      <c r="O4745" t="str">
        <f t="shared" si="1537"/>
        <v>Green</v>
      </c>
      <c r="P4745" t="str">
        <f t="shared" si="1538"/>
        <v>Red</v>
      </c>
      <c r="Q4745" t="str">
        <f t="shared" si="1539"/>
        <v>Red</v>
      </c>
      <c r="R4745" t="str">
        <f t="shared" si="1540"/>
        <v>Green</v>
      </c>
      <c r="S4745" t="str">
        <f t="shared" si="1541"/>
        <v>Red</v>
      </c>
      <c r="T4745" t="str">
        <f t="shared" si="1542"/>
        <v>Green</v>
      </c>
      <c r="U4745" t="str">
        <f t="shared" si="1543"/>
        <v>Green</v>
      </c>
      <c r="V4745" t="str">
        <f t="shared" si="1544"/>
        <v>Red</v>
      </c>
      <c r="W4745" t="str">
        <f t="shared" si="1545"/>
        <v>Red</v>
      </c>
      <c r="X4745" t="str">
        <f t="shared" si="1546"/>
        <v>Green</v>
      </c>
      <c r="Y4745" t="str">
        <f t="shared" si="1547"/>
        <v>Green</v>
      </c>
      <c r="Z4745" t="str">
        <f t="shared" si="1548"/>
        <v>Green</v>
      </c>
      <c r="AA4745" t="str">
        <f t="shared" si="1549"/>
        <v>Red</v>
      </c>
      <c r="AB4745" t="str">
        <f t="shared" si="1550"/>
        <v>Green</v>
      </c>
      <c r="AC4745" t="str">
        <f t="shared" si="1551"/>
        <v>Green</v>
      </c>
      <c r="AD4745" t="str">
        <f t="shared" si="1552"/>
        <v>Red</v>
      </c>
    </row>
    <row r="4746" spans="1:30" hidden="1" x14ac:dyDescent="0.3">
      <c r="A4746" t="str">
        <f t="shared" si="1536"/>
        <v>04/08/2026Violette ACDefence Force FC</v>
      </c>
      <c r="D4746" s="2">
        <v>46239</v>
      </c>
      <c r="E4746" s="3">
        <v>0</v>
      </c>
      <c r="F4746" t="s">
        <v>6930</v>
      </c>
      <c r="G4746" t="s">
        <v>6931</v>
      </c>
      <c r="H4746">
        <v>1</v>
      </c>
      <c r="I4746">
        <v>0</v>
      </c>
      <c r="J4746">
        <v>3</v>
      </c>
      <c r="K4746">
        <v>0</v>
      </c>
      <c r="L4746" s="30" t="str">
        <f t="shared" si="1553"/>
        <v>04/08/2026</v>
      </c>
      <c r="M4746" s="31">
        <f t="shared" si="1554"/>
        <v>0.875</v>
      </c>
      <c r="N4746" t="str">
        <f t="shared" si="1535"/>
        <v>3 - 0</v>
      </c>
      <c r="O4746" t="str">
        <f t="shared" si="1537"/>
        <v>Green</v>
      </c>
      <c r="P4746" t="str">
        <f t="shared" si="1538"/>
        <v>Red</v>
      </c>
      <c r="Q4746" t="str">
        <f t="shared" si="1539"/>
        <v>Red</v>
      </c>
      <c r="R4746" t="str">
        <f t="shared" si="1540"/>
        <v>Green</v>
      </c>
      <c r="S4746" t="str">
        <f t="shared" si="1541"/>
        <v>Red</v>
      </c>
      <c r="T4746" t="str">
        <f t="shared" si="1542"/>
        <v>Green</v>
      </c>
      <c r="U4746" t="str">
        <f t="shared" si="1543"/>
        <v>Green</v>
      </c>
      <c r="V4746" t="str">
        <f t="shared" si="1544"/>
        <v>Red</v>
      </c>
      <c r="W4746" t="str">
        <f t="shared" si="1545"/>
        <v>Red</v>
      </c>
      <c r="X4746" t="str">
        <f t="shared" si="1546"/>
        <v>Green</v>
      </c>
      <c r="Y4746" t="str">
        <f t="shared" si="1547"/>
        <v>Green</v>
      </c>
      <c r="Z4746" t="str">
        <f t="shared" si="1548"/>
        <v>Green</v>
      </c>
      <c r="AA4746" t="str">
        <f t="shared" si="1549"/>
        <v>Red</v>
      </c>
      <c r="AB4746" t="str">
        <f t="shared" si="1550"/>
        <v>Green</v>
      </c>
      <c r="AC4746" t="str">
        <f t="shared" si="1551"/>
        <v>Red</v>
      </c>
      <c r="AD4746" t="str">
        <f t="shared" si="1552"/>
        <v>Green</v>
      </c>
    </row>
    <row r="4747" spans="1:30" hidden="1" x14ac:dyDescent="0.3">
      <c r="A4747" t="str">
        <f t="shared" si="1536"/>
        <v>04/08/2026Clube Do RemoSantos</v>
      </c>
      <c r="B4747" t="s">
        <v>804</v>
      </c>
      <c r="C4747" t="s">
        <v>6162</v>
      </c>
      <c r="D4747" s="2">
        <v>46239</v>
      </c>
      <c r="E4747" s="3">
        <v>2.0833333333333332E-2</v>
      </c>
      <c r="F4747" t="s">
        <v>1970</v>
      </c>
      <c r="G4747" t="s">
        <v>744</v>
      </c>
      <c r="H4747">
        <v>0</v>
      </c>
      <c r="I4747">
        <v>0</v>
      </c>
      <c r="J4747">
        <v>0</v>
      </c>
      <c r="K4747">
        <v>1</v>
      </c>
      <c r="L4747" s="30" t="str">
        <f t="shared" si="1553"/>
        <v>04/08/2026</v>
      </c>
      <c r="M4747" s="31">
        <f t="shared" si="1554"/>
        <v>0.89583333333333326</v>
      </c>
      <c r="N4747" t="str">
        <f t="shared" si="1535"/>
        <v>0 - 1</v>
      </c>
      <c r="O4747" t="str">
        <f t="shared" si="1537"/>
        <v>Red</v>
      </c>
      <c r="P4747" t="str">
        <f t="shared" si="1538"/>
        <v>Red</v>
      </c>
      <c r="Q4747" t="str">
        <f t="shared" si="1539"/>
        <v>Green</v>
      </c>
      <c r="R4747" t="str">
        <f t="shared" si="1540"/>
        <v>Red</v>
      </c>
      <c r="S4747" t="str">
        <f t="shared" si="1541"/>
        <v>Green</v>
      </c>
      <c r="T4747" t="str">
        <f t="shared" si="1542"/>
        <v>Green</v>
      </c>
      <c r="U4747" t="str">
        <f t="shared" si="1543"/>
        <v>Red</v>
      </c>
      <c r="V4747" t="str">
        <f t="shared" si="1544"/>
        <v>Green</v>
      </c>
      <c r="W4747" t="str">
        <f t="shared" si="1545"/>
        <v>Red</v>
      </c>
      <c r="X4747" t="str">
        <f t="shared" si="1546"/>
        <v>Red</v>
      </c>
      <c r="Y4747" t="str">
        <f t="shared" si="1547"/>
        <v>Red</v>
      </c>
      <c r="Z4747" t="str">
        <f t="shared" si="1548"/>
        <v>Red</v>
      </c>
      <c r="AA4747" t="str">
        <f t="shared" si="1549"/>
        <v>Green</v>
      </c>
      <c r="AB4747" t="str">
        <f t="shared" si="1550"/>
        <v>Green</v>
      </c>
      <c r="AC4747" t="str">
        <f t="shared" si="1551"/>
        <v>Red</v>
      </c>
      <c r="AD4747" t="str">
        <f t="shared" si="1552"/>
        <v>Green</v>
      </c>
    </row>
    <row r="4748" spans="1:30" hidden="1" x14ac:dyDescent="0.3">
      <c r="A4748" t="str">
        <f t="shared" si="1536"/>
        <v>04/08/2026Minnesota UnitedFC Juarez</v>
      </c>
      <c r="D4748" s="2">
        <v>46239</v>
      </c>
      <c r="E4748" s="3">
        <v>2.0833333333333332E-2</v>
      </c>
      <c r="F4748" t="s">
        <v>865</v>
      </c>
      <c r="G4748" t="s">
        <v>3399</v>
      </c>
      <c r="H4748">
        <v>1</v>
      </c>
      <c r="I4748">
        <v>2</v>
      </c>
      <c r="J4748">
        <v>1</v>
      </c>
      <c r="K4748">
        <v>2</v>
      </c>
      <c r="L4748" s="30" t="str">
        <f t="shared" si="1553"/>
        <v>04/08/2026</v>
      </c>
      <c r="M4748" s="31">
        <f t="shared" si="1554"/>
        <v>0.89583333333333326</v>
      </c>
      <c r="N4748" t="str">
        <f t="shared" si="1535"/>
        <v>1 - 2</v>
      </c>
      <c r="O4748" t="str">
        <f t="shared" si="1537"/>
        <v>Red</v>
      </c>
      <c r="P4748" t="str">
        <f t="shared" si="1538"/>
        <v>Red</v>
      </c>
      <c r="Q4748" t="str">
        <f t="shared" si="1539"/>
        <v>Green</v>
      </c>
      <c r="R4748" t="str">
        <f t="shared" si="1540"/>
        <v>Red</v>
      </c>
      <c r="S4748" t="str">
        <f t="shared" si="1541"/>
        <v>Green</v>
      </c>
      <c r="T4748" t="str">
        <f t="shared" si="1542"/>
        <v>Green</v>
      </c>
      <c r="U4748" t="str">
        <f t="shared" si="1543"/>
        <v>Red</v>
      </c>
      <c r="V4748" t="str">
        <f t="shared" si="1544"/>
        <v>Red</v>
      </c>
      <c r="W4748" t="str">
        <f t="shared" si="1545"/>
        <v>Green</v>
      </c>
      <c r="X4748" t="str">
        <f t="shared" si="1546"/>
        <v>Green</v>
      </c>
      <c r="Y4748" t="str">
        <f t="shared" si="1547"/>
        <v>Green</v>
      </c>
      <c r="Z4748" t="str">
        <f t="shared" si="1548"/>
        <v>Green</v>
      </c>
      <c r="AA4748" t="str">
        <f t="shared" si="1549"/>
        <v>Red</v>
      </c>
      <c r="AB4748" t="str">
        <f t="shared" si="1550"/>
        <v>Green</v>
      </c>
      <c r="AC4748" t="str">
        <f t="shared" si="1551"/>
        <v>Green</v>
      </c>
      <c r="AD4748" t="str">
        <f t="shared" si="1552"/>
        <v>Red</v>
      </c>
    </row>
    <row r="4749" spans="1:30" hidden="1" x14ac:dyDescent="0.3">
      <c r="A4749" t="str">
        <f t="shared" si="1536"/>
        <v>04/08/2026USA U20Guatemala U20</v>
      </c>
      <c r="D4749" s="2">
        <v>46239</v>
      </c>
      <c r="E4749" s="3">
        <v>4.1666666666666664E-2</v>
      </c>
      <c r="F4749" t="s">
        <v>3431</v>
      </c>
      <c r="G4749" t="s">
        <v>2521</v>
      </c>
      <c r="H4749">
        <v>1</v>
      </c>
      <c r="I4749">
        <v>1</v>
      </c>
      <c r="J4749">
        <v>3</v>
      </c>
      <c r="K4749">
        <v>1</v>
      </c>
      <c r="L4749" s="30" t="str">
        <f t="shared" si="1553"/>
        <v>04/08/2026</v>
      </c>
      <c r="M4749" s="31">
        <f t="shared" si="1554"/>
        <v>0.91666666666666663</v>
      </c>
      <c r="N4749" t="str">
        <f t="shared" si="1535"/>
        <v>3 - 1</v>
      </c>
      <c r="O4749" t="str">
        <f t="shared" si="1537"/>
        <v>Green</v>
      </c>
      <c r="P4749" t="str">
        <f t="shared" si="1538"/>
        <v>Red</v>
      </c>
      <c r="Q4749" t="str">
        <f t="shared" si="1539"/>
        <v>Red</v>
      </c>
      <c r="R4749" t="str">
        <f t="shared" si="1540"/>
        <v>Green</v>
      </c>
      <c r="S4749" t="str">
        <f t="shared" si="1541"/>
        <v>Red</v>
      </c>
      <c r="T4749" t="str">
        <f t="shared" si="1542"/>
        <v>Green</v>
      </c>
      <c r="U4749" t="str">
        <f t="shared" si="1543"/>
        <v>Red</v>
      </c>
      <c r="V4749" t="str">
        <f t="shared" si="1544"/>
        <v>Green</v>
      </c>
      <c r="W4749" t="str">
        <f t="shared" si="1545"/>
        <v>Red</v>
      </c>
      <c r="X4749" t="str">
        <f t="shared" si="1546"/>
        <v>Green</v>
      </c>
      <c r="Y4749" t="str">
        <f t="shared" si="1547"/>
        <v>Green</v>
      </c>
      <c r="Z4749" t="str">
        <f t="shared" si="1548"/>
        <v>Green</v>
      </c>
      <c r="AA4749" t="str">
        <f t="shared" si="1549"/>
        <v>Red</v>
      </c>
      <c r="AB4749" t="str">
        <f t="shared" si="1550"/>
        <v>Red</v>
      </c>
      <c r="AC4749" t="str">
        <f t="shared" si="1551"/>
        <v>Green</v>
      </c>
      <c r="AD4749" t="str">
        <f t="shared" si="1552"/>
        <v>Red</v>
      </c>
    </row>
    <row r="4750" spans="1:30" hidden="1" x14ac:dyDescent="0.3">
      <c r="A4750" t="str">
        <f t="shared" si="1536"/>
        <v>04/08/2026Millonarios FCDeportivo Pasto</v>
      </c>
      <c r="B4750" t="s">
        <v>821</v>
      </c>
      <c r="C4750" t="s">
        <v>6399</v>
      </c>
      <c r="D4750" s="2">
        <v>46239</v>
      </c>
      <c r="E4750" s="3">
        <v>5.5555555555555552E-2</v>
      </c>
      <c r="F4750" t="s">
        <v>3130</v>
      </c>
      <c r="G4750" t="s">
        <v>423</v>
      </c>
      <c r="H4750">
        <v>1</v>
      </c>
      <c r="I4750">
        <v>0</v>
      </c>
      <c r="J4750">
        <v>2</v>
      </c>
      <c r="K4750">
        <v>0</v>
      </c>
      <c r="L4750" s="30" t="str">
        <f t="shared" si="1553"/>
        <v>04/08/2026</v>
      </c>
      <c r="M4750" s="31">
        <f t="shared" si="1554"/>
        <v>0.93055555555555558</v>
      </c>
      <c r="N4750" t="str">
        <f t="shared" si="1535"/>
        <v>2 - 0</v>
      </c>
      <c r="O4750" t="str">
        <f t="shared" si="1537"/>
        <v>Green</v>
      </c>
      <c r="P4750" t="str">
        <f t="shared" si="1538"/>
        <v>Red</v>
      </c>
      <c r="Q4750" t="str">
        <f t="shared" si="1539"/>
        <v>Red</v>
      </c>
      <c r="R4750" t="str">
        <f t="shared" si="1540"/>
        <v>Green</v>
      </c>
      <c r="S4750" t="str">
        <f t="shared" si="1541"/>
        <v>Red</v>
      </c>
      <c r="T4750" t="str">
        <f t="shared" si="1542"/>
        <v>Green</v>
      </c>
      <c r="U4750" t="str">
        <f t="shared" si="1543"/>
        <v>Green</v>
      </c>
      <c r="V4750" t="str">
        <f t="shared" si="1544"/>
        <v>Red</v>
      </c>
      <c r="W4750" t="str">
        <f t="shared" si="1545"/>
        <v>Red</v>
      </c>
      <c r="X4750" t="str">
        <f t="shared" si="1546"/>
        <v>Green</v>
      </c>
      <c r="Y4750" t="str">
        <f t="shared" si="1547"/>
        <v>Green</v>
      </c>
      <c r="Z4750" t="str">
        <f t="shared" si="1548"/>
        <v>Red</v>
      </c>
      <c r="AA4750" t="str">
        <f t="shared" si="1549"/>
        <v>Green</v>
      </c>
      <c r="AB4750" t="str">
        <f t="shared" si="1550"/>
        <v>Green</v>
      </c>
      <c r="AC4750" t="str">
        <f t="shared" si="1551"/>
        <v>Red</v>
      </c>
      <c r="AD4750" t="str">
        <f t="shared" si="1552"/>
        <v>Green</v>
      </c>
    </row>
    <row r="4751" spans="1:30" hidden="1" x14ac:dyDescent="0.3">
      <c r="A4751" t="str">
        <f t="shared" si="1536"/>
        <v>04/08/2026Charlotte FCPumas UNAM</v>
      </c>
      <c r="D4751" s="2">
        <v>46239</v>
      </c>
      <c r="E4751" s="3">
        <v>5.6944444444444443E-2</v>
      </c>
      <c r="F4751" t="s">
        <v>63</v>
      </c>
      <c r="G4751" t="s">
        <v>1373</v>
      </c>
      <c r="H4751">
        <v>1</v>
      </c>
      <c r="I4751">
        <v>0</v>
      </c>
      <c r="J4751">
        <v>3</v>
      </c>
      <c r="K4751">
        <v>0</v>
      </c>
      <c r="L4751" s="30" t="str">
        <f t="shared" si="1553"/>
        <v>04/08/2026</v>
      </c>
      <c r="M4751" s="31">
        <f t="shared" si="1554"/>
        <v>0.93194444444444446</v>
      </c>
      <c r="N4751" t="str">
        <f t="shared" si="1535"/>
        <v>3 - 0</v>
      </c>
      <c r="O4751" t="str">
        <f t="shared" si="1537"/>
        <v>Green</v>
      </c>
      <c r="P4751" t="str">
        <f t="shared" si="1538"/>
        <v>Red</v>
      </c>
      <c r="Q4751" t="str">
        <f t="shared" si="1539"/>
        <v>Red</v>
      </c>
      <c r="R4751" t="str">
        <f t="shared" si="1540"/>
        <v>Green</v>
      </c>
      <c r="S4751" t="str">
        <f t="shared" si="1541"/>
        <v>Red</v>
      </c>
      <c r="T4751" t="str">
        <f t="shared" si="1542"/>
        <v>Green</v>
      </c>
      <c r="U4751" t="str">
        <f t="shared" si="1543"/>
        <v>Green</v>
      </c>
      <c r="V4751" t="str">
        <f t="shared" si="1544"/>
        <v>Red</v>
      </c>
      <c r="W4751" t="str">
        <f t="shared" si="1545"/>
        <v>Red</v>
      </c>
      <c r="X4751" t="str">
        <f t="shared" si="1546"/>
        <v>Green</v>
      </c>
      <c r="Y4751" t="str">
        <f t="shared" si="1547"/>
        <v>Green</v>
      </c>
      <c r="Z4751" t="str">
        <f t="shared" si="1548"/>
        <v>Green</v>
      </c>
      <c r="AA4751" t="str">
        <f t="shared" si="1549"/>
        <v>Red</v>
      </c>
      <c r="AB4751" t="str">
        <f t="shared" si="1550"/>
        <v>Green</v>
      </c>
      <c r="AC4751" t="str">
        <f t="shared" si="1551"/>
        <v>Red</v>
      </c>
      <c r="AD4751" t="str">
        <f t="shared" si="1552"/>
        <v>Green</v>
      </c>
    </row>
    <row r="4752" spans="1:30" hidden="1" x14ac:dyDescent="0.3">
      <c r="A4752" t="str">
        <f t="shared" si="1536"/>
        <v>04/08/2026Antigua GFCReal Esteli</v>
      </c>
      <c r="D4752" s="2">
        <v>46239</v>
      </c>
      <c r="E4752" s="3">
        <v>8.3333333333333329E-2</v>
      </c>
      <c r="F4752" t="s">
        <v>2475</v>
      </c>
      <c r="G4752" t="s">
        <v>6932</v>
      </c>
      <c r="H4752">
        <v>0</v>
      </c>
      <c r="I4752">
        <v>1</v>
      </c>
      <c r="J4752">
        <v>0</v>
      </c>
      <c r="K4752">
        <v>2</v>
      </c>
      <c r="L4752" s="30" t="str">
        <f t="shared" si="1553"/>
        <v>04/08/2026</v>
      </c>
      <c r="M4752" s="31">
        <f t="shared" si="1554"/>
        <v>0.95833333333333326</v>
      </c>
      <c r="N4752" t="str">
        <f t="shared" ref="N4752:N4815" si="1555">J4752&amp;" - "&amp;K4752</f>
        <v>0 - 2</v>
      </c>
      <c r="O4752" t="str">
        <f t="shared" si="1537"/>
        <v>Red</v>
      </c>
      <c r="P4752" t="str">
        <f t="shared" si="1538"/>
        <v>Red</v>
      </c>
      <c r="Q4752" t="str">
        <f t="shared" si="1539"/>
        <v>Green</v>
      </c>
      <c r="R4752" t="str">
        <f t="shared" si="1540"/>
        <v>Red</v>
      </c>
      <c r="S4752" t="str">
        <f t="shared" si="1541"/>
        <v>Green</v>
      </c>
      <c r="T4752" t="str">
        <f t="shared" si="1542"/>
        <v>Green</v>
      </c>
      <c r="U4752" t="str">
        <f t="shared" si="1543"/>
        <v>Red</v>
      </c>
      <c r="V4752" t="str">
        <f t="shared" si="1544"/>
        <v>Red</v>
      </c>
      <c r="W4752" t="str">
        <f t="shared" si="1545"/>
        <v>Green</v>
      </c>
      <c r="X4752" t="str">
        <f t="shared" si="1546"/>
        <v>Green</v>
      </c>
      <c r="Y4752" t="str">
        <f t="shared" si="1547"/>
        <v>Green</v>
      </c>
      <c r="Z4752" t="str">
        <f t="shared" si="1548"/>
        <v>Red</v>
      </c>
      <c r="AA4752" t="str">
        <f t="shared" si="1549"/>
        <v>Green</v>
      </c>
      <c r="AB4752" t="str">
        <f t="shared" si="1550"/>
        <v>Green</v>
      </c>
      <c r="AC4752" t="str">
        <f t="shared" si="1551"/>
        <v>Red</v>
      </c>
      <c r="AD4752" t="str">
        <f t="shared" si="1552"/>
        <v>Green</v>
      </c>
    </row>
    <row r="4753" spans="1:30" hidden="1" x14ac:dyDescent="0.3">
      <c r="A4753" t="str">
        <f t="shared" si="1536"/>
        <v>04/08/2026Diriangen FCLD Alajuelense</v>
      </c>
      <c r="D4753" s="2">
        <v>46239</v>
      </c>
      <c r="E4753" s="3">
        <v>8.3333333333333329E-2</v>
      </c>
      <c r="F4753" t="s">
        <v>5130</v>
      </c>
      <c r="G4753" t="s">
        <v>3141</v>
      </c>
      <c r="H4753">
        <v>1</v>
      </c>
      <c r="I4753">
        <v>1</v>
      </c>
      <c r="J4753">
        <v>1</v>
      </c>
      <c r="K4753">
        <v>3</v>
      </c>
      <c r="L4753" s="30" t="str">
        <f t="shared" si="1553"/>
        <v>04/08/2026</v>
      </c>
      <c r="M4753" s="31">
        <f t="shared" si="1554"/>
        <v>0.95833333333333326</v>
      </c>
      <c r="N4753" t="str">
        <f t="shared" si="1555"/>
        <v>1 - 3</v>
      </c>
      <c r="O4753" t="str">
        <f t="shared" si="1537"/>
        <v>Red</v>
      </c>
      <c r="P4753" t="str">
        <f t="shared" si="1538"/>
        <v>Red</v>
      </c>
      <c r="Q4753" t="str">
        <f t="shared" si="1539"/>
        <v>Green</v>
      </c>
      <c r="R4753" t="str">
        <f t="shared" si="1540"/>
        <v>Red</v>
      </c>
      <c r="S4753" t="str">
        <f t="shared" si="1541"/>
        <v>Green</v>
      </c>
      <c r="T4753" t="str">
        <f t="shared" si="1542"/>
        <v>Green</v>
      </c>
      <c r="U4753" t="str">
        <f t="shared" si="1543"/>
        <v>Red</v>
      </c>
      <c r="V4753" t="str">
        <f t="shared" si="1544"/>
        <v>Green</v>
      </c>
      <c r="W4753" t="str">
        <f t="shared" si="1545"/>
        <v>Red</v>
      </c>
      <c r="X4753" t="str">
        <f t="shared" si="1546"/>
        <v>Green</v>
      </c>
      <c r="Y4753" t="str">
        <f t="shared" si="1547"/>
        <v>Green</v>
      </c>
      <c r="Z4753" t="str">
        <f t="shared" si="1548"/>
        <v>Green</v>
      </c>
      <c r="AA4753" t="str">
        <f t="shared" si="1549"/>
        <v>Red</v>
      </c>
      <c r="AB4753" t="str">
        <f t="shared" si="1550"/>
        <v>Red</v>
      </c>
      <c r="AC4753" t="str">
        <f t="shared" si="1551"/>
        <v>Green</v>
      </c>
      <c r="AD4753" t="str">
        <f t="shared" si="1552"/>
        <v>Red</v>
      </c>
    </row>
    <row r="4754" spans="1:30" hidden="1" x14ac:dyDescent="0.3">
      <c r="A4754" t="str">
        <f t="shared" si="1536"/>
        <v>04/08/2026Tigres UANLReal Salt Lake</v>
      </c>
      <c r="D4754" s="2">
        <v>46239</v>
      </c>
      <c r="E4754" s="3">
        <v>8.3333333333333329E-2</v>
      </c>
      <c r="F4754" t="s">
        <v>933</v>
      </c>
      <c r="G4754" t="s">
        <v>90</v>
      </c>
      <c r="H4754">
        <v>1</v>
      </c>
      <c r="I4754">
        <v>1</v>
      </c>
      <c r="J4754">
        <v>1</v>
      </c>
      <c r="K4754">
        <v>1</v>
      </c>
      <c r="L4754" s="30" t="str">
        <f t="shared" si="1553"/>
        <v>04/08/2026</v>
      </c>
      <c r="M4754" s="31">
        <f t="shared" si="1554"/>
        <v>0.95833333333333326</v>
      </c>
      <c r="N4754" t="str">
        <f t="shared" si="1555"/>
        <v>1 - 1</v>
      </c>
      <c r="O4754" t="str">
        <f t="shared" si="1537"/>
        <v>Red</v>
      </c>
      <c r="P4754" t="str">
        <f t="shared" si="1538"/>
        <v>Green</v>
      </c>
      <c r="Q4754" t="str">
        <f t="shared" si="1539"/>
        <v>Red</v>
      </c>
      <c r="R4754" t="str">
        <f t="shared" si="1540"/>
        <v>Green</v>
      </c>
      <c r="S4754" t="str">
        <f t="shared" si="1541"/>
        <v>Green</v>
      </c>
      <c r="T4754" t="str">
        <f t="shared" si="1542"/>
        <v>Red</v>
      </c>
      <c r="U4754" t="str">
        <f t="shared" si="1543"/>
        <v>Red</v>
      </c>
      <c r="V4754" t="str">
        <f t="shared" si="1544"/>
        <v>Green</v>
      </c>
      <c r="W4754" t="str">
        <f t="shared" si="1545"/>
        <v>Red</v>
      </c>
      <c r="X4754" t="str">
        <f t="shared" si="1546"/>
        <v>Green</v>
      </c>
      <c r="Y4754" t="str">
        <f t="shared" si="1547"/>
        <v>Green</v>
      </c>
      <c r="Z4754" t="str">
        <f t="shared" si="1548"/>
        <v>Red</v>
      </c>
      <c r="AA4754" t="str">
        <f t="shared" si="1549"/>
        <v>Green</v>
      </c>
      <c r="AB4754" t="str">
        <f t="shared" si="1550"/>
        <v>Green</v>
      </c>
      <c r="AC4754" t="str">
        <f t="shared" si="1551"/>
        <v>Green</v>
      </c>
      <c r="AD4754" t="str">
        <f t="shared" si="1552"/>
        <v>Red</v>
      </c>
    </row>
    <row r="4755" spans="1:30" hidden="1" x14ac:dyDescent="0.3">
      <c r="A4755" t="str">
        <f t="shared" si="1536"/>
        <v>04/08/2026Vancouver WhitecapsAtlante</v>
      </c>
      <c r="D4755" s="2">
        <v>46239</v>
      </c>
      <c r="E4755" s="3">
        <v>0.10416666666666667</v>
      </c>
      <c r="F4755" t="s">
        <v>54</v>
      </c>
      <c r="G4755" t="s">
        <v>2505</v>
      </c>
      <c r="H4755">
        <v>0</v>
      </c>
      <c r="I4755">
        <v>1</v>
      </c>
      <c r="J4755">
        <v>0</v>
      </c>
      <c r="K4755">
        <v>1</v>
      </c>
      <c r="L4755" s="30" t="str">
        <f t="shared" si="1553"/>
        <v>04/08/2026</v>
      </c>
      <c r="M4755" s="31">
        <f t="shared" si="1554"/>
        <v>0.97916666666666674</v>
      </c>
      <c r="N4755" t="str">
        <f t="shared" si="1555"/>
        <v>0 - 1</v>
      </c>
      <c r="O4755" t="str">
        <f t="shared" si="1537"/>
        <v>Red</v>
      </c>
      <c r="P4755" t="str">
        <f t="shared" si="1538"/>
        <v>Red</v>
      </c>
      <c r="Q4755" t="str">
        <f t="shared" si="1539"/>
        <v>Green</v>
      </c>
      <c r="R4755" t="str">
        <f t="shared" si="1540"/>
        <v>Red</v>
      </c>
      <c r="S4755" t="str">
        <f t="shared" si="1541"/>
        <v>Green</v>
      </c>
      <c r="T4755" t="str">
        <f t="shared" si="1542"/>
        <v>Green</v>
      </c>
      <c r="U4755" t="str">
        <f t="shared" si="1543"/>
        <v>Red</v>
      </c>
      <c r="V4755" t="str">
        <f t="shared" si="1544"/>
        <v>Red</v>
      </c>
      <c r="W4755" t="str">
        <f t="shared" si="1545"/>
        <v>Green</v>
      </c>
      <c r="X4755" t="str">
        <f t="shared" si="1546"/>
        <v>Green</v>
      </c>
      <c r="Y4755" t="str">
        <f t="shared" si="1547"/>
        <v>Red</v>
      </c>
      <c r="Z4755" t="str">
        <f t="shared" si="1548"/>
        <v>Red</v>
      </c>
      <c r="AA4755" t="str">
        <f t="shared" si="1549"/>
        <v>Green</v>
      </c>
      <c r="AB4755" t="str">
        <f t="shared" si="1550"/>
        <v>Green</v>
      </c>
      <c r="AC4755" t="str">
        <f t="shared" si="1551"/>
        <v>Red</v>
      </c>
      <c r="AD4755" t="str">
        <f t="shared" si="1552"/>
        <v>Green</v>
      </c>
    </row>
    <row r="4756" spans="1:30" hidden="1" x14ac:dyDescent="0.3">
      <c r="A4756" t="str">
        <f t="shared" si="1536"/>
        <v>04/08/2026Queanbeyan City FC U23Tuggeranong United U23</v>
      </c>
      <c r="B4756" t="s">
        <v>810</v>
      </c>
      <c r="C4756" t="s">
        <v>909</v>
      </c>
      <c r="D4756" s="2">
        <v>46239</v>
      </c>
      <c r="E4756" s="3">
        <v>0.3125</v>
      </c>
      <c r="F4756" t="s">
        <v>2317</v>
      </c>
      <c r="G4756" t="s">
        <v>910</v>
      </c>
      <c r="H4756">
        <v>0</v>
      </c>
      <c r="I4756">
        <v>0</v>
      </c>
      <c r="J4756">
        <v>0</v>
      </c>
      <c r="K4756">
        <v>2</v>
      </c>
      <c r="L4756" s="22" t="str">
        <f t="shared" ref="L4756:L4815" si="1556">"0"&amp;DAY(D4756)&amp;"/"&amp;"08"&amp;"/"&amp;YEAR(D4756)</f>
        <v>05/08/2026</v>
      </c>
      <c r="M4756" s="23">
        <f t="shared" ref="M4756:M4815" si="1557">E4756-TIME(3,0,0)</f>
        <v>0.1875</v>
      </c>
      <c r="N4756" t="str">
        <f t="shared" si="1555"/>
        <v>0 - 2</v>
      </c>
      <c r="O4756" t="str">
        <f t="shared" si="1537"/>
        <v>Red</v>
      </c>
      <c r="P4756" t="str">
        <f t="shared" si="1538"/>
        <v>Red</v>
      </c>
      <c r="Q4756" t="str">
        <f t="shared" si="1539"/>
        <v>Green</v>
      </c>
      <c r="R4756" t="str">
        <f t="shared" si="1540"/>
        <v>Red</v>
      </c>
      <c r="S4756" t="str">
        <f t="shared" si="1541"/>
        <v>Green</v>
      </c>
      <c r="T4756" t="str">
        <f t="shared" si="1542"/>
        <v>Green</v>
      </c>
      <c r="U4756" t="str">
        <f t="shared" si="1543"/>
        <v>Red</v>
      </c>
      <c r="V4756" t="str">
        <f t="shared" si="1544"/>
        <v>Green</v>
      </c>
      <c r="W4756" t="str">
        <f t="shared" si="1545"/>
        <v>Red</v>
      </c>
      <c r="X4756" t="str">
        <f t="shared" si="1546"/>
        <v>Red</v>
      </c>
      <c r="Y4756" t="str">
        <f t="shared" si="1547"/>
        <v>Green</v>
      </c>
      <c r="Z4756" t="str">
        <f t="shared" si="1548"/>
        <v>Red</v>
      </c>
      <c r="AA4756" t="str">
        <f t="shared" si="1549"/>
        <v>Green</v>
      </c>
      <c r="AB4756" t="str">
        <f t="shared" si="1550"/>
        <v>Green</v>
      </c>
      <c r="AC4756" t="str">
        <f t="shared" si="1551"/>
        <v>Red</v>
      </c>
      <c r="AD4756" t="str">
        <f t="shared" si="1552"/>
        <v>Green</v>
      </c>
    </row>
    <row r="4757" spans="1:30" hidden="1" x14ac:dyDescent="0.3">
      <c r="A4757" t="str">
        <f t="shared" si="1536"/>
        <v>05/08/2026CadizGranada</v>
      </c>
      <c r="D4757" s="2">
        <v>46239</v>
      </c>
      <c r="E4757" s="3">
        <v>0.33333333333333331</v>
      </c>
      <c r="F4757" t="s">
        <v>1757</v>
      </c>
      <c r="G4757" t="s">
        <v>3998</v>
      </c>
      <c r="H4757">
        <v>1</v>
      </c>
      <c r="I4757">
        <v>0</v>
      </c>
      <c r="J4757">
        <v>2</v>
      </c>
      <c r="K4757">
        <v>0</v>
      </c>
      <c r="L4757" s="22" t="str">
        <f t="shared" si="1556"/>
        <v>05/08/2026</v>
      </c>
      <c r="M4757" s="23">
        <f t="shared" si="1557"/>
        <v>0.20833333333333331</v>
      </c>
      <c r="N4757" t="str">
        <f t="shared" si="1555"/>
        <v>2 - 0</v>
      </c>
      <c r="O4757" t="str">
        <f t="shared" si="1537"/>
        <v>Green</v>
      </c>
      <c r="P4757" t="str">
        <f t="shared" si="1538"/>
        <v>Red</v>
      </c>
      <c r="Q4757" t="str">
        <f t="shared" si="1539"/>
        <v>Red</v>
      </c>
      <c r="R4757" t="str">
        <f t="shared" si="1540"/>
        <v>Green</v>
      </c>
      <c r="S4757" t="str">
        <f t="shared" si="1541"/>
        <v>Red</v>
      </c>
      <c r="T4757" t="str">
        <f t="shared" si="1542"/>
        <v>Green</v>
      </c>
      <c r="U4757" t="str">
        <f t="shared" si="1543"/>
        <v>Green</v>
      </c>
      <c r="V4757" t="str">
        <f t="shared" si="1544"/>
        <v>Red</v>
      </c>
      <c r="W4757" t="str">
        <f t="shared" si="1545"/>
        <v>Red</v>
      </c>
      <c r="X4757" t="str">
        <f t="shared" si="1546"/>
        <v>Green</v>
      </c>
      <c r="Y4757" t="str">
        <f t="shared" si="1547"/>
        <v>Green</v>
      </c>
      <c r="Z4757" t="str">
        <f t="shared" si="1548"/>
        <v>Red</v>
      </c>
      <c r="AA4757" t="str">
        <f t="shared" si="1549"/>
        <v>Green</v>
      </c>
      <c r="AB4757" t="str">
        <f t="shared" si="1550"/>
        <v>Green</v>
      </c>
      <c r="AC4757" t="str">
        <f t="shared" si="1551"/>
        <v>Red</v>
      </c>
      <c r="AD4757" t="str">
        <f t="shared" si="1552"/>
        <v>Green</v>
      </c>
    </row>
    <row r="4758" spans="1:30" hidden="1" x14ac:dyDescent="0.3">
      <c r="A4758" t="str">
        <f t="shared" si="1536"/>
        <v>05/08/2026CD ToledoCDA Navalcarnero</v>
      </c>
      <c r="D4758" s="2">
        <v>46239</v>
      </c>
      <c r="E4758" s="3">
        <v>0.33333333333333331</v>
      </c>
      <c r="F4758" t="s">
        <v>6933</v>
      </c>
      <c r="G4758" t="s">
        <v>6934</v>
      </c>
      <c r="H4758">
        <v>1</v>
      </c>
      <c r="I4758">
        <v>1</v>
      </c>
      <c r="J4758">
        <v>1</v>
      </c>
      <c r="K4758">
        <v>3</v>
      </c>
      <c r="L4758" s="22" t="str">
        <f t="shared" si="1556"/>
        <v>05/08/2026</v>
      </c>
      <c r="M4758" s="23">
        <f t="shared" si="1557"/>
        <v>0.20833333333333331</v>
      </c>
      <c r="N4758" t="str">
        <f t="shared" si="1555"/>
        <v>1 - 3</v>
      </c>
      <c r="O4758" t="str">
        <f t="shared" si="1537"/>
        <v>Red</v>
      </c>
      <c r="P4758" t="str">
        <f t="shared" si="1538"/>
        <v>Red</v>
      </c>
      <c r="Q4758" t="str">
        <f t="shared" si="1539"/>
        <v>Green</v>
      </c>
      <c r="R4758" t="str">
        <f t="shared" si="1540"/>
        <v>Red</v>
      </c>
      <c r="S4758" t="str">
        <f t="shared" si="1541"/>
        <v>Green</v>
      </c>
      <c r="T4758" t="str">
        <f t="shared" si="1542"/>
        <v>Green</v>
      </c>
      <c r="U4758" t="str">
        <f t="shared" si="1543"/>
        <v>Red</v>
      </c>
      <c r="V4758" t="str">
        <f t="shared" si="1544"/>
        <v>Green</v>
      </c>
      <c r="W4758" t="str">
        <f t="shared" si="1545"/>
        <v>Red</v>
      </c>
      <c r="X4758" t="str">
        <f t="shared" si="1546"/>
        <v>Green</v>
      </c>
      <c r="Y4758" t="str">
        <f t="shared" si="1547"/>
        <v>Green</v>
      </c>
      <c r="Z4758" t="str">
        <f t="shared" si="1548"/>
        <v>Green</v>
      </c>
      <c r="AA4758" t="str">
        <f t="shared" si="1549"/>
        <v>Red</v>
      </c>
      <c r="AB4758" t="str">
        <f t="shared" si="1550"/>
        <v>Red</v>
      </c>
      <c r="AC4758" t="str">
        <f t="shared" si="1551"/>
        <v>Green</v>
      </c>
      <c r="AD4758" t="str">
        <f t="shared" si="1552"/>
        <v>Red</v>
      </c>
    </row>
    <row r="4759" spans="1:30" hidden="1" x14ac:dyDescent="0.3">
      <c r="A4759" t="str">
        <f t="shared" si="1536"/>
        <v>05/08/2026Gimnastic de TarragonaPetro Luanda</v>
      </c>
      <c r="D4759" s="2">
        <v>46239</v>
      </c>
      <c r="E4759" s="3">
        <v>0.33333333333333331</v>
      </c>
      <c r="F4759" t="s">
        <v>3996</v>
      </c>
      <c r="G4759" t="s">
        <v>1445</v>
      </c>
      <c r="H4759">
        <v>0</v>
      </c>
      <c r="I4759">
        <v>0</v>
      </c>
      <c r="J4759">
        <v>0</v>
      </c>
      <c r="K4759">
        <v>2</v>
      </c>
      <c r="L4759" s="22" t="str">
        <f t="shared" si="1556"/>
        <v>05/08/2026</v>
      </c>
      <c r="M4759" s="23">
        <f t="shared" si="1557"/>
        <v>0.20833333333333331</v>
      </c>
      <c r="N4759" t="str">
        <f t="shared" si="1555"/>
        <v>0 - 2</v>
      </c>
      <c r="O4759" t="str">
        <f t="shared" si="1537"/>
        <v>Red</v>
      </c>
      <c r="P4759" t="str">
        <f t="shared" si="1538"/>
        <v>Red</v>
      </c>
      <c r="Q4759" t="str">
        <f t="shared" si="1539"/>
        <v>Green</v>
      </c>
      <c r="R4759" t="str">
        <f t="shared" si="1540"/>
        <v>Red</v>
      </c>
      <c r="S4759" t="str">
        <f t="shared" si="1541"/>
        <v>Green</v>
      </c>
      <c r="T4759" t="str">
        <f t="shared" si="1542"/>
        <v>Green</v>
      </c>
      <c r="U4759" t="str">
        <f t="shared" si="1543"/>
        <v>Red</v>
      </c>
      <c r="V4759" t="str">
        <f t="shared" si="1544"/>
        <v>Green</v>
      </c>
      <c r="W4759" t="str">
        <f t="shared" si="1545"/>
        <v>Red</v>
      </c>
      <c r="X4759" t="str">
        <f t="shared" si="1546"/>
        <v>Red</v>
      </c>
      <c r="Y4759" t="str">
        <f t="shared" si="1547"/>
        <v>Green</v>
      </c>
      <c r="Z4759" t="str">
        <f t="shared" si="1548"/>
        <v>Red</v>
      </c>
      <c r="AA4759" t="str">
        <f t="shared" si="1549"/>
        <v>Green</v>
      </c>
      <c r="AB4759" t="str">
        <f t="shared" si="1550"/>
        <v>Green</v>
      </c>
      <c r="AC4759" t="str">
        <f t="shared" si="1551"/>
        <v>Red</v>
      </c>
      <c r="AD4759" t="str">
        <f t="shared" si="1552"/>
        <v>Green</v>
      </c>
    </row>
    <row r="4760" spans="1:30" hidden="1" x14ac:dyDescent="0.3">
      <c r="A4760" t="str">
        <f t="shared" si="1536"/>
        <v>05/08/2026VillarrealLevante</v>
      </c>
      <c r="D4760" s="2">
        <v>46239</v>
      </c>
      <c r="E4760" s="3">
        <v>0.33333333333333331</v>
      </c>
      <c r="F4760" t="s">
        <v>3965</v>
      </c>
      <c r="G4760" t="s">
        <v>4262</v>
      </c>
      <c r="H4760">
        <v>0</v>
      </c>
      <c r="I4760">
        <v>0</v>
      </c>
      <c r="J4760">
        <v>1</v>
      </c>
      <c r="K4760">
        <v>0</v>
      </c>
      <c r="L4760" s="22" t="str">
        <f t="shared" si="1556"/>
        <v>05/08/2026</v>
      </c>
      <c r="M4760" s="23">
        <f t="shared" si="1557"/>
        <v>0.20833333333333331</v>
      </c>
      <c r="N4760" t="str">
        <f t="shared" si="1555"/>
        <v>1 - 0</v>
      </c>
      <c r="O4760" t="str">
        <f t="shared" si="1537"/>
        <v>Green</v>
      </c>
      <c r="P4760" t="str">
        <f t="shared" si="1538"/>
        <v>Red</v>
      </c>
      <c r="Q4760" t="str">
        <f t="shared" si="1539"/>
        <v>Red</v>
      </c>
      <c r="R4760" t="str">
        <f t="shared" si="1540"/>
        <v>Green</v>
      </c>
      <c r="S4760" t="str">
        <f t="shared" si="1541"/>
        <v>Red</v>
      </c>
      <c r="T4760" t="str">
        <f t="shared" si="1542"/>
        <v>Green</v>
      </c>
      <c r="U4760" t="str">
        <f t="shared" si="1543"/>
        <v>Red</v>
      </c>
      <c r="V4760" t="str">
        <f t="shared" si="1544"/>
        <v>Green</v>
      </c>
      <c r="W4760" t="str">
        <f t="shared" si="1545"/>
        <v>Red</v>
      </c>
      <c r="X4760" t="str">
        <f t="shared" si="1546"/>
        <v>Red</v>
      </c>
      <c r="Y4760" t="str">
        <f t="shared" si="1547"/>
        <v>Red</v>
      </c>
      <c r="Z4760" t="str">
        <f t="shared" si="1548"/>
        <v>Red</v>
      </c>
      <c r="AA4760" t="str">
        <f t="shared" si="1549"/>
        <v>Green</v>
      </c>
      <c r="AB4760" t="str">
        <f t="shared" si="1550"/>
        <v>Green</v>
      </c>
      <c r="AC4760" t="str">
        <f t="shared" si="1551"/>
        <v>Red</v>
      </c>
      <c r="AD4760" t="str">
        <f t="shared" si="1552"/>
        <v>Green</v>
      </c>
    </row>
    <row r="4761" spans="1:30" hidden="1" x14ac:dyDescent="0.3">
      <c r="A4761" t="str">
        <f t="shared" si="1536"/>
        <v>05/08/2026Shanghai Port ReservesXian Ronghai</v>
      </c>
      <c r="B4761" t="s">
        <v>819</v>
      </c>
      <c r="C4761" t="s">
        <v>4716</v>
      </c>
      <c r="D4761" s="2">
        <v>46239</v>
      </c>
      <c r="E4761" s="3">
        <v>0.35416666666666669</v>
      </c>
      <c r="F4761" t="s">
        <v>945</v>
      </c>
      <c r="G4761" t="s">
        <v>4261</v>
      </c>
      <c r="H4761">
        <v>0</v>
      </c>
      <c r="I4761">
        <v>1</v>
      </c>
      <c r="J4761">
        <v>0</v>
      </c>
      <c r="K4761">
        <v>1</v>
      </c>
      <c r="L4761" s="22" t="str">
        <f t="shared" si="1556"/>
        <v>05/08/2026</v>
      </c>
      <c r="M4761" s="23">
        <f t="shared" si="1557"/>
        <v>0.22916666666666669</v>
      </c>
      <c r="N4761" t="str">
        <f t="shared" si="1555"/>
        <v>0 - 1</v>
      </c>
      <c r="O4761" t="str">
        <f t="shared" si="1537"/>
        <v>Red</v>
      </c>
      <c r="P4761" t="str">
        <f t="shared" si="1538"/>
        <v>Red</v>
      </c>
      <c r="Q4761" t="str">
        <f t="shared" si="1539"/>
        <v>Green</v>
      </c>
      <c r="R4761" t="str">
        <f t="shared" si="1540"/>
        <v>Red</v>
      </c>
      <c r="S4761" t="str">
        <f t="shared" si="1541"/>
        <v>Green</v>
      </c>
      <c r="T4761" t="str">
        <f t="shared" si="1542"/>
        <v>Green</v>
      </c>
      <c r="U4761" t="str">
        <f t="shared" si="1543"/>
        <v>Red</v>
      </c>
      <c r="V4761" t="str">
        <f t="shared" si="1544"/>
        <v>Red</v>
      </c>
      <c r="W4761" t="str">
        <f t="shared" si="1545"/>
        <v>Green</v>
      </c>
      <c r="X4761" t="str">
        <f t="shared" si="1546"/>
        <v>Green</v>
      </c>
      <c r="Y4761" t="str">
        <f t="shared" si="1547"/>
        <v>Red</v>
      </c>
      <c r="Z4761" t="str">
        <f t="shared" si="1548"/>
        <v>Red</v>
      </c>
      <c r="AA4761" t="str">
        <f t="shared" si="1549"/>
        <v>Green</v>
      </c>
      <c r="AB4761" t="str">
        <f t="shared" si="1550"/>
        <v>Green</v>
      </c>
      <c r="AC4761" t="str">
        <f t="shared" si="1551"/>
        <v>Red</v>
      </c>
      <c r="AD4761" t="str">
        <f t="shared" si="1552"/>
        <v>Green</v>
      </c>
    </row>
    <row r="4762" spans="1:30" hidden="1" x14ac:dyDescent="0.3">
      <c r="A4762" t="str">
        <f t="shared" si="1536"/>
        <v>05/08/2026Ucam MurciaMazarron</v>
      </c>
      <c r="D4762" s="2">
        <v>46239</v>
      </c>
      <c r="E4762" s="3">
        <v>0.35416666666666669</v>
      </c>
      <c r="F4762" t="s">
        <v>6152</v>
      </c>
      <c r="G4762" t="s">
        <v>6935</v>
      </c>
      <c r="H4762">
        <v>4</v>
      </c>
      <c r="I4762">
        <v>0</v>
      </c>
      <c r="J4762">
        <v>6</v>
      </c>
      <c r="K4762">
        <v>0</v>
      </c>
      <c r="L4762" s="22" t="str">
        <f t="shared" si="1556"/>
        <v>05/08/2026</v>
      </c>
      <c r="M4762" s="23">
        <f t="shared" si="1557"/>
        <v>0.22916666666666669</v>
      </c>
      <c r="N4762" t="str">
        <f t="shared" si="1555"/>
        <v>6 - 0</v>
      </c>
      <c r="O4762" t="str">
        <f t="shared" si="1537"/>
        <v>Green</v>
      </c>
      <c r="P4762" t="str">
        <f t="shared" si="1538"/>
        <v>Red</v>
      </c>
      <c r="Q4762" t="str">
        <f t="shared" si="1539"/>
        <v>Red</v>
      </c>
      <c r="R4762" t="str">
        <f t="shared" si="1540"/>
        <v>Green</v>
      </c>
      <c r="S4762" t="str">
        <f t="shared" si="1541"/>
        <v>Red</v>
      </c>
      <c r="T4762" t="str">
        <f t="shared" si="1542"/>
        <v>Green</v>
      </c>
      <c r="U4762" t="str">
        <f t="shared" si="1543"/>
        <v>Green</v>
      </c>
      <c r="V4762" t="str">
        <f t="shared" si="1544"/>
        <v>Red</v>
      </c>
      <c r="W4762" t="str">
        <f t="shared" si="1545"/>
        <v>Red</v>
      </c>
      <c r="X4762" t="str">
        <f t="shared" si="1546"/>
        <v>Green</v>
      </c>
      <c r="Y4762" t="str">
        <f t="shared" si="1547"/>
        <v>Green</v>
      </c>
      <c r="Z4762" t="str">
        <f t="shared" si="1548"/>
        <v>Green</v>
      </c>
      <c r="AA4762" t="str">
        <f t="shared" si="1549"/>
        <v>Red</v>
      </c>
      <c r="AB4762" t="str">
        <f t="shared" si="1550"/>
        <v>Red</v>
      </c>
      <c r="AC4762" t="str">
        <f t="shared" si="1551"/>
        <v>Red</v>
      </c>
      <c r="AD4762" t="str">
        <f t="shared" si="1552"/>
        <v>Green</v>
      </c>
    </row>
    <row r="4763" spans="1:30" hidden="1" x14ac:dyDescent="0.3">
      <c r="A4763" t="str">
        <f t="shared" si="1536"/>
        <v>05/08/2026UD IbizaElche B</v>
      </c>
      <c r="D4763" s="2">
        <v>46239</v>
      </c>
      <c r="E4763" s="3">
        <v>0.35416666666666669</v>
      </c>
      <c r="F4763" t="s">
        <v>6936</v>
      </c>
      <c r="G4763" t="s">
        <v>6937</v>
      </c>
      <c r="H4763">
        <v>1</v>
      </c>
      <c r="I4763">
        <v>0</v>
      </c>
      <c r="J4763">
        <v>3</v>
      </c>
      <c r="K4763">
        <v>1</v>
      </c>
      <c r="L4763" s="22" t="str">
        <f t="shared" si="1556"/>
        <v>05/08/2026</v>
      </c>
      <c r="M4763" s="23">
        <f t="shared" si="1557"/>
        <v>0.22916666666666669</v>
      </c>
      <c r="N4763" t="str">
        <f t="shared" si="1555"/>
        <v>3 - 1</v>
      </c>
      <c r="O4763" t="str">
        <f t="shared" si="1537"/>
        <v>Green</v>
      </c>
      <c r="P4763" t="str">
        <f t="shared" si="1538"/>
        <v>Red</v>
      </c>
      <c r="Q4763" t="str">
        <f t="shared" si="1539"/>
        <v>Red</v>
      </c>
      <c r="R4763" t="str">
        <f t="shared" si="1540"/>
        <v>Green</v>
      </c>
      <c r="S4763" t="str">
        <f t="shared" si="1541"/>
        <v>Red</v>
      </c>
      <c r="T4763" t="str">
        <f t="shared" si="1542"/>
        <v>Green</v>
      </c>
      <c r="U4763" t="str">
        <f t="shared" si="1543"/>
        <v>Green</v>
      </c>
      <c r="V4763" t="str">
        <f t="shared" si="1544"/>
        <v>Red</v>
      </c>
      <c r="W4763" t="str">
        <f t="shared" si="1545"/>
        <v>Red</v>
      </c>
      <c r="X4763" t="str">
        <f t="shared" si="1546"/>
        <v>Green</v>
      </c>
      <c r="Y4763" t="str">
        <f t="shared" si="1547"/>
        <v>Green</v>
      </c>
      <c r="Z4763" t="str">
        <f t="shared" si="1548"/>
        <v>Green</v>
      </c>
      <c r="AA4763" t="str">
        <f t="shared" si="1549"/>
        <v>Red</v>
      </c>
      <c r="AB4763" t="str">
        <f t="shared" si="1550"/>
        <v>Red</v>
      </c>
      <c r="AC4763" t="str">
        <f t="shared" si="1551"/>
        <v>Green</v>
      </c>
      <c r="AD4763" t="str">
        <f t="shared" si="1552"/>
        <v>Red</v>
      </c>
    </row>
    <row r="4764" spans="1:30" hidden="1" x14ac:dyDescent="0.3">
      <c r="A4764" t="str">
        <f t="shared" si="1536"/>
        <v>05/08/2026Changchun XiduDalian Yingbo Reserves</v>
      </c>
      <c r="B4764" t="s">
        <v>819</v>
      </c>
      <c r="C4764" t="s">
        <v>4716</v>
      </c>
      <c r="D4764" s="2">
        <v>46239</v>
      </c>
      <c r="E4764" s="3">
        <v>0.375</v>
      </c>
      <c r="F4764" t="s">
        <v>568</v>
      </c>
      <c r="G4764" t="s">
        <v>3123</v>
      </c>
      <c r="H4764">
        <v>0</v>
      </c>
      <c r="I4764">
        <v>1</v>
      </c>
      <c r="J4764">
        <v>0</v>
      </c>
      <c r="K4764">
        <v>1</v>
      </c>
      <c r="L4764" s="22" t="str">
        <f t="shared" si="1556"/>
        <v>05/08/2026</v>
      </c>
      <c r="M4764" s="23">
        <f t="shared" si="1557"/>
        <v>0.25</v>
      </c>
      <c r="N4764" t="str">
        <f t="shared" si="1555"/>
        <v>0 - 1</v>
      </c>
      <c r="O4764" t="str">
        <f t="shared" si="1537"/>
        <v>Red</v>
      </c>
      <c r="P4764" t="str">
        <f t="shared" si="1538"/>
        <v>Red</v>
      </c>
      <c r="Q4764" t="str">
        <f t="shared" si="1539"/>
        <v>Green</v>
      </c>
      <c r="R4764" t="str">
        <f t="shared" si="1540"/>
        <v>Red</v>
      </c>
      <c r="S4764" t="str">
        <f t="shared" si="1541"/>
        <v>Green</v>
      </c>
      <c r="T4764" t="str">
        <f t="shared" si="1542"/>
        <v>Green</v>
      </c>
      <c r="U4764" t="str">
        <f t="shared" si="1543"/>
        <v>Red</v>
      </c>
      <c r="V4764" t="str">
        <f t="shared" si="1544"/>
        <v>Red</v>
      </c>
      <c r="W4764" t="str">
        <f t="shared" si="1545"/>
        <v>Green</v>
      </c>
      <c r="X4764" t="str">
        <f t="shared" si="1546"/>
        <v>Green</v>
      </c>
      <c r="Y4764" t="str">
        <f t="shared" si="1547"/>
        <v>Red</v>
      </c>
      <c r="Z4764" t="str">
        <f t="shared" si="1548"/>
        <v>Red</v>
      </c>
      <c r="AA4764" t="str">
        <f t="shared" si="1549"/>
        <v>Green</v>
      </c>
      <c r="AB4764" t="str">
        <f t="shared" si="1550"/>
        <v>Green</v>
      </c>
      <c r="AC4764" t="str">
        <f t="shared" si="1551"/>
        <v>Red</v>
      </c>
      <c r="AD4764" t="str">
        <f t="shared" si="1552"/>
        <v>Green</v>
      </c>
    </row>
    <row r="4765" spans="1:30" hidden="1" x14ac:dyDescent="0.3">
      <c r="A4765" t="str">
        <f t="shared" si="1536"/>
        <v>05/08/2026Queanbeyan City FCTuggeranong United</v>
      </c>
      <c r="B4765" t="s">
        <v>810</v>
      </c>
      <c r="C4765" t="s">
        <v>811</v>
      </c>
      <c r="D4765" s="2">
        <v>46239</v>
      </c>
      <c r="E4765" s="3">
        <v>0.39583333333333331</v>
      </c>
      <c r="F4765" t="s">
        <v>2785</v>
      </c>
      <c r="G4765" t="s">
        <v>892</v>
      </c>
      <c r="H4765">
        <v>1</v>
      </c>
      <c r="I4765">
        <v>1</v>
      </c>
      <c r="J4765">
        <v>4</v>
      </c>
      <c r="K4765">
        <v>2</v>
      </c>
      <c r="L4765" s="22" t="str">
        <f t="shared" si="1556"/>
        <v>05/08/2026</v>
      </c>
      <c r="M4765" s="23">
        <f t="shared" si="1557"/>
        <v>0.27083333333333331</v>
      </c>
      <c r="N4765" t="str">
        <f t="shared" si="1555"/>
        <v>4 - 2</v>
      </c>
      <c r="O4765" t="str">
        <f t="shared" si="1537"/>
        <v>Green</v>
      </c>
      <c r="P4765" t="str">
        <f t="shared" si="1538"/>
        <v>Red</v>
      </c>
      <c r="Q4765" t="str">
        <f t="shared" si="1539"/>
        <v>Red</v>
      </c>
      <c r="R4765" t="str">
        <f t="shared" si="1540"/>
        <v>Green</v>
      </c>
      <c r="S4765" t="str">
        <f t="shared" si="1541"/>
        <v>Red</v>
      </c>
      <c r="T4765" t="str">
        <f t="shared" si="1542"/>
        <v>Green</v>
      </c>
      <c r="U4765" t="str">
        <f t="shared" si="1543"/>
        <v>Red</v>
      </c>
      <c r="V4765" t="str">
        <f t="shared" si="1544"/>
        <v>Green</v>
      </c>
      <c r="W4765" t="str">
        <f t="shared" si="1545"/>
        <v>Red</v>
      </c>
      <c r="X4765" t="str">
        <f t="shared" si="1546"/>
        <v>Green</v>
      </c>
      <c r="Y4765" t="str">
        <f t="shared" si="1547"/>
        <v>Green</v>
      </c>
      <c r="Z4765" t="str">
        <f t="shared" si="1548"/>
        <v>Green</v>
      </c>
      <c r="AA4765" t="str">
        <f t="shared" si="1549"/>
        <v>Red</v>
      </c>
      <c r="AB4765" t="str">
        <f t="shared" si="1550"/>
        <v>Red</v>
      </c>
      <c r="AC4765" t="str">
        <f t="shared" si="1551"/>
        <v>Green</v>
      </c>
      <c r="AD4765" t="str">
        <f t="shared" si="1552"/>
        <v>Red</v>
      </c>
    </row>
    <row r="4766" spans="1:30" hidden="1" x14ac:dyDescent="0.3">
      <c r="A4766" t="str">
        <f t="shared" si="1536"/>
        <v>05/08/2026NEROCAIndian Navy</v>
      </c>
      <c r="D4766" s="2">
        <v>46239</v>
      </c>
      <c r="E4766" s="3">
        <v>0.4375</v>
      </c>
      <c r="F4766" t="s">
        <v>5046</v>
      </c>
      <c r="G4766" t="s">
        <v>5326</v>
      </c>
      <c r="H4766">
        <v>0</v>
      </c>
      <c r="I4766">
        <v>1</v>
      </c>
      <c r="J4766">
        <v>0</v>
      </c>
      <c r="K4766">
        <v>2</v>
      </c>
      <c r="L4766" s="22" t="str">
        <f t="shared" si="1556"/>
        <v>05/08/2026</v>
      </c>
      <c r="M4766" s="23">
        <f t="shared" si="1557"/>
        <v>0.3125</v>
      </c>
      <c r="N4766" t="str">
        <f t="shared" si="1555"/>
        <v>0 - 2</v>
      </c>
      <c r="O4766" t="str">
        <f t="shared" si="1537"/>
        <v>Red</v>
      </c>
      <c r="P4766" t="str">
        <f t="shared" si="1538"/>
        <v>Red</v>
      </c>
      <c r="Q4766" t="str">
        <f t="shared" si="1539"/>
        <v>Green</v>
      </c>
      <c r="R4766" t="str">
        <f t="shared" si="1540"/>
        <v>Red</v>
      </c>
      <c r="S4766" t="str">
        <f t="shared" si="1541"/>
        <v>Green</v>
      </c>
      <c r="T4766" t="str">
        <f t="shared" si="1542"/>
        <v>Green</v>
      </c>
      <c r="U4766" t="str">
        <f t="shared" si="1543"/>
        <v>Red</v>
      </c>
      <c r="V4766" t="str">
        <f t="shared" si="1544"/>
        <v>Red</v>
      </c>
      <c r="W4766" t="str">
        <f t="shared" si="1545"/>
        <v>Green</v>
      </c>
      <c r="X4766" t="str">
        <f t="shared" si="1546"/>
        <v>Green</v>
      </c>
      <c r="Y4766" t="str">
        <f t="shared" si="1547"/>
        <v>Green</v>
      </c>
      <c r="Z4766" t="str">
        <f t="shared" si="1548"/>
        <v>Red</v>
      </c>
      <c r="AA4766" t="str">
        <f t="shared" si="1549"/>
        <v>Green</v>
      </c>
      <c r="AB4766" t="str">
        <f t="shared" si="1550"/>
        <v>Green</v>
      </c>
      <c r="AC4766" t="str">
        <f t="shared" si="1551"/>
        <v>Red</v>
      </c>
      <c r="AD4766" t="str">
        <f t="shared" si="1552"/>
        <v>Green</v>
      </c>
    </row>
    <row r="4767" spans="1:30" hidden="1" x14ac:dyDescent="0.3">
      <c r="A4767" t="str">
        <f t="shared" si="1536"/>
        <v>05/08/2026AC MilanInter Milan</v>
      </c>
      <c r="D4767" s="2">
        <v>46239</v>
      </c>
      <c r="E4767" s="3">
        <v>0.45833333333333331</v>
      </c>
      <c r="F4767" t="s">
        <v>3857</v>
      </c>
      <c r="G4767" t="s">
        <v>4455</v>
      </c>
      <c r="H4767">
        <v>0</v>
      </c>
      <c r="I4767">
        <v>0</v>
      </c>
      <c r="J4767">
        <v>1</v>
      </c>
      <c r="K4767">
        <v>1</v>
      </c>
      <c r="L4767" s="22" t="str">
        <f t="shared" si="1556"/>
        <v>05/08/2026</v>
      </c>
      <c r="M4767" s="23">
        <f t="shared" si="1557"/>
        <v>0.33333333333333331</v>
      </c>
      <c r="N4767" t="str">
        <f t="shared" si="1555"/>
        <v>1 - 1</v>
      </c>
      <c r="O4767" t="str">
        <f t="shared" si="1537"/>
        <v>Red</v>
      </c>
      <c r="P4767" t="str">
        <f t="shared" si="1538"/>
        <v>Green</v>
      </c>
      <c r="Q4767" t="str">
        <f t="shared" si="1539"/>
        <v>Red</v>
      </c>
      <c r="R4767" t="str">
        <f t="shared" si="1540"/>
        <v>Green</v>
      </c>
      <c r="S4767" t="str">
        <f t="shared" si="1541"/>
        <v>Green</v>
      </c>
      <c r="T4767" t="str">
        <f t="shared" si="1542"/>
        <v>Red</v>
      </c>
      <c r="U4767" t="str">
        <f t="shared" si="1543"/>
        <v>Red</v>
      </c>
      <c r="V4767" t="str">
        <f t="shared" si="1544"/>
        <v>Green</v>
      </c>
      <c r="W4767" t="str">
        <f t="shared" si="1545"/>
        <v>Red</v>
      </c>
      <c r="X4767" t="str">
        <f t="shared" si="1546"/>
        <v>Red</v>
      </c>
      <c r="Y4767" t="str">
        <f t="shared" si="1547"/>
        <v>Green</v>
      </c>
      <c r="Z4767" t="str">
        <f t="shared" si="1548"/>
        <v>Red</v>
      </c>
      <c r="AA4767" t="str">
        <f t="shared" si="1549"/>
        <v>Green</v>
      </c>
      <c r="AB4767" t="str">
        <f t="shared" si="1550"/>
        <v>Green</v>
      </c>
      <c r="AC4767" t="str">
        <f t="shared" si="1551"/>
        <v>Green</v>
      </c>
      <c r="AD4767" t="str">
        <f t="shared" si="1552"/>
        <v>Red</v>
      </c>
    </row>
    <row r="4768" spans="1:30" hidden="1" x14ac:dyDescent="0.3">
      <c r="A4768" t="str">
        <f t="shared" si="1536"/>
        <v>05/08/2026RatchaburiEastern AA</v>
      </c>
      <c r="D4768" s="2">
        <v>46239</v>
      </c>
      <c r="E4768" s="3">
        <v>0.45833333333333331</v>
      </c>
      <c r="F4768" t="s">
        <v>6938</v>
      </c>
      <c r="G4768" t="s">
        <v>5178</v>
      </c>
      <c r="H4768">
        <v>2</v>
      </c>
      <c r="I4768">
        <v>1</v>
      </c>
      <c r="J4768">
        <v>6</v>
      </c>
      <c r="K4768">
        <v>2</v>
      </c>
      <c r="L4768" s="22" t="str">
        <f t="shared" si="1556"/>
        <v>05/08/2026</v>
      </c>
      <c r="M4768" s="23">
        <f t="shared" si="1557"/>
        <v>0.33333333333333331</v>
      </c>
      <c r="N4768" t="str">
        <f t="shared" si="1555"/>
        <v>6 - 2</v>
      </c>
      <c r="O4768" t="str">
        <f t="shared" si="1537"/>
        <v>Green</v>
      </c>
      <c r="P4768" t="str">
        <f t="shared" si="1538"/>
        <v>Red</v>
      </c>
      <c r="Q4768" t="str">
        <f t="shared" si="1539"/>
        <v>Red</v>
      </c>
      <c r="R4768" t="str">
        <f t="shared" si="1540"/>
        <v>Green</v>
      </c>
      <c r="S4768" t="str">
        <f t="shared" si="1541"/>
        <v>Red</v>
      </c>
      <c r="T4768" t="str">
        <f t="shared" si="1542"/>
        <v>Green</v>
      </c>
      <c r="U4768" t="str">
        <f t="shared" si="1543"/>
        <v>Green</v>
      </c>
      <c r="V4768" t="str">
        <f t="shared" si="1544"/>
        <v>Red</v>
      </c>
      <c r="W4768" t="str">
        <f t="shared" si="1545"/>
        <v>Red</v>
      </c>
      <c r="X4768" t="str">
        <f t="shared" si="1546"/>
        <v>Green</v>
      </c>
      <c r="Y4768" t="str">
        <f t="shared" si="1547"/>
        <v>Green</v>
      </c>
      <c r="Z4768" t="str">
        <f t="shared" si="1548"/>
        <v>Green</v>
      </c>
      <c r="AA4768" t="str">
        <f t="shared" si="1549"/>
        <v>Red</v>
      </c>
      <c r="AB4768" t="str">
        <f t="shared" si="1550"/>
        <v>Red</v>
      </c>
      <c r="AC4768" t="str">
        <f t="shared" si="1551"/>
        <v>Green</v>
      </c>
      <c r="AD4768" t="str">
        <f t="shared" si="1552"/>
        <v>Red</v>
      </c>
    </row>
    <row r="4769" spans="1:30" hidden="1" x14ac:dyDescent="0.3">
      <c r="A4769" t="str">
        <f t="shared" si="1536"/>
        <v>05/08/2026Team K-LeagueMan City</v>
      </c>
      <c r="D4769" s="2">
        <v>46239</v>
      </c>
      <c r="E4769" s="3">
        <v>0.45833333333333331</v>
      </c>
      <c r="F4769" t="s">
        <v>6939</v>
      </c>
      <c r="G4769" t="s">
        <v>5730</v>
      </c>
      <c r="H4769">
        <v>1</v>
      </c>
      <c r="I4769">
        <v>3</v>
      </c>
      <c r="J4769">
        <v>1</v>
      </c>
      <c r="K4769">
        <v>3</v>
      </c>
      <c r="L4769" s="22" t="str">
        <f t="shared" si="1556"/>
        <v>05/08/2026</v>
      </c>
      <c r="M4769" s="23">
        <f t="shared" si="1557"/>
        <v>0.33333333333333331</v>
      </c>
      <c r="N4769" t="str">
        <f t="shared" si="1555"/>
        <v>1 - 3</v>
      </c>
      <c r="O4769" t="str">
        <f t="shared" si="1537"/>
        <v>Red</v>
      </c>
      <c r="P4769" t="str">
        <f t="shared" si="1538"/>
        <v>Red</v>
      </c>
      <c r="Q4769" t="str">
        <f t="shared" si="1539"/>
        <v>Green</v>
      </c>
      <c r="R4769" t="str">
        <f t="shared" si="1540"/>
        <v>Red</v>
      </c>
      <c r="S4769" t="str">
        <f t="shared" si="1541"/>
        <v>Green</v>
      </c>
      <c r="T4769" t="str">
        <f t="shared" si="1542"/>
        <v>Green</v>
      </c>
      <c r="U4769" t="str">
        <f t="shared" si="1543"/>
        <v>Red</v>
      </c>
      <c r="V4769" t="str">
        <f t="shared" si="1544"/>
        <v>Red</v>
      </c>
      <c r="W4769" t="str">
        <f t="shared" si="1545"/>
        <v>Green</v>
      </c>
      <c r="X4769" t="str">
        <f t="shared" si="1546"/>
        <v>Green</v>
      </c>
      <c r="Y4769" t="str">
        <f t="shared" si="1547"/>
        <v>Green</v>
      </c>
      <c r="Z4769" t="str">
        <f t="shared" si="1548"/>
        <v>Green</v>
      </c>
      <c r="AA4769" t="str">
        <f t="shared" si="1549"/>
        <v>Red</v>
      </c>
      <c r="AB4769" t="str">
        <f t="shared" si="1550"/>
        <v>Red</v>
      </c>
      <c r="AC4769" t="str">
        <f t="shared" si="1551"/>
        <v>Green</v>
      </c>
      <c r="AD4769" t="str">
        <f t="shared" si="1552"/>
        <v>Red</v>
      </c>
    </row>
    <row r="4770" spans="1:30" hidden="1" x14ac:dyDescent="0.3">
      <c r="A4770" t="str">
        <f t="shared" si="1536"/>
        <v>05/08/2026ChelseaJuventus</v>
      </c>
      <c r="D4770" s="2">
        <v>46239</v>
      </c>
      <c r="E4770" s="3">
        <v>0.47916666666666669</v>
      </c>
      <c r="F4770" t="s">
        <v>5043</v>
      </c>
      <c r="G4770" t="s">
        <v>3999</v>
      </c>
      <c r="H4770">
        <v>0</v>
      </c>
      <c r="I4770">
        <v>0</v>
      </c>
      <c r="J4770">
        <v>0</v>
      </c>
      <c r="K4770">
        <v>1</v>
      </c>
      <c r="L4770" s="22" t="str">
        <f t="shared" si="1556"/>
        <v>05/08/2026</v>
      </c>
      <c r="M4770" s="23">
        <f t="shared" si="1557"/>
        <v>0.35416666666666669</v>
      </c>
      <c r="N4770" t="str">
        <f t="shared" si="1555"/>
        <v>0 - 1</v>
      </c>
      <c r="O4770" t="str">
        <f t="shared" si="1537"/>
        <v>Red</v>
      </c>
      <c r="P4770" t="str">
        <f t="shared" si="1538"/>
        <v>Red</v>
      </c>
      <c r="Q4770" t="str">
        <f t="shared" si="1539"/>
        <v>Green</v>
      </c>
      <c r="R4770" t="str">
        <f t="shared" si="1540"/>
        <v>Red</v>
      </c>
      <c r="S4770" t="str">
        <f t="shared" si="1541"/>
        <v>Green</v>
      </c>
      <c r="T4770" t="str">
        <f t="shared" si="1542"/>
        <v>Green</v>
      </c>
      <c r="U4770" t="str">
        <f t="shared" si="1543"/>
        <v>Red</v>
      </c>
      <c r="V4770" t="str">
        <f t="shared" si="1544"/>
        <v>Green</v>
      </c>
      <c r="W4770" t="str">
        <f t="shared" si="1545"/>
        <v>Red</v>
      </c>
      <c r="X4770" t="str">
        <f t="shared" si="1546"/>
        <v>Red</v>
      </c>
      <c r="Y4770" t="str">
        <f t="shared" si="1547"/>
        <v>Red</v>
      </c>
      <c r="Z4770" t="str">
        <f t="shared" si="1548"/>
        <v>Red</v>
      </c>
      <c r="AA4770" t="str">
        <f t="shared" si="1549"/>
        <v>Green</v>
      </c>
      <c r="AB4770" t="str">
        <f t="shared" si="1550"/>
        <v>Green</v>
      </c>
      <c r="AC4770" t="str">
        <f t="shared" si="1551"/>
        <v>Red</v>
      </c>
      <c r="AD4770" t="str">
        <f t="shared" si="1552"/>
        <v>Green</v>
      </c>
    </row>
    <row r="4771" spans="1:30" hidden="1" x14ac:dyDescent="0.3">
      <c r="A4771" t="str">
        <f t="shared" si="1536"/>
        <v>05/08/2026Rizhao YuqiBeijing Institute of Technology</v>
      </c>
      <c r="B4771" t="s">
        <v>819</v>
      </c>
      <c r="C4771" t="s">
        <v>4716</v>
      </c>
      <c r="D4771" s="2">
        <v>46239</v>
      </c>
      <c r="E4771" s="3">
        <v>0.47916666666666669</v>
      </c>
      <c r="F4771" t="s">
        <v>1600</v>
      </c>
      <c r="G4771" t="s">
        <v>4717</v>
      </c>
      <c r="H4771">
        <v>0</v>
      </c>
      <c r="I4771">
        <v>0</v>
      </c>
      <c r="J4771">
        <v>1</v>
      </c>
      <c r="K4771">
        <v>0</v>
      </c>
      <c r="L4771" s="22" t="str">
        <f t="shared" si="1556"/>
        <v>05/08/2026</v>
      </c>
      <c r="M4771" s="23">
        <f t="shared" si="1557"/>
        <v>0.35416666666666669</v>
      </c>
      <c r="N4771" t="str">
        <f t="shared" si="1555"/>
        <v>1 - 0</v>
      </c>
      <c r="O4771" t="str">
        <f t="shared" si="1537"/>
        <v>Green</v>
      </c>
      <c r="P4771" t="str">
        <f t="shared" si="1538"/>
        <v>Red</v>
      </c>
      <c r="Q4771" t="str">
        <f t="shared" si="1539"/>
        <v>Red</v>
      </c>
      <c r="R4771" t="str">
        <f t="shared" si="1540"/>
        <v>Green</v>
      </c>
      <c r="S4771" t="str">
        <f t="shared" si="1541"/>
        <v>Red</v>
      </c>
      <c r="T4771" t="str">
        <f t="shared" si="1542"/>
        <v>Green</v>
      </c>
      <c r="U4771" t="str">
        <f t="shared" si="1543"/>
        <v>Red</v>
      </c>
      <c r="V4771" t="str">
        <f t="shared" si="1544"/>
        <v>Green</v>
      </c>
      <c r="W4771" t="str">
        <f t="shared" si="1545"/>
        <v>Red</v>
      </c>
      <c r="X4771" t="str">
        <f t="shared" si="1546"/>
        <v>Red</v>
      </c>
      <c r="Y4771" t="str">
        <f t="shared" si="1547"/>
        <v>Red</v>
      </c>
      <c r="Z4771" t="str">
        <f t="shared" si="1548"/>
        <v>Red</v>
      </c>
      <c r="AA4771" t="str">
        <f t="shared" si="1549"/>
        <v>Green</v>
      </c>
      <c r="AB4771" t="str">
        <f t="shared" si="1550"/>
        <v>Green</v>
      </c>
      <c r="AC4771" t="str">
        <f t="shared" si="1551"/>
        <v>Red</v>
      </c>
      <c r="AD4771" t="str">
        <f t="shared" si="1552"/>
        <v>Green</v>
      </c>
    </row>
    <row r="4772" spans="1:30" hidden="1" x14ac:dyDescent="0.3">
      <c r="A4772" t="str">
        <f t="shared" si="1536"/>
        <v>05/08/2026Wuhan Chufeng HeliJiangxi Liansheng FC</v>
      </c>
      <c r="B4772" t="s">
        <v>819</v>
      </c>
      <c r="C4772" t="s">
        <v>4716</v>
      </c>
      <c r="D4772" s="2">
        <v>46239</v>
      </c>
      <c r="E4772" s="3">
        <v>0.47916666666666669</v>
      </c>
      <c r="F4772" t="s">
        <v>4332</v>
      </c>
      <c r="G4772" t="s">
        <v>3128</v>
      </c>
      <c r="H4772">
        <v>0</v>
      </c>
      <c r="I4772">
        <v>0</v>
      </c>
      <c r="J4772">
        <v>0</v>
      </c>
      <c r="K4772">
        <v>1</v>
      </c>
      <c r="L4772" s="22" t="str">
        <f t="shared" si="1556"/>
        <v>05/08/2026</v>
      </c>
      <c r="M4772" s="23">
        <f t="shared" si="1557"/>
        <v>0.35416666666666669</v>
      </c>
      <c r="N4772" t="str">
        <f t="shared" si="1555"/>
        <v>0 - 1</v>
      </c>
      <c r="O4772" t="str">
        <f t="shared" si="1537"/>
        <v>Red</v>
      </c>
      <c r="P4772" t="str">
        <f t="shared" si="1538"/>
        <v>Red</v>
      </c>
      <c r="Q4772" t="str">
        <f t="shared" si="1539"/>
        <v>Green</v>
      </c>
      <c r="R4772" t="str">
        <f t="shared" si="1540"/>
        <v>Red</v>
      </c>
      <c r="S4772" t="str">
        <f t="shared" si="1541"/>
        <v>Green</v>
      </c>
      <c r="T4772" t="str">
        <f t="shared" si="1542"/>
        <v>Green</v>
      </c>
      <c r="U4772" t="str">
        <f t="shared" si="1543"/>
        <v>Red</v>
      </c>
      <c r="V4772" t="str">
        <f t="shared" si="1544"/>
        <v>Green</v>
      </c>
      <c r="W4772" t="str">
        <f t="shared" si="1545"/>
        <v>Red</v>
      </c>
      <c r="X4772" t="str">
        <f t="shared" si="1546"/>
        <v>Red</v>
      </c>
      <c r="Y4772" t="str">
        <f t="shared" si="1547"/>
        <v>Red</v>
      </c>
      <c r="Z4772" t="str">
        <f t="shared" si="1548"/>
        <v>Red</v>
      </c>
      <c r="AA4772" t="str">
        <f t="shared" si="1549"/>
        <v>Green</v>
      </c>
      <c r="AB4772" t="str">
        <f t="shared" si="1550"/>
        <v>Green</v>
      </c>
      <c r="AC4772" t="str">
        <f t="shared" si="1551"/>
        <v>Red</v>
      </c>
      <c r="AD4772" t="str">
        <f t="shared" si="1552"/>
        <v>Green</v>
      </c>
    </row>
    <row r="4773" spans="1:30" hidden="1" x14ac:dyDescent="0.3">
      <c r="A4773" t="str">
        <f t="shared" si="1536"/>
        <v>05/08/2026Yichun Grand TigerGuizhou Zhicheng</v>
      </c>
      <c r="B4773" t="s">
        <v>819</v>
      </c>
      <c r="C4773" t="s">
        <v>4716</v>
      </c>
      <c r="D4773" s="2">
        <v>46239</v>
      </c>
      <c r="E4773" s="3">
        <v>0.47916666666666669</v>
      </c>
      <c r="F4773" t="s">
        <v>3125</v>
      </c>
      <c r="G4773" t="s">
        <v>3127</v>
      </c>
      <c r="H4773">
        <v>0</v>
      </c>
      <c r="I4773">
        <v>1</v>
      </c>
      <c r="J4773">
        <v>0</v>
      </c>
      <c r="K4773">
        <v>2</v>
      </c>
      <c r="L4773" s="22" t="str">
        <f t="shared" si="1556"/>
        <v>05/08/2026</v>
      </c>
      <c r="M4773" s="23">
        <f t="shared" si="1557"/>
        <v>0.35416666666666669</v>
      </c>
      <c r="N4773" t="str">
        <f t="shared" si="1555"/>
        <v>0 - 2</v>
      </c>
      <c r="O4773" t="str">
        <f t="shared" si="1537"/>
        <v>Red</v>
      </c>
      <c r="P4773" t="str">
        <f t="shared" si="1538"/>
        <v>Red</v>
      </c>
      <c r="Q4773" t="str">
        <f t="shared" si="1539"/>
        <v>Green</v>
      </c>
      <c r="R4773" t="str">
        <f t="shared" si="1540"/>
        <v>Red</v>
      </c>
      <c r="S4773" t="str">
        <f t="shared" si="1541"/>
        <v>Green</v>
      </c>
      <c r="T4773" t="str">
        <f t="shared" si="1542"/>
        <v>Green</v>
      </c>
      <c r="U4773" t="str">
        <f t="shared" si="1543"/>
        <v>Red</v>
      </c>
      <c r="V4773" t="str">
        <f t="shared" si="1544"/>
        <v>Red</v>
      </c>
      <c r="W4773" t="str">
        <f t="shared" si="1545"/>
        <v>Green</v>
      </c>
      <c r="X4773" t="str">
        <f t="shared" si="1546"/>
        <v>Green</v>
      </c>
      <c r="Y4773" t="str">
        <f t="shared" si="1547"/>
        <v>Green</v>
      </c>
      <c r="Z4773" t="str">
        <f t="shared" si="1548"/>
        <v>Red</v>
      </c>
      <c r="AA4773" t="str">
        <f t="shared" si="1549"/>
        <v>Green</v>
      </c>
      <c r="AB4773" t="str">
        <f t="shared" si="1550"/>
        <v>Green</v>
      </c>
      <c r="AC4773" t="str">
        <f t="shared" si="1551"/>
        <v>Red</v>
      </c>
      <c r="AD4773" t="str">
        <f t="shared" si="1552"/>
        <v>Green</v>
      </c>
    </row>
    <row r="4774" spans="1:30" hidden="1" x14ac:dyDescent="0.3">
      <c r="A4774" t="str">
        <f t="shared" si="1536"/>
        <v>05/08/2026Lochin FKTuron Yaypan</v>
      </c>
      <c r="D4774" s="2">
        <v>46239</v>
      </c>
      <c r="E4774" s="3">
        <v>0.52083333333333337</v>
      </c>
      <c r="F4774" t="s">
        <v>3716</v>
      </c>
      <c r="G4774" t="s">
        <v>3720</v>
      </c>
      <c r="H4774">
        <v>0</v>
      </c>
      <c r="I4774">
        <v>0</v>
      </c>
      <c r="J4774">
        <v>0</v>
      </c>
      <c r="K4774">
        <v>0</v>
      </c>
      <c r="L4774" s="22" t="str">
        <f t="shared" si="1556"/>
        <v>05/08/2026</v>
      </c>
      <c r="M4774" s="23">
        <f t="shared" si="1557"/>
        <v>0.39583333333333337</v>
      </c>
      <c r="N4774" t="str">
        <f t="shared" si="1555"/>
        <v>0 - 0</v>
      </c>
      <c r="O4774" t="str">
        <f t="shared" si="1537"/>
        <v>Red</v>
      </c>
      <c r="P4774" t="str">
        <f t="shared" si="1538"/>
        <v>Green</v>
      </c>
      <c r="Q4774" t="str">
        <f t="shared" si="1539"/>
        <v>Red</v>
      </c>
      <c r="R4774" t="str">
        <f t="shared" si="1540"/>
        <v>Green</v>
      </c>
      <c r="S4774" t="str">
        <f t="shared" si="1541"/>
        <v>Green</v>
      </c>
      <c r="T4774" t="str">
        <f t="shared" si="1542"/>
        <v>Red</v>
      </c>
      <c r="U4774" t="str">
        <f t="shared" si="1543"/>
        <v>Red</v>
      </c>
      <c r="V4774" t="str">
        <f t="shared" si="1544"/>
        <v>Green</v>
      </c>
      <c r="W4774" t="str">
        <f t="shared" si="1545"/>
        <v>Red</v>
      </c>
      <c r="X4774" t="str">
        <f t="shared" si="1546"/>
        <v>Red</v>
      </c>
      <c r="Y4774" t="str">
        <f t="shared" si="1547"/>
        <v>Red</v>
      </c>
      <c r="Z4774" t="str">
        <f t="shared" si="1548"/>
        <v>Red</v>
      </c>
      <c r="AA4774" t="str">
        <f t="shared" si="1549"/>
        <v>Green</v>
      </c>
      <c r="AB4774" t="str">
        <f t="shared" si="1550"/>
        <v>Green</v>
      </c>
      <c r="AC4774" t="str">
        <f t="shared" si="1551"/>
        <v>Red</v>
      </c>
      <c r="AD4774" t="str">
        <f t="shared" si="1552"/>
        <v>Green</v>
      </c>
    </row>
    <row r="4775" spans="1:30" hidden="1" x14ac:dyDescent="0.3">
      <c r="A4775" t="str">
        <f t="shared" si="1536"/>
        <v>05/08/2026Costa Do SolFerroviario Nacala</v>
      </c>
      <c r="D4775" s="2">
        <v>46239</v>
      </c>
      <c r="E4775" s="3">
        <v>0.53125</v>
      </c>
      <c r="F4775" t="s">
        <v>6940</v>
      </c>
      <c r="G4775" t="s">
        <v>6941</v>
      </c>
      <c r="H4775">
        <v>2</v>
      </c>
      <c r="I4775">
        <v>0</v>
      </c>
      <c r="J4775">
        <v>3</v>
      </c>
      <c r="K4775">
        <v>0</v>
      </c>
      <c r="L4775" s="22" t="str">
        <f t="shared" si="1556"/>
        <v>05/08/2026</v>
      </c>
      <c r="M4775" s="23">
        <f t="shared" si="1557"/>
        <v>0.40625</v>
      </c>
      <c r="N4775" t="str">
        <f t="shared" si="1555"/>
        <v>3 - 0</v>
      </c>
      <c r="O4775" t="str">
        <f t="shared" si="1537"/>
        <v>Green</v>
      </c>
      <c r="P4775" t="str">
        <f t="shared" si="1538"/>
        <v>Red</v>
      </c>
      <c r="Q4775" t="str">
        <f t="shared" si="1539"/>
        <v>Red</v>
      </c>
      <c r="R4775" t="str">
        <f t="shared" si="1540"/>
        <v>Green</v>
      </c>
      <c r="S4775" t="str">
        <f t="shared" si="1541"/>
        <v>Red</v>
      </c>
      <c r="T4775" t="str">
        <f t="shared" si="1542"/>
        <v>Green</v>
      </c>
      <c r="U4775" t="str">
        <f t="shared" si="1543"/>
        <v>Green</v>
      </c>
      <c r="V4775" t="str">
        <f t="shared" si="1544"/>
        <v>Red</v>
      </c>
      <c r="W4775" t="str">
        <f t="shared" si="1545"/>
        <v>Red</v>
      </c>
      <c r="X4775" t="str">
        <f t="shared" si="1546"/>
        <v>Green</v>
      </c>
      <c r="Y4775" t="str">
        <f t="shared" si="1547"/>
        <v>Green</v>
      </c>
      <c r="Z4775" t="str">
        <f t="shared" si="1548"/>
        <v>Green</v>
      </c>
      <c r="AA4775" t="str">
        <f t="shared" si="1549"/>
        <v>Red</v>
      </c>
      <c r="AB4775" t="str">
        <f t="shared" si="1550"/>
        <v>Green</v>
      </c>
      <c r="AC4775" t="str">
        <f t="shared" si="1551"/>
        <v>Red</v>
      </c>
      <c r="AD4775" t="str">
        <f t="shared" si="1552"/>
        <v>Green</v>
      </c>
    </row>
    <row r="4776" spans="1:30" hidden="1" x14ac:dyDescent="0.3">
      <c r="A4776" t="str">
        <f t="shared" si="1536"/>
        <v>05/08/2026Aral NukusMetallurg Bekabad</v>
      </c>
      <c r="D4776" s="2">
        <v>46239</v>
      </c>
      <c r="E4776" s="3">
        <v>0.54166666666666663</v>
      </c>
      <c r="F4776" t="s">
        <v>2622</v>
      </c>
      <c r="G4776" t="s">
        <v>2077</v>
      </c>
      <c r="H4776">
        <v>0</v>
      </c>
      <c r="I4776">
        <v>0</v>
      </c>
      <c r="J4776">
        <v>1</v>
      </c>
      <c r="K4776">
        <v>0</v>
      </c>
      <c r="L4776" s="22" t="str">
        <f t="shared" si="1556"/>
        <v>05/08/2026</v>
      </c>
      <c r="M4776" s="23">
        <f t="shared" si="1557"/>
        <v>0.41666666666666663</v>
      </c>
      <c r="N4776" t="str">
        <f t="shared" si="1555"/>
        <v>1 - 0</v>
      </c>
      <c r="O4776" t="str">
        <f t="shared" si="1537"/>
        <v>Green</v>
      </c>
      <c r="P4776" t="str">
        <f t="shared" si="1538"/>
        <v>Red</v>
      </c>
      <c r="Q4776" t="str">
        <f t="shared" si="1539"/>
        <v>Red</v>
      </c>
      <c r="R4776" t="str">
        <f t="shared" si="1540"/>
        <v>Green</v>
      </c>
      <c r="S4776" t="str">
        <f t="shared" si="1541"/>
        <v>Red</v>
      </c>
      <c r="T4776" t="str">
        <f t="shared" si="1542"/>
        <v>Green</v>
      </c>
      <c r="U4776" t="str">
        <f t="shared" si="1543"/>
        <v>Red</v>
      </c>
      <c r="V4776" t="str">
        <f t="shared" si="1544"/>
        <v>Green</v>
      </c>
      <c r="W4776" t="str">
        <f t="shared" si="1545"/>
        <v>Red</v>
      </c>
      <c r="X4776" t="str">
        <f t="shared" si="1546"/>
        <v>Red</v>
      </c>
      <c r="Y4776" t="str">
        <f t="shared" si="1547"/>
        <v>Red</v>
      </c>
      <c r="Z4776" t="str">
        <f t="shared" si="1548"/>
        <v>Red</v>
      </c>
      <c r="AA4776" t="str">
        <f t="shared" si="1549"/>
        <v>Green</v>
      </c>
      <c r="AB4776" t="str">
        <f t="shared" si="1550"/>
        <v>Green</v>
      </c>
      <c r="AC4776" t="str">
        <f t="shared" si="1551"/>
        <v>Red</v>
      </c>
      <c r="AD4776" t="str">
        <f t="shared" si="1552"/>
        <v>Green</v>
      </c>
    </row>
    <row r="4777" spans="1:30" hidden="1" x14ac:dyDescent="0.3">
      <c r="A4777" t="str">
        <f t="shared" si="1536"/>
        <v>05/08/2026Army RedBaghpat</v>
      </c>
      <c r="D4777" s="2">
        <v>46239</v>
      </c>
      <c r="E4777" s="3">
        <v>0.5625</v>
      </c>
      <c r="F4777" t="s">
        <v>4429</v>
      </c>
      <c r="G4777" t="s">
        <v>4731</v>
      </c>
      <c r="H4777">
        <v>4</v>
      </c>
      <c r="I4777">
        <v>0</v>
      </c>
      <c r="J4777">
        <v>4</v>
      </c>
      <c r="K4777">
        <v>0</v>
      </c>
      <c r="L4777" s="22" t="str">
        <f t="shared" si="1556"/>
        <v>05/08/2026</v>
      </c>
      <c r="M4777" s="23">
        <f t="shared" si="1557"/>
        <v>0.4375</v>
      </c>
      <c r="N4777" t="str">
        <f t="shared" si="1555"/>
        <v>4 - 0</v>
      </c>
      <c r="O4777" t="str">
        <f t="shared" si="1537"/>
        <v>Green</v>
      </c>
      <c r="P4777" t="str">
        <f t="shared" si="1538"/>
        <v>Red</v>
      </c>
      <c r="Q4777" t="str">
        <f t="shared" si="1539"/>
        <v>Red</v>
      </c>
      <c r="R4777" t="str">
        <f t="shared" si="1540"/>
        <v>Green</v>
      </c>
      <c r="S4777" t="str">
        <f t="shared" si="1541"/>
        <v>Red</v>
      </c>
      <c r="T4777" t="str">
        <f t="shared" si="1542"/>
        <v>Green</v>
      </c>
      <c r="U4777" t="str">
        <f t="shared" si="1543"/>
        <v>Green</v>
      </c>
      <c r="V4777" t="str">
        <f t="shared" si="1544"/>
        <v>Red</v>
      </c>
      <c r="W4777" t="str">
        <f t="shared" si="1545"/>
        <v>Red</v>
      </c>
      <c r="X4777" t="str">
        <f t="shared" si="1546"/>
        <v>Green</v>
      </c>
      <c r="Y4777" t="str">
        <f t="shared" si="1547"/>
        <v>Green</v>
      </c>
      <c r="Z4777" t="str">
        <f t="shared" si="1548"/>
        <v>Green</v>
      </c>
      <c r="AA4777" t="str">
        <f t="shared" si="1549"/>
        <v>Red</v>
      </c>
      <c r="AB4777" t="str">
        <f t="shared" si="1550"/>
        <v>Red</v>
      </c>
      <c r="AC4777" t="str">
        <f t="shared" si="1551"/>
        <v>Red</v>
      </c>
      <c r="AD4777" t="str">
        <f t="shared" si="1552"/>
        <v>Green</v>
      </c>
    </row>
    <row r="4778" spans="1:30" hidden="1" x14ac:dyDescent="0.3">
      <c r="A4778" t="str">
        <f t="shared" si="1536"/>
        <v>05/08/2026Buxoro IIShurtan Guzar</v>
      </c>
      <c r="D4778" s="2">
        <v>46239</v>
      </c>
      <c r="E4778" s="3">
        <v>0.58333333333333337</v>
      </c>
      <c r="F4778" t="s">
        <v>2624</v>
      </c>
      <c r="G4778" t="s">
        <v>2623</v>
      </c>
      <c r="H4778">
        <v>0</v>
      </c>
      <c r="I4778">
        <v>0</v>
      </c>
      <c r="J4778">
        <v>2</v>
      </c>
      <c r="K4778">
        <v>4</v>
      </c>
      <c r="L4778" s="22" t="str">
        <f t="shared" si="1556"/>
        <v>05/08/2026</v>
      </c>
      <c r="M4778" s="23">
        <f t="shared" si="1557"/>
        <v>0.45833333333333337</v>
      </c>
      <c r="N4778" t="str">
        <f t="shared" si="1555"/>
        <v>2 - 4</v>
      </c>
      <c r="O4778" t="str">
        <f t="shared" si="1537"/>
        <v>Red</v>
      </c>
      <c r="P4778" t="str">
        <f t="shared" si="1538"/>
        <v>Red</v>
      </c>
      <c r="Q4778" t="str">
        <f t="shared" si="1539"/>
        <v>Green</v>
      </c>
      <c r="R4778" t="str">
        <f t="shared" si="1540"/>
        <v>Red</v>
      </c>
      <c r="S4778" t="str">
        <f t="shared" si="1541"/>
        <v>Green</v>
      </c>
      <c r="T4778" t="str">
        <f t="shared" si="1542"/>
        <v>Green</v>
      </c>
      <c r="U4778" t="str">
        <f t="shared" si="1543"/>
        <v>Red</v>
      </c>
      <c r="V4778" t="str">
        <f t="shared" si="1544"/>
        <v>Green</v>
      </c>
      <c r="W4778" t="str">
        <f t="shared" si="1545"/>
        <v>Red</v>
      </c>
      <c r="X4778" t="str">
        <f t="shared" si="1546"/>
        <v>Red</v>
      </c>
      <c r="Y4778" t="str">
        <f t="shared" si="1547"/>
        <v>Green</v>
      </c>
      <c r="Z4778" t="str">
        <f t="shared" si="1548"/>
        <v>Green</v>
      </c>
      <c r="AA4778" t="str">
        <f t="shared" si="1549"/>
        <v>Red</v>
      </c>
      <c r="AB4778" t="str">
        <f t="shared" si="1550"/>
        <v>Red</v>
      </c>
      <c r="AC4778" t="str">
        <f t="shared" si="1551"/>
        <v>Green</v>
      </c>
      <c r="AD4778" t="str">
        <f t="shared" si="1552"/>
        <v>Red</v>
      </c>
    </row>
    <row r="4779" spans="1:30" hidden="1" x14ac:dyDescent="0.3">
      <c r="A4779" t="str">
        <f t="shared" si="1536"/>
        <v>05/08/2026FM KlaipedosFK Suduva Marijampole II</v>
      </c>
      <c r="D4779" s="2">
        <v>46239</v>
      </c>
      <c r="E4779" s="3">
        <v>0.58333333333333337</v>
      </c>
      <c r="F4779" t="s">
        <v>5817</v>
      </c>
      <c r="G4779" t="s">
        <v>5700</v>
      </c>
      <c r="H4779">
        <v>1</v>
      </c>
      <c r="I4779">
        <v>0</v>
      </c>
      <c r="J4779">
        <v>1</v>
      </c>
      <c r="K4779">
        <v>0</v>
      </c>
      <c r="L4779" s="22" t="str">
        <f t="shared" si="1556"/>
        <v>05/08/2026</v>
      </c>
      <c r="M4779" s="23">
        <f t="shared" si="1557"/>
        <v>0.45833333333333337</v>
      </c>
      <c r="N4779" t="str">
        <f t="shared" si="1555"/>
        <v>1 - 0</v>
      </c>
      <c r="O4779" t="str">
        <f t="shared" si="1537"/>
        <v>Green</v>
      </c>
      <c r="P4779" t="str">
        <f t="shared" si="1538"/>
        <v>Red</v>
      </c>
      <c r="Q4779" t="str">
        <f t="shared" si="1539"/>
        <v>Red</v>
      </c>
      <c r="R4779" t="str">
        <f t="shared" si="1540"/>
        <v>Green</v>
      </c>
      <c r="S4779" t="str">
        <f t="shared" si="1541"/>
        <v>Red</v>
      </c>
      <c r="T4779" t="str">
        <f t="shared" si="1542"/>
        <v>Green</v>
      </c>
      <c r="U4779" t="str">
        <f t="shared" si="1543"/>
        <v>Green</v>
      </c>
      <c r="V4779" t="str">
        <f t="shared" si="1544"/>
        <v>Red</v>
      </c>
      <c r="W4779" t="str">
        <f t="shared" si="1545"/>
        <v>Red</v>
      </c>
      <c r="X4779" t="str">
        <f t="shared" si="1546"/>
        <v>Green</v>
      </c>
      <c r="Y4779" t="str">
        <f t="shared" si="1547"/>
        <v>Red</v>
      </c>
      <c r="Z4779" t="str">
        <f t="shared" si="1548"/>
        <v>Red</v>
      </c>
      <c r="AA4779" t="str">
        <f t="shared" si="1549"/>
        <v>Green</v>
      </c>
      <c r="AB4779" t="str">
        <f t="shared" si="1550"/>
        <v>Green</v>
      </c>
      <c r="AC4779" t="str">
        <f t="shared" si="1551"/>
        <v>Red</v>
      </c>
      <c r="AD4779" t="str">
        <f t="shared" si="1552"/>
        <v>Green</v>
      </c>
    </row>
    <row r="4780" spans="1:30" hidden="1" x14ac:dyDescent="0.3">
      <c r="A4780" t="str">
        <f t="shared" si="1536"/>
        <v>05/08/2026Niva DolbiznoFC Slutsk</v>
      </c>
      <c r="B4780" t="s">
        <v>6942</v>
      </c>
      <c r="C4780" t="s">
        <v>854</v>
      </c>
      <c r="D4780" s="2">
        <v>46239</v>
      </c>
      <c r="E4780" s="3">
        <v>0.58333333333333337</v>
      </c>
      <c r="F4780" t="s">
        <v>3024</v>
      </c>
      <c r="G4780" t="s">
        <v>3027</v>
      </c>
      <c r="H4780">
        <v>2</v>
      </c>
      <c r="I4780">
        <v>1</v>
      </c>
      <c r="J4780">
        <v>2</v>
      </c>
      <c r="K4780">
        <v>1</v>
      </c>
      <c r="L4780" s="22" t="str">
        <f t="shared" si="1556"/>
        <v>05/08/2026</v>
      </c>
      <c r="M4780" s="23">
        <f t="shared" si="1557"/>
        <v>0.45833333333333337</v>
      </c>
      <c r="N4780" t="str">
        <f t="shared" si="1555"/>
        <v>2 - 1</v>
      </c>
      <c r="O4780" t="str">
        <f t="shared" si="1537"/>
        <v>Green</v>
      </c>
      <c r="P4780" t="str">
        <f t="shared" si="1538"/>
        <v>Red</v>
      </c>
      <c r="Q4780" t="str">
        <f t="shared" si="1539"/>
        <v>Red</v>
      </c>
      <c r="R4780" t="str">
        <f t="shared" si="1540"/>
        <v>Green</v>
      </c>
      <c r="S4780" t="str">
        <f t="shared" si="1541"/>
        <v>Red</v>
      </c>
      <c r="T4780" t="str">
        <f t="shared" si="1542"/>
        <v>Green</v>
      </c>
      <c r="U4780" t="str">
        <f t="shared" si="1543"/>
        <v>Green</v>
      </c>
      <c r="V4780" t="str">
        <f t="shared" si="1544"/>
        <v>Red</v>
      </c>
      <c r="W4780" t="str">
        <f t="shared" si="1545"/>
        <v>Red</v>
      </c>
      <c r="X4780" t="str">
        <f t="shared" si="1546"/>
        <v>Green</v>
      </c>
      <c r="Y4780" t="str">
        <f t="shared" si="1547"/>
        <v>Green</v>
      </c>
      <c r="Z4780" t="str">
        <f t="shared" si="1548"/>
        <v>Green</v>
      </c>
      <c r="AA4780" t="str">
        <f t="shared" si="1549"/>
        <v>Red</v>
      </c>
      <c r="AB4780" t="str">
        <f t="shared" si="1550"/>
        <v>Green</v>
      </c>
      <c r="AC4780" t="str">
        <f t="shared" si="1551"/>
        <v>Green</v>
      </c>
      <c r="AD4780" t="str">
        <f t="shared" si="1552"/>
        <v>Red</v>
      </c>
    </row>
    <row r="4781" spans="1:30" hidden="1" x14ac:dyDescent="0.3">
      <c r="A4781" t="str">
        <f t="shared" si="1536"/>
        <v>05/08/2026Podbeskidzie Bielsko BialaHutnik Nowa Huta</v>
      </c>
      <c r="D4781" s="2">
        <v>46239</v>
      </c>
      <c r="E4781" s="3">
        <v>0.58333333333333337</v>
      </c>
      <c r="F4781" t="s">
        <v>4774</v>
      </c>
      <c r="G4781" t="s">
        <v>3543</v>
      </c>
      <c r="H4781">
        <v>0</v>
      </c>
      <c r="I4781">
        <v>0</v>
      </c>
      <c r="J4781">
        <v>2</v>
      </c>
      <c r="K4781">
        <v>0</v>
      </c>
      <c r="L4781" s="22" t="str">
        <f t="shared" si="1556"/>
        <v>05/08/2026</v>
      </c>
      <c r="M4781" s="23">
        <f t="shared" si="1557"/>
        <v>0.45833333333333337</v>
      </c>
      <c r="N4781" t="str">
        <f t="shared" si="1555"/>
        <v>2 - 0</v>
      </c>
      <c r="O4781" t="str">
        <f t="shared" si="1537"/>
        <v>Green</v>
      </c>
      <c r="P4781" t="str">
        <f t="shared" si="1538"/>
        <v>Red</v>
      </c>
      <c r="Q4781" t="str">
        <f t="shared" si="1539"/>
        <v>Red</v>
      </c>
      <c r="R4781" t="str">
        <f t="shared" si="1540"/>
        <v>Green</v>
      </c>
      <c r="S4781" t="str">
        <f t="shared" si="1541"/>
        <v>Red</v>
      </c>
      <c r="T4781" t="str">
        <f t="shared" si="1542"/>
        <v>Green</v>
      </c>
      <c r="U4781" t="str">
        <f t="shared" si="1543"/>
        <v>Red</v>
      </c>
      <c r="V4781" t="str">
        <f t="shared" si="1544"/>
        <v>Green</v>
      </c>
      <c r="W4781" t="str">
        <f t="shared" si="1545"/>
        <v>Red</v>
      </c>
      <c r="X4781" t="str">
        <f t="shared" si="1546"/>
        <v>Red</v>
      </c>
      <c r="Y4781" t="str">
        <f t="shared" si="1547"/>
        <v>Green</v>
      </c>
      <c r="Z4781" t="str">
        <f t="shared" si="1548"/>
        <v>Red</v>
      </c>
      <c r="AA4781" t="str">
        <f t="shared" si="1549"/>
        <v>Green</v>
      </c>
      <c r="AB4781" t="str">
        <f t="shared" si="1550"/>
        <v>Green</v>
      </c>
      <c r="AC4781" t="str">
        <f t="shared" si="1551"/>
        <v>Red</v>
      </c>
      <c r="AD4781" t="str">
        <f t="shared" si="1552"/>
        <v>Green</v>
      </c>
    </row>
    <row r="4782" spans="1:30" hidden="1" x14ac:dyDescent="0.3">
      <c r="A4782" t="str">
        <f t="shared" si="1536"/>
        <v>05/08/2026Pogon SiedlceGKS Jastrzebie</v>
      </c>
      <c r="D4782" s="2">
        <v>46239</v>
      </c>
      <c r="E4782" s="3">
        <v>0.58333333333333337</v>
      </c>
      <c r="F4782" t="s">
        <v>3530</v>
      </c>
      <c r="G4782" t="s">
        <v>6943</v>
      </c>
      <c r="H4782">
        <v>0</v>
      </c>
      <c r="I4782">
        <v>0</v>
      </c>
      <c r="J4782">
        <v>3</v>
      </c>
      <c r="K4782">
        <v>0</v>
      </c>
      <c r="L4782" s="22" t="str">
        <f t="shared" si="1556"/>
        <v>05/08/2026</v>
      </c>
      <c r="M4782" s="23">
        <f t="shared" si="1557"/>
        <v>0.45833333333333337</v>
      </c>
      <c r="N4782" t="str">
        <f t="shared" si="1555"/>
        <v>3 - 0</v>
      </c>
      <c r="O4782" t="str">
        <f t="shared" si="1537"/>
        <v>Green</v>
      </c>
      <c r="P4782" t="str">
        <f t="shared" si="1538"/>
        <v>Red</v>
      </c>
      <c r="Q4782" t="str">
        <f t="shared" si="1539"/>
        <v>Red</v>
      </c>
      <c r="R4782" t="str">
        <f t="shared" si="1540"/>
        <v>Green</v>
      </c>
      <c r="S4782" t="str">
        <f t="shared" si="1541"/>
        <v>Red</v>
      </c>
      <c r="T4782" t="str">
        <f t="shared" si="1542"/>
        <v>Green</v>
      </c>
      <c r="U4782" t="str">
        <f t="shared" si="1543"/>
        <v>Red</v>
      </c>
      <c r="V4782" t="str">
        <f t="shared" si="1544"/>
        <v>Green</v>
      </c>
      <c r="W4782" t="str">
        <f t="shared" si="1545"/>
        <v>Red</v>
      </c>
      <c r="X4782" t="str">
        <f t="shared" si="1546"/>
        <v>Red</v>
      </c>
      <c r="Y4782" t="str">
        <f t="shared" si="1547"/>
        <v>Green</v>
      </c>
      <c r="Z4782" t="str">
        <f t="shared" si="1548"/>
        <v>Green</v>
      </c>
      <c r="AA4782" t="str">
        <f t="shared" si="1549"/>
        <v>Red</v>
      </c>
      <c r="AB4782" t="str">
        <f t="shared" si="1550"/>
        <v>Green</v>
      </c>
      <c r="AC4782" t="str">
        <f t="shared" si="1551"/>
        <v>Red</v>
      </c>
      <c r="AD4782" t="str">
        <f t="shared" si="1552"/>
        <v>Green</v>
      </c>
    </row>
    <row r="4783" spans="1:30" hidden="1" x14ac:dyDescent="0.3">
      <c r="A4783" t="str">
        <f t="shared" ref="A4783:A4846" si="1558">L4782&amp;F4783&amp;G4783</f>
        <v>05/08/2026Slask Wroclaw IIStal Stalowa Wola</v>
      </c>
      <c r="D4783" s="2">
        <v>46239</v>
      </c>
      <c r="E4783" s="3">
        <v>0.58333333333333337</v>
      </c>
      <c r="F4783" t="s">
        <v>3535</v>
      </c>
      <c r="G4783" t="s">
        <v>3537</v>
      </c>
      <c r="H4783">
        <v>1</v>
      </c>
      <c r="I4783">
        <v>1</v>
      </c>
      <c r="J4783">
        <v>3</v>
      </c>
      <c r="K4783">
        <v>2</v>
      </c>
      <c r="L4783" s="22" t="str">
        <f t="shared" si="1556"/>
        <v>05/08/2026</v>
      </c>
      <c r="M4783" s="23">
        <f t="shared" si="1557"/>
        <v>0.45833333333333337</v>
      </c>
      <c r="N4783" t="str">
        <f t="shared" si="1555"/>
        <v>3 - 2</v>
      </c>
      <c r="O4783" t="str">
        <f t="shared" si="1537"/>
        <v>Green</v>
      </c>
      <c r="P4783" t="str">
        <f t="shared" si="1538"/>
        <v>Red</v>
      </c>
      <c r="Q4783" t="str">
        <f t="shared" si="1539"/>
        <v>Red</v>
      </c>
      <c r="R4783" t="str">
        <f t="shared" si="1540"/>
        <v>Green</v>
      </c>
      <c r="S4783" t="str">
        <f t="shared" si="1541"/>
        <v>Red</v>
      </c>
      <c r="T4783" t="str">
        <f t="shared" si="1542"/>
        <v>Green</v>
      </c>
      <c r="U4783" t="str">
        <f t="shared" si="1543"/>
        <v>Red</v>
      </c>
      <c r="V4783" t="str">
        <f t="shared" si="1544"/>
        <v>Green</v>
      </c>
      <c r="W4783" t="str">
        <f t="shared" si="1545"/>
        <v>Red</v>
      </c>
      <c r="X4783" t="str">
        <f t="shared" si="1546"/>
        <v>Green</v>
      </c>
      <c r="Y4783" t="str">
        <f t="shared" si="1547"/>
        <v>Green</v>
      </c>
      <c r="Z4783" t="str">
        <f t="shared" si="1548"/>
        <v>Green</v>
      </c>
      <c r="AA4783" t="str">
        <f t="shared" si="1549"/>
        <v>Red</v>
      </c>
      <c r="AB4783" t="str">
        <f t="shared" si="1550"/>
        <v>Red</v>
      </c>
      <c r="AC4783" t="str">
        <f t="shared" si="1551"/>
        <v>Green</v>
      </c>
      <c r="AD4783" t="str">
        <f t="shared" si="1552"/>
        <v>Red</v>
      </c>
    </row>
    <row r="4784" spans="1:30" hidden="1" x14ac:dyDescent="0.3">
      <c r="A4784" t="str">
        <f t="shared" si="1558"/>
        <v>05/08/2026Znicz PruszkowLKS Lodz II</v>
      </c>
      <c r="D4784" s="2">
        <v>46239</v>
      </c>
      <c r="E4784" s="3">
        <v>0.58333333333333337</v>
      </c>
      <c r="F4784" t="s">
        <v>2553</v>
      </c>
      <c r="G4784" t="s">
        <v>6324</v>
      </c>
      <c r="H4784">
        <v>2</v>
      </c>
      <c r="I4784">
        <v>1</v>
      </c>
      <c r="J4784">
        <v>3</v>
      </c>
      <c r="K4784">
        <v>1</v>
      </c>
      <c r="L4784" s="22" t="str">
        <f t="shared" si="1556"/>
        <v>05/08/2026</v>
      </c>
      <c r="M4784" s="23">
        <f t="shared" si="1557"/>
        <v>0.45833333333333337</v>
      </c>
      <c r="N4784" t="str">
        <f t="shared" si="1555"/>
        <v>3 - 1</v>
      </c>
      <c r="O4784" t="str">
        <f t="shared" si="1537"/>
        <v>Green</v>
      </c>
      <c r="P4784" t="str">
        <f t="shared" si="1538"/>
        <v>Red</v>
      </c>
      <c r="Q4784" t="str">
        <f t="shared" si="1539"/>
        <v>Red</v>
      </c>
      <c r="R4784" t="str">
        <f t="shared" si="1540"/>
        <v>Green</v>
      </c>
      <c r="S4784" t="str">
        <f t="shared" si="1541"/>
        <v>Red</v>
      </c>
      <c r="T4784" t="str">
        <f t="shared" si="1542"/>
        <v>Green</v>
      </c>
      <c r="U4784" t="str">
        <f t="shared" si="1543"/>
        <v>Green</v>
      </c>
      <c r="V4784" t="str">
        <f t="shared" si="1544"/>
        <v>Red</v>
      </c>
      <c r="W4784" t="str">
        <f t="shared" si="1545"/>
        <v>Red</v>
      </c>
      <c r="X4784" t="str">
        <f t="shared" si="1546"/>
        <v>Green</v>
      </c>
      <c r="Y4784" t="str">
        <f t="shared" si="1547"/>
        <v>Green</v>
      </c>
      <c r="Z4784" t="str">
        <f t="shared" si="1548"/>
        <v>Green</v>
      </c>
      <c r="AA4784" t="str">
        <f t="shared" si="1549"/>
        <v>Red</v>
      </c>
      <c r="AB4784" t="str">
        <f t="shared" si="1550"/>
        <v>Red</v>
      </c>
      <c r="AC4784" t="str">
        <f t="shared" si="1551"/>
        <v>Green</v>
      </c>
      <c r="AD4784" t="str">
        <f t="shared" si="1552"/>
        <v>Red</v>
      </c>
    </row>
    <row r="4785" spans="1:30" hidden="1" x14ac:dyDescent="0.3">
      <c r="A4785" t="str">
        <f t="shared" si="1558"/>
        <v>05/08/2026ACSO FiliasiOltul Curtisoara</v>
      </c>
      <c r="D4785" s="2">
        <v>46239</v>
      </c>
      <c r="E4785" s="3">
        <v>0.60416666666666663</v>
      </c>
      <c r="F4785" t="s">
        <v>5242</v>
      </c>
      <c r="G4785" t="s">
        <v>5231</v>
      </c>
      <c r="H4785">
        <v>2</v>
      </c>
      <c r="I4785">
        <v>0</v>
      </c>
      <c r="J4785">
        <v>3</v>
      </c>
      <c r="K4785">
        <v>3</v>
      </c>
      <c r="L4785" s="22" t="str">
        <f t="shared" si="1556"/>
        <v>05/08/2026</v>
      </c>
      <c r="M4785" s="23">
        <f t="shared" si="1557"/>
        <v>0.47916666666666663</v>
      </c>
      <c r="N4785" t="str">
        <f t="shared" si="1555"/>
        <v>3 - 3</v>
      </c>
      <c r="O4785" t="str">
        <f t="shared" si="1537"/>
        <v>Red</v>
      </c>
      <c r="P4785" t="str">
        <f t="shared" si="1538"/>
        <v>Green</v>
      </c>
      <c r="Q4785" t="str">
        <f t="shared" si="1539"/>
        <v>Red</v>
      </c>
      <c r="R4785" t="str">
        <f t="shared" si="1540"/>
        <v>Green</v>
      </c>
      <c r="S4785" t="str">
        <f t="shared" si="1541"/>
        <v>Green</v>
      </c>
      <c r="T4785" t="str">
        <f t="shared" si="1542"/>
        <v>Red</v>
      </c>
      <c r="U4785" t="str">
        <f t="shared" si="1543"/>
        <v>Green</v>
      </c>
      <c r="V4785" t="str">
        <f t="shared" si="1544"/>
        <v>Red</v>
      </c>
      <c r="W4785" t="str">
        <f t="shared" si="1545"/>
        <v>Red</v>
      </c>
      <c r="X4785" t="str">
        <f t="shared" si="1546"/>
        <v>Green</v>
      </c>
      <c r="Y4785" t="str">
        <f t="shared" si="1547"/>
        <v>Green</v>
      </c>
      <c r="Z4785" t="str">
        <f t="shared" si="1548"/>
        <v>Green</v>
      </c>
      <c r="AA4785" t="str">
        <f t="shared" si="1549"/>
        <v>Red</v>
      </c>
      <c r="AB4785" t="str">
        <f t="shared" si="1550"/>
        <v>Red</v>
      </c>
      <c r="AC4785" t="str">
        <f t="shared" si="1551"/>
        <v>Green</v>
      </c>
      <c r="AD4785" t="str">
        <f t="shared" si="1552"/>
        <v>Red</v>
      </c>
    </row>
    <row r="4786" spans="1:30" hidden="1" x14ac:dyDescent="0.3">
      <c r="A4786" t="str">
        <f t="shared" si="1558"/>
        <v>05/08/2026Aerostar BacauViitorul Onesti</v>
      </c>
      <c r="D4786" s="2">
        <v>46239</v>
      </c>
      <c r="E4786" s="3">
        <v>0.60416666666666663</v>
      </c>
      <c r="F4786" t="s">
        <v>5193</v>
      </c>
      <c r="G4786" t="s">
        <v>6944</v>
      </c>
      <c r="H4786">
        <v>0</v>
      </c>
      <c r="I4786">
        <v>0</v>
      </c>
      <c r="J4786">
        <v>0</v>
      </c>
      <c r="K4786">
        <v>1</v>
      </c>
      <c r="L4786" s="22" t="str">
        <f t="shared" si="1556"/>
        <v>05/08/2026</v>
      </c>
      <c r="M4786" s="23">
        <f t="shared" si="1557"/>
        <v>0.47916666666666663</v>
      </c>
      <c r="N4786" t="str">
        <f t="shared" si="1555"/>
        <v>0 - 1</v>
      </c>
      <c r="O4786" t="str">
        <f t="shared" si="1537"/>
        <v>Red</v>
      </c>
      <c r="P4786" t="str">
        <f t="shared" si="1538"/>
        <v>Red</v>
      </c>
      <c r="Q4786" t="str">
        <f t="shared" si="1539"/>
        <v>Green</v>
      </c>
      <c r="R4786" t="str">
        <f t="shared" si="1540"/>
        <v>Red</v>
      </c>
      <c r="S4786" t="str">
        <f t="shared" si="1541"/>
        <v>Green</v>
      </c>
      <c r="T4786" t="str">
        <f t="shared" si="1542"/>
        <v>Green</v>
      </c>
      <c r="U4786" t="str">
        <f t="shared" si="1543"/>
        <v>Red</v>
      </c>
      <c r="V4786" t="str">
        <f t="shared" si="1544"/>
        <v>Green</v>
      </c>
      <c r="W4786" t="str">
        <f t="shared" si="1545"/>
        <v>Red</v>
      </c>
      <c r="X4786" t="str">
        <f t="shared" si="1546"/>
        <v>Red</v>
      </c>
      <c r="Y4786" t="str">
        <f t="shared" si="1547"/>
        <v>Red</v>
      </c>
      <c r="Z4786" t="str">
        <f t="shared" si="1548"/>
        <v>Red</v>
      </c>
      <c r="AA4786" t="str">
        <f t="shared" si="1549"/>
        <v>Green</v>
      </c>
      <c r="AB4786" t="str">
        <f t="shared" si="1550"/>
        <v>Green</v>
      </c>
      <c r="AC4786" t="str">
        <f t="shared" si="1551"/>
        <v>Red</v>
      </c>
      <c r="AD4786" t="str">
        <f t="shared" si="1552"/>
        <v>Green</v>
      </c>
    </row>
    <row r="4787" spans="1:30" hidden="1" x14ac:dyDescent="0.3">
      <c r="A4787" t="str">
        <f t="shared" si="1558"/>
        <v>05/08/2026Bolintin Malu SpartProgresul Spartac</v>
      </c>
      <c r="D4787" s="2">
        <v>46239</v>
      </c>
      <c r="E4787" s="3">
        <v>0.60416666666666663</v>
      </c>
      <c r="F4787" t="s">
        <v>5197</v>
      </c>
      <c r="G4787" t="s">
        <v>5235</v>
      </c>
      <c r="H4787">
        <v>1</v>
      </c>
      <c r="I4787">
        <v>1</v>
      </c>
      <c r="J4787">
        <v>1</v>
      </c>
      <c r="K4787">
        <v>3</v>
      </c>
      <c r="L4787" s="22" t="str">
        <f t="shared" si="1556"/>
        <v>05/08/2026</v>
      </c>
      <c r="M4787" s="23">
        <f t="shared" si="1557"/>
        <v>0.47916666666666663</v>
      </c>
      <c r="N4787" t="str">
        <f t="shared" si="1555"/>
        <v>1 - 3</v>
      </c>
      <c r="O4787" t="str">
        <f t="shared" si="1537"/>
        <v>Red</v>
      </c>
      <c r="P4787" t="str">
        <f t="shared" si="1538"/>
        <v>Red</v>
      </c>
      <c r="Q4787" t="str">
        <f t="shared" si="1539"/>
        <v>Green</v>
      </c>
      <c r="R4787" t="str">
        <f t="shared" si="1540"/>
        <v>Red</v>
      </c>
      <c r="S4787" t="str">
        <f t="shared" si="1541"/>
        <v>Green</v>
      </c>
      <c r="T4787" t="str">
        <f t="shared" si="1542"/>
        <v>Green</v>
      </c>
      <c r="U4787" t="str">
        <f t="shared" si="1543"/>
        <v>Red</v>
      </c>
      <c r="V4787" t="str">
        <f t="shared" si="1544"/>
        <v>Green</v>
      </c>
      <c r="W4787" t="str">
        <f t="shared" si="1545"/>
        <v>Red</v>
      </c>
      <c r="X4787" t="str">
        <f t="shared" si="1546"/>
        <v>Green</v>
      </c>
      <c r="Y4787" t="str">
        <f t="shared" si="1547"/>
        <v>Green</v>
      </c>
      <c r="Z4787" t="str">
        <f t="shared" si="1548"/>
        <v>Green</v>
      </c>
      <c r="AA4787" t="str">
        <f t="shared" si="1549"/>
        <v>Red</v>
      </c>
      <c r="AB4787" t="str">
        <f t="shared" si="1550"/>
        <v>Red</v>
      </c>
      <c r="AC4787" t="str">
        <f t="shared" si="1551"/>
        <v>Green</v>
      </c>
      <c r="AD4787" t="str">
        <f t="shared" si="1552"/>
        <v>Red</v>
      </c>
    </row>
    <row r="4788" spans="1:30" hidden="1" x14ac:dyDescent="0.3">
      <c r="A4788" t="str">
        <f t="shared" si="1558"/>
        <v>05/08/2026CIL BlajACS Medias</v>
      </c>
      <c r="D4788" s="2">
        <v>46239</v>
      </c>
      <c r="E4788" s="3">
        <v>0.60416666666666663</v>
      </c>
      <c r="F4788" t="s">
        <v>5246</v>
      </c>
      <c r="G4788" t="s">
        <v>5230</v>
      </c>
      <c r="H4788">
        <v>1</v>
      </c>
      <c r="I4788">
        <v>1</v>
      </c>
      <c r="J4788">
        <v>2</v>
      </c>
      <c r="K4788">
        <v>1</v>
      </c>
      <c r="L4788" s="22" t="str">
        <f t="shared" si="1556"/>
        <v>05/08/2026</v>
      </c>
      <c r="M4788" s="23">
        <f t="shared" si="1557"/>
        <v>0.47916666666666663</v>
      </c>
      <c r="N4788" t="str">
        <f t="shared" si="1555"/>
        <v>2 - 1</v>
      </c>
      <c r="O4788" t="str">
        <f t="shared" si="1537"/>
        <v>Green</v>
      </c>
      <c r="P4788" t="str">
        <f t="shared" si="1538"/>
        <v>Red</v>
      </c>
      <c r="Q4788" t="str">
        <f t="shared" si="1539"/>
        <v>Red</v>
      </c>
      <c r="R4788" t="str">
        <f t="shared" si="1540"/>
        <v>Green</v>
      </c>
      <c r="S4788" t="str">
        <f t="shared" si="1541"/>
        <v>Red</v>
      </c>
      <c r="T4788" t="str">
        <f t="shared" si="1542"/>
        <v>Green</v>
      </c>
      <c r="U4788" t="str">
        <f t="shared" si="1543"/>
        <v>Red</v>
      </c>
      <c r="V4788" t="str">
        <f t="shared" si="1544"/>
        <v>Green</v>
      </c>
      <c r="W4788" t="str">
        <f t="shared" si="1545"/>
        <v>Red</v>
      </c>
      <c r="X4788" t="str">
        <f t="shared" si="1546"/>
        <v>Green</v>
      </c>
      <c r="Y4788" t="str">
        <f t="shared" si="1547"/>
        <v>Green</v>
      </c>
      <c r="Z4788" t="str">
        <f t="shared" si="1548"/>
        <v>Green</v>
      </c>
      <c r="AA4788" t="str">
        <f t="shared" si="1549"/>
        <v>Red</v>
      </c>
      <c r="AB4788" t="str">
        <f t="shared" si="1550"/>
        <v>Green</v>
      </c>
      <c r="AC4788" t="str">
        <f t="shared" si="1551"/>
        <v>Green</v>
      </c>
      <c r="AD4788" t="str">
        <f t="shared" si="1552"/>
        <v>Red</v>
      </c>
    </row>
    <row r="4789" spans="1:30" hidden="1" x14ac:dyDescent="0.3">
      <c r="A4789" t="str">
        <f t="shared" si="1558"/>
        <v>05/08/2026Corona BrasovSacele</v>
      </c>
      <c r="D4789" s="2">
        <v>46239</v>
      </c>
      <c r="E4789" s="3">
        <v>0.60416666666666663</v>
      </c>
      <c r="F4789" t="s">
        <v>5199</v>
      </c>
      <c r="G4789" t="s">
        <v>5239</v>
      </c>
      <c r="H4789">
        <v>2</v>
      </c>
      <c r="I4789">
        <v>0</v>
      </c>
      <c r="J4789">
        <v>3</v>
      </c>
      <c r="K4789">
        <v>0</v>
      </c>
      <c r="L4789" s="22" t="str">
        <f t="shared" si="1556"/>
        <v>05/08/2026</v>
      </c>
      <c r="M4789" s="23">
        <f t="shared" si="1557"/>
        <v>0.47916666666666663</v>
      </c>
      <c r="N4789" t="str">
        <f t="shared" si="1555"/>
        <v>3 - 0</v>
      </c>
      <c r="O4789" t="str">
        <f t="shared" si="1537"/>
        <v>Green</v>
      </c>
      <c r="P4789" t="str">
        <f t="shared" si="1538"/>
        <v>Red</v>
      </c>
      <c r="Q4789" t="str">
        <f t="shared" si="1539"/>
        <v>Red</v>
      </c>
      <c r="R4789" t="str">
        <f t="shared" si="1540"/>
        <v>Green</v>
      </c>
      <c r="S4789" t="str">
        <f t="shared" si="1541"/>
        <v>Red</v>
      </c>
      <c r="T4789" t="str">
        <f t="shared" si="1542"/>
        <v>Green</v>
      </c>
      <c r="U4789" t="str">
        <f t="shared" si="1543"/>
        <v>Green</v>
      </c>
      <c r="V4789" t="str">
        <f t="shared" si="1544"/>
        <v>Red</v>
      </c>
      <c r="W4789" t="str">
        <f t="shared" si="1545"/>
        <v>Red</v>
      </c>
      <c r="X4789" t="str">
        <f t="shared" si="1546"/>
        <v>Green</v>
      </c>
      <c r="Y4789" t="str">
        <f t="shared" si="1547"/>
        <v>Green</v>
      </c>
      <c r="Z4789" t="str">
        <f t="shared" si="1548"/>
        <v>Green</v>
      </c>
      <c r="AA4789" t="str">
        <f t="shared" si="1549"/>
        <v>Red</v>
      </c>
      <c r="AB4789" t="str">
        <f t="shared" si="1550"/>
        <v>Green</v>
      </c>
      <c r="AC4789" t="str">
        <f t="shared" si="1551"/>
        <v>Red</v>
      </c>
      <c r="AD4789" t="str">
        <f t="shared" si="1552"/>
        <v>Green</v>
      </c>
    </row>
    <row r="4790" spans="1:30" hidden="1" x14ac:dyDescent="0.3">
      <c r="A4790" t="str">
        <f t="shared" si="1558"/>
        <v>05/08/2026CS GheorgheniCeahlaul Piatra Neamt</v>
      </c>
      <c r="D4790" s="2">
        <v>46239</v>
      </c>
      <c r="E4790" s="3">
        <v>0.60416666666666663</v>
      </c>
      <c r="F4790" t="s">
        <v>5205</v>
      </c>
      <c r="G4790" t="s">
        <v>6945</v>
      </c>
      <c r="H4790">
        <v>4</v>
      </c>
      <c r="I4790">
        <v>0</v>
      </c>
      <c r="J4790">
        <v>5</v>
      </c>
      <c r="K4790">
        <v>0</v>
      </c>
      <c r="L4790" s="22" t="str">
        <f t="shared" si="1556"/>
        <v>05/08/2026</v>
      </c>
      <c r="M4790" s="23">
        <f t="shared" si="1557"/>
        <v>0.47916666666666663</v>
      </c>
      <c r="N4790" t="str">
        <f t="shared" si="1555"/>
        <v>5 - 0</v>
      </c>
      <c r="O4790" t="str">
        <f t="shared" si="1537"/>
        <v>Green</v>
      </c>
      <c r="P4790" t="str">
        <f t="shared" si="1538"/>
        <v>Red</v>
      </c>
      <c r="Q4790" t="str">
        <f t="shared" si="1539"/>
        <v>Red</v>
      </c>
      <c r="R4790" t="str">
        <f t="shared" si="1540"/>
        <v>Green</v>
      </c>
      <c r="S4790" t="str">
        <f t="shared" si="1541"/>
        <v>Red</v>
      </c>
      <c r="T4790" t="str">
        <f t="shared" si="1542"/>
        <v>Green</v>
      </c>
      <c r="U4790" t="str">
        <f t="shared" si="1543"/>
        <v>Green</v>
      </c>
      <c r="V4790" t="str">
        <f t="shared" si="1544"/>
        <v>Red</v>
      </c>
      <c r="W4790" t="str">
        <f t="shared" si="1545"/>
        <v>Red</v>
      </c>
      <c r="X4790" t="str">
        <f t="shared" si="1546"/>
        <v>Green</v>
      </c>
      <c r="Y4790" t="str">
        <f t="shared" si="1547"/>
        <v>Green</v>
      </c>
      <c r="Z4790" t="str">
        <f t="shared" si="1548"/>
        <v>Green</v>
      </c>
      <c r="AA4790" t="str">
        <f t="shared" si="1549"/>
        <v>Red</v>
      </c>
      <c r="AB4790" t="str">
        <f t="shared" si="1550"/>
        <v>Red</v>
      </c>
      <c r="AC4790" t="str">
        <f t="shared" si="1551"/>
        <v>Red</v>
      </c>
      <c r="AD4790" t="str">
        <f t="shared" si="1552"/>
        <v>Green</v>
      </c>
    </row>
    <row r="4791" spans="1:30" hidden="1" x14ac:dyDescent="0.3">
      <c r="A4791" t="str">
        <f t="shared" si="1558"/>
        <v>05/08/2026CS Lotus Baile FelixCS Crisul Santandrei</v>
      </c>
      <c r="D4791" s="2">
        <v>46239</v>
      </c>
      <c r="E4791" s="3">
        <v>0.60416666666666663</v>
      </c>
      <c r="F4791" t="s">
        <v>5196</v>
      </c>
      <c r="G4791" t="s">
        <v>5203</v>
      </c>
      <c r="H4791">
        <v>0</v>
      </c>
      <c r="I4791">
        <v>0</v>
      </c>
      <c r="J4791">
        <v>0</v>
      </c>
      <c r="K4791">
        <v>0</v>
      </c>
      <c r="L4791" s="22" t="str">
        <f t="shared" si="1556"/>
        <v>05/08/2026</v>
      </c>
      <c r="M4791" s="23">
        <f t="shared" si="1557"/>
        <v>0.47916666666666663</v>
      </c>
      <c r="N4791" t="str">
        <f t="shared" si="1555"/>
        <v>0 - 0</v>
      </c>
      <c r="O4791" t="str">
        <f t="shared" si="1537"/>
        <v>Red</v>
      </c>
      <c r="P4791" t="str">
        <f t="shared" si="1538"/>
        <v>Green</v>
      </c>
      <c r="Q4791" t="str">
        <f t="shared" si="1539"/>
        <v>Red</v>
      </c>
      <c r="R4791" t="str">
        <f t="shared" si="1540"/>
        <v>Green</v>
      </c>
      <c r="S4791" t="str">
        <f t="shared" si="1541"/>
        <v>Green</v>
      </c>
      <c r="T4791" t="str">
        <f t="shared" si="1542"/>
        <v>Red</v>
      </c>
      <c r="U4791" t="str">
        <f t="shared" si="1543"/>
        <v>Red</v>
      </c>
      <c r="V4791" t="str">
        <f t="shared" si="1544"/>
        <v>Green</v>
      </c>
      <c r="W4791" t="str">
        <f t="shared" si="1545"/>
        <v>Red</v>
      </c>
      <c r="X4791" t="str">
        <f t="shared" si="1546"/>
        <v>Red</v>
      </c>
      <c r="Y4791" t="str">
        <f t="shared" si="1547"/>
        <v>Red</v>
      </c>
      <c r="Z4791" t="str">
        <f t="shared" si="1548"/>
        <v>Red</v>
      </c>
      <c r="AA4791" t="str">
        <f t="shared" si="1549"/>
        <v>Green</v>
      </c>
      <c r="AB4791" t="str">
        <f t="shared" si="1550"/>
        <v>Green</v>
      </c>
      <c r="AC4791" t="str">
        <f t="shared" si="1551"/>
        <v>Red</v>
      </c>
      <c r="AD4791" t="str">
        <f t="shared" si="1552"/>
        <v>Green</v>
      </c>
    </row>
    <row r="4792" spans="1:30" hidden="1" x14ac:dyDescent="0.3">
      <c r="A4792" t="str">
        <f t="shared" si="1558"/>
        <v>05/08/2026CS PaulestiCS Tunari</v>
      </c>
      <c r="D4792" s="2">
        <v>46239</v>
      </c>
      <c r="E4792" s="3">
        <v>0.60416666666666663</v>
      </c>
      <c r="F4792" t="s">
        <v>5209</v>
      </c>
      <c r="G4792" t="s">
        <v>6946</v>
      </c>
      <c r="H4792">
        <v>0</v>
      </c>
      <c r="I4792">
        <v>1</v>
      </c>
      <c r="J4792">
        <v>0</v>
      </c>
      <c r="K4792">
        <v>3</v>
      </c>
      <c r="L4792" s="22" t="str">
        <f t="shared" si="1556"/>
        <v>05/08/2026</v>
      </c>
      <c r="M4792" s="23">
        <f t="shared" si="1557"/>
        <v>0.47916666666666663</v>
      </c>
      <c r="N4792" t="str">
        <f t="shared" si="1555"/>
        <v>0 - 3</v>
      </c>
      <c r="O4792" t="str">
        <f t="shared" si="1537"/>
        <v>Red</v>
      </c>
      <c r="P4792" t="str">
        <f t="shared" si="1538"/>
        <v>Red</v>
      </c>
      <c r="Q4792" t="str">
        <f t="shared" si="1539"/>
        <v>Green</v>
      </c>
      <c r="R4792" t="str">
        <f t="shared" si="1540"/>
        <v>Red</v>
      </c>
      <c r="S4792" t="str">
        <f t="shared" si="1541"/>
        <v>Green</v>
      </c>
      <c r="T4792" t="str">
        <f t="shared" si="1542"/>
        <v>Green</v>
      </c>
      <c r="U4792" t="str">
        <f t="shared" si="1543"/>
        <v>Red</v>
      </c>
      <c r="V4792" t="str">
        <f t="shared" si="1544"/>
        <v>Red</v>
      </c>
      <c r="W4792" t="str">
        <f t="shared" si="1545"/>
        <v>Green</v>
      </c>
      <c r="X4792" t="str">
        <f t="shared" si="1546"/>
        <v>Green</v>
      </c>
      <c r="Y4792" t="str">
        <f t="shared" si="1547"/>
        <v>Green</v>
      </c>
      <c r="Z4792" t="str">
        <f t="shared" si="1548"/>
        <v>Green</v>
      </c>
      <c r="AA4792" t="str">
        <f t="shared" si="1549"/>
        <v>Red</v>
      </c>
      <c r="AB4792" t="str">
        <f t="shared" si="1550"/>
        <v>Green</v>
      </c>
      <c r="AC4792" t="str">
        <f t="shared" si="1551"/>
        <v>Red</v>
      </c>
      <c r="AD4792" t="str">
        <f t="shared" si="1552"/>
        <v>Green</v>
      </c>
    </row>
    <row r="4793" spans="1:30" hidden="1" x14ac:dyDescent="0.3">
      <c r="A4793" t="str">
        <f t="shared" si="1558"/>
        <v>05/08/2026CS Sanatatea ClujUnirea Alba Iulia</v>
      </c>
      <c r="D4793" s="2">
        <v>46239</v>
      </c>
      <c r="E4793" s="3">
        <v>0.60416666666666663</v>
      </c>
      <c r="F4793" t="s">
        <v>6947</v>
      </c>
      <c r="G4793" t="s">
        <v>6948</v>
      </c>
      <c r="H4793">
        <v>1</v>
      </c>
      <c r="I4793">
        <v>0</v>
      </c>
      <c r="J4793">
        <v>2</v>
      </c>
      <c r="K4793">
        <v>2</v>
      </c>
      <c r="L4793" s="22" t="str">
        <f t="shared" si="1556"/>
        <v>05/08/2026</v>
      </c>
      <c r="M4793" s="23">
        <f t="shared" si="1557"/>
        <v>0.47916666666666663</v>
      </c>
      <c r="N4793" t="str">
        <f t="shared" si="1555"/>
        <v>2 - 2</v>
      </c>
      <c r="O4793" t="str">
        <f t="shared" si="1537"/>
        <v>Red</v>
      </c>
      <c r="P4793" t="str">
        <f t="shared" si="1538"/>
        <v>Green</v>
      </c>
      <c r="Q4793" t="str">
        <f t="shared" si="1539"/>
        <v>Red</v>
      </c>
      <c r="R4793" t="str">
        <f t="shared" si="1540"/>
        <v>Green</v>
      </c>
      <c r="S4793" t="str">
        <f t="shared" si="1541"/>
        <v>Green</v>
      </c>
      <c r="T4793" t="str">
        <f t="shared" si="1542"/>
        <v>Red</v>
      </c>
      <c r="U4793" t="str">
        <f t="shared" si="1543"/>
        <v>Green</v>
      </c>
      <c r="V4793" t="str">
        <f t="shared" si="1544"/>
        <v>Red</v>
      </c>
      <c r="W4793" t="str">
        <f t="shared" si="1545"/>
        <v>Red</v>
      </c>
      <c r="X4793" t="str">
        <f t="shared" si="1546"/>
        <v>Green</v>
      </c>
      <c r="Y4793" t="str">
        <f t="shared" si="1547"/>
        <v>Green</v>
      </c>
      <c r="Z4793" t="str">
        <f t="shared" si="1548"/>
        <v>Green</v>
      </c>
      <c r="AA4793" t="str">
        <f t="shared" si="1549"/>
        <v>Red</v>
      </c>
      <c r="AB4793" t="str">
        <f t="shared" si="1550"/>
        <v>Red</v>
      </c>
      <c r="AC4793" t="str">
        <f t="shared" si="1551"/>
        <v>Green</v>
      </c>
      <c r="AD4793" t="str">
        <f t="shared" si="1552"/>
        <v>Red</v>
      </c>
    </row>
    <row r="4794" spans="1:30" hidden="1" x14ac:dyDescent="0.3">
      <c r="A4794" t="str">
        <f t="shared" si="1558"/>
        <v>05/08/2026CS Timisul SagACS Unirea Sintana</v>
      </c>
      <c r="D4794" s="2">
        <v>46239</v>
      </c>
      <c r="E4794" s="3">
        <v>0.60416666666666663</v>
      </c>
      <c r="F4794" t="s">
        <v>5211</v>
      </c>
      <c r="G4794" t="s">
        <v>5189</v>
      </c>
      <c r="H4794">
        <v>2</v>
      </c>
      <c r="I4794">
        <v>2</v>
      </c>
      <c r="J4794">
        <v>3</v>
      </c>
      <c r="K4794">
        <v>2</v>
      </c>
      <c r="L4794" s="22" t="str">
        <f t="shared" si="1556"/>
        <v>05/08/2026</v>
      </c>
      <c r="M4794" s="23">
        <f t="shared" si="1557"/>
        <v>0.47916666666666663</v>
      </c>
      <c r="N4794" t="str">
        <f t="shared" si="1555"/>
        <v>3 - 2</v>
      </c>
      <c r="O4794" t="str">
        <f t="shared" si="1537"/>
        <v>Green</v>
      </c>
      <c r="P4794" t="str">
        <f t="shared" si="1538"/>
        <v>Red</v>
      </c>
      <c r="Q4794" t="str">
        <f t="shared" si="1539"/>
        <v>Red</v>
      </c>
      <c r="R4794" t="str">
        <f t="shared" si="1540"/>
        <v>Green</v>
      </c>
      <c r="S4794" t="str">
        <f t="shared" si="1541"/>
        <v>Red</v>
      </c>
      <c r="T4794" t="str">
        <f t="shared" si="1542"/>
        <v>Green</v>
      </c>
      <c r="U4794" t="str">
        <f t="shared" si="1543"/>
        <v>Red</v>
      </c>
      <c r="V4794" t="str">
        <f t="shared" si="1544"/>
        <v>Green</v>
      </c>
      <c r="W4794" t="str">
        <f t="shared" si="1545"/>
        <v>Red</v>
      </c>
      <c r="X4794" t="str">
        <f t="shared" si="1546"/>
        <v>Green</v>
      </c>
      <c r="Y4794" t="str">
        <f t="shared" si="1547"/>
        <v>Green</v>
      </c>
      <c r="Z4794" t="str">
        <f t="shared" si="1548"/>
        <v>Green</v>
      </c>
      <c r="AA4794" t="str">
        <f t="shared" si="1549"/>
        <v>Red</v>
      </c>
      <c r="AB4794" t="str">
        <f t="shared" si="1550"/>
        <v>Red</v>
      </c>
      <c r="AC4794" t="str">
        <f t="shared" si="1551"/>
        <v>Green</v>
      </c>
      <c r="AD4794" t="str">
        <f t="shared" si="1552"/>
        <v>Red</v>
      </c>
    </row>
    <row r="4795" spans="1:30" hidden="1" x14ac:dyDescent="0.3">
      <c r="A4795" t="str">
        <f t="shared" si="1558"/>
        <v>05/08/2026CSA AxiopolisAgricola Borcea</v>
      </c>
      <c r="D4795" s="2">
        <v>46239</v>
      </c>
      <c r="E4795" s="3">
        <v>0.60416666666666663</v>
      </c>
      <c r="F4795" t="s">
        <v>5202</v>
      </c>
      <c r="G4795" t="s">
        <v>6949</v>
      </c>
      <c r="H4795">
        <v>1</v>
      </c>
      <c r="I4795">
        <v>2</v>
      </c>
      <c r="J4795">
        <v>1</v>
      </c>
      <c r="K4795">
        <v>3</v>
      </c>
      <c r="L4795" s="22" t="str">
        <f t="shared" si="1556"/>
        <v>05/08/2026</v>
      </c>
      <c r="M4795" s="23">
        <f t="shared" si="1557"/>
        <v>0.47916666666666663</v>
      </c>
      <c r="N4795" t="str">
        <f t="shared" si="1555"/>
        <v>1 - 3</v>
      </c>
      <c r="O4795" t="str">
        <f t="shared" si="1537"/>
        <v>Red</v>
      </c>
      <c r="P4795" t="str">
        <f t="shared" si="1538"/>
        <v>Red</v>
      </c>
      <c r="Q4795" t="str">
        <f t="shared" si="1539"/>
        <v>Green</v>
      </c>
      <c r="R4795" t="str">
        <f t="shared" si="1540"/>
        <v>Red</v>
      </c>
      <c r="S4795" t="str">
        <f t="shared" si="1541"/>
        <v>Green</v>
      </c>
      <c r="T4795" t="str">
        <f t="shared" si="1542"/>
        <v>Green</v>
      </c>
      <c r="U4795" t="str">
        <f t="shared" si="1543"/>
        <v>Red</v>
      </c>
      <c r="V4795" t="str">
        <f t="shared" si="1544"/>
        <v>Red</v>
      </c>
      <c r="W4795" t="str">
        <f t="shared" si="1545"/>
        <v>Green</v>
      </c>
      <c r="X4795" t="str">
        <f t="shared" si="1546"/>
        <v>Green</v>
      </c>
      <c r="Y4795" t="str">
        <f t="shared" si="1547"/>
        <v>Green</v>
      </c>
      <c r="Z4795" t="str">
        <f t="shared" si="1548"/>
        <v>Green</v>
      </c>
      <c r="AA4795" t="str">
        <f t="shared" si="1549"/>
        <v>Red</v>
      </c>
      <c r="AB4795" t="str">
        <f t="shared" si="1550"/>
        <v>Red</v>
      </c>
      <c r="AC4795" t="str">
        <f t="shared" si="1551"/>
        <v>Green</v>
      </c>
      <c r="AD4795" t="str">
        <f t="shared" si="1552"/>
        <v>Red</v>
      </c>
    </row>
    <row r="4796" spans="1:30" hidden="1" x14ac:dyDescent="0.3">
      <c r="A4796" t="str">
        <f t="shared" si="1558"/>
        <v>05/08/2026CSM AdjudACS KSE Targu Secuiesc</v>
      </c>
      <c r="D4796" s="2">
        <v>46239</v>
      </c>
      <c r="E4796" s="3">
        <v>0.60416666666666663</v>
      </c>
      <c r="F4796" t="s">
        <v>5216</v>
      </c>
      <c r="G4796" t="s">
        <v>6950</v>
      </c>
      <c r="H4796">
        <v>0</v>
      </c>
      <c r="I4796">
        <v>0</v>
      </c>
      <c r="J4796">
        <v>2</v>
      </c>
      <c r="K4796">
        <v>1</v>
      </c>
      <c r="L4796" s="22" t="str">
        <f t="shared" si="1556"/>
        <v>05/08/2026</v>
      </c>
      <c r="M4796" s="23">
        <f t="shared" si="1557"/>
        <v>0.47916666666666663</v>
      </c>
      <c r="N4796" t="str">
        <f t="shared" si="1555"/>
        <v>2 - 1</v>
      </c>
      <c r="O4796" t="str">
        <f t="shared" si="1537"/>
        <v>Green</v>
      </c>
      <c r="P4796" t="str">
        <f t="shared" si="1538"/>
        <v>Red</v>
      </c>
      <c r="Q4796" t="str">
        <f t="shared" si="1539"/>
        <v>Red</v>
      </c>
      <c r="R4796" t="str">
        <f t="shared" si="1540"/>
        <v>Green</v>
      </c>
      <c r="S4796" t="str">
        <f t="shared" si="1541"/>
        <v>Red</v>
      </c>
      <c r="T4796" t="str">
        <f t="shared" si="1542"/>
        <v>Green</v>
      </c>
      <c r="U4796" t="str">
        <f t="shared" si="1543"/>
        <v>Red</v>
      </c>
      <c r="V4796" t="str">
        <f t="shared" si="1544"/>
        <v>Green</v>
      </c>
      <c r="W4796" t="str">
        <f t="shared" si="1545"/>
        <v>Red</v>
      </c>
      <c r="X4796" t="str">
        <f t="shared" si="1546"/>
        <v>Red</v>
      </c>
      <c r="Y4796" t="str">
        <f t="shared" si="1547"/>
        <v>Green</v>
      </c>
      <c r="Z4796" t="str">
        <f t="shared" si="1548"/>
        <v>Green</v>
      </c>
      <c r="AA4796" t="str">
        <f t="shared" si="1549"/>
        <v>Red</v>
      </c>
      <c r="AB4796" t="str">
        <f t="shared" si="1550"/>
        <v>Green</v>
      </c>
      <c r="AC4796" t="str">
        <f t="shared" si="1551"/>
        <v>Green</v>
      </c>
      <c r="AD4796" t="str">
        <f t="shared" si="1552"/>
        <v>Red</v>
      </c>
    </row>
    <row r="4797" spans="1:30" hidden="1" x14ac:dyDescent="0.3">
      <c r="A4797" t="str">
        <f t="shared" si="1558"/>
        <v>05/08/2026CSM Sighetul MarmatieiFCM Baia Mare</v>
      </c>
      <c r="D4797" s="2">
        <v>46239</v>
      </c>
      <c r="E4797" s="3">
        <v>0.60416666666666663</v>
      </c>
      <c r="F4797" t="s">
        <v>6951</v>
      </c>
      <c r="G4797" t="s">
        <v>6952</v>
      </c>
      <c r="H4797">
        <v>0</v>
      </c>
      <c r="I4797">
        <v>2</v>
      </c>
      <c r="J4797">
        <v>1</v>
      </c>
      <c r="K4797">
        <v>3</v>
      </c>
      <c r="L4797" s="22" t="str">
        <f t="shared" si="1556"/>
        <v>05/08/2026</v>
      </c>
      <c r="M4797" s="23">
        <f t="shared" si="1557"/>
        <v>0.47916666666666663</v>
      </c>
      <c r="N4797" t="str">
        <f t="shared" si="1555"/>
        <v>1 - 3</v>
      </c>
      <c r="O4797" t="str">
        <f t="shared" si="1537"/>
        <v>Red</v>
      </c>
      <c r="P4797" t="str">
        <f t="shared" si="1538"/>
        <v>Red</v>
      </c>
      <c r="Q4797" t="str">
        <f t="shared" si="1539"/>
        <v>Green</v>
      </c>
      <c r="R4797" t="str">
        <f t="shared" si="1540"/>
        <v>Red</v>
      </c>
      <c r="S4797" t="str">
        <f t="shared" si="1541"/>
        <v>Green</v>
      </c>
      <c r="T4797" t="str">
        <f t="shared" si="1542"/>
        <v>Green</v>
      </c>
      <c r="U4797" t="str">
        <f t="shared" si="1543"/>
        <v>Red</v>
      </c>
      <c r="V4797" t="str">
        <f t="shared" si="1544"/>
        <v>Red</v>
      </c>
      <c r="W4797" t="str">
        <f t="shared" si="1545"/>
        <v>Green</v>
      </c>
      <c r="X4797" t="str">
        <f t="shared" si="1546"/>
        <v>Green</v>
      </c>
      <c r="Y4797" t="str">
        <f t="shared" si="1547"/>
        <v>Green</v>
      </c>
      <c r="Z4797" t="str">
        <f t="shared" si="1548"/>
        <v>Green</v>
      </c>
      <c r="AA4797" t="str">
        <f t="shared" si="1549"/>
        <v>Red</v>
      </c>
      <c r="AB4797" t="str">
        <f t="shared" si="1550"/>
        <v>Red</v>
      </c>
      <c r="AC4797" t="str">
        <f t="shared" si="1551"/>
        <v>Green</v>
      </c>
      <c r="AD4797" t="str">
        <f t="shared" si="1552"/>
        <v>Red</v>
      </c>
    </row>
    <row r="4798" spans="1:30" hidden="1" x14ac:dyDescent="0.3">
      <c r="A4798" t="str">
        <f t="shared" si="1558"/>
        <v>05/08/2026CugirJiul Petrosani</v>
      </c>
      <c r="D4798" s="2">
        <v>46239</v>
      </c>
      <c r="E4798" s="3">
        <v>0.60416666666666663</v>
      </c>
      <c r="F4798" t="s">
        <v>5228</v>
      </c>
      <c r="G4798" t="s">
        <v>5188</v>
      </c>
      <c r="H4798">
        <v>0</v>
      </c>
      <c r="I4798">
        <v>0</v>
      </c>
      <c r="J4798">
        <v>0</v>
      </c>
      <c r="K4798">
        <v>1</v>
      </c>
      <c r="L4798" s="22" t="str">
        <f t="shared" si="1556"/>
        <v>05/08/2026</v>
      </c>
      <c r="M4798" s="23">
        <f t="shared" si="1557"/>
        <v>0.47916666666666663</v>
      </c>
      <c r="N4798" t="str">
        <f t="shared" si="1555"/>
        <v>0 - 1</v>
      </c>
      <c r="O4798" t="str">
        <f t="shared" si="1537"/>
        <v>Red</v>
      </c>
      <c r="P4798" t="str">
        <f t="shared" si="1538"/>
        <v>Red</v>
      </c>
      <c r="Q4798" t="str">
        <f t="shared" si="1539"/>
        <v>Green</v>
      </c>
      <c r="R4798" t="str">
        <f t="shared" si="1540"/>
        <v>Red</v>
      </c>
      <c r="S4798" t="str">
        <f t="shared" si="1541"/>
        <v>Green</v>
      </c>
      <c r="T4798" t="str">
        <f t="shared" si="1542"/>
        <v>Green</v>
      </c>
      <c r="U4798" t="str">
        <f t="shared" si="1543"/>
        <v>Red</v>
      </c>
      <c r="V4798" t="str">
        <f t="shared" si="1544"/>
        <v>Green</v>
      </c>
      <c r="W4798" t="str">
        <f t="shared" si="1545"/>
        <v>Red</v>
      </c>
      <c r="X4798" t="str">
        <f t="shared" si="1546"/>
        <v>Red</v>
      </c>
      <c r="Y4798" t="str">
        <f t="shared" si="1547"/>
        <v>Red</v>
      </c>
      <c r="Z4798" t="str">
        <f t="shared" si="1548"/>
        <v>Red</v>
      </c>
      <c r="AA4798" t="str">
        <f t="shared" si="1549"/>
        <v>Green</v>
      </c>
      <c r="AB4798" t="str">
        <f t="shared" si="1550"/>
        <v>Green</v>
      </c>
      <c r="AC4798" t="str">
        <f t="shared" si="1551"/>
        <v>Red</v>
      </c>
      <c r="AD4798" t="str">
        <f t="shared" si="1552"/>
        <v>Green</v>
      </c>
    </row>
    <row r="4799" spans="1:30" hidden="1" x14ac:dyDescent="0.3">
      <c r="A4799" t="str">
        <f t="shared" si="1558"/>
        <v>05/08/2026Dunarea CalarasiACS Inainte Modelu</v>
      </c>
      <c r="D4799" s="2">
        <v>46239</v>
      </c>
      <c r="E4799" s="3">
        <v>0.60416666666666663</v>
      </c>
      <c r="F4799" t="s">
        <v>5208</v>
      </c>
      <c r="G4799" t="s">
        <v>5238</v>
      </c>
      <c r="H4799">
        <v>1</v>
      </c>
      <c r="I4799">
        <v>0</v>
      </c>
      <c r="J4799">
        <v>2</v>
      </c>
      <c r="K4799">
        <v>0</v>
      </c>
      <c r="L4799" s="22" t="str">
        <f t="shared" si="1556"/>
        <v>05/08/2026</v>
      </c>
      <c r="M4799" s="23">
        <f t="shared" si="1557"/>
        <v>0.47916666666666663</v>
      </c>
      <c r="N4799" t="str">
        <f t="shared" si="1555"/>
        <v>2 - 0</v>
      </c>
      <c r="O4799" t="str">
        <f t="shared" si="1537"/>
        <v>Green</v>
      </c>
      <c r="P4799" t="str">
        <f t="shared" si="1538"/>
        <v>Red</v>
      </c>
      <c r="Q4799" t="str">
        <f t="shared" si="1539"/>
        <v>Red</v>
      </c>
      <c r="R4799" t="str">
        <f t="shared" si="1540"/>
        <v>Green</v>
      </c>
      <c r="S4799" t="str">
        <f t="shared" si="1541"/>
        <v>Red</v>
      </c>
      <c r="T4799" t="str">
        <f t="shared" si="1542"/>
        <v>Green</v>
      </c>
      <c r="U4799" t="str">
        <f t="shared" si="1543"/>
        <v>Green</v>
      </c>
      <c r="V4799" t="str">
        <f t="shared" si="1544"/>
        <v>Red</v>
      </c>
      <c r="W4799" t="str">
        <f t="shared" si="1545"/>
        <v>Red</v>
      </c>
      <c r="X4799" t="str">
        <f t="shared" si="1546"/>
        <v>Green</v>
      </c>
      <c r="Y4799" t="str">
        <f t="shared" si="1547"/>
        <v>Green</v>
      </c>
      <c r="Z4799" t="str">
        <f t="shared" si="1548"/>
        <v>Red</v>
      </c>
      <c r="AA4799" t="str">
        <f t="shared" si="1549"/>
        <v>Green</v>
      </c>
      <c r="AB4799" t="str">
        <f t="shared" si="1550"/>
        <v>Green</v>
      </c>
      <c r="AC4799" t="str">
        <f t="shared" si="1551"/>
        <v>Red</v>
      </c>
      <c r="AD4799" t="str">
        <f t="shared" si="1552"/>
        <v>Green</v>
      </c>
    </row>
    <row r="4800" spans="1:30" hidden="1" x14ac:dyDescent="0.3">
      <c r="A4800" t="str">
        <f t="shared" si="1558"/>
        <v>05/08/2026Dunarea GiurgiCetatea Turnu Magurele</v>
      </c>
      <c r="D4800" s="2">
        <v>46239</v>
      </c>
      <c r="E4800" s="3">
        <v>0.60416666666666663</v>
      </c>
      <c r="F4800" t="s">
        <v>5221</v>
      </c>
      <c r="G4800" t="s">
        <v>6953</v>
      </c>
      <c r="H4800">
        <v>0</v>
      </c>
      <c r="I4800">
        <v>1</v>
      </c>
      <c r="J4800">
        <v>2</v>
      </c>
      <c r="K4800">
        <v>1</v>
      </c>
      <c r="L4800" s="22" t="str">
        <f t="shared" si="1556"/>
        <v>05/08/2026</v>
      </c>
      <c r="M4800" s="23">
        <f t="shared" si="1557"/>
        <v>0.47916666666666663</v>
      </c>
      <c r="N4800" t="str">
        <f t="shared" si="1555"/>
        <v>2 - 1</v>
      </c>
      <c r="O4800" t="str">
        <f t="shared" si="1537"/>
        <v>Green</v>
      </c>
      <c r="P4800" t="str">
        <f t="shared" si="1538"/>
        <v>Red</v>
      </c>
      <c r="Q4800" t="str">
        <f t="shared" si="1539"/>
        <v>Red</v>
      </c>
      <c r="R4800" t="str">
        <f t="shared" si="1540"/>
        <v>Green</v>
      </c>
      <c r="S4800" t="str">
        <f t="shared" si="1541"/>
        <v>Red</v>
      </c>
      <c r="T4800" t="str">
        <f t="shared" si="1542"/>
        <v>Green</v>
      </c>
      <c r="U4800" t="str">
        <f t="shared" si="1543"/>
        <v>Red</v>
      </c>
      <c r="V4800" t="str">
        <f t="shared" si="1544"/>
        <v>Red</v>
      </c>
      <c r="W4800" t="str">
        <f t="shared" si="1545"/>
        <v>Green</v>
      </c>
      <c r="X4800" t="str">
        <f t="shared" si="1546"/>
        <v>Green</v>
      </c>
      <c r="Y4800" t="str">
        <f t="shared" si="1547"/>
        <v>Green</v>
      </c>
      <c r="Z4800" t="str">
        <f t="shared" si="1548"/>
        <v>Green</v>
      </c>
      <c r="AA4800" t="str">
        <f t="shared" si="1549"/>
        <v>Red</v>
      </c>
      <c r="AB4800" t="str">
        <f t="shared" si="1550"/>
        <v>Green</v>
      </c>
      <c r="AC4800" t="str">
        <f t="shared" si="1551"/>
        <v>Green</v>
      </c>
      <c r="AD4800" t="str">
        <f t="shared" si="1552"/>
        <v>Red</v>
      </c>
    </row>
    <row r="4801" spans="1:30" hidden="1" x14ac:dyDescent="0.3">
      <c r="A4801" t="str">
        <f t="shared" si="1558"/>
        <v>05/08/2026FC Pausesti OtasauCSM Targu Jiu</v>
      </c>
      <c r="D4801" s="2">
        <v>46239</v>
      </c>
      <c r="E4801" s="3">
        <v>0.60416666666666663</v>
      </c>
      <c r="F4801" t="s">
        <v>5226</v>
      </c>
      <c r="G4801" t="s">
        <v>5217</v>
      </c>
      <c r="H4801">
        <v>0</v>
      </c>
      <c r="I4801">
        <v>1</v>
      </c>
      <c r="J4801">
        <v>0</v>
      </c>
      <c r="K4801">
        <v>2</v>
      </c>
      <c r="L4801" s="22" t="str">
        <f t="shared" si="1556"/>
        <v>05/08/2026</v>
      </c>
      <c r="M4801" s="23">
        <f t="shared" si="1557"/>
        <v>0.47916666666666663</v>
      </c>
      <c r="N4801" t="str">
        <f t="shared" si="1555"/>
        <v>0 - 2</v>
      </c>
      <c r="O4801" t="str">
        <f t="shared" si="1537"/>
        <v>Red</v>
      </c>
      <c r="P4801" t="str">
        <f t="shared" si="1538"/>
        <v>Red</v>
      </c>
      <c r="Q4801" t="str">
        <f t="shared" si="1539"/>
        <v>Green</v>
      </c>
      <c r="R4801" t="str">
        <f t="shared" si="1540"/>
        <v>Red</v>
      </c>
      <c r="S4801" t="str">
        <f t="shared" si="1541"/>
        <v>Green</v>
      </c>
      <c r="T4801" t="str">
        <f t="shared" si="1542"/>
        <v>Green</v>
      </c>
      <c r="U4801" t="str">
        <f t="shared" si="1543"/>
        <v>Red</v>
      </c>
      <c r="V4801" t="str">
        <f t="shared" si="1544"/>
        <v>Red</v>
      </c>
      <c r="W4801" t="str">
        <f t="shared" si="1545"/>
        <v>Green</v>
      </c>
      <c r="X4801" t="str">
        <f t="shared" si="1546"/>
        <v>Green</v>
      </c>
      <c r="Y4801" t="str">
        <f t="shared" si="1547"/>
        <v>Green</v>
      </c>
      <c r="Z4801" t="str">
        <f t="shared" si="1548"/>
        <v>Red</v>
      </c>
      <c r="AA4801" t="str">
        <f t="shared" si="1549"/>
        <v>Green</v>
      </c>
      <c r="AB4801" t="str">
        <f t="shared" si="1550"/>
        <v>Green</v>
      </c>
      <c r="AC4801" t="str">
        <f t="shared" si="1551"/>
        <v>Red</v>
      </c>
      <c r="AD4801" t="str">
        <f t="shared" si="1552"/>
        <v>Green</v>
      </c>
    </row>
    <row r="4802" spans="1:30" hidden="1" x14ac:dyDescent="0.3">
      <c r="A4802" t="str">
        <f t="shared" si="1558"/>
        <v>05/08/2026FC PucioasaCSM Flacara Moreni</v>
      </c>
      <c r="D4802" s="2">
        <v>46239</v>
      </c>
      <c r="E4802" s="3">
        <v>0.60416666666666663</v>
      </c>
      <c r="F4802" t="s">
        <v>5223</v>
      </c>
      <c r="G4802" t="s">
        <v>2628</v>
      </c>
      <c r="H4802">
        <v>0</v>
      </c>
      <c r="I4802">
        <v>3</v>
      </c>
      <c r="J4802">
        <v>0</v>
      </c>
      <c r="K4802">
        <v>7</v>
      </c>
      <c r="L4802" s="22" t="str">
        <f t="shared" si="1556"/>
        <v>05/08/2026</v>
      </c>
      <c r="M4802" s="23">
        <f t="shared" si="1557"/>
        <v>0.47916666666666663</v>
      </c>
      <c r="N4802" t="str">
        <f t="shared" si="1555"/>
        <v>0 - 7</v>
      </c>
      <c r="O4802" t="str">
        <f t="shared" ref="O4802:O4865" si="1559">IF($J4802&gt;$K4802,"Green","Red")</f>
        <v>Red</v>
      </c>
      <c r="P4802" t="str">
        <f t="shared" ref="P4802:P4865" si="1560">IF($J4802=$K4802,"Green","Red")</f>
        <v>Red</v>
      </c>
      <c r="Q4802" t="str">
        <f t="shared" ref="Q4802:Q4865" si="1561">IF($J4802&lt;$K4802,"Green","Red")</f>
        <v>Green</v>
      </c>
      <c r="R4802" t="str">
        <f t="shared" ref="R4802:R4865" si="1562">IF($J4802&gt;=$K4802,"Green","Red")</f>
        <v>Red</v>
      </c>
      <c r="S4802" t="str">
        <f t="shared" ref="S4802:S4865" si="1563">IF($J4802&lt;=$K4802,"Green","Red")</f>
        <v>Green</v>
      </c>
      <c r="T4802" t="str">
        <f t="shared" ref="T4802:T4865" si="1564">IF(OR($J4802&gt;$K4802,$J4802&lt;$K4802),"Green","Red")</f>
        <v>Green</v>
      </c>
      <c r="U4802" t="str">
        <f t="shared" ref="U4802:U4865" si="1565">IF($H4802&gt;$I4802,"Green","Red")</f>
        <v>Red</v>
      </c>
      <c r="V4802" t="str">
        <f t="shared" ref="V4802:V4865" si="1566">IF($H4802=$I4802,"Green","Red")</f>
        <v>Red</v>
      </c>
      <c r="W4802" t="str">
        <f t="shared" ref="W4802:W4865" si="1567">IF($H4802&lt;$I4802,"Green","Red")</f>
        <v>Green</v>
      </c>
      <c r="X4802" t="str">
        <f t="shared" ref="X4802:X4865" si="1568">IF($H4802+$I4802&gt;0,"Green","Red")</f>
        <v>Green</v>
      </c>
      <c r="Y4802" t="str">
        <f t="shared" ref="Y4802:Y4865" si="1569">IF($J4802+$K4802&gt;1.5,"Green","Red")</f>
        <v>Green</v>
      </c>
      <c r="Z4802" t="str">
        <f t="shared" ref="Z4802:Z4865" si="1570">IF($J4802+$K4802&gt;2.5,"Green","Red")</f>
        <v>Green</v>
      </c>
      <c r="AA4802" t="str">
        <f t="shared" ref="AA4802:AA4865" si="1571">IF($J4802+$K4802&lt;2.5,"Green","Red")</f>
        <v>Red</v>
      </c>
      <c r="AB4802" t="str">
        <f t="shared" ref="AB4802:AB4865" si="1572">IF($J4802+$K4802&lt;3.5,"Green","Red")</f>
        <v>Red</v>
      </c>
      <c r="AC4802" t="str">
        <f t="shared" ref="AC4802:AC4865" si="1573">IF(AND($J4802&gt;0,$K4802&gt;0),"Green","Red")</f>
        <v>Red</v>
      </c>
      <c r="AD4802" t="str">
        <f t="shared" ref="AD4802:AD4865" si="1574">IF(OR($J4802=0,$K4802=0),"Green","Red")</f>
        <v>Green</v>
      </c>
    </row>
    <row r="4803" spans="1:30" hidden="1" x14ac:dyDescent="0.3">
      <c r="A4803" t="str">
        <f t="shared" si="1558"/>
        <v>05/08/2026NKP PodhaleChojniczanka Chojnice</v>
      </c>
      <c r="D4803" s="2">
        <v>46239</v>
      </c>
      <c r="E4803" s="3">
        <v>0.60416666666666663</v>
      </c>
      <c r="F4803" t="s">
        <v>3534</v>
      </c>
      <c r="G4803" t="s">
        <v>4573</v>
      </c>
      <c r="H4803">
        <v>0</v>
      </c>
      <c r="I4803">
        <v>0</v>
      </c>
      <c r="J4803">
        <v>2</v>
      </c>
      <c r="K4803">
        <v>0</v>
      </c>
      <c r="L4803" s="22" t="str">
        <f t="shared" si="1556"/>
        <v>05/08/2026</v>
      </c>
      <c r="M4803" s="23">
        <f t="shared" si="1557"/>
        <v>0.47916666666666663</v>
      </c>
      <c r="N4803" t="str">
        <f t="shared" si="1555"/>
        <v>2 - 0</v>
      </c>
      <c r="O4803" t="str">
        <f t="shared" si="1559"/>
        <v>Green</v>
      </c>
      <c r="P4803" t="str">
        <f t="shared" si="1560"/>
        <v>Red</v>
      </c>
      <c r="Q4803" t="str">
        <f t="shared" si="1561"/>
        <v>Red</v>
      </c>
      <c r="R4803" t="str">
        <f t="shared" si="1562"/>
        <v>Green</v>
      </c>
      <c r="S4803" t="str">
        <f t="shared" si="1563"/>
        <v>Red</v>
      </c>
      <c r="T4803" t="str">
        <f t="shared" si="1564"/>
        <v>Green</v>
      </c>
      <c r="U4803" t="str">
        <f t="shared" si="1565"/>
        <v>Red</v>
      </c>
      <c r="V4803" t="str">
        <f t="shared" si="1566"/>
        <v>Green</v>
      </c>
      <c r="W4803" t="str">
        <f t="shared" si="1567"/>
        <v>Red</v>
      </c>
      <c r="X4803" t="str">
        <f t="shared" si="1568"/>
        <v>Red</v>
      </c>
      <c r="Y4803" t="str">
        <f t="shared" si="1569"/>
        <v>Green</v>
      </c>
      <c r="Z4803" t="str">
        <f t="shared" si="1570"/>
        <v>Red</v>
      </c>
      <c r="AA4803" t="str">
        <f t="shared" si="1571"/>
        <v>Green</v>
      </c>
      <c r="AB4803" t="str">
        <f t="shared" si="1572"/>
        <v>Green</v>
      </c>
      <c r="AC4803" t="str">
        <f t="shared" si="1573"/>
        <v>Red</v>
      </c>
      <c r="AD4803" t="str">
        <f t="shared" si="1574"/>
        <v>Green</v>
      </c>
    </row>
    <row r="4804" spans="1:30" hidden="1" x14ac:dyDescent="0.3">
      <c r="A4804" t="str">
        <f t="shared" si="1558"/>
        <v>05/08/2026Progresul MogosoaiaVointa Crevedia</v>
      </c>
      <c r="D4804" s="2">
        <v>46239</v>
      </c>
      <c r="E4804" s="3">
        <v>0.60416666666666663</v>
      </c>
      <c r="F4804" t="s">
        <v>5233</v>
      </c>
      <c r="G4804" t="s">
        <v>5214</v>
      </c>
      <c r="H4804">
        <v>1</v>
      </c>
      <c r="I4804">
        <v>0</v>
      </c>
      <c r="J4804">
        <v>3</v>
      </c>
      <c r="K4804">
        <v>0</v>
      </c>
      <c r="L4804" s="22" t="str">
        <f t="shared" si="1556"/>
        <v>05/08/2026</v>
      </c>
      <c r="M4804" s="23">
        <f t="shared" si="1557"/>
        <v>0.47916666666666663</v>
      </c>
      <c r="N4804" t="str">
        <f t="shared" si="1555"/>
        <v>3 - 0</v>
      </c>
      <c r="O4804" t="str">
        <f t="shared" si="1559"/>
        <v>Green</v>
      </c>
      <c r="P4804" t="str">
        <f t="shared" si="1560"/>
        <v>Red</v>
      </c>
      <c r="Q4804" t="str">
        <f t="shared" si="1561"/>
        <v>Red</v>
      </c>
      <c r="R4804" t="str">
        <f t="shared" si="1562"/>
        <v>Green</v>
      </c>
      <c r="S4804" t="str">
        <f t="shared" si="1563"/>
        <v>Red</v>
      </c>
      <c r="T4804" t="str">
        <f t="shared" si="1564"/>
        <v>Green</v>
      </c>
      <c r="U4804" t="str">
        <f t="shared" si="1565"/>
        <v>Green</v>
      </c>
      <c r="V4804" t="str">
        <f t="shared" si="1566"/>
        <v>Red</v>
      </c>
      <c r="W4804" t="str">
        <f t="shared" si="1567"/>
        <v>Red</v>
      </c>
      <c r="X4804" t="str">
        <f t="shared" si="1568"/>
        <v>Green</v>
      </c>
      <c r="Y4804" t="str">
        <f t="shared" si="1569"/>
        <v>Green</v>
      </c>
      <c r="Z4804" t="str">
        <f t="shared" si="1570"/>
        <v>Green</v>
      </c>
      <c r="AA4804" t="str">
        <f t="shared" si="1571"/>
        <v>Red</v>
      </c>
      <c r="AB4804" t="str">
        <f t="shared" si="1572"/>
        <v>Green</v>
      </c>
      <c r="AC4804" t="str">
        <f t="shared" si="1573"/>
        <v>Red</v>
      </c>
      <c r="AD4804" t="str">
        <f t="shared" si="1574"/>
        <v>Green</v>
      </c>
    </row>
    <row r="4805" spans="1:30" hidden="1" x14ac:dyDescent="0.3">
      <c r="A4805" t="str">
        <f t="shared" si="1558"/>
        <v>05/08/2026Unirea BranisteaCS Sporting Liesti</v>
      </c>
      <c r="D4805" s="2">
        <v>46239</v>
      </c>
      <c r="E4805" s="3">
        <v>0.60416666666666663</v>
      </c>
      <c r="F4805" t="s">
        <v>5192</v>
      </c>
      <c r="G4805" t="s">
        <v>6954</v>
      </c>
      <c r="H4805">
        <v>0</v>
      </c>
      <c r="I4805">
        <v>1</v>
      </c>
      <c r="J4805">
        <v>2</v>
      </c>
      <c r="K4805">
        <v>4</v>
      </c>
      <c r="L4805" s="22" t="str">
        <f t="shared" si="1556"/>
        <v>05/08/2026</v>
      </c>
      <c r="M4805" s="23">
        <f t="shared" si="1557"/>
        <v>0.47916666666666663</v>
      </c>
      <c r="N4805" t="str">
        <f t="shared" si="1555"/>
        <v>2 - 4</v>
      </c>
      <c r="O4805" t="str">
        <f t="shared" si="1559"/>
        <v>Red</v>
      </c>
      <c r="P4805" t="str">
        <f t="shared" si="1560"/>
        <v>Red</v>
      </c>
      <c r="Q4805" t="str">
        <f t="shared" si="1561"/>
        <v>Green</v>
      </c>
      <c r="R4805" t="str">
        <f t="shared" si="1562"/>
        <v>Red</v>
      </c>
      <c r="S4805" t="str">
        <f t="shared" si="1563"/>
        <v>Green</v>
      </c>
      <c r="T4805" t="str">
        <f t="shared" si="1564"/>
        <v>Green</v>
      </c>
      <c r="U4805" t="str">
        <f t="shared" si="1565"/>
        <v>Red</v>
      </c>
      <c r="V4805" t="str">
        <f t="shared" si="1566"/>
        <v>Red</v>
      </c>
      <c r="W4805" t="str">
        <f t="shared" si="1567"/>
        <v>Green</v>
      </c>
      <c r="X4805" t="str">
        <f t="shared" si="1568"/>
        <v>Green</v>
      </c>
      <c r="Y4805" t="str">
        <f t="shared" si="1569"/>
        <v>Green</v>
      </c>
      <c r="Z4805" t="str">
        <f t="shared" si="1570"/>
        <v>Green</v>
      </c>
      <c r="AA4805" t="str">
        <f t="shared" si="1571"/>
        <v>Red</v>
      </c>
      <c r="AB4805" t="str">
        <f t="shared" si="1572"/>
        <v>Red</v>
      </c>
      <c r="AC4805" t="str">
        <f t="shared" si="1573"/>
        <v>Green</v>
      </c>
      <c r="AD4805" t="str">
        <f t="shared" si="1574"/>
        <v>Red</v>
      </c>
    </row>
    <row r="4806" spans="1:30" hidden="1" x14ac:dyDescent="0.3">
      <c r="A4806" t="str">
        <f t="shared" si="1558"/>
        <v>05/08/2026Viitorul ClujFC Zalau</v>
      </c>
      <c r="D4806" s="2">
        <v>46239</v>
      </c>
      <c r="E4806" s="3">
        <v>0.60416666666666663</v>
      </c>
      <c r="F4806" t="s">
        <v>5244</v>
      </c>
      <c r="G4806" t="s">
        <v>6955</v>
      </c>
      <c r="H4806">
        <v>1</v>
      </c>
      <c r="I4806">
        <v>2</v>
      </c>
      <c r="J4806">
        <v>1</v>
      </c>
      <c r="K4806">
        <v>6</v>
      </c>
      <c r="L4806" s="22" t="str">
        <f t="shared" si="1556"/>
        <v>05/08/2026</v>
      </c>
      <c r="M4806" s="23">
        <f t="shared" si="1557"/>
        <v>0.47916666666666663</v>
      </c>
      <c r="N4806" t="str">
        <f t="shared" si="1555"/>
        <v>1 - 6</v>
      </c>
      <c r="O4806" t="str">
        <f t="shared" si="1559"/>
        <v>Red</v>
      </c>
      <c r="P4806" t="str">
        <f t="shared" si="1560"/>
        <v>Red</v>
      </c>
      <c r="Q4806" t="str">
        <f t="shared" si="1561"/>
        <v>Green</v>
      </c>
      <c r="R4806" t="str">
        <f t="shared" si="1562"/>
        <v>Red</v>
      </c>
      <c r="S4806" t="str">
        <f t="shared" si="1563"/>
        <v>Green</v>
      </c>
      <c r="T4806" t="str">
        <f t="shared" si="1564"/>
        <v>Green</v>
      </c>
      <c r="U4806" t="str">
        <f t="shared" si="1565"/>
        <v>Red</v>
      </c>
      <c r="V4806" t="str">
        <f t="shared" si="1566"/>
        <v>Red</v>
      </c>
      <c r="W4806" t="str">
        <f t="shared" si="1567"/>
        <v>Green</v>
      </c>
      <c r="X4806" t="str">
        <f t="shared" si="1568"/>
        <v>Green</v>
      </c>
      <c r="Y4806" t="str">
        <f t="shared" si="1569"/>
        <v>Green</v>
      </c>
      <c r="Z4806" t="str">
        <f t="shared" si="1570"/>
        <v>Green</v>
      </c>
      <c r="AA4806" t="str">
        <f t="shared" si="1571"/>
        <v>Red</v>
      </c>
      <c r="AB4806" t="str">
        <f t="shared" si="1572"/>
        <v>Red</v>
      </c>
      <c r="AC4806" t="str">
        <f t="shared" si="1573"/>
        <v>Green</v>
      </c>
      <c r="AD4806" t="str">
        <f t="shared" si="1574"/>
        <v>Red</v>
      </c>
    </row>
    <row r="4807" spans="1:30" hidden="1" x14ac:dyDescent="0.3">
      <c r="A4807" t="str">
        <f t="shared" si="1558"/>
        <v>05/08/2026ACS DumbravitaCSM Satu Mare</v>
      </c>
      <c r="D4807" s="2">
        <v>46239</v>
      </c>
      <c r="E4807" s="3">
        <v>0.625</v>
      </c>
      <c r="F4807" t="s">
        <v>5623</v>
      </c>
      <c r="G4807" t="s">
        <v>5624</v>
      </c>
      <c r="H4807">
        <v>1</v>
      </c>
      <c r="I4807">
        <v>1</v>
      </c>
      <c r="J4807">
        <v>1</v>
      </c>
      <c r="K4807">
        <v>1</v>
      </c>
      <c r="L4807" s="22" t="str">
        <f t="shared" si="1556"/>
        <v>05/08/2026</v>
      </c>
      <c r="M4807" s="23">
        <f t="shared" si="1557"/>
        <v>0.5</v>
      </c>
      <c r="N4807" t="str">
        <f t="shared" si="1555"/>
        <v>1 - 1</v>
      </c>
      <c r="O4807" t="str">
        <f t="shared" si="1559"/>
        <v>Red</v>
      </c>
      <c r="P4807" t="str">
        <f t="shared" si="1560"/>
        <v>Green</v>
      </c>
      <c r="Q4807" t="str">
        <f t="shared" si="1561"/>
        <v>Red</v>
      </c>
      <c r="R4807" t="str">
        <f t="shared" si="1562"/>
        <v>Green</v>
      </c>
      <c r="S4807" t="str">
        <f t="shared" si="1563"/>
        <v>Green</v>
      </c>
      <c r="T4807" t="str">
        <f t="shared" si="1564"/>
        <v>Red</v>
      </c>
      <c r="U4807" t="str">
        <f t="shared" si="1565"/>
        <v>Red</v>
      </c>
      <c r="V4807" t="str">
        <f t="shared" si="1566"/>
        <v>Green</v>
      </c>
      <c r="W4807" t="str">
        <f t="shared" si="1567"/>
        <v>Red</v>
      </c>
      <c r="X4807" t="str">
        <f t="shared" si="1568"/>
        <v>Green</v>
      </c>
      <c r="Y4807" t="str">
        <f t="shared" si="1569"/>
        <v>Green</v>
      </c>
      <c r="Z4807" t="str">
        <f t="shared" si="1570"/>
        <v>Red</v>
      </c>
      <c r="AA4807" t="str">
        <f t="shared" si="1571"/>
        <v>Green</v>
      </c>
      <c r="AB4807" t="str">
        <f t="shared" si="1572"/>
        <v>Green</v>
      </c>
      <c r="AC4807" t="str">
        <f t="shared" si="1573"/>
        <v>Green</v>
      </c>
      <c r="AD4807" t="str">
        <f t="shared" si="1574"/>
        <v>Red</v>
      </c>
    </row>
    <row r="4808" spans="1:30" hidden="1" x14ac:dyDescent="0.3">
      <c r="A4808" t="str">
        <f t="shared" si="1558"/>
        <v>05/08/2026ASD Pineto CalcioSan Nicolo</v>
      </c>
      <c r="D4808" s="2">
        <v>46239</v>
      </c>
      <c r="E4808" s="3">
        <v>0.625</v>
      </c>
      <c r="F4808" t="s">
        <v>6956</v>
      </c>
      <c r="G4808" t="s">
        <v>6957</v>
      </c>
      <c r="H4808">
        <v>1</v>
      </c>
      <c r="I4808">
        <v>0</v>
      </c>
      <c r="J4808">
        <v>4</v>
      </c>
      <c r="K4808">
        <v>1</v>
      </c>
      <c r="L4808" s="22" t="str">
        <f t="shared" si="1556"/>
        <v>05/08/2026</v>
      </c>
      <c r="M4808" s="23">
        <f t="shared" si="1557"/>
        <v>0.5</v>
      </c>
      <c r="N4808" t="str">
        <f t="shared" si="1555"/>
        <v>4 - 1</v>
      </c>
      <c r="O4808" t="str">
        <f t="shared" si="1559"/>
        <v>Green</v>
      </c>
      <c r="P4808" t="str">
        <f t="shared" si="1560"/>
        <v>Red</v>
      </c>
      <c r="Q4808" t="str">
        <f t="shared" si="1561"/>
        <v>Red</v>
      </c>
      <c r="R4808" t="str">
        <f t="shared" si="1562"/>
        <v>Green</v>
      </c>
      <c r="S4808" t="str">
        <f t="shared" si="1563"/>
        <v>Red</v>
      </c>
      <c r="T4808" t="str">
        <f t="shared" si="1564"/>
        <v>Green</v>
      </c>
      <c r="U4808" t="str">
        <f t="shared" si="1565"/>
        <v>Green</v>
      </c>
      <c r="V4808" t="str">
        <f t="shared" si="1566"/>
        <v>Red</v>
      </c>
      <c r="W4808" t="str">
        <f t="shared" si="1567"/>
        <v>Red</v>
      </c>
      <c r="X4808" t="str">
        <f t="shared" si="1568"/>
        <v>Green</v>
      </c>
      <c r="Y4808" t="str">
        <f t="shared" si="1569"/>
        <v>Green</v>
      </c>
      <c r="Z4808" t="str">
        <f t="shared" si="1570"/>
        <v>Green</v>
      </c>
      <c r="AA4808" t="str">
        <f t="shared" si="1571"/>
        <v>Red</v>
      </c>
      <c r="AB4808" t="str">
        <f t="shared" si="1572"/>
        <v>Red</v>
      </c>
      <c r="AC4808" t="str">
        <f t="shared" si="1573"/>
        <v>Green</v>
      </c>
      <c r="AD4808" t="str">
        <f t="shared" si="1574"/>
        <v>Red</v>
      </c>
    </row>
    <row r="4809" spans="1:30" hidden="1" x14ac:dyDescent="0.3">
      <c r="A4809" t="str">
        <f t="shared" si="1558"/>
        <v>05/08/2026Olimpia GrudziadzOKS Swit Skolwin</v>
      </c>
      <c r="D4809" s="2">
        <v>46239</v>
      </c>
      <c r="E4809" s="3">
        <v>0.625</v>
      </c>
      <c r="F4809" t="s">
        <v>4439</v>
      </c>
      <c r="G4809" t="s">
        <v>3538</v>
      </c>
      <c r="H4809">
        <v>0</v>
      </c>
      <c r="I4809">
        <v>2</v>
      </c>
      <c r="J4809">
        <v>5</v>
      </c>
      <c r="K4809">
        <v>3</v>
      </c>
      <c r="L4809" s="22" t="str">
        <f t="shared" si="1556"/>
        <v>05/08/2026</v>
      </c>
      <c r="M4809" s="23">
        <f t="shared" si="1557"/>
        <v>0.5</v>
      </c>
      <c r="N4809" t="str">
        <f t="shared" si="1555"/>
        <v>5 - 3</v>
      </c>
      <c r="O4809" t="str">
        <f t="shared" si="1559"/>
        <v>Green</v>
      </c>
      <c r="P4809" t="str">
        <f t="shared" si="1560"/>
        <v>Red</v>
      </c>
      <c r="Q4809" t="str">
        <f t="shared" si="1561"/>
        <v>Red</v>
      </c>
      <c r="R4809" t="str">
        <f t="shared" si="1562"/>
        <v>Green</v>
      </c>
      <c r="S4809" t="str">
        <f t="shared" si="1563"/>
        <v>Red</v>
      </c>
      <c r="T4809" t="str">
        <f t="shared" si="1564"/>
        <v>Green</v>
      </c>
      <c r="U4809" t="str">
        <f t="shared" si="1565"/>
        <v>Red</v>
      </c>
      <c r="V4809" t="str">
        <f t="shared" si="1566"/>
        <v>Red</v>
      </c>
      <c r="W4809" t="str">
        <f t="shared" si="1567"/>
        <v>Green</v>
      </c>
      <c r="X4809" t="str">
        <f t="shared" si="1568"/>
        <v>Green</v>
      </c>
      <c r="Y4809" t="str">
        <f t="shared" si="1569"/>
        <v>Green</v>
      </c>
      <c r="Z4809" t="str">
        <f t="shared" si="1570"/>
        <v>Green</v>
      </c>
      <c r="AA4809" t="str">
        <f t="shared" si="1571"/>
        <v>Red</v>
      </c>
      <c r="AB4809" t="str">
        <f t="shared" si="1572"/>
        <v>Red</v>
      </c>
      <c r="AC4809" t="str">
        <f t="shared" si="1573"/>
        <v>Green</v>
      </c>
      <c r="AD4809" t="str">
        <f t="shared" si="1574"/>
        <v>Red</v>
      </c>
    </row>
    <row r="4810" spans="1:30" hidden="1" x14ac:dyDescent="0.3">
      <c r="A4810" t="str">
        <f t="shared" si="1558"/>
        <v>05/08/2026Olimpik MobiuzFC Jayxun</v>
      </c>
      <c r="D4810" s="2">
        <v>46239</v>
      </c>
      <c r="E4810" s="3">
        <v>0.625</v>
      </c>
      <c r="F4810" t="s">
        <v>2626</v>
      </c>
      <c r="G4810" t="s">
        <v>3718</v>
      </c>
      <c r="H4810">
        <v>0</v>
      </c>
      <c r="I4810">
        <v>0</v>
      </c>
      <c r="J4810">
        <v>2</v>
      </c>
      <c r="K4810">
        <v>1</v>
      </c>
      <c r="L4810" s="22" t="str">
        <f t="shared" si="1556"/>
        <v>05/08/2026</v>
      </c>
      <c r="M4810" s="23">
        <f t="shared" si="1557"/>
        <v>0.5</v>
      </c>
      <c r="N4810" t="str">
        <f t="shared" si="1555"/>
        <v>2 - 1</v>
      </c>
      <c r="O4810" t="str">
        <f t="shared" si="1559"/>
        <v>Green</v>
      </c>
      <c r="P4810" t="str">
        <f t="shared" si="1560"/>
        <v>Red</v>
      </c>
      <c r="Q4810" t="str">
        <f t="shared" si="1561"/>
        <v>Red</v>
      </c>
      <c r="R4810" t="str">
        <f t="shared" si="1562"/>
        <v>Green</v>
      </c>
      <c r="S4810" t="str">
        <f t="shared" si="1563"/>
        <v>Red</v>
      </c>
      <c r="T4810" t="str">
        <f t="shared" si="1564"/>
        <v>Green</v>
      </c>
      <c r="U4810" t="str">
        <f t="shared" si="1565"/>
        <v>Red</v>
      </c>
      <c r="V4810" t="str">
        <f t="shared" si="1566"/>
        <v>Green</v>
      </c>
      <c r="W4810" t="str">
        <f t="shared" si="1567"/>
        <v>Red</v>
      </c>
      <c r="X4810" t="str">
        <f t="shared" si="1568"/>
        <v>Red</v>
      </c>
      <c r="Y4810" t="str">
        <f t="shared" si="1569"/>
        <v>Green</v>
      </c>
      <c r="Z4810" t="str">
        <f t="shared" si="1570"/>
        <v>Green</v>
      </c>
      <c r="AA4810" t="str">
        <f t="shared" si="1571"/>
        <v>Red</v>
      </c>
      <c r="AB4810" t="str">
        <f t="shared" si="1572"/>
        <v>Green</v>
      </c>
      <c r="AC4810" t="str">
        <f t="shared" si="1573"/>
        <v>Green</v>
      </c>
      <c r="AD4810" t="str">
        <f t="shared" si="1574"/>
        <v>Red</v>
      </c>
    </row>
    <row r="4811" spans="1:30" hidden="1" x14ac:dyDescent="0.3">
      <c r="A4811" t="str">
        <f t="shared" si="1558"/>
        <v>05/08/2026Ostrovets FCFC Osipovichi</v>
      </c>
      <c r="B4811" t="s">
        <v>6942</v>
      </c>
      <c r="C4811" t="s">
        <v>854</v>
      </c>
      <c r="D4811" s="2">
        <v>46239</v>
      </c>
      <c r="E4811" s="3">
        <v>0.625</v>
      </c>
      <c r="F4811" t="s">
        <v>3025</v>
      </c>
      <c r="G4811" t="s">
        <v>2348</v>
      </c>
      <c r="H4811">
        <v>1</v>
      </c>
      <c r="I4811">
        <v>0</v>
      </c>
      <c r="J4811">
        <v>2</v>
      </c>
      <c r="K4811">
        <v>0</v>
      </c>
      <c r="L4811" s="22" t="str">
        <f t="shared" si="1556"/>
        <v>05/08/2026</v>
      </c>
      <c r="M4811" s="23">
        <f t="shared" si="1557"/>
        <v>0.5</v>
      </c>
      <c r="N4811" t="str">
        <f t="shared" si="1555"/>
        <v>2 - 0</v>
      </c>
      <c r="O4811" t="str">
        <f t="shared" si="1559"/>
        <v>Green</v>
      </c>
      <c r="P4811" t="str">
        <f t="shared" si="1560"/>
        <v>Red</v>
      </c>
      <c r="Q4811" t="str">
        <f t="shared" si="1561"/>
        <v>Red</v>
      </c>
      <c r="R4811" t="str">
        <f t="shared" si="1562"/>
        <v>Green</v>
      </c>
      <c r="S4811" t="str">
        <f t="shared" si="1563"/>
        <v>Red</v>
      </c>
      <c r="T4811" t="str">
        <f t="shared" si="1564"/>
        <v>Green</v>
      </c>
      <c r="U4811" t="str">
        <f t="shared" si="1565"/>
        <v>Green</v>
      </c>
      <c r="V4811" t="str">
        <f t="shared" si="1566"/>
        <v>Red</v>
      </c>
      <c r="W4811" t="str">
        <f t="shared" si="1567"/>
        <v>Red</v>
      </c>
      <c r="X4811" t="str">
        <f t="shared" si="1568"/>
        <v>Green</v>
      </c>
      <c r="Y4811" t="str">
        <f t="shared" si="1569"/>
        <v>Green</v>
      </c>
      <c r="Z4811" t="str">
        <f t="shared" si="1570"/>
        <v>Red</v>
      </c>
      <c r="AA4811" t="str">
        <f t="shared" si="1571"/>
        <v>Green</v>
      </c>
      <c r="AB4811" t="str">
        <f t="shared" si="1572"/>
        <v>Green</v>
      </c>
      <c r="AC4811" t="str">
        <f t="shared" si="1573"/>
        <v>Red</v>
      </c>
      <c r="AD4811" t="str">
        <f t="shared" si="1574"/>
        <v>Green</v>
      </c>
    </row>
    <row r="4812" spans="1:30" hidden="1" x14ac:dyDescent="0.3">
      <c r="A4812" t="str">
        <f t="shared" si="1558"/>
        <v>05/08/2026Oulun LuistinseuraTPV</v>
      </c>
      <c r="D4812" s="2">
        <v>46239</v>
      </c>
      <c r="E4812" s="3">
        <v>0.625</v>
      </c>
      <c r="F4812" t="s">
        <v>4480</v>
      </c>
      <c r="G4812" t="s">
        <v>2420</v>
      </c>
      <c r="H4812">
        <v>1</v>
      </c>
      <c r="I4812">
        <v>2</v>
      </c>
      <c r="J4812">
        <v>4</v>
      </c>
      <c r="K4812">
        <v>2</v>
      </c>
      <c r="L4812" s="22" t="str">
        <f t="shared" si="1556"/>
        <v>05/08/2026</v>
      </c>
      <c r="M4812" s="23">
        <f t="shared" si="1557"/>
        <v>0.5</v>
      </c>
      <c r="N4812" t="str">
        <f t="shared" si="1555"/>
        <v>4 - 2</v>
      </c>
      <c r="O4812" t="str">
        <f t="shared" si="1559"/>
        <v>Green</v>
      </c>
      <c r="P4812" t="str">
        <f t="shared" si="1560"/>
        <v>Red</v>
      </c>
      <c r="Q4812" t="str">
        <f t="shared" si="1561"/>
        <v>Red</v>
      </c>
      <c r="R4812" t="str">
        <f t="shared" si="1562"/>
        <v>Green</v>
      </c>
      <c r="S4812" t="str">
        <f t="shared" si="1563"/>
        <v>Red</v>
      </c>
      <c r="T4812" t="str">
        <f t="shared" si="1564"/>
        <v>Green</v>
      </c>
      <c r="U4812" t="str">
        <f t="shared" si="1565"/>
        <v>Red</v>
      </c>
      <c r="V4812" t="str">
        <f t="shared" si="1566"/>
        <v>Red</v>
      </c>
      <c r="W4812" t="str">
        <f t="shared" si="1567"/>
        <v>Green</v>
      </c>
      <c r="X4812" t="str">
        <f t="shared" si="1568"/>
        <v>Green</v>
      </c>
      <c r="Y4812" t="str">
        <f t="shared" si="1569"/>
        <v>Green</v>
      </c>
      <c r="Z4812" t="str">
        <f t="shared" si="1570"/>
        <v>Green</v>
      </c>
      <c r="AA4812" t="str">
        <f t="shared" si="1571"/>
        <v>Red</v>
      </c>
      <c r="AB4812" t="str">
        <f t="shared" si="1572"/>
        <v>Red</v>
      </c>
      <c r="AC4812" t="str">
        <f t="shared" si="1573"/>
        <v>Green</v>
      </c>
      <c r="AD4812" t="str">
        <f t="shared" si="1574"/>
        <v>Red</v>
      </c>
    </row>
    <row r="4813" spans="1:30" hidden="1" x14ac:dyDescent="0.3">
      <c r="A4813" t="str">
        <f t="shared" si="1558"/>
        <v>05/08/2026Utenis UtenaBanga Gargzdai II</v>
      </c>
      <c r="D4813" s="2">
        <v>46239</v>
      </c>
      <c r="E4813" s="3">
        <v>0.625</v>
      </c>
      <c r="F4813" t="s">
        <v>5807</v>
      </c>
      <c r="G4813" t="s">
        <v>5389</v>
      </c>
      <c r="H4813">
        <v>0</v>
      </c>
      <c r="I4813">
        <v>1</v>
      </c>
      <c r="J4813">
        <v>0</v>
      </c>
      <c r="K4813">
        <v>4</v>
      </c>
      <c r="L4813" s="22" t="str">
        <f t="shared" si="1556"/>
        <v>05/08/2026</v>
      </c>
      <c r="M4813" s="23">
        <f t="shared" si="1557"/>
        <v>0.5</v>
      </c>
      <c r="N4813" t="str">
        <f t="shared" si="1555"/>
        <v>0 - 4</v>
      </c>
      <c r="O4813" t="str">
        <f t="shared" si="1559"/>
        <v>Red</v>
      </c>
      <c r="P4813" t="str">
        <f t="shared" si="1560"/>
        <v>Red</v>
      </c>
      <c r="Q4813" t="str">
        <f t="shared" si="1561"/>
        <v>Green</v>
      </c>
      <c r="R4813" t="str">
        <f t="shared" si="1562"/>
        <v>Red</v>
      </c>
      <c r="S4813" t="str">
        <f t="shared" si="1563"/>
        <v>Green</v>
      </c>
      <c r="T4813" t="str">
        <f t="shared" si="1564"/>
        <v>Green</v>
      </c>
      <c r="U4813" t="str">
        <f t="shared" si="1565"/>
        <v>Red</v>
      </c>
      <c r="V4813" t="str">
        <f t="shared" si="1566"/>
        <v>Red</v>
      </c>
      <c r="W4813" t="str">
        <f t="shared" si="1567"/>
        <v>Green</v>
      </c>
      <c r="X4813" t="str">
        <f t="shared" si="1568"/>
        <v>Green</v>
      </c>
      <c r="Y4813" t="str">
        <f t="shared" si="1569"/>
        <v>Green</v>
      </c>
      <c r="Z4813" t="str">
        <f t="shared" si="1570"/>
        <v>Green</v>
      </c>
      <c r="AA4813" t="str">
        <f t="shared" si="1571"/>
        <v>Red</v>
      </c>
      <c r="AB4813" t="str">
        <f t="shared" si="1572"/>
        <v>Red</v>
      </c>
      <c r="AC4813" t="str">
        <f t="shared" si="1573"/>
        <v>Red</v>
      </c>
      <c r="AD4813" t="str">
        <f t="shared" si="1574"/>
        <v>Green</v>
      </c>
    </row>
    <row r="4814" spans="1:30" hidden="1" x14ac:dyDescent="0.3">
      <c r="A4814" t="str">
        <f t="shared" si="1558"/>
        <v>05/08/2026Virtus EntellaNovara Calcio</v>
      </c>
      <c r="D4814" s="2">
        <v>46239</v>
      </c>
      <c r="E4814" s="3">
        <v>0.625</v>
      </c>
      <c r="F4814" t="s">
        <v>3944</v>
      </c>
      <c r="G4814" t="s">
        <v>4526</v>
      </c>
      <c r="H4814">
        <v>0</v>
      </c>
      <c r="I4814">
        <v>1</v>
      </c>
      <c r="J4814">
        <v>2</v>
      </c>
      <c r="K4814">
        <v>1</v>
      </c>
      <c r="L4814" s="22" t="str">
        <f t="shared" si="1556"/>
        <v>05/08/2026</v>
      </c>
      <c r="M4814" s="23">
        <f t="shared" si="1557"/>
        <v>0.5</v>
      </c>
      <c r="N4814" t="str">
        <f t="shared" si="1555"/>
        <v>2 - 1</v>
      </c>
      <c r="O4814" t="str">
        <f t="shared" si="1559"/>
        <v>Green</v>
      </c>
      <c r="P4814" t="str">
        <f t="shared" si="1560"/>
        <v>Red</v>
      </c>
      <c r="Q4814" t="str">
        <f t="shared" si="1561"/>
        <v>Red</v>
      </c>
      <c r="R4814" t="str">
        <f t="shared" si="1562"/>
        <v>Green</v>
      </c>
      <c r="S4814" t="str">
        <f t="shared" si="1563"/>
        <v>Red</v>
      </c>
      <c r="T4814" t="str">
        <f t="shared" si="1564"/>
        <v>Green</v>
      </c>
      <c r="U4814" t="str">
        <f t="shared" si="1565"/>
        <v>Red</v>
      </c>
      <c r="V4814" t="str">
        <f t="shared" si="1566"/>
        <v>Red</v>
      </c>
      <c r="W4814" t="str">
        <f t="shared" si="1567"/>
        <v>Green</v>
      </c>
      <c r="X4814" t="str">
        <f t="shared" si="1568"/>
        <v>Green</v>
      </c>
      <c r="Y4814" t="str">
        <f t="shared" si="1569"/>
        <v>Green</v>
      </c>
      <c r="Z4814" t="str">
        <f t="shared" si="1570"/>
        <v>Green</v>
      </c>
      <c r="AA4814" t="str">
        <f t="shared" si="1571"/>
        <v>Red</v>
      </c>
      <c r="AB4814" t="str">
        <f t="shared" si="1572"/>
        <v>Green</v>
      </c>
      <c r="AC4814" t="str">
        <f t="shared" si="1573"/>
        <v>Green</v>
      </c>
      <c r="AD4814" t="str">
        <f t="shared" si="1574"/>
        <v>Red</v>
      </c>
    </row>
    <row r="4815" spans="1:30" hidden="1" x14ac:dyDescent="0.3">
      <c r="A4815" t="str">
        <f t="shared" si="1558"/>
        <v>05/08/2026Tuusulan PalloseuraAtlantis II</v>
      </c>
      <c r="D4815" s="2">
        <v>46239</v>
      </c>
      <c r="E4815" s="3">
        <v>0.63541666666666663</v>
      </c>
      <c r="F4815" t="s">
        <v>2442</v>
      </c>
      <c r="G4815" t="s">
        <v>5799</v>
      </c>
      <c r="H4815">
        <v>0</v>
      </c>
      <c r="I4815">
        <v>0</v>
      </c>
      <c r="J4815">
        <v>7</v>
      </c>
      <c r="K4815">
        <v>2</v>
      </c>
      <c r="L4815" s="22" t="str">
        <f t="shared" si="1556"/>
        <v>05/08/2026</v>
      </c>
      <c r="M4815" s="23">
        <f t="shared" si="1557"/>
        <v>0.51041666666666663</v>
      </c>
      <c r="N4815" t="str">
        <f t="shared" si="1555"/>
        <v>7 - 2</v>
      </c>
      <c r="O4815" t="str">
        <f t="shared" si="1559"/>
        <v>Green</v>
      </c>
      <c r="P4815" t="str">
        <f t="shared" si="1560"/>
        <v>Red</v>
      </c>
      <c r="Q4815" t="str">
        <f t="shared" si="1561"/>
        <v>Red</v>
      </c>
      <c r="R4815" t="str">
        <f t="shared" si="1562"/>
        <v>Green</v>
      </c>
      <c r="S4815" t="str">
        <f t="shared" si="1563"/>
        <v>Red</v>
      </c>
      <c r="T4815" t="str">
        <f t="shared" si="1564"/>
        <v>Green</v>
      </c>
      <c r="U4815" t="str">
        <f t="shared" si="1565"/>
        <v>Red</v>
      </c>
      <c r="V4815" t="str">
        <f t="shared" si="1566"/>
        <v>Green</v>
      </c>
      <c r="W4815" t="str">
        <f t="shared" si="1567"/>
        <v>Red</v>
      </c>
      <c r="X4815" t="str">
        <f t="shared" si="1568"/>
        <v>Red</v>
      </c>
      <c r="Y4815" t="str">
        <f t="shared" si="1569"/>
        <v>Green</v>
      </c>
      <c r="Z4815" t="str">
        <f t="shared" si="1570"/>
        <v>Green</v>
      </c>
      <c r="AA4815" t="str">
        <f t="shared" si="1571"/>
        <v>Red</v>
      </c>
      <c r="AB4815" t="str">
        <f t="shared" si="1572"/>
        <v>Red</v>
      </c>
      <c r="AC4815" t="str">
        <f t="shared" si="1573"/>
        <v>Green</v>
      </c>
      <c r="AD4815" t="str">
        <f t="shared" si="1574"/>
        <v>Red</v>
      </c>
    </row>
    <row r="4816" spans="1:30" hidden="1" x14ac:dyDescent="0.3">
      <c r="A4816" t="str">
        <f t="shared" si="1558"/>
        <v>05/08/2026Al ShahaniyaMarseille</v>
      </c>
      <c r="D4816" s="2">
        <v>46239</v>
      </c>
      <c r="E4816" s="3">
        <v>0.64583333333333337</v>
      </c>
      <c r="F4816" t="s">
        <v>6958</v>
      </c>
      <c r="G4816" t="s">
        <v>3959</v>
      </c>
      <c r="H4816">
        <v>0</v>
      </c>
      <c r="I4816">
        <v>1</v>
      </c>
      <c r="J4816">
        <v>0</v>
      </c>
      <c r="K4816">
        <v>3</v>
      </c>
      <c r="L4816" s="22" t="str">
        <f t="shared" ref="L4816:L4879" si="1575">"0"&amp;DAY(D4816)&amp;"/"&amp;"08"&amp;"/"&amp;YEAR(D4816)</f>
        <v>05/08/2026</v>
      </c>
      <c r="M4816" s="23">
        <f t="shared" ref="M4816:M4879" si="1576">E4816-TIME(3,0,0)</f>
        <v>0.52083333333333337</v>
      </c>
      <c r="N4816" t="str">
        <f t="shared" ref="N4816:N4879" si="1577">J4816&amp;" - "&amp;K4816</f>
        <v>0 - 3</v>
      </c>
      <c r="O4816" t="str">
        <f t="shared" si="1559"/>
        <v>Red</v>
      </c>
      <c r="P4816" t="str">
        <f t="shared" si="1560"/>
        <v>Red</v>
      </c>
      <c r="Q4816" t="str">
        <f t="shared" si="1561"/>
        <v>Green</v>
      </c>
      <c r="R4816" t="str">
        <f t="shared" si="1562"/>
        <v>Red</v>
      </c>
      <c r="S4816" t="str">
        <f t="shared" si="1563"/>
        <v>Green</v>
      </c>
      <c r="T4816" t="str">
        <f t="shared" si="1564"/>
        <v>Green</v>
      </c>
      <c r="U4816" t="str">
        <f t="shared" si="1565"/>
        <v>Red</v>
      </c>
      <c r="V4816" t="str">
        <f t="shared" si="1566"/>
        <v>Red</v>
      </c>
      <c r="W4816" t="str">
        <f t="shared" si="1567"/>
        <v>Green</v>
      </c>
      <c r="X4816" t="str">
        <f t="shared" si="1568"/>
        <v>Green</v>
      </c>
      <c r="Y4816" t="str">
        <f t="shared" si="1569"/>
        <v>Green</v>
      </c>
      <c r="Z4816" t="str">
        <f t="shared" si="1570"/>
        <v>Green</v>
      </c>
      <c r="AA4816" t="str">
        <f t="shared" si="1571"/>
        <v>Red</v>
      </c>
      <c r="AB4816" t="str">
        <f t="shared" si="1572"/>
        <v>Green</v>
      </c>
      <c r="AC4816" t="str">
        <f t="shared" si="1573"/>
        <v>Red</v>
      </c>
      <c r="AD4816" t="str">
        <f t="shared" si="1574"/>
        <v>Green</v>
      </c>
    </row>
    <row r="4817" spans="1:30" hidden="1" x14ac:dyDescent="0.3">
      <c r="A4817" t="str">
        <f t="shared" si="1558"/>
        <v>05/08/2026Diosgyori VTK IIDebreceni II</v>
      </c>
      <c r="D4817" s="2">
        <v>46239</v>
      </c>
      <c r="E4817" s="3">
        <v>0.64583333333333337</v>
      </c>
      <c r="F4817" t="s">
        <v>3310</v>
      </c>
      <c r="G4817" t="s">
        <v>3317</v>
      </c>
      <c r="H4817">
        <v>0</v>
      </c>
      <c r="I4817">
        <v>0</v>
      </c>
      <c r="J4817">
        <v>0</v>
      </c>
      <c r="K4817">
        <v>0</v>
      </c>
      <c r="L4817" s="22" t="str">
        <f t="shared" si="1575"/>
        <v>05/08/2026</v>
      </c>
      <c r="M4817" s="23">
        <f t="shared" si="1576"/>
        <v>0.52083333333333337</v>
      </c>
      <c r="N4817" t="str">
        <f t="shared" si="1577"/>
        <v>0 - 0</v>
      </c>
      <c r="O4817" t="str">
        <f t="shared" si="1559"/>
        <v>Red</v>
      </c>
      <c r="P4817" t="str">
        <f t="shared" si="1560"/>
        <v>Green</v>
      </c>
      <c r="Q4817" t="str">
        <f t="shared" si="1561"/>
        <v>Red</v>
      </c>
      <c r="R4817" t="str">
        <f t="shared" si="1562"/>
        <v>Green</v>
      </c>
      <c r="S4817" t="str">
        <f t="shared" si="1563"/>
        <v>Green</v>
      </c>
      <c r="T4817" t="str">
        <f t="shared" si="1564"/>
        <v>Red</v>
      </c>
      <c r="U4817" t="str">
        <f t="shared" si="1565"/>
        <v>Red</v>
      </c>
      <c r="V4817" t="str">
        <f t="shared" si="1566"/>
        <v>Green</v>
      </c>
      <c r="W4817" t="str">
        <f t="shared" si="1567"/>
        <v>Red</v>
      </c>
      <c r="X4817" t="str">
        <f t="shared" si="1568"/>
        <v>Red</v>
      </c>
      <c r="Y4817" t="str">
        <f t="shared" si="1569"/>
        <v>Red</v>
      </c>
      <c r="Z4817" t="str">
        <f t="shared" si="1570"/>
        <v>Red</v>
      </c>
      <c r="AA4817" t="str">
        <f t="shared" si="1571"/>
        <v>Green</v>
      </c>
      <c r="AB4817" t="str">
        <f t="shared" si="1572"/>
        <v>Green</v>
      </c>
      <c r="AC4817" t="str">
        <f t="shared" si="1573"/>
        <v>Red</v>
      </c>
      <c r="AD4817" t="str">
        <f t="shared" si="1574"/>
        <v>Green</v>
      </c>
    </row>
    <row r="4818" spans="1:30" hidden="1" x14ac:dyDescent="0.3">
      <c r="A4818" t="str">
        <f t="shared" si="1558"/>
        <v>05/08/2026Fakel VoronezhDynamo Moscow</v>
      </c>
      <c r="D4818" s="2">
        <v>46239</v>
      </c>
      <c r="E4818" s="3">
        <v>0.64583333333333337</v>
      </c>
      <c r="F4818" t="s">
        <v>6959</v>
      </c>
      <c r="G4818" t="s">
        <v>6960</v>
      </c>
      <c r="H4818">
        <v>0</v>
      </c>
      <c r="I4818">
        <v>0</v>
      </c>
      <c r="J4818">
        <v>0</v>
      </c>
      <c r="K4818">
        <v>1</v>
      </c>
      <c r="L4818" s="22" t="str">
        <f t="shared" si="1575"/>
        <v>05/08/2026</v>
      </c>
      <c r="M4818" s="23">
        <f t="shared" si="1576"/>
        <v>0.52083333333333337</v>
      </c>
      <c r="N4818" t="str">
        <f t="shared" si="1577"/>
        <v>0 - 1</v>
      </c>
      <c r="O4818" t="str">
        <f t="shared" si="1559"/>
        <v>Red</v>
      </c>
      <c r="P4818" t="str">
        <f t="shared" si="1560"/>
        <v>Red</v>
      </c>
      <c r="Q4818" t="str">
        <f t="shared" si="1561"/>
        <v>Green</v>
      </c>
      <c r="R4818" t="str">
        <f t="shared" si="1562"/>
        <v>Red</v>
      </c>
      <c r="S4818" t="str">
        <f t="shared" si="1563"/>
        <v>Green</v>
      </c>
      <c r="T4818" t="str">
        <f t="shared" si="1564"/>
        <v>Green</v>
      </c>
      <c r="U4818" t="str">
        <f t="shared" si="1565"/>
        <v>Red</v>
      </c>
      <c r="V4818" t="str">
        <f t="shared" si="1566"/>
        <v>Green</v>
      </c>
      <c r="W4818" t="str">
        <f t="shared" si="1567"/>
        <v>Red</v>
      </c>
      <c r="X4818" t="str">
        <f t="shared" si="1568"/>
        <v>Red</v>
      </c>
      <c r="Y4818" t="str">
        <f t="shared" si="1569"/>
        <v>Red</v>
      </c>
      <c r="Z4818" t="str">
        <f t="shared" si="1570"/>
        <v>Red</v>
      </c>
      <c r="AA4818" t="str">
        <f t="shared" si="1571"/>
        <v>Green</v>
      </c>
      <c r="AB4818" t="str">
        <f t="shared" si="1572"/>
        <v>Green</v>
      </c>
      <c r="AC4818" t="str">
        <f t="shared" si="1573"/>
        <v>Red</v>
      </c>
      <c r="AD4818" t="str">
        <f t="shared" si="1574"/>
        <v>Green</v>
      </c>
    </row>
    <row r="4819" spans="1:30" hidden="1" x14ac:dyDescent="0.3">
      <c r="A4819" t="str">
        <f t="shared" si="1558"/>
        <v>05/08/2026Jedinstvo PuteviFK Brodarac</v>
      </c>
      <c r="D4819" s="2">
        <v>46239</v>
      </c>
      <c r="E4819" s="3">
        <v>0.64583333333333337</v>
      </c>
      <c r="F4819" t="s">
        <v>6961</v>
      </c>
      <c r="G4819" t="s">
        <v>6962</v>
      </c>
      <c r="H4819">
        <v>0</v>
      </c>
      <c r="I4819">
        <v>0</v>
      </c>
      <c r="J4819">
        <v>1</v>
      </c>
      <c r="K4819">
        <v>2</v>
      </c>
      <c r="L4819" s="22" t="str">
        <f t="shared" si="1575"/>
        <v>05/08/2026</v>
      </c>
      <c r="M4819" s="23">
        <f t="shared" si="1576"/>
        <v>0.52083333333333337</v>
      </c>
      <c r="N4819" t="str">
        <f t="shared" si="1577"/>
        <v>1 - 2</v>
      </c>
      <c r="O4819" t="str">
        <f t="shared" si="1559"/>
        <v>Red</v>
      </c>
      <c r="P4819" t="str">
        <f t="shared" si="1560"/>
        <v>Red</v>
      </c>
      <c r="Q4819" t="str">
        <f t="shared" si="1561"/>
        <v>Green</v>
      </c>
      <c r="R4819" t="str">
        <f t="shared" si="1562"/>
        <v>Red</v>
      </c>
      <c r="S4819" t="str">
        <f t="shared" si="1563"/>
        <v>Green</v>
      </c>
      <c r="T4819" t="str">
        <f t="shared" si="1564"/>
        <v>Green</v>
      </c>
      <c r="U4819" t="str">
        <f t="shared" si="1565"/>
        <v>Red</v>
      </c>
      <c r="V4819" t="str">
        <f t="shared" si="1566"/>
        <v>Green</v>
      </c>
      <c r="W4819" t="str">
        <f t="shared" si="1567"/>
        <v>Red</v>
      </c>
      <c r="X4819" t="str">
        <f t="shared" si="1568"/>
        <v>Red</v>
      </c>
      <c r="Y4819" t="str">
        <f t="shared" si="1569"/>
        <v>Green</v>
      </c>
      <c r="Z4819" t="str">
        <f t="shared" si="1570"/>
        <v>Green</v>
      </c>
      <c r="AA4819" t="str">
        <f t="shared" si="1571"/>
        <v>Red</v>
      </c>
      <c r="AB4819" t="str">
        <f t="shared" si="1572"/>
        <v>Green</v>
      </c>
      <c r="AC4819" t="str">
        <f t="shared" si="1573"/>
        <v>Green</v>
      </c>
      <c r="AD4819" t="str">
        <f t="shared" si="1574"/>
        <v>Red</v>
      </c>
    </row>
    <row r="4820" spans="1:30" hidden="1" x14ac:dyDescent="0.3">
      <c r="A4820" t="str">
        <f t="shared" si="1558"/>
        <v>05/08/2026Rovaniemi PSJazz Pori</v>
      </c>
      <c r="D4820" s="2">
        <v>46239</v>
      </c>
      <c r="E4820" s="3">
        <v>0.64583333333333337</v>
      </c>
      <c r="F4820" t="s">
        <v>294</v>
      </c>
      <c r="G4820" t="s">
        <v>2419</v>
      </c>
      <c r="H4820">
        <v>1</v>
      </c>
      <c r="I4820">
        <v>2</v>
      </c>
      <c r="J4820">
        <v>2</v>
      </c>
      <c r="K4820">
        <v>2</v>
      </c>
      <c r="L4820" s="22" t="str">
        <f t="shared" si="1575"/>
        <v>05/08/2026</v>
      </c>
      <c r="M4820" s="23">
        <f t="shared" si="1576"/>
        <v>0.52083333333333337</v>
      </c>
      <c r="N4820" t="str">
        <f t="shared" si="1577"/>
        <v>2 - 2</v>
      </c>
      <c r="O4820" t="str">
        <f t="shared" si="1559"/>
        <v>Red</v>
      </c>
      <c r="P4820" t="str">
        <f t="shared" si="1560"/>
        <v>Green</v>
      </c>
      <c r="Q4820" t="str">
        <f t="shared" si="1561"/>
        <v>Red</v>
      </c>
      <c r="R4820" t="str">
        <f t="shared" si="1562"/>
        <v>Green</v>
      </c>
      <c r="S4820" t="str">
        <f t="shared" si="1563"/>
        <v>Green</v>
      </c>
      <c r="T4820" t="str">
        <f t="shared" si="1564"/>
        <v>Red</v>
      </c>
      <c r="U4820" t="str">
        <f t="shared" si="1565"/>
        <v>Red</v>
      </c>
      <c r="V4820" t="str">
        <f t="shared" si="1566"/>
        <v>Red</v>
      </c>
      <c r="W4820" t="str">
        <f t="shared" si="1567"/>
        <v>Green</v>
      </c>
      <c r="X4820" t="str">
        <f t="shared" si="1568"/>
        <v>Green</v>
      </c>
      <c r="Y4820" t="str">
        <f t="shared" si="1569"/>
        <v>Green</v>
      </c>
      <c r="Z4820" t="str">
        <f t="shared" si="1570"/>
        <v>Green</v>
      </c>
      <c r="AA4820" t="str">
        <f t="shared" si="1571"/>
        <v>Red</v>
      </c>
      <c r="AB4820" t="str">
        <f t="shared" si="1572"/>
        <v>Red</v>
      </c>
      <c r="AC4820" t="str">
        <f t="shared" si="1573"/>
        <v>Green</v>
      </c>
      <c r="AD4820" t="str">
        <f t="shared" si="1574"/>
        <v>Red</v>
      </c>
    </row>
    <row r="4821" spans="1:30" hidden="1" x14ac:dyDescent="0.3">
      <c r="A4821" t="str">
        <f t="shared" si="1558"/>
        <v>05/08/2026Salon PalloilijatJJK Jyvaskyla</v>
      </c>
      <c r="D4821" s="2">
        <v>46239</v>
      </c>
      <c r="E4821" s="3">
        <v>0.64583333333333337</v>
      </c>
      <c r="F4821" t="s">
        <v>3211</v>
      </c>
      <c r="G4821" t="s">
        <v>3210</v>
      </c>
      <c r="H4821">
        <v>0</v>
      </c>
      <c r="I4821">
        <v>1</v>
      </c>
      <c r="J4821">
        <v>2</v>
      </c>
      <c r="K4821">
        <v>1</v>
      </c>
      <c r="L4821" s="22" t="str">
        <f t="shared" si="1575"/>
        <v>05/08/2026</v>
      </c>
      <c r="M4821" s="23">
        <f t="shared" si="1576"/>
        <v>0.52083333333333337</v>
      </c>
      <c r="N4821" t="str">
        <f t="shared" si="1577"/>
        <v>2 - 1</v>
      </c>
      <c r="O4821" t="str">
        <f t="shared" si="1559"/>
        <v>Green</v>
      </c>
      <c r="P4821" t="str">
        <f t="shared" si="1560"/>
        <v>Red</v>
      </c>
      <c r="Q4821" t="str">
        <f t="shared" si="1561"/>
        <v>Red</v>
      </c>
      <c r="R4821" t="str">
        <f t="shared" si="1562"/>
        <v>Green</v>
      </c>
      <c r="S4821" t="str">
        <f t="shared" si="1563"/>
        <v>Red</v>
      </c>
      <c r="T4821" t="str">
        <f t="shared" si="1564"/>
        <v>Green</v>
      </c>
      <c r="U4821" t="str">
        <f t="shared" si="1565"/>
        <v>Red</v>
      </c>
      <c r="V4821" t="str">
        <f t="shared" si="1566"/>
        <v>Red</v>
      </c>
      <c r="W4821" t="str">
        <f t="shared" si="1567"/>
        <v>Green</v>
      </c>
      <c r="X4821" t="str">
        <f t="shared" si="1568"/>
        <v>Green</v>
      </c>
      <c r="Y4821" t="str">
        <f t="shared" si="1569"/>
        <v>Green</v>
      </c>
      <c r="Z4821" t="str">
        <f t="shared" si="1570"/>
        <v>Green</v>
      </c>
      <c r="AA4821" t="str">
        <f t="shared" si="1571"/>
        <v>Red</v>
      </c>
      <c r="AB4821" t="str">
        <f t="shared" si="1572"/>
        <v>Green</v>
      </c>
      <c r="AC4821" t="str">
        <f t="shared" si="1573"/>
        <v>Green</v>
      </c>
      <c r="AD4821" t="str">
        <f t="shared" si="1574"/>
        <v>Red</v>
      </c>
    </row>
    <row r="4822" spans="1:30" hidden="1" x14ac:dyDescent="0.3">
      <c r="A4822" t="str">
        <f t="shared" si="1558"/>
        <v>05/08/2026Spartak MoscowGazovik Orenburg</v>
      </c>
      <c r="D4822" s="2">
        <v>46239</v>
      </c>
      <c r="E4822" s="3">
        <v>0.64583333333333337</v>
      </c>
      <c r="F4822" t="s">
        <v>6963</v>
      </c>
      <c r="G4822" t="s">
        <v>966</v>
      </c>
      <c r="H4822">
        <v>2</v>
      </c>
      <c r="I4822">
        <v>0</v>
      </c>
      <c r="J4822">
        <v>5</v>
      </c>
      <c r="K4822">
        <v>1</v>
      </c>
      <c r="L4822" s="22" t="str">
        <f t="shared" si="1575"/>
        <v>05/08/2026</v>
      </c>
      <c r="M4822" s="23">
        <f t="shared" si="1576"/>
        <v>0.52083333333333337</v>
      </c>
      <c r="N4822" t="str">
        <f t="shared" si="1577"/>
        <v>5 - 1</v>
      </c>
      <c r="O4822" t="str">
        <f t="shared" si="1559"/>
        <v>Green</v>
      </c>
      <c r="P4822" t="str">
        <f t="shared" si="1560"/>
        <v>Red</v>
      </c>
      <c r="Q4822" t="str">
        <f t="shared" si="1561"/>
        <v>Red</v>
      </c>
      <c r="R4822" t="str">
        <f t="shared" si="1562"/>
        <v>Green</v>
      </c>
      <c r="S4822" t="str">
        <f t="shared" si="1563"/>
        <v>Red</v>
      </c>
      <c r="T4822" t="str">
        <f t="shared" si="1564"/>
        <v>Green</v>
      </c>
      <c r="U4822" t="str">
        <f t="shared" si="1565"/>
        <v>Green</v>
      </c>
      <c r="V4822" t="str">
        <f t="shared" si="1566"/>
        <v>Red</v>
      </c>
      <c r="W4822" t="str">
        <f t="shared" si="1567"/>
        <v>Red</v>
      </c>
      <c r="X4822" t="str">
        <f t="shared" si="1568"/>
        <v>Green</v>
      </c>
      <c r="Y4822" t="str">
        <f t="shared" si="1569"/>
        <v>Green</v>
      </c>
      <c r="Z4822" t="str">
        <f t="shared" si="1570"/>
        <v>Green</v>
      </c>
      <c r="AA4822" t="str">
        <f t="shared" si="1571"/>
        <v>Red</v>
      </c>
      <c r="AB4822" t="str">
        <f t="shared" si="1572"/>
        <v>Red</v>
      </c>
      <c r="AC4822" t="str">
        <f t="shared" si="1573"/>
        <v>Green</v>
      </c>
      <c r="AD4822" t="str">
        <f t="shared" si="1574"/>
        <v>Red</v>
      </c>
    </row>
    <row r="4823" spans="1:30" hidden="1" x14ac:dyDescent="0.3">
      <c r="A4823" t="str">
        <f t="shared" si="1558"/>
        <v>05/08/2026Tampere UnitedKPV Kokkola</v>
      </c>
      <c r="D4823" s="2">
        <v>46239</v>
      </c>
      <c r="E4823" s="3">
        <v>0.64583333333333337</v>
      </c>
      <c r="F4823" t="s">
        <v>2421</v>
      </c>
      <c r="G4823" t="s">
        <v>295</v>
      </c>
      <c r="H4823">
        <v>3</v>
      </c>
      <c r="I4823">
        <v>0</v>
      </c>
      <c r="J4823">
        <v>6</v>
      </c>
      <c r="K4823">
        <v>0</v>
      </c>
      <c r="L4823" s="22" t="str">
        <f t="shared" si="1575"/>
        <v>05/08/2026</v>
      </c>
      <c r="M4823" s="23">
        <f t="shared" si="1576"/>
        <v>0.52083333333333337</v>
      </c>
      <c r="N4823" t="str">
        <f t="shared" si="1577"/>
        <v>6 - 0</v>
      </c>
      <c r="O4823" t="str">
        <f t="shared" si="1559"/>
        <v>Green</v>
      </c>
      <c r="P4823" t="str">
        <f t="shared" si="1560"/>
        <v>Red</v>
      </c>
      <c r="Q4823" t="str">
        <f t="shared" si="1561"/>
        <v>Red</v>
      </c>
      <c r="R4823" t="str">
        <f t="shared" si="1562"/>
        <v>Green</v>
      </c>
      <c r="S4823" t="str">
        <f t="shared" si="1563"/>
        <v>Red</v>
      </c>
      <c r="T4823" t="str">
        <f t="shared" si="1564"/>
        <v>Green</v>
      </c>
      <c r="U4823" t="str">
        <f t="shared" si="1565"/>
        <v>Green</v>
      </c>
      <c r="V4823" t="str">
        <f t="shared" si="1566"/>
        <v>Red</v>
      </c>
      <c r="W4823" t="str">
        <f t="shared" si="1567"/>
        <v>Red</v>
      </c>
      <c r="X4823" t="str">
        <f t="shared" si="1568"/>
        <v>Green</v>
      </c>
      <c r="Y4823" t="str">
        <f t="shared" si="1569"/>
        <v>Green</v>
      </c>
      <c r="Z4823" t="str">
        <f t="shared" si="1570"/>
        <v>Green</v>
      </c>
      <c r="AA4823" t="str">
        <f t="shared" si="1571"/>
        <v>Red</v>
      </c>
      <c r="AB4823" t="str">
        <f t="shared" si="1572"/>
        <v>Red</v>
      </c>
      <c r="AC4823" t="str">
        <f t="shared" si="1573"/>
        <v>Red</v>
      </c>
      <c r="AD4823" t="str">
        <f t="shared" si="1574"/>
        <v>Green</v>
      </c>
    </row>
    <row r="4824" spans="1:30" hidden="1" x14ac:dyDescent="0.3">
      <c r="A4824" t="str">
        <f t="shared" si="1558"/>
        <v>05/08/2026TP-49Fish United</v>
      </c>
      <c r="D4824" s="2">
        <v>46239</v>
      </c>
      <c r="E4824" s="3">
        <v>0.64583333333333337</v>
      </c>
      <c r="F4824" t="s">
        <v>3234</v>
      </c>
      <c r="G4824" t="s">
        <v>2033</v>
      </c>
      <c r="H4824">
        <v>0</v>
      </c>
      <c r="I4824">
        <v>0</v>
      </c>
      <c r="J4824">
        <v>6</v>
      </c>
      <c r="K4824">
        <v>3</v>
      </c>
      <c r="L4824" s="22" t="str">
        <f t="shared" si="1575"/>
        <v>05/08/2026</v>
      </c>
      <c r="M4824" s="23">
        <f t="shared" si="1576"/>
        <v>0.52083333333333337</v>
      </c>
      <c r="N4824" t="str">
        <f t="shared" si="1577"/>
        <v>6 - 3</v>
      </c>
      <c r="O4824" t="str">
        <f t="shared" si="1559"/>
        <v>Green</v>
      </c>
      <c r="P4824" t="str">
        <f t="shared" si="1560"/>
        <v>Red</v>
      </c>
      <c r="Q4824" t="str">
        <f t="shared" si="1561"/>
        <v>Red</v>
      </c>
      <c r="R4824" t="str">
        <f t="shared" si="1562"/>
        <v>Green</v>
      </c>
      <c r="S4824" t="str">
        <f t="shared" si="1563"/>
        <v>Red</v>
      </c>
      <c r="T4824" t="str">
        <f t="shared" si="1564"/>
        <v>Green</v>
      </c>
      <c r="U4824" t="str">
        <f t="shared" si="1565"/>
        <v>Red</v>
      </c>
      <c r="V4824" t="str">
        <f t="shared" si="1566"/>
        <v>Green</v>
      </c>
      <c r="W4824" t="str">
        <f t="shared" si="1567"/>
        <v>Red</v>
      </c>
      <c r="X4824" t="str">
        <f t="shared" si="1568"/>
        <v>Red</v>
      </c>
      <c r="Y4824" t="str">
        <f t="shared" si="1569"/>
        <v>Green</v>
      </c>
      <c r="Z4824" t="str">
        <f t="shared" si="1570"/>
        <v>Green</v>
      </c>
      <c r="AA4824" t="str">
        <f t="shared" si="1571"/>
        <v>Red</v>
      </c>
      <c r="AB4824" t="str">
        <f t="shared" si="1572"/>
        <v>Red</v>
      </c>
      <c r="AC4824" t="str">
        <f t="shared" si="1573"/>
        <v>Green</v>
      </c>
      <c r="AD4824" t="str">
        <f t="shared" si="1574"/>
        <v>Red</v>
      </c>
    </row>
    <row r="4825" spans="1:30" hidden="1" x14ac:dyDescent="0.3">
      <c r="A4825" t="str">
        <f t="shared" si="1558"/>
        <v>05/08/2026US PianeseMontevarchi</v>
      </c>
      <c r="D4825" s="2">
        <v>46239</v>
      </c>
      <c r="E4825" s="3">
        <v>0.64583333333333337</v>
      </c>
      <c r="F4825" t="s">
        <v>6964</v>
      </c>
      <c r="G4825" t="s">
        <v>6965</v>
      </c>
      <c r="H4825">
        <v>1</v>
      </c>
      <c r="I4825">
        <v>0</v>
      </c>
      <c r="J4825">
        <v>2</v>
      </c>
      <c r="K4825">
        <v>0</v>
      </c>
      <c r="L4825" s="22" t="str">
        <f t="shared" si="1575"/>
        <v>05/08/2026</v>
      </c>
      <c r="M4825" s="23">
        <f t="shared" si="1576"/>
        <v>0.52083333333333337</v>
      </c>
      <c r="N4825" t="str">
        <f t="shared" si="1577"/>
        <v>2 - 0</v>
      </c>
      <c r="O4825" t="str">
        <f t="shared" si="1559"/>
        <v>Green</v>
      </c>
      <c r="P4825" t="str">
        <f t="shared" si="1560"/>
        <v>Red</v>
      </c>
      <c r="Q4825" t="str">
        <f t="shared" si="1561"/>
        <v>Red</v>
      </c>
      <c r="R4825" t="str">
        <f t="shared" si="1562"/>
        <v>Green</v>
      </c>
      <c r="S4825" t="str">
        <f t="shared" si="1563"/>
        <v>Red</v>
      </c>
      <c r="T4825" t="str">
        <f t="shared" si="1564"/>
        <v>Green</v>
      </c>
      <c r="U4825" t="str">
        <f t="shared" si="1565"/>
        <v>Green</v>
      </c>
      <c r="V4825" t="str">
        <f t="shared" si="1566"/>
        <v>Red</v>
      </c>
      <c r="W4825" t="str">
        <f t="shared" si="1567"/>
        <v>Red</v>
      </c>
      <c r="X4825" t="str">
        <f t="shared" si="1568"/>
        <v>Green</v>
      </c>
      <c r="Y4825" t="str">
        <f t="shared" si="1569"/>
        <v>Green</v>
      </c>
      <c r="Z4825" t="str">
        <f t="shared" si="1570"/>
        <v>Red</v>
      </c>
      <c r="AA4825" t="str">
        <f t="shared" si="1571"/>
        <v>Green</v>
      </c>
      <c r="AB4825" t="str">
        <f t="shared" si="1572"/>
        <v>Green</v>
      </c>
      <c r="AC4825" t="str">
        <f t="shared" si="1573"/>
        <v>Red</v>
      </c>
      <c r="AD4825" t="str">
        <f t="shared" si="1574"/>
        <v>Green</v>
      </c>
    </row>
    <row r="4826" spans="1:30" hidden="1" x14ac:dyDescent="0.3">
      <c r="A4826" t="str">
        <f t="shared" si="1558"/>
        <v>05/08/2026Warta PoznanResovia Rzeszow</v>
      </c>
      <c r="D4826" s="2">
        <v>46239</v>
      </c>
      <c r="E4826" s="3">
        <v>0.64583333333333337</v>
      </c>
      <c r="F4826" t="s">
        <v>2550</v>
      </c>
      <c r="G4826" t="s">
        <v>2554</v>
      </c>
      <c r="H4826">
        <v>0</v>
      </c>
      <c r="I4826">
        <v>1</v>
      </c>
      <c r="J4826">
        <v>0</v>
      </c>
      <c r="K4826">
        <v>1</v>
      </c>
      <c r="L4826" s="22" t="str">
        <f t="shared" si="1575"/>
        <v>05/08/2026</v>
      </c>
      <c r="M4826" s="23">
        <f t="shared" si="1576"/>
        <v>0.52083333333333337</v>
      </c>
      <c r="N4826" t="str">
        <f t="shared" si="1577"/>
        <v>0 - 1</v>
      </c>
      <c r="O4826" t="str">
        <f t="shared" si="1559"/>
        <v>Red</v>
      </c>
      <c r="P4826" t="str">
        <f t="shared" si="1560"/>
        <v>Red</v>
      </c>
      <c r="Q4826" t="str">
        <f t="shared" si="1561"/>
        <v>Green</v>
      </c>
      <c r="R4826" t="str">
        <f t="shared" si="1562"/>
        <v>Red</v>
      </c>
      <c r="S4826" t="str">
        <f t="shared" si="1563"/>
        <v>Green</v>
      </c>
      <c r="T4826" t="str">
        <f t="shared" si="1564"/>
        <v>Green</v>
      </c>
      <c r="U4826" t="str">
        <f t="shared" si="1565"/>
        <v>Red</v>
      </c>
      <c r="V4826" t="str">
        <f t="shared" si="1566"/>
        <v>Red</v>
      </c>
      <c r="W4826" t="str">
        <f t="shared" si="1567"/>
        <v>Green</v>
      </c>
      <c r="X4826" t="str">
        <f t="shared" si="1568"/>
        <v>Green</v>
      </c>
      <c r="Y4826" t="str">
        <f t="shared" si="1569"/>
        <v>Red</v>
      </c>
      <c r="Z4826" t="str">
        <f t="shared" si="1570"/>
        <v>Red</v>
      </c>
      <c r="AA4826" t="str">
        <f t="shared" si="1571"/>
        <v>Green</v>
      </c>
      <c r="AB4826" t="str">
        <f t="shared" si="1572"/>
        <v>Green</v>
      </c>
      <c r="AC4826" t="str">
        <f t="shared" si="1573"/>
        <v>Red</v>
      </c>
      <c r="AD4826" t="str">
        <f t="shared" si="1574"/>
        <v>Green</v>
      </c>
    </row>
    <row r="4827" spans="1:30" hidden="1" x14ac:dyDescent="0.3">
      <c r="A4827" t="str">
        <f t="shared" si="1558"/>
        <v>05/08/2026Black BullsAD Pemba</v>
      </c>
      <c r="D4827" s="2">
        <v>46239</v>
      </c>
      <c r="E4827" s="3">
        <v>0.66666666666666663</v>
      </c>
      <c r="F4827" t="s">
        <v>2517</v>
      </c>
      <c r="G4827" t="s">
        <v>5047</v>
      </c>
      <c r="H4827">
        <v>2</v>
      </c>
      <c r="I4827">
        <v>0</v>
      </c>
      <c r="J4827">
        <v>2</v>
      </c>
      <c r="K4827">
        <v>0</v>
      </c>
      <c r="L4827" s="22" t="str">
        <f t="shared" si="1575"/>
        <v>05/08/2026</v>
      </c>
      <c r="M4827" s="23">
        <f t="shared" si="1576"/>
        <v>0.54166666666666663</v>
      </c>
      <c r="N4827" t="str">
        <f t="shared" si="1577"/>
        <v>2 - 0</v>
      </c>
      <c r="O4827" t="str">
        <f t="shared" si="1559"/>
        <v>Green</v>
      </c>
      <c r="P4827" t="str">
        <f t="shared" si="1560"/>
        <v>Red</v>
      </c>
      <c r="Q4827" t="str">
        <f t="shared" si="1561"/>
        <v>Red</v>
      </c>
      <c r="R4827" t="str">
        <f t="shared" si="1562"/>
        <v>Green</v>
      </c>
      <c r="S4827" t="str">
        <f t="shared" si="1563"/>
        <v>Red</v>
      </c>
      <c r="T4827" t="str">
        <f t="shared" si="1564"/>
        <v>Green</v>
      </c>
      <c r="U4827" t="str">
        <f t="shared" si="1565"/>
        <v>Green</v>
      </c>
      <c r="V4827" t="str">
        <f t="shared" si="1566"/>
        <v>Red</v>
      </c>
      <c r="W4827" t="str">
        <f t="shared" si="1567"/>
        <v>Red</v>
      </c>
      <c r="X4827" t="str">
        <f t="shared" si="1568"/>
        <v>Green</v>
      </c>
      <c r="Y4827" t="str">
        <f t="shared" si="1569"/>
        <v>Green</v>
      </c>
      <c r="Z4827" t="str">
        <f t="shared" si="1570"/>
        <v>Red</v>
      </c>
      <c r="AA4827" t="str">
        <f t="shared" si="1571"/>
        <v>Green</v>
      </c>
      <c r="AB4827" t="str">
        <f t="shared" si="1572"/>
        <v>Green</v>
      </c>
      <c r="AC4827" t="str">
        <f t="shared" si="1573"/>
        <v>Red</v>
      </c>
      <c r="AD4827" t="str">
        <f t="shared" si="1574"/>
        <v>Green</v>
      </c>
    </row>
    <row r="4828" spans="1:30" hidden="1" x14ac:dyDescent="0.3">
      <c r="A4828" t="str">
        <f t="shared" si="1558"/>
        <v>05/08/2026Calcio LeccoInter Milano II</v>
      </c>
      <c r="D4828" s="2">
        <v>46239</v>
      </c>
      <c r="E4828" s="3">
        <v>0.66666666666666663</v>
      </c>
      <c r="F4828" t="s">
        <v>6966</v>
      </c>
      <c r="G4828" t="s">
        <v>4527</v>
      </c>
      <c r="H4828">
        <v>0</v>
      </c>
      <c r="I4828">
        <v>2</v>
      </c>
      <c r="J4828">
        <v>0</v>
      </c>
      <c r="K4828">
        <v>3</v>
      </c>
      <c r="L4828" s="22" t="str">
        <f t="shared" si="1575"/>
        <v>05/08/2026</v>
      </c>
      <c r="M4828" s="23">
        <f t="shared" si="1576"/>
        <v>0.54166666666666663</v>
      </c>
      <c r="N4828" t="str">
        <f t="shared" si="1577"/>
        <v>0 - 3</v>
      </c>
      <c r="O4828" t="str">
        <f t="shared" si="1559"/>
        <v>Red</v>
      </c>
      <c r="P4828" t="str">
        <f t="shared" si="1560"/>
        <v>Red</v>
      </c>
      <c r="Q4828" t="str">
        <f t="shared" si="1561"/>
        <v>Green</v>
      </c>
      <c r="R4828" t="str">
        <f t="shared" si="1562"/>
        <v>Red</v>
      </c>
      <c r="S4828" t="str">
        <f t="shared" si="1563"/>
        <v>Green</v>
      </c>
      <c r="T4828" t="str">
        <f t="shared" si="1564"/>
        <v>Green</v>
      </c>
      <c r="U4828" t="str">
        <f t="shared" si="1565"/>
        <v>Red</v>
      </c>
      <c r="V4828" t="str">
        <f t="shared" si="1566"/>
        <v>Red</v>
      </c>
      <c r="W4828" t="str">
        <f t="shared" si="1567"/>
        <v>Green</v>
      </c>
      <c r="X4828" t="str">
        <f t="shared" si="1568"/>
        <v>Green</v>
      </c>
      <c r="Y4828" t="str">
        <f t="shared" si="1569"/>
        <v>Green</v>
      </c>
      <c r="Z4828" t="str">
        <f t="shared" si="1570"/>
        <v>Green</v>
      </c>
      <c r="AA4828" t="str">
        <f t="shared" si="1571"/>
        <v>Red</v>
      </c>
      <c r="AB4828" t="str">
        <f t="shared" si="1572"/>
        <v>Green</v>
      </c>
      <c r="AC4828" t="str">
        <f t="shared" si="1573"/>
        <v>Red</v>
      </c>
      <c r="AD4828" t="str">
        <f t="shared" si="1574"/>
        <v>Green</v>
      </c>
    </row>
    <row r="4829" spans="1:30" hidden="1" x14ac:dyDescent="0.3">
      <c r="A4829" t="str">
        <f t="shared" si="1558"/>
        <v>05/08/2026Conegliano 1907Treviso FBC</v>
      </c>
      <c r="D4829" s="2">
        <v>46239</v>
      </c>
      <c r="E4829" s="3">
        <v>0.66666666666666663</v>
      </c>
      <c r="F4829" t="s">
        <v>6967</v>
      </c>
      <c r="G4829" t="s">
        <v>6968</v>
      </c>
      <c r="H4829">
        <v>0</v>
      </c>
      <c r="I4829">
        <v>0</v>
      </c>
      <c r="J4829">
        <v>1</v>
      </c>
      <c r="K4829">
        <v>3</v>
      </c>
      <c r="L4829" s="22" t="str">
        <f t="shared" si="1575"/>
        <v>05/08/2026</v>
      </c>
      <c r="M4829" s="23">
        <f t="shared" si="1576"/>
        <v>0.54166666666666663</v>
      </c>
      <c r="N4829" t="str">
        <f t="shared" si="1577"/>
        <v>1 - 3</v>
      </c>
      <c r="O4829" t="str">
        <f t="shared" si="1559"/>
        <v>Red</v>
      </c>
      <c r="P4829" t="str">
        <f t="shared" si="1560"/>
        <v>Red</v>
      </c>
      <c r="Q4829" t="str">
        <f t="shared" si="1561"/>
        <v>Green</v>
      </c>
      <c r="R4829" t="str">
        <f t="shared" si="1562"/>
        <v>Red</v>
      </c>
      <c r="S4829" t="str">
        <f t="shared" si="1563"/>
        <v>Green</v>
      </c>
      <c r="T4829" t="str">
        <f t="shared" si="1564"/>
        <v>Green</v>
      </c>
      <c r="U4829" t="str">
        <f t="shared" si="1565"/>
        <v>Red</v>
      </c>
      <c r="V4829" t="str">
        <f t="shared" si="1566"/>
        <v>Green</v>
      </c>
      <c r="W4829" t="str">
        <f t="shared" si="1567"/>
        <v>Red</v>
      </c>
      <c r="X4829" t="str">
        <f t="shared" si="1568"/>
        <v>Red</v>
      </c>
      <c r="Y4829" t="str">
        <f t="shared" si="1569"/>
        <v>Green</v>
      </c>
      <c r="Z4829" t="str">
        <f t="shared" si="1570"/>
        <v>Green</v>
      </c>
      <c r="AA4829" t="str">
        <f t="shared" si="1571"/>
        <v>Red</v>
      </c>
      <c r="AB4829" t="str">
        <f t="shared" si="1572"/>
        <v>Red</v>
      </c>
      <c r="AC4829" t="str">
        <f t="shared" si="1573"/>
        <v>Green</v>
      </c>
      <c r="AD4829" t="str">
        <f t="shared" si="1574"/>
        <v>Red</v>
      </c>
    </row>
    <row r="4830" spans="1:30" hidden="1" x14ac:dyDescent="0.3">
      <c r="A4830" t="str">
        <f t="shared" si="1558"/>
        <v>05/08/2026Dinamo Minsk ReservesFC Lida</v>
      </c>
      <c r="B4830" t="s">
        <v>6942</v>
      </c>
      <c r="C4830" t="s">
        <v>854</v>
      </c>
      <c r="D4830" s="2">
        <v>46239</v>
      </c>
      <c r="E4830" s="3">
        <v>0.66666666666666663</v>
      </c>
      <c r="F4830" t="s">
        <v>2347</v>
      </c>
      <c r="G4830" t="s">
        <v>4425</v>
      </c>
      <c r="H4830">
        <v>0</v>
      </c>
      <c r="I4830">
        <v>2</v>
      </c>
      <c r="J4830">
        <v>1</v>
      </c>
      <c r="K4830">
        <v>2</v>
      </c>
      <c r="L4830" s="22" t="str">
        <f t="shared" si="1575"/>
        <v>05/08/2026</v>
      </c>
      <c r="M4830" s="23">
        <f t="shared" si="1576"/>
        <v>0.54166666666666663</v>
      </c>
      <c r="N4830" t="str">
        <f t="shared" si="1577"/>
        <v>1 - 2</v>
      </c>
      <c r="O4830" t="str">
        <f t="shared" si="1559"/>
        <v>Red</v>
      </c>
      <c r="P4830" t="str">
        <f t="shared" si="1560"/>
        <v>Red</v>
      </c>
      <c r="Q4830" t="str">
        <f t="shared" si="1561"/>
        <v>Green</v>
      </c>
      <c r="R4830" t="str">
        <f t="shared" si="1562"/>
        <v>Red</v>
      </c>
      <c r="S4830" t="str">
        <f t="shared" si="1563"/>
        <v>Green</v>
      </c>
      <c r="T4830" t="str">
        <f t="shared" si="1564"/>
        <v>Green</v>
      </c>
      <c r="U4830" t="str">
        <f t="shared" si="1565"/>
        <v>Red</v>
      </c>
      <c r="V4830" t="str">
        <f t="shared" si="1566"/>
        <v>Red</v>
      </c>
      <c r="W4830" t="str">
        <f t="shared" si="1567"/>
        <v>Green</v>
      </c>
      <c r="X4830" t="str">
        <f t="shared" si="1568"/>
        <v>Green</v>
      </c>
      <c r="Y4830" t="str">
        <f t="shared" si="1569"/>
        <v>Green</v>
      </c>
      <c r="Z4830" t="str">
        <f t="shared" si="1570"/>
        <v>Green</v>
      </c>
      <c r="AA4830" t="str">
        <f t="shared" si="1571"/>
        <v>Red</v>
      </c>
      <c r="AB4830" t="str">
        <f t="shared" si="1572"/>
        <v>Green</v>
      </c>
      <c r="AC4830" t="str">
        <f t="shared" si="1573"/>
        <v>Green</v>
      </c>
      <c r="AD4830" t="str">
        <f t="shared" si="1574"/>
        <v>Red</v>
      </c>
    </row>
    <row r="4831" spans="1:30" hidden="1" x14ac:dyDescent="0.3">
      <c r="A4831" t="str">
        <f t="shared" si="1558"/>
        <v>05/08/2026Gornik LecznaKKS 1925 Kalisz</v>
      </c>
      <c r="D4831" s="2">
        <v>46239</v>
      </c>
      <c r="E4831" s="3">
        <v>0.66666666666666663</v>
      </c>
      <c r="F4831" t="s">
        <v>3539</v>
      </c>
      <c r="G4831" t="s">
        <v>6093</v>
      </c>
      <c r="H4831">
        <v>1</v>
      </c>
      <c r="I4831">
        <v>0</v>
      </c>
      <c r="J4831">
        <v>2</v>
      </c>
      <c r="K4831">
        <v>0</v>
      </c>
      <c r="L4831" s="22" t="str">
        <f t="shared" si="1575"/>
        <v>05/08/2026</v>
      </c>
      <c r="M4831" s="23">
        <f t="shared" si="1576"/>
        <v>0.54166666666666663</v>
      </c>
      <c r="N4831" t="str">
        <f t="shared" si="1577"/>
        <v>2 - 0</v>
      </c>
      <c r="O4831" t="str">
        <f t="shared" si="1559"/>
        <v>Green</v>
      </c>
      <c r="P4831" t="str">
        <f t="shared" si="1560"/>
        <v>Red</v>
      </c>
      <c r="Q4831" t="str">
        <f t="shared" si="1561"/>
        <v>Red</v>
      </c>
      <c r="R4831" t="str">
        <f t="shared" si="1562"/>
        <v>Green</v>
      </c>
      <c r="S4831" t="str">
        <f t="shared" si="1563"/>
        <v>Red</v>
      </c>
      <c r="T4831" t="str">
        <f t="shared" si="1564"/>
        <v>Green</v>
      </c>
      <c r="U4831" t="str">
        <f t="shared" si="1565"/>
        <v>Green</v>
      </c>
      <c r="V4831" t="str">
        <f t="shared" si="1566"/>
        <v>Red</v>
      </c>
      <c r="W4831" t="str">
        <f t="shared" si="1567"/>
        <v>Red</v>
      </c>
      <c r="X4831" t="str">
        <f t="shared" si="1568"/>
        <v>Green</v>
      </c>
      <c r="Y4831" t="str">
        <f t="shared" si="1569"/>
        <v>Green</v>
      </c>
      <c r="Z4831" t="str">
        <f t="shared" si="1570"/>
        <v>Red</v>
      </c>
      <c r="AA4831" t="str">
        <f t="shared" si="1571"/>
        <v>Green</v>
      </c>
      <c r="AB4831" t="str">
        <f t="shared" si="1572"/>
        <v>Green</v>
      </c>
      <c r="AC4831" t="str">
        <f t="shared" si="1573"/>
        <v>Red</v>
      </c>
      <c r="AD4831" t="str">
        <f t="shared" si="1574"/>
        <v>Green</v>
      </c>
    </row>
    <row r="4832" spans="1:30" hidden="1" x14ac:dyDescent="0.3">
      <c r="A4832" t="str">
        <f t="shared" si="1558"/>
        <v>05/08/2026Hedensted IFMarienlyst</v>
      </c>
      <c r="D4832" s="2">
        <v>46239</v>
      </c>
      <c r="E4832" s="3">
        <v>0.66666666666666663</v>
      </c>
      <c r="F4832" t="s">
        <v>6969</v>
      </c>
      <c r="G4832" t="s">
        <v>6970</v>
      </c>
      <c r="H4832">
        <v>0</v>
      </c>
      <c r="I4832">
        <v>2</v>
      </c>
      <c r="J4832">
        <v>0</v>
      </c>
      <c r="K4832">
        <v>5</v>
      </c>
      <c r="L4832" s="22" t="str">
        <f t="shared" si="1575"/>
        <v>05/08/2026</v>
      </c>
      <c r="M4832" s="23">
        <f t="shared" si="1576"/>
        <v>0.54166666666666663</v>
      </c>
      <c r="N4832" t="str">
        <f t="shared" si="1577"/>
        <v>0 - 5</v>
      </c>
      <c r="O4832" t="str">
        <f t="shared" si="1559"/>
        <v>Red</v>
      </c>
      <c r="P4832" t="str">
        <f t="shared" si="1560"/>
        <v>Red</v>
      </c>
      <c r="Q4832" t="str">
        <f t="shared" si="1561"/>
        <v>Green</v>
      </c>
      <c r="R4832" t="str">
        <f t="shared" si="1562"/>
        <v>Red</v>
      </c>
      <c r="S4832" t="str">
        <f t="shared" si="1563"/>
        <v>Green</v>
      </c>
      <c r="T4832" t="str">
        <f t="shared" si="1564"/>
        <v>Green</v>
      </c>
      <c r="U4832" t="str">
        <f t="shared" si="1565"/>
        <v>Red</v>
      </c>
      <c r="V4832" t="str">
        <f t="shared" si="1566"/>
        <v>Red</v>
      </c>
      <c r="W4832" t="str">
        <f t="shared" si="1567"/>
        <v>Green</v>
      </c>
      <c r="X4832" t="str">
        <f t="shared" si="1568"/>
        <v>Green</v>
      </c>
      <c r="Y4832" t="str">
        <f t="shared" si="1569"/>
        <v>Green</v>
      </c>
      <c r="Z4832" t="str">
        <f t="shared" si="1570"/>
        <v>Green</v>
      </c>
      <c r="AA4832" t="str">
        <f t="shared" si="1571"/>
        <v>Red</v>
      </c>
      <c r="AB4832" t="str">
        <f t="shared" si="1572"/>
        <v>Red</v>
      </c>
      <c r="AC4832" t="str">
        <f t="shared" si="1573"/>
        <v>Red</v>
      </c>
      <c r="AD4832" t="str">
        <f t="shared" si="1574"/>
        <v>Green</v>
      </c>
    </row>
    <row r="4833" spans="1:30" hidden="1" x14ac:dyDescent="0.3">
      <c r="A4833" t="str">
        <f t="shared" si="1558"/>
        <v>05/08/2026Hobro IKVendsyssel</v>
      </c>
      <c r="D4833" s="2">
        <v>46239</v>
      </c>
      <c r="E4833" s="3">
        <v>0.66666666666666663</v>
      </c>
      <c r="F4833" t="s">
        <v>986</v>
      </c>
      <c r="G4833" t="s">
        <v>3174</v>
      </c>
      <c r="H4833">
        <v>0</v>
      </c>
      <c r="I4833">
        <v>3</v>
      </c>
      <c r="J4833">
        <v>0</v>
      </c>
      <c r="K4833">
        <v>4</v>
      </c>
      <c r="L4833" s="22" t="str">
        <f t="shared" si="1575"/>
        <v>05/08/2026</v>
      </c>
      <c r="M4833" s="23">
        <f t="shared" si="1576"/>
        <v>0.54166666666666663</v>
      </c>
      <c r="N4833" t="str">
        <f t="shared" si="1577"/>
        <v>0 - 4</v>
      </c>
      <c r="O4833" t="str">
        <f t="shared" si="1559"/>
        <v>Red</v>
      </c>
      <c r="P4833" t="str">
        <f t="shared" si="1560"/>
        <v>Red</v>
      </c>
      <c r="Q4833" t="str">
        <f t="shared" si="1561"/>
        <v>Green</v>
      </c>
      <c r="R4833" t="str">
        <f t="shared" si="1562"/>
        <v>Red</v>
      </c>
      <c r="S4833" t="str">
        <f t="shared" si="1563"/>
        <v>Green</v>
      </c>
      <c r="T4833" t="str">
        <f t="shared" si="1564"/>
        <v>Green</v>
      </c>
      <c r="U4833" t="str">
        <f t="shared" si="1565"/>
        <v>Red</v>
      </c>
      <c r="V4833" t="str">
        <f t="shared" si="1566"/>
        <v>Red</v>
      </c>
      <c r="W4833" t="str">
        <f t="shared" si="1567"/>
        <v>Green</v>
      </c>
      <c r="X4833" t="str">
        <f t="shared" si="1568"/>
        <v>Green</v>
      </c>
      <c r="Y4833" t="str">
        <f t="shared" si="1569"/>
        <v>Green</v>
      </c>
      <c r="Z4833" t="str">
        <f t="shared" si="1570"/>
        <v>Green</v>
      </c>
      <c r="AA4833" t="str">
        <f t="shared" si="1571"/>
        <v>Red</v>
      </c>
      <c r="AB4833" t="str">
        <f t="shared" si="1572"/>
        <v>Red</v>
      </c>
      <c r="AC4833" t="str">
        <f t="shared" si="1573"/>
        <v>Red</v>
      </c>
      <c r="AD4833" t="str">
        <f t="shared" si="1574"/>
        <v>Green</v>
      </c>
    </row>
    <row r="4834" spans="1:30" hidden="1" x14ac:dyDescent="0.3">
      <c r="A4834" t="str">
        <f t="shared" si="1558"/>
        <v>05/08/2026JPSFC Vaajakoski II</v>
      </c>
      <c r="D4834" s="2">
        <v>46239</v>
      </c>
      <c r="E4834" s="3">
        <v>0.66666666666666663</v>
      </c>
      <c r="F4834" t="s">
        <v>2452</v>
      </c>
      <c r="G4834" t="s">
        <v>2448</v>
      </c>
      <c r="H4834">
        <v>0</v>
      </c>
      <c r="I4834">
        <v>0</v>
      </c>
      <c r="J4834">
        <v>8</v>
      </c>
      <c r="K4834">
        <v>0</v>
      </c>
      <c r="L4834" s="22" t="str">
        <f t="shared" si="1575"/>
        <v>05/08/2026</v>
      </c>
      <c r="M4834" s="23">
        <f t="shared" si="1576"/>
        <v>0.54166666666666663</v>
      </c>
      <c r="N4834" t="str">
        <f t="shared" si="1577"/>
        <v>8 - 0</v>
      </c>
      <c r="O4834" t="str">
        <f t="shared" si="1559"/>
        <v>Green</v>
      </c>
      <c r="P4834" t="str">
        <f t="shared" si="1560"/>
        <v>Red</v>
      </c>
      <c r="Q4834" t="str">
        <f t="shared" si="1561"/>
        <v>Red</v>
      </c>
      <c r="R4834" t="str">
        <f t="shared" si="1562"/>
        <v>Green</v>
      </c>
      <c r="S4834" t="str">
        <f t="shared" si="1563"/>
        <v>Red</v>
      </c>
      <c r="T4834" t="str">
        <f t="shared" si="1564"/>
        <v>Green</v>
      </c>
      <c r="U4834" t="str">
        <f t="shared" si="1565"/>
        <v>Red</v>
      </c>
      <c r="V4834" t="str">
        <f t="shared" si="1566"/>
        <v>Green</v>
      </c>
      <c r="W4834" t="str">
        <f t="shared" si="1567"/>
        <v>Red</v>
      </c>
      <c r="X4834" t="str">
        <f t="shared" si="1568"/>
        <v>Red</v>
      </c>
      <c r="Y4834" t="str">
        <f t="shared" si="1569"/>
        <v>Green</v>
      </c>
      <c r="Z4834" t="str">
        <f t="shared" si="1570"/>
        <v>Green</v>
      </c>
      <c r="AA4834" t="str">
        <f t="shared" si="1571"/>
        <v>Red</v>
      </c>
      <c r="AB4834" t="str">
        <f t="shared" si="1572"/>
        <v>Red</v>
      </c>
      <c r="AC4834" t="str">
        <f t="shared" si="1573"/>
        <v>Red</v>
      </c>
      <c r="AD4834" t="str">
        <f t="shared" si="1574"/>
        <v>Green</v>
      </c>
    </row>
    <row r="4835" spans="1:30" hidden="1" x14ac:dyDescent="0.3">
      <c r="A4835" t="str">
        <f t="shared" si="1558"/>
        <v>05/08/2026LAUTP IISTPS Savonlinna</v>
      </c>
      <c r="D4835" s="2">
        <v>46239</v>
      </c>
      <c r="E4835" s="3">
        <v>0.66666666666666663</v>
      </c>
      <c r="F4835" t="s">
        <v>3236</v>
      </c>
      <c r="G4835" t="s">
        <v>5775</v>
      </c>
      <c r="H4835">
        <v>0</v>
      </c>
      <c r="I4835">
        <v>0</v>
      </c>
      <c r="J4835">
        <v>2</v>
      </c>
      <c r="K4835">
        <v>1</v>
      </c>
      <c r="L4835" s="22" t="str">
        <f t="shared" si="1575"/>
        <v>05/08/2026</v>
      </c>
      <c r="M4835" s="23">
        <f t="shared" si="1576"/>
        <v>0.54166666666666663</v>
      </c>
      <c r="N4835" t="str">
        <f t="shared" si="1577"/>
        <v>2 - 1</v>
      </c>
      <c r="O4835" t="str">
        <f t="shared" si="1559"/>
        <v>Green</v>
      </c>
      <c r="P4835" t="str">
        <f t="shared" si="1560"/>
        <v>Red</v>
      </c>
      <c r="Q4835" t="str">
        <f t="shared" si="1561"/>
        <v>Red</v>
      </c>
      <c r="R4835" t="str">
        <f t="shared" si="1562"/>
        <v>Green</v>
      </c>
      <c r="S4835" t="str">
        <f t="shared" si="1563"/>
        <v>Red</v>
      </c>
      <c r="T4835" t="str">
        <f t="shared" si="1564"/>
        <v>Green</v>
      </c>
      <c r="U4835" t="str">
        <f t="shared" si="1565"/>
        <v>Red</v>
      </c>
      <c r="V4835" t="str">
        <f t="shared" si="1566"/>
        <v>Green</v>
      </c>
      <c r="W4835" t="str">
        <f t="shared" si="1567"/>
        <v>Red</v>
      </c>
      <c r="X4835" t="str">
        <f t="shared" si="1568"/>
        <v>Red</v>
      </c>
      <c r="Y4835" t="str">
        <f t="shared" si="1569"/>
        <v>Green</v>
      </c>
      <c r="Z4835" t="str">
        <f t="shared" si="1570"/>
        <v>Green</v>
      </c>
      <c r="AA4835" t="str">
        <f t="shared" si="1571"/>
        <v>Red</v>
      </c>
      <c r="AB4835" t="str">
        <f t="shared" si="1572"/>
        <v>Green</v>
      </c>
      <c r="AC4835" t="str">
        <f t="shared" si="1573"/>
        <v>Green</v>
      </c>
      <c r="AD4835" t="str">
        <f t="shared" si="1574"/>
        <v>Red</v>
      </c>
    </row>
    <row r="4836" spans="1:30" hidden="1" x14ac:dyDescent="0.3">
      <c r="A4836" t="str">
        <f t="shared" si="1558"/>
        <v>05/08/2026LazioOstia Mare Lido Calcio</v>
      </c>
      <c r="D4836" s="2">
        <v>46239</v>
      </c>
      <c r="E4836" s="3">
        <v>0.66666666666666663</v>
      </c>
      <c r="F4836" t="s">
        <v>1298</v>
      </c>
      <c r="G4836" t="s">
        <v>6971</v>
      </c>
      <c r="H4836">
        <v>2</v>
      </c>
      <c r="I4836">
        <v>0</v>
      </c>
      <c r="J4836">
        <v>4</v>
      </c>
      <c r="K4836">
        <v>0</v>
      </c>
      <c r="L4836" s="22" t="str">
        <f t="shared" si="1575"/>
        <v>05/08/2026</v>
      </c>
      <c r="M4836" s="23">
        <f t="shared" si="1576"/>
        <v>0.54166666666666663</v>
      </c>
      <c r="N4836" t="str">
        <f t="shared" si="1577"/>
        <v>4 - 0</v>
      </c>
      <c r="O4836" t="str">
        <f t="shared" si="1559"/>
        <v>Green</v>
      </c>
      <c r="P4836" t="str">
        <f t="shared" si="1560"/>
        <v>Red</v>
      </c>
      <c r="Q4836" t="str">
        <f t="shared" si="1561"/>
        <v>Red</v>
      </c>
      <c r="R4836" t="str">
        <f t="shared" si="1562"/>
        <v>Green</v>
      </c>
      <c r="S4836" t="str">
        <f t="shared" si="1563"/>
        <v>Red</v>
      </c>
      <c r="T4836" t="str">
        <f t="shared" si="1564"/>
        <v>Green</v>
      </c>
      <c r="U4836" t="str">
        <f t="shared" si="1565"/>
        <v>Green</v>
      </c>
      <c r="V4836" t="str">
        <f t="shared" si="1566"/>
        <v>Red</v>
      </c>
      <c r="W4836" t="str">
        <f t="shared" si="1567"/>
        <v>Red</v>
      </c>
      <c r="X4836" t="str">
        <f t="shared" si="1568"/>
        <v>Green</v>
      </c>
      <c r="Y4836" t="str">
        <f t="shared" si="1569"/>
        <v>Green</v>
      </c>
      <c r="Z4836" t="str">
        <f t="shared" si="1570"/>
        <v>Green</v>
      </c>
      <c r="AA4836" t="str">
        <f t="shared" si="1571"/>
        <v>Red</v>
      </c>
      <c r="AB4836" t="str">
        <f t="shared" si="1572"/>
        <v>Red</v>
      </c>
      <c r="AC4836" t="str">
        <f t="shared" si="1573"/>
        <v>Red</v>
      </c>
      <c r="AD4836" t="str">
        <f t="shared" si="1574"/>
        <v>Green</v>
      </c>
    </row>
    <row r="4837" spans="1:30" hidden="1" x14ac:dyDescent="0.3">
      <c r="A4837" t="str">
        <f t="shared" si="1558"/>
        <v>05/08/2026Odder IGFSkive</v>
      </c>
      <c r="D4837" s="2">
        <v>46239</v>
      </c>
      <c r="E4837" s="3">
        <v>0.66666666666666663</v>
      </c>
      <c r="F4837" t="s">
        <v>6972</v>
      </c>
      <c r="G4837" t="s">
        <v>5737</v>
      </c>
      <c r="H4837">
        <v>1</v>
      </c>
      <c r="I4837">
        <v>0</v>
      </c>
      <c r="J4837">
        <v>2</v>
      </c>
      <c r="K4837">
        <v>3</v>
      </c>
      <c r="L4837" s="22" t="str">
        <f t="shared" si="1575"/>
        <v>05/08/2026</v>
      </c>
      <c r="M4837" s="23">
        <f t="shared" si="1576"/>
        <v>0.54166666666666663</v>
      </c>
      <c r="N4837" t="str">
        <f t="shared" si="1577"/>
        <v>2 - 3</v>
      </c>
      <c r="O4837" t="str">
        <f t="shared" si="1559"/>
        <v>Red</v>
      </c>
      <c r="P4837" t="str">
        <f t="shared" si="1560"/>
        <v>Red</v>
      </c>
      <c r="Q4837" t="str">
        <f t="shared" si="1561"/>
        <v>Green</v>
      </c>
      <c r="R4837" t="str">
        <f t="shared" si="1562"/>
        <v>Red</v>
      </c>
      <c r="S4837" t="str">
        <f t="shared" si="1563"/>
        <v>Green</v>
      </c>
      <c r="T4837" t="str">
        <f t="shared" si="1564"/>
        <v>Green</v>
      </c>
      <c r="U4837" t="str">
        <f t="shared" si="1565"/>
        <v>Green</v>
      </c>
      <c r="V4837" t="str">
        <f t="shared" si="1566"/>
        <v>Red</v>
      </c>
      <c r="W4837" t="str">
        <f t="shared" si="1567"/>
        <v>Red</v>
      </c>
      <c r="X4837" t="str">
        <f t="shared" si="1568"/>
        <v>Green</v>
      </c>
      <c r="Y4837" t="str">
        <f t="shared" si="1569"/>
        <v>Green</v>
      </c>
      <c r="Z4837" t="str">
        <f t="shared" si="1570"/>
        <v>Green</v>
      </c>
      <c r="AA4837" t="str">
        <f t="shared" si="1571"/>
        <v>Red</v>
      </c>
      <c r="AB4837" t="str">
        <f t="shared" si="1572"/>
        <v>Red</v>
      </c>
      <c r="AC4837" t="str">
        <f t="shared" si="1573"/>
        <v>Green</v>
      </c>
      <c r="AD4837" t="str">
        <f t="shared" si="1574"/>
        <v>Red</v>
      </c>
    </row>
    <row r="4838" spans="1:30" hidden="1" x14ac:dyDescent="0.3">
      <c r="A4838" t="str">
        <f t="shared" si="1558"/>
        <v>05/08/2026Sandecja Nowy SaczRekord Bielsko Biala</v>
      </c>
      <c r="D4838" s="2">
        <v>46239</v>
      </c>
      <c r="E4838" s="3">
        <v>0.66666666666666663</v>
      </c>
      <c r="F4838" t="s">
        <v>3542</v>
      </c>
      <c r="G4838" t="s">
        <v>3545</v>
      </c>
      <c r="H4838">
        <v>1</v>
      </c>
      <c r="I4838">
        <v>0</v>
      </c>
      <c r="J4838">
        <v>3</v>
      </c>
      <c r="K4838">
        <v>0</v>
      </c>
      <c r="L4838" s="22" t="str">
        <f t="shared" si="1575"/>
        <v>05/08/2026</v>
      </c>
      <c r="M4838" s="23">
        <f t="shared" si="1576"/>
        <v>0.54166666666666663</v>
      </c>
      <c r="N4838" t="str">
        <f t="shared" si="1577"/>
        <v>3 - 0</v>
      </c>
      <c r="O4838" t="str">
        <f t="shared" si="1559"/>
        <v>Green</v>
      </c>
      <c r="P4838" t="str">
        <f t="shared" si="1560"/>
        <v>Red</v>
      </c>
      <c r="Q4838" t="str">
        <f t="shared" si="1561"/>
        <v>Red</v>
      </c>
      <c r="R4838" t="str">
        <f t="shared" si="1562"/>
        <v>Green</v>
      </c>
      <c r="S4838" t="str">
        <f t="shared" si="1563"/>
        <v>Red</v>
      </c>
      <c r="T4838" t="str">
        <f t="shared" si="1564"/>
        <v>Green</v>
      </c>
      <c r="U4838" t="str">
        <f t="shared" si="1565"/>
        <v>Green</v>
      </c>
      <c r="V4838" t="str">
        <f t="shared" si="1566"/>
        <v>Red</v>
      </c>
      <c r="W4838" t="str">
        <f t="shared" si="1567"/>
        <v>Red</v>
      </c>
      <c r="X4838" t="str">
        <f t="shared" si="1568"/>
        <v>Green</v>
      </c>
      <c r="Y4838" t="str">
        <f t="shared" si="1569"/>
        <v>Green</v>
      </c>
      <c r="Z4838" t="str">
        <f t="shared" si="1570"/>
        <v>Green</v>
      </c>
      <c r="AA4838" t="str">
        <f t="shared" si="1571"/>
        <v>Red</v>
      </c>
      <c r="AB4838" t="str">
        <f t="shared" si="1572"/>
        <v>Green</v>
      </c>
      <c r="AC4838" t="str">
        <f t="shared" si="1573"/>
        <v>Red</v>
      </c>
      <c r="AD4838" t="str">
        <f t="shared" si="1574"/>
        <v>Green</v>
      </c>
    </row>
    <row r="4839" spans="1:30" hidden="1" x14ac:dyDescent="0.3">
      <c r="A4839" t="str">
        <f t="shared" si="1558"/>
        <v>05/08/2026Saue JKHarju Jalgpallikool II</v>
      </c>
      <c r="D4839" s="2">
        <v>46239</v>
      </c>
      <c r="E4839" s="3">
        <v>0.66666666666666663</v>
      </c>
      <c r="F4839" t="s">
        <v>6973</v>
      </c>
      <c r="G4839" t="s">
        <v>6974</v>
      </c>
      <c r="H4839">
        <v>0</v>
      </c>
      <c r="I4839">
        <v>2</v>
      </c>
      <c r="J4839">
        <v>1</v>
      </c>
      <c r="K4839">
        <v>2</v>
      </c>
      <c r="L4839" s="22" t="str">
        <f t="shared" si="1575"/>
        <v>05/08/2026</v>
      </c>
      <c r="M4839" s="23">
        <f t="shared" si="1576"/>
        <v>0.54166666666666663</v>
      </c>
      <c r="N4839" t="str">
        <f t="shared" si="1577"/>
        <v>1 - 2</v>
      </c>
      <c r="O4839" t="str">
        <f t="shared" si="1559"/>
        <v>Red</v>
      </c>
      <c r="P4839" t="str">
        <f t="shared" si="1560"/>
        <v>Red</v>
      </c>
      <c r="Q4839" t="str">
        <f t="shared" si="1561"/>
        <v>Green</v>
      </c>
      <c r="R4839" t="str">
        <f t="shared" si="1562"/>
        <v>Red</v>
      </c>
      <c r="S4839" t="str">
        <f t="shared" si="1563"/>
        <v>Green</v>
      </c>
      <c r="T4839" t="str">
        <f t="shared" si="1564"/>
        <v>Green</v>
      </c>
      <c r="U4839" t="str">
        <f t="shared" si="1565"/>
        <v>Red</v>
      </c>
      <c r="V4839" t="str">
        <f t="shared" si="1566"/>
        <v>Red</v>
      </c>
      <c r="W4839" t="str">
        <f t="shared" si="1567"/>
        <v>Green</v>
      </c>
      <c r="X4839" t="str">
        <f t="shared" si="1568"/>
        <v>Green</v>
      </c>
      <c r="Y4839" t="str">
        <f t="shared" si="1569"/>
        <v>Green</v>
      </c>
      <c r="Z4839" t="str">
        <f t="shared" si="1570"/>
        <v>Green</v>
      </c>
      <c r="AA4839" t="str">
        <f t="shared" si="1571"/>
        <v>Red</v>
      </c>
      <c r="AB4839" t="str">
        <f t="shared" si="1572"/>
        <v>Green</v>
      </c>
      <c r="AC4839" t="str">
        <f t="shared" si="1573"/>
        <v>Green</v>
      </c>
      <c r="AD4839" t="str">
        <f t="shared" si="1574"/>
        <v>Red</v>
      </c>
    </row>
    <row r="4840" spans="1:30" hidden="1" x14ac:dyDescent="0.3">
      <c r="A4840" t="str">
        <f t="shared" si="1558"/>
        <v>05/08/2026Stade BriochinBrest</v>
      </c>
      <c r="D4840" s="2">
        <v>46239</v>
      </c>
      <c r="E4840" s="3">
        <v>0.66666666666666663</v>
      </c>
      <c r="F4840" t="s">
        <v>6975</v>
      </c>
      <c r="G4840" t="s">
        <v>1691</v>
      </c>
      <c r="H4840">
        <v>1</v>
      </c>
      <c r="I4840">
        <v>2</v>
      </c>
      <c r="J4840">
        <v>1</v>
      </c>
      <c r="K4840">
        <v>2</v>
      </c>
      <c r="L4840" s="22" t="str">
        <f t="shared" si="1575"/>
        <v>05/08/2026</v>
      </c>
      <c r="M4840" s="23">
        <f t="shared" si="1576"/>
        <v>0.54166666666666663</v>
      </c>
      <c r="N4840" t="str">
        <f t="shared" si="1577"/>
        <v>1 - 2</v>
      </c>
      <c r="O4840" t="str">
        <f t="shared" si="1559"/>
        <v>Red</v>
      </c>
      <c r="P4840" t="str">
        <f t="shared" si="1560"/>
        <v>Red</v>
      </c>
      <c r="Q4840" t="str">
        <f t="shared" si="1561"/>
        <v>Green</v>
      </c>
      <c r="R4840" t="str">
        <f t="shared" si="1562"/>
        <v>Red</v>
      </c>
      <c r="S4840" t="str">
        <f t="shared" si="1563"/>
        <v>Green</v>
      </c>
      <c r="T4840" t="str">
        <f t="shared" si="1564"/>
        <v>Green</v>
      </c>
      <c r="U4840" t="str">
        <f t="shared" si="1565"/>
        <v>Red</v>
      </c>
      <c r="V4840" t="str">
        <f t="shared" si="1566"/>
        <v>Red</v>
      </c>
      <c r="W4840" t="str">
        <f t="shared" si="1567"/>
        <v>Green</v>
      </c>
      <c r="X4840" t="str">
        <f t="shared" si="1568"/>
        <v>Green</v>
      </c>
      <c r="Y4840" t="str">
        <f t="shared" si="1569"/>
        <v>Green</v>
      </c>
      <c r="Z4840" t="str">
        <f t="shared" si="1570"/>
        <v>Green</v>
      </c>
      <c r="AA4840" t="str">
        <f t="shared" si="1571"/>
        <v>Red</v>
      </c>
      <c r="AB4840" t="str">
        <f t="shared" si="1572"/>
        <v>Green</v>
      </c>
      <c r="AC4840" t="str">
        <f t="shared" si="1573"/>
        <v>Green</v>
      </c>
      <c r="AD4840" t="str">
        <f t="shared" si="1574"/>
        <v>Red</v>
      </c>
    </row>
    <row r="4841" spans="1:30" hidden="1" x14ac:dyDescent="0.3">
      <c r="A4841" t="str">
        <f t="shared" si="1558"/>
        <v>05/08/2026UNI MinskFC Smorgon</v>
      </c>
      <c r="B4841" t="s">
        <v>6942</v>
      </c>
      <c r="C4841" t="s">
        <v>854</v>
      </c>
      <c r="D4841" s="2">
        <v>46239</v>
      </c>
      <c r="E4841" s="3">
        <v>0.66666666666666663</v>
      </c>
      <c r="F4841" t="s">
        <v>4461</v>
      </c>
      <c r="G4841" t="s">
        <v>3020</v>
      </c>
      <c r="H4841">
        <v>1</v>
      </c>
      <c r="I4841">
        <v>0</v>
      </c>
      <c r="J4841">
        <v>2</v>
      </c>
      <c r="K4841">
        <v>0</v>
      </c>
      <c r="L4841" s="22" t="str">
        <f t="shared" si="1575"/>
        <v>05/08/2026</v>
      </c>
      <c r="M4841" s="23">
        <f t="shared" si="1576"/>
        <v>0.54166666666666663</v>
      </c>
      <c r="N4841" t="str">
        <f t="shared" si="1577"/>
        <v>2 - 0</v>
      </c>
      <c r="O4841" t="str">
        <f t="shared" si="1559"/>
        <v>Green</v>
      </c>
      <c r="P4841" t="str">
        <f t="shared" si="1560"/>
        <v>Red</v>
      </c>
      <c r="Q4841" t="str">
        <f t="shared" si="1561"/>
        <v>Red</v>
      </c>
      <c r="R4841" t="str">
        <f t="shared" si="1562"/>
        <v>Green</v>
      </c>
      <c r="S4841" t="str">
        <f t="shared" si="1563"/>
        <v>Red</v>
      </c>
      <c r="T4841" t="str">
        <f t="shared" si="1564"/>
        <v>Green</v>
      </c>
      <c r="U4841" t="str">
        <f t="shared" si="1565"/>
        <v>Green</v>
      </c>
      <c r="V4841" t="str">
        <f t="shared" si="1566"/>
        <v>Red</v>
      </c>
      <c r="W4841" t="str">
        <f t="shared" si="1567"/>
        <v>Red</v>
      </c>
      <c r="X4841" t="str">
        <f t="shared" si="1568"/>
        <v>Green</v>
      </c>
      <c r="Y4841" t="str">
        <f t="shared" si="1569"/>
        <v>Green</v>
      </c>
      <c r="Z4841" t="str">
        <f t="shared" si="1570"/>
        <v>Red</v>
      </c>
      <c r="AA4841" t="str">
        <f t="shared" si="1571"/>
        <v>Green</v>
      </c>
      <c r="AB4841" t="str">
        <f t="shared" si="1572"/>
        <v>Green</v>
      </c>
      <c r="AC4841" t="str">
        <f t="shared" si="1573"/>
        <v>Red</v>
      </c>
      <c r="AD4841" t="str">
        <f t="shared" si="1574"/>
        <v>Green</v>
      </c>
    </row>
    <row r="4842" spans="1:30" hidden="1" x14ac:dyDescent="0.3">
      <c r="A4842" t="str">
        <f t="shared" si="1558"/>
        <v>05/08/2026Varde IFOdense Kammeraternes SK</v>
      </c>
      <c r="D4842" s="2">
        <v>46239</v>
      </c>
      <c r="E4842" s="3">
        <v>0.66666666666666663</v>
      </c>
      <c r="F4842" t="s">
        <v>6976</v>
      </c>
      <c r="G4842" t="s">
        <v>6977</v>
      </c>
      <c r="H4842">
        <v>0</v>
      </c>
      <c r="I4842">
        <v>0</v>
      </c>
      <c r="J4842">
        <v>1</v>
      </c>
      <c r="K4842">
        <v>2</v>
      </c>
      <c r="L4842" s="22" t="str">
        <f t="shared" si="1575"/>
        <v>05/08/2026</v>
      </c>
      <c r="M4842" s="23">
        <f t="shared" si="1576"/>
        <v>0.54166666666666663</v>
      </c>
      <c r="N4842" t="str">
        <f t="shared" si="1577"/>
        <v>1 - 2</v>
      </c>
      <c r="O4842" t="str">
        <f t="shared" si="1559"/>
        <v>Red</v>
      </c>
      <c r="P4842" t="str">
        <f t="shared" si="1560"/>
        <v>Red</v>
      </c>
      <c r="Q4842" t="str">
        <f t="shared" si="1561"/>
        <v>Green</v>
      </c>
      <c r="R4842" t="str">
        <f t="shared" si="1562"/>
        <v>Red</v>
      </c>
      <c r="S4842" t="str">
        <f t="shared" si="1563"/>
        <v>Green</v>
      </c>
      <c r="T4842" t="str">
        <f t="shared" si="1564"/>
        <v>Green</v>
      </c>
      <c r="U4842" t="str">
        <f t="shared" si="1565"/>
        <v>Red</v>
      </c>
      <c r="V4842" t="str">
        <f t="shared" si="1566"/>
        <v>Green</v>
      </c>
      <c r="W4842" t="str">
        <f t="shared" si="1567"/>
        <v>Red</v>
      </c>
      <c r="X4842" t="str">
        <f t="shared" si="1568"/>
        <v>Red</v>
      </c>
      <c r="Y4842" t="str">
        <f t="shared" si="1569"/>
        <v>Green</v>
      </c>
      <c r="Z4842" t="str">
        <f t="shared" si="1570"/>
        <v>Green</v>
      </c>
      <c r="AA4842" t="str">
        <f t="shared" si="1571"/>
        <v>Red</v>
      </c>
      <c r="AB4842" t="str">
        <f t="shared" si="1572"/>
        <v>Green</v>
      </c>
      <c r="AC4842" t="str">
        <f t="shared" si="1573"/>
        <v>Green</v>
      </c>
      <c r="AD4842" t="str">
        <f t="shared" si="1574"/>
        <v>Red</v>
      </c>
    </row>
    <row r="4843" spans="1:30" hidden="1" x14ac:dyDescent="0.3">
      <c r="A4843" t="str">
        <f t="shared" si="1558"/>
        <v>05/08/2026Vinder VatansporNorresundby</v>
      </c>
      <c r="D4843" s="2">
        <v>46239</v>
      </c>
      <c r="E4843" s="3">
        <v>0.66666666666666663</v>
      </c>
      <c r="F4843" t="s">
        <v>6978</v>
      </c>
      <c r="G4843" t="s">
        <v>6979</v>
      </c>
      <c r="H4843">
        <v>0</v>
      </c>
      <c r="I4843">
        <v>1</v>
      </c>
      <c r="J4843">
        <v>4</v>
      </c>
      <c r="K4843">
        <v>1</v>
      </c>
      <c r="L4843" s="22" t="str">
        <f t="shared" si="1575"/>
        <v>05/08/2026</v>
      </c>
      <c r="M4843" s="23">
        <f t="shared" si="1576"/>
        <v>0.54166666666666663</v>
      </c>
      <c r="N4843" t="str">
        <f t="shared" si="1577"/>
        <v>4 - 1</v>
      </c>
      <c r="O4843" t="str">
        <f t="shared" si="1559"/>
        <v>Green</v>
      </c>
      <c r="P4843" t="str">
        <f t="shared" si="1560"/>
        <v>Red</v>
      </c>
      <c r="Q4843" t="str">
        <f t="shared" si="1561"/>
        <v>Red</v>
      </c>
      <c r="R4843" t="str">
        <f t="shared" si="1562"/>
        <v>Green</v>
      </c>
      <c r="S4843" t="str">
        <f t="shared" si="1563"/>
        <v>Red</v>
      </c>
      <c r="T4843" t="str">
        <f t="shared" si="1564"/>
        <v>Green</v>
      </c>
      <c r="U4843" t="str">
        <f t="shared" si="1565"/>
        <v>Red</v>
      </c>
      <c r="V4843" t="str">
        <f t="shared" si="1566"/>
        <v>Red</v>
      </c>
      <c r="W4843" t="str">
        <f t="shared" si="1567"/>
        <v>Green</v>
      </c>
      <c r="X4843" t="str">
        <f t="shared" si="1568"/>
        <v>Green</v>
      </c>
      <c r="Y4843" t="str">
        <f t="shared" si="1569"/>
        <v>Green</v>
      </c>
      <c r="Z4843" t="str">
        <f t="shared" si="1570"/>
        <v>Green</v>
      </c>
      <c r="AA4843" t="str">
        <f t="shared" si="1571"/>
        <v>Red</v>
      </c>
      <c r="AB4843" t="str">
        <f t="shared" si="1572"/>
        <v>Red</v>
      </c>
      <c r="AC4843" t="str">
        <f t="shared" si="1573"/>
        <v>Green</v>
      </c>
      <c r="AD4843" t="str">
        <f t="shared" si="1574"/>
        <v>Red</v>
      </c>
    </row>
    <row r="4844" spans="1:30" hidden="1" x14ac:dyDescent="0.3">
      <c r="A4844" t="str">
        <f t="shared" si="1558"/>
        <v>05/08/2026VJS VantaaPallokerho Keski-Uusimaa</v>
      </c>
      <c r="D4844" s="2">
        <v>46239</v>
      </c>
      <c r="E4844" s="3">
        <v>0.66666666666666663</v>
      </c>
      <c r="F4844" t="s">
        <v>1682</v>
      </c>
      <c r="G4844" t="s">
        <v>1681</v>
      </c>
      <c r="H4844">
        <v>0</v>
      </c>
      <c r="I4844">
        <v>0</v>
      </c>
      <c r="J4844">
        <v>0</v>
      </c>
      <c r="K4844">
        <v>0</v>
      </c>
      <c r="L4844" s="22" t="str">
        <f t="shared" si="1575"/>
        <v>05/08/2026</v>
      </c>
      <c r="M4844" s="23">
        <f t="shared" si="1576"/>
        <v>0.54166666666666663</v>
      </c>
      <c r="N4844" t="str">
        <f t="shared" si="1577"/>
        <v>0 - 0</v>
      </c>
      <c r="O4844" t="str">
        <f t="shared" si="1559"/>
        <v>Red</v>
      </c>
      <c r="P4844" t="str">
        <f t="shared" si="1560"/>
        <v>Green</v>
      </c>
      <c r="Q4844" t="str">
        <f t="shared" si="1561"/>
        <v>Red</v>
      </c>
      <c r="R4844" t="str">
        <f t="shared" si="1562"/>
        <v>Green</v>
      </c>
      <c r="S4844" t="str">
        <f t="shared" si="1563"/>
        <v>Green</v>
      </c>
      <c r="T4844" t="str">
        <f t="shared" si="1564"/>
        <v>Red</v>
      </c>
      <c r="U4844" t="str">
        <f t="shared" si="1565"/>
        <v>Red</v>
      </c>
      <c r="V4844" t="str">
        <f t="shared" si="1566"/>
        <v>Green</v>
      </c>
      <c r="W4844" t="str">
        <f t="shared" si="1567"/>
        <v>Red</v>
      </c>
      <c r="X4844" t="str">
        <f t="shared" si="1568"/>
        <v>Red</v>
      </c>
      <c r="Y4844" t="str">
        <f t="shared" si="1569"/>
        <v>Red</v>
      </c>
      <c r="Z4844" t="str">
        <f t="shared" si="1570"/>
        <v>Red</v>
      </c>
      <c r="AA4844" t="str">
        <f t="shared" si="1571"/>
        <v>Green</v>
      </c>
      <c r="AB4844" t="str">
        <f t="shared" si="1572"/>
        <v>Green</v>
      </c>
      <c r="AC4844" t="str">
        <f t="shared" si="1573"/>
        <v>Red</v>
      </c>
      <c r="AD4844" t="str">
        <f t="shared" si="1574"/>
        <v>Green</v>
      </c>
    </row>
    <row r="4845" spans="1:30" hidden="1" x14ac:dyDescent="0.3">
      <c r="A4845" t="str">
        <f t="shared" si="1558"/>
        <v>05/08/2026Jippo IIPK-37</v>
      </c>
      <c r="D4845" s="2">
        <v>46239</v>
      </c>
      <c r="E4845" s="3">
        <v>0.6875</v>
      </c>
      <c r="F4845" t="s">
        <v>1731</v>
      </c>
      <c r="G4845" t="s">
        <v>2449</v>
      </c>
      <c r="H4845">
        <v>0</v>
      </c>
      <c r="I4845">
        <v>0</v>
      </c>
      <c r="J4845">
        <v>7</v>
      </c>
      <c r="K4845">
        <v>4</v>
      </c>
      <c r="L4845" s="22" t="str">
        <f t="shared" si="1575"/>
        <v>05/08/2026</v>
      </c>
      <c r="M4845" s="23">
        <f t="shared" si="1576"/>
        <v>0.5625</v>
      </c>
      <c r="N4845" t="str">
        <f t="shared" si="1577"/>
        <v>7 - 4</v>
      </c>
      <c r="O4845" t="str">
        <f t="shared" si="1559"/>
        <v>Green</v>
      </c>
      <c r="P4845" t="str">
        <f t="shared" si="1560"/>
        <v>Red</v>
      </c>
      <c r="Q4845" t="str">
        <f t="shared" si="1561"/>
        <v>Red</v>
      </c>
      <c r="R4845" t="str">
        <f t="shared" si="1562"/>
        <v>Green</v>
      </c>
      <c r="S4845" t="str">
        <f t="shared" si="1563"/>
        <v>Red</v>
      </c>
      <c r="T4845" t="str">
        <f t="shared" si="1564"/>
        <v>Green</v>
      </c>
      <c r="U4845" t="str">
        <f t="shared" si="1565"/>
        <v>Red</v>
      </c>
      <c r="V4845" t="str">
        <f t="shared" si="1566"/>
        <v>Green</v>
      </c>
      <c r="W4845" t="str">
        <f t="shared" si="1567"/>
        <v>Red</v>
      </c>
      <c r="X4845" t="str">
        <f t="shared" si="1568"/>
        <v>Red</v>
      </c>
      <c r="Y4845" t="str">
        <f t="shared" si="1569"/>
        <v>Green</v>
      </c>
      <c r="Z4845" t="str">
        <f t="shared" si="1570"/>
        <v>Green</v>
      </c>
      <c r="AA4845" t="str">
        <f t="shared" si="1571"/>
        <v>Red</v>
      </c>
      <c r="AB4845" t="str">
        <f t="shared" si="1572"/>
        <v>Red</v>
      </c>
      <c r="AC4845" t="str">
        <f t="shared" si="1573"/>
        <v>Green</v>
      </c>
      <c r="AD4845" t="str">
        <f t="shared" si="1574"/>
        <v>Red</v>
      </c>
    </row>
    <row r="4846" spans="1:30" hidden="1" x14ac:dyDescent="0.3">
      <c r="A4846" t="str">
        <f t="shared" si="1558"/>
        <v>05/08/2026NapoliOsasuna</v>
      </c>
      <c r="D4846" s="2">
        <v>46239</v>
      </c>
      <c r="E4846" s="3">
        <v>0.6875</v>
      </c>
      <c r="F4846" t="s">
        <v>1711</v>
      </c>
      <c r="G4846" t="s">
        <v>2681</v>
      </c>
      <c r="H4846">
        <v>1</v>
      </c>
      <c r="I4846">
        <v>0</v>
      </c>
      <c r="J4846">
        <v>2</v>
      </c>
      <c r="K4846">
        <v>1</v>
      </c>
      <c r="L4846" s="22" t="str">
        <f t="shared" si="1575"/>
        <v>05/08/2026</v>
      </c>
      <c r="M4846" s="23">
        <f t="shared" si="1576"/>
        <v>0.5625</v>
      </c>
      <c r="N4846" t="str">
        <f t="shared" si="1577"/>
        <v>2 - 1</v>
      </c>
      <c r="O4846" t="str">
        <f t="shared" si="1559"/>
        <v>Green</v>
      </c>
      <c r="P4846" t="str">
        <f t="shared" si="1560"/>
        <v>Red</v>
      </c>
      <c r="Q4846" t="str">
        <f t="shared" si="1561"/>
        <v>Red</v>
      </c>
      <c r="R4846" t="str">
        <f t="shared" si="1562"/>
        <v>Green</v>
      </c>
      <c r="S4846" t="str">
        <f t="shared" si="1563"/>
        <v>Red</v>
      </c>
      <c r="T4846" t="str">
        <f t="shared" si="1564"/>
        <v>Green</v>
      </c>
      <c r="U4846" t="str">
        <f t="shared" si="1565"/>
        <v>Green</v>
      </c>
      <c r="V4846" t="str">
        <f t="shared" si="1566"/>
        <v>Red</v>
      </c>
      <c r="W4846" t="str">
        <f t="shared" si="1567"/>
        <v>Red</v>
      </c>
      <c r="X4846" t="str">
        <f t="shared" si="1568"/>
        <v>Green</v>
      </c>
      <c r="Y4846" t="str">
        <f t="shared" si="1569"/>
        <v>Green</v>
      </c>
      <c r="Z4846" t="str">
        <f t="shared" si="1570"/>
        <v>Green</v>
      </c>
      <c r="AA4846" t="str">
        <f t="shared" si="1571"/>
        <v>Red</v>
      </c>
      <c r="AB4846" t="str">
        <f t="shared" si="1572"/>
        <v>Green</v>
      </c>
      <c r="AC4846" t="str">
        <f t="shared" si="1573"/>
        <v>Green</v>
      </c>
      <c r="AD4846" t="str">
        <f t="shared" si="1574"/>
        <v>Red</v>
      </c>
    </row>
    <row r="4847" spans="1:30" hidden="1" x14ac:dyDescent="0.3">
      <c r="A4847" t="str">
        <f t="shared" ref="A4847:A4910" si="1578">L4846&amp;F4847&amp;G4847</f>
        <v>05/08/2026SoligorskEnergetik BGU</v>
      </c>
      <c r="B4847" t="s">
        <v>6942</v>
      </c>
      <c r="C4847" t="s">
        <v>854</v>
      </c>
      <c r="D4847" s="2">
        <v>46239</v>
      </c>
      <c r="E4847" s="3">
        <v>0.6875</v>
      </c>
      <c r="F4847" t="s">
        <v>3026</v>
      </c>
      <c r="G4847" t="s">
        <v>2346</v>
      </c>
      <c r="H4847">
        <v>1</v>
      </c>
      <c r="I4847">
        <v>0</v>
      </c>
      <c r="J4847">
        <v>1</v>
      </c>
      <c r="K4847">
        <v>0</v>
      </c>
      <c r="L4847" s="22" t="str">
        <f t="shared" si="1575"/>
        <v>05/08/2026</v>
      </c>
      <c r="M4847" s="23">
        <f t="shared" si="1576"/>
        <v>0.5625</v>
      </c>
      <c r="N4847" t="str">
        <f t="shared" si="1577"/>
        <v>1 - 0</v>
      </c>
      <c r="O4847" t="str">
        <f t="shared" si="1559"/>
        <v>Green</v>
      </c>
      <c r="P4847" t="str">
        <f t="shared" si="1560"/>
        <v>Red</v>
      </c>
      <c r="Q4847" t="str">
        <f t="shared" si="1561"/>
        <v>Red</v>
      </c>
      <c r="R4847" t="str">
        <f t="shared" si="1562"/>
        <v>Green</v>
      </c>
      <c r="S4847" t="str">
        <f t="shared" si="1563"/>
        <v>Red</v>
      </c>
      <c r="T4847" t="str">
        <f t="shared" si="1564"/>
        <v>Green</v>
      </c>
      <c r="U4847" t="str">
        <f t="shared" si="1565"/>
        <v>Green</v>
      </c>
      <c r="V4847" t="str">
        <f t="shared" si="1566"/>
        <v>Red</v>
      </c>
      <c r="W4847" t="str">
        <f t="shared" si="1567"/>
        <v>Red</v>
      </c>
      <c r="X4847" t="str">
        <f t="shared" si="1568"/>
        <v>Green</v>
      </c>
      <c r="Y4847" t="str">
        <f t="shared" si="1569"/>
        <v>Red</v>
      </c>
      <c r="Z4847" t="str">
        <f t="shared" si="1570"/>
        <v>Red</v>
      </c>
      <c r="AA4847" t="str">
        <f t="shared" si="1571"/>
        <v>Green</v>
      </c>
      <c r="AB4847" t="str">
        <f t="shared" si="1572"/>
        <v>Green</v>
      </c>
      <c r="AC4847" t="str">
        <f t="shared" si="1573"/>
        <v>Red</v>
      </c>
      <c r="AD4847" t="str">
        <f t="shared" si="1574"/>
        <v>Green</v>
      </c>
    </row>
    <row r="4848" spans="1:30" hidden="1" x14ac:dyDescent="0.3">
      <c r="A4848" t="str">
        <f t="shared" si="1578"/>
        <v>05/08/2026Tarup-PaarupVejle BK</v>
      </c>
      <c r="D4848" s="2">
        <v>46239</v>
      </c>
      <c r="E4848" s="3">
        <v>0.6875</v>
      </c>
      <c r="F4848" t="s">
        <v>6980</v>
      </c>
      <c r="G4848" t="s">
        <v>2410</v>
      </c>
      <c r="H4848">
        <v>0</v>
      </c>
      <c r="I4848">
        <v>1</v>
      </c>
      <c r="J4848">
        <v>0</v>
      </c>
      <c r="K4848">
        <v>3</v>
      </c>
      <c r="L4848" s="22" t="str">
        <f t="shared" si="1575"/>
        <v>05/08/2026</v>
      </c>
      <c r="M4848" s="23">
        <f t="shared" si="1576"/>
        <v>0.5625</v>
      </c>
      <c r="N4848" t="str">
        <f t="shared" si="1577"/>
        <v>0 - 3</v>
      </c>
      <c r="O4848" t="str">
        <f t="shared" si="1559"/>
        <v>Red</v>
      </c>
      <c r="P4848" t="str">
        <f t="shared" si="1560"/>
        <v>Red</v>
      </c>
      <c r="Q4848" t="str">
        <f t="shared" si="1561"/>
        <v>Green</v>
      </c>
      <c r="R4848" t="str">
        <f t="shared" si="1562"/>
        <v>Red</v>
      </c>
      <c r="S4848" t="str">
        <f t="shared" si="1563"/>
        <v>Green</v>
      </c>
      <c r="T4848" t="str">
        <f t="shared" si="1564"/>
        <v>Green</v>
      </c>
      <c r="U4848" t="str">
        <f t="shared" si="1565"/>
        <v>Red</v>
      </c>
      <c r="V4848" t="str">
        <f t="shared" si="1566"/>
        <v>Red</v>
      </c>
      <c r="W4848" t="str">
        <f t="shared" si="1567"/>
        <v>Green</v>
      </c>
      <c r="X4848" t="str">
        <f t="shared" si="1568"/>
        <v>Green</v>
      </c>
      <c r="Y4848" t="str">
        <f t="shared" si="1569"/>
        <v>Green</v>
      </c>
      <c r="Z4848" t="str">
        <f t="shared" si="1570"/>
        <v>Green</v>
      </c>
      <c r="AA4848" t="str">
        <f t="shared" si="1571"/>
        <v>Red</v>
      </c>
      <c r="AB4848" t="str">
        <f t="shared" si="1572"/>
        <v>Green</v>
      </c>
      <c r="AC4848" t="str">
        <f t="shared" si="1573"/>
        <v>Red</v>
      </c>
      <c r="AD4848" t="str">
        <f t="shared" si="1574"/>
        <v>Green</v>
      </c>
    </row>
    <row r="4849" spans="1:30" hidden="1" x14ac:dyDescent="0.3">
      <c r="A4849" t="str">
        <f t="shared" si="1578"/>
        <v>05/08/2026FC Santa ClausJS Hercules II</v>
      </c>
      <c r="D4849" s="2">
        <v>46239</v>
      </c>
      <c r="E4849" s="3">
        <v>0.69791666666666663</v>
      </c>
      <c r="F4849" t="s">
        <v>6981</v>
      </c>
      <c r="G4849" t="s">
        <v>6982</v>
      </c>
      <c r="H4849">
        <v>0</v>
      </c>
      <c r="I4849">
        <v>0</v>
      </c>
      <c r="J4849">
        <v>1</v>
      </c>
      <c r="K4849">
        <v>5</v>
      </c>
      <c r="L4849" s="22" t="str">
        <f t="shared" si="1575"/>
        <v>05/08/2026</v>
      </c>
      <c r="M4849" s="23">
        <f t="shared" si="1576"/>
        <v>0.57291666666666663</v>
      </c>
      <c r="N4849" t="str">
        <f t="shared" si="1577"/>
        <v>1 - 5</v>
      </c>
      <c r="O4849" t="str">
        <f t="shared" si="1559"/>
        <v>Red</v>
      </c>
      <c r="P4849" t="str">
        <f t="shared" si="1560"/>
        <v>Red</v>
      </c>
      <c r="Q4849" t="str">
        <f t="shared" si="1561"/>
        <v>Green</v>
      </c>
      <c r="R4849" t="str">
        <f t="shared" si="1562"/>
        <v>Red</v>
      </c>
      <c r="S4849" t="str">
        <f t="shared" si="1563"/>
        <v>Green</v>
      </c>
      <c r="T4849" t="str">
        <f t="shared" si="1564"/>
        <v>Green</v>
      </c>
      <c r="U4849" t="str">
        <f t="shared" si="1565"/>
        <v>Red</v>
      </c>
      <c r="V4849" t="str">
        <f t="shared" si="1566"/>
        <v>Green</v>
      </c>
      <c r="W4849" t="str">
        <f t="shared" si="1567"/>
        <v>Red</v>
      </c>
      <c r="X4849" t="str">
        <f t="shared" si="1568"/>
        <v>Red</v>
      </c>
      <c r="Y4849" t="str">
        <f t="shared" si="1569"/>
        <v>Green</v>
      </c>
      <c r="Z4849" t="str">
        <f t="shared" si="1570"/>
        <v>Green</v>
      </c>
      <c r="AA4849" t="str">
        <f t="shared" si="1571"/>
        <v>Red</v>
      </c>
      <c r="AB4849" t="str">
        <f t="shared" si="1572"/>
        <v>Red</v>
      </c>
      <c r="AC4849" t="str">
        <f t="shared" si="1573"/>
        <v>Green</v>
      </c>
      <c r="AD4849" t="str">
        <f t="shared" si="1574"/>
        <v>Red</v>
      </c>
    </row>
    <row r="4850" spans="1:30" hidden="1" x14ac:dyDescent="0.3">
      <c r="A4850" t="str">
        <f t="shared" si="1578"/>
        <v>05/08/2026Hapoel Petah TikvaMaccabi Netanya</v>
      </c>
      <c r="D4850" s="2">
        <v>46239</v>
      </c>
      <c r="E4850" s="3">
        <v>0.69791666666666663</v>
      </c>
      <c r="F4850" t="s">
        <v>1285</v>
      </c>
      <c r="G4850" t="s">
        <v>3374</v>
      </c>
      <c r="H4850">
        <v>0</v>
      </c>
      <c r="I4850">
        <v>1</v>
      </c>
      <c r="J4850">
        <v>0</v>
      </c>
      <c r="K4850">
        <v>2</v>
      </c>
      <c r="L4850" s="22" t="str">
        <f t="shared" si="1575"/>
        <v>05/08/2026</v>
      </c>
      <c r="M4850" s="23">
        <f t="shared" si="1576"/>
        <v>0.57291666666666663</v>
      </c>
      <c r="N4850" t="str">
        <f t="shared" si="1577"/>
        <v>0 - 2</v>
      </c>
      <c r="O4850" t="str">
        <f t="shared" si="1559"/>
        <v>Red</v>
      </c>
      <c r="P4850" t="str">
        <f t="shared" si="1560"/>
        <v>Red</v>
      </c>
      <c r="Q4850" t="str">
        <f t="shared" si="1561"/>
        <v>Green</v>
      </c>
      <c r="R4850" t="str">
        <f t="shared" si="1562"/>
        <v>Red</v>
      </c>
      <c r="S4850" t="str">
        <f t="shared" si="1563"/>
        <v>Green</v>
      </c>
      <c r="T4850" t="str">
        <f t="shared" si="1564"/>
        <v>Green</v>
      </c>
      <c r="U4850" t="str">
        <f t="shared" si="1565"/>
        <v>Red</v>
      </c>
      <c r="V4850" t="str">
        <f t="shared" si="1566"/>
        <v>Red</v>
      </c>
      <c r="W4850" t="str">
        <f t="shared" si="1567"/>
        <v>Green</v>
      </c>
      <c r="X4850" t="str">
        <f t="shared" si="1568"/>
        <v>Green</v>
      </c>
      <c r="Y4850" t="str">
        <f t="shared" si="1569"/>
        <v>Green</v>
      </c>
      <c r="Z4850" t="str">
        <f t="shared" si="1570"/>
        <v>Red</v>
      </c>
      <c r="AA4850" t="str">
        <f t="shared" si="1571"/>
        <v>Green</v>
      </c>
      <c r="AB4850" t="str">
        <f t="shared" si="1572"/>
        <v>Green</v>
      </c>
      <c r="AC4850" t="str">
        <f t="shared" si="1573"/>
        <v>Red</v>
      </c>
      <c r="AD4850" t="str">
        <f t="shared" si="1574"/>
        <v>Green</v>
      </c>
    </row>
    <row r="4851" spans="1:30" hidden="1" x14ac:dyDescent="0.3">
      <c r="A4851" t="str">
        <f t="shared" si="1578"/>
        <v>05/08/2026Kuopio PS IIIToivalan Urheilijat</v>
      </c>
      <c r="D4851" s="2">
        <v>46239</v>
      </c>
      <c r="E4851" s="3">
        <v>0.69791666666666663</v>
      </c>
      <c r="F4851" t="s">
        <v>2450</v>
      </c>
      <c r="G4851" t="s">
        <v>2455</v>
      </c>
      <c r="H4851">
        <v>0</v>
      </c>
      <c r="I4851">
        <v>0</v>
      </c>
      <c r="J4851">
        <v>2</v>
      </c>
      <c r="K4851">
        <v>1</v>
      </c>
      <c r="L4851" s="22" t="str">
        <f t="shared" si="1575"/>
        <v>05/08/2026</v>
      </c>
      <c r="M4851" s="23">
        <f t="shared" si="1576"/>
        <v>0.57291666666666663</v>
      </c>
      <c r="N4851" t="str">
        <f t="shared" si="1577"/>
        <v>2 - 1</v>
      </c>
      <c r="O4851" t="str">
        <f t="shared" si="1559"/>
        <v>Green</v>
      </c>
      <c r="P4851" t="str">
        <f t="shared" si="1560"/>
        <v>Red</v>
      </c>
      <c r="Q4851" t="str">
        <f t="shared" si="1561"/>
        <v>Red</v>
      </c>
      <c r="R4851" t="str">
        <f t="shared" si="1562"/>
        <v>Green</v>
      </c>
      <c r="S4851" t="str">
        <f t="shared" si="1563"/>
        <v>Red</v>
      </c>
      <c r="T4851" t="str">
        <f t="shared" si="1564"/>
        <v>Green</v>
      </c>
      <c r="U4851" t="str">
        <f t="shared" si="1565"/>
        <v>Red</v>
      </c>
      <c r="V4851" t="str">
        <f t="shared" si="1566"/>
        <v>Green</v>
      </c>
      <c r="W4851" t="str">
        <f t="shared" si="1567"/>
        <v>Red</v>
      </c>
      <c r="X4851" t="str">
        <f t="shared" si="1568"/>
        <v>Red</v>
      </c>
      <c r="Y4851" t="str">
        <f t="shared" si="1569"/>
        <v>Green</v>
      </c>
      <c r="Z4851" t="str">
        <f t="shared" si="1570"/>
        <v>Green</v>
      </c>
      <c r="AA4851" t="str">
        <f t="shared" si="1571"/>
        <v>Red</v>
      </c>
      <c r="AB4851" t="str">
        <f t="shared" si="1572"/>
        <v>Green</v>
      </c>
      <c r="AC4851" t="str">
        <f t="shared" si="1573"/>
        <v>Green</v>
      </c>
      <c r="AD4851" t="str">
        <f t="shared" si="1574"/>
        <v>Red</v>
      </c>
    </row>
    <row r="4852" spans="1:30" hidden="1" x14ac:dyDescent="0.3">
      <c r="A4852" t="str">
        <f t="shared" si="1578"/>
        <v>05/08/2026AntequeraAl Arabi Doha</v>
      </c>
      <c r="D4852" s="2">
        <v>46239</v>
      </c>
      <c r="E4852" s="3">
        <v>0.70833333333333337</v>
      </c>
      <c r="F4852" t="s">
        <v>6983</v>
      </c>
      <c r="G4852" t="s">
        <v>4781</v>
      </c>
      <c r="H4852">
        <v>0</v>
      </c>
      <c r="I4852">
        <v>0</v>
      </c>
      <c r="J4852">
        <v>1</v>
      </c>
      <c r="K4852">
        <v>0</v>
      </c>
      <c r="L4852" s="22" t="str">
        <f t="shared" si="1575"/>
        <v>05/08/2026</v>
      </c>
      <c r="M4852" s="23">
        <f t="shared" si="1576"/>
        <v>0.58333333333333337</v>
      </c>
      <c r="N4852" t="str">
        <f t="shared" si="1577"/>
        <v>1 - 0</v>
      </c>
      <c r="O4852" t="str">
        <f t="shared" si="1559"/>
        <v>Green</v>
      </c>
      <c r="P4852" t="str">
        <f t="shared" si="1560"/>
        <v>Red</v>
      </c>
      <c r="Q4852" t="str">
        <f t="shared" si="1561"/>
        <v>Red</v>
      </c>
      <c r="R4852" t="str">
        <f t="shared" si="1562"/>
        <v>Green</v>
      </c>
      <c r="S4852" t="str">
        <f t="shared" si="1563"/>
        <v>Red</v>
      </c>
      <c r="T4852" t="str">
        <f t="shared" si="1564"/>
        <v>Green</v>
      </c>
      <c r="U4852" t="str">
        <f t="shared" si="1565"/>
        <v>Red</v>
      </c>
      <c r="V4852" t="str">
        <f t="shared" si="1566"/>
        <v>Green</v>
      </c>
      <c r="W4852" t="str">
        <f t="shared" si="1567"/>
        <v>Red</v>
      </c>
      <c r="X4852" t="str">
        <f t="shared" si="1568"/>
        <v>Red</v>
      </c>
      <c r="Y4852" t="str">
        <f t="shared" si="1569"/>
        <v>Red</v>
      </c>
      <c r="Z4852" t="str">
        <f t="shared" si="1570"/>
        <v>Red</v>
      </c>
      <c r="AA4852" t="str">
        <f t="shared" si="1571"/>
        <v>Green</v>
      </c>
      <c r="AB4852" t="str">
        <f t="shared" si="1572"/>
        <v>Green</v>
      </c>
      <c r="AC4852" t="str">
        <f t="shared" si="1573"/>
        <v>Red</v>
      </c>
      <c r="AD4852" t="str">
        <f t="shared" si="1574"/>
        <v>Green</v>
      </c>
    </row>
    <row r="4853" spans="1:30" hidden="1" x14ac:dyDescent="0.3">
      <c r="A4853" t="str">
        <f t="shared" si="1578"/>
        <v>05/08/2026BFC PreussenLokomotive Leipzig</v>
      </c>
      <c r="D4853" s="2">
        <v>46239</v>
      </c>
      <c r="E4853" s="3">
        <v>0.70833333333333337</v>
      </c>
      <c r="F4853" t="s">
        <v>3263</v>
      </c>
      <c r="G4853" t="s">
        <v>2461</v>
      </c>
      <c r="H4853">
        <v>0</v>
      </c>
      <c r="I4853">
        <v>1</v>
      </c>
      <c r="J4853">
        <v>1</v>
      </c>
      <c r="K4853">
        <v>2</v>
      </c>
      <c r="L4853" s="22" t="str">
        <f t="shared" si="1575"/>
        <v>05/08/2026</v>
      </c>
      <c r="M4853" s="23">
        <f t="shared" si="1576"/>
        <v>0.58333333333333337</v>
      </c>
      <c r="N4853" t="str">
        <f t="shared" si="1577"/>
        <v>1 - 2</v>
      </c>
      <c r="O4853" t="str">
        <f t="shared" si="1559"/>
        <v>Red</v>
      </c>
      <c r="P4853" t="str">
        <f t="shared" si="1560"/>
        <v>Red</v>
      </c>
      <c r="Q4853" t="str">
        <f t="shared" si="1561"/>
        <v>Green</v>
      </c>
      <c r="R4853" t="str">
        <f t="shared" si="1562"/>
        <v>Red</v>
      </c>
      <c r="S4853" t="str">
        <f t="shared" si="1563"/>
        <v>Green</v>
      </c>
      <c r="T4853" t="str">
        <f t="shared" si="1564"/>
        <v>Green</v>
      </c>
      <c r="U4853" t="str">
        <f t="shared" si="1565"/>
        <v>Red</v>
      </c>
      <c r="V4853" t="str">
        <f t="shared" si="1566"/>
        <v>Red</v>
      </c>
      <c r="W4853" t="str">
        <f t="shared" si="1567"/>
        <v>Green</v>
      </c>
      <c r="X4853" t="str">
        <f t="shared" si="1568"/>
        <v>Green</v>
      </c>
      <c r="Y4853" t="str">
        <f t="shared" si="1569"/>
        <v>Green</v>
      </c>
      <c r="Z4853" t="str">
        <f t="shared" si="1570"/>
        <v>Green</v>
      </c>
      <c r="AA4853" t="str">
        <f t="shared" si="1571"/>
        <v>Red</v>
      </c>
      <c r="AB4853" t="str">
        <f t="shared" si="1572"/>
        <v>Green</v>
      </c>
      <c r="AC4853" t="str">
        <f t="shared" si="1573"/>
        <v>Green</v>
      </c>
      <c r="AD4853" t="str">
        <f t="shared" si="1574"/>
        <v>Red</v>
      </c>
    </row>
    <row r="4854" spans="1:30" hidden="1" x14ac:dyDescent="0.3">
      <c r="A4854" t="str">
        <f t="shared" si="1578"/>
        <v>05/08/2026BrannApollon Limassol</v>
      </c>
      <c r="B4854" t="s">
        <v>802</v>
      </c>
      <c r="C4854" t="s">
        <v>1326</v>
      </c>
      <c r="D4854" s="2">
        <v>46239</v>
      </c>
      <c r="E4854" s="3">
        <v>0.70833333333333337</v>
      </c>
      <c r="F4854" t="s">
        <v>1938</v>
      </c>
      <c r="G4854" t="s">
        <v>1916</v>
      </c>
      <c r="H4854">
        <v>0</v>
      </c>
      <c r="I4854">
        <v>1</v>
      </c>
      <c r="J4854">
        <v>0</v>
      </c>
      <c r="K4854">
        <v>1</v>
      </c>
      <c r="L4854" s="22" t="str">
        <f t="shared" si="1575"/>
        <v>05/08/2026</v>
      </c>
      <c r="M4854" s="23">
        <f t="shared" si="1576"/>
        <v>0.58333333333333337</v>
      </c>
      <c r="N4854" t="str">
        <f t="shared" si="1577"/>
        <v>0 - 1</v>
      </c>
      <c r="O4854" t="str">
        <f t="shared" si="1559"/>
        <v>Red</v>
      </c>
      <c r="P4854" t="str">
        <f t="shared" si="1560"/>
        <v>Red</v>
      </c>
      <c r="Q4854" t="str">
        <f t="shared" si="1561"/>
        <v>Green</v>
      </c>
      <c r="R4854" t="str">
        <f t="shared" si="1562"/>
        <v>Red</v>
      </c>
      <c r="S4854" t="str">
        <f t="shared" si="1563"/>
        <v>Green</v>
      </c>
      <c r="T4854" t="str">
        <f t="shared" si="1564"/>
        <v>Green</v>
      </c>
      <c r="U4854" t="str">
        <f t="shared" si="1565"/>
        <v>Red</v>
      </c>
      <c r="V4854" t="str">
        <f t="shared" si="1566"/>
        <v>Red</v>
      </c>
      <c r="W4854" t="str">
        <f t="shared" si="1567"/>
        <v>Green</v>
      </c>
      <c r="X4854" t="str">
        <f t="shared" si="1568"/>
        <v>Green</v>
      </c>
      <c r="Y4854" t="str">
        <f t="shared" si="1569"/>
        <v>Red</v>
      </c>
      <c r="Z4854" t="str">
        <f t="shared" si="1570"/>
        <v>Red</v>
      </c>
      <c r="AA4854" t="str">
        <f t="shared" si="1571"/>
        <v>Green</v>
      </c>
      <c r="AB4854" t="str">
        <f t="shared" si="1572"/>
        <v>Green</v>
      </c>
      <c r="AC4854" t="str">
        <f t="shared" si="1573"/>
        <v>Red</v>
      </c>
      <c r="AD4854" t="str">
        <f t="shared" si="1574"/>
        <v>Green</v>
      </c>
    </row>
    <row r="4855" spans="1:30" hidden="1" x14ac:dyDescent="0.3">
      <c r="A4855" t="str">
        <f t="shared" si="1578"/>
        <v>05/08/2026BSG Chemie LeipzigHallescher</v>
      </c>
      <c r="D4855" s="2">
        <v>46239</v>
      </c>
      <c r="E4855" s="3">
        <v>0.70833333333333337</v>
      </c>
      <c r="F4855" t="s">
        <v>973</v>
      </c>
      <c r="G4855" t="s">
        <v>978</v>
      </c>
      <c r="H4855">
        <v>0</v>
      </c>
      <c r="I4855">
        <v>0</v>
      </c>
      <c r="J4855">
        <v>0</v>
      </c>
      <c r="K4855">
        <v>1</v>
      </c>
      <c r="L4855" s="22" t="str">
        <f t="shared" si="1575"/>
        <v>05/08/2026</v>
      </c>
      <c r="M4855" s="23">
        <f t="shared" si="1576"/>
        <v>0.58333333333333337</v>
      </c>
      <c r="N4855" t="str">
        <f t="shared" si="1577"/>
        <v>0 - 1</v>
      </c>
      <c r="O4855" t="str">
        <f t="shared" si="1559"/>
        <v>Red</v>
      </c>
      <c r="P4855" t="str">
        <f t="shared" si="1560"/>
        <v>Red</v>
      </c>
      <c r="Q4855" t="str">
        <f t="shared" si="1561"/>
        <v>Green</v>
      </c>
      <c r="R4855" t="str">
        <f t="shared" si="1562"/>
        <v>Red</v>
      </c>
      <c r="S4855" t="str">
        <f t="shared" si="1563"/>
        <v>Green</v>
      </c>
      <c r="T4855" t="str">
        <f t="shared" si="1564"/>
        <v>Green</v>
      </c>
      <c r="U4855" t="str">
        <f t="shared" si="1565"/>
        <v>Red</v>
      </c>
      <c r="V4855" t="str">
        <f t="shared" si="1566"/>
        <v>Green</v>
      </c>
      <c r="W4855" t="str">
        <f t="shared" si="1567"/>
        <v>Red</v>
      </c>
      <c r="X4855" t="str">
        <f t="shared" si="1568"/>
        <v>Red</v>
      </c>
      <c r="Y4855" t="str">
        <f t="shared" si="1569"/>
        <v>Red</v>
      </c>
      <c r="Z4855" t="str">
        <f t="shared" si="1570"/>
        <v>Red</v>
      </c>
      <c r="AA4855" t="str">
        <f t="shared" si="1571"/>
        <v>Green</v>
      </c>
      <c r="AB4855" t="str">
        <f t="shared" si="1572"/>
        <v>Green</v>
      </c>
      <c r="AC4855" t="str">
        <f t="shared" si="1573"/>
        <v>Red</v>
      </c>
      <c r="AD4855" t="str">
        <f t="shared" si="1574"/>
        <v>Green</v>
      </c>
    </row>
    <row r="4856" spans="1:30" hidden="1" x14ac:dyDescent="0.3">
      <c r="A4856" t="str">
        <f t="shared" si="1578"/>
        <v>05/08/2026CE ManresaEspanyol B</v>
      </c>
      <c r="D4856" s="2">
        <v>46239</v>
      </c>
      <c r="E4856" s="3">
        <v>0.70833333333333337</v>
      </c>
      <c r="F4856" t="s">
        <v>5277</v>
      </c>
      <c r="G4856" t="s">
        <v>6116</v>
      </c>
      <c r="H4856">
        <v>0</v>
      </c>
      <c r="I4856">
        <v>0</v>
      </c>
      <c r="J4856">
        <v>0</v>
      </c>
      <c r="K4856">
        <v>1</v>
      </c>
      <c r="L4856" s="22" t="str">
        <f t="shared" si="1575"/>
        <v>05/08/2026</v>
      </c>
      <c r="M4856" s="23">
        <f t="shared" si="1576"/>
        <v>0.58333333333333337</v>
      </c>
      <c r="N4856" t="str">
        <f t="shared" si="1577"/>
        <v>0 - 1</v>
      </c>
      <c r="O4856" t="str">
        <f t="shared" si="1559"/>
        <v>Red</v>
      </c>
      <c r="P4856" t="str">
        <f t="shared" si="1560"/>
        <v>Red</v>
      </c>
      <c r="Q4856" t="str">
        <f t="shared" si="1561"/>
        <v>Green</v>
      </c>
      <c r="R4856" t="str">
        <f t="shared" si="1562"/>
        <v>Red</v>
      </c>
      <c r="S4856" t="str">
        <f t="shared" si="1563"/>
        <v>Green</v>
      </c>
      <c r="T4856" t="str">
        <f t="shared" si="1564"/>
        <v>Green</v>
      </c>
      <c r="U4856" t="str">
        <f t="shared" si="1565"/>
        <v>Red</v>
      </c>
      <c r="V4856" t="str">
        <f t="shared" si="1566"/>
        <v>Green</v>
      </c>
      <c r="W4856" t="str">
        <f t="shared" si="1567"/>
        <v>Red</v>
      </c>
      <c r="X4856" t="str">
        <f t="shared" si="1568"/>
        <v>Red</v>
      </c>
      <c r="Y4856" t="str">
        <f t="shared" si="1569"/>
        <v>Red</v>
      </c>
      <c r="Z4856" t="str">
        <f t="shared" si="1570"/>
        <v>Red</v>
      </c>
      <c r="AA4856" t="str">
        <f t="shared" si="1571"/>
        <v>Green</v>
      </c>
      <c r="AB4856" t="str">
        <f t="shared" si="1572"/>
        <v>Green</v>
      </c>
      <c r="AC4856" t="str">
        <f t="shared" si="1573"/>
        <v>Red</v>
      </c>
      <c r="AD4856" t="str">
        <f t="shared" si="1574"/>
        <v>Green</v>
      </c>
    </row>
    <row r="4857" spans="1:30" hidden="1" x14ac:dyDescent="0.3">
      <c r="A4857" t="str">
        <f t="shared" si="1578"/>
        <v>05/08/2026Club PortugaleteRacing Santander B</v>
      </c>
      <c r="D4857" s="2">
        <v>46239</v>
      </c>
      <c r="E4857" s="3">
        <v>0.70833333333333337</v>
      </c>
      <c r="F4857" t="s">
        <v>6115</v>
      </c>
      <c r="G4857" t="s">
        <v>6984</v>
      </c>
      <c r="H4857">
        <v>1</v>
      </c>
      <c r="I4857">
        <v>0</v>
      </c>
      <c r="J4857">
        <v>2</v>
      </c>
      <c r="K4857">
        <v>0</v>
      </c>
      <c r="L4857" s="22" t="str">
        <f t="shared" si="1575"/>
        <v>05/08/2026</v>
      </c>
      <c r="M4857" s="23">
        <f t="shared" si="1576"/>
        <v>0.58333333333333337</v>
      </c>
      <c r="N4857" t="str">
        <f t="shared" si="1577"/>
        <v>2 - 0</v>
      </c>
      <c r="O4857" t="str">
        <f t="shared" si="1559"/>
        <v>Green</v>
      </c>
      <c r="P4857" t="str">
        <f t="shared" si="1560"/>
        <v>Red</v>
      </c>
      <c r="Q4857" t="str">
        <f t="shared" si="1561"/>
        <v>Red</v>
      </c>
      <c r="R4857" t="str">
        <f t="shared" si="1562"/>
        <v>Green</v>
      </c>
      <c r="S4857" t="str">
        <f t="shared" si="1563"/>
        <v>Red</v>
      </c>
      <c r="T4857" t="str">
        <f t="shared" si="1564"/>
        <v>Green</v>
      </c>
      <c r="U4857" t="str">
        <f t="shared" si="1565"/>
        <v>Green</v>
      </c>
      <c r="V4857" t="str">
        <f t="shared" si="1566"/>
        <v>Red</v>
      </c>
      <c r="W4857" t="str">
        <f t="shared" si="1567"/>
        <v>Red</v>
      </c>
      <c r="X4857" t="str">
        <f t="shared" si="1568"/>
        <v>Green</v>
      </c>
      <c r="Y4857" t="str">
        <f t="shared" si="1569"/>
        <v>Green</v>
      </c>
      <c r="Z4857" t="str">
        <f t="shared" si="1570"/>
        <v>Red</v>
      </c>
      <c r="AA4857" t="str">
        <f t="shared" si="1571"/>
        <v>Green</v>
      </c>
      <c r="AB4857" t="str">
        <f t="shared" si="1572"/>
        <v>Green</v>
      </c>
      <c r="AC4857" t="str">
        <f t="shared" si="1573"/>
        <v>Red</v>
      </c>
      <c r="AD4857" t="str">
        <f t="shared" si="1574"/>
        <v>Green</v>
      </c>
    </row>
    <row r="4858" spans="1:30" hidden="1" x14ac:dyDescent="0.3">
      <c r="A4858" t="str">
        <f t="shared" si="1578"/>
        <v>05/08/2026Deportiva PonferradinaUnionistas de Salamanca CF</v>
      </c>
      <c r="D4858" s="2">
        <v>46239</v>
      </c>
      <c r="E4858" s="3">
        <v>0.70833333333333337</v>
      </c>
      <c r="F4858" t="s">
        <v>5274</v>
      </c>
      <c r="G4858" t="s">
        <v>5268</v>
      </c>
      <c r="H4858">
        <v>0</v>
      </c>
      <c r="I4858">
        <v>1</v>
      </c>
      <c r="J4858">
        <v>1</v>
      </c>
      <c r="K4858">
        <v>2</v>
      </c>
      <c r="L4858" s="22" t="str">
        <f t="shared" si="1575"/>
        <v>05/08/2026</v>
      </c>
      <c r="M4858" s="23">
        <f t="shared" si="1576"/>
        <v>0.58333333333333337</v>
      </c>
      <c r="N4858" t="str">
        <f t="shared" si="1577"/>
        <v>1 - 2</v>
      </c>
      <c r="O4858" t="str">
        <f t="shared" si="1559"/>
        <v>Red</v>
      </c>
      <c r="P4858" t="str">
        <f t="shared" si="1560"/>
        <v>Red</v>
      </c>
      <c r="Q4858" t="str">
        <f t="shared" si="1561"/>
        <v>Green</v>
      </c>
      <c r="R4858" t="str">
        <f t="shared" si="1562"/>
        <v>Red</v>
      </c>
      <c r="S4858" t="str">
        <f t="shared" si="1563"/>
        <v>Green</v>
      </c>
      <c r="T4858" t="str">
        <f t="shared" si="1564"/>
        <v>Green</v>
      </c>
      <c r="U4858" t="str">
        <f t="shared" si="1565"/>
        <v>Red</v>
      </c>
      <c r="V4858" t="str">
        <f t="shared" si="1566"/>
        <v>Red</v>
      </c>
      <c r="W4858" t="str">
        <f t="shared" si="1567"/>
        <v>Green</v>
      </c>
      <c r="X4858" t="str">
        <f t="shared" si="1568"/>
        <v>Green</v>
      </c>
      <c r="Y4858" t="str">
        <f t="shared" si="1569"/>
        <v>Green</v>
      </c>
      <c r="Z4858" t="str">
        <f t="shared" si="1570"/>
        <v>Green</v>
      </c>
      <c r="AA4858" t="str">
        <f t="shared" si="1571"/>
        <v>Red</v>
      </c>
      <c r="AB4858" t="str">
        <f t="shared" si="1572"/>
        <v>Green</v>
      </c>
      <c r="AC4858" t="str">
        <f t="shared" si="1573"/>
        <v>Green</v>
      </c>
      <c r="AD4858" t="str">
        <f t="shared" si="1574"/>
        <v>Red</v>
      </c>
    </row>
    <row r="4859" spans="1:30" hidden="1" x14ac:dyDescent="0.3">
      <c r="A4859" t="str">
        <f t="shared" si="1578"/>
        <v>05/08/2026Gimnastica Segoviana CFReal Valladolid</v>
      </c>
      <c r="D4859" s="2">
        <v>46239</v>
      </c>
      <c r="E4859" s="3">
        <v>0.70833333333333337</v>
      </c>
      <c r="F4859" t="s">
        <v>6985</v>
      </c>
      <c r="G4859" t="s">
        <v>3986</v>
      </c>
      <c r="H4859">
        <v>0</v>
      </c>
      <c r="I4859">
        <v>1</v>
      </c>
      <c r="J4859">
        <v>0</v>
      </c>
      <c r="K4859">
        <v>3</v>
      </c>
      <c r="L4859" s="22" t="str">
        <f t="shared" si="1575"/>
        <v>05/08/2026</v>
      </c>
      <c r="M4859" s="23">
        <f t="shared" si="1576"/>
        <v>0.58333333333333337</v>
      </c>
      <c r="N4859" t="str">
        <f t="shared" si="1577"/>
        <v>0 - 3</v>
      </c>
      <c r="O4859" t="str">
        <f t="shared" si="1559"/>
        <v>Red</v>
      </c>
      <c r="P4859" t="str">
        <f t="shared" si="1560"/>
        <v>Red</v>
      </c>
      <c r="Q4859" t="str">
        <f t="shared" si="1561"/>
        <v>Green</v>
      </c>
      <c r="R4859" t="str">
        <f t="shared" si="1562"/>
        <v>Red</v>
      </c>
      <c r="S4859" t="str">
        <f t="shared" si="1563"/>
        <v>Green</v>
      </c>
      <c r="T4859" t="str">
        <f t="shared" si="1564"/>
        <v>Green</v>
      </c>
      <c r="U4859" t="str">
        <f t="shared" si="1565"/>
        <v>Red</v>
      </c>
      <c r="V4859" t="str">
        <f t="shared" si="1566"/>
        <v>Red</v>
      </c>
      <c r="W4859" t="str">
        <f t="shared" si="1567"/>
        <v>Green</v>
      </c>
      <c r="X4859" t="str">
        <f t="shared" si="1568"/>
        <v>Green</v>
      </c>
      <c r="Y4859" t="str">
        <f t="shared" si="1569"/>
        <v>Green</v>
      </c>
      <c r="Z4859" t="str">
        <f t="shared" si="1570"/>
        <v>Green</v>
      </c>
      <c r="AA4859" t="str">
        <f t="shared" si="1571"/>
        <v>Red</v>
      </c>
      <c r="AB4859" t="str">
        <f t="shared" si="1572"/>
        <v>Green</v>
      </c>
      <c r="AC4859" t="str">
        <f t="shared" si="1573"/>
        <v>Red</v>
      </c>
      <c r="AD4859" t="str">
        <f t="shared" si="1574"/>
        <v>Green</v>
      </c>
    </row>
    <row r="4860" spans="1:30" hidden="1" x14ac:dyDescent="0.3">
      <c r="A4860" t="str">
        <f t="shared" si="1578"/>
        <v>05/08/2026GKS TychyZaglebie Sosnowiec</v>
      </c>
      <c r="D4860" s="2">
        <v>46239</v>
      </c>
      <c r="E4860" s="3">
        <v>0.70833333333333337</v>
      </c>
      <c r="F4860" t="s">
        <v>4574</v>
      </c>
      <c r="G4860" t="s">
        <v>6064</v>
      </c>
      <c r="H4860">
        <v>1</v>
      </c>
      <c r="I4860">
        <v>0</v>
      </c>
      <c r="J4860">
        <v>1</v>
      </c>
      <c r="K4860">
        <v>0</v>
      </c>
      <c r="L4860" s="22" t="str">
        <f t="shared" si="1575"/>
        <v>05/08/2026</v>
      </c>
      <c r="M4860" s="23">
        <f t="shared" si="1576"/>
        <v>0.58333333333333337</v>
      </c>
      <c r="N4860" t="str">
        <f t="shared" si="1577"/>
        <v>1 - 0</v>
      </c>
      <c r="O4860" t="str">
        <f t="shared" si="1559"/>
        <v>Green</v>
      </c>
      <c r="P4860" t="str">
        <f t="shared" si="1560"/>
        <v>Red</v>
      </c>
      <c r="Q4860" t="str">
        <f t="shared" si="1561"/>
        <v>Red</v>
      </c>
      <c r="R4860" t="str">
        <f t="shared" si="1562"/>
        <v>Green</v>
      </c>
      <c r="S4860" t="str">
        <f t="shared" si="1563"/>
        <v>Red</v>
      </c>
      <c r="T4860" t="str">
        <f t="shared" si="1564"/>
        <v>Green</v>
      </c>
      <c r="U4860" t="str">
        <f t="shared" si="1565"/>
        <v>Green</v>
      </c>
      <c r="V4860" t="str">
        <f t="shared" si="1566"/>
        <v>Red</v>
      </c>
      <c r="W4860" t="str">
        <f t="shared" si="1567"/>
        <v>Red</v>
      </c>
      <c r="X4860" t="str">
        <f t="shared" si="1568"/>
        <v>Green</v>
      </c>
      <c r="Y4860" t="str">
        <f t="shared" si="1569"/>
        <v>Red</v>
      </c>
      <c r="Z4860" t="str">
        <f t="shared" si="1570"/>
        <v>Red</v>
      </c>
      <c r="AA4860" t="str">
        <f t="shared" si="1571"/>
        <v>Green</v>
      </c>
      <c r="AB4860" t="str">
        <f t="shared" si="1572"/>
        <v>Green</v>
      </c>
      <c r="AC4860" t="str">
        <f t="shared" si="1573"/>
        <v>Red</v>
      </c>
      <c r="AD4860" t="str">
        <f t="shared" si="1574"/>
        <v>Green</v>
      </c>
    </row>
    <row r="4861" spans="1:30" hidden="1" x14ac:dyDescent="0.3">
      <c r="A4861" t="str">
        <f t="shared" si="1578"/>
        <v>05/08/2026Hapoel Ramat GanHapoel Katamon Jerusalem</v>
      </c>
      <c r="D4861" s="2">
        <v>46239</v>
      </c>
      <c r="E4861" s="3">
        <v>0.70833333333333337</v>
      </c>
      <c r="F4861" t="s">
        <v>5266</v>
      </c>
      <c r="G4861" t="s">
        <v>3375</v>
      </c>
      <c r="H4861">
        <v>1</v>
      </c>
      <c r="I4861">
        <v>1</v>
      </c>
      <c r="J4861">
        <v>2</v>
      </c>
      <c r="K4861">
        <v>2</v>
      </c>
      <c r="L4861" s="22" t="str">
        <f t="shared" si="1575"/>
        <v>05/08/2026</v>
      </c>
      <c r="M4861" s="23">
        <f t="shared" si="1576"/>
        <v>0.58333333333333337</v>
      </c>
      <c r="N4861" t="str">
        <f t="shared" si="1577"/>
        <v>2 - 2</v>
      </c>
      <c r="O4861" t="str">
        <f t="shared" si="1559"/>
        <v>Red</v>
      </c>
      <c r="P4861" t="str">
        <f t="shared" si="1560"/>
        <v>Green</v>
      </c>
      <c r="Q4861" t="str">
        <f t="shared" si="1561"/>
        <v>Red</v>
      </c>
      <c r="R4861" t="str">
        <f t="shared" si="1562"/>
        <v>Green</v>
      </c>
      <c r="S4861" t="str">
        <f t="shared" si="1563"/>
        <v>Green</v>
      </c>
      <c r="T4861" t="str">
        <f t="shared" si="1564"/>
        <v>Red</v>
      </c>
      <c r="U4861" t="str">
        <f t="shared" si="1565"/>
        <v>Red</v>
      </c>
      <c r="V4861" t="str">
        <f t="shared" si="1566"/>
        <v>Green</v>
      </c>
      <c r="W4861" t="str">
        <f t="shared" si="1567"/>
        <v>Red</v>
      </c>
      <c r="X4861" t="str">
        <f t="shared" si="1568"/>
        <v>Green</v>
      </c>
      <c r="Y4861" t="str">
        <f t="shared" si="1569"/>
        <v>Green</v>
      </c>
      <c r="Z4861" t="str">
        <f t="shared" si="1570"/>
        <v>Green</v>
      </c>
      <c r="AA4861" t="str">
        <f t="shared" si="1571"/>
        <v>Red</v>
      </c>
      <c r="AB4861" t="str">
        <f t="shared" si="1572"/>
        <v>Red</v>
      </c>
      <c r="AC4861" t="str">
        <f t="shared" si="1573"/>
        <v>Green</v>
      </c>
      <c r="AD4861" t="str">
        <f t="shared" si="1574"/>
        <v>Red</v>
      </c>
    </row>
    <row r="4862" spans="1:30" hidden="1" x14ac:dyDescent="0.3">
      <c r="A4862" t="str">
        <f t="shared" si="1578"/>
        <v>05/08/2026Holstein Kiel IIHeider SV</v>
      </c>
      <c r="D4862" s="2">
        <v>46239</v>
      </c>
      <c r="E4862" s="3">
        <v>0.70833333333333337</v>
      </c>
      <c r="F4862" t="s">
        <v>5777</v>
      </c>
      <c r="G4862" t="s">
        <v>5749</v>
      </c>
      <c r="H4862">
        <v>3</v>
      </c>
      <c r="I4862">
        <v>1</v>
      </c>
      <c r="J4862">
        <v>5</v>
      </c>
      <c r="K4862">
        <v>1</v>
      </c>
      <c r="L4862" s="22" t="str">
        <f t="shared" si="1575"/>
        <v>05/08/2026</v>
      </c>
      <c r="M4862" s="23">
        <f t="shared" si="1576"/>
        <v>0.58333333333333337</v>
      </c>
      <c r="N4862" t="str">
        <f t="shared" si="1577"/>
        <v>5 - 1</v>
      </c>
      <c r="O4862" t="str">
        <f t="shared" si="1559"/>
        <v>Green</v>
      </c>
      <c r="P4862" t="str">
        <f t="shared" si="1560"/>
        <v>Red</v>
      </c>
      <c r="Q4862" t="str">
        <f t="shared" si="1561"/>
        <v>Red</v>
      </c>
      <c r="R4862" t="str">
        <f t="shared" si="1562"/>
        <v>Green</v>
      </c>
      <c r="S4862" t="str">
        <f t="shared" si="1563"/>
        <v>Red</v>
      </c>
      <c r="T4862" t="str">
        <f t="shared" si="1564"/>
        <v>Green</v>
      </c>
      <c r="U4862" t="str">
        <f t="shared" si="1565"/>
        <v>Green</v>
      </c>
      <c r="V4862" t="str">
        <f t="shared" si="1566"/>
        <v>Red</v>
      </c>
      <c r="W4862" t="str">
        <f t="shared" si="1567"/>
        <v>Red</v>
      </c>
      <c r="X4862" t="str">
        <f t="shared" si="1568"/>
        <v>Green</v>
      </c>
      <c r="Y4862" t="str">
        <f t="shared" si="1569"/>
        <v>Green</v>
      </c>
      <c r="Z4862" t="str">
        <f t="shared" si="1570"/>
        <v>Green</v>
      </c>
      <c r="AA4862" t="str">
        <f t="shared" si="1571"/>
        <v>Red</v>
      </c>
      <c r="AB4862" t="str">
        <f t="shared" si="1572"/>
        <v>Red</v>
      </c>
      <c r="AC4862" t="str">
        <f t="shared" si="1573"/>
        <v>Green</v>
      </c>
      <c r="AD4862" t="str">
        <f t="shared" si="1574"/>
        <v>Red</v>
      </c>
    </row>
    <row r="4863" spans="1:30" hidden="1" x14ac:dyDescent="0.3">
      <c r="A4863" t="str">
        <f t="shared" si="1578"/>
        <v>05/08/2026Nikola Tesla HamburgSC Victoria Hamburg</v>
      </c>
      <c r="D4863" s="2">
        <v>46239</v>
      </c>
      <c r="E4863" s="3">
        <v>0.70833333333333337</v>
      </c>
      <c r="F4863" t="s">
        <v>4401</v>
      </c>
      <c r="G4863" t="s">
        <v>6986</v>
      </c>
      <c r="H4863">
        <v>1</v>
      </c>
      <c r="I4863">
        <v>1</v>
      </c>
      <c r="J4863">
        <v>1</v>
      </c>
      <c r="K4863">
        <v>1</v>
      </c>
      <c r="L4863" s="22" t="str">
        <f t="shared" si="1575"/>
        <v>05/08/2026</v>
      </c>
      <c r="M4863" s="23">
        <f t="shared" si="1576"/>
        <v>0.58333333333333337</v>
      </c>
      <c r="N4863" t="str">
        <f t="shared" si="1577"/>
        <v>1 - 1</v>
      </c>
      <c r="O4863" t="str">
        <f t="shared" si="1559"/>
        <v>Red</v>
      </c>
      <c r="P4863" t="str">
        <f t="shared" si="1560"/>
        <v>Green</v>
      </c>
      <c r="Q4863" t="str">
        <f t="shared" si="1561"/>
        <v>Red</v>
      </c>
      <c r="R4863" t="str">
        <f t="shared" si="1562"/>
        <v>Green</v>
      </c>
      <c r="S4863" t="str">
        <f t="shared" si="1563"/>
        <v>Green</v>
      </c>
      <c r="T4863" t="str">
        <f t="shared" si="1564"/>
        <v>Red</v>
      </c>
      <c r="U4863" t="str">
        <f t="shared" si="1565"/>
        <v>Red</v>
      </c>
      <c r="V4863" t="str">
        <f t="shared" si="1566"/>
        <v>Green</v>
      </c>
      <c r="W4863" t="str">
        <f t="shared" si="1567"/>
        <v>Red</v>
      </c>
      <c r="X4863" t="str">
        <f t="shared" si="1568"/>
        <v>Green</v>
      </c>
      <c r="Y4863" t="str">
        <f t="shared" si="1569"/>
        <v>Green</v>
      </c>
      <c r="Z4863" t="str">
        <f t="shared" si="1570"/>
        <v>Red</v>
      </c>
      <c r="AA4863" t="str">
        <f t="shared" si="1571"/>
        <v>Green</v>
      </c>
      <c r="AB4863" t="str">
        <f t="shared" si="1572"/>
        <v>Green</v>
      </c>
      <c r="AC4863" t="str">
        <f t="shared" si="1573"/>
        <v>Green</v>
      </c>
      <c r="AD4863" t="str">
        <f t="shared" si="1574"/>
        <v>Red</v>
      </c>
    </row>
    <row r="4864" spans="1:30" hidden="1" x14ac:dyDescent="0.3">
      <c r="A4864" t="str">
        <f t="shared" si="1578"/>
        <v>05/08/2026Ranheim IINTNUI</v>
      </c>
      <c r="D4864" s="2">
        <v>46239</v>
      </c>
      <c r="E4864" s="3">
        <v>0.70833333333333337</v>
      </c>
      <c r="F4864" t="s">
        <v>4750</v>
      </c>
      <c r="G4864" t="s">
        <v>6987</v>
      </c>
      <c r="H4864">
        <v>3</v>
      </c>
      <c r="I4864">
        <v>1</v>
      </c>
      <c r="J4864">
        <v>4</v>
      </c>
      <c r="K4864">
        <v>1</v>
      </c>
      <c r="L4864" s="22" t="str">
        <f t="shared" si="1575"/>
        <v>05/08/2026</v>
      </c>
      <c r="M4864" s="23">
        <f t="shared" si="1576"/>
        <v>0.58333333333333337</v>
      </c>
      <c r="N4864" t="str">
        <f t="shared" si="1577"/>
        <v>4 - 1</v>
      </c>
      <c r="O4864" t="str">
        <f t="shared" si="1559"/>
        <v>Green</v>
      </c>
      <c r="P4864" t="str">
        <f t="shared" si="1560"/>
        <v>Red</v>
      </c>
      <c r="Q4864" t="str">
        <f t="shared" si="1561"/>
        <v>Red</v>
      </c>
      <c r="R4864" t="str">
        <f t="shared" si="1562"/>
        <v>Green</v>
      </c>
      <c r="S4864" t="str">
        <f t="shared" si="1563"/>
        <v>Red</v>
      </c>
      <c r="T4864" t="str">
        <f t="shared" si="1564"/>
        <v>Green</v>
      </c>
      <c r="U4864" t="str">
        <f t="shared" si="1565"/>
        <v>Green</v>
      </c>
      <c r="V4864" t="str">
        <f t="shared" si="1566"/>
        <v>Red</v>
      </c>
      <c r="W4864" t="str">
        <f t="shared" si="1567"/>
        <v>Red</v>
      </c>
      <c r="X4864" t="str">
        <f t="shared" si="1568"/>
        <v>Green</v>
      </c>
      <c r="Y4864" t="str">
        <f t="shared" si="1569"/>
        <v>Green</v>
      </c>
      <c r="Z4864" t="str">
        <f t="shared" si="1570"/>
        <v>Green</v>
      </c>
      <c r="AA4864" t="str">
        <f t="shared" si="1571"/>
        <v>Red</v>
      </c>
      <c r="AB4864" t="str">
        <f t="shared" si="1572"/>
        <v>Red</v>
      </c>
      <c r="AC4864" t="str">
        <f t="shared" si="1573"/>
        <v>Green</v>
      </c>
      <c r="AD4864" t="str">
        <f t="shared" si="1574"/>
        <v>Red</v>
      </c>
    </row>
    <row r="4865" spans="1:30" hidden="1" x14ac:dyDescent="0.3">
      <c r="A4865" t="str">
        <f t="shared" si="1578"/>
        <v>05/08/2026Rot Weiss ErfurtSV Tasmania Berlin</v>
      </c>
      <c r="D4865" s="2">
        <v>46239</v>
      </c>
      <c r="E4865" s="3">
        <v>0.70833333333333337</v>
      </c>
      <c r="F4865" t="s">
        <v>2462</v>
      </c>
      <c r="G4865" t="s">
        <v>3268</v>
      </c>
      <c r="H4865">
        <v>3</v>
      </c>
      <c r="I4865">
        <v>0</v>
      </c>
      <c r="J4865">
        <v>6</v>
      </c>
      <c r="K4865">
        <v>0</v>
      </c>
      <c r="L4865" s="22" t="str">
        <f t="shared" si="1575"/>
        <v>05/08/2026</v>
      </c>
      <c r="M4865" s="23">
        <f t="shared" si="1576"/>
        <v>0.58333333333333337</v>
      </c>
      <c r="N4865" t="str">
        <f t="shared" si="1577"/>
        <v>6 - 0</v>
      </c>
      <c r="O4865" t="str">
        <f t="shared" si="1559"/>
        <v>Green</v>
      </c>
      <c r="P4865" t="str">
        <f t="shared" si="1560"/>
        <v>Red</v>
      </c>
      <c r="Q4865" t="str">
        <f t="shared" si="1561"/>
        <v>Red</v>
      </c>
      <c r="R4865" t="str">
        <f t="shared" si="1562"/>
        <v>Green</v>
      </c>
      <c r="S4865" t="str">
        <f t="shared" si="1563"/>
        <v>Red</v>
      </c>
      <c r="T4865" t="str">
        <f t="shared" si="1564"/>
        <v>Green</v>
      </c>
      <c r="U4865" t="str">
        <f t="shared" si="1565"/>
        <v>Green</v>
      </c>
      <c r="V4865" t="str">
        <f t="shared" si="1566"/>
        <v>Red</v>
      </c>
      <c r="W4865" t="str">
        <f t="shared" si="1567"/>
        <v>Red</v>
      </c>
      <c r="X4865" t="str">
        <f t="shared" si="1568"/>
        <v>Green</v>
      </c>
      <c r="Y4865" t="str">
        <f t="shared" si="1569"/>
        <v>Green</v>
      </c>
      <c r="Z4865" t="str">
        <f t="shared" si="1570"/>
        <v>Green</v>
      </c>
      <c r="AA4865" t="str">
        <f t="shared" si="1571"/>
        <v>Red</v>
      </c>
      <c r="AB4865" t="str">
        <f t="shared" si="1572"/>
        <v>Red</v>
      </c>
      <c r="AC4865" t="str">
        <f t="shared" si="1573"/>
        <v>Red</v>
      </c>
      <c r="AD4865" t="str">
        <f t="shared" si="1574"/>
        <v>Green</v>
      </c>
    </row>
    <row r="4866" spans="1:30" hidden="1" x14ac:dyDescent="0.3">
      <c r="A4866" t="str">
        <f t="shared" si="1578"/>
        <v>05/08/2026SC SchwazAugsburg</v>
      </c>
      <c r="D4866" s="2">
        <v>46239</v>
      </c>
      <c r="E4866" s="3">
        <v>0.70833333333333337</v>
      </c>
      <c r="F4866" t="s">
        <v>4458</v>
      </c>
      <c r="G4866" t="s">
        <v>3780</v>
      </c>
      <c r="H4866">
        <v>0</v>
      </c>
      <c r="I4866">
        <v>8</v>
      </c>
      <c r="J4866">
        <v>0</v>
      </c>
      <c r="K4866">
        <v>15</v>
      </c>
      <c r="L4866" s="22" t="str">
        <f t="shared" si="1575"/>
        <v>05/08/2026</v>
      </c>
      <c r="M4866" s="23">
        <f t="shared" si="1576"/>
        <v>0.58333333333333337</v>
      </c>
      <c r="N4866" t="str">
        <f t="shared" si="1577"/>
        <v>0 - 15</v>
      </c>
      <c r="O4866" t="str">
        <f t="shared" ref="O4866:O4929" si="1579">IF($J4866&gt;$K4866,"Green","Red")</f>
        <v>Red</v>
      </c>
      <c r="P4866" t="str">
        <f t="shared" ref="P4866:P4929" si="1580">IF($J4866=$K4866,"Green","Red")</f>
        <v>Red</v>
      </c>
      <c r="Q4866" t="str">
        <f t="shared" ref="Q4866:Q4929" si="1581">IF($J4866&lt;$K4866,"Green","Red")</f>
        <v>Green</v>
      </c>
      <c r="R4866" t="str">
        <f t="shared" ref="R4866:R4929" si="1582">IF($J4866&gt;=$K4866,"Green","Red")</f>
        <v>Red</v>
      </c>
      <c r="S4866" t="str">
        <f t="shared" ref="S4866:S4929" si="1583">IF($J4866&lt;=$K4866,"Green","Red")</f>
        <v>Green</v>
      </c>
      <c r="T4866" t="str">
        <f t="shared" ref="T4866:T4929" si="1584">IF(OR($J4866&gt;$K4866,$J4866&lt;$K4866),"Green","Red")</f>
        <v>Green</v>
      </c>
      <c r="U4866" t="str">
        <f t="shared" ref="U4866:U4929" si="1585">IF($H4866&gt;$I4866,"Green","Red")</f>
        <v>Red</v>
      </c>
      <c r="V4866" t="str">
        <f t="shared" ref="V4866:V4929" si="1586">IF($H4866=$I4866,"Green","Red")</f>
        <v>Red</v>
      </c>
      <c r="W4866" t="str">
        <f t="shared" ref="W4866:W4929" si="1587">IF($H4866&lt;$I4866,"Green","Red")</f>
        <v>Green</v>
      </c>
      <c r="X4866" t="str">
        <f t="shared" ref="X4866:X4929" si="1588">IF($H4866+$I4866&gt;0,"Green","Red")</f>
        <v>Green</v>
      </c>
      <c r="Y4866" t="str">
        <f t="shared" ref="Y4866:Y4929" si="1589">IF($J4866+$K4866&gt;1.5,"Green","Red")</f>
        <v>Green</v>
      </c>
      <c r="Z4866" t="str">
        <f t="shared" ref="Z4866:Z4929" si="1590">IF($J4866+$K4866&gt;2.5,"Green","Red")</f>
        <v>Green</v>
      </c>
      <c r="AA4866" t="str">
        <f t="shared" ref="AA4866:AA4929" si="1591">IF($J4866+$K4866&lt;2.5,"Green","Red")</f>
        <v>Red</v>
      </c>
      <c r="AB4866" t="str">
        <f t="shared" ref="AB4866:AB4929" si="1592">IF($J4866+$K4866&lt;3.5,"Green","Red")</f>
        <v>Red</v>
      </c>
      <c r="AC4866" t="str">
        <f t="shared" ref="AC4866:AC4929" si="1593">IF(AND($J4866&gt;0,$K4866&gt;0),"Green","Red")</f>
        <v>Red</v>
      </c>
      <c r="AD4866" t="str">
        <f t="shared" ref="AD4866:AD4929" si="1594">IF(OR($J4866=0,$K4866=0),"Green","Red")</f>
        <v>Green</v>
      </c>
    </row>
    <row r="4867" spans="1:30" hidden="1" x14ac:dyDescent="0.3">
      <c r="A4867" t="str">
        <f t="shared" si="1578"/>
        <v>05/08/2026Slagelse BISundby</v>
      </c>
      <c r="D4867" s="2">
        <v>46239</v>
      </c>
      <c r="E4867" s="3">
        <v>0.70833333333333337</v>
      </c>
      <c r="F4867" t="s">
        <v>6988</v>
      </c>
      <c r="G4867" t="s">
        <v>1432</v>
      </c>
      <c r="H4867">
        <v>0</v>
      </c>
      <c r="I4867">
        <v>2</v>
      </c>
      <c r="J4867">
        <v>0</v>
      </c>
      <c r="K4867">
        <v>4</v>
      </c>
      <c r="L4867" s="22" t="str">
        <f t="shared" si="1575"/>
        <v>05/08/2026</v>
      </c>
      <c r="M4867" s="23">
        <f t="shared" si="1576"/>
        <v>0.58333333333333337</v>
      </c>
      <c r="N4867" t="str">
        <f t="shared" si="1577"/>
        <v>0 - 4</v>
      </c>
      <c r="O4867" t="str">
        <f t="shared" si="1579"/>
        <v>Red</v>
      </c>
      <c r="P4867" t="str">
        <f t="shared" si="1580"/>
        <v>Red</v>
      </c>
      <c r="Q4867" t="str">
        <f t="shared" si="1581"/>
        <v>Green</v>
      </c>
      <c r="R4867" t="str">
        <f t="shared" si="1582"/>
        <v>Red</v>
      </c>
      <c r="S4867" t="str">
        <f t="shared" si="1583"/>
        <v>Green</v>
      </c>
      <c r="T4867" t="str">
        <f t="shared" si="1584"/>
        <v>Green</v>
      </c>
      <c r="U4867" t="str">
        <f t="shared" si="1585"/>
        <v>Red</v>
      </c>
      <c r="V4867" t="str">
        <f t="shared" si="1586"/>
        <v>Red</v>
      </c>
      <c r="W4867" t="str">
        <f t="shared" si="1587"/>
        <v>Green</v>
      </c>
      <c r="X4867" t="str">
        <f t="shared" si="1588"/>
        <v>Green</v>
      </c>
      <c r="Y4867" t="str">
        <f t="shared" si="1589"/>
        <v>Green</v>
      </c>
      <c r="Z4867" t="str">
        <f t="shared" si="1590"/>
        <v>Green</v>
      </c>
      <c r="AA4867" t="str">
        <f t="shared" si="1591"/>
        <v>Red</v>
      </c>
      <c r="AB4867" t="str">
        <f t="shared" si="1592"/>
        <v>Red</v>
      </c>
      <c r="AC4867" t="str">
        <f t="shared" si="1593"/>
        <v>Red</v>
      </c>
      <c r="AD4867" t="str">
        <f t="shared" si="1594"/>
        <v>Green</v>
      </c>
    </row>
    <row r="4868" spans="1:30" hidden="1" x14ac:dyDescent="0.3">
      <c r="A4868" t="str">
        <f t="shared" si="1578"/>
        <v>05/08/2026AGF AarhusSabah Baku</v>
      </c>
      <c r="B4868" t="s">
        <v>802</v>
      </c>
      <c r="C4868" t="s">
        <v>803</v>
      </c>
      <c r="D4868" s="2">
        <v>46239</v>
      </c>
      <c r="E4868" s="3">
        <v>0.71527777777777779</v>
      </c>
      <c r="F4868" t="s">
        <v>360</v>
      </c>
      <c r="G4868" t="s">
        <v>351</v>
      </c>
      <c r="H4868">
        <v>1</v>
      </c>
      <c r="I4868">
        <v>0</v>
      </c>
      <c r="J4868">
        <v>2</v>
      </c>
      <c r="K4868">
        <v>1</v>
      </c>
      <c r="L4868" s="22" t="str">
        <f t="shared" si="1575"/>
        <v>05/08/2026</v>
      </c>
      <c r="M4868" s="23">
        <f t="shared" si="1576"/>
        <v>0.59027777777777779</v>
      </c>
      <c r="N4868" t="str">
        <f t="shared" si="1577"/>
        <v>2 - 1</v>
      </c>
      <c r="O4868" t="str">
        <f t="shared" si="1579"/>
        <v>Green</v>
      </c>
      <c r="P4868" t="str">
        <f t="shared" si="1580"/>
        <v>Red</v>
      </c>
      <c r="Q4868" t="str">
        <f t="shared" si="1581"/>
        <v>Red</v>
      </c>
      <c r="R4868" t="str">
        <f t="shared" si="1582"/>
        <v>Green</v>
      </c>
      <c r="S4868" t="str">
        <f t="shared" si="1583"/>
        <v>Red</v>
      </c>
      <c r="T4868" t="str">
        <f t="shared" si="1584"/>
        <v>Green</v>
      </c>
      <c r="U4868" t="str">
        <f t="shared" si="1585"/>
        <v>Green</v>
      </c>
      <c r="V4868" t="str">
        <f t="shared" si="1586"/>
        <v>Red</v>
      </c>
      <c r="W4868" t="str">
        <f t="shared" si="1587"/>
        <v>Red</v>
      </c>
      <c r="X4868" t="str">
        <f t="shared" si="1588"/>
        <v>Green</v>
      </c>
      <c r="Y4868" t="str">
        <f t="shared" si="1589"/>
        <v>Green</v>
      </c>
      <c r="Z4868" t="str">
        <f t="shared" si="1590"/>
        <v>Green</v>
      </c>
      <c r="AA4868" t="str">
        <f t="shared" si="1591"/>
        <v>Red</v>
      </c>
      <c r="AB4868" t="str">
        <f t="shared" si="1592"/>
        <v>Green</v>
      </c>
      <c r="AC4868" t="str">
        <f t="shared" si="1593"/>
        <v>Green</v>
      </c>
      <c r="AD4868" t="str">
        <f t="shared" si="1594"/>
        <v>Red</v>
      </c>
    </row>
    <row r="4869" spans="1:30" hidden="1" x14ac:dyDescent="0.3">
      <c r="A4869" t="str">
        <f t="shared" si="1578"/>
        <v>05/08/2026LePaLohjan Pallo</v>
      </c>
      <c r="D4869" s="2">
        <v>46239</v>
      </c>
      <c r="E4869" s="3">
        <v>0.71875</v>
      </c>
      <c r="F4869" t="s">
        <v>1683</v>
      </c>
      <c r="G4869" t="s">
        <v>4746</v>
      </c>
      <c r="H4869">
        <v>0</v>
      </c>
      <c r="I4869">
        <v>0</v>
      </c>
      <c r="J4869">
        <v>3</v>
      </c>
      <c r="K4869">
        <v>2</v>
      </c>
      <c r="L4869" s="22" t="str">
        <f t="shared" si="1575"/>
        <v>05/08/2026</v>
      </c>
      <c r="M4869" s="23">
        <f t="shared" si="1576"/>
        <v>0.59375</v>
      </c>
      <c r="N4869" t="str">
        <f t="shared" si="1577"/>
        <v>3 - 2</v>
      </c>
      <c r="O4869" t="str">
        <f t="shared" si="1579"/>
        <v>Green</v>
      </c>
      <c r="P4869" t="str">
        <f t="shared" si="1580"/>
        <v>Red</v>
      </c>
      <c r="Q4869" t="str">
        <f t="shared" si="1581"/>
        <v>Red</v>
      </c>
      <c r="R4869" t="str">
        <f t="shared" si="1582"/>
        <v>Green</v>
      </c>
      <c r="S4869" t="str">
        <f t="shared" si="1583"/>
        <v>Red</v>
      </c>
      <c r="T4869" t="str">
        <f t="shared" si="1584"/>
        <v>Green</v>
      </c>
      <c r="U4869" t="str">
        <f t="shared" si="1585"/>
        <v>Red</v>
      </c>
      <c r="V4869" t="str">
        <f t="shared" si="1586"/>
        <v>Green</v>
      </c>
      <c r="W4869" t="str">
        <f t="shared" si="1587"/>
        <v>Red</v>
      </c>
      <c r="X4869" t="str">
        <f t="shared" si="1588"/>
        <v>Red</v>
      </c>
      <c r="Y4869" t="str">
        <f t="shared" si="1589"/>
        <v>Green</v>
      </c>
      <c r="Z4869" t="str">
        <f t="shared" si="1590"/>
        <v>Green</v>
      </c>
      <c r="AA4869" t="str">
        <f t="shared" si="1591"/>
        <v>Red</v>
      </c>
      <c r="AB4869" t="str">
        <f t="shared" si="1592"/>
        <v>Red</v>
      </c>
      <c r="AC4869" t="str">
        <f t="shared" si="1593"/>
        <v>Green</v>
      </c>
      <c r="AD4869" t="str">
        <f t="shared" si="1594"/>
        <v>Red</v>
      </c>
    </row>
    <row r="4870" spans="1:30" hidden="1" x14ac:dyDescent="0.3">
      <c r="A4870" t="str">
        <f t="shared" si="1578"/>
        <v>05/08/2026CD LeonesaReal Aviles</v>
      </c>
      <c r="D4870" s="2">
        <v>46239</v>
      </c>
      <c r="E4870" s="3">
        <v>0.72916666666666663</v>
      </c>
      <c r="F4870" t="s">
        <v>5674</v>
      </c>
      <c r="G4870" t="s">
        <v>3753</v>
      </c>
      <c r="H4870">
        <v>0</v>
      </c>
      <c r="I4870">
        <v>1</v>
      </c>
      <c r="J4870">
        <v>1</v>
      </c>
      <c r="K4870">
        <v>1</v>
      </c>
      <c r="L4870" s="22" t="str">
        <f t="shared" si="1575"/>
        <v>05/08/2026</v>
      </c>
      <c r="M4870" s="23">
        <f t="shared" si="1576"/>
        <v>0.60416666666666663</v>
      </c>
      <c r="N4870" t="str">
        <f t="shared" si="1577"/>
        <v>1 - 1</v>
      </c>
      <c r="O4870" t="str">
        <f t="shared" si="1579"/>
        <v>Red</v>
      </c>
      <c r="P4870" t="str">
        <f t="shared" si="1580"/>
        <v>Green</v>
      </c>
      <c r="Q4870" t="str">
        <f t="shared" si="1581"/>
        <v>Red</v>
      </c>
      <c r="R4870" t="str">
        <f t="shared" si="1582"/>
        <v>Green</v>
      </c>
      <c r="S4870" t="str">
        <f t="shared" si="1583"/>
        <v>Green</v>
      </c>
      <c r="T4870" t="str">
        <f t="shared" si="1584"/>
        <v>Red</v>
      </c>
      <c r="U4870" t="str">
        <f t="shared" si="1585"/>
        <v>Red</v>
      </c>
      <c r="V4870" t="str">
        <f t="shared" si="1586"/>
        <v>Red</v>
      </c>
      <c r="W4870" t="str">
        <f t="shared" si="1587"/>
        <v>Green</v>
      </c>
      <c r="X4870" t="str">
        <f t="shared" si="1588"/>
        <v>Green</v>
      </c>
      <c r="Y4870" t="str">
        <f t="shared" si="1589"/>
        <v>Green</v>
      </c>
      <c r="Z4870" t="str">
        <f t="shared" si="1590"/>
        <v>Red</v>
      </c>
      <c r="AA4870" t="str">
        <f t="shared" si="1591"/>
        <v>Green</v>
      </c>
      <c r="AB4870" t="str">
        <f t="shared" si="1592"/>
        <v>Green</v>
      </c>
      <c r="AC4870" t="str">
        <f t="shared" si="1593"/>
        <v>Green</v>
      </c>
      <c r="AD4870" t="str">
        <f t="shared" si="1594"/>
        <v>Red</v>
      </c>
    </row>
    <row r="4871" spans="1:30" hidden="1" x14ac:dyDescent="0.3">
      <c r="A4871" t="str">
        <f t="shared" si="1578"/>
        <v>05/08/2026HSV HoekKSV Roeselare</v>
      </c>
      <c r="D4871" s="2">
        <v>46239</v>
      </c>
      <c r="E4871" s="3">
        <v>0.72916666666666663</v>
      </c>
      <c r="F4871" t="s">
        <v>6989</v>
      </c>
      <c r="G4871" t="s">
        <v>6990</v>
      </c>
      <c r="H4871">
        <v>2</v>
      </c>
      <c r="I4871">
        <v>1</v>
      </c>
      <c r="J4871">
        <v>2</v>
      </c>
      <c r="K4871">
        <v>1</v>
      </c>
      <c r="L4871" s="22" t="str">
        <f t="shared" si="1575"/>
        <v>05/08/2026</v>
      </c>
      <c r="M4871" s="23">
        <f t="shared" si="1576"/>
        <v>0.60416666666666663</v>
      </c>
      <c r="N4871" t="str">
        <f t="shared" si="1577"/>
        <v>2 - 1</v>
      </c>
      <c r="O4871" t="str">
        <f t="shared" si="1579"/>
        <v>Green</v>
      </c>
      <c r="P4871" t="str">
        <f t="shared" si="1580"/>
        <v>Red</v>
      </c>
      <c r="Q4871" t="str">
        <f t="shared" si="1581"/>
        <v>Red</v>
      </c>
      <c r="R4871" t="str">
        <f t="shared" si="1582"/>
        <v>Green</v>
      </c>
      <c r="S4871" t="str">
        <f t="shared" si="1583"/>
        <v>Red</v>
      </c>
      <c r="T4871" t="str">
        <f t="shared" si="1584"/>
        <v>Green</v>
      </c>
      <c r="U4871" t="str">
        <f t="shared" si="1585"/>
        <v>Green</v>
      </c>
      <c r="V4871" t="str">
        <f t="shared" si="1586"/>
        <v>Red</v>
      </c>
      <c r="W4871" t="str">
        <f t="shared" si="1587"/>
        <v>Red</v>
      </c>
      <c r="X4871" t="str">
        <f t="shared" si="1588"/>
        <v>Green</v>
      </c>
      <c r="Y4871" t="str">
        <f t="shared" si="1589"/>
        <v>Green</v>
      </c>
      <c r="Z4871" t="str">
        <f t="shared" si="1590"/>
        <v>Green</v>
      </c>
      <c r="AA4871" t="str">
        <f t="shared" si="1591"/>
        <v>Red</v>
      </c>
      <c r="AB4871" t="str">
        <f t="shared" si="1592"/>
        <v>Green</v>
      </c>
      <c r="AC4871" t="str">
        <f t="shared" si="1593"/>
        <v>Green</v>
      </c>
      <c r="AD4871" t="str">
        <f t="shared" si="1594"/>
        <v>Red</v>
      </c>
    </row>
    <row r="4872" spans="1:30" hidden="1" x14ac:dyDescent="0.3">
      <c r="A4872" t="str">
        <f t="shared" si="1578"/>
        <v>05/08/2026La NuciaCF Intercity</v>
      </c>
      <c r="D4872" s="2">
        <v>46239</v>
      </c>
      <c r="E4872" s="3">
        <v>0.72916666666666663</v>
      </c>
      <c r="F4872" t="s">
        <v>6991</v>
      </c>
      <c r="G4872" t="s">
        <v>6992</v>
      </c>
      <c r="H4872">
        <v>1</v>
      </c>
      <c r="I4872">
        <v>0</v>
      </c>
      <c r="J4872">
        <v>1</v>
      </c>
      <c r="K4872">
        <v>0</v>
      </c>
      <c r="L4872" s="22" t="str">
        <f t="shared" si="1575"/>
        <v>05/08/2026</v>
      </c>
      <c r="M4872" s="23">
        <f t="shared" si="1576"/>
        <v>0.60416666666666663</v>
      </c>
      <c r="N4872" t="str">
        <f t="shared" si="1577"/>
        <v>1 - 0</v>
      </c>
      <c r="O4872" t="str">
        <f t="shared" si="1579"/>
        <v>Green</v>
      </c>
      <c r="P4872" t="str">
        <f t="shared" si="1580"/>
        <v>Red</v>
      </c>
      <c r="Q4872" t="str">
        <f t="shared" si="1581"/>
        <v>Red</v>
      </c>
      <c r="R4872" t="str">
        <f t="shared" si="1582"/>
        <v>Green</v>
      </c>
      <c r="S4872" t="str">
        <f t="shared" si="1583"/>
        <v>Red</v>
      </c>
      <c r="T4872" t="str">
        <f t="shared" si="1584"/>
        <v>Green</v>
      </c>
      <c r="U4872" t="str">
        <f t="shared" si="1585"/>
        <v>Green</v>
      </c>
      <c r="V4872" t="str">
        <f t="shared" si="1586"/>
        <v>Red</v>
      </c>
      <c r="W4872" t="str">
        <f t="shared" si="1587"/>
        <v>Red</v>
      </c>
      <c r="X4872" t="str">
        <f t="shared" si="1588"/>
        <v>Green</v>
      </c>
      <c r="Y4872" t="str">
        <f t="shared" si="1589"/>
        <v>Red</v>
      </c>
      <c r="Z4872" t="str">
        <f t="shared" si="1590"/>
        <v>Red</v>
      </c>
      <c r="AA4872" t="str">
        <f t="shared" si="1591"/>
        <v>Green</v>
      </c>
      <c r="AB4872" t="str">
        <f t="shared" si="1592"/>
        <v>Green</v>
      </c>
      <c r="AC4872" t="str">
        <f t="shared" si="1593"/>
        <v>Red</v>
      </c>
      <c r="AD4872" t="str">
        <f t="shared" si="1594"/>
        <v>Green</v>
      </c>
    </row>
    <row r="4873" spans="1:30" hidden="1" x14ac:dyDescent="0.3">
      <c r="A4873" t="str">
        <f t="shared" si="1578"/>
        <v>05/08/2026Rumori CalcioTartu JK Tammeka</v>
      </c>
      <c r="D4873" s="2">
        <v>46239</v>
      </c>
      <c r="E4873" s="3">
        <v>0.72916666666666663</v>
      </c>
      <c r="F4873" t="s">
        <v>6993</v>
      </c>
      <c r="G4873" t="s">
        <v>2416</v>
      </c>
      <c r="H4873">
        <v>0</v>
      </c>
      <c r="I4873">
        <v>0</v>
      </c>
      <c r="J4873">
        <v>0</v>
      </c>
      <c r="K4873">
        <v>1</v>
      </c>
      <c r="L4873" s="22" t="str">
        <f t="shared" si="1575"/>
        <v>05/08/2026</v>
      </c>
      <c r="M4873" s="23">
        <f t="shared" si="1576"/>
        <v>0.60416666666666663</v>
      </c>
      <c r="N4873" t="str">
        <f t="shared" si="1577"/>
        <v>0 - 1</v>
      </c>
      <c r="O4873" t="str">
        <f t="shared" si="1579"/>
        <v>Red</v>
      </c>
      <c r="P4873" t="str">
        <f t="shared" si="1580"/>
        <v>Red</v>
      </c>
      <c r="Q4873" t="str">
        <f t="shared" si="1581"/>
        <v>Green</v>
      </c>
      <c r="R4873" t="str">
        <f t="shared" si="1582"/>
        <v>Red</v>
      </c>
      <c r="S4873" t="str">
        <f t="shared" si="1583"/>
        <v>Green</v>
      </c>
      <c r="T4873" t="str">
        <f t="shared" si="1584"/>
        <v>Green</v>
      </c>
      <c r="U4873" t="str">
        <f t="shared" si="1585"/>
        <v>Red</v>
      </c>
      <c r="V4873" t="str">
        <f t="shared" si="1586"/>
        <v>Green</v>
      </c>
      <c r="W4873" t="str">
        <f t="shared" si="1587"/>
        <v>Red</v>
      </c>
      <c r="X4873" t="str">
        <f t="shared" si="1588"/>
        <v>Red</v>
      </c>
      <c r="Y4873" t="str">
        <f t="shared" si="1589"/>
        <v>Red</v>
      </c>
      <c r="Z4873" t="str">
        <f t="shared" si="1590"/>
        <v>Red</v>
      </c>
      <c r="AA4873" t="str">
        <f t="shared" si="1591"/>
        <v>Green</v>
      </c>
      <c r="AB4873" t="str">
        <f t="shared" si="1592"/>
        <v>Green</v>
      </c>
      <c r="AC4873" t="str">
        <f t="shared" si="1593"/>
        <v>Red</v>
      </c>
      <c r="AD4873" t="str">
        <f t="shared" si="1594"/>
        <v>Green</v>
      </c>
    </row>
    <row r="4874" spans="1:30" hidden="1" x14ac:dyDescent="0.3">
      <c r="A4874" t="str">
        <f t="shared" si="1578"/>
        <v>05/08/2026SieroCaudal Deportivo</v>
      </c>
      <c r="D4874" s="2">
        <v>46239</v>
      </c>
      <c r="E4874" s="3">
        <v>0.72916666666666663</v>
      </c>
      <c r="F4874" t="s">
        <v>6994</v>
      </c>
      <c r="G4874" t="s">
        <v>6995</v>
      </c>
      <c r="H4874">
        <v>0</v>
      </c>
      <c r="I4874">
        <v>0</v>
      </c>
      <c r="J4874">
        <v>2</v>
      </c>
      <c r="K4874">
        <v>1</v>
      </c>
      <c r="L4874" s="22" t="str">
        <f t="shared" si="1575"/>
        <v>05/08/2026</v>
      </c>
      <c r="M4874" s="23">
        <f t="shared" si="1576"/>
        <v>0.60416666666666663</v>
      </c>
      <c r="N4874" t="str">
        <f t="shared" si="1577"/>
        <v>2 - 1</v>
      </c>
      <c r="O4874" t="str">
        <f t="shared" si="1579"/>
        <v>Green</v>
      </c>
      <c r="P4874" t="str">
        <f t="shared" si="1580"/>
        <v>Red</v>
      </c>
      <c r="Q4874" t="str">
        <f t="shared" si="1581"/>
        <v>Red</v>
      </c>
      <c r="R4874" t="str">
        <f t="shared" si="1582"/>
        <v>Green</v>
      </c>
      <c r="S4874" t="str">
        <f t="shared" si="1583"/>
        <v>Red</v>
      </c>
      <c r="T4874" t="str">
        <f t="shared" si="1584"/>
        <v>Green</v>
      </c>
      <c r="U4874" t="str">
        <f t="shared" si="1585"/>
        <v>Red</v>
      </c>
      <c r="V4874" t="str">
        <f t="shared" si="1586"/>
        <v>Green</v>
      </c>
      <c r="W4874" t="str">
        <f t="shared" si="1587"/>
        <v>Red</v>
      </c>
      <c r="X4874" t="str">
        <f t="shared" si="1588"/>
        <v>Red</v>
      </c>
      <c r="Y4874" t="str">
        <f t="shared" si="1589"/>
        <v>Green</v>
      </c>
      <c r="Z4874" t="str">
        <f t="shared" si="1590"/>
        <v>Green</v>
      </c>
      <c r="AA4874" t="str">
        <f t="shared" si="1591"/>
        <v>Red</v>
      </c>
      <c r="AB4874" t="str">
        <f t="shared" si="1592"/>
        <v>Green</v>
      </c>
      <c r="AC4874" t="str">
        <f t="shared" si="1593"/>
        <v>Green</v>
      </c>
      <c r="AD4874" t="str">
        <f t="shared" si="1594"/>
        <v>Red</v>
      </c>
    </row>
    <row r="4875" spans="1:30" hidden="1" x14ac:dyDescent="0.3">
      <c r="A4875" t="str">
        <f t="shared" si="1578"/>
        <v>05/08/2026SV SonsbeckDJK Adler Union Frintrop</v>
      </c>
      <c r="D4875" s="2">
        <v>46239</v>
      </c>
      <c r="E4875" s="3">
        <v>0.72916666666666663</v>
      </c>
      <c r="F4875" t="s">
        <v>6996</v>
      </c>
      <c r="G4875" t="s">
        <v>6997</v>
      </c>
      <c r="H4875">
        <v>1</v>
      </c>
      <c r="I4875">
        <v>1</v>
      </c>
      <c r="J4875">
        <v>2</v>
      </c>
      <c r="K4875">
        <v>2</v>
      </c>
      <c r="L4875" s="22" t="str">
        <f t="shared" si="1575"/>
        <v>05/08/2026</v>
      </c>
      <c r="M4875" s="23">
        <f t="shared" si="1576"/>
        <v>0.60416666666666663</v>
      </c>
      <c r="N4875" t="str">
        <f t="shared" si="1577"/>
        <v>2 - 2</v>
      </c>
      <c r="O4875" t="str">
        <f t="shared" si="1579"/>
        <v>Red</v>
      </c>
      <c r="P4875" t="str">
        <f t="shared" si="1580"/>
        <v>Green</v>
      </c>
      <c r="Q4875" t="str">
        <f t="shared" si="1581"/>
        <v>Red</v>
      </c>
      <c r="R4875" t="str">
        <f t="shared" si="1582"/>
        <v>Green</v>
      </c>
      <c r="S4875" t="str">
        <f t="shared" si="1583"/>
        <v>Green</v>
      </c>
      <c r="T4875" t="str">
        <f t="shared" si="1584"/>
        <v>Red</v>
      </c>
      <c r="U4875" t="str">
        <f t="shared" si="1585"/>
        <v>Red</v>
      </c>
      <c r="V4875" t="str">
        <f t="shared" si="1586"/>
        <v>Green</v>
      </c>
      <c r="W4875" t="str">
        <f t="shared" si="1587"/>
        <v>Red</v>
      </c>
      <c r="X4875" t="str">
        <f t="shared" si="1588"/>
        <v>Green</v>
      </c>
      <c r="Y4875" t="str">
        <f t="shared" si="1589"/>
        <v>Green</v>
      </c>
      <c r="Z4875" t="str">
        <f t="shared" si="1590"/>
        <v>Green</v>
      </c>
      <c r="AA4875" t="str">
        <f t="shared" si="1591"/>
        <v>Red</v>
      </c>
      <c r="AB4875" t="str">
        <f t="shared" si="1592"/>
        <v>Red</v>
      </c>
      <c r="AC4875" t="str">
        <f t="shared" si="1593"/>
        <v>Green</v>
      </c>
      <c r="AD4875" t="str">
        <f t="shared" si="1594"/>
        <v>Red</v>
      </c>
    </row>
    <row r="4876" spans="1:30" hidden="1" x14ac:dyDescent="0.3">
      <c r="A4876" t="str">
        <f t="shared" si="1578"/>
        <v>05/08/2026CF Rio de JaneiroBoavista RJ</v>
      </c>
      <c r="B4876" t="s">
        <v>804</v>
      </c>
      <c r="C4876" t="s">
        <v>829</v>
      </c>
      <c r="D4876" s="2">
        <v>46239</v>
      </c>
      <c r="E4876" s="3">
        <v>0.73958333333333337</v>
      </c>
      <c r="F4876" t="s">
        <v>1780</v>
      </c>
      <c r="G4876" t="s">
        <v>1834</v>
      </c>
      <c r="H4876">
        <v>0</v>
      </c>
      <c r="I4876">
        <v>0</v>
      </c>
      <c r="J4876">
        <v>1</v>
      </c>
      <c r="K4876">
        <v>0</v>
      </c>
      <c r="L4876" s="22" t="str">
        <f t="shared" si="1575"/>
        <v>05/08/2026</v>
      </c>
      <c r="M4876" s="23">
        <f t="shared" si="1576"/>
        <v>0.61458333333333337</v>
      </c>
      <c r="N4876" t="str">
        <f t="shared" si="1577"/>
        <v>1 - 0</v>
      </c>
      <c r="O4876" t="str">
        <f t="shared" si="1579"/>
        <v>Green</v>
      </c>
      <c r="P4876" t="str">
        <f t="shared" si="1580"/>
        <v>Red</v>
      </c>
      <c r="Q4876" t="str">
        <f t="shared" si="1581"/>
        <v>Red</v>
      </c>
      <c r="R4876" t="str">
        <f t="shared" si="1582"/>
        <v>Green</v>
      </c>
      <c r="S4876" t="str">
        <f t="shared" si="1583"/>
        <v>Red</v>
      </c>
      <c r="T4876" t="str">
        <f t="shared" si="1584"/>
        <v>Green</v>
      </c>
      <c r="U4876" t="str">
        <f t="shared" si="1585"/>
        <v>Red</v>
      </c>
      <c r="V4876" t="str">
        <f t="shared" si="1586"/>
        <v>Green</v>
      </c>
      <c r="W4876" t="str">
        <f t="shared" si="1587"/>
        <v>Red</v>
      </c>
      <c r="X4876" t="str">
        <f t="shared" si="1588"/>
        <v>Red</v>
      </c>
      <c r="Y4876" t="str">
        <f t="shared" si="1589"/>
        <v>Red</v>
      </c>
      <c r="Z4876" t="str">
        <f t="shared" si="1590"/>
        <v>Red</v>
      </c>
      <c r="AA4876" t="str">
        <f t="shared" si="1591"/>
        <v>Green</v>
      </c>
      <c r="AB4876" t="str">
        <f t="shared" si="1592"/>
        <v>Green</v>
      </c>
      <c r="AC4876" t="str">
        <f t="shared" si="1593"/>
        <v>Red</v>
      </c>
      <c r="AD4876" t="str">
        <f t="shared" si="1594"/>
        <v>Green</v>
      </c>
    </row>
    <row r="4877" spans="1:30" hidden="1" x14ac:dyDescent="0.3">
      <c r="A4877" t="str">
        <f t="shared" si="1578"/>
        <v>05/08/2026KrasnodarAkhmat Grozny</v>
      </c>
      <c r="D4877" s="2">
        <v>46239</v>
      </c>
      <c r="E4877" s="3">
        <v>0.73958333333333337</v>
      </c>
      <c r="F4877" t="s">
        <v>1100</v>
      </c>
      <c r="G4877" t="s">
        <v>1038</v>
      </c>
      <c r="H4877">
        <v>0</v>
      </c>
      <c r="I4877">
        <v>0</v>
      </c>
      <c r="J4877">
        <v>1</v>
      </c>
      <c r="K4877">
        <v>1</v>
      </c>
      <c r="L4877" s="22" t="str">
        <f t="shared" si="1575"/>
        <v>05/08/2026</v>
      </c>
      <c r="M4877" s="23">
        <f t="shared" si="1576"/>
        <v>0.61458333333333337</v>
      </c>
      <c r="N4877" t="str">
        <f t="shared" si="1577"/>
        <v>1 - 1</v>
      </c>
      <c r="O4877" t="str">
        <f t="shared" si="1579"/>
        <v>Red</v>
      </c>
      <c r="P4877" t="str">
        <f t="shared" si="1580"/>
        <v>Green</v>
      </c>
      <c r="Q4877" t="str">
        <f t="shared" si="1581"/>
        <v>Red</v>
      </c>
      <c r="R4877" t="str">
        <f t="shared" si="1582"/>
        <v>Green</v>
      </c>
      <c r="S4877" t="str">
        <f t="shared" si="1583"/>
        <v>Green</v>
      </c>
      <c r="T4877" t="str">
        <f t="shared" si="1584"/>
        <v>Red</v>
      </c>
      <c r="U4877" t="str">
        <f t="shared" si="1585"/>
        <v>Red</v>
      </c>
      <c r="V4877" t="str">
        <f t="shared" si="1586"/>
        <v>Green</v>
      </c>
      <c r="W4877" t="str">
        <f t="shared" si="1587"/>
        <v>Red</v>
      </c>
      <c r="X4877" t="str">
        <f t="shared" si="1588"/>
        <v>Red</v>
      </c>
      <c r="Y4877" t="str">
        <f t="shared" si="1589"/>
        <v>Green</v>
      </c>
      <c r="Z4877" t="str">
        <f t="shared" si="1590"/>
        <v>Red</v>
      </c>
      <c r="AA4877" t="str">
        <f t="shared" si="1591"/>
        <v>Green</v>
      </c>
      <c r="AB4877" t="str">
        <f t="shared" si="1592"/>
        <v>Green</v>
      </c>
      <c r="AC4877" t="str">
        <f t="shared" si="1593"/>
        <v>Green</v>
      </c>
      <c r="AD4877" t="str">
        <f t="shared" si="1594"/>
        <v>Red</v>
      </c>
    </row>
    <row r="4878" spans="1:30" hidden="1" x14ac:dyDescent="0.3">
      <c r="A4878" t="str">
        <f t="shared" si="1578"/>
        <v>05/08/2026Olaria RJNova Iguacu</v>
      </c>
      <c r="B4878" t="s">
        <v>804</v>
      </c>
      <c r="C4878" t="s">
        <v>829</v>
      </c>
      <c r="D4878" s="2">
        <v>46239</v>
      </c>
      <c r="E4878" s="3">
        <v>0.73958333333333337</v>
      </c>
      <c r="F4878" t="s">
        <v>1779</v>
      </c>
      <c r="G4878" t="s">
        <v>1784</v>
      </c>
      <c r="H4878">
        <v>0</v>
      </c>
      <c r="I4878">
        <v>1</v>
      </c>
      <c r="J4878">
        <v>0</v>
      </c>
      <c r="K4878">
        <v>1</v>
      </c>
      <c r="L4878" s="22" t="str">
        <f t="shared" si="1575"/>
        <v>05/08/2026</v>
      </c>
      <c r="M4878" s="23">
        <f t="shared" si="1576"/>
        <v>0.61458333333333337</v>
      </c>
      <c r="N4878" t="str">
        <f t="shared" si="1577"/>
        <v>0 - 1</v>
      </c>
      <c r="O4878" t="str">
        <f t="shared" si="1579"/>
        <v>Red</v>
      </c>
      <c r="P4878" t="str">
        <f t="shared" si="1580"/>
        <v>Red</v>
      </c>
      <c r="Q4878" t="str">
        <f t="shared" si="1581"/>
        <v>Green</v>
      </c>
      <c r="R4878" t="str">
        <f t="shared" si="1582"/>
        <v>Red</v>
      </c>
      <c r="S4878" t="str">
        <f t="shared" si="1583"/>
        <v>Green</v>
      </c>
      <c r="T4878" t="str">
        <f t="shared" si="1584"/>
        <v>Green</v>
      </c>
      <c r="U4878" t="str">
        <f t="shared" si="1585"/>
        <v>Red</v>
      </c>
      <c r="V4878" t="str">
        <f t="shared" si="1586"/>
        <v>Red</v>
      </c>
      <c r="W4878" t="str">
        <f t="shared" si="1587"/>
        <v>Green</v>
      </c>
      <c r="X4878" t="str">
        <f t="shared" si="1588"/>
        <v>Green</v>
      </c>
      <c r="Y4878" t="str">
        <f t="shared" si="1589"/>
        <v>Red</v>
      </c>
      <c r="Z4878" t="str">
        <f t="shared" si="1590"/>
        <v>Red</v>
      </c>
      <c r="AA4878" t="str">
        <f t="shared" si="1591"/>
        <v>Green</v>
      </c>
      <c r="AB4878" t="str">
        <f t="shared" si="1592"/>
        <v>Green</v>
      </c>
      <c r="AC4878" t="str">
        <f t="shared" si="1593"/>
        <v>Red</v>
      </c>
      <c r="AD4878" t="str">
        <f t="shared" si="1594"/>
        <v>Green</v>
      </c>
    </row>
    <row r="4879" spans="1:30" hidden="1" x14ac:dyDescent="0.3">
      <c r="A4879" t="str">
        <f t="shared" si="1578"/>
        <v>05/08/2026Sao GoncaloSampaio Correa RJ</v>
      </c>
      <c r="B4879" t="s">
        <v>804</v>
      </c>
      <c r="C4879" t="s">
        <v>829</v>
      </c>
      <c r="D4879" s="2">
        <v>46239</v>
      </c>
      <c r="E4879" s="3">
        <v>0.73958333333333337</v>
      </c>
      <c r="F4879" t="s">
        <v>307</v>
      </c>
      <c r="G4879" t="s">
        <v>1866</v>
      </c>
      <c r="H4879">
        <v>0</v>
      </c>
      <c r="I4879">
        <v>0</v>
      </c>
      <c r="J4879">
        <v>0</v>
      </c>
      <c r="K4879">
        <v>0</v>
      </c>
      <c r="L4879" s="22" t="str">
        <f t="shared" si="1575"/>
        <v>05/08/2026</v>
      </c>
      <c r="M4879" s="23">
        <f t="shared" si="1576"/>
        <v>0.61458333333333337</v>
      </c>
      <c r="N4879" t="str">
        <f t="shared" si="1577"/>
        <v>0 - 0</v>
      </c>
      <c r="O4879" t="str">
        <f t="shared" si="1579"/>
        <v>Red</v>
      </c>
      <c r="P4879" t="str">
        <f t="shared" si="1580"/>
        <v>Green</v>
      </c>
      <c r="Q4879" t="str">
        <f t="shared" si="1581"/>
        <v>Red</v>
      </c>
      <c r="R4879" t="str">
        <f t="shared" si="1582"/>
        <v>Green</v>
      </c>
      <c r="S4879" t="str">
        <f t="shared" si="1583"/>
        <v>Green</v>
      </c>
      <c r="T4879" t="str">
        <f t="shared" si="1584"/>
        <v>Red</v>
      </c>
      <c r="U4879" t="str">
        <f t="shared" si="1585"/>
        <v>Red</v>
      </c>
      <c r="V4879" t="str">
        <f t="shared" si="1586"/>
        <v>Green</v>
      </c>
      <c r="W4879" t="str">
        <f t="shared" si="1587"/>
        <v>Red</v>
      </c>
      <c r="X4879" t="str">
        <f t="shared" si="1588"/>
        <v>Red</v>
      </c>
      <c r="Y4879" t="str">
        <f t="shared" si="1589"/>
        <v>Red</v>
      </c>
      <c r="Z4879" t="str">
        <f t="shared" si="1590"/>
        <v>Red</v>
      </c>
      <c r="AA4879" t="str">
        <f t="shared" si="1591"/>
        <v>Green</v>
      </c>
      <c r="AB4879" t="str">
        <f t="shared" si="1592"/>
        <v>Green</v>
      </c>
      <c r="AC4879" t="str">
        <f t="shared" si="1593"/>
        <v>Red</v>
      </c>
      <c r="AD4879" t="str">
        <f t="shared" si="1594"/>
        <v>Green</v>
      </c>
    </row>
    <row r="4880" spans="1:30" hidden="1" x14ac:dyDescent="0.3">
      <c r="A4880" t="str">
        <f t="shared" si="1578"/>
        <v>05/08/2026Unia SkierniewiceSokol Kleczew</v>
      </c>
      <c r="D4880" s="2">
        <v>46239</v>
      </c>
      <c r="E4880" s="3">
        <v>0.73958333333333337</v>
      </c>
      <c r="F4880" t="s">
        <v>1069</v>
      </c>
      <c r="G4880" t="s">
        <v>3541</v>
      </c>
      <c r="H4880">
        <v>0</v>
      </c>
      <c r="I4880">
        <v>1</v>
      </c>
      <c r="J4880">
        <v>2</v>
      </c>
      <c r="K4880">
        <v>2</v>
      </c>
      <c r="L4880" s="22" t="str">
        <f t="shared" ref="L4880:L4921" si="1595">"0"&amp;DAY(D4880)&amp;"/"&amp;"08"&amp;"/"&amp;YEAR(D4880)</f>
        <v>05/08/2026</v>
      </c>
      <c r="M4880" s="23">
        <f t="shared" ref="M4880:M4921" si="1596">E4880-TIME(3,0,0)</f>
        <v>0.61458333333333337</v>
      </c>
      <c r="N4880" t="str">
        <f t="shared" ref="N4880:N4943" si="1597">J4880&amp;" - "&amp;K4880</f>
        <v>2 - 2</v>
      </c>
      <c r="O4880" t="str">
        <f t="shared" si="1579"/>
        <v>Red</v>
      </c>
      <c r="P4880" t="str">
        <f t="shared" si="1580"/>
        <v>Green</v>
      </c>
      <c r="Q4880" t="str">
        <f t="shared" si="1581"/>
        <v>Red</v>
      </c>
      <c r="R4880" t="str">
        <f t="shared" si="1582"/>
        <v>Green</v>
      </c>
      <c r="S4880" t="str">
        <f t="shared" si="1583"/>
        <v>Green</v>
      </c>
      <c r="T4880" t="str">
        <f t="shared" si="1584"/>
        <v>Red</v>
      </c>
      <c r="U4880" t="str">
        <f t="shared" si="1585"/>
        <v>Red</v>
      </c>
      <c r="V4880" t="str">
        <f t="shared" si="1586"/>
        <v>Red</v>
      </c>
      <c r="W4880" t="str">
        <f t="shared" si="1587"/>
        <v>Green</v>
      </c>
      <c r="X4880" t="str">
        <f t="shared" si="1588"/>
        <v>Green</v>
      </c>
      <c r="Y4880" t="str">
        <f t="shared" si="1589"/>
        <v>Green</v>
      </c>
      <c r="Z4880" t="str">
        <f t="shared" si="1590"/>
        <v>Green</v>
      </c>
      <c r="AA4880" t="str">
        <f t="shared" si="1591"/>
        <v>Red</v>
      </c>
      <c r="AB4880" t="str">
        <f t="shared" si="1592"/>
        <v>Red</v>
      </c>
      <c r="AC4880" t="str">
        <f t="shared" si="1593"/>
        <v>Green</v>
      </c>
      <c r="AD4880" t="str">
        <f t="shared" si="1594"/>
        <v>Red</v>
      </c>
    </row>
    <row r="4881" spans="1:30" hidden="1" x14ac:dyDescent="0.3">
      <c r="A4881" t="str">
        <f t="shared" si="1578"/>
        <v>05/08/2026Zenit St PetersburgBaltika Kaliningrad</v>
      </c>
      <c r="D4881" s="2">
        <v>46239</v>
      </c>
      <c r="E4881" s="3">
        <v>0.73958333333333337</v>
      </c>
      <c r="F4881" t="s">
        <v>6998</v>
      </c>
      <c r="G4881" t="s">
        <v>6999</v>
      </c>
      <c r="H4881">
        <v>1</v>
      </c>
      <c r="I4881">
        <v>0</v>
      </c>
      <c r="J4881">
        <v>1</v>
      </c>
      <c r="K4881">
        <v>0</v>
      </c>
      <c r="L4881" s="22" t="str">
        <f t="shared" si="1595"/>
        <v>05/08/2026</v>
      </c>
      <c r="M4881" s="23">
        <f t="shared" si="1596"/>
        <v>0.61458333333333337</v>
      </c>
      <c r="N4881" t="str">
        <f t="shared" si="1597"/>
        <v>1 - 0</v>
      </c>
      <c r="O4881" t="str">
        <f t="shared" si="1579"/>
        <v>Green</v>
      </c>
      <c r="P4881" t="str">
        <f t="shared" si="1580"/>
        <v>Red</v>
      </c>
      <c r="Q4881" t="str">
        <f t="shared" si="1581"/>
        <v>Red</v>
      </c>
      <c r="R4881" t="str">
        <f t="shared" si="1582"/>
        <v>Green</v>
      </c>
      <c r="S4881" t="str">
        <f t="shared" si="1583"/>
        <v>Red</v>
      </c>
      <c r="T4881" t="str">
        <f t="shared" si="1584"/>
        <v>Green</v>
      </c>
      <c r="U4881" t="str">
        <f t="shared" si="1585"/>
        <v>Green</v>
      </c>
      <c r="V4881" t="str">
        <f t="shared" si="1586"/>
        <v>Red</v>
      </c>
      <c r="W4881" t="str">
        <f t="shared" si="1587"/>
        <v>Red</v>
      </c>
      <c r="X4881" t="str">
        <f t="shared" si="1588"/>
        <v>Green</v>
      </c>
      <c r="Y4881" t="str">
        <f t="shared" si="1589"/>
        <v>Red</v>
      </c>
      <c r="Z4881" t="str">
        <f t="shared" si="1590"/>
        <v>Red</v>
      </c>
      <c r="AA4881" t="str">
        <f t="shared" si="1591"/>
        <v>Green</v>
      </c>
      <c r="AB4881" t="str">
        <f t="shared" si="1592"/>
        <v>Green</v>
      </c>
      <c r="AC4881" t="str">
        <f t="shared" si="1593"/>
        <v>Red</v>
      </c>
      <c r="AD4881" t="str">
        <f t="shared" si="1594"/>
        <v>Green</v>
      </c>
    </row>
    <row r="4882" spans="1:30" hidden="1" x14ac:dyDescent="0.3">
      <c r="A4882" t="str">
        <f t="shared" si="1578"/>
        <v>05/08/2026APAFUTCE Bento Goncalves</v>
      </c>
      <c r="B4882" t="s">
        <v>804</v>
      </c>
      <c r="C4882" t="s">
        <v>7000</v>
      </c>
      <c r="D4882" s="2">
        <v>46239</v>
      </c>
      <c r="E4882" s="3">
        <v>0.75</v>
      </c>
      <c r="F4882" t="s">
        <v>6343</v>
      </c>
      <c r="G4882" t="s">
        <v>6160</v>
      </c>
      <c r="H4882">
        <v>1</v>
      </c>
      <c r="I4882">
        <v>1</v>
      </c>
      <c r="J4882">
        <v>1</v>
      </c>
      <c r="K4882">
        <v>1</v>
      </c>
      <c r="L4882" s="22" t="str">
        <f t="shared" si="1595"/>
        <v>05/08/2026</v>
      </c>
      <c r="M4882" s="23">
        <f t="shared" si="1596"/>
        <v>0.625</v>
      </c>
      <c r="N4882" t="str">
        <f t="shared" si="1597"/>
        <v>1 - 1</v>
      </c>
      <c r="O4882" t="str">
        <f t="shared" si="1579"/>
        <v>Red</v>
      </c>
      <c r="P4882" t="str">
        <f t="shared" si="1580"/>
        <v>Green</v>
      </c>
      <c r="Q4882" t="str">
        <f t="shared" si="1581"/>
        <v>Red</v>
      </c>
      <c r="R4882" t="str">
        <f t="shared" si="1582"/>
        <v>Green</v>
      </c>
      <c r="S4882" t="str">
        <f t="shared" si="1583"/>
        <v>Green</v>
      </c>
      <c r="T4882" t="str">
        <f t="shared" si="1584"/>
        <v>Red</v>
      </c>
      <c r="U4882" t="str">
        <f t="shared" si="1585"/>
        <v>Red</v>
      </c>
      <c r="V4882" t="str">
        <f t="shared" si="1586"/>
        <v>Green</v>
      </c>
      <c r="W4882" t="str">
        <f t="shared" si="1587"/>
        <v>Red</v>
      </c>
      <c r="X4882" t="str">
        <f t="shared" si="1588"/>
        <v>Green</v>
      </c>
      <c r="Y4882" t="str">
        <f t="shared" si="1589"/>
        <v>Green</v>
      </c>
      <c r="Z4882" t="str">
        <f t="shared" si="1590"/>
        <v>Red</v>
      </c>
      <c r="AA4882" t="str">
        <f t="shared" si="1591"/>
        <v>Green</v>
      </c>
      <c r="AB4882" t="str">
        <f t="shared" si="1592"/>
        <v>Green</v>
      </c>
      <c r="AC4882" t="str">
        <f t="shared" si="1593"/>
        <v>Green</v>
      </c>
      <c r="AD4882" t="str">
        <f t="shared" si="1594"/>
        <v>Red</v>
      </c>
    </row>
    <row r="4883" spans="1:30" hidden="1" x14ac:dyDescent="0.3">
      <c r="A4883" t="str">
        <f t="shared" si="1578"/>
        <v>05/08/2026Club AlmagroGimnasia y Tiro</v>
      </c>
      <c r="B4883" t="s">
        <v>806</v>
      </c>
      <c r="C4883" t="s">
        <v>807</v>
      </c>
      <c r="D4883" s="2">
        <v>46239</v>
      </c>
      <c r="E4883" s="3">
        <v>0.75</v>
      </c>
      <c r="F4883" t="s">
        <v>374</v>
      </c>
      <c r="G4883" t="s">
        <v>375</v>
      </c>
      <c r="H4883">
        <v>0</v>
      </c>
      <c r="I4883">
        <v>1</v>
      </c>
      <c r="J4883">
        <v>0</v>
      </c>
      <c r="K4883">
        <v>2</v>
      </c>
      <c r="L4883" s="22" t="str">
        <f t="shared" si="1595"/>
        <v>05/08/2026</v>
      </c>
      <c r="M4883" s="23">
        <f t="shared" si="1596"/>
        <v>0.625</v>
      </c>
      <c r="N4883" t="str">
        <f t="shared" si="1597"/>
        <v>0 - 2</v>
      </c>
      <c r="O4883" t="str">
        <f t="shared" si="1579"/>
        <v>Red</v>
      </c>
      <c r="P4883" t="str">
        <f t="shared" si="1580"/>
        <v>Red</v>
      </c>
      <c r="Q4883" t="str">
        <f t="shared" si="1581"/>
        <v>Green</v>
      </c>
      <c r="R4883" t="str">
        <f t="shared" si="1582"/>
        <v>Red</v>
      </c>
      <c r="S4883" t="str">
        <f t="shared" si="1583"/>
        <v>Green</v>
      </c>
      <c r="T4883" t="str">
        <f t="shared" si="1584"/>
        <v>Green</v>
      </c>
      <c r="U4883" t="str">
        <f t="shared" si="1585"/>
        <v>Red</v>
      </c>
      <c r="V4883" t="str">
        <f t="shared" si="1586"/>
        <v>Red</v>
      </c>
      <c r="W4883" t="str">
        <f t="shared" si="1587"/>
        <v>Green</v>
      </c>
      <c r="X4883" t="str">
        <f t="shared" si="1588"/>
        <v>Green</v>
      </c>
      <c r="Y4883" t="str">
        <f t="shared" si="1589"/>
        <v>Green</v>
      </c>
      <c r="Z4883" t="str">
        <f t="shared" si="1590"/>
        <v>Red</v>
      </c>
      <c r="AA4883" t="str">
        <f t="shared" si="1591"/>
        <v>Green</v>
      </c>
      <c r="AB4883" t="str">
        <f t="shared" si="1592"/>
        <v>Green</v>
      </c>
      <c r="AC4883" t="str">
        <f t="shared" si="1593"/>
        <v>Red</v>
      </c>
      <c r="AD4883" t="str">
        <f t="shared" si="1594"/>
        <v>Green</v>
      </c>
    </row>
    <row r="4884" spans="1:30" hidden="1" x14ac:dyDescent="0.3">
      <c r="A4884" t="str">
        <f t="shared" si="1578"/>
        <v>05/08/2026CP CacerenoCD Guadalajara</v>
      </c>
      <c r="D4884" s="2">
        <v>46239</v>
      </c>
      <c r="E4884" s="3">
        <v>0.75</v>
      </c>
      <c r="F4884" t="s">
        <v>2685</v>
      </c>
      <c r="G4884" t="s">
        <v>7001</v>
      </c>
      <c r="H4884">
        <v>1</v>
      </c>
      <c r="I4884">
        <v>0</v>
      </c>
      <c r="J4884">
        <v>1</v>
      </c>
      <c r="K4884">
        <v>0</v>
      </c>
      <c r="L4884" s="22" t="str">
        <f t="shared" si="1595"/>
        <v>05/08/2026</v>
      </c>
      <c r="M4884" s="23">
        <f t="shared" si="1596"/>
        <v>0.625</v>
      </c>
      <c r="N4884" t="str">
        <f t="shared" si="1597"/>
        <v>1 - 0</v>
      </c>
      <c r="O4884" t="str">
        <f t="shared" si="1579"/>
        <v>Green</v>
      </c>
      <c r="P4884" t="str">
        <f t="shared" si="1580"/>
        <v>Red</v>
      </c>
      <c r="Q4884" t="str">
        <f t="shared" si="1581"/>
        <v>Red</v>
      </c>
      <c r="R4884" t="str">
        <f t="shared" si="1582"/>
        <v>Green</v>
      </c>
      <c r="S4884" t="str">
        <f t="shared" si="1583"/>
        <v>Red</v>
      </c>
      <c r="T4884" t="str">
        <f t="shared" si="1584"/>
        <v>Green</v>
      </c>
      <c r="U4884" t="str">
        <f t="shared" si="1585"/>
        <v>Green</v>
      </c>
      <c r="V4884" t="str">
        <f t="shared" si="1586"/>
        <v>Red</v>
      </c>
      <c r="W4884" t="str">
        <f t="shared" si="1587"/>
        <v>Red</v>
      </c>
      <c r="X4884" t="str">
        <f t="shared" si="1588"/>
        <v>Green</v>
      </c>
      <c r="Y4884" t="str">
        <f t="shared" si="1589"/>
        <v>Red</v>
      </c>
      <c r="Z4884" t="str">
        <f t="shared" si="1590"/>
        <v>Red</v>
      </c>
      <c r="AA4884" t="str">
        <f t="shared" si="1591"/>
        <v>Green</v>
      </c>
      <c r="AB4884" t="str">
        <f t="shared" si="1592"/>
        <v>Green</v>
      </c>
      <c r="AC4884" t="str">
        <f t="shared" si="1593"/>
        <v>Red</v>
      </c>
      <c r="AD4884" t="str">
        <f t="shared" si="1594"/>
        <v>Green</v>
      </c>
    </row>
    <row r="4885" spans="1:30" hidden="1" x14ac:dyDescent="0.3">
      <c r="A4885" t="str">
        <f t="shared" si="1578"/>
        <v>05/08/2026FenerbahceSturm Graz</v>
      </c>
      <c r="B4885" t="s">
        <v>802</v>
      </c>
      <c r="C4885" t="s">
        <v>803</v>
      </c>
      <c r="D4885" s="2">
        <v>46239</v>
      </c>
      <c r="E4885" s="3">
        <v>0.75</v>
      </c>
      <c r="F4885" t="s">
        <v>364</v>
      </c>
      <c r="G4885" t="s">
        <v>366</v>
      </c>
      <c r="H4885">
        <v>2</v>
      </c>
      <c r="I4885">
        <v>0</v>
      </c>
      <c r="J4885">
        <v>2</v>
      </c>
      <c r="K4885">
        <v>0</v>
      </c>
      <c r="L4885" s="22" t="str">
        <f t="shared" si="1595"/>
        <v>05/08/2026</v>
      </c>
      <c r="M4885" s="23">
        <f t="shared" si="1596"/>
        <v>0.625</v>
      </c>
      <c r="N4885" t="str">
        <f t="shared" si="1597"/>
        <v>2 - 0</v>
      </c>
      <c r="O4885" t="str">
        <f t="shared" si="1579"/>
        <v>Green</v>
      </c>
      <c r="P4885" t="str">
        <f t="shared" si="1580"/>
        <v>Red</v>
      </c>
      <c r="Q4885" t="str">
        <f t="shared" si="1581"/>
        <v>Red</v>
      </c>
      <c r="R4885" t="str">
        <f t="shared" si="1582"/>
        <v>Green</v>
      </c>
      <c r="S4885" t="str">
        <f t="shared" si="1583"/>
        <v>Red</v>
      </c>
      <c r="T4885" t="str">
        <f t="shared" si="1584"/>
        <v>Green</v>
      </c>
      <c r="U4885" t="str">
        <f t="shared" si="1585"/>
        <v>Green</v>
      </c>
      <c r="V4885" t="str">
        <f t="shared" si="1586"/>
        <v>Red</v>
      </c>
      <c r="W4885" t="str">
        <f t="shared" si="1587"/>
        <v>Red</v>
      </c>
      <c r="X4885" t="str">
        <f t="shared" si="1588"/>
        <v>Green</v>
      </c>
      <c r="Y4885" t="str">
        <f t="shared" si="1589"/>
        <v>Green</v>
      </c>
      <c r="Z4885" t="str">
        <f t="shared" si="1590"/>
        <v>Red</v>
      </c>
      <c r="AA4885" t="str">
        <f t="shared" si="1591"/>
        <v>Green</v>
      </c>
      <c r="AB4885" t="str">
        <f t="shared" si="1592"/>
        <v>Green</v>
      </c>
      <c r="AC4885" t="str">
        <f t="shared" si="1593"/>
        <v>Red</v>
      </c>
      <c r="AD4885" t="str">
        <f t="shared" si="1594"/>
        <v>Green</v>
      </c>
    </row>
    <row r="4886" spans="1:30" hidden="1" x14ac:dyDescent="0.3">
      <c r="A4886" t="str">
        <f t="shared" si="1578"/>
        <v>05/08/2026Independente Atalaia U20Zumbi EC U20</v>
      </c>
      <c r="B4886" t="s">
        <v>804</v>
      </c>
      <c r="C4886" t="s">
        <v>5082</v>
      </c>
      <c r="D4886" s="2">
        <v>46239</v>
      </c>
      <c r="E4886" s="3">
        <v>0.75</v>
      </c>
      <c r="F4886" t="s">
        <v>3076</v>
      </c>
      <c r="G4886" t="s">
        <v>1790</v>
      </c>
      <c r="H4886">
        <v>0</v>
      </c>
      <c r="I4886">
        <v>0</v>
      </c>
      <c r="J4886">
        <v>2</v>
      </c>
      <c r="K4886">
        <v>1</v>
      </c>
      <c r="L4886" s="22" t="str">
        <f t="shared" si="1595"/>
        <v>05/08/2026</v>
      </c>
      <c r="M4886" s="23">
        <f t="shared" si="1596"/>
        <v>0.625</v>
      </c>
      <c r="N4886" t="str">
        <f t="shared" si="1597"/>
        <v>2 - 1</v>
      </c>
      <c r="O4886" t="str">
        <f t="shared" si="1579"/>
        <v>Green</v>
      </c>
      <c r="P4886" t="str">
        <f t="shared" si="1580"/>
        <v>Red</v>
      </c>
      <c r="Q4886" t="str">
        <f t="shared" si="1581"/>
        <v>Red</v>
      </c>
      <c r="R4886" t="str">
        <f t="shared" si="1582"/>
        <v>Green</v>
      </c>
      <c r="S4886" t="str">
        <f t="shared" si="1583"/>
        <v>Red</v>
      </c>
      <c r="T4886" t="str">
        <f t="shared" si="1584"/>
        <v>Green</v>
      </c>
      <c r="U4886" t="str">
        <f t="shared" si="1585"/>
        <v>Red</v>
      </c>
      <c r="V4886" t="str">
        <f t="shared" si="1586"/>
        <v>Green</v>
      </c>
      <c r="W4886" t="str">
        <f t="shared" si="1587"/>
        <v>Red</v>
      </c>
      <c r="X4886" t="str">
        <f t="shared" si="1588"/>
        <v>Red</v>
      </c>
      <c r="Y4886" t="str">
        <f t="shared" si="1589"/>
        <v>Green</v>
      </c>
      <c r="Z4886" t="str">
        <f t="shared" si="1590"/>
        <v>Green</v>
      </c>
      <c r="AA4886" t="str">
        <f t="shared" si="1591"/>
        <v>Red</v>
      </c>
      <c r="AB4886" t="str">
        <f t="shared" si="1592"/>
        <v>Green</v>
      </c>
      <c r="AC4886" t="str">
        <f t="shared" si="1593"/>
        <v>Green</v>
      </c>
      <c r="AD4886" t="str">
        <f t="shared" si="1594"/>
        <v>Red</v>
      </c>
    </row>
    <row r="4887" spans="1:30" hidden="1" x14ac:dyDescent="0.3">
      <c r="A4887" t="str">
        <f t="shared" si="1578"/>
        <v>05/08/2026KeflavikKA Akureyri</v>
      </c>
      <c r="D4887" s="2">
        <v>46239</v>
      </c>
      <c r="E4887" s="3">
        <v>0.75</v>
      </c>
      <c r="F4887" t="s">
        <v>168</v>
      </c>
      <c r="G4887" t="s">
        <v>1268</v>
      </c>
      <c r="H4887">
        <v>3</v>
      </c>
      <c r="I4887">
        <v>0</v>
      </c>
      <c r="J4887">
        <v>3</v>
      </c>
      <c r="K4887">
        <v>0</v>
      </c>
      <c r="L4887" s="22" t="str">
        <f t="shared" si="1595"/>
        <v>05/08/2026</v>
      </c>
      <c r="M4887" s="23">
        <f t="shared" si="1596"/>
        <v>0.625</v>
      </c>
      <c r="N4887" t="str">
        <f t="shared" si="1597"/>
        <v>3 - 0</v>
      </c>
      <c r="O4887" t="str">
        <f t="shared" si="1579"/>
        <v>Green</v>
      </c>
      <c r="P4887" t="str">
        <f t="shared" si="1580"/>
        <v>Red</v>
      </c>
      <c r="Q4887" t="str">
        <f t="shared" si="1581"/>
        <v>Red</v>
      </c>
      <c r="R4887" t="str">
        <f t="shared" si="1582"/>
        <v>Green</v>
      </c>
      <c r="S4887" t="str">
        <f t="shared" si="1583"/>
        <v>Red</v>
      </c>
      <c r="T4887" t="str">
        <f t="shared" si="1584"/>
        <v>Green</v>
      </c>
      <c r="U4887" t="str">
        <f t="shared" si="1585"/>
        <v>Green</v>
      </c>
      <c r="V4887" t="str">
        <f t="shared" si="1586"/>
        <v>Red</v>
      </c>
      <c r="W4887" t="str">
        <f t="shared" si="1587"/>
        <v>Red</v>
      </c>
      <c r="X4887" t="str">
        <f t="shared" si="1588"/>
        <v>Green</v>
      </c>
      <c r="Y4887" t="str">
        <f t="shared" si="1589"/>
        <v>Green</v>
      </c>
      <c r="Z4887" t="str">
        <f t="shared" si="1590"/>
        <v>Green</v>
      </c>
      <c r="AA4887" t="str">
        <f t="shared" si="1591"/>
        <v>Red</v>
      </c>
      <c r="AB4887" t="str">
        <f t="shared" si="1592"/>
        <v>Green</v>
      </c>
      <c r="AC4887" t="str">
        <f t="shared" si="1593"/>
        <v>Red</v>
      </c>
      <c r="AD4887" t="str">
        <f t="shared" si="1594"/>
        <v>Green</v>
      </c>
    </row>
    <row r="4888" spans="1:30" hidden="1" x14ac:dyDescent="0.3">
      <c r="A4888" t="str">
        <f t="shared" si="1578"/>
        <v>05/08/2026SassuoloCelta Vigo</v>
      </c>
      <c r="D4888" s="2">
        <v>46239</v>
      </c>
      <c r="E4888" s="3">
        <v>0.75</v>
      </c>
      <c r="F4888" t="s">
        <v>1643</v>
      </c>
      <c r="G4888" t="s">
        <v>3979</v>
      </c>
      <c r="H4888">
        <v>0</v>
      </c>
      <c r="I4888">
        <v>1</v>
      </c>
      <c r="J4888">
        <v>1</v>
      </c>
      <c r="K4888">
        <v>4</v>
      </c>
      <c r="L4888" s="22" t="str">
        <f t="shared" si="1595"/>
        <v>05/08/2026</v>
      </c>
      <c r="M4888" s="23">
        <f t="shared" si="1596"/>
        <v>0.625</v>
      </c>
      <c r="N4888" t="str">
        <f t="shared" si="1597"/>
        <v>1 - 4</v>
      </c>
      <c r="O4888" t="str">
        <f t="shared" si="1579"/>
        <v>Red</v>
      </c>
      <c r="P4888" t="str">
        <f t="shared" si="1580"/>
        <v>Red</v>
      </c>
      <c r="Q4888" t="str">
        <f t="shared" si="1581"/>
        <v>Green</v>
      </c>
      <c r="R4888" t="str">
        <f t="shared" si="1582"/>
        <v>Red</v>
      </c>
      <c r="S4888" t="str">
        <f t="shared" si="1583"/>
        <v>Green</v>
      </c>
      <c r="T4888" t="str">
        <f t="shared" si="1584"/>
        <v>Green</v>
      </c>
      <c r="U4888" t="str">
        <f t="shared" si="1585"/>
        <v>Red</v>
      </c>
      <c r="V4888" t="str">
        <f t="shared" si="1586"/>
        <v>Red</v>
      </c>
      <c r="W4888" t="str">
        <f t="shared" si="1587"/>
        <v>Green</v>
      </c>
      <c r="X4888" t="str">
        <f t="shared" si="1588"/>
        <v>Green</v>
      </c>
      <c r="Y4888" t="str">
        <f t="shared" si="1589"/>
        <v>Green</v>
      </c>
      <c r="Z4888" t="str">
        <f t="shared" si="1590"/>
        <v>Green</v>
      </c>
      <c r="AA4888" t="str">
        <f t="shared" si="1591"/>
        <v>Red</v>
      </c>
      <c r="AB4888" t="str">
        <f t="shared" si="1592"/>
        <v>Red</v>
      </c>
      <c r="AC4888" t="str">
        <f t="shared" si="1593"/>
        <v>Green</v>
      </c>
      <c r="AD4888" t="str">
        <f t="shared" si="1594"/>
        <v>Red</v>
      </c>
    </row>
    <row r="4889" spans="1:30" hidden="1" x14ac:dyDescent="0.3">
      <c r="A4889" t="str">
        <f t="shared" si="1578"/>
        <v>05/08/2026Ferencvarosi TCGornik Zabrze</v>
      </c>
      <c r="B4889" t="s">
        <v>802</v>
      </c>
      <c r="C4889" t="s">
        <v>1889</v>
      </c>
      <c r="D4889" s="2">
        <v>46239</v>
      </c>
      <c r="E4889" s="3">
        <v>0.76041666666666663</v>
      </c>
      <c r="F4889" t="s">
        <v>1120</v>
      </c>
      <c r="G4889" t="s">
        <v>365</v>
      </c>
      <c r="H4889">
        <v>0</v>
      </c>
      <c r="I4889">
        <v>0</v>
      </c>
      <c r="J4889">
        <v>1</v>
      </c>
      <c r="K4889">
        <v>0</v>
      </c>
      <c r="L4889" s="22" t="str">
        <f t="shared" si="1595"/>
        <v>05/08/2026</v>
      </c>
      <c r="M4889" s="23">
        <f t="shared" si="1596"/>
        <v>0.63541666666666663</v>
      </c>
      <c r="N4889" t="str">
        <f t="shared" si="1597"/>
        <v>1 - 0</v>
      </c>
      <c r="O4889" t="str">
        <f t="shared" si="1579"/>
        <v>Green</v>
      </c>
      <c r="P4889" t="str">
        <f t="shared" si="1580"/>
        <v>Red</v>
      </c>
      <c r="Q4889" t="str">
        <f t="shared" si="1581"/>
        <v>Red</v>
      </c>
      <c r="R4889" t="str">
        <f t="shared" si="1582"/>
        <v>Green</v>
      </c>
      <c r="S4889" t="str">
        <f t="shared" si="1583"/>
        <v>Red</v>
      </c>
      <c r="T4889" t="str">
        <f t="shared" si="1584"/>
        <v>Green</v>
      </c>
      <c r="U4889" t="str">
        <f t="shared" si="1585"/>
        <v>Red</v>
      </c>
      <c r="V4889" t="str">
        <f t="shared" si="1586"/>
        <v>Green</v>
      </c>
      <c r="W4889" t="str">
        <f t="shared" si="1587"/>
        <v>Red</v>
      </c>
      <c r="X4889" t="str">
        <f t="shared" si="1588"/>
        <v>Red</v>
      </c>
      <c r="Y4889" t="str">
        <f t="shared" si="1589"/>
        <v>Red</v>
      </c>
      <c r="Z4889" t="str">
        <f t="shared" si="1590"/>
        <v>Red</v>
      </c>
      <c r="AA4889" t="str">
        <f t="shared" si="1591"/>
        <v>Green</v>
      </c>
      <c r="AB4889" t="str">
        <f t="shared" si="1592"/>
        <v>Green</v>
      </c>
      <c r="AC4889" t="str">
        <f t="shared" si="1593"/>
        <v>Red</v>
      </c>
      <c r="AD4889" t="str">
        <f t="shared" si="1594"/>
        <v>Green</v>
      </c>
    </row>
    <row r="4890" spans="1:30" hidden="1" x14ac:dyDescent="0.3">
      <c r="A4890" t="str">
        <f t="shared" si="1578"/>
        <v>05/08/2026BadajozCD Coria</v>
      </c>
      <c r="D4890" s="2">
        <v>46239</v>
      </c>
      <c r="E4890" s="3">
        <v>0.77083333333333337</v>
      </c>
      <c r="F4890" t="s">
        <v>7002</v>
      </c>
      <c r="G4890" t="s">
        <v>5261</v>
      </c>
      <c r="H4890">
        <v>0</v>
      </c>
      <c r="I4890">
        <v>1</v>
      </c>
      <c r="J4890">
        <v>0</v>
      </c>
      <c r="K4890">
        <v>3</v>
      </c>
      <c r="L4890" s="22" t="str">
        <f t="shared" si="1595"/>
        <v>05/08/2026</v>
      </c>
      <c r="M4890" s="23">
        <f t="shared" si="1596"/>
        <v>0.64583333333333337</v>
      </c>
      <c r="N4890" t="str">
        <f t="shared" si="1597"/>
        <v>0 - 3</v>
      </c>
      <c r="O4890" t="str">
        <f t="shared" si="1579"/>
        <v>Red</v>
      </c>
      <c r="P4890" t="str">
        <f t="shared" si="1580"/>
        <v>Red</v>
      </c>
      <c r="Q4890" t="str">
        <f t="shared" si="1581"/>
        <v>Green</v>
      </c>
      <c r="R4890" t="str">
        <f t="shared" si="1582"/>
        <v>Red</v>
      </c>
      <c r="S4890" t="str">
        <f t="shared" si="1583"/>
        <v>Green</v>
      </c>
      <c r="T4890" t="str">
        <f t="shared" si="1584"/>
        <v>Green</v>
      </c>
      <c r="U4890" t="str">
        <f t="shared" si="1585"/>
        <v>Red</v>
      </c>
      <c r="V4890" t="str">
        <f t="shared" si="1586"/>
        <v>Red</v>
      </c>
      <c r="W4890" t="str">
        <f t="shared" si="1587"/>
        <v>Green</v>
      </c>
      <c r="X4890" t="str">
        <f t="shared" si="1588"/>
        <v>Green</v>
      </c>
      <c r="Y4890" t="str">
        <f t="shared" si="1589"/>
        <v>Green</v>
      </c>
      <c r="Z4890" t="str">
        <f t="shared" si="1590"/>
        <v>Green</v>
      </c>
      <c r="AA4890" t="str">
        <f t="shared" si="1591"/>
        <v>Red</v>
      </c>
      <c r="AB4890" t="str">
        <f t="shared" si="1592"/>
        <v>Green</v>
      </c>
      <c r="AC4890" t="str">
        <f t="shared" si="1593"/>
        <v>Red</v>
      </c>
      <c r="AD4890" t="str">
        <f t="shared" si="1594"/>
        <v>Green</v>
      </c>
    </row>
    <row r="4891" spans="1:30" hidden="1" x14ac:dyDescent="0.3">
      <c r="A4891" t="str">
        <f t="shared" si="1578"/>
        <v>05/08/2026CD CiezaReal Murcia</v>
      </c>
      <c r="D4891" s="2">
        <v>46239</v>
      </c>
      <c r="E4891" s="3">
        <v>0.77083333333333337</v>
      </c>
      <c r="F4891" t="s">
        <v>7003</v>
      </c>
      <c r="G4891" t="s">
        <v>3984</v>
      </c>
      <c r="H4891">
        <v>0</v>
      </c>
      <c r="I4891">
        <v>3</v>
      </c>
      <c r="J4891">
        <v>1</v>
      </c>
      <c r="K4891">
        <v>4</v>
      </c>
      <c r="L4891" s="22" t="str">
        <f t="shared" si="1595"/>
        <v>05/08/2026</v>
      </c>
      <c r="M4891" s="23">
        <f t="shared" si="1596"/>
        <v>0.64583333333333337</v>
      </c>
      <c r="N4891" t="str">
        <f t="shared" si="1597"/>
        <v>1 - 4</v>
      </c>
      <c r="O4891" t="str">
        <f t="shared" si="1579"/>
        <v>Red</v>
      </c>
      <c r="P4891" t="str">
        <f t="shared" si="1580"/>
        <v>Red</v>
      </c>
      <c r="Q4891" t="str">
        <f t="shared" si="1581"/>
        <v>Green</v>
      </c>
      <c r="R4891" t="str">
        <f t="shared" si="1582"/>
        <v>Red</v>
      </c>
      <c r="S4891" t="str">
        <f t="shared" si="1583"/>
        <v>Green</v>
      </c>
      <c r="T4891" t="str">
        <f t="shared" si="1584"/>
        <v>Green</v>
      </c>
      <c r="U4891" t="str">
        <f t="shared" si="1585"/>
        <v>Red</v>
      </c>
      <c r="V4891" t="str">
        <f t="shared" si="1586"/>
        <v>Red</v>
      </c>
      <c r="W4891" t="str">
        <f t="shared" si="1587"/>
        <v>Green</v>
      </c>
      <c r="X4891" t="str">
        <f t="shared" si="1588"/>
        <v>Green</v>
      </c>
      <c r="Y4891" t="str">
        <f t="shared" si="1589"/>
        <v>Green</v>
      </c>
      <c r="Z4891" t="str">
        <f t="shared" si="1590"/>
        <v>Green</v>
      </c>
      <c r="AA4891" t="str">
        <f t="shared" si="1591"/>
        <v>Red</v>
      </c>
      <c r="AB4891" t="str">
        <f t="shared" si="1592"/>
        <v>Red</v>
      </c>
      <c r="AC4891" t="str">
        <f t="shared" si="1593"/>
        <v>Green</v>
      </c>
      <c r="AD4891" t="str">
        <f t="shared" si="1594"/>
        <v>Red</v>
      </c>
    </row>
    <row r="4892" spans="1:30" hidden="1" x14ac:dyDescent="0.3">
      <c r="A4892" t="str">
        <f t="shared" si="1578"/>
        <v>05/08/2026PanathinaikosCSKA 1948</v>
      </c>
      <c r="B4892" t="s">
        <v>802</v>
      </c>
      <c r="C4892" t="s">
        <v>1326</v>
      </c>
      <c r="D4892" s="2">
        <v>46239</v>
      </c>
      <c r="E4892" s="3">
        <v>0.77083333333333337</v>
      </c>
      <c r="F4892" t="s">
        <v>1947</v>
      </c>
      <c r="G4892" t="s">
        <v>1811</v>
      </c>
      <c r="H4892">
        <v>1</v>
      </c>
      <c r="I4892">
        <v>1</v>
      </c>
      <c r="J4892">
        <v>1</v>
      </c>
      <c r="K4892">
        <v>1</v>
      </c>
      <c r="L4892" s="22" t="str">
        <f t="shared" si="1595"/>
        <v>05/08/2026</v>
      </c>
      <c r="M4892" s="23">
        <f t="shared" si="1596"/>
        <v>0.64583333333333337</v>
      </c>
      <c r="N4892" t="str">
        <f t="shared" si="1597"/>
        <v>1 - 1</v>
      </c>
      <c r="O4892" t="str">
        <f t="shared" si="1579"/>
        <v>Red</v>
      </c>
      <c r="P4892" t="str">
        <f t="shared" si="1580"/>
        <v>Green</v>
      </c>
      <c r="Q4892" t="str">
        <f t="shared" si="1581"/>
        <v>Red</v>
      </c>
      <c r="R4892" t="str">
        <f t="shared" si="1582"/>
        <v>Green</v>
      </c>
      <c r="S4892" t="str">
        <f t="shared" si="1583"/>
        <v>Green</v>
      </c>
      <c r="T4892" t="str">
        <f t="shared" si="1584"/>
        <v>Red</v>
      </c>
      <c r="U4892" t="str">
        <f t="shared" si="1585"/>
        <v>Red</v>
      </c>
      <c r="V4892" t="str">
        <f t="shared" si="1586"/>
        <v>Green</v>
      </c>
      <c r="W4892" t="str">
        <f t="shared" si="1587"/>
        <v>Red</v>
      </c>
      <c r="X4892" t="str">
        <f t="shared" si="1588"/>
        <v>Green</v>
      </c>
      <c r="Y4892" t="str">
        <f t="shared" si="1589"/>
        <v>Green</v>
      </c>
      <c r="Z4892" t="str">
        <f t="shared" si="1590"/>
        <v>Red</v>
      </c>
      <c r="AA4892" t="str">
        <f t="shared" si="1591"/>
        <v>Green</v>
      </c>
      <c r="AB4892" t="str">
        <f t="shared" si="1592"/>
        <v>Green</v>
      </c>
      <c r="AC4892" t="str">
        <f t="shared" si="1593"/>
        <v>Green</v>
      </c>
      <c r="AD4892" t="str">
        <f t="shared" si="1594"/>
        <v>Red</v>
      </c>
    </row>
    <row r="4893" spans="1:30" hidden="1" x14ac:dyDescent="0.3">
      <c r="A4893" t="str">
        <f t="shared" si="1578"/>
        <v>05/08/2026ArsenalReal Betis</v>
      </c>
      <c r="D4893" s="2">
        <v>46239</v>
      </c>
      <c r="E4893" s="3">
        <v>0.78125</v>
      </c>
      <c r="F4893" t="s">
        <v>6142</v>
      </c>
      <c r="G4893" t="s">
        <v>1819</v>
      </c>
      <c r="H4893">
        <v>1</v>
      </c>
      <c r="I4893">
        <v>3</v>
      </c>
      <c r="J4893">
        <v>1</v>
      </c>
      <c r="K4893">
        <v>3</v>
      </c>
      <c r="L4893" s="22" t="str">
        <f t="shared" si="1595"/>
        <v>05/08/2026</v>
      </c>
      <c r="M4893" s="23">
        <f t="shared" si="1596"/>
        <v>0.65625</v>
      </c>
      <c r="N4893" t="str">
        <f t="shared" si="1597"/>
        <v>1 - 3</v>
      </c>
      <c r="O4893" t="str">
        <f t="shared" si="1579"/>
        <v>Red</v>
      </c>
      <c r="P4893" t="str">
        <f t="shared" si="1580"/>
        <v>Red</v>
      </c>
      <c r="Q4893" t="str">
        <f t="shared" si="1581"/>
        <v>Green</v>
      </c>
      <c r="R4893" t="str">
        <f t="shared" si="1582"/>
        <v>Red</v>
      </c>
      <c r="S4893" t="str">
        <f t="shared" si="1583"/>
        <v>Green</v>
      </c>
      <c r="T4893" t="str">
        <f t="shared" si="1584"/>
        <v>Green</v>
      </c>
      <c r="U4893" t="str">
        <f t="shared" si="1585"/>
        <v>Red</v>
      </c>
      <c r="V4893" t="str">
        <f t="shared" si="1586"/>
        <v>Red</v>
      </c>
      <c r="W4893" t="str">
        <f t="shared" si="1587"/>
        <v>Green</v>
      </c>
      <c r="X4893" t="str">
        <f t="shared" si="1588"/>
        <v>Green</v>
      </c>
      <c r="Y4893" t="str">
        <f t="shared" si="1589"/>
        <v>Green</v>
      </c>
      <c r="Z4893" t="str">
        <f t="shared" si="1590"/>
        <v>Green</v>
      </c>
      <c r="AA4893" t="str">
        <f t="shared" si="1591"/>
        <v>Red</v>
      </c>
      <c r="AB4893" t="str">
        <f t="shared" si="1592"/>
        <v>Red</v>
      </c>
      <c r="AC4893" t="str">
        <f t="shared" si="1593"/>
        <v>Green</v>
      </c>
      <c r="AD4893" t="str">
        <f t="shared" si="1594"/>
        <v>Red</v>
      </c>
    </row>
    <row r="4894" spans="1:30" hidden="1" x14ac:dyDescent="0.3">
      <c r="A4894" t="str">
        <f t="shared" si="1578"/>
        <v>05/08/2026Club Deportivo San JoseSA Bulo Bulo</v>
      </c>
      <c r="B4894" t="s">
        <v>815</v>
      </c>
      <c r="C4894" t="s">
        <v>816</v>
      </c>
      <c r="D4894" s="2">
        <v>46239</v>
      </c>
      <c r="E4894" s="3">
        <v>0.79166666666666663</v>
      </c>
      <c r="F4894" t="s">
        <v>4793</v>
      </c>
      <c r="G4894" t="s">
        <v>311</v>
      </c>
      <c r="H4894">
        <v>0</v>
      </c>
      <c r="I4894">
        <v>0</v>
      </c>
      <c r="J4894">
        <v>0</v>
      </c>
      <c r="K4894">
        <v>0</v>
      </c>
      <c r="L4894" s="22" t="str">
        <f t="shared" si="1595"/>
        <v>05/08/2026</v>
      </c>
      <c r="M4894" s="23">
        <f t="shared" si="1596"/>
        <v>0.66666666666666663</v>
      </c>
      <c r="N4894" t="str">
        <f t="shared" si="1597"/>
        <v>0 - 0</v>
      </c>
      <c r="O4894" t="str">
        <f t="shared" si="1579"/>
        <v>Red</v>
      </c>
      <c r="P4894" t="str">
        <f t="shared" si="1580"/>
        <v>Green</v>
      </c>
      <c r="Q4894" t="str">
        <f t="shared" si="1581"/>
        <v>Red</v>
      </c>
      <c r="R4894" t="str">
        <f t="shared" si="1582"/>
        <v>Green</v>
      </c>
      <c r="S4894" t="str">
        <f t="shared" si="1583"/>
        <v>Green</v>
      </c>
      <c r="T4894" t="str">
        <f t="shared" si="1584"/>
        <v>Red</v>
      </c>
      <c r="U4894" t="str">
        <f t="shared" si="1585"/>
        <v>Red</v>
      </c>
      <c r="V4894" t="str">
        <f t="shared" si="1586"/>
        <v>Green</v>
      </c>
      <c r="W4894" t="str">
        <f t="shared" si="1587"/>
        <v>Red</v>
      </c>
      <c r="X4894" t="str">
        <f t="shared" si="1588"/>
        <v>Red</v>
      </c>
      <c r="Y4894" t="str">
        <f t="shared" si="1589"/>
        <v>Red</v>
      </c>
      <c r="Z4894" t="str">
        <f t="shared" si="1590"/>
        <v>Red</v>
      </c>
      <c r="AA4894" t="str">
        <f t="shared" si="1591"/>
        <v>Green</v>
      </c>
      <c r="AB4894" t="str">
        <f t="shared" si="1592"/>
        <v>Green</v>
      </c>
      <c r="AC4894" t="str">
        <f t="shared" si="1593"/>
        <v>Red</v>
      </c>
      <c r="AD4894" t="str">
        <f t="shared" si="1594"/>
        <v>Green</v>
      </c>
    </row>
    <row r="4895" spans="1:30" hidden="1" x14ac:dyDescent="0.3">
      <c r="A4895" t="str">
        <f t="shared" si="1578"/>
        <v>05/08/2026MallorcaPSG</v>
      </c>
      <c r="D4895" s="2">
        <v>46239</v>
      </c>
      <c r="E4895" s="3">
        <v>0.79166666666666663</v>
      </c>
      <c r="F4895" t="s">
        <v>3982</v>
      </c>
      <c r="G4895" t="s">
        <v>7004</v>
      </c>
      <c r="H4895">
        <v>2</v>
      </c>
      <c r="I4895">
        <v>0</v>
      </c>
      <c r="J4895">
        <v>3</v>
      </c>
      <c r="K4895">
        <v>0</v>
      </c>
      <c r="L4895" s="22" t="str">
        <f t="shared" si="1595"/>
        <v>05/08/2026</v>
      </c>
      <c r="M4895" s="23">
        <f t="shared" si="1596"/>
        <v>0.66666666666666663</v>
      </c>
      <c r="N4895" t="str">
        <f t="shared" si="1597"/>
        <v>3 - 0</v>
      </c>
      <c r="O4895" t="str">
        <f t="shared" si="1579"/>
        <v>Green</v>
      </c>
      <c r="P4895" t="str">
        <f t="shared" si="1580"/>
        <v>Red</v>
      </c>
      <c r="Q4895" t="str">
        <f t="shared" si="1581"/>
        <v>Red</v>
      </c>
      <c r="R4895" t="str">
        <f t="shared" si="1582"/>
        <v>Green</v>
      </c>
      <c r="S4895" t="str">
        <f t="shared" si="1583"/>
        <v>Red</v>
      </c>
      <c r="T4895" t="str">
        <f t="shared" si="1584"/>
        <v>Green</v>
      </c>
      <c r="U4895" t="str">
        <f t="shared" si="1585"/>
        <v>Green</v>
      </c>
      <c r="V4895" t="str">
        <f t="shared" si="1586"/>
        <v>Red</v>
      </c>
      <c r="W4895" t="str">
        <f t="shared" si="1587"/>
        <v>Red</v>
      </c>
      <c r="X4895" t="str">
        <f t="shared" si="1588"/>
        <v>Green</v>
      </c>
      <c r="Y4895" t="str">
        <f t="shared" si="1589"/>
        <v>Green</v>
      </c>
      <c r="Z4895" t="str">
        <f t="shared" si="1590"/>
        <v>Green</v>
      </c>
      <c r="AA4895" t="str">
        <f t="shared" si="1591"/>
        <v>Red</v>
      </c>
      <c r="AB4895" t="str">
        <f t="shared" si="1592"/>
        <v>Green</v>
      </c>
      <c r="AC4895" t="str">
        <f t="shared" si="1593"/>
        <v>Red</v>
      </c>
      <c r="AD4895" t="str">
        <f t="shared" si="1594"/>
        <v>Green</v>
      </c>
    </row>
    <row r="4896" spans="1:30" hidden="1" x14ac:dyDescent="0.3">
      <c r="A4896" t="str">
        <f t="shared" si="1578"/>
        <v>05/08/2026HafnarfjordurKR Reykjavik</v>
      </c>
      <c r="D4896" s="2">
        <v>46239</v>
      </c>
      <c r="E4896" s="3">
        <v>0.80208333333333337</v>
      </c>
      <c r="F4896" t="s">
        <v>293</v>
      </c>
      <c r="G4896" t="s">
        <v>5589</v>
      </c>
      <c r="H4896">
        <v>0</v>
      </c>
      <c r="I4896">
        <v>1</v>
      </c>
      <c r="J4896">
        <v>1</v>
      </c>
      <c r="K4896">
        <v>1</v>
      </c>
      <c r="L4896" s="22" t="str">
        <f t="shared" si="1595"/>
        <v>05/08/2026</v>
      </c>
      <c r="M4896" s="23">
        <f t="shared" si="1596"/>
        <v>0.67708333333333337</v>
      </c>
      <c r="N4896" t="str">
        <f t="shared" si="1597"/>
        <v>1 - 1</v>
      </c>
      <c r="O4896" t="str">
        <f t="shared" si="1579"/>
        <v>Red</v>
      </c>
      <c r="P4896" t="str">
        <f t="shared" si="1580"/>
        <v>Green</v>
      </c>
      <c r="Q4896" t="str">
        <f t="shared" si="1581"/>
        <v>Red</v>
      </c>
      <c r="R4896" t="str">
        <f t="shared" si="1582"/>
        <v>Green</v>
      </c>
      <c r="S4896" t="str">
        <f t="shared" si="1583"/>
        <v>Green</v>
      </c>
      <c r="T4896" t="str">
        <f t="shared" si="1584"/>
        <v>Red</v>
      </c>
      <c r="U4896" t="str">
        <f t="shared" si="1585"/>
        <v>Red</v>
      </c>
      <c r="V4896" t="str">
        <f t="shared" si="1586"/>
        <v>Red</v>
      </c>
      <c r="W4896" t="str">
        <f t="shared" si="1587"/>
        <v>Green</v>
      </c>
      <c r="X4896" t="str">
        <f t="shared" si="1588"/>
        <v>Green</v>
      </c>
      <c r="Y4896" t="str">
        <f t="shared" si="1589"/>
        <v>Green</v>
      </c>
      <c r="Z4896" t="str">
        <f t="shared" si="1590"/>
        <v>Red</v>
      </c>
      <c r="AA4896" t="str">
        <f t="shared" si="1591"/>
        <v>Green</v>
      </c>
      <c r="AB4896" t="str">
        <f t="shared" si="1592"/>
        <v>Green</v>
      </c>
      <c r="AC4896" t="str">
        <f t="shared" si="1593"/>
        <v>Green</v>
      </c>
      <c r="AD4896" t="str">
        <f t="shared" si="1594"/>
        <v>Red</v>
      </c>
    </row>
    <row r="4897" spans="1:30" hidden="1" x14ac:dyDescent="0.3">
      <c r="A4897" t="str">
        <f t="shared" si="1578"/>
        <v>05/08/2026Vinotinto FCCD Uni Catolica del Ecuador</v>
      </c>
      <c r="D4897" s="2">
        <v>46239</v>
      </c>
      <c r="E4897" s="3">
        <v>0.83333333333333337</v>
      </c>
      <c r="F4897" t="s">
        <v>2002</v>
      </c>
      <c r="G4897" t="s">
        <v>431</v>
      </c>
      <c r="H4897">
        <v>1</v>
      </c>
      <c r="I4897">
        <v>2</v>
      </c>
      <c r="J4897">
        <v>2</v>
      </c>
      <c r="K4897">
        <v>3</v>
      </c>
      <c r="L4897" s="22" t="str">
        <f t="shared" si="1595"/>
        <v>05/08/2026</v>
      </c>
      <c r="M4897" s="23">
        <f t="shared" si="1596"/>
        <v>0.70833333333333337</v>
      </c>
      <c r="N4897" t="str">
        <f t="shared" si="1597"/>
        <v>2 - 3</v>
      </c>
      <c r="O4897" t="str">
        <f t="shared" si="1579"/>
        <v>Red</v>
      </c>
      <c r="P4897" t="str">
        <f t="shared" si="1580"/>
        <v>Red</v>
      </c>
      <c r="Q4897" t="str">
        <f t="shared" si="1581"/>
        <v>Green</v>
      </c>
      <c r="R4897" t="str">
        <f t="shared" si="1582"/>
        <v>Red</v>
      </c>
      <c r="S4897" t="str">
        <f t="shared" si="1583"/>
        <v>Green</v>
      </c>
      <c r="T4897" t="str">
        <f t="shared" si="1584"/>
        <v>Green</v>
      </c>
      <c r="U4897" t="str">
        <f t="shared" si="1585"/>
        <v>Red</v>
      </c>
      <c r="V4897" t="str">
        <f t="shared" si="1586"/>
        <v>Red</v>
      </c>
      <c r="W4897" t="str">
        <f t="shared" si="1587"/>
        <v>Green</v>
      </c>
      <c r="X4897" t="str">
        <f t="shared" si="1588"/>
        <v>Green</v>
      </c>
      <c r="Y4897" t="str">
        <f t="shared" si="1589"/>
        <v>Green</v>
      </c>
      <c r="Z4897" t="str">
        <f t="shared" si="1590"/>
        <v>Green</v>
      </c>
      <c r="AA4897" t="str">
        <f t="shared" si="1591"/>
        <v>Red</v>
      </c>
      <c r="AB4897" t="str">
        <f t="shared" si="1592"/>
        <v>Red</v>
      </c>
      <c r="AC4897" t="str">
        <f t="shared" si="1593"/>
        <v>Green</v>
      </c>
      <c r="AD4897" t="str">
        <f t="shared" si="1594"/>
        <v>Red</v>
      </c>
    </row>
    <row r="4898" spans="1:30" hidden="1" x14ac:dyDescent="0.3">
      <c r="A4898" t="str">
        <f t="shared" si="1578"/>
        <v>05/08/2026Union Cocle U19UDELAS</v>
      </c>
      <c r="D4898" s="2">
        <v>46239</v>
      </c>
      <c r="E4898" s="3">
        <v>0.875</v>
      </c>
      <c r="F4898" t="s">
        <v>7005</v>
      </c>
      <c r="G4898" t="s">
        <v>7006</v>
      </c>
      <c r="H4898">
        <v>0</v>
      </c>
      <c r="I4898">
        <v>0</v>
      </c>
      <c r="J4898">
        <v>1</v>
      </c>
      <c r="K4898">
        <v>3</v>
      </c>
      <c r="L4898" s="22" t="str">
        <f t="shared" si="1595"/>
        <v>05/08/2026</v>
      </c>
      <c r="M4898" s="23">
        <f t="shared" si="1596"/>
        <v>0.75</v>
      </c>
      <c r="N4898" t="str">
        <f t="shared" si="1597"/>
        <v>1 - 3</v>
      </c>
      <c r="O4898" t="str">
        <f t="shared" si="1579"/>
        <v>Red</v>
      </c>
      <c r="P4898" t="str">
        <f t="shared" si="1580"/>
        <v>Red</v>
      </c>
      <c r="Q4898" t="str">
        <f t="shared" si="1581"/>
        <v>Green</v>
      </c>
      <c r="R4898" t="str">
        <f t="shared" si="1582"/>
        <v>Red</v>
      </c>
      <c r="S4898" t="str">
        <f t="shared" si="1583"/>
        <v>Green</v>
      </c>
      <c r="T4898" t="str">
        <f t="shared" si="1584"/>
        <v>Green</v>
      </c>
      <c r="U4898" t="str">
        <f t="shared" si="1585"/>
        <v>Red</v>
      </c>
      <c r="V4898" t="str">
        <f t="shared" si="1586"/>
        <v>Green</v>
      </c>
      <c r="W4898" t="str">
        <f t="shared" si="1587"/>
        <v>Red</v>
      </c>
      <c r="X4898" t="str">
        <f t="shared" si="1588"/>
        <v>Red</v>
      </c>
      <c r="Y4898" t="str">
        <f t="shared" si="1589"/>
        <v>Green</v>
      </c>
      <c r="Z4898" t="str">
        <f t="shared" si="1590"/>
        <v>Green</v>
      </c>
      <c r="AA4898" t="str">
        <f t="shared" si="1591"/>
        <v>Red</v>
      </c>
      <c r="AB4898" t="str">
        <f t="shared" si="1592"/>
        <v>Red</v>
      </c>
      <c r="AC4898" t="str">
        <f t="shared" si="1593"/>
        <v>Green</v>
      </c>
      <c r="AD4898" t="str">
        <f t="shared" si="1594"/>
        <v>Red</v>
      </c>
    </row>
    <row r="4899" spans="1:30" hidden="1" x14ac:dyDescent="0.3">
      <c r="A4899" t="str">
        <f t="shared" si="1578"/>
        <v>05/08/2026Boca JuniorsEstudiantes de La Plata</v>
      </c>
      <c r="B4899" t="s">
        <v>806</v>
      </c>
      <c r="C4899" t="s">
        <v>2222</v>
      </c>
      <c r="D4899" s="2">
        <v>46239</v>
      </c>
      <c r="E4899" s="3">
        <v>0.91666666666666663</v>
      </c>
      <c r="F4899" t="s">
        <v>1203</v>
      </c>
      <c r="G4899" t="s">
        <v>380</v>
      </c>
      <c r="H4899">
        <v>1</v>
      </c>
      <c r="I4899">
        <v>0</v>
      </c>
      <c r="J4899">
        <v>1</v>
      </c>
      <c r="K4899">
        <v>0</v>
      </c>
      <c r="L4899" s="22" t="str">
        <f t="shared" si="1595"/>
        <v>05/08/2026</v>
      </c>
      <c r="M4899" s="23">
        <f t="shared" si="1596"/>
        <v>0.79166666666666663</v>
      </c>
      <c r="N4899" t="str">
        <f t="shared" si="1597"/>
        <v>1 - 0</v>
      </c>
      <c r="O4899" t="str">
        <f t="shared" si="1579"/>
        <v>Green</v>
      </c>
      <c r="P4899" t="str">
        <f t="shared" si="1580"/>
        <v>Red</v>
      </c>
      <c r="Q4899" t="str">
        <f t="shared" si="1581"/>
        <v>Red</v>
      </c>
      <c r="R4899" t="str">
        <f t="shared" si="1582"/>
        <v>Green</v>
      </c>
      <c r="S4899" t="str">
        <f t="shared" si="1583"/>
        <v>Red</v>
      </c>
      <c r="T4899" t="str">
        <f t="shared" si="1584"/>
        <v>Green</v>
      </c>
      <c r="U4899" t="str">
        <f t="shared" si="1585"/>
        <v>Green</v>
      </c>
      <c r="V4899" t="str">
        <f t="shared" si="1586"/>
        <v>Red</v>
      </c>
      <c r="W4899" t="str">
        <f t="shared" si="1587"/>
        <v>Red</v>
      </c>
      <c r="X4899" t="str">
        <f t="shared" si="1588"/>
        <v>Green</v>
      </c>
      <c r="Y4899" t="str">
        <f t="shared" si="1589"/>
        <v>Red</v>
      </c>
      <c r="Z4899" t="str">
        <f t="shared" si="1590"/>
        <v>Red</v>
      </c>
      <c r="AA4899" t="str">
        <f t="shared" si="1591"/>
        <v>Green</v>
      </c>
      <c r="AB4899" t="str">
        <f t="shared" si="1592"/>
        <v>Green</v>
      </c>
      <c r="AC4899" t="str">
        <f t="shared" si="1593"/>
        <v>Red</v>
      </c>
      <c r="AD4899" t="str">
        <f t="shared" si="1594"/>
        <v>Green</v>
      </c>
    </row>
    <row r="4900" spans="1:30" hidden="1" x14ac:dyDescent="0.3">
      <c r="A4900" t="str">
        <f t="shared" si="1578"/>
        <v>05/08/2026CE AimoreSanta Cruz RS</v>
      </c>
      <c r="B4900" t="s">
        <v>804</v>
      </c>
      <c r="C4900" t="s">
        <v>7000</v>
      </c>
      <c r="D4900" s="2">
        <v>46239</v>
      </c>
      <c r="E4900" s="3">
        <v>0.91666666666666663</v>
      </c>
      <c r="F4900" t="s">
        <v>6336</v>
      </c>
      <c r="G4900" t="s">
        <v>6150</v>
      </c>
      <c r="H4900">
        <v>1</v>
      </c>
      <c r="I4900">
        <v>0</v>
      </c>
      <c r="J4900">
        <v>1</v>
      </c>
      <c r="K4900">
        <v>1</v>
      </c>
      <c r="L4900" s="22" t="str">
        <f t="shared" si="1595"/>
        <v>05/08/2026</v>
      </c>
      <c r="M4900" s="23">
        <f t="shared" si="1596"/>
        <v>0.79166666666666663</v>
      </c>
      <c r="N4900" t="str">
        <f t="shared" si="1597"/>
        <v>1 - 1</v>
      </c>
      <c r="O4900" t="str">
        <f t="shared" si="1579"/>
        <v>Red</v>
      </c>
      <c r="P4900" t="str">
        <f t="shared" si="1580"/>
        <v>Green</v>
      </c>
      <c r="Q4900" t="str">
        <f t="shared" si="1581"/>
        <v>Red</v>
      </c>
      <c r="R4900" t="str">
        <f t="shared" si="1582"/>
        <v>Green</v>
      </c>
      <c r="S4900" t="str">
        <f t="shared" si="1583"/>
        <v>Green</v>
      </c>
      <c r="T4900" t="str">
        <f t="shared" si="1584"/>
        <v>Red</v>
      </c>
      <c r="U4900" t="str">
        <f t="shared" si="1585"/>
        <v>Green</v>
      </c>
      <c r="V4900" t="str">
        <f t="shared" si="1586"/>
        <v>Red</v>
      </c>
      <c r="W4900" t="str">
        <f t="shared" si="1587"/>
        <v>Red</v>
      </c>
      <c r="X4900" t="str">
        <f t="shared" si="1588"/>
        <v>Green</v>
      </c>
      <c r="Y4900" t="str">
        <f t="shared" si="1589"/>
        <v>Green</v>
      </c>
      <c r="Z4900" t="str">
        <f t="shared" si="1590"/>
        <v>Red</v>
      </c>
      <c r="AA4900" t="str">
        <f t="shared" si="1591"/>
        <v>Green</v>
      </c>
      <c r="AB4900" t="str">
        <f t="shared" si="1592"/>
        <v>Green</v>
      </c>
      <c r="AC4900" t="str">
        <f t="shared" si="1593"/>
        <v>Green</v>
      </c>
      <c r="AD4900" t="str">
        <f t="shared" si="1594"/>
        <v>Red</v>
      </c>
    </row>
    <row r="4901" spans="1:30" hidden="1" x14ac:dyDescent="0.3">
      <c r="A4901" t="str">
        <f t="shared" si="1578"/>
        <v>05/08/2026CruzeiroChapecoense</v>
      </c>
      <c r="B4901" t="s">
        <v>804</v>
      </c>
      <c r="C4901" t="s">
        <v>6162</v>
      </c>
      <c r="D4901" s="2">
        <v>46239</v>
      </c>
      <c r="E4901" s="3">
        <v>0.91666666666666663</v>
      </c>
      <c r="F4901" t="s">
        <v>68</v>
      </c>
      <c r="G4901" t="s">
        <v>65</v>
      </c>
      <c r="H4901">
        <v>1</v>
      </c>
      <c r="I4901">
        <v>0</v>
      </c>
      <c r="J4901">
        <v>2</v>
      </c>
      <c r="K4901">
        <v>0</v>
      </c>
      <c r="L4901" s="22" t="str">
        <f t="shared" si="1595"/>
        <v>05/08/2026</v>
      </c>
      <c r="M4901" s="23">
        <f t="shared" si="1596"/>
        <v>0.79166666666666663</v>
      </c>
      <c r="N4901" t="str">
        <f t="shared" si="1597"/>
        <v>2 - 0</v>
      </c>
      <c r="O4901" t="str">
        <f t="shared" si="1579"/>
        <v>Green</v>
      </c>
      <c r="P4901" t="str">
        <f t="shared" si="1580"/>
        <v>Red</v>
      </c>
      <c r="Q4901" t="str">
        <f t="shared" si="1581"/>
        <v>Red</v>
      </c>
      <c r="R4901" t="str">
        <f t="shared" si="1582"/>
        <v>Green</v>
      </c>
      <c r="S4901" t="str">
        <f t="shared" si="1583"/>
        <v>Red</v>
      </c>
      <c r="T4901" t="str">
        <f t="shared" si="1584"/>
        <v>Green</v>
      </c>
      <c r="U4901" t="str">
        <f t="shared" si="1585"/>
        <v>Green</v>
      </c>
      <c r="V4901" t="str">
        <f t="shared" si="1586"/>
        <v>Red</v>
      </c>
      <c r="W4901" t="str">
        <f t="shared" si="1587"/>
        <v>Red</v>
      </c>
      <c r="X4901" t="str">
        <f t="shared" si="1588"/>
        <v>Green</v>
      </c>
      <c r="Y4901" t="str">
        <f t="shared" si="1589"/>
        <v>Green</v>
      </c>
      <c r="Z4901" t="str">
        <f t="shared" si="1590"/>
        <v>Red</v>
      </c>
      <c r="AA4901" t="str">
        <f t="shared" si="1591"/>
        <v>Green</v>
      </c>
      <c r="AB4901" t="str">
        <f t="shared" si="1592"/>
        <v>Green</v>
      </c>
      <c r="AC4901" t="str">
        <f t="shared" si="1593"/>
        <v>Red</v>
      </c>
      <c r="AD4901" t="str">
        <f t="shared" si="1594"/>
        <v>Green</v>
      </c>
    </row>
    <row r="4902" spans="1:30" hidden="1" x14ac:dyDescent="0.3">
      <c r="A4902" t="str">
        <f t="shared" si="1578"/>
        <v>05/08/2026Gloria RSPasso Fundo RS</v>
      </c>
      <c r="B4902" t="s">
        <v>804</v>
      </c>
      <c r="C4902" t="s">
        <v>7000</v>
      </c>
      <c r="D4902" s="2">
        <v>46239</v>
      </c>
      <c r="E4902" s="3">
        <v>0.91666666666666663</v>
      </c>
      <c r="F4902" t="s">
        <v>6151</v>
      </c>
      <c r="G4902" t="s">
        <v>6342</v>
      </c>
      <c r="H4902">
        <v>0</v>
      </c>
      <c r="I4902">
        <v>0</v>
      </c>
      <c r="J4902">
        <v>0</v>
      </c>
      <c r="K4902">
        <v>1</v>
      </c>
      <c r="L4902" s="22" t="str">
        <f t="shared" si="1595"/>
        <v>05/08/2026</v>
      </c>
      <c r="M4902" s="23">
        <f t="shared" si="1596"/>
        <v>0.79166666666666663</v>
      </c>
      <c r="N4902" t="str">
        <f t="shared" si="1597"/>
        <v>0 - 1</v>
      </c>
      <c r="O4902" t="str">
        <f t="shared" si="1579"/>
        <v>Red</v>
      </c>
      <c r="P4902" t="str">
        <f t="shared" si="1580"/>
        <v>Red</v>
      </c>
      <c r="Q4902" t="str">
        <f t="shared" si="1581"/>
        <v>Green</v>
      </c>
      <c r="R4902" t="str">
        <f t="shared" si="1582"/>
        <v>Red</v>
      </c>
      <c r="S4902" t="str">
        <f t="shared" si="1583"/>
        <v>Green</v>
      </c>
      <c r="T4902" t="str">
        <f t="shared" si="1584"/>
        <v>Green</v>
      </c>
      <c r="U4902" t="str">
        <f t="shared" si="1585"/>
        <v>Red</v>
      </c>
      <c r="V4902" t="str">
        <f t="shared" si="1586"/>
        <v>Green</v>
      </c>
      <c r="W4902" t="str">
        <f t="shared" si="1587"/>
        <v>Red</v>
      </c>
      <c r="X4902" t="str">
        <f t="shared" si="1588"/>
        <v>Red</v>
      </c>
      <c r="Y4902" t="str">
        <f t="shared" si="1589"/>
        <v>Red</v>
      </c>
      <c r="Z4902" t="str">
        <f t="shared" si="1590"/>
        <v>Red</v>
      </c>
      <c r="AA4902" t="str">
        <f t="shared" si="1591"/>
        <v>Green</v>
      </c>
      <c r="AB4902" t="str">
        <f t="shared" si="1592"/>
        <v>Green</v>
      </c>
      <c r="AC4902" t="str">
        <f t="shared" si="1593"/>
        <v>Red</v>
      </c>
      <c r="AD4902" t="str">
        <f t="shared" si="1594"/>
        <v>Green</v>
      </c>
    </row>
    <row r="4903" spans="1:30" hidden="1" x14ac:dyDescent="0.3">
      <c r="A4903" t="str">
        <f t="shared" si="1578"/>
        <v>05/08/2026Nacional PotosiClub The Strongest</v>
      </c>
      <c r="B4903" t="s">
        <v>815</v>
      </c>
      <c r="C4903" t="s">
        <v>816</v>
      </c>
      <c r="D4903" s="2">
        <v>46239</v>
      </c>
      <c r="E4903" s="3">
        <v>0.91666666666666663</v>
      </c>
      <c r="F4903" t="s">
        <v>309</v>
      </c>
      <c r="G4903" t="s">
        <v>4646</v>
      </c>
      <c r="H4903">
        <v>2</v>
      </c>
      <c r="I4903">
        <v>1</v>
      </c>
      <c r="J4903">
        <v>2</v>
      </c>
      <c r="K4903">
        <v>3</v>
      </c>
      <c r="L4903" s="22" t="str">
        <f t="shared" si="1595"/>
        <v>05/08/2026</v>
      </c>
      <c r="M4903" s="23">
        <f t="shared" si="1596"/>
        <v>0.79166666666666663</v>
      </c>
      <c r="N4903" t="str">
        <f t="shared" si="1597"/>
        <v>2 - 3</v>
      </c>
      <c r="O4903" t="str">
        <f t="shared" si="1579"/>
        <v>Red</v>
      </c>
      <c r="P4903" t="str">
        <f t="shared" si="1580"/>
        <v>Red</v>
      </c>
      <c r="Q4903" t="str">
        <f t="shared" si="1581"/>
        <v>Green</v>
      </c>
      <c r="R4903" t="str">
        <f t="shared" si="1582"/>
        <v>Red</v>
      </c>
      <c r="S4903" t="str">
        <f t="shared" si="1583"/>
        <v>Green</v>
      </c>
      <c r="T4903" t="str">
        <f t="shared" si="1584"/>
        <v>Green</v>
      </c>
      <c r="U4903" t="str">
        <f t="shared" si="1585"/>
        <v>Green</v>
      </c>
      <c r="V4903" t="str">
        <f t="shared" si="1586"/>
        <v>Red</v>
      </c>
      <c r="W4903" t="str">
        <f t="shared" si="1587"/>
        <v>Red</v>
      </c>
      <c r="X4903" t="str">
        <f t="shared" si="1588"/>
        <v>Green</v>
      </c>
      <c r="Y4903" t="str">
        <f t="shared" si="1589"/>
        <v>Green</v>
      </c>
      <c r="Z4903" t="str">
        <f t="shared" si="1590"/>
        <v>Green</v>
      </c>
      <c r="AA4903" t="str">
        <f t="shared" si="1591"/>
        <v>Red</v>
      </c>
      <c r="AB4903" t="str">
        <f t="shared" si="1592"/>
        <v>Red</v>
      </c>
      <c r="AC4903" t="str">
        <f t="shared" si="1593"/>
        <v>Green</v>
      </c>
      <c r="AD4903" t="str">
        <f t="shared" si="1594"/>
        <v>Red</v>
      </c>
    </row>
    <row r="4904" spans="1:30" hidden="1" x14ac:dyDescent="0.3">
      <c r="A4904" t="str">
        <f t="shared" si="1578"/>
        <v>05/08/2026Portuguesa RJMadureira EC</v>
      </c>
      <c r="B4904" t="s">
        <v>804</v>
      </c>
      <c r="C4904" t="s">
        <v>829</v>
      </c>
      <c r="D4904" s="2">
        <v>46239</v>
      </c>
      <c r="E4904" s="3">
        <v>0.91666666666666663</v>
      </c>
      <c r="F4904" t="s">
        <v>1876</v>
      </c>
      <c r="G4904" t="s">
        <v>1782</v>
      </c>
      <c r="H4904">
        <v>0</v>
      </c>
      <c r="I4904">
        <v>1</v>
      </c>
      <c r="J4904">
        <v>0</v>
      </c>
      <c r="K4904">
        <v>1</v>
      </c>
      <c r="L4904" s="22" t="str">
        <f t="shared" si="1595"/>
        <v>05/08/2026</v>
      </c>
      <c r="M4904" s="23">
        <f t="shared" si="1596"/>
        <v>0.79166666666666663</v>
      </c>
      <c r="N4904" t="str">
        <f t="shared" si="1597"/>
        <v>0 - 1</v>
      </c>
      <c r="O4904" t="str">
        <f t="shared" si="1579"/>
        <v>Red</v>
      </c>
      <c r="P4904" t="str">
        <f t="shared" si="1580"/>
        <v>Red</v>
      </c>
      <c r="Q4904" t="str">
        <f t="shared" si="1581"/>
        <v>Green</v>
      </c>
      <c r="R4904" t="str">
        <f t="shared" si="1582"/>
        <v>Red</v>
      </c>
      <c r="S4904" t="str">
        <f t="shared" si="1583"/>
        <v>Green</v>
      </c>
      <c r="T4904" t="str">
        <f t="shared" si="1584"/>
        <v>Green</v>
      </c>
      <c r="U4904" t="str">
        <f t="shared" si="1585"/>
        <v>Red</v>
      </c>
      <c r="V4904" t="str">
        <f t="shared" si="1586"/>
        <v>Red</v>
      </c>
      <c r="W4904" t="str">
        <f t="shared" si="1587"/>
        <v>Green</v>
      </c>
      <c r="X4904" t="str">
        <f t="shared" si="1588"/>
        <v>Green</v>
      </c>
      <c r="Y4904" t="str">
        <f t="shared" si="1589"/>
        <v>Red</v>
      </c>
      <c r="Z4904" t="str">
        <f t="shared" si="1590"/>
        <v>Red</v>
      </c>
      <c r="AA4904" t="str">
        <f t="shared" si="1591"/>
        <v>Green</v>
      </c>
      <c r="AB4904" t="str">
        <f t="shared" si="1592"/>
        <v>Green</v>
      </c>
      <c r="AC4904" t="str">
        <f t="shared" si="1593"/>
        <v>Red</v>
      </c>
      <c r="AD4904" t="str">
        <f t="shared" si="1594"/>
        <v>Green</v>
      </c>
    </row>
    <row r="4905" spans="1:30" hidden="1" x14ac:dyDescent="0.3">
      <c r="A4905" t="str">
        <f t="shared" si="1578"/>
        <v>05/08/2026QuilmesGimnasia Jujuy</v>
      </c>
      <c r="B4905" t="s">
        <v>806</v>
      </c>
      <c r="C4905" t="s">
        <v>807</v>
      </c>
      <c r="D4905" s="2">
        <v>46239</v>
      </c>
      <c r="E4905" s="3">
        <v>0.91666666666666663</v>
      </c>
      <c r="F4905" t="s">
        <v>327</v>
      </c>
      <c r="G4905" t="s">
        <v>326</v>
      </c>
      <c r="H4905">
        <v>0</v>
      </c>
      <c r="I4905">
        <v>0</v>
      </c>
      <c r="J4905">
        <v>2</v>
      </c>
      <c r="K4905">
        <v>0</v>
      </c>
      <c r="L4905" s="22" t="str">
        <f t="shared" si="1595"/>
        <v>05/08/2026</v>
      </c>
      <c r="M4905" s="23">
        <f t="shared" si="1596"/>
        <v>0.79166666666666663</v>
      </c>
      <c r="N4905" t="str">
        <f t="shared" si="1597"/>
        <v>2 - 0</v>
      </c>
      <c r="O4905" t="str">
        <f t="shared" si="1579"/>
        <v>Green</v>
      </c>
      <c r="P4905" t="str">
        <f t="shared" si="1580"/>
        <v>Red</v>
      </c>
      <c r="Q4905" t="str">
        <f t="shared" si="1581"/>
        <v>Red</v>
      </c>
      <c r="R4905" t="str">
        <f t="shared" si="1582"/>
        <v>Green</v>
      </c>
      <c r="S4905" t="str">
        <f t="shared" si="1583"/>
        <v>Red</v>
      </c>
      <c r="T4905" t="str">
        <f t="shared" si="1584"/>
        <v>Green</v>
      </c>
      <c r="U4905" t="str">
        <f t="shared" si="1585"/>
        <v>Red</v>
      </c>
      <c r="V4905" t="str">
        <f t="shared" si="1586"/>
        <v>Green</v>
      </c>
      <c r="W4905" t="str">
        <f t="shared" si="1587"/>
        <v>Red</v>
      </c>
      <c r="X4905" t="str">
        <f t="shared" si="1588"/>
        <v>Red</v>
      </c>
      <c r="Y4905" t="str">
        <f t="shared" si="1589"/>
        <v>Green</v>
      </c>
      <c r="Z4905" t="str">
        <f t="shared" si="1590"/>
        <v>Red</v>
      </c>
      <c r="AA4905" t="str">
        <f t="shared" si="1591"/>
        <v>Green</v>
      </c>
      <c r="AB4905" t="str">
        <f t="shared" si="1592"/>
        <v>Green</v>
      </c>
      <c r="AC4905" t="str">
        <f t="shared" si="1593"/>
        <v>Red</v>
      </c>
      <c r="AD4905" t="str">
        <f t="shared" si="1594"/>
        <v>Green</v>
      </c>
    </row>
    <row r="4906" spans="1:30" hidden="1" x14ac:dyDescent="0.3">
      <c r="A4906" t="str">
        <f t="shared" si="1578"/>
        <v>05/08/2026Santiago WanderersUnion La Calera</v>
      </c>
      <c r="B4906" t="s">
        <v>4808</v>
      </c>
      <c r="C4906" t="s">
        <v>6929</v>
      </c>
      <c r="D4906" s="2">
        <v>46239</v>
      </c>
      <c r="E4906" s="3">
        <v>0.91666666666666663</v>
      </c>
      <c r="F4906" t="s">
        <v>641</v>
      </c>
      <c r="G4906" t="s">
        <v>2384</v>
      </c>
      <c r="H4906">
        <v>0</v>
      </c>
      <c r="I4906">
        <v>3</v>
      </c>
      <c r="J4906">
        <v>0</v>
      </c>
      <c r="K4906">
        <v>4</v>
      </c>
      <c r="L4906" s="22" t="str">
        <f t="shared" si="1595"/>
        <v>05/08/2026</v>
      </c>
      <c r="M4906" s="23">
        <f t="shared" si="1596"/>
        <v>0.79166666666666663</v>
      </c>
      <c r="N4906" t="str">
        <f t="shared" si="1597"/>
        <v>0 - 4</v>
      </c>
      <c r="O4906" t="str">
        <f t="shared" si="1579"/>
        <v>Red</v>
      </c>
      <c r="P4906" t="str">
        <f t="shared" si="1580"/>
        <v>Red</v>
      </c>
      <c r="Q4906" t="str">
        <f t="shared" si="1581"/>
        <v>Green</v>
      </c>
      <c r="R4906" t="str">
        <f t="shared" si="1582"/>
        <v>Red</v>
      </c>
      <c r="S4906" t="str">
        <f t="shared" si="1583"/>
        <v>Green</v>
      </c>
      <c r="T4906" t="str">
        <f t="shared" si="1584"/>
        <v>Green</v>
      </c>
      <c r="U4906" t="str">
        <f t="shared" si="1585"/>
        <v>Red</v>
      </c>
      <c r="V4906" t="str">
        <f t="shared" si="1586"/>
        <v>Red</v>
      </c>
      <c r="W4906" t="str">
        <f t="shared" si="1587"/>
        <v>Green</v>
      </c>
      <c r="X4906" t="str">
        <f t="shared" si="1588"/>
        <v>Green</v>
      </c>
      <c r="Y4906" t="str">
        <f t="shared" si="1589"/>
        <v>Green</v>
      </c>
      <c r="Z4906" t="str">
        <f t="shared" si="1590"/>
        <v>Green</v>
      </c>
      <c r="AA4906" t="str">
        <f t="shared" si="1591"/>
        <v>Red</v>
      </c>
      <c r="AB4906" t="str">
        <f t="shared" si="1592"/>
        <v>Red</v>
      </c>
      <c r="AC4906" t="str">
        <f t="shared" si="1593"/>
        <v>Red</v>
      </c>
      <c r="AD4906" t="str">
        <f t="shared" si="1594"/>
        <v>Green</v>
      </c>
    </row>
    <row r="4907" spans="1:30" hidden="1" x14ac:dyDescent="0.3">
      <c r="A4907" t="str">
        <f t="shared" si="1578"/>
        <v>05/08/2026Union San FelipeUniversidad de Chile</v>
      </c>
      <c r="B4907" t="s">
        <v>4808</v>
      </c>
      <c r="C4907" t="s">
        <v>6929</v>
      </c>
      <c r="D4907" s="2">
        <v>46239</v>
      </c>
      <c r="E4907" s="3">
        <v>0.91666666666666663</v>
      </c>
      <c r="F4907" t="s">
        <v>642</v>
      </c>
      <c r="G4907" t="s">
        <v>1192</v>
      </c>
      <c r="H4907">
        <v>0</v>
      </c>
      <c r="I4907">
        <v>1</v>
      </c>
      <c r="J4907">
        <v>0</v>
      </c>
      <c r="K4907">
        <v>1</v>
      </c>
      <c r="L4907" s="22" t="str">
        <f t="shared" si="1595"/>
        <v>05/08/2026</v>
      </c>
      <c r="M4907" s="23">
        <f t="shared" si="1596"/>
        <v>0.79166666666666663</v>
      </c>
      <c r="N4907" t="str">
        <f t="shared" si="1597"/>
        <v>0 - 1</v>
      </c>
      <c r="O4907" t="str">
        <f t="shared" si="1579"/>
        <v>Red</v>
      </c>
      <c r="P4907" t="str">
        <f t="shared" si="1580"/>
        <v>Red</v>
      </c>
      <c r="Q4907" t="str">
        <f t="shared" si="1581"/>
        <v>Green</v>
      </c>
      <c r="R4907" t="str">
        <f t="shared" si="1582"/>
        <v>Red</v>
      </c>
      <c r="S4907" t="str">
        <f t="shared" si="1583"/>
        <v>Green</v>
      </c>
      <c r="T4907" t="str">
        <f t="shared" si="1584"/>
        <v>Green</v>
      </c>
      <c r="U4907" t="str">
        <f t="shared" si="1585"/>
        <v>Red</v>
      </c>
      <c r="V4907" t="str">
        <f t="shared" si="1586"/>
        <v>Red</v>
      </c>
      <c r="W4907" t="str">
        <f t="shared" si="1587"/>
        <v>Green</v>
      </c>
      <c r="X4907" t="str">
        <f t="shared" si="1588"/>
        <v>Green</v>
      </c>
      <c r="Y4907" t="str">
        <f t="shared" si="1589"/>
        <v>Red</v>
      </c>
      <c r="Z4907" t="str">
        <f t="shared" si="1590"/>
        <v>Red</v>
      </c>
      <c r="AA4907" t="str">
        <f t="shared" si="1591"/>
        <v>Green</v>
      </c>
      <c r="AB4907" t="str">
        <f t="shared" si="1592"/>
        <v>Green</v>
      </c>
      <c r="AC4907" t="str">
        <f t="shared" si="1593"/>
        <v>Red</v>
      </c>
      <c r="AD4907" t="str">
        <f t="shared" si="1594"/>
        <v>Green</v>
      </c>
    </row>
    <row r="4908" spans="1:30" hidden="1" x14ac:dyDescent="0.3">
      <c r="A4908" t="str">
        <f t="shared" si="1578"/>
        <v xml:space="preserve">05/08/2026Veranopolis RSBrasil De Farroupilha </v>
      </c>
      <c r="B4908" t="s">
        <v>804</v>
      </c>
      <c r="C4908" t="s">
        <v>7000</v>
      </c>
      <c r="D4908" s="2">
        <v>46239</v>
      </c>
      <c r="E4908" s="3">
        <v>0.91666666666666663</v>
      </c>
      <c r="F4908" t="s">
        <v>6143</v>
      </c>
      <c r="G4908" t="s">
        <v>6335</v>
      </c>
      <c r="H4908">
        <v>0</v>
      </c>
      <c r="I4908">
        <v>0</v>
      </c>
      <c r="J4908">
        <v>0</v>
      </c>
      <c r="K4908">
        <v>0</v>
      </c>
      <c r="L4908" s="22" t="str">
        <f t="shared" si="1595"/>
        <v>05/08/2026</v>
      </c>
      <c r="M4908" s="23">
        <f t="shared" si="1596"/>
        <v>0.79166666666666663</v>
      </c>
      <c r="N4908" t="str">
        <f t="shared" si="1597"/>
        <v>0 - 0</v>
      </c>
      <c r="O4908" t="str">
        <f t="shared" si="1579"/>
        <v>Red</v>
      </c>
      <c r="P4908" t="str">
        <f t="shared" si="1580"/>
        <v>Green</v>
      </c>
      <c r="Q4908" t="str">
        <f t="shared" si="1581"/>
        <v>Red</v>
      </c>
      <c r="R4908" t="str">
        <f t="shared" si="1582"/>
        <v>Green</v>
      </c>
      <c r="S4908" t="str">
        <f t="shared" si="1583"/>
        <v>Green</v>
      </c>
      <c r="T4908" t="str">
        <f t="shared" si="1584"/>
        <v>Red</v>
      </c>
      <c r="U4908" t="str">
        <f t="shared" si="1585"/>
        <v>Red</v>
      </c>
      <c r="V4908" t="str">
        <f t="shared" si="1586"/>
        <v>Green</v>
      </c>
      <c r="W4908" t="str">
        <f t="shared" si="1587"/>
        <v>Red</v>
      </c>
      <c r="X4908" t="str">
        <f t="shared" si="1588"/>
        <v>Red</v>
      </c>
      <c r="Y4908" t="str">
        <f t="shared" si="1589"/>
        <v>Red</v>
      </c>
      <c r="Z4908" t="str">
        <f t="shared" si="1590"/>
        <v>Red</v>
      </c>
      <c r="AA4908" t="str">
        <f t="shared" si="1591"/>
        <v>Green</v>
      </c>
      <c r="AB4908" t="str">
        <f t="shared" si="1592"/>
        <v>Green</v>
      </c>
      <c r="AC4908" t="str">
        <f t="shared" si="1593"/>
        <v>Red</v>
      </c>
      <c r="AD4908" t="str">
        <f t="shared" si="1594"/>
        <v>Green</v>
      </c>
    </row>
    <row r="4909" spans="1:30" hidden="1" x14ac:dyDescent="0.3">
      <c r="A4909" t="str">
        <f t="shared" si="1578"/>
        <v>05/08/2026Canada U20Jamaica U20</v>
      </c>
      <c r="D4909" s="2">
        <v>46239</v>
      </c>
      <c r="E4909" s="3">
        <v>0.9375</v>
      </c>
      <c r="F4909" t="s">
        <v>4671</v>
      </c>
      <c r="G4909" t="s">
        <v>4709</v>
      </c>
      <c r="H4909">
        <v>0</v>
      </c>
      <c r="I4909">
        <v>0</v>
      </c>
      <c r="J4909">
        <v>3</v>
      </c>
      <c r="K4909">
        <v>1</v>
      </c>
      <c r="L4909" s="22" t="str">
        <f t="shared" si="1595"/>
        <v>05/08/2026</v>
      </c>
      <c r="M4909" s="23">
        <f t="shared" si="1596"/>
        <v>0.8125</v>
      </c>
      <c r="N4909" t="str">
        <f t="shared" si="1597"/>
        <v>3 - 1</v>
      </c>
      <c r="O4909" t="str">
        <f t="shared" si="1579"/>
        <v>Green</v>
      </c>
      <c r="P4909" t="str">
        <f t="shared" si="1580"/>
        <v>Red</v>
      </c>
      <c r="Q4909" t="str">
        <f t="shared" si="1581"/>
        <v>Red</v>
      </c>
      <c r="R4909" t="str">
        <f t="shared" si="1582"/>
        <v>Green</v>
      </c>
      <c r="S4909" t="str">
        <f t="shared" si="1583"/>
        <v>Red</v>
      </c>
      <c r="T4909" t="str">
        <f t="shared" si="1584"/>
        <v>Green</v>
      </c>
      <c r="U4909" t="str">
        <f t="shared" si="1585"/>
        <v>Red</v>
      </c>
      <c r="V4909" t="str">
        <f t="shared" si="1586"/>
        <v>Green</v>
      </c>
      <c r="W4909" t="str">
        <f t="shared" si="1587"/>
        <v>Red</v>
      </c>
      <c r="X4909" t="str">
        <f t="shared" si="1588"/>
        <v>Red</v>
      </c>
      <c r="Y4909" t="str">
        <f t="shared" si="1589"/>
        <v>Green</v>
      </c>
      <c r="Z4909" t="str">
        <f t="shared" si="1590"/>
        <v>Green</v>
      </c>
      <c r="AA4909" t="str">
        <f t="shared" si="1591"/>
        <v>Red</v>
      </c>
      <c r="AB4909" t="str">
        <f t="shared" si="1592"/>
        <v>Red</v>
      </c>
      <c r="AC4909" t="str">
        <f t="shared" si="1593"/>
        <v>Green</v>
      </c>
      <c r="AD4909" t="str">
        <f t="shared" si="1594"/>
        <v>Red</v>
      </c>
    </row>
    <row r="4910" spans="1:30" hidden="1" x14ac:dyDescent="0.3">
      <c r="A4910" t="str">
        <f t="shared" si="1578"/>
        <v>05/08/2026Deportivo La GuairaMetropolitanos FC</v>
      </c>
      <c r="D4910" s="2">
        <v>46239</v>
      </c>
      <c r="E4910" s="3">
        <v>0.9375</v>
      </c>
      <c r="F4910" t="s">
        <v>5590</v>
      </c>
      <c r="G4910" t="s">
        <v>6364</v>
      </c>
      <c r="H4910">
        <v>1</v>
      </c>
      <c r="I4910">
        <v>1</v>
      </c>
      <c r="J4910">
        <v>1</v>
      </c>
      <c r="K4910">
        <v>2</v>
      </c>
      <c r="L4910" s="22" t="str">
        <f t="shared" si="1595"/>
        <v>05/08/2026</v>
      </c>
      <c r="M4910" s="23">
        <f t="shared" si="1596"/>
        <v>0.8125</v>
      </c>
      <c r="N4910" t="str">
        <f t="shared" si="1597"/>
        <v>1 - 2</v>
      </c>
      <c r="O4910" t="str">
        <f t="shared" si="1579"/>
        <v>Red</v>
      </c>
      <c r="P4910" t="str">
        <f t="shared" si="1580"/>
        <v>Red</v>
      </c>
      <c r="Q4910" t="str">
        <f t="shared" si="1581"/>
        <v>Green</v>
      </c>
      <c r="R4910" t="str">
        <f t="shared" si="1582"/>
        <v>Red</v>
      </c>
      <c r="S4910" t="str">
        <f t="shared" si="1583"/>
        <v>Green</v>
      </c>
      <c r="T4910" t="str">
        <f t="shared" si="1584"/>
        <v>Green</v>
      </c>
      <c r="U4910" t="str">
        <f t="shared" si="1585"/>
        <v>Red</v>
      </c>
      <c r="V4910" t="str">
        <f t="shared" si="1586"/>
        <v>Green</v>
      </c>
      <c r="W4910" t="str">
        <f t="shared" si="1587"/>
        <v>Red</v>
      </c>
      <c r="X4910" t="str">
        <f t="shared" si="1588"/>
        <v>Green</v>
      </c>
      <c r="Y4910" t="str">
        <f t="shared" si="1589"/>
        <v>Green</v>
      </c>
      <c r="Z4910" t="str">
        <f t="shared" si="1590"/>
        <v>Green</v>
      </c>
      <c r="AA4910" t="str">
        <f t="shared" si="1591"/>
        <v>Red</v>
      </c>
      <c r="AB4910" t="str">
        <f t="shared" si="1592"/>
        <v>Green</v>
      </c>
      <c r="AC4910" t="str">
        <f t="shared" si="1593"/>
        <v>Green</v>
      </c>
      <c r="AD4910" t="str">
        <f t="shared" si="1594"/>
        <v>Red</v>
      </c>
    </row>
    <row r="4911" spans="1:30" hidden="1" x14ac:dyDescent="0.3">
      <c r="A4911" t="str">
        <f t="shared" ref="A4911:A4974" si="1598">L4910&amp;F4911&amp;G4911</f>
        <v>05/08/2026EC PelotasUniao RS</v>
      </c>
      <c r="B4911" t="s">
        <v>804</v>
      </c>
      <c r="C4911" t="s">
        <v>7000</v>
      </c>
      <c r="D4911" s="2">
        <v>46239</v>
      </c>
      <c r="E4911" s="3">
        <v>0.9375</v>
      </c>
      <c r="F4911" t="s">
        <v>6351</v>
      </c>
      <c r="G4911" t="s">
        <v>6346</v>
      </c>
      <c r="H4911">
        <v>1</v>
      </c>
      <c r="I4911">
        <v>0</v>
      </c>
      <c r="J4911">
        <v>1</v>
      </c>
      <c r="K4911">
        <v>0</v>
      </c>
      <c r="L4911" s="22" t="str">
        <f t="shared" si="1595"/>
        <v>05/08/2026</v>
      </c>
      <c r="M4911" s="23">
        <f t="shared" si="1596"/>
        <v>0.8125</v>
      </c>
      <c r="N4911" t="str">
        <f t="shared" si="1597"/>
        <v>1 - 0</v>
      </c>
      <c r="O4911" t="str">
        <f t="shared" si="1579"/>
        <v>Green</v>
      </c>
      <c r="P4911" t="str">
        <f t="shared" si="1580"/>
        <v>Red</v>
      </c>
      <c r="Q4911" t="str">
        <f t="shared" si="1581"/>
        <v>Red</v>
      </c>
      <c r="R4911" t="str">
        <f t="shared" si="1582"/>
        <v>Green</v>
      </c>
      <c r="S4911" t="str">
        <f t="shared" si="1583"/>
        <v>Red</v>
      </c>
      <c r="T4911" t="str">
        <f t="shared" si="1584"/>
        <v>Green</v>
      </c>
      <c r="U4911" t="str">
        <f t="shared" si="1585"/>
        <v>Green</v>
      </c>
      <c r="V4911" t="str">
        <f t="shared" si="1586"/>
        <v>Red</v>
      </c>
      <c r="W4911" t="str">
        <f t="shared" si="1587"/>
        <v>Red</v>
      </c>
      <c r="X4911" t="str">
        <f t="shared" si="1588"/>
        <v>Green</v>
      </c>
      <c r="Y4911" t="str">
        <f t="shared" si="1589"/>
        <v>Red</v>
      </c>
      <c r="Z4911" t="str">
        <f t="shared" si="1590"/>
        <v>Red</v>
      </c>
      <c r="AA4911" t="str">
        <f t="shared" si="1591"/>
        <v>Green</v>
      </c>
      <c r="AB4911" t="str">
        <f t="shared" si="1592"/>
        <v>Green</v>
      </c>
      <c r="AC4911" t="str">
        <f t="shared" si="1593"/>
        <v>Red</v>
      </c>
      <c r="AD4911" t="str">
        <f t="shared" si="1594"/>
        <v>Green</v>
      </c>
    </row>
    <row r="4912" spans="1:30" hidden="1" x14ac:dyDescent="0.3">
      <c r="A4912" t="str">
        <f t="shared" si="1598"/>
        <v>05/08/2026GE BageCE Lajeadense</v>
      </c>
      <c r="B4912" t="s">
        <v>804</v>
      </c>
      <c r="C4912" t="s">
        <v>7000</v>
      </c>
      <c r="D4912" s="2">
        <v>46239</v>
      </c>
      <c r="E4912" s="3">
        <v>0.9375</v>
      </c>
      <c r="F4912" t="s">
        <v>6347</v>
      </c>
      <c r="G4912" t="s">
        <v>6350</v>
      </c>
      <c r="H4912">
        <v>2</v>
      </c>
      <c r="I4912">
        <v>0</v>
      </c>
      <c r="J4912">
        <v>2</v>
      </c>
      <c r="K4912">
        <v>0</v>
      </c>
      <c r="L4912" s="22" t="str">
        <f t="shared" si="1595"/>
        <v>05/08/2026</v>
      </c>
      <c r="M4912" s="23">
        <f t="shared" si="1596"/>
        <v>0.8125</v>
      </c>
      <c r="N4912" t="str">
        <f t="shared" si="1597"/>
        <v>2 - 0</v>
      </c>
      <c r="O4912" t="str">
        <f t="shared" si="1579"/>
        <v>Green</v>
      </c>
      <c r="P4912" t="str">
        <f t="shared" si="1580"/>
        <v>Red</v>
      </c>
      <c r="Q4912" t="str">
        <f t="shared" si="1581"/>
        <v>Red</v>
      </c>
      <c r="R4912" t="str">
        <f t="shared" si="1582"/>
        <v>Green</v>
      </c>
      <c r="S4912" t="str">
        <f t="shared" si="1583"/>
        <v>Red</v>
      </c>
      <c r="T4912" t="str">
        <f t="shared" si="1584"/>
        <v>Green</v>
      </c>
      <c r="U4912" t="str">
        <f t="shared" si="1585"/>
        <v>Green</v>
      </c>
      <c r="V4912" t="str">
        <f t="shared" si="1586"/>
        <v>Red</v>
      </c>
      <c r="W4912" t="str">
        <f t="shared" si="1587"/>
        <v>Red</v>
      </c>
      <c r="X4912" t="str">
        <f t="shared" si="1588"/>
        <v>Green</v>
      </c>
      <c r="Y4912" t="str">
        <f t="shared" si="1589"/>
        <v>Green</v>
      </c>
      <c r="Z4912" t="str">
        <f t="shared" si="1590"/>
        <v>Red</v>
      </c>
      <c r="AA4912" t="str">
        <f t="shared" si="1591"/>
        <v>Green</v>
      </c>
      <c r="AB4912" t="str">
        <f t="shared" si="1592"/>
        <v>Green</v>
      </c>
      <c r="AC4912" t="str">
        <f t="shared" si="1593"/>
        <v>Red</v>
      </c>
      <c r="AD4912" t="str">
        <f t="shared" si="1594"/>
        <v>Green</v>
      </c>
    </row>
    <row r="4913" spans="1:30" hidden="1" x14ac:dyDescent="0.3">
      <c r="A4913" t="str">
        <f t="shared" si="1598"/>
        <v>05/08/2026Gremio RSMirassol SP</v>
      </c>
      <c r="B4913" t="s">
        <v>804</v>
      </c>
      <c r="C4913" t="s">
        <v>6162</v>
      </c>
      <c r="D4913" s="2">
        <v>46239</v>
      </c>
      <c r="E4913" s="3">
        <v>0.9375</v>
      </c>
      <c r="F4913" t="s">
        <v>1886</v>
      </c>
      <c r="G4913" t="s">
        <v>2751</v>
      </c>
      <c r="H4913">
        <v>1</v>
      </c>
      <c r="I4913">
        <v>0</v>
      </c>
      <c r="J4913">
        <v>1</v>
      </c>
      <c r="K4913">
        <v>0</v>
      </c>
      <c r="L4913" s="22" t="str">
        <f t="shared" si="1595"/>
        <v>05/08/2026</v>
      </c>
      <c r="M4913" s="23">
        <f t="shared" si="1596"/>
        <v>0.8125</v>
      </c>
      <c r="N4913" t="str">
        <f t="shared" si="1597"/>
        <v>1 - 0</v>
      </c>
      <c r="O4913" t="str">
        <f t="shared" si="1579"/>
        <v>Green</v>
      </c>
      <c r="P4913" t="str">
        <f t="shared" si="1580"/>
        <v>Red</v>
      </c>
      <c r="Q4913" t="str">
        <f t="shared" si="1581"/>
        <v>Red</v>
      </c>
      <c r="R4913" t="str">
        <f t="shared" si="1582"/>
        <v>Green</v>
      </c>
      <c r="S4913" t="str">
        <f t="shared" si="1583"/>
        <v>Red</v>
      </c>
      <c r="T4913" t="str">
        <f t="shared" si="1584"/>
        <v>Green</v>
      </c>
      <c r="U4913" t="str">
        <f t="shared" si="1585"/>
        <v>Green</v>
      </c>
      <c r="V4913" t="str">
        <f t="shared" si="1586"/>
        <v>Red</v>
      </c>
      <c r="W4913" t="str">
        <f t="shared" si="1587"/>
        <v>Red</v>
      </c>
      <c r="X4913" t="str">
        <f t="shared" si="1588"/>
        <v>Green</v>
      </c>
      <c r="Y4913" t="str">
        <f t="shared" si="1589"/>
        <v>Red</v>
      </c>
      <c r="Z4913" t="str">
        <f t="shared" si="1590"/>
        <v>Red</v>
      </c>
      <c r="AA4913" t="str">
        <f t="shared" si="1591"/>
        <v>Green</v>
      </c>
      <c r="AB4913" t="str">
        <f t="shared" si="1592"/>
        <v>Green</v>
      </c>
      <c r="AC4913" t="str">
        <f t="shared" si="1593"/>
        <v>Red</v>
      </c>
      <c r="AD4913" t="str">
        <f t="shared" si="1594"/>
        <v>Green</v>
      </c>
    </row>
    <row r="4914" spans="1:30" hidden="1" x14ac:dyDescent="0.3">
      <c r="A4914" t="str">
        <f t="shared" si="1598"/>
        <v>05/08/2026LinharesEspirito Santo FC</v>
      </c>
      <c r="B4914" t="s">
        <v>804</v>
      </c>
      <c r="C4914" t="s">
        <v>818</v>
      </c>
      <c r="D4914" s="2">
        <v>46239</v>
      </c>
      <c r="E4914" s="3">
        <v>0.9375</v>
      </c>
      <c r="F4914" t="s">
        <v>3057</v>
      </c>
      <c r="G4914" t="s">
        <v>929</v>
      </c>
      <c r="H4914">
        <v>0</v>
      </c>
      <c r="I4914">
        <v>0</v>
      </c>
      <c r="J4914">
        <v>2</v>
      </c>
      <c r="K4914">
        <v>0</v>
      </c>
      <c r="L4914" s="22" t="str">
        <f t="shared" si="1595"/>
        <v>05/08/2026</v>
      </c>
      <c r="M4914" s="23">
        <f t="shared" si="1596"/>
        <v>0.8125</v>
      </c>
      <c r="N4914" t="str">
        <f t="shared" si="1597"/>
        <v>2 - 0</v>
      </c>
      <c r="O4914" t="str">
        <f t="shared" si="1579"/>
        <v>Green</v>
      </c>
      <c r="P4914" t="str">
        <f t="shared" si="1580"/>
        <v>Red</v>
      </c>
      <c r="Q4914" t="str">
        <f t="shared" si="1581"/>
        <v>Red</v>
      </c>
      <c r="R4914" t="str">
        <f t="shared" si="1582"/>
        <v>Green</v>
      </c>
      <c r="S4914" t="str">
        <f t="shared" si="1583"/>
        <v>Red</v>
      </c>
      <c r="T4914" t="str">
        <f t="shared" si="1584"/>
        <v>Green</v>
      </c>
      <c r="U4914" t="str">
        <f t="shared" si="1585"/>
        <v>Red</v>
      </c>
      <c r="V4914" t="str">
        <f t="shared" si="1586"/>
        <v>Green</v>
      </c>
      <c r="W4914" t="str">
        <f t="shared" si="1587"/>
        <v>Red</v>
      </c>
      <c r="X4914" t="str">
        <f t="shared" si="1588"/>
        <v>Red</v>
      </c>
      <c r="Y4914" t="str">
        <f t="shared" si="1589"/>
        <v>Green</v>
      </c>
      <c r="Z4914" t="str">
        <f t="shared" si="1590"/>
        <v>Red</v>
      </c>
      <c r="AA4914" t="str">
        <f t="shared" si="1591"/>
        <v>Green</v>
      </c>
      <c r="AB4914" t="str">
        <f t="shared" si="1592"/>
        <v>Green</v>
      </c>
      <c r="AC4914" t="str">
        <f t="shared" si="1593"/>
        <v>Red</v>
      </c>
      <c r="AD4914" t="str">
        <f t="shared" si="1594"/>
        <v>Green</v>
      </c>
    </row>
    <row r="4915" spans="1:30" hidden="1" x14ac:dyDescent="0.3">
      <c r="A4915" t="str">
        <f t="shared" si="1598"/>
        <v>05/08/2026CA PenarolMontevideo Wanderers</v>
      </c>
      <c r="D4915" s="2">
        <v>46239</v>
      </c>
      <c r="E4915" s="3">
        <v>0.95833333333333337</v>
      </c>
      <c r="F4915" t="s">
        <v>4691</v>
      </c>
      <c r="G4915" t="s">
        <v>4803</v>
      </c>
      <c r="H4915">
        <v>4</v>
      </c>
      <c r="I4915">
        <v>1</v>
      </c>
      <c r="J4915">
        <v>5</v>
      </c>
      <c r="K4915">
        <v>1</v>
      </c>
      <c r="L4915" s="22" t="str">
        <f t="shared" si="1595"/>
        <v>05/08/2026</v>
      </c>
      <c r="M4915" s="23">
        <f t="shared" si="1596"/>
        <v>0.83333333333333337</v>
      </c>
      <c r="N4915" t="str">
        <f t="shared" si="1597"/>
        <v>5 - 1</v>
      </c>
      <c r="O4915" t="str">
        <f t="shared" si="1579"/>
        <v>Green</v>
      </c>
      <c r="P4915" t="str">
        <f t="shared" si="1580"/>
        <v>Red</v>
      </c>
      <c r="Q4915" t="str">
        <f t="shared" si="1581"/>
        <v>Red</v>
      </c>
      <c r="R4915" t="str">
        <f t="shared" si="1582"/>
        <v>Green</v>
      </c>
      <c r="S4915" t="str">
        <f t="shared" si="1583"/>
        <v>Red</v>
      </c>
      <c r="T4915" t="str">
        <f t="shared" si="1584"/>
        <v>Green</v>
      </c>
      <c r="U4915" t="str">
        <f t="shared" si="1585"/>
        <v>Green</v>
      </c>
      <c r="V4915" t="str">
        <f t="shared" si="1586"/>
        <v>Red</v>
      </c>
      <c r="W4915" t="str">
        <f t="shared" si="1587"/>
        <v>Red</v>
      </c>
      <c r="X4915" t="str">
        <f t="shared" si="1588"/>
        <v>Green</v>
      </c>
      <c r="Y4915" t="str">
        <f t="shared" si="1589"/>
        <v>Green</v>
      </c>
      <c r="Z4915" t="str">
        <f t="shared" si="1590"/>
        <v>Green</v>
      </c>
      <c r="AA4915" t="str">
        <f t="shared" si="1591"/>
        <v>Red</v>
      </c>
      <c r="AB4915" t="str">
        <f t="shared" si="1592"/>
        <v>Red</v>
      </c>
      <c r="AC4915" t="str">
        <f t="shared" si="1593"/>
        <v>Green</v>
      </c>
      <c r="AD4915" t="str">
        <f t="shared" si="1594"/>
        <v>Red</v>
      </c>
    </row>
    <row r="4916" spans="1:30" hidden="1" x14ac:dyDescent="0.3">
      <c r="A4916" t="str">
        <f t="shared" si="1598"/>
        <v>05/08/2026Costa Del EsteSan Martin</v>
      </c>
      <c r="D4916" s="2">
        <v>46239</v>
      </c>
      <c r="E4916" s="3">
        <v>0.95833333333333337</v>
      </c>
      <c r="F4916" t="s">
        <v>7007</v>
      </c>
      <c r="G4916" t="s">
        <v>7008</v>
      </c>
      <c r="H4916">
        <v>0</v>
      </c>
      <c r="I4916">
        <v>0</v>
      </c>
      <c r="J4916">
        <v>2</v>
      </c>
      <c r="K4916">
        <v>1</v>
      </c>
      <c r="L4916" s="22" t="str">
        <f t="shared" si="1595"/>
        <v>05/08/2026</v>
      </c>
      <c r="M4916" s="23">
        <f t="shared" si="1596"/>
        <v>0.83333333333333337</v>
      </c>
      <c r="N4916" t="str">
        <f t="shared" si="1597"/>
        <v>2 - 1</v>
      </c>
      <c r="O4916" t="str">
        <f t="shared" si="1579"/>
        <v>Green</v>
      </c>
      <c r="P4916" t="str">
        <f t="shared" si="1580"/>
        <v>Red</v>
      </c>
      <c r="Q4916" t="str">
        <f t="shared" si="1581"/>
        <v>Red</v>
      </c>
      <c r="R4916" t="str">
        <f t="shared" si="1582"/>
        <v>Green</v>
      </c>
      <c r="S4916" t="str">
        <f t="shared" si="1583"/>
        <v>Red</v>
      </c>
      <c r="T4916" t="str">
        <f t="shared" si="1584"/>
        <v>Green</v>
      </c>
      <c r="U4916" t="str">
        <f t="shared" si="1585"/>
        <v>Red</v>
      </c>
      <c r="V4916" t="str">
        <f t="shared" si="1586"/>
        <v>Green</v>
      </c>
      <c r="W4916" t="str">
        <f t="shared" si="1587"/>
        <v>Red</v>
      </c>
      <c r="X4916" t="str">
        <f t="shared" si="1588"/>
        <v>Red</v>
      </c>
      <c r="Y4916" t="str">
        <f t="shared" si="1589"/>
        <v>Green</v>
      </c>
      <c r="Z4916" t="str">
        <f t="shared" si="1590"/>
        <v>Green</v>
      </c>
      <c r="AA4916" t="str">
        <f t="shared" si="1591"/>
        <v>Red</v>
      </c>
      <c r="AB4916" t="str">
        <f t="shared" si="1592"/>
        <v>Green</v>
      </c>
      <c r="AC4916" t="str">
        <f t="shared" si="1593"/>
        <v>Green</v>
      </c>
      <c r="AD4916" t="str">
        <f t="shared" si="1594"/>
        <v>Red</v>
      </c>
    </row>
    <row r="4917" spans="1:30" hidden="1" x14ac:dyDescent="0.3">
      <c r="A4917" t="str">
        <f t="shared" si="1598"/>
        <v>05/08/2026Richmond KickersNew York Cosmos</v>
      </c>
      <c r="D4917" s="2">
        <v>46239</v>
      </c>
      <c r="E4917" s="3">
        <v>0.95833333333333337</v>
      </c>
      <c r="F4917" t="s">
        <v>3695</v>
      </c>
      <c r="G4917" t="s">
        <v>1875</v>
      </c>
      <c r="H4917">
        <v>1</v>
      </c>
      <c r="I4917">
        <v>0</v>
      </c>
      <c r="J4917">
        <v>2</v>
      </c>
      <c r="K4917">
        <v>0</v>
      </c>
      <c r="L4917" s="22" t="str">
        <f t="shared" si="1595"/>
        <v>05/08/2026</v>
      </c>
      <c r="M4917" s="23">
        <f t="shared" si="1596"/>
        <v>0.83333333333333337</v>
      </c>
      <c r="N4917" t="str">
        <f t="shared" si="1597"/>
        <v>2 - 0</v>
      </c>
      <c r="O4917" t="str">
        <f t="shared" si="1579"/>
        <v>Green</v>
      </c>
      <c r="P4917" t="str">
        <f t="shared" si="1580"/>
        <v>Red</v>
      </c>
      <c r="Q4917" t="str">
        <f t="shared" si="1581"/>
        <v>Red</v>
      </c>
      <c r="R4917" t="str">
        <f t="shared" si="1582"/>
        <v>Green</v>
      </c>
      <c r="S4917" t="str">
        <f t="shared" si="1583"/>
        <v>Red</v>
      </c>
      <c r="T4917" t="str">
        <f t="shared" si="1584"/>
        <v>Green</v>
      </c>
      <c r="U4917" t="str">
        <f t="shared" si="1585"/>
        <v>Green</v>
      </c>
      <c r="V4917" t="str">
        <f t="shared" si="1586"/>
        <v>Red</v>
      </c>
      <c r="W4917" t="str">
        <f t="shared" si="1587"/>
        <v>Red</v>
      </c>
      <c r="X4917" t="str">
        <f t="shared" si="1588"/>
        <v>Green</v>
      </c>
      <c r="Y4917" t="str">
        <f t="shared" si="1589"/>
        <v>Green</v>
      </c>
      <c r="Z4917" t="str">
        <f t="shared" si="1590"/>
        <v>Red</v>
      </c>
      <c r="AA4917" t="str">
        <f t="shared" si="1591"/>
        <v>Green</v>
      </c>
      <c r="AB4917" t="str">
        <f t="shared" si="1592"/>
        <v>Green</v>
      </c>
      <c r="AC4917" t="str">
        <f t="shared" si="1593"/>
        <v>Red</v>
      </c>
      <c r="AD4917" t="str">
        <f t="shared" si="1594"/>
        <v>Green</v>
      </c>
    </row>
    <row r="4918" spans="1:30" hidden="1" x14ac:dyDescent="0.3">
      <c r="A4918" t="str">
        <f t="shared" si="1598"/>
        <v>05/08/2026Inter BogotaJaguares de Cordoba</v>
      </c>
      <c r="B4918" t="s">
        <v>821</v>
      </c>
      <c r="C4918" t="s">
        <v>6399</v>
      </c>
      <c r="D4918" s="2">
        <v>46239</v>
      </c>
      <c r="E4918" s="3">
        <v>0.96875</v>
      </c>
      <c r="F4918" t="s">
        <v>417</v>
      </c>
      <c r="G4918" t="s">
        <v>2388</v>
      </c>
      <c r="H4918">
        <v>0</v>
      </c>
      <c r="I4918">
        <v>0</v>
      </c>
      <c r="J4918">
        <v>1</v>
      </c>
      <c r="K4918">
        <v>0</v>
      </c>
      <c r="L4918" s="22" t="str">
        <f t="shared" si="1595"/>
        <v>05/08/2026</v>
      </c>
      <c r="M4918" s="23">
        <f t="shared" si="1596"/>
        <v>0.84375</v>
      </c>
      <c r="N4918" t="str">
        <f t="shared" si="1597"/>
        <v>1 - 0</v>
      </c>
      <c r="O4918" t="str">
        <f t="shared" si="1579"/>
        <v>Green</v>
      </c>
      <c r="P4918" t="str">
        <f t="shared" si="1580"/>
        <v>Red</v>
      </c>
      <c r="Q4918" t="str">
        <f t="shared" si="1581"/>
        <v>Red</v>
      </c>
      <c r="R4918" t="str">
        <f t="shared" si="1582"/>
        <v>Green</v>
      </c>
      <c r="S4918" t="str">
        <f t="shared" si="1583"/>
        <v>Red</v>
      </c>
      <c r="T4918" t="str">
        <f t="shared" si="1584"/>
        <v>Green</v>
      </c>
      <c r="U4918" t="str">
        <f t="shared" si="1585"/>
        <v>Red</v>
      </c>
      <c r="V4918" t="str">
        <f t="shared" si="1586"/>
        <v>Green</v>
      </c>
      <c r="W4918" t="str">
        <f t="shared" si="1587"/>
        <v>Red</v>
      </c>
      <c r="X4918" t="str">
        <f t="shared" si="1588"/>
        <v>Red</v>
      </c>
      <c r="Y4918" t="str">
        <f t="shared" si="1589"/>
        <v>Red</v>
      </c>
      <c r="Z4918" t="str">
        <f t="shared" si="1590"/>
        <v>Red</v>
      </c>
      <c r="AA4918" t="str">
        <f t="shared" si="1591"/>
        <v>Green</v>
      </c>
      <c r="AB4918" t="str">
        <f t="shared" si="1592"/>
        <v>Green</v>
      </c>
      <c r="AC4918" t="str">
        <f t="shared" si="1593"/>
        <v>Red</v>
      </c>
      <c r="AD4918" t="str">
        <f t="shared" si="1594"/>
        <v>Green</v>
      </c>
    </row>
    <row r="4919" spans="1:30" hidden="1" x14ac:dyDescent="0.3">
      <c r="A4919" t="str">
        <f t="shared" si="1598"/>
        <v>05/08/2026FC NaplesAV Alta</v>
      </c>
      <c r="D4919" s="2">
        <v>46239</v>
      </c>
      <c r="E4919" s="3">
        <v>0.97916666666666663</v>
      </c>
      <c r="F4919" t="s">
        <v>3699</v>
      </c>
      <c r="G4919" t="s">
        <v>3705</v>
      </c>
      <c r="H4919">
        <v>1</v>
      </c>
      <c r="I4919">
        <v>0</v>
      </c>
      <c r="J4919">
        <v>2</v>
      </c>
      <c r="K4919">
        <v>1</v>
      </c>
      <c r="L4919" s="22" t="str">
        <f t="shared" si="1595"/>
        <v>05/08/2026</v>
      </c>
      <c r="M4919" s="23">
        <f t="shared" si="1596"/>
        <v>0.85416666666666663</v>
      </c>
      <c r="N4919" t="str">
        <f t="shared" si="1597"/>
        <v>2 - 1</v>
      </c>
      <c r="O4919" t="str">
        <f t="shared" si="1579"/>
        <v>Green</v>
      </c>
      <c r="P4919" t="str">
        <f t="shared" si="1580"/>
        <v>Red</v>
      </c>
      <c r="Q4919" t="str">
        <f t="shared" si="1581"/>
        <v>Red</v>
      </c>
      <c r="R4919" t="str">
        <f t="shared" si="1582"/>
        <v>Green</v>
      </c>
      <c r="S4919" t="str">
        <f t="shared" si="1583"/>
        <v>Red</v>
      </c>
      <c r="T4919" t="str">
        <f t="shared" si="1584"/>
        <v>Green</v>
      </c>
      <c r="U4919" t="str">
        <f t="shared" si="1585"/>
        <v>Green</v>
      </c>
      <c r="V4919" t="str">
        <f t="shared" si="1586"/>
        <v>Red</v>
      </c>
      <c r="W4919" t="str">
        <f t="shared" si="1587"/>
        <v>Red</v>
      </c>
      <c r="X4919" t="str">
        <f t="shared" si="1588"/>
        <v>Green</v>
      </c>
      <c r="Y4919" t="str">
        <f t="shared" si="1589"/>
        <v>Green</v>
      </c>
      <c r="Z4919" t="str">
        <f t="shared" si="1590"/>
        <v>Green</v>
      </c>
      <c r="AA4919" t="str">
        <f t="shared" si="1591"/>
        <v>Red</v>
      </c>
      <c r="AB4919" t="str">
        <f t="shared" si="1592"/>
        <v>Green</v>
      </c>
      <c r="AC4919" t="str">
        <f t="shared" si="1593"/>
        <v>Green</v>
      </c>
      <c r="AD4919" t="str">
        <f t="shared" si="1594"/>
        <v>Red</v>
      </c>
    </row>
    <row r="4920" spans="1:30" hidden="1" x14ac:dyDescent="0.3">
      <c r="A4920" t="str">
        <f t="shared" si="1598"/>
        <v>05/08/2026Inter Miami CFAtletico San Luis</v>
      </c>
      <c r="D4920" s="2">
        <v>46239</v>
      </c>
      <c r="E4920" s="3">
        <v>0.97916666666666663</v>
      </c>
      <c r="F4920" t="s">
        <v>55</v>
      </c>
      <c r="G4920" t="s">
        <v>3402</v>
      </c>
      <c r="H4920">
        <v>4</v>
      </c>
      <c r="I4920">
        <v>1</v>
      </c>
      <c r="J4920">
        <v>4</v>
      </c>
      <c r="K4920">
        <v>2</v>
      </c>
      <c r="L4920" s="22" t="str">
        <f t="shared" si="1595"/>
        <v>05/08/2026</v>
      </c>
      <c r="M4920" s="23">
        <f t="shared" si="1596"/>
        <v>0.85416666666666663</v>
      </c>
      <c r="N4920" t="str">
        <f t="shared" si="1597"/>
        <v>4 - 2</v>
      </c>
      <c r="O4920" t="str">
        <f t="shared" si="1579"/>
        <v>Green</v>
      </c>
      <c r="P4920" t="str">
        <f t="shared" si="1580"/>
        <v>Red</v>
      </c>
      <c r="Q4920" t="str">
        <f t="shared" si="1581"/>
        <v>Red</v>
      </c>
      <c r="R4920" t="str">
        <f t="shared" si="1582"/>
        <v>Green</v>
      </c>
      <c r="S4920" t="str">
        <f t="shared" si="1583"/>
        <v>Red</v>
      </c>
      <c r="T4920" t="str">
        <f t="shared" si="1584"/>
        <v>Green</v>
      </c>
      <c r="U4920" t="str">
        <f t="shared" si="1585"/>
        <v>Green</v>
      </c>
      <c r="V4920" t="str">
        <f t="shared" si="1586"/>
        <v>Red</v>
      </c>
      <c r="W4920" t="str">
        <f t="shared" si="1587"/>
        <v>Red</v>
      </c>
      <c r="X4920" t="str">
        <f t="shared" si="1588"/>
        <v>Green</v>
      </c>
      <c r="Y4920" t="str">
        <f t="shared" si="1589"/>
        <v>Green</v>
      </c>
      <c r="Z4920" t="str">
        <f t="shared" si="1590"/>
        <v>Green</v>
      </c>
      <c r="AA4920" t="str">
        <f t="shared" si="1591"/>
        <v>Red</v>
      </c>
      <c r="AB4920" t="str">
        <f t="shared" si="1592"/>
        <v>Red</v>
      </c>
      <c r="AC4920" t="str">
        <f t="shared" si="1593"/>
        <v>Green</v>
      </c>
      <c r="AD4920" t="str">
        <f t="shared" si="1594"/>
        <v>Red</v>
      </c>
    </row>
    <row r="4921" spans="1:30" hidden="1" x14ac:dyDescent="0.3">
      <c r="A4921" t="str">
        <f t="shared" si="1598"/>
        <v>05/08/2026MonterreyOrlando City</v>
      </c>
      <c r="D4921" s="2">
        <v>46239</v>
      </c>
      <c r="E4921" s="3">
        <v>0.97916666666666663</v>
      </c>
      <c r="F4921" t="s">
        <v>1211</v>
      </c>
      <c r="G4921" t="s">
        <v>868</v>
      </c>
      <c r="H4921">
        <v>0</v>
      </c>
      <c r="I4921">
        <v>1</v>
      </c>
      <c r="J4921">
        <v>1</v>
      </c>
      <c r="K4921">
        <v>2</v>
      </c>
      <c r="L4921" s="22" t="str">
        <f t="shared" si="1595"/>
        <v>05/08/2026</v>
      </c>
      <c r="M4921" s="23">
        <f t="shared" si="1596"/>
        <v>0.85416666666666663</v>
      </c>
      <c r="N4921" t="str">
        <f t="shared" si="1597"/>
        <v>1 - 2</v>
      </c>
      <c r="O4921" t="str">
        <f t="shared" si="1579"/>
        <v>Red</v>
      </c>
      <c r="P4921" t="str">
        <f t="shared" si="1580"/>
        <v>Red</v>
      </c>
      <c r="Q4921" t="str">
        <f t="shared" si="1581"/>
        <v>Green</v>
      </c>
      <c r="R4921" t="str">
        <f t="shared" si="1582"/>
        <v>Red</v>
      </c>
      <c r="S4921" t="str">
        <f t="shared" si="1583"/>
        <v>Green</v>
      </c>
      <c r="T4921" t="str">
        <f t="shared" si="1584"/>
        <v>Green</v>
      </c>
      <c r="U4921" t="str">
        <f t="shared" si="1585"/>
        <v>Red</v>
      </c>
      <c r="V4921" t="str">
        <f t="shared" si="1586"/>
        <v>Red</v>
      </c>
      <c r="W4921" t="str">
        <f t="shared" si="1587"/>
        <v>Green</v>
      </c>
      <c r="X4921" t="str">
        <f t="shared" si="1588"/>
        <v>Green</v>
      </c>
      <c r="Y4921" t="str">
        <f t="shared" si="1589"/>
        <v>Green</v>
      </c>
      <c r="Z4921" t="str">
        <f t="shared" si="1590"/>
        <v>Green</v>
      </c>
      <c r="AA4921" t="str">
        <f t="shared" si="1591"/>
        <v>Red</v>
      </c>
      <c r="AB4921" t="str">
        <f t="shared" si="1592"/>
        <v>Green</v>
      </c>
      <c r="AC4921" t="str">
        <f t="shared" si="1593"/>
        <v>Green</v>
      </c>
      <c r="AD4921" t="str">
        <f t="shared" si="1594"/>
        <v>Red</v>
      </c>
    </row>
    <row r="4922" spans="1:30" x14ac:dyDescent="0.3">
      <c r="A4922" t="str">
        <f t="shared" si="1598"/>
        <v>05/08/2026Cibao FCCavalier</v>
      </c>
      <c r="D4922" s="2">
        <v>46240</v>
      </c>
      <c r="E4922" s="3">
        <v>0</v>
      </c>
      <c r="F4922" t="s">
        <v>7009</v>
      </c>
      <c r="G4922" t="s">
        <v>7010</v>
      </c>
      <c r="H4922">
        <v>0</v>
      </c>
      <c r="I4922">
        <v>0</v>
      </c>
      <c r="J4922">
        <v>0</v>
      </c>
      <c r="K4922">
        <v>0</v>
      </c>
      <c r="L4922" s="30" t="str">
        <f t="shared" ref="L4922:L4943" si="1599">"0"&amp;DAY(D4922)-1&amp;"/"&amp;"08"&amp;"/"&amp;YEAR(D4922)</f>
        <v>05/08/2026</v>
      </c>
      <c r="M4922" s="31">
        <f t="shared" ref="M4922:M4943" si="1600">E4922-TIME(3,0,0)+TIME(12,0,0)+TIME(12,0,0)</f>
        <v>0.875</v>
      </c>
      <c r="N4922" t="str">
        <f t="shared" si="1597"/>
        <v>0 - 0</v>
      </c>
      <c r="O4922" t="str">
        <f t="shared" si="1579"/>
        <v>Red</v>
      </c>
      <c r="P4922" t="str">
        <f t="shared" si="1580"/>
        <v>Green</v>
      </c>
      <c r="Q4922" t="str">
        <f t="shared" si="1581"/>
        <v>Red</v>
      </c>
      <c r="R4922" t="str">
        <f t="shared" si="1582"/>
        <v>Green</v>
      </c>
      <c r="S4922" t="str">
        <f t="shared" si="1583"/>
        <v>Green</v>
      </c>
      <c r="T4922" t="str">
        <f t="shared" si="1584"/>
        <v>Red</v>
      </c>
      <c r="U4922" t="str">
        <f t="shared" si="1585"/>
        <v>Red</v>
      </c>
      <c r="V4922" t="str">
        <f t="shared" si="1586"/>
        <v>Green</v>
      </c>
      <c r="W4922" t="str">
        <f t="shared" si="1587"/>
        <v>Red</v>
      </c>
      <c r="X4922" t="str">
        <f t="shared" si="1588"/>
        <v>Red</v>
      </c>
      <c r="Y4922" t="str">
        <f t="shared" si="1589"/>
        <v>Red</v>
      </c>
      <c r="Z4922" t="str">
        <f t="shared" si="1590"/>
        <v>Red</v>
      </c>
      <c r="AA4922" t="str">
        <f t="shared" si="1591"/>
        <v>Green</v>
      </c>
      <c r="AB4922" t="str">
        <f t="shared" si="1592"/>
        <v>Green</v>
      </c>
      <c r="AC4922" t="str">
        <f t="shared" si="1593"/>
        <v>Red</v>
      </c>
      <c r="AD4922" t="str">
        <f t="shared" si="1594"/>
        <v>Green</v>
      </c>
    </row>
    <row r="4923" spans="1:30" x14ac:dyDescent="0.3">
      <c r="A4923" t="str">
        <f t="shared" si="1598"/>
        <v>05/08/2026Club BolivarOriente Petrolero</v>
      </c>
      <c r="B4923" t="s">
        <v>815</v>
      </c>
      <c r="C4923" t="s">
        <v>816</v>
      </c>
      <c r="D4923" s="2">
        <v>46240</v>
      </c>
      <c r="E4923" s="3">
        <v>0</v>
      </c>
      <c r="F4923" t="s">
        <v>1885</v>
      </c>
      <c r="G4923" t="s">
        <v>775</v>
      </c>
      <c r="H4923">
        <v>1</v>
      </c>
      <c r="I4923">
        <v>1</v>
      </c>
      <c r="J4923">
        <v>2</v>
      </c>
      <c r="K4923">
        <v>1</v>
      </c>
      <c r="L4923" s="30" t="str">
        <f t="shared" si="1599"/>
        <v>05/08/2026</v>
      </c>
      <c r="M4923" s="31">
        <f t="shared" si="1600"/>
        <v>0.875</v>
      </c>
      <c r="N4923" t="str">
        <f t="shared" si="1597"/>
        <v>2 - 1</v>
      </c>
      <c r="O4923" t="str">
        <f t="shared" si="1579"/>
        <v>Green</v>
      </c>
      <c r="P4923" t="str">
        <f t="shared" si="1580"/>
        <v>Red</v>
      </c>
      <c r="Q4923" t="str">
        <f t="shared" si="1581"/>
        <v>Red</v>
      </c>
      <c r="R4923" t="str">
        <f t="shared" si="1582"/>
        <v>Green</v>
      </c>
      <c r="S4923" t="str">
        <f t="shared" si="1583"/>
        <v>Red</v>
      </c>
      <c r="T4923" t="str">
        <f t="shared" si="1584"/>
        <v>Green</v>
      </c>
      <c r="U4923" t="str">
        <f t="shared" si="1585"/>
        <v>Red</v>
      </c>
      <c r="V4923" t="str">
        <f t="shared" si="1586"/>
        <v>Green</v>
      </c>
      <c r="W4923" t="str">
        <f t="shared" si="1587"/>
        <v>Red</v>
      </c>
      <c r="X4923" t="str">
        <f t="shared" si="1588"/>
        <v>Green</v>
      </c>
      <c r="Y4923" t="str">
        <f t="shared" si="1589"/>
        <v>Green</v>
      </c>
      <c r="Z4923" t="str">
        <f t="shared" si="1590"/>
        <v>Green</v>
      </c>
      <c r="AA4923" t="str">
        <f t="shared" si="1591"/>
        <v>Red</v>
      </c>
      <c r="AB4923" t="str">
        <f t="shared" si="1592"/>
        <v>Green</v>
      </c>
      <c r="AC4923" t="str">
        <f t="shared" si="1593"/>
        <v>Green</v>
      </c>
      <c r="AD4923" t="str">
        <f t="shared" si="1594"/>
        <v>Red</v>
      </c>
    </row>
    <row r="4924" spans="1:30" x14ac:dyDescent="0.3">
      <c r="A4924" t="str">
        <f t="shared" si="1598"/>
        <v>05/08/2026Independiente Santa FeUnion Magdalena</v>
      </c>
      <c r="B4924" t="s">
        <v>821</v>
      </c>
      <c r="D4924" s="2">
        <v>46240</v>
      </c>
      <c r="E4924" s="3">
        <v>0</v>
      </c>
      <c r="F4924" t="s">
        <v>421</v>
      </c>
      <c r="G4924" t="s">
        <v>422</v>
      </c>
      <c r="H4924">
        <v>0</v>
      </c>
      <c r="I4924">
        <v>0</v>
      </c>
      <c r="J4924">
        <v>2</v>
      </c>
      <c r="K4924">
        <v>0</v>
      </c>
      <c r="L4924" s="30" t="str">
        <f t="shared" si="1599"/>
        <v>05/08/2026</v>
      </c>
      <c r="M4924" s="31">
        <f t="shared" si="1600"/>
        <v>0.875</v>
      </c>
      <c r="N4924" t="str">
        <f t="shared" si="1597"/>
        <v>2 - 0</v>
      </c>
      <c r="O4924" t="str">
        <f t="shared" si="1579"/>
        <v>Green</v>
      </c>
      <c r="P4924" t="str">
        <f t="shared" si="1580"/>
        <v>Red</v>
      </c>
      <c r="Q4924" t="str">
        <f t="shared" si="1581"/>
        <v>Red</v>
      </c>
      <c r="R4924" t="str">
        <f t="shared" si="1582"/>
        <v>Green</v>
      </c>
      <c r="S4924" t="str">
        <f t="shared" si="1583"/>
        <v>Red</v>
      </c>
      <c r="T4924" t="str">
        <f t="shared" si="1584"/>
        <v>Green</v>
      </c>
      <c r="U4924" t="str">
        <f t="shared" si="1585"/>
        <v>Red</v>
      </c>
      <c r="V4924" t="str">
        <f t="shared" si="1586"/>
        <v>Green</v>
      </c>
      <c r="W4924" t="str">
        <f t="shared" si="1587"/>
        <v>Red</v>
      </c>
      <c r="X4924" t="str">
        <f t="shared" si="1588"/>
        <v>Red</v>
      </c>
      <c r="Y4924" t="str">
        <f t="shared" si="1589"/>
        <v>Green</v>
      </c>
      <c r="Z4924" t="str">
        <f t="shared" si="1590"/>
        <v>Red</v>
      </c>
      <c r="AA4924" t="str">
        <f t="shared" si="1591"/>
        <v>Green</v>
      </c>
      <c r="AB4924" t="str">
        <f t="shared" si="1592"/>
        <v>Green</v>
      </c>
      <c r="AC4924" t="str">
        <f t="shared" si="1593"/>
        <v>Red</v>
      </c>
      <c r="AD4924" t="str">
        <f t="shared" si="1594"/>
        <v>Green</v>
      </c>
    </row>
    <row r="4925" spans="1:30" x14ac:dyDescent="0.3">
      <c r="A4925" t="str">
        <f t="shared" si="1598"/>
        <v>05/08/2026LDU PortoviejoBarcelona SC</v>
      </c>
      <c r="D4925" s="2">
        <v>46240</v>
      </c>
      <c r="E4925" s="3">
        <v>0</v>
      </c>
      <c r="F4925" t="s">
        <v>1851</v>
      </c>
      <c r="G4925" t="s">
        <v>432</v>
      </c>
      <c r="H4925">
        <v>0</v>
      </c>
      <c r="I4925">
        <v>0</v>
      </c>
      <c r="J4925">
        <v>0</v>
      </c>
      <c r="K4925">
        <v>1</v>
      </c>
      <c r="L4925" s="30" t="str">
        <f t="shared" si="1599"/>
        <v>05/08/2026</v>
      </c>
      <c r="M4925" s="31">
        <f t="shared" si="1600"/>
        <v>0.875</v>
      </c>
      <c r="N4925" t="str">
        <f t="shared" si="1597"/>
        <v>0 - 1</v>
      </c>
      <c r="O4925" t="str">
        <f t="shared" si="1579"/>
        <v>Red</v>
      </c>
      <c r="P4925" t="str">
        <f t="shared" si="1580"/>
        <v>Red</v>
      </c>
      <c r="Q4925" t="str">
        <f t="shared" si="1581"/>
        <v>Green</v>
      </c>
      <c r="R4925" t="str">
        <f t="shared" si="1582"/>
        <v>Red</v>
      </c>
      <c r="S4925" t="str">
        <f t="shared" si="1583"/>
        <v>Green</v>
      </c>
      <c r="T4925" t="str">
        <f t="shared" si="1584"/>
        <v>Green</v>
      </c>
      <c r="U4925" t="str">
        <f t="shared" si="1585"/>
        <v>Red</v>
      </c>
      <c r="V4925" t="str">
        <f t="shared" si="1586"/>
        <v>Green</v>
      </c>
      <c r="W4925" t="str">
        <f t="shared" si="1587"/>
        <v>Red</v>
      </c>
      <c r="X4925" t="str">
        <f t="shared" si="1588"/>
        <v>Red</v>
      </c>
      <c r="Y4925" t="str">
        <f t="shared" si="1589"/>
        <v>Red</v>
      </c>
      <c r="Z4925" t="str">
        <f t="shared" si="1590"/>
        <v>Red</v>
      </c>
      <c r="AA4925" t="str">
        <f t="shared" si="1591"/>
        <v>Green</v>
      </c>
      <c r="AB4925" t="str">
        <f t="shared" si="1592"/>
        <v>Green</v>
      </c>
      <c r="AC4925" t="str">
        <f t="shared" si="1593"/>
        <v>Red</v>
      </c>
      <c r="AD4925" t="str">
        <f t="shared" si="1594"/>
        <v>Green</v>
      </c>
    </row>
    <row r="4926" spans="1:30" x14ac:dyDescent="0.3">
      <c r="A4926" t="str">
        <f t="shared" si="1598"/>
        <v>05/08/2026UMECITCD Olimpia</v>
      </c>
      <c r="D4926" s="2">
        <v>46240</v>
      </c>
      <c r="E4926" s="3">
        <v>0</v>
      </c>
      <c r="F4926" t="s">
        <v>774</v>
      </c>
      <c r="G4926" t="s">
        <v>5129</v>
      </c>
      <c r="H4926">
        <v>1</v>
      </c>
      <c r="I4926">
        <v>1</v>
      </c>
      <c r="J4926">
        <v>1</v>
      </c>
      <c r="K4926">
        <v>2</v>
      </c>
      <c r="L4926" s="30" t="str">
        <f t="shared" si="1599"/>
        <v>05/08/2026</v>
      </c>
      <c r="M4926" s="31">
        <f t="shared" si="1600"/>
        <v>0.875</v>
      </c>
      <c r="N4926" t="str">
        <f t="shared" si="1597"/>
        <v>1 - 2</v>
      </c>
      <c r="O4926" t="str">
        <f t="shared" si="1579"/>
        <v>Red</v>
      </c>
      <c r="P4926" t="str">
        <f t="shared" si="1580"/>
        <v>Red</v>
      </c>
      <c r="Q4926" t="str">
        <f t="shared" si="1581"/>
        <v>Green</v>
      </c>
      <c r="R4926" t="str">
        <f t="shared" si="1582"/>
        <v>Red</v>
      </c>
      <c r="S4926" t="str">
        <f t="shared" si="1583"/>
        <v>Green</v>
      </c>
      <c r="T4926" t="str">
        <f t="shared" si="1584"/>
        <v>Green</v>
      </c>
      <c r="U4926" t="str">
        <f t="shared" si="1585"/>
        <v>Red</v>
      </c>
      <c r="V4926" t="str">
        <f t="shared" si="1586"/>
        <v>Green</v>
      </c>
      <c r="W4926" t="str">
        <f t="shared" si="1587"/>
        <v>Red</v>
      </c>
      <c r="X4926" t="str">
        <f t="shared" si="1588"/>
        <v>Green</v>
      </c>
      <c r="Y4926" t="str">
        <f t="shared" si="1589"/>
        <v>Green</v>
      </c>
      <c r="Z4926" t="str">
        <f t="shared" si="1590"/>
        <v>Green</v>
      </c>
      <c r="AA4926" t="str">
        <f t="shared" si="1591"/>
        <v>Red</v>
      </c>
      <c r="AB4926" t="str">
        <f t="shared" si="1592"/>
        <v>Green</v>
      </c>
      <c r="AC4926" t="str">
        <f t="shared" si="1593"/>
        <v>Green</v>
      </c>
      <c r="AD4926" t="str">
        <f t="shared" si="1594"/>
        <v>Red</v>
      </c>
    </row>
    <row r="4927" spans="1:30" x14ac:dyDescent="0.3">
      <c r="A4927" t="str">
        <f t="shared" si="1598"/>
        <v>05/08/2026Unidos do Alvorada ECManicore</v>
      </c>
      <c r="B4927" t="s">
        <v>804</v>
      </c>
      <c r="C4927" t="s">
        <v>5288</v>
      </c>
      <c r="D4927" s="2">
        <v>46240</v>
      </c>
      <c r="E4927" s="3">
        <v>0</v>
      </c>
      <c r="F4927" t="s">
        <v>5348</v>
      </c>
      <c r="G4927" t="s">
        <v>5289</v>
      </c>
      <c r="H4927">
        <v>0</v>
      </c>
      <c r="I4927">
        <v>0</v>
      </c>
      <c r="J4927">
        <v>1</v>
      </c>
      <c r="K4927">
        <v>6</v>
      </c>
      <c r="L4927" s="30" t="str">
        <f t="shared" si="1599"/>
        <v>05/08/2026</v>
      </c>
      <c r="M4927" s="31">
        <f t="shared" si="1600"/>
        <v>0.875</v>
      </c>
      <c r="N4927" t="str">
        <f t="shared" si="1597"/>
        <v>1 - 6</v>
      </c>
      <c r="O4927" t="str">
        <f t="shared" si="1579"/>
        <v>Red</v>
      </c>
      <c r="P4927" t="str">
        <f t="shared" si="1580"/>
        <v>Red</v>
      </c>
      <c r="Q4927" t="str">
        <f t="shared" si="1581"/>
        <v>Green</v>
      </c>
      <c r="R4927" t="str">
        <f t="shared" si="1582"/>
        <v>Red</v>
      </c>
      <c r="S4927" t="str">
        <f t="shared" si="1583"/>
        <v>Green</v>
      </c>
      <c r="T4927" t="str">
        <f t="shared" si="1584"/>
        <v>Green</v>
      </c>
      <c r="U4927" t="str">
        <f t="shared" si="1585"/>
        <v>Red</v>
      </c>
      <c r="V4927" t="str">
        <f t="shared" si="1586"/>
        <v>Green</v>
      </c>
      <c r="W4927" t="str">
        <f t="shared" si="1587"/>
        <v>Red</v>
      </c>
      <c r="X4927" t="str">
        <f t="shared" si="1588"/>
        <v>Red</v>
      </c>
      <c r="Y4927" t="str">
        <f t="shared" si="1589"/>
        <v>Green</v>
      </c>
      <c r="Z4927" t="str">
        <f t="shared" si="1590"/>
        <v>Green</v>
      </c>
      <c r="AA4927" t="str">
        <f t="shared" si="1591"/>
        <v>Red</v>
      </c>
      <c r="AB4927" t="str">
        <f t="shared" si="1592"/>
        <v>Red</v>
      </c>
      <c r="AC4927" t="str">
        <f t="shared" si="1593"/>
        <v>Green</v>
      </c>
      <c r="AD4927" t="str">
        <f t="shared" si="1594"/>
        <v>Red</v>
      </c>
    </row>
    <row r="4928" spans="1:30" x14ac:dyDescent="0.3">
      <c r="A4928" t="str">
        <f t="shared" si="1598"/>
        <v>05/08/2026Club Atletico TigreBelgrano</v>
      </c>
      <c r="B4928" t="s">
        <v>806</v>
      </c>
      <c r="C4928" t="s">
        <v>2222</v>
      </c>
      <c r="D4928" s="2">
        <v>46240</v>
      </c>
      <c r="E4928" s="3">
        <v>1.0416666666666666E-2</v>
      </c>
      <c r="F4928" t="s">
        <v>1324</v>
      </c>
      <c r="G4928" t="s">
        <v>1973</v>
      </c>
      <c r="H4928">
        <v>0</v>
      </c>
      <c r="I4928">
        <v>0</v>
      </c>
      <c r="J4928">
        <v>0</v>
      </c>
      <c r="K4928">
        <v>0</v>
      </c>
      <c r="L4928" s="30" t="str">
        <f t="shared" si="1599"/>
        <v>05/08/2026</v>
      </c>
      <c r="M4928" s="31">
        <f t="shared" si="1600"/>
        <v>0.88541666666666674</v>
      </c>
      <c r="N4928" t="str">
        <f t="shared" si="1597"/>
        <v>0 - 0</v>
      </c>
      <c r="O4928" t="str">
        <f t="shared" si="1579"/>
        <v>Red</v>
      </c>
      <c r="P4928" t="str">
        <f t="shared" si="1580"/>
        <v>Green</v>
      </c>
      <c r="Q4928" t="str">
        <f t="shared" si="1581"/>
        <v>Red</v>
      </c>
      <c r="R4928" t="str">
        <f t="shared" si="1582"/>
        <v>Green</v>
      </c>
      <c r="S4928" t="str">
        <f t="shared" si="1583"/>
        <v>Green</v>
      </c>
      <c r="T4928" t="str">
        <f t="shared" si="1584"/>
        <v>Red</v>
      </c>
      <c r="U4928" t="str">
        <f t="shared" si="1585"/>
        <v>Red</v>
      </c>
      <c r="V4928" t="str">
        <f t="shared" si="1586"/>
        <v>Green</v>
      </c>
      <c r="W4928" t="str">
        <f t="shared" si="1587"/>
        <v>Red</v>
      </c>
      <c r="X4928" t="str">
        <f t="shared" si="1588"/>
        <v>Red</v>
      </c>
      <c r="Y4928" t="str">
        <f t="shared" si="1589"/>
        <v>Red</v>
      </c>
      <c r="Z4928" t="str">
        <f t="shared" si="1590"/>
        <v>Red</v>
      </c>
      <c r="AA4928" t="str">
        <f t="shared" si="1591"/>
        <v>Green</v>
      </c>
      <c r="AB4928" t="str">
        <f t="shared" si="1592"/>
        <v>Green</v>
      </c>
      <c r="AC4928" t="str">
        <f t="shared" si="1593"/>
        <v>Red</v>
      </c>
      <c r="AD4928" t="str">
        <f t="shared" si="1594"/>
        <v>Green</v>
      </c>
    </row>
    <row r="4929" spans="1:30" x14ac:dyDescent="0.3">
      <c r="A4929" t="str">
        <f t="shared" si="1598"/>
        <v>05/08/2026Coquimbo UnidoSan Marcos De Arica</v>
      </c>
      <c r="B4929" t="s">
        <v>4808</v>
      </c>
      <c r="C4929" t="s">
        <v>6929</v>
      </c>
      <c r="D4929" s="2">
        <v>46240</v>
      </c>
      <c r="E4929" s="3">
        <v>2.0833333333333332E-2</v>
      </c>
      <c r="F4929" t="s">
        <v>690</v>
      </c>
      <c r="G4929" t="s">
        <v>1193</v>
      </c>
      <c r="H4929">
        <v>1</v>
      </c>
      <c r="I4929">
        <v>0</v>
      </c>
      <c r="J4929">
        <v>1</v>
      </c>
      <c r="K4929">
        <v>0</v>
      </c>
      <c r="L4929" s="30" t="str">
        <f t="shared" si="1599"/>
        <v>05/08/2026</v>
      </c>
      <c r="M4929" s="31">
        <f t="shared" si="1600"/>
        <v>0.89583333333333326</v>
      </c>
      <c r="N4929" t="str">
        <f t="shared" si="1597"/>
        <v>1 - 0</v>
      </c>
      <c r="O4929" t="str">
        <f t="shared" si="1579"/>
        <v>Green</v>
      </c>
      <c r="P4929" t="str">
        <f t="shared" si="1580"/>
        <v>Red</v>
      </c>
      <c r="Q4929" t="str">
        <f t="shared" si="1581"/>
        <v>Red</v>
      </c>
      <c r="R4929" t="str">
        <f t="shared" si="1582"/>
        <v>Green</v>
      </c>
      <c r="S4929" t="str">
        <f t="shared" si="1583"/>
        <v>Red</v>
      </c>
      <c r="T4929" t="str">
        <f t="shared" si="1584"/>
        <v>Green</v>
      </c>
      <c r="U4929" t="str">
        <f t="shared" si="1585"/>
        <v>Green</v>
      </c>
      <c r="V4929" t="str">
        <f t="shared" si="1586"/>
        <v>Red</v>
      </c>
      <c r="W4929" t="str">
        <f t="shared" si="1587"/>
        <v>Red</v>
      </c>
      <c r="X4929" t="str">
        <f t="shared" si="1588"/>
        <v>Green</v>
      </c>
      <c r="Y4929" t="str">
        <f t="shared" si="1589"/>
        <v>Red</v>
      </c>
      <c r="Z4929" t="str">
        <f t="shared" si="1590"/>
        <v>Red</v>
      </c>
      <c r="AA4929" t="str">
        <f t="shared" si="1591"/>
        <v>Green</v>
      </c>
      <c r="AB4929" t="str">
        <f t="shared" si="1592"/>
        <v>Green</v>
      </c>
      <c r="AC4929" t="str">
        <f t="shared" si="1593"/>
        <v>Red</v>
      </c>
      <c r="AD4929" t="str">
        <f t="shared" si="1594"/>
        <v>Green</v>
      </c>
    </row>
    <row r="4930" spans="1:30" x14ac:dyDescent="0.3">
      <c r="A4930" t="str">
        <f t="shared" si="1598"/>
        <v>05/08/2026DallasQueretaro</v>
      </c>
      <c r="D4930" s="2">
        <v>46240</v>
      </c>
      <c r="E4930" s="3">
        <v>2.0833333333333332E-2</v>
      </c>
      <c r="F4930" t="s">
        <v>867</v>
      </c>
      <c r="G4930" t="s">
        <v>4707</v>
      </c>
      <c r="H4930">
        <v>0</v>
      </c>
      <c r="I4930">
        <v>0</v>
      </c>
      <c r="J4930">
        <v>2</v>
      </c>
      <c r="K4930">
        <v>0</v>
      </c>
      <c r="L4930" s="30" t="str">
        <f t="shared" si="1599"/>
        <v>05/08/2026</v>
      </c>
      <c r="M4930" s="31">
        <f t="shared" si="1600"/>
        <v>0.89583333333333326</v>
      </c>
      <c r="N4930" t="str">
        <f t="shared" si="1597"/>
        <v>2 - 0</v>
      </c>
      <c r="O4930" t="str">
        <f t="shared" ref="O4930:O4993" si="1601">IF($J4930&gt;$K4930,"Green","Red")</f>
        <v>Green</v>
      </c>
      <c r="P4930" t="str">
        <f t="shared" ref="P4930:P4993" si="1602">IF($J4930=$K4930,"Green","Red")</f>
        <v>Red</v>
      </c>
      <c r="Q4930" t="str">
        <f t="shared" ref="Q4930:Q4993" si="1603">IF($J4930&lt;$K4930,"Green","Red")</f>
        <v>Red</v>
      </c>
      <c r="R4930" t="str">
        <f t="shared" ref="R4930:R4993" si="1604">IF($J4930&gt;=$K4930,"Green","Red")</f>
        <v>Green</v>
      </c>
      <c r="S4930" t="str">
        <f t="shared" ref="S4930:S4993" si="1605">IF($J4930&lt;=$K4930,"Green","Red")</f>
        <v>Red</v>
      </c>
      <c r="T4930" t="str">
        <f t="shared" ref="T4930:T4993" si="1606">IF(OR($J4930&gt;$K4930,$J4930&lt;$K4930),"Green","Red")</f>
        <v>Green</v>
      </c>
      <c r="U4930" t="str">
        <f t="shared" ref="U4930:U4993" si="1607">IF($H4930&gt;$I4930,"Green","Red")</f>
        <v>Red</v>
      </c>
      <c r="V4930" t="str">
        <f t="shared" ref="V4930:V4993" si="1608">IF($H4930=$I4930,"Green","Red")</f>
        <v>Green</v>
      </c>
      <c r="W4930" t="str">
        <f t="shared" ref="W4930:W4993" si="1609">IF($H4930&lt;$I4930,"Green","Red")</f>
        <v>Red</v>
      </c>
      <c r="X4930" t="str">
        <f t="shared" ref="X4930:X4993" si="1610">IF($H4930+$I4930&gt;0,"Green","Red")</f>
        <v>Red</v>
      </c>
      <c r="Y4930" t="str">
        <f t="shared" ref="Y4930:Y4993" si="1611">IF($J4930+$K4930&gt;1.5,"Green","Red")</f>
        <v>Green</v>
      </c>
      <c r="Z4930" t="str">
        <f t="shared" ref="Z4930:Z4993" si="1612">IF($J4930+$K4930&gt;2.5,"Green","Red")</f>
        <v>Red</v>
      </c>
      <c r="AA4930" t="str">
        <f t="shared" ref="AA4930:AA4993" si="1613">IF($J4930+$K4930&lt;2.5,"Green","Red")</f>
        <v>Green</v>
      </c>
      <c r="AB4930" t="str">
        <f t="shared" ref="AB4930:AB4993" si="1614">IF($J4930+$K4930&lt;3.5,"Green","Red")</f>
        <v>Green</v>
      </c>
      <c r="AC4930" t="str">
        <f t="shared" ref="AC4930:AC4993" si="1615">IF(AND($J4930&gt;0,$K4930&gt;0),"Green","Red")</f>
        <v>Red</v>
      </c>
      <c r="AD4930" t="str">
        <f t="shared" ref="AD4930:AD4993" si="1616">IF(OR($J4930=0,$K4930=0),"Green","Red")</f>
        <v>Green</v>
      </c>
    </row>
    <row r="4931" spans="1:30" x14ac:dyDescent="0.3">
      <c r="A4931" t="str">
        <f t="shared" si="1598"/>
        <v>05/08/2026Deportes IquiqueDeportes Limache</v>
      </c>
      <c r="B4931" t="s">
        <v>4808</v>
      </c>
      <c r="C4931" t="s">
        <v>6929</v>
      </c>
      <c r="D4931" s="2">
        <v>46240</v>
      </c>
      <c r="E4931" s="3">
        <v>2.0833333333333332E-2</v>
      </c>
      <c r="F4931" t="s">
        <v>203</v>
      </c>
      <c r="G4931" t="s">
        <v>202</v>
      </c>
      <c r="H4931">
        <v>0</v>
      </c>
      <c r="I4931">
        <v>0</v>
      </c>
      <c r="J4931">
        <v>3</v>
      </c>
      <c r="K4931">
        <v>1</v>
      </c>
      <c r="L4931" s="30" t="str">
        <f t="shared" si="1599"/>
        <v>05/08/2026</v>
      </c>
      <c r="M4931" s="31">
        <f t="shared" si="1600"/>
        <v>0.89583333333333326</v>
      </c>
      <c r="N4931" t="str">
        <f t="shared" si="1597"/>
        <v>3 - 1</v>
      </c>
      <c r="O4931" t="str">
        <f t="shared" si="1601"/>
        <v>Green</v>
      </c>
      <c r="P4931" t="str">
        <f t="shared" si="1602"/>
        <v>Red</v>
      </c>
      <c r="Q4931" t="str">
        <f t="shared" si="1603"/>
        <v>Red</v>
      </c>
      <c r="R4931" t="str">
        <f t="shared" si="1604"/>
        <v>Green</v>
      </c>
      <c r="S4931" t="str">
        <f t="shared" si="1605"/>
        <v>Red</v>
      </c>
      <c r="T4931" t="str">
        <f t="shared" si="1606"/>
        <v>Green</v>
      </c>
      <c r="U4931" t="str">
        <f t="shared" si="1607"/>
        <v>Red</v>
      </c>
      <c r="V4931" t="str">
        <f t="shared" si="1608"/>
        <v>Green</v>
      </c>
      <c r="W4931" t="str">
        <f t="shared" si="1609"/>
        <v>Red</v>
      </c>
      <c r="X4931" t="str">
        <f t="shared" si="1610"/>
        <v>Red</v>
      </c>
      <c r="Y4931" t="str">
        <f t="shared" si="1611"/>
        <v>Green</v>
      </c>
      <c r="Z4931" t="str">
        <f t="shared" si="1612"/>
        <v>Green</v>
      </c>
      <c r="AA4931" t="str">
        <f t="shared" si="1613"/>
        <v>Red</v>
      </c>
      <c r="AB4931" t="str">
        <f t="shared" si="1614"/>
        <v>Red</v>
      </c>
      <c r="AC4931" t="str">
        <f t="shared" si="1615"/>
        <v>Green</v>
      </c>
      <c r="AD4931" t="str">
        <f t="shared" si="1616"/>
        <v>Red</v>
      </c>
    </row>
    <row r="4932" spans="1:30" x14ac:dyDescent="0.3">
      <c r="A4932" t="str">
        <f t="shared" si="1598"/>
        <v>05/08/2026FluminenseVasco Da Gama RJ</v>
      </c>
      <c r="B4932" t="s">
        <v>804</v>
      </c>
      <c r="C4932" t="s">
        <v>6162</v>
      </c>
      <c r="D4932" s="2">
        <v>46240</v>
      </c>
      <c r="E4932" s="3">
        <v>2.0833333333333332E-2</v>
      </c>
      <c r="F4932" t="s">
        <v>1188</v>
      </c>
      <c r="G4932" t="s">
        <v>1861</v>
      </c>
      <c r="H4932">
        <v>0</v>
      </c>
      <c r="I4932">
        <v>1</v>
      </c>
      <c r="J4932">
        <v>1</v>
      </c>
      <c r="K4932">
        <v>3</v>
      </c>
      <c r="L4932" s="30" t="str">
        <f t="shared" si="1599"/>
        <v>05/08/2026</v>
      </c>
      <c r="M4932" s="31">
        <f t="shared" si="1600"/>
        <v>0.89583333333333326</v>
      </c>
      <c r="N4932" t="str">
        <f t="shared" si="1597"/>
        <v>1 - 3</v>
      </c>
      <c r="O4932" t="str">
        <f t="shared" si="1601"/>
        <v>Red</v>
      </c>
      <c r="P4932" t="str">
        <f t="shared" si="1602"/>
        <v>Red</v>
      </c>
      <c r="Q4932" t="str">
        <f t="shared" si="1603"/>
        <v>Green</v>
      </c>
      <c r="R4932" t="str">
        <f t="shared" si="1604"/>
        <v>Red</v>
      </c>
      <c r="S4932" t="str">
        <f t="shared" si="1605"/>
        <v>Green</v>
      </c>
      <c r="T4932" t="str">
        <f t="shared" si="1606"/>
        <v>Green</v>
      </c>
      <c r="U4932" t="str">
        <f t="shared" si="1607"/>
        <v>Red</v>
      </c>
      <c r="V4932" t="str">
        <f t="shared" si="1608"/>
        <v>Red</v>
      </c>
      <c r="W4932" t="str">
        <f t="shared" si="1609"/>
        <v>Green</v>
      </c>
      <c r="X4932" t="str">
        <f t="shared" si="1610"/>
        <v>Green</v>
      </c>
      <c r="Y4932" t="str">
        <f t="shared" si="1611"/>
        <v>Green</v>
      </c>
      <c r="Z4932" t="str">
        <f t="shared" si="1612"/>
        <v>Green</v>
      </c>
      <c r="AA4932" t="str">
        <f t="shared" si="1613"/>
        <v>Red</v>
      </c>
      <c r="AB4932" t="str">
        <f t="shared" si="1614"/>
        <v>Red</v>
      </c>
      <c r="AC4932" t="str">
        <f t="shared" si="1615"/>
        <v>Green</v>
      </c>
      <c r="AD4932" t="str">
        <f t="shared" si="1616"/>
        <v>Red</v>
      </c>
    </row>
    <row r="4933" spans="1:30" x14ac:dyDescent="0.3">
      <c r="A4933" t="str">
        <f t="shared" si="1598"/>
        <v>05/08/2026Fortaleza ECPalmeiras</v>
      </c>
      <c r="B4933" t="s">
        <v>804</v>
      </c>
      <c r="C4933" t="s">
        <v>6162</v>
      </c>
      <c r="D4933" s="2">
        <v>46240</v>
      </c>
      <c r="E4933" s="3">
        <v>2.0833333333333332E-2</v>
      </c>
      <c r="F4933" t="s">
        <v>401</v>
      </c>
      <c r="G4933" t="s">
        <v>40</v>
      </c>
      <c r="H4933">
        <v>2</v>
      </c>
      <c r="I4933">
        <v>1</v>
      </c>
      <c r="J4933">
        <v>3</v>
      </c>
      <c r="K4933">
        <v>2</v>
      </c>
      <c r="L4933" s="30" t="str">
        <f t="shared" si="1599"/>
        <v>05/08/2026</v>
      </c>
      <c r="M4933" s="31">
        <f t="shared" si="1600"/>
        <v>0.89583333333333326</v>
      </c>
      <c r="N4933" t="str">
        <f t="shared" si="1597"/>
        <v>3 - 2</v>
      </c>
      <c r="O4933" t="str">
        <f t="shared" si="1601"/>
        <v>Green</v>
      </c>
      <c r="P4933" t="str">
        <f t="shared" si="1602"/>
        <v>Red</v>
      </c>
      <c r="Q4933" t="str">
        <f t="shared" si="1603"/>
        <v>Red</v>
      </c>
      <c r="R4933" t="str">
        <f t="shared" si="1604"/>
        <v>Green</v>
      </c>
      <c r="S4933" t="str">
        <f t="shared" si="1605"/>
        <v>Red</v>
      </c>
      <c r="T4933" t="str">
        <f t="shared" si="1606"/>
        <v>Green</v>
      </c>
      <c r="U4933" t="str">
        <f t="shared" si="1607"/>
        <v>Green</v>
      </c>
      <c r="V4933" t="str">
        <f t="shared" si="1608"/>
        <v>Red</v>
      </c>
      <c r="W4933" t="str">
        <f t="shared" si="1609"/>
        <v>Red</v>
      </c>
      <c r="X4933" t="str">
        <f t="shared" si="1610"/>
        <v>Green</v>
      </c>
      <c r="Y4933" t="str">
        <f t="shared" si="1611"/>
        <v>Green</v>
      </c>
      <c r="Z4933" t="str">
        <f t="shared" si="1612"/>
        <v>Green</v>
      </c>
      <c r="AA4933" t="str">
        <f t="shared" si="1613"/>
        <v>Red</v>
      </c>
      <c r="AB4933" t="str">
        <f t="shared" si="1614"/>
        <v>Red</v>
      </c>
      <c r="AC4933" t="str">
        <f t="shared" si="1615"/>
        <v>Green</v>
      </c>
      <c r="AD4933" t="str">
        <f t="shared" si="1616"/>
        <v>Red</v>
      </c>
    </row>
    <row r="4934" spans="1:30" x14ac:dyDescent="0.3">
      <c r="A4934" t="str">
        <f t="shared" si="1598"/>
        <v>05/08/2026Nashville FCClub Leon</v>
      </c>
      <c r="D4934" s="2">
        <v>46240</v>
      </c>
      <c r="E4934" s="3">
        <v>2.0833333333333332E-2</v>
      </c>
      <c r="F4934" t="s">
        <v>863</v>
      </c>
      <c r="G4934" t="s">
        <v>2508</v>
      </c>
      <c r="H4934">
        <v>0</v>
      </c>
      <c r="I4934">
        <v>0</v>
      </c>
      <c r="J4934">
        <v>0</v>
      </c>
      <c r="K4934">
        <v>1</v>
      </c>
      <c r="L4934" s="30" t="str">
        <f t="shared" si="1599"/>
        <v>05/08/2026</v>
      </c>
      <c r="M4934" s="31">
        <f t="shared" si="1600"/>
        <v>0.89583333333333326</v>
      </c>
      <c r="N4934" t="str">
        <f t="shared" si="1597"/>
        <v>0 - 1</v>
      </c>
      <c r="O4934" t="str">
        <f t="shared" si="1601"/>
        <v>Red</v>
      </c>
      <c r="P4934" t="str">
        <f t="shared" si="1602"/>
        <v>Red</v>
      </c>
      <c r="Q4934" t="str">
        <f t="shared" si="1603"/>
        <v>Green</v>
      </c>
      <c r="R4934" t="str">
        <f t="shared" si="1604"/>
        <v>Red</v>
      </c>
      <c r="S4934" t="str">
        <f t="shared" si="1605"/>
        <v>Green</v>
      </c>
      <c r="T4934" t="str">
        <f t="shared" si="1606"/>
        <v>Green</v>
      </c>
      <c r="U4934" t="str">
        <f t="shared" si="1607"/>
        <v>Red</v>
      </c>
      <c r="V4934" t="str">
        <f t="shared" si="1608"/>
        <v>Green</v>
      </c>
      <c r="W4934" t="str">
        <f t="shared" si="1609"/>
        <v>Red</v>
      </c>
      <c r="X4934" t="str">
        <f t="shared" si="1610"/>
        <v>Red</v>
      </c>
      <c r="Y4934" t="str">
        <f t="shared" si="1611"/>
        <v>Red</v>
      </c>
      <c r="Z4934" t="str">
        <f t="shared" si="1612"/>
        <v>Red</v>
      </c>
      <c r="AA4934" t="str">
        <f t="shared" si="1613"/>
        <v>Green</v>
      </c>
      <c r="AB4934" t="str">
        <f t="shared" si="1614"/>
        <v>Green</v>
      </c>
      <c r="AC4934" t="str">
        <f t="shared" si="1615"/>
        <v>Red</v>
      </c>
      <c r="AD4934" t="str">
        <f t="shared" si="1616"/>
        <v>Green</v>
      </c>
    </row>
    <row r="4935" spans="1:30" x14ac:dyDescent="0.3">
      <c r="A4935" t="str">
        <f t="shared" si="1598"/>
        <v>05/08/2026Tulsa RoughnecksSacramento Republic</v>
      </c>
      <c r="D4935" s="2">
        <v>46240</v>
      </c>
      <c r="E4935" s="3">
        <v>2.0833333333333332E-2</v>
      </c>
      <c r="F4935" t="s">
        <v>3689</v>
      </c>
      <c r="G4935" t="s">
        <v>3694</v>
      </c>
      <c r="H4935">
        <v>0</v>
      </c>
      <c r="I4935">
        <v>0</v>
      </c>
      <c r="J4935">
        <v>1</v>
      </c>
      <c r="K4935">
        <v>0</v>
      </c>
      <c r="L4935" s="30" t="str">
        <f t="shared" si="1599"/>
        <v>05/08/2026</v>
      </c>
      <c r="M4935" s="31">
        <f t="shared" si="1600"/>
        <v>0.89583333333333326</v>
      </c>
      <c r="N4935" t="str">
        <f t="shared" si="1597"/>
        <v>1 - 0</v>
      </c>
      <c r="O4935" t="str">
        <f t="shared" si="1601"/>
        <v>Green</v>
      </c>
      <c r="P4935" t="str">
        <f t="shared" si="1602"/>
        <v>Red</v>
      </c>
      <c r="Q4935" t="str">
        <f t="shared" si="1603"/>
        <v>Red</v>
      </c>
      <c r="R4935" t="str">
        <f t="shared" si="1604"/>
        <v>Green</v>
      </c>
      <c r="S4935" t="str">
        <f t="shared" si="1605"/>
        <v>Red</v>
      </c>
      <c r="T4935" t="str">
        <f t="shared" si="1606"/>
        <v>Green</v>
      </c>
      <c r="U4935" t="str">
        <f t="shared" si="1607"/>
        <v>Red</v>
      </c>
      <c r="V4935" t="str">
        <f t="shared" si="1608"/>
        <v>Green</v>
      </c>
      <c r="W4935" t="str">
        <f t="shared" si="1609"/>
        <v>Red</v>
      </c>
      <c r="X4935" t="str">
        <f t="shared" si="1610"/>
        <v>Red</v>
      </c>
      <c r="Y4935" t="str">
        <f t="shared" si="1611"/>
        <v>Red</v>
      </c>
      <c r="Z4935" t="str">
        <f t="shared" si="1612"/>
        <v>Red</v>
      </c>
      <c r="AA4935" t="str">
        <f t="shared" si="1613"/>
        <v>Green</v>
      </c>
      <c r="AB4935" t="str">
        <f t="shared" si="1614"/>
        <v>Green</v>
      </c>
      <c r="AC4935" t="str">
        <f t="shared" si="1615"/>
        <v>Red</v>
      </c>
      <c r="AD4935" t="str">
        <f t="shared" si="1616"/>
        <v>Green</v>
      </c>
    </row>
    <row r="4936" spans="1:30" x14ac:dyDescent="0.3">
      <c r="A4936" t="str">
        <f t="shared" si="1598"/>
        <v>05/08/2026El Paso LocomotiveMonterey Bay</v>
      </c>
      <c r="D4936" s="2">
        <v>46240</v>
      </c>
      <c r="E4936" s="3">
        <v>4.1666666666666664E-2</v>
      </c>
      <c r="F4936" t="s">
        <v>3690</v>
      </c>
      <c r="G4936" t="s">
        <v>3692</v>
      </c>
      <c r="H4936">
        <v>1</v>
      </c>
      <c r="I4936">
        <v>0</v>
      </c>
      <c r="J4936">
        <v>1</v>
      </c>
      <c r="K4936">
        <v>0</v>
      </c>
      <c r="L4936" s="30" t="str">
        <f t="shared" si="1599"/>
        <v>05/08/2026</v>
      </c>
      <c r="M4936" s="31">
        <f t="shared" si="1600"/>
        <v>0.91666666666666663</v>
      </c>
      <c r="N4936" t="str">
        <f t="shared" si="1597"/>
        <v>1 - 0</v>
      </c>
      <c r="O4936" t="str">
        <f t="shared" si="1601"/>
        <v>Green</v>
      </c>
      <c r="P4936" t="str">
        <f t="shared" si="1602"/>
        <v>Red</v>
      </c>
      <c r="Q4936" t="str">
        <f t="shared" si="1603"/>
        <v>Red</v>
      </c>
      <c r="R4936" t="str">
        <f t="shared" si="1604"/>
        <v>Green</v>
      </c>
      <c r="S4936" t="str">
        <f t="shared" si="1605"/>
        <v>Red</v>
      </c>
      <c r="T4936" t="str">
        <f t="shared" si="1606"/>
        <v>Green</v>
      </c>
      <c r="U4936" t="str">
        <f t="shared" si="1607"/>
        <v>Green</v>
      </c>
      <c r="V4936" t="str">
        <f t="shared" si="1608"/>
        <v>Red</v>
      </c>
      <c r="W4936" t="str">
        <f t="shared" si="1609"/>
        <v>Red</v>
      </c>
      <c r="X4936" t="str">
        <f t="shared" si="1610"/>
        <v>Green</v>
      </c>
      <c r="Y4936" t="str">
        <f t="shared" si="1611"/>
        <v>Red</v>
      </c>
      <c r="Z4936" t="str">
        <f t="shared" si="1612"/>
        <v>Red</v>
      </c>
      <c r="AA4936" t="str">
        <f t="shared" si="1613"/>
        <v>Green</v>
      </c>
      <c r="AB4936" t="str">
        <f t="shared" si="1614"/>
        <v>Green</v>
      </c>
      <c r="AC4936" t="str">
        <f t="shared" si="1615"/>
        <v>Red</v>
      </c>
      <c r="AD4936" t="str">
        <f t="shared" si="1616"/>
        <v>Green</v>
      </c>
    </row>
    <row r="4937" spans="1:30" x14ac:dyDescent="0.3">
      <c r="A4937" t="str">
        <f t="shared" si="1598"/>
        <v>05/08/2026Once CaldasAmerica de Cali</v>
      </c>
      <c r="B4937" t="s">
        <v>821</v>
      </c>
      <c r="C4937" t="s">
        <v>6399</v>
      </c>
      <c r="D4937" s="2">
        <v>46240</v>
      </c>
      <c r="E4937" s="3">
        <v>6.25E-2</v>
      </c>
      <c r="F4937" t="s">
        <v>425</v>
      </c>
      <c r="G4937" t="s">
        <v>427</v>
      </c>
      <c r="H4937">
        <v>0</v>
      </c>
      <c r="I4937">
        <v>0</v>
      </c>
      <c r="J4937">
        <v>0</v>
      </c>
      <c r="K4937">
        <v>1</v>
      </c>
      <c r="L4937" s="30" t="str">
        <f t="shared" si="1599"/>
        <v>05/08/2026</v>
      </c>
      <c r="M4937" s="31">
        <f t="shared" si="1600"/>
        <v>0.9375</v>
      </c>
      <c r="N4937" t="str">
        <f t="shared" si="1597"/>
        <v>0 - 1</v>
      </c>
      <c r="O4937" t="str">
        <f t="shared" si="1601"/>
        <v>Red</v>
      </c>
      <c r="P4937" t="str">
        <f t="shared" si="1602"/>
        <v>Red</v>
      </c>
      <c r="Q4937" t="str">
        <f t="shared" si="1603"/>
        <v>Green</v>
      </c>
      <c r="R4937" t="str">
        <f t="shared" si="1604"/>
        <v>Red</v>
      </c>
      <c r="S4937" t="str">
        <f t="shared" si="1605"/>
        <v>Green</v>
      </c>
      <c r="T4937" t="str">
        <f t="shared" si="1606"/>
        <v>Green</v>
      </c>
      <c r="U4937" t="str">
        <f t="shared" si="1607"/>
        <v>Red</v>
      </c>
      <c r="V4937" t="str">
        <f t="shared" si="1608"/>
        <v>Green</v>
      </c>
      <c r="W4937" t="str">
        <f t="shared" si="1609"/>
        <v>Red</v>
      </c>
      <c r="X4937" t="str">
        <f t="shared" si="1610"/>
        <v>Red</v>
      </c>
      <c r="Y4937" t="str">
        <f t="shared" si="1611"/>
        <v>Red</v>
      </c>
      <c r="Z4937" t="str">
        <f t="shared" si="1612"/>
        <v>Red</v>
      </c>
      <c r="AA4937" t="str">
        <f t="shared" si="1613"/>
        <v>Green</v>
      </c>
      <c r="AB4937" t="str">
        <f t="shared" si="1614"/>
        <v>Green</v>
      </c>
      <c r="AC4937" t="str">
        <f t="shared" si="1615"/>
        <v>Red</v>
      </c>
      <c r="AD4937" t="str">
        <f t="shared" si="1616"/>
        <v>Green</v>
      </c>
    </row>
    <row r="4938" spans="1:30" x14ac:dyDescent="0.3">
      <c r="A4938" t="str">
        <f t="shared" si="1598"/>
        <v>05/08/2026Alianza El SalvadorCS Herediano</v>
      </c>
      <c r="D4938" s="2">
        <v>46240</v>
      </c>
      <c r="E4938" s="3">
        <v>8.3333333333333329E-2</v>
      </c>
      <c r="F4938" t="s">
        <v>3199</v>
      </c>
      <c r="G4938" t="s">
        <v>1998</v>
      </c>
      <c r="H4938">
        <v>0</v>
      </c>
      <c r="I4938">
        <v>0</v>
      </c>
      <c r="J4938">
        <v>1</v>
      </c>
      <c r="K4938">
        <v>0</v>
      </c>
      <c r="L4938" s="30" t="str">
        <f t="shared" si="1599"/>
        <v>05/08/2026</v>
      </c>
      <c r="M4938" s="31">
        <f t="shared" si="1600"/>
        <v>0.95833333333333326</v>
      </c>
      <c r="N4938" t="str">
        <f t="shared" si="1597"/>
        <v>1 - 0</v>
      </c>
      <c r="O4938" t="str">
        <f t="shared" si="1601"/>
        <v>Green</v>
      </c>
      <c r="P4938" t="str">
        <f t="shared" si="1602"/>
        <v>Red</v>
      </c>
      <c r="Q4938" t="str">
        <f t="shared" si="1603"/>
        <v>Red</v>
      </c>
      <c r="R4938" t="str">
        <f t="shared" si="1604"/>
        <v>Green</v>
      </c>
      <c r="S4938" t="str">
        <f t="shared" si="1605"/>
        <v>Red</v>
      </c>
      <c r="T4938" t="str">
        <f t="shared" si="1606"/>
        <v>Green</v>
      </c>
      <c r="U4938" t="str">
        <f t="shared" si="1607"/>
        <v>Red</v>
      </c>
      <c r="V4938" t="str">
        <f t="shared" si="1608"/>
        <v>Green</v>
      </c>
      <c r="W4938" t="str">
        <f t="shared" si="1609"/>
        <v>Red</v>
      </c>
      <c r="X4938" t="str">
        <f t="shared" si="1610"/>
        <v>Red</v>
      </c>
      <c r="Y4938" t="str">
        <f t="shared" si="1611"/>
        <v>Red</v>
      </c>
      <c r="Z4938" t="str">
        <f t="shared" si="1612"/>
        <v>Red</v>
      </c>
      <c r="AA4938" t="str">
        <f t="shared" si="1613"/>
        <v>Green</v>
      </c>
      <c r="AB4938" t="str">
        <f t="shared" si="1614"/>
        <v>Green</v>
      </c>
      <c r="AC4938" t="str">
        <f t="shared" si="1615"/>
        <v>Red</v>
      </c>
      <c r="AD4938" t="str">
        <f t="shared" si="1616"/>
        <v>Green</v>
      </c>
    </row>
    <row r="4939" spans="1:30" x14ac:dyDescent="0.3">
      <c r="A4939" t="str">
        <f t="shared" si="1598"/>
        <v>05/08/2026Deportivo SaprissaAlianza</v>
      </c>
      <c r="D4939" s="2">
        <v>46240</v>
      </c>
      <c r="E4939" s="3">
        <v>8.3333333333333329E-2</v>
      </c>
      <c r="F4939" t="s">
        <v>2392</v>
      </c>
      <c r="G4939" t="s">
        <v>1212</v>
      </c>
      <c r="H4939">
        <v>1</v>
      </c>
      <c r="I4939">
        <v>0</v>
      </c>
      <c r="J4939">
        <v>2</v>
      </c>
      <c r="K4939">
        <v>1</v>
      </c>
      <c r="L4939" s="30" t="str">
        <f t="shared" si="1599"/>
        <v>05/08/2026</v>
      </c>
      <c r="M4939" s="31">
        <f t="shared" si="1600"/>
        <v>0.95833333333333326</v>
      </c>
      <c r="N4939" t="str">
        <f t="shared" si="1597"/>
        <v>2 - 1</v>
      </c>
      <c r="O4939" t="str">
        <f t="shared" si="1601"/>
        <v>Green</v>
      </c>
      <c r="P4939" t="str">
        <f t="shared" si="1602"/>
        <v>Red</v>
      </c>
      <c r="Q4939" t="str">
        <f t="shared" si="1603"/>
        <v>Red</v>
      </c>
      <c r="R4939" t="str">
        <f t="shared" si="1604"/>
        <v>Green</v>
      </c>
      <c r="S4939" t="str">
        <f t="shared" si="1605"/>
        <v>Red</v>
      </c>
      <c r="T4939" t="str">
        <f t="shared" si="1606"/>
        <v>Green</v>
      </c>
      <c r="U4939" t="str">
        <f t="shared" si="1607"/>
        <v>Green</v>
      </c>
      <c r="V4939" t="str">
        <f t="shared" si="1608"/>
        <v>Red</v>
      </c>
      <c r="W4939" t="str">
        <f t="shared" si="1609"/>
        <v>Red</v>
      </c>
      <c r="X4939" t="str">
        <f t="shared" si="1610"/>
        <v>Green</v>
      </c>
      <c r="Y4939" t="str">
        <f t="shared" si="1611"/>
        <v>Green</v>
      </c>
      <c r="Z4939" t="str">
        <f t="shared" si="1612"/>
        <v>Green</v>
      </c>
      <c r="AA4939" t="str">
        <f t="shared" si="1613"/>
        <v>Red</v>
      </c>
      <c r="AB4939" t="str">
        <f t="shared" si="1614"/>
        <v>Green</v>
      </c>
      <c r="AC4939" t="str">
        <f t="shared" si="1615"/>
        <v>Green</v>
      </c>
      <c r="AD4939" t="str">
        <f t="shared" si="1616"/>
        <v>Red</v>
      </c>
    </row>
    <row r="4940" spans="1:30" x14ac:dyDescent="0.3">
      <c r="A4940" t="str">
        <f t="shared" si="1598"/>
        <v>05/08/2026Mexico U20Panama U20</v>
      </c>
      <c r="D4940" s="2">
        <v>46240</v>
      </c>
      <c r="E4940" s="3">
        <v>8.3333333333333329E-2</v>
      </c>
      <c r="F4940" t="s">
        <v>2523</v>
      </c>
      <c r="G4940" t="s">
        <v>4670</v>
      </c>
      <c r="H4940">
        <v>1</v>
      </c>
      <c r="I4940">
        <v>0</v>
      </c>
      <c r="J4940">
        <v>4</v>
      </c>
      <c r="K4940">
        <v>0</v>
      </c>
      <c r="L4940" s="30" t="str">
        <f t="shared" si="1599"/>
        <v>05/08/2026</v>
      </c>
      <c r="M4940" s="31">
        <f t="shared" si="1600"/>
        <v>0.95833333333333326</v>
      </c>
      <c r="N4940" t="str">
        <f t="shared" si="1597"/>
        <v>4 - 0</v>
      </c>
      <c r="O4940" t="str">
        <f t="shared" si="1601"/>
        <v>Green</v>
      </c>
      <c r="P4940" t="str">
        <f t="shared" si="1602"/>
        <v>Red</v>
      </c>
      <c r="Q4940" t="str">
        <f t="shared" si="1603"/>
        <v>Red</v>
      </c>
      <c r="R4940" t="str">
        <f t="shared" si="1604"/>
        <v>Green</v>
      </c>
      <c r="S4940" t="str">
        <f t="shared" si="1605"/>
        <v>Red</v>
      </c>
      <c r="T4940" t="str">
        <f t="shared" si="1606"/>
        <v>Green</v>
      </c>
      <c r="U4940" t="str">
        <f t="shared" si="1607"/>
        <v>Green</v>
      </c>
      <c r="V4940" t="str">
        <f t="shared" si="1608"/>
        <v>Red</v>
      </c>
      <c r="W4940" t="str">
        <f t="shared" si="1609"/>
        <v>Red</v>
      </c>
      <c r="X4940" t="str">
        <f t="shared" si="1610"/>
        <v>Green</v>
      </c>
      <c r="Y4940" t="str">
        <f t="shared" si="1611"/>
        <v>Green</v>
      </c>
      <c r="Z4940" t="str">
        <f t="shared" si="1612"/>
        <v>Green</v>
      </c>
      <c r="AA4940" t="str">
        <f t="shared" si="1613"/>
        <v>Red</v>
      </c>
      <c r="AB4940" t="str">
        <f t="shared" si="1614"/>
        <v>Red</v>
      </c>
      <c r="AC4940" t="str">
        <f t="shared" si="1615"/>
        <v>Red</v>
      </c>
      <c r="AD4940" t="str">
        <f t="shared" si="1616"/>
        <v>Green</v>
      </c>
    </row>
    <row r="4941" spans="1:30" x14ac:dyDescent="0.3">
      <c r="A4941" t="str">
        <f t="shared" si="1598"/>
        <v>05/08/2026Deportivo TolucaSeattle Sounders FC</v>
      </c>
      <c r="D4941" s="2">
        <v>46240</v>
      </c>
      <c r="E4941" s="3">
        <v>9.0277777777777776E-2</v>
      </c>
      <c r="F4941" t="s">
        <v>1372</v>
      </c>
      <c r="G4941" t="s">
        <v>74</v>
      </c>
      <c r="H4941">
        <v>1</v>
      </c>
      <c r="I4941">
        <v>0</v>
      </c>
      <c r="J4941">
        <v>3</v>
      </c>
      <c r="K4941">
        <v>0</v>
      </c>
      <c r="L4941" s="30" t="str">
        <f t="shared" si="1599"/>
        <v>05/08/2026</v>
      </c>
      <c r="M4941" s="31">
        <f t="shared" si="1600"/>
        <v>0.96527777777777779</v>
      </c>
      <c r="N4941" t="str">
        <f t="shared" si="1597"/>
        <v>3 - 0</v>
      </c>
      <c r="O4941" t="str">
        <f t="shared" si="1601"/>
        <v>Green</v>
      </c>
      <c r="P4941" t="str">
        <f t="shared" si="1602"/>
        <v>Red</v>
      </c>
      <c r="Q4941" t="str">
        <f t="shared" si="1603"/>
        <v>Red</v>
      </c>
      <c r="R4941" t="str">
        <f t="shared" si="1604"/>
        <v>Green</v>
      </c>
      <c r="S4941" t="str">
        <f t="shared" si="1605"/>
        <v>Red</v>
      </c>
      <c r="T4941" t="str">
        <f t="shared" si="1606"/>
        <v>Green</v>
      </c>
      <c r="U4941" t="str">
        <f t="shared" si="1607"/>
        <v>Green</v>
      </c>
      <c r="V4941" t="str">
        <f t="shared" si="1608"/>
        <v>Red</v>
      </c>
      <c r="W4941" t="str">
        <f t="shared" si="1609"/>
        <v>Red</v>
      </c>
      <c r="X4941" t="str">
        <f t="shared" si="1610"/>
        <v>Green</v>
      </c>
      <c r="Y4941" t="str">
        <f t="shared" si="1611"/>
        <v>Green</v>
      </c>
      <c r="Z4941" t="str">
        <f t="shared" si="1612"/>
        <v>Green</v>
      </c>
      <c r="AA4941" t="str">
        <f t="shared" si="1613"/>
        <v>Red</v>
      </c>
      <c r="AB4941" t="str">
        <f t="shared" si="1614"/>
        <v>Green</v>
      </c>
      <c r="AC4941" t="str">
        <f t="shared" si="1615"/>
        <v>Red</v>
      </c>
      <c r="AD4941" t="str">
        <f t="shared" si="1616"/>
        <v>Green</v>
      </c>
    </row>
    <row r="4942" spans="1:30" x14ac:dyDescent="0.3">
      <c r="A4942" t="str">
        <f t="shared" si="1598"/>
        <v>05/08/2026Las Vegas LightsOakland Roots</v>
      </c>
      <c r="D4942" s="2">
        <v>46240</v>
      </c>
      <c r="E4942" s="3">
        <v>0.10416666666666667</v>
      </c>
      <c r="F4942" t="s">
        <v>3686</v>
      </c>
      <c r="G4942" t="s">
        <v>48</v>
      </c>
      <c r="H4942">
        <v>0</v>
      </c>
      <c r="I4942">
        <v>0</v>
      </c>
      <c r="J4942">
        <v>0</v>
      </c>
      <c r="K4942">
        <v>0</v>
      </c>
      <c r="L4942" s="30" t="str">
        <f t="shared" si="1599"/>
        <v>05/08/2026</v>
      </c>
      <c r="M4942" s="31">
        <f t="shared" si="1600"/>
        <v>0.97916666666666674</v>
      </c>
      <c r="N4942" t="str">
        <f t="shared" si="1597"/>
        <v>0 - 0</v>
      </c>
      <c r="O4942" t="str">
        <f t="shared" si="1601"/>
        <v>Red</v>
      </c>
      <c r="P4942" t="str">
        <f t="shared" si="1602"/>
        <v>Green</v>
      </c>
      <c r="Q4942" t="str">
        <f t="shared" si="1603"/>
        <v>Red</v>
      </c>
      <c r="R4942" t="str">
        <f t="shared" si="1604"/>
        <v>Green</v>
      </c>
      <c r="S4942" t="str">
        <f t="shared" si="1605"/>
        <v>Green</v>
      </c>
      <c r="T4942" t="str">
        <f t="shared" si="1606"/>
        <v>Red</v>
      </c>
      <c r="U4942" t="str">
        <f t="shared" si="1607"/>
        <v>Red</v>
      </c>
      <c r="V4942" t="str">
        <f t="shared" si="1608"/>
        <v>Green</v>
      </c>
      <c r="W4942" t="str">
        <f t="shared" si="1609"/>
        <v>Red</v>
      </c>
      <c r="X4942" t="str">
        <f t="shared" si="1610"/>
        <v>Red</v>
      </c>
      <c r="Y4942" t="str">
        <f t="shared" si="1611"/>
        <v>Red</v>
      </c>
      <c r="Z4942" t="str">
        <f t="shared" si="1612"/>
        <v>Red</v>
      </c>
      <c r="AA4942" t="str">
        <f t="shared" si="1613"/>
        <v>Green</v>
      </c>
      <c r="AB4942" t="str">
        <f t="shared" si="1614"/>
        <v>Green</v>
      </c>
      <c r="AC4942" t="str">
        <f t="shared" si="1615"/>
        <v>Red</v>
      </c>
      <c r="AD4942" t="str">
        <f t="shared" si="1616"/>
        <v>Green</v>
      </c>
    </row>
    <row r="4943" spans="1:30" x14ac:dyDescent="0.3">
      <c r="A4943" t="str">
        <f t="shared" si="1598"/>
        <v>05/08/2026Los Angeles FCGuadalajara</v>
      </c>
      <c r="D4943" s="2">
        <v>46240</v>
      </c>
      <c r="E4943" s="3">
        <v>0.10416666666666667</v>
      </c>
      <c r="F4943" t="s">
        <v>89</v>
      </c>
      <c r="G4943" t="s">
        <v>3398</v>
      </c>
      <c r="H4943">
        <v>1</v>
      </c>
      <c r="I4943">
        <v>1</v>
      </c>
      <c r="J4943">
        <v>1</v>
      </c>
      <c r="K4943">
        <v>1</v>
      </c>
      <c r="L4943" s="30" t="str">
        <f t="shared" si="1599"/>
        <v>05/08/2026</v>
      </c>
      <c r="M4943" s="31">
        <f t="shared" si="1600"/>
        <v>0.97916666666666674</v>
      </c>
      <c r="N4943" t="str">
        <f t="shared" si="1597"/>
        <v>1 - 1</v>
      </c>
      <c r="O4943" t="str">
        <f t="shared" si="1601"/>
        <v>Red</v>
      </c>
      <c r="P4943" t="str">
        <f t="shared" si="1602"/>
        <v>Green</v>
      </c>
      <c r="Q4943" t="str">
        <f t="shared" si="1603"/>
        <v>Red</v>
      </c>
      <c r="R4943" t="str">
        <f t="shared" si="1604"/>
        <v>Green</v>
      </c>
      <c r="S4943" t="str">
        <f t="shared" si="1605"/>
        <v>Green</v>
      </c>
      <c r="T4943" t="str">
        <f t="shared" si="1606"/>
        <v>Red</v>
      </c>
      <c r="U4943" t="str">
        <f t="shared" si="1607"/>
        <v>Red</v>
      </c>
      <c r="V4943" t="str">
        <f t="shared" si="1608"/>
        <v>Green</v>
      </c>
      <c r="W4943" t="str">
        <f t="shared" si="1609"/>
        <v>Red</v>
      </c>
      <c r="X4943" t="str">
        <f t="shared" si="1610"/>
        <v>Green</v>
      </c>
      <c r="Y4943" t="str">
        <f t="shared" si="1611"/>
        <v>Green</v>
      </c>
      <c r="Z4943" t="str">
        <f t="shared" si="1612"/>
        <v>Red</v>
      </c>
      <c r="AA4943" t="str">
        <f t="shared" si="1613"/>
        <v>Green</v>
      </c>
      <c r="AB4943" t="str">
        <f t="shared" si="1614"/>
        <v>Green</v>
      </c>
      <c r="AC4943" t="str">
        <f t="shared" si="1615"/>
        <v>Green</v>
      </c>
      <c r="AD4943" t="str">
        <f t="shared" si="1616"/>
        <v>Red</v>
      </c>
    </row>
    <row r="4944" spans="1:30" x14ac:dyDescent="0.3">
      <c r="A4944" t="str">
        <f t="shared" si="1598"/>
        <v>05/08/2026Petro LuandaReus Reddis</v>
      </c>
      <c r="D4944" s="2">
        <v>46240</v>
      </c>
      <c r="E4944" s="3">
        <v>0.33333333333333331</v>
      </c>
      <c r="F4944" t="s">
        <v>1445</v>
      </c>
      <c r="G4944" t="s">
        <v>6127</v>
      </c>
      <c r="H4944">
        <v>3</v>
      </c>
      <c r="I4944">
        <v>0</v>
      </c>
      <c r="J4944">
        <v>4</v>
      </c>
      <c r="K4944">
        <v>0</v>
      </c>
      <c r="L4944" s="22" t="str">
        <f t="shared" ref="L4944:L5007" si="1617">"0"&amp;DAY(D4944)&amp;"/"&amp;"08"&amp;"/"&amp;YEAR(D4944)</f>
        <v>06/08/2026</v>
      </c>
      <c r="M4944" s="23">
        <f t="shared" ref="M4944:M5007" si="1618">E4944-TIME(3,0,0)</f>
        <v>0.20833333333333331</v>
      </c>
      <c r="N4944" t="str">
        <f t="shared" ref="N4944:N5007" si="1619">J4944&amp;" - "&amp;K4944</f>
        <v>4 - 0</v>
      </c>
      <c r="O4944" t="str">
        <f t="shared" si="1601"/>
        <v>Green</v>
      </c>
      <c r="P4944" t="str">
        <f t="shared" si="1602"/>
        <v>Red</v>
      </c>
      <c r="Q4944" t="str">
        <f t="shared" si="1603"/>
        <v>Red</v>
      </c>
      <c r="R4944" t="str">
        <f t="shared" si="1604"/>
        <v>Green</v>
      </c>
      <c r="S4944" t="str">
        <f t="shared" si="1605"/>
        <v>Red</v>
      </c>
      <c r="T4944" t="str">
        <f t="shared" si="1606"/>
        <v>Green</v>
      </c>
      <c r="U4944" t="str">
        <f t="shared" si="1607"/>
        <v>Green</v>
      </c>
      <c r="V4944" t="str">
        <f t="shared" si="1608"/>
        <v>Red</v>
      </c>
      <c r="W4944" t="str">
        <f t="shared" si="1609"/>
        <v>Red</v>
      </c>
      <c r="X4944" t="str">
        <f t="shared" si="1610"/>
        <v>Green</v>
      </c>
      <c r="Y4944" t="str">
        <f t="shared" si="1611"/>
        <v>Green</v>
      </c>
      <c r="Z4944" t="str">
        <f t="shared" si="1612"/>
        <v>Green</v>
      </c>
      <c r="AA4944" t="str">
        <f t="shared" si="1613"/>
        <v>Red</v>
      </c>
      <c r="AB4944" t="str">
        <f t="shared" si="1614"/>
        <v>Red</v>
      </c>
      <c r="AC4944" t="str">
        <f t="shared" si="1615"/>
        <v>Red</v>
      </c>
      <c r="AD4944" t="str">
        <f t="shared" si="1616"/>
        <v>Green</v>
      </c>
    </row>
    <row r="4945" spans="1:30" x14ac:dyDescent="0.3">
      <c r="A4945" t="str">
        <f t="shared" si="1598"/>
        <v>06/08/2026Granville RageFraser Park</v>
      </c>
      <c r="B4945" t="s">
        <v>810</v>
      </c>
      <c r="C4945" t="s">
        <v>2277</v>
      </c>
      <c r="D4945" s="2">
        <v>46240</v>
      </c>
      <c r="E4945" s="3">
        <v>0.41666666666666669</v>
      </c>
      <c r="F4945" t="s">
        <v>2907</v>
      </c>
      <c r="G4945" t="s">
        <v>2278</v>
      </c>
      <c r="H4945">
        <v>2</v>
      </c>
      <c r="I4945">
        <v>0</v>
      </c>
      <c r="J4945">
        <v>2</v>
      </c>
      <c r="K4945">
        <v>1</v>
      </c>
      <c r="L4945" s="22" t="str">
        <f t="shared" si="1617"/>
        <v>06/08/2026</v>
      </c>
      <c r="M4945" s="23">
        <f t="shared" si="1618"/>
        <v>0.29166666666666669</v>
      </c>
      <c r="N4945" t="str">
        <f t="shared" si="1619"/>
        <v>2 - 1</v>
      </c>
      <c r="O4945" t="str">
        <f t="shared" si="1601"/>
        <v>Green</v>
      </c>
      <c r="P4945" t="str">
        <f t="shared" si="1602"/>
        <v>Red</v>
      </c>
      <c r="Q4945" t="str">
        <f t="shared" si="1603"/>
        <v>Red</v>
      </c>
      <c r="R4945" t="str">
        <f t="shared" si="1604"/>
        <v>Green</v>
      </c>
      <c r="S4945" t="str">
        <f t="shared" si="1605"/>
        <v>Red</v>
      </c>
      <c r="T4945" t="str">
        <f t="shared" si="1606"/>
        <v>Green</v>
      </c>
      <c r="U4945" t="str">
        <f t="shared" si="1607"/>
        <v>Green</v>
      </c>
      <c r="V4945" t="str">
        <f t="shared" si="1608"/>
        <v>Red</v>
      </c>
      <c r="W4945" t="str">
        <f t="shared" si="1609"/>
        <v>Red</v>
      </c>
      <c r="X4945" t="str">
        <f t="shared" si="1610"/>
        <v>Green</v>
      </c>
      <c r="Y4945" t="str">
        <f t="shared" si="1611"/>
        <v>Green</v>
      </c>
      <c r="Z4945" t="str">
        <f t="shared" si="1612"/>
        <v>Green</v>
      </c>
      <c r="AA4945" t="str">
        <f t="shared" si="1613"/>
        <v>Red</v>
      </c>
      <c r="AB4945" t="str">
        <f t="shared" si="1614"/>
        <v>Green</v>
      </c>
      <c r="AC4945" t="str">
        <f t="shared" si="1615"/>
        <v>Green</v>
      </c>
      <c r="AD4945" t="str">
        <f t="shared" si="1616"/>
        <v>Red</v>
      </c>
    </row>
    <row r="4946" spans="1:30" x14ac:dyDescent="0.3">
      <c r="A4946" t="str">
        <f t="shared" si="1598"/>
        <v>06/08/2026Prachuap FCTerengganu FA</v>
      </c>
      <c r="D4946" s="2">
        <v>46240</v>
      </c>
      <c r="E4946" s="3">
        <v>0.41666666666666669</v>
      </c>
      <c r="F4946" t="s">
        <v>7011</v>
      </c>
      <c r="G4946" t="s">
        <v>6374</v>
      </c>
      <c r="H4946">
        <v>2</v>
      </c>
      <c r="I4946">
        <v>0</v>
      </c>
      <c r="J4946">
        <v>3</v>
      </c>
      <c r="K4946">
        <v>2</v>
      </c>
      <c r="L4946" s="22" t="str">
        <f t="shared" si="1617"/>
        <v>06/08/2026</v>
      </c>
      <c r="M4946" s="23">
        <f t="shared" si="1618"/>
        <v>0.29166666666666669</v>
      </c>
      <c r="N4946" t="str">
        <f t="shared" si="1619"/>
        <v>3 - 2</v>
      </c>
      <c r="O4946" t="str">
        <f t="shared" si="1601"/>
        <v>Green</v>
      </c>
      <c r="P4946" t="str">
        <f t="shared" si="1602"/>
        <v>Red</v>
      </c>
      <c r="Q4946" t="str">
        <f t="shared" si="1603"/>
        <v>Red</v>
      </c>
      <c r="R4946" t="str">
        <f t="shared" si="1604"/>
        <v>Green</v>
      </c>
      <c r="S4946" t="str">
        <f t="shared" si="1605"/>
        <v>Red</v>
      </c>
      <c r="T4946" t="str">
        <f t="shared" si="1606"/>
        <v>Green</v>
      </c>
      <c r="U4946" t="str">
        <f t="shared" si="1607"/>
        <v>Green</v>
      </c>
      <c r="V4946" t="str">
        <f t="shared" si="1608"/>
        <v>Red</v>
      </c>
      <c r="W4946" t="str">
        <f t="shared" si="1609"/>
        <v>Red</v>
      </c>
      <c r="X4946" t="str">
        <f t="shared" si="1610"/>
        <v>Green</v>
      </c>
      <c r="Y4946" t="str">
        <f t="shared" si="1611"/>
        <v>Green</v>
      </c>
      <c r="Z4946" t="str">
        <f t="shared" si="1612"/>
        <v>Green</v>
      </c>
      <c r="AA4946" t="str">
        <f t="shared" si="1613"/>
        <v>Red</v>
      </c>
      <c r="AB4946" t="str">
        <f t="shared" si="1614"/>
        <v>Red</v>
      </c>
      <c r="AC4946" t="str">
        <f t="shared" si="1615"/>
        <v>Green</v>
      </c>
      <c r="AD4946" t="str">
        <f t="shared" si="1616"/>
        <v>Red</v>
      </c>
    </row>
    <row r="4947" spans="1:30" x14ac:dyDescent="0.3">
      <c r="A4947" t="str">
        <f t="shared" si="1598"/>
        <v>06/08/2026Salisbury UnitedSouth Adelaide Panthers</v>
      </c>
      <c r="B4947" t="s">
        <v>810</v>
      </c>
      <c r="C4947" t="s">
        <v>2265</v>
      </c>
      <c r="D4947" s="2">
        <v>46240</v>
      </c>
      <c r="E4947" s="3">
        <v>0.41666666666666669</v>
      </c>
      <c r="F4947" t="s">
        <v>2269</v>
      </c>
      <c r="G4947" t="s">
        <v>2267</v>
      </c>
      <c r="H4947">
        <v>1</v>
      </c>
      <c r="I4947">
        <v>2</v>
      </c>
      <c r="J4947">
        <v>2</v>
      </c>
      <c r="K4947">
        <v>3</v>
      </c>
      <c r="L4947" s="22" t="str">
        <f t="shared" si="1617"/>
        <v>06/08/2026</v>
      </c>
      <c r="M4947" s="23">
        <f t="shared" si="1618"/>
        <v>0.29166666666666669</v>
      </c>
      <c r="N4947" t="str">
        <f t="shared" si="1619"/>
        <v>2 - 3</v>
      </c>
      <c r="O4947" t="str">
        <f t="shared" si="1601"/>
        <v>Red</v>
      </c>
      <c r="P4947" t="str">
        <f t="shared" si="1602"/>
        <v>Red</v>
      </c>
      <c r="Q4947" t="str">
        <f t="shared" si="1603"/>
        <v>Green</v>
      </c>
      <c r="R4947" t="str">
        <f t="shared" si="1604"/>
        <v>Red</v>
      </c>
      <c r="S4947" t="str">
        <f t="shared" si="1605"/>
        <v>Green</v>
      </c>
      <c r="T4947" t="str">
        <f t="shared" si="1606"/>
        <v>Green</v>
      </c>
      <c r="U4947" t="str">
        <f t="shared" si="1607"/>
        <v>Red</v>
      </c>
      <c r="V4947" t="str">
        <f t="shared" si="1608"/>
        <v>Red</v>
      </c>
      <c r="W4947" t="str">
        <f t="shared" si="1609"/>
        <v>Green</v>
      </c>
      <c r="X4947" t="str">
        <f t="shared" si="1610"/>
        <v>Green</v>
      </c>
      <c r="Y4947" t="str">
        <f t="shared" si="1611"/>
        <v>Green</v>
      </c>
      <c r="Z4947" t="str">
        <f t="shared" si="1612"/>
        <v>Green</v>
      </c>
      <c r="AA4947" t="str">
        <f t="shared" si="1613"/>
        <v>Red</v>
      </c>
      <c r="AB4947" t="str">
        <f t="shared" si="1614"/>
        <v>Red</v>
      </c>
      <c r="AC4947" t="str">
        <f t="shared" si="1615"/>
        <v>Green</v>
      </c>
      <c r="AD4947" t="str">
        <f t="shared" si="1616"/>
        <v>Red</v>
      </c>
    </row>
    <row r="4948" spans="1:30" x14ac:dyDescent="0.3">
      <c r="A4948" t="str">
        <f t="shared" si="1598"/>
        <v>06/08/2026Akademiya OntustikKhan Tengry</v>
      </c>
      <c r="D4948" s="2">
        <v>46240</v>
      </c>
      <c r="E4948" s="3">
        <v>0.5</v>
      </c>
      <c r="F4948" t="s">
        <v>2062</v>
      </c>
      <c r="G4948" t="s">
        <v>2065</v>
      </c>
      <c r="H4948">
        <v>2</v>
      </c>
      <c r="I4948">
        <v>1</v>
      </c>
      <c r="J4948">
        <v>3</v>
      </c>
      <c r="K4948">
        <v>1</v>
      </c>
      <c r="L4948" s="22" t="str">
        <f t="shared" si="1617"/>
        <v>06/08/2026</v>
      </c>
      <c r="M4948" s="23">
        <f t="shared" si="1618"/>
        <v>0.375</v>
      </c>
      <c r="N4948" t="str">
        <f t="shared" si="1619"/>
        <v>3 - 1</v>
      </c>
      <c r="O4948" t="str">
        <f t="shared" si="1601"/>
        <v>Green</v>
      </c>
      <c r="P4948" t="str">
        <f t="shared" si="1602"/>
        <v>Red</v>
      </c>
      <c r="Q4948" t="str">
        <f t="shared" si="1603"/>
        <v>Red</v>
      </c>
      <c r="R4948" t="str">
        <f t="shared" si="1604"/>
        <v>Green</v>
      </c>
      <c r="S4948" t="str">
        <f t="shared" si="1605"/>
        <v>Red</v>
      </c>
      <c r="T4948" t="str">
        <f t="shared" si="1606"/>
        <v>Green</v>
      </c>
      <c r="U4948" t="str">
        <f t="shared" si="1607"/>
        <v>Green</v>
      </c>
      <c r="V4948" t="str">
        <f t="shared" si="1608"/>
        <v>Red</v>
      </c>
      <c r="W4948" t="str">
        <f t="shared" si="1609"/>
        <v>Red</v>
      </c>
      <c r="X4948" t="str">
        <f t="shared" si="1610"/>
        <v>Green</v>
      </c>
      <c r="Y4948" t="str">
        <f t="shared" si="1611"/>
        <v>Green</v>
      </c>
      <c r="Z4948" t="str">
        <f t="shared" si="1612"/>
        <v>Green</v>
      </c>
      <c r="AA4948" t="str">
        <f t="shared" si="1613"/>
        <v>Red</v>
      </c>
      <c r="AB4948" t="str">
        <f t="shared" si="1614"/>
        <v>Red</v>
      </c>
      <c r="AC4948" t="str">
        <f t="shared" si="1615"/>
        <v>Green</v>
      </c>
      <c r="AD4948" t="str">
        <f t="shared" si="1616"/>
        <v>Red</v>
      </c>
    </row>
    <row r="4949" spans="1:30" x14ac:dyDescent="0.3">
      <c r="A4949" t="str">
        <f t="shared" si="1598"/>
        <v>06/08/2026Altay Semey U21Kairat U21</v>
      </c>
      <c r="D4949" s="2">
        <v>46240</v>
      </c>
      <c r="E4949" s="3">
        <v>0.5</v>
      </c>
      <c r="F4949" t="s">
        <v>2495</v>
      </c>
      <c r="G4949" t="s">
        <v>5384</v>
      </c>
      <c r="H4949">
        <v>0</v>
      </c>
      <c r="I4949">
        <v>0</v>
      </c>
      <c r="J4949">
        <v>1</v>
      </c>
      <c r="K4949">
        <v>0</v>
      </c>
      <c r="L4949" s="22" t="str">
        <f t="shared" si="1617"/>
        <v>06/08/2026</v>
      </c>
      <c r="M4949" s="23">
        <f t="shared" si="1618"/>
        <v>0.375</v>
      </c>
      <c r="N4949" t="str">
        <f t="shared" si="1619"/>
        <v>1 - 0</v>
      </c>
      <c r="O4949" t="str">
        <f t="shared" si="1601"/>
        <v>Green</v>
      </c>
      <c r="P4949" t="str">
        <f t="shared" si="1602"/>
        <v>Red</v>
      </c>
      <c r="Q4949" t="str">
        <f t="shared" si="1603"/>
        <v>Red</v>
      </c>
      <c r="R4949" t="str">
        <f t="shared" si="1604"/>
        <v>Green</v>
      </c>
      <c r="S4949" t="str">
        <f t="shared" si="1605"/>
        <v>Red</v>
      </c>
      <c r="T4949" t="str">
        <f t="shared" si="1606"/>
        <v>Green</v>
      </c>
      <c r="U4949" t="str">
        <f t="shared" si="1607"/>
        <v>Red</v>
      </c>
      <c r="V4949" t="str">
        <f t="shared" si="1608"/>
        <v>Green</v>
      </c>
      <c r="W4949" t="str">
        <f t="shared" si="1609"/>
        <v>Red</v>
      </c>
      <c r="X4949" t="str">
        <f t="shared" si="1610"/>
        <v>Red</v>
      </c>
      <c r="Y4949" t="str">
        <f t="shared" si="1611"/>
        <v>Red</v>
      </c>
      <c r="Z4949" t="str">
        <f t="shared" si="1612"/>
        <v>Red</v>
      </c>
      <c r="AA4949" t="str">
        <f t="shared" si="1613"/>
        <v>Green</v>
      </c>
      <c r="AB4949" t="str">
        <f t="shared" si="1614"/>
        <v>Green</v>
      </c>
      <c r="AC4949" t="str">
        <f t="shared" si="1615"/>
        <v>Red</v>
      </c>
      <c r="AD4949" t="str">
        <f t="shared" si="1616"/>
        <v>Green</v>
      </c>
    </row>
    <row r="4950" spans="1:30" x14ac:dyDescent="0.3">
      <c r="A4950" t="str">
        <f t="shared" si="1598"/>
        <v>06/08/2026Ferroviario MaputoBaia de Pemba</v>
      </c>
      <c r="D4950" s="2">
        <v>46240</v>
      </c>
      <c r="E4950" s="3">
        <v>0.53125</v>
      </c>
      <c r="F4950" t="s">
        <v>4724</v>
      </c>
      <c r="G4950" t="s">
        <v>5180</v>
      </c>
      <c r="H4950">
        <v>0</v>
      </c>
      <c r="I4950">
        <v>0</v>
      </c>
      <c r="J4950">
        <v>0</v>
      </c>
      <c r="K4950">
        <v>0</v>
      </c>
      <c r="L4950" s="22" t="str">
        <f t="shared" si="1617"/>
        <v>06/08/2026</v>
      </c>
      <c r="M4950" s="23">
        <f t="shared" si="1618"/>
        <v>0.40625</v>
      </c>
      <c r="N4950" t="str">
        <f t="shared" si="1619"/>
        <v>0 - 0</v>
      </c>
      <c r="O4950" t="str">
        <f t="shared" si="1601"/>
        <v>Red</v>
      </c>
      <c r="P4950" t="str">
        <f t="shared" si="1602"/>
        <v>Green</v>
      </c>
      <c r="Q4950" t="str">
        <f t="shared" si="1603"/>
        <v>Red</v>
      </c>
      <c r="R4950" t="str">
        <f t="shared" si="1604"/>
        <v>Green</v>
      </c>
      <c r="S4950" t="str">
        <f t="shared" si="1605"/>
        <v>Green</v>
      </c>
      <c r="T4950" t="str">
        <f t="shared" si="1606"/>
        <v>Red</v>
      </c>
      <c r="U4950" t="str">
        <f t="shared" si="1607"/>
        <v>Red</v>
      </c>
      <c r="V4950" t="str">
        <f t="shared" si="1608"/>
        <v>Green</v>
      </c>
      <c r="W4950" t="str">
        <f t="shared" si="1609"/>
        <v>Red</v>
      </c>
      <c r="X4950" t="str">
        <f t="shared" si="1610"/>
        <v>Red</v>
      </c>
      <c r="Y4950" t="str">
        <f t="shared" si="1611"/>
        <v>Red</v>
      </c>
      <c r="Z4950" t="str">
        <f t="shared" si="1612"/>
        <v>Red</v>
      </c>
      <c r="AA4950" t="str">
        <f t="shared" si="1613"/>
        <v>Green</v>
      </c>
      <c r="AB4950" t="str">
        <f t="shared" si="1614"/>
        <v>Green</v>
      </c>
      <c r="AC4950" t="str">
        <f t="shared" si="1615"/>
        <v>Red</v>
      </c>
      <c r="AD4950" t="str">
        <f t="shared" si="1616"/>
        <v>Green</v>
      </c>
    </row>
    <row r="4951" spans="1:30" x14ac:dyDescent="0.3">
      <c r="A4951" t="str">
        <f t="shared" si="1598"/>
        <v>06/08/2026Vilankulo FCFerroviario Beira</v>
      </c>
      <c r="D4951" s="2">
        <v>46240</v>
      </c>
      <c r="E4951" s="3">
        <v>0.53125</v>
      </c>
      <c r="F4951" t="s">
        <v>7012</v>
      </c>
      <c r="G4951" t="s">
        <v>5048</v>
      </c>
      <c r="H4951">
        <v>1</v>
      </c>
      <c r="I4951">
        <v>1</v>
      </c>
      <c r="J4951">
        <v>1</v>
      </c>
      <c r="K4951">
        <v>2</v>
      </c>
      <c r="L4951" s="22" t="str">
        <f t="shared" si="1617"/>
        <v>06/08/2026</v>
      </c>
      <c r="M4951" s="23">
        <f t="shared" si="1618"/>
        <v>0.40625</v>
      </c>
      <c r="N4951" t="str">
        <f t="shared" si="1619"/>
        <v>1 - 2</v>
      </c>
      <c r="O4951" t="str">
        <f t="shared" si="1601"/>
        <v>Red</v>
      </c>
      <c r="P4951" t="str">
        <f t="shared" si="1602"/>
        <v>Red</v>
      </c>
      <c r="Q4951" t="str">
        <f t="shared" si="1603"/>
        <v>Green</v>
      </c>
      <c r="R4951" t="str">
        <f t="shared" si="1604"/>
        <v>Red</v>
      </c>
      <c r="S4951" t="str">
        <f t="shared" si="1605"/>
        <v>Green</v>
      </c>
      <c r="T4951" t="str">
        <f t="shared" si="1606"/>
        <v>Green</v>
      </c>
      <c r="U4951" t="str">
        <f t="shared" si="1607"/>
        <v>Red</v>
      </c>
      <c r="V4951" t="str">
        <f t="shared" si="1608"/>
        <v>Green</v>
      </c>
      <c r="W4951" t="str">
        <f t="shared" si="1609"/>
        <v>Red</v>
      </c>
      <c r="X4951" t="str">
        <f t="shared" si="1610"/>
        <v>Green</v>
      </c>
      <c r="Y4951" t="str">
        <f t="shared" si="1611"/>
        <v>Green</v>
      </c>
      <c r="Z4951" t="str">
        <f t="shared" si="1612"/>
        <v>Green</v>
      </c>
      <c r="AA4951" t="str">
        <f t="shared" si="1613"/>
        <v>Red</v>
      </c>
      <c r="AB4951" t="str">
        <f t="shared" si="1614"/>
        <v>Green</v>
      </c>
      <c r="AC4951" t="str">
        <f t="shared" si="1615"/>
        <v>Green</v>
      </c>
      <c r="AD4951" t="str">
        <f t="shared" si="1616"/>
        <v>Red</v>
      </c>
    </row>
    <row r="4952" spans="1:30" x14ac:dyDescent="0.3">
      <c r="A4952" t="str">
        <f t="shared" si="1598"/>
        <v>06/08/2026Aktobe U21Ekibastuz</v>
      </c>
      <c r="D4952" s="2">
        <v>46240</v>
      </c>
      <c r="E4952" s="3">
        <v>0.54166666666666663</v>
      </c>
      <c r="F4952" t="s">
        <v>2497</v>
      </c>
      <c r="G4952" t="s">
        <v>2067</v>
      </c>
      <c r="H4952">
        <v>0</v>
      </c>
      <c r="I4952">
        <v>2</v>
      </c>
      <c r="J4952">
        <v>0</v>
      </c>
      <c r="K4952">
        <v>2</v>
      </c>
      <c r="L4952" s="22" t="str">
        <f t="shared" si="1617"/>
        <v>06/08/2026</v>
      </c>
      <c r="M4952" s="23">
        <f t="shared" si="1618"/>
        <v>0.41666666666666663</v>
      </c>
      <c r="N4952" t="str">
        <f t="shared" si="1619"/>
        <v>0 - 2</v>
      </c>
      <c r="O4952" t="str">
        <f t="shared" si="1601"/>
        <v>Red</v>
      </c>
      <c r="P4952" t="str">
        <f t="shared" si="1602"/>
        <v>Red</v>
      </c>
      <c r="Q4952" t="str">
        <f t="shared" si="1603"/>
        <v>Green</v>
      </c>
      <c r="R4952" t="str">
        <f t="shared" si="1604"/>
        <v>Red</v>
      </c>
      <c r="S4952" t="str">
        <f t="shared" si="1605"/>
        <v>Green</v>
      </c>
      <c r="T4952" t="str">
        <f t="shared" si="1606"/>
        <v>Green</v>
      </c>
      <c r="U4952" t="str">
        <f t="shared" si="1607"/>
        <v>Red</v>
      </c>
      <c r="V4952" t="str">
        <f t="shared" si="1608"/>
        <v>Red</v>
      </c>
      <c r="W4952" t="str">
        <f t="shared" si="1609"/>
        <v>Green</v>
      </c>
      <c r="X4952" t="str">
        <f t="shared" si="1610"/>
        <v>Green</v>
      </c>
      <c r="Y4952" t="str">
        <f t="shared" si="1611"/>
        <v>Green</v>
      </c>
      <c r="Z4952" t="str">
        <f t="shared" si="1612"/>
        <v>Red</v>
      </c>
      <c r="AA4952" t="str">
        <f t="shared" si="1613"/>
        <v>Green</v>
      </c>
      <c r="AB4952" t="str">
        <f t="shared" si="1614"/>
        <v>Green</v>
      </c>
      <c r="AC4952" t="str">
        <f t="shared" si="1615"/>
        <v>Red</v>
      </c>
      <c r="AD4952" t="str">
        <f t="shared" si="1616"/>
        <v>Green</v>
      </c>
    </row>
    <row r="4953" spans="1:30" x14ac:dyDescent="0.3">
      <c r="A4953" t="str">
        <f t="shared" si="1598"/>
        <v>06/08/2026GaddafiNEC Bugolobi</v>
      </c>
      <c r="D4953" s="2">
        <v>46240</v>
      </c>
      <c r="E4953" s="3">
        <v>0.54166666666666663</v>
      </c>
      <c r="F4953" t="s">
        <v>7013</v>
      </c>
      <c r="G4953" t="s">
        <v>7014</v>
      </c>
      <c r="H4953">
        <v>0</v>
      </c>
      <c r="I4953">
        <v>0</v>
      </c>
      <c r="J4953">
        <v>1</v>
      </c>
      <c r="K4953">
        <v>2</v>
      </c>
      <c r="L4953" s="22" t="str">
        <f t="shared" si="1617"/>
        <v>06/08/2026</v>
      </c>
      <c r="M4953" s="23">
        <f t="shared" si="1618"/>
        <v>0.41666666666666663</v>
      </c>
      <c r="N4953" t="str">
        <f t="shared" si="1619"/>
        <v>1 - 2</v>
      </c>
      <c r="O4953" t="str">
        <f t="shared" si="1601"/>
        <v>Red</v>
      </c>
      <c r="P4953" t="str">
        <f t="shared" si="1602"/>
        <v>Red</v>
      </c>
      <c r="Q4953" t="str">
        <f t="shared" si="1603"/>
        <v>Green</v>
      </c>
      <c r="R4953" t="str">
        <f t="shared" si="1604"/>
        <v>Red</v>
      </c>
      <c r="S4953" t="str">
        <f t="shared" si="1605"/>
        <v>Green</v>
      </c>
      <c r="T4953" t="str">
        <f t="shared" si="1606"/>
        <v>Green</v>
      </c>
      <c r="U4953" t="str">
        <f t="shared" si="1607"/>
        <v>Red</v>
      </c>
      <c r="V4953" t="str">
        <f t="shared" si="1608"/>
        <v>Green</v>
      </c>
      <c r="W4953" t="str">
        <f t="shared" si="1609"/>
        <v>Red</v>
      </c>
      <c r="X4953" t="str">
        <f t="shared" si="1610"/>
        <v>Red</v>
      </c>
      <c r="Y4953" t="str">
        <f t="shared" si="1611"/>
        <v>Green</v>
      </c>
      <c r="Z4953" t="str">
        <f t="shared" si="1612"/>
        <v>Green</v>
      </c>
      <c r="AA4953" t="str">
        <f t="shared" si="1613"/>
        <v>Red</v>
      </c>
      <c r="AB4953" t="str">
        <f t="shared" si="1614"/>
        <v>Green</v>
      </c>
      <c r="AC4953" t="str">
        <f t="shared" si="1615"/>
        <v>Green</v>
      </c>
      <c r="AD4953" t="str">
        <f t="shared" si="1616"/>
        <v>Red</v>
      </c>
    </row>
    <row r="4954" spans="1:30" x14ac:dyDescent="0.3">
      <c r="A4954" t="str">
        <f t="shared" si="1598"/>
        <v>06/08/2026Shakhter KaragandyFK Kaspyi Aktau U21</v>
      </c>
      <c r="D4954" s="2">
        <v>46240</v>
      </c>
      <c r="E4954" s="3">
        <v>0.54166666666666663</v>
      </c>
      <c r="F4954" t="s">
        <v>2499</v>
      </c>
      <c r="G4954" t="s">
        <v>2066</v>
      </c>
      <c r="H4954">
        <v>0</v>
      </c>
      <c r="I4954">
        <v>0</v>
      </c>
      <c r="J4954">
        <v>1</v>
      </c>
      <c r="K4954">
        <v>0</v>
      </c>
      <c r="L4954" s="22" t="str">
        <f t="shared" si="1617"/>
        <v>06/08/2026</v>
      </c>
      <c r="M4954" s="23">
        <f t="shared" si="1618"/>
        <v>0.41666666666666663</v>
      </c>
      <c r="N4954" t="str">
        <f t="shared" si="1619"/>
        <v>1 - 0</v>
      </c>
      <c r="O4954" t="str">
        <f t="shared" si="1601"/>
        <v>Green</v>
      </c>
      <c r="P4954" t="str">
        <f t="shared" si="1602"/>
        <v>Red</v>
      </c>
      <c r="Q4954" t="str">
        <f t="shared" si="1603"/>
        <v>Red</v>
      </c>
      <c r="R4954" t="str">
        <f t="shared" si="1604"/>
        <v>Green</v>
      </c>
      <c r="S4954" t="str">
        <f t="shared" si="1605"/>
        <v>Red</v>
      </c>
      <c r="T4954" t="str">
        <f t="shared" si="1606"/>
        <v>Green</v>
      </c>
      <c r="U4954" t="str">
        <f t="shared" si="1607"/>
        <v>Red</v>
      </c>
      <c r="V4954" t="str">
        <f t="shared" si="1608"/>
        <v>Green</v>
      </c>
      <c r="W4954" t="str">
        <f t="shared" si="1609"/>
        <v>Red</v>
      </c>
      <c r="X4954" t="str">
        <f t="shared" si="1610"/>
        <v>Red</v>
      </c>
      <c r="Y4954" t="str">
        <f t="shared" si="1611"/>
        <v>Red</v>
      </c>
      <c r="Z4954" t="str">
        <f t="shared" si="1612"/>
        <v>Red</v>
      </c>
      <c r="AA4954" t="str">
        <f t="shared" si="1613"/>
        <v>Green</v>
      </c>
      <c r="AB4954" t="str">
        <f t="shared" si="1614"/>
        <v>Green</v>
      </c>
      <c r="AC4954" t="str">
        <f t="shared" si="1615"/>
        <v>Red</v>
      </c>
      <c r="AD4954" t="str">
        <f t="shared" si="1616"/>
        <v>Green</v>
      </c>
    </row>
    <row r="4955" spans="1:30" x14ac:dyDescent="0.3">
      <c r="A4955" t="str">
        <f t="shared" si="1598"/>
        <v>06/08/2026NongksehLangsning SC</v>
      </c>
      <c r="D4955" s="2">
        <v>46240</v>
      </c>
      <c r="E4955" s="3">
        <v>0.5625</v>
      </c>
      <c r="F4955" t="s">
        <v>5379</v>
      </c>
      <c r="G4955" t="s">
        <v>7015</v>
      </c>
      <c r="H4955">
        <v>2</v>
      </c>
      <c r="I4955">
        <v>0</v>
      </c>
      <c r="J4955">
        <v>2</v>
      </c>
      <c r="K4955">
        <v>2</v>
      </c>
      <c r="L4955" s="22" t="str">
        <f t="shared" si="1617"/>
        <v>06/08/2026</v>
      </c>
      <c r="M4955" s="23">
        <f t="shared" si="1618"/>
        <v>0.4375</v>
      </c>
      <c r="N4955" t="str">
        <f t="shared" si="1619"/>
        <v>2 - 2</v>
      </c>
      <c r="O4955" t="str">
        <f t="shared" si="1601"/>
        <v>Red</v>
      </c>
      <c r="P4955" t="str">
        <f t="shared" si="1602"/>
        <v>Green</v>
      </c>
      <c r="Q4955" t="str">
        <f t="shared" si="1603"/>
        <v>Red</v>
      </c>
      <c r="R4955" t="str">
        <f t="shared" si="1604"/>
        <v>Green</v>
      </c>
      <c r="S4955" t="str">
        <f t="shared" si="1605"/>
        <v>Green</v>
      </c>
      <c r="T4955" t="str">
        <f t="shared" si="1606"/>
        <v>Red</v>
      </c>
      <c r="U4955" t="str">
        <f t="shared" si="1607"/>
        <v>Green</v>
      </c>
      <c r="V4955" t="str">
        <f t="shared" si="1608"/>
        <v>Red</v>
      </c>
      <c r="W4955" t="str">
        <f t="shared" si="1609"/>
        <v>Red</v>
      </c>
      <c r="X4955" t="str">
        <f t="shared" si="1610"/>
        <v>Green</v>
      </c>
      <c r="Y4955" t="str">
        <f t="shared" si="1611"/>
        <v>Green</v>
      </c>
      <c r="Z4955" t="str">
        <f t="shared" si="1612"/>
        <v>Green</v>
      </c>
      <c r="AA4955" t="str">
        <f t="shared" si="1613"/>
        <v>Red</v>
      </c>
      <c r="AB4955" t="str">
        <f t="shared" si="1614"/>
        <v>Red</v>
      </c>
      <c r="AC4955" t="str">
        <f t="shared" si="1615"/>
        <v>Green</v>
      </c>
      <c r="AD4955" t="str">
        <f t="shared" si="1616"/>
        <v>Red</v>
      </c>
    </row>
    <row r="4956" spans="1:30" x14ac:dyDescent="0.3">
      <c r="A4956" t="str">
        <f t="shared" si="1598"/>
        <v>06/08/2026FC MasrAl Muharraq</v>
      </c>
      <c r="D4956" s="2">
        <v>46240</v>
      </c>
      <c r="E4956" s="3">
        <v>0.58333333333333337</v>
      </c>
      <c r="F4956" t="s">
        <v>7016</v>
      </c>
      <c r="G4956" t="s">
        <v>7017</v>
      </c>
      <c r="H4956">
        <v>0</v>
      </c>
      <c r="I4956">
        <v>0</v>
      </c>
      <c r="J4956">
        <v>1</v>
      </c>
      <c r="K4956">
        <v>0</v>
      </c>
      <c r="L4956" s="22" t="str">
        <f t="shared" si="1617"/>
        <v>06/08/2026</v>
      </c>
      <c r="M4956" s="23">
        <f t="shared" si="1618"/>
        <v>0.45833333333333337</v>
      </c>
      <c r="N4956" t="str">
        <f t="shared" si="1619"/>
        <v>1 - 0</v>
      </c>
      <c r="O4956" t="str">
        <f t="shared" si="1601"/>
        <v>Green</v>
      </c>
      <c r="P4956" t="str">
        <f t="shared" si="1602"/>
        <v>Red</v>
      </c>
      <c r="Q4956" t="str">
        <f t="shared" si="1603"/>
        <v>Red</v>
      </c>
      <c r="R4956" t="str">
        <f t="shared" si="1604"/>
        <v>Green</v>
      </c>
      <c r="S4956" t="str">
        <f t="shared" si="1605"/>
        <v>Red</v>
      </c>
      <c r="T4956" t="str">
        <f t="shared" si="1606"/>
        <v>Green</v>
      </c>
      <c r="U4956" t="str">
        <f t="shared" si="1607"/>
        <v>Red</v>
      </c>
      <c r="V4956" t="str">
        <f t="shared" si="1608"/>
        <v>Green</v>
      </c>
      <c r="W4956" t="str">
        <f t="shared" si="1609"/>
        <v>Red</v>
      </c>
      <c r="X4956" t="str">
        <f t="shared" si="1610"/>
        <v>Red</v>
      </c>
      <c r="Y4956" t="str">
        <f t="shared" si="1611"/>
        <v>Red</v>
      </c>
      <c r="Z4956" t="str">
        <f t="shared" si="1612"/>
        <v>Red</v>
      </c>
      <c r="AA4956" t="str">
        <f t="shared" si="1613"/>
        <v>Green</v>
      </c>
      <c r="AB4956" t="str">
        <f t="shared" si="1614"/>
        <v>Green</v>
      </c>
      <c r="AC4956" t="str">
        <f t="shared" si="1615"/>
        <v>Red</v>
      </c>
      <c r="AD4956" t="str">
        <f t="shared" si="1616"/>
        <v>Green</v>
      </c>
    </row>
    <row r="4957" spans="1:30" x14ac:dyDescent="0.3">
      <c r="A4957" t="str">
        <f t="shared" si="1598"/>
        <v>06/08/2026Sogdiana JizzakhAndijan</v>
      </c>
      <c r="D4957" s="2">
        <v>46240</v>
      </c>
      <c r="E4957" s="3">
        <v>0.58333333333333337</v>
      </c>
      <c r="F4957" t="s">
        <v>1423</v>
      </c>
      <c r="G4957" t="s">
        <v>1634</v>
      </c>
      <c r="H4957">
        <v>0</v>
      </c>
      <c r="I4957">
        <v>0</v>
      </c>
      <c r="J4957">
        <v>1</v>
      </c>
      <c r="K4957">
        <v>0</v>
      </c>
      <c r="L4957" s="22" t="str">
        <f t="shared" si="1617"/>
        <v>06/08/2026</v>
      </c>
      <c r="M4957" s="23">
        <f t="shared" si="1618"/>
        <v>0.45833333333333337</v>
      </c>
      <c r="N4957" t="str">
        <f t="shared" si="1619"/>
        <v>1 - 0</v>
      </c>
      <c r="O4957" t="str">
        <f t="shared" si="1601"/>
        <v>Green</v>
      </c>
      <c r="P4957" t="str">
        <f t="shared" si="1602"/>
        <v>Red</v>
      </c>
      <c r="Q4957" t="str">
        <f t="shared" si="1603"/>
        <v>Red</v>
      </c>
      <c r="R4957" t="str">
        <f t="shared" si="1604"/>
        <v>Green</v>
      </c>
      <c r="S4957" t="str">
        <f t="shared" si="1605"/>
        <v>Red</v>
      </c>
      <c r="T4957" t="str">
        <f t="shared" si="1606"/>
        <v>Green</v>
      </c>
      <c r="U4957" t="str">
        <f t="shared" si="1607"/>
        <v>Red</v>
      </c>
      <c r="V4957" t="str">
        <f t="shared" si="1608"/>
        <v>Green</v>
      </c>
      <c r="W4957" t="str">
        <f t="shared" si="1609"/>
        <v>Red</v>
      </c>
      <c r="X4957" t="str">
        <f t="shared" si="1610"/>
        <v>Red</v>
      </c>
      <c r="Y4957" t="str">
        <f t="shared" si="1611"/>
        <v>Red</v>
      </c>
      <c r="Z4957" t="str">
        <f t="shared" si="1612"/>
        <v>Red</v>
      </c>
      <c r="AA4957" t="str">
        <f t="shared" si="1613"/>
        <v>Green</v>
      </c>
      <c r="AB4957" t="str">
        <f t="shared" si="1614"/>
        <v>Green</v>
      </c>
      <c r="AC4957" t="str">
        <f t="shared" si="1615"/>
        <v>Red</v>
      </c>
      <c r="AD4957" t="str">
        <f t="shared" si="1616"/>
        <v>Green</v>
      </c>
    </row>
    <row r="4958" spans="1:30" x14ac:dyDescent="0.3">
      <c r="A4958" t="str">
        <f t="shared" si="1598"/>
        <v>06/08/2026BATE Borisov ReservesFK Bumprom Gomel</v>
      </c>
      <c r="B4958" t="s">
        <v>6942</v>
      </c>
      <c r="C4958" t="s">
        <v>854</v>
      </c>
      <c r="D4958" s="2">
        <v>46240</v>
      </c>
      <c r="E4958" s="3">
        <v>0.60416666666666663</v>
      </c>
      <c r="F4958" t="s">
        <v>2349</v>
      </c>
      <c r="G4958" t="s">
        <v>4297</v>
      </c>
      <c r="H4958">
        <v>1</v>
      </c>
      <c r="I4958">
        <v>1</v>
      </c>
      <c r="J4958">
        <v>1</v>
      </c>
      <c r="K4958">
        <v>2</v>
      </c>
      <c r="L4958" s="22" t="str">
        <f t="shared" si="1617"/>
        <v>06/08/2026</v>
      </c>
      <c r="M4958" s="23">
        <f t="shared" si="1618"/>
        <v>0.47916666666666663</v>
      </c>
      <c r="N4958" t="str">
        <f t="shared" si="1619"/>
        <v>1 - 2</v>
      </c>
      <c r="O4958" t="str">
        <f t="shared" si="1601"/>
        <v>Red</v>
      </c>
      <c r="P4958" t="str">
        <f t="shared" si="1602"/>
        <v>Red</v>
      </c>
      <c r="Q4958" t="str">
        <f t="shared" si="1603"/>
        <v>Green</v>
      </c>
      <c r="R4958" t="str">
        <f t="shared" si="1604"/>
        <v>Red</v>
      </c>
      <c r="S4958" t="str">
        <f t="shared" si="1605"/>
        <v>Green</v>
      </c>
      <c r="T4958" t="str">
        <f t="shared" si="1606"/>
        <v>Green</v>
      </c>
      <c r="U4958" t="str">
        <f t="shared" si="1607"/>
        <v>Red</v>
      </c>
      <c r="V4958" t="str">
        <f t="shared" si="1608"/>
        <v>Green</v>
      </c>
      <c r="W4958" t="str">
        <f t="shared" si="1609"/>
        <v>Red</v>
      </c>
      <c r="X4958" t="str">
        <f t="shared" si="1610"/>
        <v>Green</v>
      </c>
      <c r="Y4958" t="str">
        <f t="shared" si="1611"/>
        <v>Green</v>
      </c>
      <c r="Z4958" t="str">
        <f t="shared" si="1612"/>
        <v>Green</v>
      </c>
      <c r="AA4958" t="str">
        <f t="shared" si="1613"/>
        <v>Red</v>
      </c>
      <c r="AB4958" t="str">
        <f t="shared" si="1614"/>
        <v>Green</v>
      </c>
      <c r="AC4958" t="str">
        <f t="shared" si="1615"/>
        <v>Green</v>
      </c>
      <c r="AD4958" t="str">
        <f t="shared" si="1616"/>
        <v>Red</v>
      </c>
    </row>
    <row r="4959" spans="1:30" x14ac:dyDescent="0.3">
      <c r="A4959" t="str">
        <f t="shared" si="1598"/>
        <v>06/08/2026Aris LimassolAl Sadd</v>
      </c>
      <c r="D4959" s="2">
        <v>46240</v>
      </c>
      <c r="E4959" s="3">
        <v>0.625</v>
      </c>
      <c r="F4959" t="s">
        <v>7018</v>
      </c>
      <c r="G4959" t="s">
        <v>5341</v>
      </c>
      <c r="H4959">
        <v>1</v>
      </c>
      <c r="I4959">
        <v>0</v>
      </c>
      <c r="J4959">
        <v>1</v>
      </c>
      <c r="K4959">
        <v>1</v>
      </c>
      <c r="L4959" s="22" t="str">
        <f t="shared" si="1617"/>
        <v>06/08/2026</v>
      </c>
      <c r="M4959" s="23">
        <f t="shared" si="1618"/>
        <v>0.5</v>
      </c>
      <c r="N4959" t="str">
        <f t="shared" si="1619"/>
        <v>1 - 1</v>
      </c>
      <c r="O4959" t="str">
        <f t="shared" si="1601"/>
        <v>Red</v>
      </c>
      <c r="P4959" t="str">
        <f t="shared" si="1602"/>
        <v>Green</v>
      </c>
      <c r="Q4959" t="str">
        <f t="shared" si="1603"/>
        <v>Red</v>
      </c>
      <c r="R4959" t="str">
        <f t="shared" si="1604"/>
        <v>Green</v>
      </c>
      <c r="S4959" t="str">
        <f t="shared" si="1605"/>
        <v>Green</v>
      </c>
      <c r="T4959" t="str">
        <f t="shared" si="1606"/>
        <v>Red</v>
      </c>
      <c r="U4959" t="str">
        <f t="shared" si="1607"/>
        <v>Green</v>
      </c>
      <c r="V4959" t="str">
        <f t="shared" si="1608"/>
        <v>Red</v>
      </c>
      <c r="W4959" t="str">
        <f t="shared" si="1609"/>
        <v>Red</v>
      </c>
      <c r="X4959" t="str">
        <f t="shared" si="1610"/>
        <v>Green</v>
      </c>
      <c r="Y4959" t="str">
        <f t="shared" si="1611"/>
        <v>Green</v>
      </c>
      <c r="Z4959" t="str">
        <f t="shared" si="1612"/>
        <v>Red</v>
      </c>
      <c r="AA4959" t="str">
        <f t="shared" si="1613"/>
        <v>Green</v>
      </c>
      <c r="AB4959" t="str">
        <f t="shared" si="1614"/>
        <v>Green</v>
      </c>
      <c r="AC4959" t="str">
        <f t="shared" si="1615"/>
        <v>Green</v>
      </c>
      <c r="AD4959" t="str">
        <f t="shared" si="1616"/>
        <v>Red</v>
      </c>
    </row>
    <row r="4960" spans="1:30" x14ac:dyDescent="0.3">
      <c r="A4960" t="str">
        <f t="shared" si="1598"/>
        <v>06/08/2026FC Molodechno-Dyussh-4FC Volna Pinsk</v>
      </c>
      <c r="B4960" t="s">
        <v>6942</v>
      </c>
      <c r="C4960" t="s">
        <v>854</v>
      </c>
      <c r="D4960" s="2">
        <v>46240</v>
      </c>
      <c r="E4960" s="3">
        <v>0.625</v>
      </c>
      <c r="F4960" t="s">
        <v>4298</v>
      </c>
      <c r="G4960" t="s">
        <v>3022</v>
      </c>
      <c r="H4960">
        <v>1</v>
      </c>
      <c r="I4960">
        <v>2</v>
      </c>
      <c r="J4960">
        <v>2</v>
      </c>
      <c r="K4960">
        <v>2</v>
      </c>
      <c r="L4960" s="22" t="str">
        <f t="shared" si="1617"/>
        <v>06/08/2026</v>
      </c>
      <c r="M4960" s="23">
        <f t="shared" si="1618"/>
        <v>0.5</v>
      </c>
      <c r="N4960" t="str">
        <f t="shared" si="1619"/>
        <v>2 - 2</v>
      </c>
      <c r="O4960" t="str">
        <f t="shared" si="1601"/>
        <v>Red</v>
      </c>
      <c r="P4960" t="str">
        <f t="shared" si="1602"/>
        <v>Green</v>
      </c>
      <c r="Q4960" t="str">
        <f t="shared" si="1603"/>
        <v>Red</v>
      </c>
      <c r="R4960" t="str">
        <f t="shared" si="1604"/>
        <v>Green</v>
      </c>
      <c r="S4960" t="str">
        <f t="shared" si="1605"/>
        <v>Green</v>
      </c>
      <c r="T4960" t="str">
        <f t="shared" si="1606"/>
        <v>Red</v>
      </c>
      <c r="U4960" t="str">
        <f t="shared" si="1607"/>
        <v>Red</v>
      </c>
      <c r="V4960" t="str">
        <f t="shared" si="1608"/>
        <v>Red</v>
      </c>
      <c r="W4960" t="str">
        <f t="shared" si="1609"/>
        <v>Green</v>
      </c>
      <c r="X4960" t="str">
        <f t="shared" si="1610"/>
        <v>Green</v>
      </c>
      <c r="Y4960" t="str">
        <f t="shared" si="1611"/>
        <v>Green</v>
      </c>
      <c r="Z4960" t="str">
        <f t="shared" si="1612"/>
        <v>Green</v>
      </c>
      <c r="AA4960" t="str">
        <f t="shared" si="1613"/>
        <v>Red</v>
      </c>
      <c r="AB4960" t="str">
        <f t="shared" si="1614"/>
        <v>Red</v>
      </c>
      <c r="AC4960" t="str">
        <f t="shared" si="1615"/>
        <v>Green</v>
      </c>
      <c r="AD4960" t="str">
        <f t="shared" si="1616"/>
        <v>Red</v>
      </c>
    </row>
    <row r="4961" spans="1:30" x14ac:dyDescent="0.3">
      <c r="A4961" t="str">
        <f t="shared" si="1598"/>
        <v>06/08/2026FC OrshaFC Gomel Reserves</v>
      </c>
      <c r="B4961" t="s">
        <v>6942</v>
      </c>
      <c r="C4961" t="s">
        <v>854</v>
      </c>
      <c r="D4961" s="2">
        <v>46240</v>
      </c>
      <c r="E4961" s="3">
        <v>0.625</v>
      </c>
      <c r="F4961" t="s">
        <v>3023</v>
      </c>
      <c r="G4961" t="s">
        <v>3021</v>
      </c>
      <c r="H4961">
        <v>1</v>
      </c>
      <c r="I4961">
        <v>1</v>
      </c>
      <c r="J4961">
        <v>2</v>
      </c>
      <c r="K4961">
        <v>1</v>
      </c>
      <c r="L4961" s="22" t="str">
        <f t="shared" si="1617"/>
        <v>06/08/2026</v>
      </c>
      <c r="M4961" s="23">
        <f t="shared" si="1618"/>
        <v>0.5</v>
      </c>
      <c r="N4961" t="str">
        <f t="shared" si="1619"/>
        <v>2 - 1</v>
      </c>
      <c r="O4961" t="str">
        <f t="shared" si="1601"/>
        <v>Green</v>
      </c>
      <c r="P4961" t="str">
        <f t="shared" si="1602"/>
        <v>Red</v>
      </c>
      <c r="Q4961" t="str">
        <f t="shared" si="1603"/>
        <v>Red</v>
      </c>
      <c r="R4961" t="str">
        <f t="shared" si="1604"/>
        <v>Green</v>
      </c>
      <c r="S4961" t="str">
        <f t="shared" si="1605"/>
        <v>Red</v>
      </c>
      <c r="T4961" t="str">
        <f t="shared" si="1606"/>
        <v>Green</v>
      </c>
      <c r="U4961" t="str">
        <f t="shared" si="1607"/>
        <v>Red</v>
      </c>
      <c r="V4961" t="str">
        <f t="shared" si="1608"/>
        <v>Green</v>
      </c>
      <c r="W4961" t="str">
        <f t="shared" si="1609"/>
        <v>Red</v>
      </c>
      <c r="X4961" t="str">
        <f t="shared" si="1610"/>
        <v>Green</v>
      </c>
      <c r="Y4961" t="str">
        <f t="shared" si="1611"/>
        <v>Green</v>
      </c>
      <c r="Z4961" t="str">
        <f t="shared" si="1612"/>
        <v>Green</v>
      </c>
      <c r="AA4961" t="str">
        <f t="shared" si="1613"/>
        <v>Red</v>
      </c>
      <c r="AB4961" t="str">
        <f t="shared" si="1614"/>
        <v>Green</v>
      </c>
      <c r="AC4961" t="str">
        <f t="shared" si="1615"/>
        <v>Green</v>
      </c>
      <c r="AD4961" t="str">
        <f t="shared" si="1616"/>
        <v>Red</v>
      </c>
    </row>
    <row r="4962" spans="1:30" x14ac:dyDescent="0.3">
      <c r="A4962" t="str">
        <f t="shared" si="1598"/>
        <v>06/08/2026Inter TurkuVaduz</v>
      </c>
      <c r="B4962" t="s">
        <v>802</v>
      </c>
      <c r="C4962" t="s">
        <v>1326</v>
      </c>
      <c r="D4962" s="2">
        <v>46240</v>
      </c>
      <c r="E4962" s="3">
        <v>0.625</v>
      </c>
      <c r="F4962" t="s">
        <v>1777</v>
      </c>
      <c r="G4962" t="s">
        <v>1939</v>
      </c>
      <c r="H4962">
        <v>1</v>
      </c>
      <c r="I4962">
        <v>0</v>
      </c>
      <c r="J4962">
        <v>2</v>
      </c>
      <c r="K4962">
        <v>1</v>
      </c>
      <c r="L4962" s="22" t="str">
        <f t="shared" si="1617"/>
        <v>06/08/2026</v>
      </c>
      <c r="M4962" s="23">
        <f t="shared" si="1618"/>
        <v>0.5</v>
      </c>
      <c r="N4962" t="str">
        <f t="shared" si="1619"/>
        <v>2 - 1</v>
      </c>
      <c r="O4962" t="str">
        <f t="shared" si="1601"/>
        <v>Green</v>
      </c>
      <c r="P4962" t="str">
        <f t="shared" si="1602"/>
        <v>Red</v>
      </c>
      <c r="Q4962" t="str">
        <f t="shared" si="1603"/>
        <v>Red</v>
      </c>
      <c r="R4962" t="str">
        <f t="shared" si="1604"/>
        <v>Green</v>
      </c>
      <c r="S4962" t="str">
        <f t="shared" si="1605"/>
        <v>Red</v>
      </c>
      <c r="T4962" t="str">
        <f t="shared" si="1606"/>
        <v>Green</v>
      </c>
      <c r="U4962" t="str">
        <f t="shared" si="1607"/>
        <v>Green</v>
      </c>
      <c r="V4962" t="str">
        <f t="shared" si="1608"/>
        <v>Red</v>
      </c>
      <c r="W4962" t="str">
        <f t="shared" si="1609"/>
        <v>Red</v>
      </c>
      <c r="X4962" t="str">
        <f t="shared" si="1610"/>
        <v>Green</v>
      </c>
      <c r="Y4962" t="str">
        <f t="shared" si="1611"/>
        <v>Green</v>
      </c>
      <c r="Z4962" t="str">
        <f t="shared" si="1612"/>
        <v>Green</v>
      </c>
      <c r="AA4962" t="str">
        <f t="shared" si="1613"/>
        <v>Red</v>
      </c>
      <c r="AB4962" t="str">
        <f t="shared" si="1614"/>
        <v>Green</v>
      </c>
      <c r="AC4962" t="str">
        <f t="shared" si="1615"/>
        <v>Green</v>
      </c>
      <c r="AD4962" t="str">
        <f t="shared" si="1616"/>
        <v>Red</v>
      </c>
    </row>
    <row r="4963" spans="1:30" x14ac:dyDescent="0.3">
      <c r="A4963" t="str">
        <f t="shared" si="1598"/>
        <v>06/08/2026Kuopio PSCS Universitatea Craiova</v>
      </c>
      <c r="B4963" t="s">
        <v>802</v>
      </c>
      <c r="C4963" t="s">
        <v>1889</v>
      </c>
      <c r="D4963" s="2">
        <v>46240</v>
      </c>
      <c r="E4963" s="3">
        <v>0.625</v>
      </c>
      <c r="F4963" t="s">
        <v>357</v>
      </c>
      <c r="G4963" t="s">
        <v>872</v>
      </c>
      <c r="H4963">
        <v>0</v>
      </c>
      <c r="I4963">
        <v>1</v>
      </c>
      <c r="J4963">
        <v>1</v>
      </c>
      <c r="K4963">
        <v>1</v>
      </c>
      <c r="L4963" s="22" t="str">
        <f t="shared" si="1617"/>
        <v>06/08/2026</v>
      </c>
      <c r="M4963" s="23">
        <f t="shared" si="1618"/>
        <v>0.5</v>
      </c>
      <c r="N4963" t="str">
        <f t="shared" si="1619"/>
        <v>1 - 1</v>
      </c>
      <c r="O4963" t="str">
        <f t="shared" si="1601"/>
        <v>Red</v>
      </c>
      <c r="P4963" t="str">
        <f t="shared" si="1602"/>
        <v>Green</v>
      </c>
      <c r="Q4963" t="str">
        <f t="shared" si="1603"/>
        <v>Red</v>
      </c>
      <c r="R4963" t="str">
        <f t="shared" si="1604"/>
        <v>Green</v>
      </c>
      <c r="S4963" t="str">
        <f t="shared" si="1605"/>
        <v>Green</v>
      </c>
      <c r="T4963" t="str">
        <f t="shared" si="1606"/>
        <v>Red</v>
      </c>
      <c r="U4963" t="str">
        <f t="shared" si="1607"/>
        <v>Red</v>
      </c>
      <c r="V4963" t="str">
        <f t="shared" si="1608"/>
        <v>Red</v>
      </c>
      <c r="W4963" t="str">
        <f t="shared" si="1609"/>
        <v>Green</v>
      </c>
      <c r="X4963" t="str">
        <f t="shared" si="1610"/>
        <v>Green</v>
      </c>
      <c r="Y4963" t="str">
        <f t="shared" si="1611"/>
        <v>Green</v>
      </c>
      <c r="Z4963" t="str">
        <f t="shared" si="1612"/>
        <v>Red</v>
      </c>
      <c r="AA4963" t="str">
        <f t="shared" si="1613"/>
        <v>Green</v>
      </c>
      <c r="AB4963" t="str">
        <f t="shared" si="1614"/>
        <v>Green</v>
      </c>
      <c r="AC4963" t="str">
        <f t="shared" si="1615"/>
        <v>Green</v>
      </c>
      <c r="AD4963" t="str">
        <f t="shared" si="1616"/>
        <v>Red</v>
      </c>
    </row>
    <row r="4964" spans="1:30" x14ac:dyDescent="0.3">
      <c r="A4964" t="str">
        <f t="shared" si="1598"/>
        <v>06/08/2026Levadiakos FCPanetolikos</v>
      </c>
      <c r="D4964" s="2">
        <v>46240</v>
      </c>
      <c r="E4964" s="3">
        <v>0.625</v>
      </c>
      <c r="F4964" t="s">
        <v>7019</v>
      </c>
      <c r="G4964" t="s">
        <v>7020</v>
      </c>
      <c r="H4964">
        <v>0</v>
      </c>
      <c r="I4964">
        <v>0</v>
      </c>
      <c r="J4964">
        <v>1</v>
      </c>
      <c r="K4964">
        <v>0</v>
      </c>
      <c r="L4964" s="22" t="str">
        <f t="shared" si="1617"/>
        <v>06/08/2026</v>
      </c>
      <c r="M4964" s="23">
        <f t="shared" si="1618"/>
        <v>0.5</v>
      </c>
      <c r="N4964" t="str">
        <f t="shared" si="1619"/>
        <v>1 - 0</v>
      </c>
      <c r="O4964" t="str">
        <f t="shared" si="1601"/>
        <v>Green</v>
      </c>
      <c r="P4964" t="str">
        <f t="shared" si="1602"/>
        <v>Red</v>
      </c>
      <c r="Q4964" t="str">
        <f t="shared" si="1603"/>
        <v>Red</v>
      </c>
      <c r="R4964" t="str">
        <f t="shared" si="1604"/>
        <v>Green</v>
      </c>
      <c r="S4964" t="str">
        <f t="shared" si="1605"/>
        <v>Red</v>
      </c>
      <c r="T4964" t="str">
        <f t="shared" si="1606"/>
        <v>Green</v>
      </c>
      <c r="U4964" t="str">
        <f t="shared" si="1607"/>
        <v>Red</v>
      </c>
      <c r="V4964" t="str">
        <f t="shared" si="1608"/>
        <v>Green</v>
      </c>
      <c r="W4964" t="str">
        <f t="shared" si="1609"/>
        <v>Red</v>
      </c>
      <c r="X4964" t="str">
        <f t="shared" si="1610"/>
        <v>Red</v>
      </c>
      <c r="Y4964" t="str">
        <f t="shared" si="1611"/>
        <v>Red</v>
      </c>
      <c r="Z4964" t="str">
        <f t="shared" si="1612"/>
        <v>Red</v>
      </c>
      <c r="AA4964" t="str">
        <f t="shared" si="1613"/>
        <v>Green</v>
      </c>
      <c r="AB4964" t="str">
        <f t="shared" si="1614"/>
        <v>Green</v>
      </c>
      <c r="AC4964" t="str">
        <f t="shared" si="1615"/>
        <v>Red</v>
      </c>
      <c r="AD4964" t="str">
        <f t="shared" si="1616"/>
        <v>Green</v>
      </c>
    </row>
    <row r="4965" spans="1:30" x14ac:dyDescent="0.3">
      <c r="A4965" t="str">
        <f t="shared" si="1598"/>
        <v>06/08/2026Pakhtakor TashkentBuxoro</v>
      </c>
      <c r="D4965" s="2">
        <v>46240</v>
      </c>
      <c r="E4965" s="3">
        <v>0.625</v>
      </c>
      <c r="F4965" t="s">
        <v>1421</v>
      </c>
      <c r="G4965" t="s">
        <v>1419</v>
      </c>
      <c r="H4965">
        <v>2</v>
      </c>
      <c r="I4965">
        <v>0</v>
      </c>
      <c r="J4965">
        <v>2</v>
      </c>
      <c r="K4965">
        <v>2</v>
      </c>
      <c r="L4965" s="22" t="str">
        <f t="shared" si="1617"/>
        <v>06/08/2026</v>
      </c>
      <c r="M4965" s="23">
        <f t="shared" si="1618"/>
        <v>0.5</v>
      </c>
      <c r="N4965" t="str">
        <f t="shared" si="1619"/>
        <v>2 - 2</v>
      </c>
      <c r="O4965" t="str">
        <f t="shared" si="1601"/>
        <v>Red</v>
      </c>
      <c r="P4965" t="str">
        <f t="shared" si="1602"/>
        <v>Green</v>
      </c>
      <c r="Q4965" t="str">
        <f t="shared" si="1603"/>
        <v>Red</v>
      </c>
      <c r="R4965" t="str">
        <f t="shared" si="1604"/>
        <v>Green</v>
      </c>
      <c r="S4965" t="str">
        <f t="shared" si="1605"/>
        <v>Green</v>
      </c>
      <c r="T4965" t="str">
        <f t="shared" si="1606"/>
        <v>Red</v>
      </c>
      <c r="U4965" t="str">
        <f t="shared" si="1607"/>
        <v>Green</v>
      </c>
      <c r="V4965" t="str">
        <f t="shared" si="1608"/>
        <v>Red</v>
      </c>
      <c r="W4965" t="str">
        <f t="shared" si="1609"/>
        <v>Red</v>
      </c>
      <c r="X4965" t="str">
        <f t="shared" si="1610"/>
        <v>Green</v>
      </c>
      <c r="Y4965" t="str">
        <f t="shared" si="1611"/>
        <v>Green</v>
      </c>
      <c r="Z4965" t="str">
        <f t="shared" si="1612"/>
        <v>Green</v>
      </c>
      <c r="AA4965" t="str">
        <f t="shared" si="1613"/>
        <v>Red</v>
      </c>
      <c r="AB4965" t="str">
        <f t="shared" si="1614"/>
        <v>Red</v>
      </c>
      <c r="AC4965" t="str">
        <f t="shared" si="1615"/>
        <v>Green</v>
      </c>
      <c r="AD4965" t="str">
        <f t="shared" si="1616"/>
        <v>Red</v>
      </c>
    </row>
    <row r="4966" spans="1:30" x14ac:dyDescent="0.3">
      <c r="A4966" t="str">
        <f t="shared" si="1598"/>
        <v>06/08/2026Toolon TaistoPuotinkylan Valtti</v>
      </c>
      <c r="D4966" s="2">
        <v>46240</v>
      </c>
      <c r="E4966" s="3">
        <v>0.625</v>
      </c>
      <c r="F4966" t="s">
        <v>2021</v>
      </c>
      <c r="G4966" t="s">
        <v>2445</v>
      </c>
      <c r="H4966">
        <v>0</v>
      </c>
      <c r="I4966">
        <v>0</v>
      </c>
      <c r="J4966">
        <v>1</v>
      </c>
      <c r="K4966">
        <v>1</v>
      </c>
      <c r="L4966" s="22" t="str">
        <f t="shared" si="1617"/>
        <v>06/08/2026</v>
      </c>
      <c r="M4966" s="23">
        <f t="shared" si="1618"/>
        <v>0.5</v>
      </c>
      <c r="N4966" t="str">
        <f t="shared" si="1619"/>
        <v>1 - 1</v>
      </c>
      <c r="O4966" t="str">
        <f t="shared" si="1601"/>
        <v>Red</v>
      </c>
      <c r="P4966" t="str">
        <f t="shared" si="1602"/>
        <v>Green</v>
      </c>
      <c r="Q4966" t="str">
        <f t="shared" si="1603"/>
        <v>Red</v>
      </c>
      <c r="R4966" t="str">
        <f t="shared" si="1604"/>
        <v>Green</v>
      </c>
      <c r="S4966" t="str">
        <f t="shared" si="1605"/>
        <v>Green</v>
      </c>
      <c r="T4966" t="str">
        <f t="shared" si="1606"/>
        <v>Red</v>
      </c>
      <c r="U4966" t="str">
        <f t="shared" si="1607"/>
        <v>Red</v>
      </c>
      <c r="V4966" t="str">
        <f t="shared" si="1608"/>
        <v>Green</v>
      </c>
      <c r="W4966" t="str">
        <f t="shared" si="1609"/>
        <v>Red</v>
      </c>
      <c r="X4966" t="str">
        <f t="shared" si="1610"/>
        <v>Red</v>
      </c>
      <c r="Y4966" t="str">
        <f t="shared" si="1611"/>
        <v>Green</v>
      </c>
      <c r="Z4966" t="str">
        <f t="shared" si="1612"/>
        <v>Red</v>
      </c>
      <c r="AA4966" t="str">
        <f t="shared" si="1613"/>
        <v>Green</v>
      </c>
      <c r="AB4966" t="str">
        <f t="shared" si="1614"/>
        <v>Green</v>
      </c>
      <c r="AC4966" t="str">
        <f t="shared" si="1615"/>
        <v>Green</v>
      </c>
      <c r="AD4966" t="str">
        <f t="shared" si="1616"/>
        <v>Red</v>
      </c>
    </row>
    <row r="4967" spans="1:30" x14ac:dyDescent="0.3">
      <c r="A4967" t="str">
        <f t="shared" si="1598"/>
        <v>06/08/2026JyTy TurkuKaapo Kaarina</v>
      </c>
      <c r="D4967" s="2">
        <v>46240</v>
      </c>
      <c r="E4967" s="3">
        <v>0.63541666666666663</v>
      </c>
      <c r="F4967" t="s">
        <v>2023</v>
      </c>
      <c r="G4967" t="s">
        <v>1649</v>
      </c>
      <c r="H4967">
        <v>0</v>
      </c>
      <c r="I4967">
        <v>0</v>
      </c>
      <c r="J4967">
        <v>2</v>
      </c>
      <c r="K4967">
        <v>1</v>
      </c>
      <c r="L4967" s="22" t="str">
        <f t="shared" si="1617"/>
        <v>06/08/2026</v>
      </c>
      <c r="M4967" s="23">
        <f t="shared" si="1618"/>
        <v>0.51041666666666663</v>
      </c>
      <c r="N4967" t="str">
        <f t="shared" si="1619"/>
        <v>2 - 1</v>
      </c>
      <c r="O4967" t="str">
        <f t="shared" si="1601"/>
        <v>Green</v>
      </c>
      <c r="P4967" t="str">
        <f t="shared" si="1602"/>
        <v>Red</v>
      </c>
      <c r="Q4967" t="str">
        <f t="shared" si="1603"/>
        <v>Red</v>
      </c>
      <c r="R4967" t="str">
        <f t="shared" si="1604"/>
        <v>Green</v>
      </c>
      <c r="S4967" t="str">
        <f t="shared" si="1605"/>
        <v>Red</v>
      </c>
      <c r="T4967" t="str">
        <f t="shared" si="1606"/>
        <v>Green</v>
      </c>
      <c r="U4967" t="str">
        <f t="shared" si="1607"/>
        <v>Red</v>
      </c>
      <c r="V4967" t="str">
        <f t="shared" si="1608"/>
        <v>Green</v>
      </c>
      <c r="W4967" t="str">
        <f t="shared" si="1609"/>
        <v>Red</v>
      </c>
      <c r="X4967" t="str">
        <f t="shared" si="1610"/>
        <v>Red</v>
      </c>
      <c r="Y4967" t="str">
        <f t="shared" si="1611"/>
        <v>Green</v>
      </c>
      <c r="Z4967" t="str">
        <f t="shared" si="1612"/>
        <v>Green</v>
      </c>
      <c r="AA4967" t="str">
        <f t="shared" si="1613"/>
        <v>Red</v>
      </c>
      <c r="AB4967" t="str">
        <f t="shared" si="1614"/>
        <v>Green</v>
      </c>
      <c r="AC4967" t="str">
        <f t="shared" si="1615"/>
        <v>Green</v>
      </c>
      <c r="AD4967" t="str">
        <f t="shared" si="1616"/>
        <v>Red</v>
      </c>
    </row>
    <row r="4968" spans="1:30" x14ac:dyDescent="0.3">
      <c r="A4968" t="str">
        <f t="shared" si="1598"/>
        <v>06/08/2026FC SlonimFC Minsk Reserves</v>
      </c>
      <c r="B4968" t="s">
        <v>6942</v>
      </c>
      <c r="C4968" t="s">
        <v>854</v>
      </c>
      <c r="D4968" s="2">
        <v>46240</v>
      </c>
      <c r="E4968" s="3">
        <v>0.64583333333333337</v>
      </c>
      <c r="F4968" t="s">
        <v>4426</v>
      </c>
      <c r="G4968" t="s">
        <v>4460</v>
      </c>
      <c r="H4968">
        <v>1</v>
      </c>
      <c r="I4968">
        <v>2</v>
      </c>
      <c r="J4968">
        <v>2</v>
      </c>
      <c r="K4968">
        <v>3</v>
      </c>
      <c r="L4968" s="22" t="str">
        <f t="shared" si="1617"/>
        <v>06/08/2026</v>
      </c>
      <c r="M4968" s="23">
        <f t="shared" si="1618"/>
        <v>0.52083333333333337</v>
      </c>
      <c r="N4968" t="str">
        <f t="shared" si="1619"/>
        <v>2 - 3</v>
      </c>
      <c r="O4968" t="str">
        <f t="shared" si="1601"/>
        <v>Red</v>
      </c>
      <c r="P4968" t="str">
        <f t="shared" si="1602"/>
        <v>Red</v>
      </c>
      <c r="Q4968" t="str">
        <f t="shared" si="1603"/>
        <v>Green</v>
      </c>
      <c r="R4968" t="str">
        <f t="shared" si="1604"/>
        <v>Red</v>
      </c>
      <c r="S4968" t="str">
        <f t="shared" si="1605"/>
        <v>Green</v>
      </c>
      <c r="T4968" t="str">
        <f t="shared" si="1606"/>
        <v>Green</v>
      </c>
      <c r="U4968" t="str">
        <f t="shared" si="1607"/>
        <v>Red</v>
      </c>
      <c r="V4968" t="str">
        <f t="shared" si="1608"/>
        <v>Red</v>
      </c>
      <c r="W4968" t="str">
        <f t="shared" si="1609"/>
        <v>Green</v>
      </c>
      <c r="X4968" t="str">
        <f t="shared" si="1610"/>
        <v>Green</v>
      </c>
      <c r="Y4968" t="str">
        <f t="shared" si="1611"/>
        <v>Green</v>
      </c>
      <c r="Z4968" t="str">
        <f t="shared" si="1612"/>
        <v>Green</v>
      </c>
      <c r="AA4968" t="str">
        <f t="shared" si="1613"/>
        <v>Red</v>
      </c>
      <c r="AB4968" t="str">
        <f t="shared" si="1614"/>
        <v>Red</v>
      </c>
      <c r="AC4968" t="str">
        <f t="shared" si="1615"/>
        <v>Green</v>
      </c>
      <c r="AD4968" t="str">
        <f t="shared" si="1616"/>
        <v>Red</v>
      </c>
    </row>
    <row r="4969" spans="1:30" x14ac:dyDescent="0.3">
      <c r="A4969" t="str">
        <f t="shared" si="1598"/>
        <v>06/08/2026Kultsu FCHaPK</v>
      </c>
      <c r="D4969" s="2">
        <v>46240</v>
      </c>
      <c r="E4969" s="3">
        <v>0.64583333333333337</v>
      </c>
      <c r="F4969" t="s">
        <v>5330</v>
      </c>
      <c r="G4969" t="s">
        <v>3233</v>
      </c>
      <c r="H4969">
        <v>0</v>
      </c>
      <c r="I4969">
        <v>0</v>
      </c>
      <c r="J4969">
        <v>5</v>
      </c>
      <c r="K4969">
        <v>3</v>
      </c>
      <c r="L4969" s="22" t="str">
        <f t="shared" si="1617"/>
        <v>06/08/2026</v>
      </c>
      <c r="M4969" s="23">
        <f t="shared" si="1618"/>
        <v>0.52083333333333337</v>
      </c>
      <c r="N4969" t="str">
        <f t="shared" si="1619"/>
        <v>5 - 3</v>
      </c>
      <c r="O4969" t="str">
        <f t="shared" si="1601"/>
        <v>Green</v>
      </c>
      <c r="P4969" t="str">
        <f t="shared" si="1602"/>
        <v>Red</v>
      </c>
      <c r="Q4969" t="str">
        <f t="shared" si="1603"/>
        <v>Red</v>
      </c>
      <c r="R4969" t="str">
        <f t="shared" si="1604"/>
        <v>Green</v>
      </c>
      <c r="S4969" t="str">
        <f t="shared" si="1605"/>
        <v>Red</v>
      </c>
      <c r="T4969" t="str">
        <f t="shared" si="1606"/>
        <v>Green</v>
      </c>
      <c r="U4969" t="str">
        <f t="shared" si="1607"/>
        <v>Red</v>
      </c>
      <c r="V4969" t="str">
        <f t="shared" si="1608"/>
        <v>Green</v>
      </c>
      <c r="W4969" t="str">
        <f t="shared" si="1609"/>
        <v>Red</v>
      </c>
      <c r="X4969" t="str">
        <f t="shared" si="1610"/>
        <v>Red</v>
      </c>
      <c r="Y4969" t="str">
        <f t="shared" si="1611"/>
        <v>Green</v>
      </c>
      <c r="Z4969" t="str">
        <f t="shared" si="1612"/>
        <v>Green</v>
      </c>
      <c r="AA4969" t="str">
        <f t="shared" si="1613"/>
        <v>Red</v>
      </c>
      <c r="AB4969" t="str">
        <f t="shared" si="1614"/>
        <v>Red</v>
      </c>
      <c r="AC4969" t="str">
        <f t="shared" si="1615"/>
        <v>Green</v>
      </c>
      <c r="AD4969" t="str">
        <f t="shared" si="1616"/>
        <v>Red</v>
      </c>
    </row>
    <row r="4970" spans="1:30" x14ac:dyDescent="0.3">
      <c r="A4970" t="str">
        <f t="shared" si="1598"/>
        <v>06/08/2026Mikkelin KissatLAUTP</v>
      </c>
      <c r="D4970" s="2">
        <v>46240</v>
      </c>
      <c r="E4970" s="3">
        <v>0.65625</v>
      </c>
      <c r="F4970" t="s">
        <v>3231</v>
      </c>
      <c r="G4970" t="s">
        <v>3237</v>
      </c>
      <c r="H4970">
        <v>0</v>
      </c>
      <c r="I4970">
        <v>0</v>
      </c>
      <c r="J4970">
        <v>4</v>
      </c>
      <c r="K4970">
        <v>0</v>
      </c>
      <c r="L4970" s="22" t="str">
        <f t="shared" si="1617"/>
        <v>06/08/2026</v>
      </c>
      <c r="M4970" s="23">
        <f t="shared" si="1618"/>
        <v>0.53125</v>
      </c>
      <c r="N4970" t="str">
        <f t="shared" si="1619"/>
        <v>4 - 0</v>
      </c>
      <c r="O4970" t="str">
        <f t="shared" si="1601"/>
        <v>Green</v>
      </c>
      <c r="P4970" t="str">
        <f t="shared" si="1602"/>
        <v>Red</v>
      </c>
      <c r="Q4970" t="str">
        <f t="shared" si="1603"/>
        <v>Red</v>
      </c>
      <c r="R4970" t="str">
        <f t="shared" si="1604"/>
        <v>Green</v>
      </c>
      <c r="S4970" t="str">
        <f t="shared" si="1605"/>
        <v>Red</v>
      </c>
      <c r="T4970" t="str">
        <f t="shared" si="1606"/>
        <v>Green</v>
      </c>
      <c r="U4970" t="str">
        <f t="shared" si="1607"/>
        <v>Red</v>
      </c>
      <c r="V4970" t="str">
        <f t="shared" si="1608"/>
        <v>Green</v>
      </c>
      <c r="W4970" t="str">
        <f t="shared" si="1609"/>
        <v>Red</v>
      </c>
      <c r="X4970" t="str">
        <f t="shared" si="1610"/>
        <v>Red</v>
      </c>
      <c r="Y4970" t="str">
        <f t="shared" si="1611"/>
        <v>Green</v>
      </c>
      <c r="Z4970" t="str">
        <f t="shared" si="1612"/>
        <v>Green</v>
      </c>
      <c r="AA4970" t="str">
        <f t="shared" si="1613"/>
        <v>Red</v>
      </c>
      <c r="AB4970" t="str">
        <f t="shared" si="1614"/>
        <v>Red</v>
      </c>
      <c r="AC4970" t="str">
        <f t="shared" si="1615"/>
        <v>Red</v>
      </c>
      <c r="AD4970" t="str">
        <f t="shared" si="1616"/>
        <v>Green</v>
      </c>
    </row>
    <row r="4971" spans="1:30" x14ac:dyDescent="0.3">
      <c r="A4971" t="str">
        <f t="shared" si="1598"/>
        <v>06/08/2026AEL LimassolAtromitos</v>
      </c>
      <c r="D4971" s="2">
        <v>46240</v>
      </c>
      <c r="E4971" s="3">
        <v>0.66666666666666663</v>
      </c>
      <c r="F4971" t="s">
        <v>7021</v>
      </c>
      <c r="G4971" t="s">
        <v>7022</v>
      </c>
      <c r="H4971">
        <v>1</v>
      </c>
      <c r="I4971">
        <v>1</v>
      </c>
      <c r="J4971">
        <v>2</v>
      </c>
      <c r="K4971">
        <v>1</v>
      </c>
      <c r="L4971" s="22" t="str">
        <f t="shared" si="1617"/>
        <v>06/08/2026</v>
      </c>
      <c r="M4971" s="23">
        <f t="shared" si="1618"/>
        <v>0.54166666666666663</v>
      </c>
      <c r="N4971" t="str">
        <f t="shared" si="1619"/>
        <v>2 - 1</v>
      </c>
      <c r="O4971" t="str">
        <f t="shared" si="1601"/>
        <v>Green</v>
      </c>
      <c r="P4971" t="str">
        <f t="shared" si="1602"/>
        <v>Red</v>
      </c>
      <c r="Q4971" t="str">
        <f t="shared" si="1603"/>
        <v>Red</v>
      </c>
      <c r="R4971" t="str">
        <f t="shared" si="1604"/>
        <v>Green</v>
      </c>
      <c r="S4971" t="str">
        <f t="shared" si="1605"/>
        <v>Red</v>
      </c>
      <c r="T4971" t="str">
        <f t="shared" si="1606"/>
        <v>Green</v>
      </c>
      <c r="U4971" t="str">
        <f t="shared" si="1607"/>
        <v>Red</v>
      </c>
      <c r="V4971" t="str">
        <f t="shared" si="1608"/>
        <v>Green</v>
      </c>
      <c r="W4971" t="str">
        <f t="shared" si="1609"/>
        <v>Red</v>
      </c>
      <c r="X4971" t="str">
        <f t="shared" si="1610"/>
        <v>Green</v>
      </c>
      <c r="Y4971" t="str">
        <f t="shared" si="1611"/>
        <v>Green</v>
      </c>
      <c r="Z4971" t="str">
        <f t="shared" si="1612"/>
        <v>Green</v>
      </c>
      <c r="AA4971" t="str">
        <f t="shared" si="1613"/>
        <v>Red</v>
      </c>
      <c r="AB4971" t="str">
        <f t="shared" si="1614"/>
        <v>Green</v>
      </c>
      <c r="AC4971" t="str">
        <f t="shared" si="1615"/>
        <v>Green</v>
      </c>
      <c r="AD4971" t="str">
        <f t="shared" si="1616"/>
        <v>Red</v>
      </c>
    </row>
    <row r="4972" spans="1:30" x14ac:dyDescent="0.3">
      <c r="A4972" t="str">
        <f t="shared" si="1598"/>
        <v>06/08/2026Atlantis/PMHPS II</v>
      </c>
      <c r="D4972" s="2">
        <v>46240</v>
      </c>
      <c r="E4972" s="3">
        <v>0.66666666666666663</v>
      </c>
      <c r="F4972" t="s">
        <v>2029</v>
      </c>
      <c r="G4972" t="s">
        <v>4556</v>
      </c>
      <c r="H4972">
        <v>0</v>
      </c>
      <c r="I4972">
        <v>0</v>
      </c>
      <c r="J4972">
        <v>4</v>
      </c>
      <c r="K4972">
        <v>3</v>
      </c>
      <c r="L4972" s="22" t="str">
        <f t="shared" si="1617"/>
        <v>06/08/2026</v>
      </c>
      <c r="M4972" s="23">
        <f t="shared" si="1618"/>
        <v>0.54166666666666663</v>
      </c>
      <c r="N4972" t="str">
        <f t="shared" si="1619"/>
        <v>4 - 3</v>
      </c>
      <c r="O4972" t="str">
        <f t="shared" si="1601"/>
        <v>Green</v>
      </c>
      <c r="P4972" t="str">
        <f t="shared" si="1602"/>
        <v>Red</v>
      </c>
      <c r="Q4972" t="str">
        <f t="shared" si="1603"/>
        <v>Red</v>
      </c>
      <c r="R4972" t="str">
        <f t="shared" si="1604"/>
        <v>Green</v>
      </c>
      <c r="S4972" t="str">
        <f t="shared" si="1605"/>
        <v>Red</v>
      </c>
      <c r="T4972" t="str">
        <f t="shared" si="1606"/>
        <v>Green</v>
      </c>
      <c r="U4972" t="str">
        <f t="shared" si="1607"/>
        <v>Red</v>
      </c>
      <c r="V4972" t="str">
        <f t="shared" si="1608"/>
        <v>Green</v>
      </c>
      <c r="W4972" t="str">
        <f t="shared" si="1609"/>
        <v>Red</v>
      </c>
      <c r="X4972" t="str">
        <f t="shared" si="1610"/>
        <v>Red</v>
      </c>
      <c r="Y4972" t="str">
        <f t="shared" si="1611"/>
        <v>Green</v>
      </c>
      <c r="Z4972" t="str">
        <f t="shared" si="1612"/>
        <v>Green</v>
      </c>
      <c r="AA4972" t="str">
        <f t="shared" si="1613"/>
        <v>Red</v>
      </c>
      <c r="AB4972" t="str">
        <f t="shared" si="1614"/>
        <v>Red</v>
      </c>
      <c r="AC4972" t="str">
        <f t="shared" si="1615"/>
        <v>Green</v>
      </c>
      <c r="AD4972" t="str">
        <f t="shared" si="1616"/>
        <v>Red</v>
      </c>
    </row>
    <row r="4973" spans="1:30" x14ac:dyDescent="0.3">
      <c r="A4973" t="str">
        <f t="shared" si="1598"/>
        <v>06/08/2026Baumit JablonecRigas Futbola Skola</v>
      </c>
      <c r="B4973" t="s">
        <v>802</v>
      </c>
      <c r="C4973" t="s">
        <v>1326</v>
      </c>
      <c r="D4973" s="2">
        <v>46240</v>
      </c>
      <c r="E4973" s="3">
        <v>0.66666666666666663</v>
      </c>
      <c r="F4973" t="s">
        <v>1945</v>
      </c>
      <c r="G4973" t="s">
        <v>290</v>
      </c>
      <c r="H4973">
        <v>1</v>
      </c>
      <c r="I4973">
        <v>0</v>
      </c>
      <c r="J4973">
        <v>2</v>
      </c>
      <c r="K4973">
        <v>0</v>
      </c>
      <c r="L4973" s="22" t="str">
        <f t="shared" si="1617"/>
        <v>06/08/2026</v>
      </c>
      <c r="M4973" s="23">
        <f t="shared" si="1618"/>
        <v>0.54166666666666663</v>
      </c>
      <c r="N4973" t="str">
        <f t="shared" si="1619"/>
        <v>2 - 0</v>
      </c>
      <c r="O4973" t="str">
        <f t="shared" si="1601"/>
        <v>Green</v>
      </c>
      <c r="P4973" t="str">
        <f t="shared" si="1602"/>
        <v>Red</v>
      </c>
      <c r="Q4973" t="str">
        <f t="shared" si="1603"/>
        <v>Red</v>
      </c>
      <c r="R4973" t="str">
        <f t="shared" si="1604"/>
        <v>Green</v>
      </c>
      <c r="S4973" t="str">
        <f t="shared" si="1605"/>
        <v>Red</v>
      </c>
      <c r="T4973" t="str">
        <f t="shared" si="1606"/>
        <v>Green</v>
      </c>
      <c r="U4973" t="str">
        <f t="shared" si="1607"/>
        <v>Green</v>
      </c>
      <c r="V4973" t="str">
        <f t="shared" si="1608"/>
        <v>Red</v>
      </c>
      <c r="W4973" t="str">
        <f t="shared" si="1609"/>
        <v>Red</v>
      </c>
      <c r="X4973" t="str">
        <f t="shared" si="1610"/>
        <v>Green</v>
      </c>
      <c r="Y4973" t="str">
        <f t="shared" si="1611"/>
        <v>Green</v>
      </c>
      <c r="Z4973" t="str">
        <f t="shared" si="1612"/>
        <v>Red</v>
      </c>
      <c r="AA4973" t="str">
        <f t="shared" si="1613"/>
        <v>Green</v>
      </c>
      <c r="AB4973" t="str">
        <f t="shared" si="1614"/>
        <v>Green</v>
      </c>
      <c r="AC4973" t="str">
        <f t="shared" si="1615"/>
        <v>Red</v>
      </c>
      <c r="AD4973" t="str">
        <f t="shared" si="1616"/>
        <v>Green</v>
      </c>
    </row>
    <row r="4974" spans="1:30" x14ac:dyDescent="0.3">
      <c r="A4974" t="str">
        <f t="shared" si="1598"/>
        <v>06/08/2026Bogense G&amp;IFEsbjerg</v>
      </c>
      <c r="D4974" s="2">
        <v>46240</v>
      </c>
      <c r="E4974" s="3">
        <v>0.66666666666666663</v>
      </c>
      <c r="F4974" t="s">
        <v>7023</v>
      </c>
      <c r="G4974" t="s">
        <v>3175</v>
      </c>
      <c r="H4974">
        <v>0</v>
      </c>
      <c r="I4974">
        <v>0</v>
      </c>
      <c r="J4974">
        <v>0</v>
      </c>
      <c r="K4974">
        <v>6</v>
      </c>
      <c r="L4974" s="22" t="str">
        <f t="shared" si="1617"/>
        <v>06/08/2026</v>
      </c>
      <c r="M4974" s="23">
        <f t="shared" si="1618"/>
        <v>0.54166666666666663</v>
      </c>
      <c r="N4974" t="str">
        <f t="shared" si="1619"/>
        <v>0 - 6</v>
      </c>
      <c r="O4974" t="str">
        <f t="shared" si="1601"/>
        <v>Red</v>
      </c>
      <c r="P4974" t="str">
        <f t="shared" si="1602"/>
        <v>Red</v>
      </c>
      <c r="Q4974" t="str">
        <f t="shared" si="1603"/>
        <v>Green</v>
      </c>
      <c r="R4974" t="str">
        <f t="shared" si="1604"/>
        <v>Red</v>
      </c>
      <c r="S4974" t="str">
        <f t="shared" si="1605"/>
        <v>Green</v>
      </c>
      <c r="T4974" t="str">
        <f t="shared" si="1606"/>
        <v>Green</v>
      </c>
      <c r="U4974" t="str">
        <f t="shared" si="1607"/>
        <v>Red</v>
      </c>
      <c r="V4974" t="str">
        <f t="shared" si="1608"/>
        <v>Green</v>
      </c>
      <c r="W4974" t="str">
        <f t="shared" si="1609"/>
        <v>Red</v>
      </c>
      <c r="X4974" t="str">
        <f t="shared" si="1610"/>
        <v>Red</v>
      </c>
      <c r="Y4974" t="str">
        <f t="shared" si="1611"/>
        <v>Green</v>
      </c>
      <c r="Z4974" t="str">
        <f t="shared" si="1612"/>
        <v>Green</v>
      </c>
      <c r="AA4974" t="str">
        <f t="shared" si="1613"/>
        <v>Red</v>
      </c>
      <c r="AB4974" t="str">
        <f t="shared" si="1614"/>
        <v>Red</v>
      </c>
      <c r="AC4974" t="str">
        <f t="shared" si="1615"/>
        <v>Red</v>
      </c>
      <c r="AD4974" t="str">
        <f t="shared" si="1616"/>
        <v>Green</v>
      </c>
    </row>
    <row r="4975" spans="1:30" x14ac:dyDescent="0.3">
      <c r="A4975" t="str">
        <f t="shared" ref="A4975:A5038" si="1620">L4974&amp;F4975&amp;G4975</f>
        <v>06/08/2026EIF AcademyEPS FC II</v>
      </c>
      <c r="D4975" s="2">
        <v>46240</v>
      </c>
      <c r="E4975" s="3">
        <v>0.66666666666666663</v>
      </c>
      <c r="F4975" t="s">
        <v>4759</v>
      </c>
      <c r="G4975" t="s">
        <v>4337</v>
      </c>
      <c r="H4975">
        <v>0</v>
      </c>
      <c r="I4975">
        <v>0</v>
      </c>
      <c r="J4975">
        <v>3</v>
      </c>
      <c r="K4975">
        <v>0</v>
      </c>
      <c r="L4975" s="22" t="str">
        <f t="shared" si="1617"/>
        <v>06/08/2026</v>
      </c>
      <c r="M4975" s="23">
        <f t="shared" si="1618"/>
        <v>0.54166666666666663</v>
      </c>
      <c r="N4975" t="str">
        <f t="shared" si="1619"/>
        <v>3 - 0</v>
      </c>
      <c r="O4975" t="str">
        <f t="shared" si="1601"/>
        <v>Green</v>
      </c>
      <c r="P4975" t="str">
        <f t="shared" si="1602"/>
        <v>Red</v>
      </c>
      <c r="Q4975" t="str">
        <f t="shared" si="1603"/>
        <v>Red</v>
      </c>
      <c r="R4975" t="str">
        <f t="shared" si="1604"/>
        <v>Green</v>
      </c>
      <c r="S4975" t="str">
        <f t="shared" si="1605"/>
        <v>Red</v>
      </c>
      <c r="T4975" t="str">
        <f t="shared" si="1606"/>
        <v>Green</v>
      </c>
      <c r="U4975" t="str">
        <f t="shared" si="1607"/>
        <v>Red</v>
      </c>
      <c r="V4975" t="str">
        <f t="shared" si="1608"/>
        <v>Green</v>
      </c>
      <c r="W4975" t="str">
        <f t="shared" si="1609"/>
        <v>Red</v>
      </c>
      <c r="X4975" t="str">
        <f t="shared" si="1610"/>
        <v>Red</v>
      </c>
      <c r="Y4975" t="str">
        <f t="shared" si="1611"/>
        <v>Green</v>
      </c>
      <c r="Z4975" t="str">
        <f t="shared" si="1612"/>
        <v>Green</v>
      </c>
      <c r="AA4975" t="str">
        <f t="shared" si="1613"/>
        <v>Red</v>
      </c>
      <c r="AB4975" t="str">
        <f t="shared" si="1614"/>
        <v>Green</v>
      </c>
      <c r="AC4975" t="str">
        <f t="shared" si="1615"/>
        <v>Red</v>
      </c>
      <c r="AD4975" t="str">
        <f t="shared" si="1616"/>
        <v>Green</v>
      </c>
    </row>
    <row r="4976" spans="1:30" x14ac:dyDescent="0.3">
      <c r="A4976" t="str">
        <f t="shared" si="1620"/>
        <v>06/08/2026FC NoahFC Sion</v>
      </c>
      <c r="B4976" t="s">
        <v>802</v>
      </c>
      <c r="C4976" t="s">
        <v>1326</v>
      </c>
      <c r="D4976" s="2">
        <v>46240</v>
      </c>
      <c r="E4976" s="3">
        <v>0.66666666666666663</v>
      </c>
      <c r="F4976" t="s">
        <v>1934</v>
      </c>
      <c r="G4976" t="s">
        <v>1928</v>
      </c>
      <c r="H4976">
        <v>2</v>
      </c>
      <c r="I4976">
        <v>1</v>
      </c>
      <c r="J4976">
        <v>2</v>
      </c>
      <c r="K4976">
        <v>2</v>
      </c>
      <c r="L4976" s="22" t="str">
        <f t="shared" si="1617"/>
        <v>06/08/2026</v>
      </c>
      <c r="M4976" s="23">
        <f t="shared" si="1618"/>
        <v>0.54166666666666663</v>
      </c>
      <c r="N4976" t="str">
        <f t="shared" si="1619"/>
        <v>2 - 2</v>
      </c>
      <c r="O4976" t="str">
        <f t="shared" si="1601"/>
        <v>Red</v>
      </c>
      <c r="P4976" t="str">
        <f t="shared" si="1602"/>
        <v>Green</v>
      </c>
      <c r="Q4976" t="str">
        <f t="shared" si="1603"/>
        <v>Red</v>
      </c>
      <c r="R4976" t="str">
        <f t="shared" si="1604"/>
        <v>Green</v>
      </c>
      <c r="S4976" t="str">
        <f t="shared" si="1605"/>
        <v>Green</v>
      </c>
      <c r="T4976" t="str">
        <f t="shared" si="1606"/>
        <v>Red</v>
      </c>
      <c r="U4976" t="str">
        <f t="shared" si="1607"/>
        <v>Green</v>
      </c>
      <c r="V4976" t="str">
        <f t="shared" si="1608"/>
        <v>Red</v>
      </c>
      <c r="W4976" t="str">
        <f t="shared" si="1609"/>
        <v>Red</v>
      </c>
      <c r="X4976" t="str">
        <f t="shared" si="1610"/>
        <v>Green</v>
      </c>
      <c r="Y4976" t="str">
        <f t="shared" si="1611"/>
        <v>Green</v>
      </c>
      <c r="Z4976" t="str">
        <f t="shared" si="1612"/>
        <v>Green</v>
      </c>
      <c r="AA4976" t="str">
        <f t="shared" si="1613"/>
        <v>Red</v>
      </c>
      <c r="AB4976" t="str">
        <f t="shared" si="1614"/>
        <v>Red</v>
      </c>
      <c r="AC4976" t="str">
        <f t="shared" si="1615"/>
        <v>Green</v>
      </c>
      <c r="AD4976" t="str">
        <f t="shared" si="1616"/>
        <v>Red</v>
      </c>
    </row>
    <row r="4977" spans="1:30" x14ac:dyDescent="0.3">
      <c r="A4977" t="str">
        <f t="shared" si="1620"/>
        <v>06/08/2026HJK HelsinkiMotherwell</v>
      </c>
      <c r="B4977" t="s">
        <v>802</v>
      </c>
      <c r="C4977" t="s">
        <v>1326</v>
      </c>
      <c r="D4977" s="2">
        <v>46240</v>
      </c>
      <c r="E4977" s="3">
        <v>0.66666666666666663</v>
      </c>
      <c r="F4977" t="s">
        <v>1036</v>
      </c>
      <c r="G4977" t="s">
        <v>1959</v>
      </c>
      <c r="H4977">
        <v>0</v>
      </c>
      <c r="I4977">
        <v>0</v>
      </c>
      <c r="J4977">
        <v>1</v>
      </c>
      <c r="K4977">
        <v>1</v>
      </c>
      <c r="L4977" s="22" t="str">
        <f t="shared" si="1617"/>
        <v>06/08/2026</v>
      </c>
      <c r="M4977" s="23">
        <f t="shared" si="1618"/>
        <v>0.54166666666666663</v>
      </c>
      <c r="N4977" t="str">
        <f t="shared" si="1619"/>
        <v>1 - 1</v>
      </c>
      <c r="O4977" t="str">
        <f t="shared" si="1601"/>
        <v>Red</v>
      </c>
      <c r="P4977" t="str">
        <f t="shared" si="1602"/>
        <v>Green</v>
      </c>
      <c r="Q4977" t="str">
        <f t="shared" si="1603"/>
        <v>Red</v>
      </c>
      <c r="R4977" t="str">
        <f t="shared" si="1604"/>
        <v>Green</v>
      </c>
      <c r="S4977" t="str">
        <f t="shared" si="1605"/>
        <v>Green</v>
      </c>
      <c r="T4977" t="str">
        <f t="shared" si="1606"/>
        <v>Red</v>
      </c>
      <c r="U4977" t="str">
        <f t="shared" si="1607"/>
        <v>Red</v>
      </c>
      <c r="V4977" t="str">
        <f t="shared" si="1608"/>
        <v>Green</v>
      </c>
      <c r="W4977" t="str">
        <f t="shared" si="1609"/>
        <v>Red</v>
      </c>
      <c r="X4977" t="str">
        <f t="shared" si="1610"/>
        <v>Red</v>
      </c>
      <c r="Y4977" t="str">
        <f t="shared" si="1611"/>
        <v>Green</v>
      </c>
      <c r="Z4977" t="str">
        <f t="shared" si="1612"/>
        <v>Red</v>
      </c>
      <c r="AA4977" t="str">
        <f t="shared" si="1613"/>
        <v>Green</v>
      </c>
      <c r="AB4977" t="str">
        <f t="shared" si="1614"/>
        <v>Green</v>
      </c>
      <c r="AC4977" t="str">
        <f t="shared" si="1615"/>
        <v>Green</v>
      </c>
      <c r="AD4977" t="str">
        <f t="shared" si="1616"/>
        <v>Red</v>
      </c>
    </row>
    <row r="4978" spans="1:30" x14ac:dyDescent="0.3">
      <c r="A4978" t="str">
        <f t="shared" si="1620"/>
        <v>06/08/2026Jagiellonia BialystokRangers</v>
      </c>
      <c r="B4978" t="s">
        <v>802</v>
      </c>
      <c r="C4978" t="s">
        <v>1889</v>
      </c>
      <c r="D4978" s="2">
        <v>46240</v>
      </c>
      <c r="E4978" s="3">
        <v>0.66666666666666663</v>
      </c>
      <c r="F4978" t="s">
        <v>3524</v>
      </c>
      <c r="G4978" t="s">
        <v>1829</v>
      </c>
      <c r="H4978">
        <v>2</v>
      </c>
      <c r="I4978">
        <v>1</v>
      </c>
      <c r="J4978">
        <v>2</v>
      </c>
      <c r="K4978">
        <v>1</v>
      </c>
      <c r="L4978" s="22" t="str">
        <f t="shared" si="1617"/>
        <v>06/08/2026</v>
      </c>
      <c r="M4978" s="23">
        <f t="shared" si="1618"/>
        <v>0.54166666666666663</v>
      </c>
      <c r="N4978" t="str">
        <f t="shared" si="1619"/>
        <v>2 - 1</v>
      </c>
      <c r="O4978" t="str">
        <f t="shared" si="1601"/>
        <v>Green</v>
      </c>
      <c r="P4978" t="str">
        <f t="shared" si="1602"/>
        <v>Red</v>
      </c>
      <c r="Q4978" t="str">
        <f t="shared" si="1603"/>
        <v>Red</v>
      </c>
      <c r="R4978" t="str">
        <f t="shared" si="1604"/>
        <v>Green</v>
      </c>
      <c r="S4978" t="str">
        <f t="shared" si="1605"/>
        <v>Red</v>
      </c>
      <c r="T4978" t="str">
        <f t="shared" si="1606"/>
        <v>Green</v>
      </c>
      <c r="U4978" t="str">
        <f t="shared" si="1607"/>
        <v>Green</v>
      </c>
      <c r="V4978" t="str">
        <f t="shared" si="1608"/>
        <v>Red</v>
      </c>
      <c r="W4978" t="str">
        <f t="shared" si="1609"/>
        <v>Red</v>
      </c>
      <c r="X4978" t="str">
        <f t="shared" si="1610"/>
        <v>Green</v>
      </c>
      <c r="Y4978" t="str">
        <f t="shared" si="1611"/>
        <v>Green</v>
      </c>
      <c r="Z4978" t="str">
        <f t="shared" si="1612"/>
        <v>Green</v>
      </c>
      <c r="AA4978" t="str">
        <f t="shared" si="1613"/>
        <v>Red</v>
      </c>
      <c r="AB4978" t="str">
        <f t="shared" si="1614"/>
        <v>Green</v>
      </c>
      <c r="AC4978" t="str">
        <f t="shared" si="1615"/>
        <v>Green</v>
      </c>
      <c r="AD4978" t="str">
        <f t="shared" si="1616"/>
        <v>Red</v>
      </c>
    </row>
    <row r="4979" spans="1:30" x14ac:dyDescent="0.3">
      <c r="A4979" t="str">
        <f t="shared" si="1620"/>
        <v>06/08/2026Kjellerup IFBronderslev IF</v>
      </c>
      <c r="D4979" s="2">
        <v>46240</v>
      </c>
      <c r="E4979" s="3">
        <v>0.66666666666666663</v>
      </c>
      <c r="F4979" t="s">
        <v>7024</v>
      </c>
      <c r="G4979" t="s">
        <v>7025</v>
      </c>
      <c r="H4979">
        <v>0</v>
      </c>
      <c r="I4979">
        <v>1</v>
      </c>
      <c r="J4979">
        <v>0</v>
      </c>
      <c r="K4979">
        <v>1</v>
      </c>
      <c r="L4979" s="22" t="str">
        <f t="shared" si="1617"/>
        <v>06/08/2026</v>
      </c>
      <c r="M4979" s="23">
        <f t="shared" si="1618"/>
        <v>0.54166666666666663</v>
      </c>
      <c r="N4979" t="str">
        <f t="shared" si="1619"/>
        <v>0 - 1</v>
      </c>
      <c r="O4979" t="str">
        <f t="shared" si="1601"/>
        <v>Red</v>
      </c>
      <c r="P4979" t="str">
        <f t="shared" si="1602"/>
        <v>Red</v>
      </c>
      <c r="Q4979" t="str">
        <f t="shared" si="1603"/>
        <v>Green</v>
      </c>
      <c r="R4979" t="str">
        <f t="shared" si="1604"/>
        <v>Red</v>
      </c>
      <c r="S4979" t="str">
        <f t="shared" si="1605"/>
        <v>Green</v>
      </c>
      <c r="T4979" t="str">
        <f t="shared" si="1606"/>
        <v>Green</v>
      </c>
      <c r="U4979" t="str">
        <f t="shared" si="1607"/>
        <v>Red</v>
      </c>
      <c r="V4979" t="str">
        <f t="shared" si="1608"/>
        <v>Red</v>
      </c>
      <c r="W4979" t="str">
        <f t="shared" si="1609"/>
        <v>Green</v>
      </c>
      <c r="X4979" t="str">
        <f t="shared" si="1610"/>
        <v>Green</v>
      </c>
      <c r="Y4979" t="str">
        <f t="shared" si="1611"/>
        <v>Red</v>
      </c>
      <c r="Z4979" t="str">
        <f t="shared" si="1612"/>
        <v>Red</v>
      </c>
      <c r="AA4979" t="str">
        <f t="shared" si="1613"/>
        <v>Green</v>
      </c>
      <c r="AB4979" t="str">
        <f t="shared" si="1614"/>
        <v>Green</v>
      </c>
      <c r="AC4979" t="str">
        <f t="shared" si="1615"/>
        <v>Red</v>
      </c>
      <c r="AD4979" t="str">
        <f t="shared" si="1616"/>
        <v>Green</v>
      </c>
    </row>
    <row r="4980" spans="1:30" x14ac:dyDescent="0.3">
      <c r="A4980" t="str">
        <f t="shared" si="1620"/>
        <v>06/08/2026Maccabi Tel AvivCSKA</v>
      </c>
      <c r="B4980" t="s">
        <v>802</v>
      </c>
      <c r="C4980" t="s">
        <v>1889</v>
      </c>
      <c r="D4980" s="2">
        <v>46240</v>
      </c>
      <c r="E4980" s="3">
        <v>0.66666666666666663</v>
      </c>
      <c r="F4980" t="s">
        <v>1896</v>
      </c>
      <c r="G4980" t="s">
        <v>303</v>
      </c>
      <c r="H4980">
        <v>0</v>
      </c>
      <c r="I4980">
        <v>2</v>
      </c>
      <c r="J4980">
        <v>0</v>
      </c>
      <c r="K4980">
        <v>3</v>
      </c>
      <c r="L4980" s="22" t="str">
        <f t="shared" si="1617"/>
        <v>06/08/2026</v>
      </c>
      <c r="M4980" s="23">
        <f t="shared" si="1618"/>
        <v>0.54166666666666663</v>
      </c>
      <c r="N4980" t="str">
        <f t="shared" si="1619"/>
        <v>0 - 3</v>
      </c>
      <c r="O4980" t="str">
        <f t="shared" si="1601"/>
        <v>Red</v>
      </c>
      <c r="P4980" t="str">
        <f t="shared" si="1602"/>
        <v>Red</v>
      </c>
      <c r="Q4980" t="str">
        <f t="shared" si="1603"/>
        <v>Green</v>
      </c>
      <c r="R4980" t="str">
        <f t="shared" si="1604"/>
        <v>Red</v>
      </c>
      <c r="S4980" t="str">
        <f t="shared" si="1605"/>
        <v>Green</v>
      </c>
      <c r="T4980" t="str">
        <f t="shared" si="1606"/>
        <v>Green</v>
      </c>
      <c r="U4980" t="str">
        <f t="shared" si="1607"/>
        <v>Red</v>
      </c>
      <c r="V4980" t="str">
        <f t="shared" si="1608"/>
        <v>Red</v>
      </c>
      <c r="W4980" t="str">
        <f t="shared" si="1609"/>
        <v>Green</v>
      </c>
      <c r="X4980" t="str">
        <f t="shared" si="1610"/>
        <v>Green</v>
      </c>
      <c r="Y4980" t="str">
        <f t="shared" si="1611"/>
        <v>Green</v>
      </c>
      <c r="Z4980" t="str">
        <f t="shared" si="1612"/>
        <v>Green</v>
      </c>
      <c r="AA4980" t="str">
        <f t="shared" si="1613"/>
        <v>Red</v>
      </c>
      <c r="AB4980" t="str">
        <f t="shared" si="1614"/>
        <v>Green</v>
      </c>
      <c r="AC4980" t="str">
        <f t="shared" si="1615"/>
        <v>Red</v>
      </c>
      <c r="AD4980" t="str">
        <f t="shared" si="1616"/>
        <v>Green</v>
      </c>
    </row>
    <row r="4981" spans="1:30" x14ac:dyDescent="0.3">
      <c r="A4981" t="str">
        <f t="shared" si="1620"/>
        <v>06/08/2026NaestvedHvidovre IF</v>
      </c>
      <c r="D4981" s="2">
        <v>46240</v>
      </c>
      <c r="E4981" s="3">
        <v>0.66666666666666663</v>
      </c>
      <c r="F4981" t="s">
        <v>5443</v>
      </c>
      <c r="G4981" t="s">
        <v>3173</v>
      </c>
      <c r="H4981">
        <v>0</v>
      </c>
      <c r="I4981">
        <v>0</v>
      </c>
      <c r="J4981">
        <v>1</v>
      </c>
      <c r="K4981">
        <v>0</v>
      </c>
      <c r="L4981" s="22" t="str">
        <f t="shared" si="1617"/>
        <v>06/08/2026</v>
      </c>
      <c r="M4981" s="23">
        <f t="shared" si="1618"/>
        <v>0.54166666666666663</v>
      </c>
      <c r="N4981" t="str">
        <f t="shared" si="1619"/>
        <v>1 - 0</v>
      </c>
      <c r="O4981" t="str">
        <f t="shared" si="1601"/>
        <v>Green</v>
      </c>
      <c r="P4981" t="str">
        <f t="shared" si="1602"/>
        <v>Red</v>
      </c>
      <c r="Q4981" t="str">
        <f t="shared" si="1603"/>
        <v>Red</v>
      </c>
      <c r="R4981" t="str">
        <f t="shared" si="1604"/>
        <v>Green</v>
      </c>
      <c r="S4981" t="str">
        <f t="shared" si="1605"/>
        <v>Red</v>
      </c>
      <c r="T4981" t="str">
        <f t="shared" si="1606"/>
        <v>Green</v>
      </c>
      <c r="U4981" t="str">
        <f t="shared" si="1607"/>
        <v>Red</v>
      </c>
      <c r="V4981" t="str">
        <f t="shared" si="1608"/>
        <v>Green</v>
      </c>
      <c r="W4981" t="str">
        <f t="shared" si="1609"/>
        <v>Red</v>
      </c>
      <c r="X4981" t="str">
        <f t="shared" si="1610"/>
        <v>Red</v>
      </c>
      <c r="Y4981" t="str">
        <f t="shared" si="1611"/>
        <v>Red</v>
      </c>
      <c r="Z4981" t="str">
        <f t="shared" si="1612"/>
        <v>Red</v>
      </c>
      <c r="AA4981" t="str">
        <f t="shared" si="1613"/>
        <v>Green</v>
      </c>
      <c r="AB4981" t="str">
        <f t="shared" si="1614"/>
        <v>Green</v>
      </c>
      <c r="AC4981" t="str">
        <f t="shared" si="1615"/>
        <v>Red</v>
      </c>
      <c r="AD4981" t="str">
        <f t="shared" si="1616"/>
        <v>Green</v>
      </c>
    </row>
    <row r="4982" spans="1:30" x14ac:dyDescent="0.3">
      <c r="A4982" t="str">
        <f t="shared" si="1620"/>
        <v>06/08/2026Paide LinnameeskondRapid Wien</v>
      </c>
      <c r="B4982" t="s">
        <v>802</v>
      </c>
      <c r="C4982" t="s">
        <v>1326</v>
      </c>
      <c r="D4982" s="2">
        <v>46240</v>
      </c>
      <c r="E4982" s="3">
        <v>0.66666666666666663</v>
      </c>
      <c r="F4982" t="s">
        <v>1920</v>
      </c>
      <c r="G4982" t="s">
        <v>1932</v>
      </c>
      <c r="H4982">
        <v>1</v>
      </c>
      <c r="I4982">
        <v>1</v>
      </c>
      <c r="J4982">
        <v>1</v>
      </c>
      <c r="K4982">
        <v>4</v>
      </c>
      <c r="L4982" s="22" t="str">
        <f t="shared" si="1617"/>
        <v>06/08/2026</v>
      </c>
      <c r="M4982" s="23">
        <f t="shared" si="1618"/>
        <v>0.54166666666666663</v>
      </c>
      <c r="N4982" t="str">
        <f t="shared" si="1619"/>
        <v>1 - 4</v>
      </c>
      <c r="O4982" t="str">
        <f t="shared" si="1601"/>
        <v>Red</v>
      </c>
      <c r="P4982" t="str">
        <f t="shared" si="1602"/>
        <v>Red</v>
      </c>
      <c r="Q4982" t="str">
        <f t="shared" si="1603"/>
        <v>Green</v>
      </c>
      <c r="R4982" t="str">
        <f t="shared" si="1604"/>
        <v>Red</v>
      </c>
      <c r="S4982" t="str">
        <f t="shared" si="1605"/>
        <v>Green</v>
      </c>
      <c r="T4982" t="str">
        <f t="shared" si="1606"/>
        <v>Green</v>
      </c>
      <c r="U4982" t="str">
        <f t="shared" si="1607"/>
        <v>Red</v>
      </c>
      <c r="V4982" t="str">
        <f t="shared" si="1608"/>
        <v>Green</v>
      </c>
      <c r="W4982" t="str">
        <f t="shared" si="1609"/>
        <v>Red</v>
      </c>
      <c r="X4982" t="str">
        <f t="shared" si="1610"/>
        <v>Green</v>
      </c>
      <c r="Y4982" t="str">
        <f t="shared" si="1611"/>
        <v>Green</v>
      </c>
      <c r="Z4982" t="str">
        <f t="shared" si="1612"/>
        <v>Green</v>
      </c>
      <c r="AA4982" t="str">
        <f t="shared" si="1613"/>
        <v>Red</v>
      </c>
      <c r="AB4982" t="str">
        <f t="shared" si="1614"/>
        <v>Red</v>
      </c>
      <c r="AC4982" t="str">
        <f t="shared" si="1615"/>
        <v>Green</v>
      </c>
      <c r="AD4982" t="str">
        <f t="shared" si="1616"/>
        <v>Red</v>
      </c>
    </row>
    <row r="4983" spans="1:30" x14ac:dyDescent="0.3">
      <c r="A4983" t="str">
        <f t="shared" si="1620"/>
        <v>06/08/2026TIPS Vantaa IIPonnistus</v>
      </c>
      <c r="D4983" s="2">
        <v>46240</v>
      </c>
      <c r="E4983" s="3">
        <v>0.66666666666666663</v>
      </c>
      <c r="F4983" t="s">
        <v>2031</v>
      </c>
      <c r="G4983" t="s">
        <v>2035</v>
      </c>
      <c r="H4983">
        <v>0</v>
      </c>
      <c r="I4983">
        <v>0</v>
      </c>
      <c r="J4983">
        <v>1</v>
      </c>
      <c r="K4983">
        <v>4</v>
      </c>
      <c r="L4983" s="22" t="str">
        <f t="shared" si="1617"/>
        <v>06/08/2026</v>
      </c>
      <c r="M4983" s="23">
        <f t="shared" si="1618"/>
        <v>0.54166666666666663</v>
      </c>
      <c r="N4983" t="str">
        <f t="shared" si="1619"/>
        <v>1 - 4</v>
      </c>
      <c r="O4983" t="str">
        <f t="shared" si="1601"/>
        <v>Red</v>
      </c>
      <c r="P4983" t="str">
        <f t="shared" si="1602"/>
        <v>Red</v>
      </c>
      <c r="Q4983" t="str">
        <f t="shared" si="1603"/>
        <v>Green</v>
      </c>
      <c r="R4983" t="str">
        <f t="shared" si="1604"/>
        <v>Red</v>
      </c>
      <c r="S4983" t="str">
        <f t="shared" si="1605"/>
        <v>Green</v>
      </c>
      <c r="T4983" t="str">
        <f t="shared" si="1606"/>
        <v>Green</v>
      </c>
      <c r="U4983" t="str">
        <f t="shared" si="1607"/>
        <v>Red</v>
      </c>
      <c r="V4983" t="str">
        <f t="shared" si="1608"/>
        <v>Green</v>
      </c>
      <c r="W4983" t="str">
        <f t="shared" si="1609"/>
        <v>Red</v>
      </c>
      <c r="X4983" t="str">
        <f t="shared" si="1610"/>
        <v>Red</v>
      </c>
      <c r="Y4983" t="str">
        <f t="shared" si="1611"/>
        <v>Green</v>
      </c>
      <c r="Z4983" t="str">
        <f t="shared" si="1612"/>
        <v>Green</v>
      </c>
      <c r="AA4983" t="str">
        <f t="shared" si="1613"/>
        <v>Red</v>
      </c>
      <c r="AB4983" t="str">
        <f t="shared" si="1614"/>
        <v>Red</v>
      </c>
      <c r="AC4983" t="str">
        <f t="shared" si="1615"/>
        <v>Green</v>
      </c>
      <c r="AD4983" t="str">
        <f t="shared" si="1616"/>
        <v>Red</v>
      </c>
    </row>
    <row r="4984" spans="1:30" x14ac:dyDescent="0.3">
      <c r="A4984" t="str">
        <f t="shared" si="1620"/>
        <v>06/08/2026Uganda PoliceAirtel Kitara FC</v>
      </c>
      <c r="D4984" s="2">
        <v>46240</v>
      </c>
      <c r="E4984" s="3">
        <v>0.66666666666666663</v>
      </c>
      <c r="F4984" t="s">
        <v>7026</v>
      </c>
      <c r="G4984" t="s">
        <v>7027</v>
      </c>
      <c r="H4984">
        <v>0</v>
      </c>
      <c r="I4984">
        <v>0</v>
      </c>
      <c r="J4984">
        <v>1</v>
      </c>
      <c r="K4984">
        <v>0</v>
      </c>
      <c r="L4984" s="22" t="str">
        <f t="shared" si="1617"/>
        <v>06/08/2026</v>
      </c>
      <c r="M4984" s="23">
        <f t="shared" si="1618"/>
        <v>0.54166666666666663</v>
      </c>
      <c r="N4984" t="str">
        <f t="shared" si="1619"/>
        <v>1 - 0</v>
      </c>
      <c r="O4984" t="str">
        <f t="shared" si="1601"/>
        <v>Green</v>
      </c>
      <c r="P4984" t="str">
        <f t="shared" si="1602"/>
        <v>Red</v>
      </c>
      <c r="Q4984" t="str">
        <f t="shared" si="1603"/>
        <v>Red</v>
      </c>
      <c r="R4984" t="str">
        <f t="shared" si="1604"/>
        <v>Green</v>
      </c>
      <c r="S4984" t="str">
        <f t="shared" si="1605"/>
        <v>Red</v>
      </c>
      <c r="T4984" t="str">
        <f t="shared" si="1606"/>
        <v>Green</v>
      </c>
      <c r="U4984" t="str">
        <f t="shared" si="1607"/>
        <v>Red</v>
      </c>
      <c r="V4984" t="str">
        <f t="shared" si="1608"/>
        <v>Green</v>
      </c>
      <c r="W4984" t="str">
        <f t="shared" si="1609"/>
        <v>Red</v>
      </c>
      <c r="X4984" t="str">
        <f t="shared" si="1610"/>
        <v>Red</v>
      </c>
      <c r="Y4984" t="str">
        <f t="shared" si="1611"/>
        <v>Red</v>
      </c>
      <c r="Z4984" t="str">
        <f t="shared" si="1612"/>
        <v>Red</v>
      </c>
      <c r="AA4984" t="str">
        <f t="shared" si="1613"/>
        <v>Green</v>
      </c>
      <c r="AB4984" t="str">
        <f t="shared" si="1614"/>
        <v>Green</v>
      </c>
      <c r="AC4984" t="str">
        <f t="shared" si="1615"/>
        <v>Red</v>
      </c>
      <c r="AD4984" t="str">
        <f t="shared" si="1616"/>
        <v>Green</v>
      </c>
    </row>
    <row r="4985" spans="1:30" x14ac:dyDescent="0.3">
      <c r="A4985" t="str">
        <f t="shared" si="1620"/>
        <v>06/08/2026US PergoletteseClub Milano SSD</v>
      </c>
      <c r="D4985" s="2">
        <v>46240</v>
      </c>
      <c r="E4985" s="3">
        <v>0.66666666666666663</v>
      </c>
      <c r="F4985" t="s">
        <v>7028</v>
      </c>
      <c r="G4985" t="s">
        <v>7029</v>
      </c>
      <c r="H4985">
        <v>1</v>
      </c>
      <c r="I4985">
        <v>0</v>
      </c>
      <c r="J4985">
        <v>1</v>
      </c>
      <c r="K4985">
        <v>0</v>
      </c>
      <c r="L4985" s="22" t="str">
        <f t="shared" si="1617"/>
        <v>06/08/2026</v>
      </c>
      <c r="M4985" s="23">
        <f t="shared" si="1618"/>
        <v>0.54166666666666663</v>
      </c>
      <c r="N4985" t="str">
        <f t="shared" si="1619"/>
        <v>1 - 0</v>
      </c>
      <c r="O4985" t="str">
        <f t="shared" si="1601"/>
        <v>Green</v>
      </c>
      <c r="P4985" t="str">
        <f t="shared" si="1602"/>
        <v>Red</v>
      </c>
      <c r="Q4985" t="str">
        <f t="shared" si="1603"/>
        <v>Red</v>
      </c>
      <c r="R4985" t="str">
        <f t="shared" si="1604"/>
        <v>Green</v>
      </c>
      <c r="S4985" t="str">
        <f t="shared" si="1605"/>
        <v>Red</v>
      </c>
      <c r="T4985" t="str">
        <f t="shared" si="1606"/>
        <v>Green</v>
      </c>
      <c r="U4985" t="str">
        <f t="shared" si="1607"/>
        <v>Green</v>
      </c>
      <c r="V4985" t="str">
        <f t="shared" si="1608"/>
        <v>Red</v>
      </c>
      <c r="W4985" t="str">
        <f t="shared" si="1609"/>
        <v>Red</v>
      </c>
      <c r="X4985" t="str">
        <f t="shared" si="1610"/>
        <v>Green</v>
      </c>
      <c r="Y4985" t="str">
        <f t="shared" si="1611"/>
        <v>Red</v>
      </c>
      <c r="Z4985" t="str">
        <f t="shared" si="1612"/>
        <v>Red</v>
      </c>
      <c r="AA4985" t="str">
        <f t="shared" si="1613"/>
        <v>Green</v>
      </c>
      <c r="AB4985" t="str">
        <f t="shared" si="1614"/>
        <v>Green</v>
      </c>
      <c r="AC4985" t="str">
        <f t="shared" si="1615"/>
        <v>Red</v>
      </c>
      <c r="AD4985" t="str">
        <f t="shared" si="1616"/>
        <v>Green</v>
      </c>
    </row>
    <row r="4986" spans="1:30" x14ac:dyDescent="0.3">
      <c r="A4986" t="str">
        <f t="shared" si="1620"/>
        <v>06/08/2026Aabenraa BKSaedding/Guldager</v>
      </c>
      <c r="D4986" s="2">
        <v>46240</v>
      </c>
      <c r="E4986" s="3">
        <v>0.6875</v>
      </c>
      <c r="F4986" t="s">
        <v>7030</v>
      </c>
      <c r="G4986" t="s">
        <v>7031</v>
      </c>
      <c r="H4986">
        <v>0</v>
      </c>
      <c r="I4986">
        <v>1</v>
      </c>
      <c r="J4986">
        <v>0</v>
      </c>
      <c r="K4986">
        <v>2</v>
      </c>
      <c r="L4986" s="22" t="str">
        <f t="shared" si="1617"/>
        <v>06/08/2026</v>
      </c>
      <c r="M4986" s="23">
        <f t="shared" si="1618"/>
        <v>0.5625</v>
      </c>
      <c r="N4986" t="str">
        <f t="shared" si="1619"/>
        <v>0 - 2</v>
      </c>
      <c r="O4986" t="str">
        <f t="shared" si="1601"/>
        <v>Red</v>
      </c>
      <c r="P4986" t="str">
        <f t="shared" si="1602"/>
        <v>Red</v>
      </c>
      <c r="Q4986" t="str">
        <f t="shared" si="1603"/>
        <v>Green</v>
      </c>
      <c r="R4986" t="str">
        <f t="shared" si="1604"/>
        <v>Red</v>
      </c>
      <c r="S4986" t="str">
        <f t="shared" si="1605"/>
        <v>Green</v>
      </c>
      <c r="T4986" t="str">
        <f t="shared" si="1606"/>
        <v>Green</v>
      </c>
      <c r="U4986" t="str">
        <f t="shared" si="1607"/>
        <v>Red</v>
      </c>
      <c r="V4986" t="str">
        <f t="shared" si="1608"/>
        <v>Red</v>
      </c>
      <c r="W4986" t="str">
        <f t="shared" si="1609"/>
        <v>Green</v>
      </c>
      <c r="X4986" t="str">
        <f t="shared" si="1610"/>
        <v>Green</v>
      </c>
      <c r="Y4986" t="str">
        <f t="shared" si="1611"/>
        <v>Green</v>
      </c>
      <c r="Z4986" t="str">
        <f t="shared" si="1612"/>
        <v>Red</v>
      </c>
      <c r="AA4986" t="str">
        <f t="shared" si="1613"/>
        <v>Green</v>
      </c>
      <c r="AB4986" t="str">
        <f t="shared" si="1614"/>
        <v>Green</v>
      </c>
      <c r="AC4986" t="str">
        <f t="shared" si="1615"/>
        <v>Red</v>
      </c>
      <c r="AD4986" t="str">
        <f t="shared" si="1616"/>
        <v>Green</v>
      </c>
    </row>
    <row r="4987" spans="1:30" x14ac:dyDescent="0.3">
      <c r="A4987" t="str">
        <f t="shared" si="1620"/>
        <v>06/08/2026CFR ClujTromso</v>
      </c>
      <c r="B4987" t="s">
        <v>802</v>
      </c>
      <c r="C4987" t="s">
        <v>1326</v>
      </c>
      <c r="D4987" s="2">
        <v>46240</v>
      </c>
      <c r="E4987" s="3">
        <v>0.6875</v>
      </c>
      <c r="F4987" t="s">
        <v>1910</v>
      </c>
      <c r="G4987" t="s">
        <v>1890</v>
      </c>
      <c r="H4987">
        <v>0</v>
      </c>
      <c r="I4987">
        <v>3</v>
      </c>
      <c r="J4987">
        <v>0</v>
      </c>
      <c r="K4987">
        <v>5</v>
      </c>
      <c r="L4987" s="22" t="str">
        <f t="shared" si="1617"/>
        <v>06/08/2026</v>
      </c>
      <c r="M4987" s="23">
        <f t="shared" si="1618"/>
        <v>0.5625</v>
      </c>
      <c r="N4987" t="str">
        <f t="shared" si="1619"/>
        <v>0 - 5</v>
      </c>
      <c r="O4987" t="str">
        <f t="shared" si="1601"/>
        <v>Red</v>
      </c>
      <c r="P4987" t="str">
        <f t="shared" si="1602"/>
        <v>Red</v>
      </c>
      <c r="Q4987" t="str">
        <f t="shared" si="1603"/>
        <v>Green</v>
      </c>
      <c r="R4987" t="str">
        <f t="shared" si="1604"/>
        <v>Red</v>
      </c>
      <c r="S4987" t="str">
        <f t="shared" si="1605"/>
        <v>Green</v>
      </c>
      <c r="T4987" t="str">
        <f t="shared" si="1606"/>
        <v>Green</v>
      </c>
      <c r="U4987" t="str">
        <f t="shared" si="1607"/>
        <v>Red</v>
      </c>
      <c r="V4987" t="str">
        <f t="shared" si="1608"/>
        <v>Red</v>
      </c>
      <c r="W4987" t="str">
        <f t="shared" si="1609"/>
        <v>Green</v>
      </c>
      <c r="X4987" t="str">
        <f t="shared" si="1610"/>
        <v>Green</v>
      </c>
      <c r="Y4987" t="str">
        <f t="shared" si="1611"/>
        <v>Green</v>
      </c>
      <c r="Z4987" t="str">
        <f t="shared" si="1612"/>
        <v>Green</v>
      </c>
      <c r="AA4987" t="str">
        <f t="shared" si="1613"/>
        <v>Red</v>
      </c>
      <c r="AB4987" t="str">
        <f t="shared" si="1614"/>
        <v>Red</v>
      </c>
      <c r="AC4987" t="str">
        <f t="shared" si="1615"/>
        <v>Red</v>
      </c>
      <c r="AD4987" t="str">
        <f t="shared" si="1616"/>
        <v>Green</v>
      </c>
    </row>
    <row r="4988" spans="1:30" x14ac:dyDescent="0.3">
      <c r="A4988" t="str">
        <f t="shared" si="1620"/>
        <v>06/08/2026Legnago SalusMantova</v>
      </c>
      <c r="D4988" s="2">
        <v>46240</v>
      </c>
      <c r="E4988" s="3">
        <v>0.6875</v>
      </c>
      <c r="F4988" t="s">
        <v>7032</v>
      </c>
      <c r="G4988" t="s">
        <v>7033</v>
      </c>
      <c r="H4988">
        <v>0</v>
      </c>
      <c r="I4988">
        <v>0</v>
      </c>
      <c r="J4988">
        <v>1</v>
      </c>
      <c r="K4988">
        <v>3</v>
      </c>
      <c r="L4988" s="22" t="str">
        <f t="shared" si="1617"/>
        <v>06/08/2026</v>
      </c>
      <c r="M4988" s="23">
        <f t="shared" si="1618"/>
        <v>0.5625</v>
      </c>
      <c r="N4988" t="str">
        <f t="shared" si="1619"/>
        <v>1 - 3</v>
      </c>
      <c r="O4988" t="str">
        <f t="shared" si="1601"/>
        <v>Red</v>
      </c>
      <c r="P4988" t="str">
        <f t="shared" si="1602"/>
        <v>Red</v>
      </c>
      <c r="Q4988" t="str">
        <f t="shared" si="1603"/>
        <v>Green</v>
      </c>
      <c r="R4988" t="str">
        <f t="shared" si="1604"/>
        <v>Red</v>
      </c>
      <c r="S4988" t="str">
        <f t="shared" si="1605"/>
        <v>Green</v>
      </c>
      <c r="T4988" t="str">
        <f t="shared" si="1606"/>
        <v>Green</v>
      </c>
      <c r="U4988" t="str">
        <f t="shared" si="1607"/>
        <v>Red</v>
      </c>
      <c r="V4988" t="str">
        <f t="shared" si="1608"/>
        <v>Green</v>
      </c>
      <c r="W4988" t="str">
        <f t="shared" si="1609"/>
        <v>Red</v>
      </c>
      <c r="X4988" t="str">
        <f t="shared" si="1610"/>
        <v>Red</v>
      </c>
      <c r="Y4988" t="str">
        <f t="shared" si="1611"/>
        <v>Green</v>
      </c>
      <c r="Z4988" t="str">
        <f t="shared" si="1612"/>
        <v>Green</v>
      </c>
      <c r="AA4988" t="str">
        <f t="shared" si="1613"/>
        <v>Red</v>
      </c>
      <c r="AB4988" t="str">
        <f t="shared" si="1614"/>
        <v>Red</v>
      </c>
      <c r="AC4988" t="str">
        <f t="shared" si="1615"/>
        <v>Green</v>
      </c>
      <c r="AD4988" t="str">
        <f t="shared" si="1616"/>
        <v>Red</v>
      </c>
    </row>
    <row r="4989" spans="1:30" x14ac:dyDescent="0.3">
      <c r="A4989" t="str">
        <f t="shared" si="1620"/>
        <v>06/08/2026Real ZaragozaFC Andorra</v>
      </c>
      <c r="D4989" s="2">
        <v>46240</v>
      </c>
      <c r="E4989" s="3">
        <v>0.6875</v>
      </c>
      <c r="F4989" t="s">
        <v>5264</v>
      </c>
      <c r="G4989" t="s">
        <v>3997</v>
      </c>
      <c r="H4989">
        <v>0</v>
      </c>
      <c r="I4989">
        <v>0</v>
      </c>
      <c r="J4989">
        <v>0</v>
      </c>
      <c r="K4989">
        <v>1</v>
      </c>
      <c r="L4989" s="22" t="str">
        <f t="shared" si="1617"/>
        <v>06/08/2026</v>
      </c>
      <c r="M4989" s="23">
        <f t="shared" si="1618"/>
        <v>0.5625</v>
      </c>
      <c r="N4989" t="str">
        <f t="shared" si="1619"/>
        <v>0 - 1</v>
      </c>
      <c r="O4989" t="str">
        <f t="shared" si="1601"/>
        <v>Red</v>
      </c>
      <c r="P4989" t="str">
        <f t="shared" si="1602"/>
        <v>Red</v>
      </c>
      <c r="Q4989" t="str">
        <f t="shared" si="1603"/>
        <v>Green</v>
      </c>
      <c r="R4989" t="str">
        <f t="shared" si="1604"/>
        <v>Red</v>
      </c>
      <c r="S4989" t="str">
        <f t="shared" si="1605"/>
        <v>Green</v>
      </c>
      <c r="T4989" t="str">
        <f t="shared" si="1606"/>
        <v>Green</v>
      </c>
      <c r="U4989" t="str">
        <f t="shared" si="1607"/>
        <v>Red</v>
      </c>
      <c r="V4989" t="str">
        <f t="shared" si="1608"/>
        <v>Green</v>
      </c>
      <c r="W4989" t="str">
        <f t="shared" si="1609"/>
        <v>Red</v>
      </c>
      <c r="X4989" t="str">
        <f t="shared" si="1610"/>
        <v>Red</v>
      </c>
      <c r="Y4989" t="str">
        <f t="shared" si="1611"/>
        <v>Red</v>
      </c>
      <c r="Z4989" t="str">
        <f t="shared" si="1612"/>
        <v>Red</v>
      </c>
      <c r="AA4989" t="str">
        <f t="shared" si="1613"/>
        <v>Green</v>
      </c>
      <c r="AB4989" t="str">
        <f t="shared" si="1614"/>
        <v>Green</v>
      </c>
      <c r="AC4989" t="str">
        <f t="shared" si="1615"/>
        <v>Red</v>
      </c>
      <c r="AD4989" t="str">
        <f t="shared" si="1616"/>
        <v>Green</v>
      </c>
    </row>
    <row r="4990" spans="1:30" x14ac:dyDescent="0.3">
      <c r="A4990" t="str">
        <f t="shared" si="1620"/>
        <v>06/08/2026Debreceni VSCCopenhagen</v>
      </c>
      <c r="B4990" t="s">
        <v>802</v>
      </c>
      <c r="C4990" t="s">
        <v>1326</v>
      </c>
      <c r="D4990" s="2">
        <v>46240</v>
      </c>
      <c r="E4990" s="3">
        <v>0.70833333333333337</v>
      </c>
      <c r="F4990" t="s">
        <v>1089</v>
      </c>
      <c r="G4990" t="s">
        <v>1942</v>
      </c>
      <c r="H4990">
        <v>0</v>
      </c>
      <c r="I4990">
        <v>2</v>
      </c>
      <c r="J4990">
        <v>0</v>
      </c>
      <c r="K4990">
        <v>3</v>
      </c>
      <c r="L4990" s="22" t="str">
        <f t="shared" si="1617"/>
        <v>06/08/2026</v>
      </c>
      <c r="M4990" s="23">
        <f t="shared" si="1618"/>
        <v>0.58333333333333337</v>
      </c>
      <c r="N4990" t="str">
        <f t="shared" si="1619"/>
        <v>0 - 3</v>
      </c>
      <c r="O4990" t="str">
        <f t="shared" si="1601"/>
        <v>Red</v>
      </c>
      <c r="P4990" t="str">
        <f t="shared" si="1602"/>
        <v>Red</v>
      </c>
      <c r="Q4990" t="str">
        <f t="shared" si="1603"/>
        <v>Green</v>
      </c>
      <c r="R4990" t="str">
        <f t="shared" si="1604"/>
        <v>Red</v>
      </c>
      <c r="S4990" t="str">
        <f t="shared" si="1605"/>
        <v>Green</v>
      </c>
      <c r="T4990" t="str">
        <f t="shared" si="1606"/>
        <v>Green</v>
      </c>
      <c r="U4990" t="str">
        <f t="shared" si="1607"/>
        <v>Red</v>
      </c>
      <c r="V4990" t="str">
        <f t="shared" si="1608"/>
        <v>Red</v>
      </c>
      <c r="W4990" t="str">
        <f t="shared" si="1609"/>
        <v>Green</v>
      </c>
      <c r="X4990" t="str">
        <f t="shared" si="1610"/>
        <v>Green</v>
      </c>
      <c r="Y4990" t="str">
        <f t="shared" si="1611"/>
        <v>Green</v>
      </c>
      <c r="Z4990" t="str">
        <f t="shared" si="1612"/>
        <v>Green</v>
      </c>
      <c r="AA4990" t="str">
        <f t="shared" si="1613"/>
        <v>Red</v>
      </c>
      <c r="AB4990" t="str">
        <f t="shared" si="1614"/>
        <v>Green</v>
      </c>
      <c r="AC4990" t="str">
        <f t="shared" si="1615"/>
        <v>Red</v>
      </c>
      <c r="AD4990" t="str">
        <f t="shared" si="1616"/>
        <v>Green</v>
      </c>
    </row>
    <row r="4991" spans="1:30" x14ac:dyDescent="0.3">
      <c r="A4991" t="str">
        <f t="shared" si="1620"/>
        <v>06/08/2026Dynamo KievQarabag FK</v>
      </c>
      <c r="B4991" t="s">
        <v>802</v>
      </c>
      <c r="C4991" t="s">
        <v>1326</v>
      </c>
      <c r="D4991" s="2">
        <v>46240</v>
      </c>
      <c r="E4991" s="3">
        <v>0.70833333333333337</v>
      </c>
      <c r="F4991" t="s">
        <v>1893</v>
      </c>
      <c r="G4991" t="s">
        <v>1892</v>
      </c>
      <c r="H4991">
        <v>1</v>
      </c>
      <c r="I4991">
        <v>0</v>
      </c>
      <c r="J4991">
        <v>1</v>
      </c>
      <c r="K4991">
        <v>0</v>
      </c>
      <c r="L4991" s="22" t="str">
        <f t="shared" si="1617"/>
        <v>06/08/2026</v>
      </c>
      <c r="M4991" s="23">
        <f t="shared" si="1618"/>
        <v>0.58333333333333337</v>
      </c>
      <c r="N4991" t="str">
        <f t="shared" si="1619"/>
        <v>1 - 0</v>
      </c>
      <c r="O4991" t="str">
        <f t="shared" si="1601"/>
        <v>Green</v>
      </c>
      <c r="P4991" t="str">
        <f t="shared" si="1602"/>
        <v>Red</v>
      </c>
      <c r="Q4991" t="str">
        <f t="shared" si="1603"/>
        <v>Red</v>
      </c>
      <c r="R4991" t="str">
        <f t="shared" si="1604"/>
        <v>Green</v>
      </c>
      <c r="S4991" t="str">
        <f t="shared" si="1605"/>
        <v>Red</v>
      </c>
      <c r="T4991" t="str">
        <f t="shared" si="1606"/>
        <v>Green</v>
      </c>
      <c r="U4991" t="str">
        <f t="shared" si="1607"/>
        <v>Green</v>
      </c>
      <c r="V4991" t="str">
        <f t="shared" si="1608"/>
        <v>Red</v>
      </c>
      <c r="W4991" t="str">
        <f t="shared" si="1609"/>
        <v>Red</v>
      </c>
      <c r="X4991" t="str">
        <f t="shared" si="1610"/>
        <v>Green</v>
      </c>
      <c r="Y4991" t="str">
        <f t="shared" si="1611"/>
        <v>Red</v>
      </c>
      <c r="Z4991" t="str">
        <f t="shared" si="1612"/>
        <v>Red</v>
      </c>
      <c r="AA4991" t="str">
        <f t="shared" si="1613"/>
        <v>Green</v>
      </c>
      <c r="AB4991" t="str">
        <f t="shared" si="1614"/>
        <v>Green</v>
      </c>
      <c r="AC4991" t="str">
        <f t="shared" si="1615"/>
        <v>Red</v>
      </c>
      <c r="AD4991" t="str">
        <f t="shared" si="1616"/>
        <v>Green</v>
      </c>
    </row>
    <row r="4992" spans="1:30" x14ac:dyDescent="0.3">
      <c r="A4992" t="str">
        <f t="shared" si="1620"/>
        <v>06/08/2026ElbasaniPartizani Tirana</v>
      </c>
      <c r="D4992" s="2">
        <v>46240</v>
      </c>
      <c r="E4992" s="3">
        <v>0.70833333333333337</v>
      </c>
      <c r="F4992" t="s">
        <v>7034</v>
      </c>
      <c r="G4992" t="s">
        <v>7035</v>
      </c>
      <c r="H4992">
        <v>0</v>
      </c>
      <c r="I4992">
        <v>1</v>
      </c>
      <c r="J4992">
        <v>1</v>
      </c>
      <c r="K4992">
        <v>3</v>
      </c>
      <c r="L4992" s="22" t="str">
        <f t="shared" si="1617"/>
        <v>06/08/2026</v>
      </c>
      <c r="M4992" s="23">
        <f t="shared" si="1618"/>
        <v>0.58333333333333337</v>
      </c>
      <c r="N4992" t="str">
        <f t="shared" si="1619"/>
        <v>1 - 3</v>
      </c>
      <c r="O4992" t="str">
        <f t="shared" si="1601"/>
        <v>Red</v>
      </c>
      <c r="P4992" t="str">
        <f t="shared" si="1602"/>
        <v>Red</v>
      </c>
      <c r="Q4992" t="str">
        <f t="shared" si="1603"/>
        <v>Green</v>
      </c>
      <c r="R4992" t="str">
        <f t="shared" si="1604"/>
        <v>Red</v>
      </c>
      <c r="S4992" t="str">
        <f t="shared" si="1605"/>
        <v>Green</v>
      </c>
      <c r="T4992" t="str">
        <f t="shared" si="1606"/>
        <v>Green</v>
      </c>
      <c r="U4992" t="str">
        <f t="shared" si="1607"/>
        <v>Red</v>
      </c>
      <c r="V4992" t="str">
        <f t="shared" si="1608"/>
        <v>Red</v>
      </c>
      <c r="W4992" t="str">
        <f t="shared" si="1609"/>
        <v>Green</v>
      </c>
      <c r="X4992" t="str">
        <f t="shared" si="1610"/>
        <v>Green</v>
      </c>
      <c r="Y4992" t="str">
        <f t="shared" si="1611"/>
        <v>Green</v>
      </c>
      <c r="Z4992" t="str">
        <f t="shared" si="1612"/>
        <v>Green</v>
      </c>
      <c r="AA4992" t="str">
        <f t="shared" si="1613"/>
        <v>Red</v>
      </c>
      <c r="AB4992" t="str">
        <f t="shared" si="1614"/>
        <v>Red</v>
      </c>
      <c r="AC4992" t="str">
        <f t="shared" si="1615"/>
        <v>Green</v>
      </c>
      <c r="AD4992" t="str">
        <f t="shared" si="1616"/>
        <v>Red</v>
      </c>
    </row>
    <row r="4993" spans="1:30" x14ac:dyDescent="0.3">
      <c r="A4993" t="str">
        <f t="shared" si="1620"/>
        <v>06/08/2026Erzgebirge AueBerliner Dynamo</v>
      </c>
      <c r="D4993" s="2">
        <v>46240</v>
      </c>
      <c r="E4993" s="3">
        <v>0.70833333333333337</v>
      </c>
      <c r="F4993" t="s">
        <v>3269</v>
      </c>
      <c r="G4993" t="s">
        <v>2463</v>
      </c>
      <c r="H4993">
        <v>2</v>
      </c>
      <c r="I4993">
        <v>1</v>
      </c>
      <c r="J4993">
        <v>3</v>
      </c>
      <c r="K4993">
        <v>2</v>
      </c>
      <c r="L4993" s="22" t="str">
        <f t="shared" si="1617"/>
        <v>06/08/2026</v>
      </c>
      <c r="M4993" s="23">
        <f t="shared" si="1618"/>
        <v>0.58333333333333337</v>
      </c>
      <c r="N4993" t="str">
        <f t="shared" si="1619"/>
        <v>3 - 2</v>
      </c>
      <c r="O4993" t="str">
        <f t="shared" si="1601"/>
        <v>Green</v>
      </c>
      <c r="P4993" t="str">
        <f t="shared" si="1602"/>
        <v>Red</v>
      </c>
      <c r="Q4993" t="str">
        <f t="shared" si="1603"/>
        <v>Red</v>
      </c>
      <c r="R4993" t="str">
        <f t="shared" si="1604"/>
        <v>Green</v>
      </c>
      <c r="S4993" t="str">
        <f t="shared" si="1605"/>
        <v>Red</v>
      </c>
      <c r="T4993" t="str">
        <f t="shared" si="1606"/>
        <v>Green</v>
      </c>
      <c r="U4993" t="str">
        <f t="shared" si="1607"/>
        <v>Green</v>
      </c>
      <c r="V4993" t="str">
        <f t="shared" si="1608"/>
        <v>Red</v>
      </c>
      <c r="W4993" t="str">
        <f t="shared" si="1609"/>
        <v>Red</v>
      </c>
      <c r="X4993" t="str">
        <f t="shared" si="1610"/>
        <v>Green</v>
      </c>
      <c r="Y4993" t="str">
        <f t="shared" si="1611"/>
        <v>Green</v>
      </c>
      <c r="Z4993" t="str">
        <f t="shared" si="1612"/>
        <v>Green</v>
      </c>
      <c r="AA4993" t="str">
        <f t="shared" si="1613"/>
        <v>Red</v>
      </c>
      <c r="AB4993" t="str">
        <f t="shared" si="1614"/>
        <v>Red</v>
      </c>
      <c r="AC4993" t="str">
        <f t="shared" si="1615"/>
        <v>Green</v>
      </c>
      <c r="AD4993" t="str">
        <f t="shared" si="1616"/>
        <v>Red</v>
      </c>
    </row>
    <row r="4994" spans="1:30" x14ac:dyDescent="0.3">
      <c r="A4994" t="str">
        <f t="shared" si="1620"/>
        <v>06/08/2026FC LastenTP-T</v>
      </c>
      <c r="D4994" s="2">
        <v>46240</v>
      </c>
      <c r="E4994" s="3">
        <v>0.70833333333333337</v>
      </c>
      <c r="F4994" t="s">
        <v>3227</v>
      </c>
      <c r="G4994" t="s">
        <v>1752</v>
      </c>
      <c r="H4994">
        <v>0</v>
      </c>
      <c r="I4994">
        <v>0</v>
      </c>
      <c r="J4994">
        <v>3</v>
      </c>
      <c r="K4994">
        <v>0</v>
      </c>
      <c r="L4994" s="22" t="str">
        <f t="shared" si="1617"/>
        <v>06/08/2026</v>
      </c>
      <c r="M4994" s="23">
        <f t="shared" si="1618"/>
        <v>0.58333333333333337</v>
      </c>
      <c r="N4994" t="str">
        <f t="shared" si="1619"/>
        <v>3 - 0</v>
      </c>
      <c r="O4994" t="str">
        <f t="shared" ref="O4994:O5057" si="1621">IF($J4994&gt;$K4994,"Green","Red")</f>
        <v>Green</v>
      </c>
      <c r="P4994" t="str">
        <f t="shared" ref="P4994:P5057" si="1622">IF($J4994=$K4994,"Green","Red")</f>
        <v>Red</v>
      </c>
      <c r="Q4994" t="str">
        <f t="shared" ref="Q4994:Q5057" si="1623">IF($J4994&lt;$K4994,"Green","Red")</f>
        <v>Red</v>
      </c>
      <c r="R4994" t="str">
        <f t="shared" ref="R4994:R5057" si="1624">IF($J4994&gt;=$K4994,"Green","Red")</f>
        <v>Green</v>
      </c>
      <c r="S4994" t="str">
        <f t="shared" ref="S4994:S5057" si="1625">IF($J4994&lt;=$K4994,"Green","Red")</f>
        <v>Red</v>
      </c>
      <c r="T4994" t="str">
        <f t="shared" ref="T4994:T5057" si="1626">IF(OR($J4994&gt;$K4994,$J4994&lt;$K4994),"Green","Red")</f>
        <v>Green</v>
      </c>
      <c r="U4994" t="str">
        <f t="shared" ref="U4994:U5057" si="1627">IF($H4994&gt;$I4994,"Green","Red")</f>
        <v>Red</v>
      </c>
      <c r="V4994" t="str">
        <f t="shared" ref="V4994:V5057" si="1628">IF($H4994=$I4994,"Green","Red")</f>
        <v>Green</v>
      </c>
      <c r="W4994" t="str">
        <f t="shared" ref="W4994:W5057" si="1629">IF($H4994&lt;$I4994,"Green","Red")</f>
        <v>Red</v>
      </c>
      <c r="X4994" t="str">
        <f t="shared" ref="X4994:X5057" si="1630">IF($H4994+$I4994&gt;0,"Green","Red")</f>
        <v>Red</v>
      </c>
      <c r="Y4994" t="str">
        <f t="shared" ref="Y4994:Y5057" si="1631">IF($J4994+$K4994&gt;1.5,"Green","Red")</f>
        <v>Green</v>
      </c>
      <c r="Z4994" t="str">
        <f t="shared" ref="Z4994:Z5057" si="1632">IF($J4994+$K4994&gt;2.5,"Green","Red")</f>
        <v>Green</v>
      </c>
      <c r="AA4994" t="str">
        <f t="shared" ref="AA4994:AA5057" si="1633">IF($J4994+$K4994&lt;2.5,"Green","Red")</f>
        <v>Red</v>
      </c>
      <c r="AB4994" t="str">
        <f t="shared" ref="AB4994:AB5057" si="1634">IF($J4994+$K4994&lt;3.5,"Green","Red")</f>
        <v>Green</v>
      </c>
      <c r="AC4994" t="str">
        <f t="shared" ref="AC4994:AC5057" si="1635">IF(AND($J4994&gt;0,$K4994&gt;0),"Green","Red")</f>
        <v>Red</v>
      </c>
      <c r="AD4994" t="str">
        <f t="shared" ref="AD4994:AD5057" si="1636">IF(OR($J4994=0,$K4994=0),"Green","Red")</f>
        <v>Green</v>
      </c>
    </row>
    <row r="4995" spans="1:30" x14ac:dyDescent="0.3">
      <c r="A4995" t="str">
        <f t="shared" si="1620"/>
        <v>06/08/2026FC Sheriff TiraspolSt Gallen</v>
      </c>
      <c r="B4995" t="s">
        <v>802</v>
      </c>
      <c r="C4995" t="s">
        <v>1326</v>
      </c>
      <c r="D4995" s="2">
        <v>46240</v>
      </c>
      <c r="E4995" s="3">
        <v>0.70833333333333337</v>
      </c>
      <c r="F4995" t="s">
        <v>1895</v>
      </c>
      <c r="G4995" t="s">
        <v>1901</v>
      </c>
      <c r="H4995">
        <v>0</v>
      </c>
      <c r="I4995">
        <v>0</v>
      </c>
      <c r="J4995">
        <v>1</v>
      </c>
      <c r="K4995">
        <v>3</v>
      </c>
      <c r="L4995" s="22" t="str">
        <f t="shared" si="1617"/>
        <v>06/08/2026</v>
      </c>
      <c r="M4995" s="23">
        <f t="shared" si="1618"/>
        <v>0.58333333333333337</v>
      </c>
      <c r="N4995" t="str">
        <f t="shared" si="1619"/>
        <v>1 - 3</v>
      </c>
      <c r="O4995" t="str">
        <f t="shared" si="1621"/>
        <v>Red</v>
      </c>
      <c r="P4995" t="str">
        <f t="shared" si="1622"/>
        <v>Red</v>
      </c>
      <c r="Q4995" t="str">
        <f t="shared" si="1623"/>
        <v>Green</v>
      </c>
      <c r="R4995" t="str">
        <f t="shared" si="1624"/>
        <v>Red</v>
      </c>
      <c r="S4995" t="str">
        <f t="shared" si="1625"/>
        <v>Green</v>
      </c>
      <c r="T4995" t="str">
        <f t="shared" si="1626"/>
        <v>Green</v>
      </c>
      <c r="U4995" t="str">
        <f t="shared" si="1627"/>
        <v>Red</v>
      </c>
      <c r="V4995" t="str">
        <f t="shared" si="1628"/>
        <v>Green</v>
      </c>
      <c r="W4995" t="str">
        <f t="shared" si="1629"/>
        <v>Red</v>
      </c>
      <c r="X4995" t="str">
        <f t="shared" si="1630"/>
        <v>Red</v>
      </c>
      <c r="Y4995" t="str">
        <f t="shared" si="1631"/>
        <v>Green</v>
      </c>
      <c r="Z4995" t="str">
        <f t="shared" si="1632"/>
        <v>Green</v>
      </c>
      <c r="AA4995" t="str">
        <f t="shared" si="1633"/>
        <v>Red</v>
      </c>
      <c r="AB4995" t="str">
        <f t="shared" si="1634"/>
        <v>Red</v>
      </c>
      <c r="AC4995" t="str">
        <f t="shared" si="1635"/>
        <v>Green</v>
      </c>
      <c r="AD4995" t="str">
        <f t="shared" si="1636"/>
        <v>Red</v>
      </c>
    </row>
    <row r="4996" spans="1:30" x14ac:dyDescent="0.3">
      <c r="A4996" t="str">
        <f t="shared" si="1620"/>
        <v>06/08/2026FloyaIL Ulfstind</v>
      </c>
      <c r="D4996" s="2">
        <v>46240</v>
      </c>
      <c r="E4996" s="3">
        <v>0.70833333333333337</v>
      </c>
      <c r="F4996" t="s">
        <v>3495</v>
      </c>
      <c r="G4996" t="s">
        <v>3494</v>
      </c>
      <c r="H4996">
        <v>3</v>
      </c>
      <c r="I4996">
        <v>0</v>
      </c>
      <c r="J4996">
        <v>7</v>
      </c>
      <c r="K4996">
        <v>0</v>
      </c>
      <c r="L4996" s="22" t="str">
        <f t="shared" si="1617"/>
        <v>06/08/2026</v>
      </c>
      <c r="M4996" s="23">
        <f t="shared" si="1618"/>
        <v>0.58333333333333337</v>
      </c>
      <c r="N4996" t="str">
        <f t="shared" si="1619"/>
        <v>7 - 0</v>
      </c>
      <c r="O4996" t="str">
        <f t="shared" si="1621"/>
        <v>Green</v>
      </c>
      <c r="P4996" t="str">
        <f t="shared" si="1622"/>
        <v>Red</v>
      </c>
      <c r="Q4996" t="str">
        <f t="shared" si="1623"/>
        <v>Red</v>
      </c>
      <c r="R4996" t="str">
        <f t="shared" si="1624"/>
        <v>Green</v>
      </c>
      <c r="S4996" t="str">
        <f t="shared" si="1625"/>
        <v>Red</v>
      </c>
      <c r="T4996" t="str">
        <f t="shared" si="1626"/>
        <v>Green</v>
      </c>
      <c r="U4996" t="str">
        <f t="shared" si="1627"/>
        <v>Green</v>
      </c>
      <c r="V4996" t="str">
        <f t="shared" si="1628"/>
        <v>Red</v>
      </c>
      <c r="W4996" t="str">
        <f t="shared" si="1629"/>
        <v>Red</v>
      </c>
      <c r="X4996" t="str">
        <f t="shared" si="1630"/>
        <v>Green</v>
      </c>
      <c r="Y4996" t="str">
        <f t="shared" si="1631"/>
        <v>Green</v>
      </c>
      <c r="Z4996" t="str">
        <f t="shared" si="1632"/>
        <v>Green</v>
      </c>
      <c r="AA4996" t="str">
        <f t="shared" si="1633"/>
        <v>Red</v>
      </c>
      <c r="AB4996" t="str">
        <f t="shared" si="1634"/>
        <v>Red</v>
      </c>
      <c r="AC4996" t="str">
        <f t="shared" si="1635"/>
        <v>Red</v>
      </c>
      <c r="AD4996" t="str">
        <f t="shared" si="1636"/>
        <v>Green</v>
      </c>
    </row>
    <row r="4997" spans="1:30" x14ac:dyDescent="0.3">
      <c r="A4997" t="str">
        <f t="shared" si="1620"/>
        <v>06/08/2026Hradec KraloveBesiktas</v>
      </c>
      <c r="B4997" t="s">
        <v>802</v>
      </c>
      <c r="C4997" t="s">
        <v>1889</v>
      </c>
      <c r="D4997" s="2">
        <v>46240</v>
      </c>
      <c r="E4997" s="3">
        <v>0.70833333333333337</v>
      </c>
      <c r="F4997" t="s">
        <v>1899</v>
      </c>
      <c r="G4997" t="s">
        <v>1900</v>
      </c>
      <c r="H4997">
        <v>0</v>
      </c>
      <c r="I4997">
        <v>0</v>
      </c>
      <c r="J4997">
        <v>0</v>
      </c>
      <c r="K4997">
        <v>1</v>
      </c>
      <c r="L4997" s="22" t="str">
        <f t="shared" si="1617"/>
        <v>06/08/2026</v>
      </c>
      <c r="M4997" s="23">
        <f t="shared" si="1618"/>
        <v>0.58333333333333337</v>
      </c>
      <c r="N4997" t="str">
        <f t="shared" si="1619"/>
        <v>0 - 1</v>
      </c>
      <c r="O4997" t="str">
        <f t="shared" si="1621"/>
        <v>Red</v>
      </c>
      <c r="P4997" t="str">
        <f t="shared" si="1622"/>
        <v>Red</v>
      </c>
      <c r="Q4997" t="str">
        <f t="shared" si="1623"/>
        <v>Green</v>
      </c>
      <c r="R4997" t="str">
        <f t="shared" si="1624"/>
        <v>Red</v>
      </c>
      <c r="S4997" t="str">
        <f t="shared" si="1625"/>
        <v>Green</v>
      </c>
      <c r="T4997" t="str">
        <f t="shared" si="1626"/>
        <v>Green</v>
      </c>
      <c r="U4997" t="str">
        <f t="shared" si="1627"/>
        <v>Red</v>
      </c>
      <c r="V4997" t="str">
        <f t="shared" si="1628"/>
        <v>Green</v>
      </c>
      <c r="W4997" t="str">
        <f t="shared" si="1629"/>
        <v>Red</v>
      </c>
      <c r="X4997" t="str">
        <f t="shared" si="1630"/>
        <v>Red</v>
      </c>
      <c r="Y4997" t="str">
        <f t="shared" si="1631"/>
        <v>Red</v>
      </c>
      <c r="Z4997" t="str">
        <f t="shared" si="1632"/>
        <v>Red</v>
      </c>
      <c r="AA4997" t="str">
        <f t="shared" si="1633"/>
        <v>Green</v>
      </c>
      <c r="AB4997" t="str">
        <f t="shared" si="1634"/>
        <v>Green</v>
      </c>
      <c r="AC4997" t="str">
        <f t="shared" si="1635"/>
        <v>Red</v>
      </c>
      <c r="AD4997" t="str">
        <f t="shared" si="1636"/>
        <v>Green</v>
      </c>
    </row>
    <row r="4998" spans="1:30" x14ac:dyDescent="0.3">
      <c r="A4998" t="str">
        <f t="shared" si="1620"/>
        <v>06/08/2026IFK GoteborgGent</v>
      </c>
      <c r="B4998" t="s">
        <v>802</v>
      </c>
      <c r="C4998" t="s">
        <v>1326</v>
      </c>
      <c r="D4998" s="2">
        <v>46240</v>
      </c>
      <c r="E4998" s="3">
        <v>0.70833333333333337</v>
      </c>
      <c r="F4998" t="s">
        <v>1327</v>
      </c>
      <c r="G4998" t="s">
        <v>1953</v>
      </c>
      <c r="H4998">
        <v>0</v>
      </c>
      <c r="I4998">
        <v>1</v>
      </c>
      <c r="J4998">
        <v>0</v>
      </c>
      <c r="K4998">
        <v>1</v>
      </c>
      <c r="L4998" s="22" t="str">
        <f t="shared" si="1617"/>
        <v>06/08/2026</v>
      </c>
      <c r="M4998" s="23">
        <f t="shared" si="1618"/>
        <v>0.58333333333333337</v>
      </c>
      <c r="N4998" t="str">
        <f t="shared" si="1619"/>
        <v>0 - 1</v>
      </c>
      <c r="O4998" t="str">
        <f t="shared" si="1621"/>
        <v>Red</v>
      </c>
      <c r="P4998" t="str">
        <f t="shared" si="1622"/>
        <v>Red</v>
      </c>
      <c r="Q4998" t="str">
        <f t="shared" si="1623"/>
        <v>Green</v>
      </c>
      <c r="R4998" t="str">
        <f t="shared" si="1624"/>
        <v>Red</v>
      </c>
      <c r="S4998" t="str">
        <f t="shared" si="1625"/>
        <v>Green</v>
      </c>
      <c r="T4998" t="str">
        <f t="shared" si="1626"/>
        <v>Green</v>
      </c>
      <c r="U4998" t="str">
        <f t="shared" si="1627"/>
        <v>Red</v>
      </c>
      <c r="V4998" t="str">
        <f t="shared" si="1628"/>
        <v>Red</v>
      </c>
      <c r="W4998" t="str">
        <f t="shared" si="1629"/>
        <v>Green</v>
      </c>
      <c r="X4998" t="str">
        <f t="shared" si="1630"/>
        <v>Green</v>
      </c>
      <c r="Y4998" t="str">
        <f t="shared" si="1631"/>
        <v>Red</v>
      </c>
      <c r="Z4998" t="str">
        <f t="shared" si="1632"/>
        <v>Red</v>
      </c>
      <c r="AA4998" t="str">
        <f t="shared" si="1633"/>
        <v>Green</v>
      </c>
      <c r="AB4998" t="str">
        <f t="shared" si="1634"/>
        <v>Green</v>
      </c>
      <c r="AC4998" t="str">
        <f t="shared" si="1635"/>
        <v>Red</v>
      </c>
      <c r="AD4998" t="str">
        <f t="shared" si="1636"/>
        <v>Green</v>
      </c>
    </row>
    <row r="4999" spans="1:30" x14ac:dyDescent="0.3">
      <c r="A4999" t="str">
        <f t="shared" si="1620"/>
        <v>06/08/2026Lech PoznanKI Klaksvik</v>
      </c>
      <c r="B4999" t="s">
        <v>802</v>
      </c>
      <c r="C4999" t="s">
        <v>1889</v>
      </c>
      <c r="D4999" s="2">
        <v>46240</v>
      </c>
      <c r="E4999" s="3">
        <v>0.70833333333333337</v>
      </c>
      <c r="F4999" t="s">
        <v>361</v>
      </c>
      <c r="G4999" t="s">
        <v>368</v>
      </c>
      <c r="H4999">
        <v>0</v>
      </c>
      <c r="I4999">
        <v>0</v>
      </c>
      <c r="J4999">
        <v>1</v>
      </c>
      <c r="K4999">
        <v>0</v>
      </c>
      <c r="L4999" s="22" t="str">
        <f t="shared" si="1617"/>
        <v>06/08/2026</v>
      </c>
      <c r="M4999" s="23">
        <f t="shared" si="1618"/>
        <v>0.58333333333333337</v>
      </c>
      <c r="N4999" t="str">
        <f t="shared" si="1619"/>
        <v>1 - 0</v>
      </c>
      <c r="O4999" t="str">
        <f t="shared" si="1621"/>
        <v>Green</v>
      </c>
      <c r="P4999" t="str">
        <f t="shared" si="1622"/>
        <v>Red</v>
      </c>
      <c r="Q4999" t="str">
        <f t="shared" si="1623"/>
        <v>Red</v>
      </c>
      <c r="R4999" t="str">
        <f t="shared" si="1624"/>
        <v>Green</v>
      </c>
      <c r="S4999" t="str">
        <f t="shared" si="1625"/>
        <v>Red</v>
      </c>
      <c r="T4999" t="str">
        <f t="shared" si="1626"/>
        <v>Green</v>
      </c>
      <c r="U4999" t="str">
        <f t="shared" si="1627"/>
        <v>Red</v>
      </c>
      <c r="V4999" t="str">
        <f t="shared" si="1628"/>
        <v>Green</v>
      </c>
      <c r="W4999" t="str">
        <f t="shared" si="1629"/>
        <v>Red</v>
      </c>
      <c r="X4999" t="str">
        <f t="shared" si="1630"/>
        <v>Red</v>
      </c>
      <c r="Y4999" t="str">
        <f t="shared" si="1631"/>
        <v>Red</v>
      </c>
      <c r="Z4999" t="str">
        <f t="shared" si="1632"/>
        <v>Red</v>
      </c>
      <c r="AA4999" t="str">
        <f t="shared" si="1633"/>
        <v>Green</v>
      </c>
      <c r="AB4999" t="str">
        <f t="shared" si="1634"/>
        <v>Green</v>
      </c>
      <c r="AC4999" t="str">
        <f t="shared" si="1635"/>
        <v>Red</v>
      </c>
      <c r="AD4999" t="str">
        <f t="shared" si="1636"/>
        <v>Green</v>
      </c>
    </row>
    <row r="5000" spans="1:30" x14ac:dyDescent="0.3">
      <c r="A5000" t="str">
        <f t="shared" si="1620"/>
        <v>06/08/2026Lincoln Red ImpsAC Omonia</v>
      </c>
      <c r="B5000" t="s">
        <v>802</v>
      </c>
      <c r="C5000" t="s">
        <v>1889</v>
      </c>
      <c r="D5000" s="2">
        <v>46240</v>
      </c>
      <c r="E5000" s="3">
        <v>0.70833333333333337</v>
      </c>
      <c r="F5000" t="s">
        <v>356</v>
      </c>
      <c r="G5000" t="s">
        <v>869</v>
      </c>
      <c r="H5000">
        <v>0</v>
      </c>
      <c r="I5000">
        <v>0</v>
      </c>
      <c r="J5000">
        <v>1</v>
      </c>
      <c r="K5000">
        <v>1</v>
      </c>
      <c r="L5000" s="22" t="str">
        <f t="shared" si="1617"/>
        <v>06/08/2026</v>
      </c>
      <c r="M5000" s="23">
        <f t="shared" si="1618"/>
        <v>0.58333333333333337</v>
      </c>
      <c r="N5000" t="str">
        <f t="shared" si="1619"/>
        <v>1 - 1</v>
      </c>
      <c r="O5000" t="str">
        <f t="shared" si="1621"/>
        <v>Red</v>
      </c>
      <c r="P5000" t="str">
        <f t="shared" si="1622"/>
        <v>Green</v>
      </c>
      <c r="Q5000" t="str">
        <f t="shared" si="1623"/>
        <v>Red</v>
      </c>
      <c r="R5000" t="str">
        <f t="shared" si="1624"/>
        <v>Green</v>
      </c>
      <c r="S5000" t="str">
        <f t="shared" si="1625"/>
        <v>Green</v>
      </c>
      <c r="T5000" t="str">
        <f t="shared" si="1626"/>
        <v>Red</v>
      </c>
      <c r="U5000" t="str">
        <f t="shared" si="1627"/>
        <v>Red</v>
      </c>
      <c r="V5000" t="str">
        <f t="shared" si="1628"/>
        <v>Green</v>
      </c>
      <c r="W5000" t="str">
        <f t="shared" si="1629"/>
        <v>Red</v>
      </c>
      <c r="X5000" t="str">
        <f t="shared" si="1630"/>
        <v>Red</v>
      </c>
      <c r="Y5000" t="str">
        <f t="shared" si="1631"/>
        <v>Green</v>
      </c>
      <c r="Z5000" t="str">
        <f t="shared" si="1632"/>
        <v>Red</v>
      </c>
      <c r="AA5000" t="str">
        <f t="shared" si="1633"/>
        <v>Green</v>
      </c>
      <c r="AB5000" t="str">
        <f t="shared" si="1634"/>
        <v>Green</v>
      </c>
      <c r="AC5000" t="str">
        <f t="shared" si="1635"/>
        <v>Green</v>
      </c>
      <c r="AD5000" t="str">
        <f t="shared" si="1636"/>
        <v>Red</v>
      </c>
    </row>
    <row r="5001" spans="1:30" x14ac:dyDescent="0.3">
      <c r="A5001" t="str">
        <f t="shared" si="1620"/>
        <v>06/08/2026PPJ IIHooGee</v>
      </c>
      <c r="D5001" s="2">
        <v>46240</v>
      </c>
      <c r="E5001" s="3">
        <v>0.70833333333333337</v>
      </c>
      <c r="F5001" t="s">
        <v>4758</v>
      </c>
      <c r="G5001" t="s">
        <v>2037</v>
      </c>
      <c r="H5001">
        <v>0</v>
      </c>
      <c r="I5001">
        <v>0</v>
      </c>
      <c r="J5001">
        <v>3</v>
      </c>
      <c r="K5001">
        <v>2</v>
      </c>
      <c r="L5001" s="22" t="str">
        <f t="shared" si="1617"/>
        <v>06/08/2026</v>
      </c>
      <c r="M5001" s="23">
        <f t="shared" si="1618"/>
        <v>0.58333333333333337</v>
      </c>
      <c r="N5001" t="str">
        <f t="shared" si="1619"/>
        <v>3 - 2</v>
      </c>
      <c r="O5001" t="str">
        <f t="shared" si="1621"/>
        <v>Green</v>
      </c>
      <c r="P5001" t="str">
        <f t="shared" si="1622"/>
        <v>Red</v>
      </c>
      <c r="Q5001" t="str">
        <f t="shared" si="1623"/>
        <v>Red</v>
      </c>
      <c r="R5001" t="str">
        <f t="shared" si="1624"/>
        <v>Green</v>
      </c>
      <c r="S5001" t="str">
        <f t="shared" si="1625"/>
        <v>Red</v>
      </c>
      <c r="T5001" t="str">
        <f t="shared" si="1626"/>
        <v>Green</v>
      </c>
      <c r="U5001" t="str">
        <f t="shared" si="1627"/>
        <v>Red</v>
      </c>
      <c r="V5001" t="str">
        <f t="shared" si="1628"/>
        <v>Green</v>
      </c>
      <c r="W5001" t="str">
        <f t="shared" si="1629"/>
        <v>Red</v>
      </c>
      <c r="X5001" t="str">
        <f t="shared" si="1630"/>
        <v>Red</v>
      </c>
      <c r="Y5001" t="str">
        <f t="shared" si="1631"/>
        <v>Green</v>
      </c>
      <c r="Z5001" t="str">
        <f t="shared" si="1632"/>
        <v>Green</v>
      </c>
      <c r="AA5001" t="str">
        <f t="shared" si="1633"/>
        <v>Red</v>
      </c>
      <c r="AB5001" t="str">
        <f t="shared" si="1634"/>
        <v>Red</v>
      </c>
      <c r="AC5001" t="str">
        <f t="shared" si="1635"/>
        <v>Green</v>
      </c>
      <c r="AD5001" t="str">
        <f t="shared" si="1636"/>
        <v>Red</v>
      </c>
    </row>
    <row r="5002" spans="1:30" x14ac:dyDescent="0.3">
      <c r="A5002" t="str">
        <f t="shared" si="1620"/>
        <v>06/08/2026Rakow CzestochowaHammarby IF</v>
      </c>
      <c r="B5002" t="s">
        <v>802</v>
      </c>
      <c r="C5002" t="s">
        <v>1326</v>
      </c>
      <c r="D5002" s="2">
        <v>46240</v>
      </c>
      <c r="E5002" s="3">
        <v>0.70833333333333337</v>
      </c>
      <c r="F5002" t="s">
        <v>1016</v>
      </c>
      <c r="G5002" t="s">
        <v>1897</v>
      </c>
      <c r="H5002">
        <v>0</v>
      </c>
      <c r="I5002">
        <v>0</v>
      </c>
      <c r="J5002">
        <v>0</v>
      </c>
      <c r="K5002">
        <v>0</v>
      </c>
      <c r="L5002" s="22" t="str">
        <f t="shared" si="1617"/>
        <v>06/08/2026</v>
      </c>
      <c r="M5002" s="23">
        <f t="shared" si="1618"/>
        <v>0.58333333333333337</v>
      </c>
      <c r="N5002" t="str">
        <f t="shared" si="1619"/>
        <v>0 - 0</v>
      </c>
      <c r="O5002" t="str">
        <f t="shared" si="1621"/>
        <v>Red</v>
      </c>
      <c r="P5002" t="str">
        <f t="shared" si="1622"/>
        <v>Green</v>
      </c>
      <c r="Q5002" t="str">
        <f t="shared" si="1623"/>
        <v>Red</v>
      </c>
      <c r="R5002" t="str">
        <f t="shared" si="1624"/>
        <v>Green</v>
      </c>
      <c r="S5002" t="str">
        <f t="shared" si="1625"/>
        <v>Green</v>
      </c>
      <c r="T5002" t="str">
        <f t="shared" si="1626"/>
        <v>Red</v>
      </c>
      <c r="U5002" t="str">
        <f t="shared" si="1627"/>
        <v>Red</v>
      </c>
      <c r="V5002" t="str">
        <f t="shared" si="1628"/>
        <v>Green</v>
      </c>
      <c r="W5002" t="str">
        <f t="shared" si="1629"/>
        <v>Red</v>
      </c>
      <c r="X5002" t="str">
        <f t="shared" si="1630"/>
        <v>Red</v>
      </c>
      <c r="Y5002" t="str">
        <f t="shared" si="1631"/>
        <v>Red</v>
      </c>
      <c r="Z5002" t="str">
        <f t="shared" si="1632"/>
        <v>Red</v>
      </c>
      <c r="AA5002" t="str">
        <f t="shared" si="1633"/>
        <v>Green</v>
      </c>
      <c r="AB5002" t="str">
        <f t="shared" si="1634"/>
        <v>Green</v>
      </c>
      <c r="AC5002" t="str">
        <f t="shared" si="1635"/>
        <v>Red</v>
      </c>
      <c r="AD5002" t="str">
        <f t="shared" si="1636"/>
        <v>Green</v>
      </c>
    </row>
    <row r="5003" spans="1:30" x14ac:dyDescent="0.3">
      <c r="A5003" t="str">
        <f t="shared" si="1620"/>
        <v>06/08/2026Red Bull SalzburgPafos</v>
      </c>
      <c r="B5003" t="s">
        <v>802</v>
      </c>
      <c r="C5003" t="s">
        <v>1889</v>
      </c>
      <c r="D5003" s="2">
        <v>46240</v>
      </c>
      <c r="E5003" s="3">
        <v>0.70833333333333337</v>
      </c>
      <c r="F5003" t="s">
        <v>3005</v>
      </c>
      <c r="G5003" t="s">
        <v>1905</v>
      </c>
      <c r="H5003">
        <v>0</v>
      </c>
      <c r="I5003">
        <v>0</v>
      </c>
      <c r="J5003">
        <v>1</v>
      </c>
      <c r="K5003">
        <v>0</v>
      </c>
      <c r="L5003" s="22" t="str">
        <f t="shared" si="1617"/>
        <v>06/08/2026</v>
      </c>
      <c r="M5003" s="23">
        <f t="shared" si="1618"/>
        <v>0.58333333333333337</v>
      </c>
      <c r="N5003" t="str">
        <f t="shared" si="1619"/>
        <v>1 - 0</v>
      </c>
      <c r="O5003" t="str">
        <f t="shared" si="1621"/>
        <v>Green</v>
      </c>
      <c r="P5003" t="str">
        <f t="shared" si="1622"/>
        <v>Red</v>
      </c>
      <c r="Q5003" t="str">
        <f t="shared" si="1623"/>
        <v>Red</v>
      </c>
      <c r="R5003" t="str">
        <f t="shared" si="1624"/>
        <v>Green</v>
      </c>
      <c r="S5003" t="str">
        <f t="shared" si="1625"/>
        <v>Red</v>
      </c>
      <c r="T5003" t="str">
        <f t="shared" si="1626"/>
        <v>Green</v>
      </c>
      <c r="U5003" t="str">
        <f t="shared" si="1627"/>
        <v>Red</v>
      </c>
      <c r="V5003" t="str">
        <f t="shared" si="1628"/>
        <v>Green</v>
      </c>
      <c r="W5003" t="str">
        <f t="shared" si="1629"/>
        <v>Red</v>
      </c>
      <c r="X5003" t="str">
        <f t="shared" si="1630"/>
        <v>Red</v>
      </c>
      <c r="Y5003" t="str">
        <f t="shared" si="1631"/>
        <v>Red</v>
      </c>
      <c r="Z5003" t="str">
        <f t="shared" si="1632"/>
        <v>Red</v>
      </c>
      <c r="AA5003" t="str">
        <f t="shared" si="1633"/>
        <v>Green</v>
      </c>
      <c r="AB5003" t="str">
        <f t="shared" si="1634"/>
        <v>Green</v>
      </c>
      <c r="AC5003" t="str">
        <f t="shared" si="1635"/>
        <v>Red</v>
      </c>
      <c r="AD5003" t="str">
        <f t="shared" si="1636"/>
        <v>Green</v>
      </c>
    </row>
    <row r="5004" spans="1:30" x14ac:dyDescent="0.3">
      <c r="A5004" t="str">
        <f t="shared" si="1620"/>
        <v>06/08/2026Riga FCGyori ETO</v>
      </c>
      <c r="B5004" t="s">
        <v>802</v>
      </c>
      <c r="C5004" t="s">
        <v>1326</v>
      </c>
      <c r="D5004" s="2">
        <v>46240</v>
      </c>
      <c r="E5004" s="3">
        <v>0.70833333333333337</v>
      </c>
      <c r="F5004" t="s">
        <v>991</v>
      </c>
      <c r="G5004" t="s">
        <v>1026</v>
      </c>
      <c r="H5004">
        <v>1</v>
      </c>
      <c r="I5004">
        <v>0</v>
      </c>
      <c r="J5004">
        <v>1</v>
      </c>
      <c r="K5004">
        <v>0</v>
      </c>
      <c r="L5004" s="22" t="str">
        <f t="shared" si="1617"/>
        <v>06/08/2026</v>
      </c>
      <c r="M5004" s="23">
        <f t="shared" si="1618"/>
        <v>0.58333333333333337</v>
      </c>
      <c r="N5004" t="str">
        <f t="shared" si="1619"/>
        <v>1 - 0</v>
      </c>
      <c r="O5004" t="str">
        <f t="shared" si="1621"/>
        <v>Green</v>
      </c>
      <c r="P5004" t="str">
        <f t="shared" si="1622"/>
        <v>Red</v>
      </c>
      <c r="Q5004" t="str">
        <f t="shared" si="1623"/>
        <v>Red</v>
      </c>
      <c r="R5004" t="str">
        <f t="shared" si="1624"/>
        <v>Green</v>
      </c>
      <c r="S5004" t="str">
        <f t="shared" si="1625"/>
        <v>Red</v>
      </c>
      <c r="T5004" t="str">
        <f t="shared" si="1626"/>
        <v>Green</v>
      </c>
      <c r="U5004" t="str">
        <f t="shared" si="1627"/>
        <v>Green</v>
      </c>
      <c r="V5004" t="str">
        <f t="shared" si="1628"/>
        <v>Red</v>
      </c>
      <c r="W5004" t="str">
        <f t="shared" si="1629"/>
        <v>Red</v>
      </c>
      <c r="X5004" t="str">
        <f t="shared" si="1630"/>
        <v>Green</v>
      </c>
      <c r="Y5004" t="str">
        <f t="shared" si="1631"/>
        <v>Red</v>
      </c>
      <c r="Z5004" t="str">
        <f t="shared" si="1632"/>
        <v>Red</v>
      </c>
      <c r="AA5004" t="str">
        <f t="shared" si="1633"/>
        <v>Green</v>
      </c>
      <c r="AB5004" t="str">
        <f t="shared" si="1634"/>
        <v>Green</v>
      </c>
      <c r="AC5004" t="str">
        <f t="shared" si="1635"/>
        <v>Red</v>
      </c>
      <c r="AD5004" t="str">
        <f t="shared" si="1636"/>
        <v>Green</v>
      </c>
    </row>
    <row r="5005" spans="1:30" x14ac:dyDescent="0.3">
      <c r="A5005" t="str">
        <f t="shared" si="1620"/>
        <v>06/08/2026VMFD ZalgirisHNK Hadjuk Split</v>
      </c>
      <c r="B5005" t="s">
        <v>802</v>
      </c>
      <c r="C5005" t="s">
        <v>1326</v>
      </c>
      <c r="D5005" s="2">
        <v>46240</v>
      </c>
      <c r="E5005" s="3">
        <v>0.70833333333333337</v>
      </c>
      <c r="F5005" t="s">
        <v>1930</v>
      </c>
      <c r="G5005" t="s">
        <v>1904</v>
      </c>
      <c r="H5005">
        <v>1</v>
      </c>
      <c r="I5005">
        <v>2</v>
      </c>
      <c r="J5005">
        <v>2</v>
      </c>
      <c r="K5005">
        <v>5</v>
      </c>
      <c r="L5005" s="22" t="str">
        <f t="shared" si="1617"/>
        <v>06/08/2026</v>
      </c>
      <c r="M5005" s="23">
        <f t="shared" si="1618"/>
        <v>0.58333333333333337</v>
      </c>
      <c r="N5005" t="str">
        <f t="shared" si="1619"/>
        <v>2 - 5</v>
      </c>
      <c r="O5005" t="str">
        <f t="shared" si="1621"/>
        <v>Red</v>
      </c>
      <c r="P5005" t="str">
        <f t="shared" si="1622"/>
        <v>Red</v>
      </c>
      <c r="Q5005" t="str">
        <f t="shared" si="1623"/>
        <v>Green</v>
      </c>
      <c r="R5005" t="str">
        <f t="shared" si="1624"/>
        <v>Red</v>
      </c>
      <c r="S5005" t="str">
        <f t="shared" si="1625"/>
        <v>Green</v>
      </c>
      <c r="T5005" t="str">
        <f t="shared" si="1626"/>
        <v>Green</v>
      </c>
      <c r="U5005" t="str">
        <f t="shared" si="1627"/>
        <v>Red</v>
      </c>
      <c r="V5005" t="str">
        <f t="shared" si="1628"/>
        <v>Red</v>
      </c>
      <c r="W5005" t="str">
        <f t="shared" si="1629"/>
        <v>Green</v>
      </c>
      <c r="X5005" t="str">
        <f t="shared" si="1630"/>
        <v>Green</v>
      </c>
      <c r="Y5005" t="str">
        <f t="shared" si="1631"/>
        <v>Green</v>
      </c>
      <c r="Z5005" t="str">
        <f t="shared" si="1632"/>
        <v>Green</v>
      </c>
      <c r="AA5005" t="str">
        <f t="shared" si="1633"/>
        <v>Red</v>
      </c>
      <c r="AB5005" t="str">
        <f t="shared" si="1634"/>
        <v>Red</v>
      </c>
      <c r="AC5005" t="str">
        <f t="shared" si="1635"/>
        <v>Green</v>
      </c>
      <c r="AD5005" t="str">
        <f t="shared" si="1636"/>
        <v>Red</v>
      </c>
    </row>
    <row r="5006" spans="1:30" x14ac:dyDescent="0.3">
      <c r="A5006" t="str">
        <f t="shared" si="1620"/>
        <v>06/08/2026SD NavarroEl San Martin</v>
      </c>
      <c r="D5006" s="2">
        <v>46240</v>
      </c>
      <c r="E5006" s="3">
        <v>0.71875</v>
      </c>
      <c r="F5006" t="s">
        <v>7036</v>
      </c>
      <c r="G5006" t="s">
        <v>7037</v>
      </c>
      <c r="H5006">
        <v>0</v>
      </c>
      <c r="I5006">
        <v>0</v>
      </c>
      <c r="J5006">
        <v>0</v>
      </c>
      <c r="K5006">
        <v>3</v>
      </c>
      <c r="L5006" s="22" t="str">
        <f t="shared" si="1617"/>
        <v>06/08/2026</v>
      </c>
      <c r="M5006" s="23">
        <f t="shared" si="1618"/>
        <v>0.59375</v>
      </c>
      <c r="N5006" t="str">
        <f t="shared" si="1619"/>
        <v>0 - 3</v>
      </c>
      <c r="O5006" t="str">
        <f t="shared" si="1621"/>
        <v>Red</v>
      </c>
      <c r="P5006" t="str">
        <f t="shared" si="1622"/>
        <v>Red</v>
      </c>
      <c r="Q5006" t="str">
        <f t="shared" si="1623"/>
        <v>Green</v>
      </c>
      <c r="R5006" t="str">
        <f t="shared" si="1624"/>
        <v>Red</v>
      </c>
      <c r="S5006" t="str">
        <f t="shared" si="1625"/>
        <v>Green</v>
      </c>
      <c r="T5006" t="str">
        <f t="shared" si="1626"/>
        <v>Green</v>
      </c>
      <c r="U5006" t="str">
        <f t="shared" si="1627"/>
        <v>Red</v>
      </c>
      <c r="V5006" t="str">
        <f t="shared" si="1628"/>
        <v>Green</v>
      </c>
      <c r="W5006" t="str">
        <f t="shared" si="1629"/>
        <v>Red</v>
      </c>
      <c r="X5006" t="str">
        <f t="shared" si="1630"/>
        <v>Red</v>
      </c>
      <c r="Y5006" t="str">
        <f t="shared" si="1631"/>
        <v>Green</v>
      </c>
      <c r="Z5006" t="str">
        <f t="shared" si="1632"/>
        <v>Green</v>
      </c>
      <c r="AA5006" t="str">
        <f t="shared" si="1633"/>
        <v>Red</v>
      </c>
      <c r="AB5006" t="str">
        <f t="shared" si="1634"/>
        <v>Green</v>
      </c>
      <c r="AC5006" t="str">
        <f t="shared" si="1635"/>
        <v>Red</v>
      </c>
      <c r="AD5006" t="str">
        <f t="shared" si="1636"/>
        <v>Green</v>
      </c>
    </row>
    <row r="5007" spans="1:30" x14ac:dyDescent="0.3">
      <c r="A5007" t="str">
        <f t="shared" si="1620"/>
        <v>06/08/2026Beitar JerusalemAustria Wien</v>
      </c>
      <c r="B5007" t="s">
        <v>802</v>
      </c>
      <c r="C5007" t="s">
        <v>1326</v>
      </c>
      <c r="D5007" s="2">
        <v>46240</v>
      </c>
      <c r="E5007" s="3">
        <v>0.72916666666666663</v>
      </c>
      <c r="F5007" t="s">
        <v>1923</v>
      </c>
      <c r="G5007" t="s">
        <v>1911</v>
      </c>
      <c r="H5007">
        <v>1</v>
      </c>
      <c r="I5007">
        <v>1</v>
      </c>
      <c r="J5007">
        <v>1</v>
      </c>
      <c r="K5007">
        <v>2</v>
      </c>
      <c r="L5007" s="22" t="str">
        <f t="shared" si="1617"/>
        <v>06/08/2026</v>
      </c>
      <c r="M5007" s="23">
        <f t="shared" si="1618"/>
        <v>0.60416666666666663</v>
      </c>
      <c r="N5007" t="str">
        <f t="shared" si="1619"/>
        <v>1 - 2</v>
      </c>
      <c r="O5007" t="str">
        <f t="shared" si="1621"/>
        <v>Red</v>
      </c>
      <c r="P5007" t="str">
        <f t="shared" si="1622"/>
        <v>Red</v>
      </c>
      <c r="Q5007" t="str">
        <f t="shared" si="1623"/>
        <v>Green</v>
      </c>
      <c r="R5007" t="str">
        <f t="shared" si="1624"/>
        <v>Red</v>
      </c>
      <c r="S5007" t="str">
        <f t="shared" si="1625"/>
        <v>Green</v>
      </c>
      <c r="T5007" t="str">
        <f t="shared" si="1626"/>
        <v>Green</v>
      </c>
      <c r="U5007" t="str">
        <f t="shared" si="1627"/>
        <v>Red</v>
      </c>
      <c r="V5007" t="str">
        <f t="shared" si="1628"/>
        <v>Green</v>
      </c>
      <c r="W5007" t="str">
        <f t="shared" si="1629"/>
        <v>Red</v>
      </c>
      <c r="X5007" t="str">
        <f t="shared" si="1630"/>
        <v>Green</v>
      </c>
      <c r="Y5007" t="str">
        <f t="shared" si="1631"/>
        <v>Green</v>
      </c>
      <c r="Z5007" t="str">
        <f t="shared" si="1632"/>
        <v>Green</v>
      </c>
      <c r="AA5007" t="str">
        <f t="shared" si="1633"/>
        <v>Red</v>
      </c>
      <c r="AB5007" t="str">
        <f t="shared" si="1634"/>
        <v>Green</v>
      </c>
      <c r="AC5007" t="str">
        <f t="shared" si="1635"/>
        <v>Green</v>
      </c>
      <c r="AD5007" t="str">
        <f t="shared" si="1636"/>
        <v>Red</v>
      </c>
    </row>
    <row r="5008" spans="1:30" x14ac:dyDescent="0.3">
      <c r="A5008" t="str">
        <f t="shared" si="1620"/>
        <v>06/08/2026EB/Streymur IIB 71 Sandoy</v>
      </c>
      <c r="D5008" s="2">
        <v>46240</v>
      </c>
      <c r="E5008" s="3">
        <v>0.72916666666666663</v>
      </c>
      <c r="F5008" t="s">
        <v>5755</v>
      </c>
      <c r="G5008" t="s">
        <v>5800</v>
      </c>
      <c r="H5008">
        <v>0</v>
      </c>
      <c r="I5008">
        <v>0</v>
      </c>
      <c r="J5008">
        <v>1</v>
      </c>
      <c r="K5008">
        <v>3</v>
      </c>
      <c r="L5008" s="22" t="str">
        <f t="shared" ref="L5008:L5063" si="1637">"0"&amp;DAY(D5008)&amp;"/"&amp;"08"&amp;"/"&amp;YEAR(D5008)</f>
        <v>06/08/2026</v>
      </c>
      <c r="M5008" s="23">
        <f t="shared" ref="M5008:M5063" si="1638">E5008-TIME(3,0,0)</f>
        <v>0.60416666666666663</v>
      </c>
      <c r="N5008" t="str">
        <f t="shared" ref="N5008:N5071" si="1639">J5008&amp;" - "&amp;K5008</f>
        <v>1 - 3</v>
      </c>
      <c r="O5008" t="str">
        <f t="shared" si="1621"/>
        <v>Red</v>
      </c>
      <c r="P5008" t="str">
        <f t="shared" si="1622"/>
        <v>Red</v>
      </c>
      <c r="Q5008" t="str">
        <f t="shared" si="1623"/>
        <v>Green</v>
      </c>
      <c r="R5008" t="str">
        <f t="shared" si="1624"/>
        <v>Red</v>
      </c>
      <c r="S5008" t="str">
        <f t="shared" si="1625"/>
        <v>Green</v>
      </c>
      <c r="T5008" t="str">
        <f t="shared" si="1626"/>
        <v>Green</v>
      </c>
      <c r="U5008" t="str">
        <f t="shared" si="1627"/>
        <v>Red</v>
      </c>
      <c r="V5008" t="str">
        <f t="shared" si="1628"/>
        <v>Green</v>
      </c>
      <c r="W5008" t="str">
        <f t="shared" si="1629"/>
        <v>Red</v>
      </c>
      <c r="X5008" t="str">
        <f t="shared" si="1630"/>
        <v>Red</v>
      </c>
      <c r="Y5008" t="str">
        <f t="shared" si="1631"/>
        <v>Green</v>
      </c>
      <c r="Z5008" t="str">
        <f t="shared" si="1632"/>
        <v>Green</v>
      </c>
      <c r="AA5008" t="str">
        <f t="shared" si="1633"/>
        <v>Red</v>
      </c>
      <c r="AB5008" t="str">
        <f t="shared" si="1634"/>
        <v>Red</v>
      </c>
      <c r="AC5008" t="str">
        <f t="shared" si="1635"/>
        <v>Green</v>
      </c>
      <c r="AD5008" t="str">
        <f t="shared" si="1636"/>
        <v>Red</v>
      </c>
    </row>
    <row r="5009" spans="1:30" x14ac:dyDescent="0.3">
      <c r="A5009" t="str">
        <f t="shared" si="1620"/>
        <v>06/08/2026MPS HelsinkiGrankulla IFK U23</v>
      </c>
      <c r="D5009" s="2">
        <v>46240</v>
      </c>
      <c r="E5009" s="3">
        <v>0.72916666666666663</v>
      </c>
      <c r="F5009" t="s">
        <v>5422</v>
      </c>
      <c r="G5009" t="s">
        <v>4336</v>
      </c>
      <c r="H5009">
        <v>0</v>
      </c>
      <c r="I5009">
        <v>0</v>
      </c>
      <c r="J5009">
        <v>0</v>
      </c>
      <c r="K5009">
        <v>3</v>
      </c>
      <c r="L5009" s="22" t="str">
        <f t="shared" si="1637"/>
        <v>06/08/2026</v>
      </c>
      <c r="M5009" s="23">
        <f t="shared" si="1638"/>
        <v>0.60416666666666663</v>
      </c>
      <c r="N5009" t="str">
        <f t="shared" si="1639"/>
        <v>0 - 3</v>
      </c>
      <c r="O5009" t="str">
        <f t="shared" si="1621"/>
        <v>Red</v>
      </c>
      <c r="P5009" t="str">
        <f t="shared" si="1622"/>
        <v>Red</v>
      </c>
      <c r="Q5009" t="str">
        <f t="shared" si="1623"/>
        <v>Green</v>
      </c>
      <c r="R5009" t="str">
        <f t="shared" si="1624"/>
        <v>Red</v>
      </c>
      <c r="S5009" t="str">
        <f t="shared" si="1625"/>
        <v>Green</v>
      </c>
      <c r="T5009" t="str">
        <f t="shared" si="1626"/>
        <v>Green</v>
      </c>
      <c r="U5009" t="str">
        <f t="shared" si="1627"/>
        <v>Red</v>
      </c>
      <c r="V5009" t="str">
        <f t="shared" si="1628"/>
        <v>Green</v>
      </c>
      <c r="W5009" t="str">
        <f t="shared" si="1629"/>
        <v>Red</v>
      </c>
      <c r="X5009" t="str">
        <f t="shared" si="1630"/>
        <v>Red</v>
      </c>
      <c r="Y5009" t="str">
        <f t="shared" si="1631"/>
        <v>Green</v>
      </c>
      <c r="Z5009" t="str">
        <f t="shared" si="1632"/>
        <v>Green</v>
      </c>
      <c r="AA5009" t="str">
        <f t="shared" si="1633"/>
        <v>Red</v>
      </c>
      <c r="AB5009" t="str">
        <f t="shared" si="1634"/>
        <v>Green</v>
      </c>
      <c r="AC5009" t="str">
        <f t="shared" si="1635"/>
        <v>Red</v>
      </c>
      <c r="AD5009" t="str">
        <f t="shared" si="1636"/>
        <v>Green</v>
      </c>
    </row>
    <row r="5010" spans="1:30" x14ac:dyDescent="0.3">
      <c r="A5010" t="str">
        <f t="shared" si="1620"/>
        <v>06/08/2026MostolesCD Guijuelo</v>
      </c>
      <c r="D5010" s="2">
        <v>46240</v>
      </c>
      <c r="E5010" s="3">
        <v>0.73958333333333337</v>
      </c>
      <c r="F5010" t="s">
        <v>7038</v>
      </c>
      <c r="G5010" t="s">
        <v>7039</v>
      </c>
      <c r="H5010">
        <v>1</v>
      </c>
      <c r="I5010">
        <v>1</v>
      </c>
      <c r="J5010">
        <v>3</v>
      </c>
      <c r="K5010">
        <v>1</v>
      </c>
      <c r="L5010" s="22" t="str">
        <f t="shared" si="1637"/>
        <v>06/08/2026</v>
      </c>
      <c r="M5010" s="23">
        <f t="shared" si="1638"/>
        <v>0.61458333333333337</v>
      </c>
      <c r="N5010" t="str">
        <f t="shared" si="1639"/>
        <v>3 - 1</v>
      </c>
      <c r="O5010" t="str">
        <f t="shared" si="1621"/>
        <v>Green</v>
      </c>
      <c r="P5010" t="str">
        <f t="shared" si="1622"/>
        <v>Red</v>
      </c>
      <c r="Q5010" t="str">
        <f t="shared" si="1623"/>
        <v>Red</v>
      </c>
      <c r="R5010" t="str">
        <f t="shared" si="1624"/>
        <v>Green</v>
      </c>
      <c r="S5010" t="str">
        <f t="shared" si="1625"/>
        <v>Red</v>
      </c>
      <c r="T5010" t="str">
        <f t="shared" si="1626"/>
        <v>Green</v>
      </c>
      <c r="U5010" t="str">
        <f t="shared" si="1627"/>
        <v>Red</v>
      </c>
      <c r="V5010" t="str">
        <f t="shared" si="1628"/>
        <v>Green</v>
      </c>
      <c r="W5010" t="str">
        <f t="shared" si="1629"/>
        <v>Red</v>
      </c>
      <c r="X5010" t="str">
        <f t="shared" si="1630"/>
        <v>Green</v>
      </c>
      <c r="Y5010" t="str">
        <f t="shared" si="1631"/>
        <v>Green</v>
      </c>
      <c r="Z5010" t="str">
        <f t="shared" si="1632"/>
        <v>Green</v>
      </c>
      <c r="AA5010" t="str">
        <f t="shared" si="1633"/>
        <v>Red</v>
      </c>
      <c r="AB5010" t="str">
        <f t="shared" si="1634"/>
        <v>Red</v>
      </c>
      <c r="AC5010" t="str">
        <f t="shared" si="1635"/>
        <v>Green</v>
      </c>
      <c r="AD5010" t="str">
        <f t="shared" si="1636"/>
        <v>Red</v>
      </c>
    </row>
    <row r="5011" spans="1:30" x14ac:dyDescent="0.3">
      <c r="A5011" t="str">
        <f t="shared" si="1620"/>
        <v>06/08/2026PAOK FCAnderlecht</v>
      </c>
      <c r="B5011" t="s">
        <v>802</v>
      </c>
      <c r="C5011" t="s">
        <v>1889</v>
      </c>
      <c r="D5011" s="2">
        <v>46240</v>
      </c>
      <c r="E5011" s="3">
        <v>0.73958333333333337</v>
      </c>
      <c r="F5011" t="s">
        <v>1894</v>
      </c>
      <c r="G5011" t="s">
        <v>1898</v>
      </c>
      <c r="H5011">
        <v>0</v>
      </c>
      <c r="I5011">
        <v>1</v>
      </c>
      <c r="J5011">
        <v>0</v>
      </c>
      <c r="K5011">
        <v>1</v>
      </c>
      <c r="L5011" s="22" t="str">
        <f t="shared" si="1637"/>
        <v>06/08/2026</v>
      </c>
      <c r="M5011" s="23">
        <f t="shared" si="1638"/>
        <v>0.61458333333333337</v>
      </c>
      <c r="N5011" t="str">
        <f t="shared" si="1639"/>
        <v>0 - 1</v>
      </c>
      <c r="O5011" t="str">
        <f t="shared" si="1621"/>
        <v>Red</v>
      </c>
      <c r="P5011" t="str">
        <f t="shared" si="1622"/>
        <v>Red</v>
      </c>
      <c r="Q5011" t="str">
        <f t="shared" si="1623"/>
        <v>Green</v>
      </c>
      <c r="R5011" t="str">
        <f t="shared" si="1624"/>
        <v>Red</v>
      </c>
      <c r="S5011" t="str">
        <f t="shared" si="1625"/>
        <v>Green</v>
      </c>
      <c r="T5011" t="str">
        <f t="shared" si="1626"/>
        <v>Green</v>
      </c>
      <c r="U5011" t="str">
        <f t="shared" si="1627"/>
        <v>Red</v>
      </c>
      <c r="V5011" t="str">
        <f t="shared" si="1628"/>
        <v>Red</v>
      </c>
      <c r="W5011" t="str">
        <f t="shared" si="1629"/>
        <v>Green</v>
      </c>
      <c r="X5011" t="str">
        <f t="shared" si="1630"/>
        <v>Green</v>
      </c>
      <c r="Y5011" t="str">
        <f t="shared" si="1631"/>
        <v>Red</v>
      </c>
      <c r="Z5011" t="str">
        <f t="shared" si="1632"/>
        <v>Red</v>
      </c>
      <c r="AA5011" t="str">
        <f t="shared" si="1633"/>
        <v>Green</v>
      </c>
      <c r="AB5011" t="str">
        <f t="shared" si="1634"/>
        <v>Green</v>
      </c>
      <c r="AC5011" t="str">
        <f t="shared" si="1635"/>
        <v>Red</v>
      </c>
      <c r="AD5011" t="str">
        <f t="shared" si="1636"/>
        <v>Green</v>
      </c>
    </row>
    <row r="5012" spans="1:30" x14ac:dyDescent="0.3">
      <c r="A5012" t="str">
        <f t="shared" si="1620"/>
        <v>06/08/2026AjaxShelbourne</v>
      </c>
      <c r="B5012" t="s">
        <v>802</v>
      </c>
      <c r="C5012" t="s">
        <v>1326</v>
      </c>
      <c r="D5012" s="2">
        <v>46240</v>
      </c>
      <c r="E5012" s="3">
        <v>0.75</v>
      </c>
      <c r="F5012" t="s">
        <v>1948</v>
      </c>
      <c r="G5012" t="s">
        <v>1964</v>
      </c>
      <c r="H5012">
        <v>2</v>
      </c>
      <c r="I5012">
        <v>0</v>
      </c>
      <c r="J5012">
        <v>3</v>
      </c>
      <c r="K5012">
        <v>1</v>
      </c>
      <c r="L5012" s="22" t="str">
        <f t="shared" si="1637"/>
        <v>06/08/2026</v>
      </c>
      <c r="M5012" s="23">
        <f t="shared" si="1638"/>
        <v>0.625</v>
      </c>
      <c r="N5012" t="str">
        <f t="shared" si="1639"/>
        <v>3 - 1</v>
      </c>
      <c r="O5012" t="str">
        <f t="shared" si="1621"/>
        <v>Green</v>
      </c>
      <c r="P5012" t="str">
        <f t="shared" si="1622"/>
        <v>Red</v>
      </c>
      <c r="Q5012" t="str">
        <f t="shared" si="1623"/>
        <v>Red</v>
      </c>
      <c r="R5012" t="str">
        <f t="shared" si="1624"/>
        <v>Green</v>
      </c>
      <c r="S5012" t="str">
        <f t="shared" si="1625"/>
        <v>Red</v>
      </c>
      <c r="T5012" t="str">
        <f t="shared" si="1626"/>
        <v>Green</v>
      </c>
      <c r="U5012" t="str">
        <f t="shared" si="1627"/>
        <v>Green</v>
      </c>
      <c r="V5012" t="str">
        <f t="shared" si="1628"/>
        <v>Red</v>
      </c>
      <c r="W5012" t="str">
        <f t="shared" si="1629"/>
        <v>Red</v>
      </c>
      <c r="X5012" t="str">
        <f t="shared" si="1630"/>
        <v>Green</v>
      </c>
      <c r="Y5012" t="str">
        <f t="shared" si="1631"/>
        <v>Green</v>
      </c>
      <c r="Z5012" t="str">
        <f t="shared" si="1632"/>
        <v>Green</v>
      </c>
      <c r="AA5012" t="str">
        <f t="shared" si="1633"/>
        <v>Red</v>
      </c>
      <c r="AB5012" t="str">
        <f t="shared" si="1634"/>
        <v>Red</v>
      </c>
      <c r="AC5012" t="str">
        <f t="shared" si="1635"/>
        <v>Green</v>
      </c>
      <c r="AD5012" t="str">
        <f t="shared" si="1636"/>
        <v>Red</v>
      </c>
    </row>
    <row r="5013" spans="1:30" x14ac:dyDescent="0.3">
      <c r="A5013" t="str">
        <f t="shared" si="1620"/>
        <v>06/08/2026FC ThunVikingur Reykjavik</v>
      </c>
      <c r="B5013" t="s">
        <v>802</v>
      </c>
      <c r="C5013" t="s">
        <v>1889</v>
      </c>
      <c r="D5013" s="2">
        <v>46240</v>
      </c>
      <c r="E5013" s="3">
        <v>0.75</v>
      </c>
      <c r="F5013" t="s">
        <v>362</v>
      </c>
      <c r="G5013" t="s">
        <v>167</v>
      </c>
      <c r="H5013">
        <v>2</v>
      </c>
      <c r="I5013">
        <v>0</v>
      </c>
      <c r="J5013">
        <v>3</v>
      </c>
      <c r="K5013">
        <v>0</v>
      </c>
      <c r="L5013" s="22" t="str">
        <f t="shared" si="1637"/>
        <v>06/08/2026</v>
      </c>
      <c r="M5013" s="23">
        <f t="shared" si="1638"/>
        <v>0.625</v>
      </c>
      <c r="N5013" t="str">
        <f t="shared" si="1639"/>
        <v>3 - 0</v>
      </c>
      <c r="O5013" t="str">
        <f t="shared" si="1621"/>
        <v>Green</v>
      </c>
      <c r="P5013" t="str">
        <f t="shared" si="1622"/>
        <v>Red</v>
      </c>
      <c r="Q5013" t="str">
        <f t="shared" si="1623"/>
        <v>Red</v>
      </c>
      <c r="R5013" t="str">
        <f t="shared" si="1624"/>
        <v>Green</v>
      </c>
      <c r="S5013" t="str">
        <f t="shared" si="1625"/>
        <v>Red</v>
      </c>
      <c r="T5013" t="str">
        <f t="shared" si="1626"/>
        <v>Green</v>
      </c>
      <c r="U5013" t="str">
        <f t="shared" si="1627"/>
        <v>Green</v>
      </c>
      <c r="V5013" t="str">
        <f t="shared" si="1628"/>
        <v>Red</v>
      </c>
      <c r="W5013" t="str">
        <f t="shared" si="1629"/>
        <v>Red</v>
      </c>
      <c r="X5013" t="str">
        <f t="shared" si="1630"/>
        <v>Green</v>
      </c>
      <c r="Y5013" t="str">
        <f t="shared" si="1631"/>
        <v>Green</v>
      </c>
      <c r="Z5013" t="str">
        <f t="shared" si="1632"/>
        <v>Green</v>
      </c>
      <c r="AA5013" t="str">
        <f t="shared" si="1633"/>
        <v>Red</v>
      </c>
      <c r="AB5013" t="str">
        <f t="shared" si="1634"/>
        <v>Green</v>
      </c>
      <c r="AC5013" t="str">
        <f t="shared" si="1635"/>
        <v>Red</v>
      </c>
      <c r="AD5013" t="str">
        <f t="shared" si="1636"/>
        <v>Green</v>
      </c>
    </row>
    <row r="5014" spans="1:30" x14ac:dyDescent="0.3">
      <c r="A5014" t="str">
        <f t="shared" si="1620"/>
        <v>06/08/2026FiorentinaDeportivo La Coruna</v>
      </c>
      <c r="D5014" s="2">
        <v>46240</v>
      </c>
      <c r="E5014" s="3">
        <v>0.75</v>
      </c>
      <c r="F5014" t="s">
        <v>1761</v>
      </c>
      <c r="G5014" t="s">
        <v>3991</v>
      </c>
      <c r="H5014">
        <v>1</v>
      </c>
      <c r="I5014">
        <v>0</v>
      </c>
      <c r="J5014">
        <v>1</v>
      </c>
      <c r="K5014">
        <v>1</v>
      </c>
      <c r="L5014" s="22" t="str">
        <f t="shared" si="1637"/>
        <v>06/08/2026</v>
      </c>
      <c r="M5014" s="23">
        <f t="shared" si="1638"/>
        <v>0.625</v>
      </c>
      <c r="N5014" t="str">
        <f t="shared" si="1639"/>
        <v>1 - 1</v>
      </c>
      <c r="O5014" t="str">
        <f t="shared" si="1621"/>
        <v>Red</v>
      </c>
      <c r="P5014" t="str">
        <f t="shared" si="1622"/>
        <v>Green</v>
      </c>
      <c r="Q5014" t="str">
        <f t="shared" si="1623"/>
        <v>Red</v>
      </c>
      <c r="R5014" t="str">
        <f t="shared" si="1624"/>
        <v>Green</v>
      </c>
      <c r="S5014" t="str">
        <f t="shared" si="1625"/>
        <v>Green</v>
      </c>
      <c r="T5014" t="str">
        <f t="shared" si="1626"/>
        <v>Red</v>
      </c>
      <c r="U5014" t="str">
        <f t="shared" si="1627"/>
        <v>Green</v>
      </c>
      <c r="V5014" t="str">
        <f t="shared" si="1628"/>
        <v>Red</v>
      </c>
      <c r="W5014" t="str">
        <f t="shared" si="1629"/>
        <v>Red</v>
      </c>
      <c r="X5014" t="str">
        <f t="shared" si="1630"/>
        <v>Green</v>
      </c>
      <c r="Y5014" t="str">
        <f t="shared" si="1631"/>
        <v>Green</v>
      </c>
      <c r="Z5014" t="str">
        <f t="shared" si="1632"/>
        <v>Red</v>
      </c>
      <c r="AA5014" t="str">
        <f t="shared" si="1633"/>
        <v>Green</v>
      </c>
      <c r="AB5014" t="str">
        <f t="shared" si="1634"/>
        <v>Green</v>
      </c>
      <c r="AC5014" t="str">
        <f t="shared" si="1635"/>
        <v>Green</v>
      </c>
      <c r="AD5014" t="str">
        <f t="shared" si="1636"/>
        <v>Red</v>
      </c>
    </row>
    <row r="5015" spans="1:30" x14ac:dyDescent="0.3">
      <c r="A5015" t="str">
        <f t="shared" si="1620"/>
        <v>06/08/2026Gremio Prudente SP U20Capivariano U20</v>
      </c>
      <c r="B5015" t="s">
        <v>804</v>
      </c>
      <c r="D5015" s="2">
        <v>46240</v>
      </c>
      <c r="E5015" s="3">
        <v>0.75</v>
      </c>
      <c r="F5015" t="s">
        <v>2364</v>
      </c>
      <c r="G5015" t="s">
        <v>5498</v>
      </c>
      <c r="H5015">
        <v>0</v>
      </c>
      <c r="I5015">
        <v>1</v>
      </c>
      <c r="J5015">
        <v>0</v>
      </c>
      <c r="K5015">
        <v>3</v>
      </c>
      <c r="L5015" s="22" t="str">
        <f t="shared" si="1637"/>
        <v>06/08/2026</v>
      </c>
      <c r="M5015" s="23">
        <f t="shared" si="1638"/>
        <v>0.625</v>
      </c>
      <c r="N5015" t="str">
        <f t="shared" si="1639"/>
        <v>0 - 3</v>
      </c>
      <c r="O5015" t="str">
        <f t="shared" si="1621"/>
        <v>Red</v>
      </c>
      <c r="P5015" t="str">
        <f t="shared" si="1622"/>
        <v>Red</v>
      </c>
      <c r="Q5015" t="str">
        <f t="shared" si="1623"/>
        <v>Green</v>
      </c>
      <c r="R5015" t="str">
        <f t="shared" si="1624"/>
        <v>Red</v>
      </c>
      <c r="S5015" t="str">
        <f t="shared" si="1625"/>
        <v>Green</v>
      </c>
      <c r="T5015" t="str">
        <f t="shared" si="1626"/>
        <v>Green</v>
      </c>
      <c r="U5015" t="str">
        <f t="shared" si="1627"/>
        <v>Red</v>
      </c>
      <c r="V5015" t="str">
        <f t="shared" si="1628"/>
        <v>Red</v>
      </c>
      <c r="W5015" t="str">
        <f t="shared" si="1629"/>
        <v>Green</v>
      </c>
      <c r="X5015" t="str">
        <f t="shared" si="1630"/>
        <v>Green</v>
      </c>
      <c r="Y5015" t="str">
        <f t="shared" si="1631"/>
        <v>Green</v>
      </c>
      <c r="Z5015" t="str">
        <f t="shared" si="1632"/>
        <v>Green</v>
      </c>
      <c r="AA5015" t="str">
        <f t="shared" si="1633"/>
        <v>Red</v>
      </c>
      <c r="AB5015" t="str">
        <f t="shared" si="1634"/>
        <v>Green</v>
      </c>
      <c r="AC5015" t="str">
        <f t="shared" si="1635"/>
        <v>Red</v>
      </c>
      <c r="AD5015" t="str">
        <f t="shared" si="1636"/>
        <v>Green</v>
      </c>
    </row>
    <row r="5016" spans="1:30" x14ac:dyDescent="0.3">
      <c r="A5016" t="str">
        <f t="shared" si="1620"/>
        <v>06/08/2026Hapoel Tel AvivGKS Katowice</v>
      </c>
      <c r="B5016" t="s">
        <v>802</v>
      </c>
      <c r="C5016" t="s">
        <v>1326</v>
      </c>
      <c r="D5016" s="2">
        <v>46240</v>
      </c>
      <c r="E5016" s="3">
        <v>0.75</v>
      </c>
      <c r="F5016" t="s">
        <v>1950</v>
      </c>
      <c r="G5016" t="s">
        <v>1956</v>
      </c>
      <c r="H5016">
        <v>2</v>
      </c>
      <c r="I5016">
        <v>0</v>
      </c>
      <c r="J5016">
        <v>2</v>
      </c>
      <c r="K5016">
        <v>0</v>
      </c>
      <c r="L5016" s="22" t="str">
        <f t="shared" si="1637"/>
        <v>06/08/2026</v>
      </c>
      <c r="M5016" s="23">
        <f t="shared" si="1638"/>
        <v>0.625</v>
      </c>
      <c r="N5016" t="str">
        <f t="shared" si="1639"/>
        <v>2 - 0</v>
      </c>
      <c r="O5016" t="str">
        <f t="shared" si="1621"/>
        <v>Green</v>
      </c>
      <c r="P5016" t="str">
        <f t="shared" si="1622"/>
        <v>Red</v>
      </c>
      <c r="Q5016" t="str">
        <f t="shared" si="1623"/>
        <v>Red</v>
      </c>
      <c r="R5016" t="str">
        <f t="shared" si="1624"/>
        <v>Green</v>
      </c>
      <c r="S5016" t="str">
        <f t="shared" si="1625"/>
        <v>Red</v>
      </c>
      <c r="T5016" t="str">
        <f t="shared" si="1626"/>
        <v>Green</v>
      </c>
      <c r="U5016" t="str">
        <f t="shared" si="1627"/>
        <v>Green</v>
      </c>
      <c r="V5016" t="str">
        <f t="shared" si="1628"/>
        <v>Red</v>
      </c>
      <c r="W5016" t="str">
        <f t="shared" si="1629"/>
        <v>Red</v>
      </c>
      <c r="X5016" t="str">
        <f t="shared" si="1630"/>
        <v>Green</v>
      </c>
      <c r="Y5016" t="str">
        <f t="shared" si="1631"/>
        <v>Green</v>
      </c>
      <c r="Z5016" t="str">
        <f t="shared" si="1632"/>
        <v>Red</v>
      </c>
      <c r="AA5016" t="str">
        <f t="shared" si="1633"/>
        <v>Green</v>
      </c>
      <c r="AB5016" t="str">
        <f t="shared" si="1634"/>
        <v>Green</v>
      </c>
      <c r="AC5016" t="str">
        <f t="shared" si="1635"/>
        <v>Red</v>
      </c>
      <c r="AD5016" t="str">
        <f t="shared" si="1636"/>
        <v>Green</v>
      </c>
    </row>
    <row r="5017" spans="1:30" x14ac:dyDescent="0.3">
      <c r="A5017" t="str">
        <f t="shared" si="1620"/>
        <v>06/08/2026HB Torshavn IIB36 Torshavn II</v>
      </c>
      <c r="D5017" s="2">
        <v>46240</v>
      </c>
      <c r="E5017" s="3">
        <v>0.75</v>
      </c>
      <c r="F5017" t="s">
        <v>5795</v>
      </c>
      <c r="G5017" t="s">
        <v>5865</v>
      </c>
      <c r="H5017">
        <v>0</v>
      </c>
      <c r="I5017">
        <v>0</v>
      </c>
      <c r="J5017">
        <v>0</v>
      </c>
      <c r="K5017">
        <v>3</v>
      </c>
      <c r="L5017" s="22" t="str">
        <f t="shared" si="1637"/>
        <v>06/08/2026</v>
      </c>
      <c r="M5017" s="23">
        <f t="shared" si="1638"/>
        <v>0.625</v>
      </c>
      <c r="N5017" t="str">
        <f t="shared" si="1639"/>
        <v>0 - 3</v>
      </c>
      <c r="O5017" t="str">
        <f t="shared" si="1621"/>
        <v>Red</v>
      </c>
      <c r="P5017" t="str">
        <f t="shared" si="1622"/>
        <v>Red</v>
      </c>
      <c r="Q5017" t="str">
        <f t="shared" si="1623"/>
        <v>Green</v>
      </c>
      <c r="R5017" t="str">
        <f t="shared" si="1624"/>
        <v>Red</v>
      </c>
      <c r="S5017" t="str">
        <f t="shared" si="1625"/>
        <v>Green</v>
      </c>
      <c r="T5017" t="str">
        <f t="shared" si="1626"/>
        <v>Green</v>
      </c>
      <c r="U5017" t="str">
        <f t="shared" si="1627"/>
        <v>Red</v>
      </c>
      <c r="V5017" t="str">
        <f t="shared" si="1628"/>
        <v>Green</v>
      </c>
      <c r="W5017" t="str">
        <f t="shared" si="1629"/>
        <v>Red</v>
      </c>
      <c r="X5017" t="str">
        <f t="shared" si="1630"/>
        <v>Red</v>
      </c>
      <c r="Y5017" t="str">
        <f t="shared" si="1631"/>
        <v>Green</v>
      </c>
      <c r="Z5017" t="str">
        <f t="shared" si="1632"/>
        <v>Green</v>
      </c>
      <c r="AA5017" t="str">
        <f t="shared" si="1633"/>
        <v>Red</v>
      </c>
      <c r="AB5017" t="str">
        <f t="shared" si="1634"/>
        <v>Green</v>
      </c>
      <c r="AC5017" t="str">
        <f t="shared" si="1635"/>
        <v>Red</v>
      </c>
      <c r="AD5017" t="str">
        <f t="shared" si="1636"/>
        <v>Green</v>
      </c>
    </row>
    <row r="5018" spans="1:30" x14ac:dyDescent="0.3">
      <c r="A5018" t="str">
        <f t="shared" si="1620"/>
        <v>06/08/2026MalagaAl Arabi Doha</v>
      </c>
      <c r="D5018" s="2">
        <v>46240</v>
      </c>
      <c r="E5018" s="3">
        <v>0.75</v>
      </c>
      <c r="F5018" t="s">
        <v>3981</v>
      </c>
      <c r="G5018" t="s">
        <v>4781</v>
      </c>
      <c r="H5018">
        <v>1</v>
      </c>
      <c r="I5018">
        <v>1</v>
      </c>
      <c r="J5018">
        <v>4</v>
      </c>
      <c r="K5018">
        <v>2</v>
      </c>
      <c r="L5018" s="22" t="str">
        <f t="shared" si="1637"/>
        <v>06/08/2026</v>
      </c>
      <c r="M5018" s="23">
        <f t="shared" si="1638"/>
        <v>0.625</v>
      </c>
      <c r="N5018" t="str">
        <f t="shared" si="1639"/>
        <v>4 - 2</v>
      </c>
      <c r="O5018" t="str">
        <f t="shared" si="1621"/>
        <v>Green</v>
      </c>
      <c r="P5018" t="str">
        <f t="shared" si="1622"/>
        <v>Red</v>
      </c>
      <c r="Q5018" t="str">
        <f t="shared" si="1623"/>
        <v>Red</v>
      </c>
      <c r="R5018" t="str">
        <f t="shared" si="1624"/>
        <v>Green</v>
      </c>
      <c r="S5018" t="str">
        <f t="shared" si="1625"/>
        <v>Red</v>
      </c>
      <c r="T5018" t="str">
        <f t="shared" si="1626"/>
        <v>Green</v>
      </c>
      <c r="U5018" t="str">
        <f t="shared" si="1627"/>
        <v>Red</v>
      </c>
      <c r="V5018" t="str">
        <f t="shared" si="1628"/>
        <v>Green</v>
      </c>
      <c r="W5018" t="str">
        <f t="shared" si="1629"/>
        <v>Red</v>
      </c>
      <c r="X5018" t="str">
        <f t="shared" si="1630"/>
        <v>Green</v>
      </c>
      <c r="Y5018" t="str">
        <f t="shared" si="1631"/>
        <v>Green</v>
      </c>
      <c r="Z5018" t="str">
        <f t="shared" si="1632"/>
        <v>Green</v>
      </c>
      <c r="AA5018" t="str">
        <f t="shared" si="1633"/>
        <v>Red</v>
      </c>
      <c r="AB5018" t="str">
        <f t="shared" si="1634"/>
        <v>Red</v>
      </c>
      <c r="AC5018" t="str">
        <f t="shared" si="1635"/>
        <v>Green</v>
      </c>
      <c r="AD5018" t="str">
        <f t="shared" si="1636"/>
        <v>Red</v>
      </c>
    </row>
    <row r="5019" spans="1:30" x14ac:dyDescent="0.3">
      <c r="A5019" t="str">
        <f t="shared" si="1620"/>
        <v>06/08/2026MonacoGetafe</v>
      </c>
      <c r="D5019" s="2">
        <v>46240</v>
      </c>
      <c r="E5019" s="3">
        <v>0.75</v>
      </c>
      <c r="F5019" t="s">
        <v>4003</v>
      </c>
      <c r="G5019" t="s">
        <v>1823</v>
      </c>
      <c r="H5019">
        <v>0</v>
      </c>
      <c r="I5019">
        <v>0</v>
      </c>
      <c r="J5019">
        <v>1</v>
      </c>
      <c r="K5019">
        <v>0</v>
      </c>
      <c r="L5019" s="22" t="str">
        <f t="shared" si="1637"/>
        <v>06/08/2026</v>
      </c>
      <c r="M5019" s="23">
        <f t="shared" si="1638"/>
        <v>0.625</v>
      </c>
      <c r="N5019" t="str">
        <f t="shared" si="1639"/>
        <v>1 - 0</v>
      </c>
      <c r="O5019" t="str">
        <f t="shared" si="1621"/>
        <v>Green</v>
      </c>
      <c r="P5019" t="str">
        <f t="shared" si="1622"/>
        <v>Red</v>
      </c>
      <c r="Q5019" t="str">
        <f t="shared" si="1623"/>
        <v>Red</v>
      </c>
      <c r="R5019" t="str">
        <f t="shared" si="1624"/>
        <v>Green</v>
      </c>
      <c r="S5019" t="str">
        <f t="shared" si="1625"/>
        <v>Red</v>
      </c>
      <c r="T5019" t="str">
        <f t="shared" si="1626"/>
        <v>Green</v>
      </c>
      <c r="U5019" t="str">
        <f t="shared" si="1627"/>
        <v>Red</v>
      </c>
      <c r="V5019" t="str">
        <f t="shared" si="1628"/>
        <v>Green</v>
      </c>
      <c r="W5019" t="str">
        <f t="shared" si="1629"/>
        <v>Red</v>
      </c>
      <c r="X5019" t="str">
        <f t="shared" si="1630"/>
        <v>Red</v>
      </c>
      <c r="Y5019" t="str">
        <f t="shared" si="1631"/>
        <v>Red</v>
      </c>
      <c r="Z5019" t="str">
        <f t="shared" si="1632"/>
        <v>Red</v>
      </c>
      <c r="AA5019" t="str">
        <f t="shared" si="1633"/>
        <v>Green</v>
      </c>
      <c r="AB5019" t="str">
        <f t="shared" si="1634"/>
        <v>Green</v>
      </c>
      <c r="AC5019" t="str">
        <f t="shared" si="1635"/>
        <v>Red</v>
      </c>
      <c r="AD5019" t="str">
        <f t="shared" si="1636"/>
        <v>Green</v>
      </c>
    </row>
    <row r="5020" spans="1:30" x14ac:dyDescent="0.3">
      <c r="A5020" t="str">
        <f t="shared" si="1620"/>
        <v>06/08/2026Portuguesa Desportos U20Juventus SP U20</v>
      </c>
      <c r="B5020" t="s">
        <v>804</v>
      </c>
      <c r="D5020" s="2">
        <v>46240</v>
      </c>
      <c r="E5020" s="3">
        <v>0.75</v>
      </c>
      <c r="F5020" t="s">
        <v>4610</v>
      </c>
      <c r="G5020" t="s">
        <v>2360</v>
      </c>
      <c r="H5020">
        <v>1</v>
      </c>
      <c r="I5020">
        <v>1</v>
      </c>
      <c r="J5020">
        <v>3</v>
      </c>
      <c r="K5020">
        <v>1</v>
      </c>
      <c r="L5020" s="22" t="str">
        <f t="shared" si="1637"/>
        <v>06/08/2026</v>
      </c>
      <c r="M5020" s="23">
        <f t="shared" si="1638"/>
        <v>0.625</v>
      </c>
      <c r="N5020" t="str">
        <f t="shared" si="1639"/>
        <v>3 - 1</v>
      </c>
      <c r="O5020" t="str">
        <f t="shared" si="1621"/>
        <v>Green</v>
      </c>
      <c r="P5020" t="str">
        <f t="shared" si="1622"/>
        <v>Red</v>
      </c>
      <c r="Q5020" t="str">
        <f t="shared" si="1623"/>
        <v>Red</v>
      </c>
      <c r="R5020" t="str">
        <f t="shared" si="1624"/>
        <v>Green</v>
      </c>
      <c r="S5020" t="str">
        <f t="shared" si="1625"/>
        <v>Red</v>
      </c>
      <c r="T5020" t="str">
        <f t="shared" si="1626"/>
        <v>Green</v>
      </c>
      <c r="U5020" t="str">
        <f t="shared" si="1627"/>
        <v>Red</v>
      </c>
      <c r="V5020" t="str">
        <f t="shared" si="1628"/>
        <v>Green</v>
      </c>
      <c r="W5020" t="str">
        <f t="shared" si="1629"/>
        <v>Red</v>
      </c>
      <c r="X5020" t="str">
        <f t="shared" si="1630"/>
        <v>Green</v>
      </c>
      <c r="Y5020" t="str">
        <f t="shared" si="1631"/>
        <v>Green</v>
      </c>
      <c r="Z5020" t="str">
        <f t="shared" si="1632"/>
        <v>Green</v>
      </c>
      <c r="AA5020" t="str">
        <f t="shared" si="1633"/>
        <v>Red</v>
      </c>
      <c r="AB5020" t="str">
        <f t="shared" si="1634"/>
        <v>Red</v>
      </c>
      <c r="AC5020" t="str">
        <f t="shared" si="1635"/>
        <v>Green</v>
      </c>
      <c r="AD5020" t="str">
        <f t="shared" si="1636"/>
        <v>Red</v>
      </c>
    </row>
    <row r="5021" spans="1:30" x14ac:dyDescent="0.3">
      <c r="A5021" t="str">
        <f t="shared" si="1620"/>
        <v>06/08/2026Real JaenCordoba</v>
      </c>
      <c r="D5021" s="2">
        <v>46240</v>
      </c>
      <c r="E5021" s="3">
        <v>0.75</v>
      </c>
      <c r="F5021" t="s">
        <v>2686</v>
      </c>
      <c r="G5021" t="s">
        <v>2097</v>
      </c>
      <c r="H5021">
        <v>1</v>
      </c>
      <c r="I5021">
        <v>1</v>
      </c>
      <c r="J5021">
        <v>1</v>
      </c>
      <c r="K5021">
        <v>2</v>
      </c>
      <c r="L5021" s="22" t="str">
        <f t="shared" si="1637"/>
        <v>06/08/2026</v>
      </c>
      <c r="M5021" s="23">
        <f t="shared" si="1638"/>
        <v>0.625</v>
      </c>
      <c r="N5021" t="str">
        <f t="shared" si="1639"/>
        <v>1 - 2</v>
      </c>
      <c r="O5021" t="str">
        <f t="shared" si="1621"/>
        <v>Red</v>
      </c>
      <c r="P5021" t="str">
        <f t="shared" si="1622"/>
        <v>Red</v>
      </c>
      <c r="Q5021" t="str">
        <f t="shared" si="1623"/>
        <v>Green</v>
      </c>
      <c r="R5021" t="str">
        <f t="shared" si="1624"/>
        <v>Red</v>
      </c>
      <c r="S5021" t="str">
        <f t="shared" si="1625"/>
        <v>Green</v>
      </c>
      <c r="T5021" t="str">
        <f t="shared" si="1626"/>
        <v>Green</v>
      </c>
      <c r="U5021" t="str">
        <f t="shared" si="1627"/>
        <v>Red</v>
      </c>
      <c r="V5021" t="str">
        <f t="shared" si="1628"/>
        <v>Green</v>
      </c>
      <c r="W5021" t="str">
        <f t="shared" si="1629"/>
        <v>Red</v>
      </c>
      <c r="X5021" t="str">
        <f t="shared" si="1630"/>
        <v>Green</v>
      </c>
      <c r="Y5021" t="str">
        <f t="shared" si="1631"/>
        <v>Green</v>
      </c>
      <c r="Z5021" t="str">
        <f t="shared" si="1632"/>
        <v>Green</v>
      </c>
      <c r="AA5021" t="str">
        <f t="shared" si="1633"/>
        <v>Red</v>
      </c>
      <c r="AB5021" t="str">
        <f t="shared" si="1634"/>
        <v>Green</v>
      </c>
      <c r="AC5021" t="str">
        <f t="shared" si="1635"/>
        <v>Green</v>
      </c>
      <c r="AD5021" t="str">
        <f t="shared" si="1636"/>
        <v>Red</v>
      </c>
    </row>
    <row r="5022" spans="1:30" x14ac:dyDescent="0.3">
      <c r="A5022" t="str">
        <f t="shared" si="1620"/>
        <v>06/08/2026Sao Caetano U20Novorizontino SP U20</v>
      </c>
      <c r="B5022" t="s">
        <v>804</v>
      </c>
      <c r="D5022" s="2">
        <v>46240</v>
      </c>
      <c r="E5022" s="3">
        <v>0.75</v>
      </c>
      <c r="F5022" t="s">
        <v>2373</v>
      </c>
      <c r="G5022" t="s">
        <v>3093</v>
      </c>
      <c r="H5022">
        <v>0</v>
      </c>
      <c r="I5022">
        <v>3</v>
      </c>
      <c r="J5022">
        <v>0</v>
      </c>
      <c r="K5022">
        <v>3</v>
      </c>
      <c r="L5022" s="22" t="str">
        <f t="shared" si="1637"/>
        <v>06/08/2026</v>
      </c>
      <c r="M5022" s="23">
        <f t="shared" si="1638"/>
        <v>0.625</v>
      </c>
      <c r="N5022" t="str">
        <f t="shared" si="1639"/>
        <v>0 - 3</v>
      </c>
      <c r="O5022" t="str">
        <f t="shared" si="1621"/>
        <v>Red</v>
      </c>
      <c r="P5022" t="str">
        <f t="shared" si="1622"/>
        <v>Red</v>
      </c>
      <c r="Q5022" t="str">
        <f t="shared" si="1623"/>
        <v>Green</v>
      </c>
      <c r="R5022" t="str">
        <f t="shared" si="1624"/>
        <v>Red</v>
      </c>
      <c r="S5022" t="str">
        <f t="shared" si="1625"/>
        <v>Green</v>
      </c>
      <c r="T5022" t="str">
        <f t="shared" si="1626"/>
        <v>Green</v>
      </c>
      <c r="U5022" t="str">
        <f t="shared" si="1627"/>
        <v>Red</v>
      </c>
      <c r="V5022" t="str">
        <f t="shared" si="1628"/>
        <v>Red</v>
      </c>
      <c r="W5022" t="str">
        <f t="shared" si="1629"/>
        <v>Green</v>
      </c>
      <c r="X5022" t="str">
        <f t="shared" si="1630"/>
        <v>Green</v>
      </c>
      <c r="Y5022" t="str">
        <f t="shared" si="1631"/>
        <v>Green</v>
      </c>
      <c r="Z5022" t="str">
        <f t="shared" si="1632"/>
        <v>Green</v>
      </c>
      <c r="AA5022" t="str">
        <f t="shared" si="1633"/>
        <v>Red</v>
      </c>
      <c r="AB5022" t="str">
        <f t="shared" si="1634"/>
        <v>Green</v>
      </c>
      <c r="AC5022" t="str">
        <f t="shared" si="1635"/>
        <v>Red</v>
      </c>
      <c r="AD5022" t="str">
        <f t="shared" si="1636"/>
        <v>Green</v>
      </c>
    </row>
    <row r="5023" spans="1:30" x14ac:dyDescent="0.3">
      <c r="A5023" t="str">
        <f t="shared" si="1620"/>
        <v>06/08/2026TwenteDunajska Streda</v>
      </c>
      <c r="B5023" t="s">
        <v>802</v>
      </c>
      <c r="C5023" t="s">
        <v>1326</v>
      </c>
      <c r="D5023" s="2">
        <v>46240</v>
      </c>
      <c r="E5023" s="3">
        <v>0.75</v>
      </c>
      <c r="F5023" t="s">
        <v>1903</v>
      </c>
      <c r="G5023" t="s">
        <v>1924</v>
      </c>
      <c r="H5023">
        <v>2</v>
      </c>
      <c r="I5023">
        <v>0</v>
      </c>
      <c r="J5023">
        <v>6</v>
      </c>
      <c r="K5023">
        <v>0</v>
      </c>
      <c r="L5023" s="22" t="str">
        <f t="shared" si="1637"/>
        <v>06/08/2026</v>
      </c>
      <c r="M5023" s="23">
        <f t="shared" si="1638"/>
        <v>0.625</v>
      </c>
      <c r="N5023" t="str">
        <f t="shared" si="1639"/>
        <v>6 - 0</v>
      </c>
      <c r="O5023" t="str">
        <f t="shared" si="1621"/>
        <v>Green</v>
      </c>
      <c r="P5023" t="str">
        <f t="shared" si="1622"/>
        <v>Red</v>
      </c>
      <c r="Q5023" t="str">
        <f t="shared" si="1623"/>
        <v>Red</v>
      </c>
      <c r="R5023" t="str">
        <f t="shared" si="1624"/>
        <v>Green</v>
      </c>
      <c r="S5023" t="str">
        <f t="shared" si="1625"/>
        <v>Red</v>
      </c>
      <c r="T5023" t="str">
        <f t="shared" si="1626"/>
        <v>Green</v>
      </c>
      <c r="U5023" t="str">
        <f t="shared" si="1627"/>
        <v>Green</v>
      </c>
      <c r="V5023" t="str">
        <f t="shared" si="1628"/>
        <v>Red</v>
      </c>
      <c r="W5023" t="str">
        <f t="shared" si="1629"/>
        <v>Red</v>
      </c>
      <c r="X5023" t="str">
        <f t="shared" si="1630"/>
        <v>Green</v>
      </c>
      <c r="Y5023" t="str">
        <f t="shared" si="1631"/>
        <v>Green</v>
      </c>
      <c r="Z5023" t="str">
        <f t="shared" si="1632"/>
        <v>Green</v>
      </c>
      <c r="AA5023" t="str">
        <f t="shared" si="1633"/>
        <v>Red</v>
      </c>
      <c r="AB5023" t="str">
        <f t="shared" si="1634"/>
        <v>Red</v>
      </c>
      <c r="AC5023" t="str">
        <f t="shared" si="1635"/>
        <v>Red</v>
      </c>
      <c r="AD5023" t="str">
        <f t="shared" si="1636"/>
        <v>Green</v>
      </c>
    </row>
    <row r="5024" spans="1:30" x14ac:dyDescent="0.3">
      <c r="A5024" t="str">
        <f t="shared" si="1620"/>
        <v>06/08/2026UD LanzaroteArenas Club de Getxo</v>
      </c>
      <c r="D5024" s="2">
        <v>46240</v>
      </c>
      <c r="E5024" s="3">
        <v>0.75</v>
      </c>
      <c r="F5024" t="s">
        <v>7040</v>
      </c>
      <c r="G5024" t="s">
        <v>7041</v>
      </c>
      <c r="H5024">
        <v>1</v>
      </c>
      <c r="I5024">
        <v>0</v>
      </c>
      <c r="J5024">
        <v>1</v>
      </c>
      <c r="K5024">
        <v>2</v>
      </c>
      <c r="L5024" s="22" t="str">
        <f t="shared" si="1637"/>
        <v>06/08/2026</v>
      </c>
      <c r="M5024" s="23">
        <f t="shared" si="1638"/>
        <v>0.625</v>
      </c>
      <c r="N5024" t="str">
        <f t="shared" si="1639"/>
        <v>1 - 2</v>
      </c>
      <c r="O5024" t="str">
        <f t="shared" si="1621"/>
        <v>Red</v>
      </c>
      <c r="P5024" t="str">
        <f t="shared" si="1622"/>
        <v>Red</v>
      </c>
      <c r="Q5024" t="str">
        <f t="shared" si="1623"/>
        <v>Green</v>
      </c>
      <c r="R5024" t="str">
        <f t="shared" si="1624"/>
        <v>Red</v>
      </c>
      <c r="S5024" t="str">
        <f t="shared" si="1625"/>
        <v>Green</v>
      </c>
      <c r="T5024" t="str">
        <f t="shared" si="1626"/>
        <v>Green</v>
      </c>
      <c r="U5024" t="str">
        <f t="shared" si="1627"/>
        <v>Green</v>
      </c>
      <c r="V5024" t="str">
        <f t="shared" si="1628"/>
        <v>Red</v>
      </c>
      <c r="W5024" t="str">
        <f t="shared" si="1629"/>
        <v>Red</v>
      </c>
      <c r="X5024" t="str">
        <f t="shared" si="1630"/>
        <v>Green</v>
      </c>
      <c r="Y5024" t="str">
        <f t="shared" si="1631"/>
        <v>Green</v>
      </c>
      <c r="Z5024" t="str">
        <f t="shared" si="1632"/>
        <v>Green</v>
      </c>
      <c r="AA5024" t="str">
        <f t="shared" si="1633"/>
        <v>Red</v>
      </c>
      <c r="AB5024" t="str">
        <f t="shared" si="1634"/>
        <v>Green</v>
      </c>
      <c r="AC5024" t="str">
        <f t="shared" si="1635"/>
        <v>Green</v>
      </c>
      <c r="AD5024" t="str">
        <f t="shared" si="1636"/>
        <v>Red</v>
      </c>
    </row>
    <row r="5025" spans="1:30" x14ac:dyDescent="0.3">
      <c r="A5025" t="str">
        <f t="shared" si="1620"/>
        <v>06/08/2026BragaDinamo Minsk</v>
      </c>
      <c r="B5025" t="s">
        <v>802</v>
      </c>
      <c r="C5025" t="s">
        <v>1326</v>
      </c>
      <c r="D5025" s="2">
        <v>46240</v>
      </c>
      <c r="E5025" s="3">
        <v>0.77083333333333337</v>
      </c>
      <c r="F5025" t="s">
        <v>1833</v>
      </c>
      <c r="G5025" t="s">
        <v>1670</v>
      </c>
      <c r="H5025">
        <v>1</v>
      </c>
      <c r="I5025">
        <v>0</v>
      </c>
      <c r="J5025">
        <v>1</v>
      </c>
      <c r="K5025">
        <v>0</v>
      </c>
      <c r="L5025" s="22" t="str">
        <f t="shared" si="1637"/>
        <v>06/08/2026</v>
      </c>
      <c r="M5025" s="23">
        <f t="shared" si="1638"/>
        <v>0.64583333333333337</v>
      </c>
      <c r="N5025" t="str">
        <f t="shared" si="1639"/>
        <v>1 - 0</v>
      </c>
      <c r="O5025" t="str">
        <f t="shared" si="1621"/>
        <v>Green</v>
      </c>
      <c r="P5025" t="str">
        <f t="shared" si="1622"/>
        <v>Red</v>
      </c>
      <c r="Q5025" t="str">
        <f t="shared" si="1623"/>
        <v>Red</v>
      </c>
      <c r="R5025" t="str">
        <f t="shared" si="1624"/>
        <v>Green</v>
      </c>
      <c r="S5025" t="str">
        <f t="shared" si="1625"/>
        <v>Red</v>
      </c>
      <c r="T5025" t="str">
        <f t="shared" si="1626"/>
        <v>Green</v>
      </c>
      <c r="U5025" t="str">
        <f t="shared" si="1627"/>
        <v>Green</v>
      </c>
      <c r="V5025" t="str">
        <f t="shared" si="1628"/>
        <v>Red</v>
      </c>
      <c r="W5025" t="str">
        <f t="shared" si="1629"/>
        <v>Red</v>
      </c>
      <c r="X5025" t="str">
        <f t="shared" si="1630"/>
        <v>Green</v>
      </c>
      <c r="Y5025" t="str">
        <f t="shared" si="1631"/>
        <v>Red</v>
      </c>
      <c r="Z5025" t="str">
        <f t="shared" si="1632"/>
        <v>Red</v>
      </c>
      <c r="AA5025" t="str">
        <f t="shared" si="1633"/>
        <v>Green</v>
      </c>
      <c r="AB5025" t="str">
        <f t="shared" si="1634"/>
        <v>Green</v>
      </c>
      <c r="AC5025" t="str">
        <f t="shared" si="1635"/>
        <v>Red</v>
      </c>
      <c r="AD5025" t="str">
        <f t="shared" si="1636"/>
        <v>Green</v>
      </c>
    </row>
    <row r="5026" spans="1:30" x14ac:dyDescent="0.3">
      <c r="A5026" t="str">
        <f t="shared" si="1620"/>
        <v>06/08/2026CD VillacanasTalavera</v>
      </c>
      <c r="D5026" s="2">
        <v>46240</v>
      </c>
      <c r="E5026" s="3">
        <v>0.77083333333333337</v>
      </c>
      <c r="F5026" t="s">
        <v>7042</v>
      </c>
      <c r="G5026" t="s">
        <v>7043</v>
      </c>
      <c r="H5026">
        <v>0</v>
      </c>
      <c r="I5026">
        <v>2</v>
      </c>
      <c r="J5026">
        <v>0</v>
      </c>
      <c r="K5026">
        <v>3</v>
      </c>
      <c r="L5026" s="22" t="str">
        <f t="shared" si="1637"/>
        <v>06/08/2026</v>
      </c>
      <c r="M5026" s="23">
        <f t="shared" si="1638"/>
        <v>0.64583333333333337</v>
      </c>
      <c r="N5026" t="str">
        <f t="shared" si="1639"/>
        <v>0 - 3</v>
      </c>
      <c r="O5026" t="str">
        <f t="shared" si="1621"/>
        <v>Red</v>
      </c>
      <c r="P5026" t="str">
        <f t="shared" si="1622"/>
        <v>Red</v>
      </c>
      <c r="Q5026" t="str">
        <f t="shared" si="1623"/>
        <v>Green</v>
      </c>
      <c r="R5026" t="str">
        <f t="shared" si="1624"/>
        <v>Red</v>
      </c>
      <c r="S5026" t="str">
        <f t="shared" si="1625"/>
        <v>Green</v>
      </c>
      <c r="T5026" t="str">
        <f t="shared" si="1626"/>
        <v>Green</v>
      </c>
      <c r="U5026" t="str">
        <f t="shared" si="1627"/>
        <v>Red</v>
      </c>
      <c r="V5026" t="str">
        <f t="shared" si="1628"/>
        <v>Red</v>
      </c>
      <c r="W5026" t="str">
        <f t="shared" si="1629"/>
        <v>Green</v>
      </c>
      <c r="X5026" t="str">
        <f t="shared" si="1630"/>
        <v>Green</v>
      </c>
      <c r="Y5026" t="str">
        <f t="shared" si="1631"/>
        <v>Green</v>
      </c>
      <c r="Z5026" t="str">
        <f t="shared" si="1632"/>
        <v>Green</v>
      </c>
      <c r="AA5026" t="str">
        <f t="shared" si="1633"/>
        <v>Red</v>
      </c>
      <c r="AB5026" t="str">
        <f t="shared" si="1634"/>
        <v>Green</v>
      </c>
      <c r="AC5026" t="str">
        <f t="shared" si="1635"/>
        <v>Red</v>
      </c>
      <c r="AD5026" t="str">
        <f t="shared" si="1636"/>
        <v>Green</v>
      </c>
    </row>
    <row r="5027" spans="1:30" x14ac:dyDescent="0.3">
      <c r="A5027" t="str">
        <f t="shared" si="1620"/>
        <v>06/08/2026CF Lorca DeportivaCD Aguilas</v>
      </c>
      <c r="D5027" s="2">
        <v>46240</v>
      </c>
      <c r="E5027" s="3">
        <v>0.77083333333333337</v>
      </c>
      <c r="F5027" t="s">
        <v>7044</v>
      </c>
      <c r="G5027" t="s">
        <v>3992</v>
      </c>
      <c r="H5027">
        <v>0</v>
      </c>
      <c r="I5027">
        <v>0</v>
      </c>
      <c r="J5027">
        <v>0</v>
      </c>
      <c r="K5027">
        <v>0</v>
      </c>
      <c r="L5027" s="22" t="str">
        <f t="shared" si="1637"/>
        <v>06/08/2026</v>
      </c>
      <c r="M5027" s="23">
        <f t="shared" si="1638"/>
        <v>0.64583333333333337</v>
      </c>
      <c r="N5027" t="str">
        <f t="shared" si="1639"/>
        <v>0 - 0</v>
      </c>
      <c r="O5027" t="str">
        <f t="shared" si="1621"/>
        <v>Red</v>
      </c>
      <c r="P5027" t="str">
        <f t="shared" si="1622"/>
        <v>Green</v>
      </c>
      <c r="Q5027" t="str">
        <f t="shared" si="1623"/>
        <v>Red</v>
      </c>
      <c r="R5027" t="str">
        <f t="shared" si="1624"/>
        <v>Green</v>
      </c>
      <c r="S5027" t="str">
        <f t="shared" si="1625"/>
        <v>Green</v>
      </c>
      <c r="T5027" t="str">
        <f t="shared" si="1626"/>
        <v>Red</v>
      </c>
      <c r="U5027" t="str">
        <f t="shared" si="1627"/>
        <v>Red</v>
      </c>
      <c r="V5027" t="str">
        <f t="shared" si="1628"/>
        <v>Green</v>
      </c>
      <c r="W5027" t="str">
        <f t="shared" si="1629"/>
        <v>Red</v>
      </c>
      <c r="X5027" t="str">
        <f t="shared" si="1630"/>
        <v>Red</v>
      </c>
      <c r="Y5027" t="str">
        <f t="shared" si="1631"/>
        <v>Red</v>
      </c>
      <c r="Z5027" t="str">
        <f t="shared" si="1632"/>
        <v>Red</v>
      </c>
      <c r="AA5027" t="str">
        <f t="shared" si="1633"/>
        <v>Green</v>
      </c>
      <c r="AB5027" t="str">
        <f t="shared" si="1634"/>
        <v>Green</v>
      </c>
      <c r="AC5027" t="str">
        <f t="shared" si="1635"/>
        <v>Red</v>
      </c>
      <c r="AD5027" t="str">
        <f t="shared" si="1636"/>
        <v>Green</v>
      </c>
    </row>
    <row r="5028" spans="1:30" x14ac:dyDescent="0.3">
      <c r="A5028" t="str">
        <f t="shared" si="1620"/>
        <v>06/08/2026Dos HermanasCA Antoniano</v>
      </c>
      <c r="D5028" s="2">
        <v>46240</v>
      </c>
      <c r="E5028" s="3">
        <v>0.77083333333333337</v>
      </c>
      <c r="F5028" t="s">
        <v>5094</v>
      </c>
      <c r="G5028" t="s">
        <v>7045</v>
      </c>
      <c r="H5028">
        <v>2</v>
      </c>
      <c r="I5028">
        <v>1</v>
      </c>
      <c r="J5028">
        <v>2</v>
      </c>
      <c r="K5028">
        <v>4</v>
      </c>
      <c r="L5028" s="22" t="str">
        <f t="shared" si="1637"/>
        <v>06/08/2026</v>
      </c>
      <c r="M5028" s="23">
        <f t="shared" si="1638"/>
        <v>0.64583333333333337</v>
      </c>
      <c r="N5028" t="str">
        <f t="shared" si="1639"/>
        <v>2 - 4</v>
      </c>
      <c r="O5028" t="str">
        <f t="shared" si="1621"/>
        <v>Red</v>
      </c>
      <c r="P5028" t="str">
        <f t="shared" si="1622"/>
        <v>Red</v>
      </c>
      <c r="Q5028" t="str">
        <f t="shared" si="1623"/>
        <v>Green</v>
      </c>
      <c r="R5028" t="str">
        <f t="shared" si="1624"/>
        <v>Red</v>
      </c>
      <c r="S5028" t="str">
        <f t="shared" si="1625"/>
        <v>Green</v>
      </c>
      <c r="T5028" t="str">
        <f t="shared" si="1626"/>
        <v>Green</v>
      </c>
      <c r="U5028" t="str">
        <f t="shared" si="1627"/>
        <v>Green</v>
      </c>
      <c r="V5028" t="str">
        <f t="shared" si="1628"/>
        <v>Red</v>
      </c>
      <c r="W5028" t="str">
        <f t="shared" si="1629"/>
        <v>Red</v>
      </c>
      <c r="X5028" t="str">
        <f t="shared" si="1630"/>
        <v>Green</v>
      </c>
      <c r="Y5028" t="str">
        <f t="shared" si="1631"/>
        <v>Green</v>
      </c>
      <c r="Z5028" t="str">
        <f t="shared" si="1632"/>
        <v>Green</v>
      </c>
      <c r="AA5028" t="str">
        <f t="shared" si="1633"/>
        <v>Red</v>
      </c>
      <c r="AB5028" t="str">
        <f t="shared" si="1634"/>
        <v>Red</v>
      </c>
      <c r="AC5028" t="str">
        <f t="shared" si="1635"/>
        <v>Green</v>
      </c>
      <c r="AD5028" t="str">
        <f t="shared" si="1636"/>
        <v>Red</v>
      </c>
    </row>
    <row r="5029" spans="1:30" x14ac:dyDescent="0.3">
      <c r="A5029" t="str">
        <f t="shared" si="1620"/>
        <v>06/08/2026FK Borac Banja LukaMaxline Vitebsk</v>
      </c>
      <c r="B5029" t="s">
        <v>802</v>
      </c>
      <c r="C5029" t="s">
        <v>1326</v>
      </c>
      <c r="D5029" s="2">
        <v>46240</v>
      </c>
      <c r="E5029" s="3">
        <v>0.77083333333333337</v>
      </c>
      <c r="F5029" t="s">
        <v>1949</v>
      </c>
      <c r="G5029" t="s">
        <v>1936</v>
      </c>
      <c r="H5029">
        <v>1</v>
      </c>
      <c r="I5029">
        <v>0</v>
      </c>
      <c r="J5029">
        <v>1</v>
      </c>
      <c r="K5029">
        <v>0</v>
      </c>
      <c r="L5029" s="22" t="str">
        <f t="shared" si="1637"/>
        <v>06/08/2026</v>
      </c>
      <c r="M5029" s="23">
        <f t="shared" si="1638"/>
        <v>0.64583333333333337</v>
      </c>
      <c r="N5029" t="str">
        <f t="shared" si="1639"/>
        <v>1 - 0</v>
      </c>
      <c r="O5029" t="str">
        <f t="shared" si="1621"/>
        <v>Green</v>
      </c>
      <c r="P5029" t="str">
        <f t="shared" si="1622"/>
        <v>Red</v>
      </c>
      <c r="Q5029" t="str">
        <f t="shared" si="1623"/>
        <v>Red</v>
      </c>
      <c r="R5029" t="str">
        <f t="shared" si="1624"/>
        <v>Green</v>
      </c>
      <c r="S5029" t="str">
        <f t="shared" si="1625"/>
        <v>Red</v>
      </c>
      <c r="T5029" t="str">
        <f t="shared" si="1626"/>
        <v>Green</v>
      </c>
      <c r="U5029" t="str">
        <f t="shared" si="1627"/>
        <v>Green</v>
      </c>
      <c r="V5029" t="str">
        <f t="shared" si="1628"/>
        <v>Red</v>
      </c>
      <c r="W5029" t="str">
        <f t="shared" si="1629"/>
        <v>Red</v>
      </c>
      <c r="X5029" t="str">
        <f t="shared" si="1630"/>
        <v>Green</v>
      </c>
      <c r="Y5029" t="str">
        <f t="shared" si="1631"/>
        <v>Red</v>
      </c>
      <c r="Z5029" t="str">
        <f t="shared" si="1632"/>
        <v>Red</v>
      </c>
      <c r="AA5029" t="str">
        <f t="shared" si="1633"/>
        <v>Green</v>
      </c>
      <c r="AB5029" t="str">
        <f t="shared" si="1634"/>
        <v>Green</v>
      </c>
      <c r="AC5029" t="str">
        <f t="shared" si="1635"/>
        <v>Red</v>
      </c>
      <c r="AD5029" t="str">
        <f t="shared" si="1636"/>
        <v>Green</v>
      </c>
    </row>
    <row r="5030" spans="1:30" x14ac:dyDescent="0.3">
      <c r="A5030" t="str">
        <f t="shared" si="1620"/>
        <v>06/08/2026LuganoNSI Runavik</v>
      </c>
      <c r="B5030" t="s">
        <v>802</v>
      </c>
      <c r="C5030" t="s">
        <v>1326</v>
      </c>
      <c r="D5030" s="2">
        <v>46240</v>
      </c>
      <c r="E5030" s="3">
        <v>0.77083333333333337</v>
      </c>
      <c r="F5030" t="s">
        <v>667</v>
      </c>
      <c r="G5030" t="s">
        <v>1962</v>
      </c>
      <c r="H5030">
        <v>1</v>
      </c>
      <c r="I5030">
        <v>0</v>
      </c>
      <c r="J5030">
        <v>2</v>
      </c>
      <c r="K5030">
        <v>0</v>
      </c>
      <c r="L5030" s="22" t="str">
        <f t="shared" si="1637"/>
        <v>06/08/2026</v>
      </c>
      <c r="M5030" s="23">
        <f t="shared" si="1638"/>
        <v>0.64583333333333337</v>
      </c>
      <c r="N5030" t="str">
        <f t="shared" si="1639"/>
        <v>2 - 0</v>
      </c>
      <c r="O5030" t="str">
        <f t="shared" si="1621"/>
        <v>Green</v>
      </c>
      <c r="P5030" t="str">
        <f t="shared" si="1622"/>
        <v>Red</v>
      </c>
      <c r="Q5030" t="str">
        <f t="shared" si="1623"/>
        <v>Red</v>
      </c>
      <c r="R5030" t="str">
        <f t="shared" si="1624"/>
        <v>Green</v>
      </c>
      <c r="S5030" t="str">
        <f t="shared" si="1625"/>
        <v>Red</v>
      </c>
      <c r="T5030" t="str">
        <f t="shared" si="1626"/>
        <v>Green</v>
      </c>
      <c r="U5030" t="str">
        <f t="shared" si="1627"/>
        <v>Green</v>
      </c>
      <c r="V5030" t="str">
        <f t="shared" si="1628"/>
        <v>Red</v>
      </c>
      <c r="W5030" t="str">
        <f t="shared" si="1629"/>
        <v>Red</v>
      </c>
      <c r="X5030" t="str">
        <f t="shared" si="1630"/>
        <v>Green</v>
      </c>
      <c r="Y5030" t="str">
        <f t="shared" si="1631"/>
        <v>Green</v>
      </c>
      <c r="Z5030" t="str">
        <f t="shared" si="1632"/>
        <v>Red</v>
      </c>
      <c r="AA5030" t="str">
        <f t="shared" si="1633"/>
        <v>Green</v>
      </c>
      <c r="AB5030" t="str">
        <f t="shared" si="1634"/>
        <v>Green</v>
      </c>
      <c r="AC5030" t="str">
        <f t="shared" si="1635"/>
        <v>Red</v>
      </c>
      <c r="AD5030" t="str">
        <f t="shared" si="1636"/>
        <v>Green</v>
      </c>
    </row>
    <row r="5031" spans="1:30" x14ac:dyDescent="0.3">
      <c r="A5031" t="str">
        <f t="shared" si="1620"/>
        <v>06/08/2026USD CaveseJuve Stabia</v>
      </c>
      <c r="D5031" s="2">
        <v>46240</v>
      </c>
      <c r="E5031" s="3">
        <v>0.77083333333333337</v>
      </c>
      <c r="F5031" t="s">
        <v>5331</v>
      </c>
      <c r="G5031" t="s">
        <v>4524</v>
      </c>
      <c r="H5031">
        <v>0</v>
      </c>
      <c r="I5031">
        <v>0</v>
      </c>
      <c r="J5031">
        <v>0</v>
      </c>
      <c r="K5031">
        <v>1</v>
      </c>
      <c r="L5031" s="22" t="str">
        <f t="shared" si="1637"/>
        <v>06/08/2026</v>
      </c>
      <c r="M5031" s="23">
        <f t="shared" si="1638"/>
        <v>0.64583333333333337</v>
      </c>
      <c r="N5031" t="str">
        <f t="shared" si="1639"/>
        <v>0 - 1</v>
      </c>
      <c r="O5031" t="str">
        <f t="shared" si="1621"/>
        <v>Red</v>
      </c>
      <c r="P5031" t="str">
        <f t="shared" si="1622"/>
        <v>Red</v>
      </c>
      <c r="Q5031" t="str">
        <f t="shared" si="1623"/>
        <v>Green</v>
      </c>
      <c r="R5031" t="str">
        <f t="shared" si="1624"/>
        <v>Red</v>
      </c>
      <c r="S5031" t="str">
        <f t="shared" si="1625"/>
        <v>Green</v>
      </c>
      <c r="T5031" t="str">
        <f t="shared" si="1626"/>
        <v>Green</v>
      </c>
      <c r="U5031" t="str">
        <f t="shared" si="1627"/>
        <v>Red</v>
      </c>
      <c r="V5031" t="str">
        <f t="shared" si="1628"/>
        <v>Green</v>
      </c>
      <c r="W5031" t="str">
        <f t="shared" si="1629"/>
        <v>Red</v>
      </c>
      <c r="X5031" t="str">
        <f t="shared" si="1630"/>
        <v>Red</v>
      </c>
      <c r="Y5031" t="str">
        <f t="shared" si="1631"/>
        <v>Red</v>
      </c>
      <c r="Z5031" t="str">
        <f t="shared" si="1632"/>
        <v>Red</v>
      </c>
      <c r="AA5031" t="str">
        <f t="shared" si="1633"/>
        <v>Green</v>
      </c>
      <c r="AB5031" t="str">
        <f t="shared" si="1634"/>
        <v>Green</v>
      </c>
      <c r="AC5031" t="str">
        <f t="shared" si="1635"/>
        <v>Red</v>
      </c>
      <c r="AD5031" t="str">
        <f t="shared" si="1636"/>
        <v>Green</v>
      </c>
    </row>
    <row r="5032" spans="1:30" x14ac:dyDescent="0.3">
      <c r="A5032" t="str">
        <f t="shared" si="1620"/>
        <v>06/08/2026Valur FC Nordsjaelland</v>
      </c>
      <c r="B5032" t="s">
        <v>802</v>
      </c>
      <c r="C5032" t="s">
        <v>1326</v>
      </c>
      <c r="D5032" s="2">
        <v>46240</v>
      </c>
      <c r="E5032" s="3">
        <v>0.77083333333333337</v>
      </c>
      <c r="F5032" t="s">
        <v>1968</v>
      </c>
      <c r="G5032" t="s">
        <v>1085</v>
      </c>
      <c r="H5032">
        <v>0</v>
      </c>
      <c r="I5032">
        <v>1</v>
      </c>
      <c r="J5032">
        <v>0</v>
      </c>
      <c r="K5032">
        <v>2</v>
      </c>
      <c r="L5032" s="22" t="str">
        <f t="shared" si="1637"/>
        <v>06/08/2026</v>
      </c>
      <c r="M5032" s="23">
        <f t="shared" si="1638"/>
        <v>0.64583333333333337</v>
      </c>
      <c r="N5032" t="str">
        <f t="shared" si="1639"/>
        <v>0 - 2</v>
      </c>
      <c r="O5032" t="str">
        <f t="shared" si="1621"/>
        <v>Red</v>
      </c>
      <c r="P5032" t="str">
        <f t="shared" si="1622"/>
        <v>Red</v>
      </c>
      <c r="Q5032" t="str">
        <f t="shared" si="1623"/>
        <v>Green</v>
      </c>
      <c r="R5032" t="str">
        <f t="shared" si="1624"/>
        <v>Red</v>
      </c>
      <c r="S5032" t="str">
        <f t="shared" si="1625"/>
        <v>Green</v>
      </c>
      <c r="T5032" t="str">
        <f t="shared" si="1626"/>
        <v>Green</v>
      </c>
      <c r="U5032" t="str">
        <f t="shared" si="1627"/>
        <v>Red</v>
      </c>
      <c r="V5032" t="str">
        <f t="shared" si="1628"/>
        <v>Red</v>
      </c>
      <c r="W5032" t="str">
        <f t="shared" si="1629"/>
        <v>Green</v>
      </c>
      <c r="X5032" t="str">
        <f t="shared" si="1630"/>
        <v>Green</v>
      </c>
      <c r="Y5032" t="str">
        <f t="shared" si="1631"/>
        <v>Green</v>
      </c>
      <c r="Z5032" t="str">
        <f t="shared" si="1632"/>
        <v>Red</v>
      </c>
      <c r="AA5032" t="str">
        <f t="shared" si="1633"/>
        <v>Green</v>
      </c>
      <c r="AB5032" t="str">
        <f t="shared" si="1634"/>
        <v>Green</v>
      </c>
      <c r="AC5032" t="str">
        <f t="shared" si="1635"/>
        <v>Red</v>
      </c>
      <c r="AD5032" t="str">
        <f t="shared" si="1636"/>
        <v>Green</v>
      </c>
    </row>
    <row r="5033" spans="1:30" x14ac:dyDescent="0.3">
      <c r="A5033" t="str">
        <f t="shared" si="1620"/>
        <v>06/08/2026BohemianFC Midtjylland</v>
      </c>
      <c r="B5033" t="s">
        <v>802</v>
      </c>
      <c r="C5033" t="s">
        <v>1326</v>
      </c>
      <c r="D5033" s="2">
        <v>46240</v>
      </c>
      <c r="E5033" s="3">
        <v>0.78125</v>
      </c>
      <c r="F5033" t="s">
        <v>1747</v>
      </c>
      <c r="G5033" t="s">
        <v>984</v>
      </c>
      <c r="H5033">
        <v>0</v>
      </c>
      <c r="I5033">
        <v>1</v>
      </c>
      <c r="J5033">
        <v>0</v>
      </c>
      <c r="K5033">
        <v>2</v>
      </c>
      <c r="L5033" s="22" t="str">
        <f t="shared" si="1637"/>
        <v>06/08/2026</v>
      </c>
      <c r="M5033" s="23">
        <f t="shared" si="1638"/>
        <v>0.65625</v>
      </c>
      <c r="N5033" t="str">
        <f t="shared" si="1639"/>
        <v>0 - 2</v>
      </c>
      <c r="O5033" t="str">
        <f t="shared" si="1621"/>
        <v>Red</v>
      </c>
      <c r="P5033" t="str">
        <f t="shared" si="1622"/>
        <v>Red</v>
      </c>
      <c r="Q5033" t="str">
        <f t="shared" si="1623"/>
        <v>Green</v>
      </c>
      <c r="R5033" t="str">
        <f t="shared" si="1624"/>
        <v>Red</v>
      </c>
      <c r="S5033" t="str">
        <f t="shared" si="1625"/>
        <v>Green</v>
      </c>
      <c r="T5033" t="str">
        <f t="shared" si="1626"/>
        <v>Green</v>
      </c>
      <c r="U5033" t="str">
        <f t="shared" si="1627"/>
        <v>Red</v>
      </c>
      <c r="V5033" t="str">
        <f t="shared" si="1628"/>
        <v>Red</v>
      </c>
      <c r="W5033" t="str">
        <f t="shared" si="1629"/>
        <v>Green</v>
      </c>
      <c r="X5033" t="str">
        <f t="shared" si="1630"/>
        <v>Green</v>
      </c>
      <c r="Y5033" t="str">
        <f t="shared" si="1631"/>
        <v>Green</v>
      </c>
      <c r="Z5033" t="str">
        <f t="shared" si="1632"/>
        <v>Red</v>
      </c>
      <c r="AA5033" t="str">
        <f t="shared" si="1633"/>
        <v>Green</v>
      </c>
      <c r="AB5033" t="str">
        <f t="shared" si="1634"/>
        <v>Green</v>
      </c>
      <c r="AC5033" t="str">
        <f t="shared" si="1635"/>
        <v>Red</v>
      </c>
      <c r="AD5033" t="str">
        <f t="shared" si="1636"/>
        <v>Green</v>
      </c>
    </row>
    <row r="5034" spans="1:30" x14ac:dyDescent="0.3">
      <c r="A5034" t="str">
        <f t="shared" si="1620"/>
        <v>06/08/2026Bristol CityWalsall</v>
      </c>
      <c r="B5034" t="s">
        <v>5899</v>
      </c>
      <c r="C5034" t="s">
        <v>5900</v>
      </c>
      <c r="D5034" s="2">
        <v>46240</v>
      </c>
      <c r="E5034" s="3">
        <v>0.78125</v>
      </c>
      <c r="F5034" t="s">
        <v>3803</v>
      </c>
      <c r="G5034" t="s">
        <v>1482</v>
      </c>
      <c r="H5034">
        <v>0</v>
      </c>
      <c r="I5034">
        <v>0</v>
      </c>
      <c r="J5034">
        <v>0</v>
      </c>
      <c r="K5034">
        <v>1</v>
      </c>
      <c r="L5034" s="22" t="str">
        <f t="shared" si="1637"/>
        <v>06/08/2026</v>
      </c>
      <c r="M5034" s="23">
        <f t="shared" si="1638"/>
        <v>0.65625</v>
      </c>
      <c r="N5034" t="str">
        <f t="shared" si="1639"/>
        <v>0 - 1</v>
      </c>
      <c r="O5034" t="str">
        <f t="shared" si="1621"/>
        <v>Red</v>
      </c>
      <c r="P5034" t="str">
        <f t="shared" si="1622"/>
        <v>Red</v>
      </c>
      <c r="Q5034" t="str">
        <f t="shared" si="1623"/>
        <v>Green</v>
      </c>
      <c r="R5034" t="str">
        <f t="shared" si="1624"/>
        <v>Red</v>
      </c>
      <c r="S5034" t="str">
        <f t="shared" si="1625"/>
        <v>Green</v>
      </c>
      <c r="T5034" t="str">
        <f t="shared" si="1626"/>
        <v>Green</v>
      </c>
      <c r="U5034" t="str">
        <f t="shared" si="1627"/>
        <v>Red</v>
      </c>
      <c r="V5034" t="str">
        <f t="shared" si="1628"/>
        <v>Green</v>
      </c>
      <c r="W5034" t="str">
        <f t="shared" si="1629"/>
        <v>Red</v>
      </c>
      <c r="X5034" t="str">
        <f t="shared" si="1630"/>
        <v>Red</v>
      </c>
      <c r="Y5034" t="str">
        <f t="shared" si="1631"/>
        <v>Red</v>
      </c>
      <c r="Z5034" t="str">
        <f t="shared" si="1632"/>
        <v>Red</v>
      </c>
      <c r="AA5034" t="str">
        <f t="shared" si="1633"/>
        <v>Green</v>
      </c>
      <c r="AB5034" t="str">
        <f t="shared" si="1634"/>
        <v>Green</v>
      </c>
      <c r="AC5034" t="str">
        <f t="shared" si="1635"/>
        <v>Red</v>
      </c>
      <c r="AD5034" t="str">
        <f t="shared" si="1636"/>
        <v>Green</v>
      </c>
    </row>
    <row r="5035" spans="1:30" x14ac:dyDescent="0.3">
      <c r="A5035" t="str">
        <f t="shared" si="1620"/>
        <v>06/08/2026HNK RijekaIlves</v>
      </c>
      <c r="B5035" t="s">
        <v>802</v>
      </c>
      <c r="C5035" t="s">
        <v>1326</v>
      </c>
      <c r="D5035" s="2">
        <v>46240</v>
      </c>
      <c r="E5035" s="3">
        <v>0.78125</v>
      </c>
      <c r="F5035" t="s">
        <v>1957</v>
      </c>
      <c r="G5035" t="s">
        <v>296</v>
      </c>
      <c r="H5035">
        <v>1</v>
      </c>
      <c r="I5035">
        <v>0</v>
      </c>
      <c r="J5035">
        <v>1</v>
      </c>
      <c r="K5035">
        <v>0</v>
      </c>
      <c r="L5035" s="22" t="str">
        <f t="shared" si="1637"/>
        <v>06/08/2026</v>
      </c>
      <c r="M5035" s="23">
        <f t="shared" si="1638"/>
        <v>0.65625</v>
      </c>
      <c r="N5035" t="str">
        <f t="shared" si="1639"/>
        <v>1 - 0</v>
      </c>
      <c r="O5035" t="str">
        <f t="shared" si="1621"/>
        <v>Green</v>
      </c>
      <c r="P5035" t="str">
        <f t="shared" si="1622"/>
        <v>Red</v>
      </c>
      <c r="Q5035" t="str">
        <f t="shared" si="1623"/>
        <v>Red</v>
      </c>
      <c r="R5035" t="str">
        <f t="shared" si="1624"/>
        <v>Green</v>
      </c>
      <c r="S5035" t="str">
        <f t="shared" si="1625"/>
        <v>Red</v>
      </c>
      <c r="T5035" t="str">
        <f t="shared" si="1626"/>
        <v>Green</v>
      </c>
      <c r="U5035" t="str">
        <f t="shared" si="1627"/>
        <v>Green</v>
      </c>
      <c r="V5035" t="str">
        <f t="shared" si="1628"/>
        <v>Red</v>
      </c>
      <c r="W5035" t="str">
        <f t="shared" si="1629"/>
        <v>Red</v>
      </c>
      <c r="X5035" t="str">
        <f t="shared" si="1630"/>
        <v>Green</v>
      </c>
      <c r="Y5035" t="str">
        <f t="shared" si="1631"/>
        <v>Red</v>
      </c>
      <c r="Z5035" t="str">
        <f t="shared" si="1632"/>
        <v>Red</v>
      </c>
      <c r="AA5035" t="str">
        <f t="shared" si="1633"/>
        <v>Green</v>
      </c>
      <c r="AB5035" t="str">
        <f t="shared" si="1634"/>
        <v>Green</v>
      </c>
      <c r="AC5035" t="str">
        <f t="shared" si="1635"/>
        <v>Red</v>
      </c>
      <c r="AD5035" t="str">
        <f t="shared" si="1636"/>
        <v>Green</v>
      </c>
    </row>
    <row r="5036" spans="1:30" x14ac:dyDescent="0.3">
      <c r="A5036" t="str">
        <f t="shared" si="1620"/>
        <v>06/08/2026BenficaHearts</v>
      </c>
      <c r="B5036" t="s">
        <v>802</v>
      </c>
      <c r="C5036" t="s">
        <v>1889</v>
      </c>
      <c r="D5036" s="2">
        <v>46240</v>
      </c>
      <c r="E5036" s="3">
        <v>0.79166666666666663</v>
      </c>
      <c r="F5036" t="s">
        <v>1902</v>
      </c>
      <c r="G5036" t="s">
        <v>367</v>
      </c>
      <c r="H5036">
        <v>3</v>
      </c>
      <c r="I5036">
        <v>0</v>
      </c>
      <c r="J5036">
        <v>6</v>
      </c>
      <c r="K5036">
        <v>1</v>
      </c>
      <c r="L5036" s="22" t="str">
        <f t="shared" si="1637"/>
        <v>06/08/2026</v>
      </c>
      <c r="M5036" s="23">
        <f t="shared" si="1638"/>
        <v>0.66666666666666663</v>
      </c>
      <c r="N5036" t="str">
        <f t="shared" si="1639"/>
        <v>6 - 1</v>
      </c>
      <c r="O5036" t="str">
        <f t="shared" si="1621"/>
        <v>Green</v>
      </c>
      <c r="P5036" t="str">
        <f t="shared" si="1622"/>
        <v>Red</v>
      </c>
      <c r="Q5036" t="str">
        <f t="shared" si="1623"/>
        <v>Red</v>
      </c>
      <c r="R5036" t="str">
        <f t="shared" si="1624"/>
        <v>Green</v>
      </c>
      <c r="S5036" t="str">
        <f t="shared" si="1625"/>
        <v>Red</v>
      </c>
      <c r="T5036" t="str">
        <f t="shared" si="1626"/>
        <v>Green</v>
      </c>
      <c r="U5036" t="str">
        <f t="shared" si="1627"/>
        <v>Green</v>
      </c>
      <c r="V5036" t="str">
        <f t="shared" si="1628"/>
        <v>Red</v>
      </c>
      <c r="W5036" t="str">
        <f t="shared" si="1629"/>
        <v>Red</v>
      </c>
      <c r="X5036" t="str">
        <f t="shared" si="1630"/>
        <v>Green</v>
      </c>
      <c r="Y5036" t="str">
        <f t="shared" si="1631"/>
        <v>Green</v>
      </c>
      <c r="Z5036" t="str">
        <f t="shared" si="1632"/>
        <v>Green</v>
      </c>
      <c r="AA5036" t="str">
        <f t="shared" si="1633"/>
        <v>Red</v>
      </c>
      <c r="AB5036" t="str">
        <f t="shared" si="1634"/>
        <v>Red</v>
      </c>
      <c r="AC5036" t="str">
        <f t="shared" si="1635"/>
        <v>Green</v>
      </c>
      <c r="AD5036" t="str">
        <f t="shared" si="1636"/>
        <v>Red</v>
      </c>
    </row>
    <row r="5037" spans="1:30" x14ac:dyDescent="0.3">
      <c r="A5037" t="str">
        <f t="shared" si="1620"/>
        <v>06/08/2026HibernianFK Shkendija</v>
      </c>
      <c r="B5037" t="s">
        <v>802</v>
      </c>
      <c r="C5037" t="s">
        <v>1326</v>
      </c>
      <c r="D5037" s="2">
        <v>46240</v>
      </c>
      <c r="E5037" s="3">
        <v>0.79166666666666663</v>
      </c>
      <c r="F5037" t="s">
        <v>1908</v>
      </c>
      <c r="G5037" t="s">
        <v>1961</v>
      </c>
      <c r="H5037">
        <v>0</v>
      </c>
      <c r="I5037">
        <v>0</v>
      </c>
      <c r="J5037">
        <v>2</v>
      </c>
      <c r="K5037">
        <v>1</v>
      </c>
      <c r="L5037" s="22" t="str">
        <f t="shared" si="1637"/>
        <v>06/08/2026</v>
      </c>
      <c r="M5037" s="23">
        <f t="shared" si="1638"/>
        <v>0.66666666666666663</v>
      </c>
      <c r="N5037" t="str">
        <f t="shared" si="1639"/>
        <v>2 - 1</v>
      </c>
      <c r="O5037" t="str">
        <f t="shared" si="1621"/>
        <v>Green</v>
      </c>
      <c r="P5037" t="str">
        <f t="shared" si="1622"/>
        <v>Red</v>
      </c>
      <c r="Q5037" t="str">
        <f t="shared" si="1623"/>
        <v>Red</v>
      </c>
      <c r="R5037" t="str">
        <f t="shared" si="1624"/>
        <v>Green</v>
      </c>
      <c r="S5037" t="str">
        <f t="shared" si="1625"/>
        <v>Red</v>
      </c>
      <c r="T5037" t="str">
        <f t="shared" si="1626"/>
        <v>Green</v>
      </c>
      <c r="U5037" t="str">
        <f t="shared" si="1627"/>
        <v>Red</v>
      </c>
      <c r="V5037" t="str">
        <f t="shared" si="1628"/>
        <v>Green</v>
      </c>
      <c r="W5037" t="str">
        <f t="shared" si="1629"/>
        <v>Red</v>
      </c>
      <c r="X5037" t="str">
        <f t="shared" si="1630"/>
        <v>Red</v>
      </c>
      <c r="Y5037" t="str">
        <f t="shared" si="1631"/>
        <v>Green</v>
      </c>
      <c r="Z5037" t="str">
        <f t="shared" si="1632"/>
        <v>Green</v>
      </c>
      <c r="AA5037" t="str">
        <f t="shared" si="1633"/>
        <v>Red</v>
      </c>
      <c r="AB5037" t="str">
        <f t="shared" si="1634"/>
        <v>Green</v>
      </c>
      <c r="AC5037" t="str">
        <f t="shared" si="1635"/>
        <v>Green</v>
      </c>
      <c r="AD5037" t="str">
        <f t="shared" si="1636"/>
        <v>Red</v>
      </c>
    </row>
    <row r="5038" spans="1:30" x14ac:dyDescent="0.3">
      <c r="A5038" t="str">
        <f t="shared" si="1620"/>
        <v>06/08/2026Partizan BelgradeFC Tobol</v>
      </c>
      <c r="B5038" t="s">
        <v>802</v>
      </c>
      <c r="C5038" t="s">
        <v>1326</v>
      </c>
      <c r="D5038" s="2">
        <v>46240</v>
      </c>
      <c r="E5038" s="3">
        <v>0.79166666666666663</v>
      </c>
      <c r="F5038" t="s">
        <v>1159</v>
      </c>
      <c r="G5038" t="s">
        <v>1913</v>
      </c>
      <c r="H5038">
        <v>1</v>
      </c>
      <c r="I5038">
        <v>0</v>
      </c>
      <c r="J5038">
        <v>3</v>
      </c>
      <c r="K5038">
        <v>0</v>
      </c>
      <c r="L5038" s="22" t="str">
        <f t="shared" si="1637"/>
        <v>06/08/2026</v>
      </c>
      <c r="M5038" s="23">
        <f t="shared" si="1638"/>
        <v>0.66666666666666663</v>
      </c>
      <c r="N5038" t="str">
        <f t="shared" si="1639"/>
        <v>3 - 0</v>
      </c>
      <c r="O5038" t="str">
        <f t="shared" si="1621"/>
        <v>Green</v>
      </c>
      <c r="P5038" t="str">
        <f t="shared" si="1622"/>
        <v>Red</v>
      </c>
      <c r="Q5038" t="str">
        <f t="shared" si="1623"/>
        <v>Red</v>
      </c>
      <c r="R5038" t="str">
        <f t="shared" si="1624"/>
        <v>Green</v>
      </c>
      <c r="S5038" t="str">
        <f t="shared" si="1625"/>
        <v>Red</v>
      </c>
      <c r="T5038" t="str">
        <f t="shared" si="1626"/>
        <v>Green</v>
      </c>
      <c r="U5038" t="str">
        <f t="shared" si="1627"/>
        <v>Green</v>
      </c>
      <c r="V5038" t="str">
        <f t="shared" si="1628"/>
        <v>Red</v>
      </c>
      <c r="W5038" t="str">
        <f t="shared" si="1629"/>
        <v>Red</v>
      </c>
      <c r="X5038" t="str">
        <f t="shared" si="1630"/>
        <v>Green</v>
      </c>
      <c r="Y5038" t="str">
        <f t="shared" si="1631"/>
        <v>Green</v>
      </c>
      <c r="Z5038" t="str">
        <f t="shared" si="1632"/>
        <v>Green</v>
      </c>
      <c r="AA5038" t="str">
        <f t="shared" si="1633"/>
        <v>Red</v>
      </c>
      <c r="AB5038" t="str">
        <f t="shared" si="1634"/>
        <v>Green</v>
      </c>
      <c r="AC5038" t="str">
        <f t="shared" si="1635"/>
        <v>Red</v>
      </c>
      <c r="AD5038" t="str">
        <f t="shared" si="1636"/>
        <v>Green</v>
      </c>
    </row>
    <row r="5039" spans="1:30" x14ac:dyDescent="0.3">
      <c r="A5039" t="str">
        <f t="shared" ref="A5039:A5102" si="1640">L5038&amp;F5039&amp;G5039</f>
        <v>06/08/2026Real SoachaUniversitario Popayan</v>
      </c>
      <c r="D5039" s="2">
        <v>46240</v>
      </c>
      <c r="E5039" s="3">
        <v>0.79166666666666663</v>
      </c>
      <c r="F5039" t="s">
        <v>4796</v>
      </c>
      <c r="G5039" t="s">
        <v>2389</v>
      </c>
      <c r="H5039">
        <v>0</v>
      </c>
      <c r="I5039">
        <v>0</v>
      </c>
      <c r="J5039">
        <v>3</v>
      </c>
      <c r="K5039">
        <v>1</v>
      </c>
      <c r="L5039" s="22" t="str">
        <f t="shared" si="1637"/>
        <v>06/08/2026</v>
      </c>
      <c r="M5039" s="23">
        <f t="shared" si="1638"/>
        <v>0.66666666666666663</v>
      </c>
      <c r="N5039" t="str">
        <f t="shared" si="1639"/>
        <v>3 - 1</v>
      </c>
      <c r="O5039" t="str">
        <f t="shared" si="1621"/>
        <v>Green</v>
      </c>
      <c r="P5039" t="str">
        <f t="shared" si="1622"/>
        <v>Red</v>
      </c>
      <c r="Q5039" t="str">
        <f t="shared" si="1623"/>
        <v>Red</v>
      </c>
      <c r="R5039" t="str">
        <f t="shared" si="1624"/>
        <v>Green</v>
      </c>
      <c r="S5039" t="str">
        <f t="shared" si="1625"/>
        <v>Red</v>
      </c>
      <c r="T5039" t="str">
        <f t="shared" si="1626"/>
        <v>Green</v>
      </c>
      <c r="U5039" t="str">
        <f t="shared" si="1627"/>
        <v>Red</v>
      </c>
      <c r="V5039" t="str">
        <f t="shared" si="1628"/>
        <v>Green</v>
      </c>
      <c r="W5039" t="str">
        <f t="shared" si="1629"/>
        <v>Red</v>
      </c>
      <c r="X5039" t="str">
        <f t="shared" si="1630"/>
        <v>Red</v>
      </c>
      <c r="Y5039" t="str">
        <f t="shared" si="1631"/>
        <v>Green</v>
      </c>
      <c r="Z5039" t="str">
        <f t="shared" si="1632"/>
        <v>Green</v>
      </c>
      <c r="AA5039" t="str">
        <f t="shared" si="1633"/>
        <v>Red</v>
      </c>
      <c r="AB5039" t="str">
        <f t="shared" si="1634"/>
        <v>Red</v>
      </c>
      <c r="AC5039" t="str">
        <f t="shared" si="1635"/>
        <v>Green</v>
      </c>
      <c r="AD5039" t="str">
        <f t="shared" si="1636"/>
        <v>Red</v>
      </c>
    </row>
    <row r="5040" spans="1:30" x14ac:dyDescent="0.3">
      <c r="A5040" t="str">
        <f t="shared" si="1640"/>
        <v>06/08/2026Tre FioriKF Drita</v>
      </c>
      <c r="B5040" t="s">
        <v>802</v>
      </c>
      <c r="C5040" t="s">
        <v>1326</v>
      </c>
      <c r="D5040" s="2">
        <v>46240</v>
      </c>
      <c r="E5040" s="3">
        <v>0.79166666666666663</v>
      </c>
      <c r="F5040" t="s">
        <v>7046</v>
      </c>
      <c r="G5040" t="s">
        <v>1330</v>
      </c>
      <c r="H5040">
        <v>0</v>
      </c>
      <c r="I5040">
        <v>0</v>
      </c>
      <c r="J5040">
        <v>1</v>
      </c>
      <c r="K5040">
        <v>4</v>
      </c>
      <c r="L5040" s="22" t="str">
        <f t="shared" si="1637"/>
        <v>06/08/2026</v>
      </c>
      <c r="M5040" s="23">
        <f t="shared" si="1638"/>
        <v>0.66666666666666663</v>
      </c>
      <c r="N5040" t="str">
        <f t="shared" si="1639"/>
        <v>1 - 4</v>
      </c>
      <c r="O5040" t="str">
        <f t="shared" si="1621"/>
        <v>Red</v>
      </c>
      <c r="P5040" t="str">
        <f t="shared" si="1622"/>
        <v>Red</v>
      </c>
      <c r="Q5040" t="str">
        <f t="shared" si="1623"/>
        <v>Green</v>
      </c>
      <c r="R5040" t="str">
        <f t="shared" si="1624"/>
        <v>Red</v>
      </c>
      <c r="S5040" t="str">
        <f t="shared" si="1625"/>
        <v>Green</v>
      </c>
      <c r="T5040" t="str">
        <f t="shared" si="1626"/>
        <v>Green</v>
      </c>
      <c r="U5040" t="str">
        <f t="shared" si="1627"/>
        <v>Red</v>
      </c>
      <c r="V5040" t="str">
        <f t="shared" si="1628"/>
        <v>Green</v>
      </c>
      <c r="W5040" t="str">
        <f t="shared" si="1629"/>
        <v>Red</v>
      </c>
      <c r="X5040" t="str">
        <f t="shared" si="1630"/>
        <v>Red</v>
      </c>
      <c r="Y5040" t="str">
        <f t="shared" si="1631"/>
        <v>Green</v>
      </c>
      <c r="Z5040" t="str">
        <f t="shared" si="1632"/>
        <v>Green</v>
      </c>
      <c r="AA5040" t="str">
        <f t="shared" si="1633"/>
        <v>Red</v>
      </c>
      <c r="AB5040" t="str">
        <f t="shared" si="1634"/>
        <v>Red</v>
      </c>
      <c r="AC5040" t="str">
        <f t="shared" si="1635"/>
        <v>Green</v>
      </c>
      <c r="AD5040" t="str">
        <f t="shared" si="1636"/>
        <v>Red</v>
      </c>
    </row>
    <row r="5041" spans="1:30" x14ac:dyDescent="0.3">
      <c r="A5041" t="str">
        <f t="shared" si="1640"/>
        <v>06/08/2026Universidad De VintoReal Potosi</v>
      </c>
      <c r="B5041" t="s">
        <v>815</v>
      </c>
      <c r="C5041" t="s">
        <v>816</v>
      </c>
      <c r="D5041" s="2">
        <v>46240</v>
      </c>
      <c r="E5041" s="3">
        <v>0.79166666666666663</v>
      </c>
      <c r="F5041" t="s">
        <v>4794</v>
      </c>
      <c r="G5041" t="s">
        <v>395</v>
      </c>
      <c r="H5041">
        <v>0</v>
      </c>
      <c r="I5041">
        <v>1</v>
      </c>
      <c r="J5041">
        <v>0</v>
      </c>
      <c r="K5041">
        <v>2</v>
      </c>
      <c r="L5041" s="22" t="str">
        <f t="shared" si="1637"/>
        <v>06/08/2026</v>
      </c>
      <c r="M5041" s="23">
        <f t="shared" si="1638"/>
        <v>0.66666666666666663</v>
      </c>
      <c r="N5041" t="str">
        <f t="shared" si="1639"/>
        <v>0 - 2</v>
      </c>
      <c r="O5041" t="str">
        <f t="shared" si="1621"/>
        <v>Red</v>
      </c>
      <c r="P5041" t="str">
        <f t="shared" si="1622"/>
        <v>Red</v>
      </c>
      <c r="Q5041" t="str">
        <f t="shared" si="1623"/>
        <v>Green</v>
      </c>
      <c r="R5041" t="str">
        <f t="shared" si="1624"/>
        <v>Red</v>
      </c>
      <c r="S5041" t="str">
        <f t="shared" si="1625"/>
        <v>Green</v>
      </c>
      <c r="T5041" t="str">
        <f t="shared" si="1626"/>
        <v>Green</v>
      </c>
      <c r="U5041" t="str">
        <f t="shared" si="1627"/>
        <v>Red</v>
      </c>
      <c r="V5041" t="str">
        <f t="shared" si="1628"/>
        <v>Red</v>
      </c>
      <c r="W5041" t="str">
        <f t="shared" si="1629"/>
        <v>Green</v>
      </c>
      <c r="X5041" t="str">
        <f t="shared" si="1630"/>
        <v>Green</v>
      </c>
      <c r="Y5041" t="str">
        <f t="shared" si="1631"/>
        <v>Green</v>
      </c>
      <c r="Z5041" t="str">
        <f t="shared" si="1632"/>
        <v>Red</v>
      </c>
      <c r="AA5041" t="str">
        <f t="shared" si="1633"/>
        <v>Green</v>
      </c>
      <c r="AB5041" t="str">
        <f t="shared" si="1634"/>
        <v>Green</v>
      </c>
      <c r="AC5041" t="str">
        <f t="shared" si="1635"/>
        <v>Red</v>
      </c>
      <c r="AD5041" t="str">
        <f t="shared" si="1636"/>
        <v>Green</v>
      </c>
    </row>
    <row r="5042" spans="1:30" x14ac:dyDescent="0.3">
      <c r="A5042" t="str">
        <f t="shared" si="1640"/>
        <v>06/08/2026IR ReykjavikAegir Thorlakshofn</v>
      </c>
      <c r="D5042" s="2">
        <v>46240</v>
      </c>
      <c r="E5042" s="3">
        <v>0.80208333333333337</v>
      </c>
      <c r="F5042" t="s">
        <v>606</v>
      </c>
      <c r="G5042" t="s">
        <v>5121</v>
      </c>
      <c r="H5042">
        <v>1</v>
      </c>
      <c r="I5042">
        <v>0</v>
      </c>
      <c r="J5042">
        <v>3</v>
      </c>
      <c r="K5042">
        <v>2</v>
      </c>
      <c r="L5042" s="22" t="str">
        <f t="shared" si="1637"/>
        <v>06/08/2026</v>
      </c>
      <c r="M5042" s="23">
        <f t="shared" si="1638"/>
        <v>0.67708333333333337</v>
      </c>
      <c r="N5042" t="str">
        <f t="shared" si="1639"/>
        <v>3 - 2</v>
      </c>
      <c r="O5042" t="str">
        <f t="shared" si="1621"/>
        <v>Green</v>
      </c>
      <c r="P5042" t="str">
        <f t="shared" si="1622"/>
        <v>Red</v>
      </c>
      <c r="Q5042" t="str">
        <f t="shared" si="1623"/>
        <v>Red</v>
      </c>
      <c r="R5042" t="str">
        <f t="shared" si="1624"/>
        <v>Green</v>
      </c>
      <c r="S5042" t="str">
        <f t="shared" si="1625"/>
        <v>Red</v>
      </c>
      <c r="T5042" t="str">
        <f t="shared" si="1626"/>
        <v>Green</v>
      </c>
      <c r="U5042" t="str">
        <f t="shared" si="1627"/>
        <v>Green</v>
      </c>
      <c r="V5042" t="str">
        <f t="shared" si="1628"/>
        <v>Red</v>
      </c>
      <c r="W5042" t="str">
        <f t="shared" si="1629"/>
        <v>Red</v>
      </c>
      <c r="X5042" t="str">
        <f t="shared" si="1630"/>
        <v>Green</v>
      </c>
      <c r="Y5042" t="str">
        <f t="shared" si="1631"/>
        <v>Green</v>
      </c>
      <c r="Z5042" t="str">
        <f t="shared" si="1632"/>
        <v>Green</v>
      </c>
      <c r="AA5042" t="str">
        <f t="shared" si="1633"/>
        <v>Red</v>
      </c>
      <c r="AB5042" t="str">
        <f t="shared" si="1634"/>
        <v>Red</v>
      </c>
      <c r="AC5042" t="str">
        <f t="shared" si="1635"/>
        <v>Green</v>
      </c>
      <c r="AD5042" t="str">
        <f t="shared" si="1636"/>
        <v>Red</v>
      </c>
    </row>
    <row r="5043" spans="1:30" x14ac:dyDescent="0.3">
      <c r="A5043" t="str">
        <f t="shared" si="1640"/>
        <v>06/08/2026KF HafnirArborg</v>
      </c>
      <c r="D5043" s="2">
        <v>46240</v>
      </c>
      <c r="E5043" s="3">
        <v>0.80208333333333337</v>
      </c>
      <c r="F5043" t="s">
        <v>2053</v>
      </c>
      <c r="G5043" t="s">
        <v>2485</v>
      </c>
      <c r="H5043">
        <v>2</v>
      </c>
      <c r="I5043">
        <v>2</v>
      </c>
      <c r="J5043">
        <v>2</v>
      </c>
      <c r="K5043">
        <v>5</v>
      </c>
      <c r="L5043" s="22" t="str">
        <f t="shared" si="1637"/>
        <v>06/08/2026</v>
      </c>
      <c r="M5043" s="23">
        <f t="shared" si="1638"/>
        <v>0.67708333333333337</v>
      </c>
      <c r="N5043" t="str">
        <f t="shared" si="1639"/>
        <v>2 - 5</v>
      </c>
      <c r="O5043" t="str">
        <f t="shared" si="1621"/>
        <v>Red</v>
      </c>
      <c r="P5043" t="str">
        <f t="shared" si="1622"/>
        <v>Red</v>
      </c>
      <c r="Q5043" t="str">
        <f t="shared" si="1623"/>
        <v>Green</v>
      </c>
      <c r="R5043" t="str">
        <f t="shared" si="1624"/>
        <v>Red</v>
      </c>
      <c r="S5043" t="str">
        <f t="shared" si="1625"/>
        <v>Green</v>
      </c>
      <c r="T5043" t="str">
        <f t="shared" si="1626"/>
        <v>Green</v>
      </c>
      <c r="U5043" t="str">
        <f t="shared" si="1627"/>
        <v>Red</v>
      </c>
      <c r="V5043" t="str">
        <f t="shared" si="1628"/>
        <v>Green</v>
      </c>
      <c r="W5043" t="str">
        <f t="shared" si="1629"/>
        <v>Red</v>
      </c>
      <c r="X5043" t="str">
        <f t="shared" si="1630"/>
        <v>Green</v>
      </c>
      <c r="Y5043" t="str">
        <f t="shared" si="1631"/>
        <v>Green</v>
      </c>
      <c r="Z5043" t="str">
        <f t="shared" si="1632"/>
        <v>Green</v>
      </c>
      <c r="AA5043" t="str">
        <f t="shared" si="1633"/>
        <v>Red</v>
      </c>
      <c r="AB5043" t="str">
        <f t="shared" si="1634"/>
        <v>Red</v>
      </c>
      <c r="AC5043" t="str">
        <f t="shared" si="1635"/>
        <v>Green</v>
      </c>
      <c r="AD5043" t="str">
        <f t="shared" si="1636"/>
        <v>Red</v>
      </c>
    </row>
    <row r="5044" spans="1:30" x14ac:dyDescent="0.3">
      <c r="A5044" t="str">
        <f t="shared" si="1640"/>
        <v>06/08/2026Deportivo Rayo ZulianoAcademia Anzoategui</v>
      </c>
      <c r="D5044" s="2">
        <v>46240</v>
      </c>
      <c r="E5044" s="3">
        <v>0.8125</v>
      </c>
      <c r="F5044" t="s">
        <v>6363</v>
      </c>
      <c r="G5044" t="s">
        <v>5526</v>
      </c>
      <c r="H5044">
        <v>0</v>
      </c>
      <c r="I5044">
        <v>0</v>
      </c>
      <c r="J5044">
        <v>0</v>
      </c>
      <c r="K5044">
        <v>1</v>
      </c>
      <c r="L5044" s="22" t="str">
        <f t="shared" si="1637"/>
        <v>06/08/2026</v>
      </c>
      <c r="M5044" s="23">
        <f t="shared" si="1638"/>
        <v>0.6875</v>
      </c>
      <c r="N5044" t="str">
        <f t="shared" si="1639"/>
        <v>0 - 1</v>
      </c>
      <c r="O5044" t="str">
        <f t="shared" si="1621"/>
        <v>Red</v>
      </c>
      <c r="P5044" t="str">
        <f t="shared" si="1622"/>
        <v>Red</v>
      </c>
      <c r="Q5044" t="str">
        <f t="shared" si="1623"/>
        <v>Green</v>
      </c>
      <c r="R5044" t="str">
        <f t="shared" si="1624"/>
        <v>Red</v>
      </c>
      <c r="S5044" t="str">
        <f t="shared" si="1625"/>
        <v>Green</v>
      </c>
      <c r="T5044" t="str">
        <f t="shared" si="1626"/>
        <v>Green</v>
      </c>
      <c r="U5044" t="str">
        <f t="shared" si="1627"/>
        <v>Red</v>
      </c>
      <c r="V5044" t="str">
        <f t="shared" si="1628"/>
        <v>Green</v>
      </c>
      <c r="W5044" t="str">
        <f t="shared" si="1629"/>
        <v>Red</v>
      </c>
      <c r="X5044" t="str">
        <f t="shared" si="1630"/>
        <v>Red</v>
      </c>
      <c r="Y5044" t="str">
        <f t="shared" si="1631"/>
        <v>Red</v>
      </c>
      <c r="Z5044" t="str">
        <f t="shared" si="1632"/>
        <v>Red</v>
      </c>
      <c r="AA5044" t="str">
        <f t="shared" si="1633"/>
        <v>Green</v>
      </c>
      <c r="AB5044" t="str">
        <f t="shared" si="1634"/>
        <v>Green</v>
      </c>
      <c r="AC5044" t="str">
        <f t="shared" si="1635"/>
        <v>Red</v>
      </c>
      <c r="AD5044" t="str">
        <f t="shared" si="1636"/>
        <v>Green</v>
      </c>
    </row>
    <row r="5045" spans="1:30" x14ac:dyDescent="0.3">
      <c r="A5045" t="str">
        <f t="shared" si="1640"/>
        <v>06/08/2026Alianza AtleticoCienciano</v>
      </c>
      <c r="D5045" s="2">
        <v>46240</v>
      </c>
      <c r="E5045" s="3">
        <v>0.83333333333333337</v>
      </c>
      <c r="F5045" t="s">
        <v>171</v>
      </c>
      <c r="G5045" t="s">
        <v>734</v>
      </c>
      <c r="H5045">
        <v>0</v>
      </c>
      <c r="I5045">
        <v>0</v>
      </c>
      <c r="J5045">
        <v>1</v>
      </c>
      <c r="K5045">
        <v>0</v>
      </c>
      <c r="L5045" s="22" t="str">
        <f t="shared" si="1637"/>
        <v>06/08/2026</v>
      </c>
      <c r="M5045" s="23">
        <f t="shared" si="1638"/>
        <v>0.70833333333333337</v>
      </c>
      <c r="N5045" t="str">
        <f t="shared" si="1639"/>
        <v>1 - 0</v>
      </c>
      <c r="O5045" t="str">
        <f t="shared" si="1621"/>
        <v>Green</v>
      </c>
      <c r="P5045" t="str">
        <f t="shared" si="1622"/>
        <v>Red</v>
      </c>
      <c r="Q5045" t="str">
        <f t="shared" si="1623"/>
        <v>Red</v>
      </c>
      <c r="R5045" t="str">
        <f t="shared" si="1624"/>
        <v>Green</v>
      </c>
      <c r="S5045" t="str">
        <f t="shared" si="1625"/>
        <v>Red</v>
      </c>
      <c r="T5045" t="str">
        <f t="shared" si="1626"/>
        <v>Green</v>
      </c>
      <c r="U5045" t="str">
        <f t="shared" si="1627"/>
        <v>Red</v>
      </c>
      <c r="V5045" t="str">
        <f t="shared" si="1628"/>
        <v>Green</v>
      </c>
      <c r="W5045" t="str">
        <f t="shared" si="1629"/>
        <v>Red</v>
      </c>
      <c r="X5045" t="str">
        <f t="shared" si="1630"/>
        <v>Red</v>
      </c>
      <c r="Y5045" t="str">
        <f t="shared" si="1631"/>
        <v>Red</v>
      </c>
      <c r="Z5045" t="str">
        <f t="shared" si="1632"/>
        <v>Red</v>
      </c>
      <c r="AA5045" t="str">
        <f t="shared" si="1633"/>
        <v>Green</v>
      </c>
      <c r="AB5045" t="str">
        <f t="shared" si="1634"/>
        <v>Green</v>
      </c>
      <c r="AC5045" t="str">
        <f t="shared" si="1635"/>
        <v>Red</v>
      </c>
      <c r="AD5045" t="str">
        <f t="shared" si="1636"/>
        <v>Green</v>
      </c>
    </row>
    <row r="5046" spans="1:30" x14ac:dyDescent="0.3">
      <c r="A5046" t="str">
        <f t="shared" si="1640"/>
        <v>06/08/2026ChorrilloAlianza U19</v>
      </c>
      <c r="D5046" s="2">
        <v>46240</v>
      </c>
      <c r="E5046" s="3">
        <v>0.83333333333333337</v>
      </c>
      <c r="F5046" t="s">
        <v>7047</v>
      </c>
      <c r="G5046" t="s">
        <v>7048</v>
      </c>
      <c r="H5046">
        <v>0</v>
      </c>
      <c r="I5046">
        <v>0</v>
      </c>
      <c r="J5046">
        <v>0</v>
      </c>
      <c r="K5046">
        <v>0</v>
      </c>
      <c r="L5046" s="22" t="str">
        <f t="shared" si="1637"/>
        <v>06/08/2026</v>
      </c>
      <c r="M5046" s="23">
        <f t="shared" si="1638"/>
        <v>0.70833333333333337</v>
      </c>
      <c r="N5046" t="str">
        <f t="shared" si="1639"/>
        <v>0 - 0</v>
      </c>
      <c r="O5046" t="str">
        <f t="shared" si="1621"/>
        <v>Red</v>
      </c>
      <c r="P5046" t="str">
        <f t="shared" si="1622"/>
        <v>Green</v>
      </c>
      <c r="Q5046" t="str">
        <f t="shared" si="1623"/>
        <v>Red</v>
      </c>
      <c r="R5046" t="str">
        <f t="shared" si="1624"/>
        <v>Green</v>
      </c>
      <c r="S5046" t="str">
        <f t="shared" si="1625"/>
        <v>Green</v>
      </c>
      <c r="T5046" t="str">
        <f t="shared" si="1626"/>
        <v>Red</v>
      </c>
      <c r="U5046" t="str">
        <f t="shared" si="1627"/>
        <v>Red</v>
      </c>
      <c r="V5046" t="str">
        <f t="shared" si="1628"/>
        <v>Green</v>
      </c>
      <c r="W5046" t="str">
        <f t="shared" si="1629"/>
        <v>Red</v>
      </c>
      <c r="X5046" t="str">
        <f t="shared" si="1630"/>
        <v>Red</v>
      </c>
      <c r="Y5046" t="str">
        <f t="shared" si="1631"/>
        <v>Red</v>
      </c>
      <c r="Z5046" t="str">
        <f t="shared" si="1632"/>
        <v>Red</v>
      </c>
      <c r="AA5046" t="str">
        <f t="shared" si="1633"/>
        <v>Green</v>
      </c>
      <c r="AB5046" t="str">
        <f t="shared" si="1634"/>
        <v>Green</v>
      </c>
      <c r="AC5046" t="str">
        <f t="shared" si="1635"/>
        <v>Red</v>
      </c>
      <c r="AD5046" t="str">
        <f t="shared" si="1636"/>
        <v>Green</v>
      </c>
    </row>
    <row r="5047" spans="1:30" x14ac:dyDescent="0.3">
      <c r="A5047" t="str">
        <f t="shared" si="1640"/>
        <v>06/08/2026Estudiantes de MeridaZamora FC</v>
      </c>
      <c r="D5047" s="2">
        <v>46240</v>
      </c>
      <c r="E5047" s="3">
        <v>0.83333333333333337</v>
      </c>
      <c r="F5047" t="s">
        <v>6398</v>
      </c>
      <c r="G5047" t="s">
        <v>6362</v>
      </c>
      <c r="H5047">
        <v>0</v>
      </c>
      <c r="I5047">
        <v>0</v>
      </c>
      <c r="J5047">
        <v>1</v>
      </c>
      <c r="K5047">
        <v>0</v>
      </c>
      <c r="L5047" s="22" t="str">
        <f t="shared" si="1637"/>
        <v>06/08/2026</v>
      </c>
      <c r="M5047" s="23">
        <f t="shared" si="1638"/>
        <v>0.70833333333333337</v>
      </c>
      <c r="N5047" t="str">
        <f t="shared" si="1639"/>
        <v>1 - 0</v>
      </c>
      <c r="O5047" t="str">
        <f t="shared" si="1621"/>
        <v>Green</v>
      </c>
      <c r="P5047" t="str">
        <f t="shared" si="1622"/>
        <v>Red</v>
      </c>
      <c r="Q5047" t="str">
        <f t="shared" si="1623"/>
        <v>Red</v>
      </c>
      <c r="R5047" t="str">
        <f t="shared" si="1624"/>
        <v>Green</v>
      </c>
      <c r="S5047" t="str">
        <f t="shared" si="1625"/>
        <v>Red</v>
      </c>
      <c r="T5047" t="str">
        <f t="shared" si="1626"/>
        <v>Green</v>
      </c>
      <c r="U5047" t="str">
        <f t="shared" si="1627"/>
        <v>Red</v>
      </c>
      <c r="V5047" t="str">
        <f t="shared" si="1628"/>
        <v>Green</v>
      </c>
      <c r="W5047" t="str">
        <f t="shared" si="1629"/>
        <v>Red</v>
      </c>
      <c r="X5047" t="str">
        <f t="shared" si="1630"/>
        <v>Red</v>
      </c>
      <c r="Y5047" t="str">
        <f t="shared" si="1631"/>
        <v>Red</v>
      </c>
      <c r="Z5047" t="str">
        <f t="shared" si="1632"/>
        <v>Red</v>
      </c>
      <c r="AA5047" t="str">
        <f t="shared" si="1633"/>
        <v>Green</v>
      </c>
      <c r="AB5047" t="str">
        <f t="shared" si="1634"/>
        <v>Green</v>
      </c>
      <c r="AC5047" t="str">
        <f t="shared" si="1635"/>
        <v>Red</v>
      </c>
      <c r="AD5047" t="str">
        <f t="shared" si="1636"/>
        <v>Green</v>
      </c>
    </row>
    <row r="5048" spans="1:30" x14ac:dyDescent="0.3">
      <c r="A5048" t="str">
        <f t="shared" si="1640"/>
        <v>06/08/2026Atletico RojiblancoDSD Santo Domingo</v>
      </c>
      <c r="D5048" s="2">
        <v>46240</v>
      </c>
      <c r="E5048" s="3">
        <v>0.85416666666666663</v>
      </c>
      <c r="F5048" t="s">
        <v>1849</v>
      </c>
      <c r="G5048" t="s">
        <v>1855</v>
      </c>
      <c r="H5048">
        <v>0</v>
      </c>
      <c r="I5048">
        <v>0</v>
      </c>
      <c r="J5048">
        <v>0</v>
      </c>
      <c r="K5048">
        <v>1</v>
      </c>
      <c r="L5048" s="22" t="str">
        <f t="shared" si="1637"/>
        <v>06/08/2026</v>
      </c>
      <c r="M5048" s="23">
        <f t="shared" si="1638"/>
        <v>0.72916666666666663</v>
      </c>
      <c r="N5048" t="str">
        <f t="shared" si="1639"/>
        <v>0 - 1</v>
      </c>
      <c r="O5048" t="str">
        <f t="shared" si="1621"/>
        <v>Red</v>
      </c>
      <c r="P5048" t="str">
        <f t="shared" si="1622"/>
        <v>Red</v>
      </c>
      <c r="Q5048" t="str">
        <f t="shared" si="1623"/>
        <v>Green</v>
      </c>
      <c r="R5048" t="str">
        <f t="shared" si="1624"/>
        <v>Red</v>
      </c>
      <c r="S5048" t="str">
        <f t="shared" si="1625"/>
        <v>Green</v>
      </c>
      <c r="T5048" t="str">
        <f t="shared" si="1626"/>
        <v>Green</v>
      </c>
      <c r="U5048" t="str">
        <f t="shared" si="1627"/>
        <v>Red</v>
      </c>
      <c r="V5048" t="str">
        <f t="shared" si="1628"/>
        <v>Green</v>
      </c>
      <c r="W5048" t="str">
        <f t="shared" si="1629"/>
        <v>Red</v>
      </c>
      <c r="X5048" t="str">
        <f t="shared" si="1630"/>
        <v>Red</v>
      </c>
      <c r="Y5048" t="str">
        <f t="shared" si="1631"/>
        <v>Red</v>
      </c>
      <c r="Z5048" t="str">
        <f t="shared" si="1632"/>
        <v>Red</v>
      </c>
      <c r="AA5048" t="str">
        <f t="shared" si="1633"/>
        <v>Green</v>
      </c>
      <c r="AB5048" t="str">
        <f t="shared" si="1634"/>
        <v>Green</v>
      </c>
      <c r="AC5048" t="str">
        <f t="shared" si="1635"/>
        <v>Red</v>
      </c>
      <c r="AD5048" t="str">
        <f t="shared" si="1636"/>
        <v>Green</v>
      </c>
    </row>
    <row r="5049" spans="1:30" x14ac:dyDescent="0.3">
      <c r="A5049" t="str">
        <f t="shared" si="1640"/>
        <v>06/08/2026Independiente Juniors22 de Julio</v>
      </c>
      <c r="D5049" s="2">
        <v>46240</v>
      </c>
      <c r="E5049" s="3">
        <v>0.85416666666666663</v>
      </c>
      <c r="F5049" t="s">
        <v>1848</v>
      </c>
      <c r="G5049" t="s">
        <v>3183</v>
      </c>
      <c r="H5049">
        <v>0</v>
      </c>
      <c r="I5049">
        <v>0</v>
      </c>
      <c r="J5049">
        <v>2</v>
      </c>
      <c r="K5049">
        <v>0</v>
      </c>
      <c r="L5049" s="22" t="str">
        <f t="shared" si="1637"/>
        <v>06/08/2026</v>
      </c>
      <c r="M5049" s="23">
        <f t="shared" si="1638"/>
        <v>0.72916666666666663</v>
      </c>
      <c r="N5049" t="str">
        <f t="shared" si="1639"/>
        <v>2 - 0</v>
      </c>
      <c r="O5049" t="str">
        <f t="shared" si="1621"/>
        <v>Green</v>
      </c>
      <c r="P5049" t="str">
        <f t="shared" si="1622"/>
        <v>Red</v>
      </c>
      <c r="Q5049" t="str">
        <f t="shared" si="1623"/>
        <v>Red</v>
      </c>
      <c r="R5049" t="str">
        <f t="shared" si="1624"/>
        <v>Green</v>
      </c>
      <c r="S5049" t="str">
        <f t="shared" si="1625"/>
        <v>Red</v>
      </c>
      <c r="T5049" t="str">
        <f t="shared" si="1626"/>
        <v>Green</v>
      </c>
      <c r="U5049" t="str">
        <f t="shared" si="1627"/>
        <v>Red</v>
      </c>
      <c r="V5049" t="str">
        <f t="shared" si="1628"/>
        <v>Green</v>
      </c>
      <c r="W5049" t="str">
        <f t="shared" si="1629"/>
        <v>Red</v>
      </c>
      <c r="X5049" t="str">
        <f t="shared" si="1630"/>
        <v>Red</v>
      </c>
      <c r="Y5049" t="str">
        <f t="shared" si="1631"/>
        <v>Green</v>
      </c>
      <c r="Z5049" t="str">
        <f t="shared" si="1632"/>
        <v>Red</v>
      </c>
      <c r="AA5049" t="str">
        <f t="shared" si="1633"/>
        <v>Green</v>
      </c>
      <c r="AB5049" t="str">
        <f t="shared" si="1634"/>
        <v>Green</v>
      </c>
      <c r="AC5049" t="str">
        <f t="shared" si="1635"/>
        <v>Red</v>
      </c>
      <c r="AD5049" t="str">
        <f t="shared" si="1636"/>
        <v>Green</v>
      </c>
    </row>
    <row r="5050" spans="1:30" x14ac:dyDescent="0.3">
      <c r="A5050" t="str">
        <f t="shared" si="1640"/>
        <v>06/08/2026San Antonio CotacachiGualaceo SC</v>
      </c>
      <c r="D5050" s="2">
        <v>46240</v>
      </c>
      <c r="E5050" s="3">
        <v>0.85416666666666663</v>
      </c>
      <c r="F5050" t="s">
        <v>1854</v>
      </c>
      <c r="G5050" t="s">
        <v>1847</v>
      </c>
      <c r="H5050">
        <v>0</v>
      </c>
      <c r="I5050">
        <v>0</v>
      </c>
      <c r="J5050">
        <v>2</v>
      </c>
      <c r="K5050">
        <v>1</v>
      </c>
      <c r="L5050" s="22" t="str">
        <f t="shared" si="1637"/>
        <v>06/08/2026</v>
      </c>
      <c r="M5050" s="23">
        <f t="shared" si="1638"/>
        <v>0.72916666666666663</v>
      </c>
      <c r="N5050" t="str">
        <f t="shared" si="1639"/>
        <v>2 - 1</v>
      </c>
      <c r="O5050" t="str">
        <f t="shared" si="1621"/>
        <v>Green</v>
      </c>
      <c r="P5050" t="str">
        <f t="shared" si="1622"/>
        <v>Red</v>
      </c>
      <c r="Q5050" t="str">
        <f t="shared" si="1623"/>
        <v>Red</v>
      </c>
      <c r="R5050" t="str">
        <f t="shared" si="1624"/>
        <v>Green</v>
      </c>
      <c r="S5050" t="str">
        <f t="shared" si="1625"/>
        <v>Red</v>
      </c>
      <c r="T5050" t="str">
        <f t="shared" si="1626"/>
        <v>Green</v>
      </c>
      <c r="U5050" t="str">
        <f t="shared" si="1627"/>
        <v>Red</v>
      </c>
      <c r="V5050" t="str">
        <f t="shared" si="1628"/>
        <v>Green</v>
      </c>
      <c r="W5050" t="str">
        <f t="shared" si="1629"/>
        <v>Red</v>
      </c>
      <c r="X5050" t="str">
        <f t="shared" si="1630"/>
        <v>Red</v>
      </c>
      <c r="Y5050" t="str">
        <f t="shared" si="1631"/>
        <v>Green</v>
      </c>
      <c r="Z5050" t="str">
        <f t="shared" si="1632"/>
        <v>Green</v>
      </c>
      <c r="AA5050" t="str">
        <f t="shared" si="1633"/>
        <v>Red</v>
      </c>
      <c r="AB5050" t="str">
        <f t="shared" si="1634"/>
        <v>Green</v>
      </c>
      <c r="AC5050" t="str">
        <f t="shared" si="1635"/>
        <v>Green</v>
      </c>
      <c r="AD5050" t="str">
        <f t="shared" si="1636"/>
        <v>Red</v>
      </c>
    </row>
    <row r="5051" spans="1:30" x14ac:dyDescent="0.3">
      <c r="A5051" t="str">
        <f t="shared" si="1640"/>
        <v>06/08/2026Atletico CaliReal Santander</v>
      </c>
      <c r="D5051" s="2">
        <v>46240</v>
      </c>
      <c r="E5051" s="3">
        <v>0.875</v>
      </c>
      <c r="F5051" t="s">
        <v>4811</v>
      </c>
      <c r="G5051" t="s">
        <v>781</v>
      </c>
      <c r="H5051">
        <v>1</v>
      </c>
      <c r="I5051">
        <v>2</v>
      </c>
      <c r="J5051">
        <v>2</v>
      </c>
      <c r="K5051">
        <v>2</v>
      </c>
      <c r="L5051" s="22" t="str">
        <f t="shared" si="1637"/>
        <v>06/08/2026</v>
      </c>
      <c r="M5051" s="23">
        <f t="shared" si="1638"/>
        <v>0.75</v>
      </c>
      <c r="N5051" t="str">
        <f t="shared" si="1639"/>
        <v>2 - 2</v>
      </c>
      <c r="O5051" t="str">
        <f t="shared" si="1621"/>
        <v>Red</v>
      </c>
      <c r="P5051" t="str">
        <f t="shared" si="1622"/>
        <v>Green</v>
      </c>
      <c r="Q5051" t="str">
        <f t="shared" si="1623"/>
        <v>Red</v>
      </c>
      <c r="R5051" t="str">
        <f t="shared" si="1624"/>
        <v>Green</v>
      </c>
      <c r="S5051" t="str">
        <f t="shared" si="1625"/>
        <v>Green</v>
      </c>
      <c r="T5051" t="str">
        <f t="shared" si="1626"/>
        <v>Red</v>
      </c>
      <c r="U5051" t="str">
        <f t="shared" si="1627"/>
        <v>Red</v>
      </c>
      <c r="V5051" t="str">
        <f t="shared" si="1628"/>
        <v>Red</v>
      </c>
      <c r="W5051" t="str">
        <f t="shared" si="1629"/>
        <v>Green</v>
      </c>
      <c r="X5051" t="str">
        <f t="shared" si="1630"/>
        <v>Green</v>
      </c>
      <c r="Y5051" t="str">
        <f t="shared" si="1631"/>
        <v>Green</v>
      </c>
      <c r="Z5051" t="str">
        <f t="shared" si="1632"/>
        <v>Green</v>
      </c>
      <c r="AA5051" t="str">
        <f t="shared" si="1633"/>
        <v>Red</v>
      </c>
      <c r="AB5051" t="str">
        <f t="shared" si="1634"/>
        <v>Red</v>
      </c>
      <c r="AC5051" t="str">
        <f t="shared" si="1635"/>
        <v>Green</v>
      </c>
      <c r="AD5051" t="str">
        <f t="shared" si="1636"/>
        <v>Red</v>
      </c>
    </row>
    <row r="5052" spans="1:30" x14ac:dyDescent="0.3">
      <c r="A5052" t="str">
        <f t="shared" si="1640"/>
        <v>06/08/2026BogotaLeones FC</v>
      </c>
      <c r="D5052" s="2">
        <v>46240</v>
      </c>
      <c r="E5052" s="3">
        <v>0.89583333333333337</v>
      </c>
      <c r="F5052" t="s">
        <v>424</v>
      </c>
      <c r="G5052" t="s">
        <v>100</v>
      </c>
      <c r="H5052">
        <v>0</v>
      </c>
      <c r="I5052">
        <v>0</v>
      </c>
      <c r="J5052">
        <v>0</v>
      </c>
      <c r="K5052">
        <v>1</v>
      </c>
      <c r="L5052" s="22" t="str">
        <f t="shared" si="1637"/>
        <v>06/08/2026</v>
      </c>
      <c r="M5052" s="23">
        <f t="shared" si="1638"/>
        <v>0.77083333333333337</v>
      </c>
      <c r="N5052" t="str">
        <f t="shared" si="1639"/>
        <v>0 - 1</v>
      </c>
      <c r="O5052" t="str">
        <f t="shared" si="1621"/>
        <v>Red</v>
      </c>
      <c r="P5052" t="str">
        <f t="shared" si="1622"/>
        <v>Red</v>
      </c>
      <c r="Q5052" t="str">
        <f t="shared" si="1623"/>
        <v>Green</v>
      </c>
      <c r="R5052" t="str">
        <f t="shared" si="1624"/>
        <v>Red</v>
      </c>
      <c r="S5052" t="str">
        <f t="shared" si="1625"/>
        <v>Green</v>
      </c>
      <c r="T5052" t="str">
        <f t="shared" si="1626"/>
        <v>Green</v>
      </c>
      <c r="U5052" t="str">
        <f t="shared" si="1627"/>
        <v>Red</v>
      </c>
      <c r="V5052" t="str">
        <f t="shared" si="1628"/>
        <v>Green</v>
      </c>
      <c r="W5052" t="str">
        <f t="shared" si="1629"/>
        <v>Red</v>
      </c>
      <c r="X5052" t="str">
        <f t="shared" si="1630"/>
        <v>Red</v>
      </c>
      <c r="Y5052" t="str">
        <f t="shared" si="1631"/>
        <v>Red</v>
      </c>
      <c r="Z5052" t="str">
        <f t="shared" si="1632"/>
        <v>Red</v>
      </c>
      <c r="AA5052" t="str">
        <f t="shared" si="1633"/>
        <v>Green</v>
      </c>
      <c r="AB5052" t="str">
        <f t="shared" si="1634"/>
        <v>Green</v>
      </c>
      <c r="AC5052" t="str">
        <f t="shared" si="1635"/>
        <v>Red</v>
      </c>
      <c r="AD5052" t="str">
        <f t="shared" si="1636"/>
        <v>Green</v>
      </c>
    </row>
    <row r="5053" spans="1:30" x14ac:dyDescent="0.3">
      <c r="A5053" t="str">
        <f t="shared" si="1640"/>
        <v>06/08/2026El Nacional9 de Octubre</v>
      </c>
      <c r="D5053" s="2">
        <v>46240</v>
      </c>
      <c r="E5053" s="3">
        <v>0.89583333333333337</v>
      </c>
      <c r="F5053" t="s">
        <v>1852</v>
      </c>
      <c r="G5053" t="s">
        <v>1846</v>
      </c>
      <c r="H5053">
        <v>0</v>
      </c>
      <c r="I5053">
        <v>0</v>
      </c>
      <c r="J5053">
        <v>1</v>
      </c>
      <c r="K5053">
        <v>0</v>
      </c>
      <c r="L5053" s="22" t="str">
        <f t="shared" si="1637"/>
        <v>06/08/2026</v>
      </c>
      <c r="M5053" s="23">
        <f t="shared" si="1638"/>
        <v>0.77083333333333337</v>
      </c>
      <c r="N5053" t="str">
        <f t="shared" si="1639"/>
        <v>1 - 0</v>
      </c>
      <c r="O5053" t="str">
        <f t="shared" si="1621"/>
        <v>Green</v>
      </c>
      <c r="P5053" t="str">
        <f t="shared" si="1622"/>
        <v>Red</v>
      </c>
      <c r="Q5053" t="str">
        <f t="shared" si="1623"/>
        <v>Red</v>
      </c>
      <c r="R5053" t="str">
        <f t="shared" si="1624"/>
        <v>Green</v>
      </c>
      <c r="S5053" t="str">
        <f t="shared" si="1625"/>
        <v>Red</v>
      </c>
      <c r="T5053" t="str">
        <f t="shared" si="1626"/>
        <v>Green</v>
      </c>
      <c r="U5053" t="str">
        <f t="shared" si="1627"/>
        <v>Red</v>
      </c>
      <c r="V5053" t="str">
        <f t="shared" si="1628"/>
        <v>Green</v>
      </c>
      <c r="W5053" t="str">
        <f t="shared" si="1629"/>
        <v>Red</v>
      </c>
      <c r="X5053" t="str">
        <f t="shared" si="1630"/>
        <v>Red</v>
      </c>
      <c r="Y5053" t="str">
        <f t="shared" si="1631"/>
        <v>Red</v>
      </c>
      <c r="Z5053" t="str">
        <f t="shared" si="1632"/>
        <v>Red</v>
      </c>
      <c r="AA5053" t="str">
        <f t="shared" si="1633"/>
        <v>Green</v>
      </c>
      <c r="AB5053" t="str">
        <f t="shared" si="1634"/>
        <v>Green</v>
      </c>
      <c r="AC5053" t="str">
        <f t="shared" si="1635"/>
        <v>Red</v>
      </c>
      <c r="AD5053" t="str">
        <f t="shared" si="1636"/>
        <v>Green</v>
      </c>
    </row>
    <row r="5054" spans="1:30" x14ac:dyDescent="0.3">
      <c r="A5054" t="str">
        <f t="shared" si="1640"/>
        <v>06/08/2026Club SandoSV Broki</v>
      </c>
      <c r="D5054" s="2">
        <v>46240</v>
      </c>
      <c r="E5054" s="3">
        <v>0.91666666666666663</v>
      </c>
      <c r="F5054" t="s">
        <v>7049</v>
      </c>
      <c r="G5054" t="s">
        <v>7050</v>
      </c>
      <c r="H5054">
        <v>1</v>
      </c>
      <c r="I5054">
        <v>1</v>
      </c>
      <c r="J5054">
        <v>2</v>
      </c>
      <c r="K5054">
        <v>1</v>
      </c>
      <c r="L5054" s="22" t="str">
        <f t="shared" si="1637"/>
        <v>06/08/2026</v>
      </c>
      <c r="M5054" s="23">
        <f t="shared" si="1638"/>
        <v>0.79166666666666663</v>
      </c>
      <c r="N5054" t="str">
        <f t="shared" si="1639"/>
        <v>2 - 1</v>
      </c>
      <c r="O5054" t="str">
        <f t="shared" si="1621"/>
        <v>Green</v>
      </c>
      <c r="P5054" t="str">
        <f t="shared" si="1622"/>
        <v>Red</v>
      </c>
      <c r="Q5054" t="str">
        <f t="shared" si="1623"/>
        <v>Red</v>
      </c>
      <c r="R5054" t="str">
        <f t="shared" si="1624"/>
        <v>Green</v>
      </c>
      <c r="S5054" t="str">
        <f t="shared" si="1625"/>
        <v>Red</v>
      </c>
      <c r="T5054" t="str">
        <f t="shared" si="1626"/>
        <v>Green</v>
      </c>
      <c r="U5054" t="str">
        <f t="shared" si="1627"/>
        <v>Red</v>
      </c>
      <c r="V5054" t="str">
        <f t="shared" si="1628"/>
        <v>Green</v>
      </c>
      <c r="W5054" t="str">
        <f t="shared" si="1629"/>
        <v>Red</v>
      </c>
      <c r="X5054" t="str">
        <f t="shared" si="1630"/>
        <v>Green</v>
      </c>
      <c r="Y5054" t="str">
        <f t="shared" si="1631"/>
        <v>Green</v>
      </c>
      <c r="Z5054" t="str">
        <f t="shared" si="1632"/>
        <v>Green</v>
      </c>
      <c r="AA5054" t="str">
        <f t="shared" si="1633"/>
        <v>Red</v>
      </c>
      <c r="AB5054" t="str">
        <f t="shared" si="1634"/>
        <v>Green</v>
      </c>
      <c r="AC5054" t="str">
        <f t="shared" si="1635"/>
        <v>Green</v>
      </c>
      <c r="AD5054" t="str">
        <f t="shared" si="1636"/>
        <v>Red</v>
      </c>
    </row>
    <row r="5055" spans="1:30" x14ac:dyDescent="0.3">
      <c r="A5055" t="str">
        <f t="shared" si="1640"/>
        <v>06/08/2026Gaucho RSGramadense</v>
      </c>
      <c r="B5055" t="s">
        <v>804</v>
      </c>
      <c r="D5055" s="2">
        <v>46240</v>
      </c>
      <c r="E5055" s="3">
        <v>0.91666666666666663</v>
      </c>
      <c r="F5055" t="s">
        <v>6337</v>
      </c>
      <c r="G5055" t="s">
        <v>1989</v>
      </c>
      <c r="H5055">
        <v>0</v>
      </c>
      <c r="I5055">
        <v>1</v>
      </c>
      <c r="J5055">
        <v>0</v>
      </c>
      <c r="K5055">
        <v>1</v>
      </c>
      <c r="L5055" s="22" t="str">
        <f t="shared" si="1637"/>
        <v>06/08/2026</v>
      </c>
      <c r="M5055" s="23">
        <f t="shared" si="1638"/>
        <v>0.79166666666666663</v>
      </c>
      <c r="N5055" t="str">
        <f t="shared" si="1639"/>
        <v>0 - 1</v>
      </c>
      <c r="O5055" t="str">
        <f t="shared" si="1621"/>
        <v>Red</v>
      </c>
      <c r="P5055" t="str">
        <f t="shared" si="1622"/>
        <v>Red</v>
      </c>
      <c r="Q5055" t="str">
        <f t="shared" si="1623"/>
        <v>Green</v>
      </c>
      <c r="R5055" t="str">
        <f t="shared" si="1624"/>
        <v>Red</v>
      </c>
      <c r="S5055" t="str">
        <f t="shared" si="1625"/>
        <v>Green</v>
      </c>
      <c r="T5055" t="str">
        <f t="shared" si="1626"/>
        <v>Green</v>
      </c>
      <c r="U5055" t="str">
        <f t="shared" si="1627"/>
        <v>Red</v>
      </c>
      <c r="V5055" t="str">
        <f t="shared" si="1628"/>
        <v>Red</v>
      </c>
      <c r="W5055" t="str">
        <f t="shared" si="1629"/>
        <v>Green</v>
      </c>
      <c r="X5055" t="str">
        <f t="shared" si="1630"/>
        <v>Green</v>
      </c>
      <c r="Y5055" t="str">
        <f t="shared" si="1631"/>
        <v>Red</v>
      </c>
      <c r="Z5055" t="str">
        <f t="shared" si="1632"/>
        <v>Red</v>
      </c>
      <c r="AA5055" t="str">
        <f t="shared" si="1633"/>
        <v>Green</v>
      </c>
      <c r="AB5055" t="str">
        <f t="shared" si="1634"/>
        <v>Green</v>
      </c>
      <c r="AC5055" t="str">
        <f t="shared" si="1635"/>
        <v>Red</v>
      </c>
      <c r="AD5055" t="str">
        <f t="shared" si="1636"/>
        <v>Green</v>
      </c>
    </row>
    <row r="5056" spans="1:30" x14ac:dyDescent="0.3">
      <c r="A5056" t="str">
        <f t="shared" si="1640"/>
        <v>06/08/2026Tlaxcala FCAlebrijes de Oaxaca</v>
      </c>
      <c r="D5056" s="2">
        <v>46240</v>
      </c>
      <c r="E5056" s="3">
        <v>0.91666666666666663</v>
      </c>
      <c r="F5056" t="s">
        <v>3403</v>
      </c>
      <c r="G5056" t="s">
        <v>3406</v>
      </c>
      <c r="H5056">
        <v>0</v>
      </c>
      <c r="I5056">
        <v>0</v>
      </c>
      <c r="J5056">
        <v>0</v>
      </c>
      <c r="K5056">
        <v>2</v>
      </c>
      <c r="L5056" s="22" t="str">
        <f t="shared" si="1637"/>
        <v>06/08/2026</v>
      </c>
      <c r="M5056" s="23">
        <f t="shared" si="1638"/>
        <v>0.79166666666666663</v>
      </c>
      <c r="N5056" t="str">
        <f t="shared" si="1639"/>
        <v>0 - 2</v>
      </c>
      <c r="O5056" t="str">
        <f t="shared" si="1621"/>
        <v>Red</v>
      </c>
      <c r="P5056" t="str">
        <f t="shared" si="1622"/>
        <v>Red</v>
      </c>
      <c r="Q5056" t="str">
        <f t="shared" si="1623"/>
        <v>Green</v>
      </c>
      <c r="R5056" t="str">
        <f t="shared" si="1624"/>
        <v>Red</v>
      </c>
      <c r="S5056" t="str">
        <f t="shared" si="1625"/>
        <v>Green</v>
      </c>
      <c r="T5056" t="str">
        <f t="shared" si="1626"/>
        <v>Green</v>
      </c>
      <c r="U5056" t="str">
        <f t="shared" si="1627"/>
        <v>Red</v>
      </c>
      <c r="V5056" t="str">
        <f t="shared" si="1628"/>
        <v>Green</v>
      </c>
      <c r="W5056" t="str">
        <f t="shared" si="1629"/>
        <v>Red</v>
      </c>
      <c r="X5056" t="str">
        <f t="shared" si="1630"/>
        <v>Red</v>
      </c>
      <c r="Y5056" t="str">
        <f t="shared" si="1631"/>
        <v>Green</v>
      </c>
      <c r="Z5056" t="str">
        <f t="shared" si="1632"/>
        <v>Red</v>
      </c>
      <c r="AA5056" t="str">
        <f t="shared" si="1633"/>
        <v>Green</v>
      </c>
      <c r="AB5056" t="str">
        <f t="shared" si="1634"/>
        <v>Green</v>
      </c>
      <c r="AC5056" t="str">
        <f t="shared" si="1635"/>
        <v>Red</v>
      </c>
      <c r="AD5056" t="str">
        <f t="shared" si="1636"/>
        <v>Green</v>
      </c>
    </row>
    <row r="5057" spans="1:30" x14ac:dyDescent="0.3">
      <c r="A5057" t="str">
        <f t="shared" si="1640"/>
        <v>06/08/2026Union de Santa FeLanus</v>
      </c>
      <c r="B5057" t="s">
        <v>806</v>
      </c>
      <c r="C5057" t="s">
        <v>2222</v>
      </c>
      <c r="D5057" s="2">
        <v>46240</v>
      </c>
      <c r="E5057" s="3">
        <v>0.91666666666666663</v>
      </c>
      <c r="F5057" t="s">
        <v>2230</v>
      </c>
      <c r="G5057" t="s">
        <v>1878</v>
      </c>
      <c r="H5057">
        <v>0</v>
      </c>
      <c r="I5057">
        <v>0</v>
      </c>
      <c r="J5057">
        <v>2</v>
      </c>
      <c r="K5057">
        <v>1</v>
      </c>
      <c r="L5057" s="22" t="str">
        <f t="shared" si="1637"/>
        <v>06/08/2026</v>
      </c>
      <c r="M5057" s="23">
        <f t="shared" si="1638"/>
        <v>0.79166666666666663</v>
      </c>
      <c r="N5057" t="str">
        <f t="shared" si="1639"/>
        <v>2 - 1</v>
      </c>
      <c r="O5057" t="str">
        <f t="shared" si="1621"/>
        <v>Green</v>
      </c>
      <c r="P5057" t="str">
        <f t="shared" si="1622"/>
        <v>Red</v>
      </c>
      <c r="Q5057" t="str">
        <f t="shared" si="1623"/>
        <v>Red</v>
      </c>
      <c r="R5057" t="str">
        <f t="shared" si="1624"/>
        <v>Green</v>
      </c>
      <c r="S5057" t="str">
        <f t="shared" si="1625"/>
        <v>Red</v>
      </c>
      <c r="T5057" t="str">
        <f t="shared" si="1626"/>
        <v>Green</v>
      </c>
      <c r="U5057" t="str">
        <f t="shared" si="1627"/>
        <v>Red</v>
      </c>
      <c r="V5057" t="str">
        <f t="shared" si="1628"/>
        <v>Green</v>
      </c>
      <c r="W5057" t="str">
        <f t="shared" si="1629"/>
        <v>Red</v>
      </c>
      <c r="X5057" t="str">
        <f t="shared" si="1630"/>
        <v>Red</v>
      </c>
      <c r="Y5057" t="str">
        <f t="shared" si="1631"/>
        <v>Green</v>
      </c>
      <c r="Z5057" t="str">
        <f t="shared" si="1632"/>
        <v>Green</v>
      </c>
      <c r="AA5057" t="str">
        <f t="shared" si="1633"/>
        <v>Red</v>
      </c>
      <c r="AB5057" t="str">
        <f t="shared" si="1634"/>
        <v>Green</v>
      </c>
      <c r="AC5057" t="str">
        <f t="shared" si="1635"/>
        <v>Green</v>
      </c>
      <c r="AD5057" t="str">
        <f t="shared" si="1636"/>
        <v>Red</v>
      </c>
    </row>
    <row r="5058" spans="1:30" x14ac:dyDescent="0.3">
      <c r="A5058" t="str">
        <f t="shared" si="1640"/>
        <v>06/08/2026Academia Puerto CabelloCaracas</v>
      </c>
      <c r="D5058" s="2">
        <v>46240</v>
      </c>
      <c r="E5058" s="3">
        <v>0.9375</v>
      </c>
      <c r="F5058" t="s">
        <v>6365</v>
      </c>
      <c r="G5058" t="s">
        <v>1888</v>
      </c>
      <c r="H5058">
        <v>1</v>
      </c>
      <c r="I5058">
        <v>0</v>
      </c>
      <c r="J5058">
        <v>3</v>
      </c>
      <c r="K5058">
        <v>1</v>
      </c>
      <c r="L5058" s="22" t="str">
        <f t="shared" si="1637"/>
        <v>06/08/2026</v>
      </c>
      <c r="M5058" s="23">
        <f t="shared" si="1638"/>
        <v>0.8125</v>
      </c>
      <c r="N5058" t="str">
        <f t="shared" si="1639"/>
        <v>3 - 1</v>
      </c>
      <c r="O5058" t="str">
        <f t="shared" ref="O5058:O5121" si="1641">IF($J5058&gt;$K5058,"Green","Red")</f>
        <v>Green</v>
      </c>
      <c r="P5058" t="str">
        <f t="shared" ref="P5058:P5121" si="1642">IF($J5058=$K5058,"Green","Red")</f>
        <v>Red</v>
      </c>
      <c r="Q5058" t="str">
        <f t="shared" ref="Q5058:Q5121" si="1643">IF($J5058&lt;$K5058,"Green","Red")</f>
        <v>Red</v>
      </c>
      <c r="R5058" t="str">
        <f t="shared" ref="R5058:R5121" si="1644">IF($J5058&gt;=$K5058,"Green","Red")</f>
        <v>Green</v>
      </c>
      <c r="S5058" t="str">
        <f t="shared" ref="S5058:S5121" si="1645">IF($J5058&lt;=$K5058,"Green","Red")</f>
        <v>Red</v>
      </c>
      <c r="T5058" t="str">
        <f t="shared" ref="T5058:T5121" si="1646">IF(OR($J5058&gt;$K5058,$J5058&lt;$K5058),"Green","Red")</f>
        <v>Green</v>
      </c>
      <c r="U5058" t="str">
        <f t="shared" ref="U5058:U5121" si="1647">IF($H5058&gt;$I5058,"Green","Red")</f>
        <v>Green</v>
      </c>
      <c r="V5058" t="str">
        <f t="shared" ref="V5058:V5121" si="1648">IF($H5058=$I5058,"Green","Red")</f>
        <v>Red</v>
      </c>
      <c r="W5058" t="str">
        <f t="shared" ref="W5058:W5121" si="1649">IF($H5058&lt;$I5058,"Green","Red")</f>
        <v>Red</v>
      </c>
      <c r="X5058" t="str">
        <f t="shared" ref="X5058:X5121" si="1650">IF($H5058+$I5058&gt;0,"Green","Red")</f>
        <v>Green</v>
      </c>
      <c r="Y5058" t="str">
        <f t="shared" ref="Y5058:Y5121" si="1651">IF($J5058+$K5058&gt;1.5,"Green","Red")</f>
        <v>Green</v>
      </c>
      <c r="Z5058" t="str">
        <f t="shared" ref="Z5058:Z5121" si="1652">IF($J5058+$K5058&gt;2.5,"Green","Red")</f>
        <v>Green</v>
      </c>
      <c r="AA5058" t="str">
        <f t="shared" ref="AA5058:AA5121" si="1653">IF($J5058+$K5058&lt;2.5,"Green","Red")</f>
        <v>Red</v>
      </c>
      <c r="AB5058" t="str">
        <f t="shared" ref="AB5058:AB5121" si="1654">IF($J5058+$K5058&lt;3.5,"Green","Red")</f>
        <v>Red</v>
      </c>
      <c r="AC5058" t="str">
        <f t="shared" ref="AC5058:AC5121" si="1655">IF(AND($J5058&gt;0,$K5058&gt;0),"Green","Red")</f>
        <v>Green</v>
      </c>
      <c r="AD5058" t="str">
        <f t="shared" ref="AD5058:AD5121" si="1656">IF(OR($J5058=0,$K5058=0),"Green","Red")</f>
        <v>Red</v>
      </c>
    </row>
    <row r="5059" spans="1:30" x14ac:dyDescent="0.3">
      <c r="A5059" t="str">
        <f t="shared" si="1640"/>
        <v>06/08/2026CorinthiansInternacional</v>
      </c>
      <c r="B5059" t="s">
        <v>804</v>
      </c>
      <c r="C5059" t="s">
        <v>6162</v>
      </c>
      <c r="D5059" s="2">
        <v>46240</v>
      </c>
      <c r="E5059" s="3">
        <v>0.95833333333333337</v>
      </c>
      <c r="F5059" t="s">
        <v>110</v>
      </c>
      <c r="G5059" t="s">
        <v>67</v>
      </c>
      <c r="H5059">
        <v>1</v>
      </c>
      <c r="I5059">
        <v>0</v>
      </c>
      <c r="J5059">
        <v>2</v>
      </c>
      <c r="K5059">
        <v>1</v>
      </c>
      <c r="L5059" s="22" t="str">
        <f t="shared" si="1637"/>
        <v>06/08/2026</v>
      </c>
      <c r="M5059" s="23">
        <f t="shared" si="1638"/>
        <v>0.83333333333333337</v>
      </c>
      <c r="N5059" t="str">
        <f t="shared" si="1639"/>
        <v>2 - 1</v>
      </c>
      <c r="O5059" t="str">
        <f t="shared" si="1641"/>
        <v>Green</v>
      </c>
      <c r="P5059" t="str">
        <f t="shared" si="1642"/>
        <v>Red</v>
      </c>
      <c r="Q5059" t="str">
        <f t="shared" si="1643"/>
        <v>Red</v>
      </c>
      <c r="R5059" t="str">
        <f t="shared" si="1644"/>
        <v>Green</v>
      </c>
      <c r="S5059" t="str">
        <f t="shared" si="1645"/>
        <v>Red</v>
      </c>
      <c r="T5059" t="str">
        <f t="shared" si="1646"/>
        <v>Green</v>
      </c>
      <c r="U5059" t="str">
        <f t="shared" si="1647"/>
        <v>Green</v>
      </c>
      <c r="V5059" t="str">
        <f t="shared" si="1648"/>
        <v>Red</v>
      </c>
      <c r="W5059" t="str">
        <f t="shared" si="1649"/>
        <v>Red</v>
      </c>
      <c r="X5059" t="str">
        <f t="shared" si="1650"/>
        <v>Green</v>
      </c>
      <c r="Y5059" t="str">
        <f t="shared" si="1651"/>
        <v>Green</v>
      </c>
      <c r="Z5059" t="str">
        <f t="shared" si="1652"/>
        <v>Green</v>
      </c>
      <c r="AA5059" t="str">
        <f t="shared" si="1653"/>
        <v>Red</v>
      </c>
      <c r="AB5059" t="str">
        <f t="shared" si="1654"/>
        <v>Green</v>
      </c>
      <c r="AC5059" t="str">
        <f t="shared" si="1655"/>
        <v>Green</v>
      </c>
      <c r="AD5059" t="str">
        <f t="shared" si="1656"/>
        <v>Red</v>
      </c>
    </row>
    <row r="5060" spans="1:30" x14ac:dyDescent="0.3">
      <c r="A5060" t="str">
        <f t="shared" si="1640"/>
        <v>06/08/2026Guarani RSBrasil Pelotas</v>
      </c>
      <c r="B5060" t="s">
        <v>804</v>
      </c>
      <c r="D5060" s="2">
        <v>46240</v>
      </c>
      <c r="E5060" s="3">
        <v>0.95833333333333337</v>
      </c>
      <c r="F5060" t="s">
        <v>6161</v>
      </c>
      <c r="G5060" t="s">
        <v>1988</v>
      </c>
      <c r="H5060">
        <v>0</v>
      </c>
      <c r="I5060">
        <v>1</v>
      </c>
      <c r="J5060">
        <v>0</v>
      </c>
      <c r="K5060">
        <v>2</v>
      </c>
      <c r="L5060" s="22" t="str">
        <f t="shared" si="1637"/>
        <v>06/08/2026</v>
      </c>
      <c r="M5060" s="23">
        <f t="shared" si="1638"/>
        <v>0.83333333333333337</v>
      </c>
      <c r="N5060" t="str">
        <f t="shared" si="1639"/>
        <v>0 - 2</v>
      </c>
      <c r="O5060" t="str">
        <f t="shared" si="1641"/>
        <v>Red</v>
      </c>
      <c r="P5060" t="str">
        <f t="shared" si="1642"/>
        <v>Red</v>
      </c>
      <c r="Q5060" t="str">
        <f t="shared" si="1643"/>
        <v>Green</v>
      </c>
      <c r="R5060" t="str">
        <f t="shared" si="1644"/>
        <v>Red</v>
      </c>
      <c r="S5060" t="str">
        <f t="shared" si="1645"/>
        <v>Green</v>
      </c>
      <c r="T5060" t="str">
        <f t="shared" si="1646"/>
        <v>Green</v>
      </c>
      <c r="U5060" t="str">
        <f t="shared" si="1647"/>
        <v>Red</v>
      </c>
      <c r="V5060" t="str">
        <f t="shared" si="1648"/>
        <v>Red</v>
      </c>
      <c r="W5060" t="str">
        <f t="shared" si="1649"/>
        <v>Green</v>
      </c>
      <c r="X5060" t="str">
        <f t="shared" si="1650"/>
        <v>Green</v>
      </c>
      <c r="Y5060" t="str">
        <f t="shared" si="1651"/>
        <v>Green</v>
      </c>
      <c r="Z5060" t="str">
        <f t="shared" si="1652"/>
        <v>Red</v>
      </c>
      <c r="AA5060" t="str">
        <f t="shared" si="1653"/>
        <v>Green</v>
      </c>
      <c r="AB5060" t="str">
        <f t="shared" si="1654"/>
        <v>Green</v>
      </c>
      <c r="AC5060" t="str">
        <f t="shared" si="1655"/>
        <v>Red</v>
      </c>
      <c r="AD5060" t="str">
        <f t="shared" si="1656"/>
        <v>Green</v>
      </c>
    </row>
    <row r="5061" spans="1:30" x14ac:dyDescent="0.3">
      <c r="A5061" t="str">
        <f t="shared" si="1640"/>
        <v>06/08/2026Vitoria BAAthletico Paranaense</v>
      </c>
      <c r="B5061" t="s">
        <v>804</v>
      </c>
      <c r="C5061" t="s">
        <v>6162</v>
      </c>
      <c r="D5061" s="2">
        <v>46240</v>
      </c>
      <c r="E5061" s="3">
        <v>0.95833333333333337</v>
      </c>
      <c r="F5061" t="s">
        <v>1972</v>
      </c>
      <c r="G5061" t="s">
        <v>878</v>
      </c>
      <c r="H5061">
        <v>2</v>
      </c>
      <c r="I5061">
        <v>0</v>
      </c>
      <c r="J5061">
        <v>4</v>
      </c>
      <c r="K5061">
        <v>0</v>
      </c>
      <c r="L5061" s="22" t="str">
        <f t="shared" si="1637"/>
        <v>06/08/2026</v>
      </c>
      <c r="M5061" s="23">
        <f t="shared" si="1638"/>
        <v>0.83333333333333337</v>
      </c>
      <c r="N5061" t="str">
        <f t="shared" si="1639"/>
        <v>4 - 0</v>
      </c>
      <c r="O5061" t="str">
        <f t="shared" si="1641"/>
        <v>Green</v>
      </c>
      <c r="P5061" t="str">
        <f t="shared" si="1642"/>
        <v>Red</v>
      </c>
      <c r="Q5061" t="str">
        <f t="shared" si="1643"/>
        <v>Red</v>
      </c>
      <c r="R5061" t="str">
        <f t="shared" si="1644"/>
        <v>Green</v>
      </c>
      <c r="S5061" t="str">
        <f t="shared" si="1645"/>
        <v>Red</v>
      </c>
      <c r="T5061" t="str">
        <f t="shared" si="1646"/>
        <v>Green</v>
      </c>
      <c r="U5061" t="str">
        <f t="shared" si="1647"/>
        <v>Green</v>
      </c>
      <c r="V5061" t="str">
        <f t="shared" si="1648"/>
        <v>Red</v>
      </c>
      <c r="W5061" t="str">
        <f t="shared" si="1649"/>
        <v>Red</v>
      </c>
      <c r="X5061" t="str">
        <f t="shared" si="1650"/>
        <v>Green</v>
      </c>
      <c r="Y5061" t="str">
        <f t="shared" si="1651"/>
        <v>Green</v>
      </c>
      <c r="Z5061" t="str">
        <f t="shared" si="1652"/>
        <v>Green</v>
      </c>
      <c r="AA5061" t="str">
        <f t="shared" si="1653"/>
        <v>Red</v>
      </c>
      <c r="AB5061" t="str">
        <f t="shared" si="1654"/>
        <v>Red</v>
      </c>
      <c r="AC5061" t="str">
        <f t="shared" si="1655"/>
        <v>Red</v>
      </c>
      <c r="AD5061" t="str">
        <f t="shared" si="1656"/>
        <v>Green</v>
      </c>
    </row>
    <row r="5062" spans="1:30" x14ac:dyDescent="0.3">
      <c r="A5062" t="str">
        <f t="shared" si="1640"/>
        <v>06/08/2026Club BloomingAlways Ready</v>
      </c>
      <c r="B5062" t="s">
        <v>815</v>
      </c>
      <c r="C5062" t="s">
        <v>816</v>
      </c>
      <c r="D5062" s="2">
        <v>46240</v>
      </c>
      <c r="E5062" s="3">
        <v>0.97916666666666663</v>
      </c>
      <c r="F5062" t="s">
        <v>4645</v>
      </c>
      <c r="G5062" t="s">
        <v>684</v>
      </c>
      <c r="H5062">
        <v>0</v>
      </c>
      <c r="I5062">
        <v>0</v>
      </c>
      <c r="J5062">
        <v>0</v>
      </c>
      <c r="K5062">
        <v>0</v>
      </c>
      <c r="L5062" s="22" t="str">
        <f t="shared" si="1637"/>
        <v>06/08/2026</v>
      </c>
      <c r="M5062" s="23">
        <f t="shared" si="1638"/>
        <v>0.85416666666666663</v>
      </c>
      <c r="N5062" t="str">
        <f t="shared" si="1639"/>
        <v>0 - 0</v>
      </c>
      <c r="O5062" t="str">
        <f t="shared" si="1641"/>
        <v>Red</v>
      </c>
      <c r="P5062" t="str">
        <f t="shared" si="1642"/>
        <v>Green</v>
      </c>
      <c r="Q5062" t="str">
        <f t="shared" si="1643"/>
        <v>Red</v>
      </c>
      <c r="R5062" t="str">
        <f t="shared" si="1644"/>
        <v>Green</v>
      </c>
      <c r="S5062" t="str">
        <f t="shared" si="1645"/>
        <v>Green</v>
      </c>
      <c r="T5062" t="str">
        <f t="shared" si="1646"/>
        <v>Red</v>
      </c>
      <c r="U5062" t="str">
        <f t="shared" si="1647"/>
        <v>Red</v>
      </c>
      <c r="V5062" t="str">
        <f t="shared" si="1648"/>
        <v>Green</v>
      </c>
      <c r="W5062" t="str">
        <f t="shared" si="1649"/>
        <v>Red</v>
      </c>
      <c r="X5062" t="str">
        <f t="shared" si="1650"/>
        <v>Red</v>
      </c>
      <c r="Y5062" t="str">
        <f t="shared" si="1651"/>
        <v>Red</v>
      </c>
      <c r="Z5062" t="str">
        <f t="shared" si="1652"/>
        <v>Red</v>
      </c>
      <c r="AA5062" t="str">
        <f t="shared" si="1653"/>
        <v>Green</v>
      </c>
      <c r="AB5062" t="str">
        <f t="shared" si="1654"/>
        <v>Green</v>
      </c>
      <c r="AC5062" t="str">
        <f t="shared" si="1655"/>
        <v>Red</v>
      </c>
      <c r="AD5062" t="str">
        <f t="shared" si="1656"/>
        <v>Green</v>
      </c>
    </row>
    <row r="5063" spans="1:30" x14ac:dyDescent="0.3">
      <c r="A5063" t="str">
        <f t="shared" si="1640"/>
        <v>06/08/2026New York CitySantos Laguna</v>
      </c>
      <c r="D5063" s="2">
        <v>46240</v>
      </c>
      <c r="E5063" s="3">
        <v>0.97916666666666663</v>
      </c>
      <c r="F5063" t="s">
        <v>861</v>
      </c>
      <c r="G5063" t="s">
        <v>3400</v>
      </c>
      <c r="H5063">
        <v>0</v>
      </c>
      <c r="I5063">
        <v>0</v>
      </c>
      <c r="J5063">
        <v>2</v>
      </c>
      <c r="K5063">
        <v>0</v>
      </c>
      <c r="L5063" s="22" t="str">
        <f t="shared" si="1637"/>
        <v>06/08/2026</v>
      </c>
      <c r="M5063" s="23">
        <f t="shared" si="1638"/>
        <v>0.85416666666666663</v>
      </c>
      <c r="N5063" t="str">
        <f t="shared" si="1639"/>
        <v>2 - 0</v>
      </c>
      <c r="O5063" t="str">
        <f t="shared" si="1641"/>
        <v>Green</v>
      </c>
      <c r="P5063" t="str">
        <f t="shared" si="1642"/>
        <v>Red</v>
      </c>
      <c r="Q5063" t="str">
        <f t="shared" si="1643"/>
        <v>Red</v>
      </c>
      <c r="R5063" t="str">
        <f t="shared" si="1644"/>
        <v>Green</v>
      </c>
      <c r="S5063" t="str">
        <f t="shared" si="1645"/>
        <v>Red</v>
      </c>
      <c r="T5063" t="str">
        <f t="shared" si="1646"/>
        <v>Green</v>
      </c>
      <c r="U5063" t="str">
        <f t="shared" si="1647"/>
        <v>Red</v>
      </c>
      <c r="V5063" t="str">
        <f t="shared" si="1648"/>
        <v>Green</v>
      </c>
      <c r="W5063" t="str">
        <f t="shared" si="1649"/>
        <v>Red</v>
      </c>
      <c r="X5063" t="str">
        <f t="shared" si="1650"/>
        <v>Red</v>
      </c>
      <c r="Y5063" t="str">
        <f t="shared" si="1651"/>
        <v>Green</v>
      </c>
      <c r="Z5063" t="str">
        <f t="shared" si="1652"/>
        <v>Red</v>
      </c>
      <c r="AA5063" t="str">
        <f t="shared" si="1653"/>
        <v>Green</v>
      </c>
      <c r="AB5063" t="str">
        <f t="shared" si="1654"/>
        <v>Green</v>
      </c>
      <c r="AC5063" t="str">
        <f t="shared" si="1655"/>
        <v>Red</v>
      </c>
      <c r="AD5063" t="str">
        <f t="shared" si="1656"/>
        <v>Green</v>
      </c>
    </row>
    <row r="5064" spans="1:30" x14ac:dyDescent="0.3">
      <c r="A5064" t="str">
        <f t="shared" si="1640"/>
        <v>06/08/2026Cruz AzulPhiladelphia Union</v>
      </c>
      <c r="D5064" s="2">
        <v>46241</v>
      </c>
      <c r="E5064" s="3">
        <v>0</v>
      </c>
      <c r="F5064" t="s">
        <v>1370</v>
      </c>
      <c r="G5064" t="s">
        <v>59</v>
      </c>
      <c r="H5064">
        <v>1</v>
      </c>
      <c r="I5064">
        <v>0</v>
      </c>
      <c r="J5064">
        <v>1</v>
      </c>
      <c r="K5064">
        <v>0</v>
      </c>
      <c r="L5064" s="30" t="str">
        <f t="shared" ref="L5064:L5076" si="1657">"0"&amp;DAY(D5064)-1&amp;"/"&amp;"08"&amp;"/"&amp;YEAR(D5064)</f>
        <v>06/08/2026</v>
      </c>
      <c r="M5064" s="31">
        <f t="shared" ref="M5064:M5076" si="1658">E5064-TIME(3,0,0)+TIME(12,0,0)+TIME(12,0,0)</f>
        <v>0.875</v>
      </c>
      <c r="N5064" t="str">
        <f t="shared" si="1639"/>
        <v>1 - 0</v>
      </c>
      <c r="O5064" t="str">
        <f t="shared" si="1641"/>
        <v>Green</v>
      </c>
      <c r="P5064" t="str">
        <f t="shared" si="1642"/>
        <v>Red</v>
      </c>
      <c r="Q5064" t="str">
        <f t="shared" si="1643"/>
        <v>Red</v>
      </c>
      <c r="R5064" t="str">
        <f t="shared" si="1644"/>
        <v>Green</v>
      </c>
      <c r="S5064" t="str">
        <f t="shared" si="1645"/>
        <v>Red</v>
      </c>
      <c r="T5064" t="str">
        <f t="shared" si="1646"/>
        <v>Green</v>
      </c>
      <c r="U5064" t="str">
        <f t="shared" si="1647"/>
        <v>Green</v>
      </c>
      <c r="V5064" t="str">
        <f t="shared" si="1648"/>
        <v>Red</v>
      </c>
      <c r="W5064" t="str">
        <f t="shared" si="1649"/>
        <v>Red</v>
      </c>
      <c r="X5064" t="str">
        <f t="shared" si="1650"/>
        <v>Green</v>
      </c>
      <c r="Y5064" t="str">
        <f t="shared" si="1651"/>
        <v>Red</v>
      </c>
      <c r="Z5064" t="str">
        <f t="shared" si="1652"/>
        <v>Red</v>
      </c>
      <c r="AA5064" t="str">
        <f t="shared" si="1653"/>
        <v>Green</v>
      </c>
      <c r="AB5064" t="str">
        <f t="shared" si="1654"/>
        <v>Green</v>
      </c>
      <c r="AC5064" t="str">
        <f t="shared" si="1655"/>
        <v>Red</v>
      </c>
      <c r="AD5064" t="str">
        <f t="shared" si="1656"/>
        <v>Green</v>
      </c>
    </row>
    <row r="5065" spans="1:30" x14ac:dyDescent="0.3">
      <c r="A5065" t="str">
        <f t="shared" si="1640"/>
        <v>06/08/2026RB do NorteAtletico Clipper</v>
      </c>
      <c r="B5065" t="s">
        <v>804</v>
      </c>
      <c r="D5065" s="2">
        <v>46241</v>
      </c>
      <c r="E5065" s="3">
        <v>0</v>
      </c>
      <c r="F5065" t="s">
        <v>5529</v>
      </c>
      <c r="G5065" t="s">
        <v>5290</v>
      </c>
      <c r="H5065">
        <v>0</v>
      </c>
      <c r="I5065">
        <v>0</v>
      </c>
      <c r="J5065">
        <v>3</v>
      </c>
      <c r="K5065">
        <v>1</v>
      </c>
      <c r="L5065" s="30" t="str">
        <f t="shared" si="1657"/>
        <v>06/08/2026</v>
      </c>
      <c r="M5065" s="31">
        <f t="shared" si="1658"/>
        <v>0.875</v>
      </c>
      <c r="N5065" t="str">
        <f t="shared" si="1639"/>
        <v>3 - 1</v>
      </c>
      <c r="O5065" t="str">
        <f t="shared" si="1641"/>
        <v>Green</v>
      </c>
      <c r="P5065" t="str">
        <f t="shared" si="1642"/>
        <v>Red</v>
      </c>
      <c r="Q5065" t="str">
        <f t="shared" si="1643"/>
        <v>Red</v>
      </c>
      <c r="R5065" t="str">
        <f t="shared" si="1644"/>
        <v>Green</v>
      </c>
      <c r="S5065" t="str">
        <f t="shared" si="1645"/>
        <v>Red</v>
      </c>
      <c r="T5065" t="str">
        <f t="shared" si="1646"/>
        <v>Green</v>
      </c>
      <c r="U5065" t="str">
        <f t="shared" si="1647"/>
        <v>Red</v>
      </c>
      <c r="V5065" t="str">
        <f t="shared" si="1648"/>
        <v>Green</v>
      </c>
      <c r="W5065" t="str">
        <f t="shared" si="1649"/>
        <v>Red</v>
      </c>
      <c r="X5065" t="str">
        <f t="shared" si="1650"/>
        <v>Red</v>
      </c>
      <c r="Y5065" t="str">
        <f t="shared" si="1651"/>
        <v>Green</v>
      </c>
      <c r="Z5065" t="str">
        <f t="shared" si="1652"/>
        <v>Green</v>
      </c>
      <c r="AA5065" t="str">
        <f t="shared" si="1653"/>
        <v>Red</v>
      </c>
      <c r="AB5065" t="str">
        <f t="shared" si="1654"/>
        <v>Red</v>
      </c>
      <c r="AC5065" t="str">
        <f t="shared" si="1655"/>
        <v>Green</v>
      </c>
      <c r="AD5065" t="str">
        <f t="shared" si="1656"/>
        <v>Red</v>
      </c>
    </row>
    <row r="5066" spans="1:30" x14ac:dyDescent="0.3">
      <c r="A5066" t="str">
        <f t="shared" si="1640"/>
        <v>06/08/2026Chicago FireNecaxa</v>
      </c>
      <c r="D5066" s="2">
        <v>46241</v>
      </c>
      <c r="E5066" s="3">
        <v>2.0833333333333332E-2</v>
      </c>
      <c r="F5066" t="s">
        <v>56</v>
      </c>
      <c r="G5066" t="s">
        <v>1210</v>
      </c>
      <c r="H5066">
        <v>1</v>
      </c>
      <c r="I5066">
        <v>0</v>
      </c>
      <c r="J5066">
        <v>2</v>
      </c>
      <c r="K5066">
        <v>0</v>
      </c>
      <c r="L5066" s="30" t="str">
        <f t="shared" si="1657"/>
        <v>06/08/2026</v>
      </c>
      <c r="M5066" s="31">
        <f t="shared" si="1658"/>
        <v>0.89583333333333326</v>
      </c>
      <c r="N5066" t="str">
        <f t="shared" si="1639"/>
        <v>2 - 0</v>
      </c>
      <c r="O5066" t="str">
        <f t="shared" si="1641"/>
        <v>Green</v>
      </c>
      <c r="P5066" t="str">
        <f t="shared" si="1642"/>
        <v>Red</v>
      </c>
      <c r="Q5066" t="str">
        <f t="shared" si="1643"/>
        <v>Red</v>
      </c>
      <c r="R5066" t="str">
        <f t="shared" si="1644"/>
        <v>Green</v>
      </c>
      <c r="S5066" t="str">
        <f t="shared" si="1645"/>
        <v>Red</v>
      </c>
      <c r="T5066" t="str">
        <f t="shared" si="1646"/>
        <v>Green</v>
      </c>
      <c r="U5066" t="str">
        <f t="shared" si="1647"/>
        <v>Green</v>
      </c>
      <c r="V5066" t="str">
        <f t="shared" si="1648"/>
        <v>Red</v>
      </c>
      <c r="W5066" t="str">
        <f t="shared" si="1649"/>
        <v>Red</v>
      </c>
      <c r="X5066" t="str">
        <f t="shared" si="1650"/>
        <v>Green</v>
      </c>
      <c r="Y5066" t="str">
        <f t="shared" si="1651"/>
        <v>Green</v>
      </c>
      <c r="Z5066" t="str">
        <f t="shared" si="1652"/>
        <v>Red</v>
      </c>
      <c r="AA5066" t="str">
        <f t="shared" si="1653"/>
        <v>Green</v>
      </c>
      <c r="AB5066" t="str">
        <f t="shared" si="1654"/>
        <v>Green</v>
      </c>
      <c r="AC5066" t="str">
        <f t="shared" si="1655"/>
        <v>Red</v>
      </c>
      <c r="AD5066" t="str">
        <f t="shared" si="1656"/>
        <v>Green</v>
      </c>
    </row>
    <row r="5067" spans="1:30" x14ac:dyDescent="0.3">
      <c r="A5067" t="str">
        <f t="shared" si="1640"/>
        <v>06/08/2026Austin FCClub Tijuana</v>
      </c>
      <c r="D5067" s="2">
        <v>46241</v>
      </c>
      <c r="E5067" s="3">
        <v>4.1666666666666664E-2</v>
      </c>
      <c r="F5067" t="s">
        <v>73</v>
      </c>
      <c r="G5067" t="s">
        <v>2507</v>
      </c>
      <c r="H5067">
        <v>2</v>
      </c>
      <c r="I5067">
        <v>0</v>
      </c>
      <c r="J5067">
        <v>2</v>
      </c>
      <c r="K5067">
        <v>0</v>
      </c>
      <c r="L5067" s="30" t="str">
        <f t="shared" si="1657"/>
        <v>06/08/2026</v>
      </c>
      <c r="M5067" s="31">
        <f t="shared" si="1658"/>
        <v>0.91666666666666663</v>
      </c>
      <c r="N5067" t="str">
        <f t="shared" si="1639"/>
        <v>2 - 0</v>
      </c>
      <c r="O5067" t="str">
        <f t="shared" si="1641"/>
        <v>Green</v>
      </c>
      <c r="P5067" t="str">
        <f t="shared" si="1642"/>
        <v>Red</v>
      </c>
      <c r="Q5067" t="str">
        <f t="shared" si="1643"/>
        <v>Red</v>
      </c>
      <c r="R5067" t="str">
        <f t="shared" si="1644"/>
        <v>Green</v>
      </c>
      <c r="S5067" t="str">
        <f t="shared" si="1645"/>
        <v>Red</v>
      </c>
      <c r="T5067" t="str">
        <f t="shared" si="1646"/>
        <v>Green</v>
      </c>
      <c r="U5067" t="str">
        <f t="shared" si="1647"/>
        <v>Green</v>
      </c>
      <c r="V5067" t="str">
        <f t="shared" si="1648"/>
        <v>Red</v>
      </c>
      <c r="W5067" t="str">
        <f t="shared" si="1649"/>
        <v>Red</v>
      </c>
      <c r="X5067" t="str">
        <f t="shared" si="1650"/>
        <v>Green</v>
      </c>
      <c r="Y5067" t="str">
        <f t="shared" si="1651"/>
        <v>Green</v>
      </c>
      <c r="Z5067" t="str">
        <f t="shared" si="1652"/>
        <v>Red</v>
      </c>
      <c r="AA5067" t="str">
        <f t="shared" si="1653"/>
        <v>Green</v>
      </c>
      <c r="AB5067" t="str">
        <f t="shared" si="1654"/>
        <v>Green</v>
      </c>
      <c r="AC5067" t="str">
        <f t="shared" si="1655"/>
        <v>Red</v>
      </c>
      <c r="AD5067" t="str">
        <f t="shared" si="1656"/>
        <v>Green</v>
      </c>
    </row>
    <row r="5068" spans="1:30" x14ac:dyDescent="0.3">
      <c r="A5068" t="str">
        <f t="shared" si="1640"/>
        <v>06/08/2026Champions AcademySporting SM U19</v>
      </c>
      <c r="D5068" s="2">
        <v>46241</v>
      </c>
      <c r="E5068" s="3">
        <v>4.1666666666666664E-2</v>
      </c>
      <c r="F5068" t="s">
        <v>7051</v>
      </c>
      <c r="G5068" t="s">
        <v>7052</v>
      </c>
      <c r="H5068">
        <v>0</v>
      </c>
      <c r="I5068">
        <v>0</v>
      </c>
      <c r="J5068">
        <v>5</v>
      </c>
      <c r="K5068">
        <v>3</v>
      </c>
      <c r="L5068" s="30" t="str">
        <f t="shared" si="1657"/>
        <v>06/08/2026</v>
      </c>
      <c r="M5068" s="31">
        <f t="shared" si="1658"/>
        <v>0.91666666666666663</v>
      </c>
      <c r="N5068" t="str">
        <f t="shared" si="1639"/>
        <v>5 - 3</v>
      </c>
      <c r="O5068" t="str">
        <f t="shared" si="1641"/>
        <v>Green</v>
      </c>
      <c r="P5068" t="str">
        <f t="shared" si="1642"/>
        <v>Red</v>
      </c>
      <c r="Q5068" t="str">
        <f t="shared" si="1643"/>
        <v>Red</v>
      </c>
      <c r="R5068" t="str">
        <f t="shared" si="1644"/>
        <v>Green</v>
      </c>
      <c r="S5068" t="str">
        <f t="shared" si="1645"/>
        <v>Red</v>
      </c>
      <c r="T5068" t="str">
        <f t="shared" si="1646"/>
        <v>Green</v>
      </c>
      <c r="U5068" t="str">
        <f t="shared" si="1647"/>
        <v>Red</v>
      </c>
      <c r="V5068" t="str">
        <f t="shared" si="1648"/>
        <v>Green</v>
      </c>
      <c r="W5068" t="str">
        <f t="shared" si="1649"/>
        <v>Red</v>
      </c>
      <c r="X5068" t="str">
        <f t="shared" si="1650"/>
        <v>Red</v>
      </c>
      <c r="Y5068" t="str">
        <f t="shared" si="1651"/>
        <v>Green</v>
      </c>
      <c r="Z5068" t="str">
        <f t="shared" si="1652"/>
        <v>Green</v>
      </c>
      <c r="AA5068" t="str">
        <f t="shared" si="1653"/>
        <v>Red</v>
      </c>
      <c r="AB5068" t="str">
        <f t="shared" si="1654"/>
        <v>Red</v>
      </c>
      <c r="AC5068" t="str">
        <f t="shared" si="1655"/>
        <v>Green</v>
      </c>
      <c r="AD5068" t="str">
        <f t="shared" si="1656"/>
        <v>Red</v>
      </c>
    </row>
    <row r="5069" spans="1:30" x14ac:dyDescent="0.3">
      <c r="A5069" t="str">
        <f t="shared" si="1640"/>
        <v>06/08/2026Dorados de SinaloaMineros De Zacatecas</v>
      </c>
      <c r="D5069" s="2">
        <v>46241</v>
      </c>
      <c r="E5069" s="3">
        <v>4.1666666666666664E-2</v>
      </c>
      <c r="F5069" t="s">
        <v>3409</v>
      </c>
      <c r="G5069" t="s">
        <v>2509</v>
      </c>
      <c r="H5069">
        <v>0</v>
      </c>
      <c r="I5069">
        <v>1</v>
      </c>
      <c r="J5069">
        <v>2</v>
      </c>
      <c r="K5069">
        <v>2</v>
      </c>
      <c r="L5069" s="30" t="str">
        <f t="shared" si="1657"/>
        <v>06/08/2026</v>
      </c>
      <c r="M5069" s="31">
        <f t="shared" si="1658"/>
        <v>0.91666666666666663</v>
      </c>
      <c r="N5069" t="str">
        <f t="shared" si="1639"/>
        <v>2 - 2</v>
      </c>
      <c r="O5069" t="str">
        <f t="shared" si="1641"/>
        <v>Red</v>
      </c>
      <c r="P5069" t="str">
        <f t="shared" si="1642"/>
        <v>Green</v>
      </c>
      <c r="Q5069" t="str">
        <f t="shared" si="1643"/>
        <v>Red</v>
      </c>
      <c r="R5069" t="str">
        <f t="shared" si="1644"/>
        <v>Green</v>
      </c>
      <c r="S5069" t="str">
        <f t="shared" si="1645"/>
        <v>Green</v>
      </c>
      <c r="T5069" t="str">
        <f t="shared" si="1646"/>
        <v>Red</v>
      </c>
      <c r="U5069" t="str">
        <f t="shared" si="1647"/>
        <v>Red</v>
      </c>
      <c r="V5069" t="str">
        <f t="shared" si="1648"/>
        <v>Red</v>
      </c>
      <c r="W5069" t="str">
        <f t="shared" si="1649"/>
        <v>Green</v>
      </c>
      <c r="X5069" t="str">
        <f t="shared" si="1650"/>
        <v>Green</v>
      </c>
      <c r="Y5069" t="str">
        <f t="shared" si="1651"/>
        <v>Green</v>
      </c>
      <c r="Z5069" t="str">
        <f t="shared" si="1652"/>
        <v>Green</v>
      </c>
      <c r="AA5069" t="str">
        <f t="shared" si="1653"/>
        <v>Red</v>
      </c>
      <c r="AB5069" t="str">
        <f t="shared" si="1654"/>
        <v>Red</v>
      </c>
      <c r="AC5069" t="str">
        <f t="shared" si="1655"/>
        <v>Green</v>
      </c>
      <c r="AD5069" t="str">
        <f t="shared" si="1656"/>
        <v>Red</v>
      </c>
    </row>
    <row r="5070" spans="1:30" x14ac:dyDescent="0.3">
      <c r="A5070" t="str">
        <f t="shared" si="1640"/>
        <v>06/08/2026Hankook VerdesCSD Municipal</v>
      </c>
      <c r="D5070" s="2">
        <v>46241</v>
      </c>
      <c r="E5070" s="3">
        <v>4.1666666666666664E-2</v>
      </c>
      <c r="F5070" t="s">
        <v>5126</v>
      </c>
      <c r="G5070" t="s">
        <v>2477</v>
      </c>
      <c r="H5070">
        <v>0</v>
      </c>
      <c r="I5070">
        <v>1</v>
      </c>
      <c r="J5070">
        <v>0</v>
      </c>
      <c r="K5070">
        <v>1</v>
      </c>
      <c r="L5070" s="30" t="str">
        <f t="shared" si="1657"/>
        <v>06/08/2026</v>
      </c>
      <c r="M5070" s="31">
        <f t="shared" si="1658"/>
        <v>0.91666666666666663</v>
      </c>
      <c r="N5070" t="str">
        <f t="shared" si="1639"/>
        <v>0 - 1</v>
      </c>
      <c r="O5070" t="str">
        <f t="shared" si="1641"/>
        <v>Red</v>
      </c>
      <c r="P5070" t="str">
        <f t="shared" si="1642"/>
        <v>Red</v>
      </c>
      <c r="Q5070" t="str">
        <f t="shared" si="1643"/>
        <v>Green</v>
      </c>
      <c r="R5070" t="str">
        <f t="shared" si="1644"/>
        <v>Red</v>
      </c>
      <c r="S5070" t="str">
        <f t="shared" si="1645"/>
        <v>Green</v>
      </c>
      <c r="T5070" t="str">
        <f t="shared" si="1646"/>
        <v>Green</v>
      </c>
      <c r="U5070" t="str">
        <f t="shared" si="1647"/>
        <v>Red</v>
      </c>
      <c r="V5070" t="str">
        <f t="shared" si="1648"/>
        <v>Red</v>
      </c>
      <c r="W5070" t="str">
        <f t="shared" si="1649"/>
        <v>Green</v>
      </c>
      <c r="X5070" t="str">
        <f t="shared" si="1650"/>
        <v>Green</v>
      </c>
      <c r="Y5070" t="str">
        <f t="shared" si="1651"/>
        <v>Red</v>
      </c>
      <c r="Z5070" t="str">
        <f t="shared" si="1652"/>
        <v>Red</v>
      </c>
      <c r="AA5070" t="str">
        <f t="shared" si="1653"/>
        <v>Green</v>
      </c>
      <c r="AB5070" t="str">
        <f t="shared" si="1654"/>
        <v>Green</v>
      </c>
      <c r="AC5070" t="str">
        <f t="shared" si="1655"/>
        <v>Red</v>
      </c>
      <c r="AD5070" t="str">
        <f t="shared" si="1656"/>
        <v>Green</v>
      </c>
    </row>
    <row r="5071" spans="1:30" x14ac:dyDescent="0.3">
      <c r="A5071" t="str">
        <f t="shared" si="1640"/>
        <v>06/08/2026Universidad de GuadalajaraCorrecaminos UAT</v>
      </c>
      <c r="D5071" s="2">
        <v>46241</v>
      </c>
      <c r="E5071" s="3">
        <v>4.1666666666666664E-2</v>
      </c>
      <c r="F5071" t="s">
        <v>3404</v>
      </c>
      <c r="G5071" t="s">
        <v>2510</v>
      </c>
      <c r="H5071">
        <v>1</v>
      </c>
      <c r="I5071">
        <v>2</v>
      </c>
      <c r="J5071">
        <v>1</v>
      </c>
      <c r="K5071">
        <v>3</v>
      </c>
      <c r="L5071" s="30" t="str">
        <f t="shared" si="1657"/>
        <v>06/08/2026</v>
      </c>
      <c r="M5071" s="31">
        <f t="shared" si="1658"/>
        <v>0.91666666666666663</v>
      </c>
      <c r="N5071" t="str">
        <f t="shared" si="1639"/>
        <v>1 - 3</v>
      </c>
      <c r="O5071" t="str">
        <f t="shared" si="1641"/>
        <v>Red</v>
      </c>
      <c r="P5071" t="str">
        <f t="shared" si="1642"/>
        <v>Red</v>
      </c>
      <c r="Q5071" t="str">
        <f t="shared" si="1643"/>
        <v>Green</v>
      </c>
      <c r="R5071" t="str">
        <f t="shared" si="1644"/>
        <v>Red</v>
      </c>
      <c r="S5071" t="str">
        <f t="shared" si="1645"/>
        <v>Green</v>
      </c>
      <c r="T5071" t="str">
        <f t="shared" si="1646"/>
        <v>Green</v>
      </c>
      <c r="U5071" t="str">
        <f t="shared" si="1647"/>
        <v>Red</v>
      </c>
      <c r="V5071" t="str">
        <f t="shared" si="1648"/>
        <v>Red</v>
      </c>
      <c r="W5071" t="str">
        <f t="shared" si="1649"/>
        <v>Green</v>
      </c>
      <c r="X5071" t="str">
        <f t="shared" si="1650"/>
        <v>Green</v>
      </c>
      <c r="Y5071" t="str">
        <f t="shared" si="1651"/>
        <v>Green</v>
      </c>
      <c r="Z5071" t="str">
        <f t="shared" si="1652"/>
        <v>Green</v>
      </c>
      <c r="AA5071" t="str">
        <f t="shared" si="1653"/>
        <v>Red</v>
      </c>
      <c r="AB5071" t="str">
        <f t="shared" si="1654"/>
        <v>Red</v>
      </c>
      <c r="AC5071" t="str">
        <f t="shared" si="1655"/>
        <v>Green</v>
      </c>
      <c r="AD5071" t="str">
        <f t="shared" si="1656"/>
        <v>Red</v>
      </c>
    </row>
    <row r="5072" spans="1:30" x14ac:dyDescent="0.3">
      <c r="A5072" t="str">
        <f t="shared" si="1640"/>
        <v>06/08/2026Veraguas U19La Familia</v>
      </c>
      <c r="D5072" s="2">
        <v>46241</v>
      </c>
      <c r="E5072" s="3">
        <v>4.1666666666666664E-2</v>
      </c>
      <c r="F5072" t="s">
        <v>7053</v>
      </c>
      <c r="G5072" t="s">
        <v>7054</v>
      </c>
      <c r="H5072">
        <v>0</v>
      </c>
      <c r="I5072">
        <v>0</v>
      </c>
      <c r="J5072">
        <v>1</v>
      </c>
      <c r="K5072">
        <v>1</v>
      </c>
      <c r="L5072" s="30" t="str">
        <f t="shared" si="1657"/>
        <v>06/08/2026</v>
      </c>
      <c r="M5072" s="31">
        <f t="shared" si="1658"/>
        <v>0.91666666666666663</v>
      </c>
      <c r="N5072" t="str">
        <f t="shared" ref="N5072:N5135" si="1659">J5072&amp;" - "&amp;K5072</f>
        <v>1 - 1</v>
      </c>
      <c r="O5072" t="str">
        <f t="shared" si="1641"/>
        <v>Red</v>
      </c>
      <c r="P5072" t="str">
        <f t="shared" si="1642"/>
        <v>Green</v>
      </c>
      <c r="Q5072" t="str">
        <f t="shared" si="1643"/>
        <v>Red</v>
      </c>
      <c r="R5072" t="str">
        <f t="shared" si="1644"/>
        <v>Green</v>
      </c>
      <c r="S5072" t="str">
        <f t="shared" si="1645"/>
        <v>Green</v>
      </c>
      <c r="T5072" t="str">
        <f t="shared" si="1646"/>
        <v>Red</v>
      </c>
      <c r="U5072" t="str">
        <f t="shared" si="1647"/>
        <v>Red</v>
      </c>
      <c r="V5072" t="str">
        <f t="shared" si="1648"/>
        <v>Green</v>
      </c>
      <c r="W5072" t="str">
        <f t="shared" si="1649"/>
        <v>Red</v>
      </c>
      <c r="X5072" t="str">
        <f t="shared" si="1650"/>
        <v>Red</v>
      </c>
      <c r="Y5072" t="str">
        <f t="shared" si="1651"/>
        <v>Green</v>
      </c>
      <c r="Z5072" t="str">
        <f t="shared" si="1652"/>
        <v>Red</v>
      </c>
      <c r="AA5072" t="str">
        <f t="shared" si="1653"/>
        <v>Green</v>
      </c>
      <c r="AB5072" t="str">
        <f t="shared" si="1654"/>
        <v>Green</v>
      </c>
      <c r="AC5072" t="str">
        <f t="shared" si="1655"/>
        <v>Green</v>
      </c>
      <c r="AD5072" t="str">
        <f t="shared" si="1656"/>
        <v>Red</v>
      </c>
    </row>
    <row r="5073" spans="1:30" x14ac:dyDescent="0.3">
      <c r="A5073" t="str">
        <f t="shared" si="1640"/>
        <v>06/08/2026Real CartagenaIndependiente Valle Del Cauca</v>
      </c>
      <c r="D5073" s="2">
        <v>46241</v>
      </c>
      <c r="E5073" s="3">
        <v>4.8611111111111112E-2</v>
      </c>
      <c r="F5073" t="s">
        <v>428</v>
      </c>
      <c r="G5073" t="s">
        <v>4812</v>
      </c>
      <c r="H5073">
        <v>0</v>
      </c>
      <c r="I5073">
        <v>2</v>
      </c>
      <c r="J5073">
        <v>0</v>
      </c>
      <c r="K5073">
        <v>2</v>
      </c>
      <c r="L5073" s="30" t="str">
        <f t="shared" si="1657"/>
        <v>06/08/2026</v>
      </c>
      <c r="M5073" s="31">
        <f t="shared" si="1658"/>
        <v>0.92361111111111116</v>
      </c>
      <c r="N5073" t="str">
        <f t="shared" si="1659"/>
        <v>0 - 2</v>
      </c>
      <c r="O5073" t="str">
        <f t="shared" si="1641"/>
        <v>Red</v>
      </c>
      <c r="P5073" t="str">
        <f t="shared" si="1642"/>
        <v>Red</v>
      </c>
      <c r="Q5073" t="str">
        <f t="shared" si="1643"/>
        <v>Green</v>
      </c>
      <c r="R5073" t="str">
        <f t="shared" si="1644"/>
        <v>Red</v>
      </c>
      <c r="S5073" t="str">
        <f t="shared" si="1645"/>
        <v>Green</v>
      </c>
      <c r="T5073" t="str">
        <f t="shared" si="1646"/>
        <v>Green</v>
      </c>
      <c r="U5073" t="str">
        <f t="shared" si="1647"/>
        <v>Red</v>
      </c>
      <c r="V5073" t="str">
        <f t="shared" si="1648"/>
        <v>Red</v>
      </c>
      <c r="W5073" t="str">
        <f t="shared" si="1649"/>
        <v>Green</v>
      </c>
      <c r="X5073" t="str">
        <f t="shared" si="1650"/>
        <v>Green</v>
      </c>
      <c r="Y5073" t="str">
        <f t="shared" si="1651"/>
        <v>Green</v>
      </c>
      <c r="Z5073" t="str">
        <f t="shared" si="1652"/>
        <v>Red</v>
      </c>
      <c r="AA5073" t="str">
        <f t="shared" si="1653"/>
        <v>Green</v>
      </c>
      <c r="AB5073" t="str">
        <f t="shared" si="1654"/>
        <v>Green</v>
      </c>
      <c r="AC5073" t="str">
        <f t="shared" si="1655"/>
        <v>Red</v>
      </c>
      <c r="AD5073" t="str">
        <f t="shared" si="1656"/>
        <v>Green</v>
      </c>
    </row>
    <row r="5074" spans="1:30" x14ac:dyDescent="0.3">
      <c r="A5074" t="str">
        <f t="shared" si="1640"/>
        <v>06/08/2026Club AmericaSan Diego FC</v>
      </c>
      <c r="D5074" s="2">
        <v>46241</v>
      </c>
      <c r="E5074" s="3">
        <v>8.3333333333333329E-2</v>
      </c>
      <c r="F5074" t="s">
        <v>2506</v>
      </c>
      <c r="G5074" t="s">
        <v>86</v>
      </c>
      <c r="H5074">
        <v>3</v>
      </c>
      <c r="I5074">
        <v>0</v>
      </c>
      <c r="J5074">
        <v>3</v>
      </c>
      <c r="K5074">
        <v>1</v>
      </c>
      <c r="L5074" s="30" t="str">
        <f t="shared" si="1657"/>
        <v>06/08/2026</v>
      </c>
      <c r="M5074" s="31">
        <f t="shared" si="1658"/>
        <v>0.95833333333333326</v>
      </c>
      <c r="N5074" t="str">
        <f t="shared" si="1659"/>
        <v>3 - 1</v>
      </c>
      <c r="O5074" t="str">
        <f t="shared" si="1641"/>
        <v>Green</v>
      </c>
      <c r="P5074" t="str">
        <f t="shared" si="1642"/>
        <v>Red</v>
      </c>
      <c r="Q5074" t="str">
        <f t="shared" si="1643"/>
        <v>Red</v>
      </c>
      <c r="R5074" t="str">
        <f t="shared" si="1644"/>
        <v>Green</v>
      </c>
      <c r="S5074" t="str">
        <f t="shared" si="1645"/>
        <v>Red</v>
      </c>
      <c r="T5074" t="str">
        <f t="shared" si="1646"/>
        <v>Green</v>
      </c>
      <c r="U5074" t="str">
        <f t="shared" si="1647"/>
        <v>Green</v>
      </c>
      <c r="V5074" t="str">
        <f t="shared" si="1648"/>
        <v>Red</v>
      </c>
      <c r="W5074" t="str">
        <f t="shared" si="1649"/>
        <v>Red</v>
      </c>
      <c r="X5074" t="str">
        <f t="shared" si="1650"/>
        <v>Green</v>
      </c>
      <c r="Y5074" t="str">
        <f t="shared" si="1651"/>
        <v>Green</v>
      </c>
      <c r="Z5074" t="str">
        <f t="shared" si="1652"/>
        <v>Green</v>
      </c>
      <c r="AA5074" t="str">
        <f t="shared" si="1653"/>
        <v>Red</v>
      </c>
      <c r="AB5074" t="str">
        <f t="shared" si="1654"/>
        <v>Red</v>
      </c>
      <c r="AC5074" t="str">
        <f t="shared" si="1655"/>
        <v>Green</v>
      </c>
      <c r="AD5074" t="str">
        <f t="shared" si="1656"/>
        <v>Red</v>
      </c>
    </row>
    <row r="5075" spans="1:30" x14ac:dyDescent="0.3">
      <c r="A5075" t="str">
        <f t="shared" si="1640"/>
        <v>06/08/2026Portland TimbersPuebla</v>
      </c>
      <c r="D5075" s="2">
        <v>46241</v>
      </c>
      <c r="E5075" s="3">
        <v>0.10416666666666667</v>
      </c>
      <c r="F5075" t="s">
        <v>91</v>
      </c>
      <c r="G5075" t="s">
        <v>1371</v>
      </c>
      <c r="H5075">
        <v>4</v>
      </c>
      <c r="I5075">
        <v>1</v>
      </c>
      <c r="J5075">
        <v>5</v>
      </c>
      <c r="K5075">
        <v>2</v>
      </c>
      <c r="L5075" s="30" t="str">
        <f t="shared" si="1657"/>
        <v>06/08/2026</v>
      </c>
      <c r="M5075" s="31">
        <f t="shared" si="1658"/>
        <v>0.97916666666666674</v>
      </c>
      <c r="N5075" t="str">
        <f t="shared" si="1659"/>
        <v>5 - 2</v>
      </c>
      <c r="O5075" t="str">
        <f t="shared" si="1641"/>
        <v>Green</v>
      </c>
      <c r="P5075" t="str">
        <f t="shared" si="1642"/>
        <v>Red</v>
      </c>
      <c r="Q5075" t="str">
        <f t="shared" si="1643"/>
        <v>Red</v>
      </c>
      <c r="R5075" t="str">
        <f t="shared" si="1644"/>
        <v>Green</v>
      </c>
      <c r="S5075" t="str">
        <f t="shared" si="1645"/>
        <v>Red</v>
      </c>
      <c r="T5075" t="str">
        <f t="shared" si="1646"/>
        <v>Green</v>
      </c>
      <c r="U5075" t="str">
        <f t="shared" si="1647"/>
        <v>Green</v>
      </c>
      <c r="V5075" t="str">
        <f t="shared" si="1648"/>
        <v>Red</v>
      </c>
      <c r="W5075" t="str">
        <f t="shared" si="1649"/>
        <v>Red</v>
      </c>
      <c r="X5075" t="str">
        <f t="shared" si="1650"/>
        <v>Green</v>
      </c>
      <c r="Y5075" t="str">
        <f t="shared" si="1651"/>
        <v>Green</v>
      </c>
      <c r="Z5075" t="str">
        <f t="shared" si="1652"/>
        <v>Green</v>
      </c>
      <c r="AA5075" t="str">
        <f t="shared" si="1653"/>
        <v>Red</v>
      </c>
      <c r="AB5075" t="str">
        <f t="shared" si="1654"/>
        <v>Red</v>
      </c>
      <c r="AC5075" t="str">
        <f t="shared" si="1655"/>
        <v>Green</v>
      </c>
      <c r="AD5075" t="str">
        <f t="shared" si="1656"/>
        <v>Red</v>
      </c>
    </row>
    <row r="5076" spans="1:30" x14ac:dyDescent="0.3">
      <c r="A5076" t="str">
        <f t="shared" si="1640"/>
        <v>06/08/2026CD MotaguaCD FAS</v>
      </c>
      <c r="D5076" s="2">
        <v>46241</v>
      </c>
      <c r="E5076" s="3">
        <v>0.125</v>
      </c>
      <c r="F5076" t="s">
        <v>5127</v>
      </c>
      <c r="G5076" t="s">
        <v>2414</v>
      </c>
      <c r="H5076">
        <v>0</v>
      </c>
      <c r="I5076">
        <v>0</v>
      </c>
      <c r="J5076">
        <v>1</v>
      </c>
      <c r="K5076">
        <v>0</v>
      </c>
      <c r="L5076" s="30" t="str">
        <f t="shared" si="1657"/>
        <v>06/08/2026</v>
      </c>
      <c r="M5076" s="31">
        <f t="shared" si="1658"/>
        <v>1</v>
      </c>
      <c r="N5076" t="str">
        <f t="shared" si="1659"/>
        <v>1 - 0</v>
      </c>
      <c r="O5076" t="str">
        <f t="shared" si="1641"/>
        <v>Green</v>
      </c>
      <c r="P5076" t="str">
        <f t="shared" si="1642"/>
        <v>Red</v>
      </c>
      <c r="Q5076" t="str">
        <f t="shared" si="1643"/>
        <v>Red</v>
      </c>
      <c r="R5076" t="str">
        <f t="shared" si="1644"/>
        <v>Green</v>
      </c>
      <c r="S5076" t="str">
        <f t="shared" si="1645"/>
        <v>Red</v>
      </c>
      <c r="T5076" t="str">
        <f t="shared" si="1646"/>
        <v>Green</v>
      </c>
      <c r="U5076" t="str">
        <f t="shared" si="1647"/>
        <v>Red</v>
      </c>
      <c r="V5076" t="str">
        <f t="shared" si="1648"/>
        <v>Green</v>
      </c>
      <c r="W5076" t="str">
        <f t="shared" si="1649"/>
        <v>Red</v>
      </c>
      <c r="X5076" t="str">
        <f t="shared" si="1650"/>
        <v>Red</v>
      </c>
      <c r="Y5076" t="str">
        <f t="shared" si="1651"/>
        <v>Red</v>
      </c>
      <c r="Z5076" t="str">
        <f t="shared" si="1652"/>
        <v>Red</v>
      </c>
      <c r="AA5076" t="str">
        <f t="shared" si="1653"/>
        <v>Green</v>
      </c>
      <c r="AB5076" t="str">
        <f t="shared" si="1654"/>
        <v>Green</v>
      </c>
      <c r="AC5076" t="str">
        <f t="shared" si="1655"/>
        <v>Red</v>
      </c>
      <c r="AD5076" t="str">
        <f t="shared" si="1656"/>
        <v>Green</v>
      </c>
    </row>
    <row r="5077" spans="1:30" x14ac:dyDescent="0.3">
      <c r="A5077" t="str">
        <f t="shared" si="1640"/>
        <v>06/08/2026Blacktown Spartans U20Inter Lions U20</v>
      </c>
      <c r="B5077" t="s">
        <v>810</v>
      </c>
      <c r="C5077" t="s">
        <v>2313</v>
      </c>
      <c r="D5077" s="2">
        <v>46241</v>
      </c>
      <c r="E5077" s="3">
        <v>0.33333333333333331</v>
      </c>
      <c r="F5077" t="s">
        <v>2964</v>
      </c>
      <c r="G5077" t="s">
        <v>2969</v>
      </c>
      <c r="H5077">
        <v>4</v>
      </c>
      <c r="I5077">
        <v>0</v>
      </c>
      <c r="J5077">
        <v>7</v>
      </c>
      <c r="K5077">
        <v>0</v>
      </c>
      <c r="L5077" s="22" t="str">
        <f t="shared" ref="L5077:L5140" si="1660">"0"&amp;DAY(D5077)&amp;"/"&amp;"08"&amp;"/"&amp;YEAR(D5077)</f>
        <v>07/08/2026</v>
      </c>
      <c r="M5077" s="23">
        <f t="shared" ref="M5077:M5140" si="1661">E5077-TIME(3,0,0)</f>
        <v>0.20833333333333331</v>
      </c>
      <c r="N5077" t="str">
        <f t="shared" si="1659"/>
        <v>7 - 0</v>
      </c>
      <c r="O5077" t="str">
        <f t="shared" si="1641"/>
        <v>Green</v>
      </c>
      <c r="P5077" t="str">
        <f t="shared" si="1642"/>
        <v>Red</v>
      </c>
      <c r="Q5077" t="str">
        <f t="shared" si="1643"/>
        <v>Red</v>
      </c>
      <c r="R5077" t="str">
        <f t="shared" si="1644"/>
        <v>Green</v>
      </c>
      <c r="S5077" t="str">
        <f t="shared" si="1645"/>
        <v>Red</v>
      </c>
      <c r="T5077" t="str">
        <f t="shared" si="1646"/>
        <v>Green</v>
      </c>
      <c r="U5077" t="str">
        <f t="shared" si="1647"/>
        <v>Green</v>
      </c>
      <c r="V5077" t="str">
        <f t="shared" si="1648"/>
        <v>Red</v>
      </c>
      <c r="W5077" t="str">
        <f t="shared" si="1649"/>
        <v>Red</v>
      </c>
      <c r="X5077" t="str">
        <f t="shared" si="1650"/>
        <v>Green</v>
      </c>
      <c r="Y5077" t="str">
        <f t="shared" si="1651"/>
        <v>Green</v>
      </c>
      <c r="Z5077" t="str">
        <f t="shared" si="1652"/>
        <v>Green</v>
      </c>
      <c r="AA5077" t="str">
        <f t="shared" si="1653"/>
        <v>Red</v>
      </c>
      <c r="AB5077" t="str">
        <f t="shared" si="1654"/>
        <v>Red</v>
      </c>
      <c r="AC5077" t="str">
        <f t="shared" si="1655"/>
        <v>Red</v>
      </c>
      <c r="AD5077" t="str">
        <f t="shared" si="1656"/>
        <v>Green</v>
      </c>
    </row>
    <row r="5078" spans="1:30" x14ac:dyDescent="0.3">
      <c r="A5078" t="str">
        <f t="shared" si="1640"/>
        <v>07/08/2026CF IntercityVillarreal B</v>
      </c>
      <c r="D5078" s="2">
        <v>46241</v>
      </c>
      <c r="E5078" s="3">
        <v>0.33333333333333331</v>
      </c>
      <c r="F5078" t="s">
        <v>6992</v>
      </c>
      <c r="G5078" t="s">
        <v>6908</v>
      </c>
      <c r="H5078">
        <v>1</v>
      </c>
      <c r="I5078">
        <v>2</v>
      </c>
      <c r="J5078">
        <v>2</v>
      </c>
      <c r="K5078">
        <v>4</v>
      </c>
      <c r="L5078" s="22" t="str">
        <f t="shared" si="1660"/>
        <v>07/08/2026</v>
      </c>
      <c r="M5078" s="23">
        <f t="shared" si="1661"/>
        <v>0.20833333333333331</v>
      </c>
      <c r="N5078" t="str">
        <f t="shared" si="1659"/>
        <v>2 - 4</v>
      </c>
      <c r="O5078" t="str">
        <f t="shared" si="1641"/>
        <v>Red</v>
      </c>
      <c r="P5078" t="str">
        <f t="shared" si="1642"/>
        <v>Red</v>
      </c>
      <c r="Q5078" t="str">
        <f t="shared" si="1643"/>
        <v>Green</v>
      </c>
      <c r="R5078" t="str">
        <f t="shared" si="1644"/>
        <v>Red</v>
      </c>
      <c r="S5078" t="str">
        <f t="shared" si="1645"/>
        <v>Green</v>
      </c>
      <c r="T5078" t="str">
        <f t="shared" si="1646"/>
        <v>Green</v>
      </c>
      <c r="U5078" t="str">
        <f t="shared" si="1647"/>
        <v>Red</v>
      </c>
      <c r="V5078" t="str">
        <f t="shared" si="1648"/>
        <v>Red</v>
      </c>
      <c r="W5078" t="str">
        <f t="shared" si="1649"/>
        <v>Green</v>
      </c>
      <c r="X5078" t="str">
        <f t="shared" si="1650"/>
        <v>Green</v>
      </c>
      <c r="Y5078" t="str">
        <f t="shared" si="1651"/>
        <v>Green</v>
      </c>
      <c r="Z5078" t="str">
        <f t="shared" si="1652"/>
        <v>Green</v>
      </c>
      <c r="AA5078" t="str">
        <f t="shared" si="1653"/>
        <v>Red</v>
      </c>
      <c r="AB5078" t="str">
        <f t="shared" si="1654"/>
        <v>Red</v>
      </c>
      <c r="AC5078" t="str">
        <f t="shared" si="1655"/>
        <v>Green</v>
      </c>
      <c r="AD5078" t="str">
        <f t="shared" si="1656"/>
        <v>Red</v>
      </c>
    </row>
    <row r="5079" spans="1:30" x14ac:dyDescent="0.3">
      <c r="A5079" t="str">
        <f t="shared" si="1640"/>
        <v>07/08/2026Prospect United U20Western City Rangers U20</v>
      </c>
      <c r="B5079" t="s">
        <v>810</v>
      </c>
      <c r="C5079" t="s">
        <v>2313</v>
      </c>
      <c r="D5079" s="2">
        <v>46241</v>
      </c>
      <c r="E5079" s="3">
        <v>0.33333333333333331</v>
      </c>
      <c r="F5079" t="s">
        <v>2970</v>
      </c>
      <c r="G5079" t="s">
        <v>2968</v>
      </c>
      <c r="H5079">
        <v>1</v>
      </c>
      <c r="I5079">
        <v>2</v>
      </c>
      <c r="J5079">
        <v>1</v>
      </c>
      <c r="K5079">
        <v>3</v>
      </c>
      <c r="L5079" s="22" t="str">
        <f t="shared" si="1660"/>
        <v>07/08/2026</v>
      </c>
      <c r="M5079" s="23">
        <f t="shared" si="1661"/>
        <v>0.20833333333333331</v>
      </c>
      <c r="N5079" t="str">
        <f t="shared" si="1659"/>
        <v>1 - 3</v>
      </c>
      <c r="O5079" t="str">
        <f t="shared" si="1641"/>
        <v>Red</v>
      </c>
      <c r="P5079" t="str">
        <f t="shared" si="1642"/>
        <v>Red</v>
      </c>
      <c r="Q5079" t="str">
        <f t="shared" si="1643"/>
        <v>Green</v>
      </c>
      <c r="R5079" t="str">
        <f t="shared" si="1644"/>
        <v>Red</v>
      </c>
      <c r="S5079" t="str">
        <f t="shared" si="1645"/>
        <v>Green</v>
      </c>
      <c r="T5079" t="str">
        <f t="shared" si="1646"/>
        <v>Green</v>
      </c>
      <c r="U5079" t="str">
        <f t="shared" si="1647"/>
        <v>Red</v>
      </c>
      <c r="V5079" t="str">
        <f t="shared" si="1648"/>
        <v>Red</v>
      </c>
      <c r="W5079" t="str">
        <f t="shared" si="1649"/>
        <v>Green</v>
      </c>
      <c r="X5079" t="str">
        <f t="shared" si="1650"/>
        <v>Green</v>
      </c>
      <c r="Y5079" t="str">
        <f t="shared" si="1651"/>
        <v>Green</v>
      </c>
      <c r="Z5079" t="str">
        <f t="shared" si="1652"/>
        <v>Green</v>
      </c>
      <c r="AA5079" t="str">
        <f t="shared" si="1653"/>
        <v>Red</v>
      </c>
      <c r="AB5079" t="str">
        <f t="shared" si="1654"/>
        <v>Red</v>
      </c>
      <c r="AC5079" t="str">
        <f t="shared" si="1655"/>
        <v>Green</v>
      </c>
      <c r="AD5079" t="str">
        <f t="shared" si="1656"/>
        <v>Red</v>
      </c>
    </row>
    <row r="5080" spans="1:30" x14ac:dyDescent="0.3">
      <c r="A5080" t="str">
        <f t="shared" si="1640"/>
        <v>07/08/2026AlmeriaCordoba</v>
      </c>
      <c r="D5080" s="2">
        <v>46241</v>
      </c>
      <c r="E5080" s="3">
        <v>0.35416666666666669</v>
      </c>
      <c r="F5080" t="s">
        <v>3993</v>
      </c>
      <c r="G5080" t="s">
        <v>2097</v>
      </c>
      <c r="H5080">
        <v>0</v>
      </c>
      <c r="I5080">
        <v>0</v>
      </c>
      <c r="J5080">
        <v>4</v>
      </c>
      <c r="K5080">
        <v>0</v>
      </c>
      <c r="L5080" s="22" t="str">
        <f t="shared" si="1660"/>
        <v>07/08/2026</v>
      </c>
      <c r="M5080" s="23">
        <f t="shared" si="1661"/>
        <v>0.22916666666666669</v>
      </c>
      <c r="N5080" t="str">
        <f t="shared" si="1659"/>
        <v>4 - 0</v>
      </c>
      <c r="O5080" t="str">
        <f t="shared" si="1641"/>
        <v>Green</v>
      </c>
      <c r="P5080" t="str">
        <f t="shared" si="1642"/>
        <v>Red</v>
      </c>
      <c r="Q5080" t="str">
        <f t="shared" si="1643"/>
        <v>Red</v>
      </c>
      <c r="R5080" t="str">
        <f t="shared" si="1644"/>
        <v>Green</v>
      </c>
      <c r="S5080" t="str">
        <f t="shared" si="1645"/>
        <v>Red</v>
      </c>
      <c r="T5080" t="str">
        <f t="shared" si="1646"/>
        <v>Green</v>
      </c>
      <c r="U5080" t="str">
        <f t="shared" si="1647"/>
        <v>Red</v>
      </c>
      <c r="V5080" t="str">
        <f t="shared" si="1648"/>
        <v>Green</v>
      </c>
      <c r="W5080" t="str">
        <f t="shared" si="1649"/>
        <v>Red</v>
      </c>
      <c r="X5080" t="str">
        <f t="shared" si="1650"/>
        <v>Red</v>
      </c>
      <c r="Y5080" t="str">
        <f t="shared" si="1651"/>
        <v>Green</v>
      </c>
      <c r="Z5080" t="str">
        <f t="shared" si="1652"/>
        <v>Green</v>
      </c>
      <c r="AA5080" t="str">
        <f t="shared" si="1653"/>
        <v>Red</v>
      </c>
      <c r="AB5080" t="str">
        <f t="shared" si="1654"/>
        <v>Red</v>
      </c>
      <c r="AC5080" t="str">
        <f t="shared" si="1655"/>
        <v>Red</v>
      </c>
      <c r="AD5080" t="str">
        <f t="shared" si="1656"/>
        <v>Green</v>
      </c>
    </row>
    <row r="5081" spans="1:30" x14ac:dyDescent="0.3">
      <c r="A5081" t="str">
        <f t="shared" si="1640"/>
        <v>07/08/2026Queensland LionsBrisbane Roar U21</v>
      </c>
      <c r="B5081" t="s">
        <v>810</v>
      </c>
      <c r="C5081" t="s">
        <v>5366</v>
      </c>
      <c r="D5081" s="2">
        <v>46241</v>
      </c>
      <c r="E5081" s="3">
        <v>0.35416666666666669</v>
      </c>
      <c r="F5081" t="s">
        <v>389</v>
      </c>
      <c r="G5081" t="s">
        <v>6175</v>
      </c>
      <c r="H5081">
        <v>1</v>
      </c>
      <c r="I5081">
        <v>2</v>
      </c>
      <c r="J5081">
        <v>4</v>
      </c>
      <c r="K5081">
        <v>2</v>
      </c>
      <c r="L5081" s="22" t="str">
        <f t="shared" si="1660"/>
        <v>07/08/2026</v>
      </c>
      <c r="M5081" s="23">
        <f t="shared" si="1661"/>
        <v>0.22916666666666669</v>
      </c>
      <c r="N5081" t="str">
        <f t="shared" si="1659"/>
        <v>4 - 2</v>
      </c>
      <c r="O5081" t="str">
        <f t="shared" si="1641"/>
        <v>Green</v>
      </c>
      <c r="P5081" t="str">
        <f t="shared" si="1642"/>
        <v>Red</v>
      </c>
      <c r="Q5081" t="str">
        <f t="shared" si="1643"/>
        <v>Red</v>
      </c>
      <c r="R5081" t="str">
        <f t="shared" si="1644"/>
        <v>Green</v>
      </c>
      <c r="S5081" t="str">
        <f t="shared" si="1645"/>
        <v>Red</v>
      </c>
      <c r="T5081" t="str">
        <f t="shared" si="1646"/>
        <v>Green</v>
      </c>
      <c r="U5081" t="str">
        <f t="shared" si="1647"/>
        <v>Red</v>
      </c>
      <c r="V5081" t="str">
        <f t="shared" si="1648"/>
        <v>Red</v>
      </c>
      <c r="W5081" t="str">
        <f t="shared" si="1649"/>
        <v>Green</v>
      </c>
      <c r="X5081" t="str">
        <f t="shared" si="1650"/>
        <v>Green</v>
      </c>
      <c r="Y5081" t="str">
        <f t="shared" si="1651"/>
        <v>Green</v>
      </c>
      <c r="Z5081" t="str">
        <f t="shared" si="1652"/>
        <v>Green</v>
      </c>
      <c r="AA5081" t="str">
        <f t="shared" si="1653"/>
        <v>Red</v>
      </c>
      <c r="AB5081" t="str">
        <f t="shared" si="1654"/>
        <v>Red</v>
      </c>
      <c r="AC5081" t="str">
        <f t="shared" si="1655"/>
        <v>Green</v>
      </c>
      <c r="AD5081" t="str">
        <f t="shared" si="1656"/>
        <v>Red</v>
      </c>
    </row>
    <row r="5082" spans="1:30" x14ac:dyDescent="0.3">
      <c r="A5082" t="str">
        <f t="shared" si="1640"/>
        <v>07/08/2026Adelaide CometsNorth Eastern MetroStars</v>
      </c>
      <c r="B5082" t="s">
        <v>810</v>
      </c>
      <c r="C5082" t="s">
        <v>5369</v>
      </c>
      <c r="D5082" s="2">
        <v>46241</v>
      </c>
      <c r="E5082" s="3">
        <v>0.36458333333333331</v>
      </c>
      <c r="F5082" t="s">
        <v>505</v>
      </c>
      <c r="G5082" t="s">
        <v>2801</v>
      </c>
      <c r="H5082">
        <v>0</v>
      </c>
      <c r="I5082">
        <v>0</v>
      </c>
      <c r="J5082">
        <v>0</v>
      </c>
      <c r="K5082">
        <v>1</v>
      </c>
      <c r="L5082" s="22" t="str">
        <f t="shared" si="1660"/>
        <v>07/08/2026</v>
      </c>
      <c r="M5082" s="23">
        <f t="shared" si="1661"/>
        <v>0.23958333333333331</v>
      </c>
      <c r="N5082" t="str">
        <f t="shared" si="1659"/>
        <v>0 - 1</v>
      </c>
      <c r="O5082" t="str">
        <f t="shared" si="1641"/>
        <v>Red</v>
      </c>
      <c r="P5082" t="str">
        <f t="shared" si="1642"/>
        <v>Red</v>
      </c>
      <c r="Q5082" t="str">
        <f t="shared" si="1643"/>
        <v>Green</v>
      </c>
      <c r="R5082" t="str">
        <f t="shared" si="1644"/>
        <v>Red</v>
      </c>
      <c r="S5082" t="str">
        <f t="shared" si="1645"/>
        <v>Green</v>
      </c>
      <c r="T5082" t="str">
        <f t="shared" si="1646"/>
        <v>Green</v>
      </c>
      <c r="U5082" t="str">
        <f t="shared" si="1647"/>
        <v>Red</v>
      </c>
      <c r="V5082" t="str">
        <f t="shared" si="1648"/>
        <v>Green</v>
      </c>
      <c r="W5082" t="str">
        <f t="shared" si="1649"/>
        <v>Red</v>
      </c>
      <c r="X5082" t="str">
        <f t="shared" si="1650"/>
        <v>Red</v>
      </c>
      <c r="Y5082" t="str">
        <f t="shared" si="1651"/>
        <v>Red</v>
      </c>
      <c r="Z5082" t="str">
        <f t="shared" si="1652"/>
        <v>Red</v>
      </c>
      <c r="AA5082" t="str">
        <f t="shared" si="1653"/>
        <v>Green</v>
      </c>
      <c r="AB5082" t="str">
        <f t="shared" si="1654"/>
        <v>Green</v>
      </c>
      <c r="AC5082" t="str">
        <f t="shared" si="1655"/>
        <v>Red</v>
      </c>
      <c r="AD5082" t="str">
        <f t="shared" si="1656"/>
        <v>Green</v>
      </c>
    </row>
    <row r="5083" spans="1:30" x14ac:dyDescent="0.3">
      <c r="A5083" t="str">
        <f t="shared" si="1640"/>
        <v>07/08/2026Bayside ArgonautsBox Hill United</v>
      </c>
      <c r="B5083" t="s">
        <v>810</v>
      </c>
      <c r="C5083" t="s">
        <v>2253</v>
      </c>
      <c r="D5083" s="2">
        <v>46241</v>
      </c>
      <c r="E5083" s="3">
        <v>0.39583333333333331</v>
      </c>
      <c r="F5083" t="s">
        <v>2255</v>
      </c>
      <c r="G5083" t="s">
        <v>2259</v>
      </c>
      <c r="H5083">
        <v>0</v>
      </c>
      <c r="I5083">
        <v>0</v>
      </c>
      <c r="J5083">
        <v>0</v>
      </c>
      <c r="K5083">
        <v>1</v>
      </c>
      <c r="L5083" s="22" t="str">
        <f t="shared" si="1660"/>
        <v>07/08/2026</v>
      </c>
      <c r="M5083" s="23">
        <f t="shared" si="1661"/>
        <v>0.27083333333333331</v>
      </c>
      <c r="N5083" t="str">
        <f t="shared" si="1659"/>
        <v>0 - 1</v>
      </c>
      <c r="O5083" t="str">
        <f t="shared" si="1641"/>
        <v>Red</v>
      </c>
      <c r="P5083" t="str">
        <f t="shared" si="1642"/>
        <v>Red</v>
      </c>
      <c r="Q5083" t="str">
        <f t="shared" si="1643"/>
        <v>Green</v>
      </c>
      <c r="R5083" t="str">
        <f t="shared" si="1644"/>
        <v>Red</v>
      </c>
      <c r="S5083" t="str">
        <f t="shared" si="1645"/>
        <v>Green</v>
      </c>
      <c r="T5083" t="str">
        <f t="shared" si="1646"/>
        <v>Green</v>
      </c>
      <c r="U5083" t="str">
        <f t="shared" si="1647"/>
        <v>Red</v>
      </c>
      <c r="V5083" t="str">
        <f t="shared" si="1648"/>
        <v>Green</v>
      </c>
      <c r="W5083" t="str">
        <f t="shared" si="1649"/>
        <v>Red</v>
      </c>
      <c r="X5083" t="str">
        <f t="shared" si="1650"/>
        <v>Red</v>
      </c>
      <c r="Y5083" t="str">
        <f t="shared" si="1651"/>
        <v>Red</v>
      </c>
      <c r="Z5083" t="str">
        <f t="shared" si="1652"/>
        <v>Red</v>
      </c>
      <c r="AA5083" t="str">
        <f t="shared" si="1653"/>
        <v>Green</v>
      </c>
      <c r="AB5083" t="str">
        <f t="shared" si="1654"/>
        <v>Green</v>
      </c>
      <c r="AC5083" t="str">
        <f t="shared" si="1655"/>
        <v>Red</v>
      </c>
      <c r="AD5083" t="str">
        <f t="shared" si="1656"/>
        <v>Green</v>
      </c>
    </row>
    <row r="5084" spans="1:30" x14ac:dyDescent="0.3">
      <c r="A5084" t="str">
        <f t="shared" si="1640"/>
        <v>07/08/2026Calcutta CustomsRailway FC</v>
      </c>
      <c r="D5084" s="2">
        <v>46241</v>
      </c>
      <c r="E5084" s="3">
        <v>0.39583333333333331</v>
      </c>
      <c r="F5084" t="s">
        <v>7124</v>
      </c>
      <c r="G5084" t="s">
        <v>7125</v>
      </c>
      <c r="H5084">
        <v>0</v>
      </c>
      <c r="I5084">
        <v>0</v>
      </c>
      <c r="J5084">
        <v>4</v>
      </c>
      <c r="K5084">
        <v>0</v>
      </c>
      <c r="L5084" s="22" t="str">
        <f t="shared" si="1660"/>
        <v>07/08/2026</v>
      </c>
      <c r="M5084" s="23">
        <f t="shared" si="1661"/>
        <v>0.27083333333333331</v>
      </c>
      <c r="N5084" t="str">
        <f t="shared" si="1659"/>
        <v>4 - 0</v>
      </c>
      <c r="O5084" t="str">
        <f t="shared" si="1641"/>
        <v>Green</v>
      </c>
      <c r="P5084" t="str">
        <f t="shared" si="1642"/>
        <v>Red</v>
      </c>
      <c r="Q5084" t="str">
        <f t="shared" si="1643"/>
        <v>Red</v>
      </c>
      <c r="R5084" t="str">
        <f t="shared" si="1644"/>
        <v>Green</v>
      </c>
      <c r="S5084" t="str">
        <f t="shared" si="1645"/>
        <v>Red</v>
      </c>
      <c r="T5084" t="str">
        <f t="shared" si="1646"/>
        <v>Green</v>
      </c>
      <c r="U5084" t="str">
        <f t="shared" si="1647"/>
        <v>Red</v>
      </c>
      <c r="V5084" t="str">
        <f t="shared" si="1648"/>
        <v>Green</v>
      </c>
      <c r="W5084" t="str">
        <f t="shared" si="1649"/>
        <v>Red</v>
      </c>
      <c r="X5084" t="str">
        <f t="shared" si="1650"/>
        <v>Red</v>
      </c>
      <c r="Y5084" t="str">
        <f t="shared" si="1651"/>
        <v>Green</v>
      </c>
      <c r="Z5084" t="str">
        <f t="shared" si="1652"/>
        <v>Green</v>
      </c>
      <c r="AA5084" t="str">
        <f t="shared" si="1653"/>
        <v>Red</v>
      </c>
      <c r="AB5084" t="str">
        <f t="shared" si="1654"/>
        <v>Red</v>
      </c>
      <c r="AC5084" t="str">
        <f t="shared" si="1655"/>
        <v>Red</v>
      </c>
      <c r="AD5084" t="str">
        <f t="shared" si="1656"/>
        <v>Green</v>
      </c>
    </row>
    <row r="5085" spans="1:30" x14ac:dyDescent="0.3">
      <c r="A5085" t="str">
        <f t="shared" si="1640"/>
        <v>07/08/2026Mohun Bagan AC IIBhawanipore</v>
      </c>
      <c r="D5085" s="2">
        <v>46241</v>
      </c>
      <c r="E5085" s="3">
        <v>0.39583333333333331</v>
      </c>
      <c r="F5085" t="s">
        <v>7126</v>
      </c>
      <c r="G5085" t="s">
        <v>7127</v>
      </c>
      <c r="H5085">
        <v>0</v>
      </c>
      <c r="I5085">
        <v>0</v>
      </c>
      <c r="J5085">
        <v>1</v>
      </c>
      <c r="K5085">
        <v>2</v>
      </c>
      <c r="L5085" s="22" t="str">
        <f t="shared" si="1660"/>
        <v>07/08/2026</v>
      </c>
      <c r="M5085" s="23">
        <f t="shared" si="1661"/>
        <v>0.27083333333333331</v>
      </c>
      <c r="N5085" t="str">
        <f t="shared" si="1659"/>
        <v>1 - 2</v>
      </c>
      <c r="O5085" t="str">
        <f t="shared" si="1641"/>
        <v>Red</v>
      </c>
      <c r="P5085" t="str">
        <f t="shared" si="1642"/>
        <v>Red</v>
      </c>
      <c r="Q5085" t="str">
        <f t="shared" si="1643"/>
        <v>Green</v>
      </c>
      <c r="R5085" t="str">
        <f t="shared" si="1644"/>
        <v>Red</v>
      </c>
      <c r="S5085" t="str">
        <f t="shared" si="1645"/>
        <v>Green</v>
      </c>
      <c r="T5085" t="str">
        <f t="shared" si="1646"/>
        <v>Green</v>
      </c>
      <c r="U5085" t="str">
        <f t="shared" si="1647"/>
        <v>Red</v>
      </c>
      <c r="V5085" t="str">
        <f t="shared" si="1648"/>
        <v>Green</v>
      </c>
      <c r="W5085" t="str">
        <f t="shared" si="1649"/>
        <v>Red</v>
      </c>
      <c r="X5085" t="str">
        <f t="shared" si="1650"/>
        <v>Red</v>
      </c>
      <c r="Y5085" t="str">
        <f t="shared" si="1651"/>
        <v>Green</v>
      </c>
      <c r="Z5085" t="str">
        <f t="shared" si="1652"/>
        <v>Green</v>
      </c>
      <c r="AA5085" t="str">
        <f t="shared" si="1653"/>
        <v>Red</v>
      </c>
      <c r="AB5085" t="str">
        <f t="shared" si="1654"/>
        <v>Green</v>
      </c>
      <c r="AC5085" t="str">
        <f t="shared" si="1655"/>
        <v>Green</v>
      </c>
      <c r="AD5085" t="str">
        <f t="shared" si="1656"/>
        <v>Red</v>
      </c>
    </row>
    <row r="5086" spans="1:30" x14ac:dyDescent="0.3">
      <c r="A5086" t="str">
        <f t="shared" si="1640"/>
        <v>07/08/2026Racing SantanderSporting Gijon</v>
      </c>
      <c r="D5086" s="2">
        <v>46241</v>
      </c>
      <c r="E5086" s="3">
        <v>0.39583333333333331</v>
      </c>
      <c r="F5086" t="s">
        <v>2682</v>
      </c>
      <c r="G5086" t="s">
        <v>3980</v>
      </c>
      <c r="H5086">
        <v>3</v>
      </c>
      <c r="I5086">
        <v>1</v>
      </c>
      <c r="J5086">
        <v>4</v>
      </c>
      <c r="K5086">
        <v>1</v>
      </c>
      <c r="L5086" s="22" t="str">
        <f t="shared" si="1660"/>
        <v>07/08/2026</v>
      </c>
      <c r="M5086" s="23">
        <f t="shared" si="1661"/>
        <v>0.27083333333333331</v>
      </c>
      <c r="N5086" t="str">
        <f t="shared" si="1659"/>
        <v>4 - 1</v>
      </c>
      <c r="O5086" t="str">
        <f t="shared" si="1641"/>
        <v>Green</v>
      </c>
      <c r="P5086" t="str">
        <f t="shared" si="1642"/>
        <v>Red</v>
      </c>
      <c r="Q5086" t="str">
        <f t="shared" si="1643"/>
        <v>Red</v>
      </c>
      <c r="R5086" t="str">
        <f t="shared" si="1644"/>
        <v>Green</v>
      </c>
      <c r="S5086" t="str">
        <f t="shared" si="1645"/>
        <v>Red</v>
      </c>
      <c r="T5086" t="str">
        <f t="shared" si="1646"/>
        <v>Green</v>
      </c>
      <c r="U5086" t="str">
        <f t="shared" si="1647"/>
        <v>Green</v>
      </c>
      <c r="V5086" t="str">
        <f t="shared" si="1648"/>
        <v>Red</v>
      </c>
      <c r="W5086" t="str">
        <f t="shared" si="1649"/>
        <v>Red</v>
      </c>
      <c r="X5086" t="str">
        <f t="shared" si="1650"/>
        <v>Green</v>
      </c>
      <c r="Y5086" t="str">
        <f t="shared" si="1651"/>
        <v>Green</v>
      </c>
      <c r="Z5086" t="str">
        <f t="shared" si="1652"/>
        <v>Green</v>
      </c>
      <c r="AA5086" t="str">
        <f t="shared" si="1653"/>
        <v>Red</v>
      </c>
      <c r="AB5086" t="str">
        <f t="shared" si="1654"/>
        <v>Red</v>
      </c>
      <c r="AC5086" t="str">
        <f t="shared" si="1655"/>
        <v>Green</v>
      </c>
      <c r="AD5086" t="str">
        <f t="shared" si="1656"/>
        <v>Red</v>
      </c>
    </row>
    <row r="5087" spans="1:30" x14ac:dyDescent="0.3">
      <c r="A5087" t="str">
        <f t="shared" si="1640"/>
        <v>07/08/2026Adelaide CityPlayford City</v>
      </c>
      <c r="B5087" t="s">
        <v>810</v>
      </c>
      <c r="C5087" t="s">
        <v>5369</v>
      </c>
      <c r="D5087" s="2">
        <v>46241</v>
      </c>
      <c r="E5087" s="3">
        <v>0.41666666666666669</v>
      </c>
      <c r="F5087" t="s">
        <v>499</v>
      </c>
      <c r="G5087" t="s">
        <v>1287</v>
      </c>
      <c r="H5087">
        <v>0</v>
      </c>
      <c r="I5087">
        <v>0</v>
      </c>
      <c r="J5087">
        <v>1</v>
      </c>
      <c r="K5087">
        <v>0</v>
      </c>
      <c r="L5087" s="22" t="str">
        <f t="shared" si="1660"/>
        <v>07/08/2026</v>
      </c>
      <c r="M5087" s="23">
        <f t="shared" si="1661"/>
        <v>0.29166666666666669</v>
      </c>
      <c r="N5087" t="str">
        <f t="shared" si="1659"/>
        <v>1 - 0</v>
      </c>
      <c r="O5087" t="str">
        <f t="shared" si="1641"/>
        <v>Green</v>
      </c>
      <c r="P5087" t="str">
        <f t="shared" si="1642"/>
        <v>Red</v>
      </c>
      <c r="Q5087" t="str">
        <f t="shared" si="1643"/>
        <v>Red</v>
      </c>
      <c r="R5087" t="str">
        <f t="shared" si="1644"/>
        <v>Green</v>
      </c>
      <c r="S5087" t="str">
        <f t="shared" si="1645"/>
        <v>Red</v>
      </c>
      <c r="T5087" t="str">
        <f t="shared" si="1646"/>
        <v>Green</v>
      </c>
      <c r="U5087" t="str">
        <f t="shared" si="1647"/>
        <v>Red</v>
      </c>
      <c r="V5087" t="str">
        <f t="shared" si="1648"/>
        <v>Green</v>
      </c>
      <c r="W5087" t="str">
        <f t="shared" si="1649"/>
        <v>Red</v>
      </c>
      <c r="X5087" t="str">
        <f t="shared" si="1650"/>
        <v>Red</v>
      </c>
      <c r="Y5087" t="str">
        <f t="shared" si="1651"/>
        <v>Red</v>
      </c>
      <c r="Z5087" t="str">
        <f t="shared" si="1652"/>
        <v>Red</v>
      </c>
      <c r="AA5087" t="str">
        <f t="shared" si="1653"/>
        <v>Green</v>
      </c>
      <c r="AB5087" t="str">
        <f t="shared" si="1654"/>
        <v>Green</v>
      </c>
      <c r="AC5087" t="str">
        <f t="shared" si="1655"/>
        <v>Red</v>
      </c>
      <c r="AD5087" t="str">
        <f t="shared" si="1656"/>
        <v>Green</v>
      </c>
    </row>
    <row r="5088" spans="1:30" x14ac:dyDescent="0.3">
      <c r="A5088" t="str">
        <f t="shared" si="1640"/>
        <v>07/08/2026Adelaide RaidersThe Cove FC</v>
      </c>
      <c r="B5088" t="s">
        <v>810</v>
      </c>
      <c r="C5088" t="s">
        <v>2265</v>
      </c>
      <c r="D5088" s="2">
        <v>46241</v>
      </c>
      <c r="E5088" s="3">
        <v>0.41666666666666669</v>
      </c>
      <c r="F5088" t="s">
        <v>2829</v>
      </c>
      <c r="G5088" t="s">
        <v>2833</v>
      </c>
      <c r="H5088">
        <v>1</v>
      </c>
      <c r="I5088">
        <v>1</v>
      </c>
      <c r="J5088">
        <v>4</v>
      </c>
      <c r="K5088">
        <v>2</v>
      </c>
      <c r="L5088" s="22" t="str">
        <f t="shared" si="1660"/>
        <v>07/08/2026</v>
      </c>
      <c r="M5088" s="23">
        <f t="shared" si="1661"/>
        <v>0.29166666666666669</v>
      </c>
      <c r="N5088" t="str">
        <f t="shared" si="1659"/>
        <v>4 - 2</v>
      </c>
      <c r="O5088" t="str">
        <f t="shared" si="1641"/>
        <v>Green</v>
      </c>
      <c r="P5088" t="str">
        <f t="shared" si="1642"/>
        <v>Red</v>
      </c>
      <c r="Q5088" t="str">
        <f t="shared" si="1643"/>
        <v>Red</v>
      </c>
      <c r="R5088" t="str">
        <f t="shared" si="1644"/>
        <v>Green</v>
      </c>
      <c r="S5088" t="str">
        <f t="shared" si="1645"/>
        <v>Red</v>
      </c>
      <c r="T5088" t="str">
        <f t="shared" si="1646"/>
        <v>Green</v>
      </c>
      <c r="U5088" t="str">
        <f t="shared" si="1647"/>
        <v>Red</v>
      </c>
      <c r="V5088" t="str">
        <f t="shared" si="1648"/>
        <v>Green</v>
      </c>
      <c r="W5088" t="str">
        <f t="shared" si="1649"/>
        <v>Red</v>
      </c>
      <c r="X5088" t="str">
        <f t="shared" si="1650"/>
        <v>Green</v>
      </c>
      <c r="Y5088" t="str">
        <f t="shared" si="1651"/>
        <v>Green</v>
      </c>
      <c r="Z5088" t="str">
        <f t="shared" si="1652"/>
        <v>Green</v>
      </c>
      <c r="AA5088" t="str">
        <f t="shared" si="1653"/>
        <v>Red</v>
      </c>
      <c r="AB5088" t="str">
        <f t="shared" si="1654"/>
        <v>Red</v>
      </c>
      <c r="AC5088" t="str">
        <f t="shared" si="1655"/>
        <v>Green</v>
      </c>
      <c r="AD5088" t="str">
        <f t="shared" si="1656"/>
        <v>Red</v>
      </c>
    </row>
    <row r="5089" spans="1:30" x14ac:dyDescent="0.3">
      <c r="A5089" t="str">
        <f t="shared" si="1640"/>
        <v>07/08/2026Almaz Antey YouthNizhny Novgorod Youth</v>
      </c>
      <c r="D5089" s="2">
        <v>46241</v>
      </c>
      <c r="E5089" s="3">
        <v>0.41666666666666669</v>
      </c>
      <c r="F5089" t="s">
        <v>2563</v>
      </c>
      <c r="G5089" t="s">
        <v>2567</v>
      </c>
      <c r="H5089">
        <v>2</v>
      </c>
      <c r="I5089">
        <v>3</v>
      </c>
      <c r="J5089">
        <v>3</v>
      </c>
      <c r="K5089">
        <v>4</v>
      </c>
      <c r="L5089" s="22" t="str">
        <f t="shared" si="1660"/>
        <v>07/08/2026</v>
      </c>
      <c r="M5089" s="23">
        <f t="shared" si="1661"/>
        <v>0.29166666666666669</v>
      </c>
      <c r="N5089" t="str">
        <f t="shared" si="1659"/>
        <v>3 - 4</v>
      </c>
      <c r="O5089" t="str">
        <f t="shared" si="1641"/>
        <v>Red</v>
      </c>
      <c r="P5089" t="str">
        <f t="shared" si="1642"/>
        <v>Red</v>
      </c>
      <c r="Q5089" t="str">
        <f t="shared" si="1643"/>
        <v>Green</v>
      </c>
      <c r="R5089" t="str">
        <f t="shared" si="1644"/>
        <v>Red</v>
      </c>
      <c r="S5089" t="str">
        <f t="shared" si="1645"/>
        <v>Green</v>
      </c>
      <c r="T5089" t="str">
        <f t="shared" si="1646"/>
        <v>Green</v>
      </c>
      <c r="U5089" t="str">
        <f t="shared" si="1647"/>
        <v>Red</v>
      </c>
      <c r="V5089" t="str">
        <f t="shared" si="1648"/>
        <v>Red</v>
      </c>
      <c r="W5089" t="str">
        <f t="shared" si="1649"/>
        <v>Green</v>
      </c>
      <c r="X5089" t="str">
        <f t="shared" si="1650"/>
        <v>Green</v>
      </c>
      <c r="Y5089" t="str">
        <f t="shared" si="1651"/>
        <v>Green</v>
      </c>
      <c r="Z5089" t="str">
        <f t="shared" si="1652"/>
        <v>Green</v>
      </c>
      <c r="AA5089" t="str">
        <f t="shared" si="1653"/>
        <v>Red</v>
      </c>
      <c r="AB5089" t="str">
        <f t="shared" si="1654"/>
        <v>Red</v>
      </c>
      <c r="AC5089" t="str">
        <f t="shared" si="1655"/>
        <v>Green</v>
      </c>
      <c r="AD5089" t="str">
        <f t="shared" si="1656"/>
        <v>Red</v>
      </c>
    </row>
    <row r="5090" spans="1:30" x14ac:dyDescent="0.3">
      <c r="A5090" t="str">
        <f t="shared" si="1640"/>
        <v>07/08/2026Campbelltown CityWhite City</v>
      </c>
      <c r="B5090" t="s">
        <v>810</v>
      </c>
      <c r="C5090" t="s">
        <v>5369</v>
      </c>
      <c r="D5090" s="2">
        <v>46241</v>
      </c>
      <c r="E5090" s="3">
        <v>0.41666666666666669</v>
      </c>
      <c r="F5090" t="s">
        <v>502</v>
      </c>
      <c r="G5090" t="s">
        <v>2799</v>
      </c>
      <c r="H5090">
        <v>0</v>
      </c>
      <c r="I5090">
        <v>0</v>
      </c>
      <c r="J5090">
        <v>2</v>
      </c>
      <c r="K5090">
        <v>0</v>
      </c>
      <c r="L5090" s="22" t="str">
        <f t="shared" si="1660"/>
        <v>07/08/2026</v>
      </c>
      <c r="M5090" s="23">
        <f t="shared" si="1661"/>
        <v>0.29166666666666669</v>
      </c>
      <c r="N5090" t="str">
        <f t="shared" si="1659"/>
        <v>2 - 0</v>
      </c>
      <c r="O5090" t="str">
        <f t="shared" si="1641"/>
        <v>Green</v>
      </c>
      <c r="P5090" t="str">
        <f t="shared" si="1642"/>
        <v>Red</v>
      </c>
      <c r="Q5090" t="str">
        <f t="shared" si="1643"/>
        <v>Red</v>
      </c>
      <c r="R5090" t="str">
        <f t="shared" si="1644"/>
        <v>Green</v>
      </c>
      <c r="S5090" t="str">
        <f t="shared" si="1645"/>
        <v>Red</v>
      </c>
      <c r="T5090" t="str">
        <f t="shared" si="1646"/>
        <v>Green</v>
      </c>
      <c r="U5090" t="str">
        <f t="shared" si="1647"/>
        <v>Red</v>
      </c>
      <c r="V5090" t="str">
        <f t="shared" si="1648"/>
        <v>Green</v>
      </c>
      <c r="W5090" t="str">
        <f t="shared" si="1649"/>
        <v>Red</v>
      </c>
      <c r="X5090" t="str">
        <f t="shared" si="1650"/>
        <v>Red</v>
      </c>
      <c r="Y5090" t="str">
        <f t="shared" si="1651"/>
        <v>Green</v>
      </c>
      <c r="Z5090" t="str">
        <f t="shared" si="1652"/>
        <v>Red</v>
      </c>
      <c r="AA5090" t="str">
        <f t="shared" si="1653"/>
        <v>Green</v>
      </c>
      <c r="AB5090" t="str">
        <f t="shared" si="1654"/>
        <v>Green</v>
      </c>
      <c r="AC5090" t="str">
        <f t="shared" si="1655"/>
        <v>Red</v>
      </c>
      <c r="AD5090" t="str">
        <f t="shared" si="1656"/>
        <v>Green</v>
      </c>
    </row>
    <row r="5091" spans="1:30" x14ac:dyDescent="0.3">
      <c r="A5091" t="str">
        <f t="shared" si="1640"/>
        <v>07/08/2026Mounties WanderersBankstown United FC</v>
      </c>
      <c r="B5091" t="s">
        <v>810</v>
      </c>
      <c r="C5091" t="s">
        <v>2277</v>
      </c>
      <c r="D5091" s="2">
        <v>46241</v>
      </c>
      <c r="E5091" s="3">
        <v>0.41666666666666669</v>
      </c>
      <c r="F5091" t="s">
        <v>2281</v>
      </c>
      <c r="G5091" t="s">
        <v>2906</v>
      </c>
      <c r="H5091">
        <v>2</v>
      </c>
      <c r="I5091">
        <v>1</v>
      </c>
      <c r="J5091">
        <v>4</v>
      </c>
      <c r="K5091">
        <v>2</v>
      </c>
      <c r="L5091" s="22" t="str">
        <f t="shared" si="1660"/>
        <v>07/08/2026</v>
      </c>
      <c r="M5091" s="23">
        <f t="shared" si="1661"/>
        <v>0.29166666666666669</v>
      </c>
      <c r="N5091" t="str">
        <f t="shared" si="1659"/>
        <v>4 - 2</v>
      </c>
      <c r="O5091" t="str">
        <f t="shared" si="1641"/>
        <v>Green</v>
      </c>
      <c r="P5091" t="str">
        <f t="shared" si="1642"/>
        <v>Red</v>
      </c>
      <c r="Q5091" t="str">
        <f t="shared" si="1643"/>
        <v>Red</v>
      </c>
      <c r="R5091" t="str">
        <f t="shared" si="1644"/>
        <v>Green</v>
      </c>
      <c r="S5091" t="str">
        <f t="shared" si="1645"/>
        <v>Red</v>
      </c>
      <c r="T5091" t="str">
        <f t="shared" si="1646"/>
        <v>Green</v>
      </c>
      <c r="U5091" t="str">
        <f t="shared" si="1647"/>
        <v>Green</v>
      </c>
      <c r="V5091" t="str">
        <f t="shared" si="1648"/>
        <v>Red</v>
      </c>
      <c r="W5091" t="str">
        <f t="shared" si="1649"/>
        <v>Red</v>
      </c>
      <c r="X5091" t="str">
        <f t="shared" si="1650"/>
        <v>Green</v>
      </c>
      <c r="Y5091" t="str">
        <f t="shared" si="1651"/>
        <v>Green</v>
      </c>
      <c r="Z5091" t="str">
        <f t="shared" si="1652"/>
        <v>Green</v>
      </c>
      <c r="AA5091" t="str">
        <f t="shared" si="1653"/>
        <v>Red</v>
      </c>
      <c r="AB5091" t="str">
        <f t="shared" si="1654"/>
        <v>Red</v>
      </c>
      <c r="AC5091" t="str">
        <f t="shared" si="1655"/>
        <v>Green</v>
      </c>
      <c r="AD5091" t="str">
        <f t="shared" si="1656"/>
        <v>Red</v>
      </c>
    </row>
    <row r="5092" spans="1:30" x14ac:dyDescent="0.3">
      <c r="A5092" t="str">
        <f t="shared" si="1640"/>
        <v>07/08/2026Prospect UnitedWestern City Rangers</v>
      </c>
      <c r="B5092" t="s">
        <v>810</v>
      </c>
      <c r="C5092" t="s">
        <v>5371</v>
      </c>
      <c r="D5092" s="2">
        <v>46241</v>
      </c>
      <c r="E5092" s="3">
        <v>0.41666666666666669</v>
      </c>
      <c r="F5092" t="s">
        <v>2903</v>
      </c>
      <c r="G5092" t="s">
        <v>2901</v>
      </c>
      <c r="H5092">
        <v>0</v>
      </c>
      <c r="I5092">
        <v>0</v>
      </c>
      <c r="J5092">
        <v>1</v>
      </c>
      <c r="K5092">
        <v>1</v>
      </c>
      <c r="L5092" s="22" t="str">
        <f t="shared" si="1660"/>
        <v>07/08/2026</v>
      </c>
      <c r="M5092" s="23">
        <f t="shared" si="1661"/>
        <v>0.29166666666666669</v>
      </c>
      <c r="N5092" t="str">
        <f t="shared" si="1659"/>
        <v>1 - 1</v>
      </c>
      <c r="O5092" t="str">
        <f t="shared" si="1641"/>
        <v>Red</v>
      </c>
      <c r="P5092" t="str">
        <f t="shared" si="1642"/>
        <v>Green</v>
      </c>
      <c r="Q5092" t="str">
        <f t="shared" si="1643"/>
        <v>Red</v>
      </c>
      <c r="R5092" t="str">
        <f t="shared" si="1644"/>
        <v>Green</v>
      </c>
      <c r="S5092" t="str">
        <f t="shared" si="1645"/>
        <v>Green</v>
      </c>
      <c r="T5092" t="str">
        <f t="shared" si="1646"/>
        <v>Red</v>
      </c>
      <c r="U5092" t="str">
        <f t="shared" si="1647"/>
        <v>Red</v>
      </c>
      <c r="V5092" t="str">
        <f t="shared" si="1648"/>
        <v>Green</v>
      </c>
      <c r="W5092" t="str">
        <f t="shared" si="1649"/>
        <v>Red</v>
      </c>
      <c r="X5092" t="str">
        <f t="shared" si="1650"/>
        <v>Red</v>
      </c>
      <c r="Y5092" t="str">
        <f t="shared" si="1651"/>
        <v>Green</v>
      </c>
      <c r="Z5092" t="str">
        <f t="shared" si="1652"/>
        <v>Red</v>
      </c>
      <c r="AA5092" t="str">
        <f t="shared" si="1653"/>
        <v>Green</v>
      </c>
      <c r="AB5092" t="str">
        <f t="shared" si="1654"/>
        <v>Green</v>
      </c>
      <c r="AC5092" t="str">
        <f t="shared" si="1655"/>
        <v>Green</v>
      </c>
      <c r="AD5092" t="str">
        <f t="shared" si="1656"/>
        <v>Red</v>
      </c>
    </row>
    <row r="5093" spans="1:30" x14ac:dyDescent="0.3">
      <c r="A5093" t="str">
        <f t="shared" si="1640"/>
        <v>07/08/2026UCSAFC Nyva Ternopil</v>
      </c>
      <c r="D5093" s="2">
        <v>46241</v>
      </c>
      <c r="E5093" s="3">
        <v>0.41666666666666669</v>
      </c>
      <c r="F5093" t="s">
        <v>3675</v>
      </c>
      <c r="G5093" t="s">
        <v>2606</v>
      </c>
      <c r="H5093">
        <v>0</v>
      </c>
      <c r="I5093">
        <v>0</v>
      </c>
      <c r="J5093">
        <v>1</v>
      </c>
      <c r="K5093">
        <v>0</v>
      </c>
      <c r="L5093" s="22" t="str">
        <f t="shared" si="1660"/>
        <v>07/08/2026</v>
      </c>
      <c r="M5093" s="23">
        <f t="shared" si="1661"/>
        <v>0.29166666666666669</v>
      </c>
      <c r="N5093" t="str">
        <f t="shared" si="1659"/>
        <v>1 - 0</v>
      </c>
      <c r="O5093" t="str">
        <f t="shared" si="1641"/>
        <v>Green</v>
      </c>
      <c r="P5093" t="str">
        <f t="shared" si="1642"/>
        <v>Red</v>
      </c>
      <c r="Q5093" t="str">
        <f t="shared" si="1643"/>
        <v>Red</v>
      </c>
      <c r="R5093" t="str">
        <f t="shared" si="1644"/>
        <v>Green</v>
      </c>
      <c r="S5093" t="str">
        <f t="shared" si="1645"/>
        <v>Red</v>
      </c>
      <c r="T5093" t="str">
        <f t="shared" si="1646"/>
        <v>Green</v>
      </c>
      <c r="U5093" t="str">
        <f t="shared" si="1647"/>
        <v>Red</v>
      </c>
      <c r="V5093" t="str">
        <f t="shared" si="1648"/>
        <v>Green</v>
      </c>
      <c r="W5093" t="str">
        <f t="shared" si="1649"/>
        <v>Red</v>
      </c>
      <c r="X5093" t="str">
        <f t="shared" si="1650"/>
        <v>Red</v>
      </c>
      <c r="Y5093" t="str">
        <f t="shared" si="1651"/>
        <v>Red</v>
      </c>
      <c r="Z5093" t="str">
        <f t="shared" si="1652"/>
        <v>Red</v>
      </c>
      <c r="AA5093" t="str">
        <f t="shared" si="1653"/>
        <v>Green</v>
      </c>
      <c r="AB5093" t="str">
        <f t="shared" si="1654"/>
        <v>Green</v>
      </c>
      <c r="AC5093" t="str">
        <f t="shared" si="1655"/>
        <v>Red</v>
      </c>
      <c r="AD5093" t="str">
        <f t="shared" si="1656"/>
        <v>Green</v>
      </c>
    </row>
    <row r="5094" spans="1:30" x14ac:dyDescent="0.3">
      <c r="A5094" t="str">
        <f t="shared" si="1640"/>
        <v>07/08/2026Blacktown SpartansInter Lions</v>
      </c>
      <c r="B5094" t="s">
        <v>810</v>
      </c>
      <c r="C5094" t="s">
        <v>5371</v>
      </c>
      <c r="D5094" s="2">
        <v>46241</v>
      </c>
      <c r="E5094" s="3">
        <v>0.42708333333333331</v>
      </c>
      <c r="F5094" t="s">
        <v>2897</v>
      </c>
      <c r="G5094" t="s">
        <v>2902</v>
      </c>
      <c r="H5094">
        <v>3</v>
      </c>
      <c r="I5094">
        <v>0</v>
      </c>
      <c r="J5094">
        <v>4</v>
      </c>
      <c r="K5094">
        <v>0</v>
      </c>
      <c r="L5094" s="22" t="str">
        <f t="shared" si="1660"/>
        <v>07/08/2026</v>
      </c>
      <c r="M5094" s="23">
        <f t="shared" si="1661"/>
        <v>0.30208333333333331</v>
      </c>
      <c r="N5094" t="str">
        <f t="shared" si="1659"/>
        <v>4 - 0</v>
      </c>
      <c r="O5094" t="str">
        <f t="shared" si="1641"/>
        <v>Green</v>
      </c>
      <c r="P5094" t="str">
        <f t="shared" si="1642"/>
        <v>Red</v>
      </c>
      <c r="Q5094" t="str">
        <f t="shared" si="1643"/>
        <v>Red</v>
      </c>
      <c r="R5094" t="str">
        <f t="shared" si="1644"/>
        <v>Green</v>
      </c>
      <c r="S5094" t="str">
        <f t="shared" si="1645"/>
        <v>Red</v>
      </c>
      <c r="T5094" t="str">
        <f t="shared" si="1646"/>
        <v>Green</v>
      </c>
      <c r="U5094" t="str">
        <f t="shared" si="1647"/>
        <v>Green</v>
      </c>
      <c r="V5094" t="str">
        <f t="shared" si="1648"/>
        <v>Red</v>
      </c>
      <c r="W5094" t="str">
        <f t="shared" si="1649"/>
        <v>Red</v>
      </c>
      <c r="X5094" t="str">
        <f t="shared" si="1650"/>
        <v>Green</v>
      </c>
      <c r="Y5094" t="str">
        <f t="shared" si="1651"/>
        <v>Green</v>
      </c>
      <c r="Z5094" t="str">
        <f t="shared" si="1652"/>
        <v>Green</v>
      </c>
      <c r="AA5094" t="str">
        <f t="shared" si="1653"/>
        <v>Red</v>
      </c>
      <c r="AB5094" t="str">
        <f t="shared" si="1654"/>
        <v>Red</v>
      </c>
      <c r="AC5094" t="str">
        <f t="shared" si="1655"/>
        <v>Red</v>
      </c>
      <c r="AD5094" t="str">
        <f t="shared" si="1656"/>
        <v>Green</v>
      </c>
    </row>
    <row r="5095" spans="1:30" x14ac:dyDescent="0.3">
      <c r="A5095" t="str">
        <f t="shared" si="1640"/>
        <v>07/08/2026Yokohama F MarinosKashima Antlers</v>
      </c>
      <c r="D5095" s="2">
        <v>46241</v>
      </c>
      <c r="E5095" s="3">
        <v>0.43402777777777779</v>
      </c>
      <c r="F5095" t="s">
        <v>7128</v>
      </c>
      <c r="G5095" t="s">
        <v>5596</v>
      </c>
      <c r="H5095">
        <v>2</v>
      </c>
      <c r="I5095">
        <v>1</v>
      </c>
      <c r="J5095">
        <v>3</v>
      </c>
      <c r="K5095">
        <v>4</v>
      </c>
      <c r="L5095" s="22" t="str">
        <f t="shared" si="1660"/>
        <v>07/08/2026</v>
      </c>
      <c r="M5095" s="23">
        <f t="shared" si="1661"/>
        <v>0.30902777777777779</v>
      </c>
      <c r="N5095" t="str">
        <f t="shared" si="1659"/>
        <v>3 - 4</v>
      </c>
      <c r="O5095" t="str">
        <f t="shared" si="1641"/>
        <v>Red</v>
      </c>
      <c r="P5095" t="str">
        <f t="shared" si="1642"/>
        <v>Red</v>
      </c>
      <c r="Q5095" t="str">
        <f t="shared" si="1643"/>
        <v>Green</v>
      </c>
      <c r="R5095" t="str">
        <f t="shared" si="1644"/>
        <v>Red</v>
      </c>
      <c r="S5095" t="str">
        <f t="shared" si="1645"/>
        <v>Green</v>
      </c>
      <c r="T5095" t="str">
        <f t="shared" si="1646"/>
        <v>Green</v>
      </c>
      <c r="U5095" t="str">
        <f t="shared" si="1647"/>
        <v>Green</v>
      </c>
      <c r="V5095" t="str">
        <f t="shared" si="1648"/>
        <v>Red</v>
      </c>
      <c r="W5095" t="str">
        <f t="shared" si="1649"/>
        <v>Red</v>
      </c>
      <c r="X5095" t="str">
        <f t="shared" si="1650"/>
        <v>Green</v>
      </c>
      <c r="Y5095" t="str">
        <f t="shared" si="1651"/>
        <v>Green</v>
      </c>
      <c r="Z5095" t="str">
        <f t="shared" si="1652"/>
        <v>Green</v>
      </c>
      <c r="AA5095" t="str">
        <f t="shared" si="1653"/>
        <v>Red</v>
      </c>
      <c r="AB5095" t="str">
        <f t="shared" si="1654"/>
        <v>Red</v>
      </c>
      <c r="AC5095" t="str">
        <f t="shared" si="1655"/>
        <v>Green</v>
      </c>
      <c r="AD5095" t="str">
        <f t="shared" si="1656"/>
        <v>Red</v>
      </c>
    </row>
    <row r="5096" spans="1:30" x14ac:dyDescent="0.3">
      <c r="A5096" t="str">
        <f t="shared" si="1640"/>
        <v>07/08/2026Gamba OsakaUrawa Red Diamonds</v>
      </c>
      <c r="D5096" s="2">
        <v>46241</v>
      </c>
      <c r="E5096" s="3">
        <v>0.4375</v>
      </c>
      <c r="F5096" t="s">
        <v>5597</v>
      </c>
      <c r="G5096" t="s">
        <v>5598</v>
      </c>
      <c r="H5096">
        <v>2</v>
      </c>
      <c r="I5096">
        <v>1</v>
      </c>
      <c r="J5096">
        <v>4</v>
      </c>
      <c r="K5096">
        <v>3</v>
      </c>
      <c r="L5096" s="22" t="str">
        <f t="shared" si="1660"/>
        <v>07/08/2026</v>
      </c>
      <c r="M5096" s="23">
        <f t="shared" si="1661"/>
        <v>0.3125</v>
      </c>
      <c r="N5096" t="str">
        <f t="shared" si="1659"/>
        <v>4 - 3</v>
      </c>
      <c r="O5096" t="str">
        <f t="shared" si="1641"/>
        <v>Green</v>
      </c>
      <c r="P5096" t="str">
        <f t="shared" si="1642"/>
        <v>Red</v>
      </c>
      <c r="Q5096" t="str">
        <f t="shared" si="1643"/>
        <v>Red</v>
      </c>
      <c r="R5096" t="str">
        <f t="shared" si="1644"/>
        <v>Green</v>
      </c>
      <c r="S5096" t="str">
        <f t="shared" si="1645"/>
        <v>Red</v>
      </c>
      <c r="T5096" t="str">
        <f t="shared" si="1646"/>
        <v>Green</v>
      </c>
      <c r="U5096" t="str">
        <f t="shared" si="1647"/>
        <v>Green</v>
      </c>
      <c r="V5096" t="str">
        <f t="shared" si="1648"/>
        <v>Red</v>
      </c>
      <c r="W5096" t="str">
        <f t="shared" si="1649"/>
        <v>Red</v>
      </c>
      <c r="X5096" t="str">
        <f t="shared" si="1650"/>
        <v>Green</v>
      </c>
      <c r="Y5096" t="str">
        <f t="shared" si="1651"/>
        <v>Green</v>
      </c>
      <c r="Z5096" t="str">
        <f t="shared" si="1652"/>
        <v>Green</v>
      </c>
      <c r="AA5096" t="str">
        <f t="shared" si="1653"/>
        <v>Red</v>
      </c>
      <c r="AB5096" t="str">
        <f t="shared" si="1654"/>
        <v>Red</v>
      </c>
      <c r="AC5096" t="str">
        <f t="shared" si="1655"/>
        <v>Green</v>
      </c>
      <c r="AD5096" t="str">
        <f t="shared" si="1656"/>
        <v>Red</v>
      </c>
    </row>
    <row r="5097" spans="1:30" x14ac:dyDescent="0.3">
      <c r="A5097" t="str">
        <f t="shared" si="1640"/>
        <v>07/08/2026Suwon WFCChangnyeong Women</v>
      </c>
      <c r="D5097" s="2">
        <v>46241</v>
      </c>
      <c r="E5097" s="3">
        <v>0.4375</v>
      </c>
      <c r="F5097" t="s">
        <v>2589</v>
      </c>
      <c r="G5097" t="s">
        <v>2584</v>
      </c>
      <c r="H5097">
        <v>0</v>
      </c>
      <c r="I5097">
        <v>0</v>
      </c>
      <c r="J5097">
        <v>0</v>
      </c>
      <c r="K5097">
        <v>0</v>
      </c>
      <c r="L5097" s="22" t="str">
        <f t="shared" si="1660"/>
        <v>07/08/2026</v>
      </c>
      <c r="M5097" s="23">
        <f t="shared" si="1661"/>
        <v>0.3125</v>
      </c>
      <c r="N5097" t="str">
        <f t="shared" si="1659"/>
        <v>0 - 0</v>
      </c>
      <c r="O5097" t="str">
        <f t="shared" si="1641"/>
        <v>Red</v>
      </c>
      <c r="P5097" t="str">
        <f t="shared" si="1642"/>
        <v>Green</v>
      </c>
      <c r="Q5097" t="str">
        <f t="shared" si="1643"/>
        <v>Red</v>
      </c>
      <c r="R5097" t="str">
        <f t="shared" si="1644"/>
        <v>Green</v>
      </c>
      <c r="S5097" t="str">
        <f t="shared" si="1645"/>
        <v>Green</v>
      </c>
      <c r="T5097" t="str">
        <f t="shared" si="1646"/>
        <v>Red</v>
      </c>
      <c r="U5097" t="str">
        <f t="shared" si="1647"/>
        <v>Red</v>
      </c>
      <c r="V5097" t="str">
        <f t="shared" si="1648"/>
        <v>Green</v>
      </c>
      <c r="W5097" t="str">
        <f t="shared" si="1649"/>
        <v>Red</v>
      </c>
      <c r="X5097" t="str">
        <f t="shared" si="1650"/>
        <v>Red</v>
      </c>
      <c r="Y5097" t="str">
        <f t="shared" si="1651"/>
        <v>Red</v>
      </c>
      <c r="Z5097" t="str">
        <f t="shared" si="1652"/>
        <v>Red</v>
      </c>
      <c r="AA5097" t="str">
        <f t="shared" si="1653"/>
        <v>Green</v>
      </c>
      <c r="AB5097" t="str">
        <f t="shared" si="1654"/>
        <v>Green</v>
      </c>
      <c r="AC5097" t="str">
        <f t="shared" si="1655"/>
        <v>Red</v>
      </c>
      <c r="AD5097" t="str">
        <f t="shared" si="1656"/>
        <v>Green</v>
      </c>
    </row>
    <row r="5098" spans="1:30" x14ac:dyDescent="0.3">
      <c r="A5098" t="str">
        <f t="shared" si="1640"/>
        <v>07/08/2026West Torrens BirkallaWest Adelaide</v>
      </c>
      <c r="B5098" t="s">
        <v>810</v>
      </c>
      <c r="C5098" t="s">
        <v>5369</v>
      </c>
      <c r="D5098" s="2">
        <v>46241</v>
      </c>
      <c r="E5098" s="3">
        <v>0.4375</v>
      </c>
      <c r="F5098" t="s">
        <v>500</v>
      </c>
      <c r="G5098" t="s">
        <v>549</v>
      </c>
      <c r="H5098">
        <v>2</v>
      </c>
      <c r="I5098">
        <v>0</v>
      </c>
      <c r="J5098">
        <v>6</v>
      </c>
      <c r="K5098">
        <v>1</v>
      </c>
      <c r="L5098" s="22" t="str">
        <f t="shared" si="1660"/>
        <v>07/08/2026</v>
      </c>
      <c r="M5098" s="23">
        <f t="shared" si="1661"/>
        <v>0.3125</v>
      </c>
      <c r="N5098" t="str">
        <f t="shared" si="1659"/>
        <v>6 - 1</v>
      </c>
      <c r="O5098" t="str">
        <f t="shared" si="1641"/>
        <v>Green</v>
      </c>
      <c r="P5098" t="str">
        <f t="shared" si="1642"/>
        <v>Red</v>
      </c>
      <c r="Q5098" t="str">
        <f t="shared" si="1643"/>
        <v>Red</v>
      </c>
      <c r="R5098" t="str">
        <f t="shared" si="1644"/>
        <v>Green</v>
      </c>
      <c r="S5098" t="str">
        <f t="shared" si="1645"/>
        <v>Red</v>
      </c>
      <c r="T5098" t="str">
        <f t="shared" si="1646"/>
        <v>Green</v>
      </c>
      <c r="U5098" t="str">
        <f t="shared" si="1647"/>
        <v>Green</v>
      </c>
      <c r="V5098" t="str">
        <f t="shared" si="1648"/>
        <v>Red</v>
      </c>
      <c r="W5098" t="str">
        <f t="shared" si="1649"/>
        <v>Red</v>
      </c>
      <c r="X5098" t="str">
        <f t="shared" si="1650"/>
        <v>Green</v>
      </c>
      <c r="Y5098" t="str">
        <f t="shared" si="1651"/>
        <v>Green</v>
      </c>
      <c r="Z5098" t="str">
        <f t="shared" si="1652"/>
        <v>Green</v>
      </c>
      <c r="AA5098" t="str">
        <f t="shared" si="1653"/>
        <v>Red</v>
      </c>
      <c r="AB5098" t="str">
        <f t="shared" si="1654"/>
        <v>Red</v>
      </c>
      <c r="AC5098" t="str">
        <f t="shared" si="1655"/>
        <v>Green</v>
      </c>
      <c r="AD5098" t="str">
        <f t="shared" si="1656"/>
        <v>Red</v>
      </c>
    </row>
    <row r="5099" spans="1:30" x14ac:dyDescent="0.3">
      <c r="A5099" t="str">
        <f t="shared" si="1640"/>
        <v>07/08/2026Academiya Konopleva YouthKrasnodar Youth</v>
      </c>
      <c r="D5099" s="2">
        <v>46241</v>
      </c>
      <c r="E5099" s="3">
        <v>0.45833333333333331</v>
      </c>
      <c r="F5099" t="s">
        <v>2565</v>
      </c>
      <c r="G5099" t="s">
        <v>2578</v>
      </c>
      <c r="H5099">
        <v>1</v>
      </c>
      <c r="I5099">
        <v>1</v>
      </c>
      <c r="J5099">
        <v>1</v>
      </c>
      <c r="K5099">
        <v>3</v>
      </c>
      <c r="L5099" s="22" t="str">
        <f t="shared" si="1660"/>
        <v>07/08/2026</v>
      </c>
      <c r="M5099" s="23">
        <f t="shared" si="1661"/>
        <v>0.33333333333333331</v>
      </c>
      <c r="N5099" t="str">
        <f t="shared" si="1659"/>
        <v>1 - 3</v>
      </c>
      <c r="O5099" t="str">
        <f t="shared" si="1641"/>
        <v>Red</v>
      </c>
      <c r="P5099" t="str">
        <f t="shared" si="1642"/>
        <v>Red</v>
      </c>
      <c r="Q5099" t="str">
        <f t="shared" si="1643"/>
        <v>Green</v>
      </c>
      <c r="R5099" t="str">
        <f t="shared" si="1644"/>
        <v>Red</v>
      </c>
      <c r="S5099" t="str">
        <f t="shared" si="1645"/>
        <v>Green</v>
      </c>
      <c r="T5099" t="str">
        <f t="shared" si="1646"/>
        <v>Green</v>
      </c>
      <c r="U5099" t="str">
        <f t="shared" si="1647"/>
        <v>Red</v>
      </c>
      <c r="V5099" t="str">
        <f t="shared" si="1648"/>
        <v>Green</v>
      </c>
      <c r="W5099" t="str">
        <f t="shared" si="1649"/>
        <v>Red</v>
      </c>
      <c r="X5099" t="str">
        <f t="shared" si="1650"/>
        <v>Green</v>
      </c>
      <c r="Y5099" t="str">
        <f t="shared" si="1651"/>
        <v>Green</v>
      </c>
      <c r="Z5099" t="str">
        <f t="shared" si="1652"/>
        <v>Green</v>
      </c>
      <c r="AA5099" t="str">
        <f t="shared" si="1653"/>
        <v>Red</v>
      </c>
      <c r="AB5099" t="str">
        <f t="shared" si="1654"/>
        <v>Red</v>
      </c>
      <c r="AC5099" t="str">
        <f t="shared" si="1655"/>
        <v>Green</v>
      </c>
      <c r="AD5099" t="str">
        <f t="shared" si="1656"/>
        <v>Red</v>
      </c>
    </row>
    <row r="5100" spans="1:30" x14ac:dyDescent="0.3">
      <c r="A5100" t="str">
        <f t="shared" si="1640"/>
        <v>07/08/2026Ansan PoliceAnsan Greeners FC</v>
      </c>
      <c r="D5100" s="2">
        <v>46241</v>
      </c>
      <c r="E5100" s="3">
        <v>0.45833333333333331</v>
      </c>
      <c r="F5100" t="s">
        <v>3633</v>
      </c>
      <c r="G5100" t="s">
        <v>955</v>
      </c>
      <c r="H5100">
        <v>1</v>
      </c>
      <c r="I5100">
        <v>0</v>
      </c>
      <c r="J5100">
        <v>1</v>
      </c>
      <c r="K5100">
        <v>1</v>
      </c>
      <c r="L5100" s="22" t="str">
        <f t="shared" si="1660"/>
        <v>07/08/2026</v>
      </c>
      <c r="M5100" s="23">
        <f t="shared" si="1661"/>
        <v>0.33333333333333331</v>
      </c>
      <c r="N5100" t="str">
        <f t="shared" si="1659"/>
        <v>1 - 1</v>
      </c>
      <c r="O5100" t="str">
        <f t="shared" si="1641"/>
        <v>Red</v>
      </c>
      <c r="P5100" t="str">
        <f t="shared" si="1642"/>
        <v>Green</v>
      </c>
      <c r="Q5100" t="str">
        <f t="shared" si="1643"/>
        <v>Red</v>
      </c>
      <c r="R5100" t="str">
        <f t="shared" si="1644"/>
        <v>Green</v>
      </c>
      <c r="S5100" t="str">
        <f t="shared" si="1645"/>
        <v>Green</v>
      </c>
      <c r="T5100" t="str">
        <f t="shared" si="1646"/>
        <v>Red</v>
      </c>
      <c r="U5100" t="str">
        <f t="shared" si="1647"/>
        <v>Green</v>
      </c>
      <c r="V5100" t="str">
        <f t="shared" si="1648"/>
        <v>Red</v>
      </c>
      <c r="W5100" t="str">
        <f t="shared" si="1649"/>
        <v>Red</v>
      </c>
      <c r="X5100" t="str">
        <f t="shared" si="1650"/>
        <v>Green</v>
      </c>
      <c r="Y5100" t="str">
        <f t="shared" si="1651"/>
        <v>Green</v>
      </c>
      <c r="Z5100" t="str">
        <f t="shared" si="1652"/>
        <v>Red</v>
      </c>
      <c r="AA5100" t="str">
        <f t="shared" si="1653"/>
        <v>Green</v>
      </c>
      <c r="AB5100" t="str">
        <f t="shared" si="1654"/>
        <v>Green</v>
      </c>
      <c r="AC5100" t="str">
        <f t="shared" si="1655"/>
        <v>Green</v>
      </c>
      <c r="AD5100" t="str">
        <f t="shared" si="1656"/>
        <v>Red</v>
      </c>
    </row>
    <row r="5101" spans="1:30" x14ac:dyDescent="0.3">
      <c r="A5101" t="str">
        <f t="shared" si="1640"/>
        <v>07/08/2026Dynamo Dresden U19Erzgebirge Aue U19</v>
      </c>
      <c r="D5101" s="2">
        <v>46241</v>
      </c>
      <c r="E5101" s="3">
        <v>0.45833333333333331</v>
      </c>
      <c r="F5101" t="s">
        <v>6195</v>
      </c>
      <c r="G5101" t="s">
        <v>7129</v>
      </c>
      <c r="H5101">
        <v>0</v>
      </c>
      <c r="I5101">
        <v>1</v>
      </c>
      <c r="J5101">
        <v>0</v>
      </c>
      <c r="K5101">
        <v>2</v>
      </c>
      <c r="L5101" s="22" t="str">
        <f t="shared" si="1660"/>
        <v>07/08/2026</v>
      </c>
      <c r="M5101" s="23">
        <f t="shared" si="1661"/>
        <v>0.33333333333333331</v>
      </c>
      <c r="N5101" t="str">
        <f t="shared" si="1659"/>
        <v>0 - 2</v>
      </c>
      <c r="O5101" t="str">
        <f t="shared" si="1641"/>
        <v>Red</v>
      </c>
      <c r="P5101" t="str">
        <f t="shared" si="1642"/>
        <v>Red</v>
      </c>
      <c r="Q5101" t="str">
        <f t="shared" si="1643"/>
        <v>Green</v>
      </c>
      <c r="R5101" t="str">
        <f t="shared" si="1644"/>
        <v>Red</v>
      </c>
      <c r="S5101" t="str">
        <f t="shared" si="1645"/>
        <v>Green</v>
      </c>
      <c r="T5101" t="str">
        <f t="shared" si="1646"/>
        <v>Green</v>
      </c>
      <c r="U5101" t="str">
        <f t="shared" si="1647"/>
        <v>Red</v>
      </c>
      <c r="V5101" t="str">
        <f t="shared" si="1648"/>
        <v>Red</v>
      </c>
      <c r="W5101" t="str">
        <f t="shared" si="1649"/>
        <v>Green</v>
      </c>
      <c r="X5101" t="str">
        <f t="shared" si="1650"/>
        <v>Green</v>
      </c>
      <c r="Y5101" t="str">
        <f t="shared" si="1651"/>
        <v>Green</v>
      </c>
      <c r="Z5101" t="str">
        <f t="shared" si="1652"/>
        <v>Red</v>
      </c>
      <c r="AA5101" t="str">
        <f t="shared" si="1653"/>
        <v>Green</v>
      </c>
      <c r="AB5101" t="str">
        <f t="shared" si="1654"/>
        <v>Green</v>
      </c>
      <c r="AC5101" t="str">
        <f t="shared" si="1655"/>
        <v>Red</v>
      </c>
      <c r="AD5101" t="str">
        <f t="shared" si="1656"/>
        <v>Green</v>
      </c>
    </row>
    <row r="5102" spans="1:30" x14ac:dyDescent="0.3">
      <c r="A5102" t="str">
        <f t="shared" si="1640"/>
        <v>07/08/2026Gimpo FCChungbuk Cheongju</v>
      </c>
      <c r="D5102" s="2">
        <v>46241</v>
      </c>
      <c r="E5102" s="3">
        <v>0.45833333333333331</v>
      </c>
      <c r="F5102" t="s">
        <v>952</v>
      </c>
      <c r="G5102" t="s">
        <v>136</v>
      </c>
      <c r="H5102">
        <v>2</v>
      </c>
      <c r="I5102">
        <v>0</v>
      </c>
      <c r="J5102">
        <v>3</v>
      </c>
      <c r="K5102">
        <v>0</v>
      </c>
      <c r="L5102" s="22" t="str">
        <f t="shared" si="1660"/>
        <v>07/08/2026</v>
      </c>
      <c r="M5102" s="23">
        <f t="shared" si="1661"/>
        <v>0.33333333333333331</v>
      </c>
      <c r="N5102" t="str">
        <f t="shared" si="1659"/>
        <v>3 - 0</v>
      </c>
      <c r="O5102" t="str">
        <f t="shared" si="1641"/>
        <v>Green</v>
      </c>
      <c r="P5102" t="str">
        <f t="shared" si="1642"/>
        <v>Red</v>
      </c>
      <c r="Q5102" t="str">
        <f t="shared" si="1643"/>
        <v>Red</v>
      </c>
      <c r="R5102" t="str">
        <f t="shared" si="1644"/>
        <v>Green</v>
      </c>
      <c r="S5102" t="str">
        <f t="shared" si="1645"/>
        <v>Red</v>
      </c>
      <c r="T5102" t="str">
        <f t="shared" si="1646"/>
        <v>Green</v>
      </c>
      <c r="U5102" t="str">
        <f t="shared" si="1647"/>
        <v>Green</v>
      </c>
      <c r="V5102" t="str">
        <f t="shared" si="1648"/>
        <v>Red</v>
      </c>
      <c r="W5102" t="str">
        <f t="shared" si="1649"/>
        <v>Red</v>
      </c>
      <c r="X5102" t="str">
        <f t="shared" si="1650"/>
        <v>Green</v>
      </c>
      <c r="Y5102" t="str">
        <f t="shared" si="1651"/>
        <v>Green</v>
      </c>
      <c r="Z5102" t="str">
        <f t="shared" si="1652"/>
        <v>Green</v>
      </c>
      <c r="AA5102" t="str">
        <f t="shared" si="1653"/>
        <v>Red</v>
      </c>
      <c r="AB5102" t="str">
        <f t="shared" si="1654"/>
        <v>Green</v>
      </c>
      <c r="AC5102" t="str">
        <f t="shared" si="1655"/>
        <v>Red</v>
      </c>
      <c r="AD5102" t="str">
        <f t="shared" si="1656"/>
        <v>Green</v>
      </c>
    </row>
    <row r="5103" spans="1:30" x14ac:dyDescent="0.3">
      <c r="A5103" t="str">
        <f t="shared" ref="A5103:A5166" si="1662">L5102&amp;F5103&amp;G5103</f>
        <v>07/08/2026GyeongnamDaegu</v>
      </c>
      <c r="D5103" s="2">
        <v>46241</v>
      </c>
      <c r="E5103" s="3">
        <v>0.45833333333333331</v>
      </c>
      <c r="F5103" t="s">
        <v>3634</v>
      </c>
      <c r="G5103" t="s">
        <v>3631</v>
      </c>
      <c r="H5103">
        <v>0</v>
      </c>
      <c r="I5103">
        <v>0</v>
      </c>
      <c r="J5103">
        <v>0</v>
      </c>
      <c r="K5103">
        <v>1</v>
      </c>
      <c r="L5103" s="22" t="str">
        <f t="shared" si="1660"/>
        <v>07/08/2026</v>
      </c>
      <c r="M5103" s="23">
        <f t="shared" si="1661"/>
        <v>0.33333333333333331</v>
      </c>
      <c r="N5103" t="str">
        <f t="shared" si="1659"/>
        <v>0 - 1</v>
      </c>
      <c r="O5103" t="str">
        <f t="shared" si="1641"/>
        <v>Red</v>
      </c>
      <c r="P5103" t="str">
        <f t="shared" si="1642"/>
        <v>Red</v>
      </c>
      <c r="Q5103" t="str">
        <f t="shared" si="1643"/>
        <v>Green</v>
      </c>
      <c r="R5103" t="str">
        <f t="shared" si="1644"/>
        <v>Red</v>
      </c>
      <c r="S5103" t="str">
        <f t="shared" si="1645"/>
        <v>Green</v>
      </c>
      <c r="T5103" t="str">
        <f t="shared" si="1646"/>
        <v>Green</v>
      </c>
      <c r="U5103" t="str">
        <f t="shared" si="1647"/>
        <v>Red</v>
      </c>
      <c r="V5103" t="str">
        <f t="shared" si="1648"/>
        <v>Green</v>
      </c>
      <c r="W5103" t="str">
        <f t="shared" si="1649"/>
        <v>Red</v>
      </c>
      <c r="X5103" t="str">
        <f t="shared" si="1650"/>
        <v>Red</v>
      </c>
      <c r="Y5103" t="str">
        <f t="shared" si="1651"/>
        <v>Red</v>
      </c>
      <c r="Z5103" t="str">
        <f t="shared" si="1652"/>
        <v>Red</v>
      </c>
      <c r="AA5103" t="str">
        <f t="shared" si="1653"/>
        <v>Green</v>
      </c>
      <c r="AB5103" t="str">
        <f t="shared" si="1654"/>
        <v>Green</v>
      </c>
      <c r="AC5103" t="str">
        <f t="shared" si="1655"/>
        <v>Red</v>
      </c>
      <c r="AD5103" t="str">
        <f t="shared" si="1656"/>
        <v>Green</v>
      </c>
    </row>
    <row r="5104" spans="1:30" x14ac:dyDescent="0.3">
      <c r="A5104" t="str">
        <f t="shared" si="1662"/>
        <v>07/08/2026Hellenic AthleticCasuarina FC</v>
      </c>
      <c r="B5104" t="s">
        <v>810</v>
      </c>
      <c r="C5104" t="s">
        <v>898</v>
      </c>
      <c r="D5104" s="2">
        <v>46241</v>
      </c>
      <c r="E5104" s="3">
        <v>0.45833333333333331</v>
      </c>
      <c r="F5104" t="s">
        <v>1977</v>
      </c>
      <c r="G5104" t="s">
        <v>900</v>
      </c>
      <c r="H5104">
        <v>0</v>
      </c>
      <c r="I5104">
        <v>0</v>
      </c>
      <c r="J5104">
        <v>2</v>
      </c>
      <c r="K5104">
        <v>0</v>
      </c>
      <c r="L5104" s="22" t="str">
        <f t="shared" si="1660"/>
        <v>07/08/2026</v>
      </c>
      <c r="M5104" s="23">
        <f t="shared" si="1661"/>
        <v>0.33333333333333331</v>
      </c>
      <c r="N5104" t="str">
        <f t="shared" si="1659"/>
        <v>2 - 0</v>
      </c>
      <c r="O5104" t="str">
        <f t="shared" si="1641"/>
        <v>Green</v>
      </c>
      <c r="P5104" t="str">
        <f t="shared" si="1642"/>
        <v>Red</v>
      </c>
      <c r="Q5104" t="str">
        <f t="shared" si="1643"/>
        <v>Red</v>
      </c>
      <c r="R5104" t="str">
        <f t="shared" si="1644"/>
        <v>Green</v>
      </c>
      <c r="S5104" t="str">
        <f t="shared" si="1645"/>
        <v>Red</v>
      </c>
      <c r="T5104" t="str">
        <f t="shared" si="1646"/>
        <v>Green</v>
      </c>
      <c r="U5104" t="str">
        <f t="shared" si="1647"/>
        <v>Red</v>
      </c>
      <c r="V5104" t="str">
        <f t="shared" si="1648"/>
        <v>Green</v>
      </c>
      <c r="W5104" t="str">
        <f t="shared" si="1649"/>
        <v>Red</v>
      </c>
      <c r="X5104" t="str">
        <f t="shared" si="1650"/>
        <v>Red</v>
      </c>
      <c r="Y5104" t="str">
        <f t="shared" si="1651"/>
        <v>Green</v>
      </c>
      <c r="Z5104" t="str">
        <f t="shared" si="1652"/>
        <v>Red</v>
      </c>
      <c r="AA5104" t="str">
        <f t="shared" si="1653"/>
        <v>Green</v>
      </c>
      <c r="AB5104" t="str">
        <f t="shared" si="1654"/>
        <v>Green</v>
      </c>
      <c r="AC5104" t="str">
        <f t="shared" si="1655"/>
        <v>Red</v>
      </c>
      <c r="AD5104" t="str">
        <f t="shared" si="1656"/>
        <v>Green</v>
      </c>
    </row>
    <row r="5105" spans="1:30" x14ac:dyDescent="0.3">
      <c r="A5105" t="str">
        <f t="shared" si="1662"/>
        <v>07/08/2026HwaseongSeoul E-Land</v>
      </c>
      <c r="D5105" s="2">
        <v>46241</v>
      </c>
      <c r="E5105" s="3">
        <v>0.45833333333333331</v>
      </c>
      <c r="F5105" t="s">
        <v>3632</v>
      </c>
      <c r="G5105" t="s">
        <v>2582</v>
      </c>
      <c r="H5105">
        <v>0</v>
      </c>
      <c r="I5105">
        <v>0</v>
      </c>
      <c r="J5105">
        <v>0</v>
      </c>
      <c r="K5105">
        <v>0</v>
      </c>
      <c r="L5105" s="22" t="str">
        <f t="shared" si="1660"/>
        <v>07/08/2026</v>
      </c>
      <c r="M5105" s="23">
        <f t="shared" si="1661"/>
        <v>0.33333333333333331</v>
      </c>
      <c r="N5105" t="str">
        <f t="shared" si="1659"/>
        <v>0 - 0</v>
      </c>
      <c r="O5105" t="str">
        <f t="shared" si="1641"/>
        <v>Red</v>
      </c>
      <c r="P5105" t="str">
        <f t="shared" si="1642"/>
        <v>Green</v>
      </c>
      <c r="Q5105" t="str">
        <f t="shared" si="1643"/>
        <v>Red</v>
      </c>
      <c r="R5105" t="str">
        <f t="shared" si="1644"/>
        <v>Green</v>
      </c>
      <c r="S5105" t="str">
        <f t="shared" si="1645"/>
        <v>Green</v>
      </c>
      <c r="T5105" t="str">
        <f t="shared" si="1646"/>
        <v>Red</v>
      </c>
      <c r="U5105" t="str">
        <f t="shared" si="1647"/>
        <v>Red</v>
      </c>
      <c r="V5105" t="str">
        <f t="shared" si="1648"/>
        <v>Green</v>
      </c>
      <c r="W5105" t="str">
        <f t="shared" si="1649"/>
        <v>Red</v>
      </c>
      <c r="X5105" t="str">
        <f t="shared" si="1650"/>
        <v>Red</v>
      </c>
      <c r="Y5105" t="str">
        <f t="shared" si="1651"/>
        <v>Red</v>
      </c>
      <c r="Z5105" t="str">
        <f t="shared" si="1652"/>
        <v>Red</v>
      </c>
      <c r="AA5105" t="str">
        <f t="shared" si="1653"/>
        <v>Green</v>
      </c>
      <c r="AB5105" t="str">
        <f t="shared" si="1654"/>
        <v>Green</v>
      </c>
      <c r="AC5105" t="str">
        <f t="shared" si="1655"/>
        <v>Red</v>
      </c>
      <c r="AD5105" t="str">
        <f t="shared" si="1656"/>
        <v>Green</v>
      </c>
    </row>
    <row r="5106" spans="1:30" x14ac:dyDescent="0.3">
      <c r="A5106" t="str">
        <f t="shared" si="1662"/>
        <v>07/08/2026Melbourne CityPalermo</v>
      </c>
      <c r="D5106" s="2">
        <v>46241</v>
      </c>
      <c r="E5106" s="3">
        <v>0.45833333333333331</v>
      </c>
      <c r="F5106" t="s">
        <v>4241</v>
      </c>
      <c r="G5106" t="s">
        <v>1641</v>
      </c>
      <c r="H5106">
        <v>0</v>
      </c>
      <c r="I5106">
        <v>1</v>
      </c>
      <c r="J5106">
        <v>0</v>
      </c>
      <c r="K5106">
        <v>2</v>
      </c>
      <c r="L5106" s="22" t="str">
        <f t="shared" si="1660"/>
        <v>07/08/2026</v>
      </c>
      <c r="M5106" s="23">
        <f t="shared" si="1661"/>
        <v>0.33333333333333331</v>
      </c>
      <c r="N5106" t="str">
        <f t="shared" si="1659"/>
        <v>0 - 2</v>
      </c>
      <c r="O5106" t="str">
        <f t="shared" si="1641"/>
        <v>Red</v>
      </c>
      <c r="P5106" t="str">
        <f t="shared" si="1642"/>
        <v>Red</v>
      </c>
      <c r="Q5106" t="str">
        <f t="shared" si="1643"/>
        <v>Green</v>
      </c>
      <c r="R5106" t="str">
        <f t="shared" si="1644"/>
        <v>Red</v>
      </c>
      <c r="S5106" t="str">
        <f t="shared" si="1645"/>
        <v>Green</v>
      </c>
      <c r="T5106" t="str">
        <f t="shared" si="1646"/>
        <v>Green</v>
      </c>
      <c r="U5106" t="str">
        <f t="shared" si="1647"/>
        <v>Red</v>
      </c>
      <c r="V5106" t="str">
        <f t="shared" si="1648"/>
        <v>Red</v>
      </c>
      <c r="W5106" t="str">
        <f t="shared" si="1649"/>
        <v>Green</v>
      </c>
      <c r="X5106" t="str">
        <f t="shared" si="1650"/>
        <v>Green</v>
      </c>
      <c r="Y5106" t="str">
        <f t="shared" si="1651"/>
        <v>Green</v>
      </c>
      <c r="Z5106" t="str">
        <f t="shared" si="1652"/>
        <v>Red</v>
      </c>
      <c r="AA5106" t="str">
        <f t="shared" si="1653"/>
        <v>Green</v>
      </c>
      <c r="AB5106" t="str">
        <f t="shared" si="1654"/>
        <v>Green</v>
      </c>
      <c r="AC5106" t="str">
        <f t="shared" si="1655"/>
        <v>Red</v>
      </c>
      <c r="AD5106" t="str">
        <f t="shared" si="1656"/>
        <v>Green</v>
      </c>
    </row>
    <row r="5107" spans="1:30" x14ac:dyDescent="0.3">
      <c r="A5107" t="str">
        <f t="shared" si="1662"/>
        <v>07/08/2026Suwon Samsung BluewingsGimhae City</v>
      </c>
      <c r="D5107" s="2">
        <v>46241</v>
      </c>
      <c r="E5107" s="3">
        <v>0.45833333333333331</v>
      </c>
      <c r="F5107" t="s">
        <v>3630</v>
      </c>
      <c r="G5107" t="s">
        <v>2581</v>
      </c>
      <c r="H5107">
        <v>0</v>
      </c>
      <c r="I5107">
        <v>0</v>
      </c>
      <c r="J5107">
        <v>1</v>
      </c>
      <c r="K5107">
        <v>0</v>
      </c>
      <c r="L5107" s="22" t="str">
        <f t="shared" si="1660"/>
        <v>07/08/2026</v>
      </c>
      <c r="M5107" s="23">
        <f t="shared" si="1661"/>
        <v>0.33333333333333331</v>
      </c>
      <c r="N5107" t="str">
        <f t="shared" si="1659"/>
        <v>1 - 0</v>
      </c>
      <c r="O5107" t="str">
        <f t="shared" si="1641"/>
        <v>Green</v>
      </c>
      <c r="P5107" t="str">
        <f t="shared" si="1642"/>
        <v>Red</v>
      </c>
      <c r="Q5107" t="str">
        <f t="shared" si="1643"/>
        <v>Red</v>
      </c>
      <c r="R5107" t="str">
        <f t="shared" si="1644"/>
        <v>Green</v>
      </c>
      <c r="S5107" t="str">
        <f t="shared" si="1645"/>
        <v>Red</v>
      </c>
      <c r="T5107" t="str">
        <f t="shared" si="1646"/>
        <v>Green</v>
      </c>
      <c r="U5107" t="str">
        <f t="shared" si="1647"/>
        <v>Red</v>
      </c>
      <c r="V5107" t="str">
        <f t="shared" si="1648"/>
        <v>Green</v>
      </c>
      <c r="W5107" t="str">
        <f t="shared" si="1649"/>
        <v>Red</v>
      </c>
      <c r="X5107" t="str">
        <f t="shared" si="1650"/>
        <v>Red</v>
      </c>
      <c r="Y5107" t="str">
        <f t="shared" si="1651"/>
        <v>Red</v>
      </c>
      <c r="Z5107" t="str">
        <f t="shared" si="1652"/>
        <v>Red</v>
      </c>
      <c r="AA5107" t="str">
        <f t="shared" si="1653"/>
        <v>Green</v>
      </c>
      <c r="AB5107" t="str">
        <f t="shared" si="1654"/>
        <v>Green</v>
      </c>
      <c r="AC5107" t="str">
        <f t="shared" si="1655"/>
        <v>Red</v>
      </c>
      <c r="AD5107" t="str">
        <f t="shared" si="1656"/>
        <v>Green</v>
      </c>
    </row>
    <row r="5108" spans="1:30" x14ac:dyDescent="0.3">
      <c r="A5108" t="str">
        <f t="shared" si="1662"/>
        <v>07/08/2026Yongin FCBusan IPark</v>
      </c>
      <c r="D5108" s="2">
        <v>46241</v>
      </c>
      <c r="E5108" s="3">
        <v>0.45833333333333331</v>
      </c>
      <c r="F5108" t="s">
        <v>953</v>
      </c>
      <c r="G5108" t="s">
        <v>3629</v>
      </c>
      <c r="H5108">
        <v>0</v>
      </c>
      <c r="I5108">
        <v>0</v>
      </c>
      <c r="J5108">
        <v>2</v>
      </c>
      <c r="K5108">
        <v>0</v>
      </c>
      <c r="L5108" s="22" t="str">
        <f t="shared" si="1660"/>
        <v>07/08/2026</v>
      </c>
      <c r="M5108" s="23">
        <f t="shared" si="1661"/>
        <v>0.33333333333333331</v>
      </c>
      <c r="N5108" t="str">
        <f t="shared" si="1659"/>
        <v>2 - 0</v>
      </c>
      <c r="O5108" t="str">
        <f t="shared" si="1641"/>
        <v>Green</v>
      </c>
      <c r="P5108" t="str">
        <f t="shared" si="1642"/>
        <v>Red</v>
      </c>
      <c r="Q5108" t="str">
        <f t="shared" si="1643"/>
        <v>Red</v>
      </c>
      <c r="R5108" t="str">
        <f t="shared" si="1644"/>
        <v>Green</v>
      </c>
      <c r="S5108" t="str">
        <f t="shared" si="1645"/>
        <v>Red</v>
      </c>
      <c r="T5108" t="str">
        <f t="shared" si="1646"/>
        <v>Green</v>
      </c>
      <c r="U5108" t="str">
        <f t="shared" si="1647"/>
        <v>Red</v>
      </c>
      <c r="V5108" t="str">
        <f t="shared" si="1648"/>
        <v>Green</v>
      </c>
      <c r="W5108" t="str">
        <f t="shared" si="1649"/>
        <v>Red</v>
      </c>
      <c r="X5108" t="str">
        <f t="shared" si="1650"/>
        <v>Red</v>
      </c>
      <c r="Y5108" t="str">
        <f t="shared" si="1651"/>
        <v>Green</v>
      </c>
      <c r="Z5108" t="str">
        <f t="shared" si="1652"/>
        <v>Red</v>
      </c>
      <c r="AA5108" t="str">
        <f t="shared" si="1653"/>
        <v>Green</v>
      </c>
      <c r="AB5108" t="str">
        <f t="shared" si="1654"/>
        <v>Green</v>
      </c>
      <c r="AC5108" t="str">
        <f t="shared" si="1655"/>
        <v>Red</v>
      </c>
      <c r="AD5108" t="str">
        <f t="shared" si="1656"/>
        <v>Green</v>
      </c>
    </row>
    <row r="5109" spans="1:30" x14ac:dyDescent="0.3">
      <c r="A5109" t="str">
        <f t="shared" si="1662"/>
        <v>07/08/2026Kalamunda CityGosnells City</v>
      </c>
      <c r="B5109" t="s">
        <v>810</v>
      </c>
      <c r="C5109" t="s">
        <v>7130</v>
      </c>
      <c r="D5109" s="2">
        <v>46241</v>
      </c>
      <c r="E5109" s="3">
        <v>0.47916666666666669</v>
      </c>
      <c r="F5109" t="s">
        <v>4253</v>
      </c>
      <c r="G5109" t="s">
        <v>5618</v>
      </c>
      <c r="H5109">
        <v>3</v>
      </c>
      <c r="I5109">
        <v>0</v>
      </c>
      <c r="J5109">
        <v>4</v>
      </c>
      <c r="K5109">
        <v>1</v>
      </c>
      <c r="L5109" s="22" t="str">
        <f t="shared" si="1660"/>
        <v>07/08/2026</v>
      </c>
      <c r="M5109" s="23">
        <f t="shared" si="1661"/>
        <v>0.35416666666666669</v>
      </c>
      <c r="N5109" t="str">
        <f t="shared" si="1659"/>
        <v>4 - 1</v>
      </c>
      <c r="O5109" t="str">
        <f t="shared" si="1641"/>
        <v>Green</v>
      </c>
      <c r="P5109" t="str">
        <f t="shared" si="1642"/>
        <v>Red</v>
      </c>
      <c r="Q5109" t="str">
        <f t="shared" si="1643"/>
        <v>Red</v>
      </c>
      <c r="R5109" t="str">
        <f t="shared" si="1644"/>
        <v>Green</v>
      </c>
      <c r="S5109" t="str">
        <f t="shared" si="1645"/>
        <v>Red</v>
      </c>
      <c r="T5109" t="str">
        <f t="shared" si="1646"/>
        <v>Green</v>
      </c>
      <c r="U5109" t="str">
        <f t="shared" si="1647"/>
        <v>Green</v>
      </c>
      <c r="V5109" t="str">
        <f t="shared" si="1648"/>
        <v>Red</v>
      </c>
      <c r="W5109" t="str">
        <f t="shared" si="1649"/>
        <v>Red</v>
      </c>
      <c r="X5109" t="str">
        <f t="shared" si="1650"/>
        <v>Green</v>
      </c>
      <c r="Y5109" t="str">
        <f t="shared" si="1651"/>
        <v>Green</v>
      </c>
      <c r="Z5109" t="str">
        <f t="shared" si="1652"/>
        <v>Green</v>
      </c>
      <c r="AA5109" t="str">
        <f t="shared" si="1653"/>
        <v>Red</v>
      </c>
      <c r="AB5109" t="str">
        <f t="shared" si="1654"/>
        <v>Red</v>
      </c>
      <c r="AC5109" t="str">
        <f t="shared" si="1655"/>
        <v>Green</v>
      </c>
      <c r="AD5109" t="str">
        <f t="shared" si="1656"/>
        <v>Red</v>
      </c>
    </row>
    <row r="5110" spans="1:30" x14ac:dyDescent="0.3">
      <c r="A5110" t="str">
        <f t="shared" si="1662"/>
        <v>07/08/2026Beijing GuoanShenzhen Peng City</v>
      </c>
      <c r="D5110" s="2">
        <v>46241</v>
      </c>
      <c r="E5110" s="3">
        <v>0.4826388888888889</v>
      </c>
      <c r="F5110" t="s">
        <v>403</v>
      </c>
      <c r="G5110" t="s">
        <v>405</v>
      </c>
      <c r="H5110">
        <v>2</v>
      </c>
      <c r="I5110">
        <v>0</v>
      </c>
      <c r="J5110">
        <v>4</v>
      </c>
      <c r="K5110">
        <v>0</v>
      </c>
      <c r="L5110" s="22" t="str">
        <f t="shared" si="1660"/>
        <v>07/08/2026</v>
      </c>
      <c r="M5110" s="23">
        <f t="shared" si="1661"/>
        <v>0.3576388888888889</v>
      </c>
      <c r="N5110" t="str">
        <f t="shared" si="1659"/>
        <v>4 - 0</v>
      </c>
      <c r="O5110" t="str">
        <f t="shared" si="1641"/>
        <v>Green</v>
      </c>
      <c r="P5110" t="str">
        <f t="shared" si="1642"/>
        <v>Red</v>
      </c>
      <c r="Q5110" t="str">
        <f t="shared" si="1643"/>
        <v>Red</v>
      </c>
      <c r="R5110" t="str">
        <f t="shared" si="1644"/>
        <v>Green</v>
      </c>
      <c r="S5110" t="str">
        <f t="shared" si="1645"/>
        <v>Red</v>
      </c>
      <c r="T5110" t="str">
        <f t="shared" si="1646"/>
        <v>Green</v>
      </c>
      <c r="U5110" t="str">
        <f t="shared" si="1647"/>
        <v>Green</v>
      </c>
      <c r="V5110" t="str">
        <f t="shared" si="1648"/>
        <v>Red</v>
      </c>
      <c r="W5110" t="str">
        <f t="shared" si="1649"/>
        <v>Red</v>
      </c>
      <c r="X5110" t="str">
        <f t="shared" si="1650"/>
        <v>Green</v>
      </c>
      <c r="Y5110" t="str">
        <f t="shared" si="1651"/>
        <v>Green</v>
      </c>
      <c r="Z5110" t="str">
        <f t="shared" si="1652"/>
        <v>Green</v>
      </c>
      <c r="AA5110" t="str">
        <f t="shared" si="1653"/>
        <v>Red</v>
      </c>
      <c r="AB5110" t="str">
        <f t="shared" si="1654"/>
        <v>Red</v>
      </c>
      <c r="AC5110" t="str">
        <f t="shared" si="1655"/>
        <v>Red</v>
      </c>
      <c r="AD5110" t="str">
        <f t="shared" si="1656"/>
        <v>Green</v>
      </c>
    </row>
    <row r="5111" spans="1:30" x14ac:dyDescent="0.3">
      <c r="A5111" t="str">
        <f t="shared" si="1662"/>
        <v>07/08/2026Aston VillaBayern Munich</v>
      </c>
      <c r="D5111" s="2">
        <v>46241</v>
      </c>
      <c r="E5111" s="3">
        <v>0.5</v>
      </c>
      <c r="F5111" t="s">
        <v>1520</v>
      </c>
      <c r="G5111" t="s">
        <v>3832</v>
      </c>
      <c r="H5111">
        <v>0</v>
      </c>
      <c r="I5111">
        <v>1</v>
      </c>
      <c r="J5111">
        <v>1</v>
      </c>
      <c r="K5111">
        <v>2</v>
      </c>
      <c r="L5111" s="22" t="str">
        <f t="shared" si="1660"/>
        <v>07/08/2026</v>
      </c>
      <c r="M5111" s="23">
        <f t="shared" si="1661"/>
        <v>0.375</v>
      </c>
      <c r="N5111" t="str">
        <f t="shared" si="1659"/>
        <v>1 - 2</v>
      </c>
      <c r="O5111" t="str">
        <f t="shared" si="1641"/>
        <v>Red</v>
      </c>
      <c r="P5111" t="str">
        <f t="shared" si="1642"/>
        <v>Red</v>
      </c>
      <c r="Q5111" t="str">
        <f t="shared" si="1643"/>
        <v>Green</v>
      </c>
      <c r="R5111" t="str">
        <f t="shared" si="1644"/>
        <v>Red</v>
      </c>
      <c r="S5111" t="str">
        <f t="shared" si="1645"/>
        <v>Green</v>
      </c>
      <c r="T5111" t="str">
        <f t="shared" si="1646"/>
        <v>Green</v>
      </c>
      <c r="U5111" t="str">
        <f t="shared" si="1647"/>
        <v>Red</v>
      </c>
      <c r="V5111" t="str">
        <f t="shared" si="1648"/>
        <v>Red</v>
      </c>
      <c r="W5111" t="str">
        <f t="shared" si="1649"/>
        <v>Green</v>
      </c>
      <c r="X5111" t="str">
        <f t="shared" si="1650"/>
        <v>Green</v>
      </c>
      <c r="Y5111" t="str">
        <f t="shared" si="1651"/>
        <v>Green</v>
      </c>
      <c r="Z5111" t="str">
        <f t="shared" si="1652"/>
        <v>Green</v>
      </c>
      <c r="AA5111" t="str">
        <f t="shared" si="1653"/>
        <v>Red</v>
      </c>
      <c r="AB5111" t="str">
        <f t="shared" si="1654"/>
        <v>Green</v>
      </c>
      <c r="AC5111" t="str">
        <f t="shared" si="1655"/>
        <v>Green</v>
      </c>
      <c r="AD5111" t="str">
        <f t="shared" si="1656"/>
        <v>Red</v>
      </c>
    </row>
    <row r="5112" spans="1:30" x14ac:dyDescent="0.3">
      <c r="A5112" t="str">
        <f t="shared" si="1662"/>
        <v>07/08/2026FK ArysFC Tobol U21</v>
      </c>
      <c r="D5112" s="2">
        <v>46241</v>
      </c>
      <c r="E5112" s="3">
        <v>0.5</v>
      </c>
      <c r="F5112" t="s">
        <v>2500</v>
      </c>
      <c r="G5112" t="s">
        <v>2502</v>
      </c>
      <c r="H5112">
        <v>2</v>
      </c>
      <c r="I5112">
        <v>0</v>
      </c>
      <c r="J5112">
        <v>3</v>
      </c>
      <c r="K5112">
        <v>0</v>
      </c>
      <c r="L5112" s="22" t="str">
        <f t="shared" si="1660"/>
        <v>07/08/2026</v>
      </c>
      <c r="M5112" s="23">
        <f t="shared" si="1661"/>
        <v>0.375</v>
      </c>
      <c r="N5112" t="str">
        <f t="shared" si="1659"/>
        <v>3 - 0</v>
      </c>
      <c r="O5112" t="str">
        <f t="shared" si="1641"/>
        <v>Green</v>
      </c>
      <c r="P5112" t="str">
        <f t="shared" si="1642"/>
        <v>Red</v>
      </c>
      <c r="Q5112" t="str">
        <f t="shared" si="1643"/>
        <v>Red</v>
      </c>
      <c r="R5112" t="str">
        <f t="shared" si="1644"/>
        <v>Green</v>
      </c>
      <c r="S5112" t="str">
        <f t="shared" si="1645"/>
        <v>Red</v>
      </c>
      <c r="T5112" t="str">
        <f t="shared" si="1646"/>
        <v>Green</v>
      </c>
      <c r="U5112" t="str">
        <f t="shared" si="1647"/>
        <v>Green</v>
      </c>
      <c r="V5112" t="str">
        <f t="shared" si="1648"/>
        <v>Red</v>
      </c>
      <c r="W5112" t="str">
        <f t="shared" si="1649"/>
        <v>Red</v>
      </c>
      <c r="X5112" t="str">
        <f t="shared" si="1650"/>
        <v>Green</v>
      </c>
      <c r="Y5112" t="str">
        <f t="shared" si="1651"/>
        <v>Green</v>
      </c>
      <c r="Z5112" t="str">
        <f t="shared" si="1652"/>
        <v>Green</v>
      </c>
      <c r="AA5112" t="str">
        <f t="shared" si="1653"/>
        <v>Red</v>
      </c>
      <c r="AB5112" t="str">
        <f t="shared" si="1654"/>
        <v>Green</v>
      </c>
      <c r="AC5112" t="str">
        <f t="shared" si="1655"/>
        <v>Red</v>
      </c>
      <c r="AD5112" t="str">
        <f t="shared" si="1656"/>
        <v>Green</v>
      </c>
    </row>
    <row r="5113" spans="1:30" x14ac:dyDescent="0.3">
      <c r="A5113" t="str">
        <f t="shared" si="1662"/>
        <v>07/08/2026CD MaxaqueneFerroviario de Nampula</v>
      </c>
      <c r="D5113" s="2">
        <v>46241</v>
      </c>
      <c r="E5113" s="3">
        <v>0.53125</v>
      </c>
      <c r="F5113" t="s">
        <v>7131</v>
      </c>
      <c r="G5113" t="s">
        <v>7132</v>
      </c>
      <c r="H5113">
        <v>0</v>
      </c>
      <c r="I5113">
        <v>1</v>
      </c>
      <c r="J5113">
        <v>0</v>
      </c>
      <c r="K5113">
        <v>1</v>
      </c>
      <c r="L5113" s="22" t="str">
        <f t="shared" si="1660"/>
        <v>07/08/2026</v>
      </c>
      <c r="M5113" s="23">
        <f t="shared" si="1661"/>
        <v>0.40625</v>
      </c>
      <c r="N5113" t="str">
        <f t="shared" si="1659"/>
        <v>0 - 1</v>
      </c>
      <c r="O5113" t="str">
        <f t="shared" si="1641"/>
        <v>Red</v>
      </c>
      <c r="P5113" t="str">
        <f t="shared" si="1642"/>
        <v>Red</v>
      </c>
      <c r="Q5113" t="str">
        <f t="shared" si="1643"/>
        <v>Green</v>
      </c>
      <c r="R5113" t="str">
        <f t="shared" si="1644"/>
        <v>Red</v>
      </c>
      <c r="S5113" t="str">
        <f t="shared" si="1645"/>
        <v>Green</v>
      </c>
      <c r="T5113" t="str">
        <f t="shared" si="1646"/>
        <v>Green</v>
      </c>
      <c r="U5113" t="str">
        <f t="shared" si="1647"/>
        <v>Red</v>
      </c>
      <c r="V5113" t="str">
        <f t="shared" si="1648"/>
        <v>Red</v>
      </c>
      <c r="W5113" t="str">
        <f t="shared" si="1649"/>
        <v>Green</v>
      </c>
      <c r="X5113" t="str">
        <f t="shared" si="1650"/>
        <v>Green</v>
      </c>
      <c r="Y5113" t="str">
        <f t="shared" si="1651"/>
        <v>Red</v>
      </c>
      <c r="Z5113" t="str">
        <f t="shared" si="1652"/>
        <v>Red</v>
      </c>
      <c r="AA5113" t="str">
        <f t="shared" si="1653"/>
        <v>Green</v>
      </c>
      <c r="AB5113" t="str">
        <f t="shared" si="1654"/>
        <v>Green</v>
      </c>
      <c r="AC5113" t="str">
        <f t="shared" si="1655"/>
        <v>Red</v>
      </c>
      <c r="AD5113" t="str">
        <f t="shared" si="1656"/>
        <v>Green</v>
      </c>
    </row>
    <row r="5114" spans="1:30" x14ac:dyDescent="0.3">
      <c r="A5114" t="str">
        <f t="shared" si="1662"/>
        <v>07/08/2026Ferroviario LichingaHCB Songo</v>
      </c>
      <c r="D5114" s="2">
        <v>46241</v>
      </c>
      <c r="E5114" s="3">
        <v>0.53125</v>
      </c>
      <c r="F5114" t="s">
        <v>2518</v>
      </c>
      <c r="G5114" t="s">
        <v>7133</v>
      </c>
      <c r="H5114">
        <v>1</v>
      </c>
      <c r="I5114">
        <v>0</v>
      </c>
      <c r="J5114">
        <v>1</v>
      </c>
      <c r="K5114">
        <v>1</v>
      </c>
      <c r="L5114" s="22" t="str">
        <f t="shared" si="1660"/>
        <v>07/08/2026</v>
      </c>
      <c r="M5114" s="23">
        <f t="shared" si="1661"/>
        <v>0.40625</v>
      </c>
      <c r="N5114" t="str">
        <f t="shared" si="1659"/>
        <v>1 - 1</v>
      </c>
      <c r="O5114" t="str">
        <f t="shared" si="1641"/>
        <v>Red</v>
      </c>
      <c r="P5114" t="str">
        <f t="shared" si="1642"/>
        <v>Green</v>
      </c>
      <c r="Q5114" t="str">
        <f t="shared" si="1643"/>
        <v>Red</v>
      </c>
      <c r="R5114" t="str">
        <f t="shared" si="1644"/>
        <v>Green</v>
      </c>
      <c r="S5114" t="str">
        <f t="shared" si="1645"/>
        <v>Green</v>
      </c>
      <c r="T5114" t="str">
        <f t="shared" si="1646"/>
        <v>Red</v>
      </c>
      <c r="U5114" t="str">
        <f t="shared" si="1647"/>
        <v>Green</v>
      </c>
      <c r="V5114" t="str">
        <f t="shared" si="1648"/>
        <v>Red</v>
      </c>
      <c r="W5114" t="str">
        <f t="shared" si="1649"/>
        <v>Red</v>
      </c>
      <c r="X5114" t="str">
        <f t="shared" si="1650"/>
        <v>Green</v>
      </c>
      <c r="Y5114" t="str">
        <f t="shared" si="1651"/>
        <v>Green</v>
      </c>
      <c r="Z5114" t="str">
        <f t="shared" si="1652"/>
        <v>Red</v>
      </c>
      <c r="AA5114" t="str">
        <f t="shared" si="1653"/>
        <v>Green</v>
      </c>
      <c r="AB5114" t="str">
        <f t="shared" si="1654"/>
        <v>Green</v>
      </c>
      <c r="AC5114" t="str">
        <f t="shared" si="1655"/>
        <v>Green</v>
      </c>
      <c r="AD5114" t="str">
        <f t="shared" si="1656"/>
        <v>Red</v>
      </c>
    </row>
    <row r="5115" spans="1:30" x14ac:dyDescent="0.3">
      <c r="A5115" t="str">
        <f t="shared" si="1662"/>
        <v>07/08/2026Akzhayik UralskFC Taraz</v>
      </c>
      <c r="D5115" s="2">
        <v>46241</v>
      </c>
      <c r="E5115" s="3">
        <v>0.54166666666666663</v>
      </c>
      <c r="F5115" t="s">
        <v>2064</v>
      </c>
      <c r="G5115" t="s">
        <v>2496</v>
      </c>
      <c r="H5115">
        <v>1</v>
      </c>
      <c r="I5115">
        <v>0</v>
      </c>
      <c r="J5115">
        <v>2</v>
      </c>
      <c r="K5115">
        <v>0</v>
      </c>
      <c r="L5115" s="22" t="str">
        <f t="shared" si="1660"/>
        <v>07/08/2026</v>
      </c>
      <c r="M5115" s="23">
        <f t="shared" si="1661"/>
        <v>0.41666666666666663</v>
      </c>
      <c r="N5115" t="str">
        <f t="shared" si="1659"/>
        <v>2 - 0</v>
      </c>
      <c r="O5115" t="str">
        <f t="shared" si="1641"/>
        <v>Green</v>
      </c>
      <c r="P5115" t="str">
        <f t="shared" si="1642"/>
        <v>Red</v>
      </c>
      <c r="Q5115" t="str">
        <f t="shared" si="1643"/>
        <v>Red</v>
      </c>
      <c r="R5115" t="str">
        <f t="shared" si="1644"/>
        <v>Green</v>
      </c>
      <c r="S5115" t="str">
        <f t="shared" si="1645"/>
        <v>Red</v>
      </c>
      <c r="T5115" t="str">
        <f t="shared" si="1646"/>
        <v>Green</v>
      </c>
      <c r="U5115" t="str">
        <f t="shared" si="1647"/>
        <v>Green</v>
      </c>
      <c r="V5115" t="str">
        <f t="shared" si="1648"/>
        <v>Red</v>
      </c>
      <c r="W5115" t="str">
        <f t="shared" si="1649"/>
        <v>Red</v>
      </c>
      <c r="X5115" t="str">
        <f t="shared" si="1650"/>
        <v>Green</v>
      </c>
      <c r="Y5115" t="str">
        <f t="shared" si="1651"/>
        <v>Green</v>
      </c>
      <c r="Z5115" t="str">
        <f t="shared" si="1652"/>
        <v>Red</v>
      </c>
      <c r="AA5115" t="str">
        <f t="shared" si="1653"/>
        <v>Green</v>
      </c>
      <c r="AB5115" t="str">
        <f t="shared" si="1654"/>
        <v>Green</v>
      </c>
      <c r="AC5115" t="str">
        <f t="shared" si="1655"/>
        <v>Red</v>
      </c>
      <c r="AD5115" t="str">
        <f t="shared" si="1656"/>
        <v>Green</v>
      </c>
    </row>
    <row r="5116" spans="1:30" x14ac:dyDescent="0.3">
      <c r="A5116" t="str">
        <f t="shared" si="1662"/>
        <v>07/08/2026SingaporeIndonesia</v>
      </c>
      <c r="B5116" t="s">
        <v>2236</v>
      </c>
      <c r="C5116" t="s">
        <v>2237</v>
      </c>
      <c r="D5116" s="2">
        <v>46241</v>
      </c>
      <c r="E5116" s="3">
        <v>0.54166666666666663</v>
      </c>
      <c r="F5116" t="s">
        <v>2239</v>
      </c>
      <c r="G5116" t="s">
        <v>4727</v>
      </c>
      <c r="H5116">
        <v>0</v>
      </c>
      <c r="I5116">
        <v>0</v>
      </c>
      <c r="J5116">
        <v>1</v>
      </c>
      <c r="K5116">
        <v>1</v>
      </c>
      <c r="L5116" s="22" t="str">
        <f t="shared" si="1660"/>
        <v>07/08/2026</v>
      </c>
      <c r="M5116" s="23">
        <f t="shared" si="1661"/>
        <v>0.41666666666666663</v>
      </c>
      <c r="N5116" t="str">
        <f t="shared" si="1659"/>
        <v>1 - 1</v>
      </c>
      <c r="O5116" t="str">
        <f t="shared" si="1641"/>
        <v>Red</v>
      </c>
      <c r="P5116" t="str">
        <f t="shared" si="1642"/>
        <v>Green</v>
      </c>
      <c r="Q5116" t="str">
        <f t="shared" si="1643"/>
        <v>Red</v>
      </c>
      <c r="R5116" t="str">
        <f t="shared" si="1644"/>
        <v>Green</v>
      </c>
      <c r="S5116" t="str">
        <f t="shared" si="1645"/>
        <v>Green</v>
      </c>
      <c r="T5116" t="str">
        <f t="shared" si="1646"/>
        <v>Red</v>
      </c>
      <c r="U5116" t="str">
        <f t="shared" si="1647"/>
        <v>Red</v>
      </c>
      <c r="V5116" t="str">
        <f t="shared" si="1648"/>
        <v>Green</v>
      </c>
      <c r="W5116" t="str">
        <f t="shared" si="1649"/>
        <v>Red</v>
      </c>
      <c r="X5116" t="str">
        <f t="shared" si="1650"/>
        <v>Red</v>
      </c>
      <c r="Y5116" t="str">
        <f t="shared" si="1651"/>
        <v>Green</v>
      </c>
      <c r="Z5116" t="str">
        <f t="shared" si="1652"/>
        <v>Red</v>
      </c>
      <c r="AA5116" t="str">
        <f t="shared" si="1653"/>
        <v>Green</v>
      </c>
      <c r="AB5116" t="str">
        <f t="shared" si="1654"/>
        <v>Green</v>
      </c>
      <c r="AC5116" t="str">
        <f t="shared" si="1655"/>
        <v>Green</v>
      </c>
      <c r="AD5116" t="str">
        <f t="shared" si="1656"/>
        <v>Red</v>
      </c>
    </row>
    <row r="5117" spans="1:30" x14ac:dyDescent="0.3">
      <c r="A5117" t="str">
        <f t="shared" si="1662"/>
        <v>07/08/2026VietnamCambodia</v>
      </c>
      <c r="B5117" t="s">
        <v>2236</v>
      </c>
      <c r="C5117" t="s">
        <v>2237</v>
      </c>
      <c r="D5117" s="2">
        <v>46241</v>
      </c>
      <c r="E5117" s="3">
        <v>0.54166666666666663</v>
      </c>
      <c r="F5117" t="s">
        <v>2241</v>
      </c>
      <c r="G5117" t="s">
        <v>2238</v>
      </c>
      <c r="H5117">
        <v>1</v>
      </c>
      <c r="I5117">
        <v>0</v>
      </c>
      <c r="J5117">
        <v>3</v>
      </c>
      <c r="K5117">
        <v>1</v>
      </c>
      <c r="L5117" s="22" t="str">
        <f t="shared" si="1660"/>
        <v>07/08/2026</v>
      </c>
      <c r="M5117" s="23">
        <f t="shared" si="1661"/>
        <v>0.41666666666666663</v>
      </c>
      <c r="N5117" t="str">
        <f t="shared" si="1659"/>
        <v>3 - 1</v>
      </c>
      <c r="O5117" t="str">
        <f t="shared" si="1641"/>
        <v>Green</v>
      </c>
      <c r="P5117" t="str">
        <f t="shared" si="1642"/>
        <v>Red</v>
      </c>
      <c r="Q5117" t="str">
        <f t="shared" si="1643"/>
        <v>Red</v>
      </c>
      <c r="R5117" t="str">
        <f t="shared" si="1644"/>
        <v>Green</v>
      </c>
      <c r="S5117" t="str">
        <f t="shared" si="1645"/>
        <v>Red</v>
      </c>
      <c r="T5117" t="str">
        <f t="shared" si="1646"/>
        <v>Green</v>
      </c>
      <c r="U5117" t="str">
        <f t="shared" si="1647"/>
        <v>Green</v>
      </c>
      <c r="V5117" t="str">
        <f t="shared" si="1648"/>
        <v>Red</v>
      </c>
      <c r="W5117" t="str">
        <f t="shared" si="1649"/>
        <v>Red</v>
      </c>
      <c r="X5117" t="str">
        <f t="shared" si="1650"/>
        <v>Green</v>
      </c>
      <c r="Y5117" t="str">
        <f t="shared" si="1651"/>
        <v>Green</v>
      </c>
      <c r="Z5117" t="str">
        <f t="shared" si="1652"/>
        <v>Green</v>
      </c>
      <c r="AA5117" t="str">
        <f t="shared" si="1653"/>
        <v>Red</v>
      </c>
      <c r="AB5117" t="str">
        <f t="shared" si="1654"/>
        <v>Red</v>
      </c>
      <c r="AC5117" t="str">
        <f t="shared" si="1655"/>
        <v>Green</v>
      </c>
      <c r="AD5117" t="str">
        <f t="shared" si="1656"/>
        <v>Red</v>
      </c>
    </row>
    <row r="5118" spans="1:30" x14ac:dyDescent="0.3">
      <c r="A5118" t="str">
        <f t="shared" si="1662"/>
        <v>07/08/2026East BengalSouth United FC</v>
      </c>
      <c r="D5118" s="2">
        <v>46241</v>
      </c>
      <c r="E5118" s="3">
        <v>0.5625</v>
      </c>
      <c r="F5118" t="s">
        <v>3354</v>
      </c>
      <c r="G5118" t="s">
        <v>5050</v>
      </c>
      <c r="H5118">
        <v>2</v>
      </c>
      <c r="I5118">
        <v>0</v>
      </c>
      <c r="J5118">
        <v>5</v>
      </c>
      <c r="K5118">
        <v>0</v>
      </c>
      <c r="L5118" s="22" t="str">
        <f t="shared" si="1660"/>
        <v>07/08/2026</v>
      </c>
      <c r="M5118" s="23">
        <f t="shared" si="1661"/>
        <v>0.4375</v>
      </c>
      <c r="N5118" t="str">
        <f t="shared" si="1659"/>
        <v>5 - 0</v>
      </c>
      <c r="O5118" t="str">
        <f t="shared" si="1641"/>
        <v>Green</v>
      </c>
      <c r="P5118" t="str">
        <f t="shared" si="1642"/>
        <v>Red</v>
      </c>
      <c r="Q5118" t="str">
        <f t="shared" si="1643"/>
        <v>Red</v>
      </c>
      <c r="R5118" t="str">
        <f t="shared" si="1644"/>
        <v>Green</v>
      </c>
      <c r="S5118" t="str">
        <f t="shared" si="1645"/>
        <v>Red</v>
      </c>
      <c r="T5118" t="str">
        <f t="shared" si="1646"/>
        <v>Green</v>
      </c>
      <c r="U5118" t="str">
        <f t="shared" si="1647"/>
        <v>Green</v>
      </c>
      <c r="V5118" t="str">
        <f t="shared" si="1648"/>
        <v>Red</v>
      </c>
      <c r="W5118" t="str">
        <f t="shared" si="1649"/>
        <v>Red</v>
      </c>
      <c r="X5118" t="str">
        <f t="shared" si="1650"/>
        <v>Green</v>
      </c>
      <c r="Y5118" t="str">
        <f t="shared" si="1651"/>
        <v>Green</v>
      </c>
      <c r="Z5118" t="str">
        <f t="shared" si="1652"/>
        <v>Green</v>
      </c>
      <c r="AA5118" t="str">
        <f t="shared" si="1653"/>
        <v>Red</v>
      </c>
      <c r="AB5118" t="str">
        <f t="shared" si="1654"/>
        <v>Red</v>
      </c>
      <c r="AC5118" t="str">
        <f t="shared" si="1655"/>
        <v>Red</v>
      </c>
      <c r="AD5118" t="str">
        <f t="shared" si="1656"/>
        <v>Green</v>
      </c>
    </row>
    <row r="5119" spans="1:30" x14ac:dyDescent="0.3">
      <c r="A5119" t="str">
        <f t="shared" si="1662"/>
        <v>07/08/2026Chertanovo YouthRubin Kazan Youth</v>
      </c>
      <c r="D5119" s="2">
        <v>46241</v>
      </c>
      <c r="E5119" s="3">
        <v>0.58333333333333337</v>
      </c>
      <c r="F5119" t="s">
        <v>2569</v>
      </c>
      <c r="G5119" t="s">
        <v>2574</v>
      </c>
      <c r="H5119">
        <v>0</v>
      </c>
      <c r="I5119">
        <v>0</v>
      </c>
      <c r="J5119">
        <v>0</v>
      </c>
      <c r="K5119">
        <v>2</v>
      </c>
      <c r="L5119" s="22" t="str">
        <f t="shared" si="1660"/>
        <v>07/08/2026</v>
      </c>
      <c r="M5119" s="23">
        <f t="shared" si="1661"/>
        <v>0.45833333333333337</v>
      </c>
      <c r="N5119" t="str">
        <f t="shared" si="1659"/>
        <v>0 - 2</v>
      </c>
      <c r="O5119" t="str">
        <f t="shared" si="1641"/>
        <v>Red</v>
      </c>
      <c r="P5119" t="str">
        <f t="shared" si="1642"/>
        <v>Red</v>
      </c>
      <c r="Q5119" t="str">
        <f t="shared" si="1643"/>
        <v>Green</v>
      </c>
      <c r="R5119" t="str">
        <f t="shared" si="1644"/>
        <v>Red</v>
      </c>
      <c r="S5119" t="str">
        <f t="shared" si="1645"/>
        <v>Green</v>
      </c>
      <c r="T5119" t="str">
        <f t="shared" si="1646"/>
        <v>Green</v>
      </c>
      <c r="U5119" t="str">
        <f t="shared" si="1647"/>
        <v>Red</v>
      </c>
      <c r="V5119" t="str">
        <f t="shared" si="1648"/>
        <v>Green</v>
      </c>
      <c r="W5119" t="str">
        <f t="shared" si="1649"/>
        <v>Red</v>
      </c>
      <c r="X5119" t="str">
        <f t="shared" si="1650"/>
        <v>Red</v>
      </c>
      <c r="Y5119" t="str">
        <f t="shared" si="1651"/>
        <v>Green</v>
      </c>
      <c r="Z5119" t="str">
        <f t="shared" si="1652"/>
        <v>Red</v>
      </c>
      <c r="AA5119" t="str">
        <f t="shared" si="1653"/>
        <v>Green</v>
      </c>
      <c r="AB5119" t="str">
        <f t="shared" si="1654"/>
        <v>Green</v>
      </c>
      <c r="AC5119" t="str">
        <f t="shared" si="1655"/>
        <v>Red</v>
      </c>
      <c r="AD5119" t="str">
        <f t="shared" si="1656"/>
        <v>Green</v>
      </c>
    </row>
    <row r="5120" spans="1:30" x14ac:dyDescent="0.3">
      <c r="A5120" t="str">
        <f t="shared" si="1662"/>
        <v>07/08/2026CSKA Moscow YouthDynamo Makhachkala Youth</v>
      </c>
      <c r="D5120" s="2">
        <v>46241</v>
      </c>
      <c r="E5120" s="3">
        <v>0.58333333333333337</v>
      </c>
      <c r="F5120" t="s">
        <v>2571</v>
      </c>
      <c r="G5120" t="s">
        <v>2576</v>
      </c>
      <c r="H5120">
        <v>1</v>
      </c>
      <c r="I5120">
        <v>0</v>
      </c>
      <c r="J5120">
        <v>4</v>
      </c>
      <c r="K5120">
        <v>0</v>
      </c>
      <c r="L5120" s="22" t="str">
        <f t="shared" si="1660"/>
        <v>07/08/2026</v>
      </c>
      <c r="M5120" s="23">
        <f t="shared" si="1661"/>
        <v>0.45833333333333337</v>
      </c>
      <c r="N5120" t="str">
        <f t="shared" si="1659"/>
        <v>4 - 0</v>
      </c>
      <c r="O5120" t="str">
        <f t="shared" si="1641"/>
        <v>Green</v>
      </c>
      <c r="P5120" t="str">
        <f t="shared" si="1642"/>
        <v>Red</v>
      </c>
      <c r="Q5120" t="str">
        <f t="shared" si="1643"/>
        <v>Red</v>
      </c>
      <c r="R5120" t="str">
        <f t="shared" si="1644"/>
        <v>Green</v>
      </c>
      <c r="S5120" t="str">
        <f t="shared" si="1645"/>
        <v>Red</v>
      </c>
      <c r="T5120" t="str">
        <f t="shared" si="1646"/>
        <v>Green</v>
      </c>
      <c r="U5120" t="str">
        <f t="shared" si="1647"/>
        <v>Green</v>
      </c>
      <c r="V5120" t="str">
        <f t="shared" si="1648"/>
        <v>Red</v>
      </c>
      <c r="W5120" t="str">
        <f t="shared" si="1649"/>
        <v>Red</v>
      </c>
      <c r="X5120" t="str">
        <f t="shared" si="1650"/>
        <v>Green</v>
      </c>
      <c r="Y5120" t="str">
        <f t="shared" si="1651"/>
        <v>Green</v>
      </c>
      <c r="Z5120" t="str">
        <f t="shared" si="1652"/>
        <v>Green</v>
      </c>
      <c r="AA5120" t="str">
        <f t="shared" si="1653"/>
        <v>Red</v>
      </c>
      <c r="AB5120" t="str">
        <f t="shared" si="1654"/>
        <v>Red</v>
      </c>
      <c r="AC5120" t="str">
        <f t="shared" si="1655"/>
        <v>Red</v>
      </c>
      <c r="AD5120" t="str">
        <f t="shared" si="1656"/>
        <v>Green</v>
      </c>
    </row>
    <row r="5121" spans="1:30" x14ac:dyDescent="0.3">
      <c r="A5121" t="str">
        <f t="shared" si="1662"/>
        <v>07/08/2026Fakel Voronezh YouthSpartak Moscow Youth</v>
      </c>
      <c r="D5121" s="2">
        <v>46241</v>
      </c>
      <c r="E5121" s="3">
        <v>0.58333333333333337</v>
      </c>
      <c r="F5121" t="s">
        <v>2573</v>
      </c>
      <c r="G5121" t="s">
        <v>2568</v>
      </c>
      <c r="H5121">
        <v>0</v>
      </c>
      <c r="I5121">
        <v>1</v>
      </c>
      <c r="J5121">
        <v>1</v>
      </c>
      <c r="K5121">
        <v>1</v>
      </c>
      <c r="L5121" s="22" t="str">
        <f t="shared" si="1660"/>
        <v>07/08/2026</v>
      </c>
      <c r="M5121" s="23">
        <f t="shared" si="1661"/>
        <v>0.45833333333333337</v>
      </c>
      <c r="N5121" t="str">
        <f t="shared" si="1659"/>
        <v>1 - 1</v>
      </c>
      <c r="O5121" t="str">
        <f t="shared" si="1641"/>
        <v>Red</v>
      </c>
      <c r="P5121" t="str">
        <f t="shared" si="1642"/>
        <v>Green</v>
      </c>
      <c r="Q5121" t="str">
        <f t="shared" si="1643"/>
        <v>Red</v>
      </c>
      <c r="R5121" t="str">
        <f t="shared" si="1644"/>
        <v>Green</v>
      </c>
      <c r="S5121" t="str">
        <f t="shared" si="1645"/>
        <v>Green</v>
      </c>
      <c r="T5121" t="str">
        <f t="shared" si="1646"/>
        <v>Red</v>
      </c>
      <c r="U5121" t="str">
        <f t="shared" si="1647"/>
        <v>Red</v>
      </c>
      <c r="V5121" t="str">
        <f t="shared" si="1648"/>
        <v>Red</v>
      </c>
      <c r="W5121" t="str">
        <f t="shared" si="1649"/>
        <v>Green</v>
      </c>
      <c r="X5121" t="str">
        <f t="shared" si="1650"/>
        <v>Green</v>
      </c>
      <c r="Y5121" t="str">
        <f t="shared" si="1651"/>
        <v>Green</v>
      </c>
      <c r="Z5121" t="str">
        <f t="shared" si="1652"/>
        <v>Red</v>
      </c>
      <c r="AA5121" t="str">
        <f t="shared" si="1653"/>
        <v>Green</v>
      </c>
      <c r="AB5121" t="str">
        <f t="shared" si="1654"/>
        <v>Green</v>
      </c>
      <c r="AC5121" t="str">
        <f t="shared" si="1655"/>
        <v>Green</v>
      </c>
      <c r="AD5121" t="str">
        <f t="shared" si="1656"/>
        <v>Red</v>
      </c>
    </row>
    <row r="5122" spans="1:30" x14ac:dyDescent="0.3">
      <c r="A5122" t="str">
        <f t="shared" si="1662"/>
        <v>07/08/2026HoffenheimBorussia Monchengladbach</v>
      </c>
      <c r="D5122" s="2">
        <v>46241</v>
      </c>
      <c r="E5122" s="3">
        <v>0.58333333333333337</v>
      </c>
      <c r="F5122" t="s">
        <v>3828</v>
      </c>
      <c r="G5122" t="s">
        <v>3795</v>
      </c>
      <c r="H5122">
        <v>1</v>
      </c>
      <c r="I5122">
        <v>0</v>
      </c>
      <c r="J5122">
        <v>1</v>
      </c>
      <c r="K5122">
        <v>4</v>
      </c>
      <c r="L5122" s="22" t="str">
        <f t="shared" si="1660"/>
        <v>07/08/2026</v>
      </c>
      <c r="M5122" s="23">
        <f t="shared" si="1661"/>
        <v>0.45833333333333337</v>
      </c>
      <c r="N5122" t="str">
        <f t="shared" si="1659"/>
        <v>1 - 4</v>
      </c>
      <c r="O5122" t="str">
        <f t="shared" ref="O5122:O5185" si="1663">IF($J5122&gt;$K5122,"Green","Red")</f>
        <v>Red</v>
      </c>
      <c r="P5122" t="str">
        <f t="shared" ref="P5122:P5185" si="1664">IF($J5122=$K5122,"Green","Red")</f>
        <v>Red</v>
      </c>
      <c r="Q5122" t="str">
        <f t="shared" ref="Q5122:Q5185" si="1665">IF($J5122&lt;$K5122,"Green","Red")</f>
        <v>Green</v>
      </c>
      <c r="R5122" t="str">
        <f t="shared" ref="R5122:R5185" si="1666">IF($J5122&gt;=$K5122,"Green","Red")</f>
        <v>Red</v>
      </c>
      <c r="S5122" t="str">
        <f t="shared" ref="S5122:S5185" si="1667">IF($J5122&lt;=$K5122,"Green","Red")</f>
        <v>Green</v>
      </c>
      <c r="T5122" t="str">
        <f t="shared" ref="T5122:T5185" si="1668">IF(OR($J5122&gt;$K5122,$J5122&lt;$K5122),"Green","Red")</f>
        <v>Green</v>
      </c>
      <c r="U5122" t="str">
        <f t="shared" ref="U5122:U5185" si="1669">IF($H5122&gt;$I5122,"Green","Red")</f>
        <v>Green</v>
      </c>
      <c r="V5122" t="str">
        <f t="shared" ref="V5122:V5185" si="1670">IF($H5122=$I5122,"Green","Red")</f>
        <v>Red</v>
      </c>
      <c r="W5122" t="str">
        <f t="shared" ref="W5122:W5185" si="1671">IF($H5122&lt;$I5122,"Green","Red")</f>
        <v>Red</v>
      </c>
      <c r="X5122" t="str">
        <f t="shared" ref="X5122:X5185" si="1672">IF($H5122+$I5122&gt;0,"Green","Red")</f>
        <v>Green</v>
      </c>
      <c r="Y5122" t="str">
        <f t="shared" ref="Y5122:Y5185" si="1673">IF($J5122+$K5122&gt;1.5,"Green","Red")</f>
        <v>Green</v>
      </c>
      <c r="Z5122" t="str">
        <f t="shared" ref="Z5122:Z5185" si="1674">IF($J5122+$K5122&gt;2.5,"Green","Red")</f>
        <v>Green</v>
      </c>
      <c r="AA5122" t="str">
        <f t="shared" ref="AA5122:AA5185" si="1675">IF($J5122+$K5122&lt;2.5,"Green","Red")</f>
        <v>Red</v>
      </c>
      <c r="AB5122" t="str">
        <f t="shared" ref="AB5122:AB5185" si="1676">IF($J5122+$K5122&lt;3.5,"Green","Red")</f>
        <v>Red</v>
      </c>
      <c r="AC5122" t="str">
        <f t="shared" ref="AC5122:AC5185" si="1677">IF(AND($J5122&gt;0,$K5122&gt;0),"Green","Red")</f>
        <v>Green</v>
      </c>
      <c r="AD5122" t="str">
        <f t="shared" ref="AD5122:AD5185" si="1678">IF(OR($J5122=0,$K5122=0),"Green","Red")</f>
        <v>Red</v>
      </c>
    </row>
    <row r="5123" spans="1:30" x14ac:dyDescent="0.3">
      <c r="A5123" t="str">
        <f t="shared" si="1662"/>
        <v>07/08/2026Plaza Amador U19Tauro U19</v>
      </c>
      <c r="D5123" s="2">
        <v>46241</v>
      </c>
      <c r="E5123" s="3">
        <v>0.58333333333333337</v>
      </c>
      <c r="F5123" t="s">
        <v>7134</v>
      </c>
      <c r="G5123" t="s">
        <v>7135</v>
      </c>
      <c r="H5123">
        <v>0</v>
      </c>
      <c r="I5123">
        <v>0</v>
      </c>
      <c r="J5123">
        <v>0</v>
      </c>
      <c r="K5123">
        <v>1</v>
      </c>
      <c r="L5123" s="22" t="str">
        <f t="shared" si="1660"/>
        <v>07/08/2026</v>
      </c>
      <c r="M5123" s="23">
        <f t="shared" si="1661"/>
        <v>0.45833333333333337</v>
      </c>
      <c r="N5123" t="str">
        <f t="shared" si="1659"/>
        <v>0 - 1</v>
      </c>
      <c r="O5123" t="str">
        <f t="shared" si="1663"/>
        <v>Red</v>
      </c>
      <c r="P5123" t="str">
        <f t="shared" si="1664"/>
        <v>Red</v>
      </c>
      <c r="Q5123" t="str">
        <f t="shared" si="1665"/>
        <v>Green</v>
      </c>
      <c r="R5123" t="str">
        <f t="shared" si="1666"/>
        <v>Red</v>
      </c>
      <c r="S5123" t="str">
        <f t="shared" si="1667"/>
        <v>Green</v>
      </c>
      <c r="T5123" t="str">
        <f t="shared" si="1668"/>
        <v>Green</v>
      </c>
      <c r="U5123" t="str">
        <f t="shared" si="1669"/>
        <v>Red</v>
      </c>
      <c r="V5123" t="str">
        <f t="shared" si="1670"/>
        <v>Green</v>
      </c>
      <c r="W5123" t="str">
        <f t="shared" si="1671"/>
        <v>Red</v>
      </c>
      <c r="X5123" t="str">
        <f t="shared" si="1672"/>
        <v>Red</v>
      </c>
      <c r="Y5123" t="str">
        <f t="shared" si="1673"/>
        <v>Red</v>
      </c>
      <c r="Z5123" t="str">
        <f t="shared" si="1674"/>
        <v>Red</v>
      </c>
      <c r="AA5123" t="str">
        <f t="shared" si="1675"/>
        <v>Green</v>
      </c>
      <c r="AB5123" t="str">
        <f t="shared" si="1676"/>
        <v>Green</v>
      </c>
      <c r="AC5123" t="str">
        <f t="shared" si="1677"/>
        <v>Red</v>
      </c>
      <c r="AD5123" t="str">
        <f t="shared" si="1678"/>
        <v>Green</v>
      </c>
    </row>
    <row r="5124" spans="1:30" x14ac:dyDescent="0.3">
      <c r="A5124" t="str">
        <f t="shared" si="1662"/>
        <v>07/08/2026Rostov YouthZenit St. Petersburg Youth</v>
      </c>
      <c r="D5124" s="2">
        <v>46241</v>
      </c>
      <c r="E5124" s="3">
        <v>0.58333333333333337</v>
      </c>
      <c r="F5124" t="s">
        <v>2566</v>
      </c>
      <c r="G5124" t="s">
        <v>2570</v>
      </c>
      <c r="H5124">
        <v>1</v>
      </c>
      <c r="I5124">
        <v>0</v>
      </c>
      <c r="J5124">
        <v>2</v>
      </c>
      <c r="K5124">
        <v>1</v>
      </c>
      <c r="L5124" s="22" t="str">
        <f t="shared" si="1660"/>
        <v>07/08/2026</v>
      </c>
      <c r="M5124" s="23">
        <f t="shared" si="1661"/>
        <v>0.45833333333333337</v>
      </c>
      <c r="N5124" t="str">
        <f t="shared" si="1659"/>
        <v>2 - 1</v>
      </c>
      <c r="O5124" t="str">
        <f t="shared" si="1663"/>
        <v>Green</v>
      </c>
      <c r="P5124" t="str">
        <f t="shared" si="1664"/>
        <v>Red</v>
      </c>
      <c r="Q5124" t="str">
        <f t="shared" si="1665"/>
        <v>Red</v>
      </c>
      <c r="R5124" t="str">
        <f t="shared" si="1666"/>
        <v>Green</v>
      </c>
      <c r="S5124" t="str">
        <f t="shared" si="1667"/>
        <v>Red</v>
      </c>
      <c r="T5124" t="str">
        <f t="shared" si="1668"/>
        <v>Green</v>
      </c>
      <c r="U5124" t="str">
        <f t="shared" si="1669"/>
        <v>Green</v>
      </c>
      <c r="V5124" t="str">
        <f t="shared" si="1670"/>
        <v>Red</v>
      </c>
      <c r="W5124" t="str">
        <f t="shared" si="1671"/>
        <v>Red</v>
      </c>
      <c r="X5124" t="str">
        <f t="shared" si="1672"/>
        <v>Green</v>
      </c>
      <c r="Y5124" t="str">
        <f t="shared" si="1673"/>
        <v>Green</v>
      </c>
      <c r="Z5124" t="str">
        <f t="shared" si="1674"/>
        <v>Green</v>
      </c>
      <c r="AA5124" t="str">
        <f t="shared" si="1675"/>
        <v>Red</v>
      </c>
      <c r="AB5124" t="str">
        <f t="shared" si="1676"/>
        <v>Green</v>
      </c>
      <c r="AC5124" t="str">
        <f t="shared" si="1677"/>
        <v>Green</v>
      </c>
      <c r="AD5124" t="str">
        <f t="shared" si="1678"/>
        <v>Red</v>
      </c>
    </row>
    <row r="5125" spans="1:30" x14ac:dyDescent="0.3">
      <c r="A5125" t="str">
        <f t="shared" si="1662"/>
        <v>07/08/2026Termez SurkhonNavbahor Namangan</v>
      </c>
      <c r="D5125" s="2">
        <v>46241</v>
      </c>
      <c r="E5125" s="3">
        <v>0.58333333333333337</v>
      </c>
      <c r="F5125" t="s">
        <v>2074</v>
      </c>
      <c r="G5125" t="s">
        <v>2072</v>
      </c>
      <c r="H5125">
        <v>0</v>
      </c>
      <c r="I5125">
        <v>1</v>
      </c>
      <c r="J5125">
        <v>0</v>
      </c>
      <c r="K5125">
        <v>1</v>
      </c>
      <c r="L5125" s="22" t="str">
        <f t="shared" si="1660"/>
        <v>07/08/2026</v>
      </c>
      <c r="M5125" s="23">
        <f t="shared" si="1661"/>
        <v>0.45833333333333337</v>
      </c>
      <c r="N5125" t="str">
        <f t="shared" si="1659"/>
        <v>0 - 1</v>
      </c>
      <c r="O5125" t="str">
        <f t="shared" si="1663"/>
        <v>Red</v>
      </c>
      <c r="P5125" t="str">
        <f t="shared" si="1664"/>
        <v>Red</v>
      </c>
      <c r="Q5125" t="str">
        <f t="shared" si="1665"/>
        <v>Green</v>
      </c>
      <c r="R5125" t="str">
        <f t="shared" si="1666"/>
        <v>Red</v>
      </c>
      <c r="S5125" t="str">
        <f t="shared" si="1667"/>
        <v>Green</v>
      </c>
      <c r="T5125" t="str">
        <f t="shared" si="1668"/>
        <v>Green</v>
      </c>
      <c r="U5125" t="str">
        <f t="shared" si="1669"/>
        <v>Red</v>
      </c>
      <c r="V5125" t="str">
        <f t="shared" si="1670"/>
        <v>Red</v>
      </c>
      <c r="W5125" t="str">
        <f t="shared" si="1671"/>
        <v>Green</v>
      </c>
      <c r="X5125" t="str">
        <f t="shared" si="1672"/>
        <v>Green</v>
      </c>
      <c r="Y5125" t="str">
        <f t="shared" si="1673"/>
        <v>Red</v>
      </c>
      <c r="Z5125" t="str">
        <f t="shared" si="1674"/>
        <v>Red</v>
      </c>
      <c r="AA5125" t="str">
        <f t="shared" si="1675"/>
        <v>Green</v>
      </c>
      <c r="AB5125" t="str">
        <f t="shared" si="1676"/>
        <v>Green</v>
      </c>
      <c r="AC5125" t="str">
        <f t="shared" si="1677"/>
        <v>Red</v>
      </c>
      <c r="AD5125" t="str">
        <f t="shared" si="1678"/>
        <v>Green</v>
      </c>
    </row>
    <row r="5126" spans="1:30" x14ac:dyDescent="0.3">
      <c r="A5126" t="str">
        <f t="shared" si="1662"/>
        <v>07/08/2026Lokomotiv TashkentDinamo Samarqand</v>
      </c>
      <c r="D5126" s="2">
        <v>46241</v>
      </c>
      <c r="E5126" s="3">
        <v>0.60416666666666663</v>
      </c>
      <c r="F5126" t="s">
        <v>1633</v>
      </c>
      <c r="G5126" t="s">
        <v>2075</v>
      </c>
      <c r="H5126">
        <v>2</v>
      </c>
      <c r="I5126">
        <v>1</v>
      </c>
      <c r="J5126">
        <v>2</v>
      </c>
      <c r="K5126">
        <v>1</v>
      </c>
      <c r="L5126" s="22" t="str">
        <f t="shared" si="1660"/>
        <v>07/08/2026</v>
      </c>
      <c r="M5126" s="23">
        <f t="shared" si="1661"/>
        <v>0.47916666666666663</v>
      </c>
      <c r="N5126" t="str">
        <f t="shared" si="1659"/>
        <v>2 - 1</v>
      </c>
      <c r="O5126" t="str">
        <f t="shared" si="1663"/>
        <v>Green</v>
      </c>
      <c r="P5126" t="str">
        <f t="shared" si="1664"/>
        <v>Red</v>
      </c>
      <c r="Q5126" t="str">
        <f t="shared" si="1665"/>
        <v>Red</v>
      </c>
      <c r="R5126" t="str">
        <f t="shared" si="1666"/>
        <v>Green</v>
      </c>
      <c r="S5126" t="str">
        <f t="shared" si="1667"/>
        <v>Red</v>
      </c>
      <c r="T5126" t="str">
        <f t="shared" si="1668"/>
        <v>Green</v>
      </c>
      <c r="U5126" t="str">
        <f t="shared" si="1669"/>
        <v>Green</v>
      </c>
      <c r="V5126" t="str">
        <f t="shared" si="1670"/>
        <v>Red</v>
      </c>
      <c r="W5126" t="str">
        <f t="shared" si="1671"/>
        <v>Red</v>
      </c>
      <c r="X5126" t="str">
        <f t="shared" si="1672"/>
        <v>Green</v>
      </c>
      <c r="Y5126" t="str">
        <f t="shared" si="1673"/>
        <v>Green</v>
      </c>
      <c r="Z5126" t="str">
        <f t="shared" si="1674"/>
        <v>Green</v>
      </c>
      <c r="AA5126" t="str">
        <f t="shared" si="1675"/>
        <v>Red</v>
      </c>
      <c r="AB5126" t="str">
        <f t="shared" si="1676"/>
        <v>Green</v>
      </c>
      <c r="AC5126" t="str">
        <f t="shared" si="1677"/>
        <v>Green</v>
      </c>
      <c r="AD5126" t="str">
        <f t="shared" si="1678"/>
        <v>Red</v>
      </c>
    </row>
    <row r="5127" spans="1:30" x14ac:dyDescent="0.3">
      <c r="A5127" t="str">
        <f t="shared" si="1662"/>
        <v>07/08/2026Naftan NovopolotskFK Arsenal Dzyarzhynsk</v>
      </c>
      <c r="D5127" s="2">
        <v>46241</v>
      </c>
      <c r="E5127" s="3">
        <v>0.61458333333333337</v>
      </c>
      <c r="F5127" t="s">
        <v>4235</v>
      </c>
      <c r="G5127" t="s">
        <v>4462</v>
      </c>
      <c r="H5127">
        <v>2</v>
      </c>
      <c r="I5127">
        <v>0</v>
      </c>
      <c r="J5127">
        <v>3</v>
      </c>
      <c r="K5127">
        <v>0</v>
      </c>
      <c r="L5127" s="22" t="str">
        <f t="shared" si="1660"/>
        <v>07/08/2026</v>
      </c>
      <c r="M5127" s="23">
        <f t="shared" si="1661"/>
        <v>0.48958333333333337</v>
      </c>
      <c r="N5127" t="str">
        <f t="shared" si="1659"/>
        <v>3 - 0</v>
      </c>
      <c r="O5127" t="str">
        <f t="shared" si="1663"/>
        <v>Green</v>
      </c>
      <c r="P5127" t="str">
        <f t="shared" si="1664"/>
        <v>Red</v>
      </c>
      <c r="Q5127" t="str">
        <f t="shared" si="1665"/>
        <v>Red</v>
      </c>
      <c r="R5127" t="str">
        <f t="shared" si="1666"/>
        <v>Green</v>
      </c>
      <c r="S5127" t="str">
        <f t="shared" si="1667"/>
        <v>Red</v>
      </c>
      <c r="T5127" t="str">
        <f t="shared" si="1668"/>
        <v>Green</v>
      </c>
      <c r="U5127" t="str">
        <f t="shared" si="1669"/>
        <v>Green</v>
      </c>
      <c r="V5127" t="str">
        <f t="shared" si="1670"/>
        <v>Red</v>
      </c>
      <c r="W5127" t="str">
        <f t="shared" si="1671"/>
        <v>Red</v>
      </c>
      <c r="X5127" t="str">
        <f t="shared" si="1672"/>
        <v>Green</v>
      </c>
      <c r="Y5127" t="str">
        <f t="shared" si="1673"/>
        <v>Green</v>
      </c>
      <c r="Z5127" t="str">
        <f t="shared" si="1674"/>
        <v>Green</v>
      </c>
      <c r="AA5127" t="str">
        <f t="shared" si="1675"/>
        <v>Red</v>
      </c>
      <c r="AB5127" t="str">
        <f t="shared" si="1676"/>
        <v>Green</v>
      </c>
      <c r="AC5127" t="str">
        <f t="shared" si="1677"/>
        <v>Red</v>
      </c>
      <c r="AD5127" t="str">
        <f t="shared" si="1678"/>
        <v>Green</v>
      </c>
    </row>
    <row r="5128" spans="1:30" x14ac:dyDescent="0.3">
      <c r="A5128" t="str">
        <f t="shared" si="1662"/>
        <v>07/08/2026Ararat ArmeniaUrartu</v>
      </c>
      <c r="B5128" t="s">
        <v>5380</v>
      </c>
      <c r="C5128" t="s">
        <v>838</v>
      </c>
      <c r="D5128" s="2">
        <v>46241</v>
      </c>
      <c r="E5128" s="3">
        <v>0.625</v>
      </c>
      <c r="F5128" t="s">
        <v>353</v>
      </c>
      <c r="G5128" t="s">
        <v>6334</v>
      </c>
      <c r="H5128">
        <v>1</v>
      </c>
      <c r="I5128">
        <v>1</v>
      </c>
      <c r="J5128">
        <v>2</v>
      </c>
      <c r="K5128">
        <v>1</v>
      </c>
      <c r="L5128" s="22" t="str">
        <f t="shared" si="1660"/>
        <v>07/08/2026</v>
      </c>
      <c r="M5128" s="23">
        <f t="shared" si="1661"/>
        <v>0.5</v>
      </c>
      <c r="N5128" t="str">
        <f t="shared" si="1659"/>
        <v>2 - 1</v>
      </c>
      <c r="O5128" t="str">
        <f t="shared" si="1663"/>
        <v>Green</v>
      </c>
      <c r="P5128" t="str">
        <f t="shared" si="1664"/>
        <v>Red</v>
      </c>
      <c r="Q5128" t="str">
        <f t="shared" si="1665"/>
        <v>Red</v>
      </c>
      <c r="R5128" t="str">
        <f t="shared" si="1666"/>
        <v>Green</v>
      </c>
      <c r="S5128" t="str">
        <f t="shared" si="1667"/>
        <v>Red</v>
      </c>
      <c r="T5128" t="str">
        <f t="shared" si="1668"/>
        <v>Green</v>
      </c>
      <c r="U5128" t="str">
        <f t="shared" si="1669"/>
        <v>Red</v>
      </c>
      <c r="V5128" t="str">
        <f t="shared" si="1670"/>
        <v>Green</v>
      </c>
      <c r="W5128" t="str">
        <f t="shared" si="1671"/>
        <v>Red</v>
      </c>
      <c r="X5128" t="str">
        <f t="shared" si="1672"/>
        <v>Green</v>
      </c>
      <c r="Y5128" t="str">
        <f t="shared" si="1673"/>
        <v>Green</v>
      </c>
      <c r="Z5128" t="str">
        <f t="shared" si="1674"/>
        <v>Green</v>
      </c>
      <c r="AA5128" t="str">
        <f t="shared" si="1675"/>
        <v>Red</v>
      </c>
      <c r="AB5128" t="str">
        <f t="shared" si="1676"/>
        <v>Green</v>
      </c>
      <c r="AC5128" t="str">
        <f t="shared" si="1677"/>
        <v>Green</v>
      </c>
      <c r="AD5128" t="str">
        <f t="shared" si="1678"/>
        <v>Red</v>
      </c>
    </row>
    <row r="5129" spans="1:30" x14ac:dyDescent="0.3">
      <c r="A5129" t="str">
        <f t="shared" si="1662"/>
        <v>07/08/2026Ararat YerevanSardarapat</v>
      </c>
      <c r="B5129" t="s">
        <v>5380</v>
      </c>
      <c r="C5129" t="s">
        <v>838</v>
      </c>
      <c r="D5129" s="2">
        <v>46241</v>
      </c>
      <c r="E5129" s="3">
        <v>0.625</v>
      </c>
      <c r="F5129" t="s">
        <v>6389</v>
      </c>
      <c r="G5129" t="s">
        <v>5382</v>
      </c>
      <c r="H5129">
        <v>0</v>
      </c>
      <c r="I5129">
        <v>2</v>
      </c>
      <c r="J5129">
        <v>1</v>
      </c>
      <c r="K5129">
        <v>2</v>
      </c>
      <c r="L5129" s="22" t="str">
        <f t="shared" si="1660"/>
        <v>07/08/2026</v>
      </c>
      <c r="M5129" s="23">
        <f t="shared" si="1661"/>
        <v>0.5</v>
      </c>
      <c r="N5129" t="str">
        <f t="shared" si="1659"/>
        <v>1 - 2</v>
      </c>
      <c r="O5129" t="str">
        <f t="shared" si="1663"/>
        <v>Red</v>
      </c>
      <c r="P5129" t="str">
        <f t="shared" si="1664"/>
        <v>Red</v>
      </c>
      <c r="Q5129" t="str">
        <f t="shared" si="1665"/>
        <v>Green</v>
      </c>
      <c r="R5129" t="str">
        <f t="shared" si="1666"/>
        <v>Red</v>
      </c>
      <c r="S5129" t="str">
        <f t="shared" si="1667"/>
        <v>Green</v>
      </c>
      <c r="T5129" t="str">
        <f t="shared" si="1668"/>
        <v>Green</v>
      </c>
      <c r="U5129" t="str">
        <f t="shared" si="1669"/>
        <v>Red</v>
      </c>
      <c r="V5129" t="str">
        <f t="shared" si="1670"/>
        <v>Red</v>
      </c>
      <c r="W5129" t="str">
        <f t="shared" si="1671"/>
        <v>Green</v>
      </c>
      <c r="X5129" t="str">
        <f t="shared" si="1672"/>
        <v>Green</v>
      </c>
      <c r="Y5129" t="str">
        <f t="shared" si="1673"/>
        <v>Green</v>
      </c>
      <c r="Z5129" t="str">
        <f t="shared" si="1674"/>
        <v>Green</v>
      </c>
      <c r="AA5129" t="str">
        <f t="shared" si="1675"/>
        <v>Red</v>
      </c>
      <c r="AB5129" t="str">
        <f t="shared" si="1676"/>
        <v>Green</v>
      </c>
      <c r="AC5129" t="str">
        <f t="shared" si="1677"/>
        <v>Green</v>
      </c>
      <c r="AD5129" t="str">
        <f t="shared" si="1678"/>
        <v>Red</v>
      </c>
    </row>
    <row r="5130" spans="1:30" x14ac:dyDescent="0.3">
      <c r="A5130" t="str">
        <f t="shared" si="1662"/>
        <v>07/08/2026CFR IaloveniFC Sporting Trestieni</v>
      </c>
      <c r="D5130" s="2">
        <v>46241</v>
      </c>
      <c r="E5130" s="3">
        <v>0.625</v>
      </c>
      <c r="F5130" t="s">
        <v>5926</v>
      </c>
      <c r="G5130" t="s">
        <v>5398</v>
      </c>
      <c r="H5130">
        <v>0</v>
      </c>
      <c r="I5130">
        <v>0</v>
      </c>
      <c r="J5130">
        <v>0</v>
      </c>
      <c r="K5130">
        <v>2</v>
      </c>
      <c r="L5130" s="22" t="str">
        <f t="shared" si="1660"/>
        <v>07/08/2026</v>
      </c>
      <c r="M5130" s="23">
        <f t="shared" si="1661"/>
        <v>0.5</v>
      </c>
      <c r="N5130" t="str">
        <f t="shared" si="1659"/>
        <v>0 - 2</v>
      </c>
      <c r="O5130" t="str">
        <f t="shared" si="1663"/>
        <v>Red</v>
      </c>
      <c r="P5130" t="str">
        <f t="shared" si="1664"/>
        <v>Red</v>
      </c>
      <c r="Q5130" t="str">
        <f t="shared" si="1665"/>
        <v>Green</v>
      </c>
      <c r="R5130" t="str">
        <f t="shared" si="1666"/>
        <v>Red</v>
      </c>
      <c r="S5130" t="str">
        <f t="shared" si="1667"/>
        <v>Green</v>
      </c>
      <c r="T5130" t="str">
        <f t="shared" si="1668"/>
        <v>Green</v>
      </c>
      <c r="U5130" t="str">
        <f t="shared" si="1669"/>
        <v>Red</v>
      </c>
      <c r="V5130" t="str">
        <f t="shared" si="1670"/>
        <v>Green</v>
      </c>
      <c r="W5130" t="str">
        <f t="shared" si="1671"/>
        <v>Red</v>
      </c>
      <c r="X5130" t="str">
        <f t="shared" si="1672"/>
        <v>Red</v>
      </c>
      <c r="Y5130" t="str">
        <f t="shared" si="1673"/>
        <v>Green</v>
      </c>
      <c r="Z5130" t="str">
        <f t="shared" si="1674"/>
        <v>Red</v>
      </c>
      <c r="AA5130" t="str">
        <f t="shared" si="1675"/>
        <v>Green</v>
      </c>
      <c r="AB5130" t="str">
        <f t="shared" si="1676"/>
        <v>Green</v>
      </c>
      <c r="AC5130" t="str">
        <f t="shared" si="1677"/>
        <v>Red</v>
      </c>
      <c r="AD5130" t="str">
        <f t="shared" si="1678"/>
        <v>Green</v>
      </c>
    </row>
    <row r="5131" spans="1:30" x14ac:dyDescent="0.3">
      <c r="A5131" t="str">
        <f t="shared" si="1662"/>
        <v>07/08/2026FC Iskra RabnitaVulturii Cutezatori</v>
      </c>
      <c r="D5131" s="2">
        <v>46241</v>
      </c>
      <c r="E5131" s="3">
        <v>0.625</v>
      </c>
      <c r="F5131" t="s">
        <v>5396</v>
      </c>
      <c r="G5131" t="s">
        <v>5928</v>
      </c>
      <c r="H5131">
        <v>0</v>
      </c>
      <c r="I5131">
        <v>0</v>
      </c>
      <c r="J5131">
        <v>1</v>
      </c>
      <c r="K5131">
        <v>3</v>
      </c>
      <c r="L5131" s="22" t="str">
        <f t="shared" si="1660"/>
        <v>07/08/2026</v>
      </c>
      <c r="M5131" s="23">
        <f t="shared" si="1661"/>
        <v>0.5</v>
      </c>
      <c r="N5131" t="str">
        <f t="shared" si="1659"/>
        <v>1 - 3</v>
      </c>
      <c r="O5131" t="str">
        <f t="shared" si="1663"/>
        <v>Red</v>
      </c>
      <c r="P5131" t="str">
        <f t="shared" si="1664"/>
        <v>Red</v>
      </c>
      <c r="Q5131" t="str">
        <f t="shared" si="1665"/>
        <v>Green</v>
      </c>
      <c r="R5131" t="str">
        <f t="shared" si="1666"/>
        <v>Red</v>
      </c>
      <c r="S5131" t="str">
        <f t="shared" si="1667"/>
        <v>Green</v>
      </c>
      <c r="T5131" t="str">
        <f t="shared" si="1668"/>
        <v>Green</v>
      </c>
      <c r="U5131" t="str">
        <f t="shared" si="1669"/>
        <v>Red</v>
      </c>
      <c r="V5131" t="str">
        <f t="shared" si="1670"/>
        <v>Green</v>
      </c>
      <c r="W5131" t="str">
        <f t="shared" si="1671"/>
        <v>Red</v>
      </c>
      <c r="X5131" t="str">
        <f t="shared" si="1672"/>
        <v>Red</v>
      </c>
      <c r="Y5131" t="str">
        <f t="shared" si="1673"/>
        <v>Green</v>
      </c>
      <c r="Z5131" t="str">
        <f t="shared" si="1674"/>
        <v>Green</v>
      </c>
      <c r="AA5131" t="str">
        <f t="shared" si="1675"/>
        <v>Red</v>
      </c>
      <c r="AB5131" t="str">
        <f t="shared" si="1676"/>
        <v>Red</v>
      </c>
      <c r="AC5131" t="str">
        <f t="shared" si="1677"/>
        <v>Green</v>
      </c>
      <c r="AD5131" t="str">
        <f t="shared" si="1678"/>
        <v>Red</v>
      </c>
    </row>
    <row r="5132" spans="1:30" x14ac:dyDescent="0.3">
      <c r="A5132" t="str">
        <f t="shared" si="1662"/>
        <v>07/08/2026FC SudtirolVirtus Vecomp Verona</v>
      </c>
      <c r="D5132" s="2">
        <v>46241</v>
      </c>
      <c r="E5132" s="3">
        <v>0.625</v>
      </c>
      <c r="F5132" t="s">
        <v>3748</v>
      </c>
      <c r="G5132" t="s">
        <v>1665</v>
      </c>
      <c r="H5132">
        <v>1</v>
      </c>
      <c r="I5132">
        <v>0</v>
      </c>
      <c r="J5132">
        <v>1</v>
      </c>
      <c r="K5132">
        <v>0</v>
      </c>
      <c r="L5132" s="22" t="str">
        <f t="shared" si="1660"/>
        <v>07/08/2026</v>
      </c>
      <c r="M5132" s="23">
        <f t="shared" si="1661"/>
        <v>0.5</v>
      </c>
      <c r="N5132" t="str">
        <f t="shared" si="1659"/>
        <v>1 - 0</v>
      </c>
      <c r="O5132" t="str">
        <f t="shared" si="1663"/>
        <v>Green</v>
      </c>
      <c r="P5132" t="str">
        <f t="shared" si="1664"/>
        <v>Red</v>
      </c>
      <c r="Q5132" t="str">
        <f t="shared" si="1665"/>
        <v>Red</v>
      </c>
      <c r="R5132" t="str">
        <f t="shared" si="1666"/>
        <v>Green</v>
      </c>
      <c r="S5132" t="str">
        <f t="shared" si="1667"/>
        <v>Red</v>
      </c>
      <c r="T5132" t="str">
        <f t="shared" si="1668"/>
        <v>Green</v>
      </c>
      <c r="U5132" t="str">
        <f t="shared" si="1669"/>
        <v>Green</v>
      </c>
      <c r="V5132" t="str">
        <f t="shared" si="1670"/>
        <v>Red</v>
      </c>
      <c r="W5132" t="str">
        <f t="shared" si="1671"/>
        <v>Red</v>
      </c>
      <c r="X5132" t="str">
        <f t="shared" si="1672"/>
        <v>Green</v>
      </c>
      <c r="Y5132" t="str">
        <f t="shared" si="1673"/>
        <v>Red</v>
      </c>
      <c r="Z5132" t="str">
        <f t="shared" si="1674"/>
        <v>Red</v>
      </c>
      <c r="AA5132" t="str">
        <f t="shared" si="1675"/>
        <v>Green</v>
      </c>
      <c r="AB5132" t="str">
        <f t="shared" si="1676"/>
        <v>Green</v>
      </c>
      <c r="AC5132" t="str">
        <f t="shared" si="1677"/>
        <v>Red</v>
      </c>
      <c r="AD5132" t="str">
        <f t="shared" si="1678"/>
        <v>Green</v>
      </c>
    </row>
    <row r="5133" spans="1:30" x14ac:dyDescent="0.3">
      <c r="A5133" t="str">
        <f t="shared" si="1662"/>
        <v>07/08/2026FC Turan TurkistanAstana U21</v>
      </c>
      <c r="D5133" s="2">
        <v>46241</v>
      </c>
      <c r="E5133" s="3">
        <v>0.625</v>
      </c>
      <c r="F5133" t="s">
        <v>2501</v>
      </c>
      <c r="G5133" t="s">
        <v>2063</v>
      </c>
      <c r="H5133">
        <v>2</v>
      </c>
      <c r="I5133">
        <v>0</v>
      </c>
      <c r="J5133">
        <v>5</v>
      </c>
      <c r="K5133">
        <v>1</v>
      </c>
      <c r="L5133" s="22" t="str">
        <f t="shared" si="1660"/>
        <v>07/08/2026</v>
      </c>
      <c r="M5133" s="23">
        <f t="shared" si="1661"/>
        <v>0.5</v>
      </c>
      <c r="N5133" t="str">
        <f t="shared" si="1659"/>
        <v>5 - 1</v>
      </c>
      <c r="O5133" t="str">
        <f t="shared" si="1663"/>
        <v>Green</v>
      </c>
      <c r="P5133" t="str">
        <f t="shared" si="1664"/>
        <v>Red</v>
      </c>
      <c r="Q5133" t="str">
        <f t="shared" si="1665"/>
        <v>Red</v>
      </c>
      <c r="R5133" t="str">
        <f t="shared" si="1666"/>
        <v>Green</v>
      </c>
      <c r="S5133" t="str">
        <f t="shared" si="1667"/>
        <v>Red</v>
      </c>
      <c r="T5133" t="str">
        <f t="shared" si="1668"/>
        <v>Green</v>
      </c>
      <c r="U5133" t="str">
        <f t="shared" si="1669"/>
        <v>Green</v>
      </c>
      <c r="V5133" t="str">
        <f t="shared" si="1670"/>
        <v>Red</v>
      </c>
      <c r="W5133" t="str">
        <f t="shared" si="1671"/>
        <v>Red</v>
      </c>
      <c r="X5133" t="str">
        <f t="shared" si="1672"/>
        <v>Green</v>
      </c>
      <c r="Y5133" t="str">
        <f t="shared" si="1673"/>
        <v>Green</v>
      </c>
      <c r="Z5133" t="str">
        <f t="shared" si="1674"/>
        <v>Green</v>
      </c>
      <c r="AA5133" t="str">
        <f t="shared" si="1675"/>
        <v>Red</v>
      </c>
      <c r="AB5133" t="str">
        <f t="shared" si="1676"/>
        <v>Red</v>
      </c>
      <c r="AC5133" t="str">
        <f t="shared" si="1677"/>
        <v>Green</v>
      </c>
      <c r="AD5133" t="str">
        <f t="shared" si="1678"/>
        <v>Red</v>
      </c>
    </row>
    <row r="5134" spans="1:30" x14ac:dyDescent="0.3">
      <c r="A5134" t="str">
        <f t="shared" si="1662"/>
        <v>07/08/2026FC Unirea SloboziaGloria Progresul Bistrita</v>
      </c>
      <c r="D5134" s="2">
        <v>46241</v>
      </c>
      <c r="E5134" s="3">
        <v>0.625</v>
      </c>
      <c r="F5134" t="s">
        <v>5631</v>
      </c>
      <c r="G5134" t="s">
        <v>5638</v>
      </c>
      <c r="H5134">
        <v>0</v>
      </c>
      <c r="I5134">
        <v>0</v>
      </c>
      <c r="J5134">
        <v>0</v>
      </c>
      <c r="K5134">
        <v>3</v>
      </c>
      <c r="L5134" s="22" t="str">
        <f t="shared" si="1660"/>
        <v>07/08/2026</v>
      </c>
      <c r="M5134" s="23">
        <f t="shared" si="1661"/>
        <v>0.5</v>
      </c>
      <c r="N5134" t="str">
        <f t="shared" si="1659"/>
        <v>0 - 3</v>
      </c>
      <c r="O5134" t="str">
        <f t="shared" si="1663"/>
        <v>Red</v>
      </c>
      <c r="P5134" t="str">
        <f t="shared" si="1664"/>
        <v>Red</v>
      </c>
      <c r="Q5134" t="str">
        <f t="shared" si="1665"/>
        <v>Green</v>
      </c>
      <c r="R5134" t="str">
        <f t="shared" si="1666"/>
        <v>Red</v>
      </c>
      <c r="S5134" t="str">
        <f t="shared" si="1667"/>
        <v>Green</v>
      </c>
      <c r="T5134" t="str">
        <f t="shared" si="1668"/>
        <v>Green</v>
      </c>
      <c r="U5134" t="str">
        <f t="shared" si="1669"/>
        <v>Red</v>
      </c>
      <c r="V5134" t="str">
        <f t="shared" si="1670"/>
        <v>Green</v>
      </c>
      <c r="W5134" t="str">
        <f t="shared" si="1671"/>
        <v>Red</v>
      </c>
      <c r="X5134" t="str">
        <f t="shared" si="1672"/>
        <v>Red</v>
      </c>
      <c r="Y5134" t="str">
        <f t="shared" si="1673"/>
        <v>Green</v>
      </c>
      <c r="Z5134" t="str">
        <f t="shared" si="1674"/>
        <v>Green</v>
      </c>
      <c r="AA5134" t="str">
        <f t="shared" si="1675"/>
        <v>Red</v>
      </c>
      <c r="AB5134" t="str">
        <f t="shared" si="1676"/>
        <v>Green</v>
      </c>
      <c r="AC5134" t="str">
        <f t="shared" si="1677"/>
        <v>Red</v>
      </c>
      <c r="AD5134" t="str">
        <f t="shared" si="1678"/>
        <v>Green</v>
      </c>
    </row>
    <row r="5135" spans="1:30" x14ac:dyDescent="0.3">
      <c r="A5135" t="str">
        <f t="shared" si="1662"/>
        <v>07/08/2026FK Panevezys IINevezis</v>
      </c>
      <c r="D5135" s="2">
        <v>46241</v>
      </c>
      <c r="E5135" s="3">
        <v>0.625</v>
      </c>
      <c r="F5135" t="s">
        <v>5436</v>
      </c>
      <c r="G5135" t="s">
        <v>7136</v>
      </c>
      <c r="H5135">
        <v>0</v>
      </c>
      <c r="I5135">
        <v>1</v>
      </c>
      <c r="J5135">
        <v>1</v>
      </c>
      <c r="K5135">
        <v>2</v>
      </c>
      <c r="L5135" s="22" t="str">
        <f t="shared" si="1660"/>
        <v>07/08/2026</v>
      </c>
      <c r="M5135" s="23">
        <f t="shared" si="1661"/>
        <v>0.5</v>
      </c>
      <c r="N5135" t="str">
        <f t="shared" si="1659"/>
        <v>1 - 2</v>
      </c>
      <c r="O5135" t="str">
        <f t="shared" si="1663"/>
        <v>Red</v>
      </c>
      <c r="P5135" t="str">
        <f t="shared" si="1664"/>
        <v>Red</v>
      </c>
      <c r="Q5135" t="str">
        <f t="shared" si="1665"/>
        <v>Green</v>
      </c>
      <c r="R5135" t="str">
        <f t="shared" si="1666"/>
        <v>Red</v>
      </c>
      <c r="S5135" t="str">
        <f t="shared" si="1667"/>
        <v>Green</v>
      </c>
      <c r="T5135" t="str">
        <f t="shared" si="1668"/>
        <v>Green</v>
      </c>
      <c r="U5135" t="str">
        <f t="shared" si="1669"/>
        <v>Red</v>
      </c>
      <c r="V5135" t="str">
        <f t="shared" si="1670"/>
        <v>Red</v>
      </c>
      <c r="W5135" t="str">
        <f t="shared" si="1671"/>
        <v>Green</v>
      </c>
      <c r="X5135" t="str">
        <f t="shared" si="1672"/>
        <v>Green</v>
      </c>
      <c r="Y5135" t="str">
        <f t="shared" si="1673"/>
        <v>Green</v>
      </c>
      <c r="Z5135" t="str">
        <f t="shared" si="1674"/>
        <v>Green</v>
      </c>
      <c r="AA5135" t="str">
        <f t="shared" si="1675"/>
        <v>Red</v>
      </c>
      <c r="AB5135" t="str">
        <f t="shared" si="1676"/>
        <v>Green</v>
      </c>
      <c r="AC5135" t="str">
        <f t="shared" si="1677"/>
        <v>Green</v>
      </c>
      <c r="AD5135" t="str">
        <f t="shared" si="1678"/>
        <v>Red</v>
      </c>
    </row>
    <row r="5136" spans="1:30" x14ac:dyDescent="0.3">
      <c r="A5136" t="str">
        <f t="shared" si="1662"/>
        <v>07/08/2026HakaJippo</v>
      </c>
      <c r="D5136" s="2">
        <v>46241</v>
      </c>
      <c r="E5136" s="3">
        <v>0.625</v>
      </c>
      <c r="F5136" t="s">
        <v>3205</v>
      </c>
      <c r="G5136" t="s">
        <v>618</v>
      </c>
      <c r="H5136">
        <v>3</v>
      </c>
      <c r="I5136">
        <v>0</v>
      </c>
      <c r="J5136">
        <v>3</v>
      </c>
      <c r="K5136">
        <v>0</v>
      </c>
      <c r="L5136" s="22" t="str">
        <f t="shared" si="1660"/>
        <v>07/08/2026</v>
      </c>
      <c r="M5136" s="23">
        <f t="shared" si="1661"/>
        <v>0.5</v>
      </c>
      <c r="N5136" t="str">
        <f t="shared" ref="N5136:N5199" si="1679">J5136&amp;" - "&amp;K5136</f>
        <v>3 - 0</v>
      </c>
      <c r="O5136" t="str">
        <f t="shared" si="1663"/>
        <v>Green</v>
      </c>
      <c r="P5136" t="str">
        <f t="shared" si="1664"/>
        <v>Red</v>
      </c>
      <c r="Q5136" t="str">
        <f t="shared" si="1665"/>
        <v>Red</v>
      </c>
      <c r="R5136" t="str">
        <f t="shared" si="1666"/>
        <v>Green</v>
      </c>
      <c r="S5136" t="str">
        <f t="shared" si="1667"/>
        <v>Red</v>
      </c>
      <c r="T5136" t="str">
        <f t="shared" si="1668"/>
        <v>Green</v>
      </c>
      <c r="U5136" t="str">
        <f t="shared" si="1669"/>
        <v>Green</v>
      </c>
      <c r="V5136" t="str">
        <f t="shared" si="1670"/>
        <v>Red</v>
      </c>
      <c r="W5136" t="str">
        <f t="shared" si="1671"/>
        <v>Red</v>
      </c>
      <c r="X5136" t="str">
        <f t="shared" si="1672"/>
        <v>Green</v>
      </c>
      <c r="Y5136" t="str">
        <f t="shared" si="1673"/>
        <v>Green</v>
      </c>
      <c r="Z5136" t="str">
        <f t="shared" si="1674"/>
        <v>Green</v>
      </c>
      <c r="AA5136" t="str">
        <f t="shared" si="1675"/>
        <v>Red</v>
      </c>
      <c r="AB5136" t="str">
        <f t="shared" si="1676"/>
        <v>Green</v>
      </c>
      <c r="AC5136" t="str">
        <f t="shared" si="1677"/>
        <v>Red</v>
      </c>
      <c r="AD5136" t="str">
        <f t="shared" si="1678"/>
        <v>Green</v>
      </c>
    </row>
    <row r="5137" spans="1:30" x14ac:dyDescent="0.3">
      <c r="A5137" t="str">
        <f t="shared" si="1662"/>
        <v>07/08/2026HaskovoGigant Saedinenie</v>
      </c>
      <c r="D5137" s="2">
        <v>46241</v>
      </c>
      <c r="E5137" s="3">
        <v>0.625</v>
      </c>
      <c r="F5137" t="s">
        <v>7137</v>
      </c>
      <c r="G5137" t="s">
        <v>7138</v>
      </c>
      <c r="H5137">
        <v>2</v>
      </c>
      <c r="I5137">
        <v>1</v>
      </c>
      <c r="J5137">
        <v>4</v>
      </c>
      <c r="K5137">
        <v>2</v>
      </c>
      <c r="L5137" s="22" t="str">
        <f t="shared" si="1660"/>
        <v>07/08/2026</v>
      </c>
      <c r="M5137" s="23">
        <f t="shared" si="1661"/>
        <v>0.5</v>
      </c>
      <c r="N5137" t="str">
        <f t="shared" si="1679"/>
        <v>4 - 2</v>
      </c>
      <c r="O5137" t="str">
        <f t="shared" si="1663"/>
        <v>Green</v>
      </c>
      <c r="P5137" t="str">
        <f t="shared" si="1664"/>
        <v>Red</v>
      </c>
      <c r="Q5137" t="str">
        <f t="shared" si="1665"/>
        <v>Red</v>
      </c>
      <c r="R5137" t="str">
        <f t="shared" si="1666"/>
        <v>Green</v>
      </c>
      <c r="S5137" t="str">
        <f t="shared" si="1667"/>
        <v>Red</v>
      </c>
      <c r="T5137" t="str">
        <f t="shared" si="1668"/>
        <v>Green</v>
      </c>
      <c r="U5137" t="str">
        <f t="shared" si="1669"/>
        <v>Green</v>
      </c>
      <c r="V5137" t="str">
        <f t="shared" si="1670"/>
        <v>Red</v>
      </c>
      <c r="W5137" t="str">
        <f t="shared" si="1671"/>
        <v>Red</v>
      </c>
      <c r="X5137" t="str">
        <f t="shared" si="1672"/>
        <v>Green</v>
      </c>
      <c r="Y5137" t="str">
        <f t="shared" si="1673"/>
        <v>Green</v>
      </c>
      <c r="Z5137" t="str">
        <f t="shared" si="1674"/>
        <v>Green</v>
      </c>
      <c r="AA5137" t="str">
        <f t="shared" si="1675"/>
        <v>Red</v>
      </c>
      <c r="AB5137" t="str">
        <f t="shared" si="1676"/>
        <v>Red</v>
      </c>
      <c r="AC5137" t="str">
        <f t="shared" si="1677"/>
        <v>Green</v>
      </c>
      <c r="AD5137" t="str">
        <f t="shared" si="1678"/>
        <v>Red</v>
      </c>
    </row>
    <row r="5138" spans="1:30" x14ac:dyDescent="0.3">
      <c r="A5138" t="str">
        <f t="shared" si="1662"/>
        <v>07/08/2026Jagiellonia Bialystok IIWigry Suwalki</v>
      </c>
      <c r="D5138" s="2">
        <v>46241</v>
      </c>
      <c r="E5138" s="3">
        <v>0.625</v>
      </c>
      <c r="F5138" t="s">
        <v>5425</v>
      </c>
      <c r="G5138" t="s">
        <v>6323</v>
      </c>
      <c r="H5138">
        <v>0</v>
      </c>
      <c r="I5138">
        <v>0</v>
      </c>
      <c r="J5138">
        <v>1</v>
      </c>
      <c r="K5138">
        <v>1</v>
      </c>
      <c r="L5138" s="22" t="str">
        <f t="shared" si="1660"/>
        <v>07/08/2026</v>
      </c>
      <c r="M5138" s="23">
        <f t="shared" si="1661"/>
        <v>0.5</v>
      </c>
      <c r="N5138" t="str">
        <f t="shared" si="1679"/>
        <v>1 - 1</v>
      </c>
      <c r="O5138" t="str">
        <f t="shared" si="1663"/>
        <v>Red</v>
      </c>
      <c r="P5138" t="str">
        <f t="shared" si="1664"/>
        <v>Green</v>
      </c>
      <c r="Q5138" t="str">
        <f t="shared" si="1665"/>
        <v>Red</v>
      </c>
      <c r="R5138" t="str">
        <f t="shared" si="1666"/>
        <v>Green</v>
      </c>
      <c r="S5138" t="str">
        <f t="shared" si="1667"/>
        <v>Green</v>
      </c>
      <c r="T5138" t="str">
        <f t="shared" si="1668"/>
        <v>Red</v>
      </c>
      <c r="U5138" t="str">
        <f t="shared" si="1669"/>
        <v>Red</v>
      </c>
      <c r="V5138" t="str">
        <f t="shared" si="1670"/>
        <v>Green</v>
      </c>
      <c r="W5138" t="str">
        <f t="shared" si="1671"/>
        <v>Red</v>
      </c>
      <c r="X5138" t="str">
        <f t="shared" si="1672"/>
        <v>Red</v>
      </c>
      <c r="Y5138" t="str">
        <f t="shared" si="1673"/>
        <v>Green</v>
      </c>
      <c r="Z5138" t="str">
        <f t="shared" si="1674"/>
        <v>Red</v>
      </c>
      <c r="AA5138" t="str">
        <f t="shared" si="1675"/>
        <v>Green</v>
      </c>
      <c r="AB5138" t="str">
        <f t="shared" si="1676"/>
        <v>Green</v>
      </c>
      <c r="AC5138" t="str">
        <f t="shared" si="1677"/>
        <v>Green</v>
      </c>
      <c r="AD5138" t="str">
        <f t="shared" si="1678"/>
        <v>Red</v>
      </c>
    </row>
    <row r="5139" spans="1:30" x14ac:dyDescent="0.3">
      <c r="A5139" t="str">
        <f t="shared" si="1662"/>
        <v>07/08/2026Olimpia ElblagMKS Polonia Lidzbark Warminski</v>
      </c>
      <c r="D5139" s="2">
        <v>46241</v>
      </c>
      <c r="E5139" s="3">
        <v>0.625</v>
      </c>
      <c r="F5139" t="s">
        <v>5393</v>
      </c>
      <c r="G5139" t="s">
        <v>6098</v>
      </c>
      <c r="H5139">
        <v>2</v>
      </c>
      <c r="I5139">
        <v>1</v>
      </c>
      <c r="J5139">
        <v>4</v>
      </c>
      <c r="K5139">
        <v>2</v>
      </c>
      <c r="L5139" s="22" t="str">
        <f t="shared" si="1660"/>
        <v>07/08/2026</v>
      </c>
      <c r="M5139" s="23">
        <f t="shared" si="1661"/>
        <v>0.5</v>
      </c>
      <c r="N5139" t="str">
        <f t="shared" si="1679"/>
        <v>4 - 2</v>
      </c>
      <c r="O5139" t="str">
        <f t="shared" si="1663"/>
        <v>Green</v>
      </c>
      <c r="P5139" t="str">
        <f t="shared" si="1664"/>
        <v>Red</v>
      </c>
      <c r="Q5139" t="str">
        <f t="shared" si="1665"/>
        <v>Red</v>
      </c>
      <c r="R5139" t="str">
        <f t="shared" si="1666"/>
        <v>Green</v>
      </c>
      <c r="S5139" t="str">
        <f t="shared" si="1667"/>
        <v>Red</v>
      </c>
      <c r="T5139" t="str">
        <f t="shared" si="1668"/>
        <v>Green</v>
      </c>
      <c r="U5139" t="str">
        <f t="shared" si="1669"/>
        <v>Green</v>
      </c>
      <c r="V5139" t="str">
        <f t="shared" si="1670"/>
        <v>Red</v>
      </c>
      <c r="W5139" t="str">
        <f t="shared" si="1671"/>
        <v>Red</v>
      </c>
      <c r="X5139" t="str">
        <f t="shared" si="1672"/>
        <v>Green</v>
      </c>
      <c r="Y5139" t="str">
        <f t="shared" si="1673"/>
        <v>Green</v>
      </c>
      <c r="Z5139" t="str">
        <f t="shared" si="1674"/>
        <v>Green</v>
      </c>
      <c r="AA5139" t="str">
        <f t="shared" si="1675"/>
        <v>Red</v>
      </c>
      <c r="AB5139" t="str">
        <f t="shared" si="1676"/>
        <v>Red</v>
      </c>
      <c r="AC5139" t="str">
        <f t="shared" si="1677"/>
        <v>Green</v>
      </c>
      <c r="AD5139" t="str">
        <f t="shared" si="1678"/>
        <v>Red</v>
      </c>
    </row>
    <row r="5140" spans="1:30" x14ac:dyDescent="0.3">
      <c r="A5140" t="str">
        <f t="shared" si="1662"/>
        <v>07/08/2026Rodina YouthUral Youth</v>
      </c>
      <c r="D5140" s="2">
        <v>46241</v>
      </c>
      <c r="E5140" s="3">
        <v>0.625</v>
      </c>
      <c r="F5140" t="s">
        <v>2577</v>
      </c>
      <c r="G5140" t="s">
        <v>2572</v>
      </c>
      <c r="H5140">
        <v>1</v>
      </c>
      <c r="I5140">
        <v>1</v>
      </c>
      <c r="J5140">
        <v>3</v>
      </c>
      <c r="K5140">
        <v>2</v>
      </c>
      <c r="L5140" s="22" t="str">
        <f t="shared" si="1660"/>
        <v>07/08/2026</v>
      </c>
      <c r="M5140" s="23">
        <f t="shared" si="1661"/>
        <v>0.5</v>
      </c>
      <c r="N5140" t="str">
        <f t="shared" si="1679"/>
        <v>3 - 2</v>
      </c>
      <c r="O5140" t="str">
        <f t="shared" si="1663"/>
        <v>Green</v>
      </c>
      <c r="P5140" t="str">
        <f t="shared" si="1664"/>
        <v>Red</v>
      </c>
      <c r="Q5140" t="str">
        <f t="shared" si="1665"/>
        <v>Red</v>
      </c>
      <c r="R5140" t="str">
        <f t="shared" si="1666"/>
        <v>Green</v>
      </c>
      <c r="S5140" t="str">
        <f t="shared" si="1667"/>
        <v>Red</v>
      </c>
      <c r="T5140" t="str">
        <f t="shared" si="1668"/>
        <v>Green</v>
      </c>
      <c r="U5140" t="str">
        <f t="shared" si="1669"/>
        <v>Red</v>
      </c>
      <c r="V5140" t="str">
        <f t="shared" si="1670"/>
        <v>Green</v>
      </c>
      <c r="W5140" t="str">
        <f t="shared" si="1671"/>
        <v>Red</v>
      </c>
      <c r="X5140" t="str">
        <f t="shared" si="1672"/>
        <v>Green</v>
      </c>
      <c r="Y5140" t="str">
        <f t="shared" si="1673"/>
        <v>Green</v>
      </c>
      <c r="Z5140" t="str">
        <f t="shared" si="1674"/>
        <v>Green</v>
      </c>
      <c r="AA5140" t="str">
        <f t="shared" si="1675"/>
        <v>Red</v>
      </c>
      <c r="AB5140" t="str">
        <f t="shared" si="1676"/>
        <v>Red</v>
      </c>
      <c r="AC5140" t="str">
        <f t="shared" si="1677"/>
        <v>Green</v>
      </c>
      <c r="AD5140" t="str">
        <f t="shared" si="1678"/>
        <v>Red</v>
      </c>
    </row>
    <row r="5141" spans="1:30" x14ac:dyDescent="0.3">
      <c r="A5141" t="str">
        <f t="shared" si="1662"/>
        <v>07/08/2026Shkendija HaracineFK Sileks</v>
      </c>
      <c r="D5141" s="2">
        <v>46241</v>
      </c>
      <c r="E5141" s="3">
        <v>0.625</v>
      </c>
      <c r="F5141" t="s">
        <v>3434</v>
      </c>
      <c r="G5141" t="s">
        <v>4488</v>
      </c>
      <c r="H5141">
        <v>1</v>
      </c>
      <c r="I5141">
        <v>0</v>
      </c>
      <c r="J5141">
        <v>1</v>
      </c>
      <c r="K5141">
        <v>1</v>
      </c>
      <c r="L5141" s="22" t="str">
        <f t="shared" ref="L5141:L5204" si="1680">"0"&amp;DAY(D5141)&amp;"/"&amp;"08"&amp;"/"&amp;YEAR(D5141)</f>
        <v>07/08/2026</v>
      </c>
      <c r="M5141" s="23">
        <f t="shared" ref="M5141:M5204" si="1681">E5141-TIME(3,0,0)</f>
        <v>0.5</v>
      </c>
      <c r="N5141" t="str">
        <f t="shared" si="1679"/>
        <v>1 - 1</v>
      </c>
      <c r="O5141" t="str">
        <f t="shared" si="1663"/>
        <v>Red</v>
      </c>
      <c r="P5141" t="str">
        <f t="shared" si="1664"/>
        <v>Green</v>
      </c>
      <c r="Q5141" t="str">
        <f t="shared" si="1665"/>
        <v>Red</v>
      </c>
      <c r="R5141" t="str">
        <f t="shared" si="1666"/>
        <v>Green</v>
      </c>
      <c r="S5141" t="str">
        <f t="shared" si="1667"/>
        <v>Green</v>
      </c>
      <c r="T5141" t="str">
        <f t="shared" si="1668"/>
        <v>Red</v>
      </c>
      <c r="U5141" t="str">
        <f t="shared" si="1669"/>
        <v>Green</v>
      </c>
      <c r="V5141" t="str">
        <f t="shared" si="1670"/>
        <v>Red</v>
      </c>
      <c r="W5141" t="str">
        <f t="shared" si="1671"/>
        <v>Red</v>
      </c>
      <c r="X5141" t="str">
        <f t="shared" si="1672"/>
        <v>Green</v>
      </c>
      <c r="Y5141" t="str">
        <f t="shared" si="1673"/>
        <v>Green</v>
      </c>
      <c r="Z5141" t="str">
        <f t="shared" si="1674"/>
        <v>Red</v>
      </c>
      <c r="AA5141" t="str">
        <f t="shared" si="1675"/>
        <v>Green</v>
      </c>
      <c r="AB5141" t="str">
        <f t="shared" si="1676"/>
        <v>Green</v>
      </c>
      <c r="AC5141" t="str">
        <f t="shared" si="1677"/>
        <v>Green</v>
      </c>
      <c r="AD5141" t="str">
        <f t="shared" si="1678"/>
        <v>Red</v>
      </c>
    </row>
    <row r="5142" spans="1:30" x14ac:dyDescent="0.3">
      <c r="A5142" t="str">
        <f t="shared" si="1662"/>
        <v>07/08/2026Slavia Prague IIFotbal Trinec</v>
      </c>
      <c r="D5142" s="2">
        <v>46241</v>
      </c>
      <c r="E5142" s="3">
        <v>0.625</v>
      </c>
      <c r="F5142" t="s">
        <v>4264</v>
      </c>
      <c r="G5142" t="s">
        <v>2397</v>
      </c>
      <c r="H5142">
        <v>3</v>
      </c>
      <c r="I5142">
        <v>2</v>
      </c>
      <c r="J5142">
        <v>3</v>
      </c>
      <c r="K5142">
        <v>2</v>
      </c>
      <c r="L5142" s="22" t="str">
        <f t="shared" si="1680"/>
        <v>07/08/2026</v>
      </c>
      <c r="M5142" s="23">
        <f t="shared" si="1681"/>
        <v>0.5</v>
      </c>
      <c r="N5142" t="str">
        <f t="shared" si="1679"/>
        <v>3 - 2</v>
      </c>
      <c r="O5142" t="str">
        <f t="shared" si="1663"/>
        <v>Green</v>
      </c>
      <c r="P5142" t="str">
        <f t="shared" si="1664"/>
        <v>Red</v>
      </c>
      <c r="Q5142" t="str">
        <f t="shared" si="1665"/>
        <v>Red</v>
      </c>
      <c r="R5142" t="str">
        <f t="shared" si="1666"/>
        <v>Green</v>
      </c>
      <c r="S5142" t="str">
        <f t="shared" si="1667"/>
        <v>Red</v>
      </c>
      <c r="T5142" t="str">
        <f t="shared" si="1668"/>
        <v>Green</v>
      </c>
      <c r="U5142" t="str">
        <f t="shared" si="1669"/>
        <v>Green</v>
      </c>
      <c r="V5142" t="str">
        <f t="shared" si="1670"/>
        <v>Red</v>
      </c>
      <c r="W5142" t="str">
        <f t="shared" si="1671"/>
        <v>Red</v>
      </c>
      <c r="X5142" t="str">
        <f t="shared" si="1672"/>
        <v>Green</v>
      </c>
      <c r="Y5142" t="str">
        <f t="shared" si="1673"/>
        <v>Green</v>
      </c>
      <c r="Z5142" t="str">
        <f t="shared" si="1674"/>
        <v>Green</v>
      </c>
      <c r="AA5142" t="str">
        <f t="shared" si="1675"/>
        <v>Red</v>
      </c>
      <c r="AB5142" t="str">
        <f t="shared" si="1676"/>
        <v>Red</v>
      </c>
      <c r="AC5142" t="str">
        <f t="shared" si="1677"/>
        <v>Green</v>
      </c>
      <c r="AD5142" t="str">
        <f t="shared" si="1678"/>
        <v>Red</v>
      </c>
    </row>
    <row r="5143" spans="1:30" x14ac:dyDescent="0.3">
      <c r="A5143" t="str">
        <f t="shared" si="1662"/>
        <v>07/08/2026Univer ComratZimbru Chisinau II</v>
      </c>
      <c r="D5143" s="2">
        <v>46241</v>
      </c>
      <c r="E5143" s="3">
        <v>0.625</v>
      </c>
      <c r="F5143" t="s">
        <v>5395</v>
      </c>
      <c r="G5143" t="s">
        <v>5400</v>
      </c>
      <c r="H5143">
        <v>0</v>
      </c>
      <c r="I5143">
        <v>0</v>
      </c>
      <c r="J5143">
        <v>4</v>
      </c>
      <c r="K5143">
        <v>2</v>
      </c>
      <c r="L5143" s="22" t="str">
        <f t="shared" si="1680"/>
        <v>07/08/2026</v>
      </c>
      <c r="M5143" s="23">
        <f t="shared" si="1681"/>
        <v>0.5</v>
      </c>
      <c r="N5143" t="str">
        <f t="shared" si="1679"/>
        <v>4 - 2</v>
      </c>
      <c r="O5143" t="str">
        <f t="shared" si="1663"/>
        <v>Green</v>
      </c>
      <c r="P5143" t="str">
        <f t="shared" si="1664"/>
        <v>Red</v>
      </c>
      <c r="Q5143" t="str">
        <f t="shared" si="1665"/>
        <v>Red</v>
      </c>
      <c r="R5143" t="str">
        <f t="shared" si="1666"/>
        <v>Green</v>
      </c>
      <c r="S5143" t="str">
        <f t="shared" si="1667"/>
        <v>Red</v>
      </c>
      <c r="T5143" t="str">
        <f t="shared" si="1668"/>
        <v>Green</v>
      </c>
      <c r="U5143" t="str">
        <f t="shared" si="1669"/>
        <v>Red</v>
      </c>
      <c r="V5143" t="str">
        <f t="shared" si="1670"/>
        <v>Green</v>
      </c>
      <c r="W5143" t="str">
        <f t="shared" si="1671"/>
        <v>Red</v>
      </c>
      <c r="X5143" t="str">
        <f t="shared" si="1672"/>
        <v>Red</v>
      </c>
      <c r="Y5143" t="str">
        <f t="shared" si="1673"/>
        <v>Green</v>
      </c>
      <c r="Z5143" t="str">
        <f t="shared" si="1674"/>
        <v>Green</v>
      </c>
      <c r="AA5143" t="str">
        <f t="shared" si="1675"/>
        <v>Red</v>
      </c>
      <c r="AB5143" t="str">
        <f t="shared" si="1676"/>
        <v>Red</v>
      </c>
      <c r="AC5143" t="str">
        <f t="shared" si="1677"/>
        <v>Green</v>
      </c>
      <c r="AD5143" t="str">
        <f t="shared" si="1678"/>
        <v>Red</v>
      </c>
    </row>
    <row r="5144" spans="1:30" x14ac:dyDescent="0.3">
      <c r="A5144" t="str">
        <f t="shared" si="1662"/>
        <v>07/08/2026Xorazm UrganchMash Al Mubarek</v>
      </c>
      <c r="D5144" s="2">
        <v>46241</v>
      </c>
      <c r="E5144" s="3">
        <v>0.625</v>
      </c>
      <c r="F5144" t="s">
        <v>1422</v>
      </c>
      <c r="G5144" t="s">
        <v>1635</v>
      </c>
      <c r="H5144">
        <v>1</v>
      </c>
      <c r="I5144">
        <v>0</v>
      </c>
      <c r="J5144">
        <v>2</v>
      </c>
      <c r="K5144">
        <v>0</v>
      </c>
      <c r="L5144" s="22" t="str">
        <f t="shared" si="1680"/>
        <v>07/08/2026</v>
      </c>
      <c r="M5144" s="23">
        <f t="shared" si="1681"/>
        <v>0.5</v>
      </c>
      <c r="N5144" t="str">
        <f t="shared" si="1679"/>
        <v>2 - 0</v>
      </c>
      <c r="O5144" t="str">
        <f t="shared" si="1663"/>
        <v>Green</v>
      </c>
      <c r="P5144" t="str">
        <f t="shared" si="1664"/>
        <v>Red</v>
      </c>
      <c r="Q5144" t="str">
        <f t="shared" si="1665"/>
        <v>Red</v>
      </c>
      <c r="R5144" t="str">
        <f t="shared" si="1666"/>
        <v>Green</v>
      </c>
      <c r="S5144" t="str">
        <f t="shared" si="1667"/>
        <v>Red</v>
      </c>
      <c r="T5144" t="str">
        <f t="shared" si="1668"/>
        <v>Green</v>
      </c>
      <c r="U5144" t="str">
        <f t="shared" si="1669"/>
        <v>Green</v>
      </c>
      <c r="V5144" t="str">
        <f t="shared" si="1670"/>
        <v>Red</v>
      </c>
      <c r="W5144" t="str">
        <f t="shared" si="1671"/>
        <v>Red</v>
      </c>
      <c r="X5144" t="str">
        <f t="shared" si="1672"/>
        <v>Green</v>
      </c>
      <c r="Y5144" t="str">
        <f t="shared" si="1673"/>
        <v>Green</v>
      </c>
      <c r="Z5144" t="str">
        <f t="shared" si="1674"/>
        <v>Red</v>
      </c>
      <c r="AA5144" t="str">
        <f t="shared" si="1675"/>
        <v>Green</v>
      </c>
      <c r="AB5144" t="str">
        <f t="shared" si="1676"/>
        <v>Green</v>
      </c>
      <c r="AC5144" t="str">
        <f t="shared" si="1677"/>
        <v>Red</v>
      </c>
      <c r="AD5144" t="str">
        <f t="shared" si="1678"/>
        <v>Green</v>
      </c>
    </row>
    <row r="5145" spans="1:30" x14ac:dyDescent="0.3">
      <c r="A5145" t="str">
        <f t="shared" si="1662"/>
        <v>07/08/2026Artis Brno IISFK Vrchovina</v>
      </c>
      <c r="D5145" s="2">
        <v>46241</v>
      </c>
      <c r="E5145" s="3">
        <v>0.64583333333333337</v>
      </c>
      <c r="F5145" t="s">
        <v>6300</v>
      </c>
      <c r="G5145" t="s">
        <v>3159</v>
      </c>
      <c r="H5145">
        <v>2</v>
      </c>
      <c r="I5145">
        <v>0</v>
      </c>
      <c r="J5145">
        <v>3</v>
      </c>
      <c r="K5145">
        <v>0</v>
      </c>
      <c r="L5145" s="22" t="str">
        <f t="shared" si="1680"/>
        <v>07/08/2026</v>
      </c>
      <c r="M5145" s="23">
        <f t="shared" si="1681"/>
        <v>0.52083333333333337</v>
      </c>
      <c r="N5145" t="str">
        <f t="shared" si="1679"/>
        <v>3 - 0</v>
      </c>
      <c r="O5145" t="str">
        <f t="shared" si="1663"/>
        <v>Green</v>
      </c>
      <c r="P5145" t="str">
        <f t="shared" si="1664"/>
        <v>Red</v>
      </c>
      <c r="Q5145" t="str">
        <f t="shared" si="1665"/>
        <v>Red</v>
      </c>
      <c r="R5145" t="str">
        <f t="shared" si="1666"/>
        <v>Green</v>
      </c>
      <c r="S5145" t="str">
        <f t="shared" si="1667"/>
        <v>Red</v>
      </c>
      <c r="T5145" t="str">
        <f t="shared" si="1668"/>
        <v>Green</v>
      </c>
      <c r="U5145" t="str">
        <f t="shared" si="1669"/>
        <v>Green</v>
      </c>
      <c r="V5145" t="str">
        <f t="shared" si="1670"/>
        <v>Red</v>
      </c>
      <c r="W5145" t="str">
        <f t="shared" si="1671"/>
        <v>Red</v>
      </c>
      <c r="X5145" t="str">
        <f t="shared" si="1672"/>
        <v>Green</v>
      </c>
      <c r="Y5145" t="str">
        <f t="shared" si="1673"/>
        <v>Green</v>
      </c>
      <c r="Z5145" t="str">
        <f t="shared" si="1674"/>
        <v>Green</v>
      </c>
      <c r="AA5145" t="str">
        <f t="shared" si="1675"/>
        <v>Red</v>
      </c>
      <c r="AB5145" t="str">
        <f t="shared" si="1676"/>
        <v>Green</v>
      </c>
      <c r="AC5145" t="str">
        <f t="shared" si="1677"/>
        <v>Red</v>
      </c>
      <c r="AD5145" t="str">
        <f t="shared" si="1678"/>
        <v>Green</v>
      </c>
    </row>
    <row r="5146" spans="1:30" x14ac:dyDescent="0.3">
      <c r="A5146" t="str">
        <f t="shared" si="1662"/>
        <v>07/08/2026Dren VrhnikaNK Triglav Kranj</v>
      </c>
      <c r="D5146" s="2">
        <v>46241</v>
      </c>
      <c r="E5146" s="3">
        <v>0.64583333333333337</v>
      </c>
      <c r="F5146" t="s">
        <v>3973</v>
      </c>
      <c r="G5146" t="s">
        <v>2652</v>
      </c>
      <c r="H5146">
        <v>0</v>
      </c>
      <c r="I5146">
        <v>0</v>
      </c>
      <c r="J5146">
        <v>0</v>
      </c>
      <c r="K5146">
        <v>1</v>
      </c>
      <c r="L5146" s="22" t="str">
        <f t="shared" si="1680"/>
        <v>07/08/2026</v>
      </c>
      <c r="M5146" s="23">
        <f t="shared" si="1681"/>
        <v>0.52083333333333337</v>
      </c>
      <c r="N5146" t="str">
        <f t="shared" si="1679"/>
        <v>0 - 1</v>
      </c>
      <c r="O5146" t="str">
        <f t="shared" si="1663"/>
        <v>Red</v>
      </c>
      <c r="P5146" t="str">
        <f t="shared" si="1664"/>
        <v>Red</v>
      </c>
      <c r="Q5146" t="str">
        <f t="shared" si="1665"/>
        <v>Green</v>
      </c>
      <c r="R5146" t="str">
        <f t="shared" si="1666"/>
        <v>Red</v>
      </c>
      <c r="S5146" t="str">
        <f t="shared" si="1667"/>
        <v>Green</v>
      </c>
      <c r="T5146" t="str">
        <f t="shared" si="1668"/>
        <v>Green</v>
      </c>
      <c r="U5146" t="str">
        <f t="shared" si="1669"/>
        <v>Red</v>
      </c>
      <c r="V5146" t="str">
        <f t="shared" si="1670"/>
        <v>Green</v>
      </c>
      <c r="W5146" t="str">
        <f t="shared" si="1671"/>
        <v>Red</v>
      </c>
      <c r="X5146" t="str">
        <f t="shared" si="1672"/>
        <v>Red</v>
      </c>
      <c r="Y5146" t="str">
        <f t="shared" si="1673"/>
        <v>Red</v>
      </c>
      <c r="Z5146" t="str">
        <f t="shared" si="1674"/>
        <v>Red</v>
      </c>
      <c r="AA5146" t="str">
        <f t="shared" si="1675"/>
        <v>Green</v>
      </c>
      <c r="AB5146" t="str">
        <f t="shared" si="1676"/>
        <v>Green</v>
      </c>
      <c r="AC5146" t="str">
        <f t="shared" si="1677"/>
        <v>Red</v>
      </c>
      <c r="AD5146" t="str">
        <f t="shared" si="1678"/>
        <v>Green</v>
      </c>
    </row>
    <row r="5147" spans="1:30" x14ac:dyDescent="0.3">
      <c r="A5147" t="str">
        <f t="shared" si="1662"/>
        <v>07/08/2026FF Jaro IIJakobstads BK</v>
      </c>
      <c r="D5147" s="2">
        <v>46241</v>
      </c>
      <c r="E5147" s="3">
        <v>0.64583333333333337</v>
      </c>
      <c r="F5147" t="s">
        <v>1647</v>
      </c>
      <c r="G5147" t="s">
        <v>3220</v>
      </c>
      <c r="H5147">
        <v>1</v>
      </c>
      <c r="I5147">
        <v>2</v>
      </c>
      <c r="J5147">
        <v>1</v>
      </c>
      <c r="K5147">
        <v>3</v>
      </c>
      <c r="L5147" s="22" t="str">
        <f t="shared" si="1680"/>
        <v>07/08/2026</v>
      </c>
      <c r="M5147" s="23">
        <f t="shared" si="1681"/>
        <v>0.52083333333333337</v>
      </c>
      <c r="N5147" t="str">
        <f t="shared" si="1679"/>
        <v>1 - 3</v>
      </c>
      <c r="O5147" t="str">
        <f t="shared" si="1663"/>
        <v>Red</v>
      </c>
      <c r="P5147" t="str">
        <f t="shared" si="1664"/>
        <v>Red</v>
      </c>
      <c r="Q5147" t="str">
        <f t="shared" si="1665"/>
        <v>Green</v>
      </c>
      <c r="R5147" t="str">
        <f t="shared" si="1666"/>
        <v>Red</v>
      </c>
      <c r="S5147" t="str">
        <f t="shared" si="1667"/>
        <v>Green</v>
      </c>
      <c r="T5147" t="str">
        <f t="shared" si="1668"/>
        <v>Green</v>
      </c>
      <c r="U5147" t="str">
        <f t="shared" si="1669"/>
        <v>Red</v>
      </c>
      <c r="V5147" t="str">
        <f t="shared" si="1670"/>
        <v>Red</v>
      </c>
      <c r="W5147" t="str">
        <f t="shared" si="1671"/>
        <v>Green</v>
      </c>
      <c r="X5147" t="str">
        <f t="shared" si="1672"/>
        <v>Green</v>
      </c>
      <c r="Y5147" t="str">
        <f t="shared" si="1673"/>
        <v>Green</v>
      </c>
      <c r="Z5147" t="str">
        <f t="shared" si="1674"/>
        <v>Green</v>
      </c>
      <c r="AA5147" t="str">
        <f t="shared" si="1675"/>
        <v>Red</v>
      </c>
      <c r="AB5147" t="str">
        <f t="shared" si="1676"/>
        <v>Red</v>
      </c>
      <c r="AC5147" t="str">
        <f t="shared" si="1677"/>
        <v>Green</v>
      </c>
      <c r="AD5147" t="str">
        <f t="shared" si="1678"/>
        <v>Red</v>
      </c>
    </row>
    <row r="5148" spans="1:30" x14ac:dyDescent="0.3">
      <c r="A5148" t="str">
        <f t="shared" si="1662"/>
        <v>07/08/2026JaPSMikkelin Palloilijat</v>
      </c>
      <c r="D5148" s="2">
        <v>46241</v>
      </c>
      <c r="E5148" s="3">
        <v>0.64583333333333337</v>
      </c>
      <c r="F5148" t="s">
        <v>591</v>
      </c>
      <c r="G5148" t="s">
        <v>3206</v>
      </c>
      <c r="H5148">
        <v>1</v>
      </c>
      <c r="I5148">
        <v>0</v>
      </c>
      <c r="J5148">
        <v>1</v>
      </c>
      <c r="K5148">
        <v>0</v>
      </c>
      <c r="L5148" s="22" t="str">
        <f t="shared" si="1680"/>
        <v>07/08/2026</v>
      </c>
      <c r="M5148" s="23">
        <f t="shared" si="1681"/>
        <v>0.52083333333333337</v>
      </c>
      <c r="N5148" t="str">
        <f t="shared" si="1679"/>
        <v>1 - 0</v>
      </c>
      <c r="O5148" t="str">
        <f t="shared" si="1663"/>
        <v>Green</v>
      </c>
      <c r="P5148" t="str">
        <f t="shared" si="1664"/>
        <v>Red</v>
      </c>
      <c r="Q5148" t="str">
        <f t="shared" si="1665"/>
        <v>Red</v>
      </c>
      <c r="R5148" t="str">
        <f t="shared" si="1666"/>
        <v>Green</v>
      </c>
      <c r="S5148" t="str">
        <f t="shared" si="1667"/>
        <v>Red</v>
      </c>
      <c r="T5148" t="str">
        <f t="shared" si="1668"/>
        <v>Green</v>
      </c>
      <c r="U5148" t="str">
        <f t="shared" si="1669"/>
        <v>Green</v>
      </c>
      <c r="V5148" t="str">
        <f t="shared" si="1670"/>
        <v>Red</v>
      </c>
      <c r="W5148" t="str">
        <f t="shared" si="1671"/>
        <v>Red</v>
      </c>
      <c r="X5148" t="str">
        <f t="shared" si="1672"/>
        <v>Green</v>
      </c>
      <c r="Y5148" t="str">
        <f t="shared" si="1673"/>
        <v>Red</v>
      </c>
      <c r="Z5148" t="str">
        <f t="shared" si="1674"/>
        <v>Red</v>
      </c>
      <c r="AA5148" t="str">
        <f t="shared" si="1675"/>
        <v>Green</v>
      </c>
      <c r="AB5148" t="str">
        <f t="shared" si="1676"/>
        <v>Green</v>
      </c>
      <c r="AC5148" t="str">
        <f t="shared" si="1677"/>
        <v>Red</v>
      </c>
      <c r="AD5148" t="str">
        <f t="shared" si="1678"/>
        <v>Green</v>
      </c>
    </row>
    <row r="5149" spans="1:30" x14ac:dyDescent="0.3">
      <c r="A5149" t="str">
        <f t="shared" si="1662"/>
        <v>07/08/2026KoPaEdustus IPS</v>
      </c>
      <c r="D5149" s="2">
        <v>46241</v>
      </c>
      <c r="E5149" s="3">
        <v>0.64583333333333337</v>
      </c>
      <c r="F5149" t="s">
        <v>2025</v>
      </c>
      <c r="G5149" t="s">
        <v>4339</v>
      </c>
      <c r="H5149">
        <v>0</v>
      </c>
      <c r="I5149">
        <v>0</v>
      </c>
      <c r="J5149">
        <v>3</v>
      </c>
      <c r="K5149">
        <v>2</v>
      </c>
      <c r="L5149" s="22" t="str">
        <f t="shared" si="1680"/>
        <v>07/08/2026</v>
      </c>
      <c r="M5149" s="23">
        <f t="shared" si="1681"/>
        <v>0.52083333333333337</v>
      </c>
      <c r="N5149" t="str">
        <f t="shared" si="1679"/>
        <v>3 - 2</v>
      </c>
      <c r="O5149" t="str">
        <f t="shared" si="1663"/>
        <v>Green</v>
      </c>
      <c r="P5149" t="str">
        <f t="shared" si="1664"/>
        <v>Red</v>
      </c>
      <c r="Q5149" t="str">
        <f t="shared" si="1665"/>
        <v>Red</v>
      </c>
      <c r="R5149" t="str">
        <f t="shared" si="1666"/>
        <v>Green</v>
      </c>
      <c r="S5149" t="str">
        <f t="shared" si="1667"/>
        <v>Red</v>
      </c>
      <c r="T5149" t="str">
        <f t="shared" si="1668"/>
        <v>Green</v>
      </c>
      <c r="U5149" t="str">
        <f t="shared" si="1669"/>
        <v>Red</v>
      </c>
      <c r="V5149" t="str">
        <f t="shared" si="1670"/>
        <v>Green</v>
      </c>
      <c r="W5149" t="str">
        <f t="shared" si="1671"/>
        <v>Red</v>
      </c>
      <c r="X5149" t="str">
        <f t="shared" si="1672"/>
        <v>Red</v>
      </c>
      <c r="Y5149" t="str">
        <f t="shared" si="1673"/>
        <v>Green</v>
      </c>
      <c r="Z5149" t="str">
        <f t="shared" si="1674"/>
        <v>Green</v>
      </c>
      <c r="AA5149" t="str">
        <f t="shared" si="1675"/>
        <v>Red</v>
      </c>
      <c r="AB5149" t="str">
        <f t="shared" si="1676"/>
        <v>Red</v>
      </c>
      <c r="AC5149" t="str">
        <f t="shared" si="1677"/>
        <v>Green</v>
      </c>
      <c r="AD5149" t="str">
        <f t="shared" si="1678"/>
        <v>Red</v>
      </c>
    </row>
    <row r="5150" spans="1:30" x14ac:dyDescent="0.3">
      <c r="A5150" t="str">
        <f t="shared" si="1662"/>
        <v>07/08/2026KumuPeKa</v>
      </c>
      <c r="D5150" s="2">
        <v>46241</v>
      </c>
      <c r="E5150" s="3">
        <v>0.64583333333333337</v>
      </c>
      <c r="F5150" t="s">
        <v>3230</v>
      </c>
      <c r="G5150" t="s">
        <v>2026</v>
      </c>
      <c r="H5150">
        <v>0</v>
      </c>
      <c r="I5150">
        <v>0</v>
      </c>
      <c r="J5150">
        <v>2</v>
      </c>
      <c r="K5150">
        <v>3</v>
      </c>
      <c r="L5150" s="22" t="str">
        <f t="shared" si="1680"/>
        <v>07/08/2026</v>
      </c>
      <c r="M5150" s="23">
        <f t="shared" si="1681"/>
        <v>0.52083333333333337</v>
      </c>
      <c r="N5150" t="str">
        <f t="shared" si="1679"/>
        <v>2 - 3</v>
      </c>
      <c r="O5150" t="str">
        <f t="shared" si="1663"/>
        <v>Red</v>
      </c>
      <c r="P5150" t="str">
        <f t="shared" si="1664"/>
        <v>Red</v>
      </c>
      <c r="Q5150" t="str">
        <f t="shared" si="1665"/>
        <v>Green</v>
      </c>
      <c r="R5150" t="str">
        <f t="shared" si="1666"/>
        <v>Red</v>
      </c>
      <c r="S5150" t="str">
        <f t="shared" si="1667"/>
        <v>Green</v>
      </c>
      <c r="T5150" t="str">
        <f t="shared" si="1668"/>
        <v>Green</v>
      </c>
      <c r="U5150" t="str">
        <f t="shared" si="1669"/>
        <v>Red</v>
      </c>
      <c r="V5150" t="str">
        <f t="shared" si="1670"/>
        <v>Green</v>
      </c>
      <c r="W5150" t="str">
        <f t="shared" si="1671"/>
        <v>Red</v>
      </c>
      <c r="X5150" t="str">
        <f t="shared" si="1672"/>
        <v>Red</v>
      </c>
      <c r="Y5150" t="str">
        <f t="shared" si="1673"/>
        <v>Green</v>
      </c>
      <c r="Z5150" t="str">
        <f t="shared" si="1674"/>
        <v>Green</v>
      </c>
      <c r="AA5150" t="str">
        <f t="shared" si="1675"/>
        <v>Red</v>
      </c>
      <c r="AB5150" t="str">
        <f t="shared" si="1676"/>
        <v>Red</v>
      </c>
      <c r="AC5150" t="str">
        <f t="shared" si="1677"/>
        <v>Green</v>
      </c>
      <c r="AD5150" t="str">
        <f t="shared" si="1678"/>
        <v>Red</v>
      </c>
    </row>
    <row r="5151" spans="1:30" x14ac:dyDescent="0.3">
      <c r="A5151" t="str">
        <f t="shared" si="1662"/>
        <v>07/08/2026Kuopio PS IIInter Turku II</v>
      </c>
      <c r="D5151" s="2">
        <v>46241</v>
      </c>
      <c r="E5151" s="3">
        <v>0.64583333333333337</v>
      </c>
      <c r="F5151" t="s">
        <v>4397</v>
      </c>
      <c r="G5151" t="s">
        <v>2422</v>
      </c>
      <c r="H5151">
        <v>0</v>
      </c>
      <c r="I5151">
        <v>0</v>
      </c>
      <c r="J5151">
        <v>0</v>
      </c>
      <c r="K5151">
        <v>1</v>
      </c>
      <c r="L5151" s="22" t="str">
        <f t="shared" si="1680"/>
        <v>07/08/2026</v>
      </c>
      <c r="M5151" s="23">
        <f t="shared" si="1681"/>
        <v>0.52083333333333337</v>
      </c>
      <c r="N5151" t="str">
        <f t="shared" si="1679"/>
        <v>0 - 1</v>
      </c>
      <c r="O5151" t="str">
        <f t="shared" si="1663"/>
        <v>Red</v>
      </c>
      <c r="P5151" t="str">
        <f t="shared" si="1664"/>
        <v>Red</v>
      </c>
      <c r="Q5151" t="str">
        <f t="shared" si="1665"/>
        <v>Green</v>
      </c>
      <c r="R5151" t="str">
        <f t="shared" si="1666"/>
        <v>Red</v>
      </c>
      <c r="S5151" t="str">
        <f t="shared" si="1667"/>
        <v>Green</v>
      </c>
      <c r="T5151" t="str">
        <f t="shared" si="1668"/>
        <v>Green</v>
      </c>
      <c r="U5151" t="str">
        <f t="shared" si="1669"/>
        <v>Red</v>
      </c>
      <c r="V5151" t="str">
        <f t="shared" si="1670"/>
        <v>Green</v>
      </c>
      <c r="W5151" t="str">
        <f t="shared" si="1671"/>
        <v>Red</v>
      </c>
      <c r="X5151" t="str">
        <f t="shared" si="1672"/>
        <v>Red</v>
      </c>
      <c r="Y5151" t="str">
        <f t="shared" si="1673"/>
        <v>Red</v>
      </c>
      <c r="Z5151" t="str">
        <f t="shared" si="1674"/>
        <v>Red</v>
      </c>
      <c r="AA5151" t="str">
        <f t="shared" si="1675"/>
        <v>Green</v>
      </c>
      <c r="AB5151" t="str">
        <f t="shared" si="1676"/>
        <v>Green</v>
      </c>
      <c r="AC5151" t="str">
        <f t="shared" si="1677"/>
        <v>Red</v>
      </c>
      <c r="AD5151" t="str">
        <f t="shared" si="1678"/>
        <v>Green</v>
      </c>
    </row>
    <row r="5152" spans="1:30" x14ac:dyDescent="0.3">
      <c r="A5152" t="str">
        <f t="shared" si="1662"/>
        <v>07/08/2026LeKi-futisAC Estudiantes</v>
      </c>
      <c r="D5152" s="2">
        <v>46241</v>
      </c>
      <c r="E5152" s="3">
        <v>0.64583333333333337</v>
      </c>
      <c r="F5152" t="s">
        <v>2435</v>
      </c>
      <c r="G5152" t="s">
        <v>2034</v>
      </c>
      <c r="H5152">
        <v>0</v>
      </c>
      <c r="I5152">
        <v>0</v>
      </c>
      <c r="J5152">
        <v>2</v>
      </c>
      <c r="K5152">
        <v>4</v>
      </c>
      <c r="L5152" s="22" t="str">
        <f t="shared" si="1680"/>
        <v>07/08/2026</v>
      </c>
      <c r="M5152" s="23">
        <f t="shared" si="1681"/>
        <v>0.52083333333333337</v>
      </c>
      <c r="N5152" t="str">
        <f t="shared" si="1679"/>
        <v>2 - 4</v>
      </c>
      <c r="O5152" t="str">
        <f t="shared" si="1663"/>
        <v>Red</v>
      </c>
      <c r="P5152" t="str">
        <f t="shared" si="1664"/>
        <v>Red</v>
      </c>
      <c r="Q5152" t="str">
        <f t="shared" si="1665"/>
        <v>Green</v>
      </c>
      <c r="R5152" t="str">
        <f t="shared" si="1666"/>
        <v>Red</v>
      </c>
      <c r="S5152" t="str">
        <f t="shared" si="1667"/>
        <v>Green</v>
      </c>
      <c r="T5152" t="str">
        <f t="shared" si="1668"/>
        <v>Green</v>
      </c>
      <c r="U5152" t="str">
        <f t="shared" si="1669"/>
        <v>Red</v>
      </c>
      <c r="V5152" t="str">
        <f t="shared" si="1670"/>
        <v>Green</v>
      </c>
      <c r="W5152" t="str">
        <f t="shared" si="1671"/>
        <v>Red</v>
      </c>
      <c r="X5152" t="str">
        <f t="shared" si="1672"/>
        <v>Red</v>
      </c>
      <c r="Y5152" t="str">
        <f t="shared" si="1673"/>
        <v>Green</v>
      </c>
      <c r="Z5152" t="str">
        <f t="shared" si="1674"/>
        <v>Green</v>
      </c>
      <c r="AA5152" t="str">
        <f t="shared" si="1675"/>
        <v>Red</v>
      </c>
      <c r="AB5152" t="str">
        <f t="shared" si="1676"/>
        <v>Red</v>
      </c>
      <c r="AC5152" t="str">
        <f t="shared" si="1677"/>
        <v>Green</v>
      </c>
      <c r="AD5152" t="str">
        <f t="shared" si="1678"/>
        <v>Red</v>
      </c>
    </row>
    <row r="5153" spans="1:30" x14ac:dyDescent="0.3">
      <c r="A5153" t="str">
        <f t="shared" si="1662"/>
        <v>07/08/2026MKS Mlawianka MlawaPelikan Lowicz</v>
      </c>
      <c r="D5153" s="2">
        <v>46241</v>
      </c>
      <c r="E5153" s="3">
        <v>0.64583333333333337</v>
      </c>
      <c r="F5153" t="s">
        <v>6108</v>
      </c>
      <c r="G5153" t="s">
        <v>6101</v>
      </c>
      <c r="H5153">
        <v>0</v>
      </c>
      <c r="I5153">
        <v>0</v>
      </c>
      <c r="J5153">
        <v>0</v>
      </c>
      <c r="K5153">
        <v>1</v>
      </c>
      <c r="L5153" s="22" t="str">
        <f t="shared" si="1680"/>
        <v>07/08/2026</v>
      </c>
      <c r="M5153" s="23">
        <f t="shared" si="1681"/>
        <v>0.52083333333333337</v>
      </c>
      <c r="N5153" t="str">
        <f t="shared" si="1679"/>
        <v>0 - 1</v>
      </c>
      <c r="O5153" t="str">
        <f t="shared" si="1663"/>
        <v>Red</v>
      </c>
      <c r="P5153" t="str">
        <f t="shared" si="1664"/>
        <v>Red</v>
      </c>
      <c r="Q5153" t="str">
        <f t="shared" si="1665"/>
        <v>Green</v>
      </c>
      <c r="R5153" t="str">
        <f t="shared" si="1666"/>
        <v>Red</v>
      </c>
      <c r="S5153" t="str">
        <f t="shared" si="1667"/>
        <v>Green</v>
      </c>
      <c r="T5153" t="str">
        <f t="shared" si="1668"/>
        <v>Green</v>
      </c>
      <c r="U5153" t="str">
        <f t="shared" si="1669"/>
        <v>Red</v>
      </c>
      <c r="V5153" t="str">
        <f t="shared" si="1670"/>
        <v>Green</v>
      </c>
      <c r="W5153" t="str">
        <f t="shared" si="1671"/>
        <v>Red</v>
      </c>
      <c r="X5153" t="str">
        <f t="shared" si="1672"/>
        <v>Red</v>
      </c>
      <c r="Y5153" t="str">
        <f t="shared" si="1673"/>
        <v>Red</v>
      </c>
      <c r="Z5153" t="str">
        <f t="shared" si="1674"/>
        <v>Red</v>
      </c>
      <c r="AA5153" t="str">
        <f t="shared" si="1675"/>
        <v>Green</v>
      </c>
      <c r="AB5153" t="str">
        <f t="shared" si="1676"/>
        <v>Green</v>
      </c>
      <c r="AC5153" t="str">
        <f t="shared" si="1677"/>
        <v>Red</v>
      </c>
      <c r="AD5153" t="str">
        <f t="shared" si="1678"/>
        <v>Green</v>
      </c>
    </row>
    <row r="5154" spans="1:30" x14ac:dyDescent="0.3">
      <c r="A5154" t="str">
        <f t="shared" si="1662"/>
        <v>07/08/2026MTK BudapestPuskas Academia</v>
      </c>
      <c r="D5154" s="2">
        <v>46241</v>
      </c>
      <c r="E5154" s="3">
        <v>0.64583333333333337</v>
      </c>
      <c r="F5154" t="s">
        <v>4785</v>
      </c>
      <c r="G5154" t="s">
        <v>4532</v>
      </c>
      <c r="H5154">
        <v>0</v>
      </c>
      <c r="I5154">
        <v>2</v>
      </c>
      <c r="J5154">
        <v>2</v>
      </c>
      <c r="K5154">
        <v>3</v>
      </c>
      <c r="L5154" s="22" t="str">
        <f t="shared" si="1680"/>
        <v>07/08/2026</v>
      </c>
      <c r="M5154" s="23">
        <f t="shared" si="1681"/>
        <v>0.52083333333333337</v>
      </c>
      <c r="N5154" t="str">
        <f t="shared" si="1679"/>
        <v>2 - 3</v>
      </c>
      <c r="O5154" t="str">
        <f t="shared" si="1663"/>
        <v>Red</v>
      </c>
      <c r="P5154" t="str">
        <f t="shared" si="1664"/>
        <v>Red</v>
      </c>
      <c r="Q5154" t="str">
        <f t="shared" si="1665"/>
        <v>Green</v>
      </c>
      <c r="R5154" t="str">
        <f t="shared" si="1666"/>
        <v>Red</v>
      </c>
      <c r="S5154" t="str">
        <f t="shared" si="1667"/>
        <v>Green</v>
      </c>
      <c r="T5154" t="str">
        <f t="shared" si="1668"/>
        <v>Green</v>
      </c>
      <c r="U5154" t="str">
        <f t="shared" si="1669"/>
        <v>Red</v>
      </c>
      <c r="V5154" t="str">
        <f t="shared" si="1670"/>
        <v>Red</v>
      </c>
      <c r="W5154" t="str">
        <f t="shared" si="1671"/>
        <v>Green</v>
      </c>
      <c r="X5154" t="str">
        <f t="shared" si="1672"/>
        <v>Green</v>
      </c>
      <c r="Y5154" t="str">
        <f t="shared" si="1673"/>
        <v>Green</v>
      </c>
      <c r="Z5154" t="str">
        <f t="shared" si="1674"/>
        <v>Green</v>
      </c>
      <c r="AA5154" t="str">
        <f t="shared" si="1675"/>
        <v>Red</v>
      </c>
      <c r="AB5154" t="str">
        <f t="shared" si="1676"/>
        <v>Red</v>
      </c>
      <c r="AC5154" t="str">
        <f t="shared" si="1677"/>
        <v>Green</v>
      </c>
      <c r="AD5154" t="str">
        <f t="shared" si="1678"/>
        <v>Red</v>
      </c>
    </row>
    <row r="5155" spans="1:30" x14ac:dyDescent="0.3">
      <c r="A5155" t="str">
        <f t="shared" si="1662"/>
        <v>07/08/2026ND BeltinciNK Rudar Velenje</v>
      </c>
      <c r="D5155" s="2">
        <v>46241</v>
      </c>
      <c r="E5155" s="3">
        <v>0.64583333333333337</v>
      </c>
      <c r="F5155" t="s">
        <v>1658</v>
      </c>
      <c r="G5155" t="s">
        <v>7139</v>
      </c>
      <c r="H5155">
        <v>1</v>
      </c>
      <c r="I5155">
        <v>0</v>
      </c>
      <c r="J5155">
        <v>2</v>
      </c>
      <c r="K5155">
        <v>0</v>
      </c>
      <c r="L5155" s="22" t="str">
        <f t="shared" si="1680"/>
        <v>07/08/2026</v>
      </c>
      <c r="M5155" s="23">
        <f t="shared" si="1681"/>
        <v>0.52083333333333337</v>
      </c>
      <c r="N5155" t="str">
        <f t="shared" si="1679"/>
        <v>2 - 0</v>
      </c>
      <c r="O5155" t="str">
        <f t="shared" si="1663"/>
        <v>Green</v>
      </c>
      <c r="P5155" t="str">
        <f t="shared" si="1664"/>
        <v>Red</v>
      </c>
      <c r="Q5155" t="str">
        <f t="shared" si="1665"/>
        <v>Red</v>
      </c>
      <c r="R5155" t="str">
        <f t="shared" si="1666"/>
        <v>Green</v>
      </c>
      <c r="S5155" t="str">
        <f t="shared" si="1667"/>
        <v>Red</v>
      </c>
      <c r="T5155" t="str">
        <f t="shared" si="1668"/>
        <v>Green</v>
      </c>
      <c r="U5155" t="str">
        <f t="shared" si="1669"/>
        <v>Green</v>
      </c>
      <c r="V5155" t="str">
        <f t="shared" si="1670"/>
        <v>Red</v>
      </c>
      <c r="W5155" t="str">
        <f t="shared" si="1671"/>
        <v>Red</v>
      </c>
      <c r="X5155" t="str">
        <f t="shared" si="1672"/>
        <v>Green</v>
      </c>
      <c r="Y5155" t="str">
        <f t="shared" si="1673"/>
        <v>Green</v>
      </c>
      <c r="Z5155" t="str">
        <f t="shared" si="1674"/>
        <v>Red</v>
      </c>
      <c r="AA5155" t="str">
        <f t="shared" si="1675"/>
        <v>Green</v>
      </c>
      <c r="AB5155" t="str">
        <f t="shared" si="1676"/>
        <v>Green</v>
      </c>
      <c r="AC5155" t="str">
        <f t="shared" si="1677"/>
        <v>Red</v>
      </c>
      <c r="AD5155" t="str">
        <f t="shared" si="1678"/>
        <v>Green</v>
      </c>
    </row>
    <row r="5156" spans="1:30" x14ac:dyDescent="0.3">
      <c r="A5156" t="str">
        <f t="shared" si="1662"/>
        <v>07/08/2026Riihimaen PalloseuraGnistan Ogeli</v>
      </c>
      <c r="D5156" s="2">
        <v>46241</v>
      </c>
      <c r="E5156" s="3">
        <v>0.64583333333333337</v>
      </c>
      <c r="F5156" t="s">
        <v>4428</v>
      </c>
      <c r="G5156" t="s">
        <v>1750</v>
      </c>
      <c r="H5156">
        <v>0</v>
      </c>
      <c r="I5156">
        <v>0</v>
      </c>
      <c r="J5156">
        <v>1</v>
      </c>
      <c r="K5156">
        <v>2</v>
      </c>
      <c r="L5156" s="22" t="str">
        <f t="shared" si="1680"/>
        <v>07/08/2026</v>
      </c>
      <c r="M5156" s="23">
        <f t="shared" si="1681"/>
        <v>0.52083333333333337</v>
      </c>
      <c r="N5156" t="str">
        <f t="shared" si="1679"/>
        <v>1 - 2</v>
      </c>
      <c r="O5156" t="str">
        <f t="shared" si="1663"/>
        <v>Red</v>
      </c>
      <c r="P5156" t="str">
        <f t="shared" si="1664"/>
        <v>Red</v>
      </c>
      <c r="Q5156" t="str">
        <f t="shared" si="1665"/>
        <v>Green</v>
      </c>
      <c r="R5156" t="str">
        <f t="shared" si="1666"/>
        <v>Red</v>
      </c>
      <c r="S5156" t="str">
        <f t="shared" si="1667"/>
        <v>Green</v>
      </c>
      <c r="T5156" t="str">
        <f t="shared" si="1668"/>
        <v>Green</v>
      </c>
      <c r="U5156" t="str">
        <f t="shared" si="1669"/>
        <v>Red</v>
      </c>
      <c r="V5156" t="str">
        <f t="shared" si="1670"/>
        <v>Green</v>
      </c>
      <c r="W5156" t="str">
        <f t="shared" si="1671"/>
        <v>Red</v>
      </c>
      <c r="X5156" t="str">
        <f t="shared" si="1672"/>
        <v>Red</v>
      </c>
      <c r="Y5156" t="str">
        <f t="shared" si="1673"/>
        <v>Green</v>
      </c>
      <c r="Z5156" t="str">
        <f t="shared" si="1674"/>
        <v>Green</v>
      </c>
      <c r="AA5156" t="str">
        <f t="shared" si="1675"/>
        <v>Red</v>
      </c>
      <c r="AB5156" t="str">
        <f t="shared" si="1676"/>
        <v>Green</v>
      </c>
      <c r="AC5156" t="str">
        <f t="shared" si="1677"/>
        <v>Green</v>
      </c>
      <c r="AD5156" t="str">
        <f t="shared" si="1678"/>
        <v>Red</v>
      </c>
    </row>
    <row r="5157" spans="1:30" x14ac:dyDescent="0.3">
      <c r="A5157" t="str">
        <f t="shared" si="1662"/>
        <v>07/08/2026Vasa IFKSundom IF</v>
      </c>
      <c r="D5157" s="2">
        <v>46241</v>
      </c>
      <c r="E5157" s="3">
        <v>0.64583333333333337</v>
      </c>
      <c r="F5157" t="s">
        <v>2044</v>
      </c>
      <c r="G5157" t="s">
        <v>5338</v>
      </c>
      <c r="H5157">
        <v>0</v>
      </c>
      <c r="I5157">
        <v>0</v>
      </c>
      <c r="J5157">
        <v>3</v>
      </c>
      <c r="K5157">
        <v>1</v>
      </c>
      <c r="L5157" s="22" t="str">
        <f t="shared" si="1680"/>
        <v>07/08/2026</v>
      </c>
      <c r="M5157" s="23">
        <f t="shared" si="1681"/>
        <v>0.52083333333333337</v>
      </c>
      <c r="N5157" t="str">
        <f t="shared" si="1679"/>
        <v>3 - 1</v>
      </c>
      <c r="O5157" t="str">
        <f t="shared" si="1663"/>
        <v>Green</v>
      </c>
      <c r="P5157" t="str">
        <f t="shared" si="1664"/>
        <v>Red</v>
      </c>
      <c r="Q5157" t="str">
        <f t="shared" si="1665"/>
        <v>Red</v>
      </c>
      <c r="R5157" t="str">
        <f t="shared" si="1666"/>
        <v>Green</v>
      </c>
      <c r="S5157" t="str">
        <f t="shared" si="1667"/>
        <v>Red</v>
      </c>
      <c r="T5157" t="str">
        <f t="shared" si="1668"/>
        <v>Green</v>
      </c>
      <c r="U5157" t="str">
        <f t="shared" si="1669"/>
        <v>Red</v>
      </c>
      <c r="V5157" t="str">
        <f t="shared" si="1670"/>
        <v>Green</v>
      </c>
      <c r="W5157" t="str">
        <f t="shared" si="1671"/>
        <v>Red</v>
      </c>
      <c r="X5157" t="str">
        <f t="shared" si="1672"/>
        <v>Red</v>
      </c>
      <c r="Y5157" t="str">
        <f t="shared" si="1673"/>
        <v>Green</v>
      </c>
      <c r="Z5157" t="str">
        <f t="shared" si="1674"/>
        <v>Green</v>
      </c>
      <c r="AA5157" t="str">
        <f t="shared" si="1675"/>
        <v>Red</v>
      </c>
      <c r="AB5157" t="str">
        <f t="shared" si="1676"/>
        <v>Red</v>
      </c>
      <c r="AC5157" t="str">
        <f t="shared" si="1677"/>
        <v>Green</v>
      </c>
      <c r="AD5157" t="str">
        <f t="shared" si="1678"/>
        <v>Red</v>
      </c>
    </row>
    <row r="5158" spans="1:30" x14ac:dyDescent="0.3">
      <c r="A5158" t="str">
        <f t="shared" si="1662"/>
        <v>07/08/2026VG-62Masku</v>
      </c>
      <c r="D5158" s="2">
        <v>46241</v>
      </c>
      <c r="E5158" s="3">
        <v>0.64583333333333337</v>
      </c>
      <c r="F5158" t="s">
        <v>2027</v>
      </c>
      <c r="G5158" t="s">
        <v>2024</v>
      </c>
      <c r="H5158">
        <v>0</v>
      </c>
      <c r="I5158">
        <v>0</v>
      </c>
      <c r="J5158">
        <v>1</v>
      </c>
      <c r="K5158">
        <v>2</v>
      </c>
      <c r="L5158" s="22" t="str">
        <f t="shared" si="1680"/>
        <v>07/08/2026</v>
      </c>
      <c r="M5158" s="23">
        <f t="shared" si="1681"/>
        <v>0.52083333333333337</v>
      </c>
      <c r="N5158" t="str">
        <f t="shared" si="1679"/>
        <v>1 - 2</v>
      </c>
      <c r="O5158" t="str">
        <f t="shared" si="1663"/>
        <v>Red</v>
      </c>
      <c r="P5158" t="str">
        <f t="shared" si="1664"/>
        <v>Red</v>
      </c>
      <c r="Q5158" t="str">
        <f t="shared" si="1665"/>
        <v>Green</v>
      </c>
      <c r="R5158" t="str">
        <f t="shared" si="1666"/>
        <v>Red</v>
      </c>
      <c r="S5158" t="str">
        <f t="shared" si="1667"/>
        <v>Green</v>
      </c>
      <c r="T5158" t="str">
        <f t="shared" si="1668"/>
        <v>Green</v>
      </c>
      <c r="U5158" t="str">
        <f t="shared" si="1669"/>
        <v>Red</v>
      </c>
      <c r="V5158" t="str">
        <f t="shared" si="1670"/>
        <v>Green</v>
      </c>
      <c r="W5158" t="str">
        <f t="shared" si="1671"/>
        <v>Red</v>
      </c>
      <c r="X5158" t="str">
        <f t="shared" si="1672"/>
        <v>Red</v>
      </c>
      <c r="Y5158" t="str">
        <f t="shared" si="1673"/>
        <v>Green</v>
      </c>
      <c r="Z5158" t="str">
        <f t="shared" si="1674"/>
        <v>Green</v>
      </c>
      <c r="AA5158" t="str">
        <f t="shared" si="1675"/>
        <v>Red</v>
      </c>
      <c r="AB5158" t="str">
        <f t="shared" si="1676"/>
        <v>Green</v>
      </c>
      <c r="AC5158" t="str">
        <f t="shared" si="1677"/>
        <v>Green</v>
      </c>
      <c r="AD5158" t="str">
        <f t="shared" si="1678"/>
        <v>Red</v>
      </c>
    </row>
    <row r="5159" spans="1:30" x14ac:dyDescent="0.3">
      <c r="A5159" t="str">
        <f t="shared" si="1662"/>
        <v>07/08/2026Etar 1924Marek Dupnitsa</v>
      </c>
      <c r="D5159" s="2">
        <v>46241</v>
      </c>
      <c r="E5159" s="3">
        <v>0.65625</v>
      </c>
      <c r="F5159" t="s">
        <v>3097</v>
      </c>
      <c r="G5159" t="s">
        <v>3101</v>
      </c>
      <c r="H5159">
        <v>0</v>
      </c>
      <c r="I5159">
        <v>0</v>
      </c>
      <c r="J5159">
        <v>1</v>
      </c>
      <c r="K5159">
        <v>0</v>
      </c>
      <c r="L5159" s="22" t="str">
        <f t="shared" si="1680"/>
        <v>07/08/2026</v>
      </c>
      <c r="M5159" s="23">
        <f t="shared" si="1681"/>
        <v>0.53125</v>
      </c>
      <c r="N5159" t="str">
        <f t="shared" si="1679"/>
        <v>1 - 0</v>
      </c>
      <c r="O5159" t="str">
        <f t="shared" si="1663"/>
        <v>Green</v>
      </c>
      <c r="P5159" t="str">
        <f t="shared" si="1664"/>
        <v>Red</v>
      </c>
      <c r="Q5159" t="str">
        <f t="shared" si="1665"/>
        <v>Red</v>
      </c>
      <c r="R5159" t="str">
        <f t="shared" si="1666"/>
        <v>Green</v>
      </c>
      <c r="S5159" t="str">
        <f t="shared" si="1667"/>
        <v>Red</v>
      </c>
      <c r="T5159" t="str">
        <f t="shared" si="1668"/>
        <v>Green</v>
      </c>
      <c r="U5159" t="str">
        <f t="shared" si="1669"/>
        <v>Red</v>
      </c>
      <c r="V5159" t="str">
        <f t="shared" si="1670"/>
        <v>Green</v>
      </c>
      <c r="W5159" t="str">
        <f t="shared" si="1671"/>
        <v>Red</v>
      </c>
      <c r="X5159" t="str">
        <f t="shared" si="1672"/>
        <v>Red</v>
      </c>
      <c r="Y5159" t="str">
        <f t="shared" si="1673"/>
        <v>Red</v>
      </c>
      <c r="Z5159" t="str">
        <f t="shared" si="1674"/>
        <v>Red</v>
      </c>
      <c r="AA5159" t="str">
        <f t="shared" si="1675"/>
        <v>Green</v>
      </c>
      <c r="AB5159" t="str">
        <f t="shared" si="1676"/>
        <v>Green</v>
      </c>
      <c r="AC5159" t="str">
        <f t="shared" si="1677"/>
        <v>Red</v>
      </c>
      <c r="AD5159" t="str">
        <f t="shared" si="1678"/>
        <v>Green</v>
      </c>
    </row>
    <row r="5160" spans="1:30" x14ac:dyDescent="0.3">
      <c r="A5160" t="str">
        <f t="shared" si="1662"/>
        <v>07/08/2026Vysocina JihlavaFK Pribram</v>
      </c>
      <c r="D5160" s="2">
        <v>46241</v>
      </c>
      <c r="E5160" s="3">
        <v>0.65625</v>
      </c>
      <c r="F5160" t="s">
        <v>2402</v>
      </c>
      <c r="G5160" t="s">
        <v>4265</v>
      </c>
      <c r="H5160">
        <v>1</v>
      </c>
      <c r="I5160">
        <v>0</v>
      </c>
      <c r="J5160">
        <v>1</v>
      </c>
      <c r="K5160">
        <v>2</v>
      </c>
      <c r="L5160" s="22" t="str">
        <f t="shared" si="1680"/>
        <v>07/08/2026</v>
      </c>
      <c r="M5160" s="23">
        <f t="shared" si="1681"/>
        <v>0.53125</v>
      </c>
      <c r="N5160" t="str">
        <f t="shared" si="1679"/>
        <v>1 - 2</v>
      </c>
      <c r="O5160" t="str">
        <f t="shared" si="1663"/>
        <v>Red</v>
      </c>
      <c r="P5160" t="str">
        <f t="shared" si="1664"/>
        <v>Red</v>
      </c>
      <c r="Q5160" t="str">
        <f t="shared" si="1665"/>
        <v>Green</v>
      </c>
      <c r="R5160" t="str">
        <f t="shared" si="1666"/>
        <v>Red</v>
      </c>
      <c r="S5160" t="str">
        <f t="shared" si="1667"/>
        <v>Green</v>
      </c>
      <c r="T5160" t="str">
        <f t="shared" si="1668"/>
        <v>Green</v>
      </c>
      <c r="U5160" t="str">
        <f t="shared" si="1669"/>
        <v>Green</v>
      </c>
      <c r="V5160" t="str">
        <f t="shared" si="1670"/>
        <v>Red</v>
      </c>
      <c r="W5160" t="str">
        <f t="shared" si="1671"/>
        <v>Red</v>
      </c>
      <c r="X5160" t="str">
        <f t="shared" si="1672"/>
        <v>Green</v>
      </c>
      <c r="Y5160" t="str">
        <f t="shared" si="1673"/>
        <v>Green</v>
      </c>
      <c r="Z5160" t="str">
        <f t="shared" si="1674"/>
        <v>Green</v>
      </c>
      <c r="AA5160" t="str">
        <f t="shared" si="1675"/>
        <v>Red</v>
      </c>
      <c r="AB5160" t="str">
        <f t="shared" si="1676"/>
        <v>Green</v>
      </c>
      <c r="AC5160" t="str">
        <f t="shared" si="1677"/>
        <v>Green</v>
      </c>
      <c r="AD5160" t="str">
        <f t="shared" si="1678"/>
        <v>Red</v>
      </c>
    </row>
    <row r="5161" spans="1:30" x14ac:dyDescent="0.3">
      <c r="A5161" t="str">
        <f t="shared" si="1662"/>
        <v>07/08/2026AtlantisReipas Lahti</v>
      </c>
      <c r="D5161" s="2">
        <v>46241</v>
      </c>
      <c r="E5161" s="3">
        <v>0.66666666666666663</v>
      </c>
      <c r="F5161" t="s">
        <v>3212</v>
      </c>
      <c r="G5161" t="s">
        <v>3222</v>
      </c>
      <c r="H5161">
        <v>2</v>
      </c>
      <c r="I5161">
        <v>1</v>
      </c>
      <c r="J5161">
        <v>4</v>
      </c>
      <c r="K5161">
        <v>2</v>
      </c>
      <c r="L5161" s="22" t="str">
        <f t="shared" si="1680"/>
        <v>07/08/2026</v>
      </c>
      <c r="M5161" s="23">
        <f t="shared" si="1681"/>
        <v>0.54166666666666663</v>
      </c>
      <c r="N5161" t="str">
        <f t="shared" si="1679"/>
        <v>4 - 2</v>
      </c>
      <c r="O5161" t="str">
        <f t="shared" si="1663"/>
        <v>Green</v>
      </c>
      <c r="P5161" t="str">
        <f t="shared" si="1664"/>
        <v>Red</v>
      </c>
      <c r="Q5161" t="str">
        <f t="shared" si="1665"/>
        <v>Red</v>
      </c>
      <c r="R5161" t="str">
        <f t="shared" si="1666"/>
        <v>Green</v>
      </c>
      <c r="S5161" t="str">
        <f t="shared" si="1667"/>
        <v>Red</v>
      </c>
      <c r="T5161" t="str">
        <f t="shared" si="1668"/>
        <v>Green</v>
      </c>
      <c r="U5161" t="str">
        <f t="shared" si="1669"/>
        <v>Green</v>
      </c>
      <c r="V5161" t="str">
        <f t="shared" si="1670"/>
        <v>Red</v>
      </c>
      <c r="W5161" t="str">
        <f t="shared" si="1671"/>
        <v>Red</v>
      </c>
      <c r="X5161" t="str">
        <f t="shared" si="1672"/>
        <v>Green</v>
      </c>
      <c r="Y5161" t="str">
        <f t="shared" si="1673"/>
        <v>Green</v>
      </c>
      <c r="Z5161" t="str">
        <f t="shared" si="1674"/>
        <v>Green</v>
      </c>
      <c r="AA5161" t="str">
        <f t="shared" si="1675"/>
        <v>Red</v>
      </c>
      <c r="AB5161" t="str">
        <f t="shared" si="1676"/>
        <v>Red</v>
      </c>
      <c r="AC5161" t="str">
        <f t="shared" si="1677"/>
        <v>Green</v>
      </c>
      <c r="AD5161" t="str">
        <f t="shared" si="1678"/>
        <v>Red</v>
      </c>
    </row>
    <row r="5162" spans="1:30" x14ac:dyDescent="0.3">
      <c r="A5162" t="str">
        <f t="shared" si="1662"/>
        <v>07/08/2026Banik SousTeplice II</v>
      </c>
      <c r="D5162" s="2">
        <v>46241</v>
      </c>
      <c r="E5162" s="3">
        <v>0.66666666666666663</v>
      </c>
      <c r="F5162" t="s">
        <v>1440</v>
      </c>
      <c r="G5162" t="s">
        <v>7140</v>
      </c>
      <c r="H5162">
        <v>3</v>
      </c>
      <c r="I5162">
        <v>0</v>
      </c>
      <c r="J5162">
        <v>5</v>
      </c>
      <c r="K5162">
        <v>0</v>
      </c>
      <c r="L5162" s="22" t="str">
        <f t="shared" si="1680"/>
        <v>07/08/2026</v>
      </c>
      <c r="M5162" s="23">
        <f t="shared" si="1681"/>
        <v>0.54166666666666663</v>
      </c>
      <c r="N5162" t="str">
        <f t="shared" si="1679"/>
        <v>5 - 0</v>
      </c>
      <c r="O5162" t="str">
        <f t="shared" si="1663"/>
        <v>Green</v>
      </c>
      <c r="P5162" t="str">
        <f t="shared" si="1664"/>
        <v>Red</v>
      </c>
      <c r="Q5162" t="str">
        <f t="shared" si="1665"/>
        <v>Red</v>
      </c>
      <c r="R5162" t="str">
        <f t="shared" si="1666"/>
        <v>Green</v>
      </c>
      <c r="S5162" t="str">
        <f t="shared" si="1667"/>
        <v>Red</v>
      </c>
      <c r="T5162" t="str">
        <f t="shared" si="1668"/>
        <v>Green</v>
      </c>
      <c r="U5162" t="str">
        <f t="shared" si="1669"/>
        <v>Green</v>
      </c>
      <c r="V5162" t="str">
        <f t="shared" si="1670"/>
        <v>Red</v>
      </c>
      <c r="W5162" t="str">
        <f t="shared" si="1671"/>
        <v>Red</v>
      </c>
      <c r="X5162" t="str">
        <f t="shared" si="1672"/>
        <v>Green</v>
      </c>
      <c r="Y5162" t="str">
        <f t="shared" si="1673"/>
        <v>Green</v>
      </c>
      <c r="Z5162" t="str">
        <f t="shared" si="1674"/>
        <v>Green</v>
      </c>
      <c r="AA5162" t="str">
        <f t="shared" si="1675"/>
        <v>Red</v>
      </c>
      <c r="AB5162" t="str">
        <f t="shared" si="1676"/>
        <v>Red</v>
      </c>
      <c r="AC5162" t="str">
        <f t="shared" si="1677"/>
        <v>Red</v>
      </c>
      <c r="AD5162" t="str">
        <f t="shared" si="1678"/>
        <v>Green</v>
      </c>
    </row>
    <row r="5163" spans="1:30" x14ac:dyDescent="0.3">
      <c r="A5163" t="str">
        <f t="shared" si="1662"/>
        <v>07/08/2026BUL FCKampala Capital City Authority</v>
      </c>
      <c r="D5163" s="2">
        <v>46241</v>
      </c>
      <c r="E5163" s="3">
        <v>0.66666666666666663</v>
      </c>
      <c r="F5163" t="s">
        <v>7141</v>
      </c>
      <c r="G5163" t="s">
        <v>7142</v>
      </c>
      <c r="H5163">
        <v>0</v>
      </c>
      <c r="I5163">
        <v>0</v>
      </c>
      <c r="J5163">
        <v>1</v>
      </c>
      <c r="K5163">
        <v>2</v>
      </c>
      <c r="L5163" s="22" t="str">
        <f t="shared" si="1680"/>
        <v>07/08/2026</v>
      </c>
      <c r="M5163" s="23">
        <f t="shared" si="1681"/>
        <v>0.54166666666666663</v>
      </c>
      <c r="N5163" t="str">
        <f t="shared" si="1679"/>
        <v>1 - 2</v>
      </c>
      <c r="O5163" t="str">
        <f t="shared" si="1663"/>
        <v>Red</v>
      </c>
      <c r="P5163" t="str">
        <f t="shared" si="1664"/>
        <v>Red</v>
      </c>
      <c r="Q5163" t="str">
        <f t="shared" si="1665"/>
        <v>Green</v>
      </c>
      <c r="R5163" t="str">
        <f t="shared" si="1666"/>
        <v>Red</v>
      </c>
      <c r="S5163" t="str">
        <f t="shared" si="1667"/>
        <v>Green</v>
      </c>
      <c r="T5163" t="str">
        <f t="shared" si="1668"/>
        <v>Green</v>
      </c>
      <c r="U5163" t="str">
        <f t="shared" si="1669"/>
        <v>Red</v>
      </c>
      <c r="V5163" t="str">
        <f t="shared" si="1670"/>
        <v>Green</v>
      </c>
      <c r="W5163" t="str">
        <f t="shared" si="1671"/>
        <v>Red</v>
      </c>
      <c r="X5163" t="str">
        <f t="shared" si="1672"/>
        <v>Red</v>
      </c>
      <c r="Y5163" t="str">
        <f t="shared" si="1673"/>
        <v>Green</v>
      </c>
      <c r="Z5163" t="str">
        <f t="shared" si="1674"/>
        <v>Green</v>
      </c>
      <c r="AA5163" t="str">
        <f t="shared" si="1675"/>
        <v>Red</v>
      </c>
      <c r="AB5163" t="str">
        <f t="shared" si="1676"/>
        <v>Green</v>
      </c>
      <c r="AC5163" t="str">
        <f t="shared" si="1677"/>
        <v>Green</v>
      </c>
      <c r="AD5163" t="str">
        <f t="shared" si="1678"/>
        <v>Red</v>
      </c>
    </row>
    <row r="5164" spans="1:30" x14ac:dyDescent="0.3">
      <c r="A5164" t="str">
        <f t="shared" si="1662"/>
        <v>07/08/2026Dukla PragueSK Hanacka Slavia</v>
      </c>
      <c r="D5164" s="2">
        <v>46241</v>
      </c>
      <c r="E5164" s="3">
        <v>0.66666666666666663</v>
      </c>
      <c r="F5164" t="s">
        <v>2394</v>
      </c>
      <c r="G5164" t="s">
        <v>2400</v>
      </c>
      <c r="H5164">
        <v>1</v>
      </c>
      <c r="I5164">
        <v>0</v>
      </c>
      <c r="J5164">
        <v>2</v>
      </c>
      <c r="K5164">
        <v>0</v>
      </c>
      <c r="L5164" s="22" t="str">
        <f t="shared" si="1680"/>
        <v>07/08/2026</v>
      </c>
      <c r="M5164" s="23">
        <f t="shared" si="1681"/>
        <v>0.54166666666666663</v>
      </c>
      <c r="N5164" t="str">
        <f t="shared" si="1679"/>
        <v>2 - 0</v>
      </c>
      <c r="O5164" t="str">
        <f t="shared" si="1663"/>
        <v>Green</v>
      </c>
      <c r="P5164" t="str">
        <f t="shared" si="1664"/>
        <v>Red</v>
      </c>
      <c r="Q5164" t="str">
        <f t="shared" si="1665"/>
        <v>Red</v>
      </c>
      <c r="R5164" t="str">
        <f t="shared" si="1666"/>
        <v>Green</v>
      </c>
      <c r="S5164" t="str">
        <f t="shared" si="1667"/>
        <v>Red</v>
      </c>
      <c r="T5164" t="str">
        <f t="shared" si="1668"/>
        <v>Green</v>
      </c>
      <c r="U5164" t="str">
        <f t="shared" si="1669"/>
        <v>Green</v>
      </c>
      <c r="V5164" t="str">
        <f t="shared" si="1670"/>
        <v>Red</v>
      </c>
      <c r="W5164" t="str">
        <f t="shared" si="1671"/>
        <v>Red</v>
      </c>
      <c r="X5164" t="str">
        <f t="shared" si="1672"/>
        <v>Green</v>
      </c>
      <c r="Y5164" t="str">
        <f t="shared" si="1673"/>
        <v>Green</v>
      </c>
      <c r="Z5164" t="str">
        <f t="shared" si="1674"/>
        <v>Red</v>
      </c>
      <c r="AA5164" t="str">
        <f t="shared" si="1675"/>
        <v>Green</v>
      </c>
      <c r="AB5164" t="str">
        <f t="shared" si="1676"/>
        <v>Green</v>
      </c>
      <c r="AC5164" t="str">
        <f t="shared" si="1677"/>
        <v>Red</v>
      </c>
      <c r="AD5164" t="str">
        <f t="shared" si="1678"/>
        <v>Green</v>
      </c>
    </row>
    <row r="5165" spans="1:30" x14ac:dyDescent="0.3">
      <c r="A5165" t="str">
        <f t="shared" si="1662"/>
        <v>07/08/2026Dynamo Moscow YouthLokomotiv Moscow Youth</v>
      </c>
      <c r="D5165" s="2">
        <v>46241</v>
      </c>
      <c r="E5165" s="3">
        <v>0.66666666666666663</v>
      </c>
      <c r="F5165" t="s">
        <v>2575</v>
      </c>
      <c r="G5165" t="s">
        <v>2564</v>
      </c>
      <c r="H5165">
        <v>0</v>
      </c>
      <c r="I5165">
        <v>1</v>
      </c>
      <c r="J5165">
        <v>1</v>
      </c>
      <c r="K5165">
        <v>2</v>
      </c>
      <c r="L5165" s="22" t="str">
        <f t="shared" si="1680"/>
        <v>07/08/2026</v>
      </c>
      <c r="M5165" s="23">
        <f t="shared" si="1681"/>
        <v>0.54166666666666663</v>
      </c>
      <c r="N5165" t="str">
        <f t="shared" si="1679"/>
        <v>1 - 2</v>
      </c>
      <c r="O5165" t="str">
        <f t="shared" si="1663"/>
        <v>Red</v>
      </c>
      <c r="P5165" t="str">
        <f t="shared" si="1664"/>
        <v>Red</v>
      </c>
      <c r="Q5165" t="str">
        <f t="shared" si="1665"/>
        <v>Green</v>
      </c>
      <c r="R5165" t="str">
        <f t="shared" si="1666"/>
        <v>Red</v>
      </c>
      <c r="S5165" t="str">
        <f t="shared" si="1667"/>
        <v>Green</v>
      </c>
      <c r="T5165" t="str">
        <f t="shared" si="1668"/>
        <v>Green</v>
      </c>
      <c r="U5165" t="str">
        <f t="shared" si="1669"/>
        <v>Red</v>
      </c>
      <c r="V5165" t="str">
        <f t="shared" si="1670"/>
        <v>Red</v>
      </c>
      <c r="W5165" t="str">
        <f t="shared" si="1671"/>
        <v>Green</v>
      </c>
      <c r="X5165" t="str">
        <f t="shared" si="1672"/>
        <v>Green</v>
      </c>
      <c r="Y5165" t="str">
        <f t="shared" si="1673"/>
        <v>Green</v>
      </c>
      <c r="Z5165" t="str">
        <f t="shared" si="1674"/>
        <v>Green</v>
      </c>
      <c r="AA5165" t="str">
        <f t="shared" si="1675"/>
        <v>Red</v>
      </c>
      <c r="AB5165" t="str">
        <f t="shared" si="1676"/>
        <v>Green</v>
      </c>
      <c r="AC5165" t="str">
        <f t="shared" si="1677"/>
        <v>Green</v>
      </c>
      <c r="AD5165" t="str">
        <f t="shared" si="1678"/>
        <v>Red</v>
      </c>
    </row>
    <row r="5166" spans="1:30" x14ac:dyDescent="0.3">
      <c r="A5166" t="str">
        <f t="shared" si="1662"/>
        <v>07/08/2026FC CologneReal Sociedad</v>
      </c>
      <c r="D5166" s="2">
        <v>46241</v>
      </c>
      <c r="E5166" s="3">
        <v>0.66666666666666663</v>
      </c>
      <c r="F5166" t="s">
        <v>2091</v>
      </c>
      <c r="G5166" t="s">
        <v>3970</v>
      </c>
      <c r="H5166">
        <v>0</v>
      </c>
      <c r="I5166">
        <v>0</v>
      </c>
      <c r="J5166">
        <v>2</v>
      </c>
      <c r="K5166">
        <v>0</v>
      </c>
      <c r="L5166" s="22" t="str">
        <f t="shared" si="1680"/>
        <v>07/08/2026</v>
      </c>
      <c r="M5166" s="23">
        <f t="shared" si="1681"/>
        <v>0.54166666666666663</v>
      </c>
      <c r="N5166" t="str">
        <f t="shared" si="1679"/>
        <v>2 - 0</v>
      </c>
      <c r="O5166" t="str">
        <f t="shared" si="1663"/>
        <v>Green</v>
      </c>
      <c r="P5166" t="str">
        <f t="shared" si="1664"/>
        <v>Red</v>
      </c>
      <c r="Q5166" t="str">
        <f t="shared" si="1665"/>
        <v>Red</v>
      </c>
      <c r="R5166" t="str">
        <f t="shared" si="1666"/>
        <v>Green</v>
      </c>
      <c r="S5166" t="str">
        <f t="shared" si="1667"/>
        <v>Red</v>
      </c>
      <c r="T5166" t="str">
        <f t="shared" si="1668"/>
        <v>Green</v>
      </c>
      <c r="U5166" t="str">
        <f t="shared" si="1669"/>
        <v>Red</v>
      </c>
      <c r="V5166" t="str">
        <f t="shared" si="1670"/>
        <v>Green</v>
      </c>
      <c r="W5166" t="str">
        <f t="shared" si="1671"/>
        <v>Red</v>
      </c>
      <c r="X5166" t="str">
        <f t="shared" si="1672"/>
        <v>Red</v>
      </c>
      <c r="Y5166" t="str">
        <f t="shared" si="1673"/>
        <v>Green</v>
      </c>
      <c r="Z5166" t="str">
        <f t="shared" si="1674"/>
        <v>Red</v>
      </c>
      <c r="AA5166" t="str">
        <f t="shared" si="1675"/>
        <v>Green</v>
      </c>
      <c r="AB5166" t="str">
        <f t="shared" si="1676"/>
        <v>Green</v>
      </c>
      <c r="AC5166" t="str">
        <f t="shared" si="1677"/>
        <v>Red</v>
      </c>
      <c r="AD5166" t="str">
        <f t="shared" si="1678"/>
        <v>Green</v>
      </c>
    </row>
    <row r="5167" spans="1:30" x14ac:dyDescent="0.3">
      <c r="A5167" t="str">
        <f t="shared" ref="A5167:A5230" si="1682">L5166&amp;F5167&amp;G5167</f>
        <v>07/08/2026FC KiffenUnion Plaani</v>
      </c>
      <c r="D5167" s="2">
        <v>46241</v>
      </c>
      <c r="E5167" s="3">
        <v>0.66666666666666663</v>
      </c>
      <c r="F5167" t="s">
        <v>3224</v>
      </c>
      <c r="G5167" t="s">
        <v>2432</v>
      </c>
      <c r="H5167">
        <v>0</v>
      </c>
      <c r="I5167">
        <v>0</v>
      </c>
      <c r="J5167">
        <v>1</v>
      </c>
      <c r="K5167">
        <v>0</v>
      </c>
      <c r="L5167" s="22" t="str">
        <f t="shared" si="1680"/>
        <v>07/08/2026</v>
      </c>
      <c r="M5167" s="23">
        <f t="shared" si="1681"/>
        <v>0.54166666666666663</v>
      </c>
      <c r="N5167" t="str">
        <f t="shared" si="1679"/>
        <v>1 - 0</v>
      </c>
      <c r="O5167" t="str">
        <f t="shared" si="1663"/>
        <v>Green</v>
      </c>
      <c r="P5167" t="str">
        <f t="shared" si="1664"/>
        <v>Red</v>
      </c>
      <c r="Q5167" t="str">
        <f t="shared" si="1665"/>
        <v>Red</v>
      </c>
      <c r="R5167" t="str">
        <f t="shared" si="1666"/>
        <v>Green</v>
      </c>
      <c r="S5167" t="str">
        <f t="shared" si="1667"/>
        <v>Red</v>
      </c>
      <c r="T5167" t="str">
        <f t="shared" si="1668"/>
        <v>Green</v>
      </c>
      <c r="U5167" t="str">
        <f t="shared" si="1669"/>
        <v>Red</v>
      </c>
      <c r="V5167" t="str">
        <f t="shared" si="1670"/>
        <v>Green</v>
      </c>
      <c r="W5167" t="str">
        <f t="shared" si="1671"/>
        <v>Red</v>
      </c>
      <c r="X5167" t="str">
        <f t="shared" si="1672"/>
        <v>Red</v>
      </c>
      <c r="Y5167" t="str">
        <f t="shared" si="1673"/>
        <v>Red</v>
      </c>
      <c r="Z5167" t="str">
        <f t="shared" si="1674"/>
        <v>Red</v>
      </c>
      <c r="AA5167" t="str">
        <f t="shared" si="1675"/>
        <v>Green</v>
      </c>
      <c r="AB5167" t="str">
        <f t="shared" si="1676"/>
        <v>Green</v>
      </c>
      <c r="AC5167" t="str">
        <f t="shared" si="1677"/>
        <v>Red</v>
      </c>
      <c r="AD5167" t="str">
        <f t="shared" si="1678"/>
        <v>Green</v>
      </c>
    </row>
    <row r="5168" spans="1:30" x14ac:dyDescent="0.3">
      <c r="A5168" t="str">
        <f t="shared" si="1682"/>
        <v>07/08/2026FC KiistoSJK-j Apollo</v>
      </c>
      <c r="D5168" s="2">
        <v>46241</v>
      </c>
      <c r="E5168" s="3">
        <v>0.66666666666666663</v>
      </c>
      <c r="F5168" t="s">
        <v>2039</v>
      </c>
      <c r="G5168" t="s">
        <v>1688</v>
      </c>
      <c r="H5168">
        <v>0</v>
      </c>
      <c r="I5168">
        <v>0</v>
      </c>
      <c r="J5168">
        <v>2</v>
      </c>
      <c r="K5168">
        <v>1</v>
      </c>
      <c r="L5168" s="22" t="str">
        <f t="shared" si="1680"/>
        <v>07/08/2026</v>
      </c>
      <c r="M5168" s="23">
        <f t="shared" si="1681"/>
        <v>0.54166666666666663</v>
      </c>
      <c r="N5168" t="str">
        <f t="shared" si="1679"/>
        <v>2 - 1</v>
      </c>
      <c r="O5168" t="str">
        <f t="shared" si="1663"/>
        <v>Green</v>
      </c>
      <c r="P5168" t="str">
        <f t="shared" si="1664"/>
        <v>Red</v>
      </c>
      <c r="Q5168" t="str">
        <f t="shared" si="1665"/>
        <v>Red</v>
      </c>
      <c r="R5168" t="str">
        <f t="shared" si="1666"/>
        <v>Green</v>
      </c>
      <c r="S5168" t="str">
        <f t="shared" si="1667"/>
        <v>Red</v>
      </c>
      <c r="T5168" t="str">
        <f t="shared" si="1668"/>
        <v>Green</v>
      </c>
      <c r="U5168" t="str">
        <f t="shared" si="1669"/>
        <v>Red</v>
      </c>
      <c r="V5168" t="str">
        <f t="shared" si="1670"/>
        <v>Green</v>
      </c>
      <c r="W5168" t="str">
        <f t="shared" si="1671"/>
        <v>Red</v>
      </c>
      <c r="X5168" t="str">
        <f t="shared" si="1672"/>
        <v>Red</v>
      </c>
      <c r="Y5168" t="str">
        <f t="shared" si="1673"/>
        <v>Green</v>
      </c>
      <c r="Z5168" t="str">
        <f t="shared" si="1674"/>
        <v>Green</v>
      </c>
      <c r="AA5168" t="str">
        <f t="shared" si="1675"/>
        <v>Red</v>
      </c>
      <c r="AB5168" t="str">
        <f t="shared" si="1676"/>
        <v>Green</v>
      </c>
      <c r="AC5168" t="str">
        <f t="shared" si="1677"/>
        <v>Green</v>
      </c>
      <c r="AD5168" t="str">
        <f t="shared" si="1678"/>
        <v>Red</v>
      </c>
    </row>
    <row r="5169" spans="1:30" x14ac:dyDescent="0.3">
      <c r="A5169" t="str">
        <f t="shared" si="1682"/>
        <v>07/08/2026FC KontuMPS Atletico/Malmi</v>
      </c>
      <c r="D5169" s="2">
        <v>46241</v>
      </c>
      <c r="E5169" s="3">
        <v>0.66666666666666663</v>
      </c>
      <c r="F5169" t="s">
        <v>2030</v>
      </c>
      <c r="G5169" t="s">
        <v>2437</v>
      </c>
      <c r="H5169">
        <v>0</v>
      </c>
      <c r="I5169">
        <v>0</v>
      </c>
      <c r="J5169">
        <v>1</v>
      </c>
      <c r="K5169">
        <v>1</v>
      </c>
      <c r="L5169" s="22" t="str">
        <f t="shared" si="1680"/>
        <v>07/08/2026</v>
      </c>
      <c r="M5169" s="23">
        <f t="shared" si="1681"/>
        <v>0.54166666666666663</v>
      </c>
      <c r="N5169" t="str">
        <f t="shared" si="1679"/>
        <v>1 - 1</v>
      </c>
      <c r="O5169" t="str">
        <f t="shared" si="1663"/>
        <v>Red</v>
      </c>
      <c r="P5169" t="str">
        <f t="shared" si="1664"/>
        <v>Green</v>
      </c>
      <c r="Q5169" t="str">
        <f t="shared" si="1665"/>
        <v>Red</v>
      </c>
      <c r="R5169" t="str">
        <f t="shared" si="1666"/>
        <v>Green</v>
      </c>
      <c r="S5169" t="str">
        <f t="shared" si="1667"/>
        <v>Green</v>
      </c>
      <c r="T5169" t="str">
        <f t="shared" si="1668"/>
        <v>Red</v>
      </c>
      <c r="U5169" t="str">
        <f t="shared" si="1669"/>
        <v>Red</v>
      </c>
      <c r="V5169" t="str">
        <f t="shared" si="1670"/>
        <v>Green</v>
      </c>
      <c r="W5169" t="str">
        <f t="shared" si="1671"/>
        <v>Red</v>
      </c>
      <c r="X5169" t="str">
        <f t="shared" si="1672"/>
        <v>Red</v>
      </c>
      <c r="Y5169" t="str">
        <f t="shared" si="1673"/>
        <v>Green</v>
      </c>
      <c r="Z5169" t="str">
        <f t="shared" si="1674"/>
        <v>Red</v>
      </c>
      <c r="AA5169" t="str">
        <f t="shared" si="1675"/>
        <v>Green</v>
      </c>
      <c r="AB5169" t="str">
        <f t="shared" si="1676"/>
        <v>Green</v>
      </c>
      <c r="AC5169" t="str">
        <f t="shared" si="1677"/>
        <v>Green</v>
      </c>
      <c r="AD5169" t="str">
        <f t="shared" si="1678"/>
        <v>Red</v>
      </c>
    </row>
    <row r="5170" spans="1:30" x14ac:dyDescent="0.3">
      <c r="A5170" t="str">
        <f t="shared" si="1682"/>
        <v>07/08/2026FC VlasimViktoria Zizkov</v>
      </c>
      <c r="D5170" s="2">
        <v>46241</v>
      </c>
      <c r="E5170" s="3">
        <v>0.66666666666666663</v>
      </c>
      <c r="F5170" t="s">
        <v>4370</v>
      </c>
      <c r="G5170" t="s">
        <v>2403</v>
      </c>
      <c r="H5170">
        <v>0</v>
      </c>
      <c r="I5170">
        <v>1</v>
      </c>
      <c r="J5170">
        <v>4</v>
      </c>
      <c r="K5170">
        <v>1</v>
      </c>
      <c r="L5170" s="22" t="str">
        <f t="shared" si="1680"/>
        <v>07/08/2026</v>
      </c>
      <c r="M5170" s="23">
        <f t="shared" si="1681"/>
        <v>0.54166666666666663</v>
      </c>
      <c r="N5170" t="str">
        <f t="shared" si="1679"/>
        <v>4 - 1</v>
      </c>
      <c r="O5170" t="str">
        <f t="shared" si="1663"/>
        <v>Green</v>
      </c>
      <c r="P5170" t="str">
        <f t="shared" si="1664"/>
        <v>Red</v>
      </c>
      <c r="Q5170" t="str">
        <f t="shared" si="1665"/>
        <v>Red</v>
      </c>
      <c r="R5170" t="str">
        <f t="shared" si="1666"/>
        <v>Green</v>
      </c>
      <c r="S5170" t="str">
        <f t="shared" si="1667"/>
        <v>Red</v>
      </c>
      <c r="T5170" t="str">
        <f t="shared" si="1668"/>
        <v>Green</v>
      </c>
      <c r="U5170" t="str">
        <f t="shared" si="1669"/>
        <v>Red</v>
      </c>
      <c r="V5170" t="str">
        <f t="shared" si="1670"/>
        <v>Red</v>
      </c>
      <c r="W5170" t="str">
        <f t="shared" si="1671"/>
        <v>Green</v>
      </c>
      <c r="X5170" t="str">
        <f t="shared" si="1672"/>
        <v>Green</v>
      </c>
      <c r="Y5170" t="str">
        <f t="shared" si="1673"/>
        <v>Green</v>
      </c>
      <c r="Z5170" t="str">
        <f t="shared" si="1674"/>
        <v>Green</v>
      </c>
      <c r="AA5170" t="str">
        <f t="shared" si="1675"/>
        <v>Red</v>
      </c>
      <c r="AB5170" t="str">
        <f t="shared" si="1676"/>
        <v>Red</v>
      </c>
      <c r="AC5170" t="str">
        <f t="shared" si="1677"/>
        <v>Green</v>
      </c>
      <c r="AD5170" t="str">
        <f t="shared" si="1678"/>
        <v>Red</v>
      </c>
    </row>
    <row r="5171" spans="1:30" x14ac:dyDescent="0.3">
      <c r="A5171" t="str">
        <f t="shared" si="1682"/>
        <v>07/08/2026FCJ BlackbirdJJK Jyvaskyla II</v>
      </c>
      <c r="D5171" s="2">
        <v>46241</v>
      </c>
      <c r="E5171" s="3">
        <v>0.66666666666666663</v>
      </c>
      <c r="F5171" t="s">
        <v>1685</v>
      </c>
      <c r="G5171" t="s">
        <v>2453</v>
      </c>
      <c r="H5171">
        <v>0</v>
      </c>
      <c r="I5171">
        <v>0</v>
      </c>
      <c r="J5171">
        <v>6</v>
      </c>
      <c r="K5171">
        <v>0</v>
      </c>
      <c r="L5171" s="22" t="str">
        <f t="shared" si="1680"/>
        <v>07/08/2026</v>
      </c>
      <c r="M5171" s="23">
        <f t="shared" si="1681"/>
        <v>0.54166666666666663</v>
      </c>
      <c r="N5171" t="str">
        <f t="shared" si="1679"/>
        <v>6 - 0</v>
      </c>
      <c r="O5171" t="str">
        <f t="shared" si="1663"/>
        <v>Green</v>
      </c>
      <c r="P5171" t="str">
        <f t="shared" si="1664"/>
        <v>Red</v>
      </c>
      <c r="Q5171" t="str">
        <f t="shared" si="1665"/>
        <v>Red</v>
      </c>
      <c r="R5171" t="str">
        <f t="shared" si="1666"/>
        <v>Green</v>
      </c>
      <c r="S5171" t="str">
        <f t="shared" si="1667"/>
        <v>Red</v>
      </c>
      <c r="T5171" t="str">
        <f t="shared" si="1668"/>
        <v>Green</v>
      </c>
      <c r="U5171" t="str">
        <f t="shared" si="1669"/>
        <v>Red</v>
      </c>
      <c r="V5171" t="str">
        <f t="shared" si="1670"/>
        <v>Green</v>
      </c>
      <c r="W5171" t="str">
        <f t="shared" si="1671"/>
        <v>Red</v>
      </c>
      <c r="X5171" t="str">
        <f t="shared" si="1672"/>
        <v>Red</v>
      </c>
      <c r="Y5171" t="str">
        <f t="shared" si="1673"/>
        <v>Green</v>
      </c>
      <c r="Z5171" t="str">
        <f t="shared" si="1674"/>
        <v>Green</v>
      </c>
      <c r="AA5171" t="str">
        <f t="shared" si="1675"/>
        <v>Red</v>
      </c>
      <c r="AB5171" t="str">
        <f t="shared" si="1676"/>
        <v>Red</v>
      </c>
      <c r="AC5171" t="str">
        <f t="shared" si="1677"/>
        <v>Red</v>
      </c>
      <c r="AD5171" t="str">
        <f t="shared" si="1678"/>
        <v>Green</v>
      </c>
    </row>
    <row r="5172" spans="1:30" x14ac:dyDescent="0.3">
      <c r="A5172" t="str">
        <f t="shared" si="1682"/>
        <v>07/08/2026FK ProstejovMFK Karvina</v>
      </c>
      <c r="D5172" s="2">
        <v>46241</v>
      </c>
      <c r="E5172" s="3">
        <v>0.66666666666666663</v>
      </c>
      <c r="F5172" t="s">
        <v>2396</v>
      </c>
      <c r="G5172" t="s">
        <v>3147</v>
      </c>
      <c r="H5172">
        <v>0</v>
      </c>
      <c r="I5172">
        <v>2</v>
      </c>
      <c r="J5172">
        <v>1</v>
      </c>
      <c r="K5172">
        <v>2</v>
      </c>
      <c r="L5172" s="22" t="str">
        <f t="shared" si="1680"/>
        <v>07/08/2026</v>
      </c>
      <c r="M5172" s="23">
        <f t="shared" si="1681"/>
        <v>0.54166666666666663</v>
      </c>
      <c r="N5172" t="str">
        <f t="shared" si="1679"/>
        <v>1 - 2</v>
      </c>
      <c r="O5172" t="str">
        <f t="shared" si="1663"/>
        <v>Red</v>
      </c>
      <c r="P5172" t="str">
        <f t="shared" si="1664"/>
        <v>Red</v>
      </c>
      <c r="Q5172" t="str">
        <f t="shared" si="1665"/>
        <v>Green</v>
      </c>
      <c r="R5172" t="str">
        <f t="shared" si="1666"/>
        <v>Red</v>
      </c>
      <c r="S5172" t="str">
        <f t="shared" si="1667"/>
        <v>Green</v>
      </c>
      <c r="T5172" t="str">
        <f t="shared" si="1668"/>
        <v>Green</v>
      </c>
      <c r="U5172" t="str">
        <f t="shared" si="1669"/>
        <v>Red</v>
      </c>
      <c r="V5172" t="str">
        <f t="shared" si="1670"/>
        <v>Red</v>
      </c>
      <c r="W5172" t="str">
        <f t="shared" si="1671"/>
        <v>Green</v>
      </c>
      <c r="X5172" t="str">
        <f t="shared" si="1672"/>
        <v>Green</v>
      </c>
      <c r="Y5172" t="str">
        <f t="shared" si="1673"/>
        <v>Green</v>
      </c>
      <c r="Z5172" t="str">
        <f t="shared" si="1674"/>
        <v>Green</v>
      </c>
      <c r="AA5172" t="str">
        <f t="shared" si="1675"/>
        <v>Red</v>
      </c>
      <c r="AB5172" t="str">
        <f t="shared" si="1676"/>
        <v>Green</v>
      </c>
      <c r="AC5172" t="str">
        <f t="shared" si="1677"/>
        <v>Green</v>
      </c>
      <c r="AD5172" t="str">
        <f t="shared" si="1678"/>
        <v>Red</v>
      </c>
    </row>
    <row r="5173" spans="1:30" x14ac:dyDescent="0.3">
      <c r="A5173" t="str">
        <f t="shared" si="1682"/>
        <v>07/08/2026FK Usti nad LabemArsenal Ceska Lipa</v>
      </c>
      <c r="D5173" s="2">
        <v>46241</v>
      </c>
      <c r="E5173" s="3">
        <v>0.66666666666666663</v>
      </c>
      <c r="F5173" t="s">
        <v>2398</v>
      </c>
      <c r="G5173" t="s">
        <v>2395</v>
      </c>
      <c r="H5173">
        <v>3</v>
      </c>
      <c r="I5173">
        <v>0</v>
      </c>
      <c r="J5173">
        <v>3</v>
      </c>
      <c r="K5173">
        <v>3</v>
      </c>
      <c r="L5173" s="22" t="str">
        <f t="shared" si="1680"/>
        <v>07/08/2026</v>
      </c>
      <c r="M5173" s="23">
        <f t="shared" si="1681"/>
        <v>0.54166666666666663</v>
      </c>
      <c r="N5173" t="str">
        <f t="shared" si="1679"/>
        <v>3 - 3</v>
      </c>
      <c r="O5173" t="str">
        <f t="shared" si="1663"/>
        <v>Red</v>
      </c>
      <c r="P5173" t="str">
        <f t="shared" si="1664"/>
        <v>Green</v>
      </c>
      <c r="Q5173" t="str">
        <f t="shared" si="1665"/>
        <v>Red</v>
      </c>
      <c r="R5173" t="str">
        <f t="shared" si="1666"/>
        <v>Green</v>
      </c>
      <c r="S5173" t="str">
        <f t="shared" si="1667"/>
        <v>Green</v>
      </c>
      <c r="T5173" t="str">
        <f t="shared" si="1668"/>
        <v>Red</v>
      </c>
      <c r="U5173" t="str">
        <f t="shared" si="1669"/>
        <v>Green</v>
      </c>
      <c r="V5173" t="str">
        <f t="shared" si="1670"/>
        <v>Red</v>
      </c>
      <c r="W5173" t="str">
        <f t="shared" si="1671"/>
        <v>Red</v>
      </c>
      <c r="X5173" t="str">
        <f t="shared" si="1672"/>
        <v>Green</v>
      </c>
      <c r="Y5173" t="str">
        <f t="shared" si="1673"/>
        <v>Green</v>
      </c>
      <c r="Z5173" t="str">
        <f t="shared" si="1674"/>
        <v>Green</v>
      </c>
      <c r="AA5173" t="str">
        <f t="shared" si="1675"/>
        <v>Red</v>
      </c>
      <c r="AB5173" t="str">
        <f t="shared" si="1676"/>
        <v>Red</v>
      </c>
      <c r="AC5173" t="str">
        <f t="shared" si="1677"/>
        <v>Green</v>
      </c>
      <c r="AD5173" t="str">
        <f t="shared" si="1678"/>
        <v>Red</v>
      </c>
    </row>
    <row r="5174" spans="1:30" x14ac:dyDescent="0.3">
      <c r="A5174" t="str">
        <f t="shared" si="1682"/>
        <v>07/08/2026Hegelmann Litauen IIGarliava Kaunas</v>
      </c>
      <c r="D5174" s="2">
        <v>46241</v>
      </c>
      <c r="E5174" s="3">
        <v>0.66666666666666663</v>
      </c>
      <c r="F5174" t="s">
        <v>1368</v>
      </c>
      <c r="G5174" t="s">
        <v>637</v>
      </c>
      <c r="H5174">
        <v>0</v>
      </c>
      <c r="I5174">
        <v>1</v>
      </c>
      <c r="J5174">
        <v>3</v>
      </c>
      <c r="K5174">
        <v>1</v>
      </c>
      <c r="L5174" s="22" t="str">
        <f t="shared" si="1680"/>
        <v>07/08/2026</v>
      </c>
      <c r="M5174" s="23">
        <f t="shared" si="1681"/>
        <v>0.54166666666666663</v>
      </c>
      <c r="N5174" t="str">
        <f t="shared" si="1679"/>
        <v>3 - 1</v>
      </c>
      <c r="O5174" t="str">
        <f t="shared" si="1663"/>
        <v>Green</v>
      </c>
      <c r="P5174" t="str">
        <f t="shared" si="1664"/>
        <v>Red</v>
      </c>
      <c r="Q5174" t="str">
        <f t="shared" si="1665"/>
        <v>Red</v>
      </c>
      <c r="R5174" t="str">
        <f t="shared" si="1666"/>
        <v>Green</v>
      </c>
      <c r="S5174" t="str">
        <f t="shared" si="1667"/>
        <v>Red</v>
      </c>
      <c r="T5174" t="str">
        <f t="shared" si="1668"/>
        <v>Green</v>
      </c>
      <c r="U5174" t="str">
        <f t="shared" si="1669"/>
        <v>Red</v>
      </c>
      <c r="V5174" t="str">
        <f t="shared" si="1670"/>
        <v>Red</v>
      </c>
      <c r="W5174" t="str">
        <f t="shared" si="1671"/>
        <v>Green</v>
      </c>
      <c r="X5174" t="str">
        <f t="shared" si="1672"/>
        <v>Green</v>
      </c>
      <c r="Y5174" t="str">
        <f t="shared" si="1673"/>
        <v>Green</v>
      </c>
      <c r="Z5174" t="str">
        <f t="shared" si="1674"/>
        <v>Green</v>
      </c>
      <c r="AA5174" t="str">
        <f t="shared" si="1675"/>
        <v>Red</v>
      </c>
      <c r="AB5174" t="str">
        <f t="shared" si="1676"/>
        <v>Red</v>
      </c>
      <c r="AC5174" t="str">
        <f t="shared" si="1677"/>
        <v>Green</v>
      </c>
      <c r="AD5174" t="str">
        <f t="shared" si="1678"/>
        <v>Red</v>
      </c>
    </row>
    <row r="5175" spans="1:30" x14ac:dyDescent="0.3">
      <c r="A5175" t="str">
        <f t="shared" si="1682"/>
        <v>07/08/2026KomeetatKeuPa</v>
      </c>
      <c r="D5175" s="2">
        <v>46241</v>
      </c>
      <c r="E5175" s="3">
        <v>0.66666666666666663</v>
      </c>
      <c r="F5175" t="s">
        <v>1686</v>
      </c>
      <c r="G5175" t="s">
        <v>2447</v>
      </c>
      <c r="H5175">
        <v>0</v>
      </c>
      <c r="I5175">
        <v>0</v>
      </c>
      <c r="J5175">
        <v>0</v>
      </c>
      <c r="K5175">
        <v>1</v>
      </c>
      <c r="L5175" s="22" t="str">
        <f t="shared" si="1680"/>
        <v>07/08/2026</v>
      </c>
      <c r="M5175" s="23">
        <f t="shared" si="1681"/>
        <v>0.54166666666666663</v>
      </c>
      <c r="N5175" t="str">
        <f t="shared" si="1679"/>
        <v>0 - 1</v>
      </c>
      <c r="O5175" t="str">
        <f t="shared" si="1663"/>
        <v>Red</v>
      </c>
      <c r="P5175" t="str">
        <f t="shared" si="1664"/>
        <v>Red</v>
      </c>
      <c r="Q5175" t="str">
        <f t="shared" si="1665"/>
        <v>Green</v>
      </c>
      <c r="R5175" t="str">
        <f t="shared" si="1666"/>
        <v>Red</v>
      </c>
      <c r="S5175" t="str">
        <f t="shared" si="1667"/>
        <v>Green</v>
      </c>
      <c r="T5175" t="str">
        <f t="shared" si="1668"/>
        <v>Green</v>
      </c>
      <c r="U5175" t="str">
        <f t="shared" si="1669"/>
        <v>Red</v>
      </c>
      <c r="V5175" t="str">
        <f t="shared" si="1670"/>
        <v>Green</v>
      </c>
      <c r="W5175" t="str">
        <f t="shared" si="1671"/>
        <v>Red</v>
      </c>
      <c r="X5175" t="str">
        <f t="shared" si="1672"/>
        <v>Red</v>
      </c>
      <c r="Y5175" t="str">
        <f t="shared" si="1673"/>
        <v>Red</v>
      </c>
      <c r="Z5175" t="str">
        <f t="shared" si="1674"/>
        <v>Red</v>
      </c>
      <c r="AA5175" t="str">
        <f t="shared" si="1675"/>
        <v>Green</v>
      </c>
      <c r="AB5175" t="str">
        <f t="shared" si="1676"/>
        <v>Green</v>
      </c>
      <c r="AC5175" t="str">
        <f t="shared" si="1677"/>
        <v>Red</v>
      </c>
      <c r="AD5175" t="str">
        <f t="shared" si="1678"/>
        <v>Green</v>
      </c>
    </row>
    <row r="5176" spans="1:30" x14ac:dyDescent="0.3">
      <c r="A5176" t="str">
        <f t="shared" si="1682"/>
        <v>07/08/2026KuressaareHarju Jalgpallikool</v>
      </c>
      <c r="D5176" s="2">
        <v>46241</v>
      </c>
      <c r="E5176" s="3">
        <v>0.66666666666666663</v>
      </c>
      <c r="F5176" t="s">
        <v>2011</v>
      </c>
      <c r="G5176" t="s">
        <v>2005</v>
      </c>
      <c r="H5176">
        <v>1</v>
      </c>
      <c r="I5176">
        <v>0</v>
      </c>
      <c r="J5176">
        <v>3</v>
      </c>
      <c r="K5176">
        <v>2</v>
      </c>
      <c r="L5176" s="22" t="str">
        <f t="shared" si="1680"/>
        <v>07/08/2026</v>
      </c>
      <c r="M5176" s="23">
        <f t="shared" si="1681"/>
        <v>0.54166666666666663</v>
      </c>
      <c r="N5176" t="str">
        <f t="shared" si="1679"/>
        <v>3 - 2</v>
      </c>
      <c r="O5176" t="str">
        <f t="shared" si="1663"/>
        <v>Green</v>
      </c>
      <c r="P5176" t="str">
        <f t="shared" si="1664"/>
        <v>Red</v>
      </c>
      <c r="Q5176" t="str">
        <f t="shared" si="1665"/>
        <v>Red</v>
      </c>
      <c r="R5176" t="str">
        <f t="shared" si="1666"/>
        <v>Green</v>
      </c>
      <c r="S5176" t="str">
        <f t="shared" si="1667"/>
        <v>Red</v>
      </c>
      <c r="T5176" t="str">
        <f t="shared" si="1668"/>
        <v>Green</v>
      </c>
      <c r="U5176" t="str">
        <f t="shared" si="1669"/>
        <v>Green</v>
      </c>
      <c r="V5176" t="str">
        <f t="shared" si="1670"/>
        <v>Red</v>
      </c>
      <c r="W5176" t="str">
        <f t="shared" si="1671"/>
        <v>Red</v>
      </c>
      <c r="X5176" t="str">
        <f t="shared" si="1672"/>
        <v>Green</v>
      </c>
      <c r="Y5176" t="str">
        <f t="shared" si="1673"/>
        <v>Green</v>
      </c>
      <c r="Z5176" t="str">
        <f t="shared" si="1674"/>
        <v>Green</v>
      </c>
      <c r="AA5176" t="str">
        <f t="shared" si="1675"/>
        <v>Red</v>
      </c>
      <c r="AB5176" t="str">
        <f t="shared" si="1676"/>
        <v>Red</v>
      </c>
      <c r="AC5176" t="str">
        <f t="shared" si="1677"/>
        <v>Green</v>
      </c>
      <c r="AD5176" t="str">
        <f t="shared" si="1678"/>
        <v>Red</v>
      </c>
    </row>
    <row r="5177" spans="1:30" x14ac:dyDescent="0.3">
      <c r="A5177" t="str">
        <f t="shared" si="1682"/>
        <v>07/08/2026Lietava JonavaEkranas</v>
      </c>
      <c r="D5177" s="2">
        <v>46241</v>
      </c>
      <c r="E5177" s="3">
        <v>0.66666666666666663</v>
      </c>
      <c r="F5177" t="s">
        <v>636</v>
      </c>
      <c r="G5177" t="s">
        <v>3389</v>
      </c>
      <c r="H5177">
        <v>0</v>
      </c>
      <c r="I5177">
        <v>1</v>
      </c>
      <c r="J5177">
        <v>1</v>
      </c>
      <c r="K5177">
        <v>2</v>
      </c>
      <c r="L5177" s="22" t="str">
        <f t="shared" si="1680"/>
        <v>07/08/2026</v>
      </c>
      <c r="M5177" s="23">
        <f t="shared" si="1681"/>
        <v>0.54166666666666663</v>
      </c>
      <c r="N5177" t="str">
        <f t="shared" si="1679"/>
        <v>1 - 2</v>
      </c>
      <c r="O5177" t="str">
        <f t="shared" si="1663"/>
        <v>Red</v>
      </c>
      <c r="P5177" t="str">
        <f t="shared" si="1664"/>
        <v>Red</v>
      </c>
      <c r="Q5177" t="str">
        <f t="shared" si="1665"/>
        <v>Green</v>
      </c>
      <c r="R5177" t="str">
        <f t="shared" si="1666"/>
        <v>Red</v>
      </c>
      <c r="S5177" t="str">
        <f t="shared" si="1667"/>
        <v>Green</v>
      </c>
      <c r="T5177" t="str">
        <f t="shared" si="1668"/>
        <v>Green</v>
      </c>
      <c r="U5177" t="str">
        <f t="shared" si="1669"/>
        <v>Red</v>
      </c>
      <c r="V5177" t="str">
        <f t="shared" si="1670"/>
        <v>Red</v>
      </c>
      <c r="W5177" t="str">
        <f t="shared" si="1671"/>
        <v>Green</v>
      </c>
      <c r="X5177" t="str">
        <f t="shared" si="1672"/>
        <v>Green</v>
      </c>
      <c r="Y5177" t="str">
        <f t="shared" si="1673"/>
        <v>Green</v>
      </c>
      <c r="Z5177" t="str">
        <f t="shared" si="1674"/>
        <v>Green</v>
      </c>
      <c r="AA5177" t="str">
        <f t="shared" si="1675"/>
        <v>Red</v>
      </c>
      <c r="AB5177" t="str">
        <f t="shared" si="1676"/>
        <v>Green</v>
      </c>
      <c r="AC5177" t="str">
        <f t="shared" si="1677"/>
        <v>Green</v>
      </c>
      <c r="AD5177" t="str">
        <f t="shared" si="1678"/>
        <v>Red</v>
      </c>
    </row>
    <row r="5178" spans="1:30" x14ac:dyDescent="0.3">
      <c r="A5178" t="str">
        <f t="shared" si="1682"/>
        <v>07/08/2026Littoisten TyÃ¶vÃ¤en UrheilijatAbo CF</v>
      </c>
      <c r="D5178" s="2">
        <v>46241</v>
      </c>
      <c r="E5178" s="3">
        <v>0.66666666666666663</v>
      </c>
      <c r="F5178" t="s">
        <v>5423</v>
      </c>
      <c r="G5178" t="s">
        <v>2028</v>
      </c>
      <c r="H5178">
        <v>0</v>
      </c>
      <c r="I5178">
        <v>0</v>
      </c>
      <c r="J5178">
        <v>4</v>
      </c>
      <c r="K5178">
        <v>1</v>
      </c>
      <c r="L5178" s="22" t="str">
        <f t="shared" si="1680"/>
        <v>07/08/2026</v>
      </c>
      <c r="M5178" s="23">
        <f t="shared" si="1681"/>
        <v>0.54166666666666663</v>
      </c>
      <c r="N5178" t="str">
        <f t="shared" si="1679"/>
        <v>4 - 1</v>
      </c>
      <c r="O5178" t="str">
        <f t="shared" si="1663"/>
        <v>Green</v>
      </c>
      <c r="P5178" t="str">
        <f t="shared" si="1664"/>
        <v>Red</v>
      </c>
      <c r="Q5178" t="str">
        <f t="shared" si="1665"/>
        <v>Red</v>
      </c>
      <c r="R5178" t="str">
        <f t="shared" si="1666"/>
        <v>Green</v>
      </c>
      <c r="S5178" t="str">
        <f t="shared" si="1667"/>
        <v>Red</v>
      </c>
      <c r="T5178" t="str">
        <f t="shared" si="1668"/>
        <v>Green</v>
      </c>
      <c r="U5178" t="str">
        <f t="shared" si="1669"/>
        <v>Red</v>
      </c>
      <c r="V5178" t="str">
        <f t="shared" si="1670"/>
        <v>Green</v>
      </c>
      <c r="W5178" t="str">
        <f t="shared" si="1671"/>
        <v>Red</v>
      </c>
      <c r="X5178" t="str">
        <f t="shared" si="1672"/>
        <v>Red</v>
      </c>
      <c r="Y5178" t="str">
        <f t="shared" si="1673"/>
        <v>Green</v>
      </c>
      <c r="Z5178" t="str">
        <f t="shared" si="1674"/>
        <v>Green</v>
      </c>
      <c r="AA5178" t="str">
        <f t="shared" si="1675"/>
        <v>Red</v>
      </c>
      <c r="AB5178" t="str">
        <f t="shared" si="1676"/>
        <v>Red</v>
      </c>
      <c r="AC5178" t="str">
        <f t="shared" si="1677"/>
        <v>Green</v>
      </c>
      <c r="AD5178" t="str">
        <f t="shared" si="1678"/>
        <v>Red</v>
      </c>
    </row>
    <row r="5179" spans="1:30" x14ac:dyDescent="0.3">
      <c r="A5179" t="str">
        <f t="shared" si="1682"/>
        <v>07/08/2026Metalurg RustaviFC Torpedo Kutaisi</v>
      </c>
      <c r="D5179" s="2">
        <v>46241</v>
      </c>
      <c r="E5179" s="3">
        <v>0.66666666666666663</v>
      </c>
      <c r="F5179" t="s">
        <v>4558</v>
      </c>
      <c r="G5179" t="s">
        <v>4482</v>
      </c>
      <c r="H5179">
        <v>1</v>
      </c>
      <c r="I5179">
        <v>0</v>
      </c>
      <c r="J5179">
        <v>1</v>
      </c>
      <c r="K5179">
        <v>0</v>
      </c>
      <c r="L5179" s="22" t="str">
        <f t="shared" si="1680"/>
        <v>07/08/2026</v>
      </c>
      <c r="M5179" s="23">
        <f t="shared" si="1681"/>
        <v>0.54166666666666663</v>
      </c>
      <c r="N5179" t="str">
        <f t="shared" si="1679"/>
        <v>1 - 0</v>
      </c>
      <c r="O5179" t="str">
        <f t="shared" si="1663"/>
        <v>Green</v>
      </c>
      <c r="P5179" t="str">
        <f t="shared" si="1664"/>
        <v>Red</v>
      </c>
      <c r="Q5179" t="str">
        <f t="shared" si="1665"/>
        <v>Red</v>
      </c>
      <c r="R5179" t="str">
        <f t="shared" si="1666"/>
        <v>Green</v>
      </c>
      <c r="S5179" t="str">
        <f t="shared" si="1667"/>
        <v>Red</v>
      </c>
      <c r="T5179" t="str">
        <f t="shared" si="1668"/>
        <v>Green</v>
      </c>
      <c r="U5179" t="str">
        <f t="shared" si="1669"/>
        <v>Green</v>
      </c>
      <c r="V5179" t="str">
        <f t="shared" si="1670"/>
        <v>Red</v>
      </c>
      <c r="W5179" t="str">
        <f t="shared" si="1671"/>
        <v>Red</v>
      </c>
      <c r="X5179" t="str">
        <f t="shared" si="1672"/>
        <v>Green</v>
      </c>
      <c r="Y5179" t="str">
        <f t="shared" si="1673"/>
        <v>Red</v>
      </c>
      <c r="Z5179" t="str">
        <f t="shared" si="1674"/>
        <v>Red</v>
      </c>
      <c r="AA5179" t="str">
        <f t="shared" si="1675"/>
        <v>Green</v>
      </c>
      <c r="AB5179" t="str">
        <f t="shared" si="1676"/>
        <v>Green</v>
      </c>
      <c r="AC5179" t="str">
        <f t="shared" si="1677"/>
        <v>Red</v>
      </c>
      <c r="AD5179" t="str">
        <f t="shared" si="1678"/>
        <v>Green</v>
      </c>
    </row>
    <row r="5180" spans="1:30" x14ac:dyDescent="0.3">
      <c r="A5180" t="str">
        <f t="shared" si="1682"/>
        <v>07/08/2026Motorlet PrahaBohemians 1905 II</v>
      </c>
      <c r="D5180" s="2">
        <v>46241</v>
      </c>
      <c r="E5180" s="3">
        <v>0.66666666666666663</v>
      </c>
      <c r="F5180" t="s">
        <v>4267</v>
      </c>
      <c r="G5180" t="s">
        <v>7143</v>
      </c>
      <c r="H5180">
        <v>1</v>
      </c>
      <c r="I5180">
        <v>0</v>
      </c>
      <c r="J5180">
        <v>3</v>
      </c>
      <c r="K5180">
        <v>0</v>
      </c>
      <c r="L5180" s="22" t="str">
        <f t="shared" si="1680"/>
        <v>07/08/2026</v>
      </c>
      <c r="M5180" s="23">
        <f t="shared" si="1681"/>
        <v>0.54166666666666663</v>
      </c>
      <c r="N5180" t="str">
        <f t="shared" si="1679"/>
        <v>3 - 0</v>
      </c>
      <c r="O5180" t="str">
        <f t="shared" si="1663"/>
        <v>Green</v>
      </c>
      <c r="P5180" t="str">
        <f t="shared" si="1664"/>
        <v>Red</v>
      </c>
      <c r="Q5180" t="str">
        <f t="shared" si="1665"/>
        <v>Red</v>
      </c>
      <c r="R5180" t="str">
        <f t="shared" si="1666"/>
        <v>Green</v>
      </c>
      <c r="S5180" t="str">
        <f t="shared" si="1667"/>
        <v>Red</v>
      </c>
      <c r="T5180" t="str">
        <f t="shared" si="1668"/>
        <v>Green</v>
      </c>
      <c r="U5180" t="str">
        <f t="shared" si="1669"/>
        <v>Green</v>
      </c>
      <c r="V5180" t="str">
        <f t="shared" si="1670"/>
        <v>Red</v>
      </c>
      <c r="W5180" t="str">
        <f t="shared" si="1671"/>
        <v>Red</v>
      </c>
      <c r="X5180" t="str">
        <f t="shared" si="1672"/>
        <v>Green</v>
      </c>
      <c r="Y5180" t="str">
        <f t="shared" si="1673"/>
        <v>Green</v>
      </c>
      <c r="Z5180" t="str">
        <f t="shared" si="1674"/>
        <v>Green</v>
      </c>
      <c r="AA5180" t="str">
        <f t="shared" si="1675"/>
        <v>Red</v>
      </c>
      <c r="AB5180" t="str">
        <f t="shared" si="1676"/>
        <v>Green</v>
      </c>
      <c r="AC5180" t="str">
        <f t="shared" si="1677"/>
        <v>Red</v>
      </c>
      <c r="AD5180" t="str">
        <f t="shared" si="1678"/>
        <v>Green</v>
      </c>
    </row>
    <row r="5181" spans="1:30" x14ac:dyDescent="0.3">
      <c r="A5181" t="str">
        <f t="shared" si="1682"/>
        <v>07/08/2026NK KrkaNK Bistrica</v>
      </c>
      <c r="D5181" s="2">
        <v>46241</v>
      </c>
      <c r="E5181" s="3">
        <v>0.66666666666666663</v>
      </c>
      <c r="F5181" t="s">
        <v>1587</v>
      </c>
      <c r="G5181" t="s">
        <v>5186</v>
      </c>
      <c r="H5181">
        <v>0</v>
      </c>
      <c r="I5181">
        <v>0</v>
      </c>
      <c r="J5181">
        <v>0</v>
      </c>
      <c r="K5181">
        <v>0</v>
      </c>
      <c r="L5181" s="22" t="str">
        <f t="shared" si="1680"/>
        <v>07/08/2026</v>
      </c>
      <c r="M5181" s="23">
        <f t="shared" si="1681"/>
        <v>0.54166666666666663</v>
      </c>
      <c r="N5181" t="str">
        <f t="shared" si="1679"/>
        <v>0 - 0</v>
      </c>
      <c r="O5181" t="str">
        <f t="shared" si="1663"/>
        <v>Red</v>
      </c>
      <c r="P5181" t="str">
        <f t="shared" si="1664"/>
        <v>Green</v>
      </c>
      <c r="Q5181" t="str">
        <f t="shared" si="1665"/>
        <v>Red</v>
      </c>
      <c r="R5181" t="str">
        <f t="shared" si="1666"/>
        <v>Green</v>
      </c>
      <c r="S5181" t="str">
        <f t="shared" si="1667"/>
        <v>Green</v>
      </c>
      <c r="T5181" t="str">
        <f t="shared" si="1668"/>
        <v>Red</v>
      </c>
      <c r="U5181" t="str">
        <f t="shared" si="1669"/>
        <v>Red</v>
      </c>
      <c r="V5181" t="str">
        <f t="shared" si="1670"/>
        <v>Green</v>
      </c>
      <c r="W5181" t="str">
        <f t="shared" si="1671"/>
        <v>Red</v>
      </c>
      <c r="X5181" t="str">
        <f t="shared" si="1672"/>
        <v>Red</v>
      </c>
      <c r="Y5181" t="str">
        <f t="shared" si="1673"/>
        <v>Red</v>
      </c>
      <c r="Z5181" t="str">
        <f t="shared" si="1674"/>
        <v>Red</v>
      </c>
      <c r="AA5181" t="str">
        <f t="shared" si="1675"/>
        <v>Green</v>
      </c>
      <c r="AB5181" t="str">
        <f t="shared" si="1676"/>
        <v>Green</v>
      </c>
      <c r="AC5181" t="str">
        <f t="shared" si="1677"/>
        <v>Red</v>
      </c>
      <c r="AD5181" t="str">
        <f t="shared" si="1678"/>
        <v>Green</v>
      </c>
    </row>
    <row r="5182" spans="1:30" x14ac:dyDescent="0.3">
      <c r="A5182" t="str">
        <f t="shared" si="1682"/>
        <v>07/08/2026Nokian PalloseuraYlojarvi United</v>
      </c>
      <c r="D5182" s="2">
        <v>46241</v>
      </c>
      <c r="E5182" s="3">
        <v>0.66666666666666663</v>
      </c>
      <c r="F5182" t="s">
        <v>2439</v>
      </c>
      <c r="G5182" t="s">
        <v>3235</v>
      </c>
      <c r="H5182">
        <v>0</v>
      </c>
      <c r="I5182">
        <v>0</v>
      </c>
      <c r="J5182">
        <v>4</v>
      </c>
      <c r="K5182">
        <v>1</v>
      </c>
      <c r="L5182" s="22" t="str">
        <f t="shared" si="1680"/>
        <v>07/08/2026</v>
      </c>
      <c r="M5182" s="23">
        <f t="shared" si="1681"/>
        <v>0.54166666666666663</v>
      </c>
      <c r="N5182" t="str">
        <f t="shared" si="1679"/>
        <v>4 - 1</v>
      </c>
      <c r="O5182" t="str">
        <f t="shared" si="1663"/>
        <v>Green</v>
      </c>
      <c r="P5182" t="str">
        <f t="shared" si="1664"/>
        <v>Red</v>
      </c>
      <c r="Q5182" t="str">
        <f t="shared" si="1665"/>
        <v>Red</v>
      </c>
      <c r="R5182" t="str">
        <f t="shared" si="1666"/>
        <v>Green</v>
      </c>
      <c r="S5182" t="str">
        <f t="shared" si="1667"/>
        <v>Red</v>
      </c>
      <c r="T5182" t="str">
        <f t="shared" si="1668"/>
        <v>Green</v>
      </c>
      <c r="U5182" t="str">
        <f t="shared" si="1669"/>
        <v>Red</v>
      </c>
      <c r="V5182" t="str">
        <f t="shared" si="1670"/>
        <v>Green</v>
      </c>
      <c r="W5182" t="str">
        <f t="shared" si="1671"/>
        <v>Red</v>
      </c>
      <c r="X5182" t="str">
        <f t="shared" si="1672"/>
        <v>Red</v>
      </c>
      <c r="Y5182" t="str">
        <f t="shared" si="1673"/>
        <v>Green</v>
      </c>
      <c r="Z5182" t="str">
        <f t="shared" si="1674"/>
        <v>Green</v>
      </c>
      <c r="AA5182" t="str">
        <f t="shared" si="1675"/>
        <v>Red</v>
      </c>
      <c r="AB5182" t="str">
        <f t="shared" si="1676"/>
        <v>Red</v>
      </c>
      <c r="AC5182" t="str">
        <f t="shared" si="1677"/>
        <v>Green</v>
      </c>
      <c r="AD5182" t="str">
        <f t="shared" si="1678"/>
        <v>Red</v>
      </c>
    </row>
    <row r="5183" spans="1:30" x14ac:dyDescent="0.3">
      <c r="A5183" t="str">
        <f t="shared" si="1682"/>
        <v>07/08/2026Nurnberg IIBuchbach</v>
      </c>
      <c r="D5183" s="2">
        <v>46241</v>
      </c>
      <c r="E5183" s="3">
        <v>0.66666666666666663</v>
      </c>
      <c r="F5183" t="s">
        <v>7144</v>
      </c>
      <c r="G5183" t="s">
        <v>7145</v>
      </c>
      <c r="H5183">
        <v>0</v>
      </c>
      <c r="I5183">
        <v>0</v>
      </c>
      <c r="J5183">
        <v>0</v>
      </c>
      <c r="K5183">
        <v>2</v>
      </c>
      <c r="L5183" s="22" t="str">
        <f t="shared" si="1680"/>
        <v>07/08/2026</v>
      </c>
      <c r="M5183" s="23">
        <f t="shared" si="1681"/>
        <v>0.54166666666666663</v>
      </c>
      <c r="N5183" t="str">
        <f t="shared" si="1679"/>
        <v>0 - 2</v>
      </c>
      <c r="O5183" t="str">
        <f t="shared" si="1663"/>
        <v>Red</v>
      </c>
      <c r="P5183" t="str">
        <f t="shared" si="1664"/>
        <v>Red</v>
      </c>
      <c r="Q5183" t="str">
        <f t="shared" si="1665"/>
        <v>Green</v>
      </c>
      <c r="R5183" t="str">
        <f t="shared" si="1666"/>
        <v>Red</v>
      </c>
      <c r="S5183" t="str">
        <f t="shared" si="1667"/>
        <v>Green</v>
      </c>
      <c r="T5183" t="str">
        <f t="shared" si="1668"/>
        <v>Green</v>
      </c>
      <c r="U5183" t="str">
        <f t="shared" si="1669"/>
        <v>Red</v>
      </c>
      <c r="V5183" t="str">
        <f t="shared" si="1670"/>
        <v>Green</v>
      </c>
      <c r="W5183" t="str">
        <f t="shared" si="1671"/>
        <v>Red</v>
      </c>
      <c r="X5183" t="str">
        <f t="shared" si="1672"/>
        <v>Red</v>
      </c>
      <c r="Y5183" t="str">
        <f t="shared" si="1673"/>
        <v>Green</v>
      </c>
      <c r="Z5183" t="str">
        <f t="shared" si="1674"/>
        <v>Red</v>
      </c>
      <c r="AA5183" t="str">
        <f t="shared" si="1675"/>
        <v>Green</v>
      </c>
      <c r="AB5183" t="str">
        <f t="shared" si="1676"/>
        <v>Green</v>
      </c>
      <c r="AC5183" t="str">
        <f t="shared" si="1677"/>
        <v>Red</v>
      </c>
      <c r="AD5183" t="str">
        <f t="shared" si="1678"/>
        <v>Green</v>
      </c>
    </row>
    <row r="5184" spans="1:30" x14ac:dyDescent="0.3">
      <c r="A5184" t="str">
        <f t="shared" si="1682"/>
        <v>07/08/2026OpavaSK Kladno</v>
      </c>
      <c r="D5184" s="2">
        <v>46241</v>
      </c>
      <c r="E5184" s="3">
        <v>0.66666666666666663</v>
      </c>
      <c r="F5184" t="s">
        <v>3151</v>
      </c>
      <c r="G5184" t="s">
        <v>2399</v>
      </c>
      <c r="H5184">
        <v>0</v>
      </c>
      <c r="I5184">
        <v>0</v>
      </c>
      <c r="J5184">
        <v>1</v>
      </c>
      <c r="K5184">
        <v>1</v>
      </c>
      <c r="L5184" s="22" t="str">
        <f t="shared" si="1680"/>
        <v>07/08/2026</v>
      </c>
      <c r="M5184" s="23">
        <f t="shared" si="1681"/>
        <v>0.54166666666666663</v>
      </c>
      <c r="N5184" t="str">
        <f t="shared" si="1679"/>
        <v>1 - 1</v>
      </c>
      <c r="O5184" t="str">
        <f t="shared" si="1663"/>
        <v>Red</v>
      </c>
      <c r="P5184" t="str">
        <f t="shared" si="1664"/>
        <v>Green</v>
      </c>
      <c r="Q5184" t="str">
        <f t="shared" si="1665"/>
        <v>Red</v>
      </c>
      <c r="R5184" t="str">
        <f t="shared" si="1666"/>
        <v>Green</v>
      </c>
      <c r="S5184" t="str">
        <f t="shared" si="1667"/>
        <v>Green</v>
      </c>
      <c r="T5184" t="str">
        <f t="shared" si="1668"/>
        <v>Red</v>
      </c>
      <c r="U5184" t="str">
        <f t="shared" si="1669"/>
        <v>Red</v>
      </c>
      <c r="V5184" t="str">
        <f t="shared" si="1670"/>
        <v>Green</v>
      </c>
      <c r="W5184" t="str">
        <f t="shared" si="1671"/>
        <v>Red</v>
      </c>
      <c r="X5184" t="str">
        <f t="shared" si="1672"/>
        <v>Red</v>
      </c>
      <c r="Y5184" t="str">
        <f t="shared" si="1673"/>
        <v>Green</v>
      </c>
      <c r="Z5184" t="str">
        <f t="shared" si="1674"/>
        <v>Red</v>
      </c>
      <c r="AA5184" t="str">
        <f t="shared" si="1675"/>
        <v>Green</v>
      </c>
      <c r="AB5184" t="str">
        <f t="shared" si="1676"/>
        <v>Green</v>
      </c>
      <c r="AC5184" t="str">
        <f t="shared" si="1677"/>
        <v>Green</v>
      </c>
      <c r="AD5184" t="str">
        <f t="shared" si="1678"/>
        <v>Red</v>
      </c>
    </row>
    <row r="5185" spans="1:30" x14ac:dyDescent="0.3">
      <c r="A5185" t="str">
        <f t="shared" si="1682"/>
        <v>07/08/2026PEPO LappeenrantaMyllykosken</v>
      </c>
      <c r="D5185" s="2">
        <v>46241</v>
      </c>
      <c r="E5185" s="3">
        <v>0.66666666666666663</v>
      </c>
      <c r="F5185" t="s">
        <v>2429</v>
      </c>
      <c r="G5185" t="s">
        <v>3223</v>
      </c>
      <c r="H5185">
        <v>1</v>
      </c>
      <c r="I5185">
        <v>0</v>
      </c>
      <c r="J5185">
        <v>4</v>
      </c>
      <c r="K5185">
        <v>1</v>
      </c>
      <c r="L5185" s="22" t="str">
        <f t="shared" si="1680"/>
        <v>07/08/2026</v>
      </c>
      <c r="M5185" s="23">
        <f t="shared" si="1681"/>
        <v>0.54166666666666663</v>
      </c>
      <c r="N5185" t="str">
        <f t="shared" si="1679"/>
        <v>4 - 1</v>
      </c>
      <c r="O5185" t="str">
        <f t="shared" si="1663"/>
        <v>Green</v>
      </c>
      <c r="P5185" t="str">
        <f t="shared" si="1664"/>
        <v>Red</v>
      </c>
      <c r="Q5185" t="str">
        <f t="shared" si="1665"/>
        <v>Red</v>
      </c>
      <c r="R5185" t="str">
        <f t="shared" si="1666"/>
        <v>Green</v>
      </c>
      <c r="S5185" t="str">
        <f t="shared" si="1667"/>
        <v>Red</v>
      </c>
      <c r="T5185" t="str">
        <f t="shared" si="1668"/>
        <v>Green</v>
      </c>
      <c r="U5185" t="str">
        <f t="shared" si="1669"/>
        <v>Green</v>
      </c>
      <c r="V5185" t="str">
        <f t="shared" si="1670"/>
        <v>Red</v>
      </c>
      <c r="W5185" t="str">
        <f t="shared" si="1671"/>
        <v>Red</v>
      </c>
      <c r="X5185" t="str">
        <f t="shared" si="1672"/>
        <v>Green</v>
      </c>
      <c r="Y5185" t="str">
        <f t="shared" si="1673"/>
        <v>Green</v>
      </c>
      <c r="Z5185" t="str">
        <f t="shared" si="1674"/>
        <v>Green</v>
      </c>
      <c r="AA5185" t="str">
        <f t="shared" si="1675"/>
        <v>Red</v>
      </c>
      <c r="AB5185" t="str">
        <f t="shared" si="1676"/>
        <v>Red</v>
      </c>
      <c r="AC5185" t="str">
        <f t="shared" si="1677"/>
        <v>Green</v>
      </c>
      <c r="AD5185" t="str">
        <f t="shared" si="1678"/>
        <v>Red</v>
      </c>
    </row>
    <row r="5186" spans="1:30" x14ac:dyDescent="0.3">
      <c r="A5186" t="str">
        <f t="shared" si="1682"/>
        <v>07/08/2026Polonia BytomPogon Siedlce</v>
      </c>
      <c r="D5186" s="2">
        <v>46241</v>
      </c>
      <c r="E5186" s="3">
        <v>0.66666666666666663</v>
      </c>
      <c r="F5186" t="s">
        <v>2549</v>
      </c>
      <c r="G5186" t="s">
        <v>3530</v>
      </c>
      <c r="H5186">
        <v>0</v>
      </c>
      <c r="I5186">
        <v>1</v>
      </c>
      <c r="J5186">
        <v>2</v>
      </c>
      <c r="K5186">
        <v>2</v>
      </c>
      <c r="L5186" s="22" t="str">
        <f t="shared" si="1680"/>
        <v>07/08/2026</v>
      </c>
      <c r="M5186" s="23">
        <f t="shared" si="1681"/>
        <v>0.54166666666666663</v>
      </c>
      <c r="N5186" t="str">
        <f t="shared" si="1679"/>
        <v>2 - 2</v>
      </c>
      <c r="O5186" t="str">
        <f t="shared" ref="O5186:O5249" si="1683">IF($J5186&gt;$K5186,"Green","Red")</f>
        <v>Red</v>
      </c>
      <c r="P5186" t="str">
        <f t="shared" ref="P5186:P5249" si="1684">IF($J5186=$K5186,"Green","Red")</f>
        <v>Green</v>
      </c>
      <c r="Q5186" t="str">
        <f t="shared" ref="Q5186:Q5249" si="1685">IF($J5186&lt;$K5186,"Green","Red")</f>
        <v>Red</v>
      </c>
      <c r="R5186" t="str">
        <f t="shared" ref="R5186:R5249" si="1686">IF($J5186&gt;=$K5186,"Green","Red")</f>
        <v>Green</v>
      </c>
      <c r="S5186" t="str">
        <f t="shared" ref="S5186:S5249" si="1687">IF($J5186&lt;=$K5186,"Green","Red")</f>
        <v>Green</v>
      </c>
      <c r="T5186" t="str">
        <f t="shared" ref="T5186:T5249" si="1688">IF(OR($J5186&gt;$K5186,$J5186&lt;$K5186),"Green","Red")</f>
        <v>Red</v>
      </c>
      <c r="U5186" t="str">
        <f t="shared" ref="U5186:U5249" si="1689">IF($H5186&gt;$I5186,"Green","Red")</f>
        <v>Red</v>
      </c>
      <c r="V5186" t="str">
        <f t="shared" ref="V5186:V5249" si="1690">IF($H5186=$I5186,"Green","Red")</f>
        <v>Red</v>
      </c>
      <c r="W5186" t="str">
        <f t="shared" ref="W5186:W5249" si="1691">IF($H5186&lt;$I5186,"Green","Red")</f>
        <v>Green</v>
      </c>
      <c r="X5186" t="str">
        <f t="shared" ref="X5186:X5249" si="1692">IF($H5186+$I5186&gt;0,"Green","Red")</f>
        <v>Green</v>
      </c>
      <c r="Y5186" t="str">
        <f t="shared" ref="Y5186:Y5249" si="1693">IF($J5186+$K5186&gt;1.5,"Green","Red")</f>
        <v>Green</v>
      </c>
      <c r="Z5186" t="str">
        <f t="shared" ref="Z5186:Z5249" si="1694">IF($J5186+$K5186&gt;2.5,"Green","Red")</f>
        <v>Green</v>
      </c>
      <c r="AA5186" t="str">
        <f t="shared" ref="AA5186:AA5249" si="1695">IF($J5186+$K5186&lt;2.5,"Green","Red")</f>
        <v>Red</v>
      </c>
      <c r="AB5186" t="str">
        <f t="shared" ref="AB5186:AB5249" si="1696">IF($J5186+$K5186&lt;3.5,"Green","Red")</f>
        <v>Red</v>
      </c>
      <c r="AC5186" t="str">
        <f t="shared" ref="AC5186:AC5249" si="1697">IF(AND($J5186&gt;0,$K5186&gt;0),"Green","Red")</f>
        <v>Green</v>
      </c>
      <c r="AD5186" t="str">
        <f t="shared" ref="AD5186:AD5249" si="1698">IF(OR($J5186=0,$K5186=0),"Green","Red")</f>
        <v>Red</v>
      </c>
    </row>
    <row r="5187" spans="1:30" x14ac:dyDescent="0.3">
      <c r="A5187" t="str">
        <f t="shared" si="1682"/>
        <v>07/08/2026PPJHelsingin Palloseura</v>
      </c>
      <c r="D5187" s="2">
        <v>46241</v>
      </c>
      <c r="E5187" s="3">
        <v>0.66666666666666663</v>
      </c>
      <c r="F5187" t="s">
        <v>2431</v>
      </c>
      <c r="G5187" t="s">
        <v>3213</v>
      </c>
      <c r="H5187">
        <v>1</v>
      </c>
      <c r="I5187">
        <v>1</v>
      </c>
      <c r="J5187">
        <v>2</v>
      </c>
      <c r="K5187">
        <v>2</v>
      </c>
      <c r="L5187" s="22" t="str">
        <f t="shared" si="1680"/>
        <v>07/08/2026</v>
      </c>
      <c r="M5187" s="23">
        <f t="shared" si="1681"/>
        <v>0.54166666666666663</v>
      </c>
      <c r="N5187" t="str">
        <f t="shared" si="1679"/>
        <v>2 - 2</v>
      </c>
      <c r="O5187" t="str">
        <f t="shared" si="1683"/>
        <v>Red</v>
      </c>
      <c r="P5187" t="str">
        <f t="shared" si="1684"/>
        <v>Green</v>
      </c>
      <c r="Q5187" t="str">
        <f t="shared" si="1685"/>
        <v>Red</v>
      </c>
      <c r="R5187" t="str">
        <f t="shared" si="1686"/>
        <v>Green</v>
      </c>
      <c r="S5187" t="str">
        <f t="shared" si="1687"/>
        <v>Green</v>
      </c>
      <c r="T5187" t="str">
        <f t="shared" si="1688"/>
        <v>Red</v>
      </c>
      <c r="U5187" t="str">
        <f t="shared" si="1689"/>
        <v>Red</v>
      </c>
      <c r="V5187" t="str">
        <f t="shared" si="1690"/>
        <v>Green</v>
      </c>
      <c r="W5187" t="str">
        <f t="shared" si="1691"/>
        <v>Red</v>
      </c>
      <c r="X5187" t="str">
        <f t="shared" si="1692"/>
        <v>Green</v>
      </c>
      <c r="Y5187" t="str">
        <f t="shared" si="1693"/>
        <v>Green</v>
      </c>
      <c r="Z5187" t="str">
        <f t="shared" si="1694"/>
        <v>Green</v>
      </c>
      <c r="AA5187" t="str">
        <f t="shared" si="1695"/>
        <v>Red</v>
      </c>
      <c r="AB5187" t="str">
        <f t="shared" si="1696"/>
        <v>Red</v>
      </c>
      <c r="AC5187" t="str">
        <f t="shared" si="1697"/>
        <v>Green</v>
      </c>
      <c r="AD5187" t="str">
        <f t="shared" si="1698"/>
        <v>Red</v>
      </c>
    </row>
    <row r="5188" spans="1:30" x14ac:dyDescent="0.3">
      <c r="A5188" t="str">
        <f t="shared" si="1682"/>
        <v>07/08/2026Rot Weiss Erfurt U19Leipzig U19</v>
      </c>
      <c r="D5188" s="2">
        <v>46241</v>
      </c>
      <c r="E5188" s="3">
        <v>0.66666666666666663</v>
      </c>
      <c r="F5188" t="s">
        <v>7146</v>
      </c>
      <c r="G5188" t="s">
        <v>5788</v>
      </c>
      <c r="H5188">
        <v>1</v>
      </c>
      <c r="I5188">
        <v>0</v>
      </c>
      <c r="J5188">
        <v>2</v>
      </c>
      <c r="K5188">
        <v>1</v>
      </c>
      <c r="L5188" s="22" t="str">
        <f t="shared" si="1680"/>
        <v>07/08/2026</v>
      </c>
      <c r="M5188" s="23">
        <f t="shared" si="1681"/>
        <v>0.54166666666666663</v>
      </c>
      <c r="N5188" t="str">
        <f t="shared" si="1679"/>
        <v>2 - 1</v>
      </c>
      <c r="O5188" t="str">
        <f t="shared" si="1683"/>
        <v>Green</v>
      </c>
      <c r="P5188" t="str">
        <f t="shared" si="1684"/>
        <v>Red</v>
      </c>
      <c r="Q5188" t="str">
        <f t="shared" si="1685"/>
        <v>Red</v>
      </c>
      <c r="R5188" t="str">
        <f t="shared" si="1686"/>
        <v>Green</v>
      </c>
      <c r="S5188" t="str">
        <f t="shared" si="1687"/>
        <v>Red</v>
      </c>
      <c r="T5188" t="str">
        <f t="shared" si="1688"/>
        <v>Green</v>
      </c>
      <c r="U5188" t="str">
        <f t="shared" si="1689"/>
        <v>Green</v>
      </c>
      <c r="V5188" t="str">
        <f t="shared" si="1690"/>
        <v>Red</v>
      </c>
      <c r="W5188" t="str">
        <f t="shared" si="1691"/>
        <v>Red</v>
      </c>
      <c r="X5188" t="str">
        <f t="shared" si="1692"/>
        <v>Green</v>
      </c>
      <c r="Y5188" t="str">
        <f t="shared" si="1693"/>
        <v>Green</v>
      </c>
      <c r="Z5188" t="str">
        <f t="shared" si="1694"/>
        <v>Green</v>
      </c>
      <c r="AA5188" t="str">
        <f t="shared" si="1695"/>
        <v>Red</v>
      </c>
      <c r="AB5188" t="str">
        <f t="shared" si="1696"/>
        <v>Green</v>
      </c>
      <c r="AC5188" t="str">
        <f t="shared" si="1697"/>
        <v>Green</v>
      </c>
      <c r="AD5188" t="str">
        <f t="shared" si="1698"/>
        <v>Red</v>
      </c>
    </row>
    <row r="5189" spans="1:30" x14ac:dyDescent="0.3">
      <c r="A5189" t="str">
        <f t="shared" si="1682"/>
        <v>07/08/2026Savannan PalloFC Metso</v>
      </c>
      <c r="D5189" s="2">
        <v>46241</v>
      </c>
      <c r="E5189" s="3">
        <v>0.66666666666666663</v>
      </c>
      <c r="F5189" t="s">
        <v>2454</v>
      </c>
      <c r="G5189" t="s">
        <v>2451</v>
      </c>
      <c r="H5189">
        <v>0</v>
      </c>
      <c r="I5189">
        <v>0</v>
      </c>
      <c r="J5189">
        <v>8</v>
      </c>
      <c r="K5189">
        <v>2</v>
      </c>
      <c r="L5189" s="22" t="str">
        <f t="shared" si="1680"/>
        <v>07/08/2026</v>
      </c>
      <c r="M5189" s="23">
        <f t="shared" si="1681"/>
        <v>0.54166666666666663</v>
      </c>
      <c r="N5189" t="str">
        <f t="shared" si="1679"/>
        <v>8 - 2</v>
      </c>
      <c r="O5189" t="str">
        <f t="shared" si="1683"/>
        <v>Green</v>
      </c>
      <c r="P5189" t="str">
        <f t="shared" si="1684"/>
        <v>Red</v>
      </c>
      <c r="Q5189" t="str">
        <f t="shared" si="1685"/>
        <v>Red</v>
      </c>
      <c r="R5189" t="str">
        <f t="shared" si="1686"/>
        <v>Green</v>
      </c>
      <c r="S5189" t="str">
        <f t="shared" si="1687"/>
        <v>Red</v>
      </c>
      <c r="T5189" t="str">
        <f t="shared" si="1688"/>
        <v>Green</v>
      </c>
      <c r="U5189" t="str">
        <f t="shared" si="1689"/>
        <v>Red</v>
      </c>
      <c r="V5189" t="str">
        <f t="shared" si="1690"/>
        <v>Green</v>
      </c>
      <c r="W5189" t="str">
        <f t="shared" si="1691"/>
        <v>Red</v>
      </c>
      <c r="X5189" t="str">
        <f t="shared" si="1692"/>
        <v>Red</v>
      </c>
      <c r="Y5189" t="str">
        <f t="shared" si="1693"/>
        <v>Green</v>
      </c>
      <c r="Z5189" t="str">
        <f t="shared" si="1694"/>
        <v>Green</v>
      </c>
      <c r="AA5189" t="str">
        <f t="shared" si="1695"/>
        <v>Red</v>
      </c>
      <c r="AB5189" t="str">
        <f t="shared" si="1696"/>
        <v>Red</v>
      </c>
      <c r="AC5189" t="str">
        <f t="shared" si="1697"/>
        <v>Green</v>
      </c>
      <c r="AD5189" t="str">
        <f t="shared" si="1698"/>
        <v>Red</v>
      </c>
    </row>
    <row r="5190" spans="1:30" x14ac:dyDescent="0.3">
      <c r="A5190" t="str">
        <f t="shared" si="1682"/>
        <v>07/08/2026Seinajoen JKIF Gnistan</v>
      </c>
      <c r="D5190" s="2">
        <v>46241</v>
      </c>
      <c r="E5190" s="3">
        <v>0.66666666666666663</v>
      </c>
      <c r="F5190" t="s">
        <v>2418</v>
      </c>
      <c r="G5190" t="s">
        <v>989</v>
      </c>
      <c r="H5190">
        <v>1</v>
      </c>
      <c r="I5190">
        <v>2</v>
      </c>
      <c r="J5190">
        <v>2</v>
      </c>
      <c r="K5190">
        <v>2</v>
      </c>
      <c r="L5190" s="22" t="str">
        <f t="shared" si="1680"/>
        <v>07/08/2026</v>
      </c>
      <c r="M5190" s="23">
        <f t="shared" si="1681"/>
        <v>0.54166666666666663</v>
      </c>
      <c r="N5190" t="str">
        <f t="shared" si="1679"/>
        <v>2 - 2</v>
      </c>
      <c r="O5190" t="str">
        <f t="shared" si="1683"/>
        <v>Red</v>
      </c>
      <c r="P5190" t="str">
        <f t="shared" si="1684"/>
        <v>Green</v>
      </c>
      <c r="Q5190" t="str">
        <f t="shared" si="1685"/>
        <v>Red</v>
      </c>
      <c r="R5190" t="str">
        <f t="shared" si="1686"/>
        <v>Green</v>
      </c>
      <c r="S5190" t="str">
        <f t="shared" si="1687"/>
        <v>Green</v>
      </c>
      <c r="T5190" t="str">
        <f t="shared" si="1688"/>
        <v>Red</v>
      </c>
      <c r="U5190" t="str">
        <f t="shared" si="1689"/>
        <v>Red</v>
      </c>
      <c r="V5190" t="str">
        <f t="shared" si="1690"/>
        <v>Red</v>
      </c>
      <c r="W5190" t="str">
        <f t="shared" si="1691"/>
        <v>Green</v>
      </c>
      <c r="X5190" t="str">
        <f t="shared" si="1692"/>
        <v>Green</v>
      </c>
      <c r="Y5190" t="str">
        <f t="shared" si="1693"/>
        <v>Green</v>
      </c>
      <c r="Z5190" t="str">
        <f t="shared" si="1694"/>
        <v>Green</v>
      </c>
      <c r="AA5190" t="str">
        <f t="shared" si="1695"/>
        <v>Red</v>
      </c>
      <c r="AB5190" t="str">
        <f t="shared" si="1696"/>
        <v>Red</v>
      </c>
      <c r="AC5190" t="str">
        <f t="shared" si="1697"/>
        <v>Green</v>
      </c>
      <c r="AD5190" t="str">
        <f t="shared" si="1698"/>
        <v>Red</v>
      </c>
    </row>
    <row r="5191" spans="1:30" x14ac:dyDescent="0.3">
      <c r="A5191" t="str">
        <f t="shared" si="1682"/>
        <v>07/08/2026Stal BrzegSleza Wroclaw</v>
      </c>
      <c r="D5191" s="2">
        <v>46241</v>
      </c>
      <c r="E5191" s="3">
        <v>0.66666666666666663</v>
      </c>
      <c r="F5191" t="s">
        <v>5426</v>
      </c>
      <c r="G5191" t="s">
        <v>5759</v>
      </c>
      <c r="H5191">
        <v>1</v>
      </c>
      <c r="I5191">
        <v>0</v>
      </c>
      <c r="J5191">
        <v>5</v>
      </c>
      <c r="K5191">
        <v>1</v>
      </c>
      <c r="L5191" s="22" t="str">
        <f t="shared" si="1680"/>
        <v>07/08/2026</v>
      </c>
      <c r="M5191" s="23">
        <f t="shared" si="1681"/>
        <v>0.54166666666666663</v>
      </c>
      <c r="N5191" t="str">
        <f t="shared" si="1679"/>
        <v>5 - 1</v>
      </c>
      <c r="O5191" t="str">
        <f t="shared" si="1683"/>
        <v>Green</v>
      </c>
      <c r="P5191" t="str">
        <f t="shared" si="1684"/>
        <v>Red</v>
      </c>
      <c r="Q5191" t="str">
        <f t="shared" si="1685"/>
        <v>Red</v>
      </c>
      <c r="R5191" t="str">
        <f t="shared" si="1686"/>
        <v>Green</v>
      </c>
      <c r="S5191" t="str">
        <f t="shared" si="1687"/>
        <v>Red</v>
      </c>
      <c r="T5191" t="str">
        <f t="shared" si="1688"/>
        <v>Green</v>
      </c>
      <c r="U5191" t="str">
        <f t="shared" si="1689"/>
        <v>Green</v>
      </c>
      <c r="V5191" t="str">
        <f t="shared" si="1690"/>
        <v>Red</v>
      </c>
      <c r="W5191" t="str">
        <f t="shared" si="1691"/>
        <v>Red</v>
      </c>
      <c r="X5191" t="str">
        <f t="shared" si="1692"/>
        <v>Green</v>
      </c>
      <c r="Y5191" t="str">
        <f t="shared" si="1693"/>
        <v>Green</v>
      </c>
      <c r="Z5191" t="str">
        <f t="shared" si="1694"/>
        <v>Green</v>
      </c>
      <c r="AA5191" t="str">
        <f t="shared" si="1695"/>
        <v>Red</v>
      </c>
      <c r="AB5191" t="str">
        <f t="shared" si="1696"/>
        <v>Red</v>
      </c>
      <c r="AC5191" t="str">
        <f t="shared" si="1697"/>
        <v>Green</v>
      </c>
      <c r="AD5191" t="str">
        <f t="shared" si="1698"/>
        <v>Red</v>
      </c>
    </row>
    <row r="5192" spans="1:30" x14ac:dyDescent="0.3">
      <c r="A5192" t="str">
        <f t="shared" si="1682"/>
        <v>07/08/2026SV KematenSV Absam</v>
      </c>
      <c r="D5192" s="2">
        <v>46241</v>
      </c>
      <c r="E5192" s="3">
        <v>0.66666666666666663</v>
      </c>
      <c r="F5192" t="s">
        <v>6085</v>
      </c>
      <c r="G5192" t="s">
        <v>6104</v>
      </c>
      <c r="H5192">
        <v>2</v>
      </c>
      <c r="I5192">
        <v>0</v>
      </c>
      <c r="J5192">
        <v>6</v>
      </c>
      <c r="K5192">
        <v>2</v>
      </c>
      <c r="L5192" s="22" t="str">
        <f t="shared" si="1680"/>
        <v>07/08/2026</v>
      </c>
      <c r="M5192" s="23">
        <f t="shared" si="1681"/>
        <v>0.54166666666666663</v>
      </c>
      <c r="N5192" t="str">
        <f t="shared" si="1679"/>
        <v>6 - 2</v>
      </c>
      <c r="O5192" t="str">
        <f t="shared" si="1683"/>
        <v>Green</v>
      </c>
      <c r="P5192" t="str">
        <f t="shared" si="1684"/>
        <v>Red</v>
      </c>
      <c r="Q5192" t="str">
        <f t="shared" si="1685"/>
        <v>Red</v>
      </c>
      <c r="R5192" t="str">
        <f t="shared" si="1686"/>
        <v>Green</v>
      </c>
      <c r="S5192" t="str">
        <f t="shared" si="1687"/>
        <v>Red</v>
      </c>
      <c r="T5192" t="str">
        <f t="shared" si="1688"/>
        <v>Green</v>
      </c>
      <c r="U5192" t="str">
        <f t="shared" si="1689"/>
        <v>Green</v>
      </c>
      <c r="V5192" t="str">
        <f t="shared" si="1690"/>
        <v>Red</v>
      </c>
      <c r="W5192" t="str">
        <f t="shared" si="1691"/>
        <v>Red</v>
      </c>
      <c r="X5192" t="str">
        <f t="shared" si="1692"/>
        <v>Green</v>
      </c>
      <c r="Y5192" t="str">
        <f t="shared" si="1693"/>
        <v>Green</v>
      </c>
      <c r="Z5192" t="str">
        <f t="shared" si="1694"/>
        <v>Green</v>
      </c>
      <c r="AA5192" t="str">
        <f t="shared" si="1695"/>
        <v>Red</v>
      </c>
      <c r="AB5192" t="str">
        <f t="shared" si="1696"/>
        <v>Red</v>
      </c>
      <c r="AC5192" t="str">
        <f t="shared" si="1697"/>
        <v>Green</v>
      </c>
      <c r="AD5192" t="str">
        <f t="shared" si="1698"/>
        <v>Red</v>
      </c>
    </row>
    <row r="5193" spans="1:30" x14ac:dyDescent="0.3">
      <c r="A5193" t="str">
        <f t="shared" si="1682"/>
        <v>07/08/2026ToTe/TapioFutura</v>
      </c>
      <c r="D5193" s="2">
        <v>46241</v>
      </c>
      <c r="E5193" s="3">
        <v>0.66666666666666663</v>
      </c>
      <c r="F5193" t="s">
        <v>2441</v>
      </c>
      <c r="G5193" t="s">
        <v>4427</v>
      </c>
      <c r="H5193">
        <v>0</v>
      </c>
      <c r="I5193">
        <v>0</v>
      </c>
      <c r="J5193">
        <v>1</v>
      </c>
      <c r="K5193">
        <v>2</v>
      </c>
      <c r="L5193" s="22" t="str">
        <f t="shared" si="1680"/>
        <v>07/08/2026</v>
      </c>
      <c r="M5193" s="23">
        <f t="shared" si="1681"/>
        <v>0.54166666666666663</v>
      </c>
      <c r="N5193" t="str">
        <f t="shared" si="1679"/>
        <v>1 - 2</v>
      </c>
      <c r="O5193" t="str">
        <f t="shared" si="1683"/>
        <v>Red</v>
      </c>
      <c r="P5193" t="str">
        <f t="shared" si="1684"/>
        <v>Red</v>
      </c>
      <c r="Q5193" t="str">
        <f t="shared" si="1685"/>
        <v>Green</v>
      </c>
      <c r="R5193" t="str">
        <f t="shared" si="1686"/>
        <v>Red</v>
      </c>
      <c r="S5193" t="str">
        <f t="shared" si="1687"/>
        <v>Green</v>
      </c>
      <c r="T5193" t="str">
        <f t="shared" si="1688"/>
        <v>Green</v>
      </c>
      <c r="U5193" t="str">
        <f t="shared" si="1689"/>
        <v>Red</v>
      </c>
      <c r="V5193" t="str">
        <f t="shared" si="1690"/>
        <v>Green</v>
      </c>
      <c r="W5193" t="str">
        <f t="shared" si="1691"/>
        <v>Red</v>
      </c>
      <c r="X5193" t="str">
        <f t="shared" si="1692"/>
        <v>Red</v>
      </c>
      <c r="Y5193" t="str">
        <f t="shared" si="1693"/>
        <v>Green</v>
      </c>
      <c r="Z5193" t="str">
        <f t="shared" si="1694"/>
        <v>Green</v>
      </c>
      <c r="AA5193" t="str">
        <f t="shared" si="1695"/>
        <v>Red</v>
      </c>
      <c r="AB5193" t="str">
        <f t="shared" si="1696"/>
        <v>Green</v>
      </c>
      <c r="AC5193" t="str">
        <f t="shared" si="1697"/>
        <v>Green</v>
      </c>
      <c r="AD5193" t="str">
        <f t="shared" si="1698"/>
        <v>Red</v>
      </c>
    </row>
    <row r="5194" spans="1:30" x14ac:dyDescent="0.3">
      <c r="A5194" t="str">
        <f t="shared" si="1682"/>
        <v>07/08/2026TSV Schwaben AugsburgVfB Eichstatt</v>
      </c>
      <c r="D5194" s="2">
        <v>46241</v>
      </c>
      <c r="E5194" s="3">
        <v>0.66666666666666663</v>
      </c>
      <c r="F5194" t="s">
        <v>7147</v>
      </c>
      <c r="G5194" t="s">
        <v>7148</v>
      </c>
      <c r="H5194">
        <v>0</v>
      </c>
      <c r="I5194">
        <v>1</v>
      </c>
      <c r="J5194">
        <v>1</v>
      </c>
      <c r="K5194">
        <v>1</v>
      </c>
      <c r="L5194" s="22" t="str">
        <f t="shared" si="1680"/>
        <v>07/08/2026</v>
      </c>
      <c r="M5194" s="23">
        <f t="shared" si="1681"/>
        <v>0.54166666666666663</v>
      </c>
      <c r="N5194" t="str">
        <f t="shared" si="1679"/>
        <v>1 - 1</v>
      </c>
      <c r="O5194" t="str">
        <f t="shared" si="1683"/>
        <v>Red</v>
      </c>
      <c r="P5194" t="str">
        <f t="shared" si="1684"/>
        <v>Green</v>
      </c>
      <c r="Q5194" t="str">
        <f t="shared" si="1685"/>
        <v>Red</v>
      </c>
      <c r="R5194" t="str">
        <f t="shared" si="1686"/>
        <v>Green</v>
      </c>
      <c r="S5194" t="str">
        <f t="shared" si="1687"/>
        <v>Green</v>
      </c>
      <c r="T5194" t="str">
        <f t="shared" si="1688"/>
        <v>Red</v>
      </c>
      <c r="U5194" t="str">
        <f t="shared" si="1689"/>
        <v>Red</v>
      </c>
      <c r="V5194" t="str">
        <f t="shared" si="1690"/>
        <v>Red</v>
      </c>
      <c r="W5194" t="str">
        <f t="shared" si="1691"/>
        <v>Green</v>
      </c>
      <c r="X5194" t="str">
        <f t="shared" si="1692"/>
        <v>Green</v>
      </c>
      <c r="Y5194" t="str">
        <f t="shared" si="1693"/>
        <v>Green</v>
      </c>
      <c r="Z5194" t="str">
        <f t="shared" si="1694"/>
        <v>Red</v>
      </c>
      <c r="AA5194" t="str">
        <f t="shared" si="1695"/>
        <v>Green</v>
      </c>
      <c r="AB5194" t="str">
        <f t="shared" si="1696"/>
        <v>Green</v>
      </c>
      <c r="AC5194" t="str">
        <f t="shared" si="1697"/>
        <v>Green</v>
      </c>
      <c r="AD5194" t="str">
        <f t="shared" si="1698"/>
        <v>Red</v>
      </c>
    </row>
    <row r="5195" spans="1:30" x14ac:dyDescent="0.3">
      <c r="A5195" t="str">
        <f t="shared" si="1682"/>
        <v>07/08/2026VFB HohenemsFC Lustenau</v>
      </c>
      <c r="D5195" s="2">
        <v>46241</v>
      </c>
      <c r="E5195" s="3">
        <v>0.66666666666666663</v>
      </c>
      <c r="F5195" t="s">
        <v>3008</v>
      </c>
      <c r="G5195" t="s">
        <v>2998</v>
      </c>
      <c r="H5195">
        <v>5</v>
      </c>
      <c r="I5195">
        <v>0</v>
      </c>
      <c r="J5195">
        <v>6</v>
      </c>
      <c r="K5195">
        <v>0</v>
      </c>
      <c r="L5195" s="22" t="str">
        <f t="shared" si="1680"/>
        <v>07/08/2026</v>
      </c>
      <c r="M5195" s="23">
        <f t="shared" si="1681"/>
        <v>0.54166666666666663</v>
      </c>
      <c r="N5195" t="str">
        <f t="shared" si="1679"/>
        <v>6 - 0</v>
      </c>
      <c r="O5195" t="str">
        <f t="shared" si="1683"/>
        <v>Green</v>
      </c>
      <c r="P5195" t="str">
        <f t="shared" si="1684"/>
        <v>Red</v>
      </c>
      <c r="Q5195" t="str">
        <f t="shared" si="1685"/>
        <v>Red</v>
      </c>
      <c r="R5195" t="str">
        <f t="shared" si="1686"/>
        <v>Green</v>
      </c>
      <c r="S5195" t="str">
        <f t="shared" si="1687"/>
        <v>Red</v>
      </c>
      <c r="T5195" t="str">
        <f t="shared" si="1688"/>
        <v>Green</v>
      </c>
      <c r="U5195" t="str">
        <f t="shared" si="1689"/>
        <v>Green</v>
      </c>
      <c r="V5195" t="str">
        <f t="shared" si="1690"/>
        <v>Red</v>
      </c>
      <c r="W5195" t="str">
        <f t="shared" si="1691"/>
        <v>Red</v>
      </c>
      <c r="X5195" t="str">
        <f t="shared" si="1692"/>
        <v>Green</v>
      </c>
      <c r="Y5195" t="str">
        <f t="shared" si="1693"/>
        <v>Green</v>
      </c>
      <c r="Z5195" t="str">
        <f t="shared" si="1694"/>
        <v>Green</v>
      </c>
      <c r="AA5195" t="str">
        <f t="shared" si="1695"/>
        <v>Red</v>
      </c>
      <c r="AB5195" t="str">
        <f t="shared" si="1696"/>
        <v>Red</v>
      </c>
      <c r="AC5195" t="str">
        <f t="shared" si="1697"/>
        <v>Red</v>
      </c>
      <c r="AD5195" t="str">
        <f t="shared" si="1698"/>
        <v>Green</v>
      </c>
    </row>
    <row r="5196" spans="1:30" x14ac:dyDescent="0.3">
      <c r="A5196" t="str">
        <f t="shared" si="1682"/>
        <v>07/08/2026Bad IschlUnion Weisskirchen</v>
      </c>
      <c r="D5196" s="2">
        <v>46241</v>
      </c>
      <c r="E5196" s="3">
        <v>0.67708333333333337</v>
      </c>
      <c r="F5196" t="s">
        <v>7149</v>
      </c>
      <c r="G5196" t="s">
        <v>7150</v>
      </c>
      <c r="H5196">
        <v>0</v>
      </c>
      <c r="I5196">
        <v>2</v>
      </c>
      <c r="J5196">
        <v>1</v>
      </c>
      <c r="K5196">
        <v>3</v>
      </c>
      <c r="L5196" s="22" t="str">
        <f t="shared" si="1680"/>
        <v>07/08/2026</v>
      </c>
      <c r="M5196" s="23">
        <f t="shared" si="1681"/>
        <v>0.55208333333333337</v>
      </c>
      <c r="N5196" t="str">
        <f t="shared" si="1679"/>
        <v>1 - 3</v>
      </c>
      <c r="O5196" t="str">
        <f t="shared" si="1683"/>
        <v>Red</v>
      </c>
      <c r="P5196" t="str">
        <f t="shared" si="1684"/>
        <v>Red</v>
      </c>
      <c r="Q5196" t="str">
        <f t="shared" si="1685"/>
        <v>Green</v>
      </c>
      <c r="R5196" t="str">
        <f t="shared" si="1686"/>
        <v>Red</v>
      </c>
      <c r="S5196" t="str">
        <f t="shared" si="1687"/>
        <v>Green</v>
      </c>
      <c r="T5196" t="str">
        <f t="shared" si="1688"/>
        <v>Green</v>
      </c>
      <c r="U5196" t="str">
        <f t="shared" si="1689"/>
        <v>Red</v>
      </c>
      <c r="V5196" t="str">
        <f t="shared" si="1690"/>
        <v>Red</v>
      </c>
      <c r="W5196" t="str">
        <f t="shared" si="1691"/>
        <v>Green</v>
      </c>
      <c r="X5196" t="str">
        <f t="shared" si="1692"/>
        <v>Green</v>
      </c>
      <c r="Y5196" t="str">
        <f t="shared" si="1693"/>
        <v>Green</v>
      </c>
      <c r="Z5196" t="str">
        <f t="shared" si="1694"/>
        <v>Green</v>
      </c>
      <c r="AA5196" t="str">
        <f t="shared" si="1695"/>
        <v>Red</v>
      </c>
      <c r="AB5196" t="str">
        <f t="shared" si="1696"/>
        <v>Red</v>
      </c>
      <c r="AC5196" t="str">
        <f t="shared" si="1697"/>
        <v>Green</v>
      </c>
      <c r="AD5196" t="str">
        <f t="shared" si="1698"/>
        <v>Red</v>
      </c>
    </row>
    <row r="5197" spans="1:30" x14ac:dyDescent="0.3">
      <c r="A5197" t="str">
        <f t="shared" si="1682"/>
        <v>07/08/2026Etela Espoon PalloNummelan Palloseura</v>
      </c>
      <c r="D5197" s="2">
        <v>46241</v>
      </c>
      <c r="E5197" s="3">
        <v>0.67708333333333337</v>
      </c>
      <c r="F5197" t="s">
        <v>4747</v>
      </c>
      <c r="G5197" t="s">
        <v>5392</v>
      </c>
      <c r="H5197">
        <v>0</v>
      </c>
      <c r="I5197">
        <v>0</v>
      </c>
      <c r="J5197">
        <v>2</v>
      </c>
      <c r="K5197">
        <v>0</v>
      </c>
      <c r="L5197" s="22" t="str">
        <f t="shared" si="1680"/>
        <v>07/08/2026</v>
      </c>
      <c r="M5197" s="23">
        <f t="shared" si="1681"/>
        <v>0.55208333333333337</v>
      </c>
      <c r="N5197" t="str">
        <f t="shared" si="1679"/>
        <v>2 - 0</v>
      </c>
      <c r="O5197" t="str">
        <f t="shared" si="1683"/>
        <v>Green</v>
      </c>
      <c r="P5197" t="str">
        <f t="shared" si="1684"/>
        <v>Red</v>
      </c>
      <c r="Q5197" t="str">
        <f t="shared" si="1685"/>
        <v>Red</v>
      </c>
      <c r="R5197" t="str">
        <f t="shared" si="1686"/>
        <v>Green</v>
      </c>
      <c r="S5197" t="str">
        <f t="shared" si="1687"/>
        <v>Red</v>
      </c>
      <c r="T5197" t="str">
        <f t="shared" si="1688"/>
        <v>Green</v>
      </c>
      <c r="U5197" t="str">
        <f t="shared" si="1689"/>
        <v>Red</v>
      </c>
      <c r="V5197" t="str">
        <f t="shared" si="1690"/>
        <v>Green</v>
      </c>
      <c r="W5197" t="str">
        <f t="shared" si="1691"/>
        <v>Red</v>
      </c>
      <c r="X5197" t="str">
        <f t="shared" si="1692"/>
        <v>Red</v>
      </c>
      <c r="Y5197" t="str">
        <f t="shared" si="1693"/>
        <v>Green</v>
      </c>
      <c r="Z5197" t="str">
        <f t="shared" si="1694"/>
        <v>Red</v>
      </c>
      <c r="AA5197" t="str">
        <f t="shared" si="1695"/>
        <v>Green</v>
      </c>
      <c r="AB5197" t="str">
        <f t="shared" si="1696"/>
        <v>Green</v>
      </c>
      <c r="AC5197" t="str">
        <f t="shared" si="1697"/>
        <v>Red</v>
      </c>
      <c r="AD5197" t="str">
        <f t="shared" si="1698"/>
        <v>Green</v>
      </c>
    </row>
    <row r="5198" spans="1:30" x14ac:dyDescent="0.3">
      <c r="A5198" t="str">
        <f t="shared" si="1682"/>
        <v>07/08/2026ReichenauWattens II</v>
      </c>
      <c r="D5198" s="2">
        <v>46241</v>
      </c>
      <c r="E5198" s="3">
        <v>0.67708333333333337</v>
      </c>
      <c r="F5198" t="s">
        <v>2344</v>
      </c>
      <c r="G5198" t="s">
        <v>6226</v>
      </c>
      <c r="H5198">
        <v>0</v>
      </c>
      <c r="I5198">
        <v>0</v>
      </c>
      <c r="J5198">
        <v>1</v>
      </c>
      <c r="K5198">
        <v>0</v>
      </c>
      <c r="L5198" s="22" t="str">
        <f t="shared" si="1680"/>
        <v>07/08/2026</v>
      </c>
      <c r="M5198" s="23">
        <f t="shared" si="1681"/>
        <v>0.55208333333333337</v>
      </c>
      <c r="N5198" t="str">
        <f t="shared" si="1679"/>
        <v>1 - 0</v>
      </c>
      <c r="O5198" t="str">
        <f t="shared" si="1683"/>
        <v>Green</v>
      </c>
      <c r="P5198" t="str">
        <f t="shared" si="1684"/>
        <v>Red</v>
      </c>
      <c r="Q5198" t="str">
        <f t="shared" si="1685"/>
        <v>Red</v>
      </c>
      <c r="R5198" t="str">
        <f t="shared" si="1686"/>
        <v>Green</v>
      </c>
      <c r="S5198" t="str">
        <f t="shared" si="1687"/>
        <v>Red</v>
      </c>
      <c r="T5198" t="str">
        <f t="shared" si="1688"/>
        <v>Green</v>
      </c>
      <c r="U5198" t="str">
        <f t="shared" si="1689"/>
        <v>Red</v>
      </c>
      <c r="V5198" t="str">
        <f t="shared" si="1690"/>
        <v>Green</v>
      </c>
      <c r="W5198" t="str">
        <f t="shared" si="1691"/>
        <v>Red</v>
      </c>
      <c r="X5198" t="str">
        <f t="shared" si="1692"/>
        <v>Red</v>
      </c>
      <c r="Y5198" t="str">
        <f t="shared" si="1693"/>
        <v>Red</v>
      </c>
      <c r="Z5198" t="str">
        <f t="shared" si="1694"/>
        <v>Red</v>
      </c>
      <c r="AA5198" t="str">
        <f t="shared" si="1695"/>
        <v>Green</v>
      </c>
      <c r="AB5198" t="str">
        <f t="shared" si="1696"/>
        <v>Green</v>
      </c>
      <c r="AC5198" t="str">
        <f t="shared" si="1697"/>
        <v>Red</v>
      </c>
      <c r="AD5198" t="str">
        <f t="shared" si="1698"/>
        <v>Green</v>
      </c>
    </row>
    <row r="5199" spans="1:30" x14ac:dyDescent="0.3">
      <c r="A5199" t="str">
        <f t="shared" si="1682"/>
        <v>07/08/2026FC Lahti 69JaPS II</v>
      </c>
      <c r="D5199" s="2">
        <v>46241</v>
      </c>
      <c r="E5199" s="3">
        <v>0.6875</v>
      </c>
      <c r="F5199" t="s">
        <v>2443</v>
      </c>
      <c r="G5199" t="s">
        <v>1749</v>
      </c>
      <c r="H5199">
        <v>0</v>
      </c>
      <c r="I5199">
        <v>0</v>
      </c>
      <c r="J5199">
        <v>3</v>
      </c>
      <c r="K5199">
        <v>3</v>
      </c>
      <c r="L5199" s="22" t="str">
        <f t="shared" si="1680"/>
        <v>07/08/2026</v>
      </c>
      <c r="M5199" s="23">
        <f t="shared" si="1681"/>
        <v>0.5625</v>
      </c>
      <c r="N5199" t="str">
        <f t="shared" si="1679"/>
        <v>3 - 3</v>
      </c>
      <c r="O5199" t="str">
        <f t="shared" si="1683"/>
        <v>Red</v>
      </c>
      <c r="P5199" t="str">
        <f t="shared" si="1684"/>
        <v>Green</v>
      </c>
      <c r="Q5199" t="str">
        <f t="shared" si="1685"/>
        <v>Red</v>
      </c>
      <c r="R5199" t="str">
        <f t="shared" si="1686"/>
        <v>Green</v>
      </c>
      <c r="S5199" t="str">
        <f t="shared" si="1687"/>
        <v>Green</v>
      </c>
      <c r="T5199" t="str">
        <f t="shared" si="1688"/>
        <v>Red</v>
      </c>
      <c r="U5199" t="str">
        <f t="shared" si="1689"/>
        <v>Red</v>
      </c>
      <c r="V5199" t="str">
        <f t="shared" si="1690"/>
        <v>Green</v>
      </c>
      <c r="W5199" t="str">
        <f t="shared" si="1691"/>
        <v>Red</v>
      </c>
      <c r="X5199" t="str">
        <f t="shared" si="1692"/>
        <v>Red</v>
      </c>
      <c r="Y5199" t="str">
        <f t="shared" si="1693"/>
        <v>Green</v>
      </c>
      <c r="Z5199" t="str">
        <f t="shared" si="1694"/>
        <v>Green</v>
      </c>
      <c r="AA5199" t="str">
        <f t="shared" si="1695"/>
        <v>Red</v>
      </c>
      <c r="AB5199" t="str">
        <f t="shared" si="1696"/>
        <v>Red</v>
      </c>
      <c r="AC5199" t="str">
        <f t="shared" si="1697"/>
        <v>Green</v>
      </c>
      <c r="AD5199" t="str">
        <f t="shared" si="1698"/>
        <v>Red</v>
      </c>
    </row>
    <row r="5200" spans="1:30" x14ac:dyDescent="0.3">
      <c r="A5200" t="str">
        <f t="shared" si="1682"/>
        <v>07/08/2026FC LieferingWSC Hertha Wels</v>
      </c>
      <c r="D5200" s="2">
        <v>46241</v>
      </c>
      <c r="E5200" s="3">
        <v>0.6875</v>
      </c>
      <c r="F5200" t="s">
        <v>2078</v>
      </c>
      <c r="G5200" t="s">
        <v>3009</v>
      </c>
      <c r="H5200">
        <v>1</v>
      </c>
      <c r="I5200">
        <v>1</v>
      </c>
      <c r="J5200">
        <v>2</v>
      </c>
      <c r="K5200">
        <v>3</v>
      </c>
      <c r="L5200" s="22" t="str">
        <f t="shared" si="1680"/>
        <v>07/08/2026</v>
      </c>
      <c r="M5200" s="23">
        <f t="shared" si="1681"/>
        <v>0.5625</v>
      </c>
      <c r="N5200" t="str">
        <f t="shared" ref="N5200:N5263" si="1699">J5200&amp;" - "&amp;K5200</f>
        <v>2 - 3</v>
      </c>
      <c r="O5200" t="str">
        <f t="shared" si="1683"/>
        <v>Red</v>
      </c>
      <c r="P5200" t="str">
        <f t="shared" si="1684"/>
        <v>Red</v>
      </c>
      <c r="Q5200" t="str">
        <f t="shared" si="1685"/>
        <v>Green</v>
      </c>
      <c r="R5200" t="str">
        <f t="shared" si="1686"/>
        <v>Red</v>
      </c>
      <c r="S5200" t="str">
        <f t="shared" si="1687"/>
        <v>Green</v>
      </c>
      <c r="T5200" t="str">
        <f t="shared" si="1688"/>
        <v>Green</v>
      </c>
      <c r="U5200" t="str">
        <f t="shared" si="1689"/>
        <v>Red</v>
      </c>
      <c r="V5200" t="str">
        <f t="shared" si="1690"/>
        <v>Green</v>
      </c>
      <c r="W5200" t="str">
        <f t="shared" si="1691"/>
        <v>Red</v>
      </c>
      <c r="X5200" t="str">
        <f t="shared" si="1692"/>
        <v>Green</v>
      </c>
      <c r="Y5200" t="str">
        <f t="shared" si="1693"/>
        <v>Green</v>
      </c>
      <c r="Z5200" t="str">
        <f t="shared" si="1694"/>
        <v>Green</v>
      </c>
      <c r="AA5200" t="str">
        <f t="shared" si="1695"/>
        <v>Red</v>
      </c>
      <c r="AB5200" t="str">
        <f t="shared" si="1696"/>
        <v>Red</v>
      </c>
      <c r="AC5200" t="str">
        <f t="shared" si="1697"/>
        <v>Green</v>
      </c>
      <c r="AD5200" t="str">
        <f t="shared" si="1698"/>
        <v>Red</v>
      </c>
    </row>
    <row r="5201" spans="1:30" x14ac:dyDescent="0.3">
      <c r="A5201" t="str">
        <f t="shared" si="1682"/>
        <v>07/08/2026FSV StadelnASV Cham</v>
      </c>
      <c r="D5201" s="2">
        <v>46241</v>
      </c>
      <c r="E5201" s="3">
        <v>0.6875</v>
      </c>
      <c r="F5201" t="s">
        <v>3277</v>
      </c>
      <c r="G5201" t="s">
        <v>2469</v>
      </c>
      <c r="H5201">
        <v>0</v>
      </c>
      <c r="I5201">
        <v>0</v>
      </c>
      <c r="J5201">
        <v>0</v>
      </c>
      <c r="K5201">
        <v>3</v>
      </c>
      <c r="L5201" s="22" t="str">
        <f t="shared" si="1680"/>
        <v>07/08/2026</v>
      </c>
      <c r="M5201" s="23">
        <f t="shared" si="1681"/>
        <v>0.5625</v>
      </c>
      <c r="N5201" t="str">
        <f t="shared" si="1699"/>
        <v>0 - 3</v>
      </c>
      <c r="O5201" t="str">
        <f t="shared" si="1683"/>
        <v>Red</v>
      </c>
      <c r="P5201" t="str">
        <f t="shared" si="1684"/>
        <v>Red</v>
      </c>
      <c r="Q5201" t="str">
        <f t="shared" si="1685"/>
        <v>Green</v>
      </c>
      <c r="R5201" t="str">
        <f t="shared" si="1686"/>
        <v>Red</v>
      </c>
      <c r="S5201" t="str">
        <f t="shared" si="1687"/>
        <v>Green</v>
      </c>
      <c r="T5201" t="str">
        <f t="shared" si="1688"/>
        <v>Green</v>
      </c>
      <c r="U5201" t="str">
        <f t="shared" si="1689"/>
        <v>Red</v>
      </c>
      <c r="V5201" t="str">
        <f t="shared" si="1690"/>
        <v>Green</v>
      </c>
      <c r="W5201" t="str">
        <f t="shared" si="1691"/>
        <v>Red</v>
      </c>
      <c r="X5201" t="str">
        <f t="shared" si="1692"/>
        <v>Red</v>
      </c>
      <c r="Y5201" t="str">
        <f t="shared" si="1693"/>
        <v>Green</v>
      </c>
      <c r="Z5201" t="str">
        <f t="shared" si="1694"/>
        <v>Green</v>
      </c>
      <c r="AA5201" t="str">
        <f t="shared" si="1695"/>
        <v>Red</v>
      </c>
      <c r="AB5201" t="str">
        <f t="shared" si="1696"/>
        <v>Green</v>
      </c>
      <c r="AC5201" t="str">
        <f t="shared" si="1697"/>
        <v>Red</v>
      </c>
      <c r="AD5201" t="str">
        <f t="shared" si="1698"/>
        <v>Green</v>
      </c>
    </row>
    <row r="5202" spans="1:30" x14ac:dyDescent="0.3">
      <c r="A5202" t="str">
        <f t="shared" si="1682"/>
        <v>07/08/2026GironaCE Sabadell</v>
      </c>
      <c r="D5202" s="2">
        <v>46241</v>
      </c>
      <c r="E5202" s="3">
        <v>0.6875</v>
      </c>
      <c r="F5202" t="s">
        <v>1807</v>
      </c>
      <c r="G5202" t="s">
        <v>3739</v>
      </c>
      <c r="H5202">
        <v>1</v>
      </c>
      <c r="I5202">
        <v>0</v>
      </c>
      <c r="J5202">
        <v>2</v>
      </c>
      <c r="K5202">
        <v>2</v>
      </c>
      <c r="L5202" s="22" t="str">
        <f t="shared" si="1680"/>
        <v>07/08/2026</v>
      </c>
      <c r="M5202" s="23">
        <f t="shared" si="1681"/>
        <v>0.5625</v>
      </c>
      <c r="N5202" t="str">
        <f t="shared" si="1699"/>
        <v>2 - 2</v>
      </c>
      <c r="O5202" t="str">
        <f t="shared" si="1683"/>
        <v>Red</v>
      </c>
      <c r="P5202" t="str">
        <f t="shared" si="1684"/>
        <v>Green</v>
      </c>
      <c r="Q5202" t="str">
        <f t="shared" si="1685"/>
        <v>Red</v>
      </c>
      <c r="R5202" t="str">
        <f t="shared" si="1686"/>
        <v>Green</v>
      </c>
      <c r="S5202" t="str">
        <f t="shared" si="1687"/>
        <v>Green</v>
      </c>
      <c r="T5202" t="str">
        <f t="shared" si="1688"/>
        <v>Red</v>
      </c>
      <c r="U5202" t="str">
        <f t="shared" si="1689"/>
        <v>Green</v>
      </c>
      <c r="V5202" t="str">
        <f t="shared" si="1690"/>
        <v>Red</v>
      </c>
      <c r="W5202" t="str">
        <f t="shared" si="1691"/>
        <v>Red</v>
      </c>
      <c r="X5202" t="str">
        <f t="shared" si="1692"/>
        <v>Green</v>
      </c>
      <c r="Y5202" t="str">
        <f t="shared" si="1693"/>
        <v>Green</v>
      </c>
      <c r="Z5202" t="str">
        <f t="shared" si="1694"/>
        <v>Green</v>
      </c>
      <c r="AA5202" t="str">
        <f t="shared" si="1695"/>
        <v>Red</v>
      </c>
      <c r="AB5202" t="str">
        <f t="shared" si="1696"/>
        <v>Red</v>
      </c>
      <c r="AC5202" t="str">
        <f t="shared" si="1697"/>
        <v>Green</v>
      </c>
      <c r="AD5202" t="str">
        <f t="shared" si="1698"/>
        <v>Red</v>
      </c>
    </row>
    <row r="5203" spans="1:30" x14ac:dyDescent="0.3">
      <c r="A5203" t="str">
        <f t="shared" si="1682"/>
        <v>07/08/2026Hannover 96 IIHannoverscher SC</v>
      </c>
      <c r="D5203" s="2">
        <v>46241</v>
      </c>
      <c r="E5203" s="3">
        <v>0.6875</v>
      </c>
      <c r="F5203" t="s">
        <v>5829</v>
      </c>
      <c r="G5203" t="s">
        <v>5747</v>
      </c>
      <c r="H5203">
        <v>0</v>
      </c>
      <c r="I5203">
        <v>0</v>
      </c>
      <c r="J5203">
        <v>2</v>
      </c>
      <c r="K5203">
        <v>0</v>
      </c>
      <c r="L5203" s="22" t="str">
        <f t="shared" si="1680"/>
        <v>07/08/2026</v>
      </c>
      <c r="M5203" s="23">
        <f t="shared" si="1681"/>
        <v>0.5625</v>
      </c>
      <c r="N5203" t="str">
        <f t="shared" si="1699"/>
        <v>2 - 0</v>
      </c>
      <c r="O5203" t="str">
        <f t="shared" si="1683"/>
        <v>Green</v>
      </c>
      <c r="P5203" t="str">
        <f t="shared" si="1684"/>
        <v>Red</v>
      </c>
      <c r="Q5203" t="str">
        <f t="shared" si="1685"/>
        <v>Red</v>
      </c>
      <c r="R5203" t="str">
        <f t="shared" si="1686"/>
        <v>Green</v>
      </c>
      <c r="S5203" t="str">
        <f t="shared" si="1687"/>
        <v>Red</v>
      </c>
      <c r="T5203" t="str">
        <f t="shared" si="1688"/>
        <v>Green</v>
      </c>
      <c r="U5203" t="str">
        <f t="shared" si="1689"/>
        <v>Red</v>
      </c>
      <c r="V5203" t="str">
        <f t="shared" si="1690"/>
        <v>Green</v>
      </c>
      <c r="W5203" t="str">
        <f t="shared" si="1691"/>
        <v>Red</v>
      </c>
      <c r="X5203" t="str">
        <f t="shared" si="1692"/>
        <v>Red</v>
      </c>
      <c r="Y5203" t="str">
        <f t="shared" si="1693"/>
        <v>Green</v>
      </c>
      <c r="Z5203" t="str">
        <f t="shared" si="1694"/>
        <v>Red</v>
      </c>
      <c r="AA5203" t="str">
        <f t="shared" si="1695"/>
        <v>Green</v>
      </c>
      <c r="AB5203" t="str">
        <f t="shared" si="1696"/>
        <v>Green</v>
      </c>
      <c r="AC5203" t="str">
        <f t="shared" si="1697"/>
        <v>Red</v>
      </c>
      <c r="AD5203" t="str">
        <f t="shared" si="1698"/>
        <v>Green</v>
      </c>
    </row>
    <row r="5204" spans="1:30" x14ac:dyDescent="0.3">
      <c r="A5204" t="str">
        <f t="shared" si="1682"/>
        <v>07/08/2026Helsingborg U19Halmstads U19</v>
      </c>
      <c r="D5204" s="2">
        <v>46241</v>
      </c>
      <c r="E5204" s="3">
        <v>0.6875</v>
      </c>
      <c r="F5204" t="s">
        <v>2591</v>
      </c>
      <c r="G5204" t="s">
        <v>3647</v>
      </c>
      <c r="H5204">
        <v>0</v>
      </c>
      <c r="I5204">
        <v>0</v>
      </c>
      <c r="J5204">
        <v>3</v>
      </c>
      <c r="K5204">
        <v>4</v>
      </c>
      <c r="L5204" s="22" t="str">
        <f t="shared" si="1680"/>
        <v>07/08/2026</v>
      </c>
      <c r="M5204" s="23">
        <f t="shared" si="1681"/>
        <v>0.5625</v>
      </c>
      <c r="N5204" t="str">
        <f t="shared" si="1699"/>
        <v>3 - 4</v>
      </c>
      <c r="O5204" t="str">
        <f t="shared" si="1683"/>
        <v>Red</v>
      </c>
      <c r="P5204" t="str">
        <f t="shared" si="1684"/>
        <v>Red</v>
      </c>
      <c r="Q5204" t="str">
        <f t="shared" si="1685"/>
        <v>Green</v>
      </c>
      <c r="R5204" t="str">
        <f t="shared" si="1686"/>
        <v>Red</v>
      </c>
      <c r="S5204" t="str">
        <f t="shared" si="1687"/>
        <v>Green</v>
      </c>
      <c r="T5204" t="str">
        <f t="shared" si="1688"/>
        <v>Green</v>
      </c>
      <c r="U5204" t="str">
        <f t="shared" si="1689"/>
        <v>Red</v>
      </c>
      <c r="V5204" t="str">
        <f t="shared" si="1690"/>
        <v>Green</v>
      </c>
      <c r="W5204" t="str">
        <f t="shared" si="1691"/>
        <v>Red</v>
      </c>
      <c r="X5204" t="str">
        <f t="shared" si="1692"/>
        <v>Red</v>
      </c>
      <c r="Y5204" t="str">
        <f t="shared" si="1693"/>
        <v>Green</v>
      </c>
      <c r="Z5204" t="str">
        <f t="shared" si="1694"/>
        <v>Green</v>
      </c>
      <c r="AA5204" t="str">
        <f t="shared" si="1695"/>
        <v>Red</v>
      </c>
      <c r="AB5204" t="str">
        <f t="shared" si="1696"/>
        <v>Red</v>
      </c>
      <c r="AC5204" t="str">
        <f t="shared" si="1697"/>
        <v>Green</v>
      </c>
      <c r="AD5204" t="str">
        <f t="shared" si="1698"/>
        <v>Red</v>
      </c>
    </row>
    <row r="5205" spans="1:30" x14ac:dyDescent="0.3">
      <c r="A5205" t="str">
        <f t="shared" si="1682"/>
        <v>07/08/2026MiddelfartBrabrand</v>
      </c>
      <c r="D5205" s="2">
        <v>46241</v>
      </c>
      <c r="E5205" s="3">
        <v>0.6875</v>
      </c>
      <c r="F5205" t="s">
        <v>5763</v>
      </c>
      <c r="G5205" t="s">
        <v>1437</v>
      </c>
      <c r="H5205">
        <v>1</v>
      </c>
      <c r="I5205">
        <v>0</v>
      </c>
      <c r="J5205">
        <v>4</v>
      </c>
      <c r="K5205">
        <v>0</v>
      </c>
      <c r="L5205" s="22" t="str">
        <f t="shared" ref="L5205:L5268" si="1700">"0"&amp;DAY(D5205)&amp;"/"&amp;"08"&amp;"/"&amp;YEAR(D5205)</f>
        <v>07/08/2026</v>
      </c>
      <c r="M5205" s="23">
        <f t="shared" ref="M5205:M5268" si="1701">E5205-TIME(3,0,0)</f>
        <v>0.5625</v>
      </c>
      <c r="N5205" t="str">
        <f t="shared" si="1699"/>
        <v>4 - 0</v>
      </c>
      <c r="O5205" t="str">
        <f t="shared" si="1683"/>
        <v>Green</v>
      </c>
      <c r="P5205" t="str">
        <f t="shared" si="1684"/>
        <v>Red</v>
      </c>
      <c r="Q5205" t="str">
        <f t="shared" si="1685"/>
        <v>Red</v>
      </c>
      <c r="R5205" t="str">
        <f t="shared" si="1686"/>
        <v>Green</v>
      </c>
      <c r="S5205" t="str">
        <f t="shared" si="1687"/>
        <v>Red</v>
      </c>
      <c r="T5205" t="str">
        <f t="shared" si="1688"/>
        <v>Green</v>
      </c>
      <c r="U5205" t="str">
        <f t="shared" si="1689"/>
        <v>Green</v>
      </c>
      <c r="V5205" t="str">
        <f t="shared" si="1690"/>
        <v>Red</v>
      </c>
      <c r="W5205" t="str">
        <f t="shared" si="1691"/>
        <v>Red</v>
      </c>
      <c r="X5205" t="str">
        <f t="shared" si="1692"/>
        <v>Green</v>
      </c>
      <c r="Y5205" t="str">
        <f t="shared" si="1693"/>
        <v>Green</v>
      </c>
      <c r="Z5205" t="str">
        <f t="shared" si="1694"/>
        <v>Green</v>
      </c>
      <c r="AA5205" t="str">
        <f t="shared" si="1695"/>
        <v>Red</v>
      </c>
      <c r="AB5205" t="str">
        <f t="shared" si="1696"/>
        <v>Red</v>
      </c>
      <c r="AC5205" t="str">
        <f t="shared" si="1697"/>
        <v>Red</v>
      </c>
      <c r="AD5205" t="str">
        <f t="shared" si="1698"/>
        <v>Green</v>
      </c>
    </row>
    <row r="5206" spans="1:30" x14ac:dyDescent="0.3">
      <c r="A5206" t="str">
        <f t="shared" si="1682"/>
        <v>07/08/2026Osterlen FFSolvesborgs GOIF</v>
      </c>
      <c r="D5206" s="2">
        <v>46241</v>
      </c>
      <c r="E5206" s="3">
        <v>0.6875</v>
      </c>
      <c r="F5206" t="s">
        <v>5709</v>
      </c>
      <c r="G5206" t="s">
        <v>7151</v>
      </c>
      <c r="H5206">
        <v>2</v>
      </c>
      <c r="I5206">
        <v>0</v>
      </c>
      <c r="J5206">
        <v>4</v>
      </c>
      <c r="K5206">
        <v>1</v>
      </c>
      <c r="L5206" s="22" t="str">
        <f t="shared" si="1700"/>
        <v>07/08/2026</v>
      </c>
      <c r="M5206" s="23">
        <f t="shared" si="1701"/>
        <v>0.5625</v>
      </c>
      <c r="N5206" t="str">
        <f t="shared" si="1699"/>
        <v>4 - 1</v>
      </c>
      <c r="O5206" t="str">
        <f t="shared" si="1683"/>
        <v>Green</v>
      </c>
      <c r="P5206" t="str">
        <f t="shared" si="1684"/>
        <v>Red</v>
      </c>
      <c r="Q5206" t="str">
        <f t="shared" si="1685"/>
        <v>Red</v>
      </c>
      <c r="R5206" t="str">
        <f t="shared" si="1686"/>
        <v>Green</v>
      </c>
      <c r="S5206" t="str">
        <f t="shared" si="1687"/>
        <v>Red</v>
      </c>
      <c r="T5206" t="str">
        <f t="shared" si="1688"/>
        <v>Green</v>
      </c>
      <c r="U5206" t="str">
        <f t="shared" si="1689"/>
        <v>Green</v>
      </c>
      <c r="V5206" t="str">
        <f t="shared" si="1690"/>
        <v>Red</v>
      </c>
      <c r="W5206" t="str">
        <f t="shared" si="1691"/>
        <v>Red</v>
      </c>
      <c r="X5206" t="str">
        <f t="shared" si="1692"/>
        <v>Green</v>
      </c>
      <c r="Y5206" t="str">
        <f t="shared" si="1693"/>
        <v>Green</v>
      </c>
      <c r="Z5206" t="str">
        <f t="shared" si="1694"/>
        <v>Green</v>
      </c>
      <c r="AA5206" t="str">
        <f t="shared" si="1695"/>
        <v>Red</v>
      </c>
      <c r="AB5206" t="str">
        <f t="shared" si="1696"/>
        <v>Red</v>
      </c>
      <c r="AC5206" t="str">
        <f t="shared" si="1697"/>
        <v>Green</v>
      </c>
      <c r="AD5206" t="str">
        <f t="shared" si="1698"/>
        <v>Red</v>
      </c>
    </row>
    <row r="5207" spans="1:30" x14ac:dyDescent="0.3">
      <c r="A5207" t="str">
        <f t="shared" si="1682"/>
        <v>07/08/2026Schalding HeiningFC Pipinsried</v>
      </c>
      <c r="D5207" s="2">
        <v>46241</v>
      </c>
      <c r="E5207" s="3">
        <v>0.6875</v>
      </c>
      <c r="F5207" t="s">
        <v>1358</v>
      </c>
      <c r="G5207" t="s">
        <v>1353</v>
      </c>
      <c r="H5207">
        <v>0</v>
      </c>
      <c r="I5207">
        <v>1</v>
      </c>
      <c r="J5207">
        <v>1</v>
      </c>
      <c r="K5207">
        <v>4</v>
      </c>
      <c r="L5207" s="22" t="str">
        <f t="shared" si="1700"/>
        <v>07/08/2026</v>
      </c>
      <c r="M5207" s="23">
        <f t="shared" si="1701"/>
        <v>0.5625</v>
      </c>
      <c r="N5207" t="str">
        <f t="shared" si="1699"/>
        <v>1 - 4</v>
      </c>
      <c r="O5207" t="str">
        <f t="shared" si="1683"/>
        <v>Red</v>
      </c>
      <c r="P5207" t="str">
        <f t="shared" si="1684"/>
        <v>Red</v>
      </c>
      <c r="Q5207" t="str">
        <f t="shared" si="1685"/>
        <v>Green</v>
      </c>
      <c r="R5207" t="str">
        <f t="shared" si="1686"/>
        <v>Red</v>
      </c>
      <c r="S5207" t="str">
        <f t="shared" si="1687"/>
        <v>Green</v>
      </c>
      <c r="T5207" t="str">
        <f t="shared" si="1688"/>
        <v>Green</v>
      </c>
      <c r="U5207" t="str">
        <f t="shared" si="1689"/>
        <v>Red</v>
      </c>
      <c r="V5207" t="str">
        <f t="shared" si="1690"/>
        <v>Red</v>
      </c>
      <c r="W5207" t="str">
        <f t="shared" si="1691"/>
        <v>Green</v>
      </c>
      <c r="X5207" t="str">
        <f t="shared" si="1692"/>
        <v>Green</v>
      </c>
      <c r="Y5207" t="str">
        <f t="shared" si="1693"/>
        <v>Green</v>
      </c>
      <c r="Z5207" t="str">
        <f t="shared" si="1694"/>
        <v>Green</v>
      </c>
      <c r="AA5207" t="str">
        <f t="shared" si="1695"/>
        <v>Red</v>
      </c>
      <c r="AB5207" t="str">
        <f t="shared" si="1696"/>
        <v>Red</v>
      </c>
      <c r="AC5207" t="str">
        <f t="shared" si="1697"/>
        <v>Green</v>
      </c>
      <c r="AD5207" t="str">
        <f t="shared" si="1698"/>
        <v>Red</v>
      </c>
    </row>
    <row r="5208" spans="1:30" x14ac:dyDescent="0.3">
      <c r="A5208" t="str">
        <f t="shared" si="1682"/>
        <v>07/08/2026SD HuescaFC Andorra</v>
      </c>
      <c r="D5208" s="2">
        <v>46241</v>
      </c>
      <c r="E5208" s="3">
        <v>0.6875</v>
      </c>
      <c r="F5208" t="s">
        <v>3733</v>
      </c>
      <c r="G5208" t="s">
        <v>3997</v>
      </c>
      <c r="H5208">
        <v>1</v>
      </c>
      <c r="I5208">
        <v>0</v>
      </c>
      <c r="J5208">
        <v>4</v>
      </c>
      <c r="K5208">
        <v>0</v>
      </c>
      <c r="L5208" s="22" t="str">
        <f t="shared" si="1700"/>
        <v>07/08/2026</v>
      </c>
      <c r="M5208" s="23">
        <f t="shared" si="1701"/>
        <v>0.5625</v>
      </c>
      <c r="N5208" t="str">
        <f t="shared" si="1699"/>
        <v>4 - 0</v>
      </c>
      <c r="O5208" t="str">
        <f t="shared" si="1683"/>
        <v>Green</v>
      </c>
      <c r="P5208" t="str">
        <f t="shared" si="1684"/>
        <v>Red</v>
      </c>
      <c r="Q5208" t="str">
        <f t="shared" si="1685"/>
        <v>Red</v>
      </c>
      <c r="R5208" t="str">
        <f t="shared" si="1686"/>
        <v>Green</v>
      </c>
      <c r="S5208" t="str">
        <f t="shared" si="1687"/>
        <v>Red</v>
      </c>
      <c r="T5208" t="str">
        <f t="shared" si="1688"/>
        <v>Green</v>
      </c>
      <c r="U5208" t="str">
        <f t="shared" si="1689"/>
        <v>Green</v>
      </c>
      <c r="V5208" t="str">
        <f t="shared" si="1690"/>
        <v>Red</v>
      </c>
      <c r="W5208" t="str">
        <f t="shared" si="1691"/>
        <v>Red</v>
      </c>
      <c r="X5208" t="str">
        <f t="shared" si="1692"/>
        <v>Green</v>
      </c>
      <c r="Y5208" t="str">
        <f t="shared" si="1693"/>
        <v>Green</v>
      </c>
      <c r="Z5208" t="str">
        <f t="shared" si="1694"/>
        <v>Green</v>
      </c>
      <c r="AA5208" t="str">
        <f t="shared" si="1695"/>
        <v>Red</v>
      </c>
      <c r="AB5208" t="str">
        <f t="shared" si="1696"/>
        <v>Red</v>
      </c>
      <c r="AC5208" t="str">
        <f t="shared" si="1697"/>
        <v>Red</v>
      </c>
      <c r="AD5208" t="str">
        <f t="shared" si="1698"/>
        <v>Green</v>
      </c>
    </row>
    <row r="5209" spans="1:30" x14ac:dyDescent="0.3">
      <c r="A5209" t="str">
        <f t="shared" si="1682"/>
        <v>07/08/2026SK SenecOK Castkovce</v>
      </c>
      <c r="D5209" s="2">
        <v>46241</v>
      </c>
      <c r="E5209" s="3">
        <v>0.6875</v>
      </c>
      <c r="F5209" t="s">
        <v>7152</v>
      </c>
      <c r="G5209" t="s">
        <v>6052</v>
      </c>
      <c r="H5209">
        <v>1</v>
      </c>
      <c r="I5209">
        <v>2</v>
      </c>
      <c r="J5209">
        <v>3</v>
      </c>
      <c r="K5209">
        <v>2</v>
      </c>
      <c r="L5209" s="22" t="str">
        <f t="shared" si="1700"/>
        <v>07/08/2026</v>
      </c>
      <c r="M5209" s="23">
        <f t="shared" si="1701"/>
        <v>0.5625</v>
      </c>
      <c r="N5209" t="str">
        <f t="shared" si="1699"/>
        <v>3 - 2</v>
      </c>
      <c r="O5209" t="str">
        <f t="shared" si="1683"/>
        <v>Green</v>
      </c>
      <c r="P5209" t="str">
        <f t="shared" si="1684"/>
        <v>Red</v>
      </c>
      <c r="Q5209" t="str">
        <f t="shared" si="1685"/>
        <v>Red</v>
      </c>
      <c r="R5209" t="str">
        <f t="shared" si="1686"/>
        <v>Green</v>
      </c>
      <c r="S5209" t="str">
        <f t="shared" si="1687"/>
        <v>Red</v>
      </c>
      <c r="T5209" t="str">
        <f t="shared" si="1688"/>
        <v>Green</v>
      </c>
      <c r="U5209" t="str">
        <f t="shared" si="1689"/>
        <v>Red</v>
      </c>
      <c r="V5209" t="str">
        <f t="shared" si="1690"/>
        <v>Red</v>
      </c>
      <c r="W5209" t="str">
        <f t="shared" si="1691"/>
        <v>Green</v>
      </c>
      <c r="X5209" t="str">
        <f t="shared" si="1692"/>
        <v>Green</v>
      </c>
      <c r="Y5209" t="str">
        <f t="shared" si="1693"/>
        <v>Green</v>
      </c>
      <c r="Z5209" t="str">
        <f t="shared" si="1694"/>
        <v>Green</v>
      </c>
      <c r="AA5209" t="str">
        <f t="shared" si="1695"/>
        <v>Red</v>
      </c>
      <c r="AB5209" t="str">
        <f t="shared" si="1696"/>
        <v>Red</v>
      </c>
      <c r="AC5209" t="str">
        <f t="shared" si="1697"/>
        <v>Green</v>
      </c>
      <c r="AD5209" t="str">
        <f t="shared" si="1698"/>
        <v>Red</v>
      </c>
    </row>
    <row r="5210" spans="1:30" x14ac:dyDescent="0.3">
      <c r="A5210" t="str">
        <f t="shared" si="1682"/>
        <v>07/08/2026SV Fortuna RegensburgDJK Don Bosco Bamberg</v>
      </c>
      <c r="D5210" s="2">
        <v>46241</v>
      </c>
      <c r="E5210" s="3">
        <v>0.6875</v>
      </c>
      <c r="F5210" t="s">
        <v>1350</v>
      </c>
      <c r="G5210" t="s">
        <v>1347</v>
      </c>
      <c r="H5210">
        <v>0</v>
      </c>
      <c r="I5210">
        <v>2</v>
      </c>
      <c r="J5210">
        <v>5</v>
      </c>
      <c r="K5210">
        <v>3</v>
      </c>
      <c r="L5210" s="22" t="str">
        <f t="shared" si="1700"/>
        <v>07/08/2026</v>
      </c>
      <c r="M5210" s="23">
        <f t="shared" si="1701"/>
        <v>0.5625</v>
      </c>
      <c r="N5210" t="str">
        <f t="shared" si="1699"/>
        <v>5 - 3</v>
      </c>
      <c r="O5210" t="str">
        <f t="shared" si="1683"/>
        <v>Green</v>
      </c>
      <c r="P5210" t="str">
        <f t="shared" si="1684"/>
        <v>Red</v>
      </c>
      <c r="Q5210" t="str">
        <f t="shared" si="1685"/>
        <v>Red</v>
      </c>
      <c r="R5210" t="str">
        <f t="shared" si="1686"/>
        <v>Green</v>
      </c>
      <c r="S5210" t="str">
        <f t="shared" si="1687"/>
        <v>Red</v>
      </c>
      <c r="T5210" t="str">
        <f t="shared" si="1688"/>
        <v>Green</v>
      </c>
      <c r="U5210" t="str">
        <f t="shared" si="1689"/>
        <v>Red</v>
      </c>
      <c r="V5210" t="str">
        <f t="shared" si="1690"/>
        <v>Red</v>
      </c>
      <c r="W5210" t="str">
        <f t="shared" si="1691"/>
        <v>Green</v>
      </c>
      <c r="X5210" t="str">
        <f t="shared" si="1692"/>
        <v>Green</v>
      </c>
      <c r="Y5210" t="str">
        <f t="shared" si="1693"/>
        <v>Green</v>
      </c>
      <c r="Z5210" t="str">
        <f t="shared" si="1694"/>
        <v>Green</v>
      </c>
      <c r="AA5210" t="str">
        <f t="shared" si="1695"/>
        <v>Red</v>
      </c>
      <c r="AB5210" t="str">
        <f t="shared" si="1696"/>
        <v>Red</v>
      </c>
      <c r="AC5210" t="str">
        <f t="shared" si="1697"/>
        <v>Green</v>
      </c>
      <c r="AD5210" t="str">
        <f t="shared" si="1698"/>
        <v>Red</v>
      </c>
    </row>
    <row r="5211" spans="1:30" x14ac:dyDescent="0.3">
      <c r="A5211" t="str">
        <f t="shared" si="1682"/>
        <v>07/08/2026TSV LandsbergIllertissen</v>
      </c>
      <c r="D5211" s="2">
        <v>46241</v>
      </c>
      <c r="E5211" s="3">
        <v>0.6875</v>
      </c>
      <c r="F5211" t="s">
        <v>7153</v>
      </c>
      <c r="G5211" t="s">
        <v>7154</v>
      </c>
      <c r="H5211">
        <v>0</v>
      </c>
      <c r="I5211">
        <v>1</v>
      </c>
      <c r="J5211">
        <v>2</v>
      </c>
      <c r="K5211">
        <v>2</v>
      </c>
      <c r="L5211" s="22" t="str">
        <f t="shared" si="1700"/>
        <v>07/08/2026</v>
      </c>
      <c r="M5211" s="23">
        <f t="shared" si="1701"/>
        <v>0.5625</v>
      </c>
      <c r="N5211" t="str">
        <f t="shared" si="1699"/>
        <v>2 - 2</v>
      </c>
      <c r="O5211" t="str">
        <f t="shared" si="1683"/>
        <v>Red</v>
      </c>
      <c r="P5211" t="str">
        <f t="shared" si="1684"/>
        <v>Green</v>
      </c>
      <c r="Q5211" t="str">
        <f t="shared" si="1685"/>
        <v>Red</v>
      </c>
      <c r="R5211" t="str">
        <f t="shared" si="1686"/>
        <v>Green</v>
      </c>
      <c r="S5211" t="str">
        <f t="shared" si="1687"/>
        <v>Green</v>
      </c>
      <c r="T5211" t="str">
        <f t="shared" si="1688"/>
        <v>Red</v>
      </c>
      <c r="U5211" t="str">
        <f t="shared" si="1689"/>
        <v>Red</v>
      </c>
      <c r="V5211" t="str">
        <f t="shared" si="1690"/>
        <v>Red</v>
      </c>
      <c r="W5211" t="str">
        <f t="shared" si="1691"/>
        <v>Green</v>
      </c>
      <c r="X5211" t="str">
        <f t="shared" si="1692"/>
        <v>Green</v>
      </c>
      <c r="Y5211" t="str">
        <f t="shared" si="1693"/>
        <v>Green</v>
      </c>
      <c r="Z5211" t="str">
        <f t="shared" si="1694"/>
        <v>Green</v>
      </c>
      <c r="AA5211" t="str">
        <f t="shared" si="1695"/>
        <v>Red</v>
      </c>
      <c r="AB5211" t="str">
        <f t="shared" si="1696"/>
        <v>Red</v>
      </c>
      <c r="AC5211" t="str">
        <f t="shared" si="1697"/>
        <v>Green</v>
      </c>
      <c r="AD5211" t="str">
        <f t="shared" si="1698"/>
        <v>Red</v>
      </c>
    </row>
    <row r="5212" spans="1:30" x14ac:dyDescent="0.3">
      <c r="A5212" t="str">
        <f t="shared" si="1682"/>
        <v>07/08/2026VfB OldenburgSV Drochtersen-Assel</v>
      </c>
      <c r="D5212" s="2">
        <v>46241</v>
      </c>
      <c r="E5212" s="3">
        <v>0.6875</v>
      </c>
      <c r="F5212" t="s">
        <v>5472</v>
      </c>
      <c r="G5212" t="s">
        <v>5487</v>
      </c>
      <c r="H5212">
        <v>0</v>
      </c>
      <c r="I5212">
        <v>1</v>
      </c>
      <c r="J5212">
        <v>3</v>
      </c>
      <c r="K5212">
        <v>1</v>
      </c>
      <c r="L5212" s="22" t="str">
        <f t="shared" si="1700"/>
        <v>07/08/2026</v>
      </c>
      <c r="M5212" s="23">
        <f t="shared" si="1701"/>
        <v>0.5625</v>
      </c>
      <c r="N5212" t="str">
        <f t="shared" si="1699"/>
        <v>3 - 1</v>
      </c>
      <c r="O5212" t="str">
        <f t="shared" si="1683"/>
        <v>Green</v>
      </c>
      <c r="P5212" t="str">
        <f t="shared" si="1684"/>
        <v>Red</v>
      </c>
      <c r="Q5212" t="str">
        <f t="shared" si="1685"/>
        <v>Red</v>
      </c>
      <c r="R5212" t="str">
        <f t="shared" si="1686"/>
        <v>Green</v>
      </c>
      <c r="S5212" t="str">
        <f t="shared" si="1687"/>
        <v>Red</v>
      </c>
      <c r="T5212" t="str">
        <f t="shared" si="1688"/>
        <v>Green</v>
      </c>
      <c r="U5212" t="str">
        <f t="shared" si="1689"/>
        <v>Red</v>
      </c>
      <c r="V5212" t="str">
        <f t="shared" si="1690"/>
        <v>Red</v>
      </c>
      <c r="W5212" t="str">
        <f t="shared" si="1691"/>
        <v>Green</v>
      </c>
      <c r="X5212" t="str">
        <f t="shared" si="1692"/>
        <v>Green</v>
      </c>
      <c r="Y5212" t="str">
        <f t="shared" si="1693"/>
        <v>Green</v>
      </c>
      <c r="Z5212" t="str">
        <f t="shared" si="1694"/>
        <v>Green</v>
      </c>
      <c r="AA5212" t="str">
        <f t="shared" si="1695"/>
        <v>Red</v>
      </c>
      <c r="AB5212" t="str">
        <f t="shared" si="1696"/>
        <v>Red</v>
      </c>
      <c r="AC5212" t="str">
        <f t="shared" si="1697"/>
        <v>Green</v>
      </c>
      <c r="AD5212" t="str">
        <f t="shared" si="1698"/>
        <v>Red</v>
      </c>
    </row>
    <row r="5213" spans="1:30" x14ac:dyDescent="0.3">
      <c r="A5213" t="str">
        <f t="shared" si="1682"/>
        <v>07/08/2026WÃ¼rzburger FVTSV Nordlingen</v>
      </c>
      <c r="D5213" s="2">
        <v>46241</v>
      </c>
      <c r="E5213" s="3">
        <v>0.6875</v>
      </c>
      <c r="F5213" t="s">
        <v>1352</v>
      </c>
      <c r="G5213" t="s">
        <v>3281</v>
      </c>
      <c r="H5213">
        <v>0</v>
      </c>
      <c r="I5213">
        <v>0</v>
      </c>
      <c r="J5213">
        <v>1</v>
      </c>
      <c r="K5213">
        <v>2</v>
      </c>
      <c r="L5213" s="22" t="str">
        <f t="shared" si="1700"/>
        <v>07/08/2026</v>
      </c>
      <c r="M5213" s="23">
        <f t="shared" si="1701"/>
        <v>0.5625</v>
      </c>
      <c r="N5213" t="str">
        <f t="shared" si="1699"/>
        <v>1 - 2</v>
      </c>
      <c r="O5213" t="str">
        <f t="shared" si="1683"/>
        <v>Red</v>
      </c>
      <c r="P5213" t="str">
        <f t="shared" si="1684"/>
        <v>Red</v>
      </c>
      <c r="Q5213" t="str">
        <f t="shared" si="1685"/>
        <v>Green</v>
      </c>
      <c r="R5213" t="str">
        <f t="shared" si="1686"/>
        <v>Red</v>
      </c>
      <c r="S5213" t="str">
        <f t="shared" si="1687"/>
        <v>Green</v>
      </c>
      <c r="T5213" t="str">
        <f t="shared" si="1688"/>
        <v>Green</v>
      </c>
      <c r="U5213" t="str">
        <f t="shared" si="1689"/>
        <v>Red</v>
      </c>
      <c r="V5213" t="str">
        <f t="shared" si="1690"/>
        <v>Green</v>
      </c>
      <c r="W5213" t="str">
        <f t="shared" si="1691"/>
        <v>Red</v>
      </c>
      <c r="X5213" t="str">
        <f t="shared" si="1692"/>
        <v>Red</v>
      </c>
      <c r="Y5213" t="str">
        <f t="shared" si="1693"/>
        <v>Green</v>
      </c>
      <c r="Z5213" t="str">
        <f t="shared" si="1694"/>
        <v>Green</v>
      </c>
      <c r="AA5213" t="str">
        <f t="shared" si="1695"/>
        <v>Red</v>
      </c>
      <c r="AB5213" t="str">
        <f t="shared" si="1696"/>
        <v>Green</v>
      </c>
      <c r="AC5213" t="str">
        <f t="shared" si="1697"/>
        <v>Green</v>
      </c>
      <c r="AD5213" t="str">
        <f t="shared" si="1698"/>
        <v>Red</v>
      </c>
    </row>
    <row r="5214" spans="1:30" x14ac:dyDescent="0.3">
      <c r="A5214" t="str">
        <f t="shared" si="1682"/>
        <v>07/08/2026FC Slavia MozyrDnepr Mogilev</v>
      </c>
      <c r="D5214" s="2">
        <v>46241</v>
      </c>
      <c r="E5214" s="3">
        <v>0.69791666666666663</v>
      </c>
      <c r="F5214" t="s">
        <v>4553</v>
      </c>
      <c r="G5214" t="s">
        <v>3035</v>
      </c>
      <c r="H5214">
        <v>1</v>
      </c>
      <c r="I5214">
        <v>0</v>
      </c>
      <c r="J5214">
        <v>3</v>
      </c>
      <c r="K5214">
        <v>0</v>
      </c>
      <c r="L5214" s="22" t="str">
        <f t="shared" si="1700"/>
        <v>07/08/2026</v>
      </c>
      <c r="M5214" s="23">
        <f t="shared" si="1701"/>
        <v>0.57291666666666663</v>
      </c>
      <c r="N5214" t="str">
        <f t="shared" si="1699"/>
        <v>3 - 0</v>
      </c>
      <c r="O5214" t="str">
        <f t="shared" si="1683"/>
        <v>Green</v>
      </c>
      <c r="P5214" t="str">
        <f t="shared" si="1684"/>
        <v>Red</v>
      </c>
      <c r="Q5214" t="str">
        <f t="shared" si="1685"/>
        <v>Red</v>
      </c>
      <c r="R5214" t="str">
        <f t="shared" si="1686"/>
        <v>Green</v>
      </c>
      <c r="S5214" t="str">
        <f t="shared" si="1687"/>
        <v>Red</v>
      </c>
      <c r="T5214" t="str">
        <f t="shared" si="1688"/>
        <v>Green</v>
      </c>
      <c r="U5214" t="str">
        <f t="shared" si="1689"/>
        <v>Green</v>
      </c>
      <c r="V5214" t="str">
        <f t="shared" si="1690"/>
        <v>Red</v>
      </c>
      <c r="W5214" t="str">
        <f t="shared" si="1691"/>
        <v>Red</v>
      </c>
      <c r="X5214" t="str">
        <f t="shared" si="1692"/>
        <v>Green</v>
      </c>
      <c r="Y5214" t="str">
        <f t="shared" si="1693"/>
        <v>Green</v>
      </c>
      <c r="Z5214" t="str">
        <f t="shared" si="1694"/>
        <v>Green</v>
      </c>
      <c r="AA5214" t="str">
        <f t="shared" si="1695"/>
        <v>Red</v>
      </c>
      <c r="AB5214" t="str">
        <f t="shared" si="1696"/>
        <v>Green</v>
      </c>
      <c r="AC5214" t="str">
        <f t="shared" si="1697"/>
        <v>Red</v>
      </c>
      <c r="AD5214" t="str">
        <f t="shared" si="1698"/>
        <v>Green</v>
      </c>
    </row>
    <row r="5215" spans="1:30" x14ac:dyDescent="0.3">
      <c r="A5215" t="str">
        <f t="shared" si="1682"/>
        <v>07/08/2026PPS/Old StarsLaajasalon Palloseura</v>
      </c>
      <c r="D5215" s="2">
        <v>46241</v>
      </c>
      <c r="E5215" s="3">
        <v>0.69791666666666663</v>
      </c>
      <c r="F5215" t="s">
        <v>2438</v>
      </c>
      <c r="G5215" t="s">
        <v>2433</v>
      </c>
      <c r="H5215">
        <v>0</v>
      </c>
      <c r="I5215">
        <v>0</v>
      </c>
      <c r="J5215">
        <v>2</v>
      </c>
      <c r="K5215">
        <v>1</v>
      </c>
      <c r="L5215" s="22" t="str">
        <f t="shared" si="1700"/>
        <v>07/08/2026</v>
      </c>
      <c r="M5215" s="23">
        <f t="shared" si="1701"/>
        <v>0.57291666666666663</v>
      </c>
      <c r="N5215" t="str">
        <f t="shared" si="1699"/>
        <v>2 - 1</v>
      </c>
      <c r="O5215" t="str">
        <f t="shared" si="1683"/>
        <v>Green</v>
      </c>
      <c r="P5215" t="str">
        <f t="shared" si="1684"/>
        <v>Red</v>
      </c>
      <c r="Q5215" t="str">
        <f t="shared" si="1685"/>
        <v>Red</v>
      </c>
      <c r="R5215" t="str">
        <f t="shared" si="1686"/>
        <v>Green</v>
      </c>
      <c r="S5215" t="str">
        <f t="shared" si="1687"/>
        <v>Red</v>
      </c>
      <c r="T5215" t="str">
        <f t="shared" si="1688"/>
        <v>Green</v>
      </c>
      <c r="U5215" t="str">
        <f t="shared" si="1689"/>
        <v>Red</v>
      </c>
      <c r="V5215" t="str">
        <f t="shared" si="1690"/>
        <v>Green</v>
      </c>
      <c r="W5215" t="str">
        <f t="shared" si="1691"/>
        <v>Red</v>
      </c>
      <c r="X5215" t="str">
        <f t="shared" si="1692"/>
        <v>Red</v>
      </c>
      <c r="Y5215" t="str">
        <f t="shared" si="1693"/>
        <v>Green</v>
      </c>
      <c r="Z5215" t="str">
        <f t="shared" si="1694"/>
        <v>Green</v>
      </c>
      <c r="AA5215" t="str">
        <f t="shared" si="1695"/>
        <v>Red</v>
      </c>
      <c r="AB5215" t="str">
        <f t="shared" si="1696"/>
        <v>Green</v>
      </c>
      <c r="AC5215" t="str">
        <f t="shared" si="1697"/>
        <v>Green</v>
      </c>
      <c r="AD5215" t="str">
        <f t="shared" si="1698"/>
        <v>Red</v>
      </c>
    </row>
    <row r="5216" spans="1:30" x14ac:dyDescent="0.3">
      <c r="A5216" t="str">
        <f t="shared" si="1682"/>
        <v>07/08/2026SV GrohnSG Aumund-Vegesack</v>
      </c>
      <c r="D5216" s="2">
        <v>46241</v>
      </c>
      <c r="E5216" s="3">
        <v>0.69791666666666663</v>
      </c>
      <c r="F5216" t="s">
        <v>7155</v>
      </c>
      <c r="G5216" t="s">
        <v>7156</v>
      </c>
      <c r="H5216">
        <v>1</v>
      </c>
      <c r="I5216">
        <v>0</v>
      </c>
      <c r="J5216">
        <v>1</v>
      </c>
      <c r="K5216">
        <v>0</v>
      </c>
      <c r="L5216" s="22" t="str">
        <f t="shared" si="1700"/>
        <v>07/08/2026</v>
      </c>
      <c r="M5216" s="23">
        <f t="shared" si="1701"/>
        <v>0.57291666666666663</v>
      </c>
      <c r="N5216" t="str">
        <f t="shared" si="1699"/>
        <v>1 - 0</v>
      </c>
      <c r="O5216" t="str">
        <f t="shared" si="1683"/>
        <v>Green</v>
      </c>
      <c r="P5216" t="str">
        <f t="shared" si="1684"/>
        <v>Red</v>
      </c>
      <c r="Q5216" t="str">
        <f t="shared" si="1685"/>
        <v>Red</v>
      </c>
      <c r="R5216" t="str">
        <f t="shared" si="1686"/>
        <v>Green</v>
      </c>
      <c r="S5216" t="str">
        <f t="shared" si="1687"/>
        <v>Red</v>
      </c>
      <c r="T5216" t="str">
        <f t="shared" si="1688"/>
        <v>Green</v>
      </c>
      <c r="U5216" t="str">
        <f t="shared" si="1689"/>
        <v>Green</v>
      </c>
      <c r="V5216" t="str">
        <f t="shared" si="1690"/>
        <v>Red</v>
      </c>
      <c r="W5216" t="str">
        <f t="shared" si="1691"/>
        <v>Red</v>
      </c>
      <c r="X5216" t="str">
        <f t="shared" si="1692"/>
        <v>Green</v>
      </c>
      <c r="Y5216" t="str">
        <f t="shared" si="1693"/>
        <v>Red</v>
      </c>
      <c r="Z5216" t="str">
        <f t="shared" si="1694"/>
        <v>Red</v>
      </c>
      <c r="AA5216" t="str">
        <f t="shared" si="1695"/>
        <v>Green</v>
      </c>
      <c r="AB5216" t="str">
        <f t="shared" si="1696"/>
        <v>Green</v>
      </c>
      <c r="AC5216" t="str">
        <f t="shared" si="1697"/>
        <v>Red</v>
      </c>
      <c r="AD5216" t="str">
        <f t="shared" si="1698"/>
        <v>Green</v>
      </c>
    </row>
    <row r="5217" spans="1:30" x14ac:dyDescent="0.3">
      <c r="A5217" t="str">
        <f t="shared" si="1682"/>
        <v>07/08/2026AD CeutaMalaga</v>
      </c>
      <c r="D5217" s="2">
        <v>46241</v>
      </c>
      <c r="E5217" s="3">
        <v>0.70833333333333337</v>
      </c>
      <c r="F5217" t="s">
        <v>1764</v>
      </c>
      <c r="G5217" t="s">
        <v>3981</v>
      </c>
      <c r="H5217">
        <v>2</v>
      </c>
      <c r="I5217">
        <v>1</v>
      </c>
      <c r="J5217">
        <v>2</v>
      </c>
      <c r="K5217">
        <v>1</v>
      </c>
      <c r="L5217" s="22" t="str">
        <f t="shared" si="1700"/>
        <v>07/08/2026</v>
      </c>
      <c r="M5217" s="23">
        <f t="shared" si="1701"/>
        <v>0.58333333333333337</v>
      </c>
      <c r="N5217" t="str">
        <f t="shared" si="1699"/>
        <v>2 - 1</v>
      </c>
      <c r="O5217" t="str">
        <f t="shared" si="1683"/>
        <v>Green</v>
      </c>
      <c r="P5217" t="str">
        <f t="shared" si="1684"/>
        <v>Red</v>
      </c>
      <c r="Q5217" t="str">
        <f t="shared" si="1685"/>
        <v>Red</v>
      </c>
      <c r="R5217" t="str">
        <f t="shared" si="1686"/>
        <v>Green</v>
      </c>
      <c r="S5217" t="str">
        <f t="shared" si="1687"/>
        <v>Red</v>
      </c>
      <c r="T5217" t="str">
        <f t="shared" si="1688"/>
        <v>Green</v>
      </c>
      <c r="U5217" t="str">
        <f t="shared" si="1689"/>
        <v>Green</v>
      </c>
      <c r="V5217" t="str">
        <f t="shared" si="1690"/>
        <v>Red</v>
      </c>
      <c r="W5217" t="str">
        <f t="shared" si="1691"/>
        <v>Red</v>
      </c>
      <c r="X5217" t="str">
        <f t="shared" si="1692"/>
        <v>Green</v>
      </c>
      <c r="Y5217" t="str">
        <f t="shared" si="1693"/>
        <v>Green</v>
      </c>
      <c r="Z5217" t="str">
        <f t="shared" si="1694"/>
        <v>Green</v>
      </c>
      <c r="AA5217" t="str">
        <f t="shared" si="1695"/>
        <v>Red</v>
      </c>
      <c r="AB5217" t="str">
        <f t="shared" si="1696"/>
        <v>Green</v>
      </c>
      <c r="AC5217" t="str">
        <f t="shared" si="1697"/>
        <v>Green</v>
      </c>
      <c r="AD5217" t="str">
        <f t="shared" si="1698"/>
        <v>Red</v>
      </c>
    </row>
    <row r="5218" spans="1:30" x14ac:dyDescent="0.3">
      <c r="A5218" t="str">
        <f t="shared" si="1682"/>
        <v>07/08/2026AkraVarhaug</v>
      </c>
      <c r="D5218" s="2">
        <v>46241</v>
      </c>
      <c r="E5218" s="3">
        <v>0.70833333333333337</v>
      </c>
      <c r="F5218" t="s">
        <v>4348</v>
      </c>
      <c r="G5218" t="s">
        <v>4767</v>
      </c>
      <c r="H5218">
        <v>0</v>
      </c>
      <c r="I5218">
        <v>1</v>
      </c>
      <c r="J5218">
        <v>1</v>
      </c>
      <c r="K5218">
        <v>2</v>
      </c>
      <c r="L5218" s="22" t="str">
        <f t="shared" si="1700"/>
        <v>07/08/2026</v>
      </c>
      <c r="M5218" s="23">
        <f t="shared" si="1701"/>
        <v>0.58333333333333337</v>
      </c>
      <c r="N5218" t="str">
        <f t="shared" si="1699"/>
        <v>1 - 2</v>
      </c>
      <c r="O5218" t="str">
        <f t="shared" si="1683"/>
        <v>Red</v>
      </c>
      <c r="P5218" t="str">
        <f t="shared" si="1684"/>
        <v>Red</v>
      </c>
      <c r="Q5218" t="str">
        <f t="shared" si="1685"/>
        <v>Green</v>
      </c>
      <c r="R5218" t="str">
        <f t="shared" si="1686"/>
        <v>Red</v>
      </c>
      <c r="S5218" t="str">
        <f t="shared" si="1687"/>
        <v>Green</v>
      </c>
      <c r="T5218" t="str">
        <f t="shared" si="1688"/>
        <v>Green</v>
      </c>
      <c r="U5218" t="str">
        <f t="shared" si="1689"/>
        <v>Red</v>
      </c>
      <c r="V5218" t="str">
        <f t="shared" si="1690"/>
        <v>Red</v>
      </c>
      <c r="W5218" t="str">
        <f t="shared" si="1691"/>
        <v>Green</v>
      </c>
      <c r="X5218" t="str">
        <f t="shared" si="1692"/>
        <v>Green</v>
      </c>
      <c r="Y5218" t="str">
        <f t="shared" si="1693"/>
        <v>Green</v>
      </c>
      <c r="Z5218" t="str">
        <f t="shared" si="1694"/>
        <v>Green</v>
      </c>
      <c r="AA5218" t="str">
        <f t="shared" si="1695"/>
        <v>Red</v>
      </c>
      <c r="AB5218" t="str">
        <f t="shared" si="1696"/>
        <v>Green</v>
      </c>
      <c r="AC5218" t="str">
        <f t="shared" si="1697"/>
        <v>Green</v>
      </c>
      <c r="AD5218" t="str">
        <f t="shared" si="1698"/>
        <v>Red</v>
      </c>
    </row>
    <row r="5219" spans="1:30" x14ac:dyDescent="0.3">
      <c r="A5219" t="str">
        <f t="shared" si="1682"/>
        <v>07/08/2026BayreuthMemmingen</v>
      </c>
      <c r="D5219" s="2">
        <v>46241</v>
      </c>
      <c r="E5219" s="3">
        <v>0.70833333333333337</v>
      </c>
      <c r="F5219" t="s">
        <v>7157</v>
      </c>
      <c r="G5219" t="s">
        <v>7158</v>
      </c>
      <c r="H5219">
        <v>1</v>
      </c>
      <c r="I5219">
        <v>2</v>
      </c>
      <c r="J5219">
        <v>1</v>
      </c>
      <c r="K5219">
        <v>3</v>
      </c>
      <c r="L5219" s="22" t="str">
        <f t="shared" si="1700"/>
        <v>07/08/2026</v>
      </c>
      <c r="M5219" s="23">
        <f t="shared" si="1701"/>
        <v>0.58333333333333337</v>
      </c>
      <c r="N5219" t="str">
        <f t="shared" si="1699"/>
        <v>1 - 3</v>
      </c>
      <c r="O5219" t="str">
        <f t="shared" si="1683"/>
        <v>Red</v>
      </c>
      <c r="P5219" t="str">
        <f t="shared" si="1684"/>
        <v>Red</v>
      </c>
      <c r="Q5219" t="str">
        <f t="shared" si="1685"/>
        <v>Green</v>
      </c>
      <c r="R5219" t="str">
        <f t="shared" si="1686"/>
        <v>Red</v>
      </c>
      <c r="S5219" t="str">
        <f t="shared" si="1687"/>
        <v>Green</v>
      </c>
      <c r="T5219" t="str">
        <f t="shared" si="1688"/>
        <v>Green</v>
      </c>
      <c r="U5219" t="str">
        <f t="shared" si="1689"/>
        <v>Red</v>
      </c>
      <c r="V5219" t="str">
        <f t="shared" si="1690"/>
        <v>Red</v>
      </c>
      <c r="W5219" t="str">
        <f t="shared" si="1691"/>
        <v>Green</v>
      </c>
      <c r="X5219" t="str">
        <f t="shared" si="1692"/>
        <v>Green</v>
      </c>
      <c r="Y5219" t="str">
        <f t="shared" si="1693"/>
        <v>Green</v>
      </c>
      <c r="Z5219" t="str">
        <f t="shared" si="1694"/>
        <v>Green</v>
      </c>
      <c r="AA5219" t="str">
        <f t="shared" si="1695"/>
        <v>Red</v>
      </c>
      <c r="AB5219" t="str">
        <f t="shared" si="1696"/>
        <v>Red</v>
      </c>
      <c r="AC5219" t="str">
        <f t="shared" si="1697"/>
        <v>Green</v>
      </c>
      <c r="AD5219" t="str">
        <f t="shared" si="1698"/>
        <v>Red</v>
      </c>
    </row>
    <row r="5220" spans="1:30" x14ac:dyDescent="0.3">
      <c r="A5220" t="str">
        <f t="shared" si="1682"/>
        <v>07/08/2026Boldklubben AF 1893FC Roskilde</v>
      </c>
      <c r="D5220" s="2">
        <v>46241</v>
      </c>
      <c r="E5220" s="3">
        <v>0.70833333333333337</v>
      </c>
      <c r="F5220" t="s">
        <v>5441</v>
      </c>
      <c r="G5220" t="s">
        <v>5442</v>
      </c>
      <c r="H5220">
        <v>0</v>
      </c>
      <c r="I5220">
        <v>1</v>
      </c>
      <c r="J5220">
        <v>1</v>
      </c>
      <c r="K5220">
        <v>2</v>
      </c>
      <c r="L5220" s="22" t="str">
        <f t="shared" si="1700"/>
        <v>07/08/2026</v>
      </c>
      <c r="M5220" s="23">
        <f t="shared" si="1701"/>
        <v>0.58333333333333337</v>
      </c>
      <c r="N5220" t="str">
        <f t="shared" si="1699"/>
        <v>1 - 2</v>
      </c>
      <c r="O5220" t="str">
        <f t="shared" si="1683"/>
        <v>Red</v>
      </c>
      <c r="P5220" t="str">
        <f t="shared" si="1684"/>
        <v>Red</v>
      </c>
      <c r="Q5220" t="str">
        <f t="shared" si="1685"/>
        <v>Green</v>
      </c>
      <c r="R5220" t="str">
        <f t="shared" si="1686"/>
        <v>Red</v>
      </c>
      <c r="S5220" t="str">
        <f t="shared" si="1687"/>
        <v>Green</v>
      </c>
      <c r="T5220" t="str">
        <f t="shared" si="1688"/>
        <v>Green</v>
      </c>
      <c r="U5220" t="str">
        <f t="shared" si="1689"/>
        <v>Red</v>
      </c>
      <c r="V5220" t="str">
        <f t="shared" si="1690"/>
        <v>Red</v>
      </c>
      <c r="W5220" t="str">
        <f t="shared" si="1691"/>
        <v>Green</v>
      </c>
      <c r="X5220" t="str">
        <f t="shared" si="1692"/>
        <v>Green</v>
      </c>
      <c r="Y5220" t="str">
        <f t="shared" si="1693"/>
        <v>Green</v>
      </c>
      <c r="Z5220" t="str">
        <f t="shared" si="1694"/>
        <v>Green</v>
      </c>
      <c r="AA5220" t="str">
        <f t="shared" si="1695"/>
        <v>Red</v>
      </c>
      <c r="AB5220" t="str">
        <f t="shared" si="1696"/>
        <v>Green</v>
      </c>
      <c r="AC5220" t="str">
        <f t="shared" si="1697"/>
        <v>Green</v>
      </c>
      <c r="AD5220" t="str">
        <f t="shared" si="1698"/>
        <v>Red</v>
      </c>
    </row>
    <row r="5221" spans="1:30" x14ac:dyDescent="0.3">
      <c r="A5221" t="str">
        <f t="shared" si="1682"/>
        <v>07/08/2026CD AlfaroCD Tudelano</v>
      </c>
      <c r="D5221" s="2">
        <v>46241</v>
      </c>
      <c r="E5221" s="3">
        <v>0.70833333333333337</v>
      </c>
      <c r="F5221" t="s">
        <v>7159</v>
      </c>
      <c r="G5221" t="s">
        <v>7160</v>
      </c>
      <c r="H5221">
        <v>0</v>
      </c>
      <c r="I5221">
        <v>1</v>
      </c>
      <c r="J5221">
        <v>0</v>
      </c>
      <c r="K5221">
        <v>4</v>
      </c>
      <c r="L5221" s="22" t="str">
        <f t="shared" si="1700"/>
        <v>07/08/2026</v>
      </c>
      <c r="M5221" s="23">
        <f t="shared" si="1701"/>
        <v>0.58333333333333337</v>
      </c>
      <c r="N5221" t="str">
        <f t="shared" si="1699"/>
        <v>0 - 4</v>
      </c>
      <c r="O5221" t="str">
        <f t="shared" si="1683"/>
        <v>Red</v>
      </c>
      <c r="P5221" t="str">
        <f t="shared" si="1684"/>
        <v>Red</v>
      </c>
      <c r="Q5221" t="str">
        <f t="shared" si="1685"/>
        <v>Green</v>
      </c>
      <c r="R5221" t="str">
        <f t="shared" si="1686"/>
        <v>Red</v>
      </c>
      <c r="S5221" t="str">
        <f t="shared" si="1687"/>
        <v>Green</v>
      </c>
      <c r="T5221" t="str">
        <f t="shared" si="1688"/>
        <v>Green</v>
      </c>
      <c r="U5221" t="str">
        <f t="shared" si="1689"/>
        <v>Red</v>
      </c>
      <c r="V5221" t="str">
        <f t="shared" si="1690"/>
        <v>Red</v>
      </c>
      <c r="W5221" t="str">
        <f t="shared" si="1691"/>
        <v>Green</v>
      </c>
      <c r="X5221" t="str">
        <f t="shared" si="1692"/>
        <v>Green</v>
      </c>
      <c r="Y5221" t="str">
        <f t="shared" si="1693"/>
        <v>Green</v>
      </c>
      <c r="Z5221" t="str">
        <f t="shared" si="1694"/>
        <v>Green</v>
      </c>
      <c r="AA5221" t="str">
        <f t="shared" si="1695"/>
        <v>Red</v>
      </c>
      <c r="AB5221" t="str">
        <f t="shared" si="1696"/>
        <v>Red</v>
      </c>
      <c r="AC5221" t="str">
        <f t="shared" si="1697"/>
        <v>Red</v>
      </c>
      <c r="AD5221" t="str">
        <f t="shared" si="1698"/>
        <v>Green</v>
      </c>
    </row>
    <row r="5222" spans="1:30" x14ac:dyDescent="0.3">
      <c r="A5222" t="str">
        <f t="shared" si="1682"/>
        <v>07/08/2026CD LeganesMerida UD</v>
      </c>
      <c r="D5222" s="2">
        <v>46241</v>
      </c>
      <c r="E5222" s="3">
        <v>0.70833333333333337</v>
      </c>
      <c r="F5222" t="s">
        <v>1593</v>
      </c>
      <c r="G5222" t="s">
        <v>5669</v>
      </c>
      <c r="H5222">
        <v>2</v>
      </c>
      <c r="I5222">
        <v>0</v>
      </c>
      <c r="J5222">
        <v>3</v>
      </c>
      <c r="K5222">
        <v>0</v>
      </c>
      <c r="L5222" s="22" t="str">
        <f t="shared" si="1700"/>
        <v>07/08/2026</v>
      </c>
      <c r="M5222" s="23">
        <f t="shared" si="1701"/>
        <v>0.58333333333333337</v>
      </c>
      <c r="N5222" t="str">
        <f t="shared" si="1699"/>
        <v>3 - 0</v>
      </c>
      <c r="O5222" t="str">
        <f t="shared" si="1683"/>
        <v>Green</v>
      </c>
      <c r="P5222" t="str">
        <f t="shared" si="1684"/>
        <v>Red</v>
      </c>
      <c r="Q5222" t="str">
        <f t="shared" si="1685"/>
        <v>Red</v>
      </c>
      <c r="R5222" t="str">
        <f t="shared" si="1686"/>
        <v>Green</v>
      </c>
      <c r="S5222" t="str">
        <f t="shared" si="1687"/>
        <v>Red</v>
      </c>
      <c r="T5222" t="str">
        <f t="shared" si="1688"/>
        <v>Green</v>
      </c>
      <c r="U5222" t="str">
        <f t="shared" si="1689"/>
        <v>Green</v>
      </c>
      <c r="V5222" t="str">
        <f t="shared" si="1690"/>
        <v>Red</v>
      </c>
      <c r="W5222" t="str">
        <f t="shared" si="1691"/>
        <v>Red</v>
      </c>
      <c r="X5222" t="str">
        <f t="shared" si="1692"/>
        <v>Green</v>
      </c>
      <c r="Y5222" t="str">
        <f t="shared" si="1693"/>
        <v>Green</v>
      </c>
      <c r="Z5222" t="str">
        <f t="shared" si="1694"/>
        <v>Green</v>
      </c>
      <c r="AA5222" t="str">
        <f t="shared" si="1695"/>
        <v>Red</v>
      </c>
      <c r="AB5222" t="str">
        <f t="shared" si="1696"/>
        <v>Green</v>
      </c>
      <c r="AC5222" t="str">
        <f t="shared" si="1697"/>
        <v>Red</v>
      </c>
      <c r="AD5222" t="str">
        <f t="shared" si="1698"/>
        <v>Green</v>
      </c>
    </row>
    <row r="5223" spans="1:30" x14ac:dyDescent="0.3">
      <c r="A5223" t="str">
        <f t="shared" si="1682"/>
        <v>07/08/2026DJK GebenbachEintracht Bamberg</v>
      </c>
      <c r="D5223" s="2">
        <v>46241</v>
      </c>
      <c r="E5223" s="3">
        <v>0.70833333333333337</v>
      </c>
      <c r="F5223" t="s">
        <v>2466</v>
      </c>
      <c r="G5223" t="s">
        <v>1345</v>
      </c>
      <c r="H5223">
        <v>1</v>
      </c>
      <c r="I5223">
        <v>1</v>
      </c>
      <c r="J5223">
        <v>1</v>
      </c>
      <c r="K5223">
        <v>2</v>
      </c>
      <c r="L5223" s="22" t="str">
        <f t="shared" si="1700"/>
        <v>07/08/2026</v>
      </c>
      <c r="M5223" s="23">
        <f t="shared" si="1701"/>
        <v>0.58333333333333337</v>
      </c>
      <c r="N5223" t="str">
        <f t="shared" si="1699"/>
        <v>1 - 2</v>
      </c>
      <c r="O5223" t="str">
        <f t="shared" si="1683"/>
        <v>Red</v>
      </c>
      <c r="P5223" t="str">
        <f t="shared" si="1684"/>
        <v>Red</v>
      </c>
      <c r="Q5223" t="str">
        <f t="shared" si="1685"/>
        <v>Green</v>
      </c>
      <c r="R5223" t="str">
        <f t="shared" si="1686"/>
        <v>Red</v>
      </c>
      <c r="S5223" t="str">
        <f t="shared" si="1687"/>
        <v>Green</v>
      </c>
      <c r="T5223" t="str">
        <f t="shared" si="1688"/>
        <v>Green</v>
      </c>
      <c r="U5223" t="str">
        <f t="shared" si="1689"/>
        <v>Red</v>
      </c>
      <c r="V5223" t="str">
        <f t="shared" si="1690"/>
        <v>Green</v>
      </c>
      <c r="W5223" t="str">
        <f t="shared" si="1691"/>
        <v>Red</v>
      </c>
      <c r="X5223" t="str">
        <f t="shared" si="1692"/>
        <v>Green</v>
      </c>
      <c r="Y5223" t="str">
        <f t="shared" si="1693"/>
        <v>Green</v>
      </c>
      <c r="Z5223" t="str">
        <f t="shared" si="1694"/>
        <v>Green</v>
      </c>
      <c r="AA5223" t="str">
        <f t="shared" si="1695"/>
        <v>Red</v>
      </c>
      <c r="AB5223" t="str">
        <f t="shared" si="1696"/>
        <v>Green</v>
      </c>
      <c r="AC5223" t="str">
        <f t="shared" si="1697"/>
        <v>Green</v>
      </c>
      <c r="AD5223" t="str">
        <f t="shared" si="1698"/>
        <v>Red</v>
      </c>
    </row>
    <row r="5224" spans="1:30" x14ac:dyDescent="0.3">
      <c r="A5224" t="str">
        <f t="shared" si="1682"/>
        <v>07/08/2026FC Marchfeld DonauauenSV Leobendorf</v>
      </c>
      <c r="D5224" s="2">
        <v>46241</v>
      </c>
      <c r="E5224" s="3">
        <v>0.70833333333333337</v>
      </c>
      <c r="F5224" t="s">
        <v>6030</v>
      </c>
      <c r="G5224" t="s">
        <v>2331</v>
      </c>
      <c r="H5224">
        <v>0</v>
      </c>
      <c r="I5224">
        <v>0</v>
      </c>
      <c r="J5224">
        <v>0</v>
      </c>
      <c r="K5224">
        <v>1</v>
      </c>
      <c r="L5224" s="22" t="str">
        <f t="shared" si="1700"/>
        <v>07/08/2026</v>
      </c>
      <c r="M5224" s="23">
        <f t="shared" si="1701"/>
        <v>0.58333333333333337</v>
      </c>
      <c r="N5224" t="str">
        <f t="shared" si="1699"/>
        <v>0 - 1</v>
      </c>
      <c r="O5224" t="str">
        <f t="shared" si="1683"/>
        <v>Red</v>
      </c>
      <c r="P5224" t="str">
        <f t="shared" si="1684"/>
        <v>Red</v>
      </c>
      <c r="Q5224" t="str">
        <f t="shared" si="1685"/>
        <v>Green</v>
      </c>
      <c r="R5224" t="str">
        <f t="shared" si="1686"/>
        <v>Red</v>
      </c>
      <c r="S5224" t="str">
        <f t="shared" si="1687"/>
        <v>Green</v>
      </c>
      <c r="T5224" t="str">
        <f t="shared" si="1688"/>
        <v>Green</v>
      </c>
      <c r="U5224" t="str">
        <f t="shared" si="1689"/>
        <v>Red</v>
      </c>
      <c r="V5224" t="str">
        <f t="shared" si="1690"/>
        <v>Green</v>
      </c>
      <c r="W5224" t="str">
        <f t="shared" si="1691"/>
        <v>Red</v>
      </c>
      <c r="X5224" t="str">
        <f t="shared" si="1692"/>
        <v>Red</v>
      </c>
      <c r="Y5224" t="str">
        <f t="shared" si="1693"/>
        <v>Red</v>
      </c>
      <c r="Z5224" t="str">
        <f t="shared" si="1694"/>
        <v>Red</v>
      </c>
      <c r="AA5224" t="str">
        <f t="shared" si="1695"/>
        <v>Green</v>
      </c>
      <c r="AB5224" t="str">
        <f t="shared" si="1696"/>
        <v>Green</v>
      </c>
      <c r="AC5224" t="str">
        <f t="shared" si="1697"/>
        <v>Red</v>
      </c>
      <c r="AD5224" t="str">
        <f t="shared" si="1698"/>
        <v>Green</v>
      </c>
    </row>
    <row r="5225" spans="1:30" x14ac:dyDescent="0.3">
      <c r="A5225" t="str">
        <f t="shared" si="1682"/>
        <v>07/08/2026FC PuchUSC Eugendorf</v>
      </c>
      <c r="D5225" s="2">
        <v>46241</v>
      </c>
      <c r="E5225" s="3">
        <v>0.70833333333333337</v>
      </c>
      <c r="F5225" t="s">
        <v>7161</v>
      </c>
      <c r="G5225" t="s">
        <v>7162</v>
      </c>
      <c r="H5225">
        <v>3</v>
      </c>
      <c r="I5225">
        <v>1</v>
      </c>
      <c r="J5225">
        <v>3</v>
      </c>
      <c r="K5225">
        <v>3</v>
      </c>
      <c r="L5225" s="22" t="str">
        <f t="shared" si="1700"/>
        <v>07/08/2026</v>
      </c>
      <c r="M5225" s="23">
        <f t="shared" si="1701"/>
        <v>0.58333333333333337</v>
      </c>
      <c r="N5225" t="str">
        <f t="shared" si="1699"/>
        <v>3 - 3</v>
      </c>
      <c r="O5225" t="str">
        <f t="shared" si="1683"/>
        <v>Red</v>
      </c>
      <c r="P5225" t="str">
        <f t="shared" si="1684"/>
        <v>Green</v>
      </c>
      <c r="Q5225" t="str">
        <f t="shared" si="1685"/>
        <v>Red</v>
      </c>
      <c r="R5225" t="str">
        <f t="shared" si="1686"/>
        <v>Green</v>
      </c>
      <c r="S5225" t="str">
        <f t="shared" si="1687"/>
        <v>Green</v>
      </c>
      <c r="T5225" t="str">
        <f t="shared" si="1688"/>
        <v>Red</v>
      </c>
      <c r="U5225" t="str">
        <f t="shared" si="1689"/>
        <v>Green</v>
      </c>
      <c r="V5225" t="str">
        <f t="shared" si="1690"/>
        <v>Red</v>
      </c>
      <c r="W5225" t="str">
        <f t="shared" si="1691"/>
        <v>Red</v>
      </c>
      <c r="X5225" t="str">
        <f t="shared" si="1692"/>
        <v>Green</v>
      </c>
      <c r="Y5225" t="str">
        <f t="shared" si="1693"/>
        <v>Green</v>
      </c>
      <c r="Z5225" t="str">
        <f t="shared" si="1694"/>
        <v>Green</v>
      </c>
      <c r="AA5225" t="str">
        <f t="shared" si="1695"/>
        <v>Red</v>
      </c>
      <c r="AB5225" t="str">
        <f t="shared" si="1696"/>
        <v>Red</v>
      </c>
      <c r="AC5225" t="str">
        <f t="shared" si="1697"/>
        <v>Green</v>
      </c>
      <c r="AD5225" t="str">
        <f t="shared" si="1698"/>
        <v>Red</v>
      </c>
    </row>
    <row r="5226" spans="1:30" x14ac:dyDescent="0.3">
      <c r="A5226" t="str">
        <f t="shared" si="1682"/>
        <v>07/08/2026FremHorsholm Usserod</v>
      </c>
      <c r="D5226" s="2">
        <v>46241</v>
      </c>
      <c r="E5226" s="3">
        <v>0.70833333333333337</v>
      </c>
      <c r="F5226" t="s">
        <v>5703</v>
      </c>
      <c r="G5226" t="s">
        <v>5752</v>
      </c>
      <c r="H5226">
        <v>1</v>
      </c>
      <c r="I5226">
        <v>1</v>
      </c>
      <c r="J5226">
        <v>1</v>
      </c>
      <c r="K5226">
        <v>1</v>
      </c>
      <c r="L5226" s="22" t="str">
        <f t="shared" si="1700"/>
        <v>07/08/2026</v>
      </c>
      <c r="M5226" s="23">
        <f t="shared" si="1701"/>
        <v>0.58333333333333337</v>
      </c>
      <c r="N5226" t="str">
        <f t="shared" si="1699"/>
        <v>1 - 1</v>
      </c>
      <c r="O5226" t="str">
        <f t="shared" si="1683"/>
        <v>Red</v>
      </c>
      <c r="P5226" t="str">
        <f t="shared" si="1684"/>
        <v>Green</v>
      </c>
      <c r="Q5226" t="str">
        <f t="shared" si="1685"/>
        <v>Red</v>
      </c>
      <c r="R5226" t="str">
        <f t="shared" si="1686"/>
        <v>Green</v>
      </c>
      <c r="S5226" t="str">
        <f t="shared" si="1687"/>
        <v>Green</v>
      </c>
      <c r="T5226" t="str">
        <f t="shared" si="1688"/>
        <v>Red</v>
      </c>
      <c r="U5226" t="str">
        <f t="shared" si="1689"/>
        <v>Red</v>
      </c>
      <c r="V5226" t="str">
        <f t="shared" si="1690"/>
        <v>Green</v>
      </c>
      <c r="W5226" t="str">
        <f t="shared" si="1691"/>
        <v>Red</v>
      </c>
      <c r="X5226" t="str">
        <f t="shared" si="1692"/>
        <v>Green</v>
      </c>
      <c r="Y5226" t="str">
        <f t="shared" si="1693"/>
        <v>Green</v>
      </c>
      <c r="Z5226" t="str">
        <f t="shared" si="1694"/>
        <v>Red</v>
      </c>
      <c r="AA5226" t="str">
        <f t="shared" si="1695"/>
        <v>Green</v>
      </c>
      <c r="AB5226" t="str">
        <f t="shared" si="1696"/>
        <v>Green</v>
      </c>
      <c r="AC5226" t="str">
        <f t="shared" si="1697"/>
        <v>Green</v>
      </c>
      <c r="AD5226" t="str">
        <f t="shared" si="1698"/>
        <v>Red</v>
      </c>
    </row>
    <row r="5227" spans="1:30" x14ac:dyDescent="0.3">
      <c r="A5227" t="str">
        <f t="shared" si="1682"/>
        <v>07/08/2026FulhamCrystal Palace</v>
      </c>
      <c r="D5227" s="2">
        <v>46241</v>
      </c>
      <c r="E5227" s="3">
        <v>0.70833333333333337</v>
      </c>
      <c r="F5227" t="s">
        <v>5068</v>
      </c>
      <c r="G5227" t="s">
        <v>3851</v>
      </c>
      <c r="H5227">
        <v>1</v>
      </c>
      <c r="I5227">
        <v>1</v>
      </c>
      <c r="J5227">
        <v>1</v>
      </c>
      <c r="K5227">
        <v>2</v>
      </c>
      <c r="L5227" s="22" t="str">
        <f t="shared" si="1700"/>
        <v>07/08/2026</v>
      </c>
      <c r="M5227" s="23">
        <f t="shared" si="1701"/>
        <v>0.58333333333333337</v>
      </c>
      <c r="N5227" t="str">
        <f t="shared" si="1699"/>
        <v>1 - 2</v>
      </c>
      <c r="O5227" t="str">
        <f t="shared" si="1683"/>
        <v>Red</v>
      </c>
      <c r="P5227" t="str">
        <f t="shared" si="1684"/>
        <v>Red</v>
      </c>
      <c r="Q5227" t="str">
        <f t="shared" si="1685"/>
        <v>Green</v>
      </c>
      <c r="R5227" t="str">
        <f t="shared" si="1686"/>
        <v>Red</v>
      </c>
      <c r="S5227" t="str">
        <f t="shared" si="1687"/>
        <v>Green</v>
      </c>
      <c r="T5227" t="str">
        <f t="shared" si="1688"/>
        <v>Green</v>
      </c>
      <c r="U5227" t="str">
        <f t="shared" si="1689"/>
        <v>Red</v>
      </c>
      <c r="V5227" t="str">
        <f t="shared" si="1690"/>
        <v>Green</v>
      </c>
      <c r="W5227" t="str">
        <f t="shared" si="1691"/>
        <v>Red</v>
      </c>
      <c r="X5227" t="str">
        <f t="shared" si="1692"/>
        <v>Green</v>
      </c>
      <c r="Y5227" t="str">
        <f t="shared" si="1693"/>
        <v>Green</v>
      </c>
      <c r="Z5227" t="str">
        <f t="shared" si="1694"/>
        <v>Green</v>
      </c>
      <c r="AA5227" t="str">
        <f t="shared" si="1695"/>
        <v>Red</v>
      </c>
      <c r="AB5227" t="str">
        <f t="shared" si="1696"/>
        <v>Green</v>
      </c>
      <c r="AC5227" t="str">
        <f t="shared" si="1697"/>
        <v>Green</v>
      </c>
      <c r="AD5227" t="str">
        <f t="shared" si="1698"/>
        <v>Red</v>
      </c>
    </row>
    <row r="5228" spans="1:30" x14ac:dyDescent="0.3">
      <c r="A5228" t="str">
        <f t="shared" si="1682"/>
        <v>07/08/2026Galtabacks BKQviding FIF</v>
      </c>
      <c r="D5228" s="2">
        <v>46241</v>
      </c>
      <c r="E5228" s="3">
        <v>0.70833333333333337</v>
      </c>
      <c r="F5228" t="s">
        <v>5718</v>
      </c>
      <c r="G5228" t="s">
        <v>6199</v>
      </c>
      <c r="H5228">
        <v>0</v>
      </c>
      <c r="I5228">
        <v>0</v>
      </c>
      <c r="J5228">
        <v>1</v>
      </c>
      <c r="K5228">
        <v>1</v>
      </c>
      <c r="L5228" s="22" t="str">
        <f t="shared" si="1700"/>
        <v>07/08/2026</v>
      </c>
      <c r="M5228" s="23">
        <f t="shared" si="1701"/>
        <v>0.58333333333333337</v>
      </c>
      <c r="N5228" t="str">
        <f t="shared" si="1699"/>
        <v>1 - 1</v>
      </c>
      <c r="O5228" t="str">
        <f t="shared" si="1683"/>
        <v>Red</v>
      </c>
      <c r="P5228" t="str">
        <f t="shared" si="1684"/>
        <v>Green</v>
      </c>
      <c r="Q5228" t="str">
        <f t="shared" si="1685"/>
        <v>Red</v>
      </c>
      <c r="R5228" t="str">
        <f t="shared" si="1686"/>
        <v>Green</v>
      </c>
      <c r="S5228" t="str">
        <f t="shared" si="1687"/>
        <v>Green</v>
      </c>
      <c r="T5228" t="str">
        <f t="shared" si="1688"/>
        <v>Red</v>
      </c>
      <c r="U5228" t="str">
        <f t="shared" si="1689"/>
        <v>Red</v>
      </c>
      <c r="V5228" t="str">
        <f t="shared" si="1690"/>
        <v>Green</v>
      </c>
      <c r="W5228" t="str">
        <f t="shared" si="1691"/>
        <v>Red</v>
      </c>
      <c r="X5228" t="str">
        <f t="shared" si="1692"/>
        <v>Red</v>
      </c>
      <c r="Y5228" t="str">
        <f t="shared" si="1693"/>
        <v>Green</v>
      </c>
      <c r="Z5228" t="str">
        <f t="shared" si="1694"/>
        <v>Red</v>
      </c>
      <c r="AA5228" t="str">
        <f t="shared" si="1695"/>
        <v>Green</v>
      </c>
      <c r="AB5228" t="str">
        <f t="shared" si="1696"/>
        <v>Green</v>
      </c>
      <c r="AC5228" t="str">
        <f t="shared" si="1697"/>
        <v>Green</v>
      </c>
      <c r="AD5228" t="str">
        <f t="shared" si="1698"/>
        <v>Red</v>
      </c>
    </row>
    <row r="5229" spans="1:30" x14ac:dyDescent="0.3">
      <c r="A5229" t="str">
        <f t="shared" si="1682"/>
        <v>07/08/2026Germania HalberstadtFC Einheit Wernigerode</v>
      </c>
      <c r="D5229" s="2">
        <v>46241</v>
      </c>
      <c r="E5229" s="3">
        <v>0.70833333333333337</v>
      </c>
      <c r="F5229" t="s">
        <v>7163</v>
      </c>
      <c r="G5229" t="s">
        <v>7164</v>
      </c>
      <c r="H5229">
        <v>0</v>
      </c>
      <c r="I5229">
        <v>0</v>
      </c>
      <c r="J5229">
        <v>3</v>
      </c>
      <c r="K5229">
        <v>1</v>
      </c>
      <c r="L5229" s="22" t="str">
        <f t="shared" si="1700"/>
        <v>07/08/2026</v>
      </c>
      <c r="M5229" s="23">
        <f t="shared" si="1701"/>
        <v>0.58333333333333337</v>
      </c>
      <c r="N5229" t="str">
        <f t="shared" si="1699"/>
        <v>3 - 1</v>
      </c>
      <c r="O5229" t="str">
        <f t="shared" si="1683"/>
        <v>Green</v>
      </c>
      <c r="P5229" t="str">
        <f t="shared" si="1684"/>
        <v>Red</v>
      </c>
      <c r="Q5229" t="str">
        <f t="shared" si="1685"/>
        <v>Red</v>
      </c>
      <c r="R5229" t="str">
        <f t="shared" si="1686"/>
        <v>Green</v>
      </c>
      <c r="S5229" t="str">
        <f t="shared" si="1687"/>
        <v>Red</v>
      </c>
      <c r="T5229" t="str">
        <f t="shared" si="1688"/>
        <v>Green</v>
      </c>
      <c r="U5229" t="str">
        <f t="shared" si="1689"/>
        <v>Red</v>
      </c>
      <c r="V5229" t="str">
        <f t="shared" si="1690"/>
        <v>Green</v>
      </c>
      <c r="W5229" t="str">
        <f t="shared" si="1691"/>
        <v>Red</v>
      </c>
      <c r="X5229" t="str">
        <f t="shared" si="1692"/>
        <v>Red</v>
      </c>
      <c r="Y5229" t="str">
        <f t="shared" si="1693"/>
        <v>Green</v>
      </c>
      <c r="Z5229" t="str">
        <f t="shared" si="1694"/>
        <v>Green</v>
      </c>
      <c r="AA5229" t="str">
        <f t="shared" si="1695"/>
        <v>Red</v>
      </c>
      <c r="AB5229" t="str">
        <f t="shared" si="1696"/>
        <v>Red</v>
      </c>
      <c r="AC5229" t="str">
        <f t="shared" si="1697"/>
        <v>Green</v>
      </c>
      <c r="AD5229" t="str">
        <f t="shared" si="1698"/>
        <v>Red</v>
      </c>
    </row>
    <row r="5230" spans="1:30" x14ac:dyDescent="0.3">
      <c r="A5230" t="str">
        <f t="shared" si="1682"/>
        <v>07/08/2026Greifswalder FCVSG Altglienicke</v>
      </c>
      <c r="D5230" s="2">
        <v>46241</v>
      </c>
      <c r="E5230" s="3">
        <v>0.70833333333333337</v>
      </c>
      <c r="F5230" t="s">
        <v>4340</v>
      </c>
      <c r="G5230" t="s">
        <v>3270</v>
      </c>
      <c r="H5230">
        <v>1</v>
      </c>
      <c r="I5230">
        <v>2</v>
      </c>
      <c r="J5230">
        <v>1</v>
      </c>
      <c r="K5230">
        <v>3</v>
      </c>
      <c r="L5230" s="22" t="str">
        <f t="shared" si="1700"/>
        <v>07/08/2026</v>
      </c>
      <c r="M5230" s="23">
        <f t="shared" si="1701"/>
        <v>0.58333333333333337</v>
      </c>
      <c r="N5230" t="str">
        <f t="shared" si="1699"/>
        <v>1 - 3</v>
      </c>
      <c r="O5230" t="str">
        <f t="shared" si="1683"/>
        <v>Red</v>
      </c>
      <c r="P5230" t="str">
        <f t="shared" si="1684"/>
        <v>Red</v>
      </c>
      <c r="Q5230" t="str">
        <f t="shared" si="1685"/>
        <v>Green</v>
      </c>
      <c r="R5230" t="str">
        <f t="shared" si="1686"/>
        <v>Red</v>
      </c>
      <c r="S5230" t="str">
        <f t="shared" si="1687"/>
        <v>Green</v>
      </c>
      <c r="T5230" t="str">
        <f t="shared" si="1688"/>
        <v>Green</v>
      </c>
      <c r="U5230" t="str">
        <f t="shared" si="1689"/>
        <v>Red</v>
      </c>
      <c r="V5230" t="str">
        <f t="shared" si="1690"/>
        <v>Red</v>
      </c>
      <c r="W5230" t="str">
        <f t="shared" si="1691"/>
        <v>Green</v>
      </c>
      <c r="X5230" t="str">
        <f t="shared" si="1692"/>
        <v>Green</v>
      </c>
      <c r="Y5230" t="str">
        <f t="shared" si="1693"/>
        <v>Green</v>
      </c>
      <c r="Z5230" t="str">
        <f t="shared" si="1694"/>
        <v>Green</v>
      </c>
      <c r="AA5230" t="str">
        <f t="shared" si="1695"/>
        <v>Red</v>
      </c>
      <c r="AB5230" t="str">
        <f t="shared" si="1696"/>
        <v>Red</v>
      </c>
      <c r="AC5230" t="str">
        <f t="shared" si="1697"/>
        <v>Green</v>
      </c>
      <c r="AD5230" t="str">
        <f t="shared" si="1698"/>
        <v>Red</v>
      </c>
    </row>
    <row r="5231" spans="1:30" x14ac:dyDescent="0.3">
      <c r="A5231" t="str">
        <f t="shared" ref="A5231:A5294" si="1702">L5230&amp;F5231&amp;G5231</f>
        <v>07/08/2026Kickers EmdenHamburger SV II</v>
      </c>
      <c r="D5231" s="2">
        <v>46241</v>
      </c>
      <c r="E5231" s="3">
        <v>0.70833333333333337</v>
      </c>
      <c r="F5231" t="s">
        <v>5748</v>
      </c>
      <c r="G5231" t="s">
        <v>7165</v>
      </c>
      <c r="H5231">
        <v>2</v>
      </c>
      <c r="I5231">
        <v>0</v>
      </c>
      <c r="J5231">
        <v>3</v>
      </c>
      <c r="K5231">
        <v>2</v>
      </c>
      <c r="L5231" s="22" t="str">
        <f t="shared" si="1700"/>
        <v>07/08/2026</v>
      </c>
      <c r="M5231" s="23">
        <f t="shared" si="1701"/>
        <v>0.58333333333333337</v>
      </c>
      <c r="N5231" t="str">
        <f t="shared" si="1699"/>
        <v>3 - 2</v>
      </c>
      <c r="O5231" t="str">
        <f t="shared" si="1683"/>
        <v>Green</v>
      </c>
      <c r="P5231" t="str">
        <f t="shared" si="1684"/>
        <v>Red</v>
      </c>
      <c r="Q5231" t="str">
        <f t="shared" si="1685"/>
        <v>Red</v>
      </c>
      <c r="R5231" t="str">
        <f t="shared" si="1686"/>
        <v>Green</v>
      </c>
      <c r="S5231" t="str">
        <f t="shared" si="1687"/>
        <v>Red</v>
      </c>
      <c r="T5231" t="str">
        <f t="shared" si="1688"/>
        <v>Green</v>
      </c>
      <c r="U5231" t="str">
        <f t="shared" si="1689"/>
        <v>Green</v>
      </c>
      <c r="V5231" t="str">
        <f t="shared" si="1690"/>
        <v>Red</v>
      </c>
      <c r="W5231" t="str">
        <f t="shared" si="1691"/>
        <v>Red</v>
      </c>
      <c r="X5231" t="str">
        <f t="shared" si="1692"/>
        <v>Green</v>
      </c>
      <c r="Y5231" t="str">
        <f t="shared" si="1693"/>
        <v>Green</v>
      </c>
      <c r="Z5231" t="str">
        <f t="shared" si="1694"/>
        <v>Green</v>
      </c>
      <c r="AA5231" t="str">
        <f t="shared" si="1695"/>
        <v>Red</v>
      </c>
      <c r="AB5231" t="str">
        <f t="shared" si="1696"/>
        <v>Red</v>
      </c>
      <c r="AC5231" t="str">
        <f t="shared" si="1697"/>
        <v>Green</v>
      </c>
      <c r="AD5231" t="str">
        <f t="shared" si="1698"/>
        <v>Red</v>
      </c>
    </row>
    <row r="5232" spans="1:30" x14ac:dyDescent="0.3">
      <c r="A5232" t="str">
        <f t="shared" si="1702"/>
        <v>07/08/2026KristianstadsAngelholms</v>
      </c>
      <c r="D5232" s="2">
        <v>46241</v>
      </c>
      <c r="E5232" s="3">
        <v>0.70833333333333337</v>
      </c>
      <c r="F5232" t="s">
        <v>7166</v>
      </c>
      <c r="G5232" t="s">
        <v>5696</v>
      </c>
      <c r="H5232">
        <v>1</v>
      </c>
      <c r="I5232">
        <v>0</v>
      </c>
      <c r="J5232">
        <v>1</v>
      </c>
      <c r="K5232">
        <v>0</v>
      </c>
      <c r="L5232" s="22" t="str">
        <f t="shared" si="1700"/>
        <v>07/08/2026</v>
      </c>
      <c r="M5232" s="23">
        <f t="shared" si="1701"/>
        <v>0.58333333333333337</v>
      </c>
      <c r="N5232" t="str">
        <f t="shared" si="1699"/>
        <v>1 - 0</v>
      </c>
      <c r="O5232" t="str">
        <f t="shared" si="1683"/>
        <v>Green</v>
      </c>
      <c r="P5232" t="str">
        <f t="shared" si="1684"/>
        <v>Red</v>
      </c>
      <c r="Q5232" t="str">
        <f t="shared" si="1685"/>
        <v>Red</v>
      </c>
      <c r="R5232" t="str">
        <f t="shared" si="1686"/>
        <v>Green</v>
      </c>
      <c r="S5232" t="str">
        <f t="shared" si="1687"/>
        <v>Red</v>
      </c>
      <c r="T5232" t="str">
        <f t="shared" si="1688"/>
        <v>Green</v>
      </c>
      <c r="U5232" t="str">
        <f t="shared" si="1689"/>
        <v>Green</v>
      </c>
      <c r="V5232" t="str">
        <f t="shared" si="1690"/>
        <v>Red</v>
      </c>
      <c r="W5232" t="str">
        <f t="shared" si="1691"/>
        <v>Red</v>
      </c>
      <c r="X5232" t="str">
        <f t="shared" si="1692"/>
        <v>Green</v>
      </c>
      <c r="Y5232" t="str">
        <f t="shared" si="1693"/>
        <v>Red</v>
      </c>
      <c r="Z5232" t="str">
        <f t="shared" si="1694"/>
        <v>Red</v>
      </c>
      <c r="AA5232" t="str">
        <f t="shared" si="1695"/>
        <v>Green</v>
      </c>
      <c r="AB5232" t="str">
        <f t="shared" si="1696"/>
        <v>Green</v>
      </c>
      <c r="AC5232" t="str">
        <f t="shared" si="1697"/>
        <v>Red</v>
      </c>
      <c r="AD5232" t="str">
        <f t="shared" si="1698"/>
        <v>Green</v>
      </c>
    </row>
    <row r="5233" spans="1:30" x14ac:dyDescent="0.3">
      <c r="A5233" t="str">
        <f t="shared" si="1702"/>
        <v>07/08/2026Kungsangens IFIFK Lidingo</v>
      </c>
      <c r="D5233" s="2">
        <v>46241</v>
      </c>
      <c r="E5233" s="3">
        <v>0.70833333333333337</v>
      </c>
      <c r="F5233" t="s">
        <v>5867</v>
      </c>
      <c r="G5233" t="s">
        <v>5704</v>
      </c>
      <c r="H5233">
        <v>0</v>
      </c>
      <c r="I5233">
        <v>1</v>
      </c>
      <c r="J5233">
        <v>0</v>
      </c>
      <c r="K5233">
        <v>1</v>
      </c>
      <c r="L5233" s="22" t="str">
        <f t="shared" si="1700"/>
        <v>07/08/2026</v>
      </c>
      <c r="M5233" s="23">
        <f t="shared" si="1701"/>
        <v>0.58333333333333337</v>
      </c>
      <c r="N5233" t="str">
        <f t="shared" si="1699"/>
        <v>0 - 1</v>
      </c>
      <c r="O5233" t="str">
        <f t="shared" si="1683"/>
        <v>Red</v>
      </c>
      <c r="P5233" t="str">
        <f t="shared" si="1684"/>
        <v>Red</v>
      </c>
      <c r="Q5233" t="str">
        <f t="shared" si="1685"/>
        <v>Green</v>
      </c>
      <c r="R5233" t="str">
        <f t="shared" si="1686"/>
        <v>Red</v>
      </c>
      <c r="S5233" t="str">
        <f t="shared" si="1687"/>
        <v>Green</v>
      </c>
      <c r="T5233" t="str">
        <f t="shared" si="1688"/>
        <v>Green</v>
      </c>
      <c r="U5233" t="str">
        <f t="shared" si="1689"/>
        <v>Red</v>
      </c>
      <c r="V5233" t="str">
        <f t="shared" si="1690"/>
        <v>Red</v>
      </c>
      <c r="W5233" t="str">
        <f t="shared" si="1691"/>
        <v>Green</v>
      </c>
      <c r="X5233" t="str">
        <f t="shared" si="1692"/>
        <v>Green</v>
      </c>
      <c r="Y5233" t="str">
        <f t="shared" si="1693"/>
        <v>Red</v>
      </c>
      <c r="Z5233" t="str">
        <f t="shared" si="1694"/>
        <v>Red</v>
      </c>
      <c r="AA5233" t="str">
        <f t="shared" si="1695"/>
        <v>Green</v>
      </c>
      <c r="AB5233" t="str">
        <f t="shared" si="1696"/>
        <v>Green</v>
      </c>
      <c r="AC5233" t="str">
        <f t="shared" si="1697"/>
        <v>Red</v>
      </c>
      <c r="AD5233" t="str">
        <f t="shared" si="1698"/>
        <v>Green</v>
      </c>
    </row>
    <row r="5234" spans="1:30" x14ac:dyDescent="0.3">
      <c r="A5234" t="str">
        <f t="shared" si="1702"/>
        <v>07/08/2026KVK TienenMolenbeek</v>
      </c>
      <c r="D5234" s="2">
        <v>46241</v>
      </c>
      <c r="E5234" s="3">
        <v>0.70833333333333337</v>
      </c>
      <c r="F5234" t="s">
        <v>7167</v>
      </c>
      <c r="G5234" t="s">
        <v>7168</v>
      </c>
      <c r="H5234">
        <v>0</v>
      </c>
      <c r="I5234">
        <v>1</v>
      </c>
      <c r="J5234">
        <v>0</v>
      </c>
      <c r="K5234">
        <v>1</v>
      </c>
      <c r="L5234" s="22" t="str">
        <f t="shared" si="1700"/>
        <v>07/08/2026</v>
      </c>
      <c r="M5234" s="23">
        <f t="shared" si="1701"/>
        <v>0.58333333333333337</v>
      </c>
      <c r="N5234" t="str">
        <f t="shared" si="1699"/>
        <v>0 - 1</v>
      </c>
      <c r="O5234" t="str">
        <f t="shared" si="1683"/>
        <v>Red</v>
      </c>
      <c r="P5234" t="str">
        <f t="shared" si="1684"/>
        <v>Red</v>
      </c>
      <c r="Q5234" t="str">
        <f t="shared" si="1685"/>
        <v>Green</v>
      </c>
      <c r="R5234" t="str">
        <f t="shared" si="1686"/>
        <v>Red</v>
      </c>
      <c r="S5234" t="str">
        <f t="shared" si="1687"/>
        <v>Green</v>
      </c>
      <c r="T5234" t="str">
        <f t="shared" si="1688"/>
        <v>Green</v>
      </c>
      <c r="U5234" t="str">
        <f t="shared" si="1689"/>
        <v>Red</v>
      </c>
      <c r="V5234" t="str">
        <f t="shared" si="1690"/>
        <v>Red</v>
      </c>
      <c r="W5234" t="str">
        <f t="shared" si="1691"/>
        <v>Green</v>
      </c>
      <c r="X5234" t="str">
        <f t="shared" si="1692"/>
        <v>Green</v>
      </c>
      <c r="Y5234" t="str">
        <f t="shared" si="1693"/>
        <v>Red</v>
      </c>
      <c r="Z5234" t="str">
        <f t="shared" si="1694"/>
        <v>Red</v>
      </c>
      <c r="AA5234" t="str">
        <f t="shared" si="1695"/>
        <v>Green</v>
      </c>
      <c r="AB5234" t="str">
        <f t="shared" si="1696"/>
        <v>Green</v>
      </c>
      <c r="AC5234" t="str">
        <f t="shared" si="1697"/>
        <v>Red</v>
      </c>
      <c r="AD5234" t="str">
        <f t="shared" si="1698"/>
        <v>Green</v>
      </c>
    </row>
    <row r="5235" spans="1:30" x14ac:dyDescent="0.3">
      <c r="A5235" t="str">
        <f t="shared" si="1702"/>
        <v>07/08/2026LandshutTSV 1860 Rosenheim</v>
      </c>
      <c r="D5235" s="2">
        <v>46241</v>
      </c>
      <c r="E5235" s="3">
        <v>0.70833333333333337</v>
      </c>
      <c r="F5235" t="s">
        <v>2472</v>
      </c>
      <c r="G5235" t="s">
        <v>1357</v>
      </c>
      <c r="H5235">
        <v>0</v>
      </c>
      <c r="I5235">
        <v>0</v>
      </c>
      <c r="J5235">
        <v>1</v>
      </c>
      <c r="K5235">
        <v>1</v>
      </c>
      <c r="L5235" s="22" t="str">
        <f t="shared" si="1700"/>
        <v>07/08/2026</v>
      </c>
      <c r="M5235" s="23">
        <f t="shared" si="1701"/>
        <v>0.58333333333333337</v>
      </c>
      <c r="N5235" t="str">
        <f t="shared" si="1699"/>
        <v>1 - 1</v>
      </c>
      <c r="O5235" t="str">
        <f t="shared" si="1683"/>
        <v>Red</v>
      </c>
      <c r="P5235" t="str">
        <f t="shared" si="1684"/>
        <v>Green</v>
      </c>
      <c r="Q5235" t="str">
        <f t="shared" si="1685"/>
        <v>Red</v>
      </c>
      <c r="R5235" t="str">
        <f t="shared" si="1686"/>
        <v>Green</v>
      </c>
      <c r="S5235" t="str">
        <f t="shared" si="1687"/>
        <v>Green</v>
      </c>
      <c r="T5235" t="str">
        <f t="shared" si="1688"/>
        <v>Red</v>
      </c>
      <c r="U5235" t="str">
        <f t="shared" si="1689"/>
        <v>Red</v>
      </c>
      <c r="V5235" t="str">
        <f t="shared" si="1690"/>
        <v>Green</v>
      </c>
      <c r="W5235" t="str">
        <f t="shared" si="1691"/>
        <v>Red</v>
      </c>
      <c r="X5235" t="str">
        <f t="shared" si="1692"/>
        <v>Red</v>
      </c>
      <c r="Y5235" t="str">
        <f t="shared" si="1693"/>
        <v>Green</v>
      </c>
      <c r="Z5235" t="str">
        <f t="shared" si="1694"/>
        <v>Red</v>
      </c>
      <c r="AA5235" t="str">
        <f t="shared" si="1695"/>
        <v>Green</v>
      </c>
      <c r="AB5235" t="str">
        <f t="shared" si="1696"/>
        <v>Green</v>
      </c>
      <c r="AC5235" t="str">
        <f t="shared" si="1697"/>
        <v>Green</v>
      </c>
      <c r="AD5235" t="str">
        <f t="shared" si="1698"/>
        <v>Red</v>
      </c>
    </row>
    <row r="5236" spans="1:30" x14ac:dyDescent="0.3">
      <c r="A5236" t="str">
        <f t="shared" si="1702"/>
        <v>07/08/2026OstersundsSundsvall</v>
      </c>
      <c r="D5236" s="2">
        <v>46241</v>
      </c>
      <c r="E5236" s="3">
        <v>0.70833333333333337</v>
      </c>
      <c r="F5236" t="s">
        <v>4501</v>
      </c>
      <c r="G5236" t="s">
        <v>268</v>
      </c>
      <c r="H5236">
        <v>1</v>
      </c>
      <c r="I5236">
        <v>0</v>
      </c>
      <c r="J5236">
        <v>1</v>
      </c>
      <c r="K5236">
        <v>0</v>
      </c>
      <c r="L5236" s="22" t="str">
        <f t="shared" si="1700"/>
        <v>07/08/2026</v>
      </c>
      <c r="M5236" s="23">
        <f t="shared" si="1701"/>
        <v>0.58333333333333337</v>
      </c>
      <c r="N5236" t="str">
        <f t="shared" si="1699"/>
        <v>1 - 0</v>
      </c>
      <c r="O5236" t="str">
        <f t="shared" si="1683"/>
        <v>Green</v>
      </c>
      <c r="P5236" t="str">
        <f t="shared" si="1684"/>
        <v>Red</v>
      </c>
      <c r="Q5236" t="str">
        <f t="shared" si="1685"/>
        <v>Red</v>
      </c>
      <c r="R5236" t="str">
        <f t="shared" si="1686"/>
        <v>Green</v>
      </c>
      <c r="S5236" t="str">
        <f t="shared" si="1687"/>
        <v>Red</v>
      </c>
      <c r="T5236" t="str">
        <f t="shared" si="1688"/>
        <v>Green</v>
      </c>
      <c r="U5236" t="str">
        <f t="shared" si="1689"/>
        <v>Green</v>
      </c>
      <c r="V5236" t="str">
        <f t="shared" si="1690"/>
        <v>Red</v>
      </c>
      <c r="W5236" t="str">
        <f t="shared" si="1691"/>
        <v>Red</v>
      </c>
      <c r="X5236" t="str">
        <f t="shared" si="1692"/>
        <v>Green</v>
      </c>
      <c r="Y5236" t="str">
        <f t="shared" si="1693"/>
        <v>Red</v>
      </c>
      <c r="Z5236" t="str">
        <f t="shared" si="1694"/>
        <v>Red</v>
      </c>
      <c r="AA5236" t="str">
        <f t="shared" si="1695"/>
        <v>Green</v>
      </c>
      <c r="AB5236" t="str">
        <f t="shared" si="1696"/>
        <v>Green</v>
      </c>
      <c r="AC5236" t="str">
        <f t="shared" si="1697"/>
        <v>Red</v>
      </c>
      <c r="AD5236" t="str">
        <f t="shared" si="1698"/>
        <v>Green</v>
      </c>
    </row>
    <row r="5237" spans="1:30" x14ac:dyDescent="0.3">
      <c r="A5237" t="str">
        <f t="shared" si="1702"/>
        <v>07/08/2026ParndorfSV Donau</v>
      </c>
      <c r="D5237" s="2">
        <v>46241</v>
      </c>
      <c r="E5237" s="3">
        <v>0.70833333333333337</v>
      </c>
      <c r="F5237" t="s">
        <v>3012</v>
      </c>
      <c r="G5237" t="s">
        <v>1459</v>
      </c>
      <c r="H5237">
        <v>3</v>
      </c>
      <c r="I5237">
        <v>1</v>
      </c>
      <c r="J5237">
        <v>6</v>
      </c>
      <c r="K5237">
        <v>1</v>
      </c>
      <c r="L5237" s="22" t="str">
        <f t="shared" si="1700"/>
        <v>07/08/2026</v>
      </c>
      <c r="M5237" s="23">
        <f t="shared" si="1701"/>
        <v>0.58333333333333337</v>
      </c>
      <c r="N5237" t="str">
        <f t="shared" si="1699"/>
        <v>6 - 1</v>
      </c>
      <c r="O5237" t="str">
        <f t="shared" si="1683"/>
        <v>Green</v>
      </c>
      <c r="P5237" t="str">
        <f t="shared" si="1684"/>
        <v>Red</v>
      </c>
      <c r="Q5237" t="str">
        <f t="shared" si="1685"/>
        <v>Red</v>
      </c>
      <c r="R5237" t="str">
        <f t="shared" si="1686"/>
        <v>Green</v>
      </c>
      <c r="S5237" t="str">
        <f t="shared" si="1687"/>
        <v>Red</v>
      </c>
      <c r="T5237" t="str">
        <f t="shared" si="1688"/>
        <v>Green</v>
      </c>
      <c r="U5237" t="str">
        <f t="shared" si="1689"/>
        <v>Green</v>
      </c>
      <c r="V5237" t="str">
        <f t="shared" si="1690"/>
        <v>Red</v>
      </c>
      <c r="W5237" t="str">
        <f t="shared" si="1691"/>
        <v>Red</v>
      </c>
      <c r="X5237" t="str">
        <f t="shared" si="1692"/>
        <v>Green</v>
      </c>
      <c r="Y5237" t="str">
        <f t="shared" si="1693"/>
        <v>Green</v>
      </c>
      <c r="Z5237" t="str">
        <f t="shared" si="1694"/>
        <v>Green</v>
      </c>
      <c r="AA5237" t="str">
        <f t="shared" si="1695"/>
        <v>Red</v>
      </c>
      <c r="AB5237" t="str">
        <f t="shared" si="1696"/>
        <v>Red</v>
      </c>
      <c r="AC5237" t="str">
        <f t="shared" si="1697"/>
        <v>Green</v>
      </c>
      <c r="AD5237" t="str">
        <f t="shared" si="1698"/>
        <v>Red</v>
      </c>
    </row>
    <row r="5238" spans="1:30" x14ac:dyDescent="0.3">
      <c r="A5238" t="str">
        <f t="shared" si="1702"/>
        <v>07/08/2026PinkafeldASK Kohfidisch</v>
      </c>
      <c r="D5238" s="2">
        <v>46241</v>
      </c>
      <c r="E5238" s="3">
        <v>0.70833333333333337</v>
      </c>
      <c r="F5238" t="s">
        <v>7169</v>
      </c>
      <c r="G5238" t="s">
        <v>7170</v>
      </c>
      <c r="H5238">
        <v>1</v>
      </c>
      <c r="I5238">
        <v>0</v>
      </c>
      <c r="J5238">
        <v>1</v>
      </c>
      <c r="K5238">
        <v>1</v>
      </c>
      <c r="L5238" s="22" t="str">
        <f t="shared" si="1700"/>
        <v>07/08/2026</v>
      </c>
      <c r="M5238" s="23">
        <f t="shared" si="1701"/>
        <v>0.58333333333333337</v>
      </c>
      <c r="N5238" t="str">
        <f t="shared" si="1699"/>
        <v>1 - 1</v>
      </c>
      <c r="O5238" t="str">
        <f t="shared" si="1683"/>
        <v>Red</v>
      </c>
      <c r="P5238" t="str">
        <f t="shared" si="1684"/>
        <v>Green</v>
      </c>
      <c r="Q5238" t="str">
        <f t="shared" si="1685"/>
        <v>Red</v>
      </c>
      <c r="R5238" t="str">
        <f t="shared" si="1686"/>
        <v>Green</v>
      </c>
      <c r="S5238" t="str">
        <f t="shared" si="1687"/>
        <v>Green</v>
      </c>
      <c r="T5238" t="str">
        <f t="shared" si="1688"/>
        <v>Red</v>
      </c>
      <c r="U5238" t="str">
        <f t="shared" si="1689"/>
        <v>Green</v>
      </c>
      <c r="V5238" t="str">
        <f t="shared" si="1690"/>
        <v>Red</v>
      </c>
      <c r="W5238" t="str">
        <f t="shared" si="1691"/>
        <v>Red</v>
      </c>
      <c r="X5238" t="str">
        <f t="shared" si="1692"/>
        <v>Green</v>
      </c>
      <c r="Y5238" t="str">
        <f t="shared" si="1693"/>
        <v>Green</v>
      </c>
      <c r="Z5238" t="str">
        <f t="shared" si="1694"/>
        <v>Red</v>
      </c>
      <c r="AA5238" t="str">
        <f t="shared" si="1695"/>
        <v>Green</v>
      </c>
      <c r="AB5238" t="str">
        <f t="shared" si="1696"/>
        <v>Green</v>
      </c>
      <c r="AC5238" t="str">
        <f t="shared" si="1697"/>
        <v>Green</v>
      </c>
      <c r="AD5238" t="str">
        <f t="shared" si="1698"/>
        <v>Red</v>
      </c>
    </row>
    <row r="5239" spans="1:30" x14ac:dyDescent="0.3">
      <c r="A5239" t="str">
        <f t="shared" si="1702"/>
        <v>07/08/2026Polonia Sroda WielkopolskaVictoria Wrzesnia</v>
      </c>
      <c r="D5239" s="2">
        <v>46241</v>
      </c>
      <c r="E5239" s="3">
        <v>0.70833333333333337</v>
      </c>
      <c r="F5239" t="s">
        <v>5914</v>
      </c>
      <c r="G5239" t="s">
        <v>5825</v>
      </c>
      <c r="H5239">
        <v>1</v>
      </c>
      <c r="I5239">
        <v>0</v>
      </c>
      <c r="J5239">
        <v>1</v>
      </c>
      <c r="K5239">
        <v>0</v>
      </c>
      <c r="L5239" s="22" t="str">
        <f t="shared" si="1700"/>
        <v>07/08/2026</v>
      </c>
      <c r="M5239" s="23">
        <f t="shared" si="1701"/>
        <v>0.58333333333333337</v>
      </c>
      <c r="N5239" t="str">
        <f t="shared" si="1699"/>
        <v>1 - 0</v>
      </c>
      <c r="O5239" t="str">
        <f t="shared" si="1683"/>
        <v>Green</v>
      </c>
      <c r="P5239" t="str">
        <f t="shared" si="1684"/>
        <v>Red</v>
      </c>
      <c r="Q5239" t="str">
        <f t="shared" si="1685"/>
        <v>Red</v>
      </c>
      <c r="R5239" t="str">
        <f t="shared" si="1686"/>
        <v>Green</v>
      </c>
      <c r="S5239" t="str">
        <f t="shared" si="1687"/>
        <v>Red</v>
      </c>
      <c r="T5239" t="str">
        <f t="shared" si="1688"/>
        <v>Green</v>
      </c>
      <c r="U5239" t="str">
        <f t="shared" si="1689"/>
        <v>Green</v>
      </c>
      <c r="V5239" t="str">
        <f t="shared" si="1690"/>
        <v>Red</v>
      </c>
      <c r="W5239" t="str">
        <f t="shared" si="1691"/>
        <v>Red</v>
      </c>
      <c r="X5239" t="str">
        <f t="shared" si="1692"/>
        <v>Green</v>
      </c>
      <c r="Y5239" t="str">
        <f t="shared" si="1693"/>
        <v>Red</v>
      </c>
      <c r="Z5239" t="str">
        <f t="shared" si="1694"/>
        <v>Red</v>
      </c>
      <c r="AA5239" t="str">
        <f t="shared" si="1695"/>
        <v>Green</v>
      </c>
      <c r="AB5239" t="str">
        <f t="shared" si="1696"/>
        <v>Green</v>
      </c>
      <c r="AC5239" t="str">
        <f t="shared" si="1697"/>
        <v>Red</v>
      </c>
      <c r="AD5239" t="str">
        <f t="shared" si="1698"/>
        <v>Green</v>
      </c>
    </row>
    <row r="5240" spans="1:30" x14ac:dyDescent="0.3">
      <c r="A5240" t="str">
        <f t="shared" si="1702"/>
        <v>07/08/2026SandefjordKFUM Oslo</v>
      </c>
      <c r="D5240" s="2">
        <v>46241</v>
      </c>
      <c r="E5240" s="3">
        <v>0.70833333333333337</v>
      </c>
      <c r="F5240" t="s">
        <v>1057</v>
      </c>
      <c r="G5240" t="s">
        <v>4490</v>
      </c>
      <c r="H5240">
        <v>0</v>
      </c>
      <c r="I5240">
        <v>1</v>
      </c>
      <c r="J5240">
        <v>0</v>
      </c>
      <c r="K5240">
        <v>1</v>
      </c>
      <c r="L5240" s="22" t="str">
        <f t="shared" si="1700"/>
        <v>07/08/2026</v>
      </c>
      <c r="M5240" s="23">
        <f t="shared" si="1701"/>
        <v>0.58333333333333337</v>
      </c>
      <c r="N5240" t="str">
        <f t="shared" si="1699"/>
        <v>0 - 1</v>
      </c>
      <c r="O5240" t="str">
        <f t="shared" si="1683"/>
        <v>Red</v>
      </c>
      <c r="P5240" t="str">
        <f t="shared" si="1684"/>
        <v>Red</v>
      </c>
      <c r="Q5240" t="str">
        <f t="shared" si="1685"/>
        <v>Green</v>
      </c>
      <c r="R5240" t="str">
        <f t="shared" si="1686"/>
        <v>Red</v>
      </c>
      <c r="S5240" t="str">
        <f t="shared" si="1687"/>
        <v>Green</v>
      </c>
      <c r="T5240" t="str">
        <f t="shared" si="1688"/>
        <v>Green</v>
      </c>
      <c r="U5240" t="str">
        <f t="shared" si="1689"/>
        <v>Red</v>
      </c>
      <c r="V5240" t="str">
        <f t="shared" si="1690"/>
        <v>Red</v>
      </c>
      <c r="W5240" t="str">
        <f t="shared" si="1691"/>
        <v>Green</v>
      </c>
      <c r="X5240" t="str">
        <f t="shared" si="1692"/>
        <v>Green</v>
      </c>
      <c r="Y5240" t="str">
        <f t="shared" si="1693"/>
        <v>Red</v>
      </c>
      <c r="Z5240" t="str">
        <f t="shared" si="1694"/>
        <v>Red</v>
      </c>
      <c r="AA5240" t="str">
        <f t="shared" si="1695"/>
        <v>Green</v>
      </c>
      <c r="AB5240" t="str">
        <f t="shared" si="1696"/>
        <v>Green</v>
      </c>
      <c r="AC5240" t="str">
        <f t="shared" si="1697"/>
        <v>Red</v>
      </c>
      <c r="AD5240" t="str">
        <f t="shared" si="1698"/>
        <v>Green</v>
      </c>
    </row>
    <row r="5241" spans="1:30" x14ac:dyDescent="0.3">
      <c r="A5241" t="str">
        <f t="shared" si="1702"/>
        <v>07/08/2026SirnitzSV Spittal/Drau</v>
      </c>
      <c r="D5241" s="2">
        <v>46241</v>
      </c>
      <c r="E5241" s="3">
        <v>0.70833333333333337</v>
      </c>
      <c r="F5241" t="s">
        <v>1462</v>
      </c>
      <c r="G5241" t="s">
        <v>5467</v>
      </c>
      <c r="H5241">
        <v>1</v>
      </c>
      <c r="I5241">
        <v>1</v>
      </c>
      <c r="J5241">
        <v>2</v>
      </c>
      <c r="K5241">
        <v>1</v>
      </c>
      <c r="L5241" s="22" t="str">
        <f t="shared" si="1700"/>
        <v>07/08/2026</v>
      </c>
      <c r="M5241" s="23">
        <f t="shared" si="1701"/>
        <v>0.58333333333333337</v>
      </c>
      <c r="N5241" t="str">
        <f t="shared" si="1699"/>
        <v>2 - 1</v>
      </c>
      <c r="O5241" t="str">
        <f t="shared" si="1683"/>
        <v>Green</v>
      </c>
      <c r="P5241" t="str">
        <f t="shared" si="1684"/>
        <v>Red</v>
      </c>
      <c r="Q5241" t="str">
        <f t="shared" si="1685"/>
        <v>Red</v>
      </c>
      <c r="R5241" t="str">
        <f t="shared" si="1686"/>
        <v>Green</v>
      </c>
      <c r="S5241" t="str">
        <f t="shared" si="1687"/>
        <v>Red</v>
      </c>
      <c r="T5241" t="str">
        <f t="shared" si="1688"/>
        <v>Green</v>
      </c>
      <c r="U5241" t="str">
        <f t="shared" si="1689"/>
        <v>Red</v>
      </c>
      <c r="V5241" t="str">
        <f t="shared" si="1690"/>
        <v>Green</v>
      </c>
      <c r="W5241" t="str">
        <f t="shared" si="1691"/>
        <v>Red</v>
      </c>
      <c r="X5241" t="str">
        <f t="shared" si="1692"/>
        <v>Green</v>
      </c>
      <c r="Y5241" t="str">
        <f t="shared" si="1693"/>
        <v>Green</v>
      </c>
      <c r="Z5241" t="str">
        <f t="shared" si="1694"/>
        <v>Green</v>
      </c>
      <c r="AA5241" t="str">
        <f t="shared" si="1695"/>
        <v>Red</v>
      </c>
      <c r="AB5241" t="str">
        <f t="shared" si="1696"/>
        <v>Green</v>
      </c>
      <c r="AC5241" t="str">
        <f t="shared" si="1697"/>
        <v>Green</v>
      </c>
      <c r="AD5241" t="str">
        <f t="shared" si="1698"/>
        <v>Red</v>
      </c>
    </row>
    <row r="5242" spans="1:30" x14ac:dyDescent="0.3">
      <c r="A5242" t="str">
        <f t="shared" si="1702"/>
        <v>07/08/2026SK HraniceSK Unicov</v>
      </c>
      <c r="D5242" s="2">
        <v>46241</v>
      </c>
      <c r="E5242" s="3">
        <v>0.70833333333333337</v>
      </c>
      <c r="F5242" t="s">
        <v>4473</v>
      </c>
      <c r="G5242" t="s">
        <v>6182</v>
      </c>
      <c r="H5242">
        <v>0</v>
      </c>
      <c r="I5242">
        <v>1</v>
      </c>
      <c r="J5242">
        <v>0</v>
      </c>
      <c r="K5242">
        <v>1</v>
      </c>
      <c r="L5242" s="22" t="str">
        <f t="shared" si="1700"/>
        <v>07/08/2026</v>
      </c>
      <c r="M5242" s="23">
        <f t="shared" si="1701"/>
        <v>0.58333333333333337</v>
      </c>
      <c r="N5242" t="str">
        <f t="shared" si="1699"/>
        <v>0 - 1</v>
      </c>
      <c r="O5242" t="str">
        <f t="shared" si="1683"/>
        <v>Red</v>
      </c>
      <c r="P5242" t="str">
        <f t="shared" si="1684"/>
        <v>Red</v>
      </c>
      <c r="Q5242" t="str">
        <f t="shared" si="1685"/>
        <v>Green</v>
      </c>
      <c r="R5242" t="str">
        <f t="shared" si="1686"/>
        <v>Red</v>
      </c>
      <c r="S5242" t="str">
        <f t="shared" si="1687"/>
        <v>Green</v>
      </c>
      <c r="T5242" t="str">
        <f t="shared" si="1688"/>
        <v>Green</v>
      </c>
      <c r="U5242" t="str">
        <f t="shared" si="1689"/>
        <v>Red</v>
      </c>
      <c r="V5242" t="str">
        <f t="shared" si="1690"/>
        <v>Red</v>
      </c>
      <c r="W5242" t="str">
        <f t="shared" si="1691"/>
        <v>Green</v>
      </c>
      <c r="X5242" t="str">
        <f t="shared" si="1692"/>
        <v>Green</v>
      </c>
      <c r="Y5242" t="str">
        <f t="shared" si="1693"/>
        <v>Red</v>
      </c>
      <c r="Z5242" t="str">
        <f t="shared" si="1694"/>
        <v>Red</v>
      </c>
      <c r="AA5242" t="str">
        <f t="shared" si="1695"/>
        <v>Green</v>
      </c>
      <c r="AB5242" t="str">
        <f t="shared" si="1696"/>
        <v>Green</v>
      </c>
      <c r="AC5242" t="str">
        <f t="shared" si="1697"/>
        <v>Red</v>
      </c>
      <c r="AD5242" t="str">
        <f t="shared" si="1698"/>
        <v>Green</v>
      </c>
    </row>
    <row r="5243" spans="1:30" x14ac:dyDescent="0.3">
      <c r="A5243" t="str">
        <f t="shared" si="1702"/>
        <v>07/08/2026Skara FCVanersborgs FK</v>
      </c>
      <c r="D5243" s="2">
        <v>46241</v>
      </c>
      <c r="E5243" s="3">
        <v>0.70833333333333337</v>
      </c>
      <c r="F5243" t="s">
        <v>5486</v>
      </c>
      <c r="G5243" t="s">
        <v>2679</v>
      </c>
      <c r="H5243">
        <v>1</v>
      </c>
      <c r="I5243">
        <v>0</v>
      </c>
      <c r="J5243">
        <v>4</v>
      </c>
      <c r="K5243">
        <v>0</v>
      </c>
      <c r="L5243" s="22" t="str">
        <f t="shared" si="1700"/>
        <v>07/08/2026</v>
      </c>
      <c r="M5243" s="23">
        <f t="shared" si="1701"/>
        <v>0.58333333333333337</v>
      </c>
      <c r="N5243" t="str">
        <f t="shared" si="1699"/>
        <v>4 - 0</v>
      </c>
      <c r="O5243" t="str">
        <f t="shared" si="1683"/>
        <v>Green</v>
      </c>
      <c r="P5243" t="str">
        <f t="shared" si="1684"/>
        <v>Red</v>
      </c>
      <c r="Q5243" t="str">
        <f t="shared" si="1685"/>
        <v>Red</v>
      </c>
      <c r="R5243" t="str">
        <f t="shared" si="1686"/>
        <v>Green</v>
      </c>
      <c r="S5243" t="str">
        <f t="shared" si="1687"/>
        <v>Red</v>
      </c>
      <c r="T5243" t="str">
        <f t="shared" si="1688"/>
        <v>Green</v>
      </c>
      <c r="U5243" t="str">
        <f t="shared" si="1689"/>
        <v>Green</v>
      </c>
      <c r="V5243" t="str">
        <f t="shared" si="1690"/>
        <v>Red</v>
      </c>
      <c r="W5243" t="str">
        <f t="shared" si="1691"/>
        <v>Red</v>
      </c>
      <c r="X5243" t="str">
        <f t="shared" si="1692"/>
        <v>Green</v>
      </c>
      <c r="Y5243" t="str">
        <f t="shared" si="1693"/>
        <v>Green</v>
      </c>
      <c r="Z5243" t="str">
        <f t="shared" si="1694"/>
        <v>Green</v>
      </c>
      <c r="AA5243" t="str">
        <f t="shared" si="1695"/>
        <v>Red</v>
      </c>
      <c r="AB5243" t="str">
        <f t="shared" si="1696"/>
        <v>Red</v>
      </c>
      <c r="AC5243" t="str">
        <f t="shared" si="1697"/>
        <v>Red</v>
      </c>
      <c r="AD5243" t="str">
        <f t="shared" si="1698"/>
        <v>Green</v>
      </c>
    </row>
    <row r="5244" spans="1:30" x14ac:dyDescent="0.3">
      <c r="A5244" t="str">
        <f t="shared" si="1702"/>
        <v>07/08/2026SonderjyskeViborg</v>
      </c>
      <c r="D5244" s="2">
        <v>46241</v>
      </c>
      <c r="E5244" s="3">
        <v>0.70833333333333337</v>
      </c>
      <c r="F5244" t="s">
        <v>983</v>
      </c>
      <c r="G5244" t="s">
        <v>2408</v>
      </c>
      <c r="H5244">
        <v>0</v>
      </c>
      <c r="I5244">
        <v>0</v>
      </c>
      <c r="J5244">
        <v>0</v>
      </c>
      <c r="K5244">
        <v>0</v>
      </c>
      <c r="L5244" s="22" t="str">
        <f t="shared" si="1700"/>
        <v>07/08/2026</v>
      </c>
      <c r="M5244" s="23">
        <f t="shared" si="1701"/>
        <v>0.58333333333333337</v>
      </c>
      <c r="N5244" t="str">
        <f t="shared" si="1699"/>
        <v>0 - 0</v>
      </c>
      <c r="O5244" t="str">
        <f t="shared" si="1683"/>
        <v>Red</v>
      </c>
      <c r="P5244" t="str">
        <f t="shared" si="1684"/>
        <v>Green</v>
      </c>
      <c r="Q5244" t="str">
        <f t="shared" si="1685"/>
        <v>Red</v>
      </c>
      <c r="R5244" t="str">
        <f t="shared" si="1686"/>
        <v>Green</v>
      </c>
      <c r="S5244" t="str">
        <f t="shared" si="1687"/>
        <v>Green</v>
      </c>
      <c r="T5244" t="str">
        <f t="shared" si="1688"/>
        <v>Red</v>
      </c>
      <c r="U5244" t="str">
        <f t="shared" si="1689"/>
        <v>Red</v>
      </c>
      <c r="V5244" t="str">
        <f t="shared" si="1690"/>
        <v>Green</v>
      </c>
      <c r="W5244" t="str">
        <f t="shared" si="1691"/>
        <v>Red</v>
      </c>
      <c r="X5244" t="str">
        <f t="shared" si="1692"/>
        <v>Red</v>
      </c>
      <c r="Y5244" t="str">
        <f t="shared" si="1693"/>
        <v>Red</v>
      </c>
      <c r="Z5244" t="str">
        <f t="shared" si="1694"/>
        <v>Red</v>
      </c>
      <c r="AA5244" t="str">
        <f t="shared" si="1695"/>
        <v>Green</v>
      </c>
      <c r="AB5244" t="str">
        <f t="shared" si="1696"/>
        <v>Green</v>
      </c>
      <c r="AC5244" t="str">
        <f t="shared" si="1697"/>
        <v>Red</v>
      </c>
      <c r="AD5244" t="str">
        <f t="shared" si="1698"/>
        <v>Green</v>
      </c>
    </row>
    <row r="5245" spans="1:30" x14ac:dyDescent="0.3">
      <c r="A5245" t="str">
        <f t="shared" si="1702"/>
        <v>07/08/2026Spartak MyjavaDunajska Luzna</v>
      </c>
      <c r="D5245" s="2">
        <v>46241</v>
      </c>
      <c r="E5245" s="3">
        <v>0.70833333333333337</v>
      </c>
      <c r="F5245" t="s">
        <v>5404</v>
      </c>
      <c r="G5245" t="s">
        <v>5661</v>
      </c>
      <c r="H5245">
        <v>0</v>
      </c>
      <c r="I5245">
        <v>1</v>
      </c>
      <c r="J5245">
        <v>3</v>
      </c>
      <c r="K5245">
        <v>1</v>
      </c>
      <c r="L5245" s="22" t="str">
        <f t="shared" si="1700"/>
        <v>07/08/2026</v>
      </c>
      <c r="M5245" s="23">
        <f t="shared" si="1701"/>
        <v>0.58333333333333337</v>
      </c>
      <c r="N5245" t="str">
        <f t="shared" si="1699"/>
        <v>3 - 1</v>
      </c>
      <c r="O5245" t="str">
        <f t="shared" si="1683"/>
        <v>Green</v>
      </c>
      <c r="P5245" t="str">
        <f t="shared" si="1684"/>
        <v>Red</v>
      </c>
      <c r="Q5245" t="str">
        <f t="shared" si="1685"/>
        <v>Red</v>
      </c>
      <c r="R5245" t="str">
        <f t="shared" si="1686"/>
        <v>Green</v>
      </c>
      <c r="S5245" t="str">
        <f t="shared" si="1687"/>
        <v>Red</v>
      </c>
      <c r="T5245" t="str">
        <f t="shared" si="1688"/>
        <v>Green</v>
      </c>
      <c r="U5245" t="str">
        <f t="shared" si="1689"/>
        <v>Red</v>
      </c>
      <c r="V5245" t="str">
        <f t="shared" si="1690"/>
        <v>Red</v>
      </c>
      <c r="W5245" t="str">
        <f t="shared" si="1691"/>
        <v>Green</v>
      </c>
      <c r="X5245" t="str">
        <f t="shared" si="1692"/>
        <v>Green</v>
      </c>
      <c r="Y5245" t="str">
        <f t="shared" si="1693"/>
        <v>Green</v>
      </c>
      <c r="Z5245" t="str">
        <f t="shared" si="1694"/>
        <v>Green</v>
      </c>
      <c r="AA5245" t="str">
        <f t="shared" si="1695"/>
        <v>Red</v>
      </c>
      <c r="AB5245" t="str">
        <f t="shared" si="1696"/>
        <v>Red</v>
      </c>
      <c r="AC5245" t="str">
        <f t="shared" si="1697"/>
        <v>Green</v>
      </c>
      <c r="AD5245" t="str">
        <f t="shared" si="1698"/>
        <v>Red</v>
      </c>
    </row>
    <row r="5246" spans="1:30" x14ac:dyDescent="0.3">
      <c r="A5246" t="str">
        <f t="shared" si="1702"/>
        <v>07/08/2026SSV ReutlingenFC Nottingen</v>
      </c>
      <c r="D5246" s="2">
        <v>46241</v>
      </c>
      <c r="E5246" s="3">
        <v>0.70833333333333337</v>
      </c>
      <c r="F5246" t="s">
        <v>7171</v>
      </c>
      <c r="G5246" t="s">
        <v>7172</v>
      </c>
      <c r="H5246">
        <v>2</v>
      </c>
      <c r="I5246">
        <v>0</v>
      </c>
      <c r="J5246">
        <v>3</v>
      </c>
      <c r="K5246">
        <v>1</v>
      </c>
      <c r="L5246" s="22" t="str">
        <f t="shared" si="1700"/>
        <v>07/08/2026</v>
      </c>
      <c r="M5246" s="23">
        <f t="shared" si="1701"/>
        <v>0.58333333333333337</v>
      </c>
      <c r="N5246" t="str">
        <f t="shared" si="1699"/>
        <v>3 - 1</v>
      </c>
      <c r="O5246" t="str">
        <f t="shared" si="1683"/>
        <v>Green</v>
      </c>
      <c r="P5246" t="str">
        <f t="shared" si="1684"/>
        <v>Red</v>
      </c>
      <c r="Q5246" t="str">
        <f t="shared" si="1685"/>
        <v>Red</v>
      </c>
      <c r="R5246" t="str">
        <f t="shared" si="1686"/>
        <v>Green</v>
      </c>
      <c r="S5246" t="str">
        <f t="shared" si="1687"/>
        <v>Red</v>
      </c>
      <c r="T5246" t="str">
        <f t="shared" si="1688"/>
        <v>Green</v>
      </c>
      <c r="U5246" t="str">
        <f t="shared" si="1689"/>
        <v>Green</v>
      </c>
      <c r="V5246" t="str">
        <f t="shared" si="1690"/>
        <v>Red</v>
      </c>
      <c r="W5246" t="str">
        <f t="shared" si="1691"/>
        <v>Red</v>
      </c>
      <c r="X5246" t="str">
        <f t="shared" si="1692"/>
        <v>Green</v>
      </c>
      <c r="Y5246" t="str">
        <f t="shared" si="1693"/>
        <v>Green</v>
      </c>
      <c r="Z5246" t="str">
        <f t="shared" si="1694"/>
        <v>Green</v>
      </c>
      <c r="AA5246" t="str">
        <f t="shared" si="1695"/>
        <v>Red</v>
      </c>
      <c r="AB5246" t="str">
        <f t="shared" si="1696"/>
        <v>Red</v>
      </c>
      <c r="AC5246" t="str">
        <f t="shared" si="1697"/>
        <v>Green</v>
      </c>
      <c r="AD5246" t="str">
        <f t="shared" si="1698"/>
        <v>Red</v>
      </c>
    </row>
    <row r="5247" spans="1:30" x14ac:dyDescent="0.3">
      <c r="A5247" t="str">
        <f t="shared" si="1702"/>
        <v>07/08/2026Stuttgarter KickersSSV Ulm 1846</v>
      </c>
      <c r="D5247" s="2">
        <v>46241</v>
      </c>
      <c r="E5247" s="3">
        <v>0.70833333333333337</v>
      </c>
      <c r="F5247" t="s">
        <v>3801</v>
      </c>
      <c r="G5247" t="s">
        <v>3824</v>
      </c>
      <c r="H5247">
        <v>0</v>
      </c>
      <c r="I5247">
        <v>0</v>
      </c>
      <c r="J5247">
        <v>4</v>
      </c>
      <c r="K5247">
        <v>2</v>
      </c>
      <c r="L5247" s="22" t="str">
        <f t="shared" si="1700"/>
        <v>07/08/2026</v>
      </c>
      <c r="M5247" s="23">
        <f t="shared" si="1701"/>
        <v>0.58333333333333337</v>
      </c>
      <c r="N5247" t="str">
        <f t="shared" si="1699"/>
        <v>4 - 2</v>
      </c>
      <c r="O5247" t="str">
        <f t="shared" si="1683"/>
        <v>Green</v>
      </c>
      <c r="P5247" t="str">
        <f t="shared" si="1684"/>
        <v>Red</v>
      </c>
      <c r="Q5247" t="str">
        <f t="shared" si="1685"/>
        <v>Red</v>
      </c>
      <c r="R5247" t="str">
        <f t="shared" si="1686"/>
        <v>Green</v>
      </c>
      <c r="S5247" t="str">
        <f t="shared" si="1687"/>
        <v>Red</v>
      </c>
      <c r="T5247" t="str">
        <f t="shared" si="1688"/>
        <v>Green</v>
      </c>
      <c r="U5247" t="str">
        <f t="shared" si="1689"/>
        <v>Red</v>
      </c>
      <c r="V5247" t="str">
        <f t="shared" si="1690"/>
        <v>Green</v>
      </c>
      <c r="W5247" t="str">
        <f t="shared" si="1691"/>
        <v>Red</v>
      </c>
      <c r="X5247" t="str">
        <f t="shared" si="1692"/>
        <v>Red</v>
      </c>
      <c r="Y5247" t="str">
        <f t="shared" si="1693"/>
        <v>Green</v>
      </c>
      <c r="Z5247" t="str">
        <f t="shared" si="1694"/>
        <v>Green</v>
      </c>
      <c r="AA5247" t="str">
        <f t="shared" si="1695"/>
        <v>Red</v>
      </c>
      <c r="AB5247" t="str">
        <f t="shared" si="1696"/>
        <v>Red</v>
      </c>
      <c r="AC5247" t="str">
        <f t="shared" si="1697"/>
        <v>Green</v>
      </c>
      <c r="AD5247" t="str">
        <f t="shared" si="1698"/>
        <v>Red</v>
      </c>
    </row>
    <row r="5248" spans="1:30" x14ac:dyDescent="0.3">
      <c r="A5248" t="str">
        <f t="shared" si="1702"/>
        <v>07/08/2026Sv FriedburgSV GmÃ¼nden</v>
      </c>
      <c r="D5248" s="2">
        <v>46241</v>
      </c>
      <c r="E5248" s="3">
        <v>0.70833333333333337</v>
      </c>
      <c r="F5248" t="s">
        <v>7173</v>
      </c>
      <c r="G5248" t="s">
        <v>7174</v>
      </c>
      <c r="H5248">
        <v>1</v>
      </c>
      <c r="I5248">
        <v>0</v>
      </c>
      <c r="J5248">
        <v>2</v>
      </c>
      <c r="K5248">
        <v>0</v>
      </c>
      <c r="L5248" s="22" t="str">
        <f t="shared" si="1700"/>
        <v>07/08/2026</v>
      </c>
      <c r="M5248" s="23">
        <f t="shared" si="1701"/>
        <v>0.58333333333333337</v>
      </c>
      <c r="N5248" t="str">
        <f t="shared" si="1699"/>
        <v>2 - 0</v>
      </c>
      <c r="O5248" t="str">
        <f t="shared" si="1683"/>
        <v>Green</v>
      </c>
      <c r="P5248" t="str">
        <f t="shared" si="1684"/>
        <v>Red</v>
      </c>
      <c r="Q5248" t="str">
        <f t="shared" si="1685"/>
        <v>Red</v>
      </c>
      <c r="R5248" t="str">
        <f t="shared" si="1686"/>
        <v>Green</v>
      </c>
      <c r="S5248" t="str">
        <f t="shared" si="1687"/>
        <v>Red</v>
      </c>
      <c r="T5248" t="str">
        <f t="shared" si="1688"/>
        <v>Green</v>
      </c>
      <c r="U5248" t="str">
        <f t="shared" si="1689"/>
        <v>Green</v>
      </c>
      <c r="V5248" t="str">
        <f t="shared" si="1690"/>
        <v>Red</v>
      </c>
      <c r="W5248" t="str">
        <f t="shared" si="1691"/>
        <v>Red</v>
      </c>
      <c r="X5248" t="str">
        <f t="shared" si="1692"/>
        <v>Green</v>
      </c>
      <c r="Y5248" t="str">
        <f t="shared" si="1693"/>
        <v>Green</v>
      </c>
      <c r="Z5248" t="str">
        <f t="shared" si="1694"/>
        <v>Red</v>
      </c>
      <c r="AA5248" t="str">
        <f t="shared" si="1695"/>
        <v>Green</v>
      </c>
      <c r="AB5248" t="str">
        <f t="shared" si="1696"/>
        <v>Green</v>
      </c>
      <c r="AC5248" t="str">
        <f t="shared" si="1697"/>
        <v>Red</v>
      </c>
      <c r="AD5248" t="str">
        <f t="shared" si="1698"/>
        <v>Green</v>
      </c>
    </row>
    <row r="5249" spans="1:30" x14ac:dyDescent="0.3">
      <c r="A5249" t="str">
        <f t="shared" si="1702"/>
        <v>07/08/2026SV GloggnitzKremser SC</v>
      </c>
      <c r="D5249" s="2">
        <v>46241</v>
      </c>
      <c r="E5249" s="3">
        <v>0.70833333333333337</v>
      </c>
      <c r="F5249" t="s">
        <v>2645</v>
      </c>
      <c r="G5249" t="s">
        <v>3013</v>
      </c>
      <c r="H5249">
        <v>0</v>
      </c>
      <c r="I5249">
        <v>1</v>
      </c>
      <c r="J5249">
        <v>3</v>
      </c>
      <c r="K5249">
        <v>1</v>
      </c>
      <c r="L5249" s="22" t="str">
        <f t="shared" si="1700"/>
        <v>07/08/2026</v>
      </c>
      <c r="M5249" s="23">
        <f t="shared" si="1701"/>
        <v>0.58333333333333337</v>
      </c>
      <c r="N5249" t="str">
        <f t="shared" si="1699"/>
        <v>3 - 1</v>
      </c>
      <c r="O5249" t="str">
        <f t="shared" si="1683"/>
        <v>Green</v>
      </c>
      <c r="P5249" t="str">
        <f t="shared" si="1684"/>
        <v>Red</v>
      </c>
      <c r="Q5249" t="str">
        <f t="shared" si="1685"/>
        <v>Red</v>
      </c>
      <c r="R5249" t="str">
        <f t="shared" si="1686"/>
        <v>Green</v>
      </c>
      <c r="S5249" t="str">
        <f t="shared" si="1687"/>
        <v>Red</v>
      </c>
      <c r="T5249" t="str">
        <f t="shared" si="1688"/>
        <v>Green</v>
      </c>
      <c r="U5249" t="str">
        <f t="shared" si="1689"/>
        <v>Red</v>
      </c>
      <c r="V5249" t="str">
        <f t="shared" si="1690"/>
        <v>Red</v>
      </c>
      <c r="W5249" t="str">
        <f t="shared" si="1691"/>
        <v>Green</v>
      </c>
      <c r="X5249" t="str">
        <f t="shared" si="1692"/>
        <v>Green</v>
      </c>
      <c r="Y5249" t="str">
        <f t="shared" si="1693"/>
        <v>Green</v>
      </c>
      <c r="Z5249" t="str">
        <f t="shared" si="1694"/>
        <v>Green</v>
      </c>
      <c r="AA5249" t="str">
        <f t="shared" si="1695"/>
        <v>Red</v>
      </c>
      <c r="AB5249" t="str">
        <f t="shared" si="1696"/>
        <v>Red</v>
      </c>
      <c r="AC5249" t="str">
        <f t="shared" si="1697"/>
        <v>Green</v>
      </c>
      <c r="AD5249" t="str">
        <f t="shared" si="1698"/>
        <v>Red</v>
      </c>
    </row>
    <row r="5250" spans="1:30" x14ac:dyDescent="0.3">
      <c r="A5250" t="str">
        <f t="shared" si="1702"/>
        <v>07/08/2026TPV IIHaka Juniorit</v>
      </c>
      <c r="D5250" s="2">
        <v>46241</v>
      </c>
      <c r="E5250" s="3">
        <v>0.70833333333333337</v>
      </c>
      <c r="F5250" t="s">
        <v>1751</v>
      </c>
      <c r="G5250" t="s">
        <v>2440</v>
      </c>
      <c r="H5250">
        <v>0</v>
      </c>
      <c r="I5250">
        <v>0</v>
      </c>
      <c r="J5250">
        <v>5</v>
      </c>
      <c r="K5250">
        <v>0</v>
      </c>
      <c r="L5250" s="22" t="str">
        <f t="shared" si="1700"/>
        <v>07/08/2026</v>
      </c>
      <c r="M5250" s="23">
        <f t="shared" si="1701"/>
        <v>0.58333333333333337</v>
      </c>
      <c r="N5250" t="str">
        <f t="shared" si="1699"/>
        <v>5 - 0</v>
      </c>
      <c r="O5250" t="str">
        <f t="shared" ref="O5250:O5313" si="1703">IF($J5250&gt;$K5250,"Green","Red")</f>
        <v>Green</v>
      </c>
      <c r="P5250" t="str">
        <f t="shared" ref="P5250:P5313" si="1704">IF($J5250=$K5250,"Green","Red")</f>
        <v>Red</v>
      </c>
      <c r="Q5250" t="str">
        <f t="shared" ref="Q5250:Q5313" si="1705">IF($J5250&lt;$K5250,"Green","Red")</f>
        <v>Red</v>
      </c>
      <c r="R5250" t="str">
        <f t="shared" ref="R5250:R5313" si="1706">IF($J5250&gt;=$K5250,"Green","Red")</f>
        <v>Green</v>
      </c>
      <c r="S5250" t="str">
        <f t="shared" ref="S5250:S5313" si="1707">IF($J5250&lt;=$K5250,"Green","Red")</f>
        <v>Red</v>
      </c>
      <c r="T5250" t="str">
        <f t="shared" ref="T5250:T5313" si="1708">IF(OR($J5250&gt;$K5250,$J5250&lt;$K5250),"Green","Red")</f>
        <v>Green</v>
      </c>
      <c r="U5250" t="str">
        <f t="shared" ref="U5250:U5313" si="1709">IF($H5250&gt;$I5250,"Green","Red")</f>
        <v>Red</v>
      </c>
      <c r="V5250" t="str">
        <f t="shared" ref="V5250:V5313" si="1710">IF($H5250=$I5250,"Green","Red")</f>
        <v>Green</v>
      </c>
      <c r="W5250" t="str">
        <f t="shared" ref="W5250:W5313" si="1711">IF($H5250&lt;$I5250,"Green","Red")</f>
        <v>Red</v>
      </c>
      <c r="X5250" t="str">
        <f t="shared" ref="X5250:X5313" si="1712">IF($H5250+$I5250&gt;0,"Green","Red")</f>
        <v>Red</v>
      </c>
      <c r="Y5250" t="str">
        <f t="shared" ref="Y5250:Y5313" si="1713">IF($J5250+$K5250&gt;1.5,"Green","Red")</f>
        <v>Green</v>
      </c>
      <c r="Z5250" t="str">
        <f t="shared" ref="Z5250:Z5313" si="1714">IF($J5250+$K5250&gt;2.5,"Green","Red")</f>
        <v>Green</v>
      </c>
      <c r="AA5250" t="str">
        <f t="shared" ref="AA5250:AA5313" si="1715">IF($J5250+$K5250&lt;2.5,"Green","Red")</f>
        <v>Red</v>
      </c>
      <c r="AB5250" t="str">
        <f t="shared" ref="AB5250:AB5313" si="1716">IF($J5250+$K5250&lt;3.5,"Green","Red")</f>
        <v>Red</v>
      </c>
      <c r="AC5250" t="str">
        <f t="shared" ref="AC5250:AC5313" si="1717">IF(AND($J5250&gt;0,$K5250&gt;0),"Green","Red")</f>
        <v>Red</v>
      </c>
      <c r="AD5250" t="str">
        <f t="shared" ref="AD5250:AD5313" si="1718">IF(OR($J5250=0,$K5250=0),"Green","Red")</f>
        <v>Green</v>
      </c>
    </row>
    <row r="5251" spans="1:30" x14ac:dyDescent="0.3">
      <c r="A5251" t="str">
        <f t="shared" si="1702"/>
        <v>07/08/2026TSG Balingen08 Villingen</v>
      </c>
      <c r="D5251" s="2">
        <v>46241</v>
      </c>
      <c r="E5251" s="3">
        <v>0.70833333333333337</v>
      </c>
      <c r="F5251" t="s">
        <v>1743</v>
      </c>
      <c r="G5251" t="s">
        <v>7175</v>
      </c>
      <c r="H5251">
        <v>0</v>
      </c>
      <c r="I5251">
        <v>2</v>
      </c>
      <c r="J5251">
        <v>1</v>
      </c>
      <c r="K5251">
        <v>3</v>
      </c>
      <c r="L5251" s="22" t="str">
        <f t="shared" si="1700"/>
        <v>07/08/2026</v>
      </c>
      <c r="M5251" s="23">
        <f t="shared" si="1701"/>
        <v>0.58333333333333337</v>
      </c>
      <c r="N5251" t="str">
        <f t="shared" si="1699"/>
        <v>1 - 3</v>
      </c>
      <c r="O5251" t="str">
        <f t="shared" si="1703"/>
        <v>Red</v>
      </c>
      <c r="P5251" t="str">
        <f t="shared" si="1704"/>
        <v>Red</v>
      </c>
      <c r="Q5251" t="str">
        <f t="shared" si="1705"/>
        <v>Green</v>
      </c>
      <c r="R5251" t="str">
        <f t="shared" si="1706"/>
        <v>Red</v>
      </c>
      <c r="S5251" t="str">
        <f t="shared" si="1707"/>
        <v>Green</v>
      </c>
      <c r="T5251" t="str">
        <f t="shared" si="1708"/>
        <v>Green</v>
      </c>
      <c r="U5251" t="str">
        <f t="shared" si="1709"/>
        <v>Red</v>
      </c>
      <c r="V5251" t="str">
        <f t="shared" si="1710"/>
        <v>Red</v>
      </c>
      <c r="W5251" t="str">
        <f t="shared" si="1711"/>
        <v>Green</v>
      </c>
      <c r="X5251" t="str">
        <f t="shared" si="1712"/>
        <v>Green</v>
      </c>
      <c r="Y5251" t="str">
        <f t="shared" si="1713"/>
        <v>Green</v>
      </c>
      <c r="Z5251" t="str">
        <f t="shared" si="1714"/>
        <v>Green</v>
      </c>
      <c r="AA5251" t="str">
        <f t="shared" si="1715"/>
        <v>Red</v>
      </c>
      <c r="AB5251" t="str">
        <f t="shared" si="1716"/>
        <v>Red</v>
      </c>
      <c r="AC5251" t="str">
        <f t="shared" si="1717"/>
        <v>Green</v>
      </c>
      <c r="AD5251" t="str">
        <f t="shared" si="1718"/>
        <v>Red</v>
      </c>
    </row>
    <row r="5252" spans="1:30" x14ac:dyDescent="0.3">
      <c r="A5252" t="str">
        <f t="shared" si="1702"/>
        <v>07/08/2026TSV 1860 MunichAugsburg II</v>
      </c>
      <c r="D5252" s="2">
        <v>46241</v>
      </c>
      <c r="E5252" s="3">
        <v>0.70833333333333337</v>
      </c>
      <c r="F5252" t="s">
        <v>7176</v>
      </c>
      <c r="G5252" t="s">
        <v>7177</v>
      </c>
      <c r="H5252">
        <v>2</v>
      </c>
      <c r="I5252">
        <v>1</v>
      </c>
      <c r="J5252">
        <v>2</v>
      </c>
      <c r="K5252">
        <v>2</v>
      </c>
      <c r="L5252" s="22" t="str">
        <f t="shared" si="1700"/>
        <v>07/08/2026</v>
      </c>
      <c r="M5252" s="23">
        <f t="shared" si="1701"/>
        <v>0.58333333333333337</v>
      </c>
      <c r="N5252" t="str">
        <f t="shared" si="1699"/>
        <v>2 - 2</v>
      </c>
      <c r="O5252" t="str">
        <f t="shared" si="1703"/>
        <v>Red</v>
      </c>
      <c r="P5252" t="str">
        <f t="shared" si="1704"/>
        <v>Green</v>
      </c>
      <c r="Q5252" t="str">
        <f t="shared" si="1705"/>
        <v>Red</v>
      </c>
      <c r="R5252" t="str">
        <f t="shared" si="1706"/>
        <v>Green</v>
      </c>
      <c r="S5252" t="str">
        <f t="shared" si="1707"/>
        <v>Green</v>
      </c>
      <c r="T5252" t="str">
        <f t="shared" si="1708"/>
        <v>Red</v>
      </c>
      <c r="U5252" t="str">
        <f t="shared" si="1709"/>
        <v>Green</v>
      </c>
      <c r="V5252" t="str">
        <f t="shared" si="1710"/>
        <v>Red</v>
      </c>
      <c r="W5252" t="str">
        <f t="shared" si="1711"/>
        <v>Red</v>
      </c>
      <c r="X5252" t="str">
        <f t="shared" si="1712"/>
        <v>Green</v>
      </c>
      <c r="Y5252" t="str">
        <f t="shared" si="1713"/>
        <v>Green</v>
      </c>
      <c r="Z5252" t="str">
        <f t="shared" si="1714"/>
        <v>Green</v>
      </c>
      <c r="AA5252" t="str">
        <f t="shared" si="1715"/>
        <v>Red</v>
      </c>
      <c r="AB5252" t="str">
        <f t="shared" si="1716"/>
        <v>Red</v>
      </c>
      <c r="AC5252" t="str">
        <f t="shared" si="1717"/>
        <v>Green</v>
      </c>
      <c r="AD5252" t="str">
        <f t="shared" si="1718"/>
        <v>Red</v>
      </c>
    </row>
    <row r="5253" spans="1:30" x14ac:dyDescent="0.3">
      <c r="A5253" t="str">
        <f t="shared" si="1702"/>
        <v>07/08/2026TSV 1860 WasserburgSV Erlbach</v>
      </c>
      <c r="D5253" s="2">
        <v>46241</v>
      </c>
      <c r="E5253" s="3">
        <v>0.70833333333333337</v>
      </c>
      <c r="F5253" t="s">
        <v>1356</v>
      </c>
      <c r="G5253" t="s">
        <v>2473</v>
      </c>
      <c r="H5253">
        <v>2</v>
      </c>
      <c r="I5253">
        <v>1</v>
      </c>
      <c r="J5253">
        <v>2</v>
      </c>
      <c r="K5253">
        <v>2</v>
      </c>
      <c r="L5253" s="22" t="str">
        <f t="shared" si="1700"/>
        <v>07/08/2026</v>
      </c>
      <c r="M5253" s="23">
        <f t="shared" si="1701"/>
        <v>0.58333333333333337</v>
      </c>
      <c r="N5253" t="str">
        <f t="shared" si="1699"/>
        <v>2 - 2</v>
      </c>
      <c r="O5253" t="str">
        <f t="shared" si="1703"/>
        <v>Red</v>
      </c>
      <c r="P5253" t="str">
        <f t="shared" si="1704"/>
        <v>Green</v>
      </c>
      <c r="Q5253" t="str">
        <f t="shared" si="1705"/>
        <v>Red</v>
      </c>
      <c r="R5253" t="str">
        <f t="shared" si="1706"/>
        <v>Green</v>
      </c>
      <c r="S5253" t="str">
        <f t="shared" si="1707"/>
        <v>Green</v>
      </c>
      <c r="T5253" t="str">
        <f t="shared" si="1708"/>
        <v>Red</v>
      </c>
      <c r="U5253" t="str">
        <f t="shared" si="1709"/>
        <v>Green</v>
      </c>
      <c r="V5253" t="str">
        <f t="shared" si="1710"/>
        <v>Red</v>
      </c>
      <c r="W5253" t="str">
        <f t="shared" si="1711"/>
        <v>Red</v>
      </c>
      <c r="X5253" t="str">
        <f t="shared" si="1712"/>
        <v>Green</v>
      </c>
      <c r="Y5253" t="str">
        <f t="shared" si="1713"/>
        <v>Green</v>
      </c>
      <c r="Z5253" t="str">
        <f t="shared" si="1714"/>
        <v>Green</v>
      </c>
      <c r="AA5253" t="str">
        <f t="shared" si="1715"/>
        <v>Red</v>
      </c>
      <c r="AB5253" t="str">
        <f t="shared" si="1716"/>
        <v>Red</v>
      </c>
      <c r="AC5253" t="str">
        <f t="shared" si="1717"/>
        <v>Green</v>
      </c>
      <c r="AD5253" t="str">
        <f t="shared" si="1718"/>
        <v>Red</v>
      </c>
    </row>
    <row r="5254" spans="1:30" x14ac:dyDescent="0.3">
      <c r="A5254" t="str">
        <f t="shared" si="1702"/>
        <v>07/08/2026TSV AubstadtWacker Burghausen</v>
      </c>
      <c r="D5254" s="2">
        <v>46241</v>
      </c>
      <c r="E5254" s="3">
        <v>0.70833333333333337</v>
      </c>
      <c r="F5254" t="s">
        <v>7178</v>
      </c>
      <c r="G5254" t="s">
        <v>7179</v>
      </c>
      <c r="H5254">
        <v>1</v>
      </c>
      <c r="I5254">
        <v>0</v>
      </c>
      <c r="J5254">
        <v>2</v>
      </c>
      <c r="K5254">
        <v>2</v>
      </c>
      <c r="L5254" s="22" t="str">
        <f t="shared" si="1700"/>
        <v>07/08/2026</v>
      </c>
      <c r="M5254" s="23">
        <f t="shared" si="1701"/>
        <v>0.58333333333333337</v>
      </c>
      <c r="N5254" t="str">
        <f t="shared" si="1699"/>
        <v>2 - 2</v>
      </c>
      <c r="O5254" t="str">
        <f t="shared" si="1703"/>
        <v>Red</v>
      </c>
      <c r="P5254" t="str">
        <f t="shared" si="1704"/>
        <v>Green</v>
      </c>
      <c r="Q5254" t="str">
        <f t="shared" si="1705"/>
        <v>Red</v>
      </c>
      <c r="R5254" t="str">
        <f t="shared" si="1706"/>
        <v>Green</v>
      </c>
      <c r="S5254" t="str">
        <f t="shared" si="1707"/>
        <v>Green</v>
      </c>
      <c r="T5254" t="str">
        <f t="shared" si="1708"/>
        <v>Red</v>
      </c>
      <c r="U5254" t="str">
        <f t="shared" si="1709"/>
        <v>Green</v>
      </c>
      <c r="V5254" t="str">
        <f t="shared" si="1710"/>
        <v>Red</v>
      </c>
      <c r="W5254" t="str">
        <f t="shared" si="1711"/>
        <v>Red</v>
      </c>
      <c r="X5254" t="str">
        <f t="shared" si="1712"/>
        <v>Green</v>
      </c>
      <c r="Y5254" t="str">
        <f t="shared" si="1713"/>
        <v>Green</v>
      </c>
      <c r="Z5254" t="str">
        <f t="shared" si="1714"/>
        <v>Green</v>
      </c>
      <c r="AA5254" t="str">
        <f t="shared" si="1715"/>
        <v>Red</v>
      </c>
      <c r="AB5254" t="str">
        <f t="shared" si="1716"/>
        <v>Red</v>
      </c>
      <c r="AC5254" t="str">
        <f t="shared" si="1717"/>
        <v>Green</v>
      </c>
      <c r="AD5254" t="str">
        <f t="shared" si="1718"/>
        <v>Red</v>
      </c>
    </row>
    <row r="5255" spans="1:30" x14ac:dyDescent="0.3">
      <c r="A5255" t="str">
        <f t="shared" si="1702"/>
        <v>07/08/2026TSV GrafensteinSV Lendorf</v>
      </c>
      <c r="D5255" s="2">
        <v>46241</v>
      </c>
      <c r="E5255" s="3">
        <v>0.70833333333333337</v>
      </c>
      <c r="F5255" t="s">
        <v>5432</v>
      </c>
      <c r="G5255" t="s">
        <v>5418</v>
      </c>
      <c r="H5255">
        <v>0</v>
      </c>
      <c r="I5255">
        <v>1</v>
      </c>
      <c r="J5255">
        <v>1</v>
      </c>
      <c r="K5255">
        <v>2</v>
      </c>
      <c r="L5255" s="22" t="str">
        <f t="shared" si="1700"/>
        <v>07/08/2026</v>
      </c>
      <c r="M5255" s="23">
        <f t="shared" si="1701"/>
        <v>0.58333333333333337</v>
      </c>
      <c r="N5255" t="str">
        <f t="shared" si="1699"/>
        <v>1 - 2</v>
      </c>
      <c r="O5255" t="str">
        <f t="shared" si="1703"/>
        <v>Red</v>
      </c>
      <c r="P5255" t="str">
        <f t="shared" si="1704"/>
        <v>Red</v>
      </c>
      <c r="Q5255" t="str">
        <f t="shared" si="1705"/>
        <v>Green</v>
      </c>
      <c r="R5255" t="str">
        <f t="shared" si="1706"/>
        <v>Red</v>
      </c>
      <c r="S5255" t="str">
        <f t="shared" si="1707"/>
        <v>Green</v>
      </c>
      <c r="T5255" t="str">
        <f t="shared" si="1708"/>
        <v>Green</v>
      </c>
      <c r="U5255" t="str">
        <f t="shared" si="1709"/>
        <v>Red</v>
      </c>
      <c r="V5255" t="str">
        <f t="shared" si="1710"/>
        <v>Red</v>
      </c>
      <c r="W5255" t="str">
        <f t="shared" si="1711"/>
        <v>Green</v>
      </c>
      <c r="X5255" t="str">
        <f t="shared" si="1712"/>
        <v>Green</v>
      </c>
      <c r="Y5255" t="str">
        <f t="shared" si="1713"/>
        <v>Green</v>
      </c>
      <c r="Z5255" t="str">
        <f t="shared" si="1714"/>
        <v>Green</v>
      </c>
      <c r="AA5255" t="str">
        <f t="shared" si="1715"/>
        <v>Red</v>
      </c>
      <c r="AB5255" t="str">
        <f t="shared" si="1716"/>
        <v>Green</v>
      </c>
      <c r="AC5255" t="str">
        <f t="shared" si="1717"/>
        <v>Green</v>
      </c>
      <c r="AD5255" t="str">
        <f t="shared" si="1718"/>
        <v>Red</v>
      </c>
    </row>
    <row r="5256" spans="1:30" x14ac:dyDescent="0.3">
      <c r="A5256" t="str">
        <f t="shared" si="1702"/>
        <v>07/08/2026TSV KornburgTSV Grossbardorf</v>
      </c>
      <c r="D5256" s="2">
        <v>46241</v>
      </c>
      <c r="E5256" s="3">
        <v>0.70833333333333337</v>
      </c>
      <c r="F5256" t="s">
        <v>1348</v>
      </c>
      <c r="G5256" t="s">
        <v>1351</v>
      </c>
      <c r="H5256">
        <v>0</v>
      </c>
      <c r="I5256">
        <v>0</v>
      </c>
      <c r="J5256">
        <v>1</v>
      </c>
      <c r="K5256">
        <v>0</v>
      </c>
      <c r="L5256" s="22" t="str">
        <f t="shared" si="1700"/>
        <v>07/08/2026</v>
      </c>
      <c r="M5256" s="23">
        <f t="shared" si="1701"/>
        <v>0.58333333333333337</v>
      </c>
      <c r="N5256" t="str">
        <f t="shared" si="1699"/>
        <v>1 - 0</v>
      </c>
      <c r="O5256" t="str">
        <f t="shared" si="1703"/>
        <v>Green</v>
      </c>
      <c r="P5256" t="str">
        <f t="shared" si="1704"/>
        <v>Red</v>
      </c>
      <c r="Q5256" t="str">
        <f t="shared" si="1705"/>
        <v>Red</v>
      </c>
      <c r="R5256" t="str">
        <f t="shared" si="1706"/>
        <v>Green</v>
      </c>
      <c r="S5256" t="str">
        <f t="shared" si="1707"/>
        <v>Red</v>
      </c>
      <c r="T5256" t="str">
        <f t="shared" si="1708"/>
        <v>Green</v>
      </c>
      <c r="U5256" t="str">
        <f t="shared" si="1709"/>
        <v>Red</v>
      </c>
      <c r="V5256" t="str">
        <f t="shared" si="1710"/>
        <v>Green</v>
      </c>
      <c r="W5256" t="str">
        <f t="shared" si="1711"/>
        <v>Red</v>
      </c>
      <c r="X5256" t="str">
        <f t="shared" si="1712"/>
        <v>Red</v>
      </c>
      <c r="Y5256" t="str">
        <f t="shared" si="1713"/>
        <v>Red</v>
      </c>
      <c r="Z5256" t="str">
        <f t="shared" si="1714"/>
        <v>Red</v>
      </c>
      <c r="AA5256" t="str">
        <f t="shared" si="1715"/>
        <v>Green</v>
      </c>
      <c r="AB5256" t="str">
        <f t="shared" si="1716"/>
        <v>Green</v>
      </c>
      <c r="AC5256" t="str">
        <f t="shared" si="1717"/>
        <v>Red</v>
      </c>
      <c r="AD5256" t="str">
        <f t="shared" si="1718"/>
        <v>Green</v>
      </c>
    </row>
    <row r="5257" spans="1:30" x14ac:dyDescent="0.3">
      <c r="A5257" t="str">
        <f t="shared" si="1702"/>
        <v>07/08/2026Waldhof MannheimFortuna Dusseldorf</v>
      </c>
      <c r="D5257" s="2">
        <v>46241</v>
      </c>
      <c r="E5257" s="3">
        <v>0.70833333333333337</v>
      </c>
      <c r="F5257" t="s">
        <v>2081</v>
      </c>
      <c r="G5257" t="s">
        <v>3767</v>
      </c>
      <c r="H5257">
        <v>1</v>
      </c>
      <c r="I5257">
        <v>0</v>
      </c>
      <c r="J5257">
        <v>2</v>
      </c>
      <c r="K5257">
        <v>1</v>
      </c>
      <c r="L5257" s="22" t="str">
        <f t="shared" si="1700"/>
        <v>07/08/2026</v>
      </c>
      <c r="M5257" s="23">
        <f t="shared" si="1701"/>
        <v>0.58333333333333337</v>
      </c>
      <c r="N5257" t="str">
        <f t="shared" si="1699"/>
        <v>2 - 1</v>
      </c>
      <c r="O5257" t="str">
        <f t="shared" si="1703"/>
        <v>Green</v>
      </c>
      <c r="P5257" t="str">
        <f t="shared" si="1704"/>
        <v>Red</v>
      </c>
      <c r="Q5257" t="str">
        <f t="shared" si="1705"/>
        <v>Red</v>
      </c>
      <c r="R5257" t="str">
        <f t="shared" si="1706"/>
        <v>Green</v>
      </c>
      <c r="S5257" t="str">
        <f t="shared" si="1707"/>
        <v>Red</v>
      </c>
      <c r="T5257" t="str">
        <f t="shared" si="1708"/>
        <v>Green</v>
      </c>
      <c r="U5257" t="str">
        <f t="shared" si="1709"/>
        <v>Green</v>
      </c>
      <c r="V5257" t="str">
        <f t="shared" si="1710"/>
        <v>Red</v>
      </c>
      <c r="W5257" t="str">
        <f t="shared" si="1711"/>
        <v>Red</v>
      </c>
      <c r="X5257" t="str">
        <f t="shared" si="1712"/>
        <v>Green</v>
      </c>
      <c r="Y5257" t="str">
        <f t="shared" si="1713"/>
        <v>Green</v>
      </c>
      <c r="Z5257" t="str">
        <f t="shared" si="1714"/>
        <v>Green</v>
      </c>
      <c r="AA5257" t="str">
        <f t="shared" si="1715"/>
        <v>Red</v>
      </c>
      <c r="AB5257" t="str">
        <f t="shared" si="1716"/>
        <v>Green</v>
      </c>
      <c r="AC5257" t="str">
        <f t="shared" si="1717"/>
        <v>Green</v>
      </c>
      <c r="AD5257" t="str">
        <f t="shared" si="1718"/>
        <v>Red</v>
      </c>
    </row>
    <row r="5258" spans="1:30" x14ac:dyDescent="0.3">
      <c r="A5258" t="str">
        <f t="shared" si="1702"/>
        <v>07/08/2026WeidenDJK Ammerthal</v>
      </c>
      <c r="D5258" s="2">
        <v>46241</v>
      </c>
      <c r="E5258" s="3">
        <v>0.70833333333333337</v>
      </c>
      <c r="F5258" t="s">
        <v>1346</v>
      </c>
      <c r="G5258" t="s">
        <v>2468</v>
      </c>
      <c r="H5258">
        <v>1</v>
      </c>
      <c r="I5258">
        <v>2</v>
      </c>
      <c r="J5258">
        <v>1</v>
      </c>
      <c r="K5258">
        <v>2</v>
      </c>
      <c r="L5258" s="22" t="str">
        <f t="shared" si="1700"/>
        <v>07/08/2026</v>
      </c>
      <c r="M5258" s="23">
        <f t="shared" si="1701"/>
        <v>0.58333333333333337</v>
      </c>
      <c r="N5258" t="str">
        <f t="shared" si="1699"/>
        <v>1 - 2</v>
      </c>
      <c r="O5258" t="str">
        <f t="shared" si="1703"/>
        <v>Red</v>
      </c>
      <c r="P5258" t="str">
        <f t="shared" si="1704"/>
        <v>Red</v>
      </c>
      <c r="Q5258" t="str">
        <f t="shared" si="1705"/>
        <v>Green</v>
      </c>
      <c r="R5258" t="str">
        <f t="shared" si="1706"/>
        <v>Red</v>
      </c>
      <c r="S5258" t="str">
        <f t="shared" si="1707"/>
        <v>Green</v>
      </c>
      <c r="T5258" t="str">
        <f t="shared" si="1708"/>
        <v>Green</v>
      </c>
      <c r="U5258" t="str">
        <f t="shared" si="1709"/>
        <v>Red</v>
      </c>
      <c r="V5258" t="str">
        <f t="shared" si="1710"/>
        <v>Red</v>
      </c>
      <c r="W5258" t="str">
        <f t="shared" si="1711"/>
        <v>Green</v>
      </c>
      <c r="X5258" t="str">
        <f t="shared" si="1712"/>
        <v>Green</v>
      </c>
      <c r="Y5258" t="str">
        <f t="shared" si="1713"/>
        <v>Green</v>
      </c>
      <c r="Z5258" t="str">
        <f t="shared" si="1714"/>
        <v>Green</v>
      </c>
      <c r="AA5258" t="str">
        <f t="shared" si="1715"/>
        <v>Red</v>
      </c>
      <c r="AB5258" t="str">
        <f t="shared" si="1716"/>
        <v>Green</v>
      </c>
      <c r="AC5258" t="str">
        <f t="shared" si="1717"/>
        <v>Green</v>
      </c>
      <c r="AD5258" t="str">
        <f t="shared" si="1718"/>
        <v>Red</v>
      </c>
    </row>
    <row r="5259" spans="1:30" x14ac:dyDescent="0.3">
      <c r="A5259" t="str">
        <f t="shared" si="1702"/>
        <v>07/08/2026Zbrojovka BrnoSlovan Liberec</v>
      </c>
      <c r="D5259" s="2">
        <v>46241</v>
      </c>
      <c r="E5259" s="3">
        <v>0.70833333333333337</v>
      </c>
      <c r="F5259" t="s">
        <v>3149</v>
      </c>
      <c r="G5259" t="s">
        <v>3146</v>
      </c>
      <c r="H5259">
        <v>0</v>
      </c>
      <c r="I5259">
        <v>0</v>
      </c>
      <c r="J5259">
        <v>0</v>
      </c>
      <c r="K5259">
        <v>1</v>
      </c>
      <c r="L5259" s="22" t="str">
        <f t="shared" si="1700"/>
        <v>07/08/2026</v>
      </c>
      <c r="M5259" s="23">
        <f t="shared" si="1701"/>
        <v>0.58333333333333337</v>
      </c>
      <c r="N5259" t="str">
        <f t="shared" si="1699"/>
        <v>0 - 1</v>
      </c>
      <c r="O5259" t="str">
        <f t="shared" si="1703"/>
        <v>Red</v>
      </c>
      <c r="P5259" t="str">
        <f t="shared" si="1704"/>
        <v>Red</v>
      </c>
      <c r="Q5259" t="str">
        <f t="shared" si="1705"/>
        <v>Green</v>
      </c>
      <c r="R5259" t="str">
        <f t="shared" si="1706"/>
        <v>Red</v>
      </c>
      <c r="S5259" t="str">
        <f t="shared" si="1707"/>
        <v>Green</v>
      </c>
      <c r="T5259" t="str">
        <f t="shared" si="1708"/>
        <v>Green</v>
      </c>
      <c r="U5259" t="str">
        <f t="shared" si="1709"/>
        <v>Red</v>
      </c>
      <c r="V5259" t="str">
        <f t="shared" si="1710"/>
        <v>Green</v>
      </c>
      <c r="W5259" t="str">
        <f t="shared" si="1711"/>
        <v>Red</v>
      </c>
      <c r="X5259" t="str">
        <f t="shared" si="1712"/>
        <v>Red</v>
      </c>
      <c r="Y5259" t="str">
        <f t="shared" si="1713"/>
        <v>Red</v>
      </c>
      <c r="Z5259" t="str">
        <f t="shared" si="1714"/>
        <v>Red</v>
      </c>
      <c r="AA5259" t="str">
        <f t="shared" si="1715"/>
        <v>Green</v>
      </c>
      <c r="AB5259" t="str">
        <f t="shared" si="1716"/>
        <v>Green</v>
      </c>
      <c r="AC5259" t="str">
        <f t="shared" si="1717"/>
        <v>Red</v>
      </c>
      <c r="AD5259" t="str">
        <f t="shared" si="1718"/>
        <v>Green</v>
      </c>
    </row>
    <row r="5260" spans="1:30" x14ac:dyDescent="0.3">
      <c r="A5260" t="str">
        <f t="shared" si="1702"/>
        <v>07/08/2026Favoritner ACWiener Viktoria</v>
      </c>
      <c r="D5260" s="2">
        <v>46241</v>
      </c>
      <c r="E5260" s="3">
        <v>0.71527777777777779</v>
      </c>
      <c r="F5260" t="s">
        <v>2661</v>
      </c>
      <c r="G5260" t="s">
        <v>1742</v>
      </c>
      <c r="H5260">
        <v>0</v>
      </c>
      <c r="I5260">
        <v>0</v>
      </c>
      <c r="J5260">
        <v>1</v>
      </c>
      <c r="K5260">
        <v>0</v>
      </c>
      <c r="L5260" s="22" t="str">
        <f t="shared" si="1700"/>
        <v>07/08/2026</v>
      </c>
      <c r="M5260" s="23">
        <f t="shared" si="1701"/>
        <v>0.59027777777777779</v>
      </c>
      <c r="N5260" t="str">
        <f t="shared" si="1699"/>
        <v>1 - 0</v>
      </c>
      <c r="O5260" t="str">
        <f t="shared" si="1703"/>
        <v>Green</v>
      </c>
      <c r="P5260" t="str">
        <f t="shared" si="1704"/>
        <v>Red</v>
      </c>
      <c r="Q5260" t="str">
        <f t="shared" si="1705"/>
        <v>Red</v>
      </c>
      <c r="R5260" t="str">
        <f t="shared" si="1706"/>
        <v>Green</v>
      </c>
      <c r="S5260" t="str">
        <f t="shared" si="1707"/>
        <v>Red</v>
      </c>
      <c r="T5260" t="str">
        <f t="shared" si="1708"/>
        <v>Green</v>
      </c>
      <c r="U5260" t="str">
        <f t="shared" si="1709"/>
        <v>Red</v>
      </c>
      <c r="V5260" t="str">
        <f t="shared" si="1710"/>
        <v>Green</v>
      </c>
      <c r="W5260" t="str">
        <f t="shared" si="1711"/>
        <v>Red</v>
      </c>
      <c r="X5260" t="str">
        <f t="shared" si="1712"/>
        <v>Red</v>
      </c>
      <c r="Y5260" t="str">
        <f t="shared" si="1713"/>
        <v>Red</v>
      </c>
      <c r="Z5260" t="str">
        <f t="shared" si="1714"/>
        <v>Red</v>
      </c>
      <c r="AA5260" t="str">
        <f t="shared" si="1715"/>
        <v>Green</v>
      </c>
      <c r="AB5260" t="str">
        <f t="shared" si="1716"/>
        <v>Green</v>
      </c>
      <c r="AC5260" t="str">
        <f t="shared" si="1717"/>
        <v>Red</v>
      </c>
      <c r="AD5260" t="str">
        <f t="shared" si="1718"/>
        <v>Green</v>
      </c>
    </row>
    <row r="5261" spans="1:30" x14ac:dyDescent="0.3">
      <c r="A5261" t="str">
        <f t="shared" si="1702"/>
        <v>07/08/2026Hunfelder SVSF BG Marburg</v>
      </c>
      <c r="D5261" s="2">
        <v>46241</v>
      </c>
      <c r="E5261" s="3">
        <v>0.71875</v>
      </c>
      <c r="F5261" t="s">
        <v>6237</v>
      </c>
      <c r="G5261" t="s">
        <v>5770</v>
      </c>
      <c r="H5261">
        <v>0</v>
      </c>
      <c r="I5261">
        <v>1</v>
      </c>
      <c r="J5261">
        <v>0</v>
      </c>
      <c r="K5261">
        <v>1</v>
      </c>
      <c r="L5261" s="22" t="str">
        <f t="shared" si="1700"/>
        <v>07/08/2026</v>
      </c>
      <c r="M5261" s="23">
        <f t="shared" si="1701"/>
        <v>0.59375</v>
      </c>
      <c r="N5261" t="str">
        <f t="shared" si="1699"/>
        <v>0 - 1</v>
      </c>
      <c r="O5261" t="str">
        <f t="shared" si="1703"/>
        <v>Red</v>
      </c>
      <c r="P5261" t="str">
        <f t="shared" si="1704"/>
        <v>Red</v>
      </c>
      <c r="Q5261" t="str">
        <f t="shared" si="1705"/>
        <v>Green</v>
      </c>
      <c r="R5261" t="str">
        <f t="shared" si="1706"/>
        <v>Red</v>
      </c>
      <c r="S5261" t="str">
        <f t="shared" si="1707"/>
        <v>Green</v>
      </c>
      <c r="T5261" t="str">
        <f t="shared" si="1708"/>
        <v>Green</v>
      </c>
      <c r="U5261" t="str">
        <f t="shared" si="1709"/>
        <v>Red</v>
      </c>
      <c r="V5261" t="str">
        <f t="shared" si="1710"/>
        <v>Red</v>
      </c>
      <c r="W5261" t="str">
        <f t="shared" si="1711"/>
        <v>Green</v>
      </c>
      <c r="X5261" t="str">
        <f t="shared" si="1712"/>
        <v>Green</v>
      </c>
      <c r="Y5261" t="str">
        <f t="shared" si="1713"/>
        <v>Red</v>
      </c>
      <c r="Z5261" t="str">
        <f t="shared" si="1714"/>
        <v>Red</v>
      </c>
      <c r="AA5261" t="str">
        <f t="shared" si="1715"/>
        <v>Green</v>
      </c>
      <c r="AB5261" t="str">
        <f t="shared" si="1716"/>
        <v>Green</v>
      </c>
      <c r="AC5261" t="str">
        <f t="shared" si="1717"/>
        <v>Red</v>
      </c>
      <c r="AD5261" t="str">
        <f t="shared" si="1718"/>
        <v>Green</v>
      </c>
    </row>
    <row r="5262" spans="1:30" x14ac:dyDescent="0.3">
      <c r="A5262" t="str">
        <f t="shared" si="1702"/>
        <v>07/08/2026SpVgg HorsthausenSC Verl II</v>
      </c>
      <c r="D5262" s="2">
        <v>46241</v>
      </c>
      <c r="E5262" s="3">
        <v>0.71875</v>
      </c>
      <c r="F5262" t="s">
        <v>7180</v>
      </c>
      <c r="G5262" t="s">
        <v>7181</v>
      </c>
      <c r="H5262">
        <v>0</v>
      </c>
      <c r="I5262">
        <v>1</v>
      </c>
      <c r="J5262">
        <v>1</v>
      </c>
      <c r="K5262">
        <v>2</v>
      </c>
      <c r="L5262" s="22" t="str">
        <f t="shared" si="1700"/>
        <v>07/08/2026</v>
      </c>
      <c r="M5262" s="23">
        <f t="shared" si="1701"/>
        <v>0.59375</v>
      </c>
      <c r="N5262" t="str">
        <f t="shared" si="1699"/>
        <v>1 - 2</v>
      </c>
      <c r="O5262" t="str">
        <f t="shared" si="1703"/>
        <v>Red</v>
      </c>
      <c r="P5262" t="str">
        <f t="shared" si="1704"/>
        <v>Red</v>
      </c>
      <c r="Q5262" t="str">
        <f t="shared" si="1705"/>
        <v>Green</v>
      </c>
      <c r="R5262" t="str">
        <f t="shared" si="1706"/>
        <v>Red</v>
      </c>
      <c r="S5262" t="str">
        <f t="shared" si="1707"/>
        <v>Green</v>
      </c>
      <c r="T5262" t="str">
        <f t="shared" si="1708"/>
        <v>Green</v>
      </c>
      <c r="U5262" t="str">
        <f t="shared" si="1709"/>
        <v>Red</v>
      </c>
      <c r="V5262" t="str">
        <f t="shared" si="1710"/>
        <v>Red</v>
      </c>
      <c r="W5262" t="str">
        <f t="shared" si="1711"/>
        <v>Green</v>
      </c>
      <c r="X5262" t="str">
        <f t="shared" si="1712"/>
        <v>Green</v>
      </c>
      <c r="Y5262" t="str">
        <f t="shared" si="1713"/>
        <v>Green</v>
      </c>
      <c r="Z5262" t="str">
        <f t="shared" si="1714"/>
        <v>Green</v>
      </c>
      <c r="AA5262" t="str">
        <f t="shared" si="1715"/>
        <v>Red</v>
      </c>
      <c r="AB5262" t="str">
        <f t="shared" si="1716"/>
        <v>Green</v>
      </c>
      <c r="AC5262" t="str">
        <f t="shared" si="1717"/>
        <v>Green</v>
      </c>
      <c r="AD5262" t="str">
        <f t="shared" si="1718"/>
        <v>Red</v>
      </c>
    </row>
    <row r="5263" spans="1:30" x14ac:dyDescent="0.3">
      <c r="A5263" t="str">
        <f t="shared" si="1702"/>
        <v>07/08/2026SV WorglSK Ebbs</v>
      </c>
      <c r="D5263" s="2">
        <v>46241</v>
      </c>
      <c r="E5263" s="3">
        <v>0.71875</v>
      </c>
      <c r="F5263" t="s">
        <v>6113</v>
      </c>
      <c r="G5263" t="s">
        <v>5461</v>
      </c>
      <c r="H5263">
        <v>0</v>
      </c>
      <c r="I5263">
        <v>3</v>
      </c>
      <c r="J5263">
        <v>0</v>
      </c>
      <c r="K5263">
        <v>6</v>
      </c>
      <c r="L5263" s="22" t="str">
        <f t="shared" si="1700"/>
        <v>07/08/2026</v>
      </c>
      <c r="M5263" s="23">
        <f t="shared" si="1701"/>
        <v>0.59375</v>
      </c>
      <c r="N5263" t="str">
        <f t="shared" si="1699"/>
        <v>0 - 6</v>
      </c>
      <c r="O5263" t="str">
        <f t="shared" si="1703"/>
        <v>Red</v>
      </c>
      <c r="P5263" t="str">
        <f t="shared" si="1704"/>
        <v>Red</v>
      </c>
      <c r="Q5263" t="str">
        <f t="shared" si="1705"/>
        <v>Green</v>
      </c>
      <c r="R5263" t="str">
        <f t="shared" si="1706"/>
        <v>Red</v>
      </c>
      <c r="S5263" t="str">
        <f t="shared" si="1707"/>
        <v>Green</v>
      </c>
      <c r="T5263" t="str">
        <f t="shared" si="1708"/>
        <v>Green</v>
      </c>
      <c r="U5263" t="str">
        <f t="shared" si="1709"/>
        <v>Red</v>
      </c>
      <c r="V5263" t="str">
        <f t="shared" si="1710"/>
        <v>Red</v>
      </c>
      <c r="W5263" t="str">
        <f t="shared" si="1711"/>
        <v>Green</v>
      </c>
      <c r="X5263" t="str">
        <f t="shared" si="1712"/>
        <v>Green</v>
      </c>
      <c r="Y5263" t="str">
        <f t="shared" si="1713"/>
        <v>Green</v>
      </c>
      <c r="Z5263" t="str">
        <f t="shared" si="1714"/>
        <v>Green</v>
      </c>
      <c r="AA5263" t="str">
        <f t="shared" si="1715"/>
        <v>Red</v>
      </c>
      <c r="AB5263" t="str">
        <f t="shared" si="1716"/>
        <v>Red</v>
      </c>
      <c r="AC5263" t="str">
        <f t="shared" si="1717"/>
        <v>Red</v>
      </c>
      <c r="AD5263" t="str">
        <f t="shared" si="1718"/>
        <v>Green</v>
      </c>
    </row>
    <row r="5264" spans="1:30" x14ac:dyDescent="0.3">
      <c r="A5264" t="str">
        <f t="shared" si="1702"/>
        <v>07/08/2026Union NeumunsterTSB Flensburg</v>
      </c>
      <c r="D5264" s="2">
        <v>46241</v>
      </c>
      <c r="E5264" s="3">
        <v>0.71875</v>
      </c>
      <c r="F5264" t="s">
        <v>5469</v>
      </c>
      <c r="G5264" t="s">
        <v>5780</v>
      </c>
      <c r="H5264">
        <v>1</v>
      </c>
      <c r="I5264">
        <v>1</v>
      </c>
      <c r="J5264">
        <v>3</v>
      </c>
      <c r="K5264">
        <v>2</v>
      </c>
      <c r="L5264" s="22" t="str">
        <f t="shared" si="1700"/>
        <v>07/08/2026</v>
      </c>
      <c r="M5264" s="23">
        <f t="shared" si="1701"/>
        <v>0.59375</v>
      </c>
      <c r="N5264" t="str">
        <f t="shared" ref="N5264:N5327" si="1719">J5264&amp;" - "&amp;K5264</f>
        <v>3 - 2</v>
      </c>
      <c r="O5264" t="str">
        <f t="shared" si="1703"/>
        <v>Green</v>
      </c>
      <c r="P5264" t="str">
        <f t="shared" si="1704"/>
        <v>Red</v>
      </c>
      <c r="Q5264" t="str">
        <f t="shared" si="1705"/>
        <v>Red</v>
      </c>
      <c r="R5264" t="str">
        <f t="shared" si="1706"/>
        <v>Green</v>
      </c>
      <c r="S5264" t="str">
        <f t="shared" si="1707"/>
        <v>Red</v>
      </c>
      <c r="T5264" t="str">
        <f t="shared" si="1708"/>
        <v>Green</v>
      </c>
      <c r="U5264" t="str">
        <f t="shared" si="1709"/>
        <v>Red</v>
      </c>
      <c r="V5264" t="str">
        <f t="shared" si="1710"/>
        <v>Green</v>
      </c>
      <c r="W5264" t="str">
        <f t="shared" si="1711"/>
        <v>Red</v>
      </c>
      <c r="X5264" t="str">
        <f t="shared" si="1712"/>
        <v>Green</v>
      </c>
      <c r="Y5264" t="str">
        <f t="shared" si="1713"/>
        <v>Green</v>
      </c>
      <c r="Z5264" t="str">
        <f t="shared" si="1714"/>
        <v>Green</v>
      </c>
      <c r="AA5264" t="str">
        <f t="shared" si="1715"/>
        <v>Red</v>
      </c>
      <c r="AB5264" t="str">
        <f t="shared" si="1716"/>
        <v>Red</v>
      </c>
      <c r="AC5264" t="str">
        <f t="shared" si="1717"/>
        <v>Green</v>
      </c>
      <c r="AD5264" t="str">
        <f t="shared" si="1718"/>
        <v>Red</v>
      </c>
    </row>
    <row r="5265" spans="1:30" x14ac:dyDescent="0.3">
      <c r="A5265" t="str">
        <f t="shared" si="1702"/>
        <v>07/08/2026ASK St.ValentinSPG Pregarten</v>
      </c>
      <c r="D5265" s="2">
        <v>46241</v>
      </c>
      <c r="E5265" s="3">
        <v>0.72916666666666663</v>
      </c>
      <c r="F5265" t="s">
        <v>7182</v>
      </c>
      <c r="G5265" t="s">
        <v>7183</v>
      </c>
      <c r="H5265">
        <v>1</v>
      </c>
      <c r="I5265">
        <v>0</v>
      </c>
      <c r="J5265">
        <v>2</v>
      </c>
      <c r="K5265">
        <v>0</v>
      </c>
      <c r="L5265" s="22" t="str">
        <f t="shared" si="1700"/>
        <v>07/08/2026</v>
      </c>
      <c r="M5265" s="23">
        <f t="shared" si="1701"/>
        <v>0.60416666666666663</v>
      </c>
      <c r="N5265" t="str">
        <f t="shared" si="1719"/>
        <v>2 - 0</v>
      </c>
      <c r="O5265" t="str">
        <f t="shared" si="1703"/>
        <v>Green</v>
      </c>
      <c r="P5265" t="str">
        <f t="shared" si="1704"/>
        <v>Red</v>
      </c>
      <c r="Q5265" t="str">
        <f t="shared" si="1705"/>
        <v>Red</v>
      </c>
      <c r="R5265" t="str">
        <f t="shared" si="1706"/>
        <v>Green</v>
      </c>
      <c r="S5265" t="str">
        <f t="shared" si="1707"/>
        <v>Red</v>
      </c>
      <c r="T5265" t="str">
        <f t="shared" si="1708"/>
        <v>Green</v>
      </c>
      <c r="U5265" t="str">
        <f t="shared" si="1709"/>
        <v>Green</v>
      </c>
      <c r="V5265" t="str">
        <f t="shared" si="1710"/>
        <v>Red</v>
      </c>
      <c r="W5265" t="str">
        <f t="shared" si="1711"/>
        <v>Red</v>
      </c>
      <c r="X5265" t="str">
        <f t="shared" si="1712"/>
        <v>Green</v>
      </c>
      <c r="Y5265" t="str">
        <f t="shared" si="1713"/>
        <v>Green</v>
      </c>
      <c r="Z5265" t="str">
        <f t="shared" si="1714"/>
        <v>Red</v>
      </c>
      <c r="AA5265" t="str">
        <f t="shared" si="1715"/>
        <v>Green</v>
      </c>
      <c r="AB5265" t="str">
        <f t="shared" si="1716"/>
        <v>Green</v>
      </c>
      <c r="AC5265" t="str">
        <f t="shared" si="1717"/>
        <v>Red</v>
      </c>
      <c r="AD5265" t="str">
        <f t="shared" si="1718"/>
        <v>Green</v>
      </c>
    </row>
    <row r="5266" spans="1:30" x14ac:dyDescent="0.3">
      <c r="A5266" t="str">
        <f t="shared" si="1702"/>
        <v xml:space="preserve">07/08/2026Astorps FFLindome </v>
      </c>
      <c r="D5266" s="2">
        <v>46241</v>
      </c>
      <c r="E5266" s="3">
        <v>0.72916666666666663</v>
      </c>
      <c r="F5266" t="s">
        <v>5872</v>
      </c>
      <c r="G5266" t="s">
        <v>5457</v>
      </c>
      <c r="H5266">
        <v>0</v>
      </c>
      <c r="I5266">
        <v>0</v>
      </c>
      <c r="J5266">
        <v>0</v>
      </c>
      <c r="K5266">
        <v>2</v>
      </c>
      <c r="L5266" s="22" t="str">
        <f t="shared" si="1700"/>
        <v>07/08/2026</v>
      </c>
      <c r="M5266" s="23">
        <f t="shared" si="1701"/>
        <v>0.60416666666666663</v>
      </c>
      <c r="N5266" t="str">
        <f t="shared" si="1719"/>
        <v>0 - 2</v>
      </c>
      <c r="O5266" t="str">
        <f t="shared" si="1703"/>
        <v>Red</v>
      </c>
      <c r="P5266" t="str">
        <f t="shared" si="1704"/>
        <v>Red</v>
      </c>
      <c r="Q5266" t="str">
        <f t="shared" si="1705"/>
        <v>Green</v>
      </c>
      <c r="R5266" t="str">
        <f t="shared" si="1706"/>
        <v>Red</v>
      </c>
      <c r="S5266" t="str">
        <f t="shared" si="1707"/>
        <v>Green</v>
      </c>
      <c r="T5266" t="str">
        <f t="shared" si="1708"/>
        <v>Green</v>
      </c>
      <c r="U5266" t="str">
        <f t="shared" si="1709"/>
        <v>Red</v>
      </c>
      <c r="V5266" t="str">
        <f t="shared" si="1710"/>
        <v>Green</v>
      </c>
      <c r="W5266" t="str">
        <f t="shared" si="1711"/>
        <v>Red</v>
      </c>
      <c r="X5266" t="str">
        <f t="shared" si="1712"/>
        <v>Red</v>
      </c>
      <c r="Y5266" t="str">
        <f t="shared" si="1713"/>
        <v>Green</v>
      </c>
      <c r="Z5266" t="str">
        <f t="shared" si="1714"/>
        <v>Red</v>
      </c>
      <c r="AA5266" t="str">
        <f t="shared" si="1715"/>
        <v>Green</v>
      </c>
      <c r="AB5266" t="str">
        <f t="shared" si="1716"/>
        <v>Green</v>
      </c>
      <c r="AC5266" t="str">
        <f t="shared" si="1717"/>
        <v>Red</v>
      </c>
      <c r="AD5266" t="str">
        <f t="shared" si="1718"/>
        <v>Green</v>
      </c>
    </row>
    <row r="5267" spans="1:30" x14ac:dyDescent="0.3">
      <c r="A5267" t="str">
        <f t="shared" si="1702"/>
        <v>07/08/2026Borussia Dortmund IIFC Cologne II</v>
      </c>
      <c r="D5267" s="2">
        <v>46241</v>
      </c>
      <c r="E5267" s="3">
        <v>0.72916666666666663</v>
      </c>
      <c r="F5267" t="s">
        <v>5785</v>
      </c>
      <c r="G5267" t="s">
        <v>5742</v>
      </c>
      <c r="H5267">
        <v>0</v>
      </c>
      <c r="I5267">
        <v>0</v>
      </c>
      <c r="J5267">
        <v>1</v>
      </c>
      <c r="K5267">
        <v>1</v>
      </c>
      <c r="L5267" s="22" t="str">
        <f t="shared" si="1700"/>
        <v>07/08/2026</v>
      </c>
      <c r="M5267" s="23">
        <f t="shared" si="1701"/>
        <v>0.60416666666666663</v>
      </c>
      <c r="N5267" t="str">
        <f t="shared" si="1719"/>
        <v>1 - 1</v>
      </c>
      <c r="O5267" t="str">
        <f t="shared" si="1703"/>
        <v>Red</v>
      </c>
      <c r="P5267" t="str">
        <f t="shared" si="1704"/>
        <v>Green</v>
      </c>
      <c r="Q5267" t="str">
        <f t="shared" si="1705"/>
        <v>Red</v>
      </c>
      <c r="R5267" t="str">
        <f t="shared" si="1706"/>
        <v>Green</v>
      </c>
      <c r="S5267" t="str">
        <f t="shared" si="1707"/>
        <v>Green</v>
      </c>
      <c r="T5267" t="str">
        <f t="shared" si="1708"/>
        <v>Red</v>
      </c>
      <c r="U5267" t="str">
        <f t="shared" si="1709"/>
        <v>Red</v>
      </c>
      <c r="V5267" t="str">
        <f t="shared" si="1710"/>
        <v>Green</v>
      </c>
      <c r="W5267" t="str">
        <f t="shared" si="1711"/>
        <v>Red</v>
      </c>
      <c r="X5267" t="str">
        <f t="shared" si="1712"/>
        <v>Red</v>
      </c>
      <c r="Y5267" t="str">
        <f t="shared" si="1713"/>
        <v>Green</v>
      </c>
      <c r="Z5267" t="str">
        <f t="shared" si="1714"/>
        <v>Red</v>
      </c>
      <c r="AA5267" t="str">
        <f t="shared" si="1715"/>
        <v>Green</v>
      </c>
      <c r="AB5267" t="str">
        <f t="shared" si="1716"/>
        <v>Green</v>
      </c>
      <c r="AC5267" t="str">
        <f t="shared" si="1717"/>
        <v>Green</v>
      </c>
      <c r="AD5267" t="str">
        <f t="shared" si="1718"/>
        <v>Red</v>
      </c>
    </row>
    <row r="5268" spans="1:30" x14ac:dyDescent="0.3">
      <c r="A5268" t="str">
        <f t="shared" si="1702"/>
        <v>07/08/2026Enkopings SKKarlbergs BK</v>
      </c>
      <c r="D5268" s="2">
        <v>46241</v>
      </c>
      <c r="E5268" s="3">
        <v>0.72916666666666663</v>
      </c>
      <c r="F5268" t="s">
        <v>5163</v>
      </c>
      <c r="G5268" t="s">
        <v>1458</v>
      </c>
      <c r="H5268">
        <v>1</v>
      </c>
      <c r="I5268">
        <v>1</v>
      </c>
      <c r="J5268">
        <v>2</v>
      </c>
      <c r="K5268">
        <v>1</v>
      </c>
      <c r="L5268" s="22" t="str">
        <f t="shared" si="1700"/>
        <v>07/08/2026</v>
      </c>
      <c r="M5268" s="23">
        <f t="shared" si="1701"/>
        <v>0.60416666666666663</v>
      </c>
      <c r="N5268" t="str">
        <f t="shared" si="1719"/>
        <v>2 - 1</v>
      </c>
      <c r="O5268" t="str">
        <f t="shared" si="1703"/>
        <v>Green</v>
      </c>
      <c r="P5268" t="str">
        <f t="shared" si="1704"/>
        <v>Red</v>
      </c>
      <c r="Q5268" t="str">
        <f t="shared" si="1705"/>
        <v>Red</v>
      </c>
      <c r="R5268" t="str">
        <f t="shared" si="1706"/>
        <v>Green</v>
      </c>
      <c r="S5268" t="str">
        <f t="shared" si="1707"/>
        <v>Red</v>
      </c>
      <c r="T5268" t="str">
        <f t="shared" si="1708"/>
        <v>Green</v>
      </c>
      <c r="U5268" t="str">
        <f t="shared" si="1709"/>
        <v>Red</v>
      </c>
      <c r="V5268" t="str">
        <f t="shared" si="1710"/>
        <v>Green</v>
      </c>
      <c r="W5268" t="str">
        <f t="shared" si="1711"/>
        <v>Red</v>
      </c>
      <c r="X5268" t="str">
        <f t="shared" si="1712"/>
        <v>Green</v>
      </c>
      <c r="Y5268" t="str">
        <f t="shared" si="1713"/>
        <v>Green</v>
      </c>
      <c r="Z5268" t="str">
        <f t="shared" si="1714"/>
        <v>Green</v>
      </c>
      <c r="AA5268" t="str">
        <f t="shared" si="1715"/>
        <v>Red</v>
      </c>
      <c r="AB5268" t="str">
        <f t="shared" si="1716"/>
        <v>Green</v>
      </c>
      <c r="AC5268" t="str">
        <f t="shared" si="1717"/>
        <v>Green</v>
      </c>
      <c r="AD5268" t="str">
        <f t="shared" si="1718"/>
        <v>Red</v>
      </c>
    </row>
    <row r="5269" spans="1:30" x14ac:dyDescent="0.3">
      <c r="A5269" t="str">
        <f t="shared" si="1702"/>
        <v>07/08/2026FCM TraiskirchenSR Donaufeld</v>
      </c>
      <c r="D5269" s="2">
        <v>46241</v>
      </c>
      <c r="E5269" s="3">
        <v>0.72916666666666663</v>
      </c>
      <c r="F5269" t="s">
        <v>2335</v>
      </c>
      <c r="G5269" t="s">
        <v>3000</v>
      </c>
      <c r="H5269">
        <v>0</v>
      </c>
      <c r="I5269">
        <v>1</v>
      </c>
      <c r="J5269">
        <v>0</v>
      </c>
      <c r="K5269">
        <v>1</v>
      </c>
      <c r="L5269" s="22" t="str">
        <f t="shared" ref="L5269:L5332" si="1720">"0"&amp;DAY(D5269)&amp;"/"&amp;"08"&amp;"/"&amp;YEAR(D5269)</f>
        <v>07/08/2026</v>
      </c>
      <c r="M5269" s="23">
        <f t="shared" ref="M5269:M5332" si="1721">E5269-TIME(3,0,0)</f>
        <v>0.60416666666666663</v>
      </c>
      <c r="N5269" t="str">
        <f t="shared" si="1719"/>
        <v>0 - 1</v>
      </c>
      <c r="O5269" t="str">
        <f t="shared" si="1703"/>
        <v>Red</v>
      </c>
      <c r="P5269" t="str">
        <f t="shared" si="1704"/>
        <v>Red</v>
      </c>
      <c r="Q5269" t="str">
        <f t="shared" si="1705"/>
        <v>Green</v>
      </c>
      <c r="R5269" t="str">
        <f t="shared" si="1706"/>
        <v>Red</v>
      </c>
      <c r="S5269" t="str">
        <f t="shared" si="1707"/>
        <v>Green</v>
      </c>
      <c r="T5269" t="str">
        <f t="shared" si="1708"/>
        <v>Green</v>
      </c>
      <c r="U5269" t="str">
        <f t="shared" si="1709"/>
        <v>Red</v>
      </c>
      <c r="V5269" t="str">
        <f t="shared" si="1710"/>
        <v>Red</v>
      </c>
      <c r="W5269" t="str">
        <f t="shared" si="1711"/>
        <v>Green</v>
      </c>
      <c r="X5269" t="str">
        <f t="shared" si="1712"/>
        <v>Green</v>
      </c>
      <c r="Y5269" t="str">
        <f t="shared" si="1713"/>
        <v>Red</v>
      </c>
      <c r="Z5269" t="str">
        <f t="shared" si="1714"/>
        <v>Red</v>
      </c>
      <c r="AA5269" t="str">
        <f t="shared" si="1715"/>
        <v>Green</v>
      </c>
      <c r="AB5269" t="str">
        <f t="shared" si="1716"/>
        <v>Green</v>
      </c>
      <c r="AC5269" t="str">
        <f t="shared" si="1717"/>
        <v>Red</v>
      </c>
      <c r="AD5269" t="str">
        <f t="shared" si="1718"/>
        <v>Green</v>
      </c>
    </row>
    <row r="5270" spans="1:30" x14ac:dyDescent="0.3">
      <c r="A5270" t="str">
        <f t="shared" si="1702"/>
        <v>07/08/2026FV DiefflenCosmos Koblenz</v>
      </c>
      <c r="D5270" s="2">
        <v>46241</v>
      </c>
      <c r="E5270" s="3">
        <v>0.72916666666666663</v>
      </c>
      <c r="F5270" t="s">
        <v>5838</v>
      </c>
      <c r="G5270" t="s">
        <v>5476</v>
      </c>
      <c r="H5270">
        <v>2</v>
      </c>
      <c r="I5270">
        <v>1</v>
      </c>
      <c r="J5270">
        <v>3</v>
      </c>
      <c r="K5270">
        <v>2</v>
      </c>
      <c r="L5270" s="22" t="str">
        <f t="shared" si="1720"/>
        <v>07/08/2026</v>
      </c>
      <c r="M5270" s="23">
        <f t="shared" si="1721"/>
        <v>0.60416666666666663</v>
      </c>
      <c r="N5270" t="str">
        <f t="shared" si="1719"/>
        <v>3 - 2</v>
      </c>
      <c r="O5270" t="str">
        <f t="shared" si="1703"/>
        <v>Green</v>
      </c>
      <c r="P5270" t="str">
        <f t="shared" si="1704"/>
        <v>Red</v>
      </c>
      <c r="Q5270" t="str">
        <f t="shared" si="1705"/>
        <v>Red</v>
      </c>
      <c r="R5270" t="str">
        <f t="shared" si="1706"/>
        <v>Green</v>
      </c>
      <c r="S5270" t="str">
        <f t="shared" si="1707"/>
        <v>Red</v>
      </c>
      <c r="T5270" t="str">
        <f t="shared" si="1708"/>
        <v>Green</v>
      </c>
      <c r="U5270" t="str">
        <f t="shared" si="1709"/>
        <v>Green</v>
      </c>
      <c r="V5270" t="str">
        <f t="shared" si="1710"/>
        <v>Red</v>
      </c>
      <c r="W5270" t="str">
        <f t="shared" si="1711"/>
        <v>Red</v>
      </c>
      <c r="X5270" t="str">
        <f t="shared" si="1712"/>
        <v>Green</v>
      </c>
      <c r="Y5270" t="str">
        <f t="shared" si="1713"/>
        <v>Green</v>
      </c>
      <c r="Z5270" t="str">
        <f t="shared" si="1714"/>
        <v>Green</v>
      </c>
      <c r="AA5270" t="str">
        <f t="shared" si="1715"/>
        <v>Red</v>
      </c>
      <c r="AB5270" t="str">
        <f t="shared" si="1716"/>
        <v>Red</v>
      </c>
      <c r="AC5270" t="str">
        <f t="shared" si="1717"/>
        <v>Green</v>
      </c>
      <c r="AD5270" t="str">
        <f t="shared" si="1718"/>
        <v>Red</v>
      </c>
    </row>
    <row r="5271" spans="1:30" x14ac:dyDescent="0.3">
      <c r="A5271" t="str">
        <f t="shared" si="1702"/>
        <v>07/08/2026GrÃ¼n Weiss MicheldorfUnion Mondsee</v>
      </c>
      <c r="D5271" s="2">
        <v>46241</v>
      </c>
      <c r="E5271" s="3">
        <v>0.72916666666666663</v>
      </c>
      <c r="F5271" t="s">
        <v>7184</v>
      </c>
      <c r="G5271" t="s">
        <v>7185</v>
      </c>
      <c r="H5271">
        <v>0</v>
      </c>
      <c r="I5271">
        <v>0</v>
      </c>
      <c r="J5271">
        <v>0</v>
      </c>
      <c r="K5271">
        <v>1</v>
      </c>
      <c r="L5271" s="22" t="str">
        <f t="shared" si="1720"/>
        <v>07/08/2026</v>
      </c>
      <c r="M5271" s="23">
        <f t="shared" si="1721"/>
        <v>0.60416666666666663</v>
      </c>
      <c r="N5271" t="str">
        <f t="shared" si="1719"/>
        <v>0 - 1</v>
      </c>
      <c r="O5271" t="str">
        <f t="shared" si="1703"/>
        <v>Red</v>
      </c>
      <c r="P5271" t="str">
        <f t="shared" si="1704"/>
        <v>Red</v>
      </c>
      <c r="Q5271" t="str">
        <f t="shared" si="1705"/>
        <v>Green</v>
      </c>
      <c r="R5271" t="str">
        <f t="shared" si="1706"/>
        <v>Red</v>
      </c>
      <c r="S5271" t="str">
        <f t="shared" si="1707"/>
        <v>Green</v>
      </c>
      <c r="T5271" t="str">
        <f t="shared" si="1708"/>
        <v>Green</v>
      </c>
      <c r="U5271" t="str">
        <f t="shared" si="1709"/>
        <v>Red</v>
      </c>
      <c r="V5271" t="str">
        <f t="shared" si="1710"/>
        <v>Green</v>
      </c>
      <c r="W5271" t="str">
        <f t="shared" si="1711"/>
        <v>Red</v>
      </c>
      <c r="X5271" t="str">
        <f t="shared" si="1712"/>
        <v>Red</v>
      </c>
      <c r="Y5271" t="str">
        <f t="shared" si="1713"/>
        <v>Red</v>
      </c>
      <c r="Z5271" t="str">
        <f t="shared" si="1714"/>
        <v>Red</v>
      </c>
      <c r="AA5271" t="str">
        <f t="shared" si="1715"/>
        <v>Green</v>
      </c>
      <c r="AB5271" t="str">
        <f t="shared" si="1716"/>
        <v>Green</v>
      </c>
      <c r="AC5271" t="str">
        <f t="shared" si="1717"/>
        <v>Red</v>
      </c>
      <c r="AD5271" t="str">
        <f t="shared" si="1718"/>
        <v>Green</v>
      </c>
    </row>
    <row r="5272" spans="1:30" x14ac:dyDescent="0.3">
      <c r="A5272" t="str">
        <f t="shared" si="1702"/>
        <v>07/08/2026GuterslohVfL Bochum II</v>
      </c>
      <c r="D5272" s="2">
        <v>46241</v>
      </c>
      <c r="E5272" s="3">
        <v>0.72916666666666663</v>
      </c>
      <c r="F5272" t="s">
        <v>5774</v>
      </c>
      <c r="G5272" t="s">
        <v>5784</v>
      </c>
      <c r="H5272">
        <v>1</v>
      </c>
      <c r="I5272">
        <v>1</v>
      </c>
      <c r="J5272">
        <v>2</v>
      </c>
      <c r="K5272">
        <v>1</v>
      </c>
      <c r="L5272" s="22" t="str">
        <f t="shared" si="1720"/>
        <v>07/08/2026</v>
      </c>
      <c r="M5272" s="23">
        <f t="shared" si="1721"/>
        <v>0.60416666666666663</v>
      </c>
      <c r="N5272" t="str">
        <f t="shared" si="1719"/>
        <v>2 - 1</v>
      </c>
      <c r="O5272" t="str">
        <f t="shared" si="1703"/>
        <v>Green</v>
      </c>
      <c r="P5272" t="str">
        <f t="shared" si="1704"/>
        <v>Red</v>
      </c>
      <c r="Q5272" t="str">
        <f t="shared" si="1705"/>
        <v>Red</v>
      </c>
      <c r="R5272" t="str">
        <f t="shared" si="1706"/>
        <v>Green</v>
      </c>
      <c r="S5272" t="str">
        <f t="shared" si="1707"/>
        <v>Red</v>
      </c>
      <c r="T5272" t="str">
        <f t="shared" si="1708"/>
        <v>Green</v>
      </c>
      <c r="U5272" t="str">
        <f t="shared" si="1709"/>
        <v>Red</v>
      </c>
      <c r="V5272" t="str">
        <f t="shared" si="1710"/>
        <v>Green</v>
      </c>
      <c r="W5272" t="str">
        <f t="shared" si="1711"/>
        <v>Red</v>
      </c>
      <c r="X5272" t="str">
        <f t="shared" si="1712"/>
        <v>Green</v>
      </c>
      <c r="Y5272" t="str">
        <f t="shared" si="1713"/>
        <v>Green</v>
      </c>
      <c r="Z5272" t="str">
        <f t="shared" si="1714"/>
        <v>Green</v>
      </c>
      <c r="AA5272" t="str">
        <f t="shared" si="1715"/>
        <v>Red</v>
      </c>
      <c r="AB5272" t="str">
        <f t="shared" si="1716"/>
        <v>Green</v>
      </c>
      <c r="AC5272" t="str">
        <f t="shared" si="1717"/>
        <v>Green</v>
      </c>
      <c r="AD5272" t="str">
        <f t="shared" si="1718"/>
        <v>Red</v>
      </c>
    </row>
    <row r="5273" spans="1:30" x14ac:dyDescent="0.3">
      <c r="A5273" t="str">
        <f t="shared" si="1702"/>
        <v>07/08/2026Hercules CFCD Castellon</v>
      </c>
      <c r="D5273" s="2">
        <v>46241</v>
      </c>
      <c r="E5273" s="3">
        <v>0.72916666666666663</v>
      </c>
      <c r="F5273" t="s">
        <v>6153</v>
      </c>
      <c r="G5273" t="s">
        <v>4001</v>
      </c>
      <c r="H5273">
        <v>0</v>
      </c>
      <c r="I5273">
        <v>0</v>
      </c>
      <c r="J5273">
        <v>0</v>
      </c>
      <c r="K5273">
        <v>0</v>
      </c>
      <c r="L5273" s="22" t="str">
        <f t="shared" si="1720"/>
        <v>07/08/2026</v>
      </c>
      <c r="M5273" s="23">
        <f t="shared" si="1721"/>
        <v>0.60416666666666663</v>
      </c>
      <c r="N5273" t="str">
        <f t="shared" si="1719"/>
        <v>0 - 0</v>
      </c>
      <c r="O5273" t="str">
        <f t="shared" si="1703"/>
        <v>Red</v>
      </c>
      <c r="P5273" t="str">
        <f t="shared" si="1704"/>
        <v>Green</v>
      </c>
      <c r="Q5273" t="str">
        <f t="shared" si="1705"/>
        <v>Red</v>
      </c>
      <c r="R5273" t="str">
        <f t="shared" si="1706"/>
        <v>Green</v>
      </c>
      <c r="S5273" t="str">
        <f t="shared" si="1707"/>
        <v>Green</v>
      </c>
      <c r="T5273" t="str">
        <f t="shared" si="1708"/>
        <v>Red</v>
      </c>
      <c r="U5273" t="str">
        <f t="shared" si="1709"/>
        <v>Red</v>
      </c>
      <c r="V5273" t="str">
        <f t="shared" si="1710"/>
        <v>Green</v>
      </c>
      <c r="W5273" t="str">
        <f t="shared" si="1711"/>
        <v>Red</v>
      </c>
      <c r="X5273" t="str">
        <f t="shared" si="1712"/>
        <v>Red</v>
      </c>
      <c r="Y5273" t="str">
        <f t="shared" si="1713"/>
        <v>Red</v>
      </c>
      <c r="Z5273" t="str">
        <f t="shared" si="1714"/>
        <v>Red</v>
      </c>
      <c r="AA5273" t="str">
        <f t="shared" si="1715"/>
        <v>Green</v>
      </c>
      <c r="AB5273" t="str">
        <f t="shared" si="1716"/>
        <v>Green</v>
      </c>
      <c r="AC5273" t="str">
        <f t="shared" si="1717"/>
        <v>Red</v>
      </c>
      <c r="AD5273" t="str">
        <f t="shared" si="1718"/>
        <v>Green</v>
      </c>
    </row>
    <row r="5274" spans="1:30" x14ac:dyDescent="0.3">
      <c r="A5274" t="str">
        <f t="shared" si="1702"/>
        <v>07/08/2026KufsteinSV Lochau</v>
      </c>
      <c r="D5274" s="2">
        <v>46241</v>
      </c>
      <c r="E5274" s="3">
        <v>0.72916666666666663</v>
      </c>
      <c r="F5274" t="s">
        <v>2671</v>
      </c>
      <c r="G5274" t="s">
        <v>6106</v>
      </c>
      <c r="H5274">
        <v>0</v>
      </c>
      <c r="I5274">
        <v>0</v>
      </c>
      <c r="J5274">
        <v>1</v>
      </c>
      <c r="K5274">
        <v>1</v>
      </c>
      <c r="L5274" s="22" t="str">
        <f t="shared" si="1720"/>
        <v>07/08/2026</v>
      </c>
      <c r="M5274" s="23">
        <f t="shared" si="1721"/>
        <v>0.60416666666666663</v>
      </c>
      <c r="N5274" t="str">
        <f t="shared" si="1719"/>
        <v>1 - 1</v>
      </c>
      <c r="O5274" t="str">
        <f t="shared" si="1703"/>
        <v>Red</v>
      </c>
      <c r="P5274" t="str">
        <f t="shared" si="1704"/>
        <v>Green</v>
      </c>
      <c r="Q5274" t="str">
        <f t="shared" si="1705"/>
        <v>Red</v>
      </c>
      <c r="R5274" t="str">
        <f t="shared" si="1706"/>
        <v>Green</v>
      </c>
      <c r="S5274" t="str">
        <f t="shared" si="1707"/>
        <v>Green</v>
      </c>
      <c r="T5274" t="str">
        <f t="shared" si="1708"/>
        <v>Red</v>
      </c>
      <c r="U5274" t="str">
        <f t="shared" si="1709"/>
        <v>Red</v>
      </c>
      <c r="V5274" t="str">
        <f t="shared" si="1710"/>
        <v>Green</v>
      </c>
      <c r="W5274" t="str">
        <f t="shared" si="1711"/>
        <v>Red</v>
      </c>
      <c r="X5274" t="str">
        <f t="shared" si="1712"/>
        <v>Red</v>
      </c>
      <c r="Y5274" t="str">
        <f t="shared" si="1713"/>
        <v>Green</v>
      </c>
      <c r="Z5274" t="str">
        <f t="shared" si="1714"/>
        <v>Red</v>
      </c>
      <c r="AA5274" t="str">
        <f t="shared" si="1715"/>
        <v>Green</v>
      </c>
      <c r="AB5274" t="str">
        <f t="shared" si="1716"/>
        <v>Green</v>
      </c>
      <c r="AC5274" t="str">
        <f t="shared" si="1717"/>
        <v>Green</v>
      </c>
      <c r="AD5274" t="str">
        <f t="shared" si="1718"/>
        <v>Red</v>
      </c>
    </row>
    <row r="5275" spans="1:30" x14ac:dyDescent="0.3">
      <c r="A5275" t="str">
        <f t="shared" si="1702"/>
        <v>07/08/2026OberwartUSV Scheiblingkirchen</v>
      </c>
      <c r="D5275" s="2">
        <v>46241</v>
      </c>
      <c r="E5275" s="3">
        <v>0.72916666666666663</v>
      </c>
      <c r="F5275" t="s">
        <v>3004</v>
      </c>
      <c r="G5275" t="s">
        <v>2330</v>
      </c>
      <c r="H5275">
        <v>1</v>
      </c>
      <c r="I5275">
        <v>0</v>
      </c>
      <c r="J5275">
        <v>1</v>
      </c>
      <c r="K5275">
        <v>2</v>
      </c>
      <c r="L5275" s="22" t="str">
        <f t="shared" si="1720"/>
        <v>07/08/2026</v>
      </c>
      <c r="M5275" s="23">
        <f t="shared" si="1721"/>
        <v>0.60416666666666663</v>
      </c>
      <c r="N5275" t="str">
        <f t="shared" si="1719"/>
        <v>1 - 2</v>
      </c>
      <c r="O5275" t="str">
        <f t="shared" si="1703"/>
        <v>Red</v>
      </c>
      <c r="P5275" t="str">
        <f t="shared" si="1704"/>
        <v>Red</v>
      </c>
      <c r="Q5275" t="str">
        <f t="shared" si="1705"/>
        <v>Green</v>
      </c>
      <c r="R5275" t="str">
        <f t="shared" si="1706"/>
        <v>Red</v>
      </c>
      <c r="S5275" t="str">
        <f t="shared" si="1707"/>
        <v>Green</v>
      </c>
      <c r="T5275" t="str">
        <f t="shared" si="1708"/>
        <v>Green</v>
      </c>
      <c r="U5275" t="str">
        <f t="shared" si="1709"/>
        <v>Green</v>
      </c>
      <c r="V5275" t="str">
        <f t="shared" si="1710"/>
        <v>Red</v>
      </c>
      <c r="W5275" t="str">
        <f t="shared" si="1711"/>
        <v>Red</v>
      </c>
      <c r="X5275" t="str">
        <f t="shared" si="1712"/>
        <v>Green</v>
      </c>
      <c r="Y5275" t="str">
        <f t="shared" si="1713"/>
        <v>Green</v>
      </c>
      <c r="Z5275" t="str">
        <f t="shared" si="1714"/>
        <v>Green</v>
      </c>
      <c r="AA5275" t="str">
        <f t="shared" si="1715"/>
        <v>Red</v>
      </c>
      <c r="AB5275" t="str">
        <f t="shared" si="1716"/>
        <v>Green</v>
      </c>
      <c r="AC5275" t="str">
        <f t="shared" si="1717"/>
        <v>Green</v>
      </c>
      <c r="AD5275" t="str">
        <f t="shared" si="1718"/>
        <v>Red</v>
      </c>
    </row>
    <row r="5276" spans="1:30" x14ac:dyDescent="0.3">
      <c r="A5276" t="str">
        <f t="shared" si="1702"/>
        <v>07/08/2026Oldenburger SVTUS Rotenhof</v>
      </c>
      <c r="D5276" s="2">
        <v>46241</v>
      </c>
      <c r="E5276" s="3">
        <v>0.72916666666666663</v>
      </c>
      <c r="F5276" t="s">
        <v>5781</v>
      </c>
      <c r="G5276" t="s">
        <v>5782</v>
      </c>
      <c r="H5276">
        <v>0</v>
      </c>
      <c r="I5276">
        <v>1</v>
      </c>
      <c r="J5276">
        <v>2</v>
      </c>
      <c r="K5276">
        <v>2</v>
      </c>
      <c r="L5276" s="22" t="str">
        <f t="shared" si="1720"/>
        <v>07/08/2026</v>
      </c>
      <c r="M5276" s="23">
        <f t="shared" si="1721"/>
        <v>0.60416666666666663</v>
      </c>
      <c r="N5276" t="str">
        <f t="shared" si="1719"/>
        <v>2 - 2</v>
      </c>
      <c r="O5276" t="str">
        <f t="shared" si="1703"/>
        <v>Red</v>
      </c>
      <c r="P5276" t="str">
        <f t="shared" si="1704"/>
        <v>Green</v>
      </c>
      <c r="Q5276" t="str">
        <f t="shared" si="1705"/>
        <v>Red</v>
      </c>
      <c r="R5276" t="str">
        <f t="shared" si="1706"/>
        <v>Green</v>
      </c>
      <c r="S5276" t="str">
        <f t="shared" si="1707"/>
        <v>Green</v>
      </c>
      <c r="T5276" t="str">
        <f t="shared" si="1708"/>
        <v>Red</v>
      </c>
      <c r="U5276" t="str">
        <f t="shared" si="1709"/>
        <v>Red</v>
      </c>
      <c r="V5276" t="str">
        <f t="shared" si="1710"/>
        <v>Red</v>
      </c>
      <c r="W5276" t="str">
        <f t="shared" si="1711"/>
        <v>Green</v>
      </c>
      <c r="X5276" t="str">
        <f t="shared" si="1712"/>
        <v>Green</v>
      </c>
      <c r="Y5276" t="str">
        <f t="shared" si="1713"/>
        <v>Green</v>
      </c>
      <c r="Z5276" t="str">
        <f t="shared" si="1714"/>
        <v>Green</v>
      </c>
      <c r="AA5276" t="str">
        <f t="shared" si="1715"/>
        <v>Red</v>
      </c>
      <c r="AB5276" t="str">
        <f t="shared" si="1716"/>
        <v>Red</v>
      </c>
      <c r="AC5276" t="str">
        <f t="shared" si="1717"/>
        <v>Green</v>
      </c>
      <c r="AD5276" t="str">
        <f t="shared" si="1718"/>
        <v>Red</v>
      </c>
    </row>
    <row r="5277" spans="1:30" x14ac:dyDescent="0.3">
      <c r="A5277" t="str">
        <f t="shared" si="1702"/>
        <v>07/08/2026RÃ¤ppe GOIFIFK Berga</v>
      </c>
      <c r="D5277" s="2">
        <v>46241</v>
      </c>
      <c r="E5277" s="3">
        <v>0.72916666666666663</v>
      </c>
      <c r="F5277" t="s">
        <v>5452</v>
      </c>
      <c r="G5277" t="s">
        <v>6239</v>
      </c>
      <c r="H5277">
        <v>0</v>
      </c>
      <c r="I5277">
        <v>2</v>
      </c>
      <c r="J5277">
        <v>0</v>
      </c>
      <c r="K5277">
        <v>3</v>
      </c>
      <c r="L5277" s="22" t="str">
        <f t="shared" si="1720"/>
        <v>07/08/2026</v>
      </c>
      <c r="M5277" s="23">
        <f t="shared" si="1721"/>
        <v>0.60416666666666663</v>
      </c>
      <c r="N5277" t="str">
        <f t="shared" si="1719"/>
        <v>0 - 3</v>
      </c>
      <c r="O5277" t="str">
        <f t="shared" si="1703"/>
        <v>Red</v>
      </c>
      <c r="P5277" t="str">
        <f t="shared" si="1704"/>
        <v>Red</v>
      </c>
      <c r="Q5277" t="str">
        <f t="shared" si="1705"/>
        <v>Green</v>
      </c>
      <c r="R5277" t="str">
        <f t="shared" si="1706"/>
        <v>Red</v>
      </c>
      <c r="S5277" t="str">
        <f t="shared" si="1707"/>
        <v>Green</v>
      </c>
      <c r="T5277" t="str">
        <f t="shared" si="1708"/>
        <v>Green</v>
      </c>
      <c r="U5277" t="str">
        <f t="shared" si="1709"/>
        <v>Red</v>
      </c>
      <c r="V5277" t="str">
        <f t="shared" si="1710"/>
        <v>Red</v>
      </c>
      <c r="W5277" t="str">
        <f t="shared" si="1711"/>
        <v>Green</v>
      </c>
      <c r="X5277" t="str">
        <f t="shared" si="1712"/>
        <v>Green</v>
      </c>
      <c r="Y5277" t="str">
        <f t="shared" si="1713"/>
        <v>Green</v>
      </c>
      <c r="Z5277" t="str">
        <f t="shared" si="1714"/>
        <v>Green</v>
      </c>
      <c r="AA5277" t="str">
        <f t="shared" si="1715"/>
        <v>Red</v>
      </c>
      <c r="AB5277" t="str">
        <f t="shared" si="1716"/>
        <v>Green</v>
      </c>
      <c r="AC5277" t="str">
        <f t="shared" si="1717"/>
        <v>Red</v>
      </c>
      <c r="AD5277" t="str">
        <f t="shared" si="1718"/>
        <v>Green</v>
      </c>
    </row>
    <row r="5278" spans="1:30" x14ac:dyDescent="0.3">
      <c r="A5278" t="str">
        <f t="shared" si="1702"/>
        <v>07/08/2026Racing SantanderAlaves</v>
      </c>
      <c r="D5278" s="2">
        <v>46241</v>
      </c>
      <c r="E5278" s="3">
        <v>0.72916666666666663</v>
      </c>
      <c r="F5278" t="s">
        <v>2682</v>
      </c>
      <c r="G5278" t="s">
        <v>3742</v>
      </c>
      <c r="H5278">
        <v>0</v>
      </c>
      <c r="I5278">
        <v>1</v>
      </c>
      <c r="J5278">
        <v>1</v>
      </c>
      <c r="K5278">
        <v>1</v>
      </c>
      <c r="L5278" s="22" t="str">
        <f t="shared" si="1720"/>
        <v>07/08/2026</v>
      </c>
      <c r="M5278" s="23">
        <f t="shared" si="1721"/>
        <v>0.60416666666666663</v>
      </c>
      <c r="N5278" t="str">
        <f t="shared" si="1719"/>
        <v>1 - 1</v>
      </c>
      <c r="O5278" t="str">
        <f t="shared" si="1703"/>
        <v>Red</v>
      </c>
      <c r="P5278" t="str">
        <f t="shared" si="1704"/>
        <v>Green</v>
      </c>
      <c r="Q5278" t="str">
        <f t="shared" si="1705"/>
        <v>Red</v>
      </c>
      <c r="R5278" t="str">
        <f t="shared" si="1706"/>
        <v>Green</v>
      </c>
      <c r="S5278" t="str">
        <f t="shared" si="1707"/>
        <v>Green</v>
      </c>
      <c r="T5278" t="str">
        <f t="shared" si="1708"/>
        <v>Red</v>
      </c>
      <c r="U5278" t="str">
        <f t="shared" si="1709"/>
        <v>Red</v>
      </c>
      <c r="V5278" t="str">
        <f t="shared" si="1710"/>
        <v>Red</v>
      </c>
      <c r="W5278" t="str">
        <f t="shared" si="1711"/>
        <v>Green</v>
      </c>
      <c r="X5278" t="str">
        <f t="shared" si="1712"/>
        <v>Green</v>
      </c>
      <c r="Y5278" t="str">
        <f t="shared" si="1713"/>
        <v>Green</v>
      </c>
      <c r="Z5278" t="str">
        <f t="shared" si="1714"/>
        <v>Red</v>
      </c>
      <c r="AA5278" t="str">
        <f t="shared" si="1715"/>
        <v>Green</v>
      </c>
      <c r="AB5278" t="str">
        <f t="shared" si="1716"/>
        <v>Green</v>
      </c>
      <c r="AC5278" t="str">
        <f t="shared" si="1717"/>
        <v>Green</v>
      </c>
      <c r="AD5278" t="str">
        <f t="shared" si="1718"/>
        <v>Red</v>
      </c>
    </row>
    <row r="5279" spans="1:30" x14ac:dyDescent="0.3">
      <c r="A5279" t="str">
        <f t="shared" si="1702"/>
        <v>07/08/2026SC KriensYverdon Sport FC</v>
      </c>
      <c r="D5279" s="2">
        <v>46241</v>
      </c>
      <c r="E5279" s="3">
        <v>0.72916666666666663</v>
      </c>
      <c r="F5279" t="s">
        <v>2596</v>
      </c>
      <c r="G5279" t="s">
        <v>2602</v>
      </c>
      <c r="H5279">
        <v>0</v>
      </c>
      <c r="I5279">
        <v>1</v>
      </c>
      <c r="J5279">
        <v>0</v>
      </c>
      <c r="K5279">
        <v>2</v>
      </c>
      <c r="L5279" s="22" t="str">
        <f t="shared" si="1720"/>
        <v>07/08/2026</v>
      </c>
      <c r="M5279" s="23">
        <f t="shared" si="1721"/>
        <v>0.60416666666666663</v>
      </c>
      <c r="N5279" t="str">
        <f t="shared" si="1719"/>
        <v>0 - 2</v>
      </c>
      <c r="O5279" t="str">
        <f t="shared" si="1703"/>
        <v>Red</v>
      </c>
      <c r="P5279" t="str">
        <f t="shared" si="1704"/>
        <v>Red</v>
      </c>
      <c r="Q5279" t="str">
        <f t="shared" si="1705"/>
        <v>Green</v>
      </c>
      <c r="R5279" t="str">
        <f t="shared" si="1706"/>
        <v>Red</v>
      </c>
      <c r="S5279" t="str">
        <f t="shared" si="1707"/>
        <v>Green</v>
      </c>
      <c r="T5279" t="str">
        <f t="shared" si="1708"/>
        <v>Green</v>
      </c>
      <c r="U5279" t="str">
        <f t="shared" si="1709"/>
        <v>Red</v>
      </c>
      <c r="V5279" t="str">
        <f t="shared" si="1710"/>
        <v>Red</v>
      </c>
      <c r="W5279" t="str">
        <f t="shared" si="1711"/>
        <v>Green</v>
      </c>
      <c r="X5279" t="str">
        <f t="shared" si="1712"/>
        <v>Green</v>
      </c>
      <c r="Y5279" t="str">
        <f t="shared" si="1713"/>
        <v>Green</v>
      </c>
      <c r="Z5279" t="str">
        <f t="shared" si="1714"/>
        <v>Red</v>
      </c>
      <c r="AA5279" t="str">
        <f t="shared" si="1715"/>
        <v>Green</v>
      </c>
      <c r="AB5279" t="str">
        <f t="shared" si="1716"/>
        <v>Green</v>
      </c>
      <c r="AC5279" t="str">
        <f t="shared" si="1717"/>
        <v>Red</v>
      </c>
      <c r="AD5279" t="str">
        <f t="shared" si="1718"/>
        <v>Green</v>
      </c>
    </row>
    <row r="5280" spans="1:30" x14ac:dyDescent="0.3">
      <c r="A5280" t="str">
        <f t="shared" si="1702"/>
        <v>07/08/2026SCR AltachWSG Wattens</v>
      </c>
      <c r="D5280" s="2">
        <v>46241</v>
      </c>
      <c r="E5280" s="3">
        <v>0.72916666666666663</v>
      </c>
      <c r="F5280" t="s">
        <v>2332</v>
      </c>
      <c r="G5280" t="s">
        <v>2324</v>
      </c>
      <c r="H5280">
        <v>1</v>
      </c>
      <c r="I5280">
        <v>1</v>
      </c>
      <c r="J5280">
        <v>3</v>
      </c>
      <c r="K5280">
        <v>1</v>
      </c>
      <c r="L5280" s="22" t="str">
        <f t="shared" si="1720"/>
        <v>07/08/2026</v>
      </c>
      <c r="M5280" s="23">
        <f t="shared" si="1721"/>
        <v>0.60416666666666663</v>
      </c>
      <c r="N5280" t="str">
        <f t="shared" si="1719"/>
        <v>3 - 1</v>
      </c>
      <c r="O5280" t="str">
        <f t="shared" si="1703"/>
        <v>Green</v>
      </c>
      <c r="P5280" t="str">
        <f t="shared" si="1704"/>
        <v>Red</v>
      </c>
      <c r="Q5280" t="str">
        <f t="shared" si="1705"/>
        <v>Red</v>
      </c>
      <c r="R5280" t="str">
        <f t="shared" si="1706"/>
        <v>Green</v>
      </c>
      <c r="S5280" t="str">
        <f t="shared" si="1707"/>
        <v>Red</v>
      </c>
      <c r="T5280" t="str">
        <f t="shared" si="1708"/>
        <v>Green</v>
      </c>
      <c r="U5280" t="str">
        <f t="shared" si="1709"/>
        <v>Red</v>
      </c>
      <c r="V5280" t="str">
        <f t="shared" si="1710"/>
        <v>Green</v>
      </c>
      <c r="W5280" t="str">
        <f t="shared" si="1711"/>
        <v>Red</v>
      </c>
      <c r="X5280" t="str">
        <f t="shared" si="1712"/>
        <v>Green</v>
      </c>
      <c r="Y5280" t="str">
        <f t="shared" si="1713"/>
        <v>Green</v>
      </c>
      <c r="Z5280" t="str">
        <f t="shared" si="1714"/>
        <v>Green</v>
      </c>
      <c r="AA5280" t="str">
        <f t="shared" si="1715"/>
        <v>Red</v>
      </c>
      <c r="AB5280" t="str">
        <f t="shared" si="1716"/>
        <v>Red</v>
      </c>
      <c r="AC5280" t="str">
        <f t="shared" si="1717"/>
        <v>Green</v>
      </c>
      <c r="AD5280" t="str">
        <f t="shared" si="1718"/>
        <v>Red</v>
      </c>
    </row>
    <row r="5281" spans="1:30" x14ac:dyDescent="0.3">
      <c r="A5281" t="str">
        <f t="shared" si="1702"/>
        <v>07/08/2026SCU ArdaggerAdmira Wacker Modling II</v>
      </c>
      <c r="D5281" s="2">
        <v>46241</v>
      </c>
      <c r="E5281" s="3">
        <v>0.72916666666666663</v>
      </c>
      <c r="F5281" t="s">
        <v>7186</v>
      </c>
      <c r="G5281" t="s">
        <v>7187</v>
      </c>
      <c r="H5281">
        <v>0</v>
      </c>
      <c r="I5281">
        <v>0</v>
      </c>
      <c r="J5281">
        <v>0</v>
      </c>
      <c r="K5281">
        <v>0</v>
      </c>
      <c r="L5281" s="22" t="str">
        <f t="shared" si="1720"/>
        <v>07/08/2026</v>
      </c>
      <c r="M5281" s="23">
        <f t="shared" si="1721"/>
        <v>0.60416666666666663</v>
      </c>
      <c r="N5281" t="str">
        <f t="shared" si="1719"/>
        <v>0 - 0</v>
      </c>
      <c r="O5281" t="str">
        <f t="shared" si="1703"/>
        <v>Red</v>
      </c>
      <c r="P5281" t="str">
        <f t="shared" si="1704"/>
        <v>Green</v>
      </c>
      <c r="Q5281" t="str">
        <f t="shared" si="1705"/>
        <v>Red</v>
      </c>
      <c r="R5281" t="str">
        <f t="shared" si="1706"/>
        <v>Green</v>
      </c>
      <c r="S5281" t="str">
        <f t="shared" si="1707"/>
        <v>Green</v>
      </c>
      <c r="T5281" t="str">
        <f t="shared" si="1708"/>
        <v>Red</v>
      </c>
      <c r="U5281" t="str">
        <f t="shared" si="1709"/>
        <v>Red</v>
      </c>
      <c r="V5281" t="str">
        <f t="shared" si="1710"/>
        <v>Green</v>
      </c>
      <c r="W5281" t="str">
        <f t="shared" si="1711"/>
        <v>Red</v>
      </c>
      <c r="X5281" t="str">
        <f t="shared" si="1712"/>
        <v>Red</v>
      </c>
      <c r="Y5281" t="str">
        <f t="shared" si="1713"/>
        <v>Red</v>
      </c>
      <c r="Z5281" t="str">
        <f t="shared" si="1714"/>
        <v>Red</v>
      </c>
      <c r="AA5281" t="str">
        <f t="shared" si="1715"/>
        <v>Green</v>
      </c>
      <c r="AB5281" t="str">
        <f t="shared" si="1716"/>
        <v>Green</v>
      </c>
      <c r="AC5281" t="str">
        <f t="shared" si="1717"/>
        <v>Red</v>
      </c>
      <c r="AD5281" t="str">
        <f t="shared" si="1718"/>
        <v>Green</v>
      </c>
    </row>
    <row r="5282" spans="1:30" x14ac:dyDescent="0.3">
      <c r="A5282" t="str">
        <f t="shared" si="1702"/>
        <v>07/08/2026Stade Lausanne-OuchyFC Rapperswil-Jona</v>
      </c>
      <c r="D5282" s="2">
        <v>46241</v>
      </c>
      <c r="E5282" s="3">
        <v>0.72916666666666663</v>
      </c>
      <c r="F5282" t="s">
        <v>2597</v>
      </c>
      <c r="G5282" t="s">
        <v>2593</v>
      </c>
      <c r="H5282">
        <v>1</v>
      </c>
      <c r="I5282">
        <v>0</v>
      </c>
      <c r="J5282">
        <v>2</v>
      </c>
      <c r="K5282">
        <v>0</v>
      </c>
      <c r="L5282" s="22" t="str">
        <f t="shared" si="1720"/>
        <v>07/08/2026</v>
      </c>
      <c r="M5282" s="23">
        <f t="shared" si="1721"/>
        <v>0.60416666666666663</v>
      </c>
      <c r="N5282" t="str">
        <f t="shared" si="1719"/>
        <v>2 - 0</v>
      </c>
      <c r="O5282" t="str">
        <f t="shared" si="1703"/>
        <v>Green</v>
      </c>
      <c r="P5282" t="str">
        <f t="shared" si="1704"/>
        <v>Red</v>
      </c>
      <c r="Q5282" t="str">
        <f t="shared" si="1705"/>
        <v>Red</v>
      </c>
      <c r="R5282" t="str">
        <f t="shared" si="1706"/>
        <v>Green</v>
      </c>
      <c r="S5282" t="str">
        <f t="shared" si="1707"/>
        <v>Red</v>
      </c>
      <c r="T5282" t="str">
        <f t="shared" si="1708"/>
        <v>Green</v>
      </c>
      <c r="U5282" t="str">
        <f t="shared" si="1709"/>
        <v>Green</v>
      </c>
      <c r="V5282" t="str">
        <f t="shared" si="1710"/>
        <v>Red</v>
      </c>
      <c r="W5282" t="str">
        <f t="shared" si="1711"/>
        <v>Red</v>
      </c>
      <c r="X5282" t="str">
        <f t="shared" si="1712"/>
        <v>Green</v>
      </c>
      <c r="Y5282" t="str">
        <f t="shared" si="1713"/>
        <v>Green</v>
      </c>
      <c r="Z5282" t="str">
        <f t="shared" si="1714"/>
        <v>Red</v>
      </c>
      <c r="AA5282" t="str">
        <f t="shared" si="1715"/>
        <v>Green</v>
      </c>
      <c r="AB5282" t="str">
        <f t="shared" si="1716"/>
        <v>Green</v>
      </c>
      <c r="AC5282" t="str">
        <f t="shared" si="1717"/>
        <v>Red</v>
      </c>
      <c r="AD5282" t="str">
        <f t="shared" si="1718"/>
        <v>Green</v>
      </c>
    </row>
    <row r="5283" spans="1:30" x14ac:dyDescent="0.3">
      <c r="A5283" t="str">
        <f t="shared" si="1702"/>
        <v>07/08/2026SV HornSV Wienerberger</v>
      </c>
      <c r="D5283" s="2">
        <v>46241</v>
      </c>
      <c r="E5283" s="3">
        <v>0.72916666666666663</v>
      </c>
      <c r="F5283" t="s">
        <v>2339</v>
      </c>
      <c r="G5283" t="s">
        <v>1741</v>
      </c>
      <c r="H5283">
        <v>1</v>
      </c>
      <c r="I5283">
        <v>0</v>
      </c>
      <c r="J5283">
        <v>3</v>
      </c>
      <c r="K5283">
        <v>0</v>
      </c>
      <c r="L5283" s="22" t="str">
        <f t="shared" si="1720"/>
        <v>07/08/2026</v>
      </c>
      <c r="M5283" s="23">
        <f t="shared" si="1721"/>
        <v>0.60416666666666663</v>
      </c>
      <c r="N5283" t="str">
        <f t="shared" si="1719"/>
        <v>3 - 0</v>
      </c>
      <c r="O5283" t="str">
        <f t="shared" si="1703"/>
        <v>Green</v>
      </c>
      <c r="P5283" t="str">
        <f t="shared" si="1704"/>
        <v>Red</v>
      </c>
      <c r="Q5283" t="str">
        <f t="shared" si="1705"/>
        <v>Red</v>
      </c>
      <c r="R5283" t="str">
        <f t="shared" si="1706"/>
        <v>Green</v>
      </c>
      <c r="S5283" t="str">
        <f t="shared" si="1707"/>
        <v>Red</v>
      </c>
      <c r="T5283" t="str">
        <f t="shared" si="1708"/>
        <v>Green</v>
      </c>
      <c r="U5283" t="str">
        <f t="shared" si="1709"/>
        <v>Green</v>
      </c>
      <c r="V5283" t="str">
        <f t="shared" si="1710"/>
        <v>Red</v>
      </c>
      <c r="W5283" t="str">
        <f t="shared" si="1711"/>
        <v>Red</v>
      </c>
      <c r="X5283" t="str">
        <f t="shared" si="1712"/>
        <v>Green</v>
      </c>
      <c r="Y5283" t="str">
        <f t="shared" si="1713"/>
        <v>Green</v>
      </c>
      <c r="Z5283" t="str">
        <f t="shared" si="1714"/>
        <v>Green</v>
      </c>
      <c r="AA5283" t="str">
        <f t="shared" si="1715"/>
        <v>Red</v>
      </c>
      <c r="AB5283" t="str">
        <f t="shared" si="1716"/>
        <v>Green</v>
      </c>
      <c r="AC5283" t="str">
        <f t="shared" si="1717"/>
        <v>Red</v>
      </c>
      <c r="AD5283" t="str">
        <f t="shared" si="1718"/>
        <v>Green</v>
      </c>
    </row>
    <row r="5284" spans="1:30" x14ac:dyDescent="0.3">
      <c r="A5284" t="str">
        <f t="shared" si="1702"/>
        <v>07/08/2026SV LeithaprodersdorfSpG Edelserpentin</v>
      </c>
      <c r="D5284" s="2">
        <v>46241</v>
      </c>
      <c r="E5284" s="3">
        <v>0.72916666666666663</v>
      </c>
      <c r="F5284" t="s">
        <v>4528</v>
      </c>
      <c r="G5284" t="s">
        <v>7188</v>
      </c>
      <c r="H5284">
        <v>0</v>
      </c>
      <c r="I5284">
        <v>1</v>
      </c>
      <c r="J5284">
        <v>3</v>
      </c>
      <c r="K5284">
        <v>2</v>
      </c>
      <c r="L5284" s="22" t="str">
        <f t="shared" si="1720"/>
        <v>07/08/2026</v>
      </c>
      <c r="M5284" s="23">
        <f t="shared" si="1721"/>
        <v>0.60416666666666663</v>
      </c>
      <c r="N5284" t="str">
        <f t="shared" si="1719"/>
        <v>3 - 2</v>
      </c>
      <c r="O5284" t="str">
        <f t="shared" si="1703"/>
        <v>Green</v>
      </c>
      <c r="P5284" t="str">
        <f t="shared" si="1704"/>
        <v>Red</v>
      </c>
      <c r="Q5284" t="str">
        <f t="shared" si="1705"/>
        <v>Red</v>
      </c>
      <c r="R5284" t="str">
        <f t="shared" si="1706"/>
        <v>Green</v>
      </c>
      <c r="S5284" t="str">
        <f t="shared" si="1707"/>
        <v>Red</v>
      </c>
      <c r="T5284" t="str">
        <f t="shared" si="1708"/>
        <v>Green</v>
      </c>
      <c r="U5284" t="str">
        <f t="shared" si="1709"/>
        <v>Red</v>
      </c>
      <c r="V5284" t="str">
        <f t="shared" si="1710"/>
        <v>Red</v>
      </c>
      <c r="W5284" t="str">
        <f t="shared" si="1711"/>
        <v>Green</v>
      </c>
      <c r="X5284" t="str">
        <f t="shared" si="1712"/>
        <v>Green</v>
      </c>
      <c r="Y5284" t="str">
        <f t="shared" si="1713"/>
        <v>Green</v>
      </c>
      <c r="Z5284" t="str">
        <f t="shared" si="1714"/>
        <v>Green</v>
      </c>
      <c r="AA5284" t="str">
        <f t="shared" si="1715"/>
        <v>Red</v>
      </c>
      <c r="AB5284" t="str">
        <f t="shared" si="1716"/>
        <v>Red</v>
      </c>
      <c r="AC5284" t="str">
        <f t="shared" si="1717"/>
        <v>Green</v>
      </c>
      <c r="AD5284" t="str">
        <f t="shared" si="1718"/>
        <v>Red</v>
      </c>
    </row>
    <row r="5285" spans="1:30" x14ac:dyDescent="0.3">
      <c r="A5285" t="str">
        <f t="shared" si="1702"/>
        <v>07/08/2026SV OberachernKarlsruher SC II</v>
      </c>
      <c r="D5285" s="2">
        <v>46241</v>
      </c>
      <c r="E5285" s="3">
        <v>0.72916666666666663</v>
      </c>
      <c r="F5285" t="s">
        <v>7189</v>
      </c>
      <c r="G5285" t="s">
        <v>7190</v>
      </c>
      <c r="H5285">
        <v>2</v>
      </c>
      <c r="I5285">
        <v>0</v>
      </c>
      <c r="J5285">
        <v>3</v>
      </c>
      <c r="K5285">
        <v>0</v>
      </c>
      <c r="L5285" s="22" t="str">
        <f t="shared" si="1720"/>
        <v>07/08/2026</v>
      </c>
      <c r="M5285" s="23">
        <f t="shared" si="1721"/>
        <v>0.60416666666666663</v>
      </c>
      <c r="N5285" t="str">
        <f t="shared" si="1719"/>
        <v>3 - 0</v>
      </c>
      <c r="O5285" t="str">
        <f t="shared" si="1703"/>
        <v>Green</v>
      </c>
      <c r="P5285" t="str">
        <f t="shared" si="1704"/>
        <v>Red</v>
      </c>
      <c r="Q5285" t="str">
        <f t="shared" si="1705"/>
        <v>Red</v>
      </c>
      <c r="R5285" t="str">
        <f t="shared" si="1706"/>
        <v>Green</v>
      </c>
      <c r="S5285" t="str">
        <f t="shared" si="1707"/>
        <v>Red</v>
      </c>
      <c r="T5285" t="str">
        <f t="shared" si="1708"/>
        <v>Green</v>
      </c>
      <c r="U5285" t="str">
        <f t="shared" si="1709"/>
        <v>Green</v>
      </c>
      <c r="V5285" t="str">
        <f t="shared" si="1710"/>
        <v>Red</v>
      </c>
      <c r="W5285" t="str">
        <f t="shared" si="1711"/>
        <v>Red</v>
      </c>
      <c r="X5285" t="str">
        <f t="shared" si="1712"/>
        <v>Green</v>
      </c>
      <c r="Y5285" t="str">
        <f t="shared" si="1713"/>
        <v>Green</v>
      </c>
      <c r="Z5285" t="str">
        <f t="shared" si="1714"/>
        <v>Green</v>
      </c>
      <c r="AA5285" t="str">
        <f t="shared" si="1715"/>
        <v>Red</v>
      </c>
      <c r="AB5285" t="str">
        <f t="shared" si="1716"/>
        <v>Green</v>
      </c>
      <c r="AC5285" t="str">
        <f t="shared" si="1717"/>
        <v>Red</v>
      </c>
      <c r="AD5285" t="str">
        <f t="shared" si="1718"/>
        <v>Green</v>
      </c>
    </row>
    <row r="5286" spans="1:30" x14ac:dyDescent="0.3">
      <c r="A5286" t="str">
        <f t="shared" si="1702"/>
        <v>07/08/2026SV StrasswalchenATSV Salzburg</v>
      </c>
      <c r="D5286" s="2">
        <v>46241</v>
      </c>
      <c r="E5286" s="3">
        <v>0.72916666666666663</v>
      </c>
      <c r="F5286" t="s">
        <v>7191</v>
      </c>
      <c r="G5286" t="s">
        <v>7192</v>
      </c>
      <c r="H5286">
        <v>2</v>
      </c>
      <c r="I5286">
        <v>0</v>
      </c>
      <c r="J5286">
        <v>5</v>
      </c>
      <c r="K5286">
        <v>0</v>
      </c>
      <c r="L5286" s="22" t="str">
        <f t="shared" si="1720"/>
        <v>07/08/2026</v>
      </c>
      <c r="M5286" s="23">
        <f t="shared" si="1721"/>
        <v>0.60416666666666663</v>
      </c>
      <c r="N5286" t="str">
        <f t="shared" si="1719"/>
        <v>5 - 0</v>
      </c>
      <c r="O5286" t="str">
        <f t="shared" si="1703"/>
        <v>Green</v>
      </c>
      <c r="P5286" t="str">
        <f t="shared" si="1704"/>
        <v>Red</v>
      </c>
      <c r="Q5286" t="str">
        <f t="shared" si="1705"/>
        <v>Red</v>
      </c>
      <c r="R5286" t="str">
        <f t="shared" si="1706"/>
        <v>Green</v>
      </c>
      <c r="S5286" t="str">
        <f t="shared" si="1707"/>
        <v>Red</v>
      </c>
      <c r="T5286" t="str">
        <f t="shared" si="1708"/>
        <v>Green</v>
      </c>
      <c r="U5286" t="str">
        <f t="shared" si="1709"/>
        <v>Green</v>
      </c>
      <c r="V5286" t="str">
        <f t="shared" si="1710"/>
        <v>Red</v>
      </c>
      <c r="W5286" t="str">
        <f t="shared" si="1711"/>
        <v>Red</v>
      </c>
      <c r="X5286" t="str">
        <f t="shared" si="1712"/>
        <v>Green</v>
      </c>
      <c r="Y5286" t="str">
        <f t="shared" si="1713"/>
        <v>Green</v>
      </c>
      <c r="Z5286" t="str">
        <f t="shared" si="1714"/>
        <v>Green</v>
      </c>
      <c r="AA5286" t="str">
        <f t="shared" si="1715"/>
        <v>Red</v>
      </c>
      <c r="AB5286" t="str">
        <f t="shared" si="1716"/>
        <v>Red</v>
      </c>
      <c r="AC5286" t="str">
        <f t="shared" si="1717"/>
        <v>Red</v>
      </c>
      <c r="AD5286" t="str">
        <f t="shared" si="1718"/>
        <v>Green</v>
      </c>
    </row>
    <row r="5287" spans="1:30" x14ac:dyDescent="0.3">
      <c r="A5287" t="str">
        <f t="shared" si="1702"/>
        <v>07/08/2026Tennis Borussia BerlinFC Lok Stendal</v>
      </c>
      <c r="D5287" s="2">
        <v>46241</v>
      </c>
      <c r="E5287" s="3">
        <v>0.72916666666666663</v>
      </c>
      <c r="F5287" t="s">
        <v>7193</v>
      </c>
      <c r="G5287" t="s">
        <v>7194</v>
      </c>
      <c r="H5287">
        <v>2</v>
      </c>
      <c r="I5287">
        <v>2</v>
      </c>
      <c r="J5287">
        <v>2</v>
      </c>
      <c r="K5287">
        <v>2</v>
      </c>
      <c r="L5287" s="22" t="str">
        <f t="shared" si="1720"/>
        <v>07/08/2026</v>
      </c>
      <c r="M5287" s="23">
        <f t="shared" si="1721"/>
        <v>0.60416666666666663</v>
      </c>
      <c r="N5287" t="str">
        <f t="shared" si="1719"/>
        <v>2 - 2</v>
      </c>
      <c r="O5287" t="str">
        <f t="shared" si="1703"/>
        <v>Red</v>
      </c>
      <c r="P5287" t="str">
        <f t="shared" si="1704"/>
        <v>Green</v>
      </c>
      <c r="Q5287" t="str">
        <f t="shared" si="1705"/>
        <v>Red</v>
      </c>
      <c r="R5287" t="str">
        <f t="shared" si="1706"/>
        <v>Green</v>
      </c>
      <c r="S5287" t="str">
        <f t="shared" si="1707"/>
        <v>Green</v>
      </c>
      <c r="T5287" t="str">
        <f t="shared" si="1708"/>
        <v>Red</v>
      </c>
      <c r="U5287" t="str">
        <f t="shared" si="1709"/>
        <v>Red</v>
      </c>
      <c r="V5287" t="str">
        <f t="shared" si="1710"/>
        <v>Green</v>
      </c>
      <c r="W5287" t="str">
        <f t="shared" si="1711"/>
        <v>Red</v>
      </c>
      <c r="X5287" t="str">
        <f t="shared" si="1712"/>
        <v>Green</v>
      </c>
      <c r="Y5287" t="str">
        <f t="shared" si="1713"/>
        <v>Green</v>
      </c>
      <c r="Z5287" t="str">
        <f t="shared" si="1714"/>
        <v>Green</v>
      </c>
      <c r="AA5287" t="str">
        <f t="shared" si="1715"/>
        <v>Red</v>
      </c>
      <c r="AB5287" t="str">
        <f t="shared" si="1716"/>
        <v>Red</v>
      </c>
      <c r="AC5287" t="str">
        <f t="shared" si="1717"/>
        <v>Green</v>
      </c>
      <c r="AD5287" t="str">
        <f t="shared" si="1718"/>
        <v>Red</v>
      </c>
    </row>
    <row r="5288" spans="1:30" x14ac:dyDescent="0.3">
      <c r="A5288" t="str">
        <f t="shared" si="1702"/>
        <v>07/08/2026TuS BersenbruckSchwarz-Weiss Rehden</v>
      </c>
      <c r="D5288" s="2">
        <v>46241</v>
      </c>
      <c r="E5288" s="3">
        <v>0.72916666666666663</v>
      </c>
      <c r="F5288" t="s">
        <v>7195</v>
      </c>
      <c r="G5288" t="s">
        <v>7196</v>
      </c>
      <c r="H5288">
        <v>0</v>
      </c>
      <c r="I5288">
        <v>0</v>
      </c>
      <c r="J5288">
        <v>0</v>
      </c>
      <c r="K5288">
        <v>0</v>
      </c>
      <c r="L5288" s="22" t="str">
        <f t="shared" si="1720"/>
        <v>07/08/2026</v>
      </c>
      <c r="M5288" s="23">
        <f t="shared" si="1721"/>
        <v>0.60416666666666663</v>
      </c>
      <c r="N5288" t="str">
        <f t="shared" si="1719"/>
        <v>0 - 0</v>
      </c>
      <c r="O5288" t="str">
        <f t="shared" si="1703"/>
        <v>Red</v>
      </c>
      <c r="P5288" t="str">
        <f t="shared" si="1704"/>
        <v>Green</v>
      </c>
      <c r="Q5288" t="str">
        <f t="shared" si="1705"/>
        <v>Red</v>
      </c>
      <c r="R5288" t="str">
        <f t="shared" si="1706"/>
        <v>Green</v>
      </c>
      <c r="S5288" t="str">
        <f t="shared" si="1707"/>
        <v>Green</v>
      </c>
      <c r="T5288" t="str">
        <f t="shared" si="1708"/>
        <v>Red</v>
      </c>
      <c r="U5288" t="str">
        <f t="shared" si="1709"/>
        <v>Red</v>
      </c>
      <c r="V5288" t="str">
        <f t="shared" si="1710"/>
        <v>Green</v>
      </c>
      <c r="W5288" t="str">
        <f t="shared" si="1711"/>
        <v>Red</v>
      </c>
      <c r="X5288" t="str">
        <f t="shared" si="1712"/>
        <v>Red</v>
      </c>
      <c r="Y5288" t="str">
        <f t="shared" si="1713"/>
        <v>Red</v>
      </c>
      <c r="Z5288" t="str">
        <f t="shared" si="1714"/>
        <v>Red</v>
      </c>
      <c r="AA5288" t="str">
        <f t="shared" si="1715"/>
        <v>Green</v>
      </c>
      <c r="AB5288" t="str">
        <f t="shared" si="1716"/>
        <v>Green</v>
      </c>
      <c r="AC5288" t="str">
        <f t="shared" si="1717"/>
        <v>Red</v>
      </c>
      <c r="AD5288" t="str">
        <f t="shared" si="1718"/>
        <v>Green</v>
      </c>
    </row>
    <row r="5289" spans="1:30" x14ac:dyDescent="0.3">
      <c r="A5289" t="str">
        <f t="shared" si="1702"/>
        <v>07/08/2026TuS KoblenzAuersmacher</v>
      </c>
      <c r="D5289" s="2">
        <v>46241</v>
      </c>
      <c r="E5289" s="3">
        <v>0.72916666666666663</v>
      </c>
      <c r="F5289" t="s">
        <v>2677</v>
      </c>
      <c r="G5289" t="s">
        <v>5790</v>
      </c>
      <c r="H5289">
        <v>1</v>
      </c>
      <c r="I5289">
        <v>0</v>
      </c>
      <c r="J5289">
        <v>4</v>
      </c>
      <c r="K5289">
        <v>0</v>
      </c>
      <c r="L5289" s="22" t="str">
        <f t="shared" si="1720"/>
        <v>07/08/2026</v>
      </c>
      <c r="M5289" s="23">
        <f t="shared" si="1721"/>
        <v>0.60416666666666663</v>
      </c>
      <c r="N5289" t="str">
        <f t="shared" si="1719"/>
        <v>4 - 0</v>
      </c>
      <c r="O5289" t="str">
        <f t="shared" si="1703"/>
        <v>Green</v>
      </c>
      <c r="P5289" t="str">
        <f t="shared" si="1704"/>
        <v>Red</v>
      </c>
      <c r="Q5289" t="str">
        <f t="shared" si="1705"/>
        <v>Red</v>
      </c>
      <c r="R5289" t="str">
        <f t="shared" si="1706"/>
        <v>Green</v>
      </c>
      <c r="S5289" t="str">
        <f t="shared" si="1707"/>
        <v>Red</v>
      </c>
      <c r="T5289" t="str">
        <f t="shared" si="1708"/>
        <v>Green</v>
      </c>
      <c r="U5289" t="str">
        <f t="shared" si="1709"/>
        <v>Green</v>
      </c>
      <c r="V5289" t="str">
        <f t="shared" si="1710"/>
        <v>Red</v>
      </c>
      <c r="W5289" t="str">
        <f t="shared" si="1711"/>
        <v>Red</v>
      </c>
      <c r="X5289" t="str">
        <f t="shared" si="1712"/>
        <v>Green</v>
      </c>
      <c r="Y5289" t="str">
        <f t="shared" si="1713"/>
        <v>Green</v>
      </c>
      <c r="Z5289" t="str">
        <f t="shared" si="1714"/>
        <v>Green</v>
      </c>
      <c r="AA5289" t="str">
        <f t="shared" si="1715"/>
        <v>Red</v>
      </c>
      <c r="AB5289" t="str">
        <f t="shared" si="1716"/>
        <v>Red</v>
      </c>
      <c r="AC5289" t="str">
        <f t="shared" si="1717"/>
        <v>Red</v>
      </c>
      <c r="AD5289" t="str">
        <f t="shared" si="1718"/>
        <v>Green</v>
      </c>
    </row>
    <row r="5290" spans="1:30" x14ac:dyDescent="0.3">
      <c r="A5290" t="str">
        <f t="shared" si="1702"/>
        <v>07/08/2026Union Carl BernerKonnerud</v>
      </c>
      <c r="D5290" s="2">
        <v>46241</v>
      </c>
      <c r="E5290" s="3">
        <v>0.72916666666666663</v>
      </c>
      <c r="F5290" t="s">
        <v>4764</v>
      </c>
      <c r="G5290" t="s">
        <v>3458</v>
      </c>
      <c r="H5290">
        <v>1</v>
      </c>
      <c r="I5290">
        <v>2</v>
      </c>
      <c r="J5290">
        <v>1</v>
      </c>
      <c r="K5290">
        <v>2</v>
      </c>
      <c r="L5290" s="22" t="str">
        <f t="shared" si="1720"/>
        <v>07/08/2026</v>
      </c>
      <c r="M5290" s="23">
        <f t="shared" si="1721"/>
        <v>0.60416666666666663</v>
      </c>
      <c r="N5290" t="str">
        <f t="shared" si="1719"/>
        <v>1 - 2</v>
      </c>
      <c r="O5290" t="str">
        <f t="shared" si="1703"/>
        <v>Red</v>
      </c>
      <c r="P5290" t="str">
        <f t="shared" si="1704"/>
        <v>Red</v>
      </c>
      <c r="Q5290" t="str">
        <f t="shared" si="1705"/>
        <v>Green</v>
      </c>
      <c r="R5290" t="str">
        <f t="shared" si="1706"/>
        <v>Red</v>
      </c>
      <c r="S5290" t="str">
        <f t="shared" si="1707"/>
        <v>Green</v>
      </c>
      <c r="T5290" t="str">
        <f t="shared" si="1708"/>
        <v>Green</v>
      </c>
      <c r="U5290" t="str">
        <f t="shared" si="1709"/>
        <v>Red</v>
      </c>
      <c r="V5290" t="str">
        <f t="shared" si="1710"/>
        <v>Red</v>
      </c>
      <c r="W5290" t="str">
        <f t="shared" si="1711"/>
        <v>Green</v>
      </c>
      <c r="X5290" t="str">
        <f t="shared" si="1712"/>
        <v>Green</v>
      </c>
      <c r="Y5290" t="str">
        <f t="shared" si="1713"/>
        <v>Green</v>
      </c>
      <c r="Z5290" t="str">
        <f t="shared" si="1714"/>
        <v>Green</v>
      </c>
      <c r="AA5290" t="str">
        <f t="shared" si="1715"/>
        <v>Red</v>
      </c>
      <c r="AB5290" t="str">
        <f t="shared" si="1716"/>
        <v>Green</v>
      </c>
      <c r="AC5290" t="str">
        <f t="shared" si="1717"/>
        <v>Green</v>
      </c>
      <c r="AD5290" t="str">
        <f t="shared" si="1718"/>
        <v>Red</v>
      </c>
    </row>
    <row r="5291" spans="1:30" x14ac:dyDescent="0.3">
      <c r="A5291" t="str">
        <f t="shared" si="1702"/>
        <v>07/08/2026Union OstermiethingUnion Gschwandt</v>
      </c>
      <c r="D5291" s="2">
        <v>46241</v>
      </c>
      <c r="E5291" s="3">
        <v>0.72916666666666663</v>
      </c>
      <c r="F5291" t="s">
        <v>7197</v>
      </c>
      <c r="G5291" t="s">
        <v>7198</v>
      </c>
      <c r="H5291">
        <v>1</v>
      </c>
      <c r="I5291">
        <v>1</v>
      </c>
      <c r="J5291">
        <v>1</v>
      </c>
      <c r="K5291">
        <v>2</v>
      </c>
      <c r="L5291" s="22" t="str">
        <f t="shared" si="1720"/>
        <v>07/08/2026</v>
      </c>
      <c r="M5291" s="23">
        <f t="shared" si="1721"/>
        <v>0.60416666666666663</v>
      </c>
      <c r="N5291" t="str">
        <f t="shared" si="1719"/>
        <v>1 - 2</v>
      </c>
      <c r="O5291" t="str">
        <f t="shared" si="1703"/>
        <v>Red</v>
      </c>
      <c r="P5291" t="str">
        <f t="shared" si="1704"/>
        <v>Red</v>
      </c>
      <c r="Q5291" t="str">
        <f t="shared" si="1705"/>
        <v>Green</v>
      </c>
      <c r="R5291" t="str">
        <f t="shared" si="1706"/>
        <v>Red</v>
      </c>
      <c r="S5291" t="str">
        <f t="shared" si="1707"/>
        <v>Green</v>
      </c>
      <c r="T5291" t="str">
        <f t="shared" si="1708"/>
        <v>Green</v>
      </c>
      <c r="U5291" t="str">
        <f t="shared" si="1709"/>
        <v>Red</v>
      </c>
      <c r="V5291" t="str">
        <f t="shared" si="1710"/>
        <v>Green</v>
      </c>
      <c r="W5291" t="str">
        <f t="shared" si="1711"/>
        <v>Red</v>
      </c>
      <c r="X5291" t="str">
        <f t="shared" si="1712"/>
        <v>Green</v>
      </c>
      <c r="Y5291" t="str">
        <f t="shared" si="1713"/>
        <v>Green</v>
      </c>
      <c r="Z5291" t="str">
        <f t="shared" si="1714"/>
        <v>Green</v>
      </c>
      <c r="AA5291" t="str">
        <f t="shared" si="1715"/>
        <v>Red</v>
      </c>
      <c r="AB5291" t="str">
        <f t="shared" si="1716"/>
        <v>Green</v>
      </c>
      <c r="AC5291" t="str">
        <f t="shared" si="1717"/>
        <v>Green</v>
      </c>
      <c r="AD5291" t="str">
        <f t="shared" si="1718"/>
        <v>Red</v>
      </c>
    </row>
    <row r="5292" spans="1:30" x14ac:dyDescent="0.3">
      <c r="A5292" t="str">
        <f t="shared" si="1702"/>
        <v>07/08/2026Vestur SorvagurEB/Streymur</v>
      </c>
      <c r="D5292" s="2">
        <v>46241</v>
      </c>
      <c r="E5292" s="3">
        <v>0.72916666666666663</v>
      </c>
      <c r="F5292" t="s">
        <v>6325</v>
      </c>
      <c r="G5292" t="s">
        <v>6255</v>
      </c>
      <c r="H5292">
        <v>2</v>
      </c>
      <c r="I5292">
        <v>2</v>
      </c>
      <c r="J5292">
        <v>3</v>
      </c>
      <c r="K5292">
        <v>2</v>
      </c>
      <c r="L5292" s="22" t="str">
        <f t="shared" si="1720"/>
        <v>07/08/2026</v>
      </c>
      <c r="M5292" s="23">
        <f t="shared" si="1721"/>
        <v>0.60416666666666663</v>
      </c>
      <c r="N5292" t="str">
        <f t="shared" si="1719"/>
        <v>3 - 2</v>
      </c>
      <c r="O5292" t="str">
        <f t="shared" si="1703"/>
        <v>Green</v>
      </c>
      <c r="P5292" t="str">
        <f t="shared" si="1704"/>
        <v>Red</v>
      </c>
      <c r="Q5292" t="str">
        <f t="shared" si="1705"/>
        <v>Red</v>
      </c>
      <c r="R5292" t="str">
        <f t="shared" si="1706"/>
        <v>Green</v>
      </c>
      <c r="S5292" t="str">
        <f t="shared" si="1707"/>
        <v>Red</v>
      </c>
      <c r="T5292" t="str">
        <f t="shared" si="1708"/>
        <v>Green</v>
      </c>
      <c r="U5292" t="str">
        <f t="shared" si="1709"/>
        <v>Red</v>
      </c>
      <c r="V5292" t="str">
        <f t="shared" si="1710"/>
        <v>Green</v>
      </c>
      <c r="W5292" t="str">
        <f t="shared" si="1711"/>
        <v>Red</v>
      </c>
      <c r="X5292" t="str">
        <f t="shared" si="1712"/>
        <v>Green</v>
      </c>
      <c r="Y5292" t="str">
        <f t="shared" si="1713"/>
        <v>Green</v>
      </c>
      <c r="Z5292" t="str">
        <f t="shared" si="1714"/>
        <v>Green</v>
      </c>
      <c r="AA5292" t="str">
        <f t="shared" si="1715"/>
        <v>Red</v>
      </c>
      <c r="AB5292" t="str">
        <f t="shared" si="1716"/>
        <v>Red</v>
      </c>
      <c r="AC5292" t="str">
        <f t="shared" si="1717"/>
        <v>Green</v>
      </c>
      <c r="AD5292" t="str">
        <f t="shared" si="1718"/>
        <v>Red</v>
      </c>
    </row>
    <row r="5293" spans="1:30" x14ac:dyDescent="0.3">
      <c r="A5293" t="str">
        <f t="shared" si="1702"/>
        <v>07/08/2026WinterthurFC Wil 1900</v>
      </c>
      <c r="D5293" s="2">
        <v>46241</v>
      </c>
      <c r="E5293" s="3">
        <v>0.72916666666666663</v>
      </c>
      <c r="F5293" t="s">
        <v>2601</v>
      </c>
      <c r="G5293" t="s">
        <v>2594</v>
      </c>
      <c r="H5293">
        <v>3</v>
      </c>
      <c r="I5293">
        <v>0</v>
      </c>
      <c r="J5293">
        <v>5</v>
      </c>
      <c r="K5293">
        <v>0</v>
      </c>
      <c r="L5293" s="22" t="str">
        <f t="shared" si="1720"/>
        <v>07/08/2026</v>
      </c>
      <c r="M5293" s="23">
        <f t="shared" si="1721"/>
        <v>0.60416666666666663</v>
      </c>
      <c r="N5293" t="str">
        <f t="shared" si="1719"/>
        <v>5 - 0</v>
      </c>
      <c r="O5293" t="str">
        <f t="shared" si="1703"/>
        <v>Green</v>
      </c>
      <c r="P5293" t="str">
        <f t="shared" si="1704"/>
        <v>Red</v>
      </c>
      <c r="Q5293" t="str">
        <f t="shared" si="1705"/>
        <v>Red</v>
      </c>
      <c r="R5293" t="str">
        <f t="shared" si="1706"/>
        <v>Green</v>
      </c>
      <c r="S5293" t="str">
        <f t="shared" si="1707"/>
        <v>Red</v>
      </c>
      <c r="T5293" t="str">
        <f t="shared" si="1708"/>
        <v>Green</v>
      </c>
      <c r="U5293" t="str">
        <f t="shared" si="1709"/>
        <v>Green</v>
      </c>
      <c r="V5293" t="str">
        <f t="shared" si="1710"/>
        <v>Red</v>
      </c>
      <c r="W5293" t="str">
        <f t="shared" si="1711"/>
        <v>Red</v>
      </c>
      <c r="X5293" t="str">
        <f t="shared" si="1712"/>
        <v>Green</v>
      </c>
      <c r="Y5293" t="str">
        <f t="shared" si="1713"/>
        <v>Green</v>
      </c>
      <c r="Z5293" t="str">
        <f t="shared" si="1714"/>
        <v>Green</v>
      </c>
      <c r="AA5293" t="str">
        <f t="shared" si="1715"/>
        <v>Red</v>
      </c>
      <c r="AB5293" t="str">
        <f t="shared" si="1716"/>
        <v>Red</v>
      </c>
      <c r="AC5293" t="str">
        <f t="shared" si="1717"/>
        <v>Red</v>
      </c>
      <c r="AD5293" t="str">
        <f t="shared" si="1718"/>
        <v>Green</v>
      </c>
    </row>
    <row r="5294" spans="1:30" x14ac:dyDescent="0.3">
      <c r="A5294" t="str">
        <f t="shared" si="1702"/>
        <v>07/08/2026WR Nussdorf/DebantSt. Veit</v>
      </c>
      <c r="D5294" s="2">
        <v>46241</v>
      </c>
      <c r="E5294" s="3">
        <v>0.72916666666666663</v>
      </c>
      <c r="F5294" t="s">
        <v>6316</v>
      </c>
      <c r="G5294" t="s">
        <v>5463</v>
      </c>
      <c r="H5294">
        <v>0</v>
      </c>
      <c r="I5294">
        <v>2</v>
      </c>
      <c r="J5294">
        <v>0</v>
      </c>
      <c r="K5294">
        <v>3</v>
      </c>
      <c r="L5294" s="22" t="str">
        <f t="shared" si="1720"/>
        <v>07/08/2026</v>
      </c>
      <c r="M5294" s="23">
        <f t="shared" si="1721"/>
        <v>0.60416666666666663</v>
      </c>
      <c r="N5294" t="str">
        <f t="shared" si="1719"/>
        <v>0 - 3</v>
      </c>
      <c r="O5294" t="str">
        <f t="shared" si="1703"/>
        <v>Red</v>
      </c>
      <c r="P5294" t="str">
        <f t="shared" si="1704"/>
        <v>Red</v>
      </c>
      <c r="Q5294" t="str">
        <f t="shared" si="1705"/>
        <v>Green</v>
      </c>
      <c r="R5294" t="str">
        <f t="shared" si="1706"/>
        <v>Red</v>
      </c>
      <c r="S5294" t="str">
        <f t="shared" si="1707"/>
        <v>Green</v>
      </c>
      <c r="T5294" t="str">
        <f t="shared" si="1708"/>
        <v>Green</v>
      </c>
      <c r="U5294" t="str">
        <f t="shared" si="1709"/>
        <v>Red</v>
      </c>
      <c r="V5294" t="str">
        <f t="shared" si="1710"/>
        <v>Red</v>
      </c>
      <c r="W5294" t="str">
        <f t="shared" si="1711"/>
        <v>Green</v>
      </c>
      <c r="X5294" t="str">
        <f t="shared" si="1712"/>
        <v>Green</v>
      </c>
      <c r="Y5294" t="str">
        <f t="shared" si="1713"/>
        <v>Green</v>
      </c>
      <c r="Z5294" t="str">
        <f t="shared" si="1714"/>
        <v>Green</v>
      </c>
      <c r="AA5294" t="str">
        <f t="shared" si="1715"/>
        <v>Red</v>
      </c>
      <c r="AB5294" t="str">
        <f t="shared" si="1716"/>
        <v>Green</v>
      </c>
      <c r="AC5294" t="str">
        <f t="shared" si="1717"/>
        <v>Red</v>
      </c>
      <c r="AD5294" t="str">
        <f t="shared" si="1718"/>
        <v>Green</v>
      </c>
    </row>
    <row r="5295" spans="1:30" x14ac:dyDescent="0.3">
      <c r="A5295" t="str">
        <f t="shared" ref="A5295:A5358" si="1722">L5294&amp;F5295&amp;G5295</f>
        <v>07/08/2026ZwettlSt. Peter</v>
      </c>
      <c r="D5295" s="2">
        <v>46241</v>
      </c>
      <c r="E5295" s="3">
        <v>0.72916666666666663</v>
      </c>
      <c r="F5295" t="s">
        <v>7199</v>
      </c>
      <c r="G5295" t="s">
        <v>7200</v>
      </c>
      <c r="H5295">
        <v>3</v>
      </c>
      <c r="I5295">
        <v>0</v>
      </c>
      <c r="J5295">
        <v>3</v>
      </c>
      <c r="K5295">
        <v>1</v>
      </c>
      <c r="L5295" s="22" t="str">
        <f t="shared" si="1720"/>
        <v>07/08/2026</v>
      </c>
      <c r="M5295" s="23">
        <f t="shared" si="1721"/>
        <v>0.60416666666666663</v>
      </c>
      <c r="N5295" t="str">
        <f t="shared" si="1719"/>
        <v>3 - 1</v>
      </c>
      <c r="O5295" t="str">
        <f t="shared" si="1703"/>
        <v>Green</v>
      </c>
      <c r="P5295" t="str">
        <f t="shared" si="1704"/>
        <v>Red</v>
      </c>
      <c r="Q5295" t="str">
        <f t="shared" si="1705"/>
        <v>Red</v>
      </c>
      <c r="R5295" t="str">
        <f t="shared" si="1706"/>
        <v>Green</v>
      </c>
      <c r="S5295" t="str">
        <f t="shared" si="1707"/>
        <v>Red</v>
      </c>
      <c r="T5295" t="str">
        <f t="shared" si="1708"/>
        <v>Green</v>
      </c>
      <c r="U5295" t="str">
        <f t="shared" si="1709"/>
        <v>Green</v>
      </c>
      <c r="V5295" t="str">
        <f t="shared" si="1710"/>
        <v>Red</v>
      </c>
      <c r="W5295" t="str">
        <f t="shared" si="1711"/>
        <v>Red</v>
      </c>
      <c r="X5295" t="str">
        <f t="shared" si="1712"/>
        <v>Green</v>
      </c>
      <c r="Y5295" t="str">
        <f t="shared" si="1713"/>
        <v>Green</v>
      </c>
      <c r="Z5295" t="str">
        <f t="shared" si="1714"/>
        <v>Green</v>
      </c>
      <c r="AA5295" t="str">
        <f t="shared" si="1715"/>
        <v>Red</v>
      </c>
      <c r="AB5295" t="str">
        <f t="shared" si="1716"/>
        <v>Red</v>
      </c>
      <c r="AC5295" t="str">
        <f t="shared" si="1717"/>
        <v>Green</v>
      </c>
      <c r="AD5295" t="str">
        <f t="shared" si="1718"/>
        <v>Red</v>
      </c>
    </row>
    <row r="5296" spans="1:30" x14ac:dyDescent="0.3">
      <c r="A5296" t="str">
        <f t="shared" si="1722"/>
        <v>07/08/2026SC WieselburgSC Retz</v>
      </c>
      <c r="D5296" s="2">
        <v>46241</v>
      </c>
      <c r="E5296" s="3">
        <v>0.73958333333333337</v>
      </c>
      <c r="F5296" t="s">
        <v>2323</v>
      </c>
      <c r="G5296" t="s">
        <v>7201</v>
      </c>
      <c r="H5296">
        <v>0</v>
      </c>
      <c r="I5296">
        <v>1</v>
      </c>
      <c r="J5296">
        <v>2</v>
      </c>
      <c r="K5296">
        <v>2</v>
      </c>
      <c r="L5296" s="22" t="str">
        <f t="shared" si="1720"/>
        <v>07/08/2026</v>
      </c>
      <c r="M5296" s="23">
        <f t="shared" si="1721"/>
        <v>0.61458333333333337</v>
      </c>
      <c r="N5296" t="str">
        <f t="shared" si="1719"/>
        <v>2 - 2</v>
      </c>
      <c r="O5296" t="str">
        <f t="shared" si="1703"/>
        <v>Red</v>
      </c>
      <c r="P5296" t="str">
        <f t="shared" si="1704"/>
        <v>Green</v>
      </c>
      <c r="Q5296" t="str">
        <f t="shared" si="1705"/>
        <v>Red</v>
      </c>
      <c r="R5296" t="str">
        <f t="shared" si="1706"/>
        <v>Green</v>
      </c>
      <c r="S5296" t="str">
        <f t="shared" si="1707"/>
        <v>Green</v>
      </c>
      <c r="T5296" t="str">
        <f t="shared" si="1708"/>
        <v>Red</v>
      </c>
      <c r="U5296" t="str">
        <f t="shared" si="1709"/>
        <v>Red</v>
      </c>
      <c r="V5296" t="str">
        <f t="shared" si="1710"/>
        <v>Red</v>
      </c>
      <c r="W5296" t="str">
        <f t="shared" si="1711"/>
        <v>Green</v>
      </c>
      <c r="X5296" t="str">
        <f t="shared" si="1712"/>
        <v>Green</v>
      </c>
      <c r="Y5296" t="str">
        <f t="shared" si="1713"/>
        <v>Green</v>
      </c>
      <c r="Z5296" t="str">
        <f t="shared" si="1714"/>
        <v>Green</v>
      </c>
      <c r="AA5296" t="str">
        <f t="shared" si="1715"/>
        <v>Red</v>
      </c>
      <c r="AB5296" t="str">
        <f t="shared" si="1716"/>
        <v>Red</v>
      </c>
      <c r="AC5296" t="str">
        <f t="shared" si="1717"/>
        <v>Green</v>
      </c>
      <c r="AD5296" t="str">
        <f t="shared" si="1718"/>
        <v>Red</v>
      </c>
    </row>
    <row r="5297" spans="1:30" x14ac:dyDescent="0.3">
      <c r="A5297" t="str">
        <f t="shared" si="1722"/>
        <v>07/08/2026Guarani SP U20Agua Santa SP U20</v>
      </c>
      <c r="D5297" s="2">
        <v>46241</v>
      </c>
      <c r="E5297" s="3">
        <v>0.74652777777777779</v>
      </c>
      <c r="F5297" t="s">
        <v>2366</v>
      </c>
      <c r="G5297" t="s">
        <v>2362</v>
      </c>
      <c r="H5297">
        <v>0</v>
      </c>
      <c r="I5297">
        <v>0</v>
      </c>
      <c r="J5297">
        <v>2</v>
      </c>
      <c r="K5297">
        <v>0</v>
      </c>
      <c r="L5297" s="22" t="str">
        <f t="shared" si="1720"/>
        <v>07/08/2026</v>
      </c>
      <c r="M5297" s="23">
        <f t="shared" si="1721"/>
        <v>0.62152777777777779</v>
      </c>
      <c r="N5297" t="str">
        <f t="shared" si="1719"/>
        <v>2 - 0</v>
      </c>
      <c r="O5297" t="str">
        <f t="shared" si="1703"/>
        <v>Green</v>
      </c>
      <c r="P5297" t="str">
        <f t="shared" si="1704"/>
        <v>Red</v>
      </c>
      <c r="Q5297" t="str">
        <f t="shared" si="1705"/>
        <v>Red</v>
      </c>
      <c r="R5297" t="str">
        <f t="shared" si="1706"/>
        <v>Green</v>
      </c>
      <c r="S5297" t="str">
        <f t="shared" si="1707"/>
        <v>Red</v>
      </c>
      <c r="T5297" t="str">
        <f t="shared" si="1708"/>
        <v>Green</v>
      </c>
      <c r="U5297" t="str">
        <f t="shared" si="1709"/>
        <v>Red</v>
      </c>
      <c r="V5297" t="str">
        <f t="shared" si="1710"/>
        <v>Green</v>
      </c>
      <c r="W5297" t="str">
        <f t="shared" si="1711"/>
        <v>Red</v>
      </c>
      <c r="X5297" t="str">
        <f t="shared" si="1712"/>
        <v>Red</v>
      </c>
      <c r="Y5297" t="str">
        <f t="shared" si="1713"/>
        <v>Green</v>
      </c>
      <c r="Z5297" t="str">
        <f t="shared" si="1714"/>
        <v>Red</v>
      </c>
      <c r="AA5297" t="str">
        <f t="shared" si="1715"/>
        <v>Green</v>
      </c>
      <c r="AB5297" t="str">
        <f t="shared" si="1716"/>
        <v>Green</v>
      </c>
      <c r="AC5297" t="str">
        <f t="shared" si="1717"/>
        <v>Red</v>
      </c>
      <c r="AD5297" t="str">
        <f t="shared" si="1718"/>
        <v>Green</v>
      </c>
    </row>
    <row r="5298" spans="1:30" x14ac:dyDescent="0.3">
      <c r="A5298" t="str">
        <f t="shared" si="1722"/>
        <v>07/08/2026UD TomaresAtletico Central</v>
      </c>
      <c r="D5298" s="2">
        <v>46241</v>
      </c>
      <c r="E5298" s="3">
        <v>0.74652777777777779</v>
      </c>
      <c r="F5298" t="s">
        <v>6924</v>
      </c>
      <c r="G5298" t="s">
        <v>7202</v>
      </c>
      <c r="H5298">
        <v>0</v>
      </c>
      <c r="I5298">
        <v>0</v>
      </c>
      <c r="J5298">
        <v>0</v>
      </c>
      <c r="K5298">
        <v>0</v>
      </c>
      <c r="L5298" s="22" t="str">
        <f t="shared" si="1720"/>
        <v>07/08/2026</v>
      </c>
      <c r="M5298" s="23">
        <f t="shared" si="1721"/>
        <v>0.62152777777777779</v>
      </c>
      <c r="N5298" t="str">
        <f t="shared" si="1719"/>
        <v>0 - 0</v>
      </c>
      <c r="O5298" t="str">
        <f t="shared" si="1703"/>
        <v>Red</v>
      </c>
      <c r="P5298" t="str">
        <f t="shared" si="1704"/>
        <v>Green</v>
      </c>
      <c r="Q5298" t="str">
        <f t="shared" si="1705"/>
        <v>Red</v>
      </c>
      <c r="R5298" t="str">
        <f t="shared" si="1706"/>
        <v>Green</v>
      </c>
      <c r="S5298" t="str">
        <f t="shared" si="1707"/>
        <v>Green</v>
      </c>
      <c r="T5298" t="str">
        <f t="shared" si="1708"/>
        <v>Red</v>
      </c>
      <c r="U5298" t="str">
        <f t="shared" si="1709"/>
        <v>Red</v>
      </c>
      <c r="V5298" t="str">
        <f t="shared" si="1710"/>
        <v>Green</v>
      </c>
      <c r="W5298" t="str">
        <f t="shared" si="1711"/>
        <v>Red</v>
      </c>
      <c r="X5298" t="str">
        <f t="shared" si="1712"/>
        <v>Red</v>
      </c>
      <c r="Y5298" t="str">
        <f t="shared" si="1713"/>
        <v>Red</v>
      </c>
      <c r="Z5298" t="str">
        <f t="shared" si="1714"/>
        <v>Red</v>
      </c>
      <c r="AA5298" t="str">
        <f t="shared" si="1715"/>
        <v>Green</v>
      </c>
      <c r="AB5298" t="str">
        <f t="shared" si="1716"/>
        <v>Green</v>
      </c>
      <c r="AC5298" t="str">
        <f t="shared" si="1717"/>
        <v>Red</v>
      </c>
      <c r="AD5298" t="str">
        <f t="shared" si="1718"/>
        <v>Green</v>
      </c>
    </row>
    <row r="5299" spans="1:30" x14ac:dyDescent="0.3">
      <c r="A5299" t="str">
        <f t="shared" si="1722"/>
        <v>07/08/2026MKS Podlasie Biala PodlaskaKS Hetman Zamosc</v>
      </c>
      <c r="D5299" s="2">
        <v>46241</v>
      </c>
      <c r="E5299" s="3">
        <v>0.74791666666666667</v>
      </c>
      <c r="F5299" t="s">
        <v>6318</v>
      </c>
      <c r="G5299" t="s">
        <v>6294</v>
      </c>
      <c r="H5299">
        <v>0</v>
      </c>
      <c r="I5299">
        <v>0</v>
      </c>
      <c r="J5299">
        <v>1</v>
      </c>
      <c r="K5299">
        <v>1</v>
      </c>
      <c r="L5299" s="22" t="str">
        <f t="shared" si="1720"/>
        <v>07/08/2026</v>
      </c>
      <c r="M5299" s="23">
        <f t="shared" si="1721"/>
        <v>0.62291666666666667</v>
      </c>
      <c r="N5299" t="str">
        <f t="shared" si="1719"/>
        <v>1 - 1</v>
      </c>
      <c r="O5299" t="str">
        <f t="shared" si="1703"/>
        <v>Red</v>
      </c>
      <c r="P5299" t="str">
        <f t="shared" si="1704"/>
        <v>Green</v>
      </c>
      <c r="Q5299" t="str">
        <f t="shared" si="1705"/>
        <v>Red</v>
      </c>
      <c r="R5299" t="str">
        <f t="shared" si="1706"/>
        <v>Green</v>
      </c>
      <c r="S5299" t="str">
        <f t="shared" si="1707"/>
        <v>Green</v>
      </c>
      <c r="T5299" t="str">
        <f t="shared" si="1708"/>
        <v>Red</v>
      </c>
      <c r="U5299" t="str">
        <f t="shared" si="1709"/>
        <v>Red</v>
      </c>
      <c r="V5299" t="str">
        <f t="shared" si="1710"/>
        <v>Green</v>
      </c>
      <c r="W5299" t="str">
        <f t="shared" si="1711"/>
        <v>Red</v>
      </c>
      <c r="X5299" t="str">
        <f t="shared" si="1712"/>
        <v>Red</v>
      </c>
      <c r="Y5299" t="str">
        <f t="shared" si="1713"/>
        <v>Green</v>
      </c>
      <c r="Z5299" t="str">
        <f t="shared" si="1714"/>
        <v>Red</v>
      </c>
      <c r="AA5299" t="str">
        <f t="shared" si="1715"/>
        <v>Green</v>
      </c>
      <c r="AB5299" t="str">
        <f t="shared" si="1716"/>
        <v>Green</v>
      </c>
      <c r="AC5299" t="str">
        <f t="shared" si="1717"/>
        <v>Green</v>
      </c>
      <c r="AD5299" t="str">
        <f t="shared" si="1718"/>
        <v>Red</v>
      </c>
    </row>
    <row r="5300" spans="1:30" x14ac:dyDescent="0.3">
      <c r="A5300" t="str">
        <f t="shared" si="1722"/>
        <v>07/08/2026AlbaceteEldense</v>
      </c>
      <c r="D5300" s="2">
        <v>46241</v>
      </c>
      <c r="E5300" s="3">
        <v>0.75</v>
      </c>
      <c r="F5300" t="s">
        <v>1467</v>
      </c>
      <c r="G5300" t="s">
        <v>1809</v>
      </c>
      <c r="H5300">
        <v>1</v>
      </c>
      <c r="I5300">
        <v>0</v>
      </c>
      <c r="J5300">
        <v>1</v>
      </c>
      <c r="K5300">
        <v>0</v>
      </c>
      <c r="L5300" s="22" t="str">
        <f t="shared" si="1720"/>
        <v>07/08/2026</v>
      </c>
      <c r="M5300" s="23">
        <f t="shared" si="1721"/>
        <v>0.625</v>
      </c>
      <c r="N5300" t="str">
        <f t="shared" si="1719"/>
        <v>1 - 0</v>
      </c>
      <c r="O5300" t="str">
        <f t="shared" si="1703"/>
        <v>Green</v>
      </c>
      <c r="P5300" t="str">
        <f t="shared" si="1704"/>
        <v>Red</v>
      </c>
      <c r="Q5300" t="str">
        <f t="shared" si="1705"/>
        <v>Red</v>
      </c>
      <c r="R5300" t="str">
        <f t="shared" si="1706"/>
        <v>Green</v>
      </c>
      <c r="S5300" t="str">
        <f t="shared" si="1707"/>
        <v>Red</v>
      </c>
      <c r="T5300" t="str">
        <f t="shared" si="1708"/>
        <v>Green</v>
      </c>
      <c r="U5300" t="str">
        <f t="shared" si="1709"/>
        <v>Green</v>
      </c>
      <c r="V5300" t="str">
        <f t="shared" si="1710"/>
        <v>Red</v>
      </c>
      <c r="W5300" t="str">
        <f t="shared" si="1711"/>
        <v>Red</v>
      </c>
      <c r="X5300" t="str">
        <f t="shared" si="1712"/>
        <v>Green</v>
      </c>
      <c r="Y5300" t="str">
        <f t="shared" si="1713"/>
        <v>Red</v>
      </c>
      <c r="Z5300" t="str">
        <f t="shared" si="1714"/>
        <v>Red</v>
      </c>
      <c r="AA5300" t="str">
        <f t="shared" si="1715"/>
        <v>Green</v>
      </c>
      <c r="AB5300" t="str">
        <f t="shared" si="1716"/>
        <v>Green</v>
      </c>
      <c r="AC5300" t="str">
        <f t="shared" si="1717"/>
        <v>Red</v>
      </c>
      <c r="AD5300" t="str">
        <f t="shared" si="1718"/>
        <v>Green</v>
      </c>
    </row>
    <row r="5301" spans="1:30" x14ac:dyDescent="0.3">
      <c r="A5301" t="str">
        <f t="shared" si="1722"/>
        <v>07/08/2026AlgecirasCD Atletico Paso</v>
      </c>
      <c r="D5301" s="2">
        <v>46241</v>
      </c>
      <c r="E5301" s="3">
        <v>0.75</v>
      </c>
      <c r="F5301" t="s">
        <v>7203</v>
      </c>
      <c r="G5301" t="s">
        <v>6129</v>
      </c>
      <c r="H5301">
        <v>1</v>
      </c>
      <c r="I5301">
        <v>0</v>
      </c>
      <c r="J5301">
        <v>1</v>
      </c>
      <c r="K5301">
        <v>0</v>
      </c>
      <c r="L5301" s="22" t="str">
        <f t="shared" si="1720"/>
        <v>07/08/2026</v>
      </c>
      <c r="M5301" s="23">
        <f t="shared" si="1721"/>
        <v>0.625</v>
      </c>
      <c r="N5301" t="str">
        <f t="shared" si="1719"/>
        <v>1 - 0</v>
      </c>
      <c r="O5301" t="str">
        <f t="shared" si="1703"/>
        <v>Green</v>
      </c>
      <c r="P5301" t="str">
        <f t="shared" si="1704"/>
        <v>Red</v>
      </c>
      <c r="Q5301" t="str">
        <f t="shared" si="1705"/>
        <v>Red</v>
      </c>
      <c r="R5301" t="str">
        <f t="shared" si="1706"/>
        <v>Green</v>
      </c>
      <c r="S5301" t="str">
        <f t="shared" si="1707"/>
        <v>Red</v>
      </c>
      <c r="T5301" t="str">
        <f t="shared" si="1708"/>
        <v>Green</v>
      </c>
      <c r="U5301" t="str">
        <f t="shared" si="1709"/>
        <v>Green</v>
      </c>
      <c r="V5301" t="str">
        <f t="shared" si="1710"/>
        <v>Red</v>
      </c>
      <c r="W5301" t="str">
        <f t="shared" si="1711"/>
        <v>Red</v>
      </c>
      <c r="X5301" t="str">
        <f t="shared" si="1712"/>
        <v>Green</v>
      </c>
      <c r="Y5301" t="str">
        <f t="shared" si="1713"/>
        <v>Red</v>
      </c>
      <c r="Z5301" t="str">
        <f t="shared" si="1714"/>
        <v>Red</v>
      </c>
      <c r="AA5301" t="str">
        <f t="shared" si="1715"/>
        <v>Green</v>
      </c>
      <c r="AB5301" t="str">
        <f t="shared" si="1716"/>
        <v>Green</v>
      </c>
      <c r="AC5301" t="str">
        <f t="shared" si="1717"/>
        <v>Red</v>
      </c>
      <c r="AD5301" t="str">
        <f t="shared" si="1718"/>
        <v>Green</v>
      </c>
    </row>
    <row r="5302" spans="1:30" x14ac:dyDescent="0.3">
      <c r="A5302" t="str">
        <f t="shared" si="1722"/>
        <v>07/08/2026Audax SP U20Referencia SP U20</v>
      </c>
      <c r="D5302" s="2">
        <v>46241</v>
      </c>
      <c r="E5302" s="3">
        <v>0.75</v>
      </c>
      <c r="F5302" t="s">
        <v>2377</v>
      </c>
      <c r="G5302" t="s">
        <v>4394</v>
      </c>
      <c r="H5302">
        <v>1</v>
      </c>
      <c r="I5302">
        <v>0</v>
      </c>
      <c r="J5302">
        <v>3</v>
      </c>
      <c r="K5302">
        <v>0</v>
      </c>
      <c r="L5302" s="22" t="str">
        <f t="shared" si="1720"/>
        <v>07/08/2026</v>
      </c>
      <c r="M5302" s="23">
        <f t="shared" si="1721"/>
        <v>0.625</v>
      </c>
      <c r="N5302" t="str">
        <f t="shared" si="1719"/>
        <v>3 - 0</v>
      </c>
      <c r="O5302" t="str">
        <f t="shared" si="1703"/>
        <v>Green</v>
      </c>
      <c r="P5302" t="str">
        <f t="shared" si="1704"/>
        <v>Red</v>
      </c>
      <c r="Q5302" t="str">
        <f t="shared" si="1705"/>
        <v>Red</v>
      </c>
      <c r="R5302" t="str">
        <f t="shared" si="1706"/>
        <v>Green</v>
      </c>
      <c r="S5302" t="str">
        <f t="shared" si="1707"/>
        <v>Red</v>
      </c>
      <c r="T5302" t="str">
        <f t="shared" si="1708"/>
        <v>Green</v>
      </c>
      <c r="U5302" t="str">
        <f t="shared" si="1709"/>
        <v>Green</v>
      </c>
      <c r="V5302" t="str">
        <f t="shared" si="1710"/>
        <v>Red</v>
      </c>
      <c r="W5302" t="str">
        <f t="shared" si="1711"/>
        <v>Red</v>
      </c>
      <c r="X5302" t="str">
        <f t="shared" si="1712"/>
        <v>Green</v>
      </c>
      <c r="Y5302" t="str">
        <f t="shared" si="1713"/>
        <v>Green</v>
      </c>
      <c r="Z5302" t="str">
        <f t="shared" si="1714"/>
        <v>Green</v>
      </c>
      <c r="AA5302" t="str">
        <f t="shared" si="1715"/>
        <v>Red</v>
      </c>
      <c r="AB5302" t="str">
        <f t="shared" si="1716"/>
        <v>Green</v>
      </c>
      <c r="AC5302" t="str">
        <f t="shared" si="1717"/>
        <v>Red</v>
      </c>
      <c r="AD5302" t="str">
        <f t="shared" si="1718"/>
        <v>Green</v>
      </c>
    </row>
    <row r="5303" spans="1:30" x14ac:dyDescent="0.3">
      <c r="A5303" t="str">
        <f t="shared" si="1722"/>
        <v>07/08/2026Avai U20Barra dos Coqueiros U20</v>
      </c>
      <c r="D5303" s="2">
        <v>46241</v>
      </c>
      <c r="E5303" s="3">
        <v>0.75</v>
      </c>
      <c r="F5303" t="s">
        <v>1797</v>
      </c>
      <c r="G5303" t="s">
        <v>1995</v>
      </c>
      <c r="H5303">
        <v>0</v>
      </c>
      <c r="I5303">
        <v>0</v>
      </c>
      <c r="J5303">
        <v>0</v>
      </c>
      <c r="K5303">
        <v>1</v>
      </c>
      <c r="L5303" s="22" t="str">
        <f t="shared" si="1720"/>
        <v>07/08/2026</v>
      </c>
      <c r="M5303" s="23">
        <f t="shared" si="1721"/>
        <v>0.625</v>
      </c>
      <c r="N5303" t="str">
        <f t="shared" si="1719"/>
        <v>0 - 1</v>
      </c>
      <c r="O5303" t="str">
        <f t="shared" si="1703"/>
        <v>Red</v>
      </c>
      <c r="P5303" t="str">
        <f t="shared" si="1704"/>
        <v>Red</v>
      </c>
      <c r="Q5303" t="str">
        <f t="shared" si="1705"/>
        <v>Green</v>
      </c>
      <c r="R5303" t="str">
        <f t="shared" si="1706"/>
        <v>Red</v>
      </c>
      <c r="S5303" t="str">
        <f t="shared" si="1707"/>
        <v>Green</v>
      </c>
      <c r="T5303" t="str">
        <f t="shared" si="1708"/>
        <v>Green</v>
      </c>
      <c r="U5303" t="str">
        <f t="shared" si="1709"/>
        <v>Red</v>
      </c>
      <c r="V5303" t="str">
        <f t="shared" si="1710"/>
        <v>Green</v>
      </c>
      <c r="W5303" t="str">
        <f t="shared" si="1711"/>
        <v>Red</v>
      </c>
      <c r="X5303" t="str">
        <f t="shared" si="1712"/>
        <v>Red</v>
      </c>
      <c r="Y5303" t="str">
        <f t="shared" si="1713"/>
        <v>Red</v>
      </c>
      <c r="Z5303" t="str">
        <f t="shared" si="1714"/>
        <v>Red</v>
      </c>
      <c r="AA5303" t="str">
        <f t="shared" si="1715"/>
        <v>Green</v>
      </c>
      <c r="AB5303" t="str">
        <f t="shared" si="1716"/>
        <v>Green</v>
      </c>
      <c r="AC5303" t="str">
        <f t="shared" si="1717"/>
        <v>Red</v>
      </c>
      <c r="AD5303" t="str">
        <f t="shared" si="1718"/>
        <v>Green</v>
      </c>
    </row>
    <row r="5304" spans="1:30" x14ac:dyDescent="0.3">
      <c r="A5304" t="str">
        <f t="shared" si="1722"/>
        <v>07/08/2026Botafogo SP U20Santo Andre SP U20</v>
      </c>
      <c r="D5304" s="2">
        <v>46241</v>
      </c>
      <c r="E5304" s="3">
        <v>0.75</v>
      </c>
      <c r="F5304" t="s">
        <v>4611</v>
      </c>
      <c r="G5304" t="s">
        <v>3094</v>
      </c>
      <c r="H5304">
        <v>3</v>
      </c>
      <c r="I5304">
        <v>1</v>
      </c>
      <c r="J5304">
        <v>4</v>
      </c>
      <c r="K5304">
        <v>1</v>
      </c>
      <c r="L5304" s="22" t="str">
        <f t="shared" si="1720"/>
        <v>07/08/2026</v>
      </c>
      <c r="M5304" s="23">
        <f t="shared" si="1721"/>
        <v>0.625</v>
      </c>
      <c r="N5304" t="str">
        <f t="shared" si="1719"/>
        <v>4 - 1</v>
      </c>
      <c r="O5304" t="str">
        <f t="shared" si="1703"/>
        <v>Green</v>
      </c>
      <c r="P5304" t="str">
        <f t="shared" si="1704"/>
        <v>Red</v>
      </c>
      <c r="Q5304" t="str">
        <f t="shared" si="1705"/>
        <v>Red</v>
      </c>
      <c r="R5304" t="str">
        <f t="shared" si="1706"/>
        <v>Green</v>
      </c>
      <c r="S5304" t="str">
        <f t="shared" si="1707"/>
        <v>Red</v>
      </c>
      <c r="T5304" t="str">
        <f t="shared" si="1708"/>
        <v>Green</v>
      </c>
      <c r="U5304" t="str">
        <f t="shared" si="1709"/>
        <v>Green</v>
      </c>
      <c r="V5304" t="str">
        <f t="shared" si="1710"/>
        <v>Red</v>
      </c>
      <c r="W5304" t="str">
        <f t="shared" si="1711"/>
        <v>Red</v>
      </c>
      <c r="X5304" t="str">
        <f t="shared" si="1712"/>
        <v>Green</v>
      </c>
      <c r="Y5304" t="str">
        <f t="shared" si="1713"/>
        <v>Green</v>
      </c>
      <c r="Z5304" t="str">
        <f t="shared" si="1714"/>
        <v>Green</v>
      </c>
      <c r="AA5304" t="str">
        <f t="shared" si="1715"/>
        <v>Red</v>
      </c>
      <c r="AB5304" t="str">
        <f t="shared" si="1716"/>
        <v>Red</v>
      </c>
      <c r="AC5304" t="str">
        <f t="shared" si="1717"/>
        <v>Green</v>
      </c>
      <c r="AD5304" t="str">
        <f t="shared" si="1718"/>
        <v>Red</v>
      </c>
    </row>
    <row r="5305" spans="1:30" x14ac:dyDescent="0.3">
      <c r="A5305" t="str">
        <f t="shared" si="1722"/>
        <v>07/08/2026DordrechtAjax Youth</v>
      </c>
      <c r="B5305" t="s">
        <v>7204</v>
      </c>
      <c r="D5305" s="2">
        <v>46241</v>
      </c>
      <c r="E5305" s="3">
        <v>0.75</v>
      </c>
      <c r="F5305" t="s">
        <v>7205</v>
      </c>
      <c r="G5305" t="s">
        <v>7206</v>
      </c>
      <c r="H5305">
        <v>2</v>
      </c>
      <c r="I5305">
        <v>1</v>
      </c>
      <c r="J5305">
        <v>2</v>
      </c>
      <c r="K5305">
        <v>1</v>
      </c>
      <c r="L5305" s="22" t="str">
        <f t="shared" si="1720"/>
        <v>07/08/2026</v>
      </c>
      <c r="M5305" s="23">
        <f t="shared" si="1721"/>
        <v>0.625</v>
      </c>
      <c r="N5305" t="str">
        <f t="shared" si="1719"/>
        <v>2 - 1</v>
      </c>
      <c r="O5305" t="str">
        <f t="shared" si="1703"/>
        <v>Green</v>
      </c>
      <c r="P5305" t="str">
        <f t="shared" si="1704"/>
        <v>Red</v>
      </c>
      <c r="Q5305" t="str">
        <f t="shared" si="1705"/>
        <v>Red</v>
      </c>
      <c r="R5305" t="str">
        <f t="shared" si="1706"/>
        <v>Green</v>
      </c>
      <c r="S5305" t="str">
        <f t="shared" si="1707"/>
        <v>Red</v>
      </c>
      <c r="T5305" t="str">
        <f t="shared" si="1708"/>
        <v>Green</v>
      </c>
      <c r="U5305" t="str">
        <f t="shared" si="1709"/>
        <v>Green</v>
      </c>
      <c r="V5305" t="str">
        <f t="shared" si="1710"/>
        <v>Red</v>
      </c>
      <c r="W5305" t="str">
        <f t="shared" si="1711"/>
        <v>Red</v>
      </c>
      <c r="X5305" t="str">
        <f t="shared" si="1712"/>
        <v>Green</v>
      </c>
      <c r="Y5305" t="str">
        <f t="shared" si="1713"/>
        <v>Green</v>
      </c>
      <c r="Z5305" t="str">
        <f t="shared" si="1714"/>
        <v>Green</v>
      </c>
      <c r="AA5305" t="str">
        <f t="shared" si="1715"/>
        <v>Red</v>
      </c>
      <c r="AB5305" t="str">
        <f t="shared" si="1716"/>
        <v>Green</v>
      </c>
      <c r="AC5305" t="str">
        <f t="shared" si="1717"/>
        <v>Green</v>
      </c>
      <c r="AD5305" t="str">
        <f t="shared" si="1718"/>
        <v>Red</v>
      </c>
    </row>
    <row r="5306" spans="1:30" x14ac:dyDescent="0.3">
      <c r="A5306" t="str">
        <f t="shared" si="1722"/>
        <v>07/08/2026DSG Union PergUnion Vocklamarkt</v>
      </c>
      <c r="D5306" s="2">
        <v>46241</v>
      </c>
      <c r="E5306" s="3">
        <v>0.75</v>
      </c>
      <c r="F5306" t="s">
        <v>7207</v>
      </c>
      <c r="G5306" t="s">
        <v>7208</v>
      </c>
      <c r="H5306">
        <v>0</v>
      </c>
      <c r="I5306">
        <v>0</v>
      </c>
      <c r="J5306">
        <v>3</v>
      </c>
      <c r="K5306">
        <v>0</v>
      </c>
      <c r="L5306" s="22" t="str">
        <f t="shared" si="1720"/>
        <v>07/08/2026</v>
      </c>
      <c r="M5306" s="23">
        <f t="shared" si="1721"/>
        <v>0.625</v>
      </c>
      <c r="N5306" t="str">
        <f t="shared" si="1719"/>
        <v>3 - 0</v>
      </c>
      <c r="O5306" t="str">
        <f t="shared" si="1703"/>
        <v>Green</v>
      </c>
      <c r="P5306" t="str">
        <f t="shared" si="1704"/>
        <v>Red</v>
      </c>
      <c r="Q5306" t="str">
        <f t="shared" si="1705"/>
        <v>Red</v>
      </c>
      <c r="R5306" t="str">
        <f t="shared" si="1706"/>
        <v>Green</v>
      </c>
      <c r="S5306" t="str">
        <f t="shared" si="1707"/>
        <v>Red</v>
      </c>
      <c r="T5306" t="str">
        <f t="shared" si="1708"/>
        <v>Green</v>
      </c>
      <c r="U5306" t="str">
        <f t="shared" si="1709"/>
        <v>Red</v>
      </c>
      <c r="V5306" t="str">
        <f t="shared" si="1710"/>
        <v>Green</v>
      </c>
      <c r="W5306" t="str">
        <f t="shared" si="1711"/>
        <v>Red</v>
      </c>
      <c r="X5306" t="str">
        <f t="shared" si="1712"/>
        <v>Red</v>
      </c>
      <c r="Y5306" t="str">
        <f t="shared" si="1713"/>
        <v>Green</v>
      </c>
      <c r="Z5306" t="str">
        <f t="shared" si="1714"/>
        <v>Green</v>
      </c>
      <c r="AA5306" t="str">
        <f t="shared" si="1715"/>
        <v>Red</v>
      </c>
      <c r="AB5306" t="str">
        <f t="shared" si="1716"/>
        <v>Green</v>
      </c>
      <c r="AC5306" t="str">
        <f t="shared" si="1717"/>
        <v>Red</v>
      </c>
      <c r="AD5306" t="str">
        <f t="shared" si="1718"/>
        <v>Green</v>
      </c>
    </row>
    <row r="5307" spans="1:30" x14ac:dyDescent="0.3">
      <c r="A5307" t="str">
        <f t="shared" si="1722"/>
        <v>07/08/2026EC Sao Bernardo U20Oeste U20</v>
      </c>
      <c r="D5307" s="2">
        <v>46241</v>
      </c>
      <c r="E5307" s="3">
        <v>0.75</v>
      </c>
      <c r="F5307" t="s">
        <v>2379</v>
      </c>
      <c r="G5307" t="s">
        <v>4614</v>
      </c>
      <c r="H5307">
        <v>1</v>
      </c>
      <c r="I5307">
        <v>0</v>
      </c>
      <c r="J5307">
        <v>2</v>
      </c>
      <c r="K5307">
        <v>2</v>
      </c>
      <c r="L5307" s="22" t="str">
        <f t="shared" si="1720"/>
        <v>07/08/2026</v>
      </c>
      <c r="M5307" s="23">
        <f t="shared" si="1721"/>
        <v>0.625</v>
      </c>
      <c r="N5307" t="str">
        <f t="shared" si="1719"/>
        <v>2 - 2</v>
      </c>
      <c r="O5307" t="str">
        <f t="shared" si="1703"/>
        <v>Red</v>
      </c>
      <c r="P5307" t="str">
        <f t="shared" si="1704"/>
        <v>Green</v>
      </c>
      <c r="Q5307" t="str">
        <f t="shared" si="1705"/>
        <v>Red</v>
      </c>
      <c r="R5307" t="str">
        <f t="shared" si="1706"/>
        <v>Green</v>
      </c>
      <c r="S5307" t="str">
        <f t="shared" si="1707"/>
        <v>Green</v>
      </c>
      <c r="T5307" t="str">
        <f t="shared" si="1708"/>
        <v>Red</v>
      </c>
      <c r="U5307" t="str">
        <f t="shared" si="1709"/>
        <v>Green</v>
      </c>
      <c r="V5307" t="str">
        <f t="shared" si="1710"/>
        <v>Red</v>
      </c>
      <c r="W5307" t="str">
        <f t="shared" si="1711"/>
        <v>Red</v>
      </c>
      <c r="X5307" t="str">
        <f t="shared" si="1712"/>
        <v>Green</v>
      </c>
      <c r="Y5307" t="str">
        <f t="shared" si="1713"/>
        <v>Green</v>
      </c>
      <c r="Z5307" t="str">
        <f t="shared" si="1714"/>
        <v>Green</v>
      </c>
      <c r="AA5307" t="str">
        <f t="shared" si="1715"/>
        <v>Red</v>
      </c>
      <c r="AB5307" t="str">
        <f t="shared" si="1716"/>
        <v>Red</v>
      </c>
      <c r="AC5307" t="str">
        <f t="shared" si="1717"/>
        <v>Green</v>
      </c>
      <c r="AD5307" t="str">
        <f t="shared" si="1718"/>
        <v>Red</v>
      </c>
    </row>
    <row r="5308" spans="1:30" x14ac:dyDescent="0.3">
      <c r="A5308" t="str">
        <f t="shared" si="1722"/>
        <v>07/08/2026EM Deportivo BinacionalUnion Minas</v>
      </c>
      <c r="D5308" s="2">
        <v>46241</v>
      </c>
      <c r="E5308" s="3">
        <v>0.75</v>
      </c>
      <c r="F5308" t="s">
        <v>4623</v>
      </c>
      <c r="G5308" t="s">
        <v>2539</v>
      </c>
      <c r="H5308">
        <v>0</v>
      </c>
      <c r="I5308">
        <v>3</v>
      </c>
      <c r="J5308">
        <v>1</v>
      </c>
      <c r="K5308">
        <v>8</v>
      </c>
      <c r="L5308" s="22" t="str">
        <f t="shared" si="1720"/>
        <v>07/08/2026</v>
      </c>
      <c r="M5308" s="23">
        <f t="shared" si="1721"/>
        <v>0.625</v>
      </c>
      <c r="N5308" t="str">
        <f t="shared" si="1719"/>
        <v>1 - 8</v>
      </c>
      <c r="O5308" t="str">
        <f t="shared" si="1703"/>
        <v>Red</v>
      </c>
      <c r="P5308" t="str">
        <f t="shared" si="1704"/>
        <v>Red</v>
      </c>
      <c r="Q5308" t="str">
        <f t="shared" si="1705"/>
        <v>Green</v>
      </c>
      <c r="R5308" t="str">
        <f t="shared" si="1706"/>
        <v>Red</v>
      </c>
      <c r="S5308" t="str">
        <f t="shared" si="1707"/>
        <v>Green</v>
      </c>
      <c r="T5308" t="str">
        <f t="shared" si="1708"/>
        <v>Green</v>
      </c>
      <c r="U5308" t="str">
        <f t="shared" si="1709"/>
        <v>Red</v>
      </c>
      <c r="V5308" t="str">
        <f t="shared" si="1710"/>
        <v>Red</v>
      </c>
      <c r="W5308" t="str">
        <f t="shared" si="1711"/>
        <v>Green</v>
      </c>
      <c r="X5308" t="str">
        <f t="shared" si="1712"/>
        <v>Green</v>
      </c>
      <c r="Y5308" t="str">
        <f t="shared" si="1713"/>
        <v>Green</v>
      </c>
      <c r="Z5308" t="str">
        <f t="shared" si="1714"/>
        <v>Green</v>
      </c>
      <c r="AA5308" t="str">
        <f t="shared" si="1715"/>
        <v>Red</v>
      </c>
      <c r="AB5308" t="str">
        <f t="shared" si="1716"/>
        <v>Red</v>
      </c>
      <c r="AC5308" t="str">
        <f t="shared" si="1717"/>
        <v>Green</v>
      </c>
      <c r="AD5308" t="str">
        <f t="shared" si="1718"/>
        <v>Red</v>
      </c>
    </row>
    <row r="5309" spans="1:30" x14ac:dyDescent="0.3">
      <c r="A5309" t="str">
        <f t="shared" si="1722"/>
        <v>07/08/2026EmmenRoda JC</v>
      </c>
      <c r="B5309" t="s">
        <v>7204</v>
      </c>
      <c r="D5309" s="2">
        <v>46241</v>
      </c>
      <c r="E5309" s="3">
        <v>0.75</v>
      </c>
      <c r="F5309" t="s">
        <v>2669</v>
      </c>
      <c r="G5309" t="s">
        <v>2673</v>
      </c>
      <c r="H5309">
        <v>0</v>
      </c>
      <c r="I5309">
        <v>0</v>
      </c>
      <c r="J5309">
        <v>1</v>
      </c>
      <c r="K5309">
        <v>0</v>
      </c>
      <c r="L5309" s="22" t="str">
        <f t="shared" si="1720"/>
        <v>07/08/2026</v>
      </c>
      <c r="M5309" s="23">
        <f t="shared" si="1721"/>
        <v>0.625</v>
      </c>
      <c r="N5309" t="str">
        <f t="shared" si="1719"/>
        <v>1 - 0</v>
      </c>
      <c r="O5309" t="str">
        <f t="shared" si="1703"/>
        <v>Green</v>
      </c>
      <c r="P5309" t="str">
        <f t="shared" si="1704"/>
        <v>Red</v>
      </c>
      <c r="Q5309" t="str">
        <f t="shared" si="1705"/>
        <v>Red</v>
      </c>
      <c r="R5309" t="str">
        <f t="shared" si="1706"/>
        <v>Green</v>
      </c>
      <c r="S5309" t="str">
        <f t="shared" si="1707"/>
        <v>Red</v>
      </c>
      <c r="T5309" t="str">
        <f t="shared" si="1708"/>
        <v>Green</v>
      </c>
      <c r="U5309" t="str">
        <f t="shared" si="1709"/>
        <v>Red</v>
      </c>
      <c r="V5309" t="str">
        <f t="shared" si="1710"/>
        <v>Green</v>
      </c>
      <c r="W5309" t="str">
        <f t="shared" si="1711"/>
        <v>Red</v>
      </c>
      <c r="X5309" t="str">
        <f t="shared" si="1712"/>
        <v>Red</v>
      </c>
      <c r="Y5309" t="str">
        <f t="shared" si="1713"/>
        <v>Red</v>
      </c>
      <c r="Z5309" t="str">
        <f t="shared" si="1714"/>
        <v>Red</v>
      </c>
      <c r="AA5309" t="str">
        <f t="shared" si="1715"/>
        <v>Green</v>
      </c>
      <c r="AB5309" t="str">
        <f t="shared" si="1716"/>
        <v>Green</v>
      </c>
      <c r="AC5309" t="str">
        <f t="shared" si="1717"/>
        <v>Red</v>
      </c>
      <c r="AD5309" t="str">
        <f t="shared" si="1718"/>
        <v>Green</v>
      </c>
    </row>
    <row r="5310" spans="1:30" x14ac:dyDescent="0.3">
      <c r="A5310" t="str">
        <f t="shared" si="1722"/>
        <v>07/08/2026FC Uta AradRapid Bucuresti</v>
      </c>
      <c r="D5310" s="2">
        <v>46241</v>
      </c>
      <c r="E5310" s="3">
        <v>0.75</v>
      </c>
      <c r="F5310" t="s">
        <v>2555</v>
      </c>
      <c r="G5310" t="s">
        <v>273</v>
      </c>
      <c r="H5310">
        <v>0</v>
      </c>
      <c r="I5310">
        <v>0</v>
      </c>
      <c r="J5310">
        <v>0</v>
      </c>
      <c r="K5310">
        <v>0</v>
      </c>
      <c r="L5310" s="22" t="str">
        <f t="shared" si="1720"/>
        <v>07/08/2026</v>
      </c>
      <c r="M5310" s="23">
        <f t="shared" si="1721"/>
        <v>0.625</v>
      </c>
      <c r="N5310" t="str">
        <f t="shared" si="1719"/>
        <v>0 - 0</v>
      </c>
      <c r="O5310" t="str">
        <f t="shared" si="1703"/>
        <v>Red</v>
      </c>
      <c r="P5310" t="str">
        <f t="shared" si="1704"/>
        <v>Green</v>
      </c>
      <c r="Q5310" t="str">
        <f t="shared" si="1705"/>
        <v>Red</v>
      </c>
      <c r="R5310" t="str">
        <f t="shared" si="1706"/>
        <v>Green</v>
      </c>
      <c r="S5310" t="str">
        <f t="shared" si="1707"/>
        <v>Green</v>
      </c>
      <c r="T5310" t="str">
        <f t="shared" si="1708"/>
        <v>Red</v>
      </c>
      <c r="U5310" t="str">
        <f t="shared" si="1709"/>
        <v>Red</v>
      </c>
      <c r="V5310" t="str">
        <f t="shared" si="1710"/>
        <v>Green</v>
      </c>
      <c r="W5310" t="str">
        <f t="shared" si="1711"/>
        <v>Red</v>
      </c>
      <c r="X5310" t="str">
        <f t="shared" si="1712"/>
        <v>Red</v>
      </c>
      <c r="Y5310" t="str">
        <f t="shared" si="1713"/>
        <v>Red</v>
      </c>
      <c r="Z5310" t="str">
        <f t="shared" si="1714"/>
        <v>Red</v>
      </c>
      <c r="AA5310" t="str">
        <f t="shared" si="1715"/>
        <v>Green</v>
      </c>
      <c r="AB5310" t="str">
        <f t="shared" si="1716"/>
        <v>Green</v>
      </c>
      <c r="AC5310" t="str">
        <f t="shared" si="1717"/>
        <v>Red</v>
      </c>
      <c r="AD5310" t="str">
        <f t="shared" si="1718"/>
        <v>Green</v>
      </c>
    </row>
    <row r="5311" spans="1:30" x14ac:dyDescent="0.3">
      <c r="A5311" t="str">
        <f t="shared" si="1722"/>
        <v>07/08/2026FK MornarArsenal Tivat</v>
      </c>
      <c r="D5311" s="2">
        <v>46241</v>
      </c>
      <c r="E5311" s="3">
        <v>0.75</v>
      </c>
      <c r="F5311" t="s">
        <v>6340</v>
      </c>
      <c r="G5311" t="s">
        <v>3974</v>
      </c>
      <c r="H5311">
        <v>0</v>
      </c>
      <c r="I5311">
        <v>0</v>
      </c>
      <c r="J5311">
        <v>0</v>
      </c>
      <c r="K5311">
        <v>0</v>
      </c>
      <c r="L5311" s="22" t="str">
        <f t="shared" si="1720"/>
        <v>07/08/2026</v>
      </c>
      <c r="M5311" s="23">
        <f t="shared" si="1721"/>
        <v>0.625</v>
      </c>
      <c r="N5311" t="str">
        <f t="shared" si="1719"/>
        <v>0 - 0</v>
      </c>
      <c r="O5311" t="str">
        <f t="shared" si="1703"/>
        <v>Red</v>
      </c>
      <c r="P5311" t="str">
        <f t="shared" si="1704"/>
        <v>Green</v>
      </c>
      <c r="Q5311" t="str">
        <f t="shared" si="1705"/>
        <v>Red</v>
      </c>
      <c r="R5311" t="str">
        <f t="shared" si="1706"/>
        <v>Green</v>
      </c>
      <c r="S5311" t="str">
        <f t="shared" si="1707"/>
        <v>Green</v>
      </c>
      <c r="T5311" t="str">
        <f t="shared" si="1708"/>
        <v>Red</v>
      </c>
      <c r="U5311" t="str">
        <f t="shared" si="1709"/>
        <v>Red</v>
      </c>
      <c r="V5311" t="str">
        <f t="shared" si="1710"/>
        <v>Green</v>
      </c>
      <c r="W5311" t="str">
        <f t="shared" si="1711"/>
        <v>Red</v>
      </c>
      <c r="X5311" t="str">
        <f t="shared" si="1712"/>
        <v>Red</v>
      </c>
      <c r="Y5311" t="str">
        <f t="shared" si="1713"/>
        <v>Red</v>
      </c>
      <c r="Z5311" t="str">
        <f t="shared" si="1714"/>
        <v>Red</v>
      </c>
      <c r="AA5311" t="str">
        <f t="shared" si="1715"/>
        <v>Green</v>
      </c>
      <c r="AB5311" t="str">
        <f t="shared" si="1716"/>
        <v>Green</v>
      </c>
      <c r="AC5311" t="str">
        <f t="shared" si="1717"/>
        <v>Red</v>
      </c>
      <c r="AD5311" t="str">
        <f t="shared" si="1718"/>
        <v>Green</v>
      </c>
    </row>
    <row r="5312" spans="1:30" x14ac:dyDescent="0.3">
      <c r="A5312" t="str">
        <f t="shared" si="1722"/>
        <v>07/08/2026FK Zeljeznicar SarajevoBSK Banja Luka</v>
      </c>
      <c r="D5312" s="2">
        <v>46241</v>
      </c>
      <c r="E5312" s="3">
        <v>0.75</v>
      </c>
      <c r="F5312" t="s">
        <v>6091</v>
      </c>
      <c r="G5312" t="s">
        <v>7209</v>
      </c>
      <c r="H5312">
        <v>0</v>
      </c>
      <c r="I5312">
        <v>0</v>
      </c>
      <c r="J5312">
        <v>2</v>
      </c>
      <c r="K5312">
        <v>1</v>
      </c>
      <c r="L5312" s="22" t="str">
        <f t="shared" si="1720"/>
        <v>07/08/2026</v>
      </c>
      <c r="M5312" s="23">
        <f t="shared" si="1721"/>
        <v>0.625</v>
      </c>
      <c r="N5312" t="str">
        <f t="shared" si="1719"/>
        <v>2 - 1</v>
      </c>
      <c r="O5312" t="str">
        <f t="shared" si="1703"/>
        <v>Green</v>
      </c>
      <c r="P5312" t="str">
        <f t="shared" si="1704"/>
        <v>Red</v>
      </c>
      <c r="Q5312" t="str">
        <f t="shared" si="1705"/>
        <v>Red</v>
      </c>
      <c r="R5312" t="str">
        <f t="shared" si="1706"/>
        <v>Green</v>
      </c>
      <c r="S5312" t="str">
        <f t="shared" si="1707"/>
        <v>Red</v>
      </c>
      <c r="T5312" t="str">
        <f t="shared" si="1708"/>
        <v>Green</v>
      </c>
      <c r="U5312" t="str">
        <f t="shared" si="1709"/>
        <v>Red</v>
      </c>
      <c r="V5312" t="str">
        <f t="shared" si="1710"/>
        <v>Green</v>
      </c>
      <c r="W5312" t="str">
        <f t="shared" si="1711"/>
        <v>Red</v>
      </c>
      <c r="X5312" t="str">
        <f t="shared" si="1712"/>
        <v>Red</v>
      </c>
      <c r="Y5312" t="str">
        <f t="shared" si="1713"/>
        <v>Green</v>
      </c>
      <c r="Z5312" t="str">
        <f t="shared" si="1714"/>
        <v>Green</v>
      </c>
      <c r="AA5312" t="str">
        <f t="shared" si="1715"/>
        <v>Red</v>
      </c>
      <c r="AB5312" t="str">
        <f t="shared" si="1716"/>
        <v>Green</v>
      </c>
      <c r="AC5312" t="str">
        <f t="shared" si="1717"/>
        <v>Green</v>
      </c>
      <c r="AD5312" t="str">
        <f t="shared" si="1718"/>
        <v>Red</v>
      </c>
    </row>
    <row r="5313" spans="1:30" x14ac:dyDescent="0.3">
      <c r="A5313" t="str">
        <f t="shared" si="1722"/>
        <v>07/08/2026General LamadridDeportivo Espanol</v>
      </c>
      <c r="B5313" t="s">
        <v>806</v>
      </c>
      <c r="C5313" t="s">
        <v>808</v>
      </c>
      <c r="D5313" s="2">
        <v>46241</v>
      </c>
      <c r="E5313" s="3">
        <v>0.75</v>
      </c>
      <c r="F5313" t="s">
        <v>4577</v>
      </c>
      <c r="G5313" t="s">
        <v>2770</v>
      </c>
      <c r="H5313">
        <v>0</v>
      </c>
      <c r="I5313">
        <v>0</v>
      </c>
      <c r="J5313">
        <v>0</v>
      </c>
      <c r="K5313">
        <v>0</v>
      </c>
      <c r="L5313" s="22" t="str">
        <f t="shared" si="1720"/>
        <v>07/08/2026</v>
      </c>
      <c r="M5313" s="23">
        <f t="shared" si="1721"/>
        <v>0.625</v>
      </c>
      <c r="N5313" t="str">
        <f t="shared" si="1719"/>
        <v>0 - 0</v>
      </c>
      <c r="O5313" t="str">
        <f t="shared" si="1703"/>
        <v>Red</v>
      </c>
      <c r="P5313" t="str">
        <f t="shared" si="1704"/>
        <v>Green</v>
      </c>
      <c r="Q5313" t="str">
        <f t="shared" si="1705"/>
        <v>Red</v>
      </c>
      <c r="R5313" t="str">
        <f t="shared" si="1706"/>
        <v>Green</v>
      </c>
      <c r="S5313" t="str">
        <f t="shared" si="1707"/>
        <v>Green</v>
      </c>
      <c r="T5313" t="str">
        <f t="shared" si="1708"/>
        <v>Red</v>
      </c>
      <c r="U5313" t="str">
        <f t="shared" si="1709"/>
        <v>Red</v>
      </c>
      <c r="V5313" t="str">
        <f t="shared" si="1710"/>
        <v>Green</v>
      </c>
      <c r="W5313" t="str">
        <f t="shared" si="1711"/>
        <v>Red</v>
      </c>
      <c r="X5313" t="str">
        <f t="shared" si="1712"/>
        <v>Red</v>
      </c>
      <c r="Y5313" t="str">
        <f t="shared" si="1713"/>
        <v>Red</v>
      </c>
      <c r="Z5313" t="str">
        <f t="shared" si="1714"/>
        <v>Red</v>
      </c>
      <c r="AA5313" t="str">
        <f t="shared" si="1715"/>
        <v>Green</v>
      </c>
      <c r="AB5313" t="str">
        <f t="shared" si="1716"/>
        <v>Green</v>
      </c>
      <c r="AC5313" t="str">
        <f t="shared" si="1717"/>
        <v>Red</v>
      </c>
      <c r="AD5313" t="str">
        <f t="shared" si="1718"/>
        <v>Green</v>
      </c>
    </row>
    <row r="5314" spans="1:30" x14ac:dyDescent="0.3">
      <c r="A5314" t="str">
        <f t="shared" si="1722"/>
        <v>07/08/2026Ituano U20Red Bull Bragantino U20</v>
      </c>
      <c r="D5314" s="2">
        <v>46241</v>
      </c>
      <c r="E5314" s="3">
        <v>0.75</v>
      </c>
      <c r="F5314" t="s">
        <v>2363</v>
      </c>
      <c r="G5314" t="s">
        <v>1990</v>
      </c>
      <c r="H5314">
        <v>0</v>
      </c>
      <c r="I5314">
        <v>1</v>
      </c>
      <c r="J5314">
        <v>0</v>
      </c>
      <c r="K5314">
        <v>3</v>
      </c>
      <c r="L5314" s="22" t="str">
        <f t="shared" si="1720"/>
        <v>07/08/2026</v>
      </c>
      <c r="M5314" s="23">
        <f t="shared" si="1721"/>
        <v>0.625</v>
      </c>
      <c r="N5314" t="str">
        <f t="shared" si="1719"/>
        <v>0 - 3</v>
      </c>
      <c r="O5314" t="str">
        <f t="shared" ref="O5314:O5377" si="1723">IF($J5314&gt;$K5314,"Green","Red")</f>
        <v>Red</v>
      </c>
      <c r="P5314" t="str">
        <f t="shared" ref="P5314:P5377" si="1724">IF($J5314=$K5314,"Green","Red")</f>
        <v>Red</v>
      </c>
      <c r="Q5314" t="str">
        <f t="shared" ref="Q5314:Q5377" si="1725">IF($J5314&lt;$K5314,"Green","Red")</f>
        <v>Green</v>
      </c>
      <c r="R5314" t="str">
        <f t="shared" ref="R5314:R5377" si="1726">IF($J5314&gt;=$K5314,"Green","Red")</f>
        <v>Red</v>
      </c>
      <c r="S5314" t="str">
        <f t="shared" ref="S5314:S5377" si="1727">IF($J5314&lt;=$K5314,"Green","Red")</f>
        <v>Green</v>
      </c>
      <c r="T5314" t="str">
        <f t="shared" ref="T5314:T5377" si="1728">IF(OR($J5314&gt;$K5314,$J5314&lt;$K5314),"Green","Red")</f>
        <v>Green</v>
      </c>
      <c r="U5314" t="str">
        <f t="shared" ref="U5314:U5377" si="1729">IF($H5314&gt;$I5314,"Green","Red")</f>
        <v>Red</v>
      </c>
      <c r="V5314" t="str">
        <f t="shared" ref="V5314:V5377" si="1730">IF($H5314=$I5314,"Green","Red")</f>
        <v>Red</v>
      </c>
      <c r="W5314" t="str">
        <f t="shared" ref="W5314:W5377" si="1731">IF($H5314&lt;$I5314,"Green","Red")</f>
        <v>Green</v>
      </c>
      <c r="X5314" t="str">
        <f t="shared" ref="X5314:X5377" si="1732">IF($H5314+$I5314&gt;0,"Green","Red")</f>
        <v>Green</v>
      </c>
      <c r="Y5314" t="str">
        <f t="shared" ref="Y5314:Y5377" si="1733">IF($J5314+$K5314&gt;1.5,"Green","Red")</f>
        <v>Green</v>
      </c>
      <c r="Z5314" t="str">
        <f t="shared" ref="Z5314:Z5377" si="1734">IF($J5314+$K5314&gt;2.5,"Green","Red")</f>
        <v>Green</v>
      </c>
      <c r="AA5314" t="str">
        <f t="shared" ref="AA5314:AA5377" si="1735">IF($J5314+$K5314&lt;2.5,"Green","Red")</f>
        <v>Red</v>
      </c>
      <c r="AB5314" t="str">
        <f t="shared" ref="AB5314:AB5377" si="1736">IF($J5314+$K5314&lt;3.5,"Green","Red")</f>
        <v>Green</v>
      </c>
      <c r="AC5314" t="str">
        <f t="shared" ref="AC5314:AC5377" si="1737">IF(AND($J5314&gt;0,$K5314&gt;0),"Green","Red")</f>
        <v>Red</v>
      </c>
      <c r="AD5314" t="str">
        <f t="shared" ref="AD5314:AD5377" si="1738">IF(OR($J5314=0,$K5314=0),"Green","Red")</f>
        <v>Green</v>
      </c>
    </row>
    <row r="5315" spans="1:30" x14ac:dyDescent="0.3">
      <c r="A5315" t="str">
        <f t="shared" si="1722"/>
        <v>07/08/2026Mirassol SP U20Itapirense U20</v>
      </c>
      <c r="D5315" s="2">
        <v>46241</v>
      </c>
      <c r="E5315" s="3">
        <v>0.75</v>
      </c>
      <c r="F5315" t="s">
        <v>4608</v>
      </c>
      <c r="G5315" t="s">
        <v>3092</v>
      </c>
      <c r="H5315">
        <v>0</v>
      </c>
      <c r="I5315">
        <v>1</v>
      </c>
      <c r="J5315">
        <v>2</v>
      </c>
      <c r="K5315">
        <v>1</v>
      </c>
      <c r="L5315" s="22" t="str">
        <f t="shared" si="1720"/>
        <v>07/08/2026</v>
      </c>
      <c r="M5315" s="23">
        <f t="shared" si="1721"/>
        <v>0.625</v>
      </c>
      <c r="N5315" t="str">
        <f t="shared" si="1719"/>
        <v>2 - 1</v>
      </c>
      <c r="O5315" t="str">
        <f t="shared" si="1723"/>
        <v>Green</v>
      </c>
      <c r="P5315" t="str">
        <f t="shared" si="1724"/>
        <v>Red</v>
      </c>
      <c r="Q5315" t="str">
        <f t="shared" si="1725"/>
        <v>Red</v>
      </c>
      <c r="R5315" t="str">
        <f t="shared" si="1726"/>
        <v>Green</v>
      </c>
      <c r="S5315" t="str">
        <f t="shared" si="1727"/>
        <v>Red</v>
      </c>
      <c r="T5315" t="str">
        <f t="shared" si="1728"/>
        <v>Green</v>
      </c>
      <c r="U5315" t="str">
        <f t="shared" si="1729"/>
        <v>Red</v>
      </c>
      <c r="V5315" t="str">
        <f t="shared" si="1730"/>
        <v>Red</v>
      </c>
      <c r="W5315" t="str">
        <f t="shared" si="1731"/>
        <v>Green</v>
      </c>
      <c r="X5315" t="str">
        <f t="shared" si="1732"/>
        <v>Green</v>
      </c>
      <c r="Y5315" t="str">
        <f t="shared" si="1733"/>
        <v>Green</v>
      </c>
      <c r="Z5315" t="str">
        <f t="shared" si="1734"/>
        <v>Green</v>
      </c>
      <c r="AA5315" t="str">
        <f t="shared" si="1735"/>
        <v>Red</v>
      </c>
      <c r="AB5315" t="str">
        <f t="shared" si="1736"/>
        <v>Green</v>
      </c>
      <c r="AC5315" t="str">
        <f t="shared" si="1737"/>
        <v>Green</v>
      </c>
      <c r="AD5315" t="str">
        <f t="shared" si="1738"/>
        <v>Red</v>
      </c>
    </row>
    <row r="5316" spans="1:30" x14ac:dyDescent="0.3">
      <c r="A5316" t="str">
        <f t="shared" si="1722"/>
        <v>07/08/2026OssNAC Breda</v>
      </c>
      <c r="B5316" t="s">
        <v>7204</v>
      </c>
      <c r="D5316" s="2">
        <v>46241</v>
      </c>
      <c r="E5316" s="3">
        <v>0.75</v>
      </c>
      <c r="F5316" t="s">
        <v>5729</v>
      </c>
      <c r="G5316" t="s">
        <v>5074</v>
      </c>
      <c r="H5316">
        <v>1</v>
      </c>
      <c r="I5316">
        <v>0</v>
      </c>
      <c r="J5316">
        <v>1</v>
      </c>
      <c r="K5316">
        <v>2</v>
      </c>
      <c r="L5316" s="22" t="str">
        <f t="shared" si="1720"/>
        <v>07/08/2026</v>
      </c>
      <c r="M5316" s="23">
        <f t="shared" si="1721"/>
        <v>0.625</v>
      </c>
      <c r="N5316" t="str">
        <f t="shared" si="1719"/>
        <v>1 - 2</v>
      </c>
      <c r="O5316" t="str">
        <f t="shared" si="1723"/>
        <v>Red</v>
      </c>
      <c r="P5316" t="str">
        <f t="shared" si="1724"/>
        <v>Red</v>
      </c>
      <c r="Q5316" t="str">
        <f t="shared" si="1725"/>
        <v>Green</v>
      </c>
      <c r="R5316" t="str">
        <f t="shared" si="1726"/>
        <v>Red</v>
      </c>
      <c r="S5316" t="str">
        <f t="shared" si="1727"/>
        <v>Green</v>
      </c>
      <c r="T5316" t="str">
        <f t="shared" si="1728"/>
        <v>Green</v>
      </c>
      <c r="U5316" t="str">
        <f t="shared" si="1729"/>
        <v>Green</v>
      </c>
      <c r="V5316" t="str">
        <f t="shared" si="1730"/>
        <v>Red</v>
      </c>
      <c r="W5316" t="str">
        <f t="shared" si="1731"/>
        <v>Red</v>
      </c>
      <c r="X5316" t="str">
        <f t="shared" si="1732"/>
        <v>Green</v>
      </c>
      <c r="Y5316" t="str">
        <f t="shared" si="1733"/>
        <v>Green</v>
      </c>
      <c r="Z5316" t="str">
        <f t="shared" si="1734"/>
        <v>Green</v>
      </c>
      <c r="AA5316" t="str">
        <f t="shared" si="1735"/>
        <v>Red</v>
      </c>
      <c r="AB5316" t="str">
        <f t="shared" si="1736"/>
        <v>Green</v>
      </c>
      <c r="AC5316" t="str">
        <f t="shared" si="1737"/>
        <v>Green</v>
      </c>
      <c r="AD5316" t="str">
        <f t="shared" si="1738"/>
        <v>Red</v>
      </c>
    </row>
    <row r="5317" spans="1:30" x14ac:dyDescent="0.3">
      <c r="A5317" t="str">
        <f t="shared" si="1722"/>
        <v>07/08/2026Paulinense SP U20Ibrachina SP U20</v>
      </c>
      <c r="D5317" s="2">
        <v>46241</v>
      </c>
      <c r="E5317" s="3">
        <v>0.75</v>
      </c>
      <c r="F5317" t="s">
        <v>2372</v>
      </c>
      <c r="G5317" t="s">
        <v>2368</v>
      </c>
      <c r="H5317">
        <v>0</v>
      </c>
      <c r="I5317">
        <v>1</v>
      </c>
      <c r="J5317">
        <v>0</v>
      </c>
      <c r="K5317">
        <v>1</v>
      </c>
      <c r="L5317" s="22" t="str">
        <f t="shared" si="1720"/>
        <v>07/08/2026</v>
      </c>
      <c r="M5317" s="23">
        <f t="shared" si="1721"/>
        <v>0.625</v>
      </c>
      <c r="N5317" t="str">
        <f t="shared" si="1719"/>
        <v>0 - 1</v>
      </c>
      <c r="O5317" t="str">
        <f t="shared" si="1723"/>
        <v>Red</v>
      </c>
      <c r="P5317" t="str">
        <f t="shared" si="1724"/>
        <v>Red</v>
      </c>
      <c r="Q5317" t="str">
        <f t="shared" si="1725"/>
        <v>Green</v>
      </c>
      <c r="R5317" t="str">
        <f t="shared" si="1726"/>
        <v>Red</v>
      </c>
      <c r="S5317" t="str">
        <f t="shared" si="1727"/>
        <v>Green</v>
      </c>
      <c r="T5317" t="str">
        <f t="shared" si="1728"/>
        <v>Green</v>
      </c>
      <c r="U5317" t="str">
        <f t="shared" si="1729"/>
        <v>Red</v>
      </c>
      <c r="V5317" t="str">
        <f t="shared" si="1730"/>
        <v>Red</v>
      </c>
      <c r="W5317" t="str">
        <f t="shared" si="1731"/>
        <v>Green</v>
      </c>
      <c r="X5317" t="str">
        <f t="shared" si="1732"/>
        <v>Green</v>
      </c>
      <c r="Y5317" t="str">
        <f t="shared" si="1733"/>
        <v>Red</v>
      </c>
      <c r="Z5317" t="str">
        <f t="shared" si="1734"/>
        <v>Red</v>
      </c>
      <c r="AA5317" t="str">
        <f t="shared" si="1735"/>
        <v>Green</v>
      </c>
      <c r="AB5317" t="str">
        <f t="shared" si="1736"/>
        <v>Green</v>
      </c>
      <c r="AC5317" t="str">
        <f t="shared" si="1737"/>
        <v>Red</v>
      </c>
      <c r="AD5317" t="str">
        <f t="shared" si="1738"/>
        <v>Green</v>
      </c>
    </row>
    <row r="5318" spans="1:30" x14ac:dyDescent="0.3">
      <c r="A5318" t="str">
        <f t="shared" si="1722"/>
        <v>07/08/2026Ponte Preta U20Jabaquara U20</v>
      </c>
      <c r="D5318" s="2">
        <v>46241</v>
      </c>
      <c r="E5318" s="3">
        <v>0.75</v>
      </c>
      <c r="F5318" t="s">
        <v>2357</v>
      </c>
      <c r="G5318" t="s">
        <v>2356</v>
      </c>
      <c r="H5318">
        <v>1</v>
      </c>
      <c r="I5318">
        <v>4</v>
      </c>
      <c r="J5318">
        <v>1</v>
      </c>
      <c r="K5318">
        <v>4</v>
      </c>
      <c r="L5318" s="22" t="str">
        <f t="shared" si="1720"/>
        <v>07/08/2026</v>
      </c>
      <c r="M5318" s="23">
        <f t="shared" si="1721"/>
        <v>0.625</v>
      </c>
      <c r="N5318" t="str">
        <f t="shared" si="1719"/>
        <v>1 - 4</v>
      </c>
      <c r="O5318" t="str">
        <f t="shared" si="1723"/>
        <v>Red</v>
      </c>
      <c r="P5318" t="str">
        <f t="shared" si="1724"/>
        <v>Red</v>
      </c>
      <c r="Q5318" t="str">
        <f t="shared" si="1725"/>
        <v>Green</v>
      </c>
      <c r="R5318" t="str">
        <f t="shared" si="1726"/>
        <v>Red</v>
      </c>
      <c r="S5318" t="str">
        <f t="shared" si="1727"/>
        <v>Green</v>
      </c>
      <c r="T5318" t="str">
        <f t="shared" si="1728"/>
        <v>Green</v>
      </c>
      <c r="U5318" t="str">
        <f t="shared" si="1729"/>
        <v>Red</v>
      </c>
      <c r="V5318" t="str">
        <f t="shared" si="1730"/>
        <v>Red</v>
      </c>
      <c r="W5318" t="str">
        <f t="shared" si="1731"/>
        <v>Green</v>
      </c>
      <c r="X5318" t="str">
        <f t="shared" si="1732"/>
        <v>Green</v>
      </c>
      <c r="Y5318" t="str">
        <f t="shared" si="1733"/>
        <v>Green</v>
      </c>
      <c r="Z5318" t="str">
        <f t="shared" si="1734"/>
        <v>Green</v>
      </c>
      <c r="AA5318" t="str">
        <f t="shared" si="1735"/>
        <v>Red</v>
      </c>
      <c r="AB5318" t="str">
        <f t="shared" si="1736"/>
        <v>Red</v>
      </c>
      <c r="AC5318" t="str">
        <f t="shared" si="1737"/>
        <v>Green</v>
      </c>
      <c r="AD5318" t="str">
        <f t="shared" si="1738"/>
        <v>Red</v>
      </c>
    </row>
    <row r="5319" spans="1:30" x14ac:dyDescent="0.3">
      <c r="A5319" t="str">
        <f t="shared" si="1722"/>
        <v>07/08/2026Porto FB U20Flamengo SP U20</v>
      </c>
      <c r="D5319" s="2">
        <v>46241</v>
      </c>
      <c r="E5319" s="3">
        <v>0.75</v>
      </c>
      <c r="F5319" t="s">
        <v>4393</v>
      </c>
      <c r="G5319" t="s">
        <v>2371</v>
      </c>
      <c r="H5319">
        <v>1</v>
      </c>
      <c r="I5319">
        <v>0</v>
      </c>
      <c r="J5319">
        <v>1</v>
      </c>
      <c r="K5319">
        <v>0</v>
      </c>
      <c r="L5319" s="22" t="str">
        <f t="shared" si="1720"/>
        <v>07/08/2026</v>
      </c>
      <c r="M5319" s="23">
        <f t="shared" si="1721"/>
        <v>0.625</v>
      </c>
      <c r="N5319" t="str">
        <f t="shared" si="1719"/>
        <v>1 - 0</v>
      </c>
      <c r="O5319" t="str">
        <f t="shared" si="1723"/>
        <v>Green</v>
      </c>
      <c r="P5319" t="str">
        <f t="shared" si="1724"/>
        <v>Red</v>
      </c>
      <c r="Q5319" t="str">
        <f t="shared" si="1725"/>
        <v>Red</v>
      </c>
      <c r="R5319" t="str">
        <f t="shared" si="1726"/>
        <v>Green</v>
      </c>
      <c r="S5319" t="str">
        <f t="shared" si="1727"/>
        <v>Red</v>
      </c>
      <c r="T5319" t="str">
        <f t="shared" si="1728"/>
        <v>Green</v>
      </c>
      <c r="U5319" t="str">
        <f t="shared" si="1729"/>
        <v>Green</v>
      </c>
      <c r="V5319" t="str">
        <f t="shared" si="1730"/>
        <v>Red</v>
      </c>
      <c r="W5319" t="str">
        <f t="shared" si="1731"/>
        <v>Red</v>
      </c>
      <c r="X5319" t="str">
        <f t="shared" si="1732"/>
        <v>Green</v>
      </c>
      <c r="Y5319" t="str">
        <f t="shared" si="1733"/>
        <v>Red</v>
      </c>
      <c r="Z5319" t="str">
        <f t="shared" si="1734"/>
        <v>Red</v>
      </c>
      <c r="AA5319" t="str">
        <f t="shared" si="1735"/>
        <v>Green</v>
      </c>
      <c r="AB5319" t="str">
        <f t="shared" si="1736"/>
        <v>Green</v>
      </c>
      <c r="AC5319" t="str">
        <f t="shared" si="1737"/>
        <v>Red</v>
      </c>
      <c r="AD5319" t="str">
        <f t="shared" si="1738"/>
        <v>Green</v>
      </c>
    </row>
    <row r="5320" spans="1:30" x14ac:dyDescent="0.3">
      <c r="A5320" t="str">
        <f t="shared" si="1722"/>
        <v>07/08/2026Portuguesa Santista U20Sertaozinho SP U20</v>
      </c>
      <c r="D5320" s="2">
        <v>46241</v>
      </c>
      <c r="E5320" s="3">
        <v>0.75</v>
      </c>
      <c r="F5320" t="s">
        <v>2361</v>
      </c>
      <c r="G5320" t="s">
        <v>3089</v>
      </c>
      <c r="H5320">
        <v>0</v>
      </c>
      <c r="I5320">
        <v>0</v>
      </c>
      <c r="J5320">
        <v>1</v>
      </c>
      <c r="K5320">
        <v>0</v>
      </c>
      <c r="L5320" s="22" t="str">
        <f t="shared" si="1720"/>
        <v>07/08/2026</v>
      </c>
      <c r="M5320" s="23">
        <f t="shared" si="1721"/>
        <v>0.625</v>
      </c>
      <c r="N5320" t="str">
        <f t="shared" si="1719"/>
        <v>1 - 0</v>
      </c>
      <c r="O5320" t="str">
        <f t="shared" si="1723"/>
        <v>Green</v>
      </c>
      <c r="P5320" t="str">
        <f t="shared" si="1724"/>
        <v>Red</v>
      </c>
      <c r="Q5320" t="str">
        <f t="shared" si="1725"/>
        <v>Red</v>
      </c>
      <c r="R5320" t="str">
        <f t="shared" si="1726"/>
        <v>Green</v>
      </c>
      <c r="S5320" t="str">
        <f t="shared" si="1727"/>
        <v>Red</v>
      </c>
      <c r="T5320" t="str">
        <f t="shared" si="1728"/>
        <v>Green</v>
      </c>
      <c r="U5320" t="str">
        <f t="shared" si="1729"/>
        <v>Red</v>
      </c>
      <c r="V5320" t="str">
        <f t="shared" si="1730"/>
        <v>Green</v>
      </c>
      <c r="W5320" t="str">
        <f t="shared" si="1731"/>
        <v>Red</v>
      </c>
      <c r="X5320" t="str">
        <f t="shared" si="1732"/>
        <v>Red</v>
      </c>
      <c r="Y5320" t="str">
        <f t="shared" si="1733"/>
        <v>Red</v>
      </c>
      <c r="Z5320" t="str">
        <f t="shared" si="1734"/>
        <v>Red</v>
      </c>
      <c r="AA5320" t="str">
        <f t="shared" si="1735"/>
        <v>Green</v>
      </c>
      <c r="AB5320" t="str">
        <f t="shared" si="1736"/>
        <v>Green</v>
      </c>
      <c r="AC5320" t="str">
        <f t="shared" si="1737"/>
        <v>Red</v>
      </c>
      <c r="AD5320" t="str">
        <f t="shared" si="1738"/>
        <v>Green</v>
      </c>
    </row>
    <row r="5321" spans="1:30" x14ac:dyDescent="0.3">
      <c r="A5321" t="str">
        <f t="shared" si="1722"/>
        <v>07/08/2026Reynir SandgerdiUMF Tindastoll</v>
      </c>
      <c r="D5321" s="2">
        <v>46241</v>
      </c>
      <c r="E5321" s="3">
        <v>0.75</v>
      </c>
      <c r="F5321" t="s">
        <v>3352</v>
      </c>
      <c r="G5321" t="s">
        <v>3350</v>
      </c>
      <c r="H5321">
        <v>1</v>
      </c>
      <c r="I5321">
        <v>0</v>
      </c>
      <c r="J5321">
        <v>5</v>
      </c>
      <c r="K5321">
        <v>0</v>
      </c>
      <c r="L5321" s="22" t="str">
        <f t="shared" si="1720"/>
        <v>07/08/2026</v>
      </c>
      <c r="M5321" s="23">
        <f t="shared" si="1721"/>
        <v>0.625</v>
      </c>
      <c r="N5321" t="str">
        <f t="shared" si="1719"/>
        <v>5 - 0</v>
      </c>
      <c r="O5321" t="str">
        <f t="shared" si="1723"/>
        <v>Green</v>
      </c>
      <c r="P5321" t="str">
        <f t="shared" si="1724"/>
        <v>Red</v>
      </c>
      <c r="Q5321" t="str">
        <f t="shared" si="1725"/>
        <v>Red</v>
      </c>
      <c r="R5321" t="str">
        <f t="shared" si="1726"/>
        <v>Green</v>
      </c>
      <c r="S5321" t="str">
        <f t="shared" si="1727"/>
        <v>Red</v>
      </c>
      <c r="T5321" t="str">
        <f t="shared" si="1728"/>
        <v>Green</v>
      </c>
      <c r="U5321" t="str">
        <f t="shared" si="1729"/>
        <v>Green</v>
      </c>
      <c r="V5321" t="str">
        <f t="shared" si="1730"/>
        <v>Red</v>
      </c>
      <c r="W5321" t="str">
        <f t="shared" si="1731"/>
        <v>Red</v>
      </c>
      <c r="X5321" t="str">
        <f t="shared" si="1732"/>
        <v>Green</v>
      </c>
      <c r="Y5321" t="str">
        <f t="shared" si="1733"/>
        <v>Green</v>
      </c>
      <c r="Z5321" t="str">
        <f t="shared" si="1734"/>
        <v>Green</v>
      </c>
      <c r="AA5321" t="str">
        <f t="shared" si="1735"/>
        <v>Red</v>
      </c>
      <c r="AB5321" t="str">
        <f t="shared" si="1736"/>
        <v>Red</v>
      </c>
      <c r="AC5321" t="str">
        <f t="shared" si="1737"/>
        <v>Red</v>
      </c>
      <c r="AD5321" t="str">
        <f t="shared" si="1738"/>
        <v>Green</v>
      </c>
    </row>
    <row r="5322" spans="1:30" x14ac:dyDescent="0.3">
      <c r="A5322" t="str">
        <f t="shared" si="1722"/>
        <v>07/08/2026Santos U20Sao Bento U20</v>
      </c>
      <c r="D5322" s="2">
        <v>46241</v>
      </c>
      <c r="E5322" s="3">
        <v>0.75</v>
      </c>
      <c r="F5322" t="s">
        <v>1838</v>
      </c>
      <c r="G5322" t="s">
        <v>2355</v>
      </c>
      <c r="H5322">
        <v>0</v>
      </c>
      <c r="I5322">
        <v>2</v>
      </c>
      <c r="J5322">
        <v>5</v>
      </c>
      <c r="K5322">
        <v>2</v>
      </c>
      <c r="L5322" s="22" t="str">
        <f t="shared" si="1720"/>
        <v>07/08/2026</v>
      </c>
      <c r="M5322" s="23">
        <f t="shared" si="1721"/>
        <v>0.625</v>
      </c>
      <c r="N5322" t="str">
        <f t="shared" si="1719"/>
        <v>5 - 2</v>
      </c>
      <c r="O5322" t="str">
        <f t="shared" si="1723"/>
        <v>Green</v>
      </c>
      <c r="P5322" t="str">
        <f t="shared" si="1724"/>
        <v>Red</v>
      </c>
      <c r="Q5322" t="str">
        <f t="shared" si="1725"/>
        <v>Red</v>
      </c>
      <c r="R5322" t="str">
        <f t="shared" si="1726"/>
        <v>Green</v>
      </c>
      <c r="S5322" t="str">
        <f t="shared" si="1727"/>
        <v>Red</v>
      </c>
      <c r="T5322" t="str">
        <f t="shared" si="1728"/>
        <v>Green</v>
      </c>
      <c r="U5322" t="str">
        <f t="shared" si="1729"/>
        <v>Red</v>
      </c>
      <c r="V5322" t="str">
        <f t="shared" si="1730"/>
        <v>Red</v>
      </c>
      <c r="W5322" t="str">
        <f t="shared" si="1731"/>
        <v>Green</v>
      </c>
      <c r="X5322" t="str">
        <f t="shared" si="1732"/>
        <v>Green</v>
      </c>
      <c r="Y5322" t="str">
        <f t="shared" si="1733"/>
        <v>Green</v>
      </c>
      <c r="Z5322" t="str">
        <f t="shared" si="1734"/>
        <v>Green</v>
      </c>
      <c r="AA5322" t="str">
        <f t="shared" si="1735"/>
        <v>Red</v>
      </c>
      <c r="AB5322" t="str">
        <f t="shared" si="1736"/>
        <v>Red</v>
      </c>
      <c r="AC5322" t="str">
        <f t="shared" si="1737"/>
        <v>Green</v>
      </c>
      <c r="AD5322" t="str">
        <f t="shared" si="1738"/>
        <v>Red</v>
      </c>
    </row>
    <row r="5323" spans="1:30" x14ac:dyDescent="0.3">
      <c r="A5323" t="str">
        <f t="shared" si="1722"/>
        <v>07/08/2026SC Aguai SP U20Sao Paulo U20</v>
      </c>
      <c r="D5323" s="2">
        <v>46241</v>
      </c>
      <c r="E5323" s="3">
        <v>0.75</v>
      </c>
      <c r="F5323" t="s">
        <v>2374</v>
      </c>
      <c r="G5323" t="s">
        <v>4613</v>
      </c>
      <c r="H5323">
        <v>0</v>
      </c>
      <c r="I5323">
        <v>0</v>
      </c>
      <c r="J5323">
        <v>0</v>
      </c>
      <c r="K5323">
        <v>3</v>
      </c>
      <c r="L5323" s="22" t="str">
        <f t="shared" si="1720"/>
        <v>07/08/2026</v>
      </c>
      <c r="M5323" s="23">
        <f t="shared" si="1721"/>
        <v>0.625</v>
      </c>
      <c r="N5323" t="str">
        <f t="shared" si="1719"/>
        <v>0 - 3</v>
      </c>
      <c r="O5323" t="str">
        <f t="shared" si="1723"/>
        <v>Red</v>
      </c>
      <c r="P5323" t="str">
        <f t="shared" si="1724"/>
        <v>Red</v>
      </c>
      <c r="Q5323" t="str">
        <f t="shared" si="1725"/>
        <v>Green</v>
      </c>
      <c r="R5323" t="str">
        <f t="shared" si="1726"/>
        <v>Red</v>
      </c>
      <c r="S5323" t="str">
        <f t="shared" si="1727"/>
        <v>Green</v>
      </c>
      <c r="T5323" t="str">
        <f t="shared" si="1728"/>
        <v>Green</v>
      </c>
      <c r="U5323" t="str">
        <f t="shared" si="1729"/>
        <v>Red</v>
      </c>
      <c r="V5323" t="str">
        <f t="shared" si="1730"/>
        <v>Green</v>
      </c>
      <c r="W5323" t="str">
        <f t="shared" si="1731"/>
        <v>Red</v>
      </c>
      <c r="X5323" t="str">
        <f t="shared" si="1732"/>
        <v>Red</v>
      </c>
      <c r="Y5323" t="str">
        <f t="shared" si="1733"/>
        <v>Green</v>
      </c>
      <c r="Z5323" t="str">
        <f t="shared" si="1734"/>
        <v>Green</v>
      </c>
      <c r="AA5323" t="str">
        <f t="shared" si="1735"/>
        <v>Red</v>
      </c>
      <c r="AB5323" t="str">
        <f t="shared" si="1736"/>
        <v>Green</v>
      </c>
      <c r="AC5323" t="str">
        <f t="shared" si="1737"/>
        <v>Red</v>
      </c>
      <c r="AD5323" t="str">
        <f t="shared" si="1738"/>
        <v>Green</v>
      </c>
    </row>
    <row r="5324" spans="1:30" x14ac:dyDescent="0.3">
      <c r="A5324" t="str">
        <f t="shared" si="1722"/>
        <v>07/08/2026SC CambuurS.B.V. Excelsior</v>
      </c>
      <c r="B5324" t="s">
        <v>7204</v>
      </c>
      <c r="C5324" t="s">
        <v>6758</v>
      </c>
      <c r="D5324" s="2">
        <v>46241</v>
      </c>
      <c r="E5324" s="3">
        <v>0.75</v>
      </c>
      <c r="F5324" t="s">
        <v>5076</v>
      </c>
      <c r="G5324" t="s">
        <v>2657</v>
      </c>
      <c r="H5324">
        <v>0</v>
      </c>
      <c r="I5324">
        <v>3</v>
      </c>
      <c r="J5324">
        <v>0</v>
      </c>
      <c r="K5324">
        <v>4</v>
      </c>
      <c r="L5324" s="22" t="str">
        <f t="shared" si="1720"/>
        <v>07/08/2026</v>
      </c>
      <c r="M5324" s="23">
        <f t="shared" si="1721"/>
        <v>0.625</v>
      </c>
      <c r="N5324" t="str">
        <f t="shared" si="1719"/>
        <v>0 - 4</v>
      </c>
      <c r="O5324" t="str">
        <f t="shared" si="1723"/>
        <v>Red</v>
      </c>
      <c r="P5324" t="str">
        <f t="shared" si="1724"/>
        <v>Red</v>
      </c>
      <c r="Q5324" t="str">
        <f t="shared" si="1725"/>
        <v>Green</v>
      </c>
      <c r="R5324" t="str">
        <f t="shared" si="1726"/>
        <v>Red</v>
      </c>
      <c r="S5324" t="str">
        <f t="shared" si="1727"/>
        <v>Green</v>
      </c>
      <c r="T5324" t="str">
        <f t="shared" si="1728"/>
        <v>Green</v>
      </c>
      <c r="U5324" t="str">
        <f t="shared" si="1729"/>
        <v>Red</v>
      </c>
      <c r="V5324" t="str">
        <f t="shared" si="1730"/>
        <v>Red</v>
      </c>
      <c r="W5324" t="str">
        <f t="shared" si="1731"/>
        <v>Green</v>
      </c>
      <c r="X5324" t="str">
        <f t="shared" si="1732"/>
        <v>Green</v>
      </c>
      <c r="Y5324" t="str">
        <f t="shared" si="1733"/>
        <v>Green</v>
      </c>
      <c r="Z5324" t="str">
        <f t="shared" si="1734"/>
        <v>Green</v>
      </c>
      <c r="AA5324" t="str">
        <f t="shared" si="1735"/>
        <v>Red</v>
      </c>
      <c r="AB5324" t="str">
        <f t="shared" si="1736"/>
        <v>Red</v>
      </c>
      <c r="AC5324" t="str">
        <f t="shared" si="1737"/>
        <v>Red</v>
      </c>
      <c r="AD5324" t="str">
        <f t="shared" si="1738"/>
        <v>Green</v>
      </c>
    </row>
    <row r="5325" spans="1:30" x14ac:dyDescent="0.3">
      <c r="A5325" t="str">
        <f t="shared" si="1722"/>
        <v>07/08/2026Sfera SP U20XV de Jau U20</v>
      </c>
      <c r="D5325" s="2">
        <v>46241</v>
      </c>
      <c r="E5325" s="3">
        <v>0.75</v>
      </c>
      <c r="F5325" t="s">
        <v>2376</v>
      </c>
      <c r="G5325" t="s">
        <v>2365</v>
      </c>
      <c r="H5325">
        <v>0</v>
      </c>
      <c r="I5325">
        <v>0</v>
      </c>
      <c r="J5325">
        <v>2</v>
      </c>
      <c r="K5325">
        <v>1</v>
      </c>
      <c r="L5325" s="22" t="str">
        <f t="shared" si="1720"/>
        <v>07/08/2026</v>
      </c>
      <c r="M5325" s="23">
        <f t="shared" si="1721"/>
        <v>0.625</v>
      </c>
      <c r="N5325" t="str">
        <f t="shared" si="1719"/>
        <v>2 - 1</v>
      </c>
      <c r="O5325" t="str">
        <f t="shared" si="1723"/>
        <v>Green</v>
      </c>
      <c r="P5325" t="str">
        <f t="shared" si="1724"/>
        <v>Red</v>
      </c>
      <c r="Q5325" t="str">
        <f t="shared" si="1725"/>
        <v>Red</v>
      </c>
      <c r="R5325" t="str">
        <f t="shared" si="1726"/>
        <v>Green</v>
      </c>
      <c r="S5325" t="str">
        <f t="shared" si="1727"/>
        <v>Red</v>
      </c>
      <c r="T5325" t="str">
        <f t="shared" si="1728"/>
        <v>Green</v>
      </c>
      <c r="U5325" t="str">
        <f t="shared" si="1729"/>
        <v>Red</v>
      </c>
      <c r="V5325" t="str">
        <f t="shared" si="1730"/>
        <v>Green</v>
      </c>
      <c r="W5325" t="str">
        <f t="shared" si="1731"/>
        <v>Red</v>
      </c>
      <c r="X5325" t="str">
        <f t="shared" si="1732"/>
        <v>Red</v>
      </c>
      <c r="Y5325" t="str">
        <f t="shared" si="1733"/>
        <v>Green</v>
      </c>
      <c r="Z5325" t="str">
        <f t="shared" si="1734"/>
        <v>Green</v>
      </c>
      <c r="AA5325" t="str">
        <f t="shared" si="1735"/>
        <v>Red</v>
      </c>
      <c r="AB5325" t="str">
        <f t="shared" si="1736"/>
        <v>Green</v>
      </c>
      <c r="AC5325" t="str">
        <f t="shared" si="1737"/>
        <v>Green</v>
      </c>
      <c r="AD5325" t="str">
        <f t="shared" si="1738"/>
        <v>Red</v>
      </c>
    </row>
    <row r="5326" spans="1:30" x14ac:dyDescent="0.3">
      <c r="A5326" t="str">
        <f t="shared" si="1722"/>
        <v>07/08/2026Sport HuancayoCSD Santa Rosa</v>
      </c>
      <c r="D5326" s="2">
        <v>46241</v>
      </c>
      <c r="E5326" s="3">
        <v>0.75</v>
      </c>
      <c r="F5326" t="s">
        <v>674</v>
      </c>
      <c r="G5326" t="s">
        <v>2538</v>
      </c>
      <c r="H5326">
        <v>1</v>
      </c>
      <c r="I5326">
        <v>0</v>
      </c>
      <c r="J5326">
        <v>1</v>
      </c>
      <c r="K5326">
        <v>1</v>
      </c>
      <c r="L5326" s="22" t="str">
        <f t="shared" si="1720"/>
        <v>07/08/2026</v>
      </c>
      <c r="M5326" s="23">
        <f t="shared" si="1721"/>
        <v>0.625</v>
      </c>
      <c r="N5326" t="str">
        <f t="shared" si="1719"/>
        <v>1 - 1</v>
      </c>
      <c r="O5326" t="str">
        <f t="shared" si="1723"/>
        <v>Red</v>
      </c>
      <c r="P5326" t="str">
        <f t="shared" si="1724"/>
        <v>Green</v>
      </c>
      <c r="Q5326" t="str">
        <f t="shared" si="1725"/>
        <v>Red</v>
      </c>
      <c r="R5326" t="str">
        <f t="shared" si="1726"/>
        <v>Green</v>
      </c>
      <c r="S5326" t="str">
        <f t="shared" si="1727"/>
        <v>Green</v>
      </c>
      <c r="T5326" t="str">
        <f t="shared" si="1728"/>
        <v>Red</v>
      </c>
      <c r="U5326" t="str">
        <f t="shared" si="1729"/>
        <v>Green</v>
      </c>
      <c r="V5326" t="str">
        <f t="shared" si="1730"/>
        <v>Red</v>
      </c>
      <c r="W5326" t="str">
        <f t="shared" si="1731"/>
        <v>Red</v>
      </c>
      <c r="X5326" t="str">
        <f t="shared" si="1732"/>
        <v>Green</v>
      </c>
      <c r="Y5326" t="str">
        <f t="shared" si="1733"/>
        <v>Green</v>
      </c>
      <c r="Z5326" t="str">
        <f t="shared" si="1734"/>
        <v>Red</v>
      </c>
      <c r="AA5326" t="str">
        <f t="shared" si="1735"/>
        <v>Green</v>
      </c>
      <c r="AB5326" t="str">
        <f t="shared" si="1736"/>
        <v>Green</v>
      </c>
      <c r="AC5326" t="str">
        <f t="shared" si="1737"/>
        <v>Green</v>
      </c>
      <c r="AD5326" t="str">
        <f t="shared" si="1738"/>
        <v>Red</v>
      </c>
    </row>
    <row r="5327" spans="1:30" x14ac:dyDescent="0.3">
      <c r="A5327" t="str">
        <f t="shared" si="1722"/>
        <v>07/08/2026Suzano SP U20America SP U20</v>
      </c>
      <c r="D5327" s="2">
        <v>46241</v>
      </c>
      <c r="E5327" s="3">
        <v>0.75</v>
      </c>
      <c r="F5327" t="s">
        <v>2358</v>
      </c>
      <c r="G5327" t="s">
        <v>3090</v>
      </c>
      <c r="H5327">
        <v>0</v>
      </c>
      <c r="I5327">
        <v>0</v>
      </c>
      <c r="J5327">
        <v>1</v>
      </c>
      <c r="K5327">
        <v>0</v>
      </c>
      <c r="L5327" s="22" t="str">
        <f t="shared" si="1720"/>
        <v>07/08/2026</v>
      </c>
      <c r="M5327" s="23">
        <f t="shared" si="1721"/>
        <v>0.625</v>
      </c>
      <c r="N5327" t="str">
        <f t="shared" si="1719"/>
        <v>1 - 0</v>
      </c>
      <c r="O5327" t="str">
        <f t="shared" si="1723"/>
        <v>Green</v>
      </c>
      <c r="P5327" t="str">
        <f t="shared" si="1724"/>
        <v>Red</v>
      </c>
      <c r="Q5327" t="str">
        <f t="shared" si="1725"/>
        <v>Red</v>
      </c>
      <c r="R5327" t="str">
        <f t="shared" si="1726"/>
        <v>Green</v>
      </c>
      <c r="S5327" t="str">
        <f t="shared" si="1727"/>
        <v>Red</v>
      </c>
      <c r="T5327" t="str">
        <f t="shared" si="1728"/>
        <v>Green</v>
      </c>
      <c r="U5327" t="str">
        <f t="shared" si="1729"/>
        <v>Red</v>
      </c>
      <c r="V5327" t="str">
        <f t="shared" si="1730"/>
        <v>Green</v>
      </c>
      <c r="W5327" t="str">
        <f t="shared" si="1731"/>
        <v>Red</v>
      </c>
      <c r="X5327" t="str">
        <f t="shared" si="1732"/>
        <v>Red</v>
      </c>
      <c r="Y5327" t="str">
        <f t="shared" si="1733"/>
        <v>Red</v>
      </c>
      <c r="Z5327" t="str">
        <f t="shared" si="1734"/>
        <v>Red</v>
      </c>
      <c r="AA5327" t="str">
        <f t="shared" si="1735"/>
        <v>Green</v>
      </c>
      <c r="AB5327" t="str">
        <f t="shared" si="1736"/>
        <v>Green</v>
      </c>
      <c r="AC5327" t="str">
        <f t="shared" si="1737"/>
        <v>Red</v>
      </c>
      <c r="AD5327" t="str">
        <f t="shared" si="1738"/>
        <v>Green</v>
      </c>
    </row>
    <row r="5328" spans="1:30" x14ac:dyDescent="0.3">
      <c r="A5328" t="str">
        <f t="shared" si="1722"/>
        <v>07/08/2026SV HaimingFC Natters</v>
      </c>
      <c r="D5328" s="2">
        <v>46241</v>
      </c>
      <c r="E5328" s="3">
        <v>0.75</v>
      </c>
      <c r="F5328" t="s">
        <v>6306</v>
      </c>
      <c r="G5328" t="s">
        <v>6112</v>
      </c>
      <c r="H5328">
        <v>3</v>
      </c>
      <c r="I5328">
        <v>0</v>
      </c>
      <c r="J5328">
        <v>4</v>
      </c>
      <c r="K5328">
        <v>0</v>
      </c>
      <c r="L5328" s="22" t="str">
        <f t="shared" si="1720"/>
        <v>07/08/2026</v>
      </c>
      <c r="M5328" s="23">
        <f t="shared" si="1721"/>
        <v>0.625</v>
      </c>
      <c r="N5328" t="str">
        <f t="shared" ref="N5328:N5391" si="1739">J5328&amp;" - "&amp;K5328</f>
        <v>4 - 0</v>
      </c>
      <c r="O5328" t="str">
        <f t="shared" si="1723"/>
        <v>Green</v>
      </c>
      <c r="P5328" t="str">
        <f t="shared" si="1724"/>
        <v>Red</v>
      </c>
      <c r="Q5328" t="str">
        <f t="shared" si="1725"/>
        <v>Red</v>
      </c>
      <c r="R5328" t="str">
        <f t="shared" si="1726"/>
        <v>Green</v>
      </c>
      <c r="S5328" t="str">
        <f t="shared" si="1727"/>
        <v>Red</v>
      </c>
      <c r="T5328" t="str">
        <f t="shared" si="1728"/>
        <v>Green</v>
      </c>
      <c r="U5328" t="str">
        <f t="shared" si="1729"/>
        <v>Green</v>
      </c>
      <c r="V5328" t="str">
        <f t="shared" si="1730"/>
        <v>Red</v>
      </c>
      <c r="W5328" t="str">
        <f t="shared" si="1731"/>
        <v>Red</v>
      </c>
      <c r="X5328" t="str">
        <f t="shared" si="1732"/>
        <v>Green</v>
      </c>
      <c r="Y5328" t="str">
        <f t="shared" si="1733"/>
        <v>Green</v>
      </c>
      <c r="Z5328" t="str">
        <f t="shared" si="1734"/>
        <v>Green</v>
      </c>
      <c r="AA5328" t="str">
        <f t="shared" si="1735"/>
        <v>Red</v>
      </c>
      <c r="AB5328" t="str">
        <f t="shared" si="1736"/>
        <v>Red</v>
      </c>
      <c r="AC5328" t="str">
        <f t="shared" si="1737"/>
        <v>Red</v>
      </c>
      <c r="AD5328" t="str">
        <f t="shared" si="1738"/>
        <v>Green</v>
      </c>
    </row>
    <row r="5329" spans="1:30" x14ac:dyDescent="0.3">
      <c r="A5329" t="str">
        <f t="shared" si="1722"/>
        <v>07/08/2026UD MutilveraCD Arnedo</v>
      </c>
      <c r="D5329" s="2">
        <v>46241</v>
      </c>
      <c r="E5329" s="3">
        <v>0.75</v>
      </c>
      <c r="F5329" t="s">
        <v>7210</v>
      </c>
      <c r="G5329" t="s">
        <v>7211</v>
      </c>
      <c r="H5329">
        <v>1</v>
      </c>
      <c r="I5329">
        <v>2</v>
      </c>
      <c r="J5329">
        <v>2</v>
      </c>
      <c r="K5329">
        <v>2</v>
      </c>
      <c r="L5329" s="22" t="str">
        <f t="shared" si="1720"/>
        <v>07/08/2026</v>
      </c>
      <c r="M5329" s="23">
        <f t="shared" si="1721"/>
        <v>0.625</v>
      </c>
      <c r="N5329" t="str">
        <f t="shared" si="1739"/>
        <v>2 - 2</v>
      </c>
      <c r="O5329" t="str">
        <f t="shared" si="1723"/>
        <v>Red</v>
      </c>
      <c r="P5329" t="str">
        <f t="shared" si="1724"/>
        <v>Green</v>
      </c>
      <c r="Q5329" t="str">
        <f t="shared" si="1725"/>
        <v>Red</v>
      </c>
      <c r="R5329" t="str">
        <f t="shared" si="1726"/>
        <v>Green</v>
      </c>
      <c r="S5329" t="str">
        <f t="shared" si="1727"/>
        <v>Green</v>
      </c>
      <c r="T5329" t="str">
        <f t="shared" si="1728"/>
        <v>Red</v>
      </c>
      <c r="U5329" t="str">
        <f t="shared" si="1729"/>
        <v>Red</v>
      </c>
      <c r="V5329" t="str">
        <f t="shared" si="1730"/>
        <v>Red</v>
      </c>
      <c r="W5329" t="str">
        <f t="shared" si="1731"/>
        <v>Green</v>
      </c>
      <c r="X5329" t="str">
        <f t="shared" si="1732"/>
        <v>Green</v>
      </c>
      <c r="Y5329" t="str">
        <f t="shared" si="1733"/>
        <v>Green</v>
      </c>
      <c r="Z5329" t="str">
        <f t="shared" si="1734"/>
        <v>Green</v>
      </c>
      <c r="AA5329" t="str">
        <f t="shared" si="1735"/>
        <v>Red</v>
      </c>
      <c r="AB5329" t="str">
        <f t="shared" si="1736"/>
        <v>Red</v>
      </c>
      <c r="AC5329" t="str">
        <f t="shared" si="1737"/>
        <v>Green</v>
      </c>
      <c r="AD5329" t="str">
        <f t="shared" si="1738"/>
        <v>Red</v>
      </c>
    </row>
    <row r="5330" spans="1:30" x14ac:dyDescent="0.3">
      <c r="A5330" t="str">
        <f t="shared" si="1722"/>
        <v>07/08/2026Uniao Sao Joao U20Bandeirante U20</v>
      </c>
      <c r="D5330" s="2">
        <v>46241</v>
      </c>
      <c r="E5330" s="3">
        <v>0.75</v>
      </c>
      <c r="F5330" t="s">
        <v>2378</v>
      </c>
      <c r="G5330" t="s">
        <v>2375</v>
      </c>
      <c r="H5330">
        <v>1</v>
      </c>
      <c r="I5330">
        <v>0</v>
      </c>
      <c r="J5330">
        <v>2</v>
      </c>
      <c r="K5330">
        <v>0</v>
      </c>
      <c r="L5330" s="22" t="str">
        <f t="shared" si="1720"/>
        <v>07/08/2026</v>
      </c>
      <c r="M5330" s="23">
        <f t="shared" si="1721"/>
        <v>0.625</v>
      </c>
      <c r="N5330" t="str">
        <f t="shared" si="1739"/>
        <v>2 - 0</v>
      </c>
      <c r="O5330" t="str">
        <f t="shared" si="1723"/>
        <v>Green</v>
      </c>
      <c r="P5330" t="str">
        <f t="shared" si="1724"/>
        <v>Red</v>
      </c>
      <c r="Q5330" t="str">
        <f t="shared" si="1725"/>
        <v>Red</v>
      </c>
      <c r="R5330" t="str">
        <f t="shared" si="1726"/>
        <v>Green</v>
      </c>
      <c r="S5330" t="str">
        <f t="shared" si="1727"/>
        <v>Red</v>
      </c>
      <c r="T5330" t="str">
        <f t="shared" si="1728"/>
        <v>Green</v>
      </c>
      <c r="U5330" t="str">
        <f t="shared" si="1729"/>
        <v>Green</v>
      </c>
      <c r="V5330" t="str">
        <f t="shared" si="1730"/>
        <v>Red</v>
      </c>
      <c r="W5330" t="str">
        <f t="shared" si="1731"/>
        <v>Red</v>
      </c>
      <c r="X5330" t="str">
        <f t="shared" si="1732"/>
        <v>Green</v>
      </c>
      <c r="Y5330" t="str">
        <f t="shared" si="1733"/>
        <v>Green</v>
      </c>
      <c r="Z5330" t="str">
        <f t="shared" si="1734"/>
        <v>Red</v>
      </c>
      <c r="AA5330" t="str">
        <f t="shared" si="1735"/>
        <v>Green</v>
      </c>
      <c r="AB5330" t="str">
        <f t="shared" si="1736"/>
        <v>Green</v>
      </c>
      <c r="AC5330" t="str">
        <f t="shared" si="1737"/>
        <v>Red</v>
      </c>
      <c r="AD5330" t="str">
        <f t="shared" si="1738"/>
        <v>Green</v>
      </c>
    </row>
    <row r="5331" spans="1:30" x14ac:dyDescent="0.3">
      <c r="A5331" t="str">
        <f t="shared" si="1722"/>
        <v>07/08/2026USV 1960 BerndorfSAK 1914</v>
      </c>
      <c r="D5331" s="2">
        <v>46241</v>
      </c>
      <c r="E5331" s="3">
        <v>0.75</v>
      </c>
      <c r="F5331" t="s">
        <v>7212</v>
      </c>
      <c r="G5331" t="s">
        <v>7213</v>
      </c>
      <c r="H5331">
        <v>0</v>
      </c>
      <c r="I5331">
        <v>0</v>
      </c>
      <c r="J5331">
        <v>1</v>
      </c>
      <c r="K5331">
        <v>2</v>
      </c>
      <c r="L5331" s="22" t="str">
        <f t="shared" si="1720"/>
        <v>07/08/2026</v>
      </c>
      <c r="M5331" s="23">
        <f t="shared" si="1721"/>
        <v>0.625</v>
      </c>
      <c r="N5331" t="str">
        <f t="shared" si="1739"/>
        <v>1 - 2</v>
      </c>
      <c r="O5331" t="str">
        <f t="shared" si="1723"/>
        <v>Red</v>
      </c>
      <c r="P5331" t="str">
        <f t="shared" si="1724"/>
        <v>Red</v>
      </c>
      <c r="Q5331" t="str">
        <f t="shared" si="1725"/>
        <v>Green</v>
      </c>
      <c r="R5331" t="str">
        <f t="shared" si="1726"/>
        <v>Red</v>
      </c>
      <c r="S5331" t="str">
        <f t="shared" si="1727"/>
        <v>Green</v>
      </c>
      <c r="T5331" t="str">
        <f t="shared" si="1728"/>
        <v>Green</v>
      </c>
      <c r="U5331" t="str">
        <f t="shared" si="1729"/>
        <v>Red</v>
      </c>
      <c r="V5331" t="str">
        <f t="shared" si="1730"/>
        <v>Green</v>
      </c>
      <c r="W5331" t="str">
        <f t="shared" si="1731"/>
        <v>Red</v>
      </c>
      <c r="X5331" t="str">
        <f t="shared" si="1732"/>
        <v>Red</v>
      </c>
      <c r="Y5331" t="str">
        <f t="shared" si="1733"/>
        <v>Green</v>
      </c>
      <c r="Z5331" t="str">
        <f t="shared" si="1734"/>
        <v>Green</v>
      </c>
      <c r="AA5331" t="str">
        <f t="shared" si="1735"/>
        <v>Red</v>
      </c>
      <c r="AB5331" t="str">
        <f t="shared" si="1736"/>
        <v>Green</v>
      </c>
      <c r="AC5331" t="str">
        <f t="shared" si="1737"/>
        <v>Green</v>
      </c>
      <c r="AD5331" t="str">
        <f t="shared" si="1738"/>
        <v>Red</v>
      </c>
    </row>
    <row r="5332" spans="1:30" x14ac:dyDescent="0.3">
      <c r="A5332" t="str">
        <f t="shared" si="1722"/>
        <v>07/08/2026VitesseRKC Waalwijk</v>
      </c>
      <c r="B5332" t="s">
        <v>7204</v>
      </c>
      <c r="D5332" s="2">
        <v>46241</v>
      </c>
      <c r="E5332" s="3">
        <v>0.75</v>
      </c>
      <c r="F5332" t="s">
        <v>7214</v>
      </c>
      <c r="G5332" t="s">
        <v>7215</v>
      </c>
      <c r="H5332">
        <v>1</v>
      </c>
      <c r="I5332">
        <v>0</v>
      </c>
      <c r="J5332">
        <v>1</v>
      </c>
      <c r="K5332">
        <v>1</v>
      </c>
      <c r="L5332" s="22" t="str">
        <f t="shared" si="1720"/>
        <v>07/08/2026</v>
      </c>
      <c r="M5332" s="23">
        <f t="shared" si="1721"/>
        <v>0.625</v>
      </c>
      <c r="N5332" t="str">
        <f t="shared" si="1739"/>
        <v>1 - 1</v>
      </c>
      <c r="O5332" t="str">
        <f t="shared" si="1723"/>
        <v>Red</v>
      </c>
      <c r="P5332" t="str">
        <f t="shared" si="1724"/>
        <v>Green</v>
      </c>
      <c r="Q5332" t="str">
        <f t="shared" si="1725"/>
        <v>Red</v>
      </c>
      <c r="R5332" t="str">
        <f t="shared" si="1726"/>
        <v>Green</v>
      </c>
      <c r="S5332" t="str">
        <f t="shared" si="1727"/>
        <v>Green</v>
      </c>
      <c r="T5332" t="str">
        <f t="shared" si="1728"/>
        <v>Red</v>
      </c>
      <c r="U5332" t="str">
        <f t="shared" si="1729"/>
        <v>Green</v>
      </c>
      <c r="V5332" t="str">
        <f t="shared" si="1730"/>
        <v>Red</v>
      </c>
      <c r="W5332" t="str">
        <f t="shared" si="1731"/>
        <v>Red</v>
      </c>
      <c r="X5332" t="str">
        <f t="shared" si="1732"/>
        <v>Green</v>
      </c>
      <c r="Y5332" t="str">
        <f t="shared" si="1733"/>
        <v>Green</v>
      </c>
      <c r="Z5332" t="str">
        <f t="shared" si="1734"/>
        <v>Red</v>
      </c>
      <c r="AA5332" t="str">
        <f t="shared" si="1735"/>
        <v>Green</v>
      </c>
      <c r="AB5332" t="str">
        <f t="shared" si="1736"/>
        <v>Green</v>
      </c>
      <c r="AC5332" t="str">
        <f t="shared" si="1737"/>
        <v>Green</v>
      </c>
      <c r="AD5332" t="str">
        <f t="shared" si="1738"/>
        <v>Red</v>
      </c>
    </row>
    <row r="5333" spans="1:30" x14ac:dyDescent="0.3">
      <c r="A5333" t="str">
        <f t="shared" si="1722"/>
        <v>07/08/2026VVV VenloHeracles Almelo</v>
      </c>
      <c r="B5333" t="s">
        <v>7204</v>
      </c>
      <c r="D5333" s="2">
        <v>46241</v>
      </c>
      <c r="E5333" s="3">
        <v>0.75</v>
      </c>
      <c r="F5333" t="s">
        <v>3988</v>
      </c>
      <c r="G5333" t="s">
        <v>2656</v>
      </c>
      <c r="H5333">
        <v>0</v>
      </c>
      <c r="I5333">
        <v>2</v>
      </c>
      <c r="J5333">
        <v>3</v>
      </c>
      <c r="K5333">
        <v>4</v>
      </c>
      <c r="L5333" s="22" t="str">
        <f t="shared" ref="L5333:L5396" si="1740">"0"&amp;DAY(D5333)&amp;"/"&amp;"08"&amp;"/"&amp;YEAR(D5333)</f>
        <v>07/08/2026</v>
      </c>
      <c r="M5333" s="23">
        <f t="shared" ref="M5333:M5396" si="1741">E5333-TIME(3,0,0)</f>
        <v>0.625</v>
      </c>
      <c r="N5333" t="str">
        <f t="shared" si="1739"/>
        <v>3 - 4</v>
      </c>
      <c r="O5333" t="str">
        <f t="shared" si="1723"/>
        <v>Red</v>
      </c>
      <c r="P5333" t="str">
        <f t="shared" si="1724"/>
        <v>Red</v>
      </c>
      <c r="Q5333" t="str">
        <f t="shared" si="1725"/>
        <v>Green</v>
      </c>
      <c r="R5333" t="str">
        <f t="shared" si="1726"/>
        <v>Red</v>
      </c>
      <c r="S5333" t="str">
        <f t="shared" si="1727"/>
        <v>Green</v>
      </c>
      <c r="T5333" t="str">
        <f t="shared" si="1728"/>
        <v>Green</v>
      </c>
      <c r="U5333" t="str">
        <f t="shared" si="1729"/>
        <v>Red</v>
      </c>
      <c r="V5333" t="str">
        <f t="shared" si="1730"/>
        <v>Red</v>
      </c>
      <c r="W5333" t="str">
        <f t="shared" si="1731"/>
        <v>Green</v>
      </c>
      <c r="X5333" t="str">
        <f t="shared" si="1732"/>
        <v>Green</v>
      </c>
      <c r="Y5333" t="str">
        <f t="shared" si="1733"/>
        <v>Green</v>
      </c>
      <c r="Z5333" t="str">
        <f t="shared" si="1734"/>
        <v>Green</v>
      </c>
      <c r="AA5333" t="str">
        <f t="shared" si="1735"/>
        <v>Red</v>
      </c>
      <c r="AB5333" t="str">
        <f t="shared" si="1736"/>
        <v>Red</v>
      </c>
      <c r="AC5333" t="str">
        <f t="shared" si="1737"/>
        <v>Green</v>
      </c>
      <c r="AD5333" t="str">
        <f t="shared" si="1738"/>
        <v>Red</v>
      </c>
    </row>
    <row r="5334" spans="1:30" x14ac:dyDescent="0.3">
      <c r="A5334" t="str">
        <f t="shared" si="1722"/>
        <v>07/08/2026Xerez DeportivoSevilla B</v>
      </c>
      <c r="D5334" s="2">
        <v>46241</v>
      </c>
      <c r="E5334" s="3">
        <v>0.75</v>
      </c>
      <c r="F5334" t="s">
        <v>7216</v>
      </c>
      <c r="G5334" t="s">
        <v>5362</v>
      </c>
      <c r="H5334">
        <v>1</v>
      </c>
      <c r="I5334">
        <v>0</v>
      </c>
      <c r="J5334">
        <v>1</v>
      </c>
      <c r="K5334">
        <v>0</v>
      </c>
      <c r="L5334" s="22" t="str">
        <f t="shared" si="1740"/>
        <v>07/08/2026</v>
      </c>
      <c r="M5334" s="23">
        <f t="shared" si="1741"/>
        <v>0.625</v>
      </c>
      <c r="N5334" t="str">
        <f t="shared" si="1739"/>
        <v>1 - 0</v>
      </c>
      <c r="O5334" t="str">
        <f t="shared" si="1723"/>
        <v>Green</v>
      </c>
      <c r="P5334" t="str">
        <f t="shared" si="1724"/>
        <v>Red</v>
      </c>
      <c r="Q5334" t="str">
        <f t="shared" si="1725"/>
        <v>Red</v>
      </c>
      <c r="R5334" t="str">
        <f t="shared" si="1726"/>
        <v>Green</v>
      </c>
      <c r="S5334" t="str">
        <f t="shared" si="1727"/>
        <v>Red</v>
      </c>
      <c r="T5334" t="str">
        <f t="shared" si="1728"/>
        <v>Green</v>
      </c>
      <c r="U5334" t="str">
        <f t="shared" si="1729"/>
        <v>Green</v>
      </c>
      <c r="V5334" t="str">
        <f t="shared" si="1730"/>
        <v>Red</v>
      </c>
      <c r="W5334" t="str">
        <f t="shared" si="1731"/>
        <v>Red</v>
      </c>
      <c r="X5334" t="str">
        <f t="shared" si="1732"/>
        <v>Green</v>
      </c>
      <c r="Y5334" t="str">
        <f t="shared" si="1733"/>
        <v>Red</v>
      </c>
      <c r="Z5334" t="str">
        <f t="shared" si="1734"/>
        <v>Red</v>
      </c>
      <c r="AA5334" t="str">
        <f t="shared" si="1735"/>
        <v>Green</v>
      </c>
      <c r="AB5334" t="str">
        <f t="shared" si="1736"/>
        <v>Green</v>
      </c>
      <c r="AC5334" t="str">
        <f t="shared" si="1737"/>
        <v>Red</v>
      </c>
      <c r="AD5334" t="str">
        <f t="shared" si="1738"/>
        <v>Green</v>
      </c>
    </row>
    <row r="5335" spans="1:30" x14ac:dyDescent="0.3">
      <c r="A5335" t="str">
        <f t="shared" si="1722"/>
        <v>07/08/2026XV de Novembro U20Velo Clube SP U20</v>
      </c>
      <c r="D5335" s="2">
        <v>46241</v>
      </c>
      <c r="E5335" s="3">
        <v>0.75</v>
      </c>
      <c r="F5335" t="s">
        <v>5347</v>
      </c>
      <c r="G5335" t="s">
        <v>2369</v>
      </c>
      <c r="H5335">
        <v>0</v>
      </c>
      <c r="I5335">
        <v>0</v>
      </c>
      <c r="J5335">
        <v>0</v>
      </c>
      <c r="K5335">
        <v>0</v>
      </c>
      <c r="L5335" s="22" t="str">
        <f t="shared" si="1740"/>
        <v>07/08/2026</v>
      </c>
      <c r="M5335" s="23">
        <f t="shared" si="1741"/>
        <v>0.625</v>
      </c>
      <c r="N5335" t="str">
        <f t="shared" si="1739"/>
        <v>0 - 0</v>
      </c>
      <c r="O5335" t="str">
        <f t="shared" si="1723"/>
        <v>Red</v>
      </c>
      <c r="P5335" t="str">
        <f t="shared" si="1724"/>
        <v>Green</v>
      </c>
      <c r="Q5335" t="str">
        <f t="shared" si="1725"/>
        <v>Red</v>
      </c>
      <c r="R5335" t="str">
        <f t="shared" si="1726"/>
        <v>Green</v>
      </c>
      <c r="S5335" t="str">
        <f t="shared" si="1727"/>
        <v>Green</v>
      </c>
      <c r="T5335" t="str">
        <f t="shared" si="1728"/>
        <v>Red</v>
      </c>
      <c r="U5335" t="str">
        <f t="shared" si="1729"/>
        <v>Red</v>
      </c>
      <c r="V5335" t="str">
        <f t="shared" si="1730"/>
        <v>Green</v>
      </c>
      <c r="W5335" t="str">
        <f t="shared" si="1731"/>
        <v>Red</v>
      </c>
      <c r="X5335" t="str">
        <f t="shared" si="1732"/>
        <v>Red</v>
      </c>
      <c r="Y5335" t="str">
        <f t="shared" si="1733"/>
        <v>Red</v>
      </c>
      <c r="Z5335" t="str">
        <f t="shared" si="1734"/>
        <v>Red</v>
      </c>
      <c r="AA5335" t="str">
        <f t="shared" si="1735"/>
        <v>Green</v>
      </c>
      <c r="AB5335" t="str">
        <f t="shared" si="1736"/>
        <v>Green</v>
      </c>
      <c r="AC5335" t="str">
        <f t="shared" si="1737"/>
        <v>Red</v>
      </c>
      <c r="AD5335" t="str">
        <f t="shared" si="1738"/>
        <v>Green</v>
      </c>
    </row>
    <row r="5336" spans="1:30" x14ac:dyDescent="0.3">
      <c r="A5336" t="str">
        <f t="shared" si="1722"/>
        <v>07/08/2026AarauStade Nyonnais</v>
      </c>
      <c r="D5336" s="2">
        <v>46241</v>
      </c>
      <c r="E5336" s="3">
        <v>0.76041666666666663</v>
      </c>
      <c r="F5336" t="s">
        <v>2600</v>
      </c>
      <c r="G5336" t="s">
        <v>2598</v>
      </c>
      <c r="H5336">
        <v>1</v>
      </c>
      <c r="I5336">
        <v>0</v>
      </c>
      <c r="J5336">
        <v>2</v>
      </c>
      <c r="K5336">
        <v>1</v>
      </c>
      <c r="L5336" s="22" t="str">
        <f t="shared" si="1740"/>
        <v>07/08/2026</v>
      </c>
      <c r="M5336" s="23">
        <f t="shared" si="1741"/>
        <v>0.63541666666666663</v>
      </c>
      <c r="N5336" t="str">
        <f t="shared" si="1739"/>
        <v>2 - 1</v>
      </c>
      <c r="O5336" t="str">
        <f t="shared" si="1723"/>
        <v>Green</v>
      </c>
      <c r="P5336" t="str">
        <f t="shared" si="1724"/>
        <v>Red</v>
      </c>
      <c r="Q5336" t="str">
        <f t="shared" si="1725"/>
        <v>Red</v>
      </c>
      <c r="R5336" t="str">
        <f t="shared" si="1726"/>
        <v>Green</v>
      </c>
      <c r="S5336" t="str">
        <f t="shared" si="1727"/>
        <v>Red</v>
      </c>
      <c r="T5336" t="str">
        <f t="shared" si="1728"/>
        <v>Green</v>
      </c>
      <c r="U5336" t="str">
        <f t="shared" si="1729"/>
        <v>Green</v>
      </c>
      <c r="V5336" t="str">
        <f t="shared" si="1730"/>
        <v>Red</v>
      </c>
      <c r="W5336" t="str">
        <f t="shared" si="1731"/>
        <v>Red</v>
      </c>
      <c r="X5336" t="str">
        <f t="shared" si="1732"/>
        <v>Green</v>
      </c>
      <c r="Y5336" t="str">
        <f t="shared" si="1733"/>
        <v>Green</v>
      </c>
      <c r="Z5336" t="str">
        <f t="shared" si="1734"/>
        <v>Green</v>
      </c>
      <c r="AA5336" t="str">
        <f t="shared" si="1735"/>
        <v>Red</v>
      </c>
      <c r="AB5336" t="str">
        <f t="shared" si="1736"/>
        <v>Green</v>
      </c>
      <c r="AC5336" t="str">
        <f t="shared" si="1737"/>
        <v>Green</v>
      </c>
      <c r="AD5336" t="str">
        <f t="shared" si="1738"/>
        <v>Red</v>
      </c>
    </row>
    <row r="5337" spans="1:30" x14ac:dyDescent="0.3">
      <c r="A5337" t="str">
        <f t="shared" si="1722"/>
        <v>07/08/2026Etoile CarougeNeuchatel Xamax</v>
      </c>
      <c r="D5337" s="2">
        <v>46241</v>
      </c>
      <c r="E5337" s="3">
        <v>0.76041666666666663</v>
      </c>
      <c r="F5337" t="s">
        <v>2599</v>
      </c>
      <c r="G5337" t="s">
        <v>2595</v>
      </c>
      <c r="H5337">
        <v>0</v>
      </c>
      <c r="I5337">
        <v>1</v>
      </c>
      <c r="J5337">
        <v>0</v>
      </c>
      <c r="K5337">
        <v>1</v>
      </c>
      <c r="L5337" s="22" t="str">
        <f t="shared" si="1740"/>
        <v>07/08/2026</v>
      </c>
      <c r="M5337" s="23">
        <f t="shared" si="1741"/>
        <v>0.63541666666666663</v>
      </c>
      <c r="N5337" t="str">
        <f t="shared" si="1739"/>
        <v>0 - 1</v>
      </c>
      <c r="O5337" t="str">
        <f t="shared" si="1723"/>
        <v>Red</v>
      </c>
      <c r="P5337" t="str">
        <f t="shared" si="1724"/>
        <v>Red</v>
      </c>
      <c r="Q5337" t="str">
        <f t="shared" si="1725"/>
        <v>Green</v>
      </c>
      <c r="R5337" t="str">
        <f t="shared" si="1726"/>
        <v>Red</v>
      </c>
      <c r="S5337" t="str">
        <f t="shared" si="1727"/>
        <v>Green</v>
      </c>
      <c r="T5337" t="str">
        <f t="shared" si="1728"/>
        <v>Green</v>
      </c>
      <c r="U5337" t="str">
        <f t="shared" si="1729"/>
        <v>Red</v>
      </c>
      <c r="V5337" t="str">
        <f t="shared" si="1730"/>
        <v>Red</v>
      </c>
      <c r="W5337" t="str">
        <f t="shared" si="1731"/>
        <v>Green</v>
      </c>
      <c r="X5337" t="str">
        <f t="shared" si="1732"/>
        <v>Green</v>
      </c>
      <c r="Y5337" t="str">
        <f t="shared" si="1733"/>
        <v>Red</v>
      </c>
      <c r="Z5337" t="str">
        <f t="shared" si="1734"/>
        <v>Red</v>
      </c>
      <c r="AA5337" t="str">
        <f t="shared" si="1735"/>
        <v>Green</v>
      </c>
      <c r="AB5337" t="str">
        <f t="shared" si="1736"/>
        <v>Green</v>
      </c>
      <c r="AC5337" t="str">
        <f t="shared" si="1737"/>
        <v>Red</v>
      </c>
      <c r="AD5337" t="str">
        <f t="shared" si="1738"/>
        <v>Green</v>
      </c>
    </row>
    <row r="5338" spans="1:30" x14ac:dyDescent="0.3">
      <c r="A5338" t="str">
        <f t="shared" si="1722"/>
        <v>07/08/2026LevskiLokomotiv Plovdiv</v>
      </c>
      <c r="D5338" s="2">
        <v>46241</v>
      </c>
      <c r="E5338" s="3">
        <v>0.76041666666666663</v>
      </c>
      <c r="F5338" t="s">
        <v>871</v>
      </c>
      <c r="G5338" t="s">
        <v>1126</v>
      </c>
      <c r="H5338">
        <v>1</v>
      </c>
      <c r="I5338">
        <v>0</v>
      </c>
      <c r="J5338">
        <v>2</v>
      </c>
      <c r="K5338">
        <v>0</v>
      </c>
      <c r="L5338" s="22" t="str">
        <f t="shared" si="1740"/>
        <v>07/08/2026</v>
      </c>
      <c r="M5338" s="23">
        <f t="shared" si="1741"/>
        <v>0.63541666666666663</v>
      </c>
      <c r="N5338" t="str">
        <f t="shared" si="1739"/>
        <v>2 - 0</v>
      </c>
      <c r="O5338" t="str">
        <f t="shared" si="1723"/>
        <v>Green</v>
      </c>
      <c r="P5338" t="str">
        <f t="shared" si="1724"/>
        <v>Red</v>
      </c>
      <c r="Q5338" t="str">
        <f t="shared" si="1725"/>
        <v>Red</v>
      </c>
      <c r="R5338" t="str">
        <f t="shared" si="1726"/>
        <v>Green</v>
      </c>
      <c r="S5338" t="str">
        <f t="shared" si="1727"/>
        <v>Red</v>
      </c>
      <c r="T5338" t="str">
        <f t="shared" si="1728"/>
        <v>Green</v>
      </c>
      <c r="U5338" t="str">
        <f t="shared" si="1729"/>
        <v>Green</v>
      </c>
      <c r="V5338" t="str">
        <f t="shared" si="1730"/>
        <v>Red</v>
      </c>
      <c r="W5338" t="str">
        <f t="shared" si="1731"/>
        <v>Red</v>
      </c>
      <c r="X5338" t="str">
        <f t="shared" si="1732"/>
        <v>Green</v>
      </c>
      <c r="Y5338" t="str">
        <f t="shared" si="1733"/>
        <v>Green</v>
      </c>
      <c r="Z5338" t="str">
        <f t="shared" si="1734"/>
        <v>Red</v>
      </c>
      <c r="AA5338" t="str">
        <f t="shared" si="1735"/>
        <v>Green</v>
      </c>
      <c r="AB5338" t="str">
        <f t="shared" si="1736"/>
        <v>Green</v>
      </c>
      <c r="AC5338" t="str">
        <f t="shared" si="1737"/>
        <v>Red</v>
      </c>
      <c r="AD5338" t="str">
        <f t="shared" si="1738"/>
        <v>Green</v>
      </c>
    </row>
    <row r="5339" spans="1:30" x14ac:dyDescent="0.3">
      <c r="A5339" t="str">
        <f t="shared" si="1722"/>
        <v>07/08/2026SC KundlEloxal SC Munster</v>
      </c>
      <c r="D5339" s="2">
        <v>46241</v>
      </c>
      <c r="E5339" s="3">
        <v>0.76041666666666663</v>
      </c>
      <c r="F5339" t="s">
        <v>5483</v>
      </c>
      <c r="G5339" t="s">
        <v>6084</v>
      </c>
      <c r="H5339">
        <v>2</v>
      </c>
      <c r="I5339">
        <v>0</v>
      </c>
      <c r="J5339">
        <v>5</v>
      </c>
      <c r="K5339">
        <v>0</v>
      </c>
      <c r="L5339" s="22" t="str">
        <f t="shared" si="1740"/>
        <v>07/08/2026</v>
      </c>
      <c r="M5339" s="23">
        <f t="shared" si="1741"/>
        <v>0.63541666666666663</v>
      </c>
      <c r="N5339" t="str">
        <f t="shared" si="1739"/>
        <v>5 - 0</v>
      </c>
      <c r="O5339" t="str">
        <f t="shared" si="1723"/>
        <v>Green</v>
      </c>
      <c r="P5339" t="str">
        <f t="shared" si="1724"/>
        <v>Red</v>
      </c>
      <c r="Q5339" t="str">
        <f t="shared" si="1725"/>
        <v>Red</v>
      </c>
      <c r="R5339" t="str">
        <f t="shared" si="1726"/>
        <v>Green</v>
      </c>
      <c r="S5339" t="str">
        <f t="shared" si="1727"/>
        <v>Red</v>
      </c>
      <c r="T5339" t="str">
        <f t="shared" si="1728"/>
        <v>Green</v>
      </c>
      <c r="U5339" t="str">
        <f t="shared" si="1729"/>
        <v>Green</v>
      </c>
      <c r="V5339" t="str">
        <f t="shared" si="1730"/>
        <v>Red</v>
      </c>
      <c r="W5339" t="str">
        <f t="shared" si="1731"/>
        <v>Red</v>
      </c>
      <c r="X5339" t="str">
        <f t="shared" si="1732"/>
        <v>Green</v>
      </c>
      <c r="Y5339" t="str">
        <f t="shared" si="1733"/>
        <v>Green</v>
      </c>
      <c r="Z5339" t="str">
        <f t="shared" si="1734"/>
        <v>Green</v>
      </c>
      <c r="AA5339" t="str">
        <f t="shared" si="1735"/>
        <v>Red</v>
      </c>
      <c r="AB5339" t="str">
        <f t="shared" si="1736"/>
        <v>Red</v>
      </c>
      <c r="AC5339" t="str">
        <f t="shared" si="1737"/>
        <v>Red</v>
      </c>
      <c r="AD5339" t="str">
        <f t="shared" si="1738"/>
        <v>Green</v>
      </c>
    </row>
    <row r="5340" spans="1:30" x14ac:dyDescent="0.3">
      <c r="A5340" t="str">
        <f t="shared" si="1722"/>
        <v>07/08/2026Afan LidoLlantwit Major</v>
      </c>
      <c r="D5340" s="2">
        <v>46241</v>
      </c>
      <c r="E5340" s="3">
        <v>0.77083333333333337</v>
      </c>
      <c r="F5340" t="s">
        <v>5827</v>
      </c>
      <c r="G5340" t="s">
        <v>5840</v>
      </c>
      <c r="H5340">
        <v>1</v>
      </c>
      <c r="I5340">
        <v>0</v>
      </c>
      <c r="J5340">
        <v>5</v>
      </c>
      <c r="K5340">
        <v>0</v>
      </c>
      <c r="L5340" s="22" t="str">
        <f t="shared" si="1740"/>
        <v>07/08/2026</v>
      </c>
      <c r="M5340" s="23">
        <f t="shared" si="1741"/>
        <v>0.64583333333333337</v>
      </c>
      <c r="N5340" t="str">
        <f t="shared" si="1739"/>
        <v>5 - 0</v>
      </c>
      <c r="O5340" t="str">
        <f t="shared" si="1723"/>
        <v>Green</v>
      </c>
      <c r="P5340" t="str">
        <f t="shared" si="1724"/>
        <v>Red</v>
      </c>
      <c r="Q5340" t="str">
        <f t="shared" si="1725"/>
        <v>Red</v>
      </c>
      <c r="R5340" t="str">
        <f t="shared" si="1726"/>
        <v>Green</v>
      </c>
      <c r="S5340" t="str">
        <f t="shared" si="1727"/>
        <v>Red</v>
      </c>
      <c r="T5340" t="str">
        <f t="shared" si="1728"/>
        <v>Green</v>
      </c>
      <c r="U5340" t="str">
        <f t="shared" si="1729"/>
        <v>Green</v>
      </c>
      <c r="V5340" t="str">
        <f t="shared" si="1730"/>
        <v>Red</v>
      </c>
      <c r="W5340" t="str">
        <f t="shared" si="1731"/>
        <v>Red</v>
      </c>
      <c r="X5340" t="str">
        <f t="shared" si="1732"/>
        <v>Green</v>
      </c>
      <c r="Y5340" t="str">
        <f t="shared" si="1733"/>
        <v>Green</v>
      </c>
      <c r="Z5340" t="str">
        <f t="shared" si="1734"/>
        <v>Green</v>
      </c>
      <c r="AA5340" t="str">
        <f t="shared" si="1735"/>
        <v>Red</v>
      </c>
      <c r="AB5340" t="str">
        <f t="shared" si="1736"/>
        <v>Red</v>
      </c>
      <c r="AC5340" t="str">
        <f t="shared" si="1737"/>
        <v>Red</v>
      </c>
      <c r="AD5340" t="str">
        <f t="shared" si="1738"/>
        <v>Green</v>
      </c>
    </row>
    <row r="5341" spans="1:30" x14ac:dyDescent="0.3">
      <c r="A5341" t="str">
        <f t="shared" si="1722"/>
        <v>07/08/2026Blau Weiss LinzWacker Innsbruck</v>
      </c>
      <c r="D5341" s="2">
        <v>46241</v>
      </c>
      <c r="E5341" s="3">
        <v>0.77083333333333337</v>
      </c>
      <c r="F5341" t="s">
        <v>2342</v>
      </c>
      <c r="G5341" t="s">
        <v>2345</v>
      </c>
      <c r="H5341">
        <v>2</v>
      </c>
      <c r="I5341">
        <v>0</v>
      </c>
      <c r="J5341">
        <v>3</v>
      </c>
      <c r="K5341">
        <v>0</v>
      </c>
      <c r="L5341" s="22" t="str">
        <f t="shared" si="1740"/>
        <v>07/08/2026</v>
      </c>
      <c r="M5341" s="23">
        <f t="shared" si="1741"/>
        <v>0.64583333333333337</v>
      </c>
      <c r="N5341" t="str">
        <f t="shared" si="1739"/>
        <v>3 - 0</v>
      </c>
      <c r="O5341" t="str">
        <f t="shared" si="1723"/>
        <v>Green</v>
      </c>
      <c r="P5341" t="str">
        <f t="shared" si="1724"/>
        <v>Red</v>
      </c>
      <c r="Q5341" t="str">
        <f t="shared" si="1725"/>
        <v>Red</v>
      </c>
      <c r="R5341" t="str">
        <f t="shared" si="1726"/>
        <v>Green</v>
      </c>
      <c r="S5341" t="str">
        <f t="shared" si="1727"/>
        <v>Red</v>
      </c>
      <c r="T5341" t="str">
        <f t="shared" si="1728"/>
        <v>Green</v>
      </c>
      <c r="U5341" t="str">
        <f t="shared" si="1729"/>
        <v>Green</v>
      </c>
      <c r="V5341" t="str">
        <f t="shared" si="1730"/>
        <v>Red</v>
      </c>
      <c r="W5341" t="str">
        <f t="shared" si="1731"/>
        <v>Red</v>
      </c>
      <c r="X5341" t="str">
        <f t="shared" si="1732"/>
        <v>Green</v>
      </c>
      <c r="Y5341" t="str">
        <f t="shared" si="1733"/>
        <v>Green</v>
      </c>
      <c r="Z5341" t="str">
        <f t="shared" si="1734"/>
        <v>Green</v>
      </c>
      <c r="AA5341" t="str">
        <f t="shared" si="1735"/>
        <v>Red</v>
      </c>
      <c r="AB5341" t="str">
        <f t="shared" si="1736"/>
        <v>Green</v>
      </c>
      <c r="AC5341" t="str">
        <f t="shared" si="1737"/>
        <v>Red</v>
      </c>
      <c r="AD5341" t="str">
        <f t="shared" si="1738"/>
        <v>Green</v>
      </c>
    </row>
    <row r="5342" spans="1:30" x14ac:dyDescent="0.3">
      <c r="A5342" t="str">
        <f t="shared" si="1722"/>
        <v>07/08/2026BolusporManisa BBSK</v>
      </c>
      <c r="D5342" s="2">
        <v>46241</v>
      </c>
      <c r="E5342" s="3">
        <v>0.77083333333333337</v>
      </c>
      <c r="F5342" t="s">
        <v>7217</v>
      </c>
      <c r="G5342" t="s">
        <v>7218</v>
      </c>
      <c r="H5342">
        <v>1</v>
      </c>
      <c r="I5342">
        <v>2</v>
      </c>
      <c r="J5342">
        <v>1</v>
      </c>
      <c r="K5342">
        <v>2</v>
      </c>
      <c r="L5342" s="22" t="str">
        <f t="shared" si="1740"/>
        <v>07/08/2026</v>
      </c>
      <c r="M5342" s="23">
        <f t="shared" si="1741"/>
        <v>0.64583333333333337</v>
      </c>
      <c r="N5342" t="str">
        <f t="shared" si="1739"/>
        <v>1 - 2</v>
      </c>
      <c r="O5342" t="str">
        <f t="shared" si="1723"/>
        <v>Red</v>
      </c>
      <c r="P5342" t="str">
        <f t="shared" si="1724"/>
        <v>Red</v>
      </c>
      <c r="Q5342" t="str">
        <f t="shared" si="1725"/>
        <v>Green</v>
      </c>
      <c r="R5342" t="str">
        <f t="shared" si="1726"/>
        <v>Red</v>
      </c>
      <c r="S5342" t="str">
        <f t="shared" si="1727"/>
        <v>Green</v>
      </c>
      <c r="T5342" t="str">
        <f t="shared" si="1728"/>
        <v>Green</v>
      </c>
      <c r="U5342" t="str">
        <f t="shared" si="1729"/>
        <v>Red</v>
      </c>
      <c r="V5342" t="str">
        <f t="shared" si="1730"/>
        <v>Red</v>
      </c>
      <c r="W5342" t="str">
        <f t="shared" si="1731"/>
        <v>Green</v>
      </c>
      <c r="X5342" t="str">
        <f t="shared" si="1732"/>
        <v>Green</v>
      </c>
      <c r="Y5342" t="str">
        <f t="shared" si="1733"/>
        <v>Green</v>
      </c>
      <c r="Z5342" t="str">
        <f t="shared" si="1734"/>
        <v>Green</v>
      </c>
      <c r="AA5342" t="str">
        <f t="shared" si="1735"/>
        <v>Red</v>
      </c>
      <c r="AB5342" t="str">
        <f t="shared" si="1736"/>
        <v>Green</v>
      </c>
      <c r="AC5342" t="str">
        <f t="shared" si="1737"/>
        <v>Green</v>
      </c>
      <c r="AD5342" t="str">
        <f t="shared" si="1738"/>
        <v>Red</v>
      </c>
    </row>
    <row r="5343" spans="1:30" x14ac:dyDescent="0.3">
      <c r="A5343" t="str">
        <f t="shared" si="1722"/>
        <v>07/08/2026Partick ThistleLivingston</v>
      </c>
      <c r="D5343" s="2">
        <v>46241</v>
      </c>
      <c r="E5343" s="3">
        <v>0.77083333333333337</v>
      </c>
      <c r="F5343" t="s">
        <v>1403</v>
      </c>
      <c r="G5343" t="s">
        <v>1401</v>
      </c>
      <c r="H5343">
        <v>2</v>
      </c>
      <c r="I5343">
        <v>0</v>
      </c>
      <c r="J5343">
        <v>2</v>
      </c>
      <c r="K5343">
        <v>0</v>
      </c>
      <c r="L5343" s="22" t="str">
        <f t="shared" si="1740"/>
        <v>07/08/2026</v>
      </c>
      <c r="M5343" s="23">
        <f t="shared" si="1741"/>
        <v>0.64583333333333337</v>
      </c>
      <c r="N5343" t="str">
        <f t="shared" si="1739"/>
        <v>2 - 0</v>
      </c>
      <c r="O5343" t="str">
        <f t="shared" si="1723"/>
        <v>Green</v>
      </c>
      <c r="P5343" t="str">
        <f t="shared" si="1724"/>
        <v>Red</v>
      </c>
      <c r="Q5343" t="str">
        <f t="shared" si="1725"/>
        <v>Red</v>
      </c>
      <c r="R5343" t="str">
        <f t="shared" si="1726"/>
        <v>Green</v>
      </c>
      <c r="S5343" t="str">
        <f t="shared" si="1727"/>
        <v>Red</v>
      </c>
      <c r="T5343" t="str">
        <f t="shared" si="1728"/>
        <v>Green</v>
      </c>
      <c r="U5343" t="str">
        <f t="shared" si="1729"/>
        <v>Green</v>
      </c>
      <c r="V5343" t="str">
        <f t="shared" si="1730"/>
        <v>Red</v>
      </c>
      <c r="W5343" t="str">
        <f t="shared" si="1731"/>
        <v>Red</v>
      </c>
      <c r="X5343" t="str">
        <f t="shared" si="1732"/>
        <v>Green</v>
      </c>
      <c r="Y5343" t="str">
        <f t="shared" si="1733"/>
        <v>Green</v>
      </c>
      <c r="Z5343" t="str">
        <f t="shared" si="1734"/>
        <v>Red</v>
      </c>
      <c r="AA5343" t="str">
        <f t="shared" si="1735"/>
        <v>Green</v>
      </c>
      <c r="AB5343" t="str">
        <f t="shared" si="1736"/>
        <v>Green</v>
      </c>
      <c r="AC5343" t="str">
        <f t="shared" si="1737"/>
        <v>Red</v>
      </c>
      <c r="AD5343" t="str">
        <f t="shared" si="1738"/>
        <v>Green</v>
      </c>
    </row>
    <row r="5344" spans="1:30" x14ac:dyDescent="0.3">
      <c r="A5344" t="str">
        <f t="shared" si="1722"/>
        <v>07/08/2026Polonia WarsawRuch Chorzow</v>
      </c>
      <c r="D5344" s="2">
        <v>46241</v>
      </c>
      <c r="E5344" s="3">
        <v>0.77083333333333337</v>
      </c>
      <c r="F5344" t="s">
        <v>1109</v>
      </c>
      <c r="G5344" t="s">
        <v>1014</v>
      </c>
      <c r="H5344">
        <v>0</v>
      </c>
      <c r="I5344">
        <v>0</v>
      </c>
      <c r="J5344">
        <v>1</v>
      </c>
      <c r="K5344">
        <v>1</v>
      </c>
      <c r="L5344" s="22" t="str">
        <f t="shared" si="1740"/>
        <v>07/08/2026</v>
      </c>
      <c r="M5344" s="23">
        <f t="shared" si="1741"/>
        <v>0.64583333333333337</v>
      </c>
      <c r="N5344" t="str">
        <f t="shared" si="1739"/>
        <v>1 - 1</v>
      </c>
      <c r="O5344" t="str">
        <f t="shared" si="1723"/>
        <v>Red</v>
      </c>
      <c r="P5344" t="str">
        <f t="shared" si="1724"/>
        <v>Green</v>
      </c>
      <c r="Q5344" t="str">
        <f t="shared" si="1725"/>
        <v>Red</v>
      </c>
      <c r="R5344" t="str">
        <f t="shared" si="1726"/>
        <v>Green</v>
      </c>
      <c r="S5344" t="str">
        <f t="shared" si="1727"/>
        <v>Green</v>
      </c>
      <c r="T5344" t="str">
        <f t="shared" si="1728"/>
        <v>Red</v>
      </c>
      <c r="U5344" t="str">
        <f t="shared" si="1729"/>
        <v>Red</v>
      </c>
      <c r="V5344" t="str">
        <f t="shared" si="1730"/>
        <v>Green</v>
      </c>
      <c r="W5344" t="str">
        <f t="shared" si="1731"/>
        <v>Red</v>
      </c>
      <c r="X5344" t="str">
        <f t="shared" si="1732"/>
        <v>Red</v>
      </c>
      <c r="Y5344" t="str">
        <f t="shared" si="1733"/>
        <v>Green</v>
      </c>
      <c r="Z5344" t="str">
        <f t="shared" si="1734"/>
        <v>Red</v>
      </c>
      <c r="AA5344" t="str">
        <f t="shared" si="1735"/>
        <v>Green</v>
      </c>
      <c r="AB5344" t="str">
        <f t="shared" si="1736"/>
        <v>Green</v>
      </c>
      <c r="AC5344" t="str">
        <f t="shared" si="1737"/>
        <v>Green</v>
      </c>
      <c r="AD5344" t="str">
        <f t="shared" si="1738"/>
        <v>Red</v>
      </c>
    </row>
    <row r="5345" spans="1:30" x14ac:dyDescent="0.3">
      <c r="A5345" t="str">
        <f t="shared" si="1722"/>
        <v>07/08/2026Pontypridd UnitedPontardawe Town</v>
      </c>
      <c r="D5345" s="2">
        <v>46241</v>
      </c>
      <c r="E5345" s="3">
        <v>0.77083333333333337</v>
      </c>
      <c r="F5345" t="s">
        <v>5849</v>
      </c>
      <c r="G5345" t="s">
        <v>7219</v>
      </c>
      <c r="H5345">
        <v>1</v>
      </c>
      <c r="I5345">
        <v>2</v>
      </c>
      <c r="J5345">
        <v>3</v>
      </c>
      <c r="K5345">
        <v>2</v>
      </c>
      <c r="L5345" s="22" t="str">
        <f t="shared" si="1740"/>
        <v>07/08/2026</v>
      </c>
      <c r="M5345" s="23">
        <f t="shared" si="1741"/>
        <v>0.64583333333333337</v>
      </c>
      <c r="N5345" t="str">
        <f t="shared" si="1739"/>
        <v>3 - 2</v>
      </c>
      <c r="O5345" t="str">
        <f t="shared" si="1723"/>
        <v>Green</v>
      </c>
      <c r="P5345" t="str">
        <f t="shared" si="1724"/>
        <v>Red</v>
      </c>
      <c r="Q5345" t="str">
        <f t="shared" si="1725"/>
        <v>Red</v>
      </c>
      <c r="R5345" t="str">
        <f t="shared" si="1726"/>
        <v>Green</v>
      </c>
      <c r="S5345" t="str">
        <f t="shared" si="1727"/>
        <v>Red</v>
      </c>
      <c r="T5345" t="str">
        <f t="shared" si="1728"/>
        <v>Green</v>
      </c>
      <c r="U5345" t="str">
        <f t="shared" si="1729"/>
        <v>Red</v>
      </c>
      <c r="V5345" t="str">
        <f t="shared" si="1730"/>
        <v>Red</v>
      </c>
      <c r="W5345" t="str">
        <f t="shared" si="1731"/>
        <v>Green</v>
      </c>
      <c r="X5345" t="str">
        <f t="shared" si="1732"/>
        <v>Green</v>
      </c>
      <c r="Y5345" t="str">
        <f t="shared" si="1733"/>
        <v>Green</v>
      </c>
      <c r="Z5345" t="str">
        <f t="shared" si="1734"/>
        <v>Green</v>
      </c>
      <c r="AA5345" t="str">
        <f t="shared" si="1735"/>
        <v>Red</v>
      </c>
      <c r="AB5345" t="str">
        <f t="shared" si="1736"/>
        <v>Red</v>
      </c>
      <c r="AC5345" t="str">
        <f t="shared" si="1737"/>
        <v>Green</v>
      </c>
      <c r="AD5345" t="str">
        <f t="shared" si="1738"/>
        <v>Red</v>
      </c>
    </row>
    <row r="5346" spans="1:30" x14ac:dyDescent="0.3">
      <c r="A5346" t="str">
        <f t="shared" si="1722"/>
        <v>07/08/2026UD LlaneraCD Lealtad</v>
      </c>
      <c r="D5346" s="2">
        <v>46241</v>
      </c>
      <c r="E5346" s="3">
        <v>0.77083333333333337</v>
      </c>
      <c r="F5346" t="s">
        <v>7220</v>
      </c>
      <c r="G5346" t="s">
        <v>7221</v>
      </c>
      <c r="H5346">
        <v>0</v>
      </c>
      <c r="I5346">
        <v>0</v>
      </c>
      <c r="J5346">
        <v>1</v>
      </c>
      <c r="K5346">
        <v>0</v>
      </c>
      <c r="L5346" s="22" t="str">
        <f t="shared" si="1740"/>
        <v>07/08/2026</v>
      </c>
      <c r="M5346" s="23">
        <f t="shared" si="1741"/>
        <v>0.64583333333333337</v>
      </c>
      <c r="N5346" t="str">
        <f t="shared" si="1739"/>
        <v>1 - 0</v>
      </c>
      <c r="O5346" t="str">
        <f t="shared" si="1723"/>
        <v>Green</v>
      </c>
      <c r="P5346" t="str">
        <f t="shared" si="1724"/>
        <v>Red</v>
      </c>
      <c r="Q5346" t="str">
        <f t="shared" si="1725"/>
        <v>Red</v>
      </c>
      <c r="R5346" t="str">
        <f t="shared" si="1726"/>
        <v>Green</v>
      </c>
      <c r="S5346" t="str">
        <f t="shared" si="1727"/>
        <v>Red</v>
      </c>
      <c r="T5346" t="str">
        <f t="shared" si="1728"/>
        <v>Green</v>
      </c>
      <c r="U5346" t="str">
        <f t="shared" si="1729"/>
        <v>Red</v>
      </c>
      <c r="V5346" t="str">
        <f t="shared" si="1730"/>
        <v>Green</v>
      </c>
      <c r="W5346" t="str">
        <f t="shared" si="1731"/>
        <v>Red</v>
      </c>
      <c r="X5346" t="str">
        <f t="shared" si="1732"/>
        <v>Red</v>
      </c>
      <c r="Y5346" t="str">
        <f t="shared" si="1733"/>
        <v>Red</v>
      </c>
      <c r="Z5346" t="str">
        <f t="shared" si="1734"/>
        <v>Red</v>
      </c>
      <c r="AA5346" t="str">
        <f t="shared" si="1735"/>
        <v>Green</v>
      </c>
      <c r="AB5346" t="str">
        <f t="shared" si="1736"/>
        <v>Green</v>
      </c>
      <c r="AC5346" t="str">
        <f t="shared" si="1737"/>
        <v>Red</v>
      </c>
      <c r="AD5346" t="str">
        <f t="shared" si="1738"/>
        <v>Green</v>
      </c>
    </row>
    <row r="5347" spans="1:30" x14ac:dyDescent="0.3">
      <c r="A5347" t="str">
        <f t="shared" si="1722"/>
        <v>07/08/2026UD SocuellamosCD Pedroneras</v>
      </c>
      <c r="D5347" s="2">
        <v>46241</v>
      </c>
      <c r="E5347" s="3">
        <v>0.77083333333333337</v>
      </c>
      <c r="F5347" t="s">
        <v>6922</v>
      </c>
      <c r="G5347" t="s">
        <v>7222</v>
      </c>
      <c r="H5347">
        <v>2</v>
      </c>
      <c r="I5347">
        <v>1</v>
      </c>
      <c r="J5347">
        <v>2</v>
      </c>
      <c r="K5347">
        <v>1</v>
      </c>
      <c r="L5347" s="22" t="str">
        <f t="shared" si="1740"/>
        <v>07/08/2026</v>
      </c>
      <c r="M5347" s="23">
        <f t="shared" si="1741"/>
        <v>0.64583333333333337</v>
      </c>
      <c r="N5347" t="str">
        <f t="shared" si="1739"/>
        <v>2 - 1</v>
      </c>
      <c r="O5347" t="str">
        <f t="shared" si="1723"/>
        <v>Green</v>
      </c>
      <c r="P5347" t="str">
        <f t="shared" si="1724"/>
        <v>Red</v>
      </c>
      <c r="Q5347" t="str">
        <f t="shared" si="1725"/>
        <v>Red</v>
      </c>
      <c r="R5347" t="str">
        <f t="shared" si="1726"/>
        <v>Green</v>
      </c>
      <c r="S5347" t="str">
        <f t="shared" si="1727"/>
        <v>Red</v>
      </c>
      <c r="T5347" t="str">
        <f t="shared" si="1728"/>
        <v>Green</v>
      </c>
      <c r="U5347" t="str">
        <f t="shared" si="1729"/>
        <v>Green</v>
      </c>
      <c r="V5347" t="str">
        <f t="shared" si="1730"/>
        <v>Red</v>
      </c>
      <c r="W5347" t="str">
        <f t="shared" si="1731"/>
        <v>Red</v>
      </c>
      <c r="X5347" t="str">
        <f t="shared" si="1732"/>
        <v>Green</v>
      </c>
      <c r="Y5347" t="str">
        <f t="shared" si="1733"/>
        <v>Green</v>
      </c>
      <c r="Z5347" t="str">
        <f t="shared" si="1734"/>
        <v>Green</v>
      </c>
      <c r="AA5347" t="str">
        <f t="shared" si="1735"/>
        <v>Red</v>
      </c>
      <c r="AB5347" t="str">
        <f t="shared" si="1736"/>
        <v>Green</v>
      </c>
      <c r="AC5347" t="str">
        <f t="shared" si="1737"/>
        <v>Green</v>
      </c>
      <c r="AD5347" t="str">
        <f t="shared" si="1738"/>
        <v>Red</v>
      </c>
    </row>
    <row r="5348" spans="1:30" x14ac:dyDescent="0.3">
      <c r="A5348" t="str">
        <f t="shared" si="1722"/>
        <v>07/08/2026VfL BochumHertha BSC</v>
      </c>
      <c r="D5348" s="2">
        <v>46241</v>
      </c>
      <c r="E5348" s="3">
        <v>0.77083333333333337</v>
      </c>
      <c r="F5348" t="s">
        <v>1441</v>
      </c>
      <c r="G5348" t="s">
        <v>1435</v>
      </c>
      <c r="H5348">
        <v>0</v>
      </c>
      <c r="I5348">
        <v>1</v>
      </c>
      <c r="J5348">
        <v>0</v>
      </c>
      <c r="K5348">
        <v>1</v>
      </c>
      <c r="L5348" s="22" t="str">
        <f t="shared" si="1740"/>
        <v>07/08/2026</v>
      </c>
      <c r="M5348" s="23">
        <f t="shared" si="1741"/>
        <v>0.64583333333333337</v>
      </c>
      <c r="N5348" t="str">
        <f t="shared" si="1739"/>
        <v>0 - 1</v>
      </c>
      <c r="O5348" t="str">
        <f t="shared" si="1723"/>
        <v>Red</v>
      </c>
      <c r="P5348" t="str">
        <f t="shared" si="1724"/>
        <v>Red</v>
      </c>
      <c r="Q5348" t="str">
        <f t="shared" si="1725"/>
        <v>Green</v>
      </c>
      <c r="R5348" t="str">
        <f t="shared" si="1726"/>
        <v>Red</v>
      </c>
      <c r="S5348" t="str">
        <f t="shared" si="1727"/>
        <v>Green</v>
      </c>
      <c r="T5348" t="str">
        <f t="shared" si="1728"/>
        <v>Green</v>
      </c>
      <c r="U5348" t="str">
        <f t="shared" si="1729"/>
        <v>Red</v>
      </c>
      <c r="V5348" t="str">
        <f t="shared" si="1730"/>
        <v>Red</v>
      </c>
      <c r="W5348" t="str">
        <f t="shared" si="1731"/>
        <v>Green</v>
      </c>
      <c r="X5348" t="str">
        <f t="shared" si="1732"/>
        <v>Green</v>
      </c>
      <c r="Y5348" t="str">
        <f t="shared" si="1733"/>
        <v>Red</v>
      </c>
      <c r="Z5348" t="str">
        <f t="shared" si="1734"/>
        <v>Red</v>
      </c>
      <c r="AA5348" t="str">
        <f t="shared" si="1735"/>
        <v>Green</v>
      </c>
      <c r="AB5348" t="str">
        <f t="shared" si="1736"/>
        <v>Green</v>
      </c>
      <c r="AC5348" t="str">
        <f t="shared" si="1737"/>
        <v>Red</v>
      </c>
      <c r="AD5348" t="str">
        <f t="shared" si="1738"/>
        <v>Green</v>
      </c>
    </row>
    <row r="5349" spans="1:30" x14ac:dyDescent="0.3">
      <c r="A5349" t="str">
        <f t="shared" si="1722"/>
        <v>07/08/2026Wisla KrakowWisla Plock</v>
      </c>
      <c r="D5349" s="2">
        <v>46241</v>
      </c>
      <c r="E5349" s="3">
        <v>0.77083333333333337</v>
      </c>
      <c r="F5349" t="s">
        <v>1130</v>
      </c>
      <c r="G5349" t="s">
        <v>1017</v>
      </c>
      <c r="H5349">
        <v>2</v>
      </c>
      <c r="I5349">
        <v>1</v>
      </c>
      <c r="J5349">
        <v>2</v>
      </c>
      <c r="K5349">
        <v>1</v>
      </c>
      <c r="L5349" s="22" t="str">
        <f t="shared" si="1740"/>
        <v>07/08/2026</v>
      </c>
      <c r="M5349" s="23">
        <f t="shared" si="1741"/>
        <v>0.64583333333333337</v>
      </c>
      <c r="N5349" t="str">
        <f t="shared" si="1739"/>
        <v>2 - 1</v>
      </c>
      <c r="O5349" t="str">
        <f t="shared" si="1723"/>
        <v>Green</v>
      </c>
      <c r="P5349" t="str">
        <f t="shared" si="1724"/>
        <v>Red</v>
      </c>
      <c r="Q5349" t="str">
        <f t="shared" si="1725"/>
        <v>Red</v>
      </c>
      <c r="R5349" t="str">
        <f t="shared" si="1726"/>
        <v>Green</v>
      </c>
      <c r="S5349" t="str">
        <f t="shared" si="1727"/>
        <v>Red</v>
      </c>
      <c r="T5349" t="str">
        <f t="shared" si="1728"/>
        <v>Green</v>
      </c>
      <c r="U5349" t="str">
        <f t="shared" si="1729"/>
        <v>Green</v>
      </c>
      <c r="V5349" t="str">
        <f t="shared" si="1730"/>
        <v>Red</v>
      </c>
      <c r="W5349" t="str">
        <f t="shared" si="1731"/>
        <v>Red</v>
      </c>
      <c r="X5349" t="str">
        <f t="shared" si="1732"/>
        <v>Green</v>
      </c>
      <c r="Y5349" t="str">
        <f t="shared" si="1733"/>
        <v>Green</v>
      </c>
      <c r="Z5349" t="str">
        <f t="shared" si="1734"/>
        <v>Green</v>
      </c>
      <c r="AA5349" t="str">
        <f t="shared" si="1735"/>
        <v>Red</v>
      </c>
      <c r="AB5349" t="str">
        <f t="shared" si="1736"/>
        <v>Green</v>
      </c>
      <c r="AC5349" t="str">
        <f t="shared" si="1737"/>
        <v>Green</v>
      </c>
      <c r="AD5349" t="str">
        <f t="shared" si="1738"/>
        <v>Red</v>
      </c>
    </row>
    <row r="5350" spans="1:30" x14ac:dyDescent="0.3">
      <c r="A5350" t="str">
        <f t="shared" si="1722"/>
        <v>07/08/2026Airbus UK BroughtonCardiff MU</v>
      </c>
      <c r="D5350" s="2">
        <v>46241</v>
      </c>
      <c r="E5350" s="3">
        <v>0.78125</v>
      </c>
      <c r="F5350" t="s">
        <v>5839</v>
      </c>
      <c r="G5350" t="s">
        <v>2687</v>
      </c>
      <c r="H5350">
        <v>0</v>
      </c>
      <c r="I5350">
        <v>1</v>
      </c>
      <c r="J5350">
        <v>0</v>
      </c>
      <c r="K5350">
        <v>2</v>
      </c>
      <c r="L5350" s="22" t="str">
        <f t="shared" si="1740"/>
        <v>07/08/2026</v>
      </c>
      <c r="M5350" s="23">
        <f t="shared" si="1741"/>
        <v>0.65625</v>
      </c>
      <c r="N5350" t="str">
        <f t="shared" si="1739"/>
        <v>0 - 2</v>
      </c>
      <c r="O5350" t="str">
        <f t="shared" si="1723"/>
        <v>Red</v>
      </c>
      <c r="P5350" t="str">
        <f t="shared" si="1724"/>
        <v>Red</v>
      </c>
      <c r="Q5350" t="str">
        <f t="shared" si="1725"/>
        <v>Green</v>
      </c>
      <c r="R5350" t="str">
        <f t="shared" si="1726"/>
        <v>Red</v>
      </c>
      <c r="S5350" t="str">
        <f t="shared" si="1727"/>
        <v>Green</v>
      </c>
      <c r="T5350" t="str">
        <f t="shared" si="1728"/>
        <v>Green</v>
      </c>
      <c r="U5350" t="str">
        <f t="shared" si="1729"/>
        <v>Red</v>
      </c>
      <c r="V5350" t="str">
        <f t="shared" si="1730"/>
        <v>Red</v>
      </c>
      <c r="W5350" t="str">
        <f t="shared" si="1731"/>
        <v>Green</v>
      </c>
      <c r="X5350" t="str">
        <f t="shared" si="1732"/>
        <v>Green</v>
      </c>
      <c r="Y5350" t="str">
        <f t="shared" si="1733"/>
        <v>Green</v>
      </c>
      <c r="Z5350" t="str">
        <f t="shared" si="1734"/>
        <v>Red</v>
      </c>
      <c r="AA5350" t="str">
        <f t="shared" si="1735"/>
        <v>Green</v>
      </c>
      <c r="AB5350" t="str">
        <f t="shared" si="1736"/>
        <v>Green</v>
      </c>
      <c r="AC5350" t="str">
        <f t="shared" si="1737"/>
        <v>Red</v>
      </c>
      <c r="AD5350" t="str">
        <f t="shared" si="1738"/>
        <v>Green</v>
      </c>
    </row>
    <row r="5351" spans="1:30" x14ac:dyDescent="0.3">
      <c r="A5351" t="str">
        <f t="shared" si="1722"/>
        <v>07/08/2026Ammanford AFCColwyn Bay</v>
      </c>
      <c r="D5351" s="2">
        <v>46241</v>
      </c>
      <c r="E5351" s="3">
        <v>0.78125</v>
      </c>
      <c r="F5351" t="s">
        <v>5509</v>
      </c>
      <c r="G5351" t="s">
        <v>5510</v>
      </c>
      <c r="H5351">
        <v>0</v>
      </c>
      <c r="I5351">
        <v>2</v>
      </c>
      <c r="J5351">
        <v>2</v>
      </c>
      <c r="K5351">
        <v>2</v>
      </c>
      <c r="L5351" s="22" t="str">
        <f t="shared" si="1740"/>
        <v>07/08/2026</v>
      </c>
      <c r="M5351" s="23">
        <f t="shared" si="1741"/>
        <v>0.65625</v>
      </c>
      <c r="N5351" t="str">
        <f t="shared" si="1739"/>
        <v>2 - 2</v>
      </c>
      <c r="O5351" t="str">
        <f t="shared" si="1723"/>
        <v>Red</v>
      </c>
      <c r="P5351" t="str">
        <f t="shared" si="1724"/>
        <v>Green</v>
      </c>
      <c r="Q5351" t="str">
        <f t="shared" si="1725"/>
        <v>Red</v>
      </c>
      <c r="R5351" t="str">
        <f t="shared" si="1726"/>
        <v>Green</v>
      </c>
      <c r="S5351" t="str">
        <f t="shared" si="1727"/>
        <v>Green</v>
      </c>
      <c r="T5351" t="str">
        <f t="shared" si="1728"/>
        <v>Red</v>
      </c>
      <c r="U5351" t="str">
        <f t="shared" si="1729"/>
        <v>Red</v>
      </c>
      <c r="V5351" t="str">
        <f t="shared" si="1730"/>
        <v>Red</v>
      </c>
      <c r="W5351" t="str">
        <f t="shared" si="1731"/>
        <v>Green</v>
      </c>
      <c r="X5351" t="str">
        <f t="shared" si="1732"/>
        <v>Green</v>
      </c>
      <c r="Y5351" t="str">
        <f t="shared" si="1733"/>
        <v>Green</v>
      </c>
      <c r="Z5351" t="str">
        <f t="shared" si="1734"/>
        <v>Green</v>
      </c>
      <c r="AA5351" t="str">
        <f t="shared" si="1735"/>
        <v>Red</v>
      </c>
      <c r="AB5351" t="str">
        <f t="shared" si="1736"/>
        <v>Red</v>
      </c>
      <c r="AC5351" t="str">
        <f t="shared" si="1737"/>
        <v>Green</v>
      </c>
      <c r="AD5351" t="str">
        <f t="shared" si="1738"/>
        <v>Red</v>
      </c>
    </row>
    <row r="5352" spans="1:30" x14ac:dyDescent="0.3">
      <c r="A5352" t="str">
        <f t="shared" si="1722"/>
        <v>07/08/2026Athlone TownLongford Town</v>
      </c>
      <c r="D5352" s="2">
        <v>46241</v>
      </c>
      <c r="E5352" s="3">
        <v>0.78125</v>
      </c>
      <c r="F5352" t="s">
        <v>154</v>
      </c>
      <c r="G5352" t="s">
        <v>678</v>
      </c>
      <c r="H5352">
        <v>2</v>
      </c>
      <c r="I5352">
        <v>0</v>
      </c>
      <c r="J5352">
        <v>2</v>
      </c>
      <c r="K5352">
        <v>1</v>
      </c>
      <c r="L5352" s="22" t="str">
        <f t="shared" si="1740"/>
        <v>07/08/2026</v>
      </c>
      <c r="M5352" s="23">
        <f t="shared" si="1741"/>
        <v>0.65625</v>
      </c>
      <c r="N5352" t="str">
        <f t="shared" si="1739"/>
        <v>2 - 1</v>
      </c>
      <c r="O5352" t="str">
        <f t="shared" si="1723"/>
        <v>Green</v>
      </c>
      <c r="P5352" t="str">
        <f t="shared" si="1724"/>
        <v>Red</v>
      </c>
      <c r="Q5352" t="str">
        <f t="shared" si="1725"/>
        <v>Red</v>
      </c>
      <c r="R5352" t="str">
        <f t="shared" si="1726"/>
        <v>Green</v>
      </c>
      <c r="S5352" t="str">
        <f t="shared" si="1727"/>
        <v>Red</v>
      </c>
      <c r="T5352" t="str">
        <f t="shared" si="1728"/>
        <v>Green</v>
      </c>
      <c r="U5352" t="str">
        <f t="shared" si="1729"/>
        <v>Green</v>
      </c>
      <c r="V5352" t="str">
        <f t="shared" si="1730"/>
        <v>Red</v>
      </c>
      <c r="W5352" t="str">
        <f t="shared" si="1731"/>
        <v>Red</v>
      </c>
      <c r="X5352" t="str">
        <f t="shared" si="1732"/>
        <v>Green</v>
      </c>
      <c r="Y5352" t="str">
        <f t="shared" si="1733"/>
        <v>Green</v>
      </c>
      <c r="Z5352" t="str">
        <f t="shared" si="1734"/>
        <v>Green</v>
      </c>
      <c r="AA5352" t="str">
        <f t="shared" si="1735"/>
        <v>Red</v>
      </c>
      <c r="AB5352" t="str">
        <f t="shared" si="1736"/>
        <v>Green</v>
      </c>
      <c r="AC5352" t="str">
        <f t="shared" si="1737"/>
        <v>Green</v>
      </c>
      <c r="AD5352" t="str">
        <f t="shared" si="1738"/>
        <v>Red</v>
      </c>
    </row>
    <row r="5353" spans="1:30" x14ac:dyDescent="0.3">
      <c r="A5353" t="str">
        <f t="shared" si="1722"/>
        <v>07/08/2026AubagneThionville Lusitanos</v>
      </c>
      <c r="D5353" s="2">
        <v>46241</v>
      </c>
      <c r="E5353" s="3">
        <v>0.78125</v>
      </c>
      <c r="F5353" t="s">
        <v>2647</v>
      </c>
      <c r="G5353" t="s">
        <v>7223</v>
      </c>
      <c r="H5353">
        <v>0</v>
      </c>
      <c r="I5353">
        <v>1</v>
      </c>
      <c r="J5353">
        <v>0</v>
      </c>
      <c r="K5353">
        <v>3</v>
      </c>
      <c r="L5353" s="22" t="str">
        <f t="shared" si="1740"/>
        <v>07/08/2026</v>
      </c>
      <c r="M5353" s="23">
        <f t="shared" si="1741"/>
        <v>0.65625</v>
      </c>
      <c r="N5353" t="str">
        <f t="shared" si="1739"/>
        <v>0 - 3</v>
      </c>
      <c r="O5353" t="str">
        <f t="shared" si="1723"/>
        <v>Red</v>
      </c>
      <c r="P5353" t="str">
        <f t="shared" si="1724"/>
        <v>Red</v>
      </c>
      <c r="Q5353" t="str">
        <f t="shared" si="1725"/>
        <v>Green</v>
      </c>
      <c r="R5353" t="str">
        <f t="shared" si="1726"/>
        <v>Red</v>
      </c>
      <c r="S5353" t="str">
        <f t="shared" si="1727"/>
        <v>Green</v>
      </c>
      <c r="T5353" t="str">
        <f t="shared" si="1728"/>
        <v>Green</v>
      </c>
      <c r="U5353" t="str">
        <f t="shared" si="1729"/>
        <v>Red</v>
      </c>
      <c r="V5353" t="str">
        <f t="shared" si="1730"/>
        <v>Red</v>
      </c>
      <c r="W5353" t="str">
        <f t="shared" si="1731"/>
        <v>Green</v>
      </c>
      <c r="X5353" t="str">
        <f t="shared" si="1732"/>
        <v>Green</v>
      </c>
      <c r="Y5353" t="str">
        <f t="shared" si="1733"/>
        <v>Green</v>
      </c>
      <c r="Z5353" t="str">
        <f t="shared" si="1734"/>
        <v>Green</v>
      </c>
      <c r="AA5353" t="str">
        <f t="shared" si="1735"/>
        <v>Red</v>
      </c>
      <c r="AB5353" t="str">
        <f t="shared" si="1736"/>
        <v>Green</v>
      </c>
      <c r="AC5353" t="str">
        <f t="shared" si="1737"/>
        <v>Red</v>
      </c>
      <c r="AD5353" t="str">
        <f t="shared" si="1738"/>
        <v>Green</v>
      </c>
    </row>
    <row r="5354" spans="1:30" x14ac:dyDescent="0.3">
      <c r="A5354" t="str">
        <f t="shared" si="1722"/>
        <v>07/08/2026Bala TownRuthin Town</v>
      </c>
      <c r="D5354" s="2">
        <v>46241</v>
      </c>
      <c r="E5354" s="3">
        <v>0.78125</v>
      </c>
      <c r="F5354" t="s">
        <v>5517</v>
      </c>
      <c r="G5354" t="s">
        <v>5518</v>
      </c>
      <c r="H5354">
        <v>0</v>
      </c>
      <c r="I5354">
        <v>0</v>
      </c>
      <c r="J5354">
        <v>2</v>
      </c>
      <c r="K5354">
        <v>1</v>
      </c>
      <c r="L5354" s="22" t="str">
        <f t="shared" si="1740"/>
        <v>07/08/2026</v>
      </c>
      <c r="M5354" s="23">
        <f t="shared" si="1741"/>
        <v>0.65625</v>
      </c>
      <c r="N5354" t="str">
        <f t="shared" si="1739"/>
        <v>2 - 1</v>
      </c>
      <c r="O5354" t="str">
        <f t="shared" si="1723"/>
        <v>Green</v>
      </c>
      <c r="P5354" t="str">
        <f t="shared" si="1724"/>
        <v>Red</v>
      </c>
      <c r="Q5354" t="str">
        <f t="shared" si="1725"/>
        <v>Red</v>
      </c>
      <c r="R5354" t="str">
        <f t="shared" si="1726"/>
        <v>Green</v>
      </c>
      <c r="S5354" t="str">
        <f t="shared" si="1727"/>
        <v>Red</v>
      </c>
      <c r="T5354" t="str">
        <f t="shared" si="1728"/>
        <v>Green</v>
      </c>
      <c r="U5354" t="str">
        <f t="shared" si="1729"/>
        <v>Red</v>
      </c>
      <c r="V5354" t="str">
        <f t="shared" si="1730"/>
        <v>Green</v>
      </c>
      <c r="W5354" t="str">
        <f t="shared" si="1731"/>
        <v>Red</v>
      </c>
      <c r="X5354" t="str">
        <f t="shared" si="1732"/>
        <v>Red</v>
      </c>
      <c r="Y5354" t="str">
        <f t="shared" si="1733"/>
        <v>Green</v>
      </c>
      <c r="Z5354" t="str">
        <f t="shared" si="1734"/>
        <v>Green</v>
      </c>
      <c r="AA5354" t="str">
        <f t="shared" si="1735"/>
        <v>Red</v>
      </c>
      <c r="AB5354" t="str">
        <f t="shared" si="1736"/>
        <v>Green</v>
      </c>
      <c r="AC5354" t="str">
        <f t="shared" si="1737"/>
        <v>Green</v>
      </c>
      <c r="AD5354" t="str">
        <f t="shared" si="1738"/>
        <v>Red</v>
      </c>
    </row>
    <row r="5355" spans="1:30" x14ac:dyDescent="0.3">
      <c r="A5355" t="str">
        <f t="shared" si="1722"/>
        <v>07/08/2026BastiaVelay FC</v>
      </c>
      <c r="D5355" s="2">
        <v>46241</v>
      </c>
      <c r="E5355" s="3">
        <v>0.78125</v>
      </c>
      <c r="F5355" t="s">
        <v>2648</v>
      </c>
      <c r="G5355" t="s">
        <v>7224</v>
      </c>
      <c r="H5355">
        <v>0</v>
      </c>
      <c r="I5355">
        <v>1</v>
      </c>
      <c r="J5355">
        <v>0</v>
      </c>
      <c r="K5355">
        <v>2</v>
      </c>
      <c r="L5355" s="22" t="str">
        <f t="shared" si="1740"/>
        <v>07/08/2026</v>
      </c>
      <c r="M5355" s="23">
        <f t="shared" si="1741"/>
        <v>0.65625</v>
      </c>
      <c r="N5355" t="str">
        <f t="shared" si="1739"/>
        <v>0 - 2</v>
      </c>
      <c r="O5355" t="str">
        <f t="shared" si="1723"/>
        <v>Red</v>
      </c>
      <c r="P5355" t="str">
        <f t="shared" si="1724"/>
        <v>Red</v>
      </c>
      <c r="Q5355" t="str">
        <f t="shared" si="1725"/>
        <v>Green</v>
      </c>
      <c r="R5355" t="str">
        <f t="shared" si="1726"/>
        <v>Red</v>
      </c>
      <c r="S5355" t="str">
        <f t="shared" si="1727"/>
        <v>Green</v>
      </c>
      <c r="T5355" t="str">
        <f t="shared" si="1728"/>
        <v>Green</v>
      </c>
      <c r="U5355" t="str">
        <f t="shared" si="1729"/>
        <v>Red</v>
      </c>
      <c r="V5355" t="str">
        <f t="shared" si="1730"/>
        <v>Red</v>
      </c>
      <c r="W5355" t="str">
        <f t="shared" si="1731"/>
        <v>Green</v>
      </c>
      <c r="X5355" t="str">
        <f t="shared" si="1732"/>
        <v>Green</v>
      </c>
      <c r="Y5355" t="str">
        <f t="shared" si="1733"/>
        <v>Green</v>
      </c>
      <c r="Z5355" t="str">
        <f t="shared" si="1734"/>
        <v>Red</v>
      </c>
      <c r="AA5355" t="str">
        <f t="shared" si="1735"/>
        <v>Green</v>
      </c>
      <c r="AB5355" t="str">
        <f t="shared" si="1736"/>
        <v>Green</v>
      </c>
      <c r="AC5355" t="str">
        <f t="shared" si="1737"/>
        <v>Red</v>
      </c>
      <c r="AD5355" t="str">
        <f t="shared" si="1738"/>
        <v>Green</v>
      </c>
    </row>
    <row r="5356" spans="1:30" x14ac:dyDescent="0.3">
      <c r="A5356" t="str">
        <f t="shared" si="1722"/>
        <v>07/08/2026Bourg-PeronnasVillefranche</v>
      </c>
      <c r="D5356" s="2">
        <v>46241</v>
      </c>
      <c r="E5356" s="3">
        <v>0.78125</v>
      </c>
      <c r="F5356" t="s">
        <v>1760</v>
      </c>
      <c r="G5356" t="s">
        <v>7225</v>
      </c>
      <c r="H5356">
        <v>1</v>
      </c>
      <c r="I5356">
        <v>0</v>
      </c>
      <c r="J5356">
        <v>3</v>
      </c>
      <c r="K5356">
        <v>2</v>
      </c>
      <c r="L5356" s="22" t="str">
        <f t="shared" si="1740"/>
        <v>07/08/2026</v>
      </c>
      <c r="M5356" s="23">
        <f t="shared" si="1741"/>
        <v>0.65625</v>
      </c>
      <c r="N5356" t="str">
        <f t="shared" si="1739"/>
        <v>3 - 2</v>
      </c>
      <c r="O5356" t="str">
        <f t="shared" si="1723"/>
        <v>Green</v>
      </c>
      <c r="P5356" t="str">
        <f t="shared" si="1724"/>
        <v>Red</v>
      </c>
      <c r="Q5356" t="str">
        <f t="shared" si="1725"/>
        <v>Red</v>
      </c>
      <c r="R5356" t="str">
        <f t="shared" si="1726"/>
        <v>Green</v>
      </c>
      <c r="S5356" t="str">
        <f t="shared" si="1727"/>
        <v>Red</v>
      </c>
      <c r="T5356" t="str">
        <f t="shared" si="1728"/>
        <v>Green</v>
      </c>
      <c r="U5356" t="str">
        <f t="shared" si="1729"/>
        <v>Green</v>
      </c>
      <c r="V5356" t="str">
        <f t="shared" si="1730"/>
        <v>Red</v>
      </c>
      <c r="W5356" t="str">
        <f t="shared" si="1731"/>
        <v>Red</v>
      </c>
      <c r="X5356" t="str">
        <f t="shared" si="1732"/>
        <v>Green</v>
      </c>
      <c r="Y5356" t="str">
        <f t="shared" si="1733"/>
        <v>Green</v>
      </c>
      <c r="Z5356" t="str">
        <f t="shared" si="1734"/>
        <v>Green</v>
      </c>
      <c r="AA5356" t="str">
        <f t="shared" si="1735"/>
        <v>Red</v>
      </c>
      <c r="AB5356" t="str">
        <f t="shared" si="1736"/>
        <v>Red</v>
      </c>
      <c r="AC5356" t="str">
        <f t="shared" si="1737"/>
        <v>Green</v>
      </c>
      <c r="AD5356" t="str">
        <f t="shared" si="1738"/>
        <v>Red</v>
      </c>
    </row>
    <row r="5357" spans="1:30" x14ac:dyDescent="0.3">
      <c r="A5357" t="str">
        <f t="shared" si="1722"/>
        <v>07/08/2026Bray WanderersFinn Harps</v>
      </c>
      <c r="D5357" s="2">
        <v>46241</v>
      </c>
      <c r="E5357" s="3">
        <v>0.78125</v>
      </c>
      <c r="F5357" t="s">
        <v>2491</v>
      </c>
      <c r="G5357" t="s">
        <v>152</v>
      </c>
      <c r="H5357">
        <v>2</v>
      </c>
      <c r="I5357">
        <v>0</v>
      </c>
      <c r="J5357">
        <v>5</v>
      </c>
      <c r="K5357">
        <v>0</v>
      </c>
      <c r="L5357" s="22" t="str">
        <f t="shared" si="1740"/>
        <v>07/08/2026</v>
      </c>
      <c r="M5357" s="23">
        <f t="shared" si="1741"/>
        <v>0.65625</v>
      </c>
      <c r="N5357" t="str">
        <f t="shared" si="1739"/>
        <v>5 - 0</v>
      </c>
      <c r="O5357" t="str">
        <f t="shared" si="1723"/>
        <v>Green</v>
      </c>
      <c r="P5357" t="str">
        <f t="shared" si="1724"/>
        <v>Red</v>
      </c>
      <c r="Q5357" t="str">
        <f t="shared" si="1725"/>
        <v>Red</v>
      </c>
      <c r="R5357" t="str">
        <f t="shared" si="1726"/>
        <v>Green</v>
      </c>
      <c r="S5357" t="str">
        <f t="shared" si="1727"/>
        <v>Red</v>
      </c>
      <c r="T5357" t="str">
        <f t="shared" si="1728"/>
        <v>Green</v>
      </c>
      <c r="U5357" t="str">
        <f t="shared" si="1729"/>
        <v>Green</v>
      </c>
      <c r="V5357" t="str">
        <f t="shared" si="1730"/>
        <v>Red</v>
      </c>
      <c r="W5357" t="str">
        <f t="shared" si="1731"/>
        <v>Red</v>
      </c>
      <c r="X5357" t="str">
        <f t="shared" si="1732"/>
        <v>Green</v>
      </c>
      <c r="Y5357" t="str">
        <f t="shared" si="1733"/>
        <v>Green</v>
      </c>
      <c r="Z5357" t="str">
        <f t="shared" si="1734"/>
        <v>Green</v>
      </c>
      <c r="AA5357" t="str">
        <f t="shared" si="1735"/>
        <v>Red</v>
      </c>
      <c r="AB5357" t="str">
        <f t="shared" si="1736"/>
        <v>Red</v>
      </c>
      <c r="AC5357" t="str">
        <f t="shared" si="1737"/>
        <v>Red</v>
      </c>
      <c r="AD5357" t="str">
        <f t="shared" si="1738"/>
        <v>Green</v>
      </c>
    </row>
    <row r="5358" spans="1:30" x14ac:dyDescent="0.3">
      <c r="A5358" t="str">
        <f t="shared" si="1722"/>
        <v>07/08/2026CaenValenciennes</v>
      </c>
      <c r="D5358" s="2">
        <v>46241</v>
      </c>
      <c r="E5358" s="3">
        <v>0.78125</v>
      </c>
      <c r="F5358" t="s">
        <v>3928</v>
      </c>
      <c r="G5358" t="s">
        <v>1827</v>
      </c>
      <c r="H5358">
        <v>2</v>
      </c>
      <c r="I5358">
        <v>0</v>
      </c>
      <c r="J5358">
        <v>4</v>
      </c>
      <c r="K5358">
        <v>0</v>
      </c>
      <c r="L5358" s="22" t="str">
        <f t="shared" si="1740"/>
        <v>07/08/2026</v>
      </c>
      <c r="M5358" s="23">
        <f t="shared" si="1741"/>
        <v>0.65625</v>
      </c>
      <c r="N5358" t="str">
        <f t="shared" si="1739"/>
        <v>4 - 0</v>
      </c>
      <c r="O5358" t="str">
        <f t="shared" si="1723"/>
        <v>Green</v>
      </c>
      <c r="P5358" t="str">
        <f t="shared" si="1724"/>
        <v>Red</v>
      </c>
      <c r="Q5358" t="str">
        <f t="shared" si="1725"/>
        <v>Red</v>
      </c>
      <c r="R5358" t="str">
        <f t="shared" si="1726"/>
        <v>Green</v>
      </c>
      <c r="S5358" t="str">
        <f t="shared" si="1727"/>
        <v>Red</v>
      </c>
      <c r="T5358" t="str">
        <f t="shared" si="1728"/>
        <v>Green</v>
      </c>
      <c r="U5358" t="str">
        <f t="shared" si="1729"/>
        <v>Green</v>
      </c>
      <c r="V5358" t="str">
        <f t="shared" si="1730"/>
        <v>Red</v>
      </c>
      <c r="W5358" t="str">
        <f t="shared" si="1731"/>
        <v>Red</v>
      </c>
      <c r="X5358" t="str">
        <f t="shared" si="1732"/>
        <v>Green</v>
      </c>
      <c r="Y5358" t="str">
        <f t="shared" si="1733"/>
        <v>Green</v>
      </c>
      <c r="Z5358" t="str">
        <f t="shared" si="1734"/>
        <v>Green</v>
      </c>
      <c r="AA5358" t="str">
        <f t="shared" si="1735"/>
        <v>Red</v>
      </c>
      <c r="AB5358" t="str">
        <f t="shared" si="1736"/>
        <v>Red</v>
      </c>
      <c r="AC5358" t="str">
        <f t="shared" si="1737"/>
        <v>Red</v>
      </c>
      <c r="AD5358" t="str">
        <f t="shared" si="1738"/>
        <v>Green</v>
      </c>
    </row>
    <row r="5359" spans="1:30" x14ac:dyDescent="0.3">
      <c r="A5359" t="str">
        <f t="shared" ref="A5359:A5422" si="1742">L5358&amp;F5359&amp;G5359</f>
        <v>07/08/2026Caerau ElyYnyshir Albions</v>
      </c>
      <c r="D5359" s="2">
        <v>46241</v>
      </c>
      <c r="E5359" s="3">
        <v>0.78125</v>
      </c>
      <c r="F5359" t="s">
        <v>5836</v>
      </c>
      <c r="G5359" t="s">
        <v>5850</v>
      </c>
      <c r="H5359">
        <v>0</v>
      </c>
      <c r="I5359">
        <v>0</v>
      </c>
      <c r="J5359">
        <v>1</v>
      </c>
      <c r="K5359">
        <v>1</v>
      </c>
      <c r="L5359" s="22" t="str">
        <f t="shared" si="1740"/>
        <v>07/08/2026</v>
      </c>
      <c r="M5359" s="23">
        <f t="shared" si="1741"/>
        <v>0.65625</v>
      </c>
      <c r="N5359" t="str">
        <f t="shared" si="1739"/>
        <v>1 - 1</v>
      </c>
      <c r="O5359" t="str">
        <f t="shared" si="1723"/>
        <v>Red</v>
      </c>
      <c r="P5359" t="str">
        <f t="shared" si="1724"/>
        <v>Green</v>
      </c>
      <c r="Q5359" t="str">
        <f t="shared" si="1725"/>
        <v>Red</v>
      </c>
      <c r="R5359" t="str">
        <f t="shared" si="1726"/>
        <v>Green</v>
      </c>
      <c r="S5359" t="str">
        <f t="shared" si="1727"/>
        <v>Green</v>
      </c>
      <c r="T5359" t="str">
        <f t="shared" si="1728"/>
        <v>Red</v>
      </c>
      <c r="U5359" t="str">
        <f t="shared" si="1729"/>
        <v>Red</v>
      </c>
      <c r="V5359" t="str">
        <f t="shared" si="1730"/>
        <v>Green</v>
      </c>
      <c r="W5359" t="str">
        <f t="shared" si="1731"/>
        <v>Red</v>
      </c>
      <c r="X5359" t="str">
        <f t="shared" si="1732"/>
        <v>Red</v>
      </c>
      <c r="Y5359" t="str">
        <f t="shared" si="1733"/>
        <v>Green</v>
      </c>
      <c r="Z5359" t="str">
        <f t="shared" si="1734"/>
        <v>Red</v>
      </c>
      <c r="AA5359" t="str">
        <f t="shared" si="1735"/>
        <v>Green</v>
      </c>
      <c r="AB5359" t="str">
        <f t="shared" si="1736"/>
        <v>Green</v>
      </c>
      <c r="AC5359" t="str">
        <f t="shared" si="1737"/>
        <v>Green</v>
      </c>
      <c r="AD5359" t="str">
        <f t="shared" si="1738"/>
        <v>Red</v>
      </c>
    </row>
    <row r="5360" spans="1:30" x14ac:dyDescent="0.3">
      <c r="A5360" t="str">
        <f t="shared" si="1742"/>
        <v>07/08/2026Caernarfon TownPenybont</v>
      </c>
      <c r="D5360" s="2">
        <v>46241</v>
      </c>
      <c r="E5360" s="3">
        <v>0.78125</v>
      </c>
      <c r="F5360" t="s">
        <v>6249</v>
      </c>
      <c r="G5360" t="s">
        <v>6252</v>
      </c>
      <c r="H5360">
        <v>1</v>
      </c>
      <c r="I5360">
        <v>2</v>
      </c>
      <c r="J5360">
        <v>1</v>
      </c>
      <c r="K5360">
        <v>2</v>
      </c>
      <c r="L5360" s="22" t="str">
        <f t="shared" si="1740"/>
        <v>07/08/2026</v>
      </c>
      <c r="M5360" s="23">
        <f t="shared" si="1741"/>
        <v>0.65625</v>
      </c>
      <c r="N5360" t="str">
        <f t="shared" si="1739"/>
        <v>1 - 2</v>
      </c>
      <c r="O5360" t="str">
        <f t="shared" si="1723"/>
        <v>Red</v>
      </c>
      <c r="P5360" t="str">
        <f t="shared" si="1724"/>
        <v>Red</v>
      </c>
      <c r="Q5360" t="str">
        <f t="shared" si="1725"/>
        <v>Green</v>
      </c>
      <c r="R5360" t="str">
        <f t="shared" si="1726"/>
        <v>Red</v>
      </c>
      <c r="S5360" t="str">
        <f t="shared" si="1727"/>
        <v>Green</v>
      </c>
      <c r="T5360" t="str">
        <f t="shared" si="1728"/>
        <v>Green</v>
      </c>
      <c r="U5360" t="str">
        <f t="shared" si="1729"/>
        <v>Red</v>
      </c>
      <c r="V5360" t="str">
        <f t="shared" si="1730"/>
        <v>Red</v>
      </c>
      <c r="W5360" t="str">
        <f t="shared" si="1731"/>
        <v>Green</v>
      </c>
      <c r="X5360" t="str">
        <f t="shared" si="1732"/>
        <v>Green</v>
      </c>
      <c r="Y5360" t="str">
        <f t="shared" si="1733"/>
        <v>Green</v>
      </c>
      <c r="Z5360" t="str">
        <f t="shared" si="1734"/>
        <v>Green</v>
      </c>
      <c r="AA5360" t="str">
        <f t="shared" si="1735"/>
        <v>Red</v>
      </c>
      <c r="AB5360" t="str">
        <f t="shared" si="1736"/>
        <v>Green</v>
      </c>
      <c r="AC5360" t="str">
        <f t="shared" si="1737"/>
        <v>Green</v>
      </c>
      <c r="AD5360" t="str">
        <f t="shared" si="1738"/>
        <v>Red</v>
      </c>
    </row>
    <row r="5361" spans="1:30" x14ac:dyDescent="0.3">
      <c r="A5361" t="str">
        <f t="shared" si="1742"/>
        <v>07/08/2026Cambrian &amp; Clydach ValeBriton Ferry</v>
      </c>
      <c r="D5361" s="2">
        <v>46241</v>
      </c>
      <c r="E5361" s="3">
        <v>0.78125</v>
      </c>
      <c r="F5361" t="s">
        <v>5508</v>
      </c>
      <c r="G5361" t="s">
        <v>1503</v>
      </c>
      <c r="H5361">
        <v>0</v>
      </c>
      <c r="I5361">
        <v>1</v>
      </c>
      <c r="J5361">
        <v>1</v>
      </c>
      <c r="K5361">
        <v>1</v>
      </c>
      <c r="L5361" s="22" t="str">
        <f t="shared" si="1740"/>
        <v>07/08/2026</v>
      </c>
      <c r="M5361" s="23">
        <f t="shared" si="1741"/>
        <v>0.65625</v>
      </c>
      <c r="N5361" t="str">
        <f t="shared" si="1739"/>
        <v>1 - 1</v>
      </c>
      <c r="O5361" t="str">
        <f t="shared" si="1723"/>
        <v>Red</v>
      </c>
      <c r="P5361" t="str">
        <f t="shared" si="1724"/>
        <v>Green</v>
      </c>
      <c r="Q5361" t="str">
        <f t="shared" si="1725"/>
        <v>Red</v>
      </c>
      <c r="R5361" t="str">
        <f t="shared" si="1726"/>
        <v>Green</v>
      </c>
      <c r="S5361" t="str">
        <f t="shared" si="1727"/>
        <v>Green</v>
      </c>
      <c r="T5361" t="str">
        <f t="shared" si="1728"/>
        <v>Red</v>
      </c>
      <c r="U5361" t="str">
        <f t="shared" si="1729"/>
        <v>Red</v>
      </c>
      <c r="V5361" t="str">
        <f t="shared" si="1730"/>
        <v>Red</v>
      </c>
      <c r="W5361" t="str">
        <f t="shared" si="1731"/>
        <v>Green</v>
      </c>
      <c r="X5361" t="str">
        <f t="shared" si="1732"/>
        <v>Green</v>
      </c>
      <c r="Y5361" t="str">
        <f t="shared" si="1733"/>
        <v>Green</v>
      </c>
      <c r="Z5361" t="str">
        <f t="shared" si="1734"/>
        <v>Red</v>
      </c>
      <c r="AA5361" t="str">
        <f t="shared" si="1735"/>
        <v>Green</v>
      </c>
      <c r="AB5361" t="str">
        <f t="shared" si="1736"/>
        <v>Green</v>
      </c>
      <c r="AC5361" t="str">
        <f t="shared" si="1737"/>
        <v>Green</v>
      </c>
      <c r="AD5361" t="str">
        <f t="shared" si="1738"/>
        <v>Red</v>
      </c>
    </row>
    <row r="5362" spans="1:30" x14ac:dyDescent="0.3">
      <c r="A5362" t="str">
        <f t="shared" si="1742"/>
        <v>07/08/2026CliftonvilleCrusaders</v>
      </c>
      <c r="D5362" s="2">
        <v>46241</v>
      </c>
      <c r="E5362" s="3">
        <v>0.78125</v>
      </c>
      <c r="F5362" t="s">
        <v>7226</v>
      </c>
      <c r="G5362" t="s">
        <v>1487</v>
      </c>
      <c r="H5362">
        <v>1</v>
      </c>
      <c r="I5362">
        <v>0</v>
      </c>
      <c r="J5362">
        <v>2</v>
      </c>
      <c r="K5362">
        <v>1</v>
      </c>
      <c r="L5362" s="22" t="str">
        <f t="shared" si="1740"/>
        <v>07/08/2026</v>
      </c>
      <c r="M5362" s="23">
        <f t="shared" si="1741"/>
        <v>0.65625</v>
      </c>
      <c r="N5362" t="str">
        <f t="shared" si="1739"/>
        <v>2 - 1</v>
      </c>
      <c r="O5362" t="str">
        <f t="shared" si="1723"/>
        <v>Green</v>
      </c>
      <c r="P5362" t="str">
        <f t="shared" si="1724"/>
        <v>Red</v>
      </c>
      <c r="Q5362" t="str">
        <f t="shared" si="1725"/>
        <v>Red</v>
      </c>
      <c r="R5362" t="str">
        <f t="shared" si="1726"/>
        <v>Green</v>
      </c>
      <c r="S5362" t="str">
        <f t="shared" si="1727"/>
        <v>Red</v>
      </c>
      <c r="T5362" t="str">
        <f t="shared" si="1728"/>
        <v>Green</v>
      </c>
      <c r="U5362" t="str">
        <f t="shared" si="1729"/>
        <v>Green</v>
      </c>
      <c r="V5362" t="str">
        <f t="shared" si="1730"/>
        <v>Red</v>
      </c>
      <c r="W5362" t="str">
        <f t="shared" si="1731"/>
        <v>Red</v>
      </c>
      <c r="X5362" t="str">
        <f t="shared" si="1732"/>
        <v>Green</v>
      </c>
      <c r="Y5362" t="str">
        <f t="shared" si="1733"/>
        <v>Green</v>
      </c>
      <c r="Z5362" t="str">
        <f t="shared" si="1734"/>
        <v>Green</v>
      </c>
      <c r="AA5362" t="str">
        <f t="shared" si="1735"/>
        <v>Red</v>
      </c>
      <c r="AB5362" t="str">
        <f t="shared" si="1736"/>
        <v>Green</v>
      </c>
      <c r="AC5362" t="str">
        <f t="shared" si="1737"/>
        <v>Green</v>
      </c>
      <c r="AD5362" t="str">
        <f t="shared" si="1738"/>
        <v>Red</v>
      </c>
    </row>
    <row r="5363" spans="1:30" x14ac:dyDescent="0.3">
      <c r="A5363" t="str">
        <f t="shared" si="1742"/>
        <v>07/08/2026Club BruggeKV Kortrijk</v>
      </c>
      <c r="D5363" s="2">
        <v>46241</v>
      </c>
      <c r="E5363" s="3">
        <v>0.78125</v>
      </c>
      <c r="F5363" t="s">
        <v>3967</v>
      </c>
      <c r="G5363" t="s">
        <v>3749</v>
      </c>
      <c r="H5363">
        <v>1</v>
      </c>
      <c r="I5363">
        <v>0</v>
      </c>
      <c r="J5363">
        <v>3</v>
      </c>
      <c r="K5363">
        <v>0</v>
      </c>
      <c r="L5363" s="22" t="str">
        <f t="shared" si="1740"/>
        <v>07/08/2026</v>
      </c>
      <c r="M5363" s="23">
        <f t="shared" si="1741"/>
        <v>0.65625</v>
      </c>
      <c r="N5363" t="str">
        <f t="shared" si="1739"/>
        <v>3 - 0</v>
      </c>
      <c r="O5363" t="str">
        <f t="shared" si="1723"/>
        <v>Green</v>
      </c>
      <c r="P5363" t="str">
        <f t="shared" si="1724"/>
        <v>Red</v>
      </c>
      <c r="Q5363" t="str">
        <f t="shared" si="1725"/>
        <v>Red</v>
      </c>
      <c r="R5363" t="str">
        <f t="shared" si="1726"/>
        <v>Green</v>
      </c>
      <c r="S5363" t="str">
        <f t="shared" si="1727"/>
        <v>Red</v>
      </c>
      <c r="T5363" t="str">
        <f t="shared" si="1728"/>
        <v>Green</v>
      </c>
      <c r="U5363" t="str">
        <f t="shared" si="1729"/>
        <v>Green</v>
      </c>
      <c r="V5363" t="str">
        <f t="shared" si="1730"/>
        <v>Red</v>
      </c>
      <c r="W5363" t="str">
        <f t="shared" si="1731"/>
        <v>Red</v>
      </c>
      <c r="X5363" t="str">
        <f t="shared" si="1732"/>
        <v>Green</v>
      </c>
      <c r="Y5363" t="str">
        <f t="shared" si="1733"/>
        <v>Green</v>
      </c>
      <c r="Z5363" t="str">
        <f t="shared" si="1734"/>
        <v>Green</v>
      </c>
      <c r="AA5363" t="str">
        <f t="shared" si="1735"/>
        <v>Red</v>
      </c>
      <c r="AB5363" t="str">
        <f t="shared" si="1736"/>
        <v>Green</v>
      </c>
      <c r="AC5363" t="str">
        <f t="shared" si="1737"/>
        <v>Red</v>
      </c>
      <c r="AD5363" t="str">
        <f t="shared" si="1738"/>
        <v>Green</v>
      </c>
    </row>
    <row r="5364" spans="1:30" x14ac:dyDescent="0.3">
      <c r="A5364" t="str">
        <f t="shared" si="1742"/>
        <v>07/08/2026ConcarneauOrleans</v>
      </c>
      <c r="D5364" s="2">
        <v>46241</v>
      </c>
      <c r="E5364" s="3">
        <v>0.78125</v>
      </c>
      <c r="F5364" t="s">
        <v>1652</v>
      </c>
      <c r="G5364" t="s">
        <v>3961</v>
      </c>
      <c r="H5364">
        <v>0</v>
      </c>
      <c r="I5364">
        <v>0</v>
      </c>
      <c r="J5364">
        <v>0</v>
      </c>
      <c r="K5364">
        <v>2</v>
      </c>
      <c r="L5364" s="22" t="str">
        <f t="shared" si="1740"/>
        <v>07/08/2026</v>
      </c>
      <c r="M5364" s="23">
        <f t="shared" si="1741"/>
        <v>0.65625</v>
      </c>
      <c r="N5364" t="str">
        <f t="shared" si="1739"/>
        <v>0 - 2</v>
      </c>
      <c r="O5364" t="str">
        <f t="shared" si="1723"/>
        <v>Red</v>
      </c>
      <c r="P5364" t="str">
        <f t="shared" si="1724"/>
        <v>Red</v>
      </c>
      <c r="Q5364" t="str">
        <f t="shared" si="1725"/>
        <v>Green</v>
      </c>
      <c r="R5364" t="str">
        <f t="shared" si="1726"/>
        <v>Red</v>
      </c>
      <c r="S5364" t="str">
        <f t="shared" si="1727"/>
        <v>Green</v>
      </c>
      <c r="T5364" t="str">
        <f t="shared" si="1728"/>
        <v>Green</v>
      </c>
      <c r="U5364" t="str">
        <f t="shared" si="1729"/>
        <v>Red</v>
      </c>
      <c r="V5364" t="str">
        <f t="shared" si="1730"/>
        <v>Green</v>
      </c>
      <c r="W5364" t="str">
        <f t="shared" si="1731"/>
        <v>Red</v>
      </c>
      <c r="X5364" t="str">
        <f t="shared" si="1732"/>
        <v>Red</v>
      </c>
      <c r="Y5364" t="str">
        <f t="shared" si="1733"/>
        <v>Green</v>
      </c>
      <c r="Z5364" t="str">
        <f t="shared" si="1734"/>
        <v>Red</v>
      </c>
      <c r="AA5364" t="str">
        <f t="shared" si="1735"/>
        <v>Green</v>
      </c>
      <c r="AB5364" t="str">
        <f t="shared" si="1736"/>
        <v>Green</v>
      </c>
      <c r="AC5364" t="str">
        <f t="shared" si="1737"/>
        <v>Red</v>
      </c>
      <c r="AD5364" t="str">
        <f t="shared" si="1738"/>
        <v>Green</v>
      </c>
    </row>
    <row r="5365" spans="1:30" x14ac:dyDescent="0.3">
      <c r="A5365" t="str">
        <f t="shared" si="1742"/>
        <v>07/08/2026Cork CityKerry FC</v>
      </c>
      <c r="D5365" s="2">
        <v>46241</v>
      </c>
      <c r="E5365" s="3">
        <v>0.78125</v>
      </c>
      <c r="F5365" t="s">
        <v>2494</v>
      </c>
      <c r="G5365" t="s">
        <v>151</v>
      </c>
      <c r="H5365">
        <v>0</v>
      </c>
      <c r="I5365">
        <v>1</v>
      </c>
      <c r="J5365">
        <v>3</v>
      </c>
      <c r="K5365">
        <v>1</v>
      </c>
      <c r="L5365" s="22" t="str">
        <f t="shared" si="1740"/>
        <v>07/08/2026</v>
      </c>
      <c r="M5365" s="23">
        <f t="shared" si="1741"/>
        <v>0.65625</v>
      </c>
      <c r="N5365" t="str">
        <f t="shared" si="1739"/>
        <v>3 - 1</v>
      </c>
      <c r="O5365" t="str">
        <f t="shared" si="1723"/>
        <v>Green</v>
      </c>
      <c r="P5365" t="str">
        <f t="shared" si="1724"/>
        <v>Red</v>
      </c>
      <c r="Q5365" t="str">
        <f t="shared" si="1725"/>
        <v>Red</v>
      </c>
      <c r="R5365" t="str">
        <f t="shared" si="1726"/>
        <v>Green</v>
      </c>
      <c r="S5365" t="str">
        <f t="shared" si="1727"/>
        <v>Red</v>
      </c>
      <c r="T5365" t="str">
        <f t="shared" si="1728"/>
        <v>Green</v>
      </c>
      <c r="U5365" t="str">
        <f t="shared" si="1729"/>
        <v>Red</v>
      </c>
      <c r="V5365" t="str">
        <f t="shared" si="1730"/>
        <v>Red</v>
      </c>
      <c r="W5365" t="str">
        <f t="shared" si="1731"/>
        <v>Green</v>
      </c>
      <c r="X5365" t="str">
        <f t="shared" si="1732"/>
        <v>Green</v>
      </c>
      <c r="Y5365" t="str">
        <f t="shared" si="1733"/>
        <v>Green</v>
      </c>
      <c r="Z5365" t="str">
        <f t="shared" si="1734"/>
        <v>Green</v>
      </c>
      <c r="AA5365" t="str">
        <f t="shared" si="1735"/>
        <v>Red</v>
      </c>
      <c r="AB5365" t="str">
        <f t="shared" si="1736"/>
        <v>Red</v>
      </c>
      <c r="AC5365" t="str">
        <f t="shared" si="1737"/>
        <v>Green</v>
      </c>
      <c r="AD5365" t="str">
        <f t="shared" si="1738"/>
        <v>Red</v>
      </c>
    </row>
    <row r="5366" spans="1:30" x14ac:dyDescent="0.3">
      <c r="A5366" t="str">
        <f t="shared" si="1742"/>
        <v>07/08/2026Derry CitySligo FC</v>
      </c>
      <c r="D5366" s="2">
        <v>46241</v>
      </c>
      <c r="E5366" s="3">
        <v>0.78125</v>
      </c>
      <c r="F5366" t="s">
        <v>1958</v>
      </c>
      <c r="G5366" t="s">
        <v>3358</v>
      </c>
      <c r="H5366">
        <v>0</v>
      </c>
      <c r="I5366">
        <v>0</v>
      </c>
      <c r="J5366">
        <v>2</v>
      </c>
      <c r="K5366">
        <v>0</v>
      </c>
      <c r="L5366" s="22" t="str">
        <f t="shared" si="1740"/>
        <v>07/08/2026</v>
      </c>
      <c r="M5366" s="23">
        <f t="shared" si="1741"/>
        <v>0.65625</v>
      </c>
      <c r="N5366" t="str">
        <f t="shared" si="1739"/>
        <v>2 - 0</v>
      </c>
      <c r="O5366" t="str">
        <f t="shared" si="1723"/>
        <v>Green</v>
      </c>
      <c r="P5366" t="str">
        <f t="shared" si="1724"/>
        <v>Red</v>
      </c>
      <c r="Q5366" t="str">
        <f t="shared" si="1725"/>
        <v>Red</v>
      </c>
      <c r="R5366" t="str">
        <f t="shared" si="1726"/>
        <v>Green</v>
      </c>
      <c r="S5366" t="str">
        <f t="shared" si="1727"/>
        <v>Red</v>
      </c>
      <c r="T5366" t="str">
        <f t="shared" si="1728"/>
        <v>Green</v>
      </c>
      <c r="U5366" t="str">
        <f t="shared" si="1729"/>
        <v>Red</v>
      </c>
      <c r="V5366" t="str">
        <f t="shared" si="1730"/>
        <v>Green</v>
      </c>
      <c r="W5366" t="str">
        <f t="shared" si="1731"/>
        <v>Red</v>
      </c>
      <c r="X5366" t="str">
        <f t="shared" si="1732"/>
        <v>Red</v>
      </c>
      <c r="Y5366" t="str">
        <f t="shared" si="1733"/>
        <v>Green</v>
      </c>
      <c r="Z5366" t="str">
        <f t="shared" si="1734"/>
        <v>Red</v>
      </c>
      <c r="AA5366" t="str">
        <f t="shared" si="1735"/>
        <v>Green</v>
      </c>
      <c r="AB5366" t="str">
        <f t="shared" si="1736"/>
        <v>Green</v>
      </c>
      <c r="AC5366" t="str">
        <f t="shared" si="1737"/>
        <v>Red</v>
      </c>
      <c r="AD5366" t="str">
        <f t="shared" si="1738"/>
        <v>Green</v>
      </c>
    </row>
    <row r="5367" spans="1:30" x14ac:dyDescent="0.3">
      <c r="A5367" t="str">
        <f t="shared" si="1742"/>
        <v>07/08/2026FC GobelinsQuevilly</v>
      </c>
      <c r="D5367" s="2">
        <v>46241</v>
      </c>
      <c r="E5367" s="3">
        <v>0.78125</v>
      </c>
      <c r="F5367" t="s">
        <v>5386</v>
      </c>
      <c r="G5367" t="s">
        <v>1694</v>
      </c>
      <c r="H5367">
        <v>1</v>
      </c>
      <c r="I5367">
        <v>0</v>
      </c>
      <c r="J5367">
        <v>1</v>
      </c>
      <c r="K5367">
        <v>0</v>
      </c>
      <c r="L5367" s="22" t="str">
        <f t="shared" si="1740"/>
        <v>07/08/2026</v>
      </c>
      <c r="M5367" s="23">
        <f t="shared" si="1741"/>
        <v>0.65625</v>
      </c>
      <c r="N5367" t="str">
        <f t="shared" si="1739"/>
        <v>1 - 0</v>
      </c>
      <c r="O5367" t="str">
        <f t="shared" si="1723"/>
        <v>Green</v>
      </c>
      <c r="P5367" t="str">
        <f t="shared" si="1724"/>
        <v>Red</v>
      </c>
      <c r="Q5367" t="str">
        <f t="shared" si="1725"/>
        <v>Red</v>
      </c>
      <c r="R5367" t="str">
        <f t="shared" si="1726"/>
        <v>Green</v>
      </c>
      <c r="S5367" t="str">
        <f t="shared" si="1727"/>
        <v>Red</v>
      </c>
      <c r="T5367" t="str">
        <f t="shared" si="1728"/>
        <v>Green</v>
      </c>
      <c r="U5367" t="str">
        <f t="shared" si="1729"/>
        <v>Green</v>
      </c>
      <c r="V5367" t="str">
        <f t="shared" si="1730"/>
        <v>Red</v>
      </c>
      <c r="W5367" t="str">
        <f t="shared" si="1731"/>
        <v>Red</v>
      </c>
      <c r="X5367" t="str">
        <f t="shared" si="1732"/>
        <v>Green</v>
      </c>
      <c r="Y5367" t="str">
        <f t="shared" si="1733"/>
        <v>Red</v>
      </c>
      <c r="Z5367" t="str">
        <f t="shared" si="1734"/>
        <v>Red</v>
      </c>
      <c r="AA5367" t="str">
        <f t="shared" si="1735"/>
        <v>Green</v>
      </c>
      <c r="AB5367" t="str">
        <f t="shared" si="1736"/>
        <v>Green</v>
      </c>
      <c r="AC5367" t="str">
        <f t="shared" si="1737"/>
        <v>Red</v>
      </c>
      <c r="AD5367" t="str">
        <f t="shared" si="1738"/>
        <v>Green</v>
      </c>
    </row>
    <row r="5368" spans="1:30" x14ac:dyDescent="0.3">
      <c r="A5368" t="str">
        <f t="shared" si="1742"/>
        <v>07/08/2026FC Rouen 1899Cannes</v>
      </c>
      <c r="D5368" s="2">
        <v>46241</v>
      </c>
      <c r="E5368" s="3">
        <v>0.78125</v>
      </c>
      <c r="F5368" t="s">
        <v>3927</v>
      </c>
      <c r="G5368" t="s">
        <v>1708</v>
      </c>
      <c r="H5368">
        <v>0</v>
      </c>
      <c r="I5368">
        <v>0</v>
      </c>
      <c r="J5368">
        <v>0</v>
      </c>
      <c r="K5368">
        <v>0</v>
      </c>
      <c r="L5368" s="22" t="str">
        <f t="shared" si="1740"/>
        <v>07/08/2026</v>
      </c>
      <c r="M5368" s="23">
        <f t="shared" si="1741"/>
        <v>0.65625</v>
      </c>
      <c r="N5368" t="str">
        <f t="shared" si="1739"/>
        <v>0 - 0</v>
      </c>
      <c r="O5368" t="str">
        <f t="shared" si="1723"/>
        <v>Red</v>
      </c>
      <c r="P5368" t="str">
        <f t="shared" si="1724"/>
        <v>Green</v>
      </c>
      <c r="Q5368" t="str">
        <f t="shared" si="1725"/>
        <v>Red</v>
      </c>
      <c r="R5368" t="str">
        <f t="shared" si="1726"/>
        <v>Green</v>
      </c>
      <c r="S5368" t="str">
        <f t="shared" si="1727"/>
        <v>Green</v>
      </c>
      <c r="T5368" t="str">
        <f t="shared" si="1728"/>
        <v>Red</v>
      </c>
      <c r="U5368" t="str">
        <f t="shared" si="1729"/>
        <v>Red</v>
      </c>
      <c r="V5368" t="str">
        <f t="shared" si="1730"/>
        <v>Green</v>
      </c>
      <c r="W5368" t="str">
        <f t="shared" si="1731"/>
        <v>Red</v>
      </c>
      <c r="X5368" t="str">
        <f t="shared" si="1732"/>
        <v>Red</v>
      </c>
      <c r="Y5368" t="str">
        <f t="shared" si="1733"/>
        <v>Red</v>
      </c>
      <c r="Z5368" t="str">
        <f t="shared" si="1734"/>
        <v>Red</v>
      </c>
      <c r="AA5368" t="str">
        <f t="shared" si="1735"/>
        <v>Green</v>
      </c>
      <c r="AB5368" t="str">
        <f t="shared" si="1736"/>
        <v>Green</v>
      </c>
      <c r="AC5368" t="str">
        <f t="shared" si="1737"/>
        <v>Red</v>
      </c>
      <c r="AD5368" t="str">
        <f t="shared" si="1738"/>
        <v>Green</v>
      </c>
    </row>
    <row r="5369" spans="1:30" x14ac:dyDescent="0.3">
      <c r="A5369" t="str">
        <f t="shared" si="1742"/>
        <v>07/08/2026Fleury MerogisAmiens</v>
      </c>
      <c r="D5369" s="2">
        <v>46241</v>
      </c>
      <c r="E5369" s="3">
        <v>0.78125</v>
      </c>
      <c r="F5369" t="s">
        <v>3754</v>
      </c>
      <c r="G5369" t="s">
        <v>1622</v>
      </c>
      <c r="H5369">
        <v>0</v>
      </c>
      <c r="I5369">
        <v>0</v>
      </c>
      <c r="J5369">
        <v>0</v>
      </c>
      <c r="K5369">
        <v>0</v>
      </c>
      <c r="L5369" s="22" t="str">
        <f t="shared" si="1740"/>
        <v>07/08/2026</v>
      </c>
      <c r="M5369" s="23">
        <f t="shared" si="1741"/>
        <v>0.65625</v>
      </c>
      <c r="N5369" t="str">
        <f t="shared" si="1739"/>
        <v>0 - 0</v>
      </c>
      <c r="O5369" t="str">
        <f t="shared" si="1723"/>
        <v>Red</v>
      </c>
      <c r="P5369" t="str">
        <f t="shared" si="1724"/>
        <v>Green</v>
      </c>
      <c r="Q5369" t="str">
        <f t="shared" si="1725"/>
        <v>Red</v>
      </c>
      <c r="R5369" t="str">
        <f t="shared" si="1726"/>
        <v>Green</v>
      </c>
      <c r="S5369" t="str">
        <f t="shared" si="1727"/>
        <v>Green</v>
      </c>
      <c r="T5369" t="str">
        <f t="shared" si="1728"/>
        <v>Red</v>
      </c>
      <c r="U5369" t="str">
        <f t="shared" si="1729"/>
        <v>Red</v>
      </c>
      <c r="V5369" t="str">
        <f t="shared" si="1730"/>
        <v>Green</v>
      </c>
      <c r="W5369" t="str">
        <f t="shared" si="1731"/>
        <v>Red</v>
      </c>
      <c r="X5369" t="str">
        <f t="shared" si="1732"/>
        <v>Red</v>
      </c>
      <c r="Y5369" t="str">
        <f t="shared" si="1733"/>
        <v>Red</v>
      </c>
      <c r="Z5369" t="str">
        <f t="shared" si="1734"/>
        <v>Red</v>
      </c>
      <c r="AA5369" t="str">
        <f t="shared" si="1735"/>
        <v>Green</v>
      </c>
      <c r="AB5369" t="str">
        <f t="shared" si="1736"/>
        <v>Green</v>
      </c>
      <c r="AC5369" t="str">
        <f t="shared" si="1737"/>
        <v>Red</v>
      </c>
      <c r="AD5369" t="str">
        <f t="shared" si="1738"/>
        <v>Green</v>
      </c>
    </row>
    <row r="5370" spans="1:30" x14ac:dyDescent="0.3">
      <c r="A5370" t="str">
        <f t="shared" si="1742"/>
        <v>07/08/2026Flint Town UnitedBarry Town</v>
      </c>
      <c r="D5370" s="2">
        <v>46241</v>
      </c>
      <c r="E5370" s="3">
        <v>0.78125</v>
      </c>
      <c r="F5370" t="s">
        <v>5512</v>
      </c>
      <c r="G5370" t="s">
        <v>3840</v>
      </c>
      <c r="H5370">
        <v>2</v>
      </c>
      <c r="I5370">
        <v>1</v>
      </c>
      <c r="J5370">
        <v>2</v>
      </c>
      <c r="K5370">
        <v>3</v>
      </c>
      <c r="L5370" s="22" t="str">
        <f t="shared" si="1740"/>
        <v>07/08/2026</v>
      </c>
      <c r="M5370" s="23">
        <f t="shared" si="1741"/>
        <v>0.65625</v>
      </c>
      <c r="N5370" t="str">
        <f t="shared" si="1739"/>
        <v>2 - 3</v>
      </c>
      <c r="O5370" t="str">
        <f t="shared" si="1723"/>
        <v>Red</v>
      </c>
      <c r="P5370" t="str">
        <f t="shared" si="1724"/>
        <v>Red</v>
      </c>
      <c r="Q5370" t="str">
        <f t="shared" si="1725"/>
        <v>Green</v>
      </c>
      <c r="R5370" t="str">
        <f t="shared" si="1726"/>
        <v>Red</v>
      </c>
      <c r="S5370" t="str">
        <f t="shared" si="1727"/>
        <v>Green</v>
      </c>
      <c r="T5370" t="str">
        <f t="shared" si="1728"/>
        <v>Green</v>
      </c>
      <c r="U5370" t="str">
        <f t="shared" si="1729"/>
        <v>Green</v>
      </c>
      <c r="V5370" t="str">
        <f t="shared" si="1730"/>
        <v>Red</v>
      </c>
      <c r="W5370" t="str">
        <f t="shared" si="1731"/>
        <v>Red</v>
      </c>
      <c r="X5370" t="str">
        <f t="shared" si="1732"/>
        <v>Green</v>
      </c>
      <c r="Y5370" t="str">
        <f t="shared" si="1733"/>
        <v>Green</v>
      </c>
      <c r="Z5370" t="str">
        <f t="shared" si="1734"/>
        <v>Green</v>
      </c>
      <c r="AA5370" t="str">
        <f t="shared" si="1735"/>
        <v>Red</v>
      </c>
      <c r="AB5370" t="str">
        <f t="shared" si="1736"/>
        <v>Red</v>
      </c>
      <c r="AC5370" t="str">
        <f t="shared" si="1737"/>
        <v>Green</v>
      </c>
      <c r="AD5370" t="str">
        <f t="shared" si="1738"/>
        <v>Red</v>
      </c>
    </row>
    <row r="5371" spans="1:30" x14ac:dyDescent="0.3">
      <c r="A5371" t="str">
        <f t="shared" si="1742"/>
        <v>07/08/2026Galway FCDrogheda United</v>
      </c>
      <c r="D5371" s="2">
        <v>46241</v>
      </c>
      <c r="E5371" s="3">
        <v>0.78125</v>
      </c>
      <c r="F5371" t="s">
        <v>3356</v>
      </c>
      <c r="G5371" t="s">
        <v>681</v>
      </c>
      <c r="H5371">
        <v>0</v>
      </c>
      <c r="I5371">
        <v>0</v>
      </c>
      <c r="J5371">
        <v>0</v>
      </c>
      <c r="K5371">
        <v>0</v>
      </c>
      <c r="L5371" s="22" t="str">
        <f t="shared" si="1740"/>
        <v>07/08/2026</v>
      </c>
      <c r="M5371" s="23">
        <f t="shared" si="1741"/>
        <v>0.65625</v>
      </c>
      <c r="N5371" t="str">
        <f t="shared" si="1739"/>
        <v>0 - 0</v>
      </c>
      <c r="O5371" t="str">
        <f t="shared" si="1723"/>
        <v>Red</v>
      </c>
      <c r="P5371" t="str">
        <f t="shared" si="1724"/>
        <v>Green</v>
      </c>
      <c r="Q5371" t="str">
        <f t="shared" si="1725"/>
        <v>Red</v>
      </c>
      <c r="R5371" t="str">
        <f t="shared" si="1726"/>
        <v>Green</v>
      </c>
      <c r="S5371" t="str">
        <f t="shared" si="1727"/>
        <v>Green</v>
      </c>
      <c r="T5371" t="str">
        <f t="shared" si="1728"/>
        <v>Red</v>
      </c>
      <c r="U5371" t="str">
        <f t="shared" si="1729"/>
        <v>Red</v>
      </c>
      <c r="V5371" t="str">
        <f t="shared" si="1730"/>
        <v>Green</v>
      </c>
      <c r="W5371" t="str">
        <f t="shared" si="1731"/>
        <v>Red</v>
      </c>
      <c r="X5371" t="str">
        <f t="shared" si="1732"/>
        <v>Red</v>
      </c>
      <c r="Y5371" t="str">
        <f t="shared" si="1733"/>
        <v>Red</v>
      </c>
      <c r="Z5371" t="str">
        <f t="shared" si="1734"/>
        <v>Red</v>
      </c>
      <c r="AA5371" t="str">
        <f t="shared" si="1735"/>
        <v>Green</v>
      </c>
      <c r="AB5371" t="str">
        <f t="shared" si="1736"/>
        <v>Green</v>
      </c>
      <c r="AC5371" t="str">
        <f t="shared" si="1737"/>
        <v>Red</v>
      </c>
      <c r="AD5371" t="str">
        <f t="shared" si="1738"/>
        <v>Green</v>
      </c>
    </row>
    <row r="5372" spans="1:30" x14ac:dyDescent="0.3">
      <c r="A5372" t="str">
        <f t="shared" si="1742"/>
        <v>07/08/2026Holywell TownGap Connah's Quay</v>
      </c>
      <c r="D5372" s="2">
        <v>46241</v>
      </c>
      <c r="E5372" s="3">
        <v>0.78125</v>
      </c>
      <c r="F5372" t="s">
        <v>5834</v>
      </c>
      <c r="G5372" t="s">
        <v>6248</v>
      </c>
      <c r="H5372">
        <v>1</v>
      </c>
      <c r="I5372">
        <v>3</v>
      </c>
      <c r="J5372">
        <v>1</v>
      </c>
      <c r="K5372">
        <v>3</v>
      </c>
      <c r="L5372" s="22" t="str">
        <f t="shared" si="1740"/>
        <v>07/08/2026</v>
      </c>
      <c r="M5372" s="23">
        <f t="shared" si="1741"/>
        <v>0.65625</v>
      </c>
      <c r="N5372" t="str">
        <f t="shared" si="1739"/>
        <v>1 - 3</v>
      </c>
      <c r="O5372" t="str">
        <f t="shared" si="1723"/>
        <v>Red</v>
      </c>
      <c r="P5372" t="str">
        <f t="shared" si="1724"/>
        <v>Red</v>
      </c>
      <c r="Q5372" t="str">
        <f t="shared" si="1725"/>
        <v>Green</v>
      </c>
      <c r="R5372" t="str">
        <f t="shared" si="1726"/>
        <v>Red</v>
      </c>
      <c r="S5372" t="str">
        <f t="shared" si="1727"/>
        <v>Green</v>
      </c>
      <c r="T5372" t="str">
        <f t="shared" si="1728"/>
        <v>Green</v>
      </c>
      <c r="U5372" t="str">
        <f t="shared" si="1729"/>
        <v>Red</v>
      </c>
      <c r="V5372" t="str">
        <f t="shared" si="1730"/>
        <v>Red</v>
      </c>
      <c r="W5372" t="str">
        <f t="shared" si="1731"/>
        <v>Green</v>
      </c>
      <c r="X5372" t="str">
        <f t="shared" si="1732"/>
        <v>Green</v>
      </c>
      <c r="Y5372" t="str">
        <f t="shared" si="1733"/>
        <v>Green</v>
      </c>
      <c r="Z5372" t="str">
        <f t="shared" si="1734"/>
        <v>Green</v>
      </c>
      <c r="AA5372" t="str">
        <f t="shared" si="1735"/>
        <v>Red</v>
      </c>
      <c r="AB5372" t="str">
        <f t="shared" si="1736"/>
        <v>Red</v>
      </c>
      <c r="AC5372" t="str">
        <f t="shared" si="1737"/>
        <v>Green</v>
      </c>
      <c r="AD5372" t="str">
        <f t="shared" si="1738"/>
        <v>Red</v>
      </c>
    </row>
    <row r="5373" spans="1:30" x14ac:dyDescent="0.3">
      <c r="A5373" t="str">
        <f t="shared" si="1742"/>
        <v>07/08/2026La Roche VFVersailles 78</v>
      </c>
      <c r="D5373" s="2">
        <v>46241</v>
      </c>
      <c r="E5373" s="3">
        <v>0.78125</v>
      </c>
      <c r="F5373" t="s">
        <v>1657</v>
      </c>
      <c r="G5373" t="s">
        <v>1706</v>
      </c>
      <c r="H5373">
        <v>1</v>
      </c>
      <c r="I5373">
        <v>1</v>
      </c>
      <c r="J5373">
        <v>3</v>
      </c>
      <c r="K5373">
        <v>2</v>
      </c>
      <c r="L5373" s="22" t="str">
        <f t="shared" si="1740"/>
        <v>07/08/2026</v>
      </c>
      <c r="M5373" s="23">
        <f t="shared" si="1741"/>
        <v>0.65625</v>
      </c>
      <c r="N5373" t="str">
        <f t="shared" si="1739"/>
        <v>3 - 2</v>
      </c>
      <c r="O5373" t="str">
        <f t="shared" si="1723"/>
        <v>Green</v>
      </c>
      <c r="P5373" t="str">
        <f t="shared" si="1724"/>
        <v>Red</v>
      </c>
      <c r="Q5373" t="str">
        <f t="shared" si="1725"/>
        <v>Red</v>
      </c>
      <c r="R5373" t="str">
        <f t="shared" si="1726"/>
        <v>Green</v>
      </c>
      <c r="S5373" t="str">
        <f t="shared" si="1727"/>
        <v>Red</v>
      </c>
      <c r="T5373" t="str">
        <f t="shared" si="1728"/>
        <v>Green</v>
      </c>
      <c r="U5373" t="str">
        <f t="shared" si="1729"/>
        <v>Red</v>
      </c>
      <c r="V5373" t="str">
        <f t="shared" si="1730"/>
        <v>Green</v>
      </c>
      <c r="W5373" t="str">
        <f t="shared" si="1731"/>
        <v>Red</v>
      </c>
      <c r="X5373" t="str">
        <f t="shared" si="1732"/>
        <v>Green</v>
      </c>
      <c r="Y5373" t="str">
        <f t="shared" si="1733"/>
        <v>Green</v>
      </c>
      <c r="Z5373" t="str">
        <f t="shared" si="1734"/>
        <v>Green</v>
      </c>
      <c r="AA5373" t="str">
        <f t="shared" si="1735"/>
        <v>Red</v>
      </c>
      <c r="AB5373" t="str">
        <f t="shared" si="1736"/>
        <v>Red</v>
      </c>
      <c r="AC5373" t="str">
        <f t="shared" si="1737"/>
        <v>Green</v>
      </c>
      <c r="AD5373" t="str">
        <f t="shared" si="1738"/>
        <v>Red</v>
      </c>
    </row>
    <row r="5374" spans="1:30" x14ac:dyDescent="0.3">
      <c r="A5374" t="str">
        <f t="shared" si="1742"/>
        <v>07/08/2026LlanelliTrethomas Bluebirds</v>
      </c>
      <c r="D5374" s="2">
        <v>46241</v>
      </c>
      <c r="E5374" s="3">
        <v>0.78125</v>
      </c>
      <c r="F5374" t="s">
        <v>3830</v>
      </c>
      <c r="G5374" t="s">
        <v>5514</v>
      </c>
      <c r="H5374">
        <v>1</v>
      </c>
      <c r="I5374">
        <v>0</v>
      </c>
      <c r="J5374">
        <v>1</v>
      </c>
      <c r="K5374">
        <v>1</v>
      </c>
      <c r="L5374" s="22" t="str">
        <f t="shared" si="1740"/>
        <v>07/08/2026</v>
      </c>
      <c r="M5374" s="23">
        <f t="shared" si="1741"/>
        <v>0.65625</v>
      </c>
      <c r="N5374" t="str">
        <f t="shared" si="1739"/>
        <v>1 - 1</v>
      </c>
      <c r="O5374" t="str">
        <f t="shared" si="1723"/>
        <v>Red</v>
      </c>
      <c r="P5374" t="str">
        <f t="shared" si="1724"/>
        <v>Green</v>
      </c>
      <c r="Q5374" t="str">
        <f t="shared" si="1725"/>
        <v>Red</v>
      </c>
      <c r="R5374" t="str">
        <f t="shared" si="1726"/>
        <v>Green</v>
      </c>
      <c r="S5374" t="str">
        <f t="shared" si="1727"/>
        <v>Green</v>
      </c>
      <c r="T5374" t="str">
        <f t="shared" si="1728"/>
        <v>Red</v>
      </c>
      <c r="U5374" t="str">
        <f t="shared" si="1729"/>
        <v>Green</v>
      </c>
      <c r="V5374" t="str">
        <f t="shared" si="1730"/>
        <v>Red</v>
      </c>
      <c r="W5374" t="str">
        <f t="shared" si="1731"/>
        <v>Red</v>
      </c>
      <c r="X5374" t="str">
        <f t="shared" si="1732"/>
        <v>Green</v>
      </c>
      <c r="Y5374" t="str">
        <f t="shared" si="1733"/>
        <v>Green</v>
      </c>
      <c r="Z5374" t="str">
        <f t="shared" si="1734"/>
        <v>Red</v>
      </c>
      <c r="AA5374" t="str">
        <f t="shared" si="1735"/>
        <v>Green</v>
      </c>
      <c r="AB5374" t="str">
        <f t="shared" si="1736"/>
        <v>Green</v>
      </c>
      <c r="AC5374" t="str">
        <f t="shared" si="1737"/>
        <v>Green</v>
      </c>
      <c r="AD5374" t="str">
        <f t="shared" si="1738"/>
        <v>Red</v>
      </c>
    </row>
    <row r="5375" spans="1:30" x14ac:dyDescent="0.3">
      <c r="A5375" t="str">
        <f t="shared" si="1742"/>
        <v>07/08/2026SSD MonzaPadova Calcio</v>
      </c>
      <c r="D5375" s="2">
        <v>46241</v>
      </c>
      <c r="E5375" s="3">
        <v>0.78125</v>
      </c>
      <c r="F5375" t="s">
        <v>2690</v>
      </c>
      <c r="G5375" t="s">
        <v>1644</v>
      </c>
      <c r="H5375">
        <v>0</v>
      </c>
      <c r="I5375">
        <v>0</v>
      </c>
      <c r="J5375">
        <v>3</v>
      </c>
      <c r="K5375">
        <v>3</v>
      </c>
      <c r="L5375" s="22" t="str">
        <f t="shared" si="1740"/>
        <v>07/08/2026</v>
      </c>
      <c r="M5375" s="23">
        <f t="shared" si="1741"/>
        <v>0.65625</v>
      </c>
      <c r="N5375" t="str">
        <f t="shared" si="1739"/>
        <v>3 - 3</v>
      </c>
      <c r="O5375" t="str">
        <f t="shared" si="1723"/>
        <v>Red</v>
      </c>
      <c r="P5375" t="str">
        <f t="shared" si="1724"/>
        <v>Green</v>
      </c>
      <c r="Q5375" t="str">
        <f t="shared" si="1725"/>
        <v>Red</v>
      </c>
      <c r="R5375" t="str">
        <f t="shared" si="1726"/>
        <v>Green</v>
      </c>
      <c r="S5375" t="str">
        <f t="shared" si="1727"/>
        <v>Green</v>
      </c>
      <c r="T5375" t="str">
        <f t="shared" si="1728"/>
        <v>Red</v>
      </c>
      <c r="U5375" t="str">
        <f t="shared" si="1729"/>
        <v>Red</v>
      </c>
      <c r="V5375" t="str">
        <f t="shared" si="1730"/>
        <v>Green</v>
      </c>
      <c r="W5375" t="str">
        <f t="shared" si="1731"/>
        <v>Red</v>
      </c>
      <c r="X5375" t="str">
        <f t="shared" si="1732"/>
        <v>Red</v>
      </c>
      <c r="Y5375" t="str">
        <f t="shared" si="1733"/>
        <v>Green</v>
      </c>
      <c r="Z5375" t="str">
        <f t="shared" si="1734"/>
        <v>Green</v>
      </c>
      <c r="AA5375" t="str">
        <f t="shared" si="1735"/>
        <v>Red</v>
      </c>
      <c r="AB5375" t="str">
        <f t="shared" si="1736"/>
        <v>Red</v>
      </c>
      <c r="AC5375" t="str">
        <f t="shared" si="1737"/>
        <v>Green</v>
      </c>
      <c r="AD5375" t="str">
        <f t="shared" si="1738"/>
        <v>Red</v>
      </c>
    </row>
    <row r="5376" spans="1:30" x14ac:dyDescent="0.3">
      <c r="A5376" t="str">
        <f t="shared" si="1742"/>
        <v>07/08/2026Strabane AthleticInstitute</v>
      </c>
      <c r="D5376" s="2">
        <v>46241</v>
      </c>
      <c r="E5376" s="3">
        <v>0.78125</v>
      </c>
      <c r="F5376" t="s">
        <v>7227</v>
      </c>
      <c r="G5376" t="s">
        <v>7228</v>
      </c>
      <c r="H5376">
        <v>0</v>
      </c>
      <c r="I5376">
        <v>0</v>
      </c>
      <c r="J5376">
        <v>0</v>
      </c>
      <c r="K5376">
        <v>1</v>
      </c>
      <c r="L5376" s="22" t="str">
        <f t="shared" si="1740"/>
        <v>07/08/2026</v>
      </c>
      <c r="M5376" s="23">
        <f t="shared" si="1741"/>
        <v>0.65625</v>
      </c>
      <c r="N5376" t="str">
        <f t="shared" si="1739"/>
        <v>0 - 1</v>
      </c>
      <c r="O5376" t="str">
        <f t="shared" si="1723"/>
        <v>Red</v>
      </c>
      <c r="P5376" t="str">
        <f t="shared" si="1724"/>
        <v>Red</v>
      </c>
      <c r="Q5376" t="str">
        <f t="shared" si="1725"/>
        <v>Green</v>
      </c>
      <c r="R5376" t="str">
        <f t="shared" si="1726"/>
        <v>Red</v>
      </c>
      <c r="S5376" t="str">
        <f t="shared" si="1727"/>
        <v>Green</v>
      </c>
      <c r="T5376" t="str">
        <f t="shared" si="1728"/>
        <v>Green</v>
      </c>
      <c r="U5376" t="str">
        <f t="shared" si="1729"/>
        <v>Red</v>
      </c>
      <c r="V5376" t="str">
        <f t="shared" si="1730"/>
        <v>Green</v>
      </c>
      <c r="W5376" t="str">
        <f t="shared" si="1731"/>
        <v>Red</v>
      </c>
      <c r="X5376" t="str">
        <f t="shared" si="1732"/>
        <v>Red</v>
      </c>
      <c r="Y5376" t="str">
        <f t="shared" si="1733"/>
        <v>Red</v>
      </c>
      <c r="Z5376" t="str">
        <f t="shared" si="1734"/>
        <v>Red</v>
      </c>
      <c r="AA5376" t="str">
        <f t="shared" si="1735"/>
        <v>Green</v>
      </c>
      <c r="AB5376" t="str">
        <f t="shared" si="1736"/>
        <v>Green</v>
      </c>
      <c r="AC5376" t="str">
        <f t="shared" si="1737"/>
        <v>Red</v>
      </c>
      <c r="AD5376" t="str">
        <f t="shared" si="1738"/>
        <v>Green</v>
      </c>
    </row>
    <row r="5377" spans="1:30" x14ac:dyDescent="0.3">
      <c r="A5377" t="str">
        <f t="shared" si="1742"/>
        <v>07/08/2026The New SaintsHaverfordwest County</v>
      </c>
      <c r="D5377" s="2">
        <v>46241</v>
      </c>
      <c r="E5377" s="3">
        <v>0.78125</v>
      </c>
      <c r="F5377" t="s">
        <v>1918</v>
      </c>
      <c r="G5377" t="s">
        <v>3829</v>
      </c>
      <c r="H5377">
        <v>1</v>
      </c>
      <c r="I5377">
        <v>0</v>
      </c>
      <c r="J5377">
        <v>2</v>
      </c>
      <c r="K5377">
        <v>0</v>
      </c>
      <c r="L5377" s="22" t="str">
        <f t="shared" si="1740"/>
        <v>07/08/2026</v>
      </c>
      <c r="M5377" s="23">
        <f t="shared" si="1741"/>
        <v>0.65625</v>
      </c>
      <c r="N5377" t="str">
        <f t="shared" si="1739"/>
        <v>2 - 0</v>
      </c>
      <c r="O5377" t="str">
        <f t="shared" si="1723"/>
        <v>Green</v>
      </c>
      <c r="P5377" t="str">
        <f t="shared" si="1724"/>
        <v>Red</v>
      </c>
      <c r="Q5377" t="str">
        <f t="shared" si="1725"/>
        <v>Red</v>
      </c>
      <c r="R5377" t="str">
        <f t="shared" si="1726"/>
        <v>Green</v>
      </c>
      <c r="S5377" t="str">
        <f t="shared" si="1727"/>
        <v>Red</v>
      </c>
      <c r="T5377" t="str">
        <f t="shared" si="1728"/>
        <v>Green</v>
      </c>
      <c r="U5377" t="str">
        <f t="shared" si="1729"/>
        <v>Green</v>
      </c>
      <c r="V5377" t="str">
        <f t="shared" si="1730"/>
        <v>Red</v>
      </c>
      <c r="W5377" t="str">
        <f t="shared" si="1731"/>
        <v>Red</v>
      </c>
      <c r="X5377" t="str">
        <f t="shared" si="1732"/>
        <v>Green</v>
      </c>
      <c r="Y5377" t="str">
        <f t="shared" si="1733"/>
        <v>Green</v>
      </c>
      <c r="Z5377" t="str">
        <f t="shared" si="1734"/>
        <v>Red</v>
      </c>
      <c r="AA5377" t="str">
        <f t="shared" si="1735"/>
        <v>Green</v>
      </c>
      <c r="AB5377" t="str">
        <f t="shared" si="1736"/>
        <v>Green</v>
      </c>
      <c r="AC5377" t="str">
        <f t="shared" si="1737"/>
        <v>Red</v>
      </c>
      <c r="AD5377" t="str">
        <f t="shared" si="1738"/>
        <v>Green</v>
      </c>
    </row>
    <row r="5378" spans="1:30" x14ac:dyDescent="0.3">
      <c r="A5378" t="str">
        <f t="shared" si="1742"/>
        <v>07/08/2026Trefelin BGCLlandudno FC</v>
      </c>
      <c r="D5378" s="2">
        <v>46241</v>
      </c>
      <c r="E5378" s="3">
        <v>0.78125</v>
      </c>
      <c r="F5378" t="s">
        <v>3852</v>
      </c>
      <c r="G5378" t="s">
        <v>5511</v>
      </c>
      <c r="H5378">
        <v>0</v>
      </c>
      <c r="I5378">
        <v>4</v>
      </c>
      <c r="J5378">
        <v>0</v>
      </c>
      <c r="K5378">
        <v>4</v>
      </c>
      <c r="L5378" s="22" t="str">
        <f t="shared" si="1740"/>
        <v>07/08/2026</v>
      </c>
      <c r="M5378" s="23">
        <f t="shared" si="1741"/>
        <v>0.65625</v>
      </c>
      <c r="N5378" t="str">
        <f t="shared" si="1739"/>
        <v>0 - 4</v>
      </c>
      <c r="O5378" t="str">
        <f t="shared" ref="O5378:O5441" si="1743">IF($J5378&gt;$K5378,"Green","Red")</f>
        <v>Red</v>
      </c>
      <c r="P5378" t="str">
        <f t="shared" ref="P5378:P5441" si="1744">IF($J5378=$K5378,"Green","Red")</f>
        <v>Red</v>
      </c>
      <c r="Q5378" t="str">
        <f t="shared" ref="Q5378:Q5441" si="1745">IF($J5378&lt;$K5378,"Green","Red")</f>
        <v>Green</v>
      </c>
      <c r="R5378" t="str">
        <f t="shared" ref="R5378:R5441" si="1746">IF($J5378&gt;=$K5378,"Green","Red")</f>
        <v>Red</v>
      </c>
      <c r="S5378" t="str">
        <f t="shared" ref="S5378:S5441" si="1747">IF($J5378&lt;=$K5378,"Green","Red")</f>
        <v>Green</v>
      </c>
      <c r="T5378" t="str">
        <f t="shared" ref="T5378:T5441" si="1748">IF(OR($J5378&gt;$K5378,$J5378&lt;$K5378),"Green","Red")</f>
        <v>Green</v>
      </c>
      <c r="U5378" t="str">
        <f t="shared" ref="U5378:U5441" si="1749">IF($H5378&gt;$I5378,"Green","Red")</f>
        <v>Red</v>
      </c>
      <c r="V5378" t="str">
        <f t="shared" ref="V5378:V5441" si="1750">IF($H5378=$I5378,"Green","Red")</f>
        <v>Red</v>
      </c>
      <c r="W5378" t="str">
        <f t="shared" ref="W5378:W5441" si="1751">IF($H5378&lt;$I5378,"Green","Red")</f>
        <v>Green</v>
      </c>
      <c r="X5378" t="str">
        <f t="shared" ref="X5378:X5441" si="1752">IF($H5378+$I5378&gt;0,"Green","Red")</f>
        <v>Green</v>
      </c>
      <c r="Y5378" t="str">
        <f t="shared" ref="Y5378:Y5441" si="1753">IF($J5378+$K5378&gt;1.5,"Green","Red")</f>
        <v>Green</v>
      </c>
      <c r="Z5378" t="str">
        <f t="shared" ref="Z5378:Z5441" si="1754">IF($J5378+$K5378&gt;2.5,"Green","Red")</f>
        <v>Green</v>
      </c>
      <c r="AA5378" t="str">
        <f t="shared" ref="AA5378:AA5441" si="1755">IF($J5378+$K5378&lt;2.5,"Green","Red")</f>
        <v>Red</v>
      </c>
      <c r="AB5378" t="str">
        <f t="shared" ref="AB5378:AB5441" si="1756">IF($J5378+$K5378&lt;3.5,"Green","Red")</f>
        <v>Red</v>
      </c>
      <c r="AC5378" t="str">
        <f t="shared" ref="AC5378:AC5441" si="1757">IF(AND($J5378&gt;0,$K5378&gt;0),"Green","Red")</f>
        <v>Red</v>
      </c>
      <c r="AD5378" t="str">
        <f t="shared" ref="AD5378:AD5441" si="1758">IF(OR($J5378=0,$K5378=0),"Green","Red")</f>
        <v>Green</v>
      </c>
    </row>
    <row r="5379" spans="1:30" x14ac:dyDescent="0.3">
      <c r="A5379" t="str">
        <f t="shared" si="1742"/>
        <v>07/08/2026UC DublinWexford Youths</v>
      </c>
      <c r="D5379" s="2">
        <v>46241</v>
      </c>
      <c r="E5379" s="3">
        <v>0.78125</v>
      </c>
      <c r="F5379" t="s">
        <v>2493</v>
      </c>
      <c r="G5379" t="s">
        <v>3359</v>
      </c>
      <c r="H5379">
        <v>2</v>
      </c>
      <c r="I5379">
        <v>0</v>
      </c>
      <c r="J5379">
        <v>4</v>
      </c>
      <c r="K5379">
        <v>1</v>
      </c>
      <c r="L5379" s="22" t="str">
        <f t="shared" si="1740"/>
        <v>07/08/2026</v>
      </c>
      <c r="M5379" s="23">
        <f t="shared" si="1741"/>
        <v>0.65625</v>
      </c>
      <c r="N5379" t="str">
        <f t="shared" si="1739"/>
        <v>4 - 1</v>
      </c>
      <c r="O5379" t="str">
        <f t="shared" si="1743"/>
        <v>Green</v>
      </c>
      <c r="P5379" t="str">
        <f t="shared" si="1744"/>
        <v>Red</v>
      </c>
      <c r="Q5379" t="str">
        <f t="shared" si="1745"/>
        <v>Red</v>
      </c>
      <c r="R5379" t="str">
        <f t="shared" si="1746"/>
        <v>Green</v>
      </c>
      <c r="S5379" t="str">
        <f t="shared" si="1747"/>
        <v>Red</v>
      </c>
      <c r="T5379" t="str">
        <f t="shared" si="1748"/>
        <v>Green</v>
      </c>
      <c r="U5379" t="str">
        <f t="shared" si="1749"/>
        <v>Green</v>
      </c>
      <c r="V5379" t="str">
        <f t="shared" si="1750"/>
        <v>Red</v>
      </c>
      <c r="W5379" t="str">
        <f t="shared" si="1751"/>
        <v>Red</v>
      </c>
      <c r="X5379" t="str">
        <f t="shared" si="1752"/>
        <v>Green</v>
      </c>
      <c r="Y5379" t="str">
        <f t="shared" si="1753"/>
        <v>Green</v>
      </c>
      <c r="Z5379" t="str">
        <f t="shared" si="1754"/>
        <v>Green</v>
      </c>
      <c r="AA5379" t="str">
        <f t="shared" si="1755"/>
        <v>Red</v>
      </c>
      <c r="AB5379" t="str">
        <f t="shared" si="1756"/>
        <v>Red</v>
      </c>
      <c r="AC5379" t="str">
        <f t="shared" si="1757"/>
        <v>Green</v>
      </c>
      <c r="AD5379" t="str">
        <f t="shared" si="1758"/>
        <v>Red</v>
      </c>
    </row>
    <row r="5380" spans="1:30" x14ac:dyDescent="0.3">
      <c r="A5380" t="str">
        <f t="shared" si="1742"/>
        <v>07/08/2026WolvesPort Vale</v>
      </c>
      <c r="B5380" t="s">
        <v>5899</v>
      </c>
      <c r="C5380" t="s">
        <v>5900</v>
      </c>
      <c r="D5380" s="2">
        <v>46241</v>
      </c>
      <c r="E5380" s="3">
        <v>0.78125</v>
      </c>
      <c r="F5380" t="s">
        <v>1817</v>
      </c>
      <c r="G5380" t="s">
        <v>3985</v>
      </c>
      <c r="H5380">
        <v>3</v>
      </c>
      <c r="I5380">
        <v>0</v>
      </c>
      <c r="J5380">
        <v>3</v>
      </c>
      <c r="K5380">
        <v>0</v>
      </c>
      <c r="L5380" s="22" t="str">
        <f t="shared" si="1740"/>
        <v>07/08/2026</v>
      </c>
      <c r="M5380" s="23">
        <f t="shared" si="1741"/>
        <v>0.65625</v>
      </c>
      <c r="N5380" t="str">
        <f t="shared" si="1739"/>
        <v>3 - 0</v>
      </c>
      <c r="O5380" t="str">
        <f t="shared" si="1743"/>
        <v>Green</v>
      </c>
      <c r="P5380" t="str">
        <f t="shared" si="1744"/>
        <v>Red</v>
      </c>
      <c r="Q5380" t="str">
        <f t="shared" si="1745"/>
        <v>Red</v>
      </c>
      <c r="R5380" t="str">
        <f t="shared" si="1746"/>
        <v>Green</v>
      </c>
      <c r="S5380" t="str">
        <f t="shared" si="1747"/>
        <v>Red</v>
      </c>
      <c r="T5380" t="str">
        <f t="shared" si="1748"/>
        <v>Green</v>
      </c>
      <c r="U5380" t="str">
        <f t="shared" si="1749"/>
        <v>Green</v>
      </c>
      <c r="V5380" t="str">
        <f t="shared" si="1750"/>
        <v>Red</v>
      </c>
      <c r="W5380" t="str">
        <f t="shared" si="1751"/>
        <v>Red</v>
      </c>
      <c r="X5380" t="str">
        <f t="shared" si="1752"/>
        <v>Green</v>
      </c>
      <c r="Y5380" t="str">
        <f t="shared" si="1753"/>
        <v>Green</v>
      </c>
      <c r="Z5380" t="str">
        <f t="shared" si="1754"/>
        <v>Green</v>
      </c>
      <c r="AA5380" t="str">
        <f t="shared" si="1755"/>
        <v>Red</v>
      </c>
      <c r="AB5380" t="str">
        <f t="shared" si="1756"/>
        <v>Green</v>
      </c>
      <c r="AC5380" t="str">
        <f t="shared" si="1757"/>
        <v>Red</v>
      </c>
      <c r="AD5380" t="str">
        <f t="shared" si="1758"/>
        <v>Green</v>
      </c>
    </row>
    <row r="5381" spans="1:30" x14ac:dyDescent="0.3">
      <c r="A5381" t="str">
        <f t="shared" si="1742"/>
        <v>07/08/2026Wycombe WanderersStevenage</v>
      </c>
      <c r="B5381" t="s">
        <v>5899</v>
      </c>
      <c r="C5381" t="s">
        <v>5900</v>
      </c>
      <c r="D5381" s="2">
        <v>46241</v>
      </c>
      <c r="E5381" s="3">
        <v>0.78125</v>
      </c>
      <c r="F5381" t="s">
        <v>1428</v>
      </c>
      <c r="G5381" t="s">
        <v>1831</v>
      </c>
      <c r="H5381">
        <v>1</v>
      </c>
      <c r="I5381">
        <v>1</v>
      </c>
      <c r="J5381">
        <v>1</v>
      </c>
      <c r="K5381">
        <v>2</v>
      </c>
      <c r="L5381" s="22" t="str">
        <f t="shared" si="1740"/>
        <v>07/08/2026</v>
      </c>
      <c r="M5381" s="23">
        <f t="shared" si="1741"/>
        <v>0.65625</v>
      </c>
      <c r="N5381" t="str">
        <f t="shared" si="1739"/>
        <v>1 - 2</v>
      </c>
      <c r="O5381" t="str">
        <f t="shared" si="1743"/>
        <v>Red</v>
      </c>
      <c r="P5381" t="str">
        <f t="shared" si="1744"/>
        <v>Red</v>
      </c>
      <c r="Q5381" t="str">
        <f t="shared" si="1745"/>
        <v>Green</v>
      </c>
      <c r="R5381" t="str">
        <f t="shared" si="1746"/>
        <v>Red</v>
      </c>
      <c r="S5381" t="str">
        <f t="shared" si="1747"/>
        <v>Green</v>
      </c>
      <c r="T5381" t="str">
        <f t="shared" si="1748"/>
        <v>Green</v>
      </c>
      <c r="U5381" t="str">
        <f t="shared" si="1749"/>
        <v>Red</v>
      </c>
      <c r="V5381" t="str">
        <f t="shared" si="1750"/>
        <v>Green</v>
      </c>
      <c r="W5381" t="str">
        <f t="shared" si="1751"/>
        <v>Red</v>
      </c>
      <c r="X5381" t="str">
        <f t="shared" si="1752"/>
        <v>Green</v>
      </c>
      <c r="Y5381" t="str">
        <f t="shared" si="1753"/>
        <v>Green</v>
      </c>
      <c r="Z5381" t="str">
        <f t="shared" si="1754"/>
        <v>Green</v>
      </c>
      <c r="AA5381" t="str">
        <f t="shared" si="1755"/>
        <v>Red</v>
      </c>
      <c r="AB5381" t="str">
        <f t="shared" si="1756"/>
        <v>Green</v>
      </c>
      <c r="AC5381" t="str">
        <f t="shared" si="1757"/>
        <v>Green</v>
      </c>
      <c r="AD5381" t="str">
        <f t="shared" si="1758"/>
        <v>Red</v>
      </c>
    </row>
    <row r="5382" spans="1:30" x14ac:dyDescent="0.3">
      <c r="A5382" t="str">
        <f t="shared" si="1742"/>
        <v>07/08/2026MiddlesbroughWrexham</v>
      </c>
      <c r="B5382" t="s">
        <v>5899</v>
      </c>
      <c r="C5382" t="s">
        <v>5900</v>
      </c>
      <c r="D5382" s="2">
        <v>46241</v>
      </c>
      <c r="E5382" s="3">
        <v>0.79166666666666663</v>
      </c>
      <c r="F5382" t="s">
        <v>5884</v>
      </c>
      <c r="G5382" t="s">
        <v>4007</v>
      </c>
      <c r="H5382">
        <v>0</v>
      </c>
      <c r="I5382">
        <v>0</v>
      </c>
      <c r="J5382">
        <v>1</v>
      </c>
      <c r="K5382">
        <v>0</v>
      </c>
      <c r="L5382" s="22" t="str">
        <f t="shared" si="1740"/>
        <v>07/08/2026</v>
      </c>
      <c r="M5382" s="23">
        <f t="shared" si="1741"/>
        <v>0.66666666666666663</v>
      </c>
      <c r="N5382" t="str">
        <f t="shared" si="1739"/>
        <v>1 - 0</v>
      </c>
      <c r="O5382" t="str">
        <f t="shared" si="1743"/>
        <v>Green</v>
      </c>
      <c r="P5382" t="str">
        <f t="shared" si="1744"/>
        <v>Red</v>
      </c>
      <c r="Q5382" t="str">
        <f t="shared" si="1745"/>
        <v>Red</v>
      </c>
      <c r="R5382" t="str">
        <f t="shared" si="1746"/>
        <v>Green</v>
      </c>
      <c r="S5382" t="str">
        <f t="shared" si="1747"/>
        <v>Red</v>
      </c>
      <c r="T5382" t="str">
        <f t="shared" si="1748"/>
        <v>Green</v>
      </c>
      <c r="U5382" t="str">
        <f t="shared" si="1749"/>
        <v>Red</v>
      </c>
      <c r="V5382" t="str">
        <f t="shared" si="1750"/>
        <v>Green</v>
      </c>
      <c r="W5382" t="str">
        <f t="shared" si="1751"/>
        <v>Red</v>
      </c>
      <c r="X5382" t="str">
        <f t="shared" si="1752"/>
        <v>Red</v>
      </c>
      <c r="Y5382" t="str">
        <f t="shared" si="1753"/>
        <v>Red</v>
      </c>
      <c r="Z5382" t="str">
        <f t="shared" si="1754"/>
        <v>Red</v>
      </c>
      <c r="AA5382" t="str">
        <f t="shared" si="1755"/>
        <v>Green</v>
      </c>
      <c r="AB5382" t="str">
        <f t="shared" si="1756"/>
        <v>Green</v>
      </c>
      <c r="AC5382" t="str">
        <f t="shared" si="1757"/>
        <v>Red</v>
      </c>
      <c r="AD5382" t="str">
        <f t="shared" si="1758"/>
        <v>Green</v>
      </c>
    </row>
    <row r="5383" spans="1:30" x14ac:dyDescent="0.3">
      <c r="A5383" t="str">
        <f t="shared" si="1742"/>
        <v>07/08/2026Shamrock RoversDundalk</v>
      </c>
      <c r="D5383" s="2">
        <v>46241</v>
      </c>
      <c r="E5383" s="3">
        <v>0.79166666666666663</v>
      </c>
      <c r="F5383" t="s">
        <v>354</v>
      </c>
      <c r="G5383" t="s">
        <v>158</v>
      </c>
      <c r="H5383">
        <v>3</v>
      </c>
      <c r="I5383">
        <v>2</v>
      </c>
      <c r="J5383">
        <v>3</v>
      </c>
      <c r="K5383">
        <v>2</v>
      </c>
      <c r="L5383" s="22" t="str">
        <f t="shared" si="1740"/>
        <v>07/08/2026</v>
      </c>
      <c r="M5383" s="23">
        <f t="shared" si="1741"/>
        <v>0.66666666666666663</v>
      </c>
      <c r="N5383" t="str">
        <f t="shared" si="1739"/>
        <v>3 - 2</v>
      </c>
      <c r="O5383" t="str">
        <f t="shared" si="1743"/>
        <v>Green</v>
      </c>
      <c r="P5383" t="str">
        <f t="shared" si="1744"/>
        <v>Red</v>
      </c>
      <c r="Q5383" t="str">
        <f t="shared" si="1745"/>
        <v>Red</v>
      </c>
      <c r="R5383" t="str">
        <f t="shared" si="1746"/>
        <v>Green</v>
      </c>
      <c r="S5383" t="str">
        <f t="shared" si="1747"/>
        <v>Red</v>
      </c>
      <c r="T5383" t="str">
        <f t="shared" si="1748"/>
        <v>Green</v>
      </c>
      <c r="U5383" t="str">
        <f t="shared" si="1749"/>
        <v>Green</v>
      </c>
      <c r="V5383" t="str">
        <f t="shared" si="1750"/>
        <v>Red</v>
      </c>
      <c r="W5383" t="str">
        <f t="shared" si="1751"/>
        <v>Red</v>
      </c>
      <c r="X5383" t="str">
        <f t="shared" si="1752"/>
        <v>Green</v>
      </c>
      <c r="Y5383" t="str">
        <f t="shared" si="1753"/>
        <v>Green</v>
      </c>
      <c r="Z5383" t="str">
        <f t="shared" si="1754"/>
        <v>Green</v>
      </c>
      <c r="AA5383" t="str">
        <f t="shared" si="1755"/>
        <v>Red</v>
      </c>
      <c r="AB5383" t="str">
        <f t="shared" si="1756"/>
        <v>Red</v>
      </c>
      <c r="AC5383" t="str">
        <f t="shared" si="1757"/>
        <v>Green</v>
      </c>
      <c r="AD5383" t="str">
        <f t="shared" si="1758"/>
        <v>Red</v>
      </c>
    </row>
    <row r="5384" spans="1:30" x14ac:dyDescent="0.3">
      <c r="A5384" t="str">
        <f t="shared" si="1742"/>
        <v>07/08/2026USC ParedesVitoria Guimaraes B</v>
      </c>
      <c r="D5384" s="2">
        <v>46241</v>
      </c>
      <c r="E5384" s="3">
        <v>0.79166666666666663</v>
      </c>
      <c r="F5384" t="s">
        <v>7229</v>
      </c>
      <c r="G5384" t="s">
        <v>7230</v>
      </c>
      <c r="H5384">
        <v>2</v>
      </c>
      <c r="I5384">
        <v>0</v>
      </c>
      <c r="J5384">
        <v>3</v>
      </c>
      <c r="K5384">
        <v>1</v>
      </c>
      <c r="L5384" s="22" t="str">
        <f t="shared" si="1740"/>
        <v>07/08/2026</v>
      </c>
      <c r="M5384" s="23">
        <f t="shared" si="1741"/>
        <v>0.66666666666666663</v>
      </c>
      <c r="N5384" t="str">
        <f t="shared" si="1739"/>
        <v>3 - 1</v>
      </c>
      <c r="O5384" t="str">
        <f t="shared" si="1743"/>
        <v>Green</v>
      </c>
      <c r="P5384" t="str">
        <f t="shared" si="1744"/>
        <v>Red</v>
      </c>
      <c r="Q5384" t="str">
        <f t="shared" si="1745"/>
        <v>Red</v>
      </c>
      <c r="R5384" t="str">
        <f t="shared" si="1746"/>
        <v>Green</v>
      </c>
      <c r="S5384" t="str">
        <f t="shared" si="1747"/>
        <v>Red</v>
      </c>
      <c r="T5384" t="str">
        <f t="shared" si="1748"/>
        <v>Green</v>
      </c>
      <c r="U5384" t="str">
        <f t="shared" si="1749"/>
        <v>Green</v>
      </c>
      <c r="V5384" t="str">
        <f t="shared" si="1750"/>
        <v>Red</v>
      </c>
      <c r="W5384" t="str">
        <f t="shared" si="1751"/>
        <v>Red</v>
      </c>
      <c r="X5384" t="str">
        <f t="shared" si="1752"/>
        <v>Green</v>
      </c>
      <c r="Y5384" t="str">
        <f t="shared" si="1753"/>
        <v>Green</v>
      </c>
      <c r="Z5384" t="str">
        <f t="shared" si="1754"/>
        <v>Green</v>
      </c>
      <c r="AA5384" t="str">
        <f t="shared" si="1755"/>
        <v>Red</v>
      </c>
      <c r="AB5384" t="str">
        <f t="shared" si="1756"/>
        <v>Red</v>
      </c>
      <c r="AC5384" t="str">
        <f t="shared" si="1757"/>
        <v>Green</v>
      </c>
      <c r="AD5384" t="str">
        <f t="shared" si="1758"/>
        <v>Red</v>
      </c>
    </row>
    <row r="5385" spans="1:30" x14ac:dyDescent="0.3">
      <c r="A5385" t="str">
        <f t="shared" si="1742"/>
        <v>07/08/2026AftureldingGrindavik</v>
      </c>
      <c r="D5385" s="2">
        <v>46241</v>
      </c>
      <c r="E5385" s="3">
        <v>0.80208333333333337</v>
      </c>
      <c r="F5385" t="s">
        <v>604</v>
      </c>
      <c r="G5385" t="s">
        <v>148</v>
      </c>
      <c r="H5385">
        <v>4</v>
      </c>
      <c r="I5385">
        <v>0</v>
      </c>
      <c r="J5385">
        <v>4</v>
      </c>
      <c r="K5385">
        <v>1</v>
      </c>
      <c r="L5385" s="22" t="str">
        <f t="shared" si="1740"/>
        <v>07/08/2026</v>
      </c>
      <c r="M5385" s="23">
        <f t="shared" si="1741"/>
        <v>0.67708333333333337</v>
      </c>
      <c r="N5385" t="str">
        <f t="shared" si="1739"/>
        <v>4 - 1</v>
      </c>
      <c r="O5385" t="str">
        <f t="shared" si="1743"/>
        <v>Green</v>
      </c>
      <c r="P5385" t="str">
        <f t="shared" si="1744"/>
        <v>Red</v>
      </c>
      <c r="Q5385" t="str">
        <f t="shared" si="1745"/>
        <v>Red</v>
      </c>
      <c r="R5385" t="str">
        <f t="shared" si="1746"/>
        <v>Green</v>
      </c>
      <c r="S5385" t="str">
        <f t="shared" si="1747"/>
        <v>Red</v>
      </c>
      <c r="T5385" t="str">
        <f t="shared" si="1748"/>
        <v>Green</v>
      </c>
      <c r="U5385" t="str">
        <f t="shared" si="1749"/>
        <v>Green</v>
      </c>
      <c r="V5385" t="str">
        <f t="shared" si="1750"/>
        <v>Red</v>
      </c>
      <c r="W5385" t="str">
        <f t="shared" si="1751"/>
        <v>Red</v>
      </c>
      <c r="X5385" t="str">
        <f t="shared" si="1752"/>
        <v>Green</v>
      </c>
      <c r="Y5385" t="str">
        <f t="shared" si="1753"/>
        <v>Green</v>
      </c>
      <c r="Z5385" t="str">
        <f t="shared" si="1754"/>
        <v>Green</v>
      </c>
      <c r="AA5385" t="str">
        <f t="shared" si="1755"/>
        <v>Red</v>
      </c>
      <c r="AB5385" t="str">
        <f t="shared" si="1756"/>
        <v>Red</v>
      </c>
      <c r="AC5385" t="str">
        <f t="shared" si="1757"/>
        <v>Green</v>
      </c>
      <c r="AD5385" t="str">
        <f t="shared" si="1758"/>
        <v>Red</v>
      </c>
    </row>
    <row r="5386" spans="1:30" x14ac:dyDescent="0.3">
      <c r="A5386" t="str">
        <f t="shared" si="1742"/>
        <v>07/08/2026Cobh RamblersTreaty United</v>
      </c>
      <c r="D5386" s="2">
        <v>46241</v>
      </c>
      <c r="E5386" s="3">
        <v>0.80208333333333337</v>
      </c>
      <c r="F5386" t="s">
        <v>149</v>
      </c>
      <c r="G5386" t="s">
        <v>2492</v>
      </c>
      <c r="H5386">
        <v>0</v>
      </c>
      <c r="I5386">
        <v>0</v>
      </c>
      <c r="J5386">
        <v>2</v>
      </c>
      <c r="K5386">
        <v>0</v>
      </c>
      <c r="L5386" s="22" t="str">
        <f t="shared" si="1740"/>
        <v>07/08/2026</v>
      </c>
      <c r="M5386" s="23">
        <f t="shared" si="1741"/>
        <v>0.67708333333333337</v>
      </c>
      <c r="N5386" t="str">
        <f t="shared" si="1739"/>
        <v>2 - 0</v>
      </c>
      <c r="O5386" t="str">
        <f t="shared" si="1743"/>
        <v>Green</v>
      </c>
      <c r="P5386" t="str">
        <f t="shared" si="1744"/>
        <v>Red</v>
      </c>
      <c r="Q5386" t="str">
        <f t="shared" si="1745"/>
        <v>Red</v>
      </c>
      <c r="R5386" t="str">
        <f t="shared" si="1746"/>
        <v>Green</v>
      </c>
      <c r="S5386" t="str">
        <f t="shared" si="1747"/>
        <v>Red</v>
      </c>
      <c r="T5386" t="str">
        <f t="shared" si="1748"/>
        <v>Green</v>
      </c>
      <c r="U5386" t="str">
        <f t="shared" si="1749"/>
        <v>Red</v>
      </c>
      <c r="V5386" t="str">
        <f t="shared" si="1750"/>
        <v>Green</v>
      </c>
      <c r="W5386" t="str">
        <f t="shared" si="1751"/>
        <v>Red</v>
      </c>
      <c r="X5386" t="str">
        <f t="shared" si="1752"/>
        <v>Red</v>
      </c>
      <c r="Y5386" t="str">
        <f t="shared" si="1753"/>
        <v>Green</v>
      </c>
      <c r="Z5386" t="str">
        <f t="shared" si="1754"/>
        <v>Red</v>
      </c>
      <c r="AA5386" t="str">
        <f t="shared" si="1755"/>
        <v>Green</v>
      </c>
      <c r="AB5386" t="str">
        <f t="shared" si="1756"/>
        <v>Green</v>
      </c>
      <c r="AC5386" t="str">
        <f t="shared" si="1757"/>
        <v>Red</v>
      </c>
      <c r="AD5386" t="str">
        <f t="shared" si="1758"/>
        <v>Green</v>
      </c>
    </row>
    <row r="5387" spans="1:30" x14ac:dyDescent="0.3">
      <c r="A5387" t="str">
        <f t="shared" si="1742"/>
        <v>07/08/2026EstorilFamalicao</v>
      </c>
      <c r="D5387" s="2">
        <v>46241</v>
      </c>
      <c r="E5387" s="3">
        <v>0.80208333333333337</v>
      </c>
      <c r="F5387" t="s">
        <v>3994</v>
      </c>
      <c r="G5387" t="s">
        <v>1606</v>
      </c>
      <c r="H5387">
        <v>0</v>
      </c>
      <c r="I5387">
        <v>1</v>
      </c>
      <c r="J5387">
        <v>1</v>
      </c>
      <c r="K5387">
        <v>1</v>
      </c>
      <c r="L5387" s="22" t="str">
        <f t="shared" si="1740"/>
        <v>07/08/2026</v>
      </c>
      <c r="M5387" s="23">
        <f t="shared" si="1741"/>
        <v>0.67708333333333337</v>
      </c>
      <c r="N5387" t="str">
        <f t="shared" si="1739"/>
        <v>1 - 1</v>
      </c>
      <c r="O5387" t="str">
        <f t="shared" si="1743"/>
        <v>Red</v>
      </c>
      <c r="P5387" t="str">
        <f t="shared" si="1744"/>
        <v>Green</v>
      </c>
      <c r="Q5387" t="str">
        <f t="shared" si="1745"/>
        <v>Red</v>
      </c>
      <c r="R5387" t="str">
        <f t="shared" si="1746"/>
        <v>Green</v>
      </c>
      <c r="S5387" t="str">
        <f t="shared" si="1747"/>
        <v>Green</v>
      </c>
      <c r="T5387" t="str">
        <f t="shared" si="1748"/>
        <v>Red</v>
      </c>
      <c r="U5387" t="str">
        <f t="shared" si="1749"/>
        <v>Red</v>
      </c>
      <c r="V5387" t="str">
        <f t="shared" si="1750"/>
        <v>Red</v>
      </c>
      <c r="W5387" t="str">
        <f t="shared" si="1751"/>
        <v>Green</v>
      </c>
      <c r="X5387" t="str">
        <f t="shared" si="1752"/>
        <v>Green</v>
      </c>
      <c r="Y5387" t="str">
        <f t="shared" si="1753"/>
        <v>Green</v>
      </c>
      <c r="Z5387" t="str">
        <f t="shared" si="1754"/>
        <v>Red</v>
      </c>
      <c r="AA5387" t="str">
        <f t="shared" si="1755"/>
        <v>Green</v>
      </c>
      <c r="AB5387" t="str">
        <f t="shared" si="1756"/>
        <v>Green</v>
      </c>
      <c r="AC5387" t="str">
        <f t="shared" si="1757"/>
        <v>Green</v>
      </c>
      <c r="AD5387" t="str">
        <f t="shared" si="1758"/>
        <v>Red</v>
      </c>
    </row>
    <row r="5388" spans="1:30" x14ac:dyDescent="0.3">
      <c r="A5388" t="str">
        <f t="shared" si="1742"/>
        <v>07/08/2026Leiknir ReykjavikFylkir</v>
      </c>
      <c r="D5388" s="2">
        <v>46241</v>
      </c>
      <c r="E5388" s="3">
        <v>0.80208333333333337</v>
      </c>
      <c r="F5388" t="s">
        <v>98</v>
      </c>
      <c r="G5388" t="s">
        <v>1361</v>
      </c>
      <c r="H5388">
        <v>1</v>
      </c>
      <c r="I5388">
        <v>0</v>
      </c>
      <c r="J5388">
        <v>3</v>
      </c>
      <c r="K5388">
        <v>0</v>
      </c>
      <c r="L5388" s="22" t="str">
        <f t="shared" si="1740"/>
        <v>07/08/2026</v>
      </c>
      <c r="M5388" s="23">
        <f t="shared" si="1741"/>
        <v>0.67708333333333337</v>
      </c>
      <c r="N5388" t="str">
        <f t="shared" si="1739"/>
        <v>3 - 0</v>
      </c>
      <c r="O5388" t="str">
        <f t="shared" si="1743"/>
        <v>Green</v>
      </c>
      <c r="P5388" t="str">
        <f t="shared" si="1744"/>
        <v>Red</v>
      </c>
      <c r="Q5388" t="str">
        <f t="shared" si="1745"/>
        <v>Red</v>
      </c>
      <c r="R5388" t="str">
        <f t="shared" si="1746"/>
        <v>Green</v>
      </c>
      <c r="S5388" t="str">
        <f t="shared" si="1747"/>
        <v>Red</v>
      </c>
      <c r="T5388" t="str">
        <f t="shared" si="1748"/>
        <v>Green</v>
      </c>
      <c r="U5388" t="str">
        <f t="shared" si="1749"/>
        <v>Green</v>
      </c>
      <c r="V5388" t="str">
        <f t="shared" si="1750"/>
        <v>Red</v>
      </c>
      <c r="W5388" t="str">
        <f t="shared" si="1751"/>
        <v>Red</v>
      </c>
      <c r="X5388" t="str">
        <f t="shared" si="1752"/>
        <v>Green</v>
      </c>
      <c r="Y5388" t="str">
        <f t="shared" si="1753"/>
        <v>Green</v>
      </c>
      <c r="Z5388" t="str">
        <f t="shared" si="1754"/>
        <v>Green</v>
      </c>
      <c r="AA5388" t="str">
        <f t="shared" si="1755"/>
        <v>Red</v>
      </c>
      <c r="AB5388" t="str">
        <f t="shared" si="1756"/>
        <v>Green</v>
      </c>
      <c r="AC5388" t="str">
        <f t="shared" si="1757"/>
        <v>Red</v>
      </c>
      <c r="AD5388" t="str">
        <f t="shared" si="1758"/>
        <v>Green</v>
      </c>
    </row>
    <row r="5389" spans="1:30" x14ac:dyDescent="0.3">
      <c r="A5389" t="str">
        <f t="shared" si="1742"/>
        <v>07/08/2026UlfarnirEllidi</v>
      </c>
      <c r="D5389" s="2">
        <v>46241</v>
      </c>
      <c r="E5389" s="3">
        <v>0.80208333333333337</v>
      </c>
      <c r="F5389" t="s">
        <v>2486</v>
      </c>
      <c r="G5389" t="s">
        <v>1844</v>
      </c>
      <c r="H5389">
        <v>1</v>
      </c>
      <c r="I5389">
        <v>1</v>
      </c>
      <c r="J5389">
        <v>3</v>
      </c>
      <c r="K5389">
        <v>3</v>
      </c>
      <c r="L5389" s="22" t="str">
        <f t="shared" si="1740"/>
        <v>07/08/2026</v>
      </c>
      <c r="M5389" s="23">
        <f t="shared" si="1741"/>
        <v>0.67708333333333337</v>
      </c>
      <c r="N5389" t="str">
        <f t="shared" si="1739"/>
        <v>3 - 3</v>
      </c>
      <c r="O5389" t="str">
        <f t="shared" si="1743"/>
        <v>Red</v>
      </c>
      <c r="P5389" t="str">
        <f t="shared" si="1744"/>
        <v>Green</v>
      </c>
      <c r="Q5389" t="str">
        <f t="shared" si="1745"/>
        <v>Red</v>
      </c>
      <c r="R5389" t="str">
        <f t="shared" si="1746"/>
        <v>Green</v>
      </c>
      <c r="S5389" t="str">
        <f t="shared" si="1747"/>
        <v>Green</v>
      </c>
      <c r="T5389" t="str">
        <f t="shared" si="1748"/>
        <v>Red</v>
      </c>
      <c r="U5389" t="str">
        <f t="shared" si="1749"/>
        <v>Red</v>
      </c>
      <c r="V5389" t="str">
        <f t="shared" si="1750"/>
        <v>Green</v>
      </c>
      <c r="W5389" t="str">
        <f t="shared" si="1751"/>
        <v>Red</v>
      </c>
      <c r="X5389" t="str">
        <f t="shared" si="1752"/>
        <v>Green</v>
      </c>
      <c r="Y5389" t="str">
        <f t="shared" si="1753"/>
        <v>Green</v>
      </c>
      <c r="Z5389" t="str">
        <f t="shared" si="1754"/>
        <v>Green</v>
      </c>
      <c r="AA5389" t="str">
        <f t="shared" si="1755"/>
        <v>Red</v>
      </c>
      <c r="AB5389" t="str">
        <f t="shared" si="1756"/>
        <v>Red</v>
      </c>
      <c r="AC5389" t="str">
        <f t="shared" si="1757"/>
        <v>Green</v>
      </c>
      <c r="AD5389" t="str">
        <f t="shared" si="1758"/>
        <v>Red</v>
      </c>
    </row>
    <row r="5390" spans="1:30" x14ac:dyDescent="0.3">
      <c r="A5390" t="str">
        <f t="shared" si="1742"/>
        <v>07/08/2026Vaengir JupitersKFR Hvolsvollur</v>
      </c>
      <c r="D5390" s="2">
        <v>46241</v>
      </c>
      <c r="E5390" s="3">
        <v>0.80208333333333337</v>
      </c>
      <c r="F5390" t="s">
        <v>2049</v>
      </c>
      <c r="G5390" t="s">
        <v>2051</v>
      </c>
      <c r="H5390">
        <v>1</v>
      </c>
      <c r="I5390">
        <v>0</v>
      </c>
      <c r="J5390">
        <v>2</v>
      </c>
      <c r="K5390">
        <v>2</v>
      </c>
      <c r="L5390" s="22" t="str">
        <f t="shared" si="1740"/>
        <v>07/08/2026</v>
      </c>
      <c r="M5390" s="23">
        <f t="shared" si="1741"/>
        <v>0.67708333333333337</v>
      </c>
      <c r="N5390" t="str">
        <f t="shared" si="1739"/>
        <v>2 - 2</v>
      </c>
      <c r="O5390" t="str">
        <f t="shared" si="1743"/>
        <v>Red</v>
      </c>
      <c r="P5390" t="str">
        <f t="shared" si="1744"/>
        <v>Green</v>
      </c>
      <c r="Q5390" t="str">
        <f t="shared" si="1745"/>
        <v>Red</v>
      </c>
      <c r="R5390" t="str">
        <f t="shared" si="1746"/>
        <v>Green</v>
      </c>
      <c r="S5390" t="str">
        <f t="shared" si="1747"/>
        <v>Green</v>
      </c>
      <c r="T5390" t="str">
        <f t="shared" si="1748"/>
        <v>Red</v>
      </c>
      <c r="U5390" t="str">
        <f t="shared" si="1749"/>
        <v>Green</v>
      </c>
      <c r="V5390" t="str">
        <f t="shared" si="1750"/>
        <v>Red</v>
      </c>
      <c r="W5390" t="str">
        <f t="shared" si="1751"/>
        <v>Red</v>
      </c>
      <c r="X5390" t="str">
        <f t="shared" si="1752"/>
        <v>Green</v>
      </c>
      <c r="Y5390" t="str">
        <f t="shared" si="1753"/>
        <v>Green</v>
      </c>
      <c r="Z5390" t="str">
        <f t="shared" si="1754"/>
        <v>Green</v>
      </c>
      <c r="AA5390" t="str">
        <f t="shared" si="1755"/>
        <v>Red</v>
      </c>
      <c r="AB5390" t="str">
        <f t="shared" si="1756"/>
        <v>Red</v>
      </c>
      <c r="AC5390" t="str">
        <f t="shared" si="1757"/>
        <v>Green</v>
      </c>
      <c r="AD5390" t="str">
        <f t="shared" si="1758"/>
        <v>Red</v>
      </c>
    </row>
    <row r="5391" spans="1:30" x14ac:dyDescent="0.3">
      <c r="A5391" t="str">
        <f t="shared" si="1742"/>
        <v>07/08/2026Independiente FBCResistencia FC</v>
      </c>
      <c r="D5391" s="2">
        <v>46241</v>
      </c>
      <c r="E5391" s="3">
        <v>0.8125</v>
      </c>
      <c r="F5391" t="s">
        <v>2070</v>
      </c>
      <c r="G5391" t="s">
        <v>5123</v>
      </c>
      <c r="H5391">
        <v>0</v>
      </c>
      <c r="I5391">
        <v>1</v>
      </c>
      <c r="J5391">
        <v>1</v>
      </c>
      <c r="K5391">
        <v>1</v>
      </c>
      <c r="L5391" s="22" t="str">
        <f t="shared" si="1740"/>
        <v>07/08/2026</v>
      </c>
      <c r="M5391" s="23">
        <f t="shared" si="1741"/>
        <v>0.6875</v>
      </c>
      <c r="N5391" t="str">
        <f t="shared" si="1739"/>
        <v>1 - 1</v>
      </c>
      <c r="O5391" t="str">
        <f t="shared" si="1743"/>
        <v>Red</v>
      </c>
      <c r="P5391" t="str">
        <f t="shared" si="1744"/>
        <v>Green</v>
      </c>
      <c r="Q5391" t="str">
        <f t="shared" si="1745"/>
        <v>Red</v>
      </c>
      <c r="R5391" t="str">
        <f t="shared" si="1746"/>
        <v>Green</v>
      </c>
      <c r="S5391" t="str">
        <f t="shared" si="1747"/>
        <v>Green</v>
      </c>
      <c r="T5391" t="str">
        <f t="shared" si="1748"/>
        <v>Red</v>
      </c>
      <c r="U5391" t="str">
        <f t="shared" si="1749"/>
        <v>Red</v>
      </c>
      <c r="V5391" t="str">
        <f t="shared" si="1750"/>
        <v>Red</v>
      </c>
      <c r="W5391" t="str">
        <f t="shared" si="1751"/>
        <v>Green</v>
      </c>
      <c r="X5391" t="str">
        <f t="shared" si="1752"/>
        <v>Green</v>
      </c>
      <c r="Y5391" t="str">
        <f t="shared" si="1753"/>
        <v>Green</v>
      </c>
      <c r="Z5391" t="str">
        <f t="shared" si="1754"/>
        <v>Red</v>
      </c>
      <c r="AA5391" t="str">
        <f t="shared" si="1755"/>
        <v>Green</v>
      </c>
      <c r="AB5391" t="str">
        <f t="shared" si="1756"/>
        <v>Green</v>
      </c>
      <c r="AC5391" t="str">
        <f t="shared" si="1757"/>
        <v>Green</v>
      </c>
      <c r="AD5391" t="str">
        <f t="shared" si="1758"/>
        <v>Red</v>
      </c>
    </row>
    <row r="5392" spans="1:30" x14ac:dyDescent="0.3">
      <c r="A5392" t="str">
        <f t="shared" si="1742"/>
        <v>07/08/2026IH HafnarfjordurHamar</v>
      </c>
      <c r="D5392" s="2">
        <v>46241</v>
      </c>
      <c r="E5392" s="3">
        <v>0.83333333333333337</v>
      </c>
      <c r="F5392" t="s">
        <v>2052</v>
      </c>
      <c r="G5392" t="s">
        <v>2050</v>
      </c>
      <c r="H5392">
        <v>0</v>
      </c>
      <c r="I5392">
        <v>2</v>
      </c>
      <c r="J5392">
        <v>1</v>
      </c>
      <c r="K5392">
        <v>7</v>
      </c>
      <c r="L5392" s="22" t="str">
        <f t="shared" si="1740"/>
        <v>07/08/2026</v>
      </c>
      <c r="M5392" s="23">
        <f t="shared" si="1741"/>
        <v>0.70833333333333337</v>
      </c>
      <c r="N5392" t="str">
        <f t="shared" ref="N5392:N5437" si="1759">J5392&amp;" - "&amp;K5392</f>
        <v>1 - 7</v>
      </c>
      <c r="O5392" t="str">
        <f t="shared" si="1743"/>
        <v>Red</v>
      </c>
      <c r="P5392" t="str">
        <f t="shared" si="1744"/>
        <v>Red</v>
      </c>
      <c r="Q5392" t="str">
        <f t="shared" si="1745"/>
        <v>Green</v>
      </c>
      <c r="R5392" t="str">
        <f t="shared" si="1746"/>
        <v>Red</v>
      </c>
      <c r="S5392" t="str">
        <f t="shared" si="1747"/>
        <v>Green</v>
      </c>
      <c r="T5392" t="str">
        <f t="shared" si="1748"/>
        <v>Green</v>
      </c>
      <c r="U5392" t="str">
        <f t="shared" si="1749"/>
        <v>Red</v>
      </c>
      <c r="V5392" t="str">
        <f t="shared" si="1750"/>
        <v>Red</v>
      </c>
      <c r="W5392" t="str">
        <f t="shared" si="1751"/>
        <v>Green</v>
      </c>
      <c r="X5392" t="str">
        <f t="shared" si="1752"/>
        <v>Green</v>
      </c>
      <c r="Y5392" t="str">
        <f t="shared" si="1753"/>
        <v>Green</v>
      </c>
      <c r="Z5392" t="str">
        <f t="shared" si="1754"/>
        <v>Green</v>
      </c>
      <c r="AA5392" t="str">
        <f t="shared" si="1755"/>
        <v>Red</v>
      </c>
      <c r="AB5392" t="str">
        <f t="shared" si="1756"/>
        <v>Red</v>
      </c>
      <c r="AC5392" t="str">
        <f t="shared" si="1757"/>
        <v>Green</v>
      </c>
      <c r="AD5392" t="str">
        <f t="shared" si="1758"/>
        <v>Red</v>
      </c>
    </row>
    <row r="5393" spans="1:30" x14ac:dyDescent="0.3">
      <c r="A5393" t="str">
        <f t="shared" si="1742"/>
        <v>07/08/2026Comerciantes UnidosCusco FC</v>
      </c>
      <c r="D5393" s="2">
        <v>46241</v>
      </c>
      <c r="E5393" s="3">
        <v>0.84375</v>
      </c>
      <c r="F5393" t="s">
        <v>1175</v>
      </c>
      <c r="G5393" t="s">
        <v>210</v>
      </c>
      <c r="H5393">
        <v>0</v>
      </c>
      <c r="I5393">
        <v>1</v>
      </c>
      <c r="J5393">
        <v>3</v>
      </c>
      <c r="K5393">
        <v>1</v>
      </c>
      <c r="L5393" s="22" t="str">
        <f t="shared" si="1740"/>
        <v>07/08/2026</v>
      </c>
      <c r="M5393" s="23">
        <f t="shared" si="1741"/>
        <v>0.71875</v>
      </c>
      <c r="N5393" t="str">
        <f t="shared" si="1759"/>
        <v>3 - 1</v>
      </c>
      <c r="O5393" t="str">
        <f t="shared" si="1743"/>
        <v>Green</v>
      </c>
      <c r="P5393" t="str">
        <f t="shared" si="1744"/>
        <v>Red</v>
      </c>
      <c r="Q5393" t="str">
        <f t="shared" si="1745"/>
        <v>Red</v>
      </c>
      <c r="R5393" t="str">
        <f t="shared" si="1746"/>
        <v>Green</v>
      </c>
      <c r="S5393" t="str">
        <f t="shared" si="1747"/>
        <v>Red</v>
      </c>
      <c r="T5393" t="str">
        <f t="shared" si="1748"/>
        <v>Green</v>
      </c>
      <c r="U5393" t="str">
        <f t="shared" si="1749"/>
        <v>Red</v>
      </c>
      <c r="V5393" t="str">
        <f t="shared" si="1750"/>
        <v>Red</v>
      </c>
      <c r="W5393" t="str">
        <f t="shared" si="1751"/>
        <v>Green</v>
      </c>
      <c r="X5393" t="str">
        <f t="shared" si="1752"/>
        <v>Green</v>
      </c>
      <c r="Y5393" t="str">
        <f t="shared" si="1753"/>
        <v>Green</v>
      </c>
      <c r="Z5393" t="str">
        <f t="shared" si="1754"/>
        <v>Green</v>
      </c>
      <c r="AA5393" t="str">
        <f t="shared" si="1755"/>
        <v>Red</v>
      </c>
      <c r="AB5393" t="str">
        <f t="shared" si="1756"/>
        <v>Red</v>
      </c>
      <c r="AC5393" t="str">
        <f t="shared" si="1757"/>
        <v>Green</v>
      </c>
      <c r="AD5393" t="str">
        <f t="shared" si="1758"/>
        <v>Red</v>
      </c>
    </row>
    <row r="5394" spans="1:30" x14ac:dyDescent="0.3">
      <c r="A5394" t="str">
        <f t="shared" si="1742"/>
        <v>07/08/2026Union ComercioAcademia Deportiva Cantolao</v>
      </c>
      <c r="D5394" s="2">
        <v>46241</v>
      </c>
      <c r="E5394" s="3">
        <v>0.84375</v>
      </c>
      <c r="F5394" t="s">
        <v>3519</v>
      </c>
      <c r="G5394" t="s">
        <v>6079</v>
      </c>
      <c r="H5394">
        <v>2</v>
      </c>
      <c r="I5394">
        <v>0</v>
      </c>
      <c r="J5394">
        <v>4</v>
      </c>
      <c r="K5394">
        <v>0</v>
      </c>
      <c r="L5394" s="22" t="str">
        <f t="shared" si="1740"/>
        <v>07/08/2026</v>
      </c>
      <c r="M5394" s="23">
        <f t="shared" si="1741"/>
        <v>0.71875</v>
      </c>
      <c r="N5394" t="str">
        <f t="shared" si="1759"/>
        <v>4 - 0</v>
      </c>
      <c r="O5394" t="str">
        <f t="shared" si="1743"/>
        <v>Green</v>
      </c>
      <c r="P5394" t="str">
        <f t="shared" si="1744"/>
        <v>Red</v>
      </c>
      <c r="Q5394" t="str">
        <f t="shared" si="1745"/>
        <v>Red</v>
      </c>
      <c r="R5394" t="str">
        <f t="shared" si="1746"/>
        <v>Green</v>
      </c>
      <c r="S5394" t="str">
        <f t="shared" si="1747"/>
        <v>Red</v>
      </c>
      <c r="T5394" t="str">
        <f t="shared" si="1748"/>
        <v>Green</v>
      </c>
      <c r="U5394" t="str">
        <f t="shared" si="1749"/>
        <v>Green</v>
      </c>
      <c r="V5394" t="str">
        <f t="shared" si="1750"/>
        <v>Red</v>
      </c>
      <c r="W5394" t="str">
        <f t="shared" si="1751"/>
        <v>Red</v>
      </c>
      <c r="X5394" t="str">
        <f t="shared" si="1752"/>
        <v>Green</v>
      </c>
      <c r="Y5394" t="str">
        <f t="shared" si="1753"/>
        <v>Green</v>
      </c>
      <c r="Z5394" t="str">
        <f t="shared" si="1754"/>
        <v>Green</v>
      </c>
      <c r="AA5394" t="str">
        <f t="shared" si="1755"/>
        <v>Red</v>
      </c>
      <c r="AB5394" t="str">
        <f t="shared" si="1756"/>
        <v>Red</v>
      </c>
      <c r="AC5394" t="str">
        <f t="shared" si="1757"/>
        <v>Red</v>
      </c>
      <c r="AD5394" t="str">
        <f t="shared" si="1758"/>
        <v>Green</v>
      </c>
    </row>
    <row r="5395" spans="1:30" x14ac:dyDescent="0.3">
      <c r="A5395" t="str">
        <f t="shared" si="1742"/>
        <v>07/08/2026Costa Rica U20USA U20</v>
      </c>
      <c r="D5395" s="2">
        <v>46241</v>
      </c>
      <c r="E5395" s="3">
        <v>0.875</v>
      </c>
      <c r="F5395" t="s">
        <v>2522</v>
      </c>
      <c r="G5395" t="s">
        <v>3431</v>
      </c>
      <c r="H5395">
        <v>0</v>
      </c>
      <c r="I5395">
        <v>1</v>
      </c>
      <c r="J5395">
        <v>0</v>
      </c>
      <c r="K5395">
        <v>2</v>
      </c>
      <c r="L5395" s="22" t="str">
        <f t="shared" si="1740"/>
        <v>07/08/2026</v>
      </c>
      <c r="M5395" s="23">
        <f t="shared" si="1741"/>
        <v>0.75</v>
      </c>
      <c r="N5395" t="str">
        <f t="shared" si="1759"/>
        <v>0 - 2</v>
      </c>
      <c r="O5395" t="str">
        <f t="shared" si="1743"/>
        <v>Red</v>
      </c>
      <c r="P5395" t="str">
        <f t="shared" si="1744"/>
        <v>Red</v>
      </c>
      <c r="Q5395" t="str">
        <f t="shared" si="1745"/>
        <v>Green</v>
      </c>
      <c r="R5395" t="str">
        <f t="shared" si="1746"/>
        <v>Red</v>
      </c>
      <c r="S5395" t="str">
        <f t="shared" si="1747"/>
        <v>Green</v>
      </c>
      <c r="T5395" t="str">
        <f t="shared" si="1748"/>
        <v>Green</v>
      </c>
      <c r="U5395" t="str">
        <f t="shared" si="1749"/>
        <v>Red</v>
      </c>
      <c r="V5395" t="str">
        <f t="shared" si="1750"/>
        <v>Red</v>
      </c>
      <c r="W5395" t="str">
        <f t="shared" si="1751"/>
        <v>Green</v>
      </c>
      <c r="X5395" t="str">
        <f t="shared" si="1752"/>
        <v>Green</v>
      </c>
      <c r="Y5395" t="str">
        <f t="shared" si="1753"/>
        <v>Green</v>
      </c>
      <c r="Z5395" t="str">
        <f t="shared" si="1754"/>
        <v>Red</v>
      </c>
      <c r="AA5395" t="str">
        <f t="shared" si="1755"/>
        <v>Green</v>
      </c>
      <c r="AB5395" t="str">
        <f t="shared" si="1756"/>
        <v>Green</v>
      </c>
      <c r="AC5395" t="str">
        <f t="shared" si="1757"/>
        <v>Red</v>
      </c>
      <c r="AD5395" t="str">
        <f t="shared" si="1758"/>
        <v>Green</v>
      </c>
    </row>
    <row r="5396" spans="1:30" x14ac:dyDescent="0.3">
      <c r="A5396" t="str">
        <f t="shared" si="1742"/>
        <v>07/08/2026San Francisco FC U19Independiente La Chorrera U19</v>
      </c>
      <c r="D5396" s="2">
        <v>46241</v>
      </c>
      <c r="E5396" s="3">
        <v>0.875</v>
      </c>
      <c r="F5396" t="s">
        <v>7231</v>
      </c>
      <c r="G5396" t="s">
        <v>7232</v>
      </c>
      <c r="H5396">
        <v>0</v>
      </c>
      <c r="I5396">
        <v>0</v>
      </c>
      <c r="J5396">
        <v>2</v>
      </c>
      <c r="K5396">
        <v>2</v>
      </c>
      <c r="L5396" s="22" t="str">
        <f t="shared" si="1740"/>
        <v>07/08/2026</v>
      </c>
      <c r="M5396" s="23">
        <f t="shared" si="1741"/>
        <v>0.75</v>
      </c>
      <c r="N5396" t="str">
        <f t="shared" si="1759"/>
        <v>2 - 2</v>
      </c>
      <c r="O5396" t="str">
        <f t="shared" si="1743"/>
        <v>Red</v>
      </c>
      <c r="P5396" t="str">
        <f t="shared" si="1744"/>
        <v>Green</v>
      </c>
      <c r="Q5396" t="str">
        <f t="shared" si="1745"/>
        <v>Red</v>
      </c>
      <c r="R5396" t="str">
        <f t="shared" si="1746"/>
        <v>Green</v>
      </c>
      <c r="S5396" t="str">
        <f t="shared" si="1747"/>
        <v>Green</v>
      </c>
      <c r="T5396" t="str">
        <f t="shared" si="1748"/>
        <v>Red</v>
      </c>
      <c r="U5396" t="str">
        <f t="shared" si="1749"/>
        <v>Red</v>
      </c>
      <c r="V5396" t="str">
        <f t="shared" si="1750"/>
        <v>Green</v>
      </c>
      <c r="W5396" t="str">
        <f t="shared" si="1751"/>
        <v>Red</v>
      </c>
      <c r="X5396" t="str">
        <f t="shared" si="1752"/>
        <v>Red</v>
      </c>
      <c r="Y5396" t="str">
        <f t="shared" si="1753"/>
        <v>Green</v>
      </c>
      <c r="Z5396" t="str">
        <f t="shared" si="1754"/>
        <v>Green</v>
      </c>
      <c r="AA5396" t="str">
        <f t="shared" si="1755"/>
        <v>Red</v>
      </c>
      <c r="AB5396" t="str">
        <f t="shared" si="1756"/>
        <v>Red</v>
      </c>
      <c r="AC5396" t="str">
        <f t="shared" si="1757"/>
        <v>Green</v>
      </c>
      <c r="AD5396" t="str">
        <f t="shared" si="1758"/>
        <v>Red</v>
      </c>
    </row>
    <row r="5397" spans="1:30" x14ac:dyDescent="0.3">
      <c r="A5397" t="str">
        <f t="shared" si="1742"/>
        <v>07/08/2026ABBGuabira</v>
      </c>
      <c r="D5397" s="2">
        <v>46241</v>
      </c>
      <c r="E5397" s="3">
        <v>0.88541666666666663</v>
      </c>
      <c r="F5397" t="s">
        <v>310</v>
      </c>
      <c r="G5397" t="s">
        <v>3036</v>
      </c>
      <c r="H5397">
        <v>0</v>
      </c>
      <c r="I5397">
        <v>0</v>
      </c>
      <c r="J5397">
        <v>0</v>
      </c>
      <c r="K5397">
        <v>1</v>
      </c>
      <c r="L5397" s="22" t="str">
        <f t="shared" ref="L5397:L5437" si="1760">"0"&amp;DAY(D5397)&amp;"/"&amp;"08"&amp;"/"&amp;YEAR(D5397)</f>
        <v>07/08/2026</v>
      </c>
      <c r="M5397" s="23">
        <f t="shared" ref="M5397:M5437" si="1761">E5397-TIME(3,0,0)</f>
        <v>0.76041666666666663</v>
      </c>
      <c r="N5397" t="str">
        <f t="shared" si="1759"/>
        <v>0 - 1</v>
      </c>
      <c r="O5397" t="str">
        <f t="shared" si="1743"/>
        <v>Red</v>
      </c>
      <c r="P5397" t="str">
        <f t="shared" si="1744"/>
        <v>Red</v>
      </c>
      <c r="Q5397" t="str">
        <f t="shared" si="1745"/>
        <v>Green</v>
      </c>
      <c r="R5397" t="str">
        <f t="shared" si="1746"/>
        <v>Red</v>
      </c>
      <c r="S5397" t="str">
        <f t="shared" si="1747"/>
        <v>Green</v>
      </c>
      <c r="T5397" t="str">
        <f t="shared" si="1748"/>
        <v>Green</v>
      </c>
      <c r="U5397" t="str">
        <f t="shared" si="1749"/>
        <v>Red</v>
      </c>
      <c r="V5397" t="str">
        <f t="shared" si="1750"/>
        <v>Green</v>
      </c>
      <c r="W5397" t="str">
        <f t="shared" si="1751"/>
        <v>Red</v>
      </c>
      <c r="X5397" t="str">
        <f t="shared" si="1752"/>
        <v>Red</v>
      </c>
      <c r="Y5397" t="str">
        <f t="shared" si="1753"/>
        <v>Red</v>
      </c>
      <c r="Z5397" t="str">
        <f t="shared" si="1754"/>
        <v>Red</v>
      </c>
      <c r="AA5397" t="str">
        <f t="shared" si="1755"/>
        <v>Green</v>
      </c>
      <c r="AB5397" t="str">
        <f t="shared" si="1756"/>
        <v>Green</v>
      </c>
      <c r="AC5397" t="str">
        <f t="shared" si="1757"/>
        <v>Red</v>
      </c>
      <c r="AD5397" t="str">
        <f t="shared" si="1758"/>
        <v>Green</v>
      </c>
    </row>
    <row r="5398" spans="1:30" x14ac:dyDescent="0.3">
      <c r="A5398" t="str">
        <f t="shared" si="1742"/>
        <v>07/08/2026Rubio NuCD Recoleta</v>
      </c>
      <c r="D5398" s="2">
        <v>46241</v>
      </c>
      <c r="E5398" s="3">
        <v>0.89583333333333337</v>
      </c>
      <c r="F5398" t="s">
        <v>160</v>
      </c>
      <c r="G5398" t="s">
        <v>3508</v>
      </c>
      <c r="H5398">
        <v>0</v>
      </c>
      <c r="I5398">
        <v>1</v>
      </c>
      <c r="J5398">
        <v>1</v>
      </c>
      <c r="K5398">
        <v>3</v>
      </c>
      <c r="L5398" s="22" t="str">
        <f t="shared" si="1760"/>
        <v>07/08/2026</v>
      </c>
      <c r="M5398" s="23">
        <f t="shared" si="1761"/>
        <v>0.77083333333333337</v>
      </c>
      <c r="N5398" t="str">
        <f t="shared" si="1759"/>
        <v>1 - 3</v>
      </c>
      <c r="O5398" t="str">
        <f t="shared" si="1743"/>
        <v>Red</v>
      </c>
      <c r="P5398" t="str">
        <f t="shared" si="1744"/>
        <v>Red</v>
      </c>
      <c r="Q5398" t="str">
        <f t="shared" si="1745"/>
        <v>Green</v>
      </c>
      <c r="R5398" t="str">
        <f t="shared" si="1746"/>
        <v>Red</v>
      </c>
      <c r="S5398" t="str">
        <f t="shared" si="1747"/>
        <v>Green</v>
      </c>
      <c r="T5398" t="str">
        <f t="shared" si="1748"/>
        <v>Green</v>
      </c>
      <c r="U5398" t="str">
        <f t="shared" si="1749"/>
        <v>Red</v>
      </c>
      <c r="V5398" t="str">
        <f t="shared" si="1750"/>
        <v>Red</v>
      </c>
      <c r="W5398" t="str">
        <f t="shared" si="1751"/>
        <v>Green</v>
      </c>
      <c r="X5398" t="str">
        <f t="shared" si="1752"/>
        <v>Green</v>
      </c>
      <c r="Y5398" t="str">
        <f t="shared" si="1753"/>
        <v>Green</v>
      </c>
      <c r="Z5398" t="str">
        <f t="shared" si="1754"/>
        <v>Green</v>
      </c>
      <c r="AA5398" t="str">
        <f t="shared" si="1755"/>
        <v>Red</v>
      </c>
      <c r="AB5398" t="str">
        <f t="shared" si="1756"/>
        <v>Red</v>
      </c>
      <c r="AC5398" t="str">
        <f t="shared" si="1757"/>
        <v>Green</v>
      </c>
      <c r="AD5398" t="str">
        <f t="shared" si="1758"/>
        <v>Red</v>
      </c>
    </row>
    <row r="5399" spans="1:30" x14ac:dyDescent="0.3">
      <c r="A5399" t="str">
        <f t="shared" si="1742"/>
        <v>07/08/202612 De JunioDeportivo Santani</v>
      </c>
      <c r="D5399" s="2">
        <v>46241</v>
      </c>
      <c r="E5399" s="3">
        <v>0.91666666666666663</v>
      </c>
      <c r="F5399" t="s">
        <v>1383</v>
      </c>
      <c r="G5399" t="s">
        <v>279</v>
      </c>
      <c r="H5399">
        <v>0</v>
      </c>
      <c r="I5399">
        <v>3</v>
      </c>
      <c r="J5399">
        <v>2</v>
      </c>
      <c r="K5399">
        <v>4</v>
      </c>
      <c r="L5399" s="22" t="str">
        <f t="shared" si="1760"/>
        <v>07/08/2026</v>
      </c>
      <c r="M5399" s="23">
        <f t="shared" si="1761"/>
        <v>0.79166666666666663</v>
      </c>
      <c r="N5399" t="str">
        <f t="shared" si="1759"/>
        <v>2 - 4</v>
      </c>
      <c r="O5399" t="str">
        <f t="shared" si="1743"/>
        <v>Red</v>
      </c>
      <c r="P5399" t="str">
        <f t="shared" si="1744"/>
        <v>Red</v>
      </c>
      <c r="Q5399" t="str">
        <f t="shared" si="1745"/>
        <v>Green</v>
      </c>
      <c r="R5399" t="str">
        <f t="shared" si="1746"/>
        <v>Red</v>
      </c>
      <c r="S5399" t="str">
        <f t="shared" si="1747"/>
        <v>Green</v>
      </c>
      <c r="T5399" t="str">
        <f t="shared" si="1748"/>
        <v>Green</v>
      </c>
      <c r="U5399" t="str">
        <f t="shared" si="1749"/>
        <v>Red</v>
      </c>
      <c r="V5399" t="str">
        <f t="shared" si="1750"/>
        <v>Red</v>
      </c>
      <c r="W5399" t="str">
        <f t="shared" si="1751"/>
        <v>Green</v>
      </c>
      <c r="X5399" t="str">
        <f t="shared" si="1752"/>
        <v>Green</v>
      </c>
      <c r="Y5399" t="str">
        <f t="shared" si="1753"/>
        <v>Green</v>
      </c>
      <c r="Z5399" t="str">
        <f t="shared" si="1754"/>
        <v>Green</v>
      </c>
      <c r="AA5399" t="str">
        <f t="shared" si="1755"/>
        <v>Red</v>
      </c>
      <c r="AB5399" t="str">
        <f t="shared" si="1756"/>
        <v>Red</v>
      </c>
      <c r="AC5399" t="str">
        <f t="shared" si="1757"/>
        <v>Green</v>
      </c>
      <c r="AD5399" t="str">
        <f t="shared" si="1758"/>
        <v>Red</v>
      </c>
    </row>
    <row r="5400" spans="1:30" x14ac:dyDescent="0.3">
      <c r="A5400" t="str">
        <f t="shared" si="1742"/>
        <v>07/08/2026CA ItuzaingoAtletico Camioneros</v>
      </c>
      <c r="B5400" t="s">
        <v>806</v>
      </c>
      <c r="C5400" t="s">
        <v>2758</v>
      </c>
      <c r="D5400" s="2">
        <v>46241</v>
      </c>
      <c r="E5400" s="3">
        <v>0.91666666666666663</v>
      </c>
      <c r="F5400" t="s">
        <v>2761</v>
      </c>
      <c r="G5400" t="s">
        <v>708</v>
      </c>
      <c r="H5400">
        <v>0</v>
      </c>
      <c r="I5400">
        <v>0</v>
      </c>
      <c r="J5400">
        <v>0</v>
      </c>
      <c r="K5400">
        <v>1</v>
      </c>
      <c r="L5400" s="22" t="str">
        <f t="shared" si="1760"/>
        <v>07/08/2026</v>
      </c>
      <c r="M5400" s="23">
        <f t="shared" si="1761"/>
        <v>0.79166666666666663</v>
      </c>
      <c r="N5400" t="str">
        <f t="shared" si="1759"/>
        <v>0 - 1</v>
      </c>
      <c r="O5400" t="str">
        <f t="shared" si="1743"/>
        <v>Red</v>
      </c>
      <c r="P5400" t="str">
        <f t="shared" si="1744"/>
        <v>Red</v>
      </c>
      <c r="Q5400" t="str">
        <f t="shared" si="1745"/>
        <v>Green</v>
      </c>
      <c r="R5400" t="str">
        <f t="shared" si="1746"/>
        <v>Red</v>
      </c>
      <c r="S5400" t="str">
        <f t="shared" si="1747"/>
        <v>Green</v>
      </c>
      <c r="T5400" t="str">
        <f t="shared" si="1748"/>
        <v>Green</v>
      </c>
      <c r="U5400" t="str">
        <f t="shared" si="1749"/>
        <v>Red</v>
      </c>
      <c r="V5400" t="str">
        <f t="shared" si="1750"/>
        <v>Green</v>
      </c>
      <c r="W5400" t="str">
        <f t="shared" si="1751"/>
        <v>Red</v>
      </c>
      <c r="X5400" t="str">
        <f t="shared" si="1752"/>
        <v>Red</v>
      </c>
      <c r="Y5400" t="str">
        <f t="shared" si="1753"/>
        <v>Red</v>
      </c>
      <c r="Z5400" t="str">
        <f t="shared" si="1754"/>
        <v>Red</v>
      </c>
      <c r="AA5400" t="str">
        <f t="shared" si="1755"/>
        <v>Green</v>
      </c>
      <c r="AB5400" t="str">
        <f t="shared" si="1756"/>
        <v>Green</v>
      </c>
      <c r="AC5400" t="str">
        <f t="shared" si="1757"/>
        <v>Red</v>
      </c>
      <c r="AD5400" t="str">
        <f t="shared" si="1758"/>
        <v>Green</v>
      </c>
    </row>
    <row r="5401" spans="1:30" x14ac:dyDescent="0.3">
      <c r="A5401" t="str">
        <f t="shared" si="1742"/>
        <v>07/08/2026Cerro LargoCA Juventud</v>
      </c>
      <c r="D5401" s="2">
        <v>46241</v>
      </c>
      <c r="E5401" s="3">
        <v>0.91666666666666663</v>
      </c>
      <c r="F5401" t="s">
        <v>3676</v>
      </c>
      <c r="G5401" t="s">
        <v>3678</v>
      </c>
      <c r="H5401">
        <v>1</v>
      </c>
      <c r="I5401">
        <v>0</v>
      </c>
      <c r="J5401">
        <v>1</v>
      </c>
      <c r="K5401">
        <v>1</v>
      </c>
      <c r="L5401" s="22" t="str">
        <f t="shared" si="1760"/>
        <v>07/08/2026</v>
      </c>
      <c r="M5401" s="23">
        <f t="shared" si="1761"/>
        <v>0.79166666666666663</v>
      </c>
      <c r="N5401" t="str">
        <f t="shared" si="1759"/>
        <v>1 - 1</v>
      </c>
      <c r="O5401" t="str">
        <f t="shared" si="1743"/>
        <v>Red</v>
      </c>
      <c r="P5401" t="str">
        <f t="shared" si="1744"/>
        <v>Green</v>
      </c>
      <c r="Q5401" t="str">
        <f t="shared" si="1745"/>
        <v>Red</v>
      </c>
      <c r="R5401" t="str">
        <f t="shared" si="1746"/>
        <v>Green</v>
      </c>
      <c r="S5401" t="str">
        <f t="shared" si="1747"/>
        <v>Green</v>
      </c>
      <c r="T5401" t="str">
        <f t="shared" si="1748"/>
        <v>Red</v>
      </c>
      <c r="U5401" t="str">
        <f t="shared" si="1749"/>
        <v>Green</v>
      </c>
      <c r="V5401" t="str">
        <f t="shared" si="1750"/>
        <v>Red</v>
      </c>
      <c r="W5401" t="str">
        <f t="shared" si="1751"/>
        <v>Red</v>
      </c>
      <c r="X5401" t="str">
        <f t="shared" si="1752"/>
        <v>Green</v>
      </c>
      <c r="Y5401" t="str">
        <f t="shared" si="1753"/>
        <v>Green</v>
      </c>
      <c r="Z5401" t="str">
        <f t="shared" si="1754"/>
        <v>Red</v>
      </c>
      <c r="AA5401" t="str">
        <f t="shared" si="1755"/>
        <v>Green</v>
      </c>
      <c r="AB5401" t="str">
        <f t="shared" si="1756"/>
        <v>Green</v>
      </c>
      <c r="AC5401" t="str">
        <f t="shared" si="1757"/>
        <v>Green</v>
      </c>
      <c r="AD5401" t="str">
        <f t="shared" si="1758"/>
        <v>Red</v>
      </c>
    </row>
    <row r="5402" spans="1:30" x14ac:dyDescent="0.3">
      <c r="A5402" t="str">
        <f t="shared" si="1742"/>
        <v>07/08/2026Club ComunicacionesCA Villa San Carlos</v>
      </c>
      <c r="B5402" t="s">
        <v>806</v>
      </c>
      <c r="C5402" t="s">
        <v>2758</v>
      </c>
      <c r="D5402" s="2">
        <v>46241</v>
      </c>
      <c r="E5402" s="3">
        <v>0.91666666666666663</v>
      </c>
      <c r="F5402" t="s">
        <v>2766</v>
      </c>
      <c r="G5402" t="s">
        <v>2769</v>
      </c>
      <c r="H5402">
        <v>0</v>
      </c>
      <c r="I5402">
        <v>0</v>
      </c>
      <c r="J5402">
        <v>0</v>
      </c>
      <c r="K5402">
        <v>1</v>
      </c>
      <c r="L5402" s="22" t="str">
        <f t="shared" si="1760"/>
        <v>07/08/2026</v>
      </c>
      <c r="M5402" s="23">
        <f t="shared" si="1761"/>
        <v>0.79166666666666663</v>
      </c>
      <c r="N5402" t="str">
        <f t="shared" si="1759"/>
        <v>0 - 1</v>
      </c>
      <c r="O5402" t="str">
        <f t="shared" si="1743"/>
        <v>Red</v>
      </c>
      <c r="P5402" t="str">
        <f t="shared" si="1744"/>
        <v>Red</v>
      </c>
      <c r="Q5402" t="str">
        <f t="shared" si="1745"/>
        <v>Green</v>
      </c>
      <c r="R5402" t="str">
        <f t="shared" si="1746"/>
        <v>Red</v>
      </c>
      <c r="S5402" t="str">
        <f t="shared" si="1747"/>
        <v>Green</v>
      </c>
      <c r="T5402" t="str">
        <f t="shared" si="1748"/>
        <v>Green</v>
      </c>
      <c r="U5402" t="str">
        <f t="shared" si="1749"/>
        <v>Red</v>
      </c>
      <c r="V5402" t="str">
        <f t="shared" si="1750"/>
        <v>Green</v>
      </c>
      <c r="W5402" t="str">
        <f t="shared" si="1751"/>
        <v>Red</v>
      </c>
      <c r="X5402" t="str">
        <f t="shared" si="1752"/>
        <v>Red</v>
      </c>
      <c r="Y5402" t="str">
        <f t="shared" si="1753"/>
        <v>Red</v>
      </c>
      <c r="Z5402" t="str">
        <f t="shared" si="1754"/>
        <v>Red</v>
      </c>
      <c r="AA5402" t="str">
        <f t="shared" si="1755"/>
        <v>Green</v>
      </c>
      <c r="AB5402" t="str">
        <f t="shared" si="1756"/>
        <v>Green</v>
      </c>
      <c r="AC5402" t="str">
        <f t="shared" si="1757"/>
        <v>Red</v>
      </c>
      <c r="AD5402" t="str">
        <f t="shared" si="1758"/>
        <v>Green</v>
      </c>
    </row>
    <row r="5403" spans="1:30" x14ac:dyDescent="0.3">
      <c r="A5403" t="str">
        <f t="shared" si="1742"/>
        <v>07/08/2026Tanabi EC U20Palmeiras U20</v>
      </c>
      <c r="D5403" s="2">
        <v>46241</v>
      </c>
      <c r="E5403" s="3">
        <v>0.91666666666666663</v>
      </c>
      <c r="F5403" t="s">
        <v>2367</v>
      </c>
      <c r="G5403" t="s">
        <v>1991</v>
      </c>
      <c r="H5403">
        <v>0</v>
      </c>
      <c r="I5403">
        <v>1</v>
      </c>
      <c r="J5403">
        <v>0</v>
      </c>
      <c r="K5403">
        <v>1</v>
      </c>
      <c r="L5403" s="22" t="str">
        <f t="shared" si="1760"/>
        <v>07/08/2026</v>
      </c>
      <c r="M5403" s="23">
        <f t="shared" si="1761"/>
        <v>0.79166666666666663</v>
      </c>
      <c r="N5403" t="str">
        <f t="shared" si="1759"/>
        <v>0 - 1</v>
      </c>
      <c r="O5403" t="str">
        <f t="shared" si="1743"/>
        <v>Red</v>
      </c>
      <c r="P5403" t="str">
        <f t="shared" si="1744"/>
        <v>Red</v>
      </c>
      <c r="Q5403" t="str">
        <f t="shared" si="1745"/>
        <v>Green</v>
      </c>
      <c r="R5403" t="str">
        <f t="shared" si="1746"/>
        <v>Red</v>
      </c>
      <c r="S5403" t="str">
        <f t="shared" si="1747"/>
        <v>Green</v>
      </c>
      <c r="T5403" t="str">
        <f t="shared" si="1748"/>
        <v>Green</v>
      </c>
      <c r="U5403" t="str">
        <f t="shared" si="1749"/>
        <v>Red</v>
      </c>
      <c r="V5403" t="str">
        <f t="shared" si="1750"/>
        <v>Red</v>
      </c>
      <c r="W5403" t="str">
        <f t="shared" si="1751"/>
        <v>Green</v>
      </c>
      <c r="X5403" t="str">
        <f t="shared" si="1752"/>
        <v>Green</v>
      </c>
      <c r="Y5403" t="str">
        <f t="shared" si="1753"/>
        <v>Red</v>
      </c>
      <c r="Z5403" t="str">
        <f t="shared" si="1754"/>
        <v>Red</v>
      </c>
      <c r="AA5403" t="str">
        <f t="shared" si="1755"/>
        <v>Green</v>
      </c>
      <c r="AB5403" t="str">
        <f t="shared" si="1756"/>
        <v>Green</v>
      </c>
      <c r="AC5403" t="str">
        <f t="shared" si="1757"/>
        <v>Red</v>
      </c>
      <c r="AD5403" t="str">
        <f t="shared" si="1758"/>
        <v>Green</v>
      </c>
    </row>
    <row r="5404" spans="1:30" x14ac:dyDescent="0.3">
      <c r="A5404" t="str">
        <f t="shared" si="1742"/>
        <v>07/08/2026Union EspanolaDeportes Antofagasta</v>
      </c>
      <c r="D5404" s="2">
        <v>46241</v>
      </c>
      <c r="E5404" s="3">
        <v>0.91666666666666663</v>
      </c>
      <c r="F5404" t="s">
        <v>4809</v>
      </c>
      <c r="G5404" t="s">
        <v>4548</v>
      </c>
      <c r="H5404">
        <v>0</v>
      </c>
      <c r="I5404">
        <v>1</v>
      </c>
      <c r="J5404">
        <v>0</v>
      </c>
      <c r="K5404">
        <v>3</v>
      </c>
      <c r="L5404" s="22" t="str">
        <f t="shared" si="1760"/>
        <v>07/08/2026</v>
      </c>
      <c r="M5404" s="23">
        <f t="shared" si="1761"/>
        <v>0.79166666666666663</v>
      </c>
      <c r="N5404" t="str">
        <f t="shared" si="1759"/>
        <v>0 - 3</v>
      </c>
      <c r="O5404" t="str">
        <f t="shared" si="1743"/>
        <v>Red</v>
      </c>
      <c r="P5404" t="str">
        <f t="shared" si="1744"/>
        <v>Red</v>
      </c>
      <c r="Q5404" t="str">
        <f t="shared" si="1745"/>
        <v>Green</v>
      </c>
      <c r="R5404" t="str">
        <f t="shared" si="1746"/>
        <v>Red</v>
      </c>
      <c r="S5404" t="str">
        <f t="shared" si="1747"/>
        <v>Green</v>
      </c>
      <c r="T5404" t="str">
        <f t="shared" si="1748"/>
        <v>Green</v>
      </c>
      <c r="U5404" t="str">
        <f t="shared" si="1749"/>
        <v>Red</v>
      </c>
      <c r="V5404" t="str">
        <f t="shared" si="1750"/>
        <v>Red</v>
      </c>
      <c r="W5404" t="str">
        <f t="shared" si="1751"/>
        <v>Green</v>
      </c>
      <c r="X5404" t="str">
        <f t="shared" si="1752"/>
        <v>Green</v>
      </c>
      <c r="Y5404" t="str">
        <f t="shared" si="1753"/>
        <v>Green</v>
      </c>
      <c r="Z5404" t="str">
        <f t="shared" si="1754"/>
        <v>Green</v>
      </c>
      <c r="AA5404" t="str">
        <f t="shared" si="1755"/>
        <v>Red</v>
      </c>
      <c r="AB5404" t="str">
        <f t="shared" si="1756"/>
        <v>Green</v>
      </c>
      <c r="AC5404" t="str">
        <f t="shared" si="1757"/>
        <v>Red</v>
      </c>
      <c r="AD5404" t="str">
        <f t="shared" si="1758"/>
        <v>Green</v>
      </c>
    </row>
    <row r="5405" spans="1:30" x14ac:dyDescent="0.3">
      <c r="A5405" t="str">
        <f t="shared" si="1742"/>
        <v>07/08/2026Operario PRSao Bernardo FC SP</v>
      </c>
      <c r="D5405" s="2">
        <v>46241</v>
      </c>
      <c r="E5405" s="3">
        <v>0.9375</v>
      </c>
      <c r="F5405" t="s">
        <v>914</v>
      </c>
      <c r="G5405" t="s">
        <v>1982</v>
      </c>
      <c r="H5405">
        <v>0</v>
      </c>
      <c r="I5405">
        <v>1</v>
      </c>
      <c r="J5405">
        <v>1</v>
      </c>
      <c r="K5405">
        <v>3</v>
      </c>
      <c r="L5405" s="22" t="str">
        <f t="shared" si="1760"/>
        <v>07/08/2026</v>
      </c>
      <c r="M5405" s="23">
        <f t="shared" si="1761"/>
        <v>0.8125</v>
      </c>
      <c r="N5405" t="str">
        <f t="shared" si="1759"/>
        <v>1 - 3</v>
      </c>
      <c r="O5405" t="str">
        <f t="shared" si="1743"/>
        <v>Red</v>
      </c>
      <c r="P5405" t="str">
        <f t="shared" si="1744"/>
        <v>Red</v>
      </c>
      <c r="Q5405" t="str">
        <f t="shared" si="1745"/>
        <v>Green</v>
      </c>
      <c r="R5405" t="str">
        <f t="shared" si="1746"/>
        <v>Red</v>
      </c>
      <c r="S5405" t="str">
        <f t="shared" si="1747"/>
        <v>Green</v>
      </c>
      <c r="T5405" t="str">
        <f t="shared" si="1748"/>
        <v>Green</v>
      </c>
      <c r="U5405" t="str">
        <f t="shared" si="1749"/>
        <v>Red</v>
      </c>
      <c r="V5405" t="str">
        <f t="shared" si="1750"/>
        <v>Red</v>
      </c>
      <c r="W5405" t="str">
        <f t="shared" si="1751"/>
        <v>Green</v>
      </c>
      <c r="X5405" t="str">
        <f t="shared" si="1752"/>
        <v>Green</v>
      </c>
      <c r="Y5405" t="str">
        <f t="shared" si="1753"/>
        <v>Green</v>
      </c>
      <c r="Z5405" t="str">
        <f t="shared" si="1754"/>
        <v>Green</v>
      </c>
      <c r="AA5405" t="str">
        <f t="shared" si="1755"/>
        <v>Red</v>
      </c>
      <c r="AB5405" t="str">
        <f t="shared" si="1756"/>
        <v>Red</v>
      </c>
      <c r="AC5405" t="str">
        <f t="shared" si="1757"/>
        <v>Green</v>
      </c>
      <c r="AD5405" t="str">
        <f t="shared" si="1758"/>
        <v>Red</v>
      </c>
    </row>
    <row r="5406" spans="1:30" x14ac:dyDescent="0.3">
      <c r="A5406" t="str">
        <f t="shared" si="1742"/>
        <v>07/08/2026Rosario CentralAldosivi</v>
      </c>
      <c r="B5406" t="s">
        <v>806</v>
      </c>
      <c r="C5406" t="s">
        <v>2222</v>
      </c>
      <c r="D5406" s="2">
        <v>46241</v>
      </c>
      <c r="E5406" s="3">
        <v>0.9375</v>
      </c>
      <c r="F5406" t="s">
        <v>105</v>
      </c>
      <c r="G5406" t="s">
        <v>121</v>
      </c>
      <c r="H5406">
        <v>0</v>
      </c>
      <c r="I5406">
        <v>0</v>
      </c>
      <c r="J5406">
        <v>2</v>
      </c>
      <c r="K5406">
        <v>1</v>
      </c>
      <c r="L5406" s="22" t="str">
        <f t="shared" si="1760"/>
        <v>07/08/2026</v>
      </c>
      <c r="M5406" s="23">
        <f t="shared" si="1761"/>
        <v>0.8125</v>
      </c>
      <c r="N5406" t="str">
        <f t="shared" si="1759"/>
        <v>2 - 1</v>
      </c>
      <c r="O5406" t="str">
        <f t="shared" si="1743"/>
        <v>Green</v>
      </c>
      <c r="P5406" t="str">
        <f t="shared" si="1744"/>
        <v>Red</v>
      </c>
      <c r="Q5406" t="str">
        <f t="shared" si="1745"/>
        <v>Red</v>
      </c>
      <c r="R5406" t="str">
        <f t="shared" si="1746"/>
        <v>Green</v>
      </c>
      <c r="S5406" t="str">
        <f t="shared" si="1747"/>
        <v>Red</v>
      </c>
      <c r="T5406" t="str">
        <f t="shared" si="1748"/>
        <v>Green</v>
      </c>
      <c r="U5406" t="str">
        <f t="shared" si="1749"/>
        <v>Red</v>
      </c>
      <c r="V5406" t="str">
        <f t="shared" si="1750"/>
        <v>Green</v>
      </c>
      <c r="W5406" t="str">
        <f t="shared" si="1751"/>
        <v>Red</v>
      </c>
      <c r="X5406" t="str">
        <f t="shared" si="1752"/>
        <v>Red</v>
      </c>
      <c r="Y5406" t="str">
        <f t="shared" si="1753"/>
        <v>Green</v>
      </c>
      <c r="Z5406" t="str">
        <f t="shared" si="1754"/>
        <v>Green</v>
      </c>
      <c r="AA5406" t="str">
        <f t="shared" si="1755"/>
        <v>Red</v>
      </c>
      <c r="AB5406" t="str">
        <f t="shared" si="1756"/>
        <v>Green</v>
      </c>
      <c r="AC5406" t="str">
        <f t="shared" si="1757"/>
        <v>Green</v>
      </c>
      <c r="AD5406" t="str">
        <f t="shared" si="1758"/>
        <v>Red</v>
      </c>
    </row>
    <row r="5407" spans="1:30" x14ac:dyDescent="0.3">
      <c r="A5407" t="str">
        <f t="shared" si="1742"/>
        <v>07/08/2026Ferrocarril MidlandDeportivo Maipu</v>
      </c>
      <c r="B5407" t="s">
        <v>806</v>
      </c>
      <c r="C5407" t="s">
        <v>807</v>
      </c>
      <c r="D5407" s="2">
        <v>46241</v>
      </c>
      <c r="E5407" s="3">
        <v>0.95833333333333337</v>
      </c>
      <c r="F5407" t="s">
        <v>330</v>
      </c>
      <c r="G5407" t="s">
        <v>1177</v>
      </c>
      <c r="H5407">
        <v>1</v>
      </c>
      <c r="I5407">
        <v>0</v>
      </c>
      <c r="J5407">
        <v>2</v>
      </c>
      <c r="K5407">
        <v>0</v>
      </c>
      <c r="L5407" s="22" t="str">
        <f t="shared" si="1760"/>
        <v>07/08/2026</v>
      </c>
      <c r="M5407" s="23">
        <f t="shared" si="1761"/>
        <v>0.83333333333333337</v>
      </c>
      <c r="N5407" t="str">
        <f t="shared" si="1759"/>
        <v>2 - 0</v>
      </c>
      <c r="O5407" t="str">
        <f t="shared" si="1743"/>
        <v>Green</v>
      </c>
      <c r="P5407" t="str">
        <f t="shared" si="1744"/>
        <v>Red</v>
      </c>
      <c r="Q5407" t="str">
        <f t="shared" si="1745"/>
        <v>Red</v>
      </c>
      <c r="R5407" t="str">
        <f t="shared" si="1746"/>
        <v>Green</v>
      </c>
      <c r="S5407" t="str">
        <f t="shared" si="1747"/>
        <v>Red</v>
      </c>
      <c r="T5407" t="str">
        <f t="shared" si="1748"/>
        <v>Green</v>
      </c>
      <c r="U5407" t="str">
        <f t="shared" si="1749"/>
        <v>Green</v>
      </c>
      <c r="V5407" t="str">
        <f t="shared" si="1750"/>
        <v>Red</v>
      </c>
      <c r="W5407" t="str">
        <f t="shared" si="1751"/>
        <v>Red</v>
      </c>
      <c r="X5407" t="str">
        <f t="shared" si="1752"/>
        <v>Green</v>
      </c>
      <c r="Y5407" t="str">
        <f t="shared" si="1753"/>
        <v>Green</v>
      </c>
      <c r="Z5407" t="str">
        <f t="shared" si="1754"/>
        <v>Red</v>
      </c>
      <c r="AA5407" t="str">
        <f t="shared" si="1755"/>
        <v>Green</v>
      </c>
      <c r="AB5407" t="str">
        <f t="shared" si="1756"/>
        <v>Green</v>
      </c>
      <c r="AC5407" t="str">
        <f t="shared" si="1757"/>
        <v>Red</v>
      </c>
      <c r="AD5407" t="str">
        <f t="shared" si="1758"/>
        <v>Green</v>
      </c>
    </row>
    <row r="5408" spans="1:30" x14ac:dyDescent="0.3">
      <c r="A5408" t="str">
        <f t="shared" si="1742"/>
        <v>07/08/2026Forge FCVancouver Langley</v>
      </c>
      <c r="D5408" s="2">
        <v>46241</v>
      </c>
      <c r="E5408" s="3">
        <v>0.95833333333333337</v>
      </c>
      <c r="F5408" t="s">
        <v>1179</v>
      </c>
      <c r="G5408" t="s">
        <v>2383</v>
      </c>
      <c r="H5408">
        <v>0</v>
      </c>
      <c r="I5408">
        <v>1</v>
      </c>
      <c r="J5408">
        <v>0</v>
      </c>
      <c r="K5408">
        <v>1</v>
      </c>
      <c r="L5408" s="22" t="str">
        <f t="shared" si="1760"/>
        <v>07/08/2026</v>
      </c>
      <c r="M5408" s="23">
        <f t="shared" si="1761"/>
        <v>0.83333333333333337</v>
      </c>
      <c r="N5408" t="str">
        <f t="shared" si="1759"/>
        <v>0 - 1</v>
      </c>
      <c r="O5408" t="str">
        <f t="shared" si="1743"/>
        <v>Red</v>
      </c>
      <c r="P5408" t="str">
        <f t="shared" si="1744"/>
        <v>Red</v>
      </c>
      <c r="Q5408" t="str">
        <f t="shared" si="1745"/>
        <v>Green</v>
      </c>
      <c r="R5408" t="str">
        <f t="shared" si="1746"/>
        <v>Red</v>
      </c>
      <c r="S5408" t="str">
        <f t="shared" si="1747"/>
        <v>Green</v>
      </c>
      <c r="T5408" t="str">
        <f t="shared" si="1748"/>
        <v>Green</v>
      </c>
      <c r="U5408" t="str">
        <f t="shared" si="1749"/>
        <v>Red</v>
      </c>
      <c r="V5408" t="str">
        <f t="shared" si="1750"/>
        <v>Red</v>
      </c>
      <c r="W5408" t="str">
        <f t="shared" si="1751"/>
        <v>Green</v>
      </c>
      <c r="X5408" t="str">
        <f t="shared" si="1752"/>
        <v>Green</v>
      </c>
      <c r="Y5408" t="str">
        <f t="shared" si="1753"/>
        <v>Red</v>
      </c>
      <c r="Z5408" t="str">
        <f t="shared" si="1754"/>
        <v>Red</v>
      </c>
      <c r="AA5408" t="str">
        <f t="shared" si="1755"/>
        <v>Green</v>
      </c>
      <c r="AB5408" t="str">
        <f t="shared" si="1756"/>
        <v>Green</v>
      </c>
      <c r="AC5408" t="str">
        <f t="shared" si="1757"/>
        <v>Red</v>
      </c>
      <c r="AD5408" t="str">
        <f t="shared" si="1758"/>
        <v>Green</v>
      </c>
    </row>
    <row r="5409" spans="1:30" x14ac:dyDescent="0.3">
      <c r="A5409" t="str">
        <f t="shared" si="1742"/>
        <v>07/08/2026Inter Miami IICrown Legacy</v>
      </c>
      <c r="D5409" s="2">
        <v>46241</v>
      </c>
      <c r="E5409" s="3">
        <v>0.95833333333333337</v>
      </c>
      <c r="F5409" t="s">
        <v>1871</v>
      </c>
      <c r="G5409" t="s">
        <v>192</v>
      </c>
      <c r="H5409">
        <v>0</v>
      </c>
      <c r="I5409">
        <v>1</v>
      </c>
      <c r="J5409">
        <v>0</v>
      </c>
      <c r="K5409">
        <v>2</v>
      </c>
      <c r="L5409" s="22" t="str">
        <f t="shared" si="1760"/>
        <v>07/08/2026</v>
      </c>
      <c r="M5409" s="23">
        <f t="shared" si="1761"/>
        <v>0.83333333333333337</v>
      </c>
      <c r="N5409" t="str">
        <f t="shared" si="1759"/>
        <v>0 - 2</v>
      </c>
      <c r="O5409" t="str">
        <f t="shared" si="1743"/>
        <v>Red</v>
      </c>
      <c r="P5409" t="str">
        <f t="shared" si="1744"/>
        <v>Red</v>
      </c>
      <c r="Q5409" t="str">
        <f t="shared" si="1745"/>
        <v>Green</v>
      </c>
      <c r="R5409" t="str">
        <f t="shared" si="1746"/>
        <v>Red</v>
      </c>
      <c r="S5409" t="str">
        <f t="shared" si="1747"/>
        <v>Green</v>
      </c>
      <c r="T5409" t="str">
        <f t="shared" si="1748"/>
        <v>Green</v>
      </c>
      <c r="U5409" t="str">
        <f t="shared" si="1749"/>
        <v>Red</v>
      </c>
      <c r="V5409" t="str">
        <f t="shared" si="1750"/>
        <v>Red</v>
      </c>
      <c r="W5409" t="str">
        <f t="shared" si="1751"/>
        <v>Green</v>
      </c>
      <c r="X5409" t="str">
        <f t="shared" si="1752"/>
        <v>Green</v>
      </c>
      <c r="Y5409" t="str">
        <f t="shared" si="1753"/>
        <v>Green</v>
      </c>
      <c r="Z5409" t="str">
        <f t="shared" si="1754"/>
        <v>Red</v>
      </c>
      <c r="AA5409" t="str">
        <f t="shared" si="1755"/>
        <v>Green</v>
      </c>
      <c r="AB5409" t="str">
        <f t="shared" si="1756"/>
        <v>Green</v>
      </c>
      <c r="AC5409" t="str">
        <f t="shared" si="1757"/>
        <v>Red</v>
      </c>
      <c r="AD5409" t="str">
        <f t="shared" si="1758"/>
        <v>Green</v>
      </c>
    </row>
    <row r="5410" spans="1:30" x14ac:dyDescent="0.3">
      <c r="A5410" t="str">
        <f t="shared" si="1742"/>
        <v>07/08/2026CD Real TomayapoReal Oruro</v>
      </c>
      <c r="D5410" s="2">
        <v>46241</v>
      </c>
      <c r="E5410" s="3">
        <v>0.97916666666666663</v>
      </c>
      <c r="F5410" t="s">
        <v>4704</v>
      </c>
      <c r="G5410" t="s">
        <v>267</v>
      </c>
      <c r="H5410">
        <v>1</v>
      </c>
      <c r="I5410">
        <v>1</v>
      </c>
      <c r="J5410">
        <v>1</v>
      </c>
      <c r="K5410">
        <v>2</v>
      </c>
      <c r="L5410" s="22" t="str">
        <f t="shared" si="1760"/>
        <v>07/08/2026</v>
      </c>
      <c r="M5410" s="23">
        <f t="shared" si="1761"/>
        <v>0.85416666666666663</v>
      </c>
      <c r="N5410" t="str">
        <f t="shared" si="1759"/>
        <v>1 - 2</v>
      </c>
      <c r="O5410" t="str">
        <f t="shared" si="1743"/>
        <v>Red</v>
      </c>
      <c r="P5410" t="str">
        <f t="shared" si="1744"/>
        <v>Red</v>
      </c>
      <c r="Q5410" t="str">
        <f t="shared" si="1745"/>
        <v>Green</v>
      </c>
      <c r="R5410" t="str">
        <f t="shared" si="1746"/>
        <v>Red</v>
      </c>
      <c r="S5410" t="str">
        <f t="shared" si="1747"/>
        <v>Green</v>
      </c>
      <c r="T5410" t="str">
        <f t="shared" si="1748"/>
        <v>Green</v>
      </c>
      <c r="U5410" t="str">
        <f t="shared" si="1749"/>
        <v>Red</v>
      </c>
      <c r="V5410" t="str">
        <f t="shared" si="1750"/>
        <v>Green</v>
      </c>
      <c r="W5410" t="str">
        <f t="shared" si="1751"/>
        <v>Red</v>
      </c>
      <c r="X5410" t="str">
        <f t="shared" si="1752"/>
        <v>Green</v>
      </c>
      <c r="Y5410" t="str">
        <f t="shared" si="1753"/>
        <v>Green</v>
      </c>
      <c r="Z5410" t="str">
        <f t="shared" si="1754"/>
        <v>Green</v>
      </c>
      <c r="AA5410" t="str">
        <f t="shared" si="1755"/>
        <v>Red</v>
      </c>
      <c r="AB5410" t="str">
        <f t="shared" si="1756"/>
        <v>Green</v>
      </c>
      <c r="AC5410" t="str">
        <f t="shared" si="1757"/>
        <v>Green</v>
      </c>
      <c r="AD5410" t="str">
        <f t="shared" si="1758"/>
        <v>Red</v>
      </c>
    </row>
    <row r="5411" spans="1:30" x14ac:dyDescent="0.3">
      <c r="A5411" t="str">
        <f t="shared" si="1742"/>
        <v>07/08/2026CearaPonte Preta</v>
      </c>
      <c r="D5411" s="2">
        <v>46241</v>
      </c>
      <c r="E5411" s="3">
        <v>0.97916666666666663</v>
      </c>
      <c r="F5411" t="s">
        <v>912</v>
      </c>
      <c r="G5411" t="s">
        <v>44</v>
      </c>
      <c r="H5411">
        <v>1</v>
      </c>
      <c r="I5411">
        <v>0</v>
      </c>
      <c r="J5411">
        <v>2</v>
      </c>
      <c r="K5411">
        <v>0</v>
      </c>
      <c r="L5411" s="22" t="str">
        <f t="shared" si="1760"/>
        <v>07/08/2026</v>
      </c>
      <c r="M5411" s="23">
        <f t="shared" si="1761"/>
        <v>0.85416666666666663</v>
      </c>
      <c r="N5411" t="str">
        <f t="shared" si="1759"/>
        <v>2 - 0</v>
      </c>
      <c r="O5411" t="str">
        <f t="shared" si="1743"/>
        <v>Green</v>
      </c>
      <c r="P5411" t="str">
        <f t="shared" si="1744"/>
        <v>Red</v>
      </c>
      <c r="Q5411" t="str">
        <f t="shared" si="1745"/>
        <v>Red</v>
      </c>
      <c r="R5411" t="str">
        <f t="shared" si="1746"/>
        <v>Green</v>
      </c>
      <c r="S5411" t="str">
        <f t="shared" si="1747"/>
        <v>Red</v>
      </c>
      <c r="T5411" t="str">
        <f t="shared" si="1748"/>
        <v>Green</v>
      </c>
      <c r="U5411" t="str">
        <f t="shared" si="1749"/>
        <v>Green</v>
      </c>
      <c r="V5411" t="str">
        <f t="shared" si="1750"/>
        <v>Red</v>
      </c>
      <c r="W5411" t="str">
        <f t="shared" si="1751"/>
        <v>Red</v>
      </c>
      <c r="X5411" t="str">
        <f t="shared" si="1752"/>
        <v>Green</v>
      </c>
      <c r="Y5411" t="str">
        <f t="shared" si="1753"/>
        <v>Green</v>
      </c>
      <c r="Z5411" t="str">
        <f t="shared" si="1754"/>
        <v>Red</v>
      </c>
      <c r="AA5411" t="str">
        <f t="shared" si="1755"/>
        <v>Green</v>
      </c>
      <c r="AB5411" t="str">
        <f t="shared" si="1756"/>
        <v>Green</v>
      </c>
      <c r="AC5411" t="str">
        <f t="shared" si="1757"/>
        <v>Red</v>
      </c>
      <c r="AD5411" t="str">
        <f t="shared" si="1758"/>
        <v>Green</v>
      </c>
    </row>
    <row r="5412" spans="1:30" x14ac:dyDescent="0.3">
      <c r="A5412" t="str">
        <f t="shared" si="1742"/>
        <v>07/08/2026Charlotte FCClub Atlas</v>
      </c>
      <c r="D5412" s="2">
        <v>46241</v>
      </c>
      <c r="E5412" s="3">
        <v>0.97916666666666663</v>
      </c>
      <c r="F5412" t="s">
        <v>63</v>
      </c>
      <c r="G5412" t="s">
        <v>3401</v>
      </c>
      <c r="H5412">
        <v>0</v>
      </c>
      <c r="I5412">
        <v>0</v>
      </c>
      <c r="J5412">
        <v>2</v>
      </c>
      <c r="K5412">
        <v>0</v>
      </c>
      <c r="L5412" s="22" t="str">
        <f t="shared" si="1760"/>
        <v>07/08/2026</v>
      </c>
      <c r="M5412" s="23">
        <f t="shared" si="1761"/>
        <v>0.85416666666666663</v>
      </c>
      <c r="N5412" t="str">
        <f t="shared" si="1759"/>
        <v>2 - 0</v>
      </c>
      <c r="O5412" t="str">
        <f t="shared" si="1743"/>
        <v>Green</v>
      </c>
      <c r="P5412" t="str">
        <f t="shared" si="1744"/>
        <v>Red</v>
      </c>
      <c r="Q5412" t="str">
        <f t="shared" si="1745"/>
        <v>Red</v>
      </c>
      <c r="R5412" t="str">
        <f t="shared" si="1746"/>
        <v>Green</v>
      </c>
      <c r="S5412" t="str">
        <f t="shared" si="1747"/>
        <v>Red</v>
      </c>
      <c r="T5412" t="str">
        <f t="shared" si="1748"/>
        <v>Green</v>
      </c>
      <c r="U5412" t="str">
        <f t="shared" si="1749"/>
        <v>Red</v>
      </c>
      <c r="V5412" t="str">
        <f t="shared" si="1750"/>
        <v>Green</v>
      </c>
      <c r="W5412" t="str">
        <f t="shared" si="1751"/>
        <v>Red</v>
      </c>
      <c r="X5412" t="str">
        <f t="shared" si="1752"/>
        <v>Red</v>
      </c>
      <c r="Y5412" t="str">
        <f t="shared" si="1753"/>
        <v>Green</v>
      </c>
      <c r="Z5412" t="str">
        <f t="shared" si="1754"/>
        <v>Red</v>
      </c>
      <c r="AA5412" t="str">
        <f t="shared" si="1755"/>
        <v>Green</v>
      </c>
      <c r="AB5412" t="str">
        <f t="shared" si="1756"/>
        <v>Green</v>
      </c>
      <c r="AC5412" t="str">
        <f t="shared" si="1757"/>
        <v>Red</v>
      </c>
      <c r="AD5412" t="str">
        <f t="shared" si="1758"/>
        <v>Green</v>
      </c>
    </row>
    <row r="5413" spans="1:30" x14ac:dyDescent="0.3">
      <c r="A5413" t="str">
        <f t="shared" si="1742"/>
        <v>07/08/2026Columbus CrewPachuca</v>
      </c>
      <c r="D5413" s="2">
        <v>46241</v>
      </c>
      <c r="E5413" s="3">
        <v>0.97916666666666663</v>
      </c>
      <c r="F5413" t="s">
        <v>860</v>
      </c>
      <c r="G5413" t="s">
        <v>1226</v>
      </c>
      <c r="H5413">
        <v>2</v>
      </c>
      <c r="I5413">
        <v>0</v>
      </c>
      <c r="J5413">
        <v>2</v>
      </c>
      <c r="K5413">
        <v>1</v>
      </c>
      <c r="L5413" s="22" t="str">
        <f t="shared" si="1760"/>
        <v>07/08/2026</v>
      </c>
      <c r="M5413" s="23">
        <f t="shared" si="1761"/>
        <v>0.85416666666666663</v>
      </c>
      <c r="N5413" t="str">
        <f t="shared" si="1759"/>
        <v>2 - 1</v>
      </c>
      <c r="O5413" t="str">
        <f t="shared" si="1743"/>
        <v>Green</v>
      </c>
      <c r="P5413" t="str">
        <f t="shared" si="1744"/>
        <v>Red</v>
      </c>
      <c r="Q5413" t="str">
        <f t="shared" si="1745"/>
        <v>Red</v>
      </c>
      <c r="R5413" t="str">
        <f t="shared" si="1746"/>
        <v>Green</v>
      </c>
      <c r="S5413" t="str">
        <f t="shared" si="1747"/>
        <v>Red</v>
      </c>
      <c r="T5413" t="str">
        <f t="shared" si="1748"/>
        <v>Green</v>
      </c>
      <c r="U5413" t="str">
        <f t="shared" si="1749"/>
        <v>Green</v>
      </c>
      <c r="V5413" t="str">
        <f t="shared" si="1750"/>
        <v>Red</v>
      </c>
      <c r="W5413" t="str">
        <f t="shared" si="1751"/>
        <v>Red</v>
      </c>
      <c r="X5413" t="str">
        <f t="shared" si="1752"/>
        <v>Green</v>
      </c>
      <c r="Y5413" t="str">
        <f t="shared" si="1753"/>
        <v>Green</v>
      </c>
      <c r="Z5413" t="str">
        <f t="shared" si="1754"/>
        <v>Green</v>
      </c>
      <c r="AA5413" t="str">
        <f t="shared" si="1755"/>
        <v>Red</v>
      </c>
      <c r="AB5413" t="str">
        <f t="shared" si="1756"/>
        <v>Green</v>
      </c>
      <c r="AC5413" t="str">
        <f t="shared" si="1757"/>
        <v>Green</v>
      </c>
      <c r="AD5413" t="str">
        <f t="shared" si="1758"/>
        <v>Red</v>
      </c>
    </row>
    <row r="5414" spans="1:30" x14ac:dyDescent="0.3">
      <c r="A5414" t="str">
        <f t="shared" si="1742"/>
        <v>07/08/2026Sportivo BelgranoCA 9 de Julio Rafaela</v>
      </c>
      <c r="B5414" t="s">
        <v>806</v>
      </c>
      <c r="C5414" t="s">
        <v>2231</v>
      </c>
      <c r="D5414" s="2">
        <v>46241</v>
      </c>
      <c r="E5414" s="3">
        <v>0.98958333333333337</v>
      </c>
      <c r="F5414" t="s">
        <v>2234</v>
      </c>
      <c r="G5414" t="s">
        <v>4584</v>
      </c>
      <c r="H5414">
        <v>0</v>
      </c>
      <c r="I5414">
        <v>1</v>
      </c>
      <c r="J5414">
        <v>1</v>
      </c>
      <c r="K5414">
        <v>1</v>
      </c>
      <c r="L5414" s="22" t="str">
        <f t="shared" si="1760"/>
        <v>07/08/2026</v>
      </c>
      <c r="M5414" s="23">
        <f t="shared" si="1761"/>
        <v>0.86458333333333337</v>
      </c>
      <c r="N5414" t="str">
        <f t="shared" si="1759"/>
        <v>1 - 1</v>
      </c>
      <c r="O5414" t="str">
        <f t="shared" si="1743"/>
        <v>Red</v>
      </c>
      <c r="P5414" t="str">
        <f t="shared" si="1744"/>
        <v>Green</v>
      </c>
      <c r="Q5414" t="str">
        <f t="shared" si="1745"/>
        <v>Red</v>
      </c>
      <c r="R5414" t="str">
        <f t="shared" si="1746"/>
        <v>Green</v>
      </c>
      <c r="S5414" t="str">
        <f t="shared" si="1747"/>
        <v>Green</v>
      </c>
      <c r="T5414" t="str">
        <f t="shared" si="1748"/>
        <v>Red</v>
      </c>
      <c r="U5414" t="str">
        <f t="shared" si="1749"/>
        <v>Red</v>
      </c>
      <c r="V5414" t="str">
        <f t="shared" si="1750"/>
        <v>Red</v>
      </c>
      <c r="W5414" t="str">
        <f t="shared" si="1751"/>
        <v>Green</v>
      </c>
      <c r="X5414" t="str">
        <f t="shared" si="1752"/>
        <v>Green</v>
      </c>
      <c r="Y5414" t="str">
        <f t="shared" si="1753"/>
        <v>Green</v>
      </c>
      <c r="Z5414" t="str">
        <f t="shared" si="1754"/>
        <v>Red</v>
      </c>
      <c r="AA5414" t="str">
        <f t="shared" si="1755"/>
        <v>Green</v>
      </c>
      <c r="AB5414" t="str">
        <f t="shared" si="1756"/>
        <v>Green</v>
      </c>
      <c r="AC5414" t="str">
        <f t="shared" si="1757"/>
        <v>Green</v>
      </c>
      <c r="AD5414" t="str">
        <f t="shared" si="1758"/>
        <v>Red</v>
      </c>
    </row>
    <row r="5415" spans="1:30" x14ac:dyDescent="0.3">
      <c r="A5415" t="str">
        <f t="shared" si="1742"/>
        <v>07/08/2026LDU QuitoIndependiente del Valle</v>
      </c>
      <c r="D5415" s="2">
        <v>46242</v>
      </c>
      <c r="E5415" s="3">
        <v>0</v>
      </c>
      <c r="F5415" t="s">
        <v>62</v>
      </c>
      <c r="G5415" t="s">
        <v>37</v>
      </c>
      <c r="H5415">
        <v>0</v>
      </c>
      <c r="I5415">
        <v>1</v>
      </c>
      <c r="J5415">
        <v>0</v>
      </c>
      <c r="K5415">
        <v>2</v>
      </c>
      <c r="L5415" s="30" t="str">
        <f t="shared" ref="L5415:L5436" si="1762">"0"&amp;DAY(D5415)-1&amp;"/"&amp;"08"&amp;"/"&amp;YEAR(D5415)</f>
        <v>07/08/2026</v>
      </c>
      <c r="M5415" s="31">
        <f t="shared" ref="M5415:M5436" si="1763">E5415-TIME(3,0,0)+TIME(12,0,0)+TIME(12,0,0)</f>
        <v>0.875</v>
      </c>
      <c r="N5415" t="str">
        <f t="shared" si="1759"/>
        <v>0 - 2</v>
      </c>
      <c r="O5415" t="str">
        <f t="shared" si="1743"/>
        <v>Red</v>
      </c>
      <c r="P5415" t="str">
        <f t="shared" si="1744"/>
        <v>Red</v>
      </c>
      <c r="Q5415" t="str">
        <f t="shared" si="1745"/>
        <v>Green</v>
      </c>
      <c r="R5415" t="str">
        <f t="shared" si="1746"/>
        <v>Red</v>
      </c>
      <c r="S5415" t="str">
        <f t="shared" si="1747"/>
        <v>Green</v>
      </c>
      <c r="T5415" t="str">
        <f t="shared" si="1748"/>
        <v>Green</v>
      </c>
      <c r="U5415" t="str">
        <f t="shared" si="1749"/>
        <v>Red</v>
      </c>
      <c r="V5415" t="str">
        <f t="shared" si="1750"/>
        <v>Red</v>
      </c>
      <c r="W5415" t="str">
        <f t="shared" si="1751"/>
        <v>Green</v>
      </c>
      <c r="X5415" t="str">
        <f t="shared" si="1752"/>
        <v>Green</v>
      </c>
      <c r="Y5415" t="str">
        <f t="shared" si="1753"/>
        <v>Green</v>
      </c>
      <c r="Z5415" t="str">
        <f t="shared" si="1754"/>
        <v>Red</v>
      </c>
      <c r="AA5415" t="str">
        <f t="shared" si="1755"/>
        <v>Green</v>
      </c>
      <c r="AB5415" t="str">
        <f t="shared" si="1756"/>
        <v>Green</v>
      </c>
      <c r="AC5415" t="str">
        <f t="shared" si="1757"/>
        <v>Red</v>
      </c>
      <c r="AD5415" t="str">
        <f t="shared" si="1758"/>
        <v>Green</v>
      </c>
    </row>
    <row r="5416" spans="1:30" x14ac:dyDescent="0.3">
      <c r="A5416" t="str">
        <f t="shared" si="1742"/>
        <v>07/08/2026FC CincinnatiPumas UNAM</v>
      </c>
      <c r="D5416" s="2">
        <v>46242</v>
      </c>
      <c r="E5416" s="3">
        <v>1.7361111111111112E-2</v>
      </c>
      <c r="F5416" t="s">
        <v>53</v>
      </c>
      <c r="G5416" t="s">
        <v>1373</v>
      </c>
      <c r="H5416">
        <v>1</v>
      </c>
      <c r="I5416">
        <v>0</v>
      </c>
      <c r="J5416">
        <v>2</v>
      </c>
      <c r="K5416">
        <v>0</v>
      </c>
      <c r="L5416" s="30" t="str">
        <f t="shared" si="1762"/>
        <v>07/08/2026</v>
      </c>
      <c r="M5416" s="31">
        <f t="shared" si="1763"/>
        <v>0.89236111111111116</v>
      </c>
      <c r="N5416" t="str">
        <f t="shared" si="1759"/>
        <v>2 - 0</v>
      </c>
      <c r="O5416" t="str">
        <f t="shared" si="1743"/>
        <v>Green</v>
      </c>
      <c r="P5416" t="str">
        <f t="shared" si="1744"/>
        <v>Red</v>
      </c>
      <c r="Q5416" t="str">
        <f t="shared" si="1745"/>
        <v>Red</v>
      </c>
      <c r="R5416" t="str">
        <f t="shared" si="1746"/>
        <v>Green</v>
      </c>
      <c r="S5416" t="str">
        <f t="shared" si="1747"/>
        <v>Red</v>
      </c>
      <c r="T5416" t="str">
        <f t="shared" si="1748"/>
        <v>Green</v>
      </c>
      <c r="U5416" t="str">
        <f t="shared" si="1749"/>
        <v>Green</v>
      </c>
      <c r="V5416" t="str">
        <f t="shared" si="1750"/>
        <v>Red</v>
      </c>
      <c r="W5416" t="str">
        <f t="shared" si="1751"/>
        <v>Red</v>
      </c>
      <c r="X5416" t="str">
        <f t="shared" si="1752"/>
        <v>Green</v>
      </c>
      <c r="Y5416" t="str">
        <f t="shared" si="1753"/>
        <v>Green</v>
      </c>
      <c r="Z5416" t="str">
        <f t="shared" si="1754"/>
        <v>Red</v>
      </c>
      <c r="AA5416" t="str">
        <f t="shared" si="1755"/>
        <v>Green</v>
      </c>
      <c r="AB5416" t="str">
        <f t="shared" si="1756"/>
        <v>Green</v>
      </c>
      <c r="AC5416" t="str">
        <f t="shared" si="1757"/>
        <v>Red</v>
      </c>
      <c r="AD5416" t="str">
        <f t="shared" si="1758"/>
        <v>Green</v>
      </c>
    </row>
    <row r="5417" spans="1:30" x14ac:dyDescent="0.3">
      <c r="A5417" t="str">
        <f t="shared" si="1742"/>
        <v>07/08/2026CD Uni Catolica SantiagoCobresal</v>
      </c>
      <c r="D5417" s="2">
        <v>46242</v>
      </c>
      <c r="E5417" s="3">
        <v>2.0833333333333332E-2</v>
      </c>
      <c r="F5417" t="s">
        <v>3107</v>
      </c>
      <c r="G5417" t="s">
        <v>748</v>
      </c>
      <c r="H5417">
        <v>0</v>
      </c>
      <c r="I5417">
        <v>0</v>
      </c>
      <c r="J5417">
        <v>2</v>
      </c>
      <c r="K5417">
        <v>0</v>
      </c>
      <c r="L5417" s="30" t="str">
        <f t="shared" si="1762"/>
        <v>07/08/2026</v>
      </c>
      <c r="M5417" s="31">
        <f t="shared" si="1763"/>
        <v>0.89583333333333326</v>
      </c>
      <c r="N5417" t="str">
        <f t="shared" si="1759"/>
        <v>2 - 0</v>
      </c>
      <c r="O5417" t="str">
        <f t="shared" si="1743"/>
        <v>Green</v>
      </c>
      <c r="P5417" t="str">
        <f t="shared" si="1744"/>
        <v>Red</v>
      </c>
      <c r="Q5417" t="str">
        <f t="shared" si="1745"/>
        <v>Red</v>
      </c>
      <c r="R5417" t="str">
        <f t="shared" si="1746"/>
        <v>Green</v>
      </c>
      <c r="S5417" t="str">
        <f t="shared" si="1747"/>
        <v>Red</v>
      </c>
      <c r="T5417" t="str">
        <f t="shared" si="1748"/>
        <v>Green</v>
      </c>
      <c r="U5417" t="str">
        <f t="shared" si="1749"/>
        <v>Red</v>
      </c>
      <c r="V5417" t="str">
        <f t="shared" si="1750"/>
        <v>Green</v>
      </c>
      <c r="W5417" t="str">
        <f t="shared" si="1751"/>
        <v>Red</v>
      </c>
      <c r="X5417" t="str">
        <f t="shared" si="1752"/>
        <v>Red</v>
      </c>
      <c r="Y5417" t="str">
        <f t="shared" si="1753"/>
        <v>Green</v>
      </c>
      <c r="Z5417" t="str">
        <f t="shared" si="1754"/>
        <v>Red</v>
      </c>
      <c r="AA5417" t="str">
        <f t="shared" si="1755"/>
        <v>Green</v>
      </c>
      <c r="AB5417" t="str">
        <f t="shared" si="1756"/>
        <v>Green</v>
      </c>
      <c r="AC5417" t="str">
        <f t="shared" si="1757"/>
        <v>Red</v>
      </c>
      <c r="AD5417" t="str">
        <f t="shared" si="1758"/>
        <v>Green</v>
      </c>
    </row>
    <row r="5418" spans="1:30" x14ac:dyDescent="0.3">
      <c r="A5418" t="str">
        <f t="shared" si="1742"/>
        <v>07/08/2026Deportes QuindioInternacional FC Palmira</v>
      </c>
      <c r="D5418" s="2">
        <v>46242</v>
      </c>
      <c r="E5418" s="3">
        <v>2.0833333333333332E-2</v>
      </c>
      <c r="F5418" t="s">
        <v>420</v>
      </c>
      <c r="G5418" t="s">
        <v>418</v>
      </c>
      <c r="H5418">
        <v>0</v>
      </c>
      <c r="I5418">
        <v>0</v>
      </c>
      <c r="J5418">
        <v>1</v>
      </c>
      <c r="K5418">
        <v>1</v>
      </c>
      <c r="L5418" s="30" t="str">
        <f t="shared" si="1762"/>
        <v>07/08/2026</v>
      </c>
      <c r="M5418" s="31">
        <f t="shared" si="1763"/>
        <v>0.89583333333333326</v>
      </c>
      <c r="N5418" t="str">
        <f t="shared" si="1759"/>
        <v>1 - 1</v>
      </c>
      <c r="O5418" t="str">
        <f t="shared" si="1743"/>
        <v>Red</v>
      </c>
      <c r="P5418" t="str">
        <f t="shared" si="1744"/>
        <v>Green</v>
      </c>
      <c r="Q5418" t="str">
        <f t="shared" si="1745"/>
        <v>Red</v>
      </c>
      <c r="R5418" t="str">
        <f t="shared" si="1746"/>
        <v>Green</v>
      </c>
      <c r="S5418" t="str">
        <f t="shared" si="1747"/>
        <v>Green</v>
      </c>
      <c r="T5418" t="str">
        <f t="shared" si="1748"/>
        <v>Red</v>
      </c>
      <c r="U5418" t="str">
        <f t="shared" si="1749"/>
        <v>Red</v>
      </c>
      <c r="V5418" t="str">
        <f t="shared" si="1750"/>
        <v>Green</v>
      </c>
      <c r="W5418" t="str">
        <f t="shared" si="1751"/>
        <v>Red</v>
      </c>
      <c r="X5418" t="str">
        <f t="shared" si="1752"/>
        <v>Red</v>
      </c>
      <c r="Y5418" t="str">
        <f t="shared" si="1753"/>
        <v>Green</v>
      </c>
      <c r="Z5418" t="str">
        <f t="shared" si="1754"/>
        <v>Red</v>
      </c>
      <c r="AA5418" t="str">
        <f t="shared" si="1755"/>
        <v>Green</v>
      </c>
      <c r="AB5418" t="str">
        <f t="shared" si="1756"/>
        <v>Green</v>
      </c>
      <c r="AC5418" t="str">
        <f t="shared" si="1757"/>
        <v>Green</v>
      </c>
      <c r="AD5418" t="str">
        <f t="shared" si="1758"/>
        <v>Red</v>
      </c>
    </row>
    <row r="5419" spans="1:30" x14ac:dyDescent="0.3">
      <c r="A5419" t="str">
        <f t="shared" si="1742"/>
        <v>07/08/2026Deportes Santa CruzCD Puerto Montt</v>
      </c>
      <c r="D5419" s="2">
        <v>46242</v>
      </c>
      <c r="E5419" s="3">
        <v>2.0833333333333332E-2</v>
      </c>
      <c r="F5419" t="s">
        <v>3110</v>
      </c>
      <c r="G5419" t="s">
        <v>4547</v>
      </c>
      <c r="H5419">
        <v>0</v>
      </c>
      <c r="I5419">
        <v>0</v>
      </c>
      <c r="J5419">
        <v>0</v>
      </c>
      <c r="K5419">
        <v>0</v>
      </c>
      <c r="L5419" s="30" t="str">
        <f t="shared" si="1762"/>
        <v>07/08/2026</v>
      </c>
      <c r="M5419" s="31">
        <f t="shared" si="1763"/>
        <v>0.89583333333333326</v>
      </c>
      <c r="N5419" t="str">
        <f t="shared" si="1759"/>
        <v>0 - 0</v>
      </c>
      <c r="O5419" t="str">
        <f t="shared" si="1743"/>
        <v>Red</v>
      </c>
      <c r="P5419" t="str">
        <f t="shared" si="1744"/>
        <v>Green</v>
      </c>
      <c r="Q5419" t="str">
        <f t="shared" si="1745"/>
        <v>Red</v>
      </c>
      <c r="R5419" t="str">
        <f t="shared" si="1746"/>
        <v>Green</v>
      </c>
      <c r="S5419" t="str">
        <f t="shared" si="1747"/>
        <v>Green</v>
      </c>
      <c r="T5419" t="str">
        <f t="shared" si="1748"/>
        <v>Red</v>
      </c>
      <c r="U5419" t="str">
        <f t="shared" si="1749"/>
        <v>Red</v>
      </c>
      <c r="V5419" t="str">
        <f t="shared" si="1750"/>
        <v>Green</v>
      </c>
      <c r="W5419" t="str">
        <f t="shared" si="1751"/>
        <v>Red</v>
      </c>
      <c r="X5419" t="str">
        <f t="shared" si="1752"/>
        <v>Red</v>
      </c>
      <c r="Y5419" t="str">
        <f t="shared" si="1753"/>
        <v>Red</v>
      </c>
      <c r="Z5419" t="str">
        <f t="shared" si="1754"/>
        <v>Red</v>
      </c>
      <c r="AA5419" t="str">
        <f t="shared" si="1755"/>
        <v>Green</v>
      </c>
      <c r="AB5419" t="str">
        <f t="shared" si="1756"/>
        <v>Green</v>
      </c>
      <c r="AC5419" t="str">
        <f t="shared" si="1757"/>
        <v>Red</v>
      </c>
      <c r="AD5419" t="str">
        <f t="shared" si="1758"/>
        <v>Green</v>
      </c>
    </row>
    <row r="5420" spans="1:30" x14ac:dyDescent="0.3">
      <c r="A5420" t="str">
        <f t="shared" si="1742"/>
        <v>07/08/2026Independiente RivadaviaEstudiantes Rio Cuarto</v>
      </c>
      <c r="B5420" t="s">
        <v>806</v>
      </c>
      <c r="C5420" t="s">
        <v>2222</v>
      </c>
      <c r="D5420" s="2">
        <v>46242</v>
      </c>
      <c r="E5420" s="3">
        <v>3.125E-2</v>
      </c>
      <c r="F5420" t="s">
        <v>381</v>
      </c>
      <c r="G5420" t="s">
        <v>645</v>
      </c>
      <c r="H5420">
        <v>0</v>
      </c>
      <c r="I5420">
        <v>0</v>
      </c>
      <c r="J5420">
        <v>2</v>
      </c>
      <c r="K5420">
        <v>1</v>
      </c>
      <c r="L5420" s="30" t="str">
        <f t="shared" si="1762"/>
        <v>07/08/2026</v>
      </c>
      <c r="M5420" s="31">
        <f t="shared" si="1763"/>
        <v>0.90625</v>
      </c>
      <c r="N5420" t="str">
        <f t="shared" si="1759"/>
        <v>2 - 1</v>
      </c>
      <c r="O5420" t="str">
        <f t="shared" si="1743"/>
        <v>Green</v>
      </c>
      <c r="P5420" t="str">
        <f t="shared" si="1744"/>
        <v>Red</v>
      </c>
      <c r="Q5420" t="str">
        <f t="shared" si="1745"/>
        <v>Red</v>
      </c>
      <c r="R5420" t="str">
        <f t="shared" si="1746"/>
        <v>Green</v>
      </c>
      <c r="S5420" t="str">
        <f t="shared" si="1747"/>
        <v>Red</v>
      </c>
      <c r="T5420" t="str">
        <f t="shared" si="1748"/>
        <v>Green</v>
      </c>
      <c r="U5420" t="str">
        <f t="shared" si="1749"/>
        <v>Red</v>
      </c>
      <c r="V5420" t="str">
        <f t="shared" si="1750"/>
        <v>Green</v>
      </c>
      <c r="W5420" t="str">
        <f t="shared" si="1751"/>
        <v>Red</v>
      </c>
      <c r="X5420" t="str">
        <f t="shared" si="1752"/>
        <v>Red</v>
      </c>
      <c r="Y5420" t="str">
        <f t="shared" si="1753"/>
        <v>Green</v>
      </c>
      <c r="Z5420" t="str">
        <f t="shared" si="1754"/>
        <v>Green</v>
      </c>
      <c r="AA5420" t="str">
        <f t="shared" si="1755"/>
        <v>Red</v>
      </c>
      <c r="AB5420" t="str">
        <f t="shared" si="1756"/>
        <v>Green</v>
      </c>
      <c r="AC5420" t="str">
        <f t="shared" si="1757"/>
        <v>Green</v>
      </c>
      <c r="AD5420" t="str">
        <f t="shared" si="1758"/>
        <v>Red</v>
      </c>
    </row>
    <row r="5421" spans="1:30" x14ac:dyDescent="0.3">
      <c r="A5421" t="str">
        <f t="shared" si="1742"/>
        <v>07/08/2026AD Isidro MetapanCD Aguila</v>
      </c>
      <c r="D5421" s="2">
        <v>46242</v>
      </c>
      <c r="E5421" s="3">
        <v>4.1666666666666664E-2</v>
      </c>
      <c r="F5421" t="s">
        <v>3197</v>
      </c>
      <c r="G5421" t="s">
        <v>4681</v>
      </c>
      <c r="H5421">
        <v>0</v>
      </c>
      <c r="I5421">
        <v>0</v>
      </c>
      <c r="J5421">
        <v>2</v>
      </c>
      <c r="K5421">
        <v>1</v>
      </c>
      <c r="L5421" s="30" t="str">
        <f t="shared" si="1762"/>
        <v>07/08/2026</v>
      </c>
      <c r="M5421" s="31">
        <f t="shared" si="1763"/>
        <v>0.91666666666666663</v>
      </c>
      <c r="N5421" t="str">
        <f t="shared" si="1759"/>
        <v>2 - 1</v>
      </c>
      <c r="O5421" t="str">
        <f t="shared" si="1743"/>
        <v>Green</v>
      </c>
      <c r="P5421" t="str">
        <f t="shared" si="1744"/>
        <v>Red</v>
      </c>
      <c r="Q5421" t="str">
        <f t="shared" si="1745"/>
        <v>Red</v>
      </c>
      <c r="R5421" t="str">
        <f t="shared" si="1746"/>
        <v>Green</v>
      </c>
      <c r="S5421" t="str">
        <f t="shared" si="1747"/>
        <v>Red</v>
      </c>
      <c r="T5421" t="str">
        <f t="shared" si="1748"/>
        <v>Green</v>
      </c>
      <c r="U5421" t="str">
        <f t="shared" si="1749"/>
        <v>Red</v>
      </c>
      <c r="V5421" t="str">
        <f t="shared" si="1750"/>
        <v>Green</v>
      </c>
      <c r="W5421" t="str">
        <f t="shared" si="1751"/>
        <v>Red</v>
      </c>
      <c r="X5421" t="str">
        <f t="shared" si="1752"/>
        <v>Red</v>
      </c>
      <c r="Y5421" t="str">
        <f t="shared" si="1753"/>
        <v>Green</v>
      </c>
      <c r="Z5421" t="str">
        <f t="shared" si="1754"/>
        <v>Green</v>
      </c>
      <c r="AA5421" t="str">
        <f t="shared" si="1755"/>
        <v>Red</v>
      </c>
      <c r="AB5421" t="str">
        <f t="shared" si="1756"/>
        <v>Green</v>
      </c>
      <c r="AC5421" t="str">
        <f t="shared" si="1757"/>
        <v>Green</v>
      </c>
      <c r="AD5421" t="str">
        <f t="shared" si="1758"/>
        <v>Red</v>
      </c>
    </row>
    <row r="5422" spans="1:30" x14ac:dyDescent="0.3">
      <c r="A5422" t="str">
        <f t="shared" si="1742"/>
        <v>07/08/2026Alacranes de DurangoPiratas FC</v>
      </c>
      <c r="D5422" s="2">
        <v>46242</v>
      </c>
      <c r="E5422" s="3">
        <v>4.1666666666666664E-2</v>
      </c>
      <c r="F5422" t="s">
        <v>2512</v>
      </c>
      <c r="G5422" t="s">
        <v>3412</v>
      </c>
      <c r="H5422">
        <v>0</v>
      </c>
      <c r="I5422">
        <v>0</v>
      </c>
      <c r="J5422">
        <v>0</v>
      </c>
      <c r="K5422">
        <v>3</v>
      </c>
      <c r="L5422" s="30" t="str">
        <f t="shared" si="1762"/>
        <v>07/08/2026</v>
      </c>
      <c r="M5422" s="31">
        <f t="shared" si="1763"/>
        <v>0.91666666666666663</v>
      </c>
      <c r="N5422" t="str">
        <f t="shared" si="1759"/>
        <v>0 - 3</v>
      </c>
      <c r="O5422" t="str">
        <f t="shared" si="1743"/>
        <v>Red</v>
      </c>
      <c r="P5422" t="str">
        <f t="shared" si="1744"/>
        <v>Red</v>
      </c>
      <c r="Q5422" t="str">
        <f t="shared" si="1745"/>
        <v>Green</v>
      </c>
      <c r="R5422" t="str">
        <f t="shared" si="1746"/>
        <v>Red</v>
      </c>
      <c r="S5422" t="str">
        <f t="shared" si="1747"/>
        <v>Green</v>
      </c>
      <c r="T5422" t="str">
        <f t="shared" si="1748"/>
        <v>Green</v>
      </c>
      <c r="U5422" t="str">
        <f t="shared" si="1749"/>
        <v>Red</v>
      </c>
      <c r="V5422" t="str">
        <f t="shared" si="1750"/>
        <v>Green</v>
      </c>
      <c r="W5422" t="str">
        <f t="shared" si="1751"/>
        <v>Red</v>
      </c>
      <c r="X5422" t="str">
        <f t="shared" si="1752"/>
        <v>Red</v>
      </c>
      <c r="Y5422" t="str">
        <f t="shared" si="1753"/>
        <v>Green</v>
      </c>
      <c r="Z5422" t="str">
        <f t="shared" si="1754"/>
        <v>Green</v>
      </c>
      <c r="AA5422" t="str">
        <f t="shared" si="1755"/>
        <v>Red</v>
      </c>
      <c r="AB5422" t="str">
        <f t="shared" si="1756"/>
        <v>Green</v>
      </c>
      <c r="AC5422" t="str">
        <f t="shared" si="1757"/>
        <v>Red</v>
      </c>
      <c r="AD5422" t="str">
        <f t="shared" si="1758"/>
        <v>Green</v>
      </c>
    </row>
    <row r="5423" spans="1:30" x14ac:dyDescent="0.3">
      <c r="A5423" t="str">
        <f t="shared" ref="A5423:A5486" si="1764">L5422&amp;F5423&amp;G5423</f>
        <v>07/08/2026Juventud AntonianaCA Alvarado</v>
      </c>
      <c r="B5423" t="s">
        <v>806</v>
      </c>
      <c r="C5423" t="s">
        <v>2231</v>
      </c>
      <c r="D5423" s="2">
        <v>46242</v>
      </c>
      <c r="E5423" s="3">
        <v>4.1666666666666664E-2</v>
      </c>
      <c r="F5423" t="s">
        <v>4580</v>
      </c>
      <c r="G5423" t="s">
        <v>7233</v>
      </c>
      <c r="H5423">
        <v>0</v>
      </c>
      <c r="I5423">
        <v>0</v>
      </c>
      <c r="J5423">
        <v>0</v>
      </c>
      <c r="K5423">
        <v>2</v>
      </c>
      <c r="L5423" s="30" t="str">
        <f t="shared" si="1762"/>
        <v>07/08/2026</v>
      </c>
      <c r="M5423" s="31">
        <f t="shared" si="1763"/>
        <v>0.91666666666666663</v>
      </c>
      <c r="N5423" t="str">
        <f t="shared" si="1759"/>
        <v>0 - 2</v>
      </c>
      <c r="O5423" t="str">
        <f t="shared" si="1743"/>
        <v>Red</v>
      </c>
      <c r="P5423" t="str">
        <f t="shared" si="1744"/>
        <v>Red</v>
      </c>
      <c r="Q5423" t="str">
        <f t="shared" si="1745"/>
        <v>Green</v>
      </c>
      <c r="R5423" t="str">
        <f t="shared" si="1746"/>
        <v>Red</v>
      </c>
      <c r="S5423" t="str">
        <f t="shared" si="1747"/>
        <v>Green</v>
      </c>
      <c r="T5423" t="str">
        <f t="shared" si="1748"/>
        <v>Green</v>
      </c>
      <c r="U5423" t="str">
        <f t="shared" si="1749"/>
        <v>Red</v>
      </c>
      <c r="V5423" t="str">
        <f t="shared" si="1750"/>
        <v>Green</v>
      </c>
      <c r="W5423" t="str">
        <f t="shared" si="1751"/>
        <v>Red</v>
      </c>
      <c r="X5423" t="str">
        <f t="shared" si="1752"/>
        <v>Red</v>
      </c>
      <c r="Y5423" t="str">
        <f t="shared" si="1753"/>
        <v>Green</v>
      </c>
      <c r="Z5423" t="str">
        <f t="shared" si="1754"/>
        <v>Red</v>
      </c>
      <c r="AA5423" t="str">
        <f t="shared" si="1755"/>
        <v>Green</v>
      </c>
      <c r="AB5423" t="str">
        <f t="shared" si="1756"/>
        <v>Green</v>
      </c>
      <c r="AC5423" t="str">
        <f t="shared" si="1757"/>
        <v>Red</v>
      </c>
      <c r="AD5423" t="str">
        <f t="shared" si="1758"/>
        <v>Green</v>
      </c>
    </row>
    <row r="5424" spans="1:30" x14ac:dyDescent="0.3">
      <c r="A5424" t="str">
        <f t="shared" si="1764"/>
        <v>07/08/2026Real EsteliCD Walter Ferreti</v>
      </c>
      <c r="D5424" s="2">
        <v>46242</v>
      </c>
      <c r="E5424" s="3">
        <v>4.1666666666666664E-2</v>
      </c>
      <c r="F5424" t="s">
        <v>6932</v>
      </c>
      <c r="G5424" t="s">
        <v>6368</v>
      </c>
      <c r="H5424">
        <v>1</v>
      </c>
      <c r="I5424">
        <v>1</v>
      </c>
      <c r="J5424">
        <v>4</v>
      </c>
      <c r="K5424">
        <v>1</v>
      </c>
      <c r="L5424" s="30" t="str">
        <f t="shared" si="1762"/>
        <v>07/08/2026</v>
      </c>
      <c r="M5424" s="31">
        <f t="shared" si="1763"/>
        <v>0.91666666666666663</v>
      </c>
      <c r="N5424" t="str">
        <f t="shared" si="1759"/>
        <v>4 - 1</v>
      </c>
      <c r="O5424" t="str">
        <f t="shared" si="1743"/>
        <v>Green</v>
      </c>
      <c r="P5424" t="str">
        <f t="shared" si="1744"/>
        <v>Red</v>
      </c>
      <c r="Q5424" t="str">
        <f t="shared" si="1745"/>
        <v>Red</v>
      </c>
      <c r="R5424" t="str">
        <f t="shared" si="1746"/>
        <v>Green</v>
      </c>
      <c r="S5424" t="str">
        <f t="shared" si="1747"/>
        <v>Red</v>
      </c>
      <c r="T5424" t="str">
        <f t="shared" si="1748"/>
        <v>Green</v>
      </c>
      <c r="U5424" t="str">
        <f t="shared" si="1749"/>
        <v>Red</v>
      </c>
      <c r="V5424" t="str">
        <f t="shared" si="1750"/>
        <v>Green</v>
      </c>
      <c r="W5424" t="str">
        <f t="shared" si="1751"/>
        <v>Red</v>
      </c>
      <c r="X5424" t="str">
        <f t="shared" si="1752"/>
        <v>Green</v>
      </c>
      <c r="Y5424" t="str">
        <f t="shared" si="1753"/>
        <v>Green</v>
      </c>
      <c r="Z5424" t="str">
        <f t="shared" si="1754"/>
        <v>Green</v>
      </c>
      <c r="AA5424" t="str">
        <f t="shared" si="1755"/>
        <v>Red</v>
      </c>
      <c r="AB5424" t="str">
        <f t="shared" si="1756"/>
        <v>Red</v>
      </c>
      <c r="AC5424" t="str">
        <f t="shared" si="1757"/>
        <v>Green</v>
      </c>
      <c r="AD5424" t="str">
        <f t="shared" si="1758"/>
        <v>Red</v>
      </c>
    </row>
    <row r="5425" spans="1:30" x14ac:dyDescent="0.3">
      <c r="A5425" t="str">
        <f t="shared" si="1764"/>
        <v>07/08/2026Tepatitlan de MorelosCA La Paz</v>
      </c>
      <c r="D5425" s="2">
        <v>46242</v>
      </c>
      <c r="E5425" s="3">
        <v>4.1666666666666664E-2</v>
      </c>
      <c r="F5425" t="s">
        <v>2511</v>
      </c>
      <c r="G5425" t="s">
        <v>3408</v>
      </c>
      <c r="H5425">
        <v>0</v>
      </c>
      <c r="I5425">
        <v>2</v>
      </c>
      <c r="J5425">
        <v>0</v>
      </c>
      <c r="K5425">
        <v>5</v>
      </c>
      <c r="L5425" s="30" t="str">
        <f t="shared" si="1762"/>
        <v>07/08/2026</v>
      </c>
      <c r="M5425" s="31">
        <f t="shared" si="1763"/>
        <v>0.91666666666666663</v>
      </c>
      <c r="N5425" t="str">
        <f t="shared" si="1759"/>
        <v>0 - 5</v>
      </c>
      <c r="O5425" t="str">
        <f t="shared" si="1743"/>
        <v>Red</v>
      </c>
      <c r="P5425" t="str">
        <f t="shared" si="1744"/>
        <v>Red</v>
      </c>
      <c r="Q5425" t="str">
        <f t="shared" si="1745"/>
        <v>Green</v>
      </c>
      <c r="R5425" t="str">
        <f t="shared" si="1746"/>
        <v>Red</v>
      </c>
      <c r="S5425" t="str">
        <f t="shared" si="1747"/>
        <v>Green</v>
      </c>
      <c r="T5425" t="str">
        <f t="shared" si="1748"/>
        <v>Green</v>
      </c>
      <c r="U5425" t="str">
        <f t="shared" si="1749"/>
        <v>Red</v>
      </c>
      <c r="V5425" t="str">
        <f t="shared" si="1750"/>
        <v>Red</v>
      </c>
      <c r="W5425" t="str">
        <f t="shared" si="1751"/>
        <v>Green</v>
      </c>
      <c r="X5425" t="str">
        <f t="shared" si="1752"/>
        <v>Green</v>
      </c>
      <c r="Y5425" t="str">
        <f t="shared" si="1753"/>
        <v>Green</v>
      </c>
      <c r="Z5425" t="str">
        <f t="shared" si="1754"/>
        <v>Green</v>
      </c>
      <c r="AA5425" t="str">
        <f t="shared" si="1755"/>
        <v>Red</v>
      </c>
      <c r="AB5425" t="str">
        <f t="shared" si="1756"/>
        <v>Red</v>
      </c>
      <c r="AC5425" t="str">
        <f t="shared" si="1757"/>
        <v>Red</v>
      </c>
      <c r="AD5425" t="str">
        <f t="shared" si="1758"/>
        <v>Green</v>
      </c>
    </row>
    <row r="5426" spans="1:30" x14ac:dyDescent="0.3">
      <c r="A5426" t="str">
        <f t="shared" si="1764"/>
        <v>07/08/2026Tigres UANLMinnesota United</v>
      </c>
      <c r="D5426" s="2">
        <v>46242</v>
      </c>
      <c r="E5426" s="3">
        <v>4.1666666666666664E-2</v>
      </c>
      <c r="F5426" t="s">
        <v>933</v>
      </c>
      <c r="G5426" t="s">
        <v>865</v>
      </c>
      <c r="H5426">
        <v>0</v>
      </c>
      <c r="I5426">
        <v>0</v>
      </c>
      <c r="J5426">
        <v>0</v>
      </c>
      <c r="K5426">
        <v>0</v>
      </c>
      <c r="L5426" s="30" t="str">
        <f t="shared" si="1762"/>
        <v>07/08/2026</v>
      </c>
      <c r="M5426" s="31">
        <f t="shared" si="1763"/>
        <v>0.91666666666666663</v>
      </c>
      <c r="N5426" t="str">
        <f t="shared" si="1759"/>
        <v>0 - 0</v>
      </c>
      <c r="O5426" t="str">
        <f t="shared" si="1743"/>
        <v>Red</v>
      </c>
      <c r="P5426" t="str">
        <f t="shared" si="1744"/>
        <v>Green</v>
      </c>
      <c r="Q5426" t="str">
        <f t="shared" si="1745"/>
        <v>Red</v>
      </c>
      <c r="R5426" t="str">
        <f t="shared" si="1746"/>
        <v>Green</v>
      </c>
      <c r="S5426" t="str">
        <f t="shared" si="1747"/>
        <v>Green</v>
      </c>
      <c r="T5426" t="str">
        <f t="shared" si="1748"/>
        <v>Red</v>
      </c>
      <c r="U5426" t="str">
        <f t="shared" si="1749"/>
        <v>Red</v>
      </c>
      <c r="V5426" t="str">
        <f t="shared" si="1750"/>
        <v>Green</v>
      </c>
      <c r="W5426" t="str">
        <f t="shared" si="1751"/>
        <v>Red</v>
      </c>
      <c r="X5426" t="str">
        <f t="shared" si="1752"/>
        <v>Red</v>
      </c>
      <c r="Y5426" t="str">
        <f t="shared" si="1753"/>
        <v>Red</v>
      </c>
      <c r="Z5426" t="str">
        <f t="shared" si="1754"/>
        <v>Red</v>
      </c>
      <c r="AA5426" t="str">
        <f t="shared" si="1755"/>
        <v>Green</v>
      </c>
      <c r="AB5426" t="str">
        <f t="shared" si="1756"/>
        <v>Green</v>
      </c>
      <c r="AC5426" t="str">
        <f t="shared" si="1757"/>
        <v>Red</v>
      </c>
      <c r="AD5426" t="str">
        <f t="shared" si="1758"/>
        <v>Green</v>
      </c>
    </row>
    <row r="5427" spans="1:30" x14ac:dyDescent="0.3">
      <c r="A5427" t="str">
        <f t="shared" si="1764"/>
        <v>07/08/2026San Francisco FCHerrera FC</v>
      </c>
      <c r="D5427" s="2">
        <v>46242</v>
      </c>
      <c r="E5427" s="3">
        <v>6.25E-2</v>
      </c>
      <c r="F5427" t="s">
        <v>794</v>
      </c>
      <c r="G5427" t="s">
        <v>1182</v>
      </c>
      <c r="H5427">
        <v>2</v>
      </c>
      <c r="I5427">
        <v>0</v>
      </c>
      <c r="J5427">
        <v>3</v>
      </c>
      <c r="K5427">
        <v>1</v>
      </c>
      <c r="L5427" s="30" t="str">
        <f t="shared" si="1762"/>
        <v>07/08/2026</v>
      </c>
      <c r="M5427" s="31">
        <f t="shared" si="1763"/>
        <v>0.9375</v>
      </c>
      <c r="N5427" t="str">
        <f t="shared" si="1759"/>
        <v>3 - 1</v>
      </c>
      <c r="O5427" t="str">
        <f t="shared" si="1743"/>
        <v>Green</v>
      </c>
      <c r="P5427" t="str">
        <f t="shared" si="1744"/>
        <v>Red</v>
      </c>
      <c r="Q5427" t="str">
        <f t="shared" si="1745"/>
        <v>Red</v>
      </c>
      <c r="R5427" t="str">
        <f t="shared" si="1746"/>
        <v>Green</v>
      </c>
      <c r="S5427" t="str">
        <f t="shared" si="1747"/>
        <v>Red</v>
      </c>
      <c r="T5427" t="str">
        <f t="shared" si="1748"/>
        <v>Green</v>
      </c>
      <c r="U5427" t="str">
        <f t="shared" si="1749"/>
        <v>Green</v>
      </c>
      <c r="V5427" t="str">
        <f t="shared" si="1750"/>
        <v>Red</v>
      </c>
      <c r="W5427" t="str">
        <f t="shared" si="1751"/>
        <v>Red</v>
      </c>
      <c r="X5427" t="str">
        <f t="shared" si="1752"/>
        <v>Green</v>
      </c>
      <c r="Y5427" t="str">
        <f t="shared" si="1753"/>
        <v>Green</v>
      </c>
      <c r="Z5427" t="str">
        <f t="shared" si="1754"/>
        <v>Green</v>
      </c>
      <c r="AA5427" t="str">
        <f t="shared" si="1755"/>
        <v>Red</v>
      </c>
      <c r="AB5427" t="str">
        <f t="shared" si="1756"/>
        <v>Red</v>
      </c>
      <c r="AC5427" t="str">
        <f t="shared" si="1757"/>
        <v>Green</v>
      </c>
      <c r="AD5427" t="str">
        <f t="shared" si="1758"/>
        <v>Red</v>
      </c>
    </row>
    <row r="5428" spans="1:30" x14ac:dyDescent="0.3">
      <c r="A5428" t="str">
        <f t="shared" si="1764"/>
        <v>07/08/2026Universitario de DeportesSporting Cristal</v>
      </c>
      <c r="D5428" s="2">
        <v>46242</v>
      </c>
      <c r="E5428" s="3">
        <v>6.25E-2</v>
      </c>
      <c r="F5428" t="s">
        <v>209</v>
      </c>
      <c r="G5428" t="s">
        <v>791</v>
      </c>
      <c r="H5428">
        <v>0</v>
      </c>
      <c r="I5428">
        <v>0</v>
      </c>
      <c r="J5428">
        <v>1</v>
      </c>
      <c r="K5428">
        <v>1</v>
      </c>
      <c r="L5428" s="30" t="str">
        <f t="shared" si="1762"/>
        <v>07/08/2026</v>
      </c>
      <c r="M5428" s="31">
        <f t="shared" si="1763"/>
        <v>0.9375</v>
      </c>
      <c r="N5428" t="str">
        <f t="shared" si="1759"/>
        <v>1 - 1</v>
      </c>
      <c r="O5428" t="str">
        <f t="shared" si="1743"/>
        <v>Red</v>
      </c>
      <c r="P5428" t="str">
        <f t="shared" si="1744"/>
        <v>Green</v>
      </c>
      <c r="Q5428" t="str">
        <f t="shared" si="1745"/>
        <v>Red</v>
      </c>
      <c r="R5428" t="str">
        <f t="shared" si="1746"/>
        <v>Green</v>
      </c>
      <c r="S5428" t="str">
        <f t="shared" si="1747"/>
        <v>Green</v>
      </c>
      <c r="T5428" t="str">
        <f t="shared" si="1748"/>
        <v>Red</v>
      </c>
      <c r="U5428" t="str">
        <f t="shared" si="1749"/>
        <v>Red</v>
      </c>
      <c r="V5428" t="str">
        <f t="shared" si="1750"/>
        <v>Green</v>
      </c>
      <c r="W5428" t="str">
        <f t="shared" si="1751"/>
        <v>Red</v>
      </c>
      <c r="X5428" t="str">
        <f t="shared" si="1752"/>
        <v>Red</v>
      </c>
      <c r="Y5428" t="str">
        <f t="shared" si="1753"/>
        <v>Green</v>
      </c>
      <c r="Z5428" t="str">
        <f t="shared" si="1754"/>
        <v>Red</v>
      </c>
      <c r="AA5428" t="str">
        <f t="shared" si="1755"/>
        <v>Green</v>
      </c>
      <c r="AB5428" t="str">
        <f t="shared" si="1756"/>
        <v>Green</v>
      </c>
      <c r="AC5428" t="str">
        <f t="shared" si="1757"/>
        <v>Green</v>
      </c>
      <c r="AD5428" t="str">
        <f t="shared" si="1758"/>
        <v>Red</v>
      </c>
    </row>
    <row r="5429" spans="1:30" x14ac:dyDescent="0.3">
      <c r="A5429" t="str">
        <f t="shared" si="1764"/>
        <v>07/08/2026Canada U20Mexico U20</v>
      </c>
      <c r="D5429" s="2">
        <v>46242</v>
      </c>
      <c r="E5429" s="3">
        <v>8.3333333333333329E-2</v>
      </c>
      <c r="F5429" t="s">
        <v>4671</v>
      </c>
      <c r="G5429" t="s">
        <v>2523</v>
      </c>
      <c r="H5429">
        <v>1</v>
      </c>
      <c r="I5429">
        <v>0</v>
      </c>
      <c r="J5429">
        <v>1</v>
      </c>
      <c r="K5429">
        <v>2</v>
      </c>
      <c r="L5429" s="30" t="str">
        <f t="shared" si="1762"/>
        <v>07/08/2026</v>
      </c>
      <c r="M5429" s="31">
        <f t="shared" si="1763"/>
        <v>0.95833333333333326</v>
      </c>
      <c r="N5429" t="str">
        <f t="shared" si="1759"/>
        <v>1 - 2</v>
      </c>
      <c r="O5429" t="str">
        <f t="shared" si="1743"/>
        <v>Red</v>
      </c>
      <c r="P5429" t="str">
        <f t="shared" si="1744"/>
        <v>Red</v>
      </c>
      <c r="Q5429" t="str">
        <f t="shared" si="1745"/>
        <v>Green</v>
      </c>
      <c r="R5429" t="str">
        <f t="shared" si="1746"/>
        <v>Red</v>
      </c>
      <c r="S5429" t="str">
        <f t="shared" si="1747"/>
        <v>Green</v>
      </c>
      <c r="T5429" t="str">
        <f t="shared" si="1748"/>
        <v>Green</v>
      </c>
      <c r="U5429" t="str">
        <f t="shared" si="1749"/>
        <v>Green</v>
      </c>
      <c r="V5429" t="str">
        <f t="shared" si="1750"/>
        <v>Red</v>
      </c>
      <c r="W5429" t="str">
        <f t="shared" si="1751"/>
        <v>Red</v>
      </c>
      <c r="X5429" t="str">
        <f t="shared" si="1752"/>
        <v>Green</v>
      </c>
      <c r="Y5429" t="str">
        <f t="shared" si="1753"/>
        <v>Green</v>
      </c>
      <c r="Z5429" t="str">
        <f t="shared" si="1754"/>
        <v>Green</v>
      </c>
      <c r="AA5429" t="str">
        <f t="shared" si="1755"/>
        <v>Red</v>
      </c>
      <c r="AB5429" t="str">
        <f t="shared" si="1756"/>
        <v>Green</v>
      </c>
      <c r="AC5429" t="str">
        <f t="shared" si="1757"/>
        <v>Green</v>
      </c>
      <c r="AD5429" t="str">
        <f t="shared" si="1758"/>
        <v>Red</v>
      </c>
    </row>
    <row r="5430" spans="1:30" x14ac:dyDescent="0.3">
      <c r="A5430" t="str">
        <f t="shared" si="1764"/>
        <v>07/08/2026Canberra Olympic U23Cooma Tigers U23</v>
      </c>
      <c r="B5430" t="s">
        <v>810</v>
      </c>
      <c r="D5430" s="2">
        <v>46242</v>
      </c>
      <c r="E5430" s="3">
        <v>8.3333333333333329E-2</v>
      </c>
      <c r="F5430" t="s">
        <v>2316</v>
      </c>
      <c r="G5430" t="s">
        <v>2995</v>
      </c>
      <c r="H5430">
        <v>0</v>
      </c>
      <c r="I5430">
        <v>1</v>
      </c>
      <c r="J5430">
        <v>0</v>
      </c>
      <c r="K5430">
        <v>3</v>
      </c>
      <c r="L5430" s="30" t="str">
        <f t="shared" si="1762"/>
        <v>07/08/2026</v>
      </c>
      <c r="M5430" s="31">
        <f t="shared" si="1763"/>
        <v>0.95833333333333326</v>
      </c>
      <c r="N5430" t="str">
        <f t="shared" si="1759"/>
        <v>0 - 3</v>
      </c>
      <c r="O5430" t="str">
        <f t="shared" si="1743"/>
        <v>Red</v>
      </c>
      <c r="P5430" t="str">
        <f t="shared" si="1744"/>
        <v>Red</v>
      </c>
      <c r="Q5430" t="str">
        <f t="shared" si="1745"/>
        <v>Green</v>
      </c>
      <c r="R5430" t="str">
        <f t="shared" si="1746"/>
        <v>Red</v>
      </c>
      <c r="S5430" t="str">
        <f t="shared" si="1747"/>
        <v>Green</v>
      </c>
      <c r="T5430" t="str">
        <f t="shared" si="1748"/>
        <v>Green</v>
      </c>
      <c r="U5430" t="str">
        <f t="shared" si="1749"/>
        <v>Red</v>
      </c>
      <c r="V5430" t="str">
        <f t="shared" si="1750"/>
        <v>Red</v>
      </c>
      <c r="W5430" t="str">
        <f t="shared" si="1751"/>
        <v>Green</v>
      </c>
      <c r="X5430" t="str">
        <f t="shared" si="1752"/>
        <v>Green</v>
      </c>
      <c r="Y5430" t="str">
        <f t="shared" si="1753"/>
        <v>Green</v>
      </c>
      <c r="Z5430" t="str">
        <f t="shared" si="1754"/>
        <v>Green</v>
      </c>
      <c r="AA5430" t="str">
        <f t="shared" si="1755"/>
        <v>Red</v>
      </c>
      <c r="AB5430" t="str">
        <f t="shared" si="1756"/>
        <v>Green</v>
      </c>
      <c r="AC5430" t="str">
        <f t="shared" si="1757"/>
        <v>Red</v>
      </c>
      <c r="AD5430" t="str">
        <f t="shared" si="1758"/>
        <v>Green</v>
      </c>
    </row>
    <row r="5431" spans="1:30" x14ac:dyDescent="0.3">
      <c r="A5431" t="str">
        <f t="shared" si="1764"/>
        <v>07/08/2026CS CartaginesSporting San Jose</v>
      </c>
      <c r="D5431" s="2">
        <v>46242</v>
      </c>
      <c r="E5431" s="3">
        <v>8.3333333333333329E-2</v>
      </c>
      <c r="F5431" t="s">
        <v>3138</v>
      </c>
      <c r="G5431" t="s">
        <v>3140</v>
      </c>
      <c r="H5431">
        <v>0</v>
      </c>
      <c r="I5431">
        <v>0</v>
      </c>
      <c r="J5431">
        <v>2</v>
      </c>
      <c r="K5431">
        <v>1</v>
      </c>
      <c r="L5431" s="30" t="str">
        <f t="shared" si="1762"/>
        <v>07/08/2026</v>
      </c>
      <c r="M5431" s="31">
        <f t="shared" si="1763"/>
        <v>0.95833333333333326</v>
      </c>
      <c r="N5431" t="str">
        <f t="shared" si="1759"/>
        <v>2 - 1</v>
      </c>
      <c r="O5431" t="str">
        <f t="shared" si="1743"/>
        <v>Green</v>
      </c>
      <c r="P5431" t="str">
        <f t="shared" si="1744"/>
        <v>Red</v>
      </c>
      <c r="Q5431" t="str">
        <f t="shared" si="1745"/>
        <v>Red</v>
      </c>
      <c r="R5431" t="str">
        <f t="shared" si="1746"/>
        <v>Green</v>
      </c>
      <c r="S5431" t="str">
        <f t="shared" si="1747"/>
        <v>Red</v>
      </c>
      <c r="T5431" t="str">
        <f t="shared" si="1748"/>
        <v>Green</v>
      </c>
      <c r="U5431" t="str">
        <f t="shared" si="1749"/>
        <v>Red</v>
      </c>
      <c r="V5431" t="str">
        <f t="shared" si="1750"/>
        <v>Green</v>
      </c>
      <c r="W5431" t="str">
        <f t="shared" si="1751"/>
        <v>Red</v>
      </c>
      <c r="X5431" t="str">
        <f t="shared" si="1752"/>
        <v>Red</v>
      </c>
      <c r="Y5431" t="str">
        <f t="shared" si="1753"/>
        <v>Green</v>
      </c>
      <c r="Z5431" t="str">
        <f t="shared" si="1754"/>
        <v>Green</v>
      </c>
      <c r="AA5431" t="str">
        <f t="shared" si="1755"/>
        <v>Red</v>
      </c>
      <c r="AB5431" t="str">
        <f t="shared" si="1756"/>
        <v>Green</v>
      </c>
      <c r="AC5431" t="str">
        <f t="shared" si="1757"/>
        <v>Green</v>
      </c>
      <c r="AD5431" t="str">
        <f t="shared" si="1758"/>
        <v>Red</v>
      </c>
    </row>
    <row r="5432" spans="1:30" x14ac:dyDescent="0.3">
      <c r="A5432" t="str">
        <f t="shared" si="1764"/>
        <v>07/08/2026Deportivo MalacatecoClub Xelaju</v>
      </c>
      <c r="D5432" s="2">
        <v>46242</v>
      </c>
      <c r="E5432" s="3">
        <v>8.3333333333333329E-2</v>
      </c>
      <c r="F5432" t="s">
        <v>3289</v>
      </c>
      <c r="G5432" t="s">
        <v>3286</v>
      </c>
      <c r="H5432">
        <v>0</v>
      </c>
      <c r="I5432">
        <v>0</v>
      </c>
      <c r="J5432">
        <v>2</v>
      </c>
      <c r="K5432">
        <v>2</v>
      </c>
      <c r="L5432" s="30" t="str">
        <f t="shared" si="1762"/>
        <v>07/08/2026</v>
      </c>
      <c r="M5432" s="31">
        <f t="shared" si="1763"/>
        <v>0.95833333333333326</v>
      </c>
      <c r="N5432" t="str">
        <f t="shared" si="1759"/>
        <v>2 - 2</v>
      </c>
      <c r="O5432" t="str">
        <f t="shared" si="1743"/>
        <v>Red</v>
      </c>
      <c r="P5432" t="str">
        <f t="shared" si="1744"/>
        <v>Green</v>
      </c>
      <c r="Q5432" t="str">
        <f t="shared" si="1745"/>
        <v>Red</v>
      </c>
      <c r="R5432" t="str">
        <f t="shared" si="1746"/>
        <v>Green</v>
      </c>
      <c r="S5432" t="str">
        <f t="shared" si="1747"/>
        <v>Green</v>
      </c>
      <c r="T5432" t="str">
        <f t="shared" si="1748"/>
        <v>Red</v>
      </c>
      <c r="U5432" t="str">
        <f t="shared" si="1749"/>
        <v>Red</v>
      </c>
      <c r="V5432" t="str">
        <f t="shared" si="1750"/>
        <v>Green</v>
      </c>
      <c r="W5432" t="str">
        <f t="shared" si="1751"/>
        <v>Red</v>
      </c>
      <c r="X5432" t="str">
        <f t="shared" si="1752"/>
        <v>Red</v>
      </c>
      <c r="Y5432" t="str">
        <f t="shared" si="1753"/>
        <v>Green</v>
      </c>
      <c r="Z5432" t="str">
        <f t="shared" si="1754"/>
        <v>Green</v>
      </c>
      <c r="AA5432" t="str">
        <f t="shared" si="1755"/>
        <v>Red</v>
      </c>
      <c r="AB5432" t="str">
        <f t="shared" si="1756"/>
        <v>Red</v>
      </c>
      <c r="AC5432" t="str">
        <f t="shared" si="1757"/>
        <v>Green</v>
      </c>
      <c r="AD5432" t="str">
        <f t="shared" si="1758"/>
        <v>Red</v>
      </c>
    </row>
    <row r="5433" spans="1:30" x14ac:dyDescent="0.3">
      <c r="A5433" t="str">
        <f t="shared" si="1764"/>
        <v>07/08/2026Newcastle Olympic ReservesValentine Phoenix Reserves</v>
      </c>
      <c r="B5433" t="s">
        <v>810</v>
      </c>
      <c r="C5433" t="s">
        <v>813</v>
      </c>
      <c r="D5433" s="2">
        <v>46242</v>
      </c>
      <c r="E5433" s="3">
        <v>8.3333333333333329E-2</v>
      </c>
      <c r="F5433" t="s">
        <v>386</v>
      </c>
      <c r="G5433" t="s">
        <v>2890</v>
      </c>
      <c r="H5433">
        <v>0</v>
      </c>
      <c r="I5433">
        <v>2</v>
      </c>
      <c r="J5433">
        <v>3</v>
      </c>
      <c r="K5433">
        <v>2</v>
      </c>
      <c r="L5433" s="30" t="str">
        <f t="shared" si="1762"/>
        <v>07/08/2026</v>
      </c>
      <c r="M5433" s="31">
        <f t="shared" si="1763"/>
        <v>0.95833333333333326</v>
      </c>
      <c r="N5433" t="str">
        <f t="shared" si="1759"/>
        <v>3 - 2</v>
      </c>
      <c r="O5433" t="str">
        <f t="shared" si="1743"/>
        <v>Green</v>
      </c>
      <c r="P5433" t="str">
        <f t="shared" si="1744"/>
        <v>Red</v>
      </c>
      <c r="Q5433" t="str">
        <f t="shared" si="1745"/>
        <v>Red</v>
      </c>
      <c r="R5433" t="str">
        <f t="shared" si="1746"/>
        <v>Green</v>
      </c>
      <c r="S5433" t="str">
        <f t="shared" si="1747"/>
        <v>Red</v>
      </c>
      <c r="T5433" t="str">
        <f t="shared" si="1748"/>
        <v>Green</v>
      </c>
      <c r="U5433" t="str">
        <f t="shared" si="1749"/>
        <v>Red</v>
      </c>
      <c r="V5433" t="str">
        <f t="shared" si="1750"/>
        <v>Red</v>
      </c>
      <c r="W5433" t="str">
        <f t="shared" si="1751"/>
        <v>Green</v>
      </c>
      <c r="X5433" t="str">
        <f t="shared" si="1752"/>
        <v>Green</v>
      </c>
      <c r="Y5433" t="str">
        <f t="shared" si="1753"/>
        <v>Green</v>
      </c>
      <c r="Z5433" t="str">
        <f t="shared" si="1754"/>
        <v>Green</v>
      </c>
      <c r="AA5433" t="str">
        <f t="shared" si="1755"/>
        <v>Red</v>
      </c>
      <c r="AB5433" t="str">
        <f t="shared" si="1756"/>
        <v>Red</v>
      </c>
      <c r="AC5433" t="str">
        <f t="shared" si="1757"/>
        <v>Green</v>
      </c>
      <c r="AD5433" t="str">
        <f t="shared" si="1758"/>
        <v>Red</v>
      </c>
    </row>
    <row r="5434" spans="1:30" x14ac:dyDescent="0.3">
      <c r="A5434" t="str">
        <f t="shared" si="1764"/>
        <v>07/08/2026Edgeworth Eagles ReservesWeston Workers Reserves</v>
      </c>
      <c r="B5434" t="s">
        <v>810</v>
      </c>
      <c r="C5434" t="s">
        <v>813</v>
      </c>
      <c r="D5434" s="2">
        <v>46242</v>
      </c>
      <c r="E5434" s="3">
        <v>9.375E-2</v>
      </c>
      <c r="F5434" t="s">
        <v>896</v>
      </c>
      <c r="G5434" t="s">
        <v>2275</v>
      </c>
      <c r="H5434">
        <v>2</v>
      </c>
      <c r="I5434">
        <v>1</v>
      </c>
      <c r="J5434">
        <v>2</v>
      </c>
      <c r="K5434">
        <v>1</v>
      </c>
      <c r="L5434" s="30" t="str">
        <f t="shared" si="1762"/>
        <v>07/08/2026</v>
      </c>
      <c r="M5434" s="31">
        <f t="shared" si="1763"/>
        <v>0.96875</v>
      </c>
      <c r="N5434" t="str">
        <f t="shared" si="1759"/>
        <v>2 - 1</v>
      </c>
      <c r="O5434" t="str">
        <f t="shared" si="1743"/>
        <v>Green</v>
      </c>
      <c r="P5434" t="str">
        <f t="shared" si="1744"/>
        <v>Red</v>
      </c>
      <c r="Q5434" t="str">
        <f t="shared" si="1745"/>
        <v>Red</v>
      </c>
      <c r="R5434" t="str">
        <f t="shared" si="1746"/>
        <v>Green</v>
      </c>
      <c r="S5434" t="str">
        <f t="shared" si="1747"/>
        <v>Red</v>
      </c>
      <c r="T5434" t="str">
        <f t="shared" si="1748"/>
        <v>Green</v>
      </c>
      <c r="U5434" t="str">
        <f t="shared" si="1749"/>
        <v>Green</v>
      </c>
      <c r="V5434" t="str">
        <f t="shared" si="1750"/>
        <v>Red</v>
      </c>
      <c r="W5434" t="str">
        <f t="shared" si="1751"/>
        <v>Red</v>
      </c>
      <c r="X5434" t="str">
        <f t="shared" si="1752"/>
        <v>Green</v>
      </c>
      <c r="Y5434" t="str">
        <f t="shared" si="1753"/>
        <v>Green</v>
      </c>
      <c r="Z5434" t="str">
        <f t="shared" si="1754"/>
        <v>Green</v>
      </c>
      <c r="AA5434" t="str">
        <f t="shared" si="1755"/>
        <v>Red</v>
      </c>
      <c r="AB5434" t="str">
        <f t="shared" si="1756"/>
        <v>Green</v>
      </c>
      <c r="AC5434" t="str">
        <f t="shared" si="1757"/>
        <v>Green</v>
      </c>
      <c r="AD5434" t="str">
        <f t="shared" si="1758"/>
        <v>Red</v>
      </c>
    </row>
    <row r="5435" spans="1:30" x14ac:dyDescent="0.3">
      <c r="A5435" t="str">
        <f t="shared" si="1764"/>
        <v>07/08/2026Vancouver WhitecapsFC Juarez</v>
      </c>
      <c r="D5435" s="2">
        <v>46242</v>
      </c>
      <c r="E5435" s="3">
        <v>0.10416666666666667</v>
      </c>
      <c r="F5435" t="s">
        <v>54</v>
      </c>
      <c r="G5435" t="s">
        <v>3399</v>
      </c>
      <c r="H5435">
        <v>1</v>
      </c>
      <c r="I5435">
        <v>1</v>
      </c>
      <c r="J5435">
        <v>1</v>
      </c>
      <c r="K5435">
        <v>3</v>
      </c>
      <c r="L5435" s="30" t="str">
        <f t="shared" si="1762"/>
        <v>07/08/2026</v>
      </c>
      <c r="M5435" s="31">
        <f t="shared" si="1763"/>
        <v>0.97916666666666674</v>
      </c>
      <c r="N5435" t="str">
        <f t="shared" si="1759"/>
        <v>1 - 3</v>
      </c>
      <c r="O5435" t="str">
        <f t="shared" si="1743"/>
        <v>Red</v>
      </c>
      <c r="P5435" t="str">
        <f t="shared" si="1744"/>
        <v>Red</v>
      </c>
      <c r="Q5435" t="str">
        <f t="shared" si="1745"/>
        <v>Green</v>
      </c>
      <c r="R5435" t="str">
        <f t="shared" si="1746"/>
        <v>Red</v>
      </c>
      <c r="S5435" t="str">
        <f t="shared" si="1747"/>
        <v>Green</v>
      </c>
      <c r="T5435" t="str">
        <f t="shared" si="1748"/>
        <v>Green</v>
      </c>
      <c r="U5435" t="str">
        <f t="shared" si="1749"/>
        <v>Red</v>
      </c>
      <c r="V5435" t="str">
        <f t="shared" si="1750"/>
        <v>Green</v>
      </c>
      <c r="W5435" t="str">
        <f t="shared" si="1751"/>
        <v>Red</v>
      </c>
      <c r="X5435" t="str">
        <f t="shared" si="1752"/>
        <v>Green</v>
      </c>
      <c r="Y5435" t="str">
        <f t="shared" si="1753"/>
        <v>Green</v>
      </c>
      <c r="Z5435" t="str">
        <f t="shared" si="1754"/>
        <v>Green</v>
      </c>
      <c r="AA5435" t="str">
        <f t="shared" si="1755"/>
        <v>Red</v>
      </c>
      <c r="AB5435" t="str">
        <f t="shared" si="1756"/>
        <v>Red</v>
      </c>
      <c r="AC5435" t="str">
        <f t="shared" si="1757"/>
        <v>Green</v>
      </c>
      <c r="AD5435" t="str">
        <f t="shared" si="1758"/>
        <v>Red</v>
      </c>
    </row>
    <row r="5436" spans="1:30" x14ac:dyDescent="0.3">
      <c r="A5436" t="str">
        <f t="shared" si="1764"/>
        <v>07/08/2026Brindabella Blues U23Tuggeranong United U23</v>
      </c>
      <c r="B5436" t="s">
        <v>810</v>
      </c>
      <c r="D5436" s="2">
        <v>46242</v>
      </c>
      <c r="E5436" s="3">
        <v>0.11458333333333333</v>
      </c>
      <c r="F5436" t="s">
        <v>2318</v>
      </c>
      <c r="G5436" t="s">
        <v>910</v>
      </c>
      <c r="H5436">
        <v>0</v>
      </c>
      <c r="I5436">
        <v>1</v>
      </c>
      <c r="J5436">
        <v>0</v>
      </c>
      <c r="K5436">
        <v>2</v>
      </c>
      <c r="L5436" s="30" t="str">
        <f t="shared" si="1762"/>
        <v>07/08/2026</v>
      </c>
      <c r="M5436" s="31">
        <f t="shared" si="1763"/>
        <v>0.98958333333333326</v>
      </c>
      <c r="N5436" t="str">
        <f t="shared" si="1759"/>
        <v>0 - 2</v>
      </c>
      <c r="O5436" t="str">
        <f t="shared" si="1743"/>
        <v>Red</v>
      </c>
      <c r="P5436" t="str">
        <f t="shared" si="1744"/>
        <v>Red</v>
      </c>
      <c r="Q5436" t="str">
        <f t="shared" si="1745"/>
        <v>Green</v>
      </c>
      <c r="R5436" t="str">
        <f t="shared" si="1746"/>
        <v>Red</v>
      </c>
      <c r="S5436" t="str">
        <f t="shared" si="1747"/>
        <v>Green</v>
      </c>
      <c r="T5436" t="str">
        <f t="shared" si="1748"/>
        <v>Green</v>
      </c>
      <c r="U5436" t="str">
        <f t="shared" si="1749"/>
        <v>Red</v>
      </c>
      <c r="V5436" t="str">
        <f t="shared" si="1750"/>
        <v>Red</v>
      </c>
      <c r="W5436" t="str">
        <f t="shared" si="1751"/>
        <v>Green</v>
      </c>
      <c r="X5436" t="str">
        <f t="shared" si="1752"/>
        <v>Green</v>
      </c>
      <c r="Y5436" t="str">
        <f t="shared" si="1753"/>
        <v>Green</v>
      </c>
      <c r="Z5436" t="str">
        <f t="shared" si="1754"/>
        <v>Red</v>
      </c>
      <c r="AA5436" t="str">
        <f t="shared" si="1755"/>
        <v>Green</v>
      </c>
      <c r="AB5436" t="str">
        <f t="shared" si="1756"/>
        <v>Green</v>
      </c>
      <c r="AC5436" t="str">
        <f t="shared" si="1757"/>
        <v>Red</v>
      </c>
      <c r="AD5436" t="str">
        <f t="shared" si="1758"/>
        <v>Green</v>
      </c>
    </row>
    <row r="5437" spans="1:30" x14ac:dyDescent="0.3">
      <c r="A5437" t="str">
        <f t="shared" si="1764"/>
        <v>07/08/2026UNSW U20Sydney Olympic U20</v>
      </c>
      <c r="B5437" t="s">
        <v>810</v>
      </c>
      <c r="C5437" t="s">
        <v>2313</v>
      </c>
      <c r="D5437" s="2">
        <v>46242</v>
      </c>
      <c r="E5437" s="3">
        <v>0.13541666666666666</v>
      </c>
      <c r="F5437" t="s">
        <v>2954</v>
      </c>
      <c r="G5437" t="s">
        <v>2315</v>
      </c>
      <c r="H5437">
        <v>1</v>
      </c>
      <c r="I5437">
        <v>0</v>
      </c>
      <c r="J5437">
        <v>2</v>
      </c>
      <c r="K5437">
        <v>1</v>
      </c>
      <c r="L5437" s="22" t="str">
        <f t="shared" si="1760"/>
        <v>08/08/2026</v>
      </c>
      <c r="M5437" s="23">
        <f t="shared" si="1761"/>
        <v>1.0416666666666657E-2</v>
      </c>
      <c r="N5437" t="str">
        <f t="shared" si="1759"/>
        <v>2 - 1</v>
      </c>
      <c r="O5437" t="str">
        <f t="shared" si="1743"/>
        <v>Green</v>
      </c>
      <c r="P5437" t="str">
        <f t="shared" si="1744"/>
        <v>Red</v>
      </c>
      <c r="Q5437" t="str">
        <f t="shared" si="1745"/>
        <v>Red</v>
      </c>
      <c r="R5437" t="str">
        <f t="shared" si="1746"/>
        <v>Green</v>
      </c>
      <c r="S5437" t="str">
        <f t="shared" si="1747"/>
        <v>Red</v>
      </c>
      <c r="T5437" t="str">
        <f t="shared" si="1748"/>
        <v>Green</v>
      </c>
      <c r="U5437" t="str">
        <f t="shared" si="1749"/>
        <v>Green</v>
      </c>
      <c r="V5437" t="str">
        <f t="shared" si="1750"/>
        <v>Red</v>
      </c>
      <c r="W5437" t="str">
        <f t="shared" si="1751"/>
        <v>Red</v>
      </c>
      <c r="X5437" t="str">
        <f t="shared" si="1752"/>
        <v>Green</v>
      </c>
      <c r="Y5437" t="str">
        <f t="shared" si="1753"/>
        <v>Green</v>
      </c>
      <c r="Z5437" t="str">
        <f t="shared" si="1754"/>
        <v>Green</v>
      </c>
      <c r="AA5437" t="str">
        <f t="shared" si="1755"/>
        <v>Red</v>
      </c>
      <c r="AB5437" t="str">
        <f t="shared" si="1756"/>
        <v>Green</v>
      </c>
      <c r="AC5437" t="str">
        <f t="shared" si="1757"/>
        <v>Green</v>
      </c>
      <c r="AD5437" t="str">
        <f t="shared" si="1758"/>
        <v>Red</v>
      </c>
    </row>
    <row r="5438" spans="1:30" x14ac:dyDescent="0.3">
      <c r="A5438" t="str">
        <f t="shared" si="1764"/>
        <v>08/08/2026Bayswater City U23Sorrento U23</v>
      </c>
      <c r="D5438" s="2">
        <v>46242</v>
      </c>
      <c r="E5438" s="3">
        <v>0.16666666666666666</v>
      </c>
      <c r="F5438" t="s">
        <v>2986</v>
      </c>
      <c r="G5438" t="s">
        <v>5602</v>
      </c>
      <c r="H5438">
        <v>0</v>
      </c>
      <c r="I5438">
        <v>2</v>
      </c>
      <c r="J5438">
        <v>2</v>
      </c>
      <c r="K5438">
        <v>2</v>
      </c>
      <c r="L5438" s="22" t="str">
        <f t="shared" ref="L5438:L5501" si="1765">"0"&amp;DAY(D5438)&amp;"/"&amp;"08"&amp;"/"&amp;YEAR(D5438)</f>
        <v>08/08/2026</v>
      </c>
      <c r="M5438" s="23">
        <f t="shared" ref="M5438:M5501" si="1766">E5438-TIME(3,0,0)</f>
        <v>4.1666666666666657E-2</v>
      </c>
      <c r="N5438" t="str">
        <f t="shared" ref="N5438:N5501" si="1767">J5438&amp;" - "&amp;K5438</f>
        <v>2 - 2</v>
      </c>
      <c r="O5438" t="str">
        <f t="shared" si="1743"/>
        <v>Red</v>
      </c>
      <c r="P5438" t="str">
        <f t="shared" si="1744"/>
        <v>Green</v>
      </c>
      <c r="Q5438" t="str">
        <f t="shared" si="1745"/>
        <v>Red</v>
      </c>
      <c r="R5438" t="str">
        <f t="shared" si="1746"/>
        <v>Green</v>
      </c>
      <c r="S5438" t="str">
        <f t="shared" si="1747"/>
        <v>Green</v>
      </c>
      <c r="T5438" t="str">
        <f t="shared" si="1748"/>
        <v>Red</v>
      </c>
      <c r="U5438" t="str">
        <f t="shared" si="1749"/>
        <v>Red</v>
      </c>
      <c r="V5438" t="str">
        <f t="shared" si="1750"/>
        <v>Red</v>
      </c>
      <c r="W5438" t="str">
        <f t="shared" si="1751"/>
        <v>Green</v>
      </c>
      <c r="X5438" t="str">
        <f t="shared" si="1752"/>
        <v>Green</v>
      </c>
      <c r="Y5438" t="str">
        <f t="shared" si="1753"/>
        <v>Green</v>
      </c>
      <c r="Z5438" t="str">
        <f t="shared" si="1754"/>
        <v>Green</v>
      </c>
      <c r="AA5438" t="str">
        <f t="shared" si="1755"/>
        <v>Red</v>
      </c>
      <c r="AB5438" t="str">
        <f t="shared" si="1756"/>
        <v>Red</v>
      </c>
      <c r="AC5438" t="str">
        <f t="shared" si="1757"/>
        <v>Green</v>
      </c>
      <c r="AD5438" t="str">
        <f t="shared" si="1758"/>
        <v>Red</v>
      </c>
    </row>
    <row r="5439" spans="1:30" x14ac:dyDescent="0.3">
      <c r="A5439" t="str">
        <f t="shared" si="1764"/>
        <v>08/08/2026Curtin University SC ReservesSubiaco AFC Reserves</v>
      </c>
      <c r="D5439" s="2">
        <v>46242</v>
      </c>
      <c r="E5439" s="3">
        <v>0.16666666666666666</v>
      </c>
      <c r="F5439" t="s">
        <v>2873</v>
      </c>
      <c r="G5439" t="s">
        <v>2871</v>
      </c>
      <c r="H5439">
        <v>2</v>
      </c>
      <c r="I5439">
        <v>2</v>
      </c>
      <c r="J5439">
        <v>3</v>
      </c>
      <c r="K5439">
        <v>4</v>
      </c>
      <c r="L5439" s="22" t="str">
        <f t="shared" si="1765"/>
        <v>08/08/2026</v>
      </c>
      <c r="M5439" s="23">
        <f t="shared" si="1766"/>
        <v>4.1666666666666657E-2</v>
      </c>
      <c r="N5439" t="str">
        <f t="shared" si="1767"/>
        <v>3 - 4</v>
      </c>
      <c r="O5439" t="str">
        <f t="shared" si="1743"/>
        <v>Red</v>
      </c>
      <c r="P5439" t="str">
        <f t="shared" si="1744"/>
        <v>Red</v>
      </c>
      <c r="Q5439" t="str">
        <f t="shared" si="1745"/>
        <v>Green</v>
      </c>
      <c r="R5439" t="str">
        <f t="shared" si="1746"/>
        <v>Red</v>
      </c>
      <c r="S5439" t="str">
        <f t="shared" si="1747"/>
        <v>Green</v>
      </c>
      <c r="T5439" t="str">
        <f t="shared" si="1748"/>
        <v>Green</v>
      </c>
      <c r="U5439" t="str">
        <f t="shared" si="1749"/>
        <v>Red</v>
      </c>
      <c r="V5439" t="str">
        <f t="shared" si="1750"/>
        <v>Green</v>
      </c>
      <c r="W5439" t="str">
        <f t="shared" si="1751"/>
        <v>Red</v>
      </c>
      <c r="X5439" t="str">
        <f t="shared" si="1752"/>
        <v>Green</v>
      </c>
      <c r="Y5439" t="str">
        <f t="shared" si="1753"/>
        <v>Green</v>
      </c>
      <c r="Z5439" t="str">
        <f t="shared" si="1754"/>
        <v>Green</v>
      </c>
      <c r="AA5439" t="str">
        <f t="shared" si="1755"/>
        <v>Red</v>
      </c>
      <c r="AB5439" t="str">
        <f t="shared" si="1756"/>
        <v>Red</v>
      </c>
      <c r="AC5439" t="str">
        <f t="shared" si="1757"/>
        <v>Green</v>
      </c>
      <c r="AD5439" t="str">
        <f t="shared" si="1758"/>
        <v>Red</v>
      </c>
    </row>
    <row r="5440" spans="1:30" x14ac:dyDescent="0.3">
      <c r="A5440" t="str">
        <f t="shared" si="1764"/>
        <v>08/08/2026Energiya Khabarovsk U21Shumbrat Saransk</v>
      </c>
      <c r="D5440" s="2">
        <v>46242</v>
      </c>
      <c r="E5440" s="3">
        <v>0.16666666666666666</v>
      </c>
      <c r="F5440" t="s">
        <v>3577</v>
      </c>
      <c r="G5440" t="s">
        <v>3582</v>
      </c>
      <c r="H5440">
        <v>0</v>
      </c>
      <c r="I5440">
        <v>0</v>
      </c>
      <c r="J5440">
        <v>0</v>
      </c>
      <c r="K5440">
        <v>2</v>
      </c>
      <c r="L5440" s="22" t="str">
        <f t="shared" si="1765"/>
        <v>08/08/2026</v>
      </c>
      <c r="M5440" s="23">
        <f t="shared" si="1766"/>
        <v>4.1666666666666657E-2</v>
      </c>
      <c r="N5440" t="str">
        <f t="shared" si="1767"/>
        <v>0 - 2</v>
      </c>
      <c r="O5440" t="str">
        <f t="shared" si="1743"/>
        <v>Red</v>
      </c>
      <c r="P5440" t="str">
        <f t="shared" si="1744"/>
        <v>Red</v>
      </c>
      <c r="Q5440" t="str">
        <f t="shared" si="1745"/>
        <v>Green</v>
      </c>
      <c r="R5440" t="str">
        <f t="shared" si="1746"/>
        <v>Red</v>
      </c>
      <c r="S5440" t="str">
        <f t="shared" si="1747"/>
        <v>Green</v>
      </c>
      <c r="T5440" t="str">
        <f t="shared" si="1748"/>
        <v>Green</v>
      </c>
      <c r="U5440" t="str">
        <f t="shared" si="1749"/>
        <v>Red</v>
      </c>
      <c r="V5440" t="str">
        <f t="shared" si="1750"/>
        <v>Green</v>
      </c>
      <c r="W5440" t="str">
        <f t="shared" si="1751"/>
        <v>Red</v>
      </c>
      <c r="X5440" t="str">
        <f t="shared" si="1752"/>
        <v>Red</v>
      </c>
      <c r="Y5440" t="str">
        <f t="shared" si="1753"/>
        <v>Green</v>
      </c>
      <c r="Z5440" t="str">
        <f t="shared" si="1754"/>
        <v>Red</v>
      </c>
      <c r="AA5440" t="str">
        <f t="shared" si="1755"/>
        <v>Green</v>
      </c>
      <c r="AB5440" t="str">
        <f t="shared" si="1756"/>
        <v>Green</v>
      </c>
      <c r="AC5440" t="str">
        <f t="shared" si="1757"/>
        <v>Red</v>
      </c>
      <c r="AD5440" t="str">
        <f t="shared" si="1758"/>
        <v>Green</v>
      </c>
    </row>
    <row r="5441" spans="1:30" x14ac:dyDescent="0.3">
      <c r="A5441" t="str">
        <f t="shared" si="1764"/>
        <v>08/08/2026Floreat Athena ReservesCockburn City Reserves</v>
      </c>
      <c r="D5441" s="2">
        <v>46242</v>
      </c>
      <c r="E5441" s="3">
        <v>0.16666666666666666</v>
      </c>
      <c r="F5441" t="s">
        <v>2872</v>
      </c>
      <c r="G5441" t="s">
        <v>1333</v>
      </c>
      <c r="H5441">
        <v>0</v>
      </c>
      <c r="I5441">
        <v>0</v>
      </c>
      <c r="J5441">
        <v>1</v>
      </c>
      <c r="K5441">
        <v>0</v>
      </c>
      <c r="L5441" s="22" t="str">
        <f t="shared" si="1765"/>
        <v>08/08/2026</v>
      </c>
      <c r="M5441" s="23">
        <f t="shared" si="1766"/>
        <v>4.1666666666666657E-2</v>
      </c>
      <c r="N5441" t="str">
        <f t="shared" si="1767"/>
        <v>1 - 0</v>
      </c>
      <c r="O5441" t="str">
        <f t="shared" si="1743"/>
        <v>Green</v>
      </c>
      <c r="P5441" t="str">
        <f t="shared" si="1744"/>
        <v>Red</v>
      </c>
      <c r="Q5441" t="str">
        <f t="shared" si="1745"/>
        <v>Red</v>
      </c>
      <c r="R5441" t="str">
        <f t="shared" si="1746"/>
        <v>Green</v>
      </c>
      <c r="S5441" t="str">
        <f t="shared" si="1747"/>
        <v>Red</v>
      </c>
      <c r="T5441" t="str">
        <f t="shared" si="1748"/>
        <v>Green</v>
      </c>
      <c r="U5441" t="str">
        <f t="shared" si="1749"/>
        <v>Red</v>
      </c>
      <c r="V5441" t="str">
        <f t="shared" si="1750"/>
        <v>Green</v>
      </c>
      <c r="W5441" t="str">
        <f t="shared" si="1751"/>
        <v>Red</v>
      </c>
      <c r="X5441" t="str">
        <f t="shared" si="1752"/>
        <v>Red</v>
      </c>
      <c r="Y5441" t="str">
        <f t="shared" si="1753"/>
        <v>Red</v>
      </c>
      <c r="Z5441" t="str">
        <f t="shared" si="1754"/>
        <v>Red</v>
      </c>
      <c r="AA5441" t="str">
        <f t="shared" si="1755"/>
        <v>Green</v>
      </c>
      <c r="AB5441" t="str">
        <f t="shared" si="1756"/>
        <v>Green</v>
      </c>
      <c r="AC5441" t="str">
        <f t="shared" si="1757"/>
        <v>Red</v>
      </c>
      <c r="AD5441" t="str">
        <f t="shared" si="1758"/>
        <v>Green</v>
      </c>
    </row>
    <row r="5442" spans="1:30" x14ac:dyDescent="0.3">
      <c r="A5442" t="str">
        <f t="shared" si="1764"/>
        <v>08/08/2026Hamilton OlympicValentine Phoenix</v>
      </c>
      <c r="D5442" s="2">
        <v>46242</v>
      </c>
      <c r="E5442" s="3">
        <v>0.16666666666666666</v>
      </c>
      <c r="F5442" t="s">
        <v>894</v>
      </c>
      <c r="G5442" t="s">
        <v>515</v>
      </c>
      <c r="H5442">
        <v>0</v>
      </c>
      <c r="I5442">
        <v>1</v>
      </c>
      <c r="J5442">
        <v>1</v>
      </c>
      <c r="K5442">
        <v>2</v>
      </c>
      <c r="L5442" s="22" t="str">
        <f t="shared" si="1765"/>
        <v>08/08/2026</v>
      </c>
      <c r="M5442" s="23">
        <f t="shared" si="1766"/>
        <v>4.1666666666666657E-2</v>
      </c>
      <c r="N5442" t="str">
        <f t="shared" si="1767"/>
        <v>1 - 2</v>
      </c>
      <c r="O5442" t="str">
        <f t="shared" ref="O5442:O5505" si="1768">IF($J5442&gt;$K5442,"Green","Red")</f>
        <v>Red</v>
      </c>
      <c r="P5442" t="str">
        <f t="shared" ref="P5442:P5505" si="1769">IF($J5442=$K5442,"Green","Red")</f>
        <v>Red</v>
      </c>
      <c r="Q5442" t="str">
        <f t="shared" ref="Q5442:Q5505" si="1770">IF($J5442&lt;$K5442,"Green","Red")</f>
        <v>Green</v>
      </c>
      <c r="R5442" t="str">
        <f t="shared" ref="R5442:R5505" si="1771">IF($J5442&gt;=$K5442,"Green","Red")</f>
        <v>Red</v>
      </c>
      <c r="S5442" t="str">
        <f t="shared" ref="S5442:S5505" si="1772">IF($J5442&lt;=$K5442,"Green","Red")</f>
        <v>Green</v>
      </c>
      <c r="T5442" t="str">
        <f t="shared" ref="T5442:T5505" si="1773">IF(OR($J5442&gt;$K5442,$J5442&lt;$K5442),"Green","Red")</f>
        <v>Green</v>
      </c>
      <c r="U5442" t="str">
        <f t="shared" ref="U5442:U5505" si="1774">IF($H5442&gt;$I5442,"Green","Red")</f>
        <v>Red</v>
      </c>
      <c r="V5442" t="str">
        <f t="shared" ref="V5442:V5505" si="1775">IF($H5442=$I5442,"Green","Red")</f>
        <v>Red</v>
      </c>
      <c r="W5442" t="str">
        <f t="shared" ref="W5442:W5505" si="1776">IF($H5442&lt;$I5442,"Green","Red")</f>
        <v>Green</v>
      </c>
      <c r="X5442" t="str">
        <f t="shared" ref="X5442:X5505" si="1777">IF($H5442+$I5442&gt;0,"Green","Red")</f>
        <v>Green</v>
      </c>
      <c r="Y5442" t="str">
        <f t="shared" ref="Y5442:Y5505" si="1778">IF($J5442+$K5442&gt;1.5,"Green","Red")</f>
        <v>Green</v>
      </c>
      <c r="Z5442" t="str">
        <f t="shared" ref="Z5442:Z5505" si="1779">IF($J5442+$K5442&gt;2.5,"Green","Red")</f>
        <v>Green</v>
      </c>
      <c r="AA5442" t="str">
        <f t="shared" ref="AA5442:AA5505" si="1780">IF($J5442+$K5442&lt;2.5,"Green","Red")</f>
        <v>Red</v>
      </c>
      <c r="AB5442" t="str">
        <f t="shared" ref="AB5442:AB5505" si="1781">IF($J5442+$K5442&lt;3.5,"Green","Red")</f>
        <v>Green</v>
      </c>
      <c r="AC5442" t="str">
        <f t="shared" ref="AC5442:AC5505" si="1782">IF(AND($J5442&gt;0,$K5442&gt;0),"Green","Red")</f>
        <v>Green</v>
      </c>
      <c r="AD5442" t="str">
        <f t="shared" ref="AD5442:AD5505" si="1783">IF(OR($J5442=0,$K5442=0),"Green","Red")</f>
        <v>Red</v>
      </c>
    </row>
    <row r="5443" spans="1:30" x14ac:dyDescent="0.3">
      <c r="A5443" t="str">
        <f t="shared" si="1764"/>
        <v>08/08/2026Keilor ParkGoulburn Valley Suns</v>
      </c>
      <c r="D5443" s="2">
        <v>46242</v>
      </c>
      <c r="E5443" s="3">
        <v>0.16666666666666666</v>
      </c>
      <c r="F5443" t="s">
        <v>2254</v>
      </c>
      <c r="G5443" t="s">
        <v>2817</v>
      </c>
      <c r="H5443">
        <v>0</v>
      </c>
      <c r="I5443">
        <v>1</v>
      </c>
      <c r="J5443">
        <v>0</v>
      </c>
      <c r="K5443">
        <v>4</v>
      </c>
      <c r="L5443" s="22" t="str">
        <f t="shared" si="1765"/>
        <v>08/08/2026</v>
      </c>
      <c r="M5443" s="23">
        <f t="shared" si="1766"/>
        <v>4.1666666666666657E-2</v>
      </c>
      <c r="N5443" t="str">
        <f t="shared" si="1767"/>
        <v>0 - 4</v>
      </c>
      <c r="O5443" t="str">
        <f t="shared" si="1768"/>
        <v>Red</v>
      </c>
      <c r="P5443" t="str">
        <f t="shared" si="1769"/>
        <v>Red</v>
      </c>
      <c r="Q5443" t="str">
        <f t="shared" si="1770"/>
        <v>Green</v>
      </c>
      <c r="R5443" t="str">
        <f t="shared" si="1771"/>
        <v>Red</v>
      </c>
      <c r="S5443" t="str">
        <f t="shared" si="1772"/>
        <v>Green</v>
      </c>
      <c r="T5443" t="str">
        <f t="shared" si="1773"/>
        <v>Green</v>
      </c>
      <c r="U5443" t="str">
        <f t="shared" si="1774"/>
        <v>Red</v>
      </c>
      <c r="V5443" t="str">
        <f t="shared" si="1775"/>
        <v>Red</v>
      </c>
      <c r="W5443" t="str">
        <f t="shared" si="1776"/>
        <v>Green</v>
      </c>
      <c r="X5443" t="str">
        <f t="shared" si="1777"/>
        <v>Green</v>
      </c>
      <c r="Y5443" t="str">
        <f t="shared" si="1778"/>
        <v>Green</v>
      </c>
      <c r="Z5443" t="str">
        <f t="shared" si="1779"/>
        <v>Green</v>
      </c>
      <c r="AA5443" t="str">
        <f t="shared" si="1780"/>
        <v>Red</v>
      </c>
      <c r="AB5443" t="str">
        <f t="shared" si="1781"/>
        <v>Red</v>
      </c>
      <c r="AC5443" t="str">
        <f t="shared" si="1782"/>
        <v>Red</v>
      </c>
      <c r="AD5443" t="str">
        <f t="shared" si="1783"/>
        <v>Green</v>
      </c>
    </row>
    <row r="5444" spans="1:30" x14ac:dyDescent="0.3">
      <c r="A5444" t="str">
        <f t="shared" si="1764"/>
        <v>08/08/2026Mandurah City ReservesQuinns FC Reserves</v>
      </c>
      <c r="D5444" s="2">
        <v>46242</v>
      </c>
      <c r="E5444" s="3">
        <v>0.16666666666666666</v>
      </c>
      <c r="F5444" t="s">
        <v>2866</v>
      </c>
      <c r="G5444" t="s">
        <v>2870</v>
      </c>
      <c r="H5444">
        <v>2</v>
      </c>
      <c r="I5444">
        <v>2</v>
      </c>
      <c r="J5444">
        <v>3</v>
      </c>
      <c r="K5444">
        <v>2</v>
      </c>
      <c r="L5444" s="22" t="str">
        <f t="shared" si="1765"/>
        <v>08/08/2026</v>
      </c>
      <c r="M5444" s="23">
        <f t="shared" si="1766"/>
        <v>4.1666666666666657E-2</v>
      </c>
      <c r="N5444" t="str">
        <f t="shared" si="1767"/>
        <v>3 - 2</v>
      </c>
      <c r="O5444" t="str">
        <f t="shared" si="1768"/>
        <v>Green</v>
      </c>
      <c r="P5444" t="str">
        <f t="shared" si="1769"/>
        <v>Red</v>
      </c>
      <c r="Q5444" t="str">
        <f t="shared" si="1770"/>
        <v>Red</v>
      </c>
      <c r="R5444" t="str">
        <f t="shared" si="1771"/>
        <v>Green</v>
      </c>
      <c r="S5444" t="str">
        <f t="shared" si="1772"/>
        <v>Red</v>
      </c>
      <c r="T5444" t="str">
        <f t="shared" si="1773"/>
        <v>Green</v>
      </c>
      <c r="U5444" t="str">
        <f t="shared" si="1774"/>
        <v>Red</v>
      </c>
      <c r="V5444" t="str">
        <f t="shared" si="1775"/>
        <v>Green</v>
      </c>
      <c r="W5444" t="str">
        <f t="shared" si="1776"/>
        <v>Red</v>
      </c>
      <c r="X5444" t="str">
        <f t="shared" si="1777"/>
        <v>Green</v>
      </c>
      <c r="Y5444" t="str">
        <f t="shared" si="1778"/>
        <v>Green</v>
      </c>
      <c r="Z5444" t="str">
        <f t="shared" si="1779"/>
        <v>Green</v>
      </c>
      <c r="AA5444" t="str">
        <f t="shared" si="1780"/>
        <v>Red</v>
      </c>
      <c r="AB5444" t="str">
        <f t="shared" si="1781"/>
        <v>Red</v>
      </c>
      <c r="AC5444" t="str">
        <f t="shared" si="1782"/>
        <v>Green</v>
      </c>
      <c r="AD5444" t="str">
        <f t="shared" si="1783"/>
        <v>Red</v>
      </c>
    </row>
    <row r="5445" spans="1:30" x14ac:dyDescent="0.3">
      <c r="A5445" t="str">
        <f t="shared" si="1764"/>
        <v>08/08/2026Moreland CityKingston City</v>
      </c>
      <c r="D5445" s="2">
        <v>46242</v>
      </c>
      <c r="E5445" s="3">
        <v>0.16666666666666666</v>
      </c>
      <c r="F5445" t="s">
        <v>2815</v>
      </c>
      <c r="G5445" t="s">
        <v>2261</v>
      </c>
      <c r="H5445">
        <v>0</v>
      </c>
      <c r="I5445">
        <v>1</v>
      </c>
      <c r="J5445">
        <v>3</v>
      </c>
      <c r="K5445">
        <v>5</v>
      </c>
      <c r="L5445" s="22" t="str">
        <f t="shared" si="1765"/>
        <v>08/08/2026</v>
      </c>
      <c r="M5445" s="23">
        <f t="shared" si="1766"/>
        <v>4.1666666666666657E-2</v>
      </c>
      <c r="N5445" t="str">
        <f t="shared" si="1767"/>
        <v>3 - 5</v>
      </c>
      <c r="O5445" t="str">
        <f t="shared" si="1768"/>
        <v>Red</v>
      </c>
      <c r="P5445" t="str">
        <f t="shared" si="1769"/>
        <v>Red</v>
      </c>
      <c r="Q5445" t="str">
        <f t="shared" si="1770"/>
        <v>Green</v>
      </c>
      <c r="R5445" t="str">
        <f t="shared" si="1771"/>
        <v>Red</v>
      </c>
      <c r="S5445" t="str">
        <f t="shared" si="1772"/>
        <v>Green</v>
      </c>
      <c r="T5445" t="str">
        <f t="shared" si="1773"/>
        <v>Green</v>
      </c>
      <c r="U5445" t="str">
        <f t="shared" si="1774"/>
        <v>Red</v>
      </c>
      <c r="V5445" t="str">
        <f t="shared" si="1775"/>
        <v>Red</v>
      </c>
      <c r="W5445" t="str">
        <f t="shared" si="1776"/>
        <v>Green</v>
      </c>
      <c r="X5445" t="str">
        <f t="shared" si="1777"/>
        <v>Green</v>
      </c>
      <c r="Y5445" t="str">
        <f t="shared" si="1778"/>
        <v>Green</v>
      </c>
      <c r="Z5445" t="str">
        <f t="shared" si="1779"/>
        <v>Green</v>
      </c>
      <c r="AA5445" t="str">
        <f t="shared" si="1780"/>
        <v>Red</v>
      </c>
      <c r="AB5445" t="str">
        <f t="shared" si="1781"/>
        <v>Red</v>
      </c>
      <c r="AC5445" t="str">
        <f t="shared" si="1782"/>
        <v>Green</v>
      </c>
      <c r="AD5445" t="str">
        <f t="shared" si="1783"/>
        <v>Red</v>
      </c>
    </row>
    <row r="5446" spans="1:30" x14ac:dyDescent="0.3">
      <c r="A5446" t="str">
        <f t="shared" si="1764"/>
        <v>08/08/2026Murdoch University Melville ReservesUWA-Nedlands FC Reserves</v>
      </c>
      <c r="D5446" s="2">
        <v>46242</v>
      </c>
      <c r="E5446" s="3">
        <v>0.16666666666666666</v>
      </c>
      <c r="F5446" t="s">
        <v>2868</v>
      </c>
      <c r="G5446" t="s">
        <v>1334</v>
      </c>
      <c r="H5446">
        <v>2</v>
      </c>
      <c r="I5446">
        <v>1</v>
      </c>
      <c r="J5446">
        <v>2</v>
      </c>
      <c r="K5446">
        <v>2</v>
      </c>
      <c r="L5446" s="22" t="str">
        <f t="shared" si="1765"/>
        <v>08/08/2026</v>
      </c>
      <c r="M5446" s="23">
        <f t="shared" si="1766"/>
        <v>4.1666666666666657E-2</v>
      </c>
      <c r="N5446" t="str">
        <f t="shared" si="1767"/>
        <v>2 - 2</v>
      </c>
      <c r="O5446" t="str">
        <f t="shared" si="1768"/>
        <v>Red</v>
      </c>
      <c r="P5446" t="str">
        <f t="shared" si="1769"/>
        <v>Green</v>
      </c>
      <c r="Q5446" t="str">
        <f t="shared" si="1770"/>
        <v>Red</v>
      </c>
      <c r="R5446" t="str">
        <f t="shared" si="1771"/>
        <v>Green</v>
      </c>
      <c r="S5446" t="str">
        <f t="shared" si="1772"/>
        <v>Green</v>
      </c>
      <c r="T5446" t="str">
        <f t="shared" si="1773"/>
        <v>Red</v>
      </c>
      <c r="U5446" t="str">
        <f t="shared" si="1774"/>
        <v>Green</v>
      </c>
      <c r="V5446" t="str">
        <f t="shared" si="1775"/>
        <v>Red</v>
      </c>
      <c r="W5446" t="str">
        <f t="shared" si="1776"/>
        <v>Red</v>
      </c>
      <c r="X5446" t="str">
        <f t="shared" si="1777"/>
        <v>Green</v>
      </c>
      <c r="Y5446" t="str">
        <f t="shared" si="1778"/>
        <v>Green</v>
      </c>
      <c r="Z5446" t="str">
        <f t="shared" si="1779"/>
        <v>Green</v>
      </c>
      <c r="AA5446" t="str">
        <f t="shared" si="1780"/>
        <v>Red</v>
      </c>
      <c r="AB5446" t="str">
        <f t="shared" si="1781"/>
        <v>Red</v>
      </c>
      <c r="AC5446" t="str">
        <f t="shared" si="1782"/>
        <v>Green</v>
      </c>
      <c r="AD5446" t="str">
        <f t="shared" si="1783"/>
        <v>Red</v>
      </c>
    </row>
    <row r="5447" spans="1:30" x14ac:dyDescent="0.3">
      <c r="A5447" t="str">
        <f t="shared" si="1764"/>
        <v>08/08/2026Singleton Strikers FCToronto Awaba FC</v>
      </c>
      <c r="D5447" s="2">
        <v>46242</v>
      </c>
      <c r="E5447" s="3">
        <v>0.16666666666666666</v>
      </c>
      <c r="F5447" t="s">
        <v>2879</v>
      </c>
      <c r="G5447" t="s">
        <v>2883</v>
      </c>
      <c r="H5447">
        <v>0</v>
      </c>
      <c r="I5447">
        <v>0</v>
      </c>
      <c r="J5447">
        <v>1</v>
      </c>
      <c r="K5447">
        <v>0</v>
      </c>
      <c r="L5447" s="22" t="str">
        <f t="shared" si="1765"/>
        <v>08/08/2026</v>
      </c>
      <c r="M5447" s="23">
        <f t="shared" si="1766"/>
        <v>4.1666666666666657E-2</v>
      </c>
      <c r="N5447" t="str">
        <f t="shared" si="1767"/>
        <v>1 - 0</v>
      </c>
      <c r="O5447" t="str">
        <f t="shared" si="1768"/>
        <v>Green</v>
      </c>
      <c r="P5447" t="str">
        <f t="shared" si="1769"/>
        <v>Red</v>
      </c>
      <c r="Q5447" t="str">
        <f t="shared" si="1770"/>
        <v>Red</v>
      </c>
      <c r="R5447" t="str">
        <f t="shared" si="1771"/>
        <v>Green</v>
      </c>
      <c r="S5447" t="str">
        <f t="shared" si="1772"/>
        <v>Red</v>
      </c>
      <c r="T5447" t="str">
        <f t="shared" si="1773"/>
        <v>Green</v>
      </c>
      <c r="U5447" t="str">
        <f t="shared" si="1774"/>
        <v>Red</v>
      </c>
      <c r="V5447" t="str">
        <f t="shared" si="1775"/>
        <v>Green</v>
      </c>
      <c r="W5447" t="str">
        <f t="shared" si="1776"/>
        <v>Red</v>
      </c>
      <c r="X5447" t="str">
        <f t="shared" si="1777"/>
        <v>Red</v>
      </c>
      <c r="Y5447" t="str">
        <f t="shared" si="1778"/>
        <v>Red</v>
      </c>
      <c r="Z5447" t="str">
        <f t="shared" si="1779"/>
        <v>Red</v>
      </c>
      <c r="AA5447" t="str">
        <f t="shared" si="1780"/>
        <v>Green</v>
      </c>
      <c r="AB5447" t="str">
        <f t="shared" si="1781"/>
        <v>Green</v>
      </c>
      <c r="AC5447" t="str">
        <f t="shared" si="1782"/>
        <v>Red</v>
      </c>
      <c r="AD5447" t="str">
        <f t="shared" si="1783"/>
        <v>Green</v>
      </c>
    </row>
    <row r="5448" spans="1:30" x14ac:dyDescent="0.3">
      <c r="A5448" t="str">
        <f t="shared" si="1764"/>
        <v>08/08/2026South HobartRiverside Olympic</v>
      </c>
      <c r="D5448" s="2">
        <v>46242</v>
      </c>
      <c r="E5448" s="3">
        <v>0.16666666666666666</v>
      </c>
      <c r="F5448" t="s">
        <v>4816</v>
      </c>
      <c r="G5448" t="s">
        <v>496</v>
      </c>
      <c r="H5448">
        <v>2</v>
      </c>
      <c r="I5448">
        <v>1</v>
      </c>
      <c r="J5448">
        <v>5</v>
      </c>
      <c r="K5448">
        <v>2</v>
      </c>
      <c r="L5448" s="22" t="str">
        <f t="shared" si="1765"/>
        <v>08/08/2026</v>
      </c>
      <c r="M5448" s="23">
        <f t="shared" si="1766"/>
        <v>4.1666666666666657E-2</v>
      </c>
      <c r="N5448" t="str">
        <f t="shared" si="1767"/>
        <v>5 - 2</v>
      </c>
      <c r="O5448" t="str">
        <f t="shared" si="1768"/>
        <v>Green</v>
      </c>
      <c r="P5448" t="str">
        <f t="shared" si="1769"/>
        <v>Red</v>
      </c>
      <c r="Q5448" t="str">
        <f t="shared" si="1770"/>
        <v>Red</v>
      </c>
      <c r="R5448" t="str">
        <f t="shared" si="1771"/>
        <v>Green</v>
      </c>
      <c r="S5448" t="str">
        <f t="shared" si="1772"/>
        <v>Red</v>
      </c>
      <c r="T5448" t="str">
        <f t="shared" si="1773"/>
        <v>Green</v>
      </c>
      <c r="U5448" t="str">
        <f t="shared" si="1774"/>
        <v>Green</v>
      </c>
      <c r="V5448" t="str">
        <f t="shared" si="1775"/>
        <v>Red</v>
      </c>
      <c r="W5448" t="str">
        <f t="shared" si="1776"/>
        <v>Red</v>
      </c>
      <c r="X5448" t="str">
        <f t="shared" si="1777"/>
        <v>Green</v>
      </c>
      <c r="Y5448" t="str">
        <f t="shared" si="1778"/>
        <v>Green</v>
      </c>
      <c r="Z5448" t="str">
        <f t="shared" si="1779"/>
        <v>Green</v>
      </c>
      <c r="AA5448" t="str">
        <f t="shared" si="1780"/>
        <v>Red</v>
      </c>
      <c r="AB5448" t="str">
        <f t="shared" si="1781"/>
        <v>Red</v>
      </c>
      <c r="AC5448" t="str">
        <f t="shared" si="1782"/>
        <v>Green</v>
      </c>
      <c r="AD5448" t="str">
        <f t="shared" si="1783"/>
        <v>Red</v>
      </c>
    </row>
    <row r="5449" spans="1:30" x14ac:dyDescent="0.3">
      <c r="A5449" t="str">
        <f t="shared" si="1764"/>
        <v>08/08/2026Adamstown Rosebud ReservesCooks Hill United Reserves</v>
      </c>
      <c r="D5449" s="2">
        <v>46242</v>
      </c>
      <c r="E5449" s="3">
        <v>0.1875</v>
      </c>
      <c r="F5449" t="s">
        <v>2276</v>
      </c>
      <c r="G5449" t="s">
        <v>2273</v>
      </c>
      <c r="H5449">
        <v>1</v>
      </c>
      <c r="I5449">
        <v>3</v>
      </c>
      <c r="J5449">
        <v>3</v>
      </c>
      <c r="K5449">
        <v>4</v>
      </c>
      <c r="L5449" s="22" t="str">
        <f t="shared" si="1765"/>
        <v>08/08/2026</v>
      </c>
      <c r="M5449" s="23">
        <f t="shared" si="1766"/>
        <v>6.25E-2</v>
      </c>
      <c r="N5449" t="str">
        <f t="shared" si="1767"/>
        <v>3 - 4</v>
      </c>
      <c r="O5449" t="str">
        <f t="shared" si="1768"/>
        <v>Red</v>
      </c>
      <c r="P5449" t="str">
        <f t="shared" si="1769"/>
        <v>Red</v>
      </c>
      <c r="Q5449" t="str">
        <f t="shared" si="1770"/>
        <v>Green</v>
      </c>
      <c r="R5449" t="str">
        <f t="shared" si="1771"/>
        <v>Red</v>
      </c>
      <c r="S5449" t="str">
        <f t="shared" si="1772"/>
        <v>Green</v>
      </c>
      <c r="T5449" t="str">
        <f t="shared" si="1773"/>
        <v>Green</v>
      </c>
      <c r="U5449" t="str">
        <f t="shared" si="1774"/>
        <v>Red</v>
      </c>
      <c r="V5449" t="str">
        <f t="shared" si="1775"/>
        <v>Red</v>
      </c>
      <c r="W5449" t="str">
        <f t="shared" si="1776"/>
        <v>Green</v>
      </c>
      <c r="X5449" t="str">
        <f t="shared" si="1777"/>
        <v>Green</v>
      </c>
      <c r="Y5449" t="str">
        <f t="shared" si="1778"/>
        <v>Green</v>
      </c>
      <c r="Z5449" t="str">
        <f t="shared" si="1779"/>
        <v>Green</v>
      </c>
      <c r="AA5449" t="str">
        <f t="shared" si="1780"/>
        <v>Red</v>
      </c>
      <c r="AB5449" t="str">
        <f t="shared" si="1781"/>
        <v>Red</v>
      </c>
      <c r="AC5449" t="str">
        <f t="shared" si="1782"/>
        <v>Green</v>
      </c>
      <c r="AD5449" t="str">
        <f t="shared" si="1783"/>
        <v>Red</v>
      </c>
    </row>
    <row r="5450" spans="1:30" x14ac:dyDescent="0.3">
      <c r="A5450" t="str">
        <f t="shared" si="1764"/>
        <v>08/08/2026Belmont Swansea United SC ReservesLambton Jaffas Reserves</v>
      </c>
      <c r="D5450" s="2">
        <v>46242</v>
      </c>
      <c r="E5450" s="3">
        <v>0.1875</v>
      </c>
      <c r="F5450" t="s">
        <v>387</v>
      </c>
      <c r="G5450" t="s">
        <v>2274</v>
      </c>
      <c r="H5450">
        <v>0</v>
      </c>
      <c r="I5450">
        <v>2</v>
      </c>
      <c r="J5450">
        <v>2</v>
      </c>
      <c r="K5450">
        <v>4</v>
      </c>
      <c r="L5450" s="22" t="str">
        <f t="shared" si="1765"/>
        <v>08/08/2026</v>
      </c>
      <c r="M5450" s="23">
        <f t="shared" si="1766"/>
        <v>6.25E-2</v>
      </c>
      <c r="N5450" t="str">
        <f t="shared" si="1767"/>
        <v>2 - 4</v>
      </c>
      <c r="O5450" t="str">
        <f t="shared" si="1768"/>
        <v>Red</v>
      </c>
      <c r="P5450" t="str">
        <f t="shared" si="1769"/>
        <v>Red</v>
      </c>
      <c r="Q5450" t="str">
        <f t="shared" si="1770"/>
        <v>Green</v>
      </c>
      <c r="R5450" t="str">
        <f t="shared" si="1771"/>
        <v>Red</v>
      </c>
      <c r="S5450" t="str">
        <f t="shared" si="1772"/>
        <v>Green</v>
      </c>
      <c r="T5450" t="str">
        <f t="shared" si="1773"/>
        <v>Green</v>
      </c>
      <c r="U5450" t="str">
        <f t="shared" si="1774"/>
        <v>Red</v>
      </c>
      <c r="V5450" t="str">
        <f t="shared" si="1775"/>
        <v>Red</v>
      </c>
      <c r="W5450" t="str">
        <f t="shared" si="1776"/>
        <v>Green</v>
      </c>
      <c r="X5450" t="str">
        <f t="shared" si="1777"/>
        <v>Green</v>
      </c>
      <c r="Y5450" t="str">
        <f t="shared" si="1778"/>
        <v>Green</v>
      </c>
      <c r="Z5450" t="str">
        <f t="shared" si="1779"/>
        <v>Green</v>
      </c>
      <c r="AA5450" t="str">
        <f t="shared" si="1780"/>
        <v>Red</v>
      </c>
      <c r="AB5450" t="str">
        <f t="shared" si="1781"/>
        <v>Red</v>
      </c>
      <c r="AC5450" t="str">
        <f t="shared" si="1782"/>
        <v>Green</v>
      </c>
      <c r="AD5450" t="str">
        <f t="shared" si="1783"/>
        <v>Red</v>
      </c>
    </row>
    <row r="5451" spans="1:30" x14ac:dyDescent="0.3">
      <c r="A5451" t="str">
        <f t="shared" si="1764"/>
        <v>08/08/2026Canberra OlympicCooma</v>
      </c>
      <c r="D5451" s="2">
        <v>46242</v>
      </c>
      <c r="E5451" s="3">
        <v>0.1875</v>
      </c>
      <c r="F5451" t="s">
        <v>493</v>
      </c>
      <c r="G5451" t="s">
        <v>903</v>
      </c>
      <c r="H5451">
        <v>2</v>
      </c>
      <c r="I5451">
        <v>2</v>
      </c>
      <c r="J5451">
        <v>2</v>
      </c>
      <c r="K5451">
        <v>5</v>
      </c>
      <c r="L5451" s="22" t="str">
        <f t="shared" si="1765"/>
        <v>08/08/2026</v>
      </c>
      <c r="M5451" s="23">
        <f t="shared" si="1766"/>
        <v>6.25E-2</v>
      </c>
      <c r="N5451" t="str">
        <f t="shared" si="1767"/>
        <v>2 - 5</v>
      </c>
      <c r="O5451" t="str">
        <f t="shared" si="1768"/>
        <v>Red</v>
      </c>
      <c r="P5451" t="str">
        <f t="shared" si="1769"/>
        <v>Red</v>
      </c>
      <c r="Q5451" t="str">
        <f t="shared" si="1770"/>
        <v>Green</v>
      </c>
      <c r="R5451" t="str">
        <f t="shared" si="1771"/>
        <v>Red</v>
      </c>
      <c r="S5451" t="str">
        <f t="shared" si="1772"/>
        <v>Green</v>
      </c>
      <c r="T5451" t="str">
        <f t="shared" si="1773"/>
        <v>Green</v>
      </c>
      <c r="U5451" t="str">
        <f t="shared" si="1774"/>
        <v>Red</v>
      </c>
      <c r="V5451" t="str">
        <f t="shared" si="1775"/>
        <v>Green</v>
      </c>
      <c r="W5451" t="str">
        <f t="shared" si="1776"/>
        <v>Red</v>
      </c>
      <c r="X5451" t="str">
        <f t="shared" si="1777"/>
        <v>Green</v>
      </c>
      <c r="Y5451" t="str">
        <f t="shared" si="1778"/>
        <v>Green</v>
      </c>
      <c r="Z5451" t="str">
        <f t="shared" si="1779"/>
        <v>Green</v>
      </c>
      <c r="AA5451" t="str">
        <f t="shared" si="1780"/>
        <v>Red</v>
      </c>
      <c r="AB5451" t="str">
        <f t="shared" si="1781"/>
        <v>Red</v>
      </c>
      <c r="AC5451" t="str">
        <f t="shared" si="1782"/>
        <v>Green</v>
      </c>
      <c r="AD5451" t="str">
        <f t="shared" si="1783"/>
        <v>Red</v>
      </c>
    </row>
    <row r="5452" spans="1:30" x14ac:dyDescent="0.3">
      <c r="A5452" t="str">
        <f t="shared" si="1764"/>
        <v>08/08/2026Devonport CityLaunceston City</v>
      </c>
      <c r="D5452" s="2">
        <v>46242</v>
      </c>
      <c r="E5452" s="3">
        <v>0.1875</v>
      </c>
      <c r="F5452" t="s">
        <v>495</v>
      </c>
      <c r="G5452" t="s">
        <v>23</v>
      </c>
      <c r="H5452">
        <v>3</v>
      </c>
      <c r="I5452">
        <v>0</v>
      </c>
      <c r="J5452">
        <v>6</v>
      </c>
      <c r="K5452">
        <v>0</v>
      </c>
      <c r="L5452" s="22" t="str">
        <f t="shared" si="1765"/>
        <v>08/08/2026</v>
      </c>
      <c r="M5452" s="23">
        <f t="shared" si="1766"/>
        <v>6.25E-2</v>
      </c>
      <c r="N5452" t="str">
        <f t="shared" si="1767"/>
        <v>6 - 0</v>
      </c>
      <c r="O5452" t="str">
        <f t="shared" si="1768"/>
        <v>Green</v>
      </c>
      <c r="P5452" t="str">
        <f t="shared" si="1769"/>
        <v>Red</v>
      </c>
      <c r="Q5452" t="str">
        <f t="shared" si="1770"/>
        <v>Red</v>
      </c>
      <c r="R5452" t="str">
        <f t="shared" si="1771"/>
        <v>Green</v>
      </c>
      <c r="S5452" t="str">
        <f t="shared" si="1772"/>
        <v>Red</v>
      </c>
      <c r="T5452" t="str">
        <f t="shared" si="1773"/>
        <v>Green</v>
      </c>
      <c r="U5452" t="str">
        <f t="shared" si="1774"/>
        <v>Green</v>
      </c>
      <c r="V5452" t="str">
        <f t="shared" si="1775"/>
        <v>Red</v>
      </c>
      <c r="W5452" t="str">
        <f t="shared" si="1776"/>
        <v>Red</v>
      </c>
      <c r="X5452" t="str">
        <f t="shared" si="1777"/>
        <v>Green</v>
      </c>
      <c r="Y5452" t="str">
        <f t="shared" si="1778"/>
        <v>Green</v>
      </c>
      <c r="Z5452" t="str">
        <f t="shared" si="1779"/>
        <v>Green</v>
      </c>
      <c r="AA5452" t="str">
        <f t="shared" si="1780"/>
        <v>Red</v>
      </c>
      <c r="AB5452" t="str">
        <f t="shared" si="1781"/>
        <v>Red</v>
      </c>
      <c r="AC5452" t="str">
        <f t="shared" si="1782"/>
        <v>Red</v>
      </c>
      <c r="AD5452" t="str">
        <f t="shared" si="1783"/>
        <v>Green</v>
      </c>
    </row>
    <row r="5453" spans="1:30" x14ac:dyDescent="0.3">
      <c r="A5453" t="str">
        <f t="shared" si="1764"/>
        <v>08/08/2026Glenorchy KnightsLaunceston United</v>
      </c>
      <c r="D5453" s="2">
        <v>46242</v>
      </c>
      <c r="E5453" s="3">
        <v>0.1875</v>
      </c>
      <c r="F5453" t="s">
        <v>5611</v>
      </c>
      <c r="G5453" t="s">
        <v>24</v>
      </c>
      <c r="H5453">
        <v>1</v>
      </c>
      <c r="I5453">
        <v>0</v>
      </c>
      <c r="J5453">
        <v>2</v>
      </c>
      <c r="K5453">
        <v>1</v>
      </c>
      <c r="L5453" s="22" t="str">
        <f t="shared" si="1765"/>
        <v>08/08/2026</v>
      </c>
      <c r="M5453" s="23">
        <f t="shared" si="1766"/>
        <v>6.25E-2</v>
      </c>
      <c r="N5453" t="str">
        <f t="shared" si="1767"/>
        <v>2 - 1</v>
      </c>
      <c r="O5453" t="str">
        <f t="shared" si="1768"/>
        <v>Green</v>
      </c>
      <c r="P5453" t="str">
        <f t="shared" si="1769"/>
        <v>Red</v>
      </c>
      <c r="Q5453" t="str">
        <f t="shared" si="1770"/>
        <v>Red</v>
      </c>
      <c r="R5453" t="str">
        <f t="shared" si="1771"/>
        <v>Green</v>
      </c>
      <c r="S5453" t="str">
        <f t="shared" si="1772"/>
        <v>Red</v>
      </c>
      <c r="T5453" t="str">
        <f t="shared" si="1773"/>
        <v>Green</v>
      </c>
      <c r="U5453" t="str">
        <f t="shared" si="1774"/>
        <v>Green</v>
      </c>
      <c r="V5453" t="str">
        <f t="shared" si="1775"/>
        <v>Red</v>
      </c>
      <c r="W5453" t="str">
        <f t="shared" si="1776"/>
        <v>Red</v>
      </c>
      <c r="X5453" t="str">
        <f t="shared" si="1777"/>
        <v>Green</v>
      </c>
      <c r="Y5453" t="str">
        <f t="shared" si="1778"/>
        <v>Green</v>
      </c>
      <c r="Z5453" t="str">
        <f t="shared" si="1779"/>
        <v>Green</v>
      </c>
      <c r="AA5453" t="str">
        <f t="shared" si="1780"/>
        <v>Red</v>
      </c>
      <c r="AB5453" t="str">
        <f t="shared" si="1781"/>
        <v>Green</v>
      </c>
      <c r="AC5453" t="str">
        <f t="shared" si="1782"/>
        <v>Green</v>
      </c>
      <c r="AD5453" t="str">
        <f t="shared" si="1783"/>
        <v>Red</v>
      </c>
    </row>
    <row r="5454" spans="1:30" x14ac:dyDescent="0.3">
      <c r="A5454" t="str">
        <f t="shared" si="1764"/>
        <v>08/08/2026Kingborough Lions UnitedHobart Zebras</v>
      </c>
      <c r="D5454" s="2">
        <v>46242</v>
      </c>
      <c r="E5454" s="3">
        <v>0.1875</v>
      </c>
      <c r="F5454" t="s">
        <v>4256</v>
      </c>
      <c r="G5454" t="s">
        <v>6176</v>
      </c>
      <c r="H5454">
        <v>1</v>
      </c>
      <c r="I5454">
        <v>0</v>
      </c>
      <c r="J5454">
        <v>3</v>
      </c>
      <c r="K5454">
        <v>1</v>
      </c>
      <c r="L5454" s="22" t="str">
        <f t="shared" si="1765"/>
        <v>08/08/2026</v>
      </c>
      <c r="M5454" s="23">
        <f t="shared" si="1766"/>
        <v>6.25E-2</v>
      </c>
      <c r="N5454" t="str">
        <f t="shared" si="1767"/>
        <v>3 - 1</v>
      </c>
      <c r="O5454" t="str">
        <f t="shared" si="1768"/>
        <v>Green</v>
      </c>
      <c r="P5454" t="str">
        <f t="shared" si="1769"/>
        <v>Red</v>
      </c>
      <c r="Q5454" t="str">
        <f t="shared" si="1770"/>
        <v>Red</v>
      </c>
      <c r="R5454" t="str">
        <f t="shared" si="1771"/>
        <v>Green</v>
      </c>
      <c r="S5454" t="str">
        <f t="shared" si="1772"/>
        <v>Red</v>
      </c>
      <c r="T5454" t="str">
        <f t="shared" si="1773"/>
        <v>Green</v>
      </c>
      <c r="U5454" t="str">
        <f t="shared" si="1774"/>
        <v>Green</v>
      </c>
      <c r="V5454" t="str">
        <f t="shared" si="1775"/>
        <v>Red</v>
      </c>
      <c r="W5454" t="str">
        <f t="shared" si="1776"/>
        <v>Red</v>
      </c>
      <c r="X5454" t="str">
        <f t="shared" si="1777"/>
        <v>Green</v>
      </c>
      <c r="Y5454" t="str">
        <f t="shared" si="1778"/>
        <v>Green</v>
      </c>
      <c r="Z5454" t="str">
        <f t="shared" si="1779"/>
        <v>Green</v>
      </c>
      <c r="AA5454" t="str">
        <f t="shared" si="1780"/>
        <v>Red</v>
      </c>
      <c r="AB5454" t="str">
        <f t="shared" si="1781"/>
        <v>Red</v>
      </c>
      <c r="AC5454" t="str">
        <f t="shared" si="1782"/>
        <v>Green</v>
      </c>
      <c r="AD5454" t="str">
        <f t="shared" si="1783"/>
        <v>Red</v>
      </c>
    </row>
    <row r="5455" spans="1:30" x14ac:dyDescent="0.3">
      <c r="A5455" t="str">
        <f t="shared" si="1764"/>
        <v>08/08/2026UlverstoneSouth East United FC</v>
      </c>
      <c r="D5455" s="2">
        <v>46242</v>
      </c>
      <c r="E5455" s="3">
        <v>0.1875</v>
      </c>
      <c r="F5455" t="s">
        <v>5151</v>
      </c>
      <c r="G5455" t="s">
        <v>4818</v>
      </c>
      <c r="H5455">
        <v>2</v>
      </c>
      <c r="I5455">
        <v>0</v>
      </c>
      <c r="J5455">
        <v>3</v>
      </c>
      <c r="K5455">
        <v>4</v>
      </c>
      <c r="L5455" s="22" t="str">
        <f t="shared" si="1765"/>
        <v>08/08/2026</v>
      </c>
      <c r="M5455" s="23">
        <f t="shared" si="1766"/>
        <v>6.25E-2</v>
      </c>
      <c r="N5455" t="str">
        <f t="shared" si="1767"/>
        <v>3 - 4</v>
      </c>
      <c r="O5455" t="str">
        <f t="shared" si="1768"/>
        <v>Red</v>
      </c>
      <c r="P5455" t="str">
        <f t="shared" si="1769"/>
        <v>Red</v>
      </c>
      <c r="Q5455" t="str">
        <f t="shared" si="1770"/>
        <v>Green</v>
      </c>
      <c r="R5455" t="str">
        <f t="shared" si="1771"/>
        <v>Red</v>
      </c>
      <c r="S5455" t="str">
        <f t="shared" si="1772"/>
        <v>Green</v>
      </c>
      <c r="T5455" t="str">
        <f t="shared" si="1773"/>
        <v>Green</v>
      </c>
      <c r="U5455" t="str">
        <f t="shared" si="1774"/>
        <v>Green</v>
      </c>
      <c r="V5455" t="str">
        <f t="shared" si="1775"/>
        <v>Red</v>
      </c>
      <c r="W5455" t="str">
        <f t="shared" si="1776"/>
        <v>Red</v>
      </c>
      <c r="X5455" t="str">
        <f t="shared" si="1777"/>
        <v>Green</v>
      </c>
      <c r="Y5455" t="str">
        <f t="shared" si="1778"/>
        <v>Green</v>
      </c>
      <c r="Z5455" t="str">
        <f t="shared" si="1779"/>
        <v>Green</v>
      </c>
      <c r="AA5455" t="str">
        <f t="shared" si="1780"/>
        <v>Red</v>
      </c>
      <c r="AB5455" t="str">
        <f t="shared" si="1781"/>
        <v>Red</v>
      </c>
      <c r="AC5455" t="str">
        <f t="shared" si="1782"/>
        <v>Green</v>
      </c>
      <c r="AD5455" t="str">
        <f t="shared" si="1783"/>
        <v>Red</v>
      </c>
    </row>
    <row r="5456" spans="1:30" x14ac:dyDescent="0.3">
      <c r="A5456" t="str">
        <f t="shared" si="1764"/>
        <v>08/08/2026Canberra Croatia U23O'Connor Knights U23</v>
      </c>
      <c r="D5456" s="2">
        <v>46242</v>
      </c>
      <c r="E5456" s="3">
        <v>0.20833333333333334</v>
      </c>
      <c r="F5456" t="s">
        <v>1336</v>
      </c>
      <c r="G5456" t="s">
        <v>2994</v>
      </c>
      <c r="H5456">
        <v>2</v>
      </c>
      <c r="I5456">
        <v>1</v>
      </c>
      <c r="J5456">
        <v>5</v>
      </c>
      <c r="K5456">
        <v>1</v>
      </c>
      <c r="L5456" s="22" t="str">
        <f t="shared" si="1765"/>
        <v>08/08/2026</v>
      </c>
      <c r="M5456" s="23">
        <f t="shared" si="1766"/>
        <v>8.3333333333333343E-2</v>
      </c>
      <c r="N5456" t="str">
        <f t="shared" si="1767"/>
        <v>5 - 1</v>
      </c>
      <c r="O5456" t="str">
        <f t="shared" si="1768"/>
        <v>Green</v>
      </c>
      <c r="P5456" t="str">
        <f t="shared" si="1769"/>
        <v>Red</v>
      </c>
      <c r="Q5456" t="str">
        <f t="shared" si="1770"/>
        <v>Red</v>
      </c>
      <c r="R5456" t="str">
        <f t="shared" si="1771"/>
        <v>Green</v>
      </c>
      <c r="S5456" t="str">
        <f t="shared" si="1772"/>
        <v>Red</v>
      </c>
      <c r="T5456" t="str">
        <f t="shared" si="1773"/>
        <v>Green</v>
      </c>
      <c r="U5456" t="str">
        <f t="shared" si="1774"/>
        <v>Green</v>
      </c>
      <c r="V5456" t="str">
        <f t="shared" si="1775"/>
        <v>Red</v>
      </c>
      <c r="W5456" t="str">
        <f t="shared" si="1776"/>
        <v>Red</v>
      </c>
      <c r="X5456" t="str">
        <f t="shared" si="1777"/>
        <v>Green</v>
      </c>
      <c r="Y5456" t="str">
        <f t="shared" si="1778"/>
        <v>Green</v>
      </c>
      <c r="Z5456" t="str">
        <f t="shared" si="1779"/>
        <v>Green</v>
      </c>
      <c r="AA5456" t="str">
        <f t="shared" si="1780"/>
        <v>Red</v>
      </c>
      <c r="AB5456" t="str">
        <f t="shared" si="1781"/>
        <v>Red</v>
      </c>
      <c r="AC5456" t="str">
        <f t="shared" si="1782"/>
        <v>Green</v>
      </c>
      <c r="AD5456" t="str">
        <f t="shared" si="1783"/>
        <v>Red</v>
      </c>
    </row>
    <row r="5457" spans="1:30" x14ac:dyDescent="0.3">
      <c r="A5457" t="str">
        <f t="shared" si="1764"/>
        <v>08/08/2026Croydon KingsSturt Lions</v>
      </c>
      <c r="D5457" s="2">
        <v>46242</v>
      </c>
      <c r="E5457" s="3">
        <v>0.20833333333333334</v>
      </c>
      <c r="F5457" t="s">
        <v>2798</v>
      </c>
      <c r="G5457" t="s">
        <v>508</v>
      </c>
      <c r="H5457">
        <v>1</v>
      </c>
      <c r="I5457">
        <v>1</v>
      </c>
      <c r="J5457">
        <v>1</v>
      </c>
      <c r="K5457">
        <v>1</v>
      </c>
      <c r="L5457" s="22" t="str">
        <f t="shared" si="1765"/>
        <v>08/08/2026</v>
      </c>
      <c r="M5457" s="23">
        <f t="shared" si="1766"/>
        <v>8.3333333333333343E-2</v>
      </c>
      <c r="N5457" t="str">
        <f t="shared" si="1767"/>
        <v>1 - 1</v>
      </c>
      <c r="O5457" t="str">
        <f t="shared" si="1768"/>
        <v>Red</v>
      </c>
      <c r="P5457" t="str">
        <f t="shared" si="1769"/>
        <v>Green</v>
      </c>
      <c r="Q5457" t="str">
        <f t="shared" si="1770"/>
        <v>Red</v>
      </c>
      <c r="R5457" t="str">
        <f t="shared" si="1771"/>
        <v>Green</v>
      </c>
      <c r="S5457" t="str">
        <f t="shared" si="1772"/>
        <v>Green</v>
      </c>
      <c r="T5457" t="str">
        <f t="shared" si="1773"/>
        <v>Red</v>
      </c>
      <c r="U5457" t="str">
        <f t="shared" si="1774"/>
        <v>Red</v>
      </c>
      <c r="V5457" t="str">
        <f t="shared" si="1775"/>
        <v>Green</v>
      </c>
      <c r="W5457" t="str">
        <f t="shared" si="1776"/>
        <v>Red</v>
      </c>
      <c r="X5457" t="str">
        <f t="shared" si="1777"/>
        <v>Green</v>
      </c>
      <c r="Y5457" t="str">
        <f t="shared" si="1778"/>
        <v>Green</v>
      </c>
      <c r="Z5457" t="str">
        <f t="shared" si="1779"/>
        <v>Red</v>
      </c>
      <c r="AA5457" t="str">
        <f t="shared" si="1780"/>
        <v>Green</v>
      </c>
      <c r="AB5457" t="str">
        <f t="shared" si="1781"/>
        <v>Green</v>
      </c>
      <c r="AC5457" t="str">
        <f t="shared" si="1782"/>
        <v>Green</v>
      </c>
      <c r="AD5457" t="str">
        <f t="shared" si="1783"/>
        <v>Red</v>
      </c>
    </row>
    <row r="5458" spans="1:30" x14ac:dyDescent="0.3">
      <c r="A5458" t="str">
        <f t="shared" si="1764"/>
        <v>08/08/2026Dandenong City U23Hume City U23</v>
      </c>
      <c r="D5458" s="2">
        <v>46242</v>
      </c>
      <c r="E5458" s="3">
        <v>0.20833333333333334</v>
      </c>
      <c r="F5458" t="s">
        <v>2308</v>
      </c>
      <c r="G5458" t="s">
        <v>2312</v>
      </c>
      <c r="H5458">
        <v>3</v>
      </c>
      <c r="I5458">
        <v>0</v>
      </c>
      <c r="J5458">
        <v>5</v>
      </c>
      <c r="K5458">
        <v>0</v>
      </c>
      <c r="L5458" s="22" t="str">
        <f t="shared" si="1765"/>
        <v>08/08/2026</v>
      </c>
      <c r="M5458" s="23">
        <f t="shared" si="1766"/>
        <v>8.3333333333333343E-2</v>
      </c>
      <c r="N5458" t="str">
        <f t="shared" si="1767"/>
        <v>5 - 0</v>
      </c>
      <c r="O5458" t="str">
        <f t="shared" si="1768"/>
        <v>Green</v>
      </c>
      <c r="P5458" t="str">
        <f t="shared" si="1769"/>
        <v>Red</v>
      </c>
      <c r="Q5458" t="str">
        <f t="shared" si="1770"/>
        <v>Red</v>
      </c>
      <c r="R5458" t="str">
        <f t="shared" si="1771"/>
        <v>Green</v>
      </c>
      <c r="S5458" t="str">
        <f t="shared" si="1772"/>
        <v>Red</v>
      </c>
      <c r="T5458" t="str">
        <f t="shared" si="1773"/>
        <v>Green</v>
      </c>
      <c r="U5458" t="str">
        <f t="shared" si="1774"/>
        <v>Green</v>
      </c>
      <c r="V5458" t="str">
        <f t="shared" si="1775"/>
        <v>Red</v>
      </c>
      <c r="W5458" t="str">
        <f t="shared" si="1776"/>
        <v>Red</v>
      </c>
      <c r="X5458" t="str">
        <f t="shared" si="1777"/>
        <v>Green</v>
      </c>
      <c r="Y5458" t="str">
        <f t="shared" si="1778"/>
        <v>Green</v>
      </c>
      <c r="Z5458" t="str">
        <f t="shared" si="1779"/>
        <v>Green</v>
      </c>
      <c r="AA5458" t="str">
        <f t="shared" si="1780"/>
        <v>Red</v>
      </c>
      <c r="AB5458" t="str">
        <f t="shared" si="1781"/>
        <v>Red</v>
      </c>
      <c r="AC5458" t="str">
        <f t="shared" si="1782"/>
        <v>Red</v>
      </c>
      <c r="AD5458" t="str">
        <f t="shared" si="1783"/>
        <v>Green</v>
      </c>
    </row>
    <row r="5459" spans="1:30" x14ac:dyDescent="0.3">
      <c r="A5459" t="str">
        <f t="shared" si="1764"/>
        <v>08/08/2026Edgeworth FCWeston Workers</v>
      </c>
      <c r="D5459" s="2">
        <v>46242</v>
      </c>
      <c r="E5459" s="3">
        <v>0.20833333333333334</v>
      </c>
      <c r="F5459" t="s">
        <v>2796</v>
      </c>
      <c r="G5459" t="s">
        <v>2793</v>
      </c>
      <c r="H5459">
        <v>0</v>
      </c>
      <c r="I5459">
        <v>0</v>
      </c>
      <c r="J5459">
        <v>0</v>
      </c>
      <c r="K5459">
        <v>0</v>
      </c>
      <c r="L5459" s="22" t="str">
        <f t="shared" si="1765"/>
        <v>08/08/2026</v>
      </c>
      <c r="M5459" s="23">
        <f t="shared" si="1766"/>
        <v>8.3333333333333343E-2</v>
      </c>
      <c r="N5459" t="str">
        <f t="shared" si="1767"/>
        <v>0 - 0</v>
      </c>
      <c r="O5459" t="str">
        <f t="shared" si="1768"/>
        <v>Red</v>
      </c>
      <c r="P5459" t="str">
        <f t="shared" si="1769"/>
        <v>Green</v>
      </c>
      <c r="Q5459" t="str">
        <f t="shared" si="1770"/>
        <v>Red</v>
      </c>
      <c r="R5459" t="str">
        <f t="shared" si="1771"/>
        <v>Green</v>
      </c>
      <c r="S5459" t="str">
        <f t="shared" si="1772"/>
        <v>Green</v>
      </c>
      <c r="T5459" t="str">
        <f t="shared" si="1773"/>
        <v>Red</v>
      </c>
      <c r="U5459" t="str">
        <f t="shared" si="1774"/>
        <v>Red</v>
      </c>
      <c r="V5459" t="str">
        <f t="shared" si="1775"/>
        <v>Green</v>
      </c>
      <c r="W5459" t="str">
        <f t="shared" si="1776"/>
        <v>Red</v>
      </c>
      <c r="X5459" t="str">
        <f t="shared" si="1777"/>
        <v>Red</v>
      </c>
      <c r="Y5459" t="str">
        <f t="shared" si="1778"/>
        <v>Red</v>
      </c>
      <c r="Z5459" t="str">
        <f t="shared" si="1779"/>
        <v>Red</v>
      </c>
      <c r="AA5459" t="str">
        <f t="shared" si="1780"/>
        <v>Green</v>
      </c>
      <c r="AB5459" t="str">
        <f t="shared" si="1781"/>
        <v>Green</v>
      </c>
      <c r="AC5459" t="str">
        <f t="shared" si="1782"/>
        <v>Red</v>
      </c>
      <c r="AD5459" t="str">
        <f t="shared" si="1783"/>
        <v>Green</v>
      </c>
    </row>
    <row r="5460" spans="1:30" x14ac:dyDescent="0.3">
      <c r="A5460" t="str">
        <f t="shared" si="1764"/>
        <v>08/08/2026Malvern CityEastern Lions</v>
      </c>
      <c r="D5460" s="2">
        <v>46242</v>
      </c>
      <c r="E5460" s="3">
        <v>0.20833333333333334</v>
      </c>
      <c r="F5460" t="s">
        <v>2257</v>
      </c>
      <c r="G5460" t="s">
        <v>2258</v>
      </c>
      <c r="H5460">
        <v>2</v>
      </c>
      <c r="I5460">
        <v>1</v>
      </c>
      <c r="J5460">
        <v>2</v>
      </c>
      <c r="K5460">
        <v>2</v>
      </c>
      <c r="L5460" s="22" t="str">
        <f t="shared" si="1765"/>
        <v>08/08/2026</v>
      </c>
      <c r="M5460" s="23">
        <f t="shared" si="1766"/>
        <v>8.3333333333333343E-2</v>
      </c>
      <c r="N5460" t="str">
        <f t="shared" si="1767"/>
        <v>2 - 2</v>
      </c>
      <c r="O5460" t="str">
        <f t="shared" si="1768"/>
        <v>Red</v>
      </c>
      <c r="P5460" t="str">
        <f t="shared" si="1769"/>
        <v>Green</v>
      </c>
      <c r="Q5460" t="str">
        <f t="shared" si="1770"/>
        <v>Red</v>
      </c>
      <c r="R5460" t="str">
        <f t="shared" si="1771"/>
        <v>Green</v>
      </c>
      <c r="S5460" t="str">
        <f t="shared" si="1772"/>
        <v>Green</v>
      </c>
      <c r="T5460" t="str">
        <f t="shared" si="1773"/>
        <v>Red</v>
      </c>
      <c r="U5460" t="str">
        <f t="shared" si="1774"/>
        <v>Green</v>
      </c>
      <c r="V5460" t="str">
        <f t="shared" si="1775"/>
        <v>Red</v>
      </c>
      <c r="W5460" t="str">
        <f t="shared" si="1776"/>
        <v>Red</v>
      </c>
      <c r="X5460" t="str">
        <f t="shared" si="1777"/>
        <v>Green</v>
      </c>
      <c r="Y5460" t="str">
        <f t="shared" si="1778"/>
        <v>Green</v>
      </c>
      <c r="Z5460" t="str">
        <f t="shared" si="1779"/>
        <v>Green</v>
      </c>
      <c r="AA5460" t="str">
        <f t="shared" si="1780"/>
        <v>Red</v>
      </c>
      <c r="AB5460" t="str">
        <f t="shared" si="1781"/>
        <v>Red</v>
      </c>
      <c r="AC5460" t="str">
        <f t="shared" si="1782"/>
        <v>Green</v>
      </c>
      <c r="AD5460" t="str">
        <f t="shared" si="1783"/>
        <v>Red</v>
      </c>
    </row>
    <row r="5461" spans="1:30" x14ac:dyDescent="0.3">
      <c r="A5461" t="str">
        <f t="shared" si="1764"/>
        <v>08/08/2026Melbourne SrbijaNorth Geelong Warriors</v>
      </c>
      <c r="D5461" s="2">
        <v>46242</v>
      </c>
      <c r="E5461" s="3">
        <v>0.20833333333333334</v>
      </c>
      <c r="F5461" t="s">
        <v>2252</v>
      </c>
      <c r="G5461" t="s">
        <v>2814</v>
      </c>
      <c r="H5461">
        <v>0</v>
      </c>
      <c r="I5461">
        <v>0</v>
      </c>
      <c r="J5461">
        <v>1</v>
      </c>
      <c r="K5461">
        <v>0</v>
      </c>
      <c r="L5461" s="22" t="str">
        <f t="shared" si="1765"/>
        <v>08/08/2026</v>
      </c>
      <c r="M5461" s="23">
        <f t="shared" si="1766"/>
        <v>8.3333333333333343E-2</v>
      </c>
      <c r="N5461" t="str">
        <f t="shared" si="1767"/>
        <v>1 - 0</v>
      </c>
      <c r="O5461" t="str">
        <f t="shared" si="1768"/>
        <v>Green</v>
      </c>
      <c r="P5461" t="str">
        <f t="shared" si="1769"/>
        <v>Red</v>
      </c>
      <c r="Q5461" t="str">
        <f t="shared" si="1770"/>
        <v>Red</v>
      </c>
      <c r="R5461" t="str">
        <f t="shared" si="1771"/>
        <v>Green</v>
      </c>
      <c r="S5461" t="str">
        <f t="shared" si="1772"/>
        <v>Red</v>
      </c>
      <c r="T5461" t="str">
        <f t="shared" si="1773"/>
        <v>Green</v>
      </c>
      <c r="U5461" t="str">
        <f t="shared" si="1774"/>
        <v>Red</v>
      </c>
      <c r="V5461" t="str">
        <f t="shared" si="1775"/>
        <v>Green</v>
      </c>
      <c r="W5461" t="str">
        <f t="shared" si="1776"/>
        <v>Red</v>
      </c>
      <c r="X5461" t="str">
        <f t="shared" si="1777"/>
        <v>Red</v>
      </c>
      <c r="Y5461" t="str">
        <f t="shared" si="1778"/>
        <v>Red</v>
      </c>
      <c r="Z5461" t="str">
        <f t="shared" si="1779"/>
        <v>Red</v>
      </c>
      <c r="AA5461" t="str">
        <f t="shared" si="1780"/>
        <v>Green</v>
      </c>
      <c r="AB5461" t="str">
        <f t="shared" si="1781"/>
        <v>Green</v>
      </c>
      <c r="AC5461" t="str">
        <f t="shared" si="1782"/>
        <v>Red</v>
      </c>
      <c r="AD5461" t="str">
        <f t="shared" si="1783"/>
        <v>Green</v>
      </c>
    </row>
    <row r="5462" spans="1:30" x14ac:dyDescent="0.3">
      <c r="A5462" t="str">
        <f t="shared" si="1764"/>
        <v>08/08/2026Eastern UnitedAdelaide Victory</v>
      </c>
      <c r="D5462" s="2">
        <v>46242</v>
      </c>
      <c r="E5462" s="3">
        <v>0.21875</v>
      </c>
      <c r="F5462" t="s">
        <v>2268</v>
      </c>
      <c r="G5462" t="s">
        <v>2832</v>
      </c>
      <c r="H5462">
        <v>1</v>
      </c>
      <c r="I5462">
        <v>0</v>
      </c>
      <c r="J5462">
        <v>4</v>
      </c>
      <c r="K5462">
        <v>2</v>
      </c>
      <c r="L5462" s="22" t="str">
        <f t="shared" si="1765"/>
        <v>08/08/2026</v>
      </c>
      <c r="M5462" s="23">
        <f t="shared" si="1766"/>
        <v>9.375E-2</v>
      </c>
      <c r="N5462" t="str">
        <f t="shared" si="1767"/>
        <v>4 - 2</v>
      </c>
      <c r="O5462" t="str">
        <f t="shared" si="1768"/>
        <v>Green</v>
      </c>
      <c r="P5462" t="str">
        <f t="shared" si="1769"/>
        <v>Red</v>
      </c>
      <c r="Q5462" t="str">
        <f t="shared" si="1770"/>
        <v>Red</v>
      </c>
      <c r="R5462" t="str">
        <f t="shared" si="1771"/>
        <v>Green</v>
      </c>
      <c r="S5462" t="str">
        <f t="shared" si="1772"/>
        <v>Red</v>
      </c>
      <c r="T5462" t="str">
        <f t="shared" si="1773"/>
        <v>Green</v>
      </c>
      <c r="U5462" t="str">
        <f t="shared" si="1774"/>
        <v>Green</v>
      </c>
      <c r="V5462" t="str">
        <f t="shared" si="1775"/>
        <v>Red</v>
      </c>
      <c r="W5462" t="str">
        <f t="shared" si="1776"/>
        <v>Red</v>
      </c>
      <c r="X5462" t="str">
        <f t="shared" si="1777"/>
        <v>Green</v>
      </c>
      <c r="Y5462" t="str">
        <f t="shared" si="1778"/>
        <v>Green</v>
      </c>
      <c r="Z5462" t="str">
        <f t="shared" si="1779"/>
        <v>Green</v>
      </c>
      <c r="AA5462" t="str">
        <f t="shared" si="1780"/>
        <v>Red</v>
      </c>
      <c r="AB5462" t="str">
        <f t="shared" si="1781"/>
        <v>Red</v>
      </c>
      <c r="AC5462" t="str">
        <f t="shared" si="1782"/>
        <v>Green</v>
      </c>
      <c r="AD5462" t="str">
        <f t="shared" si="1783"/>
        <v>Red</v>
      </c>
    </row>
    <row r="5463" spans="1:30" x14ac:dyDescent="0.3">
      <c r="A5463" t="str">
        <f t="shared" si="1764"/>
        <v>08/08/2026South Coast FlameParramatta</v>
      </c>
      <c r="D5463" s="2">
        <v>46242</v>
      </c>
      <c r="E5463" s="3">
        <v>0.21875</v>
      </c>
      <c r="F5463" t="s">
        <v>2910</v>
      </c>
      <c r="G5463" t="s">
        <v>2909</v>
      </c>
      <c r="H5463">
        <v>0</v>
      </c>
      <c r="I5463">
        <v>1</v>
      </c>
      <c r="J5463">
        <v>1</v>
      </c>
      <c r="K5463">
        <v>3</v>
      </c>
      <c r="L5463" s="22" t="str">
        <f t="shared" si="1765"/>
        <v>08/08/2026</v>
      </c>
      <c r="M5463" s="23">
        <f t="shared" si="1766"/>
        <v>9.375E-2</v>
      </c>
      <c r="N5463" t="str">
        <f t="shared" si="1767"/>
        <v>1 - 3</v>
      </c>
      <c r="O5463" t="str">
        <f t="shared" si="1768"/>
        <v>Red</v>
      </c>
      <c r="P5463" t="str">
        <f t="shared" si="1769"/>
        <v>Red</v>
      </c>
      <c r="Q5463" t="str">
        <f t="shared" si="1770"/>
        <v>Green</v>
      </c>
      <c r="R5463" t="str">
        <f t="shared" si="1771"/>
        <v>Red</v>
      </c>
      <c r="S5463" t="str">
        <f t="shared" si="1772"/>
        <v>Green</v>
      </c>
      <c r="T5463" t="str">
        <f t="shared" si="1773"/>
        <v>Green</v>
      </c>
      <c r="U5463" t="str">
        <f t="shared" si="1774"/>
        <v>Red</v>
      </c>
      <c r="V5463" t="str">
        <f t="shared" si="1775"/>
        <v>Red</v>
      </c>
      <c r="W5463" t="str">
        <f t="shared" si="1776"/>
        <v>Green</v>
      </c>
      <c r="X5463" t="str">
        <f t="shared" si="1777"/>
        <v>Green</v>
      </c>
      <c r="Y5463" t="str">
        <f t="shared" si="1778"/>
        <v>Green</v>
      </c>
      <c r="Z5463" t="str">
        <f t="shared" si="1779"/>
        <v>Green</v>
      </c>
      <c r="AA5463" t="str">
        <f t="shared" si="1780"/>
        <v>Red</v>
      </c>
      <c r="AB5463" t="str">
        <f t="shared" si="1781"/>
        <v>Red</v>
      </c>
      <c r="AC5463" t="str">
        <f t="shared" si="1782"/>
        <v>Green</v>
      </c>
      <c r="AD5463" t="str">
        <f t="shared" si="1783"/>
        <v>Red</v>
      </c>
    </row>
    <row r="5464" spans="1:30" x14ac:dyDescent="0.3">
      <c r="A5464" t="str">
        <f t="shared" si="1764"/>
        <v>08/08/2026Adelaide United U21Para Hills Knights</v>
      </c>
      <c r="D5464" s="2">
        <v>46242</v>
      </c>
      <c r="E5464" s="3">
        <v>0.22916666666666666</v>
      </c>
      <c r="F5464" t="s">
        <v>2800</v>
      </c>
      <c r="G5464" t="s">
        <v>509</v>
      </c>
      <c r="H5464">
        <v>4</v>
      </c>
      <c r="I5464">
        <v>1</v>
      </c>
      <c r="J5464">
        <v>5</v>
      </c>
      <c r="K5464">
        <v>2</v>
      </c>
      <c r="L5464" s="22" t="str">
        <f t="shared" si="1765"/>
        <v>08/08/2026</v>
      </c>
      <c r="M5464" s="23">
        <f t="shared" si="1766"/>
        <v>0.10416666666666666</v>
      </c>
      <c r="N5464" t="str">
        <f t="shared" si="1767"/>
        <v>5 - 2</v>
      </c>
      <c r="O5464" t="str">
        <f t="shared" si="1768"/>
        <v>Green</v>
      </c>
      <c r="P5464" t="str">
        <f t="shared" si="1769"/>
        <v>Red</v>
      </c>
      <c r="Q5464" t="str">
        <f t="shared" si="1770"/>
        <v>Red</v>
      </c>
      <c r="R5464" t="str">
        <f t="shared" si="1771"/>
        <v>Green</v>
      </c>
      <c r="S5464" t="str">
        <f t="shared" si="1772"/>
        <v>Red</v>
      </c>
      <c r="T5464" t="str">
        <f t="shared" si="1773"/>
        <v>Green</v>
      </c>
      <c r="U5464" t="str">
        <f t="shared" si="1774"/>
        <v>Green</v>
      </c>
      <c r="V5464" t="str">
        <f t="shared" si="1775"/>
        <v>Red</v>
      </c>
      <c r="W5464" t="str">
        <f t="shared" si="1776"/>
        <v>Red</v>
      </c>
      <c r="X5464" t="str">
        <f t="shared" si="1777"/>
        <v>Green</v>
      </c>
      <c r="Y5464" t="str">
        <f t="shared" si="1778"/>
        <v>Green</v>
      </c>
      <c r="Z5464" t="str">
        <f t="shared" si="1779"/>
        <v>Green</v>
      </c>
      <c r="AA5464" t="str">
        <f t="shared" si="1780"/>
        <v>Red</v>
      </c>
      <c r="AB5464" t="str">
        <f t="shared" si="1781"/>
        <v>Red</v>
      </c>
      <c r="AC5464" t="str">
        <f t="shared" si="1782"/>
        <v>Green</v>
      </c>
      <c r="AD5464" t="str">
        <f t="shared" si="1783"/>
        <v>Red</v>
      </c>
    </row>
    <row r="5465" spans="1:30" x14ac:dyDescent="0.3">
      <c r="A5465" t="str">
        <f t="shared" si="1764"/>
        <v>08/08/2026Adelaide University SCVipers FC Adelaide Reserves</v>
      </c>
      <c r="D5465" s="2">
        <v>46242</v>
      </c>
      <c r="E5465" s="3">
        <v>0.22916666666666666</v>
      </c>
      <c r="F5465" t="s">
        <v>2847</v>
      </c>
      <c r="G5465" t="s">
        <v>2848</v>
      </c>
      <c r="H5465">
        <v>1</v>
      </c>
      <c r="I5465">
        <v>0</v>
      </c>
      <c r="J5465">
        <v>6</v>
      </c>
      <c r="K5465">
        <v>0</v>
      </c>
      <c r="L5465" s="22" t="str">
        <f t="shared" si="1765"/>
        <v>08/08/2026</v>
      </c>
      <c r="M5465" s="23">
        <f t="shared" si="1766"/>
        <v>0.10416666666666666</v>
      </c>
      <c r="N5465" t="str">
        <f t="shared" si="1767"/>
        <v>6 - 0</v>
      </c>
      <c r="O5465" t="str">
        <f t="shared" si="1768"/>
        <v>Green</v>
      </c>
      <c r="P5465" t="str">
        <f t="shared" si="1769"/>
        <v>Red</v>
      </c>
      <c r="Q5465" t="str">
        <f t="shared" si="1770"/>
        <v>Red</v>
      </c>
      <c r="R5465" t="str">
        <f t="shared" si="1771"/>
        <v>Green</v>
      </c>
      <c r="S5465" t="str">
        <f t="shared" si="1772"/>
        <v>Red</v>
      </c>
      <c r="T5465" t="str">
        <f t="shared" si="1773"/>
        <v>Green</v>
      </c>
      <c r="U5465" t="str">
        <f t="shared" si="1774"/>
        <v>Green</v>
      </c>
      <c r="V5465" t="str">
        <f t="shared" si="1775"/>
        <v>Red</v>
      </c>
      <c r="W5465" t="str">
        <f t="shared" si="1776"/>
        <v>Red</v>
      </c>
      <c r="X5465" t="str">
        <f t="shared" si="1777"/>
        <v>Green</v>
      </c>
      <c r="Y5465" t="str">
        <f t="shared" si="1778"/>
        <v>Green</v>
      </c>
      <c r="Z5465" t="str">
        <f t="shared" si="1779"/>
        <v>Green</v>
      </c>
      <c r="AA5465" t="str">
        <f t="shared" si="1780"/>
        <v>Red</v>
      </c>
      <c r="AB5465" t="str">
        <f t="shared" si="1781"/>
        <v>Red</v>
      </c>
      <c r="AC5465" t="str">
        <f t="shared" si="1782"/>
        <v>Red</v>
      </c>
      <c r="AD5465" t="str">
        <f t="shared" si="1783"/>
        <v>Green</v>
      </c>
    </row>
    <row r="5466" spans="1:30" x14ac:dyDescent="0.3">
      <c r="A5466" t="str">
        <f t="shared" si="1764"/>
        <v>08/08/2026Elizabeth DownsBarossa United</v>
      </c>
      <c r="D5466" s="2">
        <v>46242</v>
      </c>
      <c r="E5466" s="3">
        <v>0.22916666666666666</v>
      </c>
      <c r="F5466" t="s">
        <v>2853</v>
      </c>
      <c r="G5466" t="s">
        <v>2842</v>
      </c>
      <c r="H5466">
        <v>4</v>
      </c>
      <c r="I5466">
        <v>1</v>
      </c>
      <c r="J5466">
        <v>6</v>
      </c>
      <c r="K5466">
        <v>2</v>
      </c>
      <c r="L5466" s="22" t="str">
        <f t="shared" si="1765"/>
        <v>08/08/2026</v>
      </c>
      <c r="M5466" s="23">
        <f t="shared" si="1766"/>
        <v>0.10416666666666666</v>
      </c>
      <c r="N5466" t="str">
        <f t="shared" si="1767"/>
        <v>6 - 2</v>
      </c>
      <c r="O5466" t="str">
        <f t="shared" si="1768"/>
        <v>Green</v>
      </c>
      <c r="P5466" t="str">
        <f t="shared" si="1769"/>
        <v>Red</v>
      </c>
      <c r="Q5466" t="str">
        <f t="shared" si="1770"/>
        <v>Red</v>
      </c>
      <c r="R5466" t="str">
        <f t="shared" si="1771"/>
        <v>Green</v>
      </c>
      <c r="S5466" t="str">
        <f t="shared" si="1772"/>
        <v>Red</v>
      </c>
      <c r="T5466" t="str">
        <f t="shared" si="1773"/>
        <v>Green</v>
      </c>
      <c r="U5466" t="str">
        <f t="shared" si="1774"/>
        <v>Green</v>
      </c>
      <c r="V5466" t="str">
        <f t="shared" si="1775"/>
        <v>Red</v>
      </c>
      <c r="W5466" t="str">
        <f t="shared" si="1776"/>
        <v>Red</v>
      </c>
      <c r="X5466" t="str">
        <f t="shared" si="1777"/>
        <v>Green</v>
      </c>
      <c r="Y5466" t="str">
        <f t="shared" si="1778"/>
        <v>Green</v>
      </c>
      <c r="Z5466" t="str">
        <f t="shared" si="1779"/>
        <v>Green</v>
      </c>
      <c r="AA5466" t="str">
        <f t="shared" si="1780"/>
        <v>Red</v>
      </c>
      <c r="AB5466" t="str">
        <f t="shared" si="1781"/>
        <v>Red</v>
      </c>
      <c r="AC5466" t="str">
        <f t="shared" si="1782"/>
        <v>Green</v>
      </c>
      <c r="AD5466" t="str">
        <f t="shared" si="1783"/>
        <v>Red</v>
      </c>
    </row>
    <row r="5467" spans="1:30" x14ac:dyDescent="0.3">
      <c r="A5467" t="str">
        <f t="shared" si="1764"/>
        <v>08/08/2026Elizabeth GroveAngle Vale</v>
      </c>
      <c r="D5467" s="2">
        <v>46242</v>
      </c>
      <c r="E5467" s="3">
        <v>0.22916666666666666</v>
      </c>
      <c r="F5467" t="s">
        <v>2850</v>
      </c>
      <c r="G5467" t="s">
        <v>2840</v>
      </c>
      <c r="H5467">
        <v>1</v>
      </c>
      <c r="I5467">
        <v>0</v>
      </c>
      <c r="J5467">
        <v>1</v>
      </c>
      <c r="K5467">
        <v>1</v>
      </c>
      <c r="L5467" s="22" t="str">
        <f t="shared" si="1765"/>
        <v>08/08/2026</v>
      </c>
      <c r="M5467" s="23">
        <f t="shared" si="1766"/>
        <v>0.10416666666666666</v>
      </c>
      <c r="N5467" t="str">
        <f t="shared" si="1767"/>
        <v>1 - 1</v>
      </c>
      <c r="O5467" t="str">
        <f t="shared" si="1768"/>
        <v>Red</v>
      </c>
      <c r="P5467" t="str">
        <f t="shared" si="1769"/>
        <v>Green</v>
      </c>
      <c r="Q5467" t="str">
        <f t="shared" si="1770"/>
        <v>Red</v>
      </c>
      <c r="R5467" t="str">
        <f t="shared" si="1771"/>
        <v>Green</v>
      </c>
      <c r="S5467" t="str">
        <f t="shared" si="1772"/>
        <v>Green</v>
      </c>
      <c r="T5467" t="str">
        <f t="shared" si="1773"/>
        <v>Red</v>
      </c>
      <c r="U5467" t="str">
        <f t="shared" si="1774"/>
        <v>Green</v>
      </c>
      <c r="V5467" t="str">
        <f t="shared" si="1775"/>
        <v>Red</v>
      </c>
      <c r="W5467" t="str">
        <f t="shared" si="1776"/>
        <v>Red</v>
      </c>
      <c r="X5467" t="str">
        <f t="shared" si="1777"/>
        <v>Green</v>
      </c>
      <c r="Y5467" t="str">
        <f t="shared" si="1778"/>
        <v>Green</v>
      </c>
      <c r="Z5467" t="str">
        <f t="shared" si="1779"/>
        <v>Red</v>
      </c>
      <c r="AA5467" t="str">
        <f t="shared" si="1780"/>
        <v>Green</v>
      </c>
      <c r="AB5467" t="str">
        <f t="shared" si="1781"/>
        <v>Green</v>
      </c>
      <c r="AC5467" t="str">
        <f t="shared" si="1782"/>
        <v>Green</v>
      </c>
      <c r="AD5467" t="str">
        <f t="shared" si="1783"/>
        <v>Red</v>
      </c>
    </row>
    <row r="5468" spans="1:30" x14ac:dyDescent="0.3">
      <c r="A5468" t="str">
        <f t="shared" si="1764"/>
        <v>08/08/2026Fulham United FCAdelaide Blue Eagles</v>
      </c>
      <c r="D5468" s="2">
        <v>46242</v>
      </c>
      <c r="E5468" s="3">
        <v>0.22916666666666666</v>
      </c>
      <c r="F5468" t="s">
        <v>2830</v>
      </c>
      <c r="G5468" t="s">
        <v>2835</v>
      </c>
      <c r="H5468">
        <v>0</v>
      </c>
      <c r="I5468">
        <v>0</v>
      </c>
      <c r="J5468">
        <v>0</v>
      </c>
      <c r="K5468">
        <v>0</v>
      </c>
      <c r="L5468" s="22" t="str">
        <f t="shared" si="1765"/>
        <v>08/08/2026</v>
      </c>
      <c r="M5468" s="23">
        <f t="shared" si="1766"/>
        <v>0.10416666666666666</v>
      </c>
      <c r="N5468" t="str">
        <f t="shared" si="1767"/>
        <v>0 - 0</v>
      </c>
      <c r="O5468" t="str">
        <f t="shared" si="1768"/>
        <v>Red</v>
      </c>
      <c r="P5468" t="str">
        <f t="shared" si="1769"/>
        <v>Green</v>
      </c>
      <c r="Q5468" t="str">
        <f t="shared" si="1770"/>
        <v>Red</v>
      </c>
      <c r="R5468" t="str">
        <f t="shared" si="1771"/>
        <v>Green</v>
      </c>
      <c r="S5468" t="str">
        <f t="shared" si="1772"/>
        <v>Green</v>
      </c>
      <c r="T5468" t="str">
        <f t="shared" si="1773"/>
        <v>Red</v>
      </c>
      <c r="U5468" t="str">
        <f t="shared" si="1774"/>
        <v>Red</v>
      </c>
      <c r="V5468" t="str">
        <f t="shared" si="1775"/>
        <v>Green</v>
      </c>
      <c r="W5468" t="str">
        <f t="shared" si="1776"/>
        <v>Red</v>
      </c>
      <c r="X5468" t="str">
        <f t="shared" si="1777"/>
        <v>Red</v>
      </c>
      <c r="Y5468" t="str">
        <f t="shared" si="1778"/>
        <v>Red</v>
      </c>
      <c r="Z5468" t="str">
        <f t="shared" si="1779"/>
        <v>Red</v>
      </c>
      <c r="AA5468" t="str">
        <f t="shared" si="1780"/>
        <v>Green</v>
      </c>
      <c r="AB5468" t="str">
        <f t="shared" si="1781"/>
        <v>Green</v>
      </c>
      <c r="AC5468" t="str">
        <f t="shared" si="1782"/>
        <v>Red</v>
      </c>
      <c r="AD5468" t="str">
        <f t="shared" si="1783"/>
        <v>Green</v>
      </c>
    </row>
    <row r="5469" spans="1:30" x14ac:dyDescent="0.3">
      <c r="A5469" t="str">
        <f t="shared" si="1764"/>
        <v>08/08/2026Ghan Kilburn SCMount Barker United SC</v>
      </c>
      <c r="D5469" s="2">
        <v>46242</v>
      </c>
      <c r="E5469" s="3">
        <v>0.22916666666666666</v>
      </c>
      <c r="F5469" t="s">
        <v>2837</v>
      </c>
      <c r="G5469" t="s">
        <v>2270</v>
      </c>
      <c r="H5469">
        <v>3</v>
      </c>
      <c r="I5469">
        <v>0</v>
      </c>
      <c r="J5469">
        <v>3</v>
      </c>
      <c r="K5469">
        <v>2</v>
      </c>
      <c r="L5469" s="22" t="str">
        <f t="shared" si="1765"/>
        <v>08/08/2026</v>
      </c>
      <c r="M5469" s="23">
        <f t="shared" si="1766"/>
        <v>0.10416666666666666</v>
      </c>
      <c r="N5469" t="str">
        <f t="shared" si="1767"/>
        <v>3 - 2</v>
      </c>
      <c r="O5469" t="str">
        <f t="shared" si="1768"/>
        <v>Green</v>
      </c>
      <c r="P5469" t="str">
        <f t="shared" si="1769"/>
        <v>Red</v>
      </c>
      <c r="Q5469" t="str">
        <f t="shared" si="1770"/>
        <v>Red</v>
      </c>
      <c r="R5469" t="str">
        <f t="shared" si="1771"/>
        <v>Green</v>
      </c>
      <c r="S5469" t="str">
        <f t="shared" si="1772"/>
        <v>Red</v>
      </c>
      <c r="T5469" t="str">
        <f t="shared" si="1773"/>
        <v>Green</v>
      </c>
      <c r="U5469" t="str">
        <f t="shared" si="1774"/>
        <v>Green</v>
      </c>
      <c r="V5469" t="str">
        <f t="shared" si="1775"/>
        <v>Red</v>
      </c>
      <c r="W5469" t="str">
        <f t="shared" si="1776"/>
        <v>Red</v>
      </c>
      <c r="X5469" t="str">
        <f t="shared" si="1777"/>
        <v>Green</v>
      </c>
      <c r="Y5469" t="str">
        <f t="shared" si="1778"/>
        <v>Green</v>
      </c>
      <c r="Z5469" t="str">
        <f t="shared" si="1779"/>
        <v>Green</v>
      </c>
      <c r="AA5469" t="str">
        <f t="shared" si="1780"/>
        <v>Red</v>
      </c>
      <c r="AB5469" t="str">
        <f t="shared" si="1781"/>
        <v>Red</v>
      </c>
      <c r="AC5469" t="str">
        <f t="shared" si="1782"/>
        <v>Green</v>
      </c>
      <c r="AD5469" t="str">
        <f t="shared" si="1783"/>
        <v>Red</v>
      </c>
    </row>
    <row r="5470" spans="1:30" x14ac:dyDescent="0.3">
      <c r="A5470" t="str">
        <f t="shared" si="1764"/>
        <v>08/08/2026Modbury Jets SCAdelaide Cobras</v>
      </c>
      <c r="D5470" s="2">
        <v>46242</v>
      </c>
      <c r="E5470" s="3">
        <v>0.22916666666666666</v>
      </c>
      <c r="F5470" t="s">
        <v>2831</v>
      </c>
      <c r="G5470" t="s">
        <v>2834</v>
      </c>
      <c r="H5470">
        <v>0</v>
      </c>
      <c r="I5470">
        <v>0</v>
      </c>
      <c r="J5470">
        <v>4</v>
      </c>
      <c r="K5470">
        <v>0</v>
      </c>
      <c r="L5470" s="22" t="str">
        <f t="shared" si="1765"/>
        <v>08/08/2026</v>
      </c>
      <c r="M5470" s="23">
        <f t="shared" si="1766"/>
        <v>0.10416666666666666</v>
      </c>
      <c r="N5470" t="str">
        <f t="shared" si="1767"/>
        <v>4 - 0</v>
      </c>
      <c r="O5470" t="str">
        <f t="shared" si="1768"/>
        <v>Green</v>
      </c>
      <c r="P5470" t="str">
        <f t="shared" si="1769"/>
        <v>Red</v>
      </c>
      <c r="Q5470" t="str">
        <f t="shared" si="1770"/>
        <v>Red</v>
      </c>
      <c r="R5470" t="str">
        <f t="shared" si="1771"/>
        <v>Green</v>
      </c>
      <c r="S5470" t="str">
        <f t="shared" si="1772"/>
        <v>Red</v>
      </c>
      <c r="T5470" t="str">
        <f t="shared" si="1773"/>
        <v>Green</v>
      </c>
      <c r="U5470" t="str">
        <f t="shared" si="1774"/>
        <v>Red</v>
      </c>
      <c r="V5470" t="str">
        <f t="shared" si="1775"/>
        <v>Green</v>
      </c>
      <c r="W5470" t="str">
        <f t="shared" si="1776"/>
        <v>Red</v>
      </c>
      <c r="X5470" t="str">
        <f t="shared" si="1777"/>
        <v>Red</v>
      </c>
      <c r="Y5470" t="str">
        <f t="shared" si="1778"/>
        <v>Green</v>
      </c>
      <c r="Z5470" t="str">
        <f t="shared" si="1779"/>
        <v>Green</v>
      </c>
      <c r="AA5470" t="str">
        <f t="shared" si="1780"/>
        <v>Red</v>
      </c>
      <c r="AB5470" t="str">
        <f t="shared" si="1781"/>
        <v>Red</v>
      </c>
      <c r="AC5470" t="str">
        <f t="shared" si="1782"/>
        <v>Red</v>
      </c>
      <c r="AD5470" t="str">
        <f t="shared" si="1783"/>
        <v>Green</v>
      </c>
    </row>
    <row r="5471" spans="1:30" x14ac:dyDescent="0.3">
      <c r="A5471" t="str">
        <f t="shared" si="1764"/>
        <v>08/08/2026Modbury VistaGawler SC</v>
      </c>
      <c r="D5471" s="2">
        <v>46242</v>
      </c>
      <c r="E5471" s="3">
        <v>0.22916666666666666</v>
      </c>
      <c r="F5471" t="s">
        <v>2843</v>
      </c>
      <c r="G5471" t="s">
        <v>2844</v>
      </c>
      <c r="H5471">
        <v>2</v>
      </c>
      <c r="I5471">
        <v>0</v>
      </c>
      <c r="J5471">
        <v>4</v>
      </c>
      <c r="K5471">
        <v>0</v>
      </c>
      <c r="L5471" s="22" t="str">
        <f t="shared" si="1765"/>
        <v>08/08/2026</v>
      </c>
      <c r="M5471" s="23">
        <f t="shared" si="1766"/>
        <v>0.10416666666666666</v>
      </c>
      <c r="N5471" t="str">
        <f t="shared" si="1767"/>
        <v>4 - 0</v>
      </c>
      <c r="O5471" t="str">
        <f t="shared" si="1768"/>
        <v>Green</v>
      </c>
      <c r="P5471" t="str">
        <f t="shared" si="1769"/>
        <v>Red</v>
      </c>
      <c r="Q5471" t="str">
        <f t="shared" si="1770"/>
        <v>Red</v>
      </c>
      <c r="R5471" t="str">
        <f t="shared" si="1771"/>
        <v>Green</v>
      </c>
      <c r="S5471" t="str">
        <f t="shared" si="1772"/>
        <v>Red</v>
      </c>
      <c r="T5471" t="str">
        <f t="shared" si="1773"/>
        <v>Green</v>
      </c>
      <c r="U5471" t="str">
        <f t="shared" si="1774"/>
        <v>Green</v>
      </c>
      <c r="V5471" t="str">
        <f t="shared" si="1775"/>
        <v>Red</v>
      </c>
      <c r="W5471" t="str">
        <f t="shared" si="1776"/>
        <v>Red</v>
      </c>
      <c r="X5471" t="str">
        <f t="shared" si="1777"/>
        <v>Green</v>
      </c>
      <c r="Y5471" t="str">
        <f t="shared" si="1778"/>
        <v>Green</v>
      </c>
      <c r="Z5471" t="str">
        <f t="shared" si="1779"/>
        <v>Green</v>
      </c>
      <c r="AA5471" t="str">
        <f t="shared" si="1780"/>
        <v>Red</v>
      </c>
      <c r="AB5471" t="str">
        <f t="shared" si="1781"/>
        <v>Red</v>
      </c>
      <c r="AC5471" t="str">
        <f t="shared" si="1782"/>
        <v>Red</v>
      </c>
      <c r="AD5471" t="str">
        <f t="shared" si="1783"/>
        <v>Green</v>
      </c>
    </row>
    <row r="5472" spans="1:30" x14ac:dyDescent="0.3">
      <c r="A5472" t="str">
        <f t="shared" si="1764"/>
        <v>08/08/2026Monaro Panthers U23Belconnen United U23</v>
      </c>
      <c r="D5472" s="2">
        <v>46242</v>
      </c>
      <c r="E5472" s="3">
        <v>0.22916666666666666</v>
      </c>
      <c r="F5472" t="s">
        <v>4244</v>
      </c>
      <c r="G5472" t="s">
        <v>2993</v>
      </c>
      <c r="H5472">
        <v>2</v>
      </c>
      <c r="I5472">
        <v>0</v>
      </c>
      <c r="J5472">
        <v>5</v>
      </c>
      <c r="K5472">
        <v>0</v>
      </c>
      <c r="L5472" s="22" t="str">
        <f t="shared" si="1765"/>
        <v>08/08/2026</v>
      </c>
      <c r="M5472" s="23">
        <f t="shared" si="1766"/>
        <v>0.10416666666666666</v>
      </c>
      <c r="N5472" t="str">
        <f t="shared" si="1767"/>
        <v>5 - 0</v>
      </c>
      <c r="O5472" t="str">
        <f t="shared" si="1768"/>
        <v>Green</v>
      </c>
      <c r="P5472" t="str">
        <f t="shared" si="1769"/>
        <v>Red</v>
      </c>
      <c r="Q5472" t="str">
        <f t="shared" si="1770"/>
        <v>Red</v>
      </c>
      <c r="R5472" t="str">
        <f t="shared" si="1771"/>
        <v>Green</v>
      </c>
      <c r="S5472" t="str">
        <f t="shared" si="1772"/>
        <v>Red</v>
      </c>
      <c r="T5472" t="str">
        <f t="shared" si="1773"/>
        <v>Green</v>
      </c>
      <c r="U5472" t="str">
        <f t="shared" si="1774"/>
        <v>Green</v>
      </c>
      <c r="V5472" t="str">
        <f t="shared" si="1775"/>
        <v>Red</v>
      </c>
      <c r="W5472" t="str">
        <f t="shared" si="1776"/>
        <v>Red</v>
      </c>
      <c r="X5472" t="str">
        <f t="shared" si="1777"/>
        <v>Green</v>
      </c>
      <c r="Y5472" t="str">
        <f t="shared" si="1778"/>
        <v>Green</v>
      </c>
      <c r="Z5472" t="str">
        <f t="shared" si="1779"/>
        <v>Green</v>
      </c>
      <c r="AA5472" t="str">
        <f t="shared" si="1780"/>
        <v>Red</v>
      </c>
      <c r="AB5472" t="str">
        <f t="shared" si="1781"/>
        <v>Red</v>
      </c>
      <c r="AC5472" t="str">
        <f t="shared" si="1782"/>
        <v>Red</v>
      </c>
      <c r="AD5472" t="str">
        <f t="shared" si="1783"/>
        <v>Green</v>
      </c>
    </row>
    <row r="5473" spans="1:30" x14ac:dyDescent="0.3">
      <c r="A5473" t="str">
        <f t="shared" si="1764"/>
        <v>08/08/2026Noarlunga UnitedAdelaide Titans</v>
      </c>
      <c r="D5473" s="2">
        <v>46242</v>
      </c>
      <c r="E5473" s="3">
        <v>0.22916666666666666</v>
      </c>
      <c r="F5473" t="s">
        <v>2849</v>
      </c>
      <c r="G5473" t="s">
        <v>2838</v>
      </c>
      <c r="H5473">
        <v>3</v>
      </c>
      <c r="I5473">
        <v>0</v>
      </c>
      <c r="J5473">
        <v>3</v>
      </c>
      <c r="K5473">
        <v>0</v>
      </c>
      <c r="L5473" s="22" t="str">
        <f t="shared" si="1765"/>
        <v>08/08/2026</v>
      </c>
      <c r="M5473" s="23">
        <f t="shared" si="1766"/>
        <v>0.10416666666666666</v>
      </c>
      <c r="N5473" t="str">
        <f t="shared" si="1767"/>
        <v>3 - 0</v>
      </c>
      <c r="O5473" t="str">
        <f t="shared" si="1768"/>
        <v>Green</v>
      </c>
      <c r="P5473" t="str">
        <f t="shared" si="1769"/>
        <v>Red</v>
      </c>
      <c r="Q5473" t="str">
        <f t="shared" si="1770"/>
        <v>Red</v>
      </c>
      <c r="R5473" t="str">
        <f t="shared" si="1771"/>
        <v>Green</v>
      </c>
      <c r="S5473" t="str">
        <f t="shared" si="1772"/>
        <v>Red</v>
      </c>
      <c r="T5473" t="str">
        <f t="shared" si="1773"/>
        <v>Green</v>
      </c>
      <c r="U5473" t="str">
        <f t="shared" si="1774"/>
        <v>Green</v>
      </c>
      <c r="V5473" t="str">
        <f t="shared" si="1775"/>
        <v>Red</v>
      </c>
      <c r="W5473" t="str">
        <f t="shared" si="1776"/>
        <v>Red</v>
      </c>
      <c r="X5473" t="str">
        <f t="shared" si="1777"/>
        <v>Green</v>
      </c>
      <c r="Y5473" t="str">
        <f t="shared" si="1778"/>
        <v>Green</v>
      </c>
      <c r="Z5473" t="str">
        <f t="shared" si="1779"/>
        <v>Green</v>
      </c>
      <c r="AA5473" t="str">
        <f t="shared" si="1780"/>
        <v>Red</v>
      </c>
      <c r="AB5473" t="str">
        <f t="shared" si="1781"/>
        <v>Green</v>
      </c>
      <c r="AC5473" t="str">
        <f t="shared" si="1782"/>
        <v>Red</v>
      </c>
      <c r="AD5473" t="str">
        <f t="shared" si="1783"/>
        <v>Green</v>
      </c>
    </row>
    <row r="5474" spans="1:30" x14ac:dyDescent="0.3">
      <c r="A5474" t="str">
        <f t="shared" si="1764"/>
        <v>08/08/2026Northern DemonsPort Adelaide SC</v>
      </c>
      <c r="D5474" s="2">
        <v>46242</v>
      </c>
      <c r="E5474" s="3">
        <v>0.22916666666666666</v>
      </c>
      <c r="F5474" t="s">
        <v>2851</v>
      </c>
      <c r="G5474" t="s">
        <v>2845</v>
      </c>
      <c r="H5474">
        <v>1</v>
      </c>
      <c r="I5474">
        <v>0</v>
      </c>
      <c r="J5474">
        <v>1</v>
      </c>
      <c r="K5474">
        <v>0</v>
      </c>
      <c r="L5474" s="22" t="str">
        <f t="shared" si="1765"/>
        <v>08/08/2026</v>
      </c>
      <c r="M5474" s="23">
        <f t="shared" si="1766"/>
        <v>0.10416666666666666</v>
      </c>
      <c r="N5474" t="str">
        <f t="shared" si="1767"/>
        <v>1 - 0</v>
      </c>
      <c r="O5474" t="str">
        <f t="shared" si="1768"/>
        <v>Green</v>
      </c>
      <c r="P5474" t="str">
        <f t="shared" si="1769"/>
        <v>Red</v>
      </c>
      <c r="Q5474" t="str">
        <f t="shared" si="1770"/>
        <v>Red</v>
      </c>
      <c r="R5474" t="str">
        <f t="shared" si="1771"/>
        <v>Green</v>
      </c>
      <c r="S5474" t="str">
        <f t="shared" si="1772"/>
        <v>Red</v>
      </c>
      <c r="T5474" t="str">
        <f t="shared" si="1773"/>
        <v>Green</v>
      </c>
      <c r="U5474" t="str">
        <f t="shared" si="1774"/>
        <v>Green</v>
      </c>
      <c r="V5474" t="str">
        <f t="shared" si="1775"/>
        <v>Red</v>
      </c>
      <c r="W5474" t="str">
        <f t="shared" si="1776"/>
        <v>Red</v>
      </c>
      <c r="X5474" t="str">
        <f t="shared" si="1777"/>
        <v>Green</v>
      </c>
      <c r="Y5474" t="str">
        <f t="shared" si="1778"/>
        <v>Red</v>
      </c>
      <c r="Z5474" t="str">
        <f t="shared" si="1779"/>
        <v>Red</v>
      </c>
      <c r="AA5474" t="str">
        <f t="shared" si="1780"/>
        <v>Green</v>
      </c>
      <c r="AB5474" t="str">
        <f t="shared" si="1781"/>
        <v>Green</v>
      </c>
      <c r="AC5474" t="str">
        <f t="shared" si="1782"/>
        <v>Red</v>
      </c>
      <c r="AD5474" t="str">
        <f t="shared" si="1783"/>
        <v>Green</v>
      </c>
    </row>
    <row r="5475" spans="1:30" x14ac:dyDescent="0.3">
      <c r="A5475" t="str">
        <f t="shared" si="1764"/>
        <v>08/08/2026Plympton FCSeaford Rangers FC</v>
      </c>
      <c r="D5475" s="2">
        <v>46242</v>
      </c>
      <c r="E5475" s="3">
        <v>0.22916666666666666</v>
      </c>
      <c r="F5475" t="s">
        <v>2836</v>
      </c>
      <c r="G5475" t="s">
        <v>2846</v>
      </c>
      <c r="H5475">
        <v>0</v>
      </c>
      <c r="I5475">
        <v>0</v>
      </c>
      <c r="J5475">
        <v>0</v>
      </c>
      <c r="K5475">
        <v>1</v>
      </c>
      <c r="L5475" s="22" t="str">
        <f t="shared" si="1765"/>
        <v>08/08/2026</v>
      </c>
      <c r="M5475" s="23">
        <f t="shared" si="1766"/>
        <v>0.10416666666666666</v>
      </c>
      <c r="N5475" t="str">
        <f t="shared" si="1767"/>
        <v>0 - 1</v>
      </c>
      <c r="O5475" t="str">
        <f t="shared" si="1768"/>
        <v>Red</v>
      </c>
      <c r="P5475" t="str">
        <f t="shared" si="1769"/>
        <v>Red</v>
      </c>
      <c r="Q5475" t="str">
        <f t="shared" si="1770"/>
        <v>Green</v>
      </c>
      <c r="R5475" t="str">
        <f t="shared" si="1771"/>
        <v>Red</v>
      </c>
      <c r="S5475" t="str">
        <f t="shared" si="1772"/>
        <v>Green</v>
      </c>
      <c r="T5475" t="str">
        <f t="shared" si="1773"/>
        <v>Green</v>
      </c>
      <c r="U5475" t="str">
        <f t="shared" si="1774"/>
        <v>Red</v>
      </c>
      <c r="V5475" t="str">
        <f t="shared" si="1775"/>
        <v>Green</v>
      </c>
      <c r="W5475" t="str">
        <f t="shared" si="1776"/>
        <v>Red</v>
      </c>
      <c r="X5475" t="str">
        <f t="shared" si="1777"/>
        <v>Red</v>
      </c>
      <c r="Y5475" t="str">
        <f t="shared" si="1778"/>
        <v>Red</v>
      </c>
      <c r="Z5475" t="str">
        <f t="shared" si="1779"/>
        <v>Red</v>
      </c>
      <c r="AA5475" t="str">
        <f t="shared" si="1780"/>
        <v>Green</v>
      </c>
      <c r="AB5475" t="str">
        <f t="shared" si="1781"/>
        <v>Green</v>
      </c>
      <c r="AC5475" t="str">
        <f t="shared" si="1782"/>
        <v>Red</v>
      </c>
      <c r="AD5475" t="str">
        <f t="shared" si="1783"/>
        <v>Green</v>
      </c>
    </row>
    <row r="5476" spans="1:30" x14ac:dyDescent="0.3">
      <c r="A5476" t="str">
        <f t="shared" si="1764"/>
        <v>08/08/2026Pontian Eagles ReservesSalisbury Inter</v>
      </c>
      <c r="D5476" s="2">
        <v>46242</v>
      </c>
      <c r="E5476" s="3">
        <v>0.22916666666666666</v>
      </c>
      <c r="F5476" t="s">
        <v>7281</v>
      </c>
      <c r="G5476" t="s">
        <v>2852</v>
      </c>
      <c r="H5476">
        <v>0</v>
      </c>
      <c r="I5476">
        <v>1</v>
      </c>
      <c r="J5476">
        <v>0</v>
      </c>
      <c r="K5476">
        <v>3</v>
      </c>
      <c r="L5476" s="22" t="str">
        <f t="shared" si="1765"/>
        <v>08/08/2026</v>
      </c>
      <c r="M5476" s="23">
        <f t="shared" si="1766"/>
        <v>0.10416666666666666</v>
      </c>
      <c r="N5476" t="str">
        <f t="shared" si="1767"/>
        <v>0 - 3</v>
      </c>
      <c r="O5476" t="str">
        <f t="shared" si="1768"/>
        <v>Red</v>
      </c>
      <c r="P5476" t="str">
        <f t="shared" si="1769"/>
        <v>Red</v>
      </c>
      <c r="Q5476" t="str">
        <f t="shared" si="1770"/>
        <v>Green</v>
      </c>
      <c r="R5476" t="str">
        <f t="shared" si="1771"/>
        <v>Red</v>
      </c>
      <c r="S5476" t="str">
        <f t="shared" si="1772"/>
        <v>Green</v>
      </c>
      <c r="T5476" t="str">
        <f t="shared" si="1773"/>
        <v>Green</v>
      </c>
      <c r="U5476" t="str">
        <f t="shared" si="1774"/>
        <v>Red</v>
      </c>
      <c r="V5476" t="str">
        <f t="shared" si="1775"/>
        <v>Red</v>
      </c>
      <c r="W5476" t="str">
        <f t="shared" si="1776"/>
        <v>Green</v>
      </c>
      <c r="X5476" t="str">
        <f t="shared" si="1777"/>
        <v>Green</v>
      </c>
      <c r="Y5476" t="str">
        <f t="shared" si="1778"/>
        <v>Green</v>
      </c>
      <c r="Z5476" t="str">
        <f t="shared" si="1779"/>
        <v>Green</v>
      </c>
      <c r="AA5476" t="str">
        <f t="shared" si="1780"/>
        <v>Red</v>
      </c>
      <c r="AB5476" t="str">
        <f t="shared" si="1781"/>
        <v>Green</v>
      </c>
      <c r="AC5476" t="str">
        <f t="shared" si="1782"/>
        <v>Red</v>
      </c>
      <c r="AD5476" t="str">
        <f t="shared" si="1783"/>
        <v>Green</v>
      </c>
    </row>
    <row r="5477" spans="1:30" x14ac:dyDescent="0.3">
      <c r="A5477" t="str">
        <f t="shared" si="1764"/>
        <v>08/08/2026UNSWSydney Olympic</v>
      </c>
      <c r="D5477" s="2">
        <v>46242</v>
      </c>
      <c r="E5477" s="3">
        <v>0.22916666666666666</v>
      </c>
      <c r="F5477" t="s">
        <v>2789</v>
      </c>
      <c r="G5477" t="s">
        <v>124</v>
      </c>
      <c r="H5477">
        <v>1</v>
      </c>
      <c r="I5477">
        <v>1</v>
      </c>
      <c r="J5477">
        <v>1</v>
      </c>
      <c r="K5477">
        <v>3</v>
      </c>
      <c r="L5477" s="22" t="str">
        <f t="shared" si="1765"/>
        <v>08/08/2026</v>
      </c>
      <c r="M5477" s="23">
        <f t="shared" si="1766"/>
        <v>0.10416666666666666</v>
      </c>
      <c r="N5477" t="str">
        <f t="shared" si="1767"/>
        <v>1 - 3</v>
      </c>
      <c r="O5477" t="str">
        <f t="shared" si="1768"/>
        <v>Red</v>
      </c>
      <c r="P5477" t="str">
        <f t="shared" si="1769"/>
        <v>Red</v>
      </c>
      <c r="Q5477" t="str">
        <f t="shared" si="1770"/>
        <v>Green</v>
      </c>
      <c r="R5477" t="str">
        <f t="shared" si="1771"/>
        <v>Red</v>
      </c>
      <c r="S5477" t="str">
        <f t="shared" si="1772"/>
        <v>Green</v>
      </c>
      <c r="T5477" t="str">
        <f t="shared" si="1773"/>
        <v>Green</v>
      </c>
      <c r="U5477" t="str">
        <f t="shared" si="1774"/>
        <v>Red</v>
      </c>
      <c r="V5477" t="str">
        <f t="shared" si="1775"/>
        <v>Green</v>
      </c>
      <c r="W5477" t="str">
        <f t="shared" si="1776"/>
        <v>Red</v>
      </c>
      <c r="X5477" t="str">
        <f t="shared" si="1777"/>
        <v>Green</v>
      </c>
      <c r="Y5477" t="str">
        <f t="shared" si="1778"/>
        <v>Green</v>
      </c>
      <c r="Z5477" t="str">
        <f t="shared" si="1779"/>
        <v>Green</v>
      </c>
      <c r="AA5477" t="str">
        <f t="shared" si="1780"/>
        <v>Red</v>
      </c>
      <c r="AB5477" t="str">
        <f t="shared" si="1781"/>
        <v>Red</v>
      </c>
      <c r="AC5477" t="str">
        <f t="shared" si="1782"/>
        <v>Green</v>
      </c>
      <c r="AD5477" t="str">
        <f t="shared" si="1783"/>
        <v>Red</v>
      </c>
    </row>
    <row r="5478" spans="1:30" x14ac:dyDescent="0.3">
      <c r="A5478" t="str">
        <f t="shared" si="1764"/>
        <v>08/08/2026Western StrikersAdelaide Hills</v>
      </c>
      <c r="D5478" s="2">
        <v>46242</v>
      </c>
      <c r="E5478" s="3">
        <v>0.22916666666666666</v>
      </c>
      <c r="F5478" t="s">
        <v>2839</v>
      </c>
      <c r="G5478" t="s">
        <v>384</v>
      </c>
      <c r="H5478">
        <v>2</v>
      </c>
      <c r="I5478">
        <v>1</v>
      </c>
      <c r="J5478">
        <v>7</v>
      </c>
      <c r="K5478">
        <v>3</v>
      </c>
      <c r="L5478" s="22" t="str">
        <f t="shared" si="1765"/>
        <v>08/08/2026</v>
      </c>
      <c r="M5478" s="23">
        <f t="shared" si="1766"/>
        <v>0.10416666666666666</v>
      </c>
      <c r="N5478" t="str">
        <f t="shared" si="1767"/>
        <v>7 - 3</v>
      </c>
      <c r="O5478" t="str">
        <f t="shared" si="1768"/>
        <v>Green</v>
      </c>
      <c r="P5478" t="str">
        <f t="shared" si="1769"/>
        <v>Red</v>
      </c>
      <c r="Q5478" t="str">
        <f t="shared" si="1770"/>
        <v>Red</v>
      </c>
      <c r="R5478" t="str">
        <f t="shared" si="1771"/>
        <v>Green</v>
      </c>
      <c r="S5478" t="str">
        <f t="shared" si="1772"/>
        <v>Red</v>
      </c>
      <c r="T5478" t="str">
        <f t="shared" si="1773"/>
        <v>Green</v>
      </c>
      <c r="U5478" t="str">
        <f t="shared" si="1774"/>
        <v>Green</v>
      </c>
      <c r="V5478" t="str">
        <f t="shared" si="1775"/>
        <v>Red</v>
      </c>
      <c r="W5478" t="str">
        <f t="shared" si="1776"/>
        <v>Red</v>
      </c>
      <c r="X5478" t="str">
        <f t="shared" si="1777"/>
        <v>Green</v>
      </c>
      <c r="Y5478" t="str">
        <f t="shared" si="1778"/>
        <v>Green</v>
      </c>
      <c r="Z5478" t="str">
        <f t="shared" si="1779"/>
        <v>Green</v>
      </c>
      <c r="AA5478" t="str">
        <f t="shared" si="1780"/>
        <v>Red</v>
      </c>
      <c r="AB5478" t="str">
        <f t="shared" si="1781"/>
        <v>Red</v>
      </c>
      <c r="AC5478" t="str">
        <f t="shared" si="1782"/>
        <v>Green</v>
      </c>
      <c r="AD5478" t="str">
        <f t="shared" si="1783"/>
        <v>Red</v>
      </c>
    </row>
    <row r="5479" spans="1:30" x14ac:dyDescent="0.3">
      <c r="A5479" t="str">
        <f t="shared" si="1764"/>
        <v>08/08/2026Brisbane City U23Gold Coast United U23</v>
      </c>
      <c r="D5479" s="2">
        <v>46242</v>
      </c>
      <c r="E5479" s="3">
        <v>0.23958333333333334</v>
      </c>
      <c r="F5479" t="s">
        <v>5606</v>
      </c>
      <c r="G5479" t="s">
        <v>2992</v>
      </c>
      <c r="H5479">
        <v>0</v>
      </c>
      <c r="I5479">
        <v>1</v>
      </c>
      <c r="J5479">
        <v>0</v>
      </c>
      <c r="K5479">
        <v>1</v>
      </c>
      <c r="L5479" s="22" t="str">
        <f t="shared" si="1765"/>
        <v>08/08/2026</v>
      </c>
      <c r="M5479" s="23">
        <f t="shared" si="1766"/>
        <v>0.11458333333333334</v>
      </c>
      <c r="N5479" t="str">
        <f t="shared" si="1767"/>
        <v>0 - 1</v>
      </c>
      <c r="O5479" t="str">
        <f t="shared" si="1768"/>
        <v>Red</v>
      </c>
      <c r="P5479" t="str">
        <f t="shared" si="1769"/>
        <v>Red</v>
      </c>
      <c r="Q5479" t="str">
        <f t="shared" si="1770"/>
        <v>Green</v>
      </c>
      <c r="R5479" t="str">
        <f t="shared" si="1771"/>
        <v>Red</v>
      </c>
      <c r="S5479" t="str">
        <f t="shared" si="1772"/>
        <v>Green</v>
      </c>
      <c r="T5479" t="str">
        <f t="shared" si="1773"/>
        <v>Green</v>
      </c>
      <c r="U5479" t="str">
        <f t="shared" si="1774"/>
        <v>Red</v>
      </c>
      <c r="V5479" t="str">
        <f t="shared" si="1775"/>
        <v>Red</v>
      </c>
      <c r="W5479" t="str">
        <f t="shared" si="1776"/>
        <v>Green</v>
      </c>
      <c r="X5479" t="str">
        <f t="shared" si="1777"/>
        <v>Green</v>
      </c>
      <c r="Y5479" t="str">
        <f t="shared" si="1778"/>
        <v>Red</v>
      </c>
      <c r="Z5479" t="str">
        <f t="shared" si="1779"/>
        <v>Red</v>
      </c>
      <c r="AA5479" t="str">
        <f t="shared" si="1780"/>
        <v>Green</v>
      </c>
      <c r="AB5479" t="str">
        <f t="shared" si="1781"/>
        <v>Green</v>
      </c>
      <c r="AC5479" t="str">
        <f t="shared" si="1782"/>
        <v>Red</v>
      </c>
      <c r="AD5479" t="str">
        <f t="shared" si="1783"/>
        <v>Green</v>
      </c>
    </row>
    <row r="5480" spans="1:30" x14ac:dyDescent="0.3">
      <c r="A5480" t="str">
        <f t="shared" si="1764"/>
        <v>08/08/2026Consadole SapporoTokushima Vortis</v>
      </c>
      <c r="D5480" s="2">
        <v>46242</v>
      </c>
      <c r="E5480" s="3">
        <v>0.23958333333333334</v>
      </c>
      <c r="F5480" t="s">
        <v>7282</v>
      </c>
      <c r="G5480" t="s">
        <v>7283</v>
      </c>
      <c r="H5480">
        <v>1</v>
      </c>
      <c r="I5480">
        <v>0</v>
      </c>
      <c r="J5480">
        <v>2</v>
      </c>
      <c r="K5480">
        <v>0</v>
      </c>
      <c r="L5480" s="22" t="str">
        <f t="shared" si="1765"/>
        <v>08/08/2026</v>
      </c>
      <c r="M5480" s="23">
        <f t="shared" si="1766"/>
        <v>0.11458333333333334</v>
      </c>
      <c r="N5480" t="str">
        <f t="shared" si="1767"/>
        <v>2 - 0</v>
      </c>
      <c r="O5480" t="str">
        <f t="shared" si="1768"/>
        <v>Green</v>
      </c>
      <c r="P5480" t="str">
        <f t="shared" si="1769"/>
        <v>Red</v>
      </c>
      <c r="Q5480" t="str">
        <f t="shared" si="1770"/>
        <v>Red</v>
      </c>
      <c r="R5480" t="str">
        <f t="shared" si="1771"/>
        <v>Green</v>
      </c>
      <c r="S5480" t="str">
        <f t="shared" si="1772"/>
        <v>Red</v>
      </c>
      <c r="T5480" t="str">
        <f t="shared" si="1773"/>
        <v>Green</v>
      </c>
      <c r="U5480" t="str">
        <f t="shared" si="1774"/>
        <v>Green</v>
      </c>
      <c r="V5480" t="str">
        <f t="shared" si="1775"/>
        <v>Red</v>
      </c>
      <c r="W5480" t="str">
        <f t="shared" si="1776"/>
        <v>Red</v>
      </c>
      <c r="X5480" t="str">
        <f t="shared" si="1777"/>
        <v>Green</v>
      </c>
      <c r="Y5480" t="str">
        <f t="shared" si="1778"/>
        <v>Green</v>
      </c>
      <c r="Z5480" t="str">
        <f t="shared" si="1779"/>
        <v>Red</v>
      </c>
      <c r="AA5480" t="str">
        <f t="shared" si="1780"/>
        <v>Green</v>
      </c>
      <c r="AB5480" t="str">
        <f t="shared" si="1781"/>
        <v>Green</v>
      </c>
      <c r="AC5480" t="str">
        <f t="shared" si="1782"/>
        <v>Red</v>
      </c>
      <c r="AD5480" t="str">
        <f t="shared" si="1783"/>
        <v>Green</v>
      </c>
    </row>
    <row r="5481" spans="1:30" x14ac:dyDescent="0.3">
      <c r="A5481" t="str">
        <f t="shared" si="1764"/>
        <v>08/08/2026Eastern Suburbs Brisbane U23Brisbane Wolves U23</v>
      </c>
      <c r="D5481" s="2">
        <v>46242</v>
      </c>
      <c r="E5481" s="3">
        <v>0.23958333333333334</v>
      </c>
      <c r="F5481" t="s">
        <v>5610</v>
      </c>
      <c r="G5481" t="s">
        <v>5605</v>
      </c>
      <c r="H5481">
        <v>0</v>
      </c>
      <c r="I5481">
        <v>1</v>
      </c>
      <c r="J5481">
        <v>1</v>
      </c>
      <c r="K5481">
        <v>1</v>
      </c>
      <c r="L5481" s="22" t="str">
        <f t="shared" si="1765"/>
        <v>08/08/2026</v>
      </c>
      <c r="M5481" s="23">
        <f t="shared" si="1766"/>
        <v>0.11458333333333334</v>
      </c>
      <c r="N5481" t="str">
        <f t="shared" si="1767"/>
        <v>1 - 1</v>
      </c>
      <c r="O5481" t="str">
        <f t="shared" si="1768"/>
        <v>Red</v>
      </c>
      <c r="P5481" t="str">
        <f t="shared" si="1769"/>
        <v>Green</v>
      </c>
      <c r="Q5481" t="str">
        <f t="shared" si="1770"/>
        <v>Red</v>
      </c>
      <c r="R5481" t="str">
        <f t="shared" si="1771"/>
        <v>Green</v>
      </c>
      <c r="S5481" t="str">
        <f t="shared" si="1772"/>
        <v>Green</v>
      </c>
      <c r="T5481" t="str">
        <f t="shared" si="1773"/>
        <v>Red</v>
      </c>
      <c r="U5481" t="str">
        <f t="shared" si="1774"/>
        <v>Red</v>
      </c>
      <c r="V5481" t="str">
        <f t="shared" si="1775"/>
        <v>Red</v>
      </c>
      <c r="W5481" t="str">
        <f t="shared" si="1776"/>
        <v>Green</v>
      </c>
      <c r="X5481" t="str">
        <f t="shared" si="1777"/>
        <v>Green</v>
      </c>
      <c r="Y5481" t="str">
        <f t="shared" si="1778"/>
        <v>Green</v>
      </c>
      <c r="Z5481" t="str">
        <f t="shared" si="1779"/>
        <v>Red</v>
      </c>
      <c r="AA5481" t="str">
        <f t="shared" si="1780"/>
        <v>Green</v>
      </c>
      <c r="AB5481" t="str">
        <f t="shared" si="1781"/>
        <v>Green</v>
      </c>
      <c r="AC5481" t="str">
        <f t="shared" si="1782"/>
        <v>Green</v>
      </c>
      <c r="AD5481" t="str">
        <f t="shared" si="1783"/>
        <v>Red</v>
      </c>
    </row>
    <row r="5482" spans="1:30" x14ac:dyDescent="0.3">
      <c r="A5482" t="str">
        <f t="shared" si="1764"/>
        <v>08/08/2026Gold Coast Knights U23Peninsula Power U23</v>
      </c>
      <c r="D5482" s="2">
        <v>46242</v>
      </c>
      <c r="E5482" s="3">
        <v>0.23958333333333334</v>
      </c>
      <c r="F5482" t="s">
        <v>2991</v>
      </c>
      <c r="G5482" t="s">
        <v>5604</v>
      </c>
      <c r="H5482">
        <v>1</v>
      </c>
      <c r="I5482">
        <v>1</v>
      </c>
      <c r="J5482">
        <v>5</v>
      </c>
      <c r="K5482">
        <v>2</v>
      </c>
      <c r="L5482" s="22" t="str">
        <f t="shared" si="1765"/>
        <v>08/08/2026</v>
      </c>
      <c r="M5482" s="23">
        <f t="shared" si="1766"/>
        <v>0.11458333333333334</v>
      </c>
      <c r="N5482" t="str">
        <f t="shared" si="1767"/>
        <v>5 - 2</v>
      </c>
      <c r="O5482" t="str">
        <f t="shared" si="1768"/>
        <v>Green</v>
      </c>
      <c r="P5482" t="str">
        <f t="shared" si="1769"/>
        <v>Red</v>
      </c>
      <c r="Q5482" t="str">
        <f t="shared" si="1770"/>
        <v>Red</v>
      </c>
      <c r="R5482" t="str">
        <f t="shared" si="1771"/>
        <v>Green</v>
      </c>
      <c r="S5482" t="str">
        <f t="shared" si="1772"/>
        <v>Red</v>
      </c>
      <c r="T5482" t="str">
        <f t="shared" si="1773"/>
        <v>Green</v>
      </c>
      <c r="U5482" t="str">
        <f t="shared" si="1774"/>
        <v>Red</v>
      </c>
      <c r="V5482" t="str">
        <f t="shared" si="1775"/>
        <v>Green</v>
      </c>
      <c r="W5482" t="str">
        <f t="shared" si="1776"/>
        <v>Red</v>
      </c>
      <c r="X5482" t="str">
        <f t="shared" si="1777"/>
        <v>Green</v>
      </c>
      <c r="Y5482" t="str">
        <f t="shared" si="1778"/>
        <v>Green</v>
      </c>
      <c r="Z5482" t="str">
        <f t="shared" si="1779"/>
        <v>Green</v>
      </c>
      <c r="AA5482" t="str">
        <f t="shared" si="1780"/>
        <v>Red</v>
      </c>
      <c r="AB5482" t="str">
        <f t="shared" si="1781"/>
        <v>Red</v>
      </c>
      <c r="AC5482" t="str">
        <f t="shared" si="1782"/>
        <v>Green</v>
      </c>
      <c r="AD5482" t="str">
        <f t="shared" si="1783"/>
        <v>Red</v>
      </c>
    </row>
    <row r="5483" spans="1:30" x14ac:dyDescent="0.3">
      <c r="A5483" t="str">
        <f t="shared" si="1764"/>
        <v>08/08/2026Magic United U23Rochedale Rovers U23</v>
      </c>
      <c r="D5483" s="2">
        <v>46242</v>
      </c>
      <c r="E5483" s="3">
        <v>0.23958333333333334</v>
      </c>
      <c r="F5483" t="s">
        <v>6173</v>
      </c>
      <c r="G5483" t="s">
        <v>5609</v>
      </c>
      <c r="H5483">
        <v>0</v>
      </c>
      <c r="I5483">
        <v>2</v>
      </c>
      <c r="J5483">
        <v>1</v>
      </c>
      <c r="K5483">
        <v>4</v>
      </c>
      <c r="L5483" s="22" t="str">
        <f t="shared" si="1765"/>
        <v>08/08/2026</v>
      </c>
      <c r="M5483" s="23">
        <f t="shared" si="1766"/>
        <v>0.11458333333333334</v>
      </c>
      <c r="N5483" t="str">
        <f t="shared" si="1767"/>
        <v>1 - 4</v>
      </c>
      <c r="O5483" t="str">
        <f t="shared" si="1768"/>
        <v>Red</v>
      </c>
      <c r="P5483" t="str">
        <f t="shared" si="1769"/>
        <v>Red</v>
      </c>
      <c r="Q5483" t="str">
        <f t="shared" si="1770"/>
        <v>Green</v>
      </c>
      <c r="R5483" t="str">
        <f t="shared" si="1771"/>
        <v>Red</v>
      </c>
      <c r="S5483" t="str">
        <f t="shared" si="1772"/>
        <v>Green</v>
      </c>
      <c r="T5483" t="str">
        <f t="shared" si="1773"/>
        <v>Green</v>
      </c>
      <c r="U5483" t="str">
        <f t="shared" si="1774"/>
        <v>Red</v>
      </c>
      <c r="V5483" t="str">
        <f t="shared" si="1775"/>
        <v>Red</v>
      </c>
      <c r="W5483" t="str">
        <f t="shared" si="1776"/>
        <v>Green</v>
      </c>
      <c r="X5483" t="str">
        <f t="shared" si="1777"/>
        <v>Green</v>
      </c>
      <c r="Y5483" t="str">
        <f t="shared" si="1778"/>
        <v>Green</v>
      </c>
      <c r="Z5483" t="str">
        <f t="shared" si="1779"/>
        <v>Green</v>
      </c>
      <c r="AA5483" t="str">
        <f t="shared" si="1780"/>
        <v>Red</v>
      </c>
      <c r="AB5483" t="str">
        <f t="shared" si="1781"/>
        <v>Red</v>
      </c>
      <c r="AC5483" t="str">
        <f t="shared" si="1782"/>
        <v>Green</v>
      </c>
      <c r="AD5483" t="str">
        <f t="shared" si="1783"/>
        <v>Red</v>
      </c>
    </row>
    <row r="5484" spans="1:30" x14ac:dyDescent="0.3">
      <c r="A5484" t="str">
        <f t="shared" si="1764"/>
        <v>08/08/2026Olympic FC U23Moreton City U23</v>
      </c>
      <c r="D5484" s="2">
        <v>46242</v>
      </c>
      <c r="E5484" s="3">
        <v>0.23958333333333334</v>
      </c>
      <c r="F5484" t="s">
        <v>6174</v>
      </c>
      <c r="G5484" t="s">
        <v>6172</v>
      </c>
      <c r="H5484">
        <v>0</v>
      </c>
      <c r="I5484">
        <v>1</v>
      </c>
      <c r="J5484">
        <v>1</v>
      </c>
      <c r="K5484">
        <v>2</v>
      </c>
      <c r="L5484" s="22" t="str">
        <f t="shared" si="1765"/>
        <v>08/08/2026</v>
      </c>
      <c r="M5484" s="23">
        <f t="shared" si="1766"/>
        <v>0.11458333333333334</v>
      </c>
      <c r="N5484" t="str">
        <f t="shared" si="1767"/>
        <v>1 - 2</v>
      </c>
      <c r="O5484" t="str">
        <f t="shared" si="1768"/>
        <v>Red</v>
      </c>
      <c r="P5484" t="str">
        <f t="shared" si="1769"/>
        <v>Red</v>
      </c>
      <c r="Q5484" t="str">
        <f t="shared" si="1770"/>
        <v>Green</v>
      </c>
      <c r="R5484" t="str">
        <f t="shared" si="1771"/>
        <v>Red</v>
      </c>
      <c r="S5484" t="str">
        <f t="shared" si="1772"/>
        <v>Green</v>
      </c>
      <c r="T5484" t="str">
        <f t="shared" si="1773"/>
        <v>Green</v>
      </c>
      <c r="U5484" t="str">
        <f t="shared" si="1774"/>
        <v>Red</v>
      </c>
      <c r="V5484" t="str">
        <f t="shared" si="1775"/>
        <v>Red</v>
      </c>
      <c r="W5484" t="str">
        <f t="shared" si="1776"/>
        <v>Green</v>
      </c>
      <c r="X5484" t="str">
        <f t="shared" si="1777"/>
        <v>Green</v>
      </c>
      <c r="Y5484" t="str">
        <f t="shared" si="1778"/>
        <v>Green</v>
      </c>
      <c r="Z5484" t="str">
        <f t="shared" si="1779"/>
        <v>Green</v>
      </c>
      <c r="AA5484" t="str">
        <f t="shared" si="1780"/>
        <v>Red</v>
      </c>
      <c r="AB5484" t="str">
        <f t="shared" si="1781"/>
        <v>Green</v>
      </c>
      <c r="AC5484" t="str">
        <f t="shared" si="1782"/>
        <v>Green</v>
      </c>
      <c r="AD5484" t="str">
        <f t="shared" si="1783"/>
        <v>Red</v>
      </c>
    </row>
    <row r="5485" spans="1:30" x14ac:dyDescent="0.3">
      <c r="A5485" t="str">
        <f t="shared" si="1764"/>
        <v>08/08/2026Queensland Lions U23Queensland State Team U23</v>
      </c>
      <c r="D5485" s="2">
        <v>46242</v>
      </c>
      <c r="E5485" s="3">
        <v>0.23958333333333334</v>
      </c>
      <c r="F5485" t="s">
        <v>5603</v>
      </c>
      <c r="G5485" t="s">
        <v>6171</v>
      </c>
      <c r="H5485">
        <v>2</v>
      </c>
      <c r="I5485">
        <v>0</v>
      </c>
      <c r="J5485">
        <v>2</v>
      </c>
      <c r="K5485">
        <v>1</v>
      </c>
      <c r="L5485" s="22" t="str">
        <f t="shared" si="1765"/>
        <v>08/08/2026</v>
      </c>
      <c r="M5485" s="23">
        <f t="shared" si="1766"/>
        <v>0.11458333333333334</v>
      </c>
      <c r="N5485" t="str">
        <f t="shared" si="1767"/>
        <v>2 - 1</v>
      </c>
      <c r="O5485" t="str">
        <f t="shared" si="1768"/>
        <v>Green</v>
      </c>
      <c r="P5485" t="str">
        <f t="shared" si="1769"/>
        <v>Red</v>
      </c>
      <c r="Q5485" t="str">
        <f t="shared" si="1770"/>
        <v>Red</v>
      </c>
      <c r="R5485" t="str">
        <f t="shared" si="1771"/>
        <v>Green</v>
      </c>
      <c r="S5485" t="str">
        <f t="shared" si="1772"/>
        <v>Red</v>
      </c>
      <c r="T5485" t="str">
        <f t="shared" si="1773"/>
        <v>Green</v>
      </c>
      <c r="U5485" t="str">
        <f t="shared" si="1774"/>
        <v>Green</v>
      </c>
      <c r="V5485" t="str">
        <f t="shared" si="1775"/>
        <v>Red</v>
      </c>
      <c r="W5485" t="str">
        <f t="shared" si="1776"/>
        <v>Red</v>
      </c>
      <c r="X5485" t="str">
        <f t="shared" si="1777"/>
        <v>Green</v>
      </c>
      <c r="Y5485" t="str">
        <f t="shared" si="1778"/>
        <v>Green</v>
      </c>
      <c r="Z5485" t="str">
        <f t="shared" si="1779"/>
        <v>Green</v>
      </c>
      <c r="AA5485" t="str">
        <f t="shared" si="1780"/>
        <v>Red</v>
      </c>
      <c r="AB5485" t="str">
        <f t="shared" si="1781"/>
        <v>Green</v>
      </c>
      <c r="AC5485" t="str">
        <f t="shared" si="1782"/>
        <v>Green</v>
      </c>
      <c r="AD5485" t="str">
        <f t="shared" si="1783"/>
        <v>Red</v>
      </c>
    </row>
    <row r="5486" spans="1:30" x14ac:dyDescent="0.3">
      <c r="A5486" t="str">
        <f t="shared" si="1764"/>
        <v>08/08/2026Balga SCNorth Beach</v>
      </c>
      <c r="D5486" s="2">
        <v>46242</v>
      </c>
      <c r="E5486" s="3">
        <v>0.25</v>
      </c>
      <c r="F5486" t="s">
        <v>5616</v>
      </c>
      <c r="G5486" t="s">
        <v>5619</v>
      </c>
      <c r="H5486">
        <v>5</v>
      </c>
      <c r="I5486">
        <v>2</v>
      </c>
      <c r="J5486">
        <v>7</v>
      </c>
      <c r="K5486">
        <v>3</v>
      </c>
      <c r="L5486" s="22" t="str">
        <f t="shared" si="1765"/>
        <v>08/08/2026</v>
      </c>
      <c r="M5486" s="23">
        <f t="shared" si="1766"/>
        <v>0.125</v>
      </c>
      <c r="N5486" t="str">
        <f t="shared" si="1767"/>
        <v>7 - 3</v>
      </c>
      <c r="O5486" t="str">
        <f t="shared" si="1768"/>
        <v>Green</v>
      </c>
      <c r="P5486" t="str">
        <f t="shared" si="1769"/>
        <v>Red</v>
      </c>
      <c r="Q5486" t="str">
        <f t="shared" si="1770"/>
        <v>Red</v>
      </c>
      <c r="R5486" t="str">
        <f t="shared" si="1771"/>
        <v>Green</v>
      </c>
      <c r="S5486" t="str">
        <f t="shared" si="1772"/>
        <v>Red</v>
      </c>
      <c r="T5486" t="str">
        <f t="shared" si="1773"/>
        <v>Green</v>
      </c>
      <c r="U5486" t="str">
        <f t="shared" si="1774"/>
        <v>Green</v>
      </c>
      <c r="V5486" t="str">
        <f t="shared" si="1775"/>
        <v>Red</v>
      </c>
      <c r="W5486" t="str">
        <f t="shared" si="1776"/>
        <v>Red</v>
      </c>
      <c r="X5486" t="str">
        <f t="shared" si="1777"/>
        <v>Green</v>
      </c>
      <c r="Y5486" t="str">
        <f t="shared" si="1778"/>
        <v>Green</v>
      </c>
      <c r="Z5486" t="str">
        <f t="shared" si="1779"/>
        <v>Green</v>
      </c>
      <c r="AA5486" t="str">
        <f t="shared" si="1780"/>
        <v>Red</v>
      </c>
      <c r="AB5486" t="str">
        <f t="shared" si="1781"/>
        <v>Red</v>
      </c>
      <c r="AC5486" t="str">
        <f t="shared" si="1782"/>
        <v>Green</v>
      </c>
      <c r="AD5486" t="str">
        <f t="shared" si="1783"/>
        <v>Red</v>
      </c>
    </row>
    <row r="5487" spans="1:30" x14ac:dyDescent="0.3">
      <c r="A5487" t="str">
        <f t="shared" ref="A5487:A5550" si="1784">L5486&amp;F5487&amp;G5487</f>
        <v>08/08/2026Bayswater CitySorrento</v>
      </c>
      <c r="D5487" s="2">
        <v>46242</v>
      </c>
      <c r="E5487" s="3">
        <v>0.25</v>
      </c>
      <c r="F5487" t="s">
        <v>393</v>
      </c>
      <c r="G5487" t="s">
        <v>2806</v>
      </c>
      <c r="H5487">
        <v>3</v>
      </c>
      <c r="I5487">
        <v>1</v>
      </c>
      <c r="J5487">
        <v>7</v>
      </c>
      <c r="K5487">
        <v>1</v>
      </c>
      <c r="L5487" s="22" t="str">
        <f t="shared" si="1765"/>
        <v>08/08/2026</v>
      </c>
      <c r="M5487" s="23">
        <f t="shared" si="1766"/>
        <v>0.125</v>
      </c>
      <c r="N5487" t="str">
        <f t="shared" si="1767"/>
        <v>7 - 1</v>
      </c>
      <c r="O5487" t="str">
        <f t="shared" si="1768"/>
        <v>Green</v>
      </c>
      <c r="P5487" t="str">
        <f t="shared" si="1769"/>
        <v>Red</v>
      </c>
      <c r="Q5487" t="str">
        <f t="shared" si="1770"/>
        <v>Red</v>
      </c>
      <c r="R5487" t="str">
        <f t="shared" si="1771"/>
        <v>Green</v>
      </c>
      <c r="S5487" t="str">
        <f t="shared" si="1772"/>
        <v>Red</v>
      </c>
      <c r="T5487" t="str">
        <f t="shared" si="1773"/>
        <v>Green</v>
      </c>
      <c r="U5487" t="str">
        <f t="shared" si="1774"/>
        <v>Green</v>
      </c>
      <c r="V5487" t="str">
        <f t="shared" si="1775"/>
        <v>Red</v>
      </c>
      <c r="W5487" t="str">
        <f t="shared" si="1776"/>
        <v>Red</v>
      </c>
      <c r="X5487" t="str">
        <f t="shared" si="1777"/>
        <v>Green</v>
      </c>
      <c r="Y5487" t="str">
        <f t="shared" si="1778"/>
        <v>Green</v>
      </c>
      <c r="Z5487" t="str">
        <f t="shared" si="1779"/>
        <v>Green</v>
      </c>
      <c r="AA5487" t="str">
        <f t="shared" si="1780"/>
        <v>Red</v>
      </c>
      <c r="AB5487" t="str">
        <f t="shared" si="1781"/>
        <v>Red</v>
      </c>
      <c r="AC5487" t="str">
        <f t="shared" si="1782"/>
        <v>Green</v>
      </c>
      <c r="AD5487" t="str">
        <f t="shared" si="1783"/>
        <v>Red</v>
      </c>
    </row>
    <row r="5488" spans="1:30" x14ac:dyDescent="0.3">
      <c r="A5488" t="str">
        <f t="shared" si="1784"/>
        <v>08/08/2026Curtin University SCSubiaco AFC</v>
      </c>
      <c r="D5488" s="2">
        <v>46242</v>
      </c>
      <c r="E5488" s="3">
        <v>0.25</v>
      </c>
      <c r="F5488" t="s">
        <v>2863</v>
      </c>
      <c r="G5488" t="s">
        <v>2860</v>
      </c>
      <c r="H5488">
        <v>1</v>
      </c>
      <c r="I5488">
        <v>2</v>
      </c>
      <c r="J5488">
        <v>2</v>
      </c>
      <c r="K5488">
        <v>2</v>
      </c>
      <c r="L5488" s="22" t="str">
        <f t="shared" si="1765"/>
        <v>08/08/2026</v>
      </c>
      <c r="M5488" s="23">
        <f t="shared" si="1766"/>
        <v>0.125</v>
      </c>
      <c r="N5488" t="str">
        <f t="shared" si="1767"/>
        <v>2 - 2</v>
      </c>
      <c r="O5488" t="str">
        <f t="shared" si="1768"/>
        <v>Red</v>
      </c>
      <c r="P5488" t="str">
        <f t="shared" si="1769"/>
        <v>Green</v>
      </c>
      <c r="Q5488" t="str">
        <f t="shared" si="1770"/>
        <v>Red</v>
      </c>
      <c r="R5488" t="str">
        <f t="shared" si="1771"/>
        <v>Green</v>
      </c>
      <c r="S5488" t="str">
        <f t="shared" si="1772"/>
        <v>Green</v>
      </c>
      <c r="T5488" t="str">
        <f t="shared" si="1773"/>
        <v>Red</v>
      </c>
      <c r="U5488" t="str">
        <f t="shared" si="1774"/>
        <v>Red</v>
      </c>
      <c r="V5488" t="str">
        <f t="shared" si="1775"/>
        <v>Red</v>
      </c>
      <c r="W5488" t="str">
        <f t="shared" si="1776"/>
        <v>Green</v>
      </c>
      <c r="X5488" t="str">
        <f t="shared" si="1777"/>
        <v>Green</v>
      </c>
      <c r="Y5488" t="str">
        <f t="shared" si="1778"/>
        <v>Green</v>
      </c>
      <c r="Z5488" t="str">
        <f t="shared" si="1779"/>
        <v>Green</v>
      </c>
      <c r="AA5488" t="str">
        <f t="shared" si="1780"/>
        <v>Red</v>
      </c>
      <c r="AB5488" t="str">
        <f t="shared" si="1781"/>
        <v>Red</v>
      </c>
      <c r="AC5488" t="str">
        <f t="shared" si="1782"/>
        <v>Green</v>
      </c>
      <c r="AD5488" t="str">
        <f t="shared" si="1783"/>
        <v>Red</v>
      </c>
    </row>
    <row r="5489" spans="1:30" x14ac:dyDescent="0.3">
      <c r="A5489" t="str">
        <f t="shared" si="1784"/>
        <v>08/08/2026Floreat AthenaCockburn City</v>
      </c>
      <c r="D5489" s="2">
        <v>46242</v>
      </c>
      <c r="E5489" s="3">
        <v>0.25</v>
      </c>
      <c r="F5489" t="s">
        <v>2861</v>
      </c>
      <c r="G5489" t="s">
        <v>2859</v>
      </c>
      <c r="H5489">
        <v>5</v>
      </c>
      <c r="I5489">
        <v>0</v>
      </c>
      <c r="J5489">
        <v>7</v>
      </c>
      <c r="K5489">
        <v>1</v>
      </c>
      <c r="L5489" s="22" t="str">
        <f t="shared" si="1765"/>
        <v>08/08/2026</v>
      </c>
      <c r="M5489" s="23">
        <f t="shared" si="1766"/>
        <v>0.125</v>
      </c>
      <c r="N5489" t="str">
        <f t="shared" si="1767"/>
        <v>7 - 1</v>
      </c>
      <c r="O5489" t="str">
        <f t="shared" si="1768"/>
        <v>Green</v>
      </c>
      <c r="P5489" t="str">
        <f t="shared" si="1769"/>
        <v>Red</v>
      </c>
      <c r="Q5489" t="str">
        <f t="shared" si="1770"/>
        <v>Red</v>
      </c>
      <c r="R5489" t="str">
        <f t="shared" si="1771"/>
        <v>Green</v>
      </c>
      <c r="S5489" t="str">
        <f t="shared" si="1772"/>
        <v>Red</v>
      </c>
      <c r="T5489" t="str">
        <f t="shared" si="1773"/>
        <v>Green</v>
      </c>
      <c r="U5489" t="str">
        <f t="shared" si="1774"/>
        <v>Green</v>
      </c>
      <c r="V5489" t="str">
        <f t="shared" si="1775"/>
        <v>Red</v>
      </c>
      <c r="W5489" t="str">
        <f t="shared" si="1776"/>
        <v>Red</v>
      </c>
      <c r="X5489" t="str">
        <f t="shared" si="1777"/>
        <v>Green</v>
      </c>
      <c r="Y5489" t="str">
        <f t="shared" si="1778"/>
        <v>Green</v>
      </c>
      <c r="Z5489" t="str">
        <f t="shared" si="1779"/>
        <v>Green</v>
      </c>
      <c r="AA5489" t="str">
        <f t="shared" si="1780"/>
        <v>Red</v>
      </c>
      <c r="AB5489" t="str">
        <f t="shared" si="1781"/>
        <v>Red</v>
      </c>
      <c r="AC5489" t="str">
        <f t="shared" si="1782"/>
        <v>Green</v>
      </c>
      <c r="AD5489" t="str">
        <f t="shared" si="1783"/>
        <v>Red</v>
      </c>
    </row>
    <row r="5490" spans="1:30" x14ac:dyDescent="0.3">
      <c r="A5490" t="str">
        <f t="shared" si="1784"/>
        <v>08/08/2026Forrestfield UnitedShamrock Rovers Perth</v>
      </c>
      <c r="D5490" s="2">
        <v>46242</v>
      </c>
      <c r="E5490" s="3">
        <v>0.25</v>
      </c>
      <c r="F5490" t="s">
        <v>5620</v>
      </c>
      <c r="G5490" t="s">
        <v>5621</v>
      </c>
      <c r="H5490">
        <v>0</v>
      </c>
      <c r="I5490">
        <v>1</v>
      </c>
      <c r="J5490">
        <v>0</v>
      </c>
      <c r="K5490">
        <v>3</v>
      </c>
      <c r="L5490" s="22" t="str">
        <f t="shared" si="1765"/>
        <v>08/08/2026</v>
      </c>
      <c r="M5490" s="23">
        <f t="shared" si="1766"/>
        <v>0.125</v>
      </c>
      <c r="N5490" t="str">
        <f t="shared" si="1767"/>
        <v>0 - 3</v>
      </c>
      <c r="O5490" t="str">
        <f t="shared" si="1768"/>
        <v>Red</v>
      </c>
      <c r="P5490" t="str">
        <f t="shared" si="1769"/>
        <v>Red</v>
      </c>
      <c r="Q5490" t="str">
        <f t="shared" si="1770"/>
        <v>Green</v>
      </c>
      <c r="R5490" t="str">
        <f t="shared" si="1771"/>
        <v>Red</v>
      </c>
      <c r="S5490" t="str">
        <f t="shared" si="1772"/>
        <v>Green</v>
      </c>
      <c r="T5490" t="str">
        <f t="shared" si="1773"/>
        <v>Green</v>
      </c>
      <c r="U5490" t="str">
        <f t="shared" si="1774"/>
        <v>Red</v>
      </c>
      <c r="V5490" t="str">
        <f t="shared" si="1775"/>
        <v>Red</v>
      </c>
      <c r="W5490" t="str">
        <f t="shared" si="1776"/>
        <v>Green</v>
      </c>
      <c r="X5490" t="str">
        <f t="shared" si="1777"/>
        <v>Green</v>
      </c>
      <c r="Y5490" t="str">
        <f t="shared" si="1778"/>
        <v>Green</v>
      </c>
      <c r="Z5490" t="str">
        <f t="shared" si="1779"/>
        <v>Green</v>
      </c>
      <c r="AA5490" t="str">
        <f t="shared" si="1780"/>
        <v>Red</v>
      </c>
      <c r="AB5490" t="str">
        <f t="shared" si="1781"/>
        <v>Green</v>
      </c>
      <c r="AC5490" t="str">
        <f t="shared" si="1782"/>
        <v>Red</v>
      </c>
      <c r="AD5490" t="str">
        <f t="shared" si="1783"/>
        <v>Green</v>
      </c>
    </row>
    <row r="5491" spans="1:30" x14ac:dyDescent="0.3">
      <c r="A5491" t="str">
        <f t="shared" si="1784"/>
        <v>08/08/2026Inglewood UnitedJoondalup City</v>
      </c>
      <c r="D5491" s="2">
        <v>46242</v>
      </c>
      <c r="E5491" s="3">
        <v>0.25</v>
      </c>
      <c r="F5491" t="s">
        <v>2855</v>
      </c>
      <c r="G5491" t="s">
        <v>2865</v>
      </c>
      <c r="H5491">
        <v>1</v>
      </c>
      <c r="I5491">
        <v>1</v>
      </c>
      <c r="J5491">
        <v>1</v>
      </c>
      <c r="K5491">
        <v>1</v>
      </c>
      <c r="L5491" s="22" t="str">
        <f t="shared" si="1765"/>
        <v>08/08/2026</v>
      </c>
      <c r="M5491" s="23">
        <f t="shared" si="1766"/>
        <v>0.125</v>
      </c>
      <c r="N5491" t="str">
        <f t="shared" si="1767"/>
        <v>1 - 1</v>
      </c>
      <c r="O5491" t="str">
        <f t="shared" si="1768"/>
        <v>Red</v>
      </c>
      <c r="P5491" t="str">
        <f t="shared" si="1769"/>
        <v>Green</v>
      </c>
      <c r="Q5491" t="str">
        <f t="shared" si="1770"/>
        <v>Red</v>
      </c>
      <c r="R5491" t="str">
        <f t="shared" si="1771"/>
        <v>Green</v>
      </c>
      <c r="S5491" t="str">
        <f t="shared" si="1772"/>
        <v>Green</v>
      </c>
      <c r="T5491" t="str">
        <f t="shared" si="1773"/>
        <v>Red</v>
      </c>
      <c r="U5491" t="str">
        <f t="shared" si="1774"/>
        <v>Red</v>
      </c>
      <c r="V5491" t="str">
        <f t="shared" si="1775"/>
        <v>Green</v>
      </c>
      <c r="W5491" t="str">
        <f t="shared" si="1776"/>
        <v>Red</v>
      </c>
      <c r="X5491" t="str">
        <f t="shared" si="1777"/>
        <v>Green</v>
      </c>
      <c r="Y5491" t="str">
        <f t="shared" si="1778"/>
        <v>Green</v>
      </c>
      <c r="Z5491" t="str">
        <f t="shared" si="1779"/>
        <v>Red</v>
      </c>
      <c r="AA5491" t="str">
        <f t="shared" si="1780"/>
        <v>Green</v>
      </c>
      <c r="AB5491" t="str">
        <f t="shared" si="1781"/>
        <v>Green</v>
      </c>
      <c r="AC5491" t="str">
        <f t="shared" si="1782"/>
        <v>Green</v>
      </c>
      <c r="AD5491" t="str">
        <f t="shared" si="1783"/>
        <v>Red</v>
      </c>
    </row>
    <row r="5492" spans="1:30" x14ac:dyDescent="0.3">
      <c r="A5492" t="str">
        <f t="shared" si="1784"/>
        <v>08/08/2026Mandurah CityQuinns FC</v>
      </c>
      <c r="D5492" s="2">
        <v>46242</v>
      </c>
      <c r="E5492" s="3">
        <v>0.25</v>
      </c>
      <c r="F5492" t="s">
        <v>2854</v>
      </c>
      <c r="G5492" t="s">
        <v>2858</v>
      </c>
      <c r="H5492">
        <v>0</v>
      </c>
      <c r="I5492">
        <v>0</v>
      </c>
      <c r="J5492">
        <v>0</v>
      </c>
      <c r="K5492">
        <v>1</v>
      </c>
      <c r="L5492" s="22" t="str">
        <f t="shared" si="1765"/>
        <v>08/08/2026</v>
      </c>
      <c r="M5492" s="23">
        <f t="shared" si="1766"/>
        <v>0.125</v>
      </c>
      <c r="N5492" t="str">
        <f t="shared" si="1767"/>
        <v>0 - 1</v>
      </c>
      <c r="O5492" t="str">
        <f t="shared" si="1768"/>
        <v>Red</v>
      </c>
      <c r="P5492" t="str">
        <f t="shared" si="1769"/>
        <v>Red</v>
      </c>
      <c r="Q5492" t="str">
        <f t="shared" si="1770"/>
        <v>Green</v>
      </c>
      <c r="R5492" t="str">
        <f t="shared" si="1771"/>
        <v>Red</v>
      </c>
      <c r="S5492" t="str">
        <f t="shared" si="1772"/>
        <v>Green</v>
      </c>
      <c r="T5492" t="str">
        <f t="shared" si="1773"/>
        <v>Green</v>
      </c>
      <c r="U5492" t="str">
        <f t="shared" si="1774"/>
        <v>Red</v>
      </c>
      <c r="V5492" t="str">
        <f t="shared" si="1775"/>
        <v>Green</v>
      </c>
      <c r="W5492" t="str">
        <f t="shared" si="1776"/>
        <v>Red</v>
      </c>
      <c r="X5492" t="str">
        <f t="shared" si="1777"/>
        <v>Red</v>
      </c>
      <c r="Y5492" t="str">
        <f t="shared" si="1778"/>
        <v>Red</v>
      </c>
      <c r="Z5492" t="str">
        <f t="shared" si="1779"/>
        <v>Red</v>
      </c>
      <c r="AA5492" t="str">
        <f t="shared" si="1780"/>
        <v>Green</v>
      </c>
      <c r="AB5492" t="str">
        <f t="shared" si="1781"/>
        <v>Green</v>
      </c>
      <c r="AC5492" t="str">
        <f t="shared" si="1782"/>
        <v>Red</v>
      </c>
      <c r="AD5492" t="str">
        <f t="shared" si="1783"/>
        <v>Green</v>
      </c>
    </row>
    <row r="5493" spans="1:30" x14ac:dyDescent="0.3">
      <c r="A5493" t="str">
        <f t="shared" si="1784"/>
        <v>08/08/2026Morley WindmillsCanning City</v>
      </c>
      <c r="D5493" s="2">
        <v>46242</v>
      </c>
      <c r="E5493" s="3">
        <v>0.25</v>
      </c>
      <c r="F5493" t="s">
        <v>5617</v>
      </c>
      <c r="G5493" t="s">
        <v>4252</v>
      </c>
      <c r="H5493">
        <v>1</v>
      </c>
      <c r="I5493">
        <v>1</v>
      </c>
      <c r="J5493">
        <v>3</v>
      </c>
      <c r="K5493">
        <v>2</v>
      </c>
      <c r="L5493" s="22" t="str">
        <f t="shared" si="1765"/>
        <v>08/08/2026</v>
      </c>
      <c r="M5493" s="23">
        <f t="shared" si="1766"/>
        <v>0.125</v>
      </c>
      <c r="N5493" t="str">
        <f t="shared" si="1767"/>
        <v>3 - 2</v>
      </c>
      <c r="O5493" t="str">
        <f t="shared" si="1768"/>
        <v>Green</v>
      </c>
      <c r="P5493" t="str">
        <f t="shared" si="1769"/>
        <v>Red</v>
      </c>
      <c r="Q5493" t="str">
        <f t="shared" si="1770"/>
        <v>Red</v>
      </c>
      <c r="R5493" t="str">
        <f t="shared" si="1771"/>
        <v>Green</v>
      </c>
      <c r="S5493" t="str">
        <f t="shared" si="1772"/>
        <v>Red</v>
      </c>
      <c r="T5493" t="str">
        <f t="shared" si="1773"/>
        <v>Green</v>
      </c>
      <c r="U5493" t="str">
        <f t="shared" si="1774"/>
        <v>Red</v>
      </c>
      <c r="V5493" t="str">
        <f t="shared" si="1775"/>
        <v>Green</v>
      </c>
      <c r="W5493" t="str">
        <f t="shared" si="1776"/>
        <v>Red</v>
      </c>
      <c r="X5493" t="str">
        <f t="shared" si="1777"/>
        <v>Green</v>
      </c>
      <c r="Y5493" t="str">
        <f t="shared" si="1778"/>
        <v>Green</v>
      </c>
      <c r="Z5493" t="str">
        <f t="shared" si="1779"/>
        <v>Green</v>
      </c>
      <c r="AA5493" t="str">
        <f t="shared" si="1780"/>
        <v>Red</v>
      </c>
      <c r="AB5493" t="str">
        <f t="shared" si="1781"/>
        <v>Red</v>
      </c>
      <c r="AC5493" t="str">
        <f t="shared" si="1782"/>
        <v>Green</v>
      </c>
      <c r="AD5493" t="str">
        <f t="shared" si="1783"/>
        <v>Red</v>
      </c>
    </row>
    <row r="5494" spans="1:30" x14ac:dyDescent="0.3">
      <c r="A5494" t="str">
        <f t="shared" si="1784"/>
        <v>08/08/2026Murdoch University MelvilleUWA-Nedlands FC</v>
      </c>
      <c r="D5494" s="2">
        <v>46242</v>
      </c>
      <c r="E5494" s="3">
        <v>0.25</v>
      </c>
      <c r="F5494" t="s">
        <v>2856</v>
      </c>
      <c r="G5494" t="s">
        <v>2862</v>
      </c>
      <c r="H5494">
        <v>0</v>
      </c>
      <c r="I5494">
        <v>2</v>
      </c>
      <c r="J5494">
        <v>0</v>
      </c>
      <c r="K5494">
        <v>3</v>
      </c>
      <c r="L5494" s="22" t="str">
        <f t="shared" si="1765"/>
        <v>08/08/2026</v>
      </c>
      <c r="M5494" s="23">
        <f t="shared" si="1766"/>
        <v>0.125</v>
      </c>
      <c r="N5494" t="str">
        <f t="shared" si="1767"/>
        <v>0 - 3</v>
      </c>
      <c r="O5494" t="str">
        <f t="shared" si="1768"/>
        <v>Red</v>
      </c>
      <c r="P5494" t="str">
        <f t="shared" si="1769"/>
        <v>Red</v>
      </c>
      <c r="Q5494" t="str">
        <f t="shared" si="1770"/>
        <v>Green</v>
      </c>
      <c r="R5494" t="str">
        <f t="shared" si="1771"/>
        <v>Red</v>
      </c>
      <c r="S5494" t="str">
        <f t="shared" si="1772"/>
        <v>Green</v>
      </c>
      <c r="T5494" t="str">
        <f t="shared" si="1773"/>
        <v>Green</v>
      </c>
      <c r="U5494" t="str">
        <f t="shared" si="1774"/>
        <v>Red</v>
      </c>
      <c r="V5494" t="str">
        <f t="shared" si="1775"/>
        <v>Red</v>
      </c>
      <c r="W5494" t="str">
        <f t="shared" si="1776"/>
        <v>Green</v>
      </c>
      <c r="X5494" t="str">
        <f t="shared" si="1777"/>
        <v>Green</v>
      </c>
      <c r="Y5494" t="str">
        <f t="shared" si="1778"/>
        <v>Green</v>
      </c>
      <c r="Z5494" t="str">
        <f t="shared" si="1779"/>
        <v>Green</v>
      </c>
      <c r="AA5494" t="str">
        <f t="shared" si="1780"/>
        <v>Red</v>
      </c>
      <c r="AB5494" t="str">
        <f t="shared" si="1781"/>
        <v>Green</v>
      </c>
      <c r="AC5494" t="str">
        <f t="shared" si="1782"/>
        <v>Red</v>
      </c>
      <c r="AD5494" t="str">
        <f t="shared" si="1783"/>
        <v>Green</v>
      </c>
    </row>
    <row r="5495" spans="1:30" x14ac:dyDescent="0.3">
      <c r="A5495" t="str">
        <f t="shared" si="1784"/>
        <v>08/08/2026Wembley DownsAshfield SC</v>
      </c>
      <c r="D5495" s="2">
        <v>46242</v>
      </c>
      <c r="E5495" s="3">
        <v>0.25</v>
      </c>
      <c r="F5495" t="s">
        <v>5615</v>
      </c>
      <c r="G5495" t="s">
        <v>5612</v>
      </c>
      <c r="H5495">
        <v>0</v>
      </c>
      <c r="I5495">
        <v>0</v>
      </c>
      <c r="J5495">
        <v>3</v>
      </c>
      <c r="K5495">
        <v>0</v>
      </c>
      <c r="L5495" s="22" t="str">
        <f t="shared" si="1765"/>
        <v>08/08/2026</v>
      </c>
      <c r="M5495" s="23">
        <f t="shared" si="1766"/>
        <v>0.125</v>
      </c>
      <c r="N5495" t="str">
        <f t="shared" si="1767"/>
        <v>3 - 0</v>
      </c>
      <c r="O5495" t="str">
        <f t="shared" si="1768"/>
        <v>Green</v>
      </c>
      <c r="P5495" t="str">
        <f t="shared" si="1769"/>
        <v>Red</v>
      </c>
      <c r="Q5495" t="str">
        <f t="shared" si="1770"/>
        <v>Red</v>
      </c>
      <c r="R5495" t="str">
        <f t="shared" si="1771"/>
        <v>Green</v>
      </c>
      <c r="S5495" t="str">
        <f t="shared" si="1772"/>
        <v>Red</v>
      </c>
      <c r="T5495" t="str">
        <f t="shared" si="1773"/>
        <v>Green</v>
      </c>
      <c r="U5495" t="str">
        <f t="shared" si="1774"/>
        <v>Red</v>
      </c>
      <c r="V5495" t="str">
        <f t="shared" si="1775"/>
        <v>Green</v>
      </c>
      <c r="W5495" t="str">
        <f t="shared" si="1776"/>
        <v>Red</v>
      </c>
      <c r="X5495" t="str">
        <f t="shared" si="1777"/>
        <v>Red</v>
      </c>
      <c r="Y5495" t="str">
        <f t="shared" si="1778"/>
        <v>Green</v>
      </c>
      <c r="Z5495" t="str">
        <f t="shared" si="1779"/>
        <v>Green</v>
      </c>
      <c r="AA5495" t="str">
        <f t="shared" si="1780"/>
        <v>Red</v>
      </c>
      <c r="AB5495" t="str">
        <f t="shared" si="1781"/>
        <v>Green</v>
      </c>
      <c r="AC5495" t="str">
        <f t="shared" si="1782"/>
        <v>Red</v>
      </c>
      <c r="AD5495" t="str">
        <f t="shared" si="1783"/>
        <v>Green</v>
      </c>
    </row>
    <row r="5496" spans="1:30" x14ac:dyDescent="0.3">
      <c r="A5496" t="str">
        <f t="shared" si="1784"/>
        <v>08/08/2026Adamstown RosebudCooks Hill United</v>
      </c>
      <c r="D5496" s="2">
        <v>46242</v>
      </c>
      <c r="E5496" s="3">
        <v>0.27083333333333331</v>
      </c>
      <c r="F5496" t="s">
        <v>2794</v>
      </c>
      <c r="G5496" t="s">
        <v>491</v>
      </c>
      <c r="H5496">
        <v>1</v>
      </c>
      <c r="I5496">
        <v>0</v>
      </c>
      <c r="J5496">
        <v>2</v>
      </c>
      <c r="K5496">
        <v>2</v>
      </c>
      <c r="L5496" s="22" t="str">
        <f t="shared" si="1765"/>
        <v>08/08/2026</v>
      </c>
      <c r="M5496" s="23">
        <f t="shared" si="1766"/>
        <v>0.14583333333333331</v>
      </c>
      <c r="N5496" t="str">
        <f t="shared" si="1767"/>
        <v>2 - 2</v>
      </c>
      <c r="O5496" t="str">
        <f t="shared" si="1768"/>
        <v>Red</v>
      </c>
      <c r="P5496" t="str">
        <f t="shared" si="1769"/>
        <v>Green</v>
      </c>
      <c r="Q5496" t="str">
        <f t="shared" si="1770"/>
        <v>Red</v>
      </c>
      <c r="R5496" t="str">
        <f t="shared" si="1771"/>
        <v>Green</v>
      </c>
      <c r="S5496" t="str">
        <f t="shared" si="1772"/>
        <v>Green</v>
      </c>
      <c r="T5496" t="str">
        <f t="shared" si="1773"/>
        <v>Red</v>
      </c>
      <c r="U5496" t="str">
        <f t="shared" si="1774"/>
        <v>Green</v>
      </c>
      <c r="V5496" t="str">
        <f t="shared" si="1775"/>
        <v>Red</v>
      </c>
      <c r="W5496" t="str">
        <f t="shared" si="1776"/>
        <v>Red</v>
      </c>
      <c r="X5496" t="str">
        <f t="shared" si="1777"/>
        <v>Green</v>
      </c>
      <c r="Y5496" t="str">
        <f t="shared" si="1778"/>
        <v>Green</v>
      </c>
      <c r="Z5496" t="str">
        <f t="shared" si="1779"/>
        <v>Green</v>
      </c>
      <c r="AA5496" t="str">
        <f t="shared" si="1780"/>
        <v>Red</v>
      </c>
      <c r="AB5496" t="str">
        <f t="shared" si="1781"/>
        <v>Red</v>
      </c>
      <c r="AC5496" t="str">
        <f t="shared" si="1782"/>
        <v>Green</v>
      </c>
      <c r="AD5496" t="str">
        <f t="shared" si="1783"/>
        <v>Red</v>
      </c>
    </row>
    <row r="5497" spans="1:30" x14ac:dyDescent="0.3">
      <c r="A5497" t="str">
        <f t="shared" si="1784"/>
        <v>08/08/2026Belmont Swansea United SCLambton Jaffas</v>
      </c>
      <c r="D5497" s="2">
        <v>46242</v>
      </c>
      <c r="E5497" s="3">
        <v>0.27083333333333331</v>
      </c>
      <c r="F5497" t="s">
        <v>19</v>
      </c>
      <c r="G5497" t="s">
        <v>492</v>
      </c>
      <c r="H5497">
        <v>1</v>
      </c>
      <c r="I5497">
        <v>0</v>
      </c>
      <c r="J5497">
        <v>2</v>
      </c>
      <c r="K5497">
        <v>1</v>
      </c>
      <c r="L5497" s="22" t="str">
        <f t="shared" si="1765"/>
        <v>08/08/2026</v>
      </c>
      <c r="M5497" s="23">
        <f t="shared" si="1766"/>
        <v>0.14583333333333331</v>
      </c>
      <c r="N5497" t="str">
        <f t="shared" si="1767"/>
        <v>2 - 1</v>
      </c>
      <c r="O5497" t="str">
        <f t="shared" si="1768"/>
        <v>Green</v>
      </c>
      <c r="P5497" t="str">
        <f t="shared" si="1769"/>
        <v>Red</v>
      </c>
      <c r="Q5497" t="str">
        <f t="shared" si="1770"/>
        <v>Red</v>
      </c>
      <c r="R5497" t="str">
        <f t="shared" si="1771"/>
        <v>Green</v>
      </c>
      <c r="S5497" t="str">
        <f t="shared" si="1772"/>
        <v>Red</v>
      </c>
      <c r="T5497" t="str">
        <f t="shared" si="1773"/>
        <v>Green</v>
      </c>
      <c r="U5497" t="str">
        <f t="shared" si="1774"/>
        <v>Green</v>
      </c>
      <c r="V5497" t="str">
        <f t="shared" si="1775"/>
        <v>Red</v>
      </c>
      <c r="W5497" t="str">
        <f t="shared" si="1776"/>
        <v>Red</v>
      </c>
      <c r="X5497" t="str">
        <f t="shared" si="1777"/>
        <v>Green</v>
      </c>
      <c r="Y5497" t="str">
        <f t="shared" si="1778"/>
        <v>Green</v>
      </c>
      <c r="Z5497" t="str">
        <f t="shared" si="1779"/>
        <v>Green</v>
      </c>
      <c r="AA5497" t="str">
        <f t="shared" si="1780"/>
        <v>Red</v>
      </c>
      <c r="AB5497" t="str">
        <f t="shared" si="1781"/>
        <v>Green</v>
      </c>
      <c r="AC5497" t="str">
        <f t="shared" si="1782"/>
        <v>Green</v>
      </c>
      <c r="AD5497" t="str">
        <f t="shared" si="1783"/>
        <v>Red</v>
      </c>
    </row>
    <row r="5498" spans="1:30" x14ac:dyDescent="0.3">
      <c r="A5498" t="str">
        <f t="shared" si="1784"/>
        <v>08/08/2026Cessnock CityNewcastle Croatia</v>
      </c>
      <c r="D5498" s="2">
        <v>46242</v>
      </c>
      <c r="E5498" s="3">
        <v>0.27083333333333331</v>
      </c>
      <c r="F5498" t="s">
        <v>4247</v>
      </c>
      <c r="G5498" t="s">
        <v>2878</v>
      </c>
      <c r="H5498">
        <v>1</v>
      </c>
      <c r="I5498">
        <v>2</v>
      </c>
      <c r="J5498">
        <v>1</v>
      </c>
      <c r="K5498">
        <v>2</v>
      </c>
      <c r="L5498" s="22" t="str">
        <f t="shared" si="1765"/>
        <v>08/08/2026</v>
      </c>
      <c r="M5498" s="23">
        <f t="shared" si="1766"/>
        <v>0.14583333333333331</v>
      </c>
      <c r="N5498" t="str">
        <f t="shared" si="1767"/>
        <v>1 - 2</v>
      </c>
      <c r="O5498" t="str">
        <f t="shared" si="1768"/>
        <v>Red</v>
      </c>
      <c r="P5498" t="str">
        <f t="shared" si="1769"/>
        <v>Red</v>
      </c>
      <c r="Q5498" t="str">
        <f t="shared" si="1770"/>
        <v>Green</v>
      </c>
      <c r="R5498" t="str">
        <f t="shared" si="1771"/>
        <v>Red</v>
      </c>
      <c r="S5498" t="str">
        <f t="shared" si="1772"/>
        <v>Green</v>
      </c>
      <c r="T5498" t="str">
        <f t="shared" si="1773"/>
        <v>Green</v>
      </c>
      <c r="U5498" t="str">
        <f t="shared" si="1774"/>
        <v>Red</v>
      </c>
      <c r="V5498" t="str">
        <f t="shared" si="1775"/>
        <v>Red</v>
      </c>
      <c r="W5498" t="str">
        <f t="shared" si="1776"/>
        <v>Green</v>
      </c>
      <c r="X5498" t="str">
        <f t="shared" si="1777"/>
        <v>Green</v>
      </c>
      <c r="Y5498" t="str">
        <f t="shared" si="1778"/>
        <v>Green</v>
      </c>
      <c r="Z5498" t="str">
        <f t="shared" si="1779"/>
        <v>Green</v>
      </c>
      <c r="AA5498" t="str">
        <f t="shared" si="1780"/>
        <v>Red</v>
      </c>
      <c r="AB5498" t="str">
        <f t="shared" si="1781"/>
        <v>Green</v>
      </c>
      <c r="AC5498" t="str">
        <f t="shared" si="1782"/>
        <v>Green</v>
      </c>
      <c r="AD5498" t="str">
        <f t="shared" si="1783"/>
        <v>Red</v>
      </c>
    </row>
    <row r="5499" spans="1:30" x14ac:dyDescent="0.3">
      <c r="A5499" t="str">
        <f t="shared" si="1784"/>
        <v>08/08/2026Hakoah Sydney CityBull FC Academy</v>
      </c>
      <c r="D5499" s="2">
        <v>46242</v>
      </c>
      <c r="E5499" s="3">
        <v>0.27083333333333331</v>
      </c>
      <c r="F5499" t="s">
        <v>2892</v>
      </c>
      <c r="G5499" t="s">
        <v>4249</v>
      </c>
      <c r="H5499">
        <v>0</v>
      </c>
      <c r="I5499">
        <v>1</v>
      </c>
      <c r="J5499">
        <v>3</v>
      </c>
      <c r="K5499">
        <v>2</v>
      </c>
      <c r="L5499" s="22" t="str">
        <f t="shared" si="1765"/>
        <v>08/08/2026</v>
      </c>
      <c r="M5499" s="23">
        <f t="shared" si="1766"/>
        <v>0.14583333333333331</v>
      </c>
      <c r="N5499" t="str">
        <f t="shared" si="1767"/>
        <v>3 - 2</v>
      </c>
      <c r="O5499" t="str">
        <f t="shared" si="1768"/>
        <v>Green</v>
      </c>
      <c r="P5499" t="str">
        <f t="shared" si="1769"/>
        <v>Red</v>
      </c>
      <c r="Q5499" t="str">
        <f t="shared" si="1770"/>
        <v>Red</v>
      </c>
      <c r="R5499" t="str">
        <f t="shared" si="1771"/>
        <v>Green</v>
      </c>
      <c r="S5499" t="str">
        <f t="shared" si="1772"/>
        <v>Red</v>
      </c>
      <c r="T5499" t="str">
        <f t="shared" si="1773"/>
        <v>Green</v>
      </c>
      <c r="U5499" t="str">
        <f t="shared" si="1774"/>
        <v>Red</v>
      </c>
      <c r="V5499" t="str">
        <f t="shared" si="1775"/>
        <v>Red</v>
      </c>
      <c r="W5499" t="str">
        <f t="shared" si="1776"/>
        <v>Green</v>
      </c>
      <c r="X5499" t="str">
        <f t="shared" si="1777"/>
        <v>Green</v>
      </c>
      <c r="Y5499" t="str">
        <f t="shared" si="1778"/>
        <v>Green</v>
      </c>
      <c r="Z5499" t="str">
        <f t="shared" si="1779"/>
        <v>Green</v>
      </c>
      <c r="AA5499" t="str">
        <f t="shared" si="1780"/>
        <v>Red</v>
      </c>
      <c r="AB5499" t="str">
        <f t="shared" si="1781"/>
        <v>Red</v>
      </c>
      <c r="AC5499" t="str">
        <f t="shared" si="1782"/>
        <v>Green</v>
      </c>
      <c r="AD5499" t="str">
        <f t="shared" si="1783"/>
        <v>Red</v>
      </c>
    </row>
    <row r="5500" spans="1:30" x14ac:dyDescent="0.3">
      <c r="A5500" t="str">
        <f t="shared" si="1784"/>
        <v>08/08/2026Northern TigersRydalmere Lions FC</v>
      </c>
      <c r="D5500" s="2">
        <v>46242</v>
      </c>
      <c r="E5500" s="3">
        <v>0.27083333333333331</v>
      </c>
      <c r="F5500" t="s">
        <v>2896</v>
      </c>
      <c r="G5500" t="s">
        <v>2893</v>
      </c>
      <c r="H5500">
        <v>1</v>
      </c>
      <c r="I5500">
        <v>1</v>
      </c>
      <c r="J5500">
        <v>2</v>
      </c>
      <c r="K5500">
        <v>1</v>
      </c>
      <c r="L5500" s="22" t="str">
        <f t="shared" si="1765"/>
        <v>08/08/2026</v>
      </c>
      <c r="M5500" s="23">
        <f t="shared" si="1766"/>
        <v>0.14583333333333331</v>
      </c>
      <c r="N5500" t="str">
        <f t="shared" si="1767"/>
        <v>2 - 1</v>
      </c>
      <c r="O5500" t="str">
        <f t="shared" si="1768"/>
        <v>Green</v>
      </c>
      <c r="P5500" t="str">
        <f t="shared" si="1769"/>
        <v>Red</v>
      </c>
      <c r="Q5500" t="str">
        <f t="shared" si="1770"/>
        <v>Red</v>
      </c>
      <c r="R5500" t="str">
        <f t="shared" si="1771"/>
        <v>Green</v>
      </c>
      <c r="S5500" t="str">
        <f t="shared" si="1772"/>
        <v>Red</v>
      </c>
      <c r="T5500" t="str">
        <f t="shared" si="1773"/>
        <v>Green</v>
      </c>
      <c r="U5500" t="str">
        <f t="shared" si="1774"/>
        <v>Red</v>
      </c>
      <c r="V5500" t="str">
        <f t="shared" si="1775"/>
        <v>Green</v>
      </c>
      <c r="W5500" t="str">
        <f t="shared" si="1776"/>
        <v>Red</v>
      </c>
      <c r="X5500" t="str">
        <f t="shared" si="1777"/>
        <v>Green</v>
      </c>
      <c r="Y5500" t="str">
        <f t="shared" si="1778"/>
        <v>Green</v>
      </c>
      <c r="Z5500" t="str">
        <f t="shared" si="1779"/>
        <v>Green</v>
      </c>
      <c r="AA5500" t="str">
        <f t="shared" si="1780"/>
        <v>Red</v>
      </c>
      <c r="AB5500" t="str">
        <f t="shared" si="1781"/>
        <v>Green</v>
      </c>
      <c r="AC5500" t="str">
        <f t="shared" si="1782"/>
        <v>Green</v>
      </c>
      <c r="AD5500" t="str">
        <f t="shared" si="1783"/>
        <v>Red</v>
      </c>
    </row>
    <row r="5501" spans="1:30" x14ac:dyDescent="0.3">
      <c r="A5501" t="str">
        <f t="shared" si="1784"/>
        <v>08/08/2026St George U20APIA Leichhardt Tigers U20</v>
      </c>
      <c r="D5501" s="2">
        <v>46242</v>
      </c>
      <c r="E5501" s="3">
        <v>0.27083333333333331</v>
      </c>
      <c r="F5501" t="s">
        <v>2955</v>
      </c>
      <c r="G5501" t="s">
        <v>2953</v>
      </c>
      <c r="H5501">
        <v>2</v>
      </c>
      <c r="I5501">
        <v>1</v>
      </c>
      <c r="J5501">
        <v>4</v>
      </c>
      <c r="K5501">
        <v>1</v>
      </c>
      <c r="L5501" s="22" t="str">
        <f t="shared" si="1765"/>
        <v>08/08/2026</v>
      </c>
      <c r="M5501" s="23">
        <f t="shared" si="1766"/>
        <v>0.14583333333333331</v>
      </c>
      <c r="N5501" t="str">
        <f t="shared" si="1767"/>
        <v>4 - 1</v>
      </c>
      <c r="O5501" t="str">
        <f t="shared" si="1768"/>
        <v>Green</v>
      </c>
      <c r="P5501" t="str">
        <f t="shared" si="1769"/>
        <v>Red</v>
      </c>
      <c r="Q5501" t="str">
        <f t="shared" si="1770"/>
        <v>Red</v>
      </c>
      <c r="R5501" t="str">
        <f t="shared" si="1771"/>
        <v>Green</v>
      </c>
      <c r="S5501" t="str">
        <f t="shared" si="1772"/>
        <v>Red</v>
      </c>
      <c r="T5501" t="str">
        <f t="shared" si="1773"/>
        <v>Green</v>
      </c>
      <c r="U5501" t="str">
        <f t="shared" si="1774"/>
        <v>Green</v>
      </c>
      <c r="V5501" t="str">
        <f t="shared" si="1775"/>
        <v>Red</v>
      </c>
      <c r="W5501" t="str">
        <f t="shared" si="1776"/>
        <v>Red</v>
      </c>
      <c r="X5501" t="str">
        <f t="shared" si="1777"/>
        <v>Green</v>
      </c>
      <c r="Y5501" t="str">
        <f t="shared" si="1778"/>
        <v>Green</v>
      </c>
      <c r="Z5501" t="str">
        <f t="shared" si="1779"/>
        <v>Green</v>
      </c>
      <c r="AA5501" t="str">
        <f t="shared" si="1780"/>
        <v>Red</v>
      </c>
      <c r="AB5501" t="str">
        <f t="shared" si="1781"/>
        <v>Red</v>
      </c>
      <c r="AC5501" t="str">
        <f t="shared" si="1782"/>
        <v>Green</v>
      </c>
      <c r="AD5501" t="str">
        <f t="shared" si="1783"/>
        <v>Red</v>
      </c>
    </row>
    <row r="5502" spans="1:30" x14ac:dyDescent="0.3">
      <c r="A5502" t="str">
        <f t="shared" si="1784"/>
        <v>08/08/2026Bankstown City LionsHurstville ZFC</v>
      </c>
      <c r="D5502" s="2">
        <v>46242</v>
      </c>
      <c r="E5502" s="3">
        <v>0.29166666666666669</v>
      </c>
      <c r="F5502" t="s">
        <v>2898</v>
      </c>
      <c r="G5502" t="s">
        <v>2895</v>
      </c>
      <c r="H5502">
        <v>1</v>
      </c>
      <c r="I5502">
        <v>0</v>
      </c>
      <c r="J5502">
        <v>2</v>
      </c>
      <c r="K5502">
        <v>0</v>
      </c>
      <c r="L5502" s="22" t="str">
        <f t="shared" ref="L5502:L5565" si="1785">"0"&amp;DAY(D5502)&amp;"/"&amp;"08"&amp;"/"&amp;YEAR(D5502)</f>
        <v>08/08/2026</v>
      </c>
      <c r="M5502" s="23">
        <f t="shared" ref="M5502:M5565" si="1786">E5502-TIME(3,0,0)</f>
        <v>0.16666666666666669</v>
      </c>
      <c r="N5502" t="str">
        <f t="shared" ref="N5502:N5565" si="1787">J5502&amp;" - "&amp;K5502</f>
        <v>2 - 0</v>
      </c>
      <c r="O5502" t="str">
        <f t="shared" si="1768"/>
        <v>Green</v>
      </c>
      <c r="P5502" t="str">
        <f t="shared" si="1769"/>
        <v>Red</v>
      </c>
      <c r="Q5502" t="str">
        <f t="shared" si="1770"/>
        <v>Red</v>
      </c>
      <c r="R5502" t="str">
        <f t="shared" si="1771"/>
        <v>Green</v>
      </c>
      <c r="S5502" t="str">
        <f t="shared" si="1772"/>
        <v>Red</v>
      </c>
      <c r="T5502" t="str">
        <f t="shared" si="1773"/>
        <v>Green</v>
      </c>
      <c r="U5502" t="str">
        <f t="shared" si="1774"/>
        <v>Green</v>
      </c>
      <c r="V5502" t="str">
        <f t="shared" si="1775"/>
        <v>Red</v>
      </c>
      <c r="W5502" t="str">
        <f t="shared" si="1776"/>
        <v>Red</v>
      </c>
      <c r="X5502" t="str">
        <f t="shared" si="1777"/>
        <v>Green</v>
      </c>
      <c r="Y5502" t="str">
        <f t="shared" si="1778"/>
        <v>Green</v>
      </c>
      <c r="Z5502" t="str">
        <f t="shared" si="1779"/>
        <v>Red</v>
      </c>
      <c r="AA5502" t="str">
        <f t="shared" si="1780"/>
        <v>Green</v>
      </c>
      <c r="AB5502" t="str">
        <f t="shared" si="1781"/>
        <v>Green</v>
      </c>
      <c r="AC5502" t="str">
        <f t="shared" si="1782"/>
        <v>Red</v>
      </c>
      <c r="AD5502" t="str">
        <f t="shared" si="1783"/>
        <v>Green</v>
      </c>
    </row>
    <row r="5503" spans="1:30" x14ac:dyDescent="0.3">
      <c r="A5503" t="str">
        <f t="shared" si="1784"/>
        <v>08/08/2026Dulwich HillMacarthur Rams</v>
      </c>
      <c r="D5503" s="2">
        <v>46242</v>
      </c>
      <c r="E5503" s="3">
        <v>0.29166666666666669</v>
      </c>
      <c r="F5503" t="s">
        <v>2900</v>
      </c>
      <c r="G5503" t="s">
        <v>2894</v>
      </c>
      <c r="H5503">
        <v>0</v>
      </c>
      <c r="I5503">
        <v>0</v>
      </c>
      <c r="J5503">
        <v>1</v>
      </c>
      <c r="K5503">
        <v>2</v>
      </c>
      <c r="L5503" s="22" t="str">
        <f t="shared" si="1785"/>
        <v>08/08/2026</v>
      </c>
      <c r="M5503" s="23">
        <f t="shared" si="1786"/>
        <v>0.16666666666666669</v>
      </c>
      <c r="N5503" t="str">
        <f t="shared" si="1787"/>
        <v>1 - 2</v>
      </c>
      <c r="O5503" t="str">
        <f t="shared" si="1768"/>
        <v>Red</v>
      </c>
      <c r="P5503" t="str">
        <f t="shared" si="1769"/>
        <v>Red</v>
      </c>
      <c r="Q5503" t="str">
        <f t="shared" si="1770"/>
        <v>Green</v>
      </c>
      <c r="R5503" t="str">
        <f t="shared" si="1771"/>
        <v>Red</v>
      </c>
      <c r="S5503" t="str">
        <f t="shared" si="1772"/>
        <v>Green</v>
      </c>
      <c r="T5503" t="str">
        <f t="shared" si="1773"/>
        <v>Green</v>
      </c>
      <c r="U5503" t="str">
        <f t="shared" si="1774"/>
        <v>Red</v>
      </c>
      <c r="V5503" t="str">
        <f t="shared" si="1775"/>
        <v>Green</v>
      </c>
      <c r="W5503" t="str">
        <f t="shared" si="1776"/>
        <v>Red</v>
      </c>
      <c r="X5503" t="str">
        <f t="shared" si="1777"/>
        <v>Red</v>
      </c>
      <c r="Y5503" t="str">
        <f t="shared" si="1778"/>
        <v>Green</v>
      </c>
      <c r="Z5503" t="str">
        <f t="shared" si="1779"/>
        <v>Green</v>
      </c>
      <c r="AA5503" t="str">
        <f t="shared" si="1780"/>
        <v>Red</v>
      </c>
      <c r="AB5503" t="str">
        <f t="shared" si="1781"/>
        <v>Green</v>
      </c>
      <c r="AC5503" t="str">
        <f t="shared" si="1782"/>
        <v>Green</v>
      </c>
      <c r="AD5503" t="str">
        <f t="shared" si="1783"/>
        <v>Red</v>
      </c>
    </row>
    <row r="5504" spans="1:30" x14ac:dyDescent="0.3">
      <c r="A5504" t="str">
        <f t="shared" si="1784"/>
        <v>08/08/2026Hawkesbury City SCCentral Coast United</v>
      </c>
      <c r="D5504" s="2">
        <v>46242</v>
      </c>
      <c r="E5504" s="3">
        <v>0.29166666666666669</v>
      </c>
      <c r="F5504" t="s">
        <v>2908</v>
      </c>
      <c r="G5504" t="s">
        <v>5613</v>
      </c>
      <c r="H5504">
        <v>2</v>
      </c>
      <c r="I5504">
        <v>3</v>
      </c>
      <c r="J5504">
        <v>2</v>
      </c>
      <c r="K5504">
        <v>4</v>
      </c>
      <c r="L5504" s="22" t="str">
        <f t="shared" si="1785"/>
        <v>08/08/2026</v>
      </c>
      <c r="M5504" s="23">
        <f t="shared" si="1786"/>
        <v>0.16666666666666669</v>
      </c>
      <c r="N5504" t="str">
        <f t="shared" si="1787"/>
        <v>2 - 4</v>
      </c>
      <c r="O5504" t="str">
        <f t="shared" si="1768"/>
        <v>Red</v>
      </c>
      <c r="P5504" t="str">
        <f t="shared" si="1769"/>
        <v>Red</v>
      </c>
      <c r="Q5504" t="str">
        <f t="shared" si="1770"/>
        <v>Green</v>
      </c>
      <c r="R5504" t="str">
        <f t="shared" si="1771"/>
        <v>Red</v>
      </c>
      <c r="S5504" t="str">
        <f t="shared" si="1772"/>
        <v>Green</v>
      </c>
      <c r="T5504" t="str">
        <f t="shared" si="1773"/>
        <v>Green</v>
      </c>
      <c r="U5504" t="str">
        <f t="shared" si="1774"/>
        <v>Red</v>
      </c>
      <c r="V5504" t="str">
        <f t="shared" si="1775"/>
        <v>Red</v>
      </c>
      <c r="W5504" t="str">
        <f t="shared" si="1776"/>
        <v>Green</v>
      </c>
      <c r="X5504" t="str">
        <f t="shared" si="1777"/>
        <v>Green</v>
      </c>
      <c r="Y5504" t="str">
        <f t="shared" si="1778"/>
        <v>Green</v>
      </c>
      <c r="Z5504" t="str">
        <f t="shared" si="1779"/>
        <v>Green</v>
      </c>
      <c r="AA5504" t="str">
        <f t="shared" si="1780"/>
        <v>Red</v>
      </c>
      <c r="AB5504" t="str">
        <f t="shared" si="1781"/>
        <v>Red</v>
      </c>
      <c r="AC5504" t="str">
        <f t="shared" si="1782"/>
        <v>Green</v>
      </c>
      <c r="AD5504" t="str">
        <f t="shared" si="1783"/>
        <v>Red</v>
      </c>
    </row>
    <row r="5505" spans="1:30" x14ac:dyDescent="0.3">
      <c r="A5505" t="str">
        <f t="shared" si="1784"/>
        <v>08/08/2026Hills BrumbiesBankstown Berries</v>
      </c>
      <c r="D5505" s="2">
        <v>46242</v>
      </c>
      <c r="E5505" s="3">
        <v>0.29166666666666669</v>
      </c>
      <c r="F5505" t="s">
        <v>2905</v>
      </c>
      <c r="G5505" t="s">
        <v>2899</v>
      </c>
      <c r="H5505">
        <v>3</v>
      </c>
      <c r="I5505">
        <v>0</v>
      </c>
      <c r="J5505">
        <v>4</v>
      </c>
      <c r="K5505">
        <v>0</v>
      </c>
      <c r="L5505" s="22" t="str">
        <f t="shared" si="1785"/>
        <v>08/08/2026</v>
      </c>
      <c r="M5505" s="23">
        <f t="shared" si="1786"/>
        <v>0.16666666666666669</v>
      </c>
      <c r="N5505" t="str">
        <f t="shared" si="1787"/>
        <v>4 - 0</v>
      </c>
      <c r="O5505" t="str">
        <f t="shared" si="1768"/>
        <v>Green</v>
      </c>
      <c r="P5505" t="str">
        <f t="shared" si="1769"/>
        <v>Red</v>
      </c>
      <c r="Q5505" t="str">
        <f t="shared" si="1770"/>
        <v>Red</v>
      </c>
      <c r="R5505" t="str">
        <f t="shared" si="1771"/>
        <v>Green</v>
      </c>
      <c r="S5505" t="str">
        <f t="shared" si="1772"/>
        <v>Red</v>
      </c>
      <c r="T5505" t="str">
        <f t="shared" si="1773"/>
        <v>Green</v>
      </c>
      <c r="U5505" t="str">
        <f t="shared" si="1774"/>
        <v>Green</v>
      </c>
      <c r="V5505" t="str">
        <f t="shared" si="1775"/>
        <v>Red</v>
      </c>
      <c r="W5505" t="str">
        <f t="shared" si="1776"/>
        <v>Red</v>
      </c>
      <c r="X5505" t="str">
        <f t="shared" si="1777"/>
        <v>Green</v>
      </c>
      <c r="Y5505" t="str">
        <f t="shared" si="1778"/>
        <v>Green</v>
      </c>
      <c r="Z5505" t="str">
        <f t="shared" si="1779"/>
        <v>Green</v>
      </c>
      <c r="AA5505" t="str">
        <f t="shared" si="1780"/>
        <v>Red</v>
      </c>
      <c r="AB5505" t="str">
        <f t="shared" si="1781"/>
        <v>Red</v>
      </c>
      <c r="AC5505" t="str">
        <f t="shared" si="1782"/>
        <v>Red</v>
      </c>
      <c r="AD5505" t="str">
        <f t="shared" si="1783"/>
        <v>Green</v>
      </c>
    </row>
    <row r="5506" spans="1:30" x14ac:dyDescent="0.3">
      <c r="A5506" t="str">
        <f t="shared" si="1784"/>
        <v>08/08/2026Manly UnitedMarconi Stallions</v>
      </c>
      <c r="D5506" s="2">
        <v>46242</v>
      </c>
      <c r="E5506" s="3">
        <v>0.29166666666666669</v>
      </c>
      <c r="F5506" t="s">
        <v>2243</v>
      </c>
      <c r="G5506" t="s">
        <v>518</v>
      </c>
      <c r="H5506">
        <v>2</v>
      </c>
      <c r="I5506">
        <v>0</v>
      </c>
      <c r="J5506">
        <v>3</v>
      </c>
      <c r="K5506">
        <v>1</v>
      </c>
      <c r="L5506" s="22" t="str">
        <f t="shared" si="1785"/>
        <v>08/08/2026</v>
      </c>
      <c r="M5506" s="23">
        <f t="shared" si="1786"/>
        <v>0.16666666666666669</v>
      </c>
      <c r="N5506" t="str">
        <f t="shared" si="1787"/>
        <v>3 - 1</v>
      </c>
      <c r="O5506" t="str">
        <f t="shared" ref="O5506:O5569" si="1788">IF($J5506&gt;$K5506,"Green","Red")</f>
        <v>Green</v>
      </c>
      <c r="P5506" t="str">
        <f t="shared" ref="P5506:P5569" si="1789">IF($J5506=$K5506,"Green","Red")</f>
        <v>Red</v>
      </c>
      <c r="Q5506" t="str">
        <f t="shared" ref="Q5506:Q5569" si="1790">IF($J5506&lt;$K5506,"Green","Red")</f>
        <v>Red</v>
      </c>
      <c r="R5506" t="str">
        <f t="shared" ref="R5506:R5569" si="1791">IF($J5506&gt;=$K5506,"Green","Red")</f>
        <v>Green</v>
      </c>
      <c r="S5506" t="str">
        <f t="shared" ref="S5506:S5569" si="1792">IF($J5506&lt;=$K5506,"Green","Red")</f>
        <v>Red</v>
      </c>
      <c r="T5506" t="str">
        <f t="shared" ref="T5506:T5569" si="1793">IF(OR($J5506&gt;$K5506,$J5506&lt;$K5506),"Green","Red")</f>
        <v>Green</v>
      </c>
      <c r="U5506" t="str">
        <f t="shared" ref="U5506:U5569" si="1794">IF($H5506&gt;$I5506,"Green","Red")</f>
        <v>Green</v>
      </c>
      <c r="V5506" t="str">
        <f t="shared" ref="V5506:V5569" si="1795">IF($H5506=$I5506,"Green","Red")</f>
        <v>Red</v>
      </c>
      <c r="W5506" t="str">
        <f t="shared" ref="W5506:W5569" si="1796">IF($H5506&lt;$I5506,"Green","Red")</f>
        <v>Red</v>
      </c>
      <c r="X5506" t="str">
        <f t="shared" ref="X5506:X5569" si="1797">IF($H5506+$I5506&gt;0,"Green","Red")</f>
        <v>Green</v>
      </c>
      <c r="Y5506" t="str">
        <f t="shared" ref="Y5506:Y5569" si="1798">IF($J5506+$K5506&gt;1.5,"Green","Red")</f>
        <v>Green</v>
      </c>
      <c r="Z5506" t="str">
        <f t="shared" ref="Z5506:Z5569" si="1799">IF($J5506+$K5506&gt;2.5,"Green","Red")</f>
        <v>Green</v>
      </c>
      <c r="AA5506" t="str">
        <f t="shared" ref="AA5506:AA5569" si="1800">IF($J5506+$K5506&lt;2.5,"Green","Red")</f>
        <v>Red</v>
      </c>
      <c r="AB5506" t="str">
        <f t="shared" ref="AB5506:AB5569" si="1801">IF($J5506+$K5506&lt;3.5,"Green","Red")</f>
        <v>Red</v>
      </c>
      <c r="AC5506" t="str">
        <f t="shared" ref="AC5506:AC5569" si="1802">IF(AND($J5506&gt;0,$K5506&gt;0),"Green","Red")</f>
        <v>Green</v>
      </c>
      <c r="AD5506" t="str">
        <f t="shared" ref="AD5506:AD5569" si="1803">IF(OR($J5506=0,$K5506=0),"Green","Red")</f>
        <v>Red</v>
      </c>
    </row>
    <row r="5507" spans="1:30" x14ac:dyDescent="0.3">
      <c r="A5507" t="str">
        <f t="shared" si="1784"/>
        <v>08/08/2026Newcastle Jets U21Central Coast Mariners U21</v>
      </c>
      <c r="D5507" s="2">
        <v>46242</v>
      </c>
      <c r="E5507" s="3">
        <v>0.29166666666666669</v>
      </c>
      <c r="F5507" t="s">
        <v>2904</v>
      </c>
      <c r="G5507" t="s">
        <v>4248</v>
      </c>
      <c r="H5507">
        <v>1</v>
      </c>
      <c r="I5507">
        <v>1</v>
      </c>
      <c r="J5507">
        <v>1</v>
      </c>
      <c r="K5507">
        <v>1</v>
      </c>
      <c r="L5507" s="22" t="str">
        <f t="shared" si="1785"/>
        <v>08/08/2026</v>
      </c>
      <c r="M5507" s="23">
        <f t="shared" si="1786"/>
        <v>0.16666666666666669</v>
      </c>
      <c r="N5507" t="str">
        <f t="shared" si="1787"/>
        <v>1 - 1</v>
      </c>
      <c r="O5507" t="str">
        <f t="shared" si="1788"/>
        <v>Red</v>
      </c>
      <c r="P5507" t="str">
        <f t="shared" si="1789"/>
        <v>Green</v>
      </c>
      <c r="Q5507" t="str">
        <f t="shared" si="1790"/>
        <v>Red</v>
      </c>
      <c r="R5507" t="str">
        <f t="shared" si="1791"/>
        <v>Green</v>
      </c>
      <c r="S5507" t="str">
        <f t="shared" si="1792"/>
        <v>Green</v>
      </c>
      <c r="T5507" t="str">
        <f t="shared" si="1793"/>
        <v>Red</v>
      </c>
      <c r="U5507" t="str">
        <f t="shared" si="1794"/>
        <v>Red</v>
      </c>
      <c r="V5507" t="str">
        <f t="shared" si="1795"/>
        <v>Green</v>
      </c>
      <c r="W5507" t="str">
        <f t="shared" si="1796"/>
        <v>Red</v>
      </c>
      <c r="X5507" t="str">
        <f t="shared" si="1797"/>
        <v>Green</v>
      </c>
      <c r="Y5507" t="str">
        <f t="shared" si="1798"/>
        <v>Green</v>
      </c>
      <c r="Z5507" t="str">
        <f t="shared" si="1799"/>
        <v>Red</v>
      </c>
      <c r="AA5507" t="str">
        <f t="shared" si="1800"/>
        <v>Green</v>
      </c>
      <c r="AB5507" t="str">
        <f t="shared" si="1801"/>
        <v>Green</v>
      </c>
      <c r="AC5507" t="str">
        <f t="shared" si="1802"/>
        <v>Green</v>
      </c>
      <c r="AD5507" t="str">
        <f t="shared" si="1803"/>
        <v>Red</v>
      </c>
    </row>
    <row r="5508" spans="1:30" x14ac:dyDescent="0.3">
      <c r="A5508" t="str">
        <f t="shared" si="1784"/>
        <v>08/08/2026SD Raiders FCWestern Sydney Wanderers U21</v>
      </c>
      <c r="D5508" s="2">
        <v>46242</v>
      </c>
      <c r="E5508" s="3">
        <v>0.29166666666666669</v>
      </c>
      <c r="F5508" t="s">
        <v>2786</v>
      </c>
      <c r="G5508" t="s">
        <v>532</v>
      </c>
      <c r="H5508">
        <v>1</v>
      </c>
      <c r="I5508">
        <v>0</v>
      </c>
      <c r="J5508">
        <v>3</v>
      </c>
      <c r="K5508">
        <v>0</v>
      </c>
      <c r="L5508" s="22" t="str">
        <f t="shared" si="1785"/>
        <v>08/08/2026</v>
      </c>
      <c r="M5508" s="23">
        <f t="shared" si="1786"/>
        <v>0.16666666666666669</v>
      </c>
      <c r="N5508" t="str">
        <f t="shared" si="1787"/>
        <v>3 - 0</v>
      </c>
      <c r="O5508" t="str">
        <f t="shared" si="1788"/>
        <v>Green</v>
      </c>
      <c r="P5508" t="str">
        <f t="shared" si="1789"/>
        <v>Red</v>
      </c>
      <c r="Q5508" t="str">
        <f t="shared" si="1790"/>
        <v>Red</v>
      </c>
      <c r="R5508" t="str">
        <f t="shared" si="1791"/>
        <v>Green</v>
      </c>
      <c r="S5508" t="str">
        <f t="shared" si="1792"/>
        <v>Red</v>
      </c>
      <c r="T5508" t="str">
        <f t="shared" si="1793"/>
        <v>Green</v>
      </c>
      <c r="U5508" t="str">
        <f t="shared" si="1794"/>
        <v>Green</v>
      </c>
      <c r="V5508" t="str">
        <f t="shared" si="1795"/>
        <v>Red</v>
      </c>
      <c r="W5508" t="str">
        <f t="shared" si="1796"/>
        <v>Red</v>
      </c>
      <c r="X5508" t="str">
        <f t="shared" si="1797"/>
        <v>Green</v>
      </c>
      <c r="Y5508" t="str">
        <f t="shared" si="1798"/>
        <v>Green</v>
      </c>
      <c r="Z5508" t="str">
        <f t="shared" si="1799"/>
        <v>Green</v>
      </c>
      <c r="AA5508" t="str">
        <f t="shared" si="1800"/>
        <v>Red</v>
      </c>
      <c r="AB5508" t="str">
        <f t="shared" si="1801"/>
        <v>Green</v>
      </c>
      <c r="AC5508" t="str">
        <f t="shared" si="1802"/>
        <v>Red</v>
      </c>
      <c r="AD5508" t="str">
        <f t="shared" si="1803"/>
        <v>Green</v>
      </c>
    </row>
    <row r="5509" spans="1:30" x14ac:dyDescent="0.3">
      <c r="A5509" t="str">
        <f t="shared" si="1784"/>
        <v>08/08/2026St George City U20Rockdale City Suns U20</v>
      </c>
      <c r="D5509" s="2">
        <v>46242</v>
      </c>
      <c r="E5509" s="3">
        <v>0.29166666666666669</v>
      </c>
      <c r="F5509" t="s">
        <v>2957</v>
      </c>
      <c r="G5509" t="s">
        <v>2977</v>
      </c>
      <c r="H5509">
        <v>3</v>
      </c>
      <c r="I5509">
        <v>0</v>
      </c>
      <c r="J5509">
        <v>9</v>
      </c>
      <c r="K5509">
        <v>1</v>
      </c>
      <c r="L5509" s="22" t="str">
        <f t="shared" si="1785"/>
        <v>08/08/2026</v>
      </c>
      <c r="M5509" s="23">
        <f t="shared" si="1786"/>
        <v>0.16666666666666669</v>
      </c>
      <c r="N5509" t="str">
        <f t="shared" si="1787"/>
        <v>9 - 1</v>
      </c>
      <c r="O5509" t="str">
        <f t="shared" si="1788"/>
        <v>Green</v>
      </c>
      <c r="P5509" t="str">
        <f t="shared" si="1789"/>
        <v>Red</v>
      </c>
      <c r="Q5509" t="str">
        <f t="shared" si="1790"/>
        <v>Red</v>
      </c>
      <c r="R5509" t="str">
        <f t="shared" si="1791"/>
        <v>Green</v>
      </c>
      <c r="S5509" t="str">
        <f t="shared" si="1792"/>
        <v>Red</v>
      </c>
      <c r="T5509" t="str">
        <f t="shared" si="1793"/>
        <v>Green</v>
      </c>
      <c r="U5509" t="str">
        <f t="shared" si="1794"/>
        <v>Green</v>
      </c>
      <c r="V5509" t="str">
        <f t="shared" si="1795"/>
        <v>Red</v>
      </c>
      <c r="W5509" t="str">
        <f t="shared" si="1796"/>
        <v>Red</v>
      </c>
      <c r="X5509" t="str">
        <f t="shared" si="1797"/>
        <v>Green</v>
      </c>
      <c r="Y5509" t="str">
        <f t="shared" si="1798"/>
        <v>Green</v>
      </c>
      <c r="Z5509" t="str">
        <f t="shared" si="1799"/>
        <v>Green</v>
      </c>
      <c r="AA5509" t="str">
        <f t="shared" si="1800"/>
        <v>Red</v>
      </c>
      <c r="AB5509" t="str">
        <f t="shared" si="1801"/>
        <v>Red</v>
      </c>
      <c r="AC5509" t="str">
        <f t="shared" si="1802"/>
        <v>Green</v>
      </c>
      <c r="AD5509" t="str">
        <f t="shared" si="1803"/>
        <v>Red</v>
      </c>
    </row>
    <row r="5510" spans="1:30" x14ac:dyDescent="0.3">
      <c r="A5510" t="str">
        <f t="shared" si="1784"/>
        <v>08/08/2026Sydney UniversityNepean FC</v>
      </c>
      <c r="D5510" s="2">
        <v>46242</v>
      </c>
      <c r="E5510" s="3">
        <v>0.29166666666666669</v>
      </c>
      <c r="F5510" t="s">
        <v>2280</v>
      </c>
      <c r="G5510" t="s">
        <v>2913</v>
      </c>
      <c r="H5510">
        <v>1</v>
      </c>
      <c r="I5510">
        <v>1</v>
      </c>
      <c r="J5510">
        <v>4</v>
      </c>
      <c r="K5510">
        <v>1</v>
      </c>
      <c r="L5510" s="22" t="str">
        <f t="shared" si="1785"/>
        <v>08/08/2026</v>
      </c>
      <c r="M5510" s="23">
        <f t="shared" si="1786"/>
        <v>0.16666666666666669</v>
      </c>
      <c r="N5510" t="str">
        <f t="shared" si="1787"/>
        <v>4 - 1</v>
      </c>
      <c r="O5510" t="str">
        <f t="shared" si="1788"/>
        <v>Green</v>
      </c>
      <c r="P5510" t="str">
        <f t="shared" si="1789"/>
        <v>Red</v>
      </c>
      <c r="Q5510" t="str">
        <f t="shared" si="1790"/>
        <v>Red</v>
      </c>
      <c r="R5510" t="str">
        <f t="shared" si="1791"/>
        <v>Green</v>
      </c>
      <c r="S5510" t="str">
        <f t="shared" si="1792"/>
        <v>Red</v>
      </c>
      <c r="T5510" t="str">
        <f t="shared" si="1793"/>
        <v>Green</v>
      </c>
      <c r="U5510" t="str">
        <f t="shared" si="1794"/>
        <v>Red</v>
      </c>
      <c r="V5510" t="str">
        <f t="shared" si="1795"/>
        <v>Green</v>
      </c>
      <c r="W5510" t="str">
        <f t="shared" si="1796"/>
        <v>Red</v>
      </c>
      <c r="X5510" t="str">
        <f t="shared" si="1797"/>
        <v>Green</v>
      </c>
      <c r="Y5510" t="str">
        <f t="shared" si="1798"/>
        <v>Green</v>
      </c>
      <c r="Z5510" t="str">
        <f t="shared" si="1799"/>
        <v>Green</v>
      </c>
      <c r="AA5510" t="str">
        <f t="shared" si="1800"/>
        <v>Red</v>
      </c>
      <c r="AB5510" t="str">
        <f t="shared" si="1801"/>
        <v>Red</v>
      </c>
      <c r="AC5510" t="str">
        <f t="shared" si="1802"/>
        <v>Green</v>
      </c>
      <c r="AD5510" t="str">
        <f t="shared" si="1803"/>
        <v>Red</v>
      </c>
    </row>
    <row r="5511" spans="1:30" x14ac:dyDescent="0.3">
      <c r="A5511" t="str">
        <f t="shared" si="1784"/>
        <v>08/08/2026CanberraO'Connor Knights</v>
      </c>
      <c r="D5511" s="2">
        <v>46242</v>
      </c>
      <c r="E5511" s="3">
        <v>0.3125</v>
      </c>
      <c r="F5511" t="s">
        <v>383</v>
      </c>
      <c r="G5511" t="s">
        <v>512</v>
      </c>
      <c r="H5511">
        <v>2</v>
      </c>
      <c r="I5511">
        <v>3</v>
      </c>
      <c r="J5511">
        <v>5</v>
      </c>
      <c r="K5511">
        <v>4</v>
      </c>
      <c r="L5511" s="22" t="str">
        <f t="shared" si="1785"/>
        <v>08/08/2026</v>
      </c>
      <c r="M5511" s="23">
        <f t="shared" si="1786"/>
        <v>0.1875</v>
      </c>
      <c r="N5511" t="str">
        <f t="shared" si="1787"/>
        <v>5 - 4</v>
      </c>
      <c r="O5511" t="str">
        <f t="shared" si="1788"/>
        <v>Green</v>
      </c>
      <c r="P5511" t="str">
        <f t="shared" si="1789"/>
        <v>Red</v>
      </c>
      <c r="Q5511" t="str">
        <f t="shared" si="1790"/>
        <v>Red</v>
      </c>
      <c r="R5511" t="str">
        <f t="shared" si="1791"/>
        <v>Green</v>
      </c>
      <c r="S5511" t="str">
        <f t="shared" si="1792"/>
        <v>Red</v>
      </c>
      <c r="T5511" t="str">
        <f t="shared" si="1793"/>
        <v>Green</v>
      </c>
      <c r="U5511" t="str">
        <f t="shared" si="1794"/>
        <v>Red</v>
      </c>
      <c r="V5511" t="str">
        <f t="shared" si="1795"/>
        <v>Red</v>
      </c>
      <c r="W5511" t="str">
        <f t="shared" si="1796"/>
        <v>Green</v>
      </c>
      <c r="X5511" t="str">
        <f t="shared" si="1797"/>
        <v>Green</v>
      </c>
      <c r="Y5511" t="str">
        <f t="shared" si="1798"/>
        <v>Green</v>
      </c>
      <c r="Z5511" t="str">
        <f t="shared" si="1799"/>
        <v>Green</v>
      </c>
      <c r="AA5511" t="str">
        <f t="shared" si="1800"/>
        <v>Red</v>
      </c>
      <c r="AB5511" t="str">
        <f t="shared" si="1801"/>
        <v>Red</v>
      </c>
      <c r="AC5511" t="str">
        <f t="shared" si="1802"/>
        <v>Green</v>
      </c>
      <c r="AD5511" t="str">
        <f t="shared" si="1803"/>
        <v>Red</v>
      </c>
    </row>
    <row r="5512" spans="1:30" x14ac:dyDescent="0.3">
      <c r="A5512" t="str">
        <f t="shared" si="1784"/>
        <v>08/08/2026Spirit FCBlacktown City</v>
      </c>
      <c r="D5512" s="2">
        <v>46242</v>
      </c>
      <c r="E5512" s="3">
        <v>0.3125</v>
      </c>
      <c r="F5512" t="s">
        <v>2787</v>
      </c>
      <c r="G5512" t="s">
        <v>938</v>
      </c>
      <c r="H5512">
        <v>2</v>
      </c>
      <c r="I5512">
        <v>0</v>
      </c>
      <c r="J5512">
        <v>3</v>
      </c>
      <c r="K5512">
        <v>1</v>
      </c>
      <c r="L5512" s="22" t="str">
        <f t="shared" si="1785"/>
        <v>08/08/2026</v>
      </c>
      <c r="M5512" s="23">
        <f t="shared" si="1786"/>
        <v>0.1875</v>
      </c>
      <c r="N5512" t="str">
        <f t="shared" si="1787"/>
        <v>3 - 1</v>
      </c>
      <c r="O5512" t="str">
        <f t="shared" si="1788"/>
        <v>Green</v>
      </c>
      <c r="P5512" t="str">
        <f t="shared" si="1789"/>
        <v>Red</v>
      </c>
      <c r="Q5512" t="str">
        <f t="shared" si="1790"/>
        <v>Red</v>
      </c>
      <c r="R5512" t="str">
        <f t="shared" si="1791"/>
        <v>Green</v>
      </c>
      <c r="S5512" t="str">
        <f t="shared" si="1792"/>
        <v>Red</v>
      </c>
      <c r="T5512" t="str">
        <f t="shared" si="1793"/>
        <v>Green</v>
      </c>
      <c r="U5512" t="str">
        <f t="shared" si="1794"/>
        <v>Green</v>
      </c>
      <c r="V5512" t="str">
        <f t="shared" si="1795"/>
        <v>Red</v>
      </c>
      <c r="W5512" t="str">
        <f t="shared" si="1796"/>
        <v>Red</v>
      </c>
      <c r="X5512" t="str">
        <f t="shared" si="1797"/>
        <v>Green</v>
      </c>
      <c r="Y5512" t="str">
        <f t="shared" si="1798"/>
        <v>Green</v>
      </c>
      <c r="Z5512" t="str">
        <f t="shared" si="1799"/>
        <v>Green</v>
      </c>
      <c r="AA5512" t="str">
        <f t="shared" si="1800"/>
        <v>Red</v>
      </c>
      <c r="AB5512" t="str">
        <f t="shared" si="1801"/>
        <v>Red</v>
      </c>
      <c r="AC5512" t="str">
        <f t="shared" si="1802"/>
        <v>Green</v>
      </c>
      <c r="AD5512" t="str">
        <f t="shared" si="1803"/>
        <v>Red</v>
      </c>
    </row>
    <row r="5513" spans="1:30" x14ac:dyDescent="0.3">
      <c r="A5513" t="str">
        <f t="shared" si="1784"/>
        <v>08/08/2026Sutherland SharksSydney U21</v>
      </c>
      <c r="D5513" s="2">
        <v>46242</v>
      </c>
      <c r="E5513" s="3">
        <v>0.3125</v>
      </c>
      <c r="F5513" t="s">
        <v>936</v>
      </c>
      <c r="G5513" t="s">
        <v>2791</v>
      </c>
      <c r="H5513">
        <v>0</v>
      </c>
      <c r="I5513">
        <v>0</v>
      </c>
      <c r="J5513">
        <v>1</v>
      </c>
      <c r="K5513">
        <v>1</v>
      </c>
      <c r="L5513" s="22" t="str">
        <f t="shared" si="1785"/>
        <v>08/08/2026</v>
      </c>
      <c r="M5513" s="23">
        <f t="shared" si="1786"/>
        <v>0.1875</v>
      </c>
      <c r="N5513" t="str">
        <f t="shared" si="1787"/>
        <v>1 - 1</v>
      </c>
      <c r="O5513" t="str">
        <f t="shared" si="1788"/>
        <v>Red</v>
      </c>
      <c r="P5513" t="str">
        <f t="shared" si="1789"/>
        <v>Green</v>
      </c>
      <c r="Q5513" t="str">
        <f t="shared" si="1790"/>
        <v>Red</v>
      </c>
      <c r="R5513" t="str">
        <f t="shared" si="1791"/>
        <v>Green</v>
      </c>
      <c r="S5513" t="str">
        <f t="shared" si="1792"/>
        <v>Green</v>
      </c>
      <c r="T5513" t="str">
        <f t="shared" si="1793"/>
        <v>Red</v>
      </c>
      <c r="U5513" t="str">
        <f t="shared" si="1794"/>
        <v>Red</v>
      </c>
      <c r="V5513" t="str">
        <f t="shared" si="1795"/>
        <v>Green</v>
      </c>
      <c r="W5513" t="str">
        <f t="shared" si="1796"/>
        <v>Red</v>
      </c>
      <c r="X5513" t="str">
        <f t="shared" si="1797"/>
        <v>Red</v>
      </c>
      <c r="Y5513" t="str">
        <f t="shared" si="1798"/>
        <v>Green</v>
      </c>
      <c r="Z5513" t="str">
        <f t="shared" si="1799"/>
        <v>Red</v>
      </c>
      <c r="AA5513" t="str">
        <f t="shared" si="1800"/>
        <v>Green</v>
      </c>
      <c r="AB5513" t="str">
        <f t="shared" si="1801"/>
        <v>Green</v>
      </c>
      <c r="AC5513" t="str">
        <f t="shared" si="1802"/>
        <v>Green</v>
      </c>
      <c r="AD5513" t="str">
        <f t="shared" si="1803"/>
        <v>Red</v>
      </c>
    </row>
    <row r="5514" spans="1:30" x14ac:dyDescent="0.3">
      <c r="A5514" t="str">
        <f t="shared" si="1784"/>
        <v>08/08/2026Monaro PanthersBelconnen United</v>
      </c>
      <c r="D5514" s="2">
        <v>46242</v>
      </c>
      <c r="E5514" s="3">
        <v>0.32291666666666669</v>
      </c>
      <c r="F5514" t="s">
        <v>940</v>
      </c>
      <c r="G5514" t="s">
        <v>511</v>
      </c>
      <c r="H5514">
        <v>1</v>
      </c>
      <c r="I5514">
        <v>0</v>
      </c>
      <c r="J5514">
        <v>7</v>
      </c>
      <c r="K5514">
        <v>0</v>
      </c>
      <c r="L5514" s="22" t="str">
        <f t="shared" si="1785"/>
        <v>08/08/2026</v>
      </c>
      <c r="M5514" s="23">
        <f t="shared" si="1786"/>
        <v>0.19791666666666669</v>
      </c>
      <c r="N5514" t="str">
        <f t="shared" si="1787"/>
        <v>7 - 0</v>
      </c>
      <c r="O5514" t="str">
        <f t="shared" si="1788"/>
        <v>Green</v>
      </c>
      <c r="P5514" t="str">
        <f t="shared" si="1789"/>
        <v>Red</v>
      </c>
      <c r="Q5514" t="str">
        <f t="shared" si="1790"/>
        <v>Red</v>
      </c>
      <c r="R5514" t="str">
        <f t="shared" si="1791"/>
        <v>Green</v>
      </c>
      <c r="S5514" t="str">
        <f t="shared" si="1792"/>
        <v>Red</v>
      </c>
      <c r="T5514" t="str">
        <f t="shared" si="1793"/>
        <v>Green</v>
      </c>
      <c r="U5514" t="str">
        <f t="shared" si="1794"/>
        <v>Green</v>
      </c>
      <c r="V5514" t="str">
        <f t="shared" si="1795"/>
        <v>Red</v>
      </c>
      <c r="W5514" t="str">
        <f t="shared" si="1796"/>
        <v>Red</v>
      </c>
      <c r="X5514" t="str">
        <f t="shared" si="1797"/>
        <v>Green</v>
      </c>
      <c r="Y5514" t="str">
        <f t="shared" si="1798"/>
        <v>Green</v>
      </c>
      <c r="Z5514" t="str">
        <f t="shared" si="1799"/>
        <v>Green</v>
      </c>
      <c r="AA5514" t="str">
        <f t="shared" si="1800"/>
        <v>Red</v>
      </c>
      <c r="AB5514" t="str">
        <f t="shared" si="1801"/>
        <v>Red</v>
      </c>
      <c r="AC5514" t="str">
        <f t="shared" si="1802"/>
        <v>Red</v>
      </c>
      <c r="AD5514" t="str">
        <f t="shared" si="1803"/>
        <v>Green</v>
      </c>
    </row>
    <row r="5515" spans="1:30" x14ac:dyDescent="0.3">
      <c r="A5515" t="str">
        <f t="shared" si="1784"/>
        <v>08/08/2026ACS Viitorul SelimbarACS ASU Politehnica Timisoara</v>
      </c>
      <c r="D5515" s="2">
        <v>46242</v>
      </c>
      <c r="E5515" s="3">
        <v>0.33333333333333331</v>
      </c>
      <c r="F5515" t="s">
        <v>5639</v>
      </c>
      <c r="G5515" t="s">
        <v>1433</v>
      </c>
      <c r="H5515">
        <v>0</v>
      </c>
      <c r="I5515">
        <v>0</v>
      </c>
      <c r="J5515">
        <v>1</v>
      </c>
      <c r="K5515">
        <v>1</v>
      </c>
      <c r="L5515" s="22" t="str">
        <f t="shared" si="1785"/>
        <v>08/08/2026</v>
      </c>
      <c r="M5515" s="23">
        <f t="shared" si="1786"/>
        <v>0.20833333333333331</v>
      </c>
      <c r="N5515" t="str">
        <f t="shared" si="1787"/>
        <v>1 - 1</v>
      </c>
      <c r="O5515" t="str">
        <f t="shared" si="1788"/>
        <v>Red</v>
      </c>
      <c r="P5515" t="str">
        <f t="shared" si="1789"/>
        <v>Green</v>
      </c>
      <c r="Q5515" t="str">
        <f t="shared" si="1790"/>
        <v>Red</v>
      </c>
      <c r="R5515" t="str">
        <f t="shared" si="1791"/>
        <v>Green</v>
      </c>
      <c r="S5515" t="str">
        <f t="shared" si="1792"/>
        <v>Green</v>
      </c>
      <c r="T5515" t="str">
        <f t="shared" si="1793"/>
        <v>Red</v>
      </c>
      <c r="U5515" t="str">
        <f t="shared" si="1794"/>
        <v>Red</v>
      </c>
      <c r="V5515" t="str">
        <f t="shared" si="1795"/>
        <v>Green</v>
      </c>
      <c r="W5515" t="str">
        <f t="shared" si="1796"/>
        <v>Red</v>
      </c>
      <c r="X5515" t="str">
        <f t="shared" si="1797"/>
        <v>Red</v>
      </c>
      <c r="Y5515" t="str">
        <f t="shared" si="1798"/>
        <v>Green</v>
      </c>
      <c r="Z5515" t="str">
        <f t="shared" si="1799"/>
        <v>Red</v>
      </c>
      <c r="AA5515" t="str">
        <f t="shared" si="1800"/>
        <v>Green</v>
      </c>
      <c r="AB5515" t="str">
        <f t="shared" si="1801"/>
        <v>Green</v>
      </c>
      <c r="AC5515" t="str">
        <f t="shared" si="1802"/>
        <v>Green</v>
      </c>
      <c r="AD5515" t="str">
        <f t="shared" si="1803"/>
        <v>Red</v>
      </c>
    </row>
    <row r="5516" spans="1:30" x14ac:dyDescent="0.3">
      <c r="A5516" t="str">
        <f t="shared" si="1784"/>
        <v>08/08/2026AD AlcorconCDA Navalcarnero</v>
      </c>
      <c r="D5516" s="2">
        <v>46242</v>
      </c>
      <c r="E5516" s="3">
        <v>0.33333333333333331</v>
      </c>
      <c r="F5516" t="s">
        <v>5628</v>
      </c>
      <c r="G5516" t="s">
        <v>6934</v>
      </c>
      <c r="H5516">
        <v>1</v>
      </c>
      <c r="I5516">
        <v>0</v>
      </c>
      <c r="J5516">
        <v>1</v>
      </c>
      <c r="K5516">
        <v>1</v>
      </c>
      <c r="L5516" s="22" t="str">
        <f t="shared" si="1785"/>
        <v>08/08/2026</v>
      </c>
      <c r="M5516" s="23">
        <f t="shared" si="1786"/>
        <v>0.20833333333333331</v>
      </c>
      <c r="N5516" t="str">
        <f t="shared" si="1787"/>
        <v>1 - 1</v>
      </c>
      <c r="O5516" t="str">
        <f t="shared" si="1788"/>
        <v>Red</v>
      </c>
      <c r="P5516" t="str">
        <f t="shared" si="1789"/>
        <v>Green</v>
      </c>
      <c r="Q5516" t="str">
        <f t="shared" si="1790"/>
        <v>Red</v>
      </c>
      <c r="R5516" t="str">
        <f t="shared" si="1791"/>
        <v>Green</v>
      </c>
      <c r="S5516" t="str">
        <f t="shared" si="1792"/>
        <v>Green</v>
      </c>
      <c r="T5516" t="str">
        <f t="shared" si="1793"/>
        <v>Red</v>
      </c>
      <c r="U5516" t="str">
        <f t="shared" si="1794"/>
        <v>Green</v>
      </c>
      <c r="V5516" t="str">
        <f t="shared" si="1795"/>
        <v>Red</v>
      </c>
      <c r="W5516" t="str">
        <f t="shared" si="1796"/>
        <v>Red</v>
      </c>
      <c r="X5516" t="str">
        <f t="shared" si="1797"/>
        <v>Green</v>
      </c>
      <c r="Y5516" t="str">
        <f t="shared" si="1798"/>
        <v>Green</v>
      </c>
      <c r="Z5516" t="str">
        <f t="shared" si="1799"/>
        <v>Red</v>
      </c>
      <c r="AA5516" t="str">
        <f t="shared" si="1800"/>
        <v>Green</v>
      </c>
      <c r="AB5516" t="str">
        <f t="shared" si="1801"/>
        <v>Green</v>
      </c>
      <c r="AC5516" t="str">
        <f t="shared" si="1802"/>
        <v>Green</v>
      </c>
      <c r="AD5516" t="str">
        <f t="shared" si="1803"/>
        <v>Red</v>
      </c>
    </row>
    <row r="5517" spans="1:30" x14ac:dyDescent="0.3">
      <c r="A5517" t="str">
        <f t="shared" si="1784"/>
        <v>08/08/2026AFC Metalul BuzauCS Afumati</v>
      </c>
      <c r="D5517" s="2">
        <v>46242</v>
      </c>
      <c r="E5517" s="3">
        <v>0.33333333333333331</v>
      </c>
      <c r="F5517" t="s">
        <v>5641</v>
      </c>
      <c r="G5517" t="s">
        <v>5634</v>
      </c>
      <c r="H5517">
        <v>0</v>
      </c>
      <c r="I5517">
        <v>1</v>
      </c>
      <c r="J5517">
        <v>3</v>
      </c>
      <c r="K5517">
        <v>1</v>
      </c>
      <c r="L5517" s="22" t="str">
        <f t="shared" si="1785"/>
        <v>08/08/2026</v>
      </c>
      <c r="M5517" s="23">
        <f t="shared" si="1786"/>
        <v>0.20833333333333331</v>
      </c>
      <c r="N5517" t="str">
        <f t="shared" si="1787"/>
        <v>3 - 1</v>
      </c>
      <c r="O5517" t="str">
        <f t="shared" si="1788"/>
        <v>Green</v>
      </c>
      <c r="P5517" t="str">
        <f t="shared" si="1789"/>
        <v>Red</v>
      </c>
      <c r="Q5517" t="str">
        <f t="shared" si="1790"/>
        <v>Red</v>
      </c>
      <c r="R5517" t="str">
        <f t="shared" si="1791"/>
        <v>Green</v>
      </c>
      <c r="S5517" t="str">
        <f t="shared" si="1792"/>
        <v>Red</v>
      </c>
      <c r="T5517" t="str">
        <f t="shared" si="1793"/>
        <v>Green</v>
      </c>
      <c r="U5517" t="str">
        <f t="shared" si="1794"/>
        <v>Red</v>
      </c>
      <c r="V5517" t="str">
        <f t="shared" si="1795"/>
        <v>Red</v>
      </c>
      <c r="W5517" t="str">
        <f t="shared" si="1796"/>
        <v>Green</v>
      </c>
      <c r="X5517" t="str">
        <f t="shared" si="1797"/>
        <v>Green</v>
      </c>
      <c r="Y5517" t="str">
        <f t="shared" si="1798"/>
        <v>Green</v>
      </c>
      <c r="Z5517" t="str">
        <f t="shared" si="1799"/>
        <v>Green</v>
      </c>
      <c r="AA5517" t="str">
        <f t="shared" si="1800"/>
        <v>Red</v>
      </c>
      <c r="AB5517" t="str">
        <f t="shared" si="1801"/>
        <v>Red</v>
      </c>
      <c r="AC5517" t="str">
        <f t="shared" si="1802"/>
        <v>Green</v>
      </c>
      <c r="AD5517" t="str">
        <f t="shared" si="1803"/>
        <v>Red</v>
      </c>
    </row>
    <row r="5518" spans="1:30" x14ac:dyDescent="0.3">
      <c r="A5518" t="str">
        <f t="shared" si="1784"/>
        <v>08/08/2026ASA Targu MuresCetate Suceava</v>
      </c>
      <c r="D5518" s="2">
        <v>46242</v>
      </c>
      <c r="E5518" s="3">
        <v>0.33333333333333331</v>
      </c>
      <c r="F5518" t="s">
        <v>5646</v>
      </c>
      <c r="G5518" t="s">
        <v>5632</v>
      </c>
      <c r="H5518">
        <v>0</v>
      </c>
      <c r="I5518">
        <v>1</v>
      </c>
      <c r="J5518">
        <v>0</v>
      </c>
      <c r="K5518">
        <v>2</v>
      </c>
      <c r="L5518" s="22" t="str">
        <f t="shared" si="1785"/>
        <v>08/08/2026</v>
      </c>
      <c r="M5518" s="23">
        <f t="shared" si="1786"/>
        <v>0.20833333333333331</v>
      </c>
      <c r="N5518" t="str">
        <f t="shared" si="1787"/>
        <v>0 - 2</v>
      </c>
      <c r="O5518" t="str">
        <f t="shared" si="1788"/>
        <v>Red</v>
      </c>
      <c r="P5518" t="str">
        <f t="shared" si="1789"/>
        <v>Red</v>
      </c>
      <c r="Q5518" t="str">
        <f t="shared" si="1790"/>
        <v>Green</v>
      </c>
      <c r="R5518" t="str">
        <f t="shared" si="1791"/>
        <v>Red</v>
      </c>
      <c r="S5518" t="str">
        <f t="shared" si="1792"/>
        <v>Green</v>
      </c>
      <c r="T5518" t="str">
        <f t="shared" si="1793"/>
        <v>Green</v>
      </c>
      <c r="U5518" t="str">
        <f t="shared" si="1794"/>
        <v>Red</v>
      </c>
      <c r="V5518" t="str">
        <f t="shared" si="1795"/>
        <v>Red</v>
      </c>
      <c r="W5518" t="str">
        <f t="shared" si="1796"/>
        <v>Green</v>
      </c>
      <c r="X5518" t="str">
        <f t="shared" si="1797"/>
        <v>Green</v>
      </c>
      <c r="Y5518" t="str">
        <f t="shared" si="1798"/>
        <v>Green</v>
      </c>
      <c r="Z5518" t="str">
        <f t="shared" si="1799"/>
        <v>Red</v>
      </c>
      <c r="AA5518" t="str">
        <f t="shared" si="1800"/>
        <v>Green</v>
      </c>
      <c r="AB5518" t="str">
        <f t="shared" si="1801"/>
        <v>Green</v>
      </c>
      <c r="AC5518" t="str">
        <f t="shared" si="1802"/>
        <v>Red</v>
      </c>
      <c r="AD5518" t="str">
        <f t="shared" si="1803"/>
        <v>Green</v>
      </c>
    </row>
    <row r="5519" spans="1:30" x14ac:dyDescent="0.3">
      <c r="A5519" t="str">
        <f t="shared" si="1784"/>
        <v>08/08/2026Banik Ostrava U19Fastav Zlin U19</v>
      </c>
      <c r="D5519" s="2">
        <v>46242</v>
      </c>
      <c r="E5519" s="3">
        <v>0.33333333333333331</v>
      </c>
      <c r="F5519" t="s">
        <v>7284</v>
      </c>
      <c r="G5519" t="s">
        <v>7285</v>
      </c>
      <c r="H5519">
        <v>1</v>
      </c>
      <c r="I5519">
        <v>1</v>
      </c>
      <c r="J5519">
        <v>4</v>
      </c>
      <c r="K5519">
        <v>3</v>
      </c>
      <c r="L5519" s="22" t="str">
        <f t="shared" si="1785"/>
        <v>08/08/2026</v>
      </c>
      <c r="M5519" s="23">
        <f t="shared" si="1786"/>
        <v>0.20833333333333331</v>
      </c>
      <c r="N5519" t="str">
        <f t="shared" si="1787"/>
        <v>4 - 3</v>
      </c>
      <c r="O5519" t="str">
        <f t="shared" si="1788"/>
        <v>Green</v>
      </c>
      <c r="P5519" t="str">
        <f t="shared" si="1789"/>
        <v>Red</v>
      </c>
      <c r="Q5519" t="str">
        <f t="shared" si="1790"/>
        <v>Red</v>
      </c>
      <c r="R5519" t="str">
        <f t="shared" si="1791"/>
        <v>Green</v>
      </c>
      <c r="S5519" t="str">
        <f t="shared" si="1792"/>
        <v>Red</v>
      </c>
      <c r="T5519" t="str">
        <f t="shared" si="1793"/>
        <v>Green</v>
      </c>
      <c r="U5519" t="str">
        <f t="shared" si="1794"/>
        <v>Red</v>
      </c>
      <c r="V5519" t="str">
        <f t="shared" si="1795"/>
        <v>Green</v>
      </c>
      <c r="W5519" t="str">
        <f t="shared" si="1796"/>
        <v>Red</v>
      </c>
      <c r="X5519" t="str">
        <f t="shared" si="1797"/>
        <v>Green</v>
      </c>
      <c r="Y5519" t="str">
        <f t="shared" si="1798"/>
        <v>Green</v>
      </c>
      <c r="Z5519" t="str">
        <f t="shared" si="1799"/>
        <v>Green</v>
      </c>
      <c r="AA5519" t="str">
        <f t="shared" si="1800"/>
        <v>Red</v>
      </c>
      <c r="AB5519" t="str">
        <f t="shared" si="1801"/>
        <v>Red</v>
      </c>
      <c r="AC5519" t="str">
        <f t="shared" si="1802"/>
        <v>Green</v>
      </c>
      <c r="AD5519" t="str">
        <f t="shared" si="1803"/>
        <v>Red</v>
      </c>
    </row>
    <row r="5520" spans="1:30" x14ac:dyDescent="0.3">
      <c r="A5520" t="str">
        <f t="shared" si="1784"/>
        <v>08/08/2026Brisbane CityGold Coast United</v>
      </c>
      <c r="D5520" s="2">
        <v>46242</v>
      </c>
      <c r="E5520" s="3">
        <v>0.33333333333333331</v>
      </c>
      <c r="F5520" t="s">
        <v>4233</v>
      </c>
      <c r="G5520" t="s">
        <v>2797</v>
      </c>
      <c r="H5520">
        <v>1</v>
      </c>
      <c r="I5520">
        <v>0</v>
      </c>
      <c r="J5520">
        <v>2</v>
      </c>
      <c r="K5520">
        <v>0</v>
      </c>
      <c r="L5520" s="22" t="str">
        <f t="shared" si="1785"/>
        <v>08/08/2026</v>
      </c>
      <c r="M5520" s="23">
        <f t="shared" si="1786"/>
        <v>0.20833333333333331</v>
      </c>
      <c r="N5520" t="str">
        <f t="shared" si="1787"/>
        <v>2 - 0</v>
      </c>
      <c r="O5520" t="str">
        <f t="shared" si="1788"/>
        <v>Green</v>
      </c>
      <c r="P5520" t="str">
        <f t="shared" si="1789"/>
        <v>Red</v>
      </c>
      <c r="Q5520" t="str">
        <f t="shared" si="1790"/>
        <v>Red</v>
      </c>
      <c r="R5520" t="str">
        <f t="shared" si="1791"/>
        <v>Green</v>
      </c>
      <c r="S5520" t="str">
        <f t="shared" si="1792"/>
        <v>Red</v>
      </c>
      <c r="T5520" t="str">
        <f t="shared" si="1793"/>
        <v>Green</v>
      </c>
      <c r="U5520" t="str">
        <f t="shared" si="1794"/>
        <v>Green</v>
      </c>
      <c r="V5520" t="str">
        <f t="shared" si="1795"/>
        <v>Red</v>
      </c>
      <c r="W5520" t="str">
        <f t="shared" si="1796"/>
        <v>Red</v>
      </c>
      <c r="X5520" t="str">
        <f t="shared" si="1797"/>
        <v>Green</v>
      </c>
      <c r="Y5520" t="str">
        <f t="shared" si="1798"/>
        <v>Green</v>
      </c>
      <c r="Z5520" t="str">
        <f t="shared" si="1799"/>
        <v>Red</v>
      </c>
      <c r="AA5520" t="str">
        <f t="shared" si="1800"/>
        <v>Green</v>
      </c>
      <c r="AB5520" t="str">
        <f t="shared" si="1801"/>
        <v>Green</v>
      </c>
      <c r="AC5520" t="str">
        <f t="shared" si="1802"/>
        <v>Red</v>
      </c>
      <c r="AD5520" t="str">
        <f t="shared" si="1803"/>
        <v>Green</v>
      </c>
    </row>
    <row r="5521" spans="1:30" x14ac:dyDescent="0.3">
      <c r="A5521" t="str">
        <f t="shared" si="1784"/>
        <v>08/08/2026CS Concordia ChiajnaBihor Oradea</v>
      </c>
      <c r="D5521" s="2">
        <v>46242</v>
      </c>
      <c r="E5521" s="3">
        <v>0.33333333333333331</v>
      </c>
      <c r="F5521" t="s">
        <v>5633</v>
      </c>
      <c r="G5521" t="s">
        <v>5630</v>
      </c>
      <c r="H5521">
        <v>0</v>
      </c>
      <c r="I5521">
        <v>0</v>
      </c>
      <c r="J5521">
        <v>2</v>
      </c>
      <c r="K5521">
        <v>0</v>
      </c>
      <c r="L5521" s="22" t="str">
        <f t="shared" si="1785"/>
        <v>08/08/2026</v>
      </c>
      <c r="M5521" s="23">
        <f t="shared" si="1786"/>
        <v>0.20833333333333331</v>
      </c>
      <c r="N5521" t="str">
        <f t="shared" si="1787"/>
        <v>2 - 0</v>
      </c>
      <c r="O5521" t="str">
        <f t="shared" si="1788"/>
        <v>Green</v>
      </c>
      <c r="P5521" t="str">
        <f t="shared" si="1789"/>
        <v>Red</v>
      </c>
      <c r="Q5521" t="str">
        <f t="shared" si="1790"/>
        <v>Red</v>
      </c>
      <c r="R5521" t="str">
        <f t="shared" si="1791"/>
        <v>Green</v>
      </c>
      <c r="S5521" t="str">
        <f t="shared" si="1792"/>
        <v>Red</v>
      </c>
      <c r="T5521" t="str">
        <f t="shared" si="1793"/>
        <v>Green</v>
      </c>
      <c r="U5521" t="str">
        <f t="shared" si="1794"/>
        <v>Red</v>
      </c>
      <c r="V5521" t="str">
        <f t="shared" si="1795"/>
        <v>Green</v>
      </c>
      <c r="W5521" t="str">
        <f t="shared" si="1796"/>
        <v>Red</v>
      </c>
      <c r="X5521" t="str">
        <f t="shared" si="1797"/>
        <v>Red</v>
      </c>
      <c r="Y5521" t="str">
        <f t="shared" si="1798"/>
        <v>Green</v>
      </c>
      <c r="Z5521" t="str">
        <f t="shared" si="1799"/>
        <v>Red</v>
      </c>
      <c r="AA5521" t="str">
        <f t="shared" si="1800"/>
        <v>Green</v>
      </c>
      <c r="AB5521" t="str">
        <f t="shared" si="1801"/>
        <v>Green</v>
      </c>
      <c r="AC5521" t="str">
        <f t="shared" si="1802"/>
        <v>Red</v>
      </c>
      <c r="AD5521" t="str">
        <f t="shared" si="1803"/>
        <v>Green</v>
      </c>
    </row>
    <row r="5522" spans="1:30" x14ac:dyDescent="0.3">
      <c r="A5522" t="str">
        <f t="shared" si="1784"/>
        <v>08/08/2026CS StefanestiACS Dumbravita</v>
      </c>
      <c r="D5522" s="2">
        <v>46242</v>
      </c>
      <c r="E5522" s="3">
        <v>0.33333333333333331</v>
      </c>
      <c r="F5522" t="s">
        <v>5627</v>
      </c>
      <c r="G5522" t="s">
        <v>5623</v>
      </c>
      <c r="H5522">
        <v>0</v>
      </c>
      <c r="I5522">
        <v>0</v>
      </c>
      <c r="J5522">
        <v>1</v>
      </c>
      <c r="K5522">
        <v>0</v>
      </c>
      <c r="L5522" s="22" t="str">
        <f t="shared" si="1785"/>
        <v>08/08/2026</v>
      </c>
      <c r="M5522" s="23">
        <f t="shared" si="1786"/>
        <v>0.20833333333333331</v>
      </c>
      <c r="N5522" t="str">
        <f t="shared" si="1787"/>
        <v>1 - 0</v>
      </c>
      <c r="O5522" t="str">
        <f t="shared" si="1788"/>
        <v>Green</v>
      </c>
      <c r="P5522" t="str">
        <f t="shared" si="1789"/>
        <v>Red</v>
      </c>
      <c r="Q5522" t="str">
        <f t="shared" si="1790"/>
        <v>Red</v>
      </c>
      <c r="R5522" t="str">
        <f t="shared" si="1791"/>
        <v>Green</v>
      </c>
      <c r="S5522" t="str">
        <f t="shared" si="1792"/>
        <v>Red</v>
      </c>
      <c r="T5522" t="str">
        <f t="shared" si="1793"/>
        <v>Green</v>
      </c>
      <c r="U5522" t="str">
        <f t="shared" si="1794"/>
        <v>Red</v>
      </c>
      <c r="V5522" t="str">
        <f t="shared" si="1795"/>
        <v>Green</v>
      </c>
      <c r="W5522" t="str">
        <f t="shared" si="1796"/>
        <v>Red</v>
      </c>
      <c r="X5522" t="str">
        <f t="shared" si="1797"/>
        <v>Red</v>
      </c>
      <c r="Y5522" t="str">
        <f t="shared" si="1798"/>
        <v>Red</v>
      </c>
      <c r="Z5522" t="str">
        <f t="shared" si="1799"/>
        <v>Red</v>
      </c>
      <c r="AA5522" t="str">
        <f t="shared" si="1800"/>
        <v>Green</v>
      </c>
      <c r="AB5522" t="str">
        <f t="shared" si="1801"/>
        <v>Green</v>
      </c>
      <c r="AC5522" t="str">
        <f t="shared" si="1802"/>
        <v>Red</v>
      </c>
      <c r="AD5522" t="str">
        <f t="shared" si="1803"/>
        <v>Green</v>
      </c>
    </row>
    <row r="5523" spans="1:30" x14ac:dyDescent="0.3">
      <c r="A5523" t="str">
        <f t="shared" si="1784"/>
        <v>08/08/2026CSA SteauaCSM Ramnicu Valcea</v>
      </c>
      <c r="D5523" s="2">
        <v>46242</v>
      </c>
      <c r="E5523" s="3">
        <v>0.33333333333333331</v>
      </c>
      <c r="F5523" t="s">
        <v>6230</v>
      </c>
      <c r="G5523" t="s">
        <v>5636</v>
      </c>
      <c r="H5523">
        <v>0</v>
      </c>
      <c r="I5523">
        <v>2</v>
      </c>
      <c r="J5523">
        <v>1</v>
      </c>
      <c r="K5523">
        <v>2</v>
      </c>
      <c r="L5523" s="22" t="str">
        <f t="shared" si="1785"/>
        <v>08/08/2026</v>
      </c>
      <c r="M5523" s="23">
        <f t="shared" si="1786"/>
        <v>0.20833333333333331</v>
      </c>
      <c r="N5523" t="str">
        <f t="shared" si="1787"/>
        <v>1 - 2</v>
      </c>
      <c r="O5523" t="str">
        <f t="shared" si="1788"/>
        <v>Red</v>
      </c>
      <c r="P5523" t="str">
        <f t="shared" si="1789"/>
        <v>Red</v>
      </c>
      <c r="Q5523" t="str">
        <f t="shared" si="1790"/>
        <v>Green</v>
      </c>
      <c r="R5523" t="str">
        <f t="shared" si="1791"/>
        <v>Red</v>
      </c>
      <c r="S5523" t="str">
        <f t="shared" si="1792"/>
        <v>Green</v>
      </c>
      <c r="T5523" t="str">
        <f t="shared" si="1793"/>
        <v>Green</v>
      </c>
      <c r="U5523" t="str">
        <f t="shared" si="1794"/>
        <v>Red</v>
      </c>
      <c r="V5523" t="str">
        <f t="shared" si="1795"/>
        <v>Red</v>
      </c>
      <c r="W5523" t="str">
        <f t="shared" si="1796"/>
        <v>Green</v>
      </c>
      <c r="X5523" t="str">
        <f t="shared" si="1797"/>
        <v>Green</v>
      </c>
      <c r="Y5523" t="str">
        <f t="shared" si="1798"/>
        <v>Green</v>
      </c>
      <c r="Z5523" t="str">
        <f t="shared" si="1799"/>
        <v>Green</v>
      </c>
      <c r="AA5523" t="str">
        <f t="shared" si="1800"/>
        <v>Red</v>
      </c>
      <c r="AB5523" t="str">
        <f t="shared" si="1801"/>
        <v>Green</v>
      </c>
      <c r="AC5523" t="str">
        <f t="shared" si="1802"/>
        <v>Green</v>
      </c>
      <c r="AD5523" t="str">
        <f t="shared" si="1803"/>
        <v>Red</v>
      </c>
    </row>
    <row r="5524" spans="1:30" x14ac:dyDescent="0.3">
      <c r="A5524" t="str">
        <f t="shared" si="1784"/>
        <v>08/08/2026CSM Satu MareScolar Resita</v>
      </c>
      <c r="D5524" s="2">
        <v>46242</v>
      </c>
      <c r="E5524" s="3">
        <v>0.33333333333333331</v>
      </c>
      <c r="F5524" t="s">
        <v>5624</v>
      </c>
      <c r="G5524" t="s">
        <v>5645</v>
      </c>
      <c r="H5524">
        <v>0</v>
      </c>
      <c r="I5524">
        <v>2</v>
      </c>
      <c r="J5524">
        <v>0</v>
      </c>
      <c r="K5524">
        <v>2</v>
      </c>
      <c r="L5524" s="22" t="str">
        <f t="shared" si="1785"/>
        <v>08/08/2026</v>
      </c>
      <c r="M5524" s="23">
        <f t="shared" si="1786"/>
        <v>0.20833333333333331</v>
      </c>
      <c r="N5524" t="str">
        <f t="shared" si="1787"/>
        <v>0 - 2</v>
      </c>
      <c r="O5524" t="str">
        <f t="shared" si="1788"/>
        <v>Red</v>
      </c>
      <c r="P5524" t="str">
        <f t="shared" si="1789"/>
        <v>Red</v>
      </c>
      <c r="Q5524" t="str">
        <f t="shared" si="1790"/>
        <v>Green</v>
      </c>
      <c r="R5524" t="str">
        <f t="shared" si="1791"/>
        <v>Red</v>
      </c>
      <c r="S5524" t="str">
        <f t="shared" si="1792"/>
        <v>Green</v>
      </c>
      <c r="T5524" t="str">
        <f t="shared" si="1793"/>
        <v>Green</v>
      </c>
      <c r="U5524" t="str">
        <f t="shared" si="1794"/>
        <v>Red</v>
      </c>
      <c r="V5524" t="str">
        <f t="shared" si="1795"/>
        <v>Red</v>
      </c>
      <c r="W5524" t="str">
        <f t="shared" si="1796"/>
        <v>Green</v>
      </c>
      <c r="X5524" t="str">
        <f t="shared" si="1797"/>
        <v>Green</v>
      </c>
      <c r="Y5524" t="str">
        <f t="shared" si="1798"/>
        <v>Green</v>
      </c>
      <c r="Z5524" t="str">
        <f t="shared" si="1799"/>
        <v>Red</v>
      </c>
      <c r="AA5524" t="str">
        <f t="shared" si="1800"/>
        <v>Green</v>
      </c>
      <c r="AB5524" t="str">
        <f t="shared" si="1801"/>
        <v>Green</v>
      </c>
      <c r="AC5524" t="str">
        <f t="shared" si="1802"/>
        <v>Red</v>
      </c>
      <c r="AD5524" t="str">
        <f t="shared" si="1803"/>
        <v>Green</v>
      </c>
    </row>
    <row r="5525" spans="1:30" x14ac:dyDescent="0.3">
      <c r="A5525" t="str">
        <f t="shared" si="1784"/>
        <v>08/08/2026CSM SlatinaCS Dinamo</v>
      </c>
      <c r="D5525" s="2">
        <v>46242</v>
      </c>
      <c r="E5525" s="3">
        <v>0.33333333333333331</v>
      </c>
      <c r="F5525" t="s">
        <v>6231</v>
      </c>
      <c r="G5525" t="s">
        <v>5635</v>
      </c>
      <c r="H5525">
        <v>3</v>
      </c>
      <c r="I5525">
        <v>0</v>
      </c>
      <c r="J5525">
        <v>5</v>
      </c>
      <c r="K5525">
        <v>1</v>
      </c>
      <c r="L5525" s="22" t="str">
        <f t="shared" si="1785"/>
        <v>08/08/2026</v>
      </c>
      <c r="M5525" s="23">
        <f t="shared" si="1786"/>
        <v>0.20833333333333331</v>
      </c>
      <c r="N5525" t="str">
        <f t="shared" si="1787"/>
        <v>5 - 1</v>
      </c>
      <c r="O5525" t="str">
        <f t="shared" si="1788"/>
        <v>Green</v>
      </c>
      <c r="P5525" t="str">
        <f t="shared" si="1789"/>
        <v>Red</v>
      </c>
      <c r="Q5525" t="str">
        <f t="shared" si="1790"/>
        <v>Red</v>
      </c>
      <c r="R5525" t="str">
        <f t="shared" si="1791"/>
        <v>Green</v>
      </c>
      <c r="S5525" t="str">
        <f t="shared" si="1792"/>
        <v>Red</v>
      </c>
      <c r="T5525" t="str">
        <f t="shared" si="1793"/>
        <v>Green</v>
      </c>
      <c r="U5525" t="str">
        <f t="shared" si="1794"/>
        <v>Green</v>
      </c>
      <c r="V5525" t="str">
        <f t="shared" si="1795"/>
        <v>Red</v>
      </c>
      <c r="W5525" t="str">
        <f t="shared" si="1796"/>
        <v>Red</v>
      </c>
      <c r="X5525" t="str">
        <f t="shared" si="1797"/>
        <v>Green</v>
      </c>
      <c r="Y5525" t="str">
        <f t="shared" si="1798"/>
        <v>Green</v>
      </c>
      <c r="Z5525" t="str">
        <f t="shared" si="1799"/>
        <v>Green</v>
      </c>
      <c r="AA5525" t="str">
        <f t="shared" si="1800"/>
        <v>Red</v>
      </c>
      <c r="AB5525" t="str">
        <f t="shared" si="1801"/>
        <v>Red</v>
      </c>
      <c r="AC5525" t="str">
        <f t="shared" si="1802"/>
        <v>Green</v>
      </c>
      <c r="AD5525" t="str">
        <f t="shared" si="1803"/>
        <v>Red</v>
      </c>
    </row>
    <row r="5526" spans="1:30" x14ac:dyDescent="0.3">
      <c r="A5526" t="str">
        <f t="shared" si="1784"/>
        <v>08/08/2026Eastern SuburbsBrisbane Wolves</v>
      </c>
      <c r="D5526" s="2">
        <v>46242</v>
      </c>
      <c r="E5526" s="3">
        <v>0.33333333333333331</v>
      </c>
      <c r="F5526" t="s">
        <v>4231</v>
      </c>
      <c r="G5526" t="s">
        <v>5367</v>
      </c>
      <c r="H5526">
        <v>0</v>
      </c>
      <c r="I5526">
        <v>0</v>
      </c>
      <c r="J5526">
        <v>0</v>
      </c>
      <c r="K5526">
        <v>0</v>
      </c>
      <c r="L5526" s="22" t="str">
        <f t="shared" si="1785"/>
        <v>08/08/2026</v>
      </c>
      <c r="M5526" s="23">
        <f t="shared" si="1786"/>
        <v>0.20833333333333331</v>
      </c>
      <c r="N5526" t="str">
        <f t="shared" si="1787"/>
        <v>0 - 0</v>
      </c>
      <c r="O5526" t="str">
        <f t="shared" si="1788"/>
        <v>Red</v>
      </c>
      <c r="P5526" t="str">
        <f t="shared" si="1789"/>
        <v>Green</v>
      </c>
      <c r="Q5526" t="str">
        <f t="shared" si="1790"/>
        <v>Red</v>
      </c>
      <c r="R5526" t="str">
        <f t="shared" si="1791"/>
        <v>Green</v>
      </c>
      <c r="S5526" t="str">
        <f t="shared" si="1792"/>
        <v>Green</v>
      </c>
      <c r="T5526" t="str">
        <f t="shared" si="1793"/>
        <v>Red</v>
      </c>
      <c r="U5526" t="str">
        <f t="shared" si="1794"/>
        <v>Red</v>
      </c>
      <c r="V5526" t="str">
        <f t="shared" si="1795"/>
        <v>Green</v>
      </c>
      <c r="W5526" t="str">
        <f t="shared" si="1796"/>
        <v>Red</v>
      </c>
      <c r="X5526" t="str">
        <f t="shared" si="1797"/>
        <v>Red</v>
      </c>
      <c r="Y5526" t="str">
        <f t="shared" si="1798"/>
        <v>Red</v>
      </c>
      <c r="Z5526" t="str">
        <f t="shared" si="1799"/>
        <v>Red</v>
      </c>
      <c r="AA5526" t="str">
        <f t="shared" si="1800"/>
        <v>Green</v>
      </c>
      <c r="AB5526" t="str">
        <f t="shared" si="1801"/>
        <v>Green</v>
      </c>
      <c r="AC5526" t="str">
        <f t="shared" si="1802"/>
        <v>Red</v>
      </c>
      <c r="AD5526" t="str">
        <f t="shared" si="1803"/>
        <v>Green</v>
      </c>
    </row>
    <row r="5527" spans="1:30" x14ac:dyDescent="0.3">
      <c r="A5527" t="str">
        <f t="shared" si="1784"/>
        <v>08/08/2026ElcheToulouse</v>
      </c>
      <c r="D5527" s="2">
        <v>46242</v>
      </c>
      <c r="E5527" s="3">
        <v>0.33333333333333331</v>
      </c>
      <c r="F5527" t="s">
        <v>2667</v>
      </c>
      <c r="G5527" t="s">
        <v>3987</v>
      </c>
      <c r="H5527">
        <v>1</v>
      </c>
      <c r="I5527">
        <v>0</v>
      </c>
      <c r="J5527">
        <v>3</v>
      </c>
      <c r="K5527">
        <v>0</v>
      </c>
      <c r="L5527" s="22" t="str">
        <f t="shared" si="1785"/>
        <v>08/08/2026</v>
      </c>
      <c r="M5527" s="23">
        <f t="shared" si="1786"/>
        <v>0.20833333333333331</v>
      </c>
      <c r="N5527" t="str">
        <f t="shared" si="1787"/>
        <v>3 - 0</v>
      </c>
      <c r="O5527" t="str">
        <f t="shared" si="1788"/>
        <v>Green</v>
      </c>
      <c r="P5527" t="str">
        <f t="shared" si="1789"/>
        <v>Red</v>
      </c>
      <c r="Q5527" t="str">
        <f t="shared" si="1790"/>
        <v>Red</v>
      </c>
      <c r="R5527" t="str">
        <f t="shared" si="1791"/>
        <v>Green</v>
      </c>
      <c r="S5527" t="str">
        <f t="shared" si="1792"/>
        <v>Red</v>
      </c>
      <c r="T5527" t="str">
        <f t="shared" si="1793"/>
        <v>Green</v>
      </c>
      <c r="U5527" t="str">
        <f t="shared" si="1794"/>
        <v>Green</v>
      </c>
      <c r="V5527" t="str">
        <f t="shared" si="1795"/>
        <v>Red</v>
      </c>
      <c r="W5527" t="str">
        <f t="shared" si="1796"/>
        <v>Red</v>
      </c>
      <c r="X5527" t="str">
        <f t="shared" si="1797"/>
        <v>Green</v>
      </c>
      <c r="Y5527" t="str">
        <f t="shared" si="1798"/>
        <v>Green</v>
      </c>
      <c r="Z5527" t="str">
        <f t="shared" si="1799"/>
        <v>Green</v>
      </c>
      <c r="AA5527" t="str">
        <f t="shared" si="1800"/>
        <v>Red</v>
      </c>
      <c r="AB5527" t="str">
        <f t="shared" si="1801"/>
        <v>Green</v>
      </c>
      <c r="AC5527" t="str">
        <f t="shared" si="1802"/>
        <v>Red</v>
      </c>
      <c r="AD5527" t="str">
        <f t="shared" si="1803"/>
        <v>Green</v>
      </c>
    </row>
    <row r="5528" spans="1:30" x14ac:dyDescent="0.3">
      <c r="A5528" t="str">
        <f t="shared" si="1784"/>
        <v>08/08/2026Gloria Popesti LeordeniACS FC Bacau</v>
      </c>
      <c r="D5528" s="2">
        <v>46242</v>
      </c>
      <c r="E5528" s="3">
        <v>0.33333333333333331</v>
      </c>
      <c r="F5528" t="s">
        <v>5637</v>
      </c>
      <c r="G5528" t="s">
        <v>5626</v>
      </c>
      <c r="H5528">
        <v>1</v>
      </c>
      <c r="I5528">
        <v>1</v>
      </c>
      <c r="J5528">
        <v>3</v>
      </c>
      <c r="K5528">
        <v>2</v>
      </c>
      <c r="L5528" s="22" t="str">
        <f t="shared" si="1785"/>
        <v>08/08/2026</v>
      </c>
      <c r="M5528" s="23">
        <f t="shared" si="1786"/>
        <v>0.20833333333333331</v>
      </c>
      <c r="N5528" t="str">
        <f t="shared" si="1787"/>
        <v>3 - 2</v>
      </c>
      <c r="O5528" t="str">
        <f t="shared" si="1788"/>
        <v>Green</v>
      </c>
      <c r="P5528" t="str">
        <f t="shared" si="1789"/>
        <v>Red</v>
      </c>
      <c r="Q5528" t="str">
        <f t="shared" si="1790"/>
        <v>Red</v>
      </c>
      <c r="R5528" t="str">
        <f t="shared" si="1791"/>
        <v>Green</v>
      </c>
      <c r="S5528" t="str">
        <f t="shared" si="1792"/>
        <v>Red</v>
      </c>
      <c r="T5528" t="str">
        <f t="shared" si="1793"/>
        <v>Green</v>
      </c>
      <c r="U5528" t="str">
        <f t="shared" si="1794"/>
        <v>Red</v>
      </c>
      <c r="V5528" t="str">
        <f t="shared" si="1795"/>
        <v>Green</v>
      </c>
      <c r="W5528" t="str">
        <f t="shared" si="1796"/>
        <v>Red</v>
      </c>
      <c r="X5528" t="str">
        <f t="shared" si="1797"/>
        <v>Green</v>
      </c>
      <c r="Y5528" t="str">
        <f t="shared" si="1798"/>
        <v>Green</v>
      </c>
      <c r="Z5528" t="str">
        <f t="shared" si="1799"/>
        <v>Green</v>
      </c>
      <c r="AA5528" t="str">
        <f t="shared" si="1800"/>
        <v>Red</v>
      </c>
      <c r="AB5528" t="str">
        <f t="shared" si="1801"/>
        <v>Red</v>
      </c>
      <c r="AC5528" t="str">
        <f t="shared" si="1802"/>
        <v>Green</v>
      </c>
      <c r="AD5528" t="str">
        <f t="shared" si="1803"/>
        <v>Red</v>
      </c>
    </row>
    <row r="5529" spans="1:30" x14ac:dyDescent="0.3">
      <c r="A5529" t="str">
        <f t="shared" si="1784"/>
        <v>08/08/2026Gold Coast KnightsPeninsula Power</v>
      </c>
      <c r="D5529" s="2">
        <v>46242</v>
      </c>
      <c r="E5529" s="3">
        <v>0.33333333333333331</v>
      </c>
      <c r="F5529" t="s">
        <v>537</v>
      </c>
      <c r="G5529" t="s">
        <v>4820</v>
      </c>
      <c r="H5529">
        <v>2</v>
      </c>
      <c r="I5529">
        <v>1</v>
      </c>
      <c r="J5529">
        <v>2</v>
      </c>
      <c r="K5529">
        <v>2</v>
      </c>
      <c r="L5529" s="22" t="str">
        <f t="shared" si="1785"/>
        <v>08/08/2026</v>
      </c>
      <c r="M5529" s="23">
        <f t="shared" si="1786"/>
        <v>0.20833333333333331</v>
      </c>
      <c r="N5529" t="str">
        <f t="shared" si="1787"/>
        <v>2 - 2</v>
      </c>
      <c r="O5529" t="str">
        <f t="shared" si="1788"/>
        <v>Red</v>
      </c>
      <c r="P5529" t="str">
        <f t="shared" si="1789"/>
        <v>Green</v>
      </c>
      <c r="Q5529" t="str">
        <f t="shared" si="1790"/>
        <v>Red</v>
      </c>
      <c r="R5529" t="str">
        <f t="shared" si="1791"/>
        <v>Green</v>
      </c>
      <c r="S5529" t="str">
        <f t="shared" si="1792"/>
        <v>Green</v>
      </c>
      <c r="T5529" t="str">
        <f t="shared" si="1793"/>
        <v>Red</v>
      </c>
      <c r="U5529" t="str">
        <f t="shared" si="1794"/>
        <v>Green</v>
      </c>
      <c r="V5529" t="str">
        <f t="shared" si="1795"/>
        <v>Red</v>
      </c>
      <c r="W5529" t="str">
        <f t="shared" si="1796"/>
        <v>Red</v>
      </c>
      <c r="X5529" t="str">
        <f t="shared" si="1797"/>
        <v>Green</v>
      </c>
      <c r="Y5529" t="str">
        <f t="shared" si="1798"/>
        <v>Green</v>
      </c>
      <c r="Z5529" t="str">
        <f t="shared" si="1799"/>
        <v>Green</v>
      </c>
      <c r="AA5529" t="str">
        <f t="shared" si="1800"/>
        <v>Red</v>
      </c>
      <c r="AB5529" t="str">
        <f t="shared" si="1801"/>
        <v>Red</v>
      </c>
      <c r="AC5529" t="str">
        <f t="shared" si="1802"/>
        <v>Green</v>
      </c>
      <c r="AD5529" t="str">
        <f t="shared" si="1803"/>
        <v>Red</v>
      </c>
    </row>
    <row r="5530" spans="1:30" x14ac:dyDescent="0.3">
      <c r="A5530" t="str">
        <f t="shared" si="1784"/>
        <v>08/08/2026IllescasCD Leganes B</v>
      </c>
      <c r="D5530" s="2">
        <v>46242</v>
      </c>
      <c r="E5530" s="3">
        <v>0.33333333333333331</v>
      </c>
      <c r="F5530" t="s">
        <v>7286</v>
      </c>
      <c r="G5530" t="s">
        <v>7287</v>
      </c>
      <c r="H5530">
        <v>1</v>
      </c>
      <c r="I5530">
        <v>1</v>
      </c>
      <c r="J5530">
        <v>1</v>
      </c>
      <c r="K5530">
        <v>2</v>
      </c>
      <c r="L5530" s="22" t="str">
        <f t="shared" si="1785"/>
        <v>08/08/2026</v>
      </c>
      <c r="M5530" s="23">
        <f t="shared" si="1786"/>
        <v>0.20833333333333331</v>
      </c>
      <c r="N5530" t="str">
        <f t="shared" si="1787"/>
        <v>1 - 2</v>
      </c>
      <c r="O5530" t="str">
        <f t="shared" si="1788"/>
        <v>Red</v>
      </c>
      <c r="P5530" t="str">
        <f t="shared" si="1789"/>
        <v>Red</v>
      </c>
      <c r="Q5530" t="str">
        <f t="shared" si="1790"/>
        <v>Green</v>
      </c>
      <c r="R5530" t="str">
        <f t="shared" si="1791"/>
        <v>Red</v>
      </c>
      <c r="S5530" t="str">
        <f t="shared" si="1792"/>
        <v>Green</v>
      </c>
      <c r="T5530" t="str">
        <f t="shared" si="1793"/>
        <v>Green</v>
      </c>
      <c r="U5530" t="str">
        <f t="shared" si="1794"/>
        <v>Red</v>
      </c>
      <c r="V5530" t="str">
        <f t="shared" si="1795"/>
        <v>Green</v>
      </c>
      <c r="W5530" t="str">
        <f t="shared" si="1796"/>
        <v>Red</v>
      </c>
      <c r="X5530" t="str">
        <f t="shared" si="1797"/>
        <v>Green</v>
      </c>
      <c r="Y5530" t="str">
        <f t="shared" si="1798"/>
        <v>Green</v>
      </c>
      <c r="Z5530" t="str">
        <f t="shared" si="1799"/>
        <v>Green</v>
      </c>
      <c r="AA5530" t="str">
        <f t="shared" si="1800"/>
        <v>Red</v>
      </c>
      <c r="AB5530" t="str">
        <f t="shared" si="1801"/>
        <v>Green</v>
      </c>
      <c r="AC5530" t="str">
        <f t="shared" si="1802"/>
        <v>Green</v>
      </c>
      <c r="AD5530" t="str">
        <f t="shared" si="1803"/>
        <v>Red</v>
      </c>
    </row>
    <row r="5531" spans="1:30" x14ac:dyDescent="0.3">
      <c r="A5531" t="str">
        <f t="shared" si="1784"/>
        <v>08/08/2026Magic UnitedRochedale Rovers</v>
      </c>
      <c r="D5531" s="2">
        <v>46242</v>
      </c>
      <c r="E5531" s="3">
        <v>0.33333333333333331</v>
      </c>
      <c r="F5531" t="s">
        <v>5148</v>
      </c>
      <c r="G5531" t="s">
        <v>4230</v>
      </c>
      <c r="H5531">
        <v>1</v>
      </c>
      <c r="I5531">
        <v>0</v>
      </c>
      <c r="J5531">
        <v>2</v>
      </c>
      <c r="K5531">
        <v>1</v>
      </c>
      <c r="L5531" s="22" t="str">
        <f t="shared" si="1785"/>
        <v>08/08/2026</v>
      </c>
      <c r="M5531" s="23">
        <f t="shared" si="1786"/>
        <v>0.20833333333333331</v>
      </c>
      <c r="N5531" t="str">
        <f t="shared" si="1787"/>
        <v>2 - 1</v>
      </c>
      <c r="O5531" t="str">
        <f t="shared" si="1788"/>
        <v>Green</v>
      </c>
      <c r="P5531" t="str">
        <f t="shared" si="1789"/>
        <v>Red</v>
      </c>
      <c r="Q5531" t="str">
        <f t="shared" si="1790"/>
        <v>Red</v>
      </c>
      <c r="R5531" t="str">
        <f t="shared" si="1791"/>
        <v>Green</v>
      </c>
      <c r="S5531" t="str">
        <f t="shared" si="1792"/>
        <v>Red</v>
      </c>
      <c r="T5531" t="str">
        <f t="shared" si="1793"/>
        <v>Green</v>
      </c>
      <c r="U5531" t="str">
        <f t="shared" si="1794"/>
        <v>Green</v>
      </c>
      <c r="V5531" t="str">
        <f t="shared" si="1795"/>
        <v>Red</v>
      </c>
      <c r="W5531" t="str">
        <f t="shared" si="1796"/>
        <v>Red</v>
      </c>
      <c r="X5531" t="str">
        <f t="shared" si="1797"/>
        <v>Green</v>
      </c>
      <c r="Y5531" t="str">
        <f t="shared" si="1798"/>
        <v>Green</v>
      </c>
      <c r="Z5531" t="str">
        <f t="shared" si="1799"/>
        <v>Green</v>
      </c>
      <c r="AA5531" t="str">
        <f t="shared" si="1800"/>
        <v>Red</v>
      </c>
      <c r="AB5531" t="str">
        <f t="shared" si="1801"/>
        <v>Green</v>
      </c>
      <c r="AC5531" t="str">
        <f t="shared" si="1802"/>
        <v>Green</v>
      </c>
      <c r="AD5531" t="str">
        <f t="shared" si="1803"/>
        <v>Red</v>
      </c>
    </row>
    <row r="5532" spans="1:30" x14ac:dyDescent="0.3">
      <c r="A5532" t="str">
        <f t="shared" si="1784"/>
        <v>08/08/2026Olympic FCMoreton City Excelsior</v>
      </c>
      <c r="D5532" s="2">
        <v>46242</v>
      </c>
      <c r="E5532" s="3">
        <v>0.33333333333333331</v>
      </c>
      <c r="F5532" t="s">
        <v>6177</v>
      </c>
      <c r="G5532" t="s">
        <v>5147</v>
      </c>
      <c r="H5532">
        <v>0</v>
      </c>
      <c r="I5532">
        <v>2</v>
      </c>
      <c r="J5532">
        <v>1</v>
      </c>
      <c r="K5532">
        <v>2</v>
      </c>
      <c r="L5532" s="22" t="str">
        <f t="shared" si="1785"/>
        <v>08/08/2026</v>
      </c>
      <c r="M5532" s="23">
        <f t="shared" si="1786"/>
        <v>0.20833333333333331</v>
      </c>
      <c r="N5532" t="str">
        <f t="shared" si="1787"/>
        <v>1 - 2</v>
      </c>
      <c r="O5532" t="str">
        <f t="shared" si="1788"/>
        <v>Red</v>
      </c>
      <c r="P5532" t="str">
        <f t="shared" si="1789"/>
        <v>Red</v>
      </c>
      <c r="Q5532" t="str">
        <f t="shared" si="1790"/>
        <v>Green</v>
      </c>
      <c r="R5532" t="str">
        <f t="shared" si="1791"/>
        <v>Red</v>
      </c>
      <c r="S5532" t="str">
        <f t="shared" si="1792"/>
        <v>Green</v>
      </c>
      <c r="T5532" t="str">
        <f t="shared" si="1793"/>
        <v>Green</v>
      </c>
      <c r="U5532" t="str">
        <f t="shared" si="1794"/>
        <v>Red</v>
      </c>
      <c r="V5532" t="str">
        <f t="shared" si="1795"/>
        <v>Red</v>
      </c>
      <c r="W5532" t="str">
        <f t="shared" si="1796"/>
        <v>Green</v>
      </c>
      <c r="X5532" t="str">
        <f t="shared" si="1797"/>
        <v>Green</v>
      </c>
      <c r="Y5532" t="str">
        <f t="shared" si="1798"/>
        <v>Green</v>
      </c>
      <c r="Z5532" t="str">
        <f t="shared" si="1799"/>
        <v>Green</v>
      </c>
      <c r="AA5532" t="str">
        <f t="shared" si="1800"/>
        <v>Red</v>
      </c>
      <c r="AB5532" t="str">
        <f t="shared" si="1801"/>
        <v>Green</v>
      </c>
      <c r="AC5532" t="str">
        <f t="shared" si="1802"/>
        <v>Green</v>
      </c>
      <c r="AD5532" t="str">
        <f t="shared" si="1803"/>
        <v>Red</v>
      </c>
    </row>
    <row r="5533" spans="1:30" x14ac:dyDescent="0.3">
      <c r="A5533" t="str">
        <f t="shared" si="1784"/>
        <v>08/08/2026Ujpest FC IIBekescsaba</v>
      </c>
      <c r="D5533" s="2">
        <v>46242</v>
      </c>
      <c r="E5533" s="3">
        <v>0.33333333333333331</v>
      </c>
      <c r="F5533" t="s">
        <v>4289</v>
      </c>
      <c r="G5533" t="s">
        <v>4282</v>
      </c>
      <c r="H5533">
        <v>1</v>
      </c>
      <c r="I5533">
        <v>0</v>
      </c>
      <c r="J5533">
        <v>2</v>
      </c>
      <c r="K5533">
        <v>2</v>
      </c>
      <c r="L5533" s="22" t="str">
        <f t="shared" si="1785"/>
        <v>08/08/2026</v>
      </c>
      <c r="M5533" s="23">
        <f t="shared" si="1786"/>
        <v>0.20833333333333331</v>
      </c>
      <c r="N5533" t="str">
        <f t="shared" si="1787"/>
        <v>2 - 2</v>
      </c>
      <c r="O5533" t="str">
        <f t="shared" si="1788"/>
        <v>Red</v>
      </c>
      <c r="P5533" t="str">
        <f t="shared" si="1789"/>
        <v>Green</v>
      </c>
      <c r="Q5533" t="str">
        <f t="shared" si="1790"/>
        <v>Red</v>
      </c>
      <c r="R5533" t="str">
        <f t="shared" si="1791"/>
        <v>Green</v>
      </c>
      <c r="S5533" t="str">
        <f t="shared" si="1792"/>
        <v>Green</v>
      </c>
      <c r="T5533" t="str">
        <f t="shared" si="1793"/>
        <v>Red</v>
      </c>
      <c r="U5533" t="str">
        <f t="shared" si="1794"/>
        <v>Green</v>
      </c>
      <c r="V5533" t="str">
        <f t="shared" si="1795"/>
        <v>Red</v>
      </c>
      <c r="W5533" t="str">
        <f t="shared" si="1796"/>
        <v>Red</v>
      </c>
      <c r="X5533" t="str">
        <f t="shared" si="1797"/>
        <v>Green</v>
      </c>
      <c r="Y5533" t="str">
        <f t="shared" si="1798"/>
        <v>Green</v>
      </c>
      <c r="Z5533" t="str">
        <f t="shared" si="1799"/>
        <v>Green</v>
      </c>
      <c r="AA5533" t="str">
        <f t="shared" si="1800"/>
        <v>Red</v>
      </c>
      <c r="AB5533" t="str">
        <f t="shared" si="1801"/>
        <v>Red</v>
      </c>
      <c r="AC5533" t="str">
        <f t="shared" si="1802"/>
        <v>Green</v>
      </c>
      <c r="AD5533" t="str">
        <f t="shared" si="1803"/>
        <v>Red</v>
      </c>
    </row>
    <row r="5534" spans="1:30" x14ac:dyDescent="0.3">
      <c r="A5534" t="str">
        <f t="shared" si="1784"/>
        <v>08/08/2026Utebo FCUD Casetas</v>
      </c>
      <c r="D5534" s="2">
        <v>46242</v>
      </c>
      <c r="E5534" s="3">
        <v>0.33333333333333331</v>
      </c>
      <c r="F5534" t="s">
        <v>5265</v>
      </c>
      <c r="G5534" t="s">
        <v>7288</v>
      </c>
      <c r="H5534">
        <v>1</v>
      </c>
      <c r="I5534">
        <v>0</v>
      </c>
      <c r="J5534">
        <v>4</v>
      </c>
      <c r="K5534">
        <v>1</v>
      </c>
      <c r="L5534" s="22" t="str">
        <f t="shared" si="1785"/>
        <v>08/08/2026</v>
      </c>
      <c r="M5534" s="23">
        <f t="shared" si="1786"/>
        <v>0.20833333333333331</v>
      </c>
      <c r="N5534" t="str">
        <f t="shared" si="1787"/>
        <v>4 - 1</v>
      </c>
      <c r="O5534" t="str">
        <f t="shared" si="1788"/>
        <v>Green</v>
      </c>
      <c r="P5534" t="str">
        <f t="shared" si="1789"/>
        <v>Red</v>
      </c>
      <c r="Q5534" t="str">
        <f t="shared" si="1790"/>
        <v>Red</v>
      </c>
      <c r="R5534" t="str">
        <f t="shared" si="1791"/>
        <v>Green</v>
      </c>
      <c r="S5534" t="str">
        <f t="shared" si="1792"/>
        <v>Red</v>
      </c>
      <c r="T5534" t="str">
        <f t="shared" si="1793"/>
        <v>Green</v>
      </c>
      <c r="U5534" t="str">
        <f t="shared" si="1794"/>
        <v>Green</v>
      </c>
      <c r="V5534" t="str">
        <f t="shared" si="1795"/>
        <v>Red</v>
      </c>
      <c r="W5534" t="str">
        <f t="shared" si="1796"/>
        <v>Red</v>
      </c>
      <c r="X5534" t="str">
        <f t="shared" si="1797"/>
        <v>Green</v>
      </c>
      <c r="Y5534" t="str">
        <f t="shared" si="1798"/>
        <v>Green</v>
      </c>
      <c r="Z5534" t="str">
        <f t="shared" si="1799"/>
        <v>Green</v>
      </c>
      <c r="AA5534" t="str">
        <f t="shared" si="1800"/>
        <v>Red</v>
      </c>
      <c r="AB5534" t="str">
        <f t="shared" si="1801"/>
        <v>Red</v>
      </c>
      <c r="AC5534" t="str">
        <f t="shared" si="1802"/>
        <v>Green</v>
      </c>
      <c r="AD5534" t="str">
        <f t="shared" si="1803"/>
        <v>Red</v>
      </c>
    </row>
    <row r="5535" spans="1:30" x14ac:dyDescent="0.3">
      <c r="A5535" t="str">
        <f t="shared" si="1784"/>
        <v>08/08/2026Dukla Prague U19Teplice U19</v>
      </c>
      <c r="D5535" s="2">
        <v>46242</v>
      </c>
      <c r="E5535" s="3">
        <v>0.34375</v>
      </c>
      <c r="F5535" t="s">
        <v>7289</v>
      </c>
      <c r="G5535" t="s">
        <v>7290</v>
      </c>
      <c r="H5535">
        <v>1</v>
      </c>
      <c r="I5535">
        <v>1</v>
      </c>
      <c r="J5535">
        <v>2</v>
      </c>
      <c r="K5535">
        <v>3</v>
      </c>
      <c r="L5535" s="22" t="str">
        <f t="shared" si="1785"/>
        <v>08/08/2026</v>
      </c>
      <c r="M5535" s="23">
        <f t="shared" si="1786"/>
        <v>0.21875</v>
      </c>
      <c r="N5535" t="str">
        <f t="shared" si="1787"/>
        <v>2 - 3</v>
      </c>
      <c r="O5535" t="str">
        <f t="shared" si="1788"/>
        <v>Red</v>
      </c>
      <c r="P5535" t="str">
        <f t="shared" si="1789"/>
        <v>Red</v>
      </c>
      <c r="Q5535" t="str">
        <f t="shared" si="1790"/>
        <v>Green</v>
      </c>
      <c r="R5535" t="str">
        <f t="shared" si="1791"/>
        <v>Red</v>
      </c>
      <c r="S5535" t="str">
        <f t="shared" si="1792"/>
        <v>Green</v>
      </c>
      <c r="T5535" t="str">
        <f t="shared" si="1793"/>
        <v>Green</v>
      </c>
      <c r="U5535" t="str">
        <f t="shared" si="1794"/>
        <v>Red</v>
      </c>
      <c r="V5535" t="str">
        <f t="shared" si="1795"/>
        <v>Green</v>
      </c>
      <c r="W5535" t="str">
        <f t="shared" si="1796"/>
        <v>Red</v>
      </c>
      <c r="X5535" t="str">
        <f t="shared" si="1797"/>
        <v>Green</v>
      </c>
      <c r="Y5535" t="str">
        <f t="shared" si="1798"/>
        <v>Green</v>
      </c>
      <c r="Z5535" t="str">
        <f t="shared" si="1799"/>
        <v>Green</v>
      </c>
      <c r="AA5535" t="str">
        <f t="shared" si="1800"/>
        <v>Red</v>
      </c>
      <c r="AB5535" t="str">
        <f t="shared" si="1801"/>
        <v>Red</v>
      </c>
      <c r="AC5535" t="str">
        <f t="shared" si="1802"/>
        <v>Green</v>
      </c>
      <c r="AD5535" t="str">
        <f t="shared" si="1803"/>
        <v>Red</v>
      </c>
    </row>
    <row r="5536" spans="1:30" x14ac:dyDescent="0.3">
      <c r="A5536" t="str">
        <f t="shared" si="1784"/>
        <v>08/08/2026FK TJ StechovicePisek</v>
      </c>
      <c r="D5536" s="2">
        <v>46242</v>
      </c>
      <c r="E5536" s="3">
        <v>0.34375</v>
      </c>
      <c r="F5536" t="s">
        <v>1700</v>
      </c>
      <c r="G5536" t="s">
        <v>2649</v>
      </c>
      <c r="H5536">
        <v>0</v>
      </c>
      <c r="I5536">
        <v>0</v>
      </c>
      <c r="J5536">
        <v>0</v>
      </c>
      <c r="K5536">
        <v>3</v>
      </c>
      <c r="L5536" s="22" t="str">
        <f t="shared" si="1785"/>
        <v>08/08/2026</v>
      </c>
      <c r="M5536" s="23">
        <f t="shared" si="1786"/>
        <v>0.21875</v>
      </c>
      <c r="N5536" t="str">
        <f t="shared" si="1787"/>
        <v>0 - 3</v>
      </c>
      <c r="O5536" t="str">
        <f t="shared" si="1788"/>
        <v>Red</v>
      </c>
      <c r="P5536" t="str">
        <f t="shared" si="1789"/>
        <v>Red</v>
      </c>
      <c r="Q5536" t="str">
        <f t="shared" si="1790"/>
        <v>Green</v>
      </c>
      <c r="R5536" t="str">
        <f t="shared" si="1791"/>
        <v>Red</v>
      </c>
      <c r="S5536" t="str">
        <f t="shared" si="1792"/>
        <v>Green</v>
      </c>
      <c r="T5536" t="str">
        <f t="shared" si="1793"/>
        <v>Green</v>
      </c>
      <c r="U5536" t="str">
        <f t="shared" si="1794"/>
        <v>Red</v>
      </c>
      <c r="V5536" t="str">
        <f t="shared" si="1795"/>
        <v>Green</v>
      </c>
      <c r="W5536" t="str">
        <f t="shared" si="1796"/>
        <v>Red</v>
      </c>
      <c r="X5536" t="str">
        <f t="shared" si="1797"/>
        <v>Red</v>
      </c>
      <c r="Y5536" t="str">
        <f t="shared" si="1798"/>
        <v>Green</v>
      </c>
      <c r="Z5536" t="str">
        <f t="shared" si="1799"/>
        <v>Green</v>
      </c>
      <c r="AA5536" t="str">
        <f t="shared" si="1800"/>
        <v>Red</v>
      </c>
      <c r="AB5536" t="str">
        <f t="shared" si="1801"/>
        <v>Green</v>
      </c>
      <c r="AC5536" t="str">
        <f t="shared" si="1802"/>
        <v>Red</v>
      </c>
      <c r="AD5536" t="str">
        <f t="shared" si="1803"/>
        <v>Green</v>
      </c>
    </row>
    <row r="5537" spans="1:30" x14ac:dyDescent="0.3">
      <c r="A5537" t="str">
        <f t="shared" si="1784"/>
        <v>08/08/2026Loko VltavinDukla Prague II</v>
      </c>
      <c r="D5537" s="2">
        <v>46242</v>
      </c>
      <c r="E5537" s="3">
        <v>0.34375</v>
      </c>
      <c r="F5537" t="s">
        <v>6034</v>
      </c>
      <c r="G5537" t="s">
        <v>1439</v>
      </c>
      <c r="H5537">
        <v>0</v>
      </c>
      <c r="I5537">
        <v>0</v>
      </c>
      <c r="J5537">
        <v>1</v>
      </c>
      <c r="K5537">
        <v>0</v>
      </c>
      <c r="L5537" s="22" t="str">
        <f t="shared" si="1785"/>
        <v>08/08/2026</v>
      </c>
      <c r="M5537" s="23">
        <f t="shared" si="1786"/>
        <v>0.21875</v>
      </c>
      <c r="N5537" t="str">
        <f t="shared" si="1787"/>
        <v>1 - 0</v>
      </c>
      <c r="O5537" t="str">
        <f t="shared" si="1788"/>
        <v>Green</v>
      </c>
      <c r="P5537" t="str">
        <f t="shared" si="1789"/>
        <v>Red</v>
      </c>
      <c r="Q5537" t="str">
        <f t="shared" si="1790"/>
        <v>Red</v>
      </c>
      <c r="R5537" t="str">
        <f t="shared" si="1791"/>
        <v>Green</v>
      </c>
      <c r="S5537" t="str">
        <f t="shared" si="1792"/>
        <v>Red</v>
      </c>
      <c r="T5537" t="str">
        <f t="shared" si="1793"/>
        <v>Green</v>
      </c>
      <c r="U5537" t="str">
        <f t="shared" si="1794"/>
        <v>Red</v>
      </c>
      <c r="V5537" t="str">
        <f t="shared" si="1795"/>
        <v>Green</v>
      </c>
      <c r="W5537" t="str">
        <f t="shared" si="1796"/>
        <v>Red</v>
      </c>
      <c r="X5537" t="str">
        <f t="shared" si="1797"/>
        <v>Red</v>
      </c>
      <c r="Y5537" t="str">
        <f t="shared" si="1798"/>
        <v>Red</v>
      </c>
      <c r="Z5537" t="str">
        <f t="shared" si="1799"/>
        <v>Red</v>
      </c>
      <c r="AA5537" t="str">
        <f t="shared" si="1800"/>
        <v>Green</v>
      </c>
      <c r="AB5537" t="str">
        <f t="shared" si="1801"/>
        <v>Green</v>
      </c>
      <c r="AC5537" t="str">
        <f t="shared" si="1802"/>
        <v>Red</v>
      </c>
      <c r="AD5537" t="str">
        <f t="shared" si="1803"/>
        <v>Green</v>
      </c>
    </row>
    <row r="5538" spans="1:30" x14ac:dyDescent="0.3">
      <c r="A5538" t="str">
        <f t="shared" si="1784"/>
        <v>08/08/2026Mlada Boleslav IIMFK Chrudim</v>
      </c>
      <c r="D5538" s="2">
        <v>46242</v>
      </c>
      <c r="E5538" s="3">
        <v>0.34375</v>
      </c>
      <c r="F5538" t="s">
        <v>7291</v>
      </c>
      <c r="G5538" t="s">
        <v>7292</v>
      </c>
      <c r="H5538">
        <v>5</v>
      </c>
      <c r="I5538">
        <v>1</v>
      </c>
      <c r="J5538">
        <v>6</v>
      </c>
      <c r="K5538">
        <v>1</v>
      </c>
      <c r="L5538" s="22" t="str">
        <f t="shared" si="1785"/>
        <v>08/08/2026</v>
      </c>
      <c r="M5538" s="23">
        <f t="shared" si="1786"/>
        <v>0.21875</v>
      </c>
      <c r="N5538" t="str">
        <f t="shared" si="1787"/>
        <v>6 - 1</v>
      </c>
      <c r="O5538" t="str">
        <f t="shared" si="1788"/>
        <v>Green</v>
      </c>
      <c r="P5538" t="str">
        <f t="shared" si="1789"/>
        <v>Red</v>
      </c>
      <c r="Q5538" t="str">
        <f t="shared" si="1790"/>
        <v>Red</v>
      </c>
      <c r="R5538" t="str">
        <f t="shared" si="1791"/>
        <v>Green</v>
      </c>
      <c r="S5538" t="str">
        <f t="shared" si="1792"/>
        <v>Red</v>
      </c>
      <c r="T5538" t="str">
        <f t="shared" si="1793"/>
        <v>Green</v>
      </c>
      <c r="U5538" t="str">
        <f t="shared" si="1794"/>
        <v>Green</v>
      </c>
      <c r="V5538" t="str">
        <f t="shared" si="1795"/>
        <v>Red</v>
      </c>
      <c r="W5538" t="str">
        <f t="shared" si="1796"/>
        <v>Red</v>
      </c>
      <c r="X5538" t="str">
        <f t="shared" si="1797"/>
        <v>Green</v>
      </c>
      <c r="Y5538" t="str">
        <f t="shared" si="1798"/>
        <v>Green</v>
      </c>
      <c r="Z5538" t="str">
        <f t="shared" si="1799"/>
        <v>Green</v>
      </c>
      <c r="AA5538" t="str">
        <f t="shared" si="1800"/>
        <v>Red</v>
      </c>
      <c r="AB5538" t="str">
        <f t="shared" si="1801"/>
        <v>Red</v>
      </c>
      <c r="AC5538" t="str">
        <f t="shared" si="1802"/>
        <v>Green</v>
      </c>
      <c r="AD5538" t="str">
        <f t="shared" si="1803"/>
        <v>Red</v>
      </c>
    </row>
    <row r="5539" spans="1:30" x14ac:dyDescent="0.3">
      <c r="A5539" t="str">
        <f t="shared" si="1784"/>
        <v>08/08/2026SK BenesovSK Aritma Praha</v>
      </c>
      <c r="D5539" s="2">
        <v>46242</v>
      </c>
      <c r="E5539" s="3">
        <v>0.34375</v>
      </c>
      <c r="F5539" t="s">
        <v>7293</v>
      </c>
      <c r="G5539" t="s">
        <v>3734</v>
      </c>
      <c r="H5539">
        <v>0</v>
      </c>
      <c r="I5539">
        <v>0</v>
      </c>
      <c r="J5539">
        <v>0</v>
      </c>
      <c r="K5539">
        <v>0</v>
      </c>
      <c r="L5539" s="22" t="str">
        <f t="shared" si="1785"/>
        <v>08/08/2026</v>
      </c>
      <c r="M5539" s="23">
        <f t="shared" si="1786"/>
        <v>0.21875</v>
      </c>
      <c r="N5539" t="str">
        <f t="shared" si="1787"/>
        <v>0 - 0</v>
      </c>
      <c r="O5539" t="str">
        <f t="shared" si="1788"/>
        <v>Red</v>
      </c>
      <c r="P5539" t="str">
        <f t="shared" si="1789"/>
        <v>Green</v>
      </c>
      <c r="Q5539" t="str">
        <f t="shared" si="1790"/>
        <v>Red</v>
      </c>
      <c r="R5539" t="str">
        <f t="shared" si="1791"/>
        <v>Green</v>
      </c>
      <c r="S5539" t="str">
        <f t="shared" si="1792"/>
        <v>Green</v>
      </c>
      <c r="T5539" t="str">
        <f t="shared" si="1793"/>
        <v>Red</v>
      </c>
      <c r="U5539" t="str">
        <f t="shared" si="1794"/>
        <v>Red</v>
      </c>
      <c r="V5539" t="str">
        <f t="shared" si="1795"/>
        <v>Green</v>
      </c>
      <c r="W5539" t="str">
        <f t="shared" si="1796"/>
        <v>Red</v>
      </c>
      <c r="X5539" t="str">
        <f t="shared" si="1797"/>
        <v>Red</v>
      </c>
      <c r="Y5539" t="str">
        <f t="shared" si="1798"/>
        <v>Red</v>
      </c>
      <c r="Z5539" t="str">
        <f t="shared" si="1799"/>
        <v>Red</v>
      </c>
      <c r="AA5539" t="str">
        <f t="shared" si="1800"/>
        <v>Green</v>
      </c>
      <c r="AB5539" t="str">
        <f t="shared" si="1801"/>
        <v>Green</v>
      </c>
      <c r="AC5539" t="str">
        <f t="shared" si="1802"/>
        <v>Red</v>
      </c>
      <c r="AD5539" t="str">
        <f t="shared" si="1803"/>
        <v>Green</v>
      </c>
    </row>
    <row r="5540" spans="1:30" x14ac:dyDescent="0.3">
      <c r="A5540" t="str">
        <f t="shared" si="1784"/>
        <v>08/08/2026Slavia Prague IIIPribram II</v>
      </c>
      <c r="D5540" s="2">
        <v>46242</v>
      </c>
      <c r="E5540" s="3">
        <v>0.34375</v>
      </c>
      <c r="F5540" t="s">
        <v>7294</v>
      </c>
      <c r="G5540" t="s">
        <v>7295</v>
      </c>
      <c r="H5540">
        <v>2</v>
      </c>
      <c r="I5540">
        <v>0</v>
      </c>
      <c r="J5540">
        <v>2</v>
      </c>
      <c r="K5540">
        <v>0</v>
      </c>
      <c r="L5540" s="22" t="str">
        <f t="shared" si="1785"/>
        <v>08/08/2026</v>
      </c>
      <c r="M5540" s="23">
        <f t="shared" si="1786"/>
        <v>0.21875</v>
      </c>
      <c r="N5540" t="str">
        <f t="shared" si="1787"/>
        <v>2 - 0</v>
      </c>
      <c r="O5540" t="str">
        <f t="shared" si="1788"/>
        <v>Green</v>
      </c>
      <c r="P5540" t="str">
        <f t="shared" si="1789"/>
        <v>Red</v>
      </c>
      <c r="Q5540" t="str">
        <f t="shared" si="1790"/>
        <v>Red</v>
      </c>
      <c r="R5540" t="str">
        <f t="shared" si="1791"/>
        <v>Green</v>
      </c>
      <c r="S5540" t="str">
        <f t="shared" si="1792"/>
        <v>Red</v>
      </c>
      <c r="T5540" t="str">
        <f t="shared" si="1793"/>
        <v>Green</v>
      </c>
      <c r="U5540" t="str">
        <f t="shared" si="1794"/>
        <v>Green</v>
      </c>
      <c r="V5540" t="str">
        <f t="shared" si="1795"/>
        <v>Red</v>
      </c>
      <c r="W5540" t="str">
        <f t="shared" si="1796"/>
        <v>Red</v>
      </c>
      <c r="X5540" t="str">
        <f t="shared" si="1797"/>
        <v>Green</v>
      </c>
      <c r="Y5540" t="str">
        <f t="shared" si="1798"/>
        <v>Green</v>
      </c>
      <c r="Z5540" t="str">
        <f t="shared" si="1799"/>
        <v>Red</v>
      </c>
      <c r="AA5540" t="str">
        <f t="shared" si="1800"/>
        <v>Green</v>
      </c>
      <c r="AB5540" t="str">
        <f t="shared" si="1801"/>
        <v>Green</v>
      </c>
      <c r="AC5540" t="str">
        <f t="shared" si="1802"/>
        <v>Red</v>
      </c>
      <c r="AD5540" t="str">
        <f t="shared" si="1803"/>
        <v>Green</v>
      </c>
    </row>
    <row r="5541" spans="1:30" x14ac:dyDescent="0.3">
      <c r="A5541" t="str">
        <f t="shared" si="1784"/>
        <v>08/08/2026Club Milano SSDUSD Castellanzese</v>
      </c>
      <c r="D5541" s="2">
        <v>46242</v>
      </c>
      <c r="E5541" s="3">
        <v>0.35416666666666669</v>
      </c>
      <c r="F5541" t="s">
        <v>7029</v>
      </c>
      <c r="G5541" t="s">
        <v>7296</v>
      </c>
      <c r="H5541">
        <v>0</v>
      </c>
      <c r="I5541">
        <v>0</v>
      </c>
      <c r="J5541">
        <v>0</v>
      </c>
      <c r="K5541">
        <v>0</v>
      </c>
      <c r="L5541" s="22" t="str">
        <f t="shared" si="1785"/>
        <v>08/08/2026</v>
      </c>
      <c r="M5541" s="23">
        <f t="shared" si="1786"/>
        <v>0.22916666666666669</v>
      </c>
      <c r="N5541" t="str">
        <f t="shared" si="1787"/>
        <v>0 - 0</v>
      </c>
      <c r="O5541" t="str">
        <f t="shared" si="1788"/>
        <v>Red</v>
      </c>
      <c r="P5541" t="str">
        <f t="shared" si="1789"/>
        <v>Green</v>
      </c>
      <c r="Q5541" t="str">
        <f t="shared" si="1790"/>
        <v>Red</v>
      </c>
      <c r="R5541" t="str">
        <f t="shared" si="1791"/>
        <v>Green</v>
      </c>
      <c r="S5541" t="str">
        <f t="shared" si="1792"/>
        <v>Green</v>
      </c>
      <c r="T5541" t="str">
        <f t="shared" si="1793"/>
        <v>Red</v>
      </c>
      <c r="U5541" t="str">
        <f t="shared" si="1794"/>
        <v>Red</v>
      </c>
      <c r="V5541" t="str">
        <f t="shared" si="1795"/>
        <v>Green</v>
      </c>
      <c r="W5541" t="str">
        <f t="shared" si="1796"/>
        <v>Red</v>
      </c>
      <c r="X5541" t="str">
        <f t="shared" si="1797"/>
        <v>Red</v>
      </c>
      <c r="Y5541" t="str">
        <f t="shared" si="1798"/>
        <v>Red</v>
      </c>
      <c r="Z5541" t="str">
        <f t="shared" si="1799"/>
        <v>Red</v>
      </c>
      <c r="AA5541" t="str">
        <f t="shared" si="1800"/>
        <v>Green</v>
      </c>
      <c r="AB5541" t="str">
        <f t="shared" si="1801"/>
        <v>Green</v>
      </c>
      <c r="AC5541" t="str">
        <f t="shared" si="1802"/>
        <v>Red</v>
      </c>
      <c r="AD5541" t="str">
        <f t="shared" si="1803"/>
        <v>Green</v>
      </c>
    </row>
    <row r="5542" spans="1:30" x14ac:dyDescent="0.3">
      <c r="A5542" t="str">
        <f t="shared" si="1784"/>
        <v>08/08/2026FK BlanskoRSM Hodonin Sardice</v>
      </c>
      <c r="D5542" s="2">
        <v>46242</v>
      </c>
      <c r="E5542" s="3">
        <v>0.35416666666666669</v>
      </c>
      <c r="F5542" t="s">
        <v>3157</v>
      </c>
      <c r="G5542" t="s">
        <v>5990</v>
      </c>
      <c r="H5542">
        <v>2</v>
      </c>
      <c r="I5542">
        <v>1</v>
      </c>
      <c r="J5542">
        <v>3</v>
      </c>
      <c r="K5542">
        <v>3</v>
      </c>
      <c r="L5542" s="22" t="str">
        <f t="shared" si="1785"/>
        <v>08/08/2026</v>
      </c>
      <c r="M5542" s="23">
        <f t="shared" si="1786"/>
        <v>0.22916666666666669</v>
      </c>
      <c r="N5542" t="str">
        <f t="shared" si="1787"/>
        <v>3 - 3</v>
      </c>
      <c r="O5542" t="str">
        <f t="shared" si="1788"/>
        <v>Red</v>
      </c>
      <c r="P5542" t="str">
        <f t="shared" si="1789"/>
        <v>Green</v>
      </c>
      <c r="Q5542" t="str">
        <f t="shared" si="1790"/>
        <v>Red</v>
      </c>
      <c r="R5542" t="str">
        <f t="shared" si="1791"/>
        <v>Green</v>
      </c>
      <c r="S5542" t="str">
        <f t="shared" si="1792"/>
        <v>Green</v>
      </c>
      <c r="T5542" t="str">
        <f t="shared" si="1793"/>
        <v>Red</v>
      </c>
      <c r="U5542" t="str">
        <f t="shared" si="1794"/>
        <v>Green</v>
      </c>
      <c r="V5542" t="str">
        <f t="shared" si="1795"/>
        <v>Red</v>
      </c>
      <c r="W5542" t="str">
        <f t="shared" si="1796"/>
        <v>Red</v>
      </c>
      <c r="X5542" t="str">
        <f t="shared" si="1797"/>
        <v>Green</v>
      </c>
      <c r="Y5542" t="str">
        <f t="shared" si="1798"/>
        <v>Green</v>
      </c>
      <c r="Z5542" t="str">
        <f t="shared" si="1799"/>
        <v>Green</v>
      </c>
      <c r="AA5542" t="str">
        <f t="shared" si="1800"/>
        <v>Red</v>
      </c>
      <c r="AB5542" t="str">
        <f t="shared" si="1801"/>
        <v>Red</v>
      </c>
      <c r="AC5542" t="str">
        <f t="shared" si="1802"/>
        <v>Green</v>
      </c>
      <c r="AD5542" t="str">
        <f t="shared" si="1803"/>
        <v>Red</v>
      </c>
    </row>
    <row r="5543" spans="1:30" x14ac:dyDescent="0.3">
      <c r="A5543" t="str">
        <f t="shared" si="1784"/>
        <v>08/08/2026Hakoah Sydney City East U20Bull FC Academy U20</v>
      </c>
      <c r="D5543" s="2">
        <v>46242</v>
      </c>
      <c r="E5543" s="3">
        <v>0.35416666666666669</v>
      </c>
      <c r="F5543" t="s">
        <v>2959</v>
      </c>
      <c r="G5543" t="s">
        <v>4259</v>
      </c>
      <c r="H5543">
        <v>0</v>
      </c>
      <c r="I5543">
        <v>0</v>
      </c>
      <c r="J5543">
        <v>1</v>
      </c>
      <c r="K5543">
        <v>0</v>
      </c>
      <c r="L5543" s="22" t="str">
        <f t="shared" si="1785"/>
        <v>08/08/2026</v>
      </c>
      <c r="M5543" s="23">
        <f t="shared" si="1786"/>
        <v>0.22916666666666669</v>
      </c>
      <c r="N5543" t="str">
        <f t="shared" si="1787"/>
        <v>1 - 0</v>
      </c>
      <c r="O5543" t="str">
        <f t="shared" si="1788"/>
        <v>Green</v>
      </c>
      <c r="P5543" t="str">
        <f t="shared" si="1789"/>
        <v>Red</v>
      </c>
      <c r="Q5543" t="str">
        <f t="shared" si="1790"/>
        <v>Red</v>
      </c>
      <c r="R5543" t="str">
        <f t="shared" si="1791"/>
        <v>Green</v>
      </c>
      <c r="S5543" t="str">
        <f t="shared" si="1792"/>
        <v>Red</v>
      </c>
      <c r="T5543" t="str">
        <f t="shared" si="1793"/>
        <v>Green</v>
      </c>
      <c r="U5543" t="str">
        <f t="shared" si="1794"/>
        <v>Red</v>
      </c>
      <c r="V5543" t="str">
        <f t="shared" si="1795"/>
        <v>Green</v>
      </c>
      <c r="W5543" t="str">
        <f t="shared" si="1796"/>
        <v>Red</v>
      </c>
      <c r="X5543" t="str">
        <f t="shared" si="1797"/>
        <v>Red</v>
      </c>
      <c r="Y5543" t="str">
        <f t="shared" si="1798"/>
        <v>Red</v>
      </c>
      <c r="Z5543" t="str">
        <f t="shared" si="1799"/>
        <v>Red</v>
      </c>
      <c r="AA5543" t="str">
        <f t="shared" si="1800"/>
        <v>Green</v>
      </c>
      <c r="AB5543" t="str">
        <f t="shared" si="1801"/>
        <v>Green</v>
      </c>
      <c r="AC5543" t="str">
        <f t="shared" si="1802"/>
        <v>Red</v>
      </c>
      <c r="AD5543" t="str">
        <f t="shared" si="1803"/>
        <v>Green</v>
      </c>
    </row>
    <row r="5544" spans="1:30" x14ac:dyDescent="0.3">
      <c r="A5544" t="str">
        <f t="shared" si="1784"/>
        <v>08/08/2026LumezzaneA.C. Crema 1908</v>
      </c>
      <c r="D5544" s="2">
        <v>46242</v>
      </c>
      <c r="E5544" s="3">
        <v>0.35416666666666669</v>
      </c>
      <c r="F5544" t="s">
        <v>7297</v>
      </c>
      <c r="G5544" t="s">
        <v>7298</v>
      </c>
      <c r="H5544">
        <v>1</v>
      </c>
      <c r="I5544">
        <v>0</v>
      </c>
      <c r="J5544">
        <v>1</v>
      </c>
      <c r="K5544">
        <v>0</v>
      </c>
      <c r="L5544" s="22" t="str">
        <f t="shared" si="1785"/>
        <v>08/08/2026</v>
      </c>
      <c r="M5544" s="23">
        <f t="shared" si="1786"/>
        <v>0.22916666666666669</v>
      </c>
      <c r="N5544" t="str">
        <f t="shared" si="1787"/>
        <v>1 - 0</v>
      </c>
      <c r="O5544" t="str">
        <f t="shared" si="1788"/>
        <v>Green</v>
      </c>
      <c r="P5544" t="str">
        <f t="shared" si="1789"/>
        <v>Red</v>
      </c>
      <c r="Q5544" t="str">
        <f t="shared" si="1790"/>
        <v>Red</v>
      </c>
      <c r="R5544" t="str">
        <f t="shared" si="1791"/>
        <v>Green</v>
      </c>
      <c r="S5544" t="str">
        <f t="shared" si="1792"/>
        <v>Red</v>
      </c>
      <c r="T5544" t="str">
        <f t="shared" si="1793"/>
        <v>Green</v>
      </c>
      <c r="U5544" t="str">
        <f t="shared" si="1794"/>
        <v>Green</v>
      </c>
      <c r="V5544" t="str">
        <f t="shared" si="1795"/>
        <v>Red</v>
      </c>
      <c r="W5544" t="str">
        <f t="shared" si="1796"/>
        <v>Red</v>
      </c>
      <c r="X5544" t="str">
        <f t="shared" si="1797"/>
        <v>Green</v>
      </c>
      <c r="Y5544" t="str">
        <f t="shared" si="1798"/>
        <v>Red</v>
      </c>
      <c r="Z5544" t="str">
        <f t="shared" si="1799"/>
        <v>Red</v>
      </c>
      <c r="AA5544" t="str">
        <f t="shared" si="1800"/>
        <v>Green</v>
      </c>
      <c r="AB5544" t="str">
        <f t="shared" si="1801"/>
        <v>Green</v>
      </c>
      <c r="AC5544" t="str">
        <f t="shared" si="1802"/>
        <v>Red</v>
      </c>
      <c r="AD5544" t="str">
        <f t="shared" si="1803"/>
        <v>Green</v>
      </c>
    </row>
    <row r="5545" spans="1:30" x14ac:dyDescent="0.3">
      <c r="A5545" t="str">
        <f t="shared" si="1784"/>
        <v>08/08/2026Northern Tigers U20Rydalmere Lions FC U20</v>
      </c>
      <c r="D5545" s="2">
        <v>46242</v>
      </c>
      <c r="E5545" s="3">
        <v>0.35416666666666669</v>
      </c>
      <c r="F5545" t="s">
        <v>2963</v>
      </c>
      <c r="G5545" t="s">
        <v>2960</v>
      </c>
      <c r="H5545">
        <v>4</v>
      </c>
      <c r="I5545">
        <v>0</v>
      </c>
      <c r="J5545">
        <v>7</v>
      </c>
      <c r="K5545">
        <v>3</v>
      </c>
      <c r="L5545" s="22" t="str">
        <f t="shared" si="1785"/>
        <v>08/08/2026</v>
      </c>
      <c r="M5545" s="23">
        <f t="shared" si="1786"/>
        <v>0.22916666666666669</v>
      </c>
      <c r="N5545" t="str">
        <f t="shared" si="1787"/>
        <v>7 - 3</v>
      </c>
      <c r="O5545" t="str">
        <f t="shared" si="1788"/>
        <v>Green</v>
      </c>
      <c r="P5545" t="str">
        <f t="shared" si="1789"/>
        <v>Red</v>
      </c>
      <c r="Q5545" t="str">
        <f t="shared" si="1790"/>
        <v>Red</v>
      </c>
      <c r="R5545" t="str">
        <f t="shared" si="1791"/>
        <v>Green</v>
      </c>
      <c r="S5545" t="str">
        <f t="shared" si="1792"/>
        <v>Red</v>
      </c>
      <c r="T5545" t="str">
        <f t="shared" si="1793"/>
        <v>Green</v>
      </c>
      <c r="U5545" t="str">
        <f t="shared" si="1794"/>
        <v>Green</v>
      </c>
      <c r="V5545" t="str">
        <f t="shared" si="1795"/>
        <v>Red</v>
      </c>
      <c r="W5545" t="str">
        <f t="shared" si="1796"/>
        <v>Red</v>
      </c>
      <c r="X5545" t="str">
        <f t="shared" si="1797"/>
        <v>Green</v>
      </c>
      <c r="Y5545" t="str">
        <f t="shared" si="1798"/>
        <v>Green</v>
      </c>
      <c r="Z5545" t="str">
        <f t="shared" si="1799"/>
        <v>Green</v>
      </c>
      <c r="AA5545" t="str">
        <f t="shared" si="1800"/>
        <v>Red</v>
      </c>
      <c r="AB5545" t="str">
        <f t="shared" si="1801"/>
        <v>Red</v>
      </c>
      <c r="AC5545" t="str">
        <f t="shared" si="1802"/>
        <v>Green</v>
      </c>
      <c r="AD5545" t="str">
        <f t="shared" si="1803"/>
        <v>Red</v>
      </c>
    </row>
    <row r="5546" spans="1:30" x14ac:dyDescent="0.3">
      <c r="A5546" t="str">
        <f t="shared" si="1784"/>
        <v>08/08/2026RSD AlcalaGetafe B</v>
      </c>
      <c r="D5546" s="2">
        <v>46242</v>
      </c>
      <c r="E5546" s="3">
        <v>0.35416666666666669</v>
      </c>
      <c r="F5546" t="s">
        <v>7299</v>
      </c>
      <c r="G5546" t="s">
        <v>5629</v>
      </c>
      <c r="H5546">
        <v>0</v>
      </c>
      <c r="I5546">
        <v>0</v>
      </c>
      <c r="J5546">
        <v>1</v>
      </c>
      <c r="K5546">
        <v>0</v>
      </c>
      <c r="L5546" s="22" t="str">
        <f t="shared" si="1785"/>
        <v>08/08/2026</v>
      </c>
      <c r="M5546" s="23">
        <f t="shared" si="1786"/>
        <v>0.22916666666666669</v>
      </c>
      <c r="N5546" t="str">
        <f t="shared" si="1787"/>
        <v>1 - 0</v>
      </c>
      <c r="O5546" t="str">
        <f t="shared" si="1788"/>
        <v>Green</v>
      </c>
      <c r="P5546" t="str">
        <f t="shared" si="1789"/>
        <v>Red</v>
      </c>
      <c r="Q5546" t="str">
        <f t="shared" si="1790"/>
        <v>Red</v>
      </c>
      <c r="R5546" t="str">
        <f t="shared" si="1791"/>
        <v>Green</v>
      </c>
      <c r="S5546" t="str">
        <f t="shared" si="1792"/>
        <v>Red</v>
      </c>
      <c r="T5546" t="str">
        <f t="shared" si="1793"/>
        <v>Green</v>
      </c>
      <c r="U5546" t="str">
        <f t="shared" si="1794"/>
        <v>Red</v>
      </c>
      <c r="V5546" t="str">
        <f t="shared" si="1795"/>
        <v>Green</v>
      </c>
      <c r="W5546" t="str">
        <f t="shared" si="1796"/>
        <v>Red</v>
      </c>
      <c r="X5546" t="str">
        <f t="shared" si="1797"/>
        <v>Red</v>
      </c>
      <c r="Y5546" t="str">
        <f t="shared" si="1798"/>
        <v>Red</v>
      </c>
      <c r="Z5546" t="str">
        <f t="shared" si="1799"/>
        <v>Red</v>
      </c>
      <c r="AA5546" t="str">
        <f t="shared" si="1800"/>
        <v>Green</v>
      </c>
      <c r="AB5546" t="str">
        <f t="shared" si="1801"/>
        <v>Green</v>
      </c>
      <c r="AC5546" t="str">
        <f t="shared" si="1802"/>
        <v>Red</v>
      </c>
      <c r="AD5546" t="str">
        <f t="shared" si="1803"/>
        <v>Green</v>
      </c>
    </row>
    <row r="5547" spans="1:30" x14ac:dyDescent="0.3">
      <c r="A5547" t="str">
        <f t="shared" si="1784"/>
        <v>08/08/2026Shanghai Port ReservesShandong Luneng Taishan Reserves</v>
      </c>
      <c r="D5547" s="2">
        <v>46242</v>
      </c>
      <c r="E5547" s="3">
        <v>0.35416666666666669</v>
      </c>
      <c r="F5547" t="s">
        <v>945</v>
      </c>
      <c r="G5547" t="s">
        <v>3126</v>
      </c>
      <c r="H5547">
        <v>0</v>
      </c>
      <c r="I5547">
        <v>3</v>
      </c>
      <c r="J5547">
        <v>1</v>
      </c>
      <c r="K5547">
        <v>3</v>
      </c>
      <c r="L5547" s="22" t="str">
        <f t="shared" si="1785"/>
        <v>08/08/2026</v>
      </c>
      <c r="M5547" s="23">
        <f t="shared" si="1786"/>
        <v>0.22916666666666669</v>
      </c>
      <c r="N5547" t="str">
        <f t="shared" si="1787"/>
        <v>1 - 3</v>
      </c>
      <c r="O5547" t="str">
        <f t="shared" si="1788"/>
        <v>Red</v>
      </c>
      <c r="P5547" t="str">
        <f t="shared" si="1789"/>
        <v>Red</v>
      </c>
      <c r="Q5547" t="str">
        <f t="shared" si="1790"/>
        <v>Green</v>
      </c>
      <c r="R5547" t="str">
        <f t="shared" si="1791"/>
        <v>Red</v>
      </c>
      <c r="S5547" t="str">
        <f t="shared" si="1792"/>
        <v>Green</v>
      </c>
      <c r="T5547" t="str">
        <f t="shared" si="1793"/>
        <v>Green</v>
      </c>
      <c r="U5547" t="str">
        <f t="shared" si="1794"/>
        <v>Red</v>
      </c>
      <c r="V5547" t="str">
        <f t="shared" si="1795"/>
        <v>Red</v>
      </c>
      <c r="W5547" t="str">
        <f t="shared" si="1796"/>
        <v>Green</v>
      </c>
      <c r="X5547" t="str">
        <f t="shared" si="1797"/>
        <v>Green</v>
      </c>
      <c r="Y5547" t="str">
        <f t="shared" si="1798"/>
        <v>Green</v>
      </c>
      <c r="Z5547" t="str">
        <f t="shared" si="1799"/>
        <v>Green</v>
      </c>
      <c r="AA5547" t="str">
        <f t="shared" si="1800"/>
        <v>Red</v>
      </c>
      <c r="AB5547" t="str">
        <f t="shared" si="1801"/>
        <v>Red</v>
      </c>
      <c r="AC5547" t="str">
        <f t="shared" si="1802"/>
        <v>Green</v>
      </c>
      <c r="AD5547" t="str">
        <f t="shared" si="1803"/>
        <v>Red</v>
      </c>
    </row>
    <row r="5548" spans="1:30" x14ac:dyDescent="0.3">
      <c r="A5548" t="str">
        <f t="shared" si="1784"/>
        <v>08/08/2026St GeorgeAPIA Leichhardt Tigers</v>
      </c>
      <c r="D5548" s="2">
        <v>46242</v>
      </c>
      <c r="E5548" s="3">
        <v>0.35416666666666669</v>
      </c>
      <c r="F5548" t="s">
        <v>2790</v>
      </c>
      <c r="G5548" t="s">
        <v>2788</v>
      </c>
      <c r="H5548">
        <v>0</v>
      </c>
      <c r="I5548">
        <v>0</v>
      </c>
      <c r="J5548">
        <v>0</v>
      </c>
      <c r="K5548">
        <v>0</v>
      </c>
      <c r="L5548" s="22" t="str">
        <f t="shared" si="1785"/>
        <v>08/08/2026</v>
      </c>
      <c r="M5548" s="23">
        <f t="shared" si="1786"/>
        <v>0.22916666666666669</v>
      </c>
      <c r="N5548" t="str">
        <f t="shared" si="1787"/>
        <v>0 - 0</v>
      </c>
      <c r="O5548" t="str">
        <f t="shared" si="1788"/>
        <v>Red</v>
      </c>
      <c r="P5548" t="str">
        <f t="shared" si="1789"/>
        <v>Green</v>
      </c>
      <c r="Q5548" t="str">
        <f t="shared" si="1790"/>
        <v>Red</v>
      </c>
      <c r="R5548" t="str">
        <f t="shared" si="1791"/>
        <v>Green</v>
      </c>
      <c r="S5548" t="str">
        <f t="shared" si="1792"/>
        <v>Green</v>
      </c>
      <c r="T5548" t="str">
        <f t="shared" si="1793"/>
        <v>Red</v>
      </c>
      <c r="U5548" t="str">
        <f t="shared" si="1794"/>
        <v>Red</v>
      </c>
      <c r="V5548" t="str">
        <f t="shared" si="1795"/>
        <v>Green</v>
      </c>
      <c r="W5548" t="str">
        <f t="shared" si="1796"/>
        <v>Red</v>
      </c>
      <c r="X5548" t="str">
        <f t="shared" si="1797"/>
        <v>Red</v>
      </c>
      <c r="Y5548" t="str">
        <f t="shared" si="1798"/>
        <v>Red</v>
      </c>
      <c r="Z5548" t="str">
        <f t="shared" si="1799"/>
        <v>Red</v>
      </c>
      <c r="AA5548" t="str">
        <f t="shared" si="1800"/>
        <v>Green</v>
      </c>
      <c r="AB5548" t="str">
        <f t="shared" si="1801"/>
        <v>Green</v>
      </c>
      <c r="AC5548" t="str">
        <f t="shared" si="1802"/>
        <v>Red</v>
      </c>
      <c r="AD5548" t="str">
        <f t="shared" si="1803"/>
        <v>Green</v>
      </c>
    </row>
    <row r="5549" spans="1:30" x14ac:dyDescent="0.3">
      <c r="A5549" t="str">
        <f t="shared" si="1784"/>
        <v>08/08/2026Ucam MurciaOrihuela CF</v>
      </c>
      <c r="D5549" s="2">
        <v>46242</v>
      </c>
      <c r="E5549" s="3">
        <v>0.35416666666666669</v>
      </c>
      <c r="F5549" t="s">
        <v>6152</v>
      </c>
      <c r="G5549" t="s">
        <v>7300</v>
      </c>
      <c r="H5549">
        <v>4</v>
      </c>
      <c r="I5549">
        <v>1</v>
      </c>
      <c r="J5549">
        <v>7</v>
      </c>
      <c r="K5549">
        <v>2</v>
      </c>
      <c r="L5549" s="22" t="str">
        <f t="shared" si="1785"/>
        <v>08/08/2026</v>
      </c>
      <c r="M5549" s="23">
        <f t="shared" si="1786"/>
        <v>0.22916666666666669</v>
      </c>
      <c r="N5549" t="str">
        <f t="shared" si="1787"/>
        <v>7 - 2</v>
      </c>
      <c r="O5549" t="str">
        <f t="shared" si="1788"/>
        <v>Green</v>
      </c>
      <c r="P5549" t="str">
        <f t="shared" si="1789"/>
        <v>Red</v>
      </c>
      <c r="Q5549" t="str">
        <f t="shared" si="1790"/>
        <v>Red</v>
      </c>
      <c r="R5549" t="str">
        <f t="shared" si="1791"/>
        <v>Green</v>
      </c>
      <c r="S5549" t="str">
        <f t="shared" si="1792"/>
        <v>Red</v>
      </c>
      <c r="T5549" t="str">
        <f t="shared" si="1793"/>
        <v>Green</v>
      </c>
      <c r="U5549" t="str">
        <f t="shared" si="1794"/>
        <v>Green</v>
      </c>
      <c r="V5549" t="str">
        <f t="shared" si="1795"/>
        <v>Red</v>
      </c>
      <c r="W5549" t="str">
        <f t="shared" si="1796"/>
        <v>Red</v>
      </c>
      <c r="X5549" t="str">
        <f t="shared" si="1797"/>
        <v>Green</v>
      </c>
      <c r="Y5549" t="str">
        <f t="shared" si="1798"/>
        <v>Green</v>
      </c>
      <c r="Z5549" t="str">
        <f t="shared" si="1799"/>
        <v>Green</v>
      </c>
      <c r="AA5549" t="str">
        <f t="shared" si="1800"/>
        <v>Red</v>
      </c>
      <c r="AB5549" t="str">
        <f t="shared" si="1801"/>
        <v>Red</v>
      </c>
      <c r="AC5549" t="str">
        <f t="shared" si="1802"/>
        <v>Green</v>
      </c>
      <c r="AD5549" t="str">
        <f t="shared" si="1803"/>
        <v>Red</v>
      </c>
    </row>
    <row r="5550" spans="1:30" x14ac:dyDescent="0.3">
      <c r="A5550" t="str">
        <f t="shared" si="1784"/>
        <v>08/08/2026Viktoria Plzen U19Opava U19</v>
      </c>
      <c r="D5550" s="2">
        <v>46242</v>
      </c>
      <c r="E5550" s="3">
        <v>0.35416666666666669</v>
      </c>
      <c r="F5550" t="s">
        <v>7301</v>
      </c>
      <c r="G5550" t="s">
        <v>7302</v>
      </c>
      <c r="H5550">
        <v>0</v>
      </c>
      <c r="I5550">
        <v>3</v>
      </c>
      <c r="J5550">
        <v>1</v>
      </c>
      <c r="K5550">
        <v>4</v>
      </c>
      <c r="L5550" s="22" t="str">
        <f t="shared" si="1785"/>
        <v>08/08/2026</v>
      </c>
      <c r="M5550" s="23">
        <f t="shared" si="1786"/>
        <v>0.22916666666666669</v>
      </c>
      <c r="N5550" t="str">
        <f t="shared" si="1787"/>
        <v>1 - 4</v>
      </c>
      <c r="O5550" t="str">
        <f t="shared" si="1788"/>
        <v>Red</v>
      </c>
      <c r="P5550" t="str">
        <f t="shared" si="1789"/>
        <v>Red</v>
      </c>
      <c r="Q5550" t="str">
        <f t="shared" si="1790"/>
        <v>Green</v>
      </c>
      <c r="R5550" t="str">
        <f t="shared" si="1791"/>
        <v>Red</v>
      </c>
      <c r="S5550" t="str">
        <f t="shared" si="1792"/>
        <v>Green</v>
      </c>
      <c r="T5550" t="str">
        <f t="shared" si="1793"/>
        <v>Green</v>
      </c>
      <c r="U5550" t="str">
        <f t="shared" si="1794"/>
        <v>Red</v>
      </c>
      <c r="V5550" t="str">
        <f t="shared" si="1795"/>
        <v>Red</v>
      </c>
      <c r="W5550" t="str">
        <f t="shared" si="1796"/>
        <v>Green</v>
      </c>
      <c r="X5550" t="str">
        <f t="shared" si="1797"/>
        <v>Green</v>
      </c>
      <c r="Y5550" t="str">
        <f t="shared" si="1798"/>
        <v>Green</v>
      </c>
      <c r="Z5550" t="str">
        <f t="shared" si="1799"/>
        <v>Green</v>
      </c>
      <c r="AA5550" t="str">
        <f t="shared" si="1800"/>
        <v>Red</v>
      </c>
      <c r="AB5550" t="str">
        <f t="shared" si="1801"/>
        <v>Red</v>
      </c>
      <c r="AC5550" t="str">
        <f t="shared" si="1802"/>
        <v>Green</v>
      </c>
      <c r="AD5550" t="str">
        <f t="shared" si="1803"/>
        <v>Red</v>
      </c>
    </row>
    <row r="5551" spans="1:30" x14ac:dyDescent="0.3">
      <c r="A5551" t="str">
        <f t="shared" ref="A5551:A5614" si="1804">L5550&amp;F5551&amp;G5551</f>
        <v>08/08/2026AC Nagano ParceiroRenofa Yamaguchi</v>
      </c>
      <c r="D5551" s="2">
        <v>46242</v>
      </c>
      <c r="E5551" s="3">
        <v>0.375</v>
      </c>
      <c r="F5551" t="s">
        <v>7303</v>
      </c>
      <c r="G5551" t="s">
        <v>7304</v>
      </c>
      <c r="H5551">
        <v>1</v>
      </c>
      <c r="I5551">
        <v>0</v>
      </c>
      <c r="J5551">
        <v>1</v>
      </c>
      <c r="K5551">
        <v>0</v>
      </c>
      <c r="L5551" s="22" t="str">
        <f t="shared" si="1785"/>
        <v>08/08/2026</v>
      </c>
      <c r="M5551" s="23">
        <f t="shared" si="1786"/>
        <v>0.25</v>
      </c>
      <c r="N5551" t="str">
        <f t="shared" si="1787"/>
        <v>1 - 0</v>
      </c>
      <c r="O5551" t="str">
        <f t="shared" si="1788"/>
        <v>Green</v>
      </c>
      <c r="P5551" t="str">
        <f t="shared" si="1789"/>
        <v>Red</v>
      </c>
      <c r="Q5551" t="str">
        <f t="shared" si="1790"/>
        <v>Red</v>
      </c>
      <c r="R5551" t="str">
        <f t="shared" si="1791"/>
        <v>Green</v>
      </c>
      <c r="S5551" t="str">
        <f t="shared" si="1792"/>
        <v>Red</v>
      </c>
      <c r="T5551" t="str">
        <f t="shared" si="1793"/>
        <v>Green</v>
      </c>
      <c r="U5551" t="str">
        <f t="shared" si="1794"/>
        <v>Green</v>
      </c>
      <c r="V5551" t="str">
        <f t="shared" si="1795"/>
        <v>Red</v>
      </c>
      <c r="W5551" t="str">
        <f t="shared" si="1796"/>
        <v>Red</v>
      </c>
      <c r="X5551" t="str">
        <f t="shared" si="1797"/>
        <v>Green</v>
      </c>
      <c r="Y5551" t="str">
        <f t="shared" si="1798"/>
        <v>Red</v>
      </c>
      <c r="Z5551" t="str">
        <f t="shared" si="1799"/>
        <v>Red</v>
      </c>
      <c r="AA5551" t="str">
        <f t="shared" si="1800"/>
        <v>Green</v>
      </c>
      <c r="AB5551" t="str">
        <f t="shared" si="1801"/>
        <v>Green</v>
      </c>
      <c r="AC5551" t="str">
        <f t="shared" si="1802"/>
        <v>Red</v>
      </c>
      <c r="AD5551" t="str">
        <f t="shared" si="1803"/>
        <v>Green</v>
      </c>
    </row>
    <row r="5552" spans="1:30" x14ac:dyDescent="0.3">
      <c r="A5552" t="str">
        <f t="shared" si="1804"/>
        <v>08/08/2026Arka Gdynia U19Slask Wroclaw U19</v>
      </c>
      <c r="D5552" s="2">
        <v>46242</v>
      </c>
      <c r="E5552" s="3">
        <v>0.375</v>
      </c>
      <c r="F5552" t="s">
        <v>7305</v>
      </c>
      <c r="G5552" t="s">
        <v>7306</v>
      </c>
      <c r="H5552">
        <v>0</v>
      </c>
      <c r="I5552">
        <v>0</v>
      </c>
      <c r="J5552">
        <v>1</v>
      </c>
      <c r="K5552">
        <v>1</v>
      </c>
      <c r="L5552" s="22" t="str">
        <f t="shared" si="1785"/>
        <v>08/08/2026</v>
      </c>
      <c r="M5552" s="23">
        <f t="shared" si="1786"/>
        <v>0.25</v>
      </c>
      <c r="N5552" t="str">
        <f t="shared" si="1787"/>
        <v>1 - 1</v>
      </c>
      <c r="O5552" t="str">
        <f t="shared" si="1788"/>
        <v>Red</v>
      </c>
      <c r="P5552" t="str">
        <f t="shared" si="1789"/>
        <v>Green</v>
      </c>
      <c r="Q5552" t="str">
        <f t="shared" si="1790"/>
        <v>Red</v>
      </c>
      <c r="R5552" t="str">
        <f t="shared" si="1791"/>
        <v>Green</v>
      </c>
      <c r="S5552" t="str">
        <f t="shared" si="1792"/>
        <v>Green</v>
      </c>
      <c r="T5552" t="str">
        <f t="shared" si="1793"/>
        <v>Red</v>
      </c>
      <c r="U5552" t="str">
        <f t="shared" si="1794"/>
        <v>Red</v>
      </c>
      <c r="V5552" t="str">
        <f t="shared" si="1795"/>
        <v>Green</v>
      </c>
      <c r="W5552" t="str">
        <f t="shared" si="1796"/>
        <v>Red</v>
      </c>
      <c r="X5552" t="str">
        <f t="shared" si="1797"/>
        <v>Red</v>
      </c>
      <c r="Y5552" t="str">
        <f t="shared" si="1798"/>
        <v>Green</v>
      </c>
      <c r="Z5552" t="str">
        <f t="shared" si="1799"/>
        <v>Red</v>
      </c>
      <c r="AA5552" t="str">
        <f t="shared" si="1800"/>
        <v>Green</v>
      </c>
      <c r="AB5552" t="str">
        <f t="shared" si="1801"/>
        <v>Green</v>
      </c>
      <c r="AC5552" t="str">
        <f t="shared" si="1802"/>
        <v>Green</v>
      </c>
      <c r="AD5552" t="str">
        <f t="shared" si="1803"/>
        <v>Red</v>
      </c>
    </row>
    <row r="5553" spans="1:30" x14ac:dyDescent="0.3">
      <c r="A5553" t="str">
        <f t="shared" si="1804"/>
        <v>08/08/2026Augsburg U19Freiburg U19</v>
      </c>
      <c r="D5553" s="2">
        <v>46242</v>
      </c>
      <c r="E5553" s="3">
        <v>0.375</v>
      </c>
      <c r="F5553" t="s">
        <v>6185</v>
      </c>
      <c r="G5553" t="s">
        <v>5668</v>
      </c>
      <c r="H5553">
        <v>0</v>
      </c>
      <c r="I5553">
        <v>1</v>
      </c>
      <c r="J5553">
        <v>0</v>
      </c>
      <c r="K5553">
        <v>2</v>
      </c>
      <c r="L5553" s="22" t="str">
        <f t="shared" si="1785"/>
        <v>08/08/2026</v>
      </c>
      <c r="M5553" s="23">
        <f t="shared" si="1786"/>
        <v>0.25</v>
      </c>
      <c r="N5553" t="str">
        <f t="shared" si="1787"/>
        <v>0 - 2</v>
      </c>
      <c r="O5553" t="str">
        <f t="shared" si="1788"/>
        <v>Red</v>
      </c>
      <c r="P5553" t="str">
        <f t="shared" si="1789"/>
        <v>Red</v>
      </c>
      <c r="Q5553" t="str">
        <f t="shared" si="1790"/>
        <v>Green</v>
      </c>
      <c r="R5553" t="str">
        <f t="shared" si="1791"/>
        <v>Red</v>
      </c>
      <c r="S5553" t="str">
        <f t="shared" si="1792"/>
        <v>Green</v>
      </c>
      <c r="T5553" t="str">
        <f t="shared" si="1793"/>
        <v>Green</v>
      </c>
      <c r="U5553" t="str">
        <f t="shared" si="1794"/>
        <v>Red</v>
      </c>
      <c r="V5553" t="str">
        <f t="shared" si="1795"/>
        <v>Red</v>
      </c>
      <c r="W5553" t="str">
        <f t="shared" si="1796"/>
        <v>Green</v>
      </c>
      <c r="X5553" t="str">
        <f t="shared" si="1797"/>
        <v>Green</v>
      </c>
      <c r="Y5553" t="str">
        <f t="shared" si="1798"/>
        <v>Green</v>
      </c>
      <c r="Z5553" t="str">
        <f t="shared" si="1799"/>
        <v>Red</v>
      </c>
      <c r="AA5553" t="str">
        <f t="shared" si="1800"/>
        <v>Green</v>
      </c>
      <c r="AB5553" t="str">
        <f t="shared" si="1801"/>
        <v>Green</v>
      </c>
      <c r="AC5553" t="str">
        <f t="shared" si="1802"/>
        <v>Red</v>
      </c>
      <c r="AD5553" t="str">
        <f t="shared" si="1803"/>
        <v>Green</v>
      </c>
    </row>
    <row r="5554" spans="1:30" x14ac:dyDescent="0.3">
      <c r="A5554" t="str">
        <f t="shared" si="1804"/>
        <v>08/08/2026Bankstown City Lions U20Hurstville ZFC U20</v>
      </c>
      <c r="D5554" s="2">
        <v>46242</v>
      </c>
      <c r="E5554" s="3">
        <v>0.375</v>
      </c>
      <c r="F5554" t="s">
        <v>2965</v>
      </c>
      <c r="G5554" t="s">
        <v>2962</v>
      </c>
      <c r="H5554">
        <v>1</v>
      </c>
      <c r="I5554">
        <v>2</v>
      </c>
      <c r="J5554">
        <v>3</v>
      </c>
      <c r="K5554">
        <v>2</v>
      </c>
      <c r="L5554" s="22" t="str">
        <f t="shared" si="1785"/>
        <v>08/08/2026</v>
      </c>
      <c r="M5554" s="23">
        <f t="shared" si="1786"/>
        <v>0.25</v>
      </c>
      <c r="N5554" t="str">
        <f t="shared" si="1787"/>
        <v>3 - 2</v>
      </c>
      <c r="O5554" t="str">
        <f t="shared" si="1788"/>
        <v>Green</v>
      </c>
      <c r="P5554" t="str">
        <f t="shared" si="1789"/>
        <v>Red</v>
      </c>
      <c r="Q5554" t="str">
        <f t="shared" si="1790"/>
        <v>Red</v>
      </c>
      <c r="R5554" t="str">
        <f t="shared" si="1791"/>
        <v>Green</v>
      </c>
      <c r="S5554" t="str">
        <f t="shared" si="1792"/>
        <v>Red</v>
      </c>
      <c r="T5554" t="str">
        <f t="shared" si="1793"/>
        <v>Green</v>
      </c>
      <c r="U5554" t="str">
        <f t="shared" si="1794"/>
        <v>Red</v>
      </c>
      <c r="V5554" t="str">
        <f t="shared" si="1795"/>
        <v>Red</v>
      </c>
      <c r="W5554" t="str">
        <f t="shared" si="1796"/>
        <v>Green</v>
      </c>
      <c r="X5554" t="str">
        <f t="shared" si="1797"/>
        <v>Green</v>
      </c>
      <c r="Y5554" t="str">
        <f t="shared" si="1798"/>
        <v>Green</v>
      </c>
      <c r="Z5554" t="str">
        <f t="shared" si="1799"/>
        <v>Green</v>
      </c>
      <c r="AA5554" t="str">
        <f t="shared" si="1800"/>
        <v>Red</v>
      </c>
      <c r="AB5554" t="str">
        <f t="shared" si="1801"/>
        <v>Red</v>
      </c>
      <c r="AC5554" t="str">
        <f t="shared" si="1802"/>
        <v>Green</v>
      </c>
      <c r="AD5554" t="str">
        <f t="shared" si="1803"/>
        <v>Red</v>
      </c>
    </row>
    <row r="5555" spans="1:30" x14ac:dyDescent="0.3">
      <c r="A5555" t="str">
        <f t="shared" si="1804"/>
        <v>08/08/2026Bonnyrigg White EaglesCamden Tigers</v>
      </c>
      <c r="D5555" s="2">
        <v>46242</v>
      </c>
      <c r="E5555" s="3">
        <v>0.375</v>
      </c>
      <c r="F5555" t="s">
        <v>4254</v>
      </c>
      <c r="G5555" t="s">
        <v>2912</v>
      </c>
      <c r="H5555">
        <v>1</v>
      </c>
      <c r="I5555">
        <v>0</v>
      </c>
      <c r="J5555">
        <v>4</v>
      </c>
      <c r="K5555">
        <v>0</v>
      </c>
      <c r="L5555" s="22" t="str">
        <f t="shared" si="1785"/>
        <v>08/08/2026</v>
      </c>
      <c r="M5555" s="23">
        <f t="shared" si="1786"/>
        <v>0.25</v>
      </c>
      <c r="N5555" t="str">
        <f t="shared" si="1787"/>
        <v>4 - 0</v>
      </c>
      <c r="O5555" t="str">
        <f t="shared" si="1788"/>
        <v>Green</v>
      </c>
      <c r="P5555" t="str">
        <f t="shared" si="1789"/>
        <v>Red</v>
      </c>
      <c r="Q5555" t="str">
        <f t="shared" si="1790"/>
        <v>Red</v>
      </c>
      <c r="R5555" t="str">
        <f t="shared" si="1791"/>
        <v>Green</v>
      </c>
      <c r="S5555" t="str">
        <f t="shared" si="1792"/>
        <v>Red</v>
      </c>
      <c r="T5555" t="str">
        <f t="shared" si="1793"/>
        <v>Green</v>
      </c>
      <c r="U5555" t="str">
        <f t="shared" si="1794"/>
        <v>Green</v>
      </c>
      <c r="V5555" t="str">
        <f t="shared" si="1795"/>
        <v>Red</v>
      </c>
      <c r="W5555" t="str">
        <f t="shared" si="1796"/>
        <v>Red</v>
      </c>
      <c r="X5555" t="str">
        <f t="shared" si="1797"/>
        <v>Green</v>
      </c>
      <c r="Y5555" t="str">
        <f t="shared" si="1798"/>
        <v>Green</v>
      </c>
      <c r="Z5555" t="str">
        <f t="shared" si="1799"/>
        <v>Green</v>
      </c>
      <c r="AA5555" t="str">
        <f t="shared" si="1800"/>
        <v>Red</v>
      </c>
      <c r="AB5555" t="str">
        <f t="shared" si="1801"/>
        <v>Red</v>
      </c>
      <c r="AC5555" t="str">
        <f t="shared" si="1802"/>
        <v>Red</v>
      </c>
      <c r="AD5555" t="str">
        <f t="shared" si="1803"/>
        <v>Green</v>
      </c>
    </row>
    <row r="5556" spans="1:30" x14ac:dyDescent="0.3">
      <c r="A5556" t="str">
        <f t="shared" si="1804"/>
        <v>08/08/2026Calcio LeccoAtalanta II</v>
      </c>
      <c r="D5556" s="2">
        <v>46242</v>
      </c>
      <c r="E5556" s="3">
        <v>0.375</v>
      </c>
      <c r="F5556" t="s">
        <v>6966</v>
      </c>
      <c r="G5556" t="s">
        <v>7307</v>
      </c>
      <c r="H5556">
        <v>0</v>
      </c>
      <c r="I5556">
        <v>1</v>
      </c>
      <c r="J5556">
        <v>2</v>
      </c>
      <c r="K5556">
        <v>3</v>
      </c>
      <c r="L5556" s="22" t="str">
        <f t="shared" si="1785"/>
        <v>08/08/2026</v>
      </c>
      <c r="M5556" s="23">
        <f t="shared" si="1786"/>
        <v>0.25</v>
      </c>
      <c r="N5556" t="str">
        <f t="shared" si="1787"/>
        <v>2 - 3</v>
      </c>
      <c r="O5556" t="str">
        <f t="shared" si="1788"/>
        <v>Red</v>
      </c>
      <c r="P5556" t="str">
        <f t="shared" si="1789"/>
        <v>Red</v>
      </c>
      <c r="Q5556" t="str">
        <f t="shared" si="1790"/>
        <v>Green</v>
      </c>
      <c r="R5556" t="str">
        <f t="shared" si="1791"/>
        <v>Red</v>
      </c>
      <c r="S5556" t="str">
        <f t="shared" si="1792"/>
        <v>Green</v>
      </c>
      <c r="T5556" t="str">
        <f t="shared" si="1793"/>
        <v>Green</v>
      </c>
      <c r="U5556" t="str">
        <f t="shared" si="1794"/>
        <v>Red</v>
      </c>
      <c r="V5556" t="str">
        <f t="shared" si="1795"/>
        <v>Red</v>
      </c>
      <c r="W5556" t="str">
        <f t="shared" si="1796"/>
        <v>Green</v>
      </c>
      <c r="X5556" t="str">
        <f t="shared" si="1797"/>
        <v>Green</v>
      </c>
      <c r="Y5556" t="str">
        <f t="shared" si="1798"/>
        <v>Green</v>
      </c>
      <c r="Z5556" t="str">
        <f t="shared" si="1799"/>
        <v>Green</v>
      </c>
      <c r="AA5556" t="str">
        <f t="shared" si="1800"/>
        <v>Red</v>
      </c>
      <c r="AB5556" t="str">
        <f t="shared" si="1801"/>
        <v>Red</v>
      </c>
      <c r="AC5556" t="str">
        <f t="shared" si="1802"/>
        <v>Green</v>
      </c>
      <c r="AD5556" t="str">
        <f t="shared" si="1803"/>
        <v>Red</v>
      </c>
    </row>
    <row r="5557" spans="1:30" x14ac:dyDescent="0.3">
      <c r="A5557" t="str">
        <f t="shared" si="1804"/>
        <v>08/08/2026Dulwich Hill U20Macarthur Rams U20</v>
      </c>
      <c r="D5557" s="2">
        <v>46242</v>
      </c>
      <c r="E5557" s="3">
        <v>0.375</v>
      </c>
      <c r="F5557" t="s">
        <v>2967</v>
      </c>
      <c r="G5557" t="s">
        <v>2961</v>
      </c>
      <c r="H5557">
        <v>0</v>
      </c>
      <c r="I5557">
        <v>1</v>
      </c>
      <c r="J5557">
        <v>1</v>
      </c>
      <c r="K5557">
        <v>1</v>
      </c>
      <c r="L5557" s="22" t="str">
        <f t="shared" si="1785"/>
        <v>08/08/2026</v>
      </c>
      <c r="M5557" s="23">
        <f t="shared" si="1786"/>
        <v>0.25</v>
      </c>
      <c r="N5557" t="str">
        <f t="shared" si="1787"/>
        <v>1 - 1</v>
      </c>
      <c r="O5557" t="str">
        <f t="shared" si="1788"/>
        <v>Red</v>
      </c>
      <c r="P5557" t="str">
        <f t="shared" si="1789"/>
        <v>Green</v>
      </c>
      <c r="Q5557" t="str">
        <f t="shared" si="1790"/>
        <v>Red</v>
      </c>
      <c r="R5557" t="str">
        <f t="shared" si="1791"/>
        <v>Green</v>
      </c>
      <c r="S5557" t="str">
        <f t="shared" si="1792"/>
        <v>Green</v>
      </c>
      <c r="T5557" t="str">
        <f t="shared" si="1793"/>
        <v>Red</v>
      </c>
      <c r="U5557" t="str">
        <f t="shared" si="1794"/>
        <v>Red</v>
      </c>
      <c r="V5557" t="str">
        <f t="shared" si="1795"/>
        <v>Red</v>
      </c>
      <c r="W5557" t="str">
        <f t="shared" si="1796"/>
        <v>Green</v>
      </c>
      <c r="X5557" t="str">
        <f t="shared" si="1797"/>
        <v>Green</v>
      </c>
      <c r="Y5557" t="str">
        <f t="shared" si="1798"/>
        <v>Green</v>
      </c>
      <c r="Z5557" t="str">
        <f t="shared" si="1799"/>
        <v>Red</v>
      </c>
      <c r="AA5557" t="str">
        <f t="shared" si="1800"/>
        <v>Green</v>
      </c>
      <c r="AB5557" t="str">
        <f t="shared" si="1801"/>
        <v>Green</v>
      </c>
      <c r="AC5557" t="str">
        <f t="shared" si="1802"/>
        <v>Green</v>
      </c>
      <c r="AD5557" t="str">
        <f t="shared" si="1803"/>
        <v>Red</v>
      </c>
    </row>
    <row r="5558" spans="1:30" x14ac:dyDescent="0.3">
      <c r="A5558" t="str">
        <f t="shared" si="1804"/>
        <v>08/08/2026Dunbar Rovers FCGladesville Ryde Magic</v>
      </c>
      <c r="D5558" s="2">
        <v>46242</v>
      </c>
      <c r="E5558" s="3">
        <v>0.375</v>
      </c>
      <c r="F5558" t="s">
        <v>4255</v>
      </c>
      <c r="G5558" t="s">
        <v>2279</v>
      </c>
      <c r="H5558">
        <v>5</v>
      </c>
      <c r="I5558">
        <v>0</v>
      </c>
      <c r="J5558">
        <v>6</v>
      </c>
      <c r="K5558">
        <v>0</v>
      </c>
      <c r="L5558" s="22" t="str">
        <f t="shared" si="1785"/>
        <v>08/08/2026</v>
      </c>
      <c r="M5558" s="23">
        <f t="shared" si="1786"/>
        <v>0.25</v>
      </c>
      <c r="N5558" t="str">
        <f t="shared" si="1787"/>
        <v>6 - 0</v>
      </c>
      <c r="O5558" t="str">
        <f t="shared" si="1788"/>
        <v>Green</v>
      </c>
      <c r="P5558" t="str">
        <f t="shared" si="1789"/>
        <v>Red</v>
      </c>
      <c r="Q5558" t="str">
        <f t="shared" si="1790"/>
        <v>Red</v>
      </c>
      <c r="R5558" t="str">
        <f t="shared" si="1791"/>
        <v>Green</v>
      </c>
      <c r="S5558" t="str">
        <f t="shared" si="1792"/>
        <v>Red</v>
      </c>
      <c r="T5558" t="str">
        <f t="shared" si="1793"/>
        <v>Green</v>
      </c>
      <c r="U5558" t="str">
        <f t="shared" si="1794"/>
        <v>Green</v>
      </c>
      <c r="V5558" t="str">
        <f t="shared" si="1795"/>
        <v>Red</v>
      </c>
      <c r="W5558" t="str">
        <f t="shared" si="1796"/>
        <v>Red</v>
      </c>
      <c r="X5558" t="str">
        <f t="shared" si="1797"/>
        <v>Green</v>
      </c>
      <c r="Y5558" t="str">
        <f t="shared" si="1798"/>
        <v>Green</v>
      </c>
      <c r="Z5558" t="str">
        <f t="shared" si="1799"/>
        <v>Green</v>
      </c>
      <c r="AA5558" t="str">
        <f t="shared" si="1800"/>
        <v>Red</v>
      </c>
      <c r="AB5558" t="str">
        <f t="shared" si="1801"/>
        <v>Red</v>
      </c>
      <c r="AC5558" t="str">
        <f t="shared" si="1802"/>
        <v>Red</v>
      </c>
      <c r="AD5558" t="str">
        <f t="shared" si="1803"/>
        <v>Green</v>
      </c>
    </row>
    <row r="5559" spans="1:30" x14ac:dyDescent="0.3">
      <c r="A5559" t="str">
        <f t="shared" si="1804"/>
        <v>08/08/2026Dynamo Ceske Budejovice U19Mlada Boleslav U19</v>
      </c>
      <c r="D5559" s="2">
        <v>46242</v>
      </c>
      <c r="E5559" s="3">
        <v>0.375</v>
      </c>
      <c r="F5559" t="s">
        <v>7308</v>
      </c>
      <c r="G5559" t="s">
        <v>7309</v>
      </c>
      <c r="H5559">
        <v>0</v>
      </c>
      <c r="I5559">
        <v>1</v>
      </c>
      <c r="J5559">
        <v>0</v>
      </c>
      <c r="K5559">
        <v>2</v>
      </c>
      <c r="L5559" s="22" t="str">
        <f t="shared" si="1785"/>
        <v>08/08/2026</v>
      </c>
      <c r="M5559" s="23">
        <f t="shared" si="1786"/>
        <v>0.25</v>
      </c>
      <c r="N5559" t="str">
        <f t="shared" si="1787"/>
        <v>0 - 2</v>
      </c>
      <c r="O5559" t="str">
        <f t="shared" si="1788"/>
        <v>Red</v>
      </c>
      <c r="P5559" t="str">
        <f t="shared" si="1789"/>
        <v>Red</v>
      </c>
      <c r="Q5559" t="str">
        <f t="shared" si="1790"/>
        <v>Green</v>
      </c>
      <c r="R5559" t="str">
        <f t="shared" si="1791"/>
        <v>Red</v>
      </c>
      <c r="S5559" t="str">
        <f t="shared" si="1792"/>
        <v>Green</v>
      </c>
      <c r="T5559" t="str">
        <f t="shared" si="1793"/>
        <v>Green</v>
      </c>
      <c r="U5559" t="str">
        <f t="shared" si="1794"/>
        <v>Red</v>
      </c>
      <c r="V5559" t="str">
        <f t="shared" si="1795"/>
        <v>Red</v>
      </c>
      <c r="W5559" t="str">
        <f t="shared" si="1796"/>
        <v>Green</v>
      </c>
      <c r="X5559" t="str">
        <f t="shared" si="1797"/>
        <v>Green</v>
      </c>
      <c r="Y5559" t="str">
        <f t="shared" si="1798"/>
        <v>Green</v>
      </c>
      <c r="Z5559" t="str">
        <f t="shared" si="1799"/>
        <v>Red</v>
      </c>
      <c r="AA5559" t="str">
        <f t="shared" si="1800"/>
        <v>Green</v>
      </c>
      <c r="AB5559" t="str">
        <f t="shared" si="1801"/>
        <v>Green</v>
      </c>
      <c r="AC5559" t="str">
        <f t="shared" si="1802"/>
        <v>Red</v>
      </c>
      <c r="AD5559" t="str">
        <f t="shared" si="1803"/>
        <v>Green</v>
      </c>
    </row>
    <row r="5560" spans="1:30" x14ac:dyDescent="0.3">
      <c r="A5560" t="str">
        <f t="shared" si="1804"/>
        <v>08/08/2026FC Lokomotiv KievFC Victoria Mykolaivka</v>
      </c>
      <c r="D5560" s="2">
        <v>46242</v>
      </c>
      <c r="E5560" s="3">
        <v>0.375</v>
      </c>
      <c r="F5560" t="s">
        <v>3672</v>
      </c>
      <c r="G5560" t="s">
        <v>2604</v>
      </c>
      <c r="H5560">
        <v>0</v>
      </c>
      <c r="I5560">
        <v>0</v>
      </c>
      <c r="J5560">
        <v>0</v>
      </c>
      <c r="K5560">
        <v>1</v>
      </c>
      <c r="L5560" s="22" t="str">
        <f t="shared" si="1785"/>
        <v>08/08/2026</v>
      </c>
      <c r="M5560" s="23">
        <f t="shared" si="1786"/>
        <v>0.25</v>
      </c>
      <c r="N5560" t="str">
        <f t="shared" si="1787"/>
        <v>0 - 1</v>
      </c>
      <c r="O5560" t="str">
        <f t="shared" si="1788"/>
        <v>Red</v>
      </c>
      <c r="P5560" t="str">
        <f t="shared" si="1789"/>
        <v>Red</v>
      </c>
      <c r="Q5560" t="str">
        <f t="shared" si="1790"/>
        <v>Green</v>
      </c>
      <c r="R5560" t="str">
        <f t="shared" si="1791"/>
        <v>Red</v>
      </c>
      <c r="S5560" t="str">
        <f t="shared" si="1792"/>
        <v>Green</v>
      </c>
      <c r="T5560" t="str">
        <f t="shared" si="1793"/>
        <v>Green</v>
      </c>
      <c r="U5560" t="str">
        <f t="shared" si="1794"/>
        <v>Red</v>
      </c>
      <c r="V5560" t="str">
        <f t="shared" si="1795"/>
        <v>Green</v>
      </c>
      <c r="W5560" t="str">
        <f t="shared" si="1796"/>
        <v>Red</v>
      </c>
      <c r="X5560" t="str">
        <f t="shared" si="1797"/>
        <v>Red</v>
      </c>
      <c r="Y5560" t="str">
        <f t="shared" si="1798"/>
        <v>Red</v>
      </c>
      <c r="Z5560" t="str">
        <f t="shared" si="1799"/>
        <v>Red</v>
      </c>
      <c r="AA5560" t="str">
        <f t="shared" si="1800"/>
        <v>Green</v>
      </c>
      <c r="AB5560" t="str">
        <f t="shared" si="1801"/>
        <v>Green</v>
      </c>
      <c r="AC5560" t="str">
        <f t="shared" si="1802"/>
        <v>Red</v>
      </c>
      <c r="AD5560" t="str">
        <f t="shared" si="1803"/>
        <v>Green</v>
      </c>
    </row>
    <row r="5561" spans="1:30" x14ac:dyDescent="0.3">
      <c r="A5561" t="str">
        <f t="shared" si="1804"/>
        <v>08/08/2026FC SchwarzachUnion Henndorf</v>
      </c>
      <c r="D5561" s="2">
        <v>46242</v>
      </c>
      <c r="E5561" s="3">
        <v>0.375</v>
      </c>
      <c r="F5561" t="s">
        <v>7310</v>
      </c>
      <c r="G5561" t="s">
        <v>7311</v>
      </c>
      <c r="H5561">
        <v>0</v>
      </c>
      <c r="I5561">
        <v>1</v>
      </c>
      <c r="J5561">
        <v>1</v>
      </c>
      <c r="K5561">
        <v>2</v>
      </c>
      <c r="L5561" s="22" t="str">
        <f t="shared" si="1785"/>
        <v>08/08/2026</v>
      </c>
      <c r="M5561" s="23">
        <f t="shared" si="1786"/>
        <v>0.25</v>
      </c>
      <c r="N5561" t="str">
        <f t="shared" si="1787"/>
        <v>1 - 2</v>
      </c>
      <c r="O5561" t="str">
        <f t="shared" si="1788"/>
        <v>Red</v>
      </c>
      <c r="P5561" t="str">
        <f t="shared" si="1789"/>
        <v>Red</v>
      </c>
      <c r="Q5561" t="str">
        <f t="shared" si="1790"/>
        <v>Green</v>
      </c>
      <c r="R5561" t="str">
        <f t="shared" si="1791"/>
        <v>Red</v>
      </c>
      <c r="S5561" t="str">
        <f t="shared" si="1792"/>
        <v>Green</v>
      </c>
      <c r="T5561" t="str">
        <f t="shared" si="1793"/>
        <v>Green</v>
      </c>
      <c r="U5561" t="str">
        <f t="shared" si="1794"/>
        <v>Red</v>
      </c>
      <c r="V5561" t="str">
        <f t="shared" si="1795"/>
        <v>Red</v>
      </c>
      <c r="W5561" t="str">
        <f t="shared" si="1796"/>
        <v>Green</v>
      </c>
      <c r="X5561" t="str">
        <f t="shared" si="1797"/>
        <v>Green</v>
      </c>
      <c r="Y5561" t="str">
        <f t="shared" si="1798"/>
        <v>Green</v>
      </c>
      <c r="Z5561" t="str">
        <f t="shared" si="1799"/>
        <v>Green</v>
      </c>
      <c r="AA5561" t="str">
        <f t="shared" si="1800"/>
        <v>Red</v>
      </c>
      <c r="AB5561" t="str">
        <f t="shared" si="1801"/>
        <v>Green</v>
      </c>
      <c r="AC5561" t="str">
        <f t="shared" si="1802"/>
        <v>Green</v>
      </c>
      <c r="AD5561" t="str">
        <f t="shared" si="1803"/>
        <v>Red</v>
      </c>
    </row>
    <row r="5562" spans="1:30" x14ac:dyDescent="0.3">
      <c r="A5562" t="str">
        <f t="shared" si="1804"/>
        <v>08/08/2026Gimnastica Segoviana CFAtletico Madrid B</v>
      </c>
      <c r="D5562" s="2">
        <v>46242</v>
      </c>
      <c r="E5562" s="3">
        <v>0.375</v>
      </c>
      <c r="F5562" t="s">
        <v>6985</v>
      </c>
      <c r="G5562" t="s">
        <v>7312</v>
      </c>
      <c r="H5562">
        <v>2</v>
      </c>
      <c r="I5562">
        <v>0</v>
      </c>
      <c r="J5562">
        <v>2</v>
      </c>
      <c r="K5562">
        <v>0</v>
      </c>
      <c r="L5562" s="22" t="str">
        <f t="shared" si="1785"/>
        <v>08/08/2026</v>
      </c>
      <c r="M5562" s="23">
        <f t="shared" si="1786"/>
        <v>0.25</v>
      </c>
      <c r="N5562" t="str">
        <f t="shared" si="1787"/>
        <v>2 - 0</v>
      </c>
      <c r="O5562" t="str">
        <f t="shared" si="1788"/>
        <v>Green</v>
      </c>
      <c r="P5562" t="str">
        <f t="shared" si="1789"/>
        <v>Red</v>
      </c>
      <c r="Q5562" t="str">
        <f t="shared" si="1790"/>
        <v>Red</v>
      </c>
      <c r="R5562" t="str">
        <f t="shared" si="1791"/>
        <v>Green</v>
      </c>
      <c r="S5562" t="str">
        <f t="shared" si="1792"/>
        <v>Red</v>
      </c>
      <c r="T5562" t="str">
        <f t="shared" si="1793"/>
        <v>Green</v>
      </c>
      <c r="U5562" t="str">
        <f t="shared" si="1794"/>
        <v>Green</v>
      </c>
      <c r="V5562" t="str">
        <f t="shared" si="1795"/>
        <v>Red</v>
      </c>
      <c r="W5562" t="str">
        <f t="shared" si="1796"/>
        <v>Red</v>
      </c>
      <c r="X5562" t="str">
        <f t="shared" si="1797"/>
        <v>Green</v>
      </c>
      <c r="Y5562" t="str">
        <f t="shared" si="1798"/>
        <v>Green</v>
      </c>
      <c r="Z5562" t="str">
        <f t="shared" si="1799"/>
        <v>Red</v>
      </c>
      <c r="AA5562" t="str">
        <f t="shared" si="1800"/>
        <v>Green</v>
      </c>
      <c r="AB5562" t="str">
        <f t="shared" si="1801"/>
        <v>Green</v>
      </c>
      <c r="AC5562" t="str">
        <f t="shared" si="1802"/>
        <v>Red</v>
      </c>
      <c r="AD5562" t="str">
        <f t="shared" si="1803"/>
        <v>Green</v>
      </c>
    </row>
    <row r="5563" spans="1:30" x14ac:dyDescent="0.3">
      <c r="A5563" t="str">
        <f t="shared" si="1804"/>
        <v>08/08/2026Hills Brumbies U20Bankstown Berries U20</v>
      </c>
      <c r="D5563" s="2">
        <v>46242</v>
      </c>
      <c r="E5563" s="3">
        <v>0.375</v>
      </c>
      <c r="F5563" t="s">
        <v>2972</v>
      </c>
      <c r="G5563" t="s">
        <v>2966</v>
      </c>
      <c r="H5563">
        <v>2</v>
      </c>
      <c r="I5563">
        <v>1</v>
      </c>
      <c r="J5563">
        <v>4</v>
      </c>
      <c r="K5563">
        <v>1</v>
      </c>
      <c r="L5563" s="22" t="str">
        <f t="shared" si="1785"/>
        <v>08/08/2026</v>
      </c>
      <c r="M5563" s="23">
        <f t="shared" si="1786"/>
        <v>0.25</v>
      </c>
      <c r="N5563" t="str">
        <f t="shared" si="1787"/>
        <v>4 - 1</v>
      </c>
      <c r="O5563" t="str">
        <f t="shared" si="1788"/>
        <v>Green</v>
      </c>
      <c r="P5563" t="str">
        <f t="shared" si="1789"/>
        <v>Red</v>
      </c>
      <c r="Q5563" t="str">
        <f t="shared" si="1790"/>
        <v>Red</v>
      </c>
      <c r="R5563" t="str">
        <f t="shared" si="1791"/>
        <v>Green</v>
      </c>
      <c r="S5563" t="str">
        <f t="shared" si="1792"/>
        <v>Red</v>
      </c>
      <c r="T5563" t="str">
        <f t="shared" si="1793"/>
        <v>Green</v>
      </c>
      <c r="U5563" t="str">
        <f t="shared" si="1794"/>
        <v>Green</v>
      </c>
      <c r="V5563" t="str">
        <f t="shared" si="1795"/>
        <v>Red</v>
      </c>
      <c r="W5563" t="str">
        <f t="shared" si="1796"/>
        <v>Red</v>
      </c>
      <c r="X5563" t="str">
        <f t="shared" si="1797"/>
        <v>Green</v>
      </c>
      <c r="Y5563" t="str">
        <f t="shared" si="1798"/>
        <v>Green</v>
      </c>
      <c r="Z5563" t="str">
        <f t="shared" si="1799"/>
        <v>Green</v>
      </c>
      <c r="AA5563" t="str">
        <f t="shared" si="1800"/>
        <v>Red</v>
      </c>
      <c r="AB5563" t="str">
        <f t="shared" si="1801"/>
        <v>Red</v>
      </c>
      <c r="AC5563" t="str">
        <f t="shared" si="1802"/>
        <v>Green</v>
      </c>
      <c r="AD5563" t="str">
        <f t="shared" si="1803"/>
        <v>Red</v>
      </c>
    </row>
    <row r="5564" spans="1:30" x14ac:dyDescent="0.3">
      <c r="A5564" t="str">
        <f t="shared" si="1804"/>
        <v>08/08/2026Le MansUNFP FC</v>
      </c>
      <c r="D5564" s="2">
        <v>46242</v>
      </c>
      <c r="E5564" s="3">
        <v>0.375</v>
      </c>
      <c r="F5564" t="s">
        <v>1705</v>
      </c>
      <c r="G5564" t="s">
        <v>5064</v>
      </c>
      <c r="H5564">
        <v>1</v>
      </c>
      <c r="I5564">
        <v>0</v>
      </c>
      <c r="J5564">
        <v>1</v>
      </c>
      <c r="K5564">
        <v>1</v>
      </c>
      <c r="L5564" s="22" t="str">
        <f t="shared" si="1785"/>
        <v>08/08/2026</v>
      </c>
      <c r="M5564" s="23">
        <f t="shared" si="1786"/>
        <v>0.25</v>
      </c>
      <c r="N5564" t="str">
        <f t="shared" si="1787"/>
        <v>1 - 1</v>
      </c>
      <c r="O5564" t="str">
        <f t="shared" si="1788"/>
        <v>Red</v>
      </c>
      <c r="P5564" t="str">
        <f t="shared" si="1789"/>
        <v>Green</v>
      </c>
      <c r="Q5564" t="str">
        <f t="shared" si="1790"/>
        <v>Red</v>
      </c>
      <c r="R5564" t="str">
        <f t="shared" si="1791"/>
        <v>Green</v>
      </c>
      <c r="S5564" t="str">
        <f t="shared" si="1792"/>
        <v>Green</v>
      </c>
      <c r="T5564" t="str">
        <f t="shared" si="1793"/>
        <v>Red</v>
      </c>
      <c r="U5564" t="str">
        <f t="shared" si="1794"/>
        <v>Green</v>
      </c>
      <c r="V5564" t="str">
        <f t="shared" si="1795"/>
        <v>Red</v>
      </c>
      <c r="W5564" t="str">
        <f t="shared" si="1796"/>
        <v>Red</v>
      </c>
      <c r="X5564" t="str">
        <f t="shared" si="1797"/>
        <v>Green</v>
      </c>
      <c r="Y5564" t="str">
        <f t="shared" si="1798"/>
        <v>Green</v>
      </c>
      <c r="Z5564" t="str">
        <f t="shared" si="1799"/>
        <v>Red</v>
      </c>
      <c r="AA5564" t="str">
        <f t="shared" si="1800"/>
        <v>Green</v>
      </c>
      <c r="AB5564" t="str">
        <f t="shared" si="1801"/>
        <v>Green</v>
      </c>
      <c r="AC5564" t="str">
        <f t="shared" si="1802"/>
        <v>Green</v>
      </c>
      <c r="AD5564" t="str">
        <f t="shared" si="1803"/>
        <v>Red</v>
      </c>
    </row>
    <row r="5565" spans="1:30" x14ac:dyDescent="0.3">
      <c r="A5565" t="str">
        <f t="shared" si="1804"/>
        <v>08/08/2026Manly United U20Marconi Stallions U20</v>
      </c>
      <c r="D5565" s="2">
        <v>46242</v>
      </c>
      <c r="E5565" s="3">
        <v>0.375</v>
      </c>
      <c r="F5565" t="s">
        <v>2314</v>
      </c>
      <c r="G5565" t="s">
        <v>2974</v>
      </c>
      <c r="H5565">
        <v>0</v>
      </c>
      <c r="I5565">
        <v>0</v>
      </c>
      <c r="J5565">
        <v>0</v>
      </c>
      <c r="K5565">
        <v>0</v>
      </c>
      <c r="L5565" s="22" t="str">
        <f t="shared" si="1785"/>
        <v>08/08/2026</v>
      </c>
      <c r="M5565" s="23">
        <f t="shared" si="1786"/>
        <v>0.25</v>
      </c>
      <c r="N5565" t="str">
        <f t="shared" si="1787"/>
        <v>0 - 0</v>
      </c>
      <c r="O5565" t="str">
        <f t="shared" si="1788"/>
        <v>Red</v>
      </c>
      <c r="P5565" t="str">
        <f t="shared" si="1789"/>
        <v>Green</v>
      </c>
      <c r="Q5565" t="str">
        <f t="shared" si="1790"/>
        <v>Red</v>
      </c>
      <c r="R5565" t="str">
        <f t="shared" si="1791"/>
        <v>Green</v>
      </c>
      <c r="S5565" t="str">
        <f t="shared" si="1792"/>
        <v>Green</v>
      </c>
      <c r="T5565" t="str">
        <f t="shared" si="1793"/>
        <v>Red</v>
      </c>
      <c r="U5565" t="str">
        <f t="shared" si="1794"/>
        <v>Red</v>
      </c>
      <c r="V5565" t="str">
        <f t="shared" si="1795"/>
        <v>Green</v>
      </c>
      <c r="W5565" t="str">
        <f t="shared" si="1796"/>
        <v>Red</v>
      </c>
      <c r="X5565" t="str">
        <f t="shared" si="1797"/>
        <v>Red</v>
      </c>
      <c r="Y5565" t="str">
        <f t="shared" si="1798"/>
        <v>Red</v>
      </c>
      <c r="Z5565" t="str">
        <f t="shared" si="1799"/>
        <v>Red</v>
      </c>
      <c r="AA5565" t="str">
        <f t="shared" si="1800"/>
        <v>Green</v>
      </c>
      <c r="AB5565" t="str">
        <f t="shared" si="1801"/>
        <v>Green</v>
      </c>
      <c r="AC5565" t="str">
        <f t="shared" si="1802"/>
        <v>Red</v>
      </c>
      <c r="AD5565" t="str">
        <f t="shared" si="1803"/>
        <v>Green</v>
      </c>
    </row>
    <row r="5566" spans="1:30" x14ac:dyDescent="0.3">
      <c r="A5566" t="str">
        <f t="shared" si="1804"/>
        <v>08/08/2026MFK Karvina U19Slovacko U19</v>
      </c>
      <c r="D5566" s="2">
        <v>46242</v>
      </c>
      <c r="E5566" s="3">
        <v>0.375</v>
      </c>
      <c r="F5566" t="s">
        <v>7313</v>
      </c>
      <c r="G5566" t="s">
        <v>7314</v>
      </c>
      <c r="H5566">
        <v>1</v>
      </c>
      <c r="I5566">
        <v>0</v>
      </c>
      <c r="J5566">
        <v>3</v>
      </c>
      <c r="K5566">
        <v>0</v>
      </c>
      <c r="L5566" s="22" t="str">
        <f t="shared" ref="L5566:L5629" si="1805">"0"&amp;DAY(D5566)&amp;"/"&amp;"08"&amp;"/"&amp;YEAR(D5566)</f>
        <v>08/08/2026</v>
      </c>
      <c r="M5566" s="23">
        <f t="shared" ref="M5566:M5629" si="1806">E5566-TIME(3,0,0)</f>
        <v>0.25</v>
      </c>
      <c r="N5566" t="str">
        <f t="shared" ref="N5566:N5629" si="1807">J5566&amp;" - "&amp;K5566</f>
        <v>3 - 0</v>
      </c>
      <c r="O5566" t="str">
        <f t="shared" si="1788"/>
        <v>Green</v>
      </c>
      <c r="P5566" t="str">
        <f t="shared" si="1789"/>
        <v>Red</v>
      </c>
      <c r="Q5566" t="str">
        <f t="shared" si="1790"/>
        <v>Red</v>
      </c>
      <c r="R5566" t="str">
        <f t="shared" si="1791"/>
        <v>Green</v>
      </c>
      <c r="S5566" t="str">
        <f t="shared" si="1792"/>
        <v>Red</v>
      </c>
      <c r="T5566" t="str">
        <f t="shared" si="1793"/>
        <v>Green</v>
      </c>
      <c r="U5566" t="str">
        <f t="shared" si="1794"/>
        <v>Green</v>
      </c>
      <c r="V5566" t="str">
        <f t="shared" si="1795"/>
        <v>Red</v>
      </c>
      <c r="W5566" t="str">
        <f t="shared" si="1796"/>
        <v>Red</v>
      </c>
      <c r="X5566" t="str">
        <f t="shared" si="1797"/>
        <v>Green</v>
      </c>
      <c r="Y5566" t="str">
        <f t="shared" si="1798"/>
        <v>Green</v>
      </c>
      <c r="Z5566" t="str">
        <f t="shared" si="1799"/>
        <v>Green</v>
      </c>
      <c r="AA5566" t="str">
        <f t="shared" si="1800"/>
        <v>Red</v>
      </c>
      <c r="AB5566" t="str">
        <f t="shared" si="1801"/>
        <v>Green</v>
      </c>
      <c r="AC5566" t="str">
        <f t="shared" si="1802"/>
        <v>Red</v>
      </c>
      <c r="AD5566" t="str">
        <f t="shared" si="1803"/>
        <v>Green</v>
      </c>
    </row>
    <row r="5567" spans="1:30" x14ac:dyDescent="0.3">
      <c r="A5567" t="str">
        <f t="shared" si="1804"/>
        <v>08/08/2026Newcastle Jets U20Central Coast Mariners U20</v>
      </c>
      <c r="D5567" s="2">
        <v>46242</v>
      </c>
      <c r="E5567" s="3">
        <v>0.375</v>
      </c>
      <c r="F5567" t="s">
        <v>2971</v>
      </c>
      <c r="G5567" t="s">
        <v>4258</v>
      </c>
      <c r="H5567">
        <v>0</v>
      </c>
      <c r="I5567">
        <v>1</v>
      </c>
      <c r="J5567">
        <v>1</v>
      </c>
      <c r="K5567">
        <v>2</v>
      </c>
      <c r="L5567" s="22" t="str">
        <f t="shared" si="1805"/>
        <v>08/08/2026</v>
      </c>
      <c r="M5567" s="23">
        <f t="shared" si="1806"/>
        <v>0.25</v>
      </c>
      <c r="N5567" t="str">
        <f t="shared" si="1807"/>
        <v>1 - 2</v>
      </c>
      <c r="O5567" t="str">
        <f t="shared" si="1788"/>
        <v>Red</v>
      </c>
      <c r="P5567" t="str">
        <f t="shared" si="1789"/>
        <v>Red</v>
      </c>
      <c r="Q5567" t="str">
        <f t="shared" si="1790"/>
        <v>Green</v>
      </c>
      <c r="R5567" t="str">
        <f t="shared" si="1791"/>
        <v>Red</v>
      </c>
      <c r="S5567" t="str">
        <f t="shared" si="1792"/>
        <v>Green</v>
      </c>
      <c r="T5567" t="str">
        <f t="shared" si="1793"/>
        <v>Green</v>
      </c>
      <c r="U5567" t="str">
        <f t="shared" si="1794"/>
        <v>Red</v>
      </c>
      <c r="V5567" t="str">
        <f t="shared" si="1795"/>
        <v>Red</v>
      </c>
      <c r="W5567" t="str">
        <f t="shared" si="1796"/>
        <v>Green</v>
      </c>
      <c r="X5567" t="str">
        <f t="shared" si="1797"/>
        <v>Green</v>
      </c>
      <c r="Y5567" t="str">
        <f t="shared" si="1798"/>
        <v>Green</v>
      </c>
      <c r="Z5567" t="str">
        <f t="shared" si="1799"/>
        <v>Green</v>
      </c>
      <c r="AA5567" t="str">
        <f t="shared" si="1800"/>
        <v>Red</v>
      </c>
      <c r="AB5567" t="str">
        <f t="shared" si="1801"/>
        <v>Green</v>
      </c>
      <c r="AC5567" t="str">
        <f t="shared" si="1802"/>
        <v>Green</v>
      </c>
      <c r="AD5567" t="str">
        <f t="shared" si="1803"/>
        <v>Red</v>
      </c>
    </row>
    <row r="5568" spans="1:30" x14ac:dyDescent="0.3">
      <c r="A5568" t="str">
        <f t="shared" si="1804"/>
        <v>08/08/2026Pardubice U19Zbrojovka Brno U19</v>
      </c>
      <c r="D5568" s="2">
        <v>46242</v>
      </c>
      <c r="E5568" s="3">
        <v>0.375</v>
      </c>
      <c r="F5568" t="s">
        <v>7315</v>
      </c>
      <c r="G5568" t="s">
        <v>7316</v>
      </c>
      <c r="H5568">
        <v>1</v>
      </c>
      <c r="I5568">
        <v>1</v>
      </c>
      <c r="J5568">
        <v>2</v>
      </c>
      <c r="K5568">
        <v>2</v>
      </c>
      <c r="L5568" s="22" t="str">
        <f t="shared" si="1805"/>
        <v>08/08/2026</v>
      </c>
      <c r="M5568" s="23">
        <f t="shared" si="1806"/>
        <v>0.25</v>
      </c>
      <c r="N5568" t="str">
        <f t="shared" si="1807"/>
        <v>2 - 2</v>
      </c>
      <c r="O5568" t="str">
        <f t="shared" si="1788"/>
        <v>Red</v>
      </c>
      <c r="P5568" t="str">
        <f t="shared" si="1789"/>
        <v>Green</v>
      </c>
      <c r="Q5568" t="str">
        <f t="shared" si="1790"/>
        <v>Red</v>
      </c>
      <c r="R5568" t="str">
        <f t="shared" si="1791"/>
        <v>Green</v>
      </c>
      <c r="S5568" t="str">
        <f t="shared" si="1792"/>
        <v>Green</v>
      </c>
      <c r="T5568" t="str">
        <f t="shared" si="1793"/>
        <v>Red</v>
      </c>
      <c r="U5568" t="str">
        <f t="shared" si="1794"/>
        <v>Red</v>
      </c>
      <c r="V5568" t="str">
        <f t="shared" si="1795"/>
        <v>Green</v>
      </c>
      <c r="W5568" t="str">
        <f t="shared" si="1796"/>
        <v>Red</v>
      </c>
      <c r="X5568" t="str">
        <f t="shared" si="1797"/>
        <v>Green</v>
      </c>
      <c r="Y5568" t="str">
        <f t="shared" si="1798"/>
        <v>Green</v>
      </c>
      <c r="Z5568" t="str">
        <f t="shared" si="1799"/>
        <v>Green</v>
      </c>
      <c r="AA5568" t="str">
        <f t="shared" si="1800"/>
        <v>Red</v>
      </c>
      <c r="AB5568" t="str">
        <f t="shared" si="1801"/>
        <v>Red</v>
      </c>
      <c r="AC5568" t="str">
        <f t="shared" si="1802"/>
        <v>Green</v>
      </c>
      <c r="AD5568" t="str">
        <f t="shared" si="1803"/>
        <v>Red</v>
      </c>
    </row>
    <row r="5569" spans="1:30" x14ac:dyDescent="0.3">
      <c r="A5569" t="str">
        <f t="shared" si="1804"/>
        <v>08/08/2026SC SagamiharaRoasso Kumamoto</v>
      </c>
      <c r="D5569" s="2">
        <v>46242</v>
      </c>
      <c r="E5569" s="3">
        <v>0.375</v>
      </c>
      <c r="F5569" t="s">
        <v>7317</v>
      </c>
      <c r="G5569" t="s">
        <v>7318</v>
      </c>
      <c r="H5569">
        <v>0</v>
      </c>
      <c r="I5569">
        <v>0</v>
      </c>
      <c r="J5569">
        <v>0</v>
      </c>
      <c r="K5569">
        <v>0</v>
      </c>
      <c r="L5569" s="22" t="str">
        <f t="shared" si="1805"/>
        <v>08/08/2026</v>
      </c>
      <c r="M5569" s="23">
        <f t="shared" si="1806"/>
        <v>0.25</v>
      </c>
      <c r="N5569" t="str">
        <f t="shared" si="1807"/>
        <v>0 - 0</v>
      </c>
      <c r="O5569" t="str">
        <f t="shared" si="1788"/>
        <v>Red</v>
      </c>
      <c r="P5569" t="str">
        <f t="shared" si="1789"/>
        <v>Green</v>
      </c>
      <c r="Q5569" t="str">
        <f t="shared" si="1790"/>
        <v>Red</v>
      </c>
      <c r="R5569" t="str">
        <f t="shared" si="1791"/>
        <v>Green</v>
      </c>
      <c r="S5569" t="str">
        <f t="shared" si="1792"/>
        <v>Green</v>
      </c>
      <c r="T5569" t="str">
        <f t="shared" si="1793"/>
        <v>Red</v>
      </c>
      <c r="U5569" t="str">
        <f t="shared" si="1794"/>
        <v>Red</v>
      </c>
      <c r="V5569" t="str">
        <f t="shared" si="1795"/>
        <v>Green</v>
      </c>
      <c r="W5569" t="str">
        <f t="shared" si="1796"/>
        <v>Red</v>
      </c>
      <c r="X5569" t="str">
        <f t="shared" si="1797"/>
        <v>Red</v>
      </c>
      <c r="Y5569" t="str">
        <f t="shared" si="1798"/>
        <v>Red</v>
      </c>
      <c r="Z5569" t="str">
        <f t="shared" si="1799"/>
        <v>Red</v>
      </c>
      <c r="AA5569" t="str">
        <f t="shared" si="1800"/>
        <v>Green</v>
      </c>
      <c r="AB5569" t="str">
        <f t="shared" si="1801"/>
        <v>Green</v>
      </c>
      <c r="AC5569" t="str">
        <f t="shared" si="1802"/>
        <v>Red</v>
      </c>
      <c r="AD5569" t="str">
        <f t="shared" si="1803"/>
        <v>Green</v>
      </c>
    </row>
    <row r="5570" spans="1:30" x14ac:dyDescent="0.3">
      <c r="A5570" t="str">
        <f t="shared" si="1804"/>
        <v>08/08/2026SD Raiders FC U20Western Sydney Wanderers U20</v>
      </c>
      <c r="D5570" s="2">
        <v>46242</v>
      </c>
      <c r="E5570" s="3">
        <v>0.375</v>
      </c>
      <c r="F5570" t="s">
        <v>2973</v>
      </c>
      <c r="G5570" t="s">
        <v>2976</v>
      </c>
      <c r="H5570">
        <v>2</v>
      </c>
      <c r="I5570">
        <v>0</v>
      </c>
      <c r="J5570">
        <v>2</v>
      </c>
      <c r="K5570">
        <v>0</v>
      </c>
      <c r="L5570" s="22" t="str">
        <f t="shared" si="1805"/>
        <v>08/08/2026</v>
      </c>
      <c r="M5570" s="23">
        <f t="shared" si="1806"/>
        <v>0.25</v>
      </c>
      <c r="N5570" t="str">
        <f t="shared" si="1807"/>
        <v>2 - 0</v>
      </c>
      <c r="O5570" t="str">
        <f t="shared" ref="O5570:O5633" si="1808">IF($J5570&gt;$K5570,"Green","Red")</f>
        <v>Green</v>
      </c>
      <c r="P5570" t="str">
        <f t="shared" ref="P5570:P5633" si="1809">IF($J5570=$K5570,"Green","Red")</f>
        <v>Red</v>
      </c>
      <c r="Q5570" t="str">
        <f t="shared" ref="Q5570:Q5633" si="1810">IF($J5570&lt;$K5570,"Green","Red")</f>
        <v>Red</v>
      </c>
      <c r="R5570" t="str">
        <f t="shared" ref="R5570:R5633" si="1811">IF($J5570&gt;=$K5570,"Green","Red")</f>
        <v>Green</v>
      </c>
      <c r="S5570" t="str">
        <f t="shared" ref="S5570:S5633" si="1812">IF($J5570&lt;=$K5570,"Green","Red")</f>
        <v>Red</v>
      </c>
      <c r="T5570" t="str">
        <f t="shared" ref="T5570:T5633" si="1813">IF(OR($J5570&gt;$K5570,$J5570&lt;$K5570),"Green","Red")</f>
        <v>Green</v>
      </c>
      <c r="U5570" t="str">
        <f t="shared" ref="U5570:U5633" si="1814">IF($H5570&gt;$I5570,"Green","Red")</f>
        <v>Green</v>
      </c>
      <c r="V5570" t="str">
        <f t="shared" ref="V5570:V5633" si="1815">IF($H5570=$I5570,"Green","Red")</f>
        <v>Red</v>
      </c>
      <c r="W5570" t="str">
        <f t="shared" ref="W5570:W5633" si="1816">IF($H5570&lt;$I5570,"Green","Red")</f>
        <v>Red</v>
      </c>
      <c r="X5570" t="str">
        <f t="shared" ref="X5570:X5633" si="1817">IF($H5570+$I5570&gt;0,"Green","Red")</f>
        <v>Green</v>
      </c>
      <c r="Y5570" t="str">
        <f t="shared" ref="Y5570:Y5633" si="1818">IF($J5570+$K5570&gt;1.5,"Green","Red")</f>
        <v>Green</v>
      </c>
      <c r="Z5570" t="str">
        <f t="shared" ref="Z5570:Z5633" si="1819">IF($J5570+$K5570&gt;2.5,"Green","Red")</f>
        <v>Red</v>
      </c>
      <c r="AA5570" t="str">
        <f t="shared" ref="AA5570:AA5633" si="1820">IF($J5570+$K5570&lt;2.5,"Green","Red")</f>
        <v>Green</v>
      </c>
      <c r="AB5570" t="str">
        <f t="shared" ref="AB5570:AB5633" si="1821">IF($J5570+$K5570&lt;3.5,"Green","Red")</f>
        <v>Green</v>
      </c>
      <c r="AC5570" t="str">
        <f t="shared" ref="AC5570:AC5633" si="1822">IF(AND($J5570&gt;0,$K5570&gt;0),"Green","Red")</f>
        <v>Red</v>
      </c>
      <c r="AD5570" t="str">
        <f t="shared" ref="AD5570:AD5633" si="1823">IF(OR($J5570=0,$K5570=0),"Green","Red")</f>
        <v>Green</v>
      </c>
    </row>
    <row r="5571" spans="1:30" x14ac:dyDescent="0.3">
      <c r="A5571" t="str">
        <f t="shared" si="1804"/>
        <v>08/08/2026Yenisey KrasnoyarskTekstilshik Ivanovo</v>
      </c>
      <c r="D5571" s="2">
        <v>46242</v>
      </c>
      <c r="E5571" s="3">
        <v>0.375</v>
      </c>
      <c r="F5571" t="s">
        <v>948</v>
      </c>
      <c r="G5571" t="s">
        <v>3552</v>
      </c>
      <c r="H5571">
        <v>0</v>
      </c>
      <c r="I5571">
        <v>0</v>
      </c>
      <c r="J5571">
        <v>0</v>
      </c>
      <c r="K5571">
        <v>0</v>
      </c>
      <c r="L5571" s="22" t="str">
        <f t="shared" si="1805"/>
        <v>08/08/2026</v>
      </c>
      <c r="M5571" s="23">
        <f t="shared" si="1806"/>
        <v>0.25</v>
      </c>
      <c r="N5571" t="str">
        <f t="shared" si="1807"/>
        <v>0 - 0</v>
      </c>
      <c r="O5571" t="str">
        <f t="shared" si="1808"/>
        <v>Red</v>
      </c>
      <c r="P5571" t="str">
        <f t="shared" si="1809"/>
        <v>Green</v>
      </c>
      <c r="Q5571" t="str">
        <f t="shared" si="1810"/>
        <v>Red</v>
      </c>
      <c r="R5571" t="str">
        <f t="shared" si="1811"/>
        <v>Green</v>
      </c>
      <c r="S5571" t="str">
        <f t="shared" si="1812"/>
        <v>Green</v>
      </c>
      <c r="T5571" t="str">
        <f t="shared" si="1813"/>
        <v>Red</v>
      </c>
      <c r="U5571" t="str">
        <f t="shared" si="1814"/>
        <v>Red</v>
      </c>
      <c r="V5571" t="str">
        <f t="shared" si="1815"/>
        <v>Green</v>
      </c>
      <c r="W5571" t="str">
        <f t="shared" si="1816"/>
        <v>Red</v>
      </c>
      <c r="X5571" t="str">
        <f t="shared" si="1817"/>
        <v>Red</v>
      </c>
      <c r="Y5571" t="str">
        <f t="shared" si="1818"/>
        <v>Red</v>
      </c>
      <c r="Z5571" t="str">
        <f t="shared" si="1819"/>
        <v>Red</v>
      </c>
      <c r="AA5571" t="str">
        <f t="shared" si="1820"/>
        <v>Green</v>
      </c>
      <c r="AB5571" t="str">
        <f t="shared" si="1821"/>
        <v>Green</v>
      </c>
      <c r="AC5571" t="str">
        <f t="shared" si="1822"/>
        <v>Red</v>
      </c>
      <c r="AD5571" t="str">
        <f t="shared" si="1823"/>
        <v>Green</v>
      </c>
    </row>
    <row r="5572" spans="1:30" x14ac:dyDescent="0.3">
      <c r="A5572" t="str">
        <f t="shared" si="1804"/>
        <v>08/08/2026CD DerioClub Portugalete</v>
      </c>
      <c r="D5572" s="2">
        <v>46242</v>
      </c>
      <c r="E5572" s="3">
        <v>0.38541666666666669</v>
      </c>
      <c r="F5572" t="s">
        <v>7319</v>
      </c>
      <c r="G5572" t="s">
        <v>6115</v>
      </c>
      <c r="H5572">
        <v>0</v>
      </c>
      <c r="I5572">
        <v>1</v>
      </c>
      <c r="J5572">
        <v>0</v>
      </c>
      <c r="K5572">
        <v>2</v>
      </c>
      <c r="L5572" s="22" t="str">
        <f t="shared" si="1805"/>
        <v>08/08/2026</v>
      </c>
      <c r="M5572" s="23">
        <f t="shared" si="1806"/>
        <v>0.26041666666666669</v>
      </c>
      <c r="N5572" t="str">
        <f t="shared" si="1807"/>
        <v>0 - 2</v>
      </c>
      <c r="O5572" t="str">
        <f t="shared" si="1808"/>
        <v>Red</v>
      </c>
      <c r="P5572" t="str">
        <f t="shared" si="1809"/>
        <v>Red</v>
      </c>
      <c r="Q5572" t="str">
        <f t="shared" si="1810"/>
        <v>Green</v>
      </c>
      <c r="R5572" t="str">
        <f t="shared" si="1811"/>
        <v>Red</v>
      </c>
      <c r="S5572" t="str">
        <f t="shared" si="1812"/>
        <v>Green</v>
      </c>
      <c r="T5572" t="str">
        <f t="shared" si="1813"/>
        <v>Green</v>
      </c>
      <c r="U5572" t="str">
        <f t="shared" si="1814"/>
        <v>Red</v>
      </c>
      <c r="V5572" t="str">
        <f t="shared" si="1815"/>
        <v>Red</v>
      </c>
      <c r="W5572" t="str">
        <f t="shared" si="1816"/>
        <v>Green</v>
      </c>
      <c r="X5572" t="str">
        <f t="shared" si="1817"/>
        <v>Green</v>
      </c>
      <c r="Y5572" t="str">
        <f t="shared" si="1818"/>
        <v>Green</v>
      </c>
      <c r="Z5572" t="str">
        <f t="shared" si="1819"/>
        <v>Red</v>
      </c>
      <c r="AA5572" t="str">
        <f t="shared" si="1820"/>
        <v>Green</v>
      </c>
      <c r="AB5572" t="str">
        <f t="shared" si="1821"/>
        <v>Green</v>
      </c>
      <c r="AC5572" t="str">
        <f t="shared" si="1822"/>
        <v>Red</v>
      </c>
      <c r="AD5572" t="str">
        <f t="shared" si="1823"/>
        <v>Green</v>
      </c>
    </row>
    <row r="5573" spans="1:30" x14ac:dyDescent="0.3">
      <c r="A5573" t="str">
        <f t="shared" si="1804"/>
        <v>08/08/2026St George CityRockdale City Suns</v>
      </c>
      <c r="D5573" s="2">
        <v>46242</v>
      </c>
      <c r="E5573" s="3">
        <v>0.38541666666666669</v>
      </c>
      <c r="F5573" t="s">
        <v>2792</v>
      </c>
      <c r="G5573" t="s">
        <v>4245</v>
      </c>
      <c r="H5573">
        <v>0</v>
      </c>
      <c r="I5573">
        <v>0</v>
      </c>
      <c r="J5573">
        <v>1</v>
      </c>
      <c r="K5573">
        <v>0</v>
      </c>
      <c r="L5573" s="22" t="str">
        <f t="shared" si="1805"/>
        <v>08/08/2026</v>
      </c>
      <c r="M5573" s="23">
        <f t="shared" si="1806"/>
        <v>0.26041666666666669</v>
      </c>
      <c r="N5573" t="str">
        <f t="shared" si="1807"/>
        <v>1 - 0</v>
      </c>
      <c r="O5573" t="str">
        <f t="shared" si="1808"/>
        <v>Green</v>
      </c>
      <c r="P5573" t="str">
        <f t="shared" si="1809"/>
        <v>Red</v>
      </c>
      <c r="Q5573" t="str">
        <f t="shared" si="1810"/>
        <v>Red</v>
      </c>
      <c r="R5573" t="str">
        <f t="shared" si="1811"/>
        <v>Green</v>
      </c>
      <c r="S5573" t="str">
        <f t="shared" si="1812"/>
        <v>Red</v>
      </c>
      <c r="T5573" t="str">
        <f t="shared" si="1813"/>
        <v>Green</v>
      </c>
      <c r="U5573" t="str">
        <f t="shared" si="1814"/>
        <v>Red</v>
      </c>
      <c r="V5573" t="str">
        <f t="shared" si="1815"/>
        <v>Green</v>
      </c>
      <c r="W5573" t="str">
        <f t="shared" si="1816"/>
        <v>Red</v>
      </c>
      <c r="X5573" t="str">
        <f t="shared" si="1817"/>
        <v>Red</v>
      </c>
      <c r="Y5573" t="str">
        <f t="shared" si="1818"/>
        <v>Red</v>
      </c>
      <c r="Z5573" t="str">
        <f t="shared" si="1819"/>
        <v>Red</v>
      </c>
      <c r="AA5573" t="str">
        <f t="shared" si="1820"/>
        <v>Green</v>
      </c>
      <c r="AB5573" t="str">
        <f t="shared" si="1821"/>
        <v>Green</v>
      </c>
      <c r="AC5573" t="str">
        <f t="shared" si="1822"/>
        <v>Red</v>
      </c>
      <c r="AD5573" t="str">
        <f t="shared" si="1823"/>
        <v>Green</v>
      </c>
    </row>
    <row r="5574" spans="1:30" x14ac:dyDescent="0.3">
      <c r="A5574" t="str">
        <f t="shared" si="1804"/>
        <v>08/08/2026Cumberland UnitedAdelaide Olympic</v>
      </c>
      <c r="D5574" s="2">
        <v>46242</v>
      </c>
      <c r="E5574" s="3">
        <v>0.39583333333333331</v>
      </c>
      <c r="F5574" t="s">
        <v>391</v>
      </c>
      <c r="G5574" t="s">
        <v>2266</v>
      </c>
      <c r="H5574">
        <v>0</v>
      </c>
      <c r="I5574">
        <v>1</v>
      </c>
      <c r="J5574">
        <v>0</v>
      </c>
      <c r="K5574">
        <v>2</v>
      </c>
      <c r="L5574" s="22" t="str">
        <f t="shared" si="1805"/>
        <v>08/08/2026</v>
      </c>
      <c r="M5574" s="23">
        <f t="shared" si="1806"/>
        <v>0.27083333333333331</v>
      </c>
      <c r="N5574" t="str">
        <f t="shared" si="1807"/>
        <v>0 - 2</v>
      </c>
      <c r="O5574" t="str">
        <f t="shared" si="1808"/>
        <v>Red</v>
      </c>
      <c r="P5574" t="str">
        <f t="shared" si="1809"/>
        <v>Red</v>
      </c>
      <c r="Q5574" t="str">
        <f t="shared" si="1810"/>
        <v>Green</v>
      </c>
      <c r="R5574" t="str">
        <f t="shared" si="1811"/>
        <v>Red</v>
      </c>
      <c r="S5574" t="str">
        <f t="shared" si="1812"/>
        <v>Green</v>
      </c>
      <c r="T5574" t="str">
        <f t="shared" si="1813"/>
        <v>Green</v>
      </c>
      <c r="U5574" t="str">
        <f t="shared" si="1814"/>
        <v>Red</v>
      </c>
      <c r="V5574" t="str">
        <f t="shared" si="1815"/>
        <v>Red</v>
      </c>
      <c r="W5574" t="str">
        <f t="shared" si="1816"/>
        <v>Green</v>
      </c>
      <c r="X5574" t="str">
        <f t="shared" si="1817"/>
        <v>Green</v>
      </c>
      <c r="Y5574" t="str">
        <f t="shared" si="1818"/>
        <v>Green</v>
      </c>
      <c r="Z5574" t="str">
        <f t="shared" si="1819"/>
        <v>Red</v>
      </c>
      <c r="AA5574" t="str">
        <f t="shared" si="1820"/>
        <v>Green</v>
      </c>
      <c r="AB5574" t="str">
        <f t="shared" si="1821"/>
        <v>Green</v>
      </c>
      <c r="AC5574" t="str">
        <f t="shared" si="1822"/>
        <v>Red</v>
      </c>
      <c r="AD5574" t="str">
        <f t="shared" si="1823"/>
        <v>Green</v>
      </c>
    </row>
    <row r="5575" spans="1:30" x14ac:dyDescent="0.3">
      <c r="A5575" t="str">
        <f t="shared" si="1804"/>
        <v>08/08/2026Fujieda MYFCVegalta Sendai</v>
      </c>
      <c r="D5575" s="2">
        <v>46242</v>
      </c>
      <c r="E5575" s="3">
        <v>0.39583333333333331</v>
      </c>
      <c r="F5575" t="s">
        <v>7320</v>
      </c>
      <c r="G5575" t="s">
        <v>7321</v>
      </c>
      <c r="H5575">
        <v>1</v>
      </c>
      <c r="I5575">
        <v>0</v>
      </c>
      <c r="J5575">
        <v>2</v>
      </c>
      <c r="K5575">
        <v>0</v>
      </c>
      <c r="L5575" s="22" t="str">
        <f t="shared" si="1805"/>
        <v>08/08/2026</v>
      </c>
      <c r="M5575" s="23">
        <f t="shared" si="1806"/>
        <v>0.27083333333333331</v>
      </c>
      <c r="N5575" t="str">
        <f t="shared" si="1807"/>
        <v>2 - 0</v>
      </c>
      <c r="O5575" t="str">
        <f t="shared" si="1808"/>
        <v>Green</v>
      </c>
      <c r="P5575" t="str">
        <f t="shared" si="1809"/>
        <v>Red</v>
      </c>
      <c r="Q5575" t="str">
        <f t="shared" si="1810"/>
        <v>Red</v>
      </c>
      <c r="R5575" t="str">
        <f t="shared" si="1811"/>
        <v>Green</v>
      </c>
      <c r="S5575" t="str">
        <f t="shared" si="1812"/>
        <v>Red</v>
      </c>
      <c r="T5575" t="str">
        <f t="shared" si="1813"/>
        <v>Green</v>
      </c>
      <c r="U5575" t="str">
        <f t="shared" si="1814"/>
        <v>Green</v>
      </c>
      <c r="V5575" t="str">
        <f t="shared" si="1815"/>
        <v>Red</v>
      </c>
      <c r="W5575" t="str">
        <f t="shared" si="1816"/>
        <v>Red</v>
      </c>
      <c r="X5575" t="str">
        <f t="shared" si="1817"/>
        <v>Green</v>
      </c>
      <c r="Y5575" t="str">
        <f t="shared" si="1818"/>
        <v>Green</v>
      </c>
      <c r="Z5575" t="str">
        <f t="shared" si="1819"/>
        <v>Red</v>
      </c>
      <c r="AA5575" t="str">
        <f t="shared" si="1820"/>
        <v>Green</v>
      </c>
      <c r="AB5575" t="str">
        <f t="shared" si="1821"/>
        <v>Green</v>
      </c>
      <c r="AC5575" t="str">
        <f t="shared" si="1822"/>
        <v>Red</v>
      </c>
      <c r="AD5575" t="str">
        <f t="shared" si="1823"/>
        <v>Green</v>
      </c>
    </row>
    <row r="5576" spans="1:30" x14ac:dyDescent="0.3">
      <c r="A5576" t="str">
        <f t="shared" si="1804"/>
        <v>08/08/2026Mohammedan SC IICalcutta Police</v>
      </c>
      <c r="D5576" s="2">
        <v>46242</v>
      </c>
      <c r="E5576" s="3">
        <v>0.39583333333333331</v>
      </c>
      <c r="F5576" t="s">
        <v>7322</v>
      </c>
      <c r="G5576" t="s">
        <v>7323</v>
      </c>
      <c r="H5576">
        <v>0</v>
      </c>
      <c r="I5576">
        <v>0</v>
      </c>
      <c r="J5576">
        <v>2</v>
      </c>
      <c r="K5576">
        <v>0</v>
      </c>
      <c r="L5576" s="22" t="str">
        <f t="shared" si="1805"/>
        <v>08/08/2026</v>
      </c>
      <c r="M5576" s="23">
        <f t="shared" si="1806"/>
        <v>0.27083333333333331</v>
      </c>
      <c r="N5576" t="str">
        <f t="shared" si="1807"/>
        <v>2 - 0</v>
      </c>
      <c r="O5576" t="str">
        <f t="shared" si="1808"/>
        <v>Green</v>
      </c>
      <c r="P5576" t="str">
        <f t="shared" si="1809"/>
        <v>Red</v>
      </c>
      <c r="Q5576" t="str">
        <f t="shared" si="1810"/>
        <v>Red</v>
      </c>
      <c r="R5576" t="str">
        <f t="shared" si="1811"/>
        <v>Green</v>
      </c>
      <c r="S5576" t="str">
        <f t="shared" si="1812"/>
        <v>Red</v>
      </c>
      <c r="T5576" t="str">
        <f t="shared" si="1813"/>
        <v>Green</v>
      </c>
      <c r="U5576" t="str">
        <f t="shared" si="1814"/>
        <v>Red</v>
      </c>
      <c r="V5576" t="str">
        <f t="shared" si="1815"/>
        <v>Green</v>
      </c>
      <c r="W5576" t="str">
        <f t="shared" si="1816"/>
        <v>Red</v>
      </c>
      <c r="X5576" t="str">
        <f t="shared" si="1817"/>
        <v>Red</v>
      </c>
      <c r="Y5576" t="str">
        <f t="shared" si="1818"/>
        <v>Green</v>
      </c>
      <c r="Z5576" t="str">
        <f t="shared" si="1819"/>
        <v>Red</v>
      </c>
      <c r="AA5576" t="str">
        <f t="shared" si="1820"/>
        <v>Green</v>
      </c>
      <c r="AB5576" t="str">
        <f t="shared" si="1821"/>
        <v>Green</v>
      </c>
      <c r="AC5576" t="str">
        <f t="shared" si="1822"/>
        <v>Red</v>
      </c>
      <c r="AD5576" t="str">
        <f t="shared" si="1823"/>
        <v>Green</v>
      </c>
    </row>
    <row r="5577" spans="1:30" x14ac:dyDescent="0.3">
      <c r="A5577" t="str">
        <f t="shared" si="1804"/>
        <v>08/08/2026Nurnberg U19Eintracht Frankfurt U19</v>
      </c>
      <c r="D5577" s="2">
        <v>46242</v>
      </c>
      <c r="E5577" s="3">
        <v>0.39583333333333331</v>
      </c>
      <c r="F5577" t="s">
        <v>6197</v>
      </c>
      <c r="G5577" t="s">
        <v>7324</v>
      </c>
      <c r="H5577">
        <v>0</v>
      </c>
      <c r="I5577">
        <v>1</v>
      </c>
      <c r="J5577">
        <v>2</v>
      </c>
      <c r="K5577">
        <v>4</v>
      </c>
      <c r="L5577" s="22" t="str">
        <f t="shared" si="1805"/>
        <v>08/08/2026</v>
      </c>
      <c r="M5577" s="23">
        <f t="shared" si="1806"/>
        <v>0.27083333333333331</v>
      </c>
      <c r="N5577" t="str">
        <f t="shared" si="1807"/>
        <v>2 - 4</v>
      </c>
      <c r="O5577" t="str">
        <f t="shared" si="1808"/>
        <v>Red</v>
      </c>
      <c r="P5577" t="str">
        <f t="shared" si="1809"/>
        <v>Red</v>
      </c>
      <c r="Q5577" t="str">
        <f t="shared" si="1810"/>
        <v>Green</v>
      </c>
      <c r="R5577" t="str">
        <f t="shared" si="1811"/>
        <v>Red</v>
      </c>
      <c r="S5577" t="str">
        <f t="shared" si="1812"/>
        <v>Green</v>
      </c>
      <c r="T5577" t="str">
        <f t="shared" si="1813"/>
        <v>Green</v>
      </c>
      <c r="U5577" t="str">
        <f t="shared" si="1814"/>
        <v>Red</v>
      </c>
      <c r="V5577" t="str">
        <f t="shared" si="1815"/>
        <v>Red</v>
      </c>
      <c r="W5577" t="str">
        <f t="shared" si="1816"/>
        <v>Green</v>
      </c>
      <c r="X5577" t="str">
        <f t="shared" si="1817"/>
        <v>Green</v>
      </c>
      <c r="Y5577" t="str">
        <f t="shared" si="1818"/>
        <v>Green</v>
      </c>
      <c r="Z5577" t="str">
        <f t="shared" si="1819"/>
        <v>Green</v>
      </c>
      <c r="AA5577" t="str">
        <f t="shared" si="1820"/>
        <v>Red</v>
      </c>
      <c r="AB5577" t="str">
        <f t="shared" si="1821"/>
        <v>Red</v>
      </c>
      <c r="AC5577" t="str">
        <f t="shared" si="1822"/>
        <v>Green</v>
      </c>
      <c r="AD5577" t="str">
        <f t="shared" si="1823"/>
        <v>Red</v>
      </c>
    </row>
    <row r="5578" spans="1:30" x14ac:dyDescent="0.3">
      <c r="A5578" t="str">
        <f t="shared" si="1804"/>
        <v>08/08/2026SkedsmoFauske/Sprint</v>
      </c>
      <c r="D5578" s="2">
        <v>46242</v>
      </c>
      <c r="E5578" s="3">
        <v>0.39583333333333331</v>
      </c>
      <c r="F5578" t="s">
        <v>4769</v>
      </c>
      <c r="G5578" t="s">
        <v>3488</v>
      </c>
      <c r="H5578">
        <v>2</v>
      </c>
      <c r="I5578">
        <v>1</v>
      </c>
      <c r="J5578">
        <v>5</v>
      </c>
      <c r="K5578">
        <v>3</v>
      </c>
      <c r="L5578" s="22" t="str">
        <f t="shared" si="1805"/>
        <v>08/08/2026</v>
      </c>
      <c r="M5578" s="23">
        <f t="shared" si="1806"/>
        <v>0.27083333333333331</v>
      </c>
      <c r="N5578" t="str">
        <f t="shared" si="1807"/>
        <v>5 - 3</v>
      </c>
      <c r="O5578" t="str">
        <f t="shared" si="1808"/>
        <v>Green</v>
      </c>
      <c r="P5578" t="str">
        <f t="shared" si="1809"/>
        <v>Red</v>
      </c>
      <c r="Q5578" t="str">
        <f t="shared" si="1810"/>
        <v>Red</v>
      </c>
      <c r="R5578" t="str">
        <f t="shared" si="1811"/>
        <v>Green</v>
      </c>
      <c r="S5578" t="str">
        <f t="shared" si="1812"/>
        <v>Red</v>
      </c>
      <c r="T5578" t="str">
        <f t="shared" si="1813"/>
        <v>Green</v>
      </c>
      <c r="U5578" t="str">
        <f t="shared" si="1814"/>
        <v>Green</v>
      </c>
      <c r="V5578" t="str">
        <f t="shared" si="1815"/>
        <v>Red</v>
      </c>
      <c r="W5578" t="str">
        <f t="shared" si="1816"/>
        <v>Red</v>
      </c>
      <c r="X5578" t="str">
        <f t="shared" si="1817"/>
        <v>Green</v>
      </c>
      <c r="Y5578" t="str">
        <f t="shared" si="1818"/>
        <v>Green</v>
      </c>
      <c r="Z5578" t="str">
        <f t="shared" si="1819"/>
        <v>Green</v>
      </c>
      <c r="AA5578" t="str">
        <f t="shared" si="1820"/>
        <v>Red</v>
      </c>
      <c r="AB5578" t="str">
        <f t="shared" si="1821"/>
        <v>Red</v>
      </c>
      <c r="AC5578" t="str">
        <f t="shared" si="1822"/>
        <v>Green</v>
      </c>
      <c r="AD5578" t="str">
        <f t="shared" si="1823"/>
        <v>Red</v>
      </c>
    </row>
    <row r="5579" spans="1:30" x14ac:dyDescent="0.3">
      <c r="A5579" t="str">
        <f t="shared" si="1804"/>
        <v>08/08/2026The Muslim Inst Wari ACTechno Aryan</v>
      </c>
      <c r="D5579" s="2">
        <v>46242</v>
      </c>
      <c r="E5579" s="3">
        <v>0.39583333333333331</v>
      </c>
      <c r="F5579" t="s">
        <v>7325</v>
      </c>
      <c r="G5579" t="s">
        <v>7326</v>
      </c>
      <c r="H5579">
        <v>0</v>
      </c>
      <c r="I5579">
        <v>0</v>
      </c>
      <c r="J5579">
        <v>0</v>
      </c>
      <c r="K5579">
        <v>0</v>
      </c>
      <c r="L5579" s="22" t="str">
        <f t="shared" si="1805"/>
        <v>08/08/2026</v>
      </c>
      <c r="M5579" s="23">
        <f t="shared" si="1806"/>
        <v>0.27083333333333331</v>
      </c>
      <c r="N5579" t="str">
        <f t="shared" si="1807"/>
        <v>0 - 0</v>
      </c>
      <c r="O5579" t="str">
        <f t="shared" si="1808"/>
        <v>Red</v>
      </c>
      <c r="P5579" t="str">
        <f t="shared" si="1809"/>
        <v>Green</v>
      </c>
      <c r="Q5579" t="str">
        <f t="shared" si="1810"/>
        <v>Red</v>
      </c>
      <c r="R5579" t="str">
        <f t="shared" si="1811"/>
        <v>Green</v>
      </c>
      <c r="S5579" t="str">
        <f t="shared" si="1812"/>
        <v>Green</v>
      </c>
      <c r="T5579" t="str">
        <f t="shared" si="1813"/>
        <v>Red</v>
      </c>
      <c r="U5579" t="str">
        <f t="shared" si="1814"/>
        <v>Red</v>
      </c>
      <c r="V5579" t="str">
        <f t="shared" si="1815"/>
        <v>Green</v>
      </c>
      <c r="W5579" t="str">
        <f t="shared" si="1816"/>
        <v>Red</v>
      </c>
      <c r="X5579" t="str">
        <f t="shared" si="1817"/>
        <v>Red</v>
      </c>
      <c r="Y5579" t="str">
        <f t="shared" si="1818"/>
        <v>Red</v>
      </c>
      <c r="Z5579" t="str">
        <f t="shared" si="1819"/>
        <v>Red</v>
      </c>
      <c r="AA5579" t="str">
        <f t="shared" si="1820"/>
        <v>Green</v>
      </c>
      <c r="AB5579" t="str">
        <f t="shared" si="1821"/>
        <v>Green</v>
      </c>
      <c r="AC5579" t="str">
        <f t="shared" si="1822"/>
        <v>Red</v>
      </c>
      <c r="AD5579" t="str">
        <f t="shared" si="1823"/>
        <v>Green</v>
      </c>
    </row>
    <row r="5580" spans="1:30" x14ac:dyDescent="0.3">
      <c r="A5580" t="str">
        <f t="shared" si="1804"/>
        <v>08/08/2026Vanraure HachinoheKataller Toyama</v>
      </c>
      <c r="D5580" s="2">
        <v>46242</v>
      </c>
      <c r="E5580" s="3">
        <v>0.39583333333333331</v>
      </c>
      <c r="F5580" t="s">
        <v>7327</v>
      </c>
      <c r="G5580" t="s">
        <v>7328</v>
      </c>
      <c r="H5580">
        <v>1</v>
      </c>
      <c r="I5580">
        <v>0</v>
      </c>
      <c r="J5580">
        <v>2</v>
      </c>
      <c r="K5580">
        <v>0</v>
      </c>
      <c r="L5580" s="22" t="str">
        <f t="shared" si="1805"/>
        <v>08/08/2026</v>
      </c>
      <c r="M5580" s="23">
        <f t="shared" si="1806"/>
        <v>0.27083333333333331</v>
      </c>
      <c r="N5580" t="str">
        <f t="shared" si="1807"/>
        <v>2 - 0</v>
      </c>
      <c r="O5580" t="str">
        <f t="shared" si="1808"/>
        <v>Green</v>
      </c>
      <c r="P5580" t="str">
        <f t="shared" si="1809"/>
        <v>Red</v>
      </c>
      <c r="Q5580" t="str">
        <f t="shared" si="1810"/>
        <v>Red</v>
      </c>
      <c r="R5580" t="str">
        <f t="shared" si="1811"/>
        <v>Green</v>
      </c>
      <c r="S5580" t="str">
        <f t="shared" si="1812"/>
        <v>Red</v>
      </c>
      <c r="T5580" t="str">
        <f t="shared" si="1813"/>
        <v>Green</v>
      </c>
      <c r="U5580" t="str">
        <f t="shared" si="1814"/>
        <v>Green</v>
      </c>
      <c r="V5580" t="str">
        <f t="shared" si="1815"/>
        <v>Red</v>
      </c>
      <c r="W5580" t="str">
        <f t="shared" si="1816"/>
        <v>Red</v>
      </c>
      <c r="X5580" t="str">
        <f t="shared" si="1817"/>
        <v>Green</v>
      </c>
      <c r="Y5580" t="str">
        <f t="shared" si="1818"/>
        <v>Green</v>
      </c>
      <c r="Z5580" t="str">
        <f t="shared" si="1819"/>
        <v>Red</v>
      </c>
      <c r="AA5580" t="str">
        <f t="shared" si="1820"/>
        <v>Green</v>
      </c>
      <c r="AB5580" t="str">
        <f t="shared" si="1821"/>
        <v>Green</v>
      </c>
      <c r="AC5580" t="str">
        <f t="shared" si="1822"/>
        <v>Red</v>
      </c>
      <c r="AD5580" t="str">
        <f t="shared" si="1823"/>
        <v>Green</v>
      </c>
    </row>
    <row r="5581" spans="1:30" x14ac:dyDescent="0.3">
      <c r="A5581" t="str">
        <f t="shared" si="1804"/>
        <v>08/08/2026Western Sydney WanderersMelbourne Victory</v>
      </c>
      <c r="D5581" s="2">
        <v>46242</v>
      </c>
      <c r="E5581" s="3">
        <v>0.39583333333333331</v>
      </c>
      <c r="F5581" t="s">
        <v>904</v>
      </c>
      <c r="G5581" t="s">
        <v>4257</v>
      </c>
      <c r="H5581">
        <v>0</v>
      </c>
      <c r="I5581">
        <v>0</v>
      </c>
      <c r="J5581">
        <v>1</v>
      </c>
      <c r="K5581">
        <v>1</v>
      </c>
      <c r="L5581" s="22" t="str">
        <f t="shared" si="1805"/>
        <v>08/08/2026</v>
      </c>
      <c r="M5581" s="23">
        <f t="shared" si="1806"/>
        <v>0.27083333333333331</v>
      </c>
      <c r="N5581" t="str">
        <f t="shared" si="1807"/>
        <v>1 - 1</v>
      </c>
      <c r="O5581" t="str">
        <f t="shared" si="1808"/>
        <v>Red</v>
      </c>
      <c r="P5581" t="str">
        <f t="shared" si="1809"/>
        <v>Green</v>
      </c>
      <c r="Q5581" t="str">
        <f t="shared" si="1810"/>
        <v>Red</v>
      </c>
      <c r="R5581" t="str">
        <f t="shared" si="1811"/>
        <v>Green</v>
      </c>
      <c r="S5581" t="str">
        <f t="shared" si="1812"/>
        <v>Green</v>
      </c>
      <c r="T5581" t="str">
        <f t="shared" si="1813"/>
        <v>Red</v>
      </c>
      <c r="U5581" t="str">
        <f t="shared" si="1814"/>
        <v>Red</v>
      </c>
      <c r="V5581" t="str">
        <f t="shared" si="1815"/>
        <v>Green</v>
      </c>
      <c r="W5581" t="str">
        <f t="shared" si="1816"/>
        <v>Red</v>
      </c>
      <c r="X5581" t="str">
        <f t="shared" si="1817"/>
        <v>Red</v>
      </c>
      <c r="Y5581" t="str">
        <f t="shared" si="1818"/>
        <v>Green</v>
      </c>
      <c r="Z5581" t="str">
        <f t="shared" si="1819"/>
        <v>Red</v>
      </c>
      <c r="AA5581" t="str">
        <f t="shared" si="1820"/>
        <v>Green</v>
      </c>
      <c r="AB5581" t="str">
        <f t="shared" si="1821"/>
        <v>Green</v>
      </c>
      <c r="AC5581" t="str">
        <f t="shared" si="1822"/>
        <v>Green</v>
      </c>
      <c r="AD5581" t="str">
        <f t="shared" si="1823"/>
        <v>Red</v>
      </c>
    </row>
    <row r="5582" spans="1:30" x14ac:dyDescent="0.3">
      <c r="A5582" t="str">
        <f t="shared" si="1804"/>
        <v>08/08/2026Spirit FC U20Blacktown City U20</v>
      </c>
      <c r="D5582" s="2">
        <v>46242</v>
      </c>
      <c r="E5582" s="3">
        <v>0.40625</v>
      </c>
      <c r="F5582" t="s">
        <v>2975</v>
      </c>
      <c r="G5582" t="s">
        <v>2980</v>
      </c>
      <c r="H5582">
        <v>1</v>
      </c>
      <c r="I5582">
        <v>1</v>
      </c>
      <c r="J5582">
        <v>3</v>
      </c>
      <c r="K5582">
        <v>3</v>
      </c>
      <c r="L5582" s="22" t="str">
        <f t="shared" si="1805"/>
        <v>08/08/2026</v>
      </c>
      <c r="M5582" s="23">
        <f t="shared" si="1806"/>
        <v>0.28125</v>
      </c>
      <c r="N5582" t="str">
        <f t="shared" si="1807"/>
        <v>3 - 3</v>
      </c>
      <c r="O5582" t="str">
        <f t="shared" si="1808"/>
        <v>Red</v>
      </c>
      <c r="P5582" t="str">
        <f t="shared" si="1809"/>
        <v>Green</v>
      </c>
      <c r="Q5582" t="str">
        <f t="shared" si="1810"/>
        <v>Red</v>
      </c>
      <c r="R5582" t="str">
        <f t="shared" si="1811"/>
        <v>Green</v>
      </c>
      <c r="S5582" t="str">
        <f t="shared" si="1812"/>
        <v>Green</v>
      </c>
      <c r="T5582" t="str">
        <f t="shared" si="1813"/>
        <v>Red</v>
      </c>
      <c r="U5582" t="str">
        <f t="shared" si="1814"/>
        <v>Red</v>
      </c>
      <c r="V5582" t="str">
        <f t="shared" si="1815"/>
        <v>Green</v>
      </c>
      <c r="W5582" t="str">
        <f t="shared" si="1816"/>
        <v>Red</v>
      </c>
      <c r="X5582" t="str">
        <f t="shared" si="1817"/>
        <v>Green</v>
      </c>
      <c r="Y5582" t="str">
        <f t="shared" si="1818"/>
        <v>Green</v>
      </c>
      <c r="Z5582" t="str">
        <f t="shared" si="1819"/>
        <v>Green</v>
      </c>
      <c r="AA5582" t="str">
        <f t="shared" si="1820"/>
        <v>Red</v>
      </c>
      <c r="AB5582" t="str">
        <f t="shared" si="1821"/>
        <v>Red</v>
      </c>
      <c r="AC5582" t="str">
        <f t="shared" si="1822"/>
        <v>Green</v>
      </c>
      <c r="AD5582" t="str">
        <f t="shared" si="1823"/>
        <v>Red</v>
      </c>
    </row>
    <row r="5583" spans="1:30" x14ac:dyDescent="0.3">
      <c r="A5583" t="str">
        <f t="shared" si="1804"/>
        <v>08/08/2026Sutherland Sharks U20Sydney FC U20</v>
      </c>
      <c r="D5583" s="2">
        <v>46242</v>
      </c>
      <c r="E5583" s="3">
        <v>0.40625</v>
      </c>
      <c r="F5583" t="s">
        <v>2978</v>
      </c>
      <c r="G5583" t="s">
        <v>2956</v>
      </c>
      <c r="H5583">
        <v>1</v>
      </c>
      <c r="I5583">
        <v>2</v>
      </c>
      <c r="J5583">
        <v>4</v>
      </c>
      <c r="K5583">
        <v>2</v>
      </c>
      <c r="L5583" s="22" t="str">
        <f t="shared" si="1805"/>
        <v>08/08/2026</v>
      </c>
      <c r="M5583" s="23">
        <f t="shared" si="1806"/>
        <v>0.28125</v>
      </c>
      <c r="N5583" t="str">
        <f t="shared" si="1807"/>
        <v>4 - 2</v>
      </c>
      <c r="O5583" t="str">
        <f t="shared" si="1808"/>
        <v>Green</v>
      </c>
      <c r="P5583" t="str">
        <f t="shared" si="1809"/>
        <v>Red</v>
      </c>
      <c r="Q5583" t="str">
        <f t="shared" si="1810"/>
        <v>Red</v>
      </c>
      <c r="R5583" t="str">
        <f t="shared" si="1811"/>
        <v>Green</v>
      </c>
      <c r="S5583" t="str">
        <f t="shared" si="1812"/>
        <v>Red</v>
      </c>
      <c r="T5583" t="str">
        <f t="shared" si="1813"/>
        <v>Green</v>
      </c>
      <c r="U5583" t="str">
        <f t="shared" si="1814"/>
        <v>Red</v>
      </c>
      <c r="V5583" t="str">
        <f t="shared" si="1815"/>
        <v>Red</v>
      </c>
      <c r="W5583" t="str">
        <f t="shared" si="1816"/>
        <v>Green</v>
      </c>
      <c r="X5583" t="str">
        <f t="shared" si="1817"/>
        <v>Green</v>
      </c>
      <c r="Y5583" t="str">
        <f t="shared" si="1818"/>
        <v>Green</v>
      </c>
      <c r="Z5583" t="str">
        <f t="shared" si="1819"/>
        <v>Green</v>
      </c>
      <c r="AA5583" t="str">
        <f t="shared" si="1820"/>
        <v>Red</v>
      </c>
      <c r="AB5583" t="str">
        <f t="shared" si="1821"/>
        <v>Red</v>
      </c>
      <c r="AC5583" t="str">
        <f t="shared" si="1822"/>
        <v>Green</v>
      </c>
      <c r="AD5583" t="str">
        <f t="shared" si="1823"/>
        <v>Red</v>
      </c>
    </row>
    <row r="5584" spans="1:30" x14ac:dyDescent="0.3">
      <c r="A5584" t="str">
        <f t="shared" si="1804"/>
        <v>08/08/2026Avispa FukuokaVissel Kobe</v>
      </c>
      <c r="D5584" s="2">
        <v>46242</v>
      </c>
      <c r="E5584" s="3">
        <v>0.41666666666666669</v>
      </c>
      <c r="F5584" t="s">
        <v>7329</v>
      </c>
      <c r="G5584" t="s">
        <v>7330</v>
      </c>
      <c r="H5584">
        <v>0</v>
      </c>
      <c r="I5584">
        <v>1</v>
      </c>
      <c r="J5584">
        <v>0</v>
      </c>
      <c r="K5584">
        <v>1</v>
      </c>
      <c r="L5584" s="22" t="str">
        <f t="shared" si="1805"/>
        <v>08/08/2026</v>
      </c>
      <c r="M5584" s="23">
        <f t="shared" si="1806"/>
        <v>0.29166666666666669</v>
      </c>
      <c r="N5584" t="str">
        <f t="shared" si="1807"/>
        <v>0 - 1</v>
      </c>
      <c r="O5584" t="str">
        <f t="shared" si="1808"/>
        <v>Red</v>
      </c>
      <c r="P5584" t="str">
        <f t="shared" si="1809"/>
        <v>Red</v>
      </c>
      <c r="Q5584" t="str">
        <f t="shared" si="1810"/>
        <v>Green</v>
      </c>
      <c r="R5584" t="str">
        <f t="shared" si="1811"/>
        <v>Red</v>
      </c>
      <c r="S5584" t="str">
        <f t="shared" si="1812"/>
        <v>Green</v>
      </c>
      <c r="T5584" t="str">
        <f t="shared" si="1813"/>
        <v>Green</v>
      </c>
      <c r="U5584" t="str">
        <f t="shared" si="1814"/>
        <v>Red</v>
      </c>
      <c r="V5584" t="str">
        <f t="shared" si="1815"/>
        <v>Red</v>
      </c>
      <c r="W5584" t="str">
        <f t="shared" si="1816"/>
        <v>Green</v>
      </c>
      <c r="X5584" t="str">
        <f t="shared" si="1817"/>
        <v>Green</v>
      </c>
      <c r="Y5584" t="str">
        <f t="shared" si="1818"/>
        <v>Red</v>
      </c>
      <c r="Z5584" t="str">
        <f t="shared" si="1819"/>
        <v>Red</v>
      </c>
      <c r="AA5584" t="str">
        <f t="shared" si="1820"/>
        <v>Green</v>
      </c>
      <c r="AB5584" t="str">
        <f t="shared" si="1821"/>
        <v>Green</v>
      </c>
      <c r="AC5584" t="str">
        <f t="shared" si="1822"/>
        <v>Red</v>
      </c>
      <c r="AD5584" t="str">
        <f t="shared" si="1823"/>
        <v>Green</v>
      </c>
    </row>
    <row r="5585" spans="1:30" x14ac:dyDescent="0.3">
      <c r="A5585" t="str">
        <f t="shared" si="1804"/>
        <v>08/08/2026BKS Sparta KatowiceKS Stilon Gorzow</v>
      </c>
      <c r="D5585" s="2">
        <v>46242</v>
      </c>
      <c r="E5585" s="3">
        <v>0.41666666666666669</v>
      </c>
      <c r="F5585" t="s">
        <v>5695</v>
      </c>
      <c r="G5585" t="s">
        <v>5758</v>
      </c>
      <c r="H5585">
        <v>0</v>
      </c>
      <c r="I5585">
        <v>1</v>
      </c>
      <c r="J5585">
        <v>2</v>
      </c>
      <c r="K5585">
        <v>1</v>
      </c>
      <c r="L5585" s="22" t="str">
        <f t="shared" si="1805"/>
        <v>08/08/2026</v>
      </c>
      <c r="M5585" s="23">
        <f t="shared" si="1806"/>
        <v>0.29166666666666669</v>
      </c>
      <c r="N5585" t="str">
        <f t="shared" si="1807"/>
        <v>2 - 1</v>
      </c>
      <c r="O5585" t="str">
        <f t="shared" si="1808"/>
        <v>Green</v>
      </c>
      <c r="P5585" t="str">
        <f t="shared" si="1809"/>
        <v>Red</v>
      </c>
      <c r="Q5585" t="str">
        <f t="shared" si="1810"/>
        <v>Red</v>
      </c>
      <c r="R5585" t="str">
        <f t="shared" si="1811"/>
        <v>Green</v>
      </c>
      <c r="S5585" t="str">
        <f t="shared" si="1812"/>
        <v>Red</v>
      </c>
      <c r="T5585" t="str">
        <f t="shared" si="1813"/>
        <v>Green</v>
      </c>
      <c r="U5585" t="str">
        <f t="shared" si="1814"/>
        <v>Red</v>
      </c>
      <c r="V5585" t="str">
        <f t="shared" si="1815"/>
        <v>Red</v>
      </c>
      <c r="W5585" t="str">
        <f t="shared" si="1816"/>
        <v>Green</v>
      </c>
      <c r="X5585" t="str">
        <f t="shared" si="1817"/>
        <v>Green</v>
      </c>
      <c r="Y5585" t="str">
        <f t="shared" si="1818"/>
        <v>Green</v>
      </c>
      <c r="Z5585" t="str">
        <f t="shared" si="1819"/>
        <v>Green</v>
      </c>
      <c r="AA5585" t="str">
        <f t="shared" si="1820"/>
        <v>Red</v>
      </c>
      <c r="AB5585" t="str">
        <f t="shared" si="1821"/>
        <v>Green</v>
      </c>
      <c r="AC5585" t="str">
        <f t="shared" si="1822"/>
        <v>Green</v>
      </c>
      <c r="AD5585" t="str">
        <f t="shared" si="1823"/>
        <v>Red</v>
      </c>
    </row>
    <row r="5586" spans="1:30" x14ac:dyDescent="0.3">
      <c r="A5586" t="str">
        <f t="shared" si="1804"/>
        <v>08/08/2026Cerezo OsakaFagiano Okayama</v>
      </c>
      <c r="D5586" s="2">
        <v>46242</v>
      </c>
      <c r="E5586" s="3">
        <v>0.41666666666666669</v>
      </c>
      <c r="F5586" t="s">
        <v>5176</v>
      </c>
      <c r="G5586" t="s">
        <v>1443</v>
      </c>
      <c r="H5586">
        <v>2</v>
      </c>
      <c r="I5586">
        <v>1</v>
      </c>
      <c r="J5586">
        <v>2</v>
      </c>
      <c r="K5586">
        <v>1</v>
      </c>
      <c r="L5586" s="22" t="str">
        <f t="shared" si="1805"/>
        <v>08/08/2026</v>
      </c>
      <c r="M5586" s="23">
        <f t="shared" si="1806"/>
        <v>0.29166666666666669</v>
      </c>
      <c r="N5586" t="str">
        <f t="shared" si="1807"/>
        <v>2 - 1</v>
      </c>
      <c r="O5586" t="str">
        <f t="shared" si="1808"/>
        <v>Green</v>
      </c>
      <c r="P5586" t="str">
        <f t="shared" si="1809"/>
        <v>Red</v>
      </c>
      <c r="Q5586" t="str">
        <f t="shared" si="1810"/>
        <v>Red</v>
      </c>
      <c r="R5586" t="str">
        <f t="shared" si="1811"/>
        <v>Green</v>
      </c>
      <c r="S5586" t="str">
        <f t="shared" si="1812"/>
        <v>Red</v>
      </c>
      <c r="T5586" t="str">
        <f t="shared" si="1813"/>
        <v>Green</v>
      </c>
      <c r="U5586" t="str">
        <f t="shared" si="1814"/>
        <v>Green</v>
      </c>
      <c r="V5586" t="str">
        <f t="shared" si="1815"/>
        <v>Red</v>
      </c>
      <c r="W5586" t="str">
        <f t="shared" si="1816"/>
        <v>Red</v>
      </c>
      <c r="X5586" t="str">
        <f t="shared" si="1817"/>
        <v>Green</v>
      </c>
      <c r="Y5586" t="str">
        <f t="shared" si="1818"/>
        <v>Green</v>
      </c>
      <c r="Z5586" t="str">
        <f t="shared" si="1819"/>
        <v>Green</v>
      </c>
      <c r="AA5586" t="str">
        <f t="shared" si="1820"/>
        <v>Red</v>
      </c>
      <c r="AB5586" t="str">
        <f t="shared" si="1821"/>
        <v>Green</v>
      </c>
      <c r="AC5586" t="str">
        <f t="shared" si="1822"/>
        <v>Green</v>
      </c>
      <c r="AD5586" t="str">
        <f t="shared" si="1823"/>
        <v>Red</v>
      </c>
    </row>
    <row r="5587" spans="1:30" x14ac:dyDescent="0.3">
      <c r="A5587" t="str">
        <f t="shared" si="1804"/>
        <v>08/08/2026ChavesAcademica</v>
      </c>
      <c r="D5587" s="2">
        <v>46242</v>
      </c>
      <c r="E5587" s="3">
        <v>0.41666666666666669</v>
      </c>
      <c r="F5587" t="s">
        <v>6193</v>
      </c>
      <c r="G5587" t="s">
        <v>5505</v>
      </c>
      <c r="H5587">
        <v>0</v>
      </c>
      <c r="I5587">
        <v>2</v>
      </c>
      <c r="J5587">
        <v>1</v>
      </c>
      <c r="K5587">
        <v>4</v>
      </c>
      <c r="L5587" s="22" t="str">
        <f t="shared" si="1805"/>
        <v>08/08/2026</v>
      </c>
      <c r="M5587" s="23">
        <f t="shared" si="1806"/>
        <v>0.29166666666666669</v>
      </c>
      <c r="N5587" t="str">
        <f t="shared" si="1807"/>
        <v>1 - 4</v>
      </c>
      <c r="O5587" t="str">
        <f t="shared" si="1808"/>
        <v>Red</v>
      </c>
      <c r="P5587" t="str">
        <f t="shared" si="1809"/>
        <v>Red</v>
      </c>
      <c r="Q5587" t="str">
        <f t="shared" si="1810"/>
        <v>Green</v>
      </c>
      <c r="R5587" t="str">
        <f t="shared" si="1811"/>
        <v>Red</v>
      </c>
      <c r="S5587" t="str">
        <f t="shared" si="1812"/>
        <v>Green</v>
      </c>
      <c r="T5587" t="str">
        <f t="shared" si="1813"/>
        <v>Green</v>
      </c>
      <c r="U5587" t="str">
        <f t="shared" si="1814"/>
        <v>Red</v>
      </c>
      <c r="V5587" t="str">
        <f t="shared" si="1815"/>
        <v>Red</v>
      </c>
      <c r="W5587" t="str">
        <f t="shared" si="1816"/>
        <v>Green</v>
      </c>
      <c r="X5587" t="str">
        <f t="shared" si="1817"/>
        <v>Green</v>
      </c>
      <c r="Y5587" t="str">
        <f t="shared" si="1818"/>
        <v>Green</v>
      </c>
      <c r="Z5587" t="str">
        <f t="shared" si="1819"/>
        <v>Green</v>
      </c>
      <c r="AA5587" t="str">
        <f t="shared" si="1820"/>
        <v>Red</v>
      </c>
      <c r="AB5587" t="str">
        <f t="shared" si="1821"/>
        <v>Red</v>
      </c>
      <c r="AC5587" t="str">
        <f t="shared" si="1822"/>
        <v>Green</v>
      </c>
      <c r="AD5587" t="str">
        <f t="shared" si="1823"/>
        <v>Red</v>
      </c>
    </row>
    <row r="5588" spans="1:30" x14ac:dyDescent="0.3">
      <c r="A5588" t="str">
        <f t="shared" si="1804"/>
        <v>08/08/2026FC Ingolstadt U19Jahn Regensburg U19</v>
      </c>
      <c r="D5588" s="2">
        <v>46242</v>
      </c>
      <c r="E5588" s="3">
        <v>0.41666666666666669</v>
      </c>
      <c r="F5588" t="s">
        <v>7331</v>
      </c>
      <c r="G5588" t="s">
        <v>7332</v>
      </c>
      <c r="H5588">
        <v>2</v>
      </c>
      <c r="I5588">
        <v>0</v>
      </c>
      <c r="J5588">
        <v>2</v>
      </c>
      <c r="K5588">
        <v>1</v>
      </c>
      <c r="L5588" s="22" t="str">
        <f t="shared" si="1805"/>
        <v>08/08/2026</v>
      </c>
      <c r="M5588" s="23">
        <f t="shared" si="1806"/>
        <v>0.29166666666666669</v>
      </c>
      <c r="N5588" t="str">
        <f t="shared" si="1807"/>
        <v>2 - 1</v>
      </c>
      <c r="O5588" t="str">
        <f t="shared" si="1808"/>
        <v>Green</v>
      </c>
      <c r="P5588" t="str">
        <f t="shared" si="1809"/>
        <v>Red</v>
      </c>
      <c r="Q5588" t="str">
        <f t="shared" si="1810"/>
        <v>Red</v>
      </c>
      <c r="R5588" t="str">
        <f t="shared" si="1811"/>
        <v>Green</v>
      </c>
      <c r="S5588" t="str">
        <f t="shared" si="1812"/>
        <v>Red</v>
      </c>
      <c r="T5588" t="str">
        <f t="shared" si="1813"/>
        <v>Green</v>
      </c>
      <c r="U5588" t="str">
        <f t="shared" si="1814"/>
        <v>Green</v>
      </c>
      <c r="V5588" t="str">
        <f t="shared" si="1815"/>
        <v>Red</v>
      </c>
      <c r="W5588" t="str">
        <f t="shared" si="1816"/>
        <v>Red</v>
      </c>
      <c r="X5588" t="str">
        <f t="shared" si="1817"/>
        <v>Green</v>
      </c>
      <c r="Y5588" t="str">
        <f t="shared" si="1818"/>
        <v>Green</v>
      </c>
      <c r="Z5588" t="str">
        <f t="shared" si="1819"/>
        <v>Green</v>
      </c>
      <c r="AA5588" t="str">
        <f t="shared" si="1820"/>
        <v>Red</v>
      </c>
      <c r="AB5588" t="str">
        <f t="shared" si="1821"/>
        <v>Green</v>
      </c>
      <c r="AC5588" t="str">
        <f t="shared" si="1822"/>
        <v>Green</v>
      </c>
      <c r="AD5588" t="str">
        <f t="shared" si="1823"/>
        <v>Red</v>
      </c>
    </row>
    <row r="5589" spans="1:30" x14ac:dyDescent="0.3">
      <c r="A5589" t="str">
        <f t="shared" si="1804"/>
        <v>08/08/2026FC TokyoMachida Zelvia</v>
      </c>
      <c r="D5589" s="2">
        <v>46242</v>
      </c>
      <c r="E5589" s="3">
        <v>0.41666666666666669</v>
      </c>
      <c r="F5589" t="s">
        <v>5681</v>
      </c>
      <c r="G5589" t="s">
        <v>7333</v>
      </c>
      <c r="H5589">
        <v>1</v>
      </c>
      <c r="I5589">
        <v>2</v>
      </c>
      <c r="J5589">
        <v>1</v>
      </c>
      <c r="K5589">
        <v>5</v>
      </c>
      <c r="L5589" s="22" t="str">
        <f t="shared" si="1805"/>
        <v>08/08/2026</v>
      </c>
      <c r="M5589" s="23">
        <f t="shared" si="1806"/>
        <v>0.29166666666666669</v>
      </c>
      <c r="N5589" t="str">
        <f t="shared" si="1807"/>
        <v>1 - 5</v>
      </c>
      <c r="O5589" t="str">
        <f t="shared" si="1808"/>
        <v>Red</v>
      </c>
      <c r="P5589" t="str">
        <f t="shared" si="1809"/>
        <v>Red</v>
      </c>
      <c r="Q5589" t="str">
        <f t="shared" si="1810"/>
        <v>Green</v>
      </c>
      <c r="R5589" t="str">
        <f t="shared" si="1811"/>
        <v>Red</v>
      </c>
      <c r="S5589" t="str">
        <f t="shared" si="1812"/>
        <v>Green</v>
      </c>
      <c r="T5589" t="str">
        <f t="shared" si="1813"/>
        <v>Green</v>
      </c>
      <c r="U5589" t="str">
        <f t="shared" si="1814"/>
        <v>Red</v>
      </c>
      <c r="V5589" t="str">
        <f t="shared" si="1815"/>
        <v>Red</v>
      </c>
      <c r="W5589" t="str">
        <f t="shared" si="1816"/>
        <v>Green</v>
      </c>
      <c r="X5589" t="str">
        <f t="shared" si="1817"/>
        <v>Green</v>
      </c>
      <c r="Y5589" t="str">
        <f t="shared" si="1818"/>
        <v>Green</v>
      </c>
      <c r="Z5589" t="str">
        <f t="shared" si="1819"/>
        <v>Green</v>
      </c>
      <c r="AA5589" t="str">
        <f t="shared" si="1820"/>
        <v>Red</v>
      </c>
      <c r="AB5589" t="str">
        <f t="shared" si="1821"/>
        <v>Red</v>
      </c>
      <c r="AC5589" t="str">
        <f t="shared" si="1822"/>
        <v>Green</v>
      </c>
      <c r="AD5589" t="str">
        <f t="shared" si="1823"/>
        <v>Red</v>
      </c>
    </row>
    <row r="5590" spans="1:30" x14ac:dyDescent="0.3">
      <c r="A5590" t="str">
        <f t="shared" si="1804"/>
        <v>08/08/2026FK SiluteFK Viltis Vilnius</v>
      </c>
      <c r="D5590" s="2">
        <v>46242</v>
      </c>
      <c r="E5590" s="3">
        <v>0.41666666666666669</v>
      </c>
      <c r="F5590" t="s">
        <v>5701</v>
      </c>
      <c r="G5590" t="s">
        <v>6278</v>
      </c>
      <c r="H5590">
        <v>2</v>
      </c>
      <c r="I5590">
        <v>1</v>
      </c>
      <c r="J5590">
        <v>3</v>
      </c>
      <c r="K5590">
        <v>2</v>
      </c>
      <c r="L5590" s="22" t="str">
        <f t="shared" si="1805"/>
        <v>08/08/2026</v>
      </c>
      <c r="M5590" s="23">
        <f t="shared" si="1806"/>
        <v>0.29166666666666669</v>
      </c>
      <c r="N5590" t="str">
        <f t="shared" si="1807"/>
        <v>3 - 2</v>
      </c>
      <c r="O5590" t="str">
        <f t="shared" si="1808"/>
        <v>Green</v>
      </c>
      <c r="P5590" t="str">
        <f t="shared" si="1809"/>
        <v>Red</v>
      </c>
      <c r="Q5590" t="str">
        <f t="shared" si="1810"/>
        <v>Red</v>
      </c>
      <c r="R5590" t="str">
        <f t="shared" si="1811"/>
        <v>Green</v>
      </c>
      <c r="S5590" t="str">
        <f t="shared" si="1812"/>
        <v>Red</v>
      </c>
      <c r="T5590" t="str">
        <f t="shared" si="1813"/>
        <v>Green</v>
      </c>
      <c r="U5590" t="str">
        <f t="shared" si="1814"/>
        <v>Green</v>
      </c>
      <c r="V5590" t="str">
        <f t="shared" si="1815"/>
        <v>Red</v>
      </c>
      <c r="W5590" t="str">
        <f t="shared" si="1816"/>
        <v>Red</v>
      </c>
      <c r="X5590" t="str">
        <f t="shared" si="1817"/>
        <v>Green</v>
      </c>
      <c r="Y5590" t="str">
        <f t="shared" si="1818"/>
        <v>Green</v>
      </c>
      <c r="Z5590" t="str">
        <f t="shared" si="1819"/>
        <v>Green</v>
      </c>
      <c r="AA5590" t="str">
        <f t="shared" si="1820"/>
        <v>Red</v>
      </c>
      <c r="AB5590" t="str">
        <f t="shared" si="1821"/>
        <v>Red</v>
      </c>
      <c r="AC5590" t="str">
        <f t="shared" si="1822"/>
        <v>Green</v>
      </c>
      <c r="AD5590" t="str">
        <f t="shared" si="1823"/>
        <v>Red</v>
      </c>
    </row>
    <row r="5591" spans="1:30" x14ac:dyDescent="0.3">
      <c r="A5591" t="str">
        <f t="shared" si="1804"/>
        <v>08/08/2026Gainare TottoriFC Osaka</v>
      </c>
      <c r="D5591" s="2">
        <v>46242</v>
      </c>
      <c r="E5591" s="3">
        <v>0.41666666666666669</v>
      </c>
      <c r="F5591" t="s">
        <v>7334</v>
      </c>
      <c r="G5591" t="s">
        <v>7335</v>
      </c>
      <c r="H5591">
        <v>1</v>
      </c>
      <c r="I5591">
        <v>0</v>
      </c>
      <c r="J5591">
        <v>1</v>
      </c>
      <c r="K5591">
        <v>1</v>
      </c>
      <c r="L5591" s="22" t="str">
        <f t="shared" si="1805"/>
        <v>08/08/2026</v>
      </c>
      <c r="M5591" s="23">
        <f t="shared" si="1806"/>
        <v>0.29166666666666669</v>
      </c>
      <c r="N5591" t="str">
        <f t="shared" si="1807"/>
        <v>1 - 1</v>
      </c>
      <c r="O5591" t="str">
        <f t="shared" si="1808"/>
        <v>Red</v>
      </c>
      <c r="P5591" t="str">
        <f t="shared" si="1809"/>
        <v>Green</v>
      </c>
      <c r="Q5591" t="str">
        <f t="shared" si="1810"/>
        <v>Red</v>
      </c>
      <c r="R5591" t="str">
        <f t="shared" si="1811"/>
        <v>Green</v>
      </c>
      <c r="S5591" t="str">
        <f t="shared" si="1812"/>
        <v>Green</v>
      </c>
      <c r="T5591" t="str">
        <f t="shared" si="1813"/>
        <v>Red</v>
      </c>
      <c r="U5591" t="str">
        <f t="shared" si="1814"/>
        <v>Green</v>
      </c>
      <c r="V5591" t="str">
        <f t="shared" si="1815"/>
        <v>Red</v>
      </c>
      <c r="W5591" t="str">
        <f t="shared" si="1816"/>
        <v>Red</v>
      </c>
      <c r="X5591" t="str">
        <f t="shared" si="1817"/>
        <v>Green</v>
      </c>
      <c r="Y5591" t="str">
        <f t="shared" si="1818"/>
        <v>Green</v>
      </c>
      <c r="Z5591" t="str">
        <f t="shared" si="1819"/>
        <v>Red</v>
      </c>
      <c r="AA5591" t="str">
        <f t="shared" si="1820"/>
        <v>Green</v>
      </c>
      <c r="AB5591" t="str">
        <f t="shared" si="1821"/>
        <v>Green</v>
      </c>
      <c r="AC5591" t="str">
        <f t="shared" si="1822"/>
        <v>Green</v>
      </c>
      <c r="AD5591" t="str">
        <f t="shared" si="1823"/>
        <v>Red</v>
      </c>
    </row>
    <row r="5592" spans="1:30" x14ac:dyDescent="0.3">
      <c r="A5592" t="str">
        <f t="shared" si="1804"/>
        <v>08/08/2026Jagiellonia Bialystok U19Legia U19</v>
      </c>
      <c r="D5592" s="2">
        <v>46242</v>
      </c>
      <c r="E5592" s="3">
        <v>0.41666666666666669</v>
      </c>
      <c r="F5592" t="s">
        <v>7336</v>
      </c>
      <c r="G5592" t="s">
        <v>7337</v>
      </c>
      <c r="H5592">
        <v>0</v>
      </c>
      <c r="I5592">
        <v>0</v>
      </c>
      <c r="J5592">
        <v>1</v>
      </c>
      <c r="K5592">
        <v>2</v>
      </c>
      <c r="L5592" s="22" t="str">
        <f t="shared" si="1805"/>
        <v>08/08/2026</v>
      </c>
      <c r="M5592" s="23">
        <f t="shared" si="1806"/>
        <v>0.29166666666666669</v>
      </c>
      <c r="N5592" t="str">
        <f t="shared" si="1807"/>
        <v>1 - 2</v>
      </c>
      <c r="O5592" t="str">
        <f t="shared" si="1808"/>
        <v>Red</v>
      </c>
      <c r="P5592" t="str">
        <f t="shared" si="1809"/>
        <v>Red</v>
      </c>
      <c r="Q5592" t="str">
        <f t="shared" si="1810"/>
        <v>Green</v>
      </c>
      <c r="R5592" t="str">
        <f t="shared" si="1811"/>
        <v>Red</v>
      </c>
      <c r="S5592" t="str">
        <f t="shared" si="1812"/>
        <v>Green</v>
      </c>
      <c r="T5592" t="str">
        <f t="shared" si="1813"/>
        <v>Green</v>
      </c>
      <c r="U5592" t="str">
        <f t="shared" si="1814"/>
        <v>Red</v>
      </c>
      <c r="V5592" t="str">
        <f t="shared" si="1815"/>
        <v>Green</v>
      </c>
      <c r="W5592" t="str">
        <f t="shared" si="1816"/>
        <v>Red</v>
      </c>
      <c r="X5592" t="str">
        <f t="shared" si="1817"/>
        <v>Red</v>
      </c>
      <c r="Y5592" t="str">
        <f t="shared" si="1818"/>
        <v>Green</v>
      </c>
      <c r="Z5592" t="str">
        <f t="shared" si="1819"/>
        <v>Green</v>
      </c>
      <c r="AA5592" t="str">
        <f t="shared" si="1820"/>
        <v>Red</v>
      </c>
      <c r="AB5592" t="str">
        <f t="shared" si="1821"/>
        <v>Green</v>
      </c>
      <c r="AC5592" t="str">
        <f t="shared" si="1822"/>
        <v>Green</v>
      </c>
      <c r="AD5592" t="str">
        <f t="shared" si="1823"/>
        <v>Red</v>
      </c>
    </row>
    <row r="5593" spans="1:30" x14ac:dyDescent="0.3">
      <c r="A5593" t="str">
        <f t="shared" si="1804"/>
        <v>08/08/2026Jong GenkKVV Zelzate</v>
      </c>
      <c r="D5593" s="2">
        <v>46242</v>
      </c>
      <c r="E5593" s="3">
        <v>0.41666666666666669</v>
      </c>
      <c r="F5593" t="s">
        <v>7338</v>
      </c>
      <c r="G5593" t="s">
        <v>7339</v>
      </c>
      <c r="H5593">
        <v>1</v>
      </c>
      <c r="I5593">
        <v>0</v>
      </c>
      <c r="J5593">
        <v>1</v>
      </c>
      <c r="K5593">
        <v>2</v>
      </c>
      <c r="L5593" s="22" t="str">
        <f t="shared" si="1805"/>
        <v>08/08/2026</v>
      </c>
      <c r="M5593" s="23">
        <f t="shared" si="1806"/>
        <v>0.29166666666666669</v>
      </c>
      <c r="N5593" t="str">
        <f t="shared" si="1807"/>
        <v>1 - 2</v>
      </c>
      <c r="O5593" t="str">
        <f t="shared" si="1808"/>
        <v>Red</v>
      </c>
      <c r="P5593" t="str">
        <f t="shared" si="1809"/>
        <v>Red</v>
      </c>
      <c r="Q5593" t="str">
        <f t="shared" si="1810"/>
        <v>Green</v>
      </c>
      <c r="R5593" t="str">
        <f t="shared" si="1811"/>
        <v>Red</v>
      </c>
      <c r="S5593" t="str">
        <f t="shared" si="1812"/>
        <v>Green</v>
      </c>
      <c r="T5593" t="str">
        <f t="shared" si="1813"/>
        <v>Green</v>
      </c>
      <c r="U5593" t="str">
        <f t="shared" si="1814"/>
        <v>Green</v>
      </c>
      <c r="V5593" t="str">
        <f t="shared" si="1815"/>
        <v>Red</v>
      </c>
      <c r="W5593" t="str">
        <f t="shared" si="1816"/>
        <v>Red</v>
      </c>
      <c r="X5593" t="str">
        <f t="shared" si="1817"/>
        <v>Green</v>
      </c>
      <c r="Y5593" t="str">
        <f t="shared" si="1818"/>
        <v>Green</v>
      </c>
      <c r="Z5593" t="str">
        <f t="shared" si="1819"/>
        <v>Green</v>
      </c>
      <c r="AA5593" t="str">
        <f t="shared" si="1820"/>
        <v>Red</v>
      </c>
      <c r="AB5593" t="str">
        <f t="shared" si="1821"/>
        <v>Green</v>
      </c>
      <c r="AC5593" t="str">
        <f t="shared" si="1822"/>
        <v>Green</v>
      </c>
      <c r="AD5593" t="str">
        <f t="shared" si="1823"/>
        <v>Red</v>
      </c>
    </row>
    <row r="5594" spans="1:30" x14ac:dyDescent="0.3">
      <c r="A5594" t="str">
        <f t="shared" si="1804"/>
        <v>08/08/2026Jubilo IwataBlaublitz Akita</v>
      </c>
      <c r="D5594" s="2">
        <v>46242</v>
      </c>
      <c r="E5594" s="3">
        <v>0.41666666666666669</v>
      </c>
      <c r="F5594" t="s">
        <v>7340</v>
      </c>
      <c r="G5594" t="s">
        <v>7341</v>
      </c>
      <c r="H5594">
        <v>1</v>
      </c>
      <c r="I5594">
        <v>0</v>
      </c>
      <c r="J5594">
        <v>1</v>
      </c>
      <c r="K5594">
        <v>1</v>
      </c>
      <c r="L5594" s="22" t="str">
        <f t="shared" si="1805"/>
        <v>08/08/2026</v>
      </c>
      <c r="M5594" s="23">
        <f t="shared" si="1806"/>
        <v>0.29166666666666669</v>
      </c>
      <c r="N5594" t="str">
        <f t="shared" si="1807"/>
        <v>1 - 1</v>
      </c>
      <c r="O5594" t="str">
        <f t="shared" si="1808"/>
        <v>Red</v>
      </c>
      <c r="P5594" t="str">
        <f t="shared" si="1809"/>
        <v>Green</v>
      </c>
      <c r="Q5594" t="str">
        <f t="shared" si="1810"/>
        <v>Red</v>
      </c>
      <c r="R5594" t="str">
        <f t="shared" si="1811"/>
        <v>Green</v>
      </c>
      <c r="S5594" t="str">
        <f t="shared" si="1812"/>
        <v>Green</v>
      </c>
      <c r="T5594" t="str">
        <f t="shared" si="1813"/>
        <v>Red</v>
      </c>
      <c r="U5594" t="str">
        <f t="shared" si="1814"/>
        <v>Green</v>
      </c>
      <c r="V5594" t="str">
        <f t="shared" si="1815"/>
        <v>Red</v>
      </c>
      <c r="W5594" t="str">
        <f t="shared" si="1816"/>
        <v>Red</v>
      </c>
      <c r="X5594" t="str">
        <f t="shared" si="1817"/>
        <v>Green</v>
      </c>
      <c r="Y5594" t="str">
        <f t="shared" si="1818"/>
        <v>Green</v>
      </c>
      <c r="Z5594" t="str">
        <f t="shared" si="1819"/>
        <v>Red</v>
      </c>
      <c r="AA5594" t="str">
        <f t="shared" si="1820"/>
        <v>Green</v>
      </c>
      <c r="AB5594" t="str">
        <f t="shared" si="1821"/>
        <v>Green</v>
      </c>
      <c r="AC5594" t="str">
        <f t="shared" si="1822"/>
        <v>Green</v>
      </c>
      <c r="AD5594" t="str">
        <f t="shared" si="1823"/>
        <v>Red</v>
      </c>
    </row>
    <row r="5595" spans="1:30" x14ac:dyDescent="0.3">
      <c r="A5595" t="str">
        <f t="shared" si="1804"/>
        <v>08/08/2026Kagoshima UnitedThespakusatsu Gunma</v>
      </c>
      <c r="D5595" s="2">
        <v>46242</v>
      </c>
      <c r="E5595" s="3">
        <v>0.41666666666666669</v>
      </c>
      <c r="F5595" t="s">
        <v>7342</v>
      </c>
      <c r="G5595" t="s">
        <v>7343</v>
      </c>
      <c r="H5595">
        <v>1</v>
      </c>
      <c r="I5595">
        <v>0</v>
      </c>
      <c r="J5595">
        <v>1</v>
      </c>
      <c r="K5595">
        <v>0</v>
      </c>
      <c r="L5595" s="22" t="str">
        <f t="shared" si="1805"/>
        <v>08/08/2026</v>
      </c>
      <c r="M5595" s="23">
        <f t="shared" si="1806"/>
        <v>0.29166666666666669</v>
      </c>
      <c r="N5595" t="str">
        <f t="shared" si="1807"/>
        <v>1 - 0</v>
      </c>
      <c r="O5595" t="str">
        <f t="shared" si="1808"/>
        <v>Green</v>
      </c>
      <c r="P5595" t="str">
        <f t="shared" si="1809"/>
        <v>Red</v>
      </c>
      <c r="Q5595" t="str">
        <f t="shared" si="1810"/>
        <v>Red</v>
      </c>
      <c r="R5595" t="str">
        <f t="shared" si="1811"/>
        <v>Green</v>
      </c>
      <c r="S5595" t="str">
        <f t="shared" si="1812"/>
        <v>Red</v>
      </c>
      <c r="T5595" t="str">
        <f t="shared" si="1813"/>
        <v>Green</v>
      </c>
      <c r="U5595" t="str">
        <f t="shared" si="1814"/>
        <v>Green</v>
      </c>
      <c r="V5595" t="str">
        <f t="shared" si="1815"/>
        <v>Red</v>
      </c>
      <c r="W5595" t="str">
        <f t="shared" si="1816"/>
        <v>Red</v>
      </c>
      <c r="X5595" t="str">
        <f t="shared" si="1817"/>
        <v>Green</v>
      </c>
      <c r="Y5595" t="str">
        <f t="shared" si="1818"/>
        <v>Red</v>
      </c>
      <c r="Z5595" t="str">
        <f t="shared" si="1819"/>
        <v>Red</v>
      </c>
      <c r="AA5595" t="str">
        <f t="shared" si="1820"/>
        <v>Green</v>
      </c>
      <c r="AB5595" t="str">
        <f t="shared" si="1821"/>
        <v>Green</v>
      </c>
      <c r="AC5595" t="str">
        <f t="shared" si="1822"/>
        <v>Red</v>
      </c>
      <c r="AD5595" t="str">
        <f t="shared" si="1823"/>
        <v>Green</v>
      </c>
    </row>
    <row r="5596" spans="1:30" x14ac:dyDescent="0.3">
      <c r="A5596" t="str">
        <f t="shared" si="1804"/>
        <v>08/08/2026Kashiwa ReysolMito Hollyhock</v>
      </c>
      <c r="D5596" s="2">
        <v>46242</v>
      </c>
      <c r="E5596" s="3">
        <v>0.41666666666666669</v>
      </c>
      <c r="F5596" t="s">
        <v>7344</v>
      </c>
      <c r="G5596" t="s">
        <v>7345</v>
      </c>
      <c r="H5596">
        <v>2</v>
      </c>
      <c r="I5596">
        <v>0</v>
      </c>
      <c r="J5596">
        <v>2</v>
      </c>
      <c r="K5596">
        <v>1</v>
      </c>
      <c r="L5596" s="22" t="str">
        <f t="shared" si="1805"/>
        <v>08/08/2026</v>
      </c>
      <c r="M5596" s="23">
        <f t="shared" si="1806"/>
        <v>0.29166666666666669</v>
      </c>
      <c r="N5596" t="str">
        <f t="shared" si="1807"/>
        <v>2 - 1</v>
      </c>
      <c r="O5596" t="str">
        <f t="shared" si="1808"/>
        <v>Green</v>
      </c>
      <c r="P5596" t="str">
        <f t="shared" si="1809"/>
        <v>Red</v>
      </c>
      <c r="Q5596" t="str">
        <f t="shared" si="1810"/>
        <v>Red</v>
      </c>
      <c r="R5596" t="str">
        <f t="shared" si="1811"/>
        <v>Green</v>
      </c>
      <c r="S5596" t="str">
        <f t="shared" si="1812"/>
        <v>Red</v>
      </c>
      <c r="T5596" t="str">
        <f t="shared" si="1813"/>
        <v>Green</v>
      </c>
      <c r="U5596" t="str">
        <f t="shared" si="1814"/>
        <v>Green</v>
      </c>
      <c r="V5596" t="str">
        <f t="shared" si="1815"/>
        <v>Red</v>
      </c>
      <c r="W5596" t="str">
        <f t="shared" si="1816"/>
        <v>Red</v>
      </c>
      <c r="X5596" t="str">
        <f t="shared" si="1817"/>
        <v>Green</v>
      </c>
      <c r="Y5596" t="str">
        <f t="shared" si="1818"/>
        <v>Green</v>
      </c>
      <c r="Z5596" t="str">
        <f t="shared" si="1819"/>
        <v>Green</v>
      </c>
      <c r="AA5596" t="str">
        <f t="shared" si="1820"/>
        <v>Red</v>
      </c>
      <c r="AB5596" t="str">
        <f t="shared" si="1821"/>
        <v>Green</v>
      </c>
      <c r="AC5596" t="str">
        <f t="shared" si="1822"/>
        <v>Green</v>
      </c>
      <c r="AD5596" t="str">
        <f t="shared" si="1823"/>
        <v>Red</v>
      </c>
    </row>
    <row r="5597" spans="1:30" x14ac:dyDescent="0.3">
      <c r="A5597" t="str">
        <f t="shared" si="1804"/>
        <v xml:space="preserve">08/08/2026Kochi United SCMatsumoto Yamaga </v>
      </c>
      <c r="D5597" s="2">
        <v>46242</v>
      </c>
      <c r="E5597" s="3">
        <v>0.41666666666666669</v>
      </c>
      <c r="F5597" t="s">
        <v>7346</v>
      </c>
      <c r="G5597" t="s">
        <v>3729</v>
      </c>
      <c r="H5597">
        <v>0</v>
      </c>
      <c r="I5597">
        <v>0</v>
      </c>
      <c r="J5597">
        <v>0</v>
      </c>
      <c r="K5597">
        <v>0</v>
      </c>
      <c r="L5597" s="22" t="str">
        <f t="shared" si="1805"/>
        <v>08/08/2026</v>
      </c>
      <c r="M5597" s="23">
        <f t="shared" si="1806"/>
        <v>0.29166666666666669</v>
      </c>
      <c r="N5597" t="str">
        <f t="shared" si="1807"/>
        <v>0 - 0</v>
      </c>
      <c r="O5597" t="str">
        <f t="shared" si="1808"/>
        <v>Red</v>
      </c>
      <c r="P5597" t="str">
        <f t="shared" si="1809"/>
        <v>Green</v>
      </c>
      <c r="Q5597" t="str">
        <f t="shared" si="1810"/>
        <v>Red</v>
      </c>
      <c r="R5597" t="str">
        <f t="shared" si="1811"/>
        <v>Green</v>
      </c>
      <c r="S5597" t="str">
        <f t="shared" si="1812"/>
        <v>Green</v>
      </c>
      <c r="T5597" t="str">
        <f t="shared" si="1813"/>
        <v>Red</v>
      </c>
      <c r="U5597" t="str">
        <f t="shared" si="1814"/>
        <v>Red</v>
      </c>
      <c r="V5597" t="str">
        <f t="shared" si="1815"/>
        <v>Green</v>
      </c>
      <c r="W5597" t="str">
        <f t="shared" si="1816"/>
        <v>Red</v>
      </c>
      <c r="X5597" t="str">
        <f t="shared" si="1817"/>
        <v>Red</v>
      </c>
      <c r="Y5597" t="str">
        <f t="shared" si="1818"/>
        <v>Red</v>
      </c>
      <c r="Z5597" t="str">
        <f t="shared" si="1819"/>
        <v>Red</v>
      </c>
      <c r="AA5597" t="str">
        <f t="shared" si="1820"/>
        <v>Green</v>
      </c>
      <c r="AB5597" t="str">
        <f t="shared" si="1821"/>
        <v>Green</v>
      </c>
      <c r="AC5597" t="str">
        <f t="shared" si="1822"/>
        <v>Red</v>
      </c>
      <c r="AD5597" t="str">
        <f t="shared" si="1823"/>
        <v>Green</v>
      </c>
    </row>
    <row r="5598" spans="1:30" x14ac:dyDescent="0.3">
      <c r="A5598" t="str">
        <f t="shared" si="1804"/>
        <v>08/08/2026Korona Kielce IIWisla Krakow II</v>
      </c>
      <c r="D5598" s="2">
        <v>46242</v>
      </c>
      <c r="E5598" s="3">
        <v>0.41666666666666669</v>
      </c>
      <c r="F5598" t="s">
        <v>6068</v>
      </c>
      <c r="G5598" t="s">
        <v>5692</v>
      </c>
      <c r="H5598">
        <v>1</v>
      </c>
      <c r="I5598">
        <v>0</v>
      </c>
      <c r="J5598">
        <v>1</v>
      </c>
      <c r="K5598">
        <v>2</v>
      </c>
      <c r="L5598" s="22" t="str">
        <f t="shared" si="1805"/>
        <v>08/08/2026</v>
      </c>
      <c r="M5598" s="23">
        <f t="shared" si="1806"/>
        <v>0.29166666666666669</v>
      </c>
      <c r="N5598" t="str">
        <f t="shared" si="1807"/>
        <v>1 - 2</v>
      </c>
      <c r="O5598" t="str">
        <f t="shared" si="1808"/>
        <v>Red</v>
      </c>
      <c r="P5598" t="str">
        <f t="shared" si="1809"/>
        <v>Red</v>
      </c>
      <c r="Q5598" t="str">
        <f t="shared" si="1810"/>
        <v>Green</v>
      </c>
      <c r="R5598" t="str">
        <f t="shared" si="1811"/>
        <v>Red</v>
      </c>
      <c r="S5598" t="str">
        <f t="shared" si="1812"/>
        <v>Green</v>
      </c>
      <c r="T5598" t="str">
        <f t="shared" si="1813"/>
        <v>Green</v>
      </c>
      <c r="U5598" t="str">
        <f t="shared" si="1814"/>
        <v>Green</v>
      </c>
      <c r="V5598" t="str">
        <f t="shared" si="1815"/>
        <v>Red</v>
      </c>
      <c r="W5598" t="str">
        <f t="shared" si="1816"/>
        <v>Red</v>
      </c>
      <c r="X5598" t="str">
        <f t="shared" si="1817"/>
        <v>Green</v>
      </c>
      <c r="Y5598" t="str">
        <f t="shared" si="1818"/>
        <v>Green</v>
      </c>
      <c r="Z5598" t="str">
        <f t="shared" si="1819"/>
        <v>Green</v>
      </c>
      <c r="AA5598" t="str">
        <f t="shared" si="1820"/>
        <v>Red</v>
      </c>
      <c r="AB5598" t="str">
        <f t="shared" si="1821"/>
        <v>Green</v>
      </c>
      <c r="AC5598" t="str">
        <f t="shared" si="1822"/>
        <v>Green</v>
      </c>
      <c r="AD5598" t="str">
        <f t="shared" si="1823"/>
        <v>Red</v>
      </c>
    </row>
    <row r="5599" spans="1:30" x14ac:dyDescent="0.3">
      <c r="A5599" t="str">
        <f t="shared" si="1804"/>
        <v>08/08/2026Kosmos KhimkiFC Iskra Smolensk</v>
      </c>
      <c r="D5599" s="2">
        <v>46242</v>
      </c>
      <c r="E5599" s="3">
        <v>0.41666666666666669</v>
      </c>
      <c r="F5599" t="s">
        <v>4303</v>
      </c>
      <c r="G5599" t="s">
        <v>4498</v>
      </c>
      <c r="H5599">
        <v>0</v>
      </c>
      <c r="I5599">
        <v>0</v>
      </c>
      <c r="J5599">
        <v>1</v>
      </c>
      <c r="K5599">
        <v>0</v>
      </c>
      <c r="L5599" s="22" t="str">
        <f t="shared" si="1805"/>
        <v>08/08/2026</v>
      </c>
      <c r="M5599" s="23">
        <f t="shared" si="1806"/>
        <v>0.29166666666666669</v>
      </c>
      <c r="N5599" t="str">
        <f t="shared" si="1807"/>
        <v>1 - 0</v>
      </c>
      <c r="O5599" t="str">
        <f t="shared" si="1808"/>
        <v>Green</v>
      </c>
      <c r="P5599" t="str">
        <f t="shared" si="1809"/>
        <v>Red</v>
      </c>
      <c r="Q5599" t="str">
        <f t="shared" si="1810"/>
        <v>Red</v>
      </c>
      <c r="R5599" t="str">
        <f t="shared" si="1811"/>
        <v>Green</v>
      </c>
      <c r="S5599" t="str">
        <f t="shared" si="1812"/>
        <v>Red</v>
      </c>
      <c r="T5599" t="str">
        <f t="shared" si="1813"/>
        <v>Green</v>
      </c>
      <c r="U5599" t="str">
        <f t="shared" si="1814"/>
        <v>Red</v>
      </c>
      <c r="V5599" t="str">
        <f t="shared" si="1815"/>
        <v>Green</v>
      </c>
      <c r="W5599" t="str">
        <f t="shared" si="1816"/>
        <v>Red</v>
      </c>
      <c r="X5599" t="str">
        <f t="shared" si="1817"/>
        <v>Red</v>
      </c>
      <c r="Y5599" t="str">
        <f t="shared" si="1818"/>
        <v>Red</v>
      </c>
      <c r="Z5599" t="str">
        <f t="shared" si="1819"/>
        <v>Red</v>
      </c>
      <c r="AA5599" t="str">
        <f t="shared" si="1820"/>
        <v>Green</v>
      </c>
      <c r="AB5599" t="str">
        <f t="shared" si="1821"/>
        <v>Green</v>
      </c>
      <c r="AC5599" t="str">
        <f t="shared" si="1822"/>
        <v>Red</v>
      </c>
      <c r="AD5599" t="str">
        <f t="shared" si="1823"/>
        <v>Green</v>
      </c>
    </row>
    <row r="5600" spans="1:30" x14ac:dyDescent="0.3">
      <c r="A5600" t="str">
        <f t="shared" si="1804"/>
        <v>08/08/2026KS Wieczysta Krakow IIMKS Busko Zdroj</v>
      </c>
      <c r="D5600" s="2">
        <v>46242</v>
      </c>
      <c r="E5600" s="3">
        <v>0.41666666666666669</v>
      </c>
      <c r="F5600" t="s">
        <v>6283</v>
      </c>
      <c r="G5600" t="s">
        <v>6296</v>
      </c>
      <c r="H5600">
        <v>0</v>
      </c>
      <c r="I5600">
        <v>1</v>
      </c>
      <c r="J5600">
        <v>1</v>
      </c>
      <c r="K5600">
        <v>3</v>
      </c>
      <c r="L5600" s="22" t="str">
        <f t="shared" si="1805"/>
        <v>08/08/2026</v>
      </c>
      <c r="M5600" s="23">
        <f t="shared" si="1806"/>
        <v>0.29166666666666669</v>
      </c>
      <c r="N5600" t="str">
        <f t="shared" si="1807"/>
        <v>1 - 3</v>
      </c>
      <c r="O5600" t="str">
        <f t="shared" si="1808"/>
        <v>Red</v>
      </c>
      <c r="P5600" t="str">
        <f t="shared" si="1809"/>
        <v>Red</v>
      </c>
      <c r="Q5600" t="str">
        <f t="shared" si="1810"/>
        <v>Green</v>
      </c>
      <c r="R5600" t="str">
        <f t="shared" si="1811"/>
        <v>Red</v>
      </c>
      <c r="S5600" t="str">
        <f t="shared" si="1812"/>
        <v>Green</v>
      </c>
      <c r="T5600" t="str">
        <f t="shared" si="1813"/>
        <v>Green</v>
      </c>
      <c r="U5600" t="str">
        <f t="shared" si="1814"/>
        <v>Red</v>
      </c>
      <c r="V5600" t="str">
        <f t="shared" si="1815"/>
        <v>Red</v>
      </c>
      <c r="W5600" t="str">
        <f t="shared" si="1816"/>
        <v>Green</v>
      </c>
      <c r="X5600" t="str">
        <f t="shared" si="1817"/>
        <v>Green</v>
      </c>
      <c r="Y5600" t="str">
        <f t="shared" si="1818"/>
        <v>Green</v>
      </c>
      <c r="Z5600" t="str">
        <f t="shared" si="1819"/>
        <v>Green</v>
      </c>
      <c r="AA5600" t="str">
        <f t="shared" si="1820"/>
        <v>Red</v>
      </c>
      <c r="AB5600" t="str">
        <f t="shared" si="1821"/>
        <v>Red</v>
      </c>
      <c r="AC5600" t="str">
        <f t="shared" si="1822"/>
        <v>Green</v>
      </c>
      <c r="AD5600" t="str">
        <f t="shared" si="1823"/>
        <v>Red</v>
      </c>
    </row>
    <row r="5601" spans="1:30" x14ac:dyDescent="0.3">
      <c r="A5601" t="str">
        <f t="shared" si="1804"/>
        <v>08/08/2026Lech Poznan IIChemik Bydgoszcz</v>
      </c>
      <c r="D5601" s="2">
        <v>46242</v>
      </c>
      <c r="E5601" s="3">
        <v>0.41666666666666669</v>
      </c>
      <c r="F5601" t="s">
        <v>5826</v>
      </c>
      <c r="G5601" t="s">
        <v>5677</v>
      </c>
      <c r="H5601">
        <v>1</v>
      </c>
      <c r="I5601">
        <v>1</v>
      </c>
      <c r="J5601">
        <v>1</v>
      </c>
      <c r="K5601">
        <v>1</v>
      </c>
      <c r="L5601" s="22" t="str">
        <f t="shared" si="1805"/>
        <v>08/08/2026</v>
      </c>
      <c r="M5601" s="23">
        <f t="shared" si="1806"/>
        <v>0.29166666666666669</v>
      </c>
      <c r="N5601" t="str">
        <f t="shared" si="1807"/>
        <v>1 - 1</v>
      </c>
      <c r="O5601" t="str">
        <f t="shared" si="1808"/>
        <v>Red</v>
      </c>
      <c r="P5601" t="str">
        <f t="shared" si="1809"/>
        <v>Green</v>
      </c>
      <c r="Q5601" t="str">
        <f t="shared" si="1810"/>
        <v>Red</v>
      </c>
      <c r="R5601" t="str">
        <f t="shared" si="1811"/>
        <v>Green</v>
      </c>
      <c r="S5601" t="str">
        <f t="shared" si="1812"/>
        <v>Green</v>
      </c>
      <c r="T5601" t="str">
        <f t="shared" si="1813"/>
        <v>Red</v>
      </c>
      <c r="U5601" t="str">
        <f t="shared" si="1814"/>
        <v>Red</v>
      </c>
      <c r="V5601" t="str">
        <f t="shared" si="1815"/>
        <v>Green</v>
      </c>
      <c r="W5601" t="str">
        <f t="shared" si="1816"/>
        <v>Red</v>
      </c>
      <c r="X5601" t="str">
        <f t="shared" si="1817"/>
        <v>Green</v>
      </c>
      <c r="Y5601" t="str">
        <f t="shared" si="1818"/>
        <v>Green</v>
      </c>
      <c r="Z5601" t="str">
        <f t="shared" si="1819"/>
        <v>Red</v>
      </c>
      <c r="AA5601" t="str">
        <f t="shared" si="1820"/>
        <v>Green</v>
      </c>
      <c r="AB5601" t="str">
        <f t="shared" si="1821"/>
        <v>Green</v>
      </c>
      <c r="AC5601" t="str">
        <f t="shared" si="1822"/>
        <v>Green</v>
      </c>
      <c r="AD5601" t="str">
        <f t="shared" si="1823"/>
        <v>Red</v>
      </c>
    </row>
    <row r="5602" spans="1:30" x14ac:dyDescent="0.3">
      <c r="A5602" t="str">
        <f t="shared" si="1804"/>
        <v>08/08/2026Lech Poznan U19Polonia Warsaw U19</v>
      </c>
      <c r="D5602" s="2">
        <v>46242</v>
      </c>
      <c r="E5602" s="3">
        <v>0.41666666666666669</v>
      </c>
      <c r="F5602" t="s">
        <v>7347</v>
      </c>
      <c r="G5602" t="s">
        <v>7348</v>
      </c>
      <c r="H5602">
        <v>0</v>
      </c>
      <c r="I5602">
        <v>0</v>
      </c>
      <c r="J5602">
        <v>3</v>
      </c>
      <c r="K5602">
        <v>2</v>
      </c>
      <c r="L5602" s="22" t="str">
        <f t="shared" si="1805"/>
        <v>08/08/2026</v>
      </c>
      <c r="M5602" s="23">
        <f t="shared" si="1806"/>
        <v>0.29166666666666669</v>
      </c>
      <c r="N5602" t="str">
        <f t="shared" si="1807"/>
        <v>3 - 2</v>
      </c>
      <c r="O5602" t="str">
        <f t="shared" si="1808"/>
        <v>Green</v>
      </c>
      <c r="P5602" t="str">
        <f t="shared" si="1809"/>
        <v>Red</v>
      </c>
      <c r="Q5602" t="str">
        <f t="shared" si="1810"/>
        <v>Red</v>
      </c>
      <c r="R5602" t="str">
        <f t="shared" si="1811"/>
        <v>Green</v>
      </c>
      <c r="S5602" t="str">
        <f t="shared" si="1812"/>
        <v>Red</v>
      </c>
      <c r="T5602" t="str">
        <f t="shared" si="1813"/>
        <v>Green</v>
      </c>
      <c r="U5602" t="str">
        <f t="shared" si="1814"/>
        <v>Red</v>
      </c>
      <c r="V5602" t="str">
        <f t="shared" si="1815"/>
        <v>Green</v>
      </c>
      <c r="W5602" t="str">
        <f t="shared" si="1816"/>
        <v>Red</v>
      </c>
      <c r="X5602" t="str">
        <f t="shared" si="1817"/>
        <v>Red</v>
      </c>
      <c r="Y5602" t="str">
        <f t="shared" si="1818"/>
        <v>Green</v>
      </c>
      <c r="Z5602" t="str">
        <f t="shared" si="1819"/>
        <v>Green</v>
      </c>
      <c r="AA5602" t="str">
        <f t="shared" si="1820"/>
        <v>Red</v>
      </c>
      <c r="AB5602" t="str">
        <f t="shared" si="1821"/>
        <v>Red</v>
      </c>
      <c r="AC5602" t="str">
        <f t="shared" si="1822"/>
        <v>Green</v>
      </c>
      <c r="AD5602" t="str">
        <f t="shared" si="1823"/>
        <v>Red</v>
      </c>
    </row>
    <row r="5603" spans="1:30" x14ac:dyDescent="0.3">
      <c r="A5603" t="str">
        <f t="shared" si="1804"/>
        <v>08/08/2026Nagoya GrampusShimizu S-Pulse</v>
      </c>
      <c r="D5603" s="2">
        <v>46242</v>
      </c>
      <c r="E5603" s="3">
        <v>0.41666666666666669</v>
      </c>
      <c r="F5603" t="s">
        <v>7349</v>
      </c>
      <c r="G5603" t="s">
        <v>7350</v>
      </c>
      <c r="H5603">
        <v>0</v>
      </c>
      <c r="I5603">
        <v>1</v>
      </c>
      <c r="J5603">
        <v>0</v>
      </c>
      <c r="K5603">
        <v>1</v>
      </c>
      <c r="L5603" s="22" t="str">
        <f t="shared" si="1805"/>
        <v>08/08/2026</v>
      </c>
      <c r="M5603" s="23">
        <f t="shared" si="1806"/>
        <v>0.29166666666666669</v>
      </c>
      <c r="N5603" t="str">
        <f t="shared" si="1807"/>
        <v>0 - 1</v>
      </c>
      <c r="O5603" t="str">
        <f t="shared" si="1808"/>
        <v>Red</v>
      </c>
      <c r="P5603" t="str">
        <f t="shared" si="1809"/>
        <v>Red</v>
      </c>
      <c r="Q5603" t="str">
        <f t="shared" si="1810"/>
        <v>Green</v>
      </c>
      <c r="R5603" t="str">
        <f t="shared" si="1811"/>
        <v>Red</v>
      </c>
      <c r="S5603" t="str">
        <f t="shared" si="1812"/>
        <v>Green</v>
      </c>
      <c r="T5603" t="str">
        <f t="shared" si="1813"/>
        <v>Green</v>
      </c>
      <c r="U5603" t="str">
        <f t="shared" si="1814"/>
        <v>Red</v>
      </c>
      <c r="V5603" t="str">
        <f t="shared" si="1815"/>
        <v>Red</v>
      </c>
      <c r="W5603" t="str">
        <f t="shared" si="1816"/>
        <v>Green</v>
      </c>
      <c r="X5603" t="str">
        <f t="shared" si="1817"/>
        <v>Green</v>
      </c>
      <c r="Y5603" t="str">
        <f t="shared" si="1818"/>
        <v>Red</v>
      </c>
      <c r="Z5603" t="str">
        <f t="shared" si="1819"/>
        <v>Red</v>
      </c>
      <c r="AA5603" t="str">
        <f t="shared" si="1820"/>
        <v>Green</v>
      </c>
      <c r="AB5603" t="str">
        <f t="shared" si="1821"/>
        <v>Green</v>
      </c>
      <c r="AC5603" t="str">
        <f t="shared" si="1822"/>
        <v>Red</v>
      </c>
      <c r="AD5603" t="str">
        <f t="shared" si="1823"/>
        <v>Green</v>
      </c>
    </row>
    <row r="5604" spans="1:30" x14ac:dyDescent="0.3">
      <c r="A5604" t="str">
        <f t="shared" si="1804"/>
        <v>08/08/2026Oita TrinitaShonan Bellmare</v>
      </c>
      <c r="D5604" s="2">
        <v>46242</v>
      </c>
      <c r="E5604" s="3">
        <v>0.41666666666666669</v>
      </c>
      <c r="F5604" t="s">
        <v>7351</v>
      </c>
      <c r="G5604" t="s">
        <v>7352</v>
      </c>
      <c r="H5604">
        <v>0</v>
      </c>
      <c r="I5604">
        <v>1</v>
      </c>
      <c r="J5604">
        <v>0</v>
      </c>
      <c r="K5604">
        <v>1</v>
      </c>
      <c r="L5604" s="22" t="str">
        <f t="shared" si="1805"/>
        <v>08/08/2026</v>
      </c>
      <c r="M5604" s="23">
        <f t="shared" si="1806"/>
        <v>0.29166666666666669</v>
      </c>
      <c r="N5604" t="str">
        <f t="shared" si="1807"/>
        <v>0 - 1</v>
      </c>
      <c r="O5604" t="str">
        <f t="shared" si="1808"/>
        <v>Red</v>
      </c>
      <c r="P5604" t="str">
        <f t="shared" si="1809"/>
        <v>Red</v>
      </c>
      <c r="Q5604" t="str">
        <f t="shared" si="1810"/>
        <v>Green</v>
      </c>
      <c r="R5604" t="str">
        <f t="shared" si="1811"/>
        <v>Red</v>
      </c>
      <c r="S5604" t="str">
        <f t="shared" si="1812"/>
        <v>Green</v>
      </c>
      <c r="T5604" t="str">
        <f t="shared" si="1813"/>
        <v>Green</v>
      </c>
      <c r="U5604" t="str">
        <f t="shared" si="1814"/>
        <v>Red</v>
      </c>
      <c r="V5604" t="str">
        <f t="shared" si="1815"/>
        <v>Red</v>
      </c>
      <c r="W5604" t="str">
        <f t="shared" si="1816"/>
        <v>Green</v>
      </c>
      <c r="X5604" t="str">
        <f t="shared" si="1817"/>
        <v>Green</v>
      </c>
      <c r="Y5604" t="str">
        <f t="shared" si="1818"/>
        <v>Red</v>
      </c>
      <c r="Z5604" t="str">
        <f t="shared" si="1819"/>
        <v>Red</v>
      </c>
      <c r="AA5604" t="str">
        <f t="shared" si="1820"/>
        <v>Green</v>
      </c>
      <c r="AB5604" t="str">
        <f t="shared" si="1821"/>
        <v>Green</v>
      </c>
      <c r="AC5604" t="str">
        <f t="shared" si="1822"/>
        <v>Red</v>
      </c>
      <c r="AD5604" t="str">
        <f t="shared" si="1823"/>
        <v>Green</v>
      </c>
    </row>
    <row r="5605" spans="1:30" x14ac:dyDescent="0.3">
      <c r="A5605" t="str">
        <f t="shared" si="1804"/>
        <v>08/08/2026OliveirenseLouletano</v>
      </c>
      <c r="D5605" s="2">
        <v>46242</v>
      </c>
      <c r="E5605" s="3">
        <v>0.41666666666666669</v>
      </c>
      <c r="F5605" t="s">
        <v>7353</v>
      </c>
      <c r="G5605" t="s">
        <v>7354</v>
      </c>
      <c r="H5605">
        <v>0</v>
      </c>
      <c r="I5605">
        <v>0</v>
      </c>
      <c r="J5605">
        <v>0</v>
      </c>
      <c r="K5605">
        <v>0</v>
      </c>
      <c r="L5605" s="22" t="str">
        <f t="shared" si="1805"/>
        <v>08/08/2026</v>
      </c>
      <c r="M5605" s="23">
        <f t="shared" si="1806"/>
        <v>0.29166666666666669</v>
      </c>
      <c r="N5605" t="str">
        <f t="shared" si="1807"/>
        <v>0 - 0</v>
      </c>
      <c r="O5605" t="str">
        <f t="shared" si="1808"/>
        <v>Red</v>
      </c>
      <c r="P5605" t="str">
        <f t="shared" si="1809"/>
        <v>Green</v>
      </c>
      <c r="Q5605" t="str">
        <f t="shared" si="1810"/>
        <v>Red</v>
      </c>
      <c r="R5605" t="str">
        <f t="shared" si="1811"/>
        <v>Green</v>
      </c>
      <c r="S5605" t="str">
        <f t="shared" si="1812"/>
        <v>Green</v>
      </c>
      <c r="T5605" t="str">
        <f t="shared" si="1813"/>
        <v>Red</v>
      </c>
      <c r="U5605" t="str">
        <f t="shared" si="1814"/>
        <v>Red</v>
      </c>
      <c r="V5605" t="str">
        <f t="shared" si="1815"/>
        <v>Green</v>
      </c>
      <c r="W5605" t="str">
        <f t="shared" si="1816"/>
        <v>Red</v>
      </c>
      <c r="X5605" t="str">
        <f t="shared" si="1817"/>
        <v>Red</v>
      </c>
      <c r="Y5605" t="str">
        <f t="shared" si="1818"/>
        <v>Red</v>
      </c>
      <c r="Z5605" t="str">
        <f t="shared" si="1819"/>
        <v>Red</v>
      </c>
      <c r="AA5605" t="str">
        <f t="shared" si="1820"/>
        <v>Green</v>
      </c>
      <c r="AB5605" t="str">
        <f t="shared" si="1821"/>
        <v>Green</v>
      </c>
      <c r="AC5605" t="str">
        <f t="shared" si="1822"/>
        <v>Red</v>
      </c>
      <c r="AD5605" t="str">
        <f t="shared" si="1823"/>
        <v>Green</v>
      </c>
    </row>
    <row r="5606" spans="1:30" x14ac:dyDescent="0.3">
      <c r="A5606" t="str">
        <f t="shared" si="1804"/>
        <v>08/08/2026Omiya ArdijaAlbirex Niigata</v>
      </c>
      <c r="D5606" s="2">
        <v>46242</v>
      </c>
      <c r="E5606" s="3">
        <v>0.41666666666666669</v>
      </c>
      <c r="F5606" t="s">
        <v>7355</v>
      </c>
      <c r="G5606" t="s">
        <v>7356</v>
      </c>
      <c r="H5606">
        <v>1</v>
      </c>
      <c r="I5606">
        <v>0</v>
      </c>
      <c r="J5606">
        <v>1</v>
      </c>
      <c r="K5606">
        <v>0</v>
      </c>
      <c r="L5606" s="22" t="str">
        <f t="shared" si="1805"/>
        <v>08/08/2026</v>
      </c>
      <c r="M5606" s="23">
        <f t="shared" si="1806"/>
        <v>0.29166666666666669</v>
      </c>
      <c r="N5606" t="str">
        <f t="shared" si="1807"/>
        <v>1 - 0</v>
      </c>
      <c r="O5606" t="str">
        <f t="shared" si="1808"/>
        <v>Green</v>
      </c>
      <c r="P5606" t="str">
        <f t="shared" si="1809"/>
        <v>Red</v>
      </c>
      <c r="Q5606" t="str">
        <f t="shared" si="1810"/>
        <v>Red</v>
      </c>
      <c r="R5606" t="str">
        <f t="shared" si="1811"/>
        <v>Green</v>
      </c>
      <c r="S5606" t="str">
        <f t="shared" si="1812"/>
        <v>Red</v>
      </c>
      <c r="T5606" t="str">
        <f t="shared" si="1813"/>
        <v>Green</v>
      </c>
      <c r="U5606" t="str">
        <f t="shared" si="1814"/>
        <v>Green</v>
      </c>
      <c r="V5606" t="str">
        <f t="shared" si="1815"/>
        <v>Red</v>
      </c>
      <c r="W5606" t="str">
        <f t="shared" si="1816"/>
        <v>Red</v>
      </c>
      <c r="X5606" t="str">
        <f t="shared" si="1817"/>
        <v>Green</v>
      </c>
      <c r="Y5606" t="str">
        <f t="shared" si="1818"/>
        <v>Red</v>
      </c>
      <c r="Z5606" t="str">
        <f t="shared" si="1819"/>
        <v>Red</v>
      </c>
      <c r="AA5606" t="str">
        <f t="shared" si="1820"/>
        <v>Green</v>
      </c>
      <c r="AB5606" t="str">
        <f t="shared" si="1821"/>
        <v>Green</v>
      </c>
      <c r="AC5606" t="str">
        <f t="shared" si="1822"/>
        <v>Red</v>
      </c>
      <c r="AD5606" t="str">
        <f t="shared" si="1823"/>
        <v>Green</v>
      </c>
    </row>
    <row r="5607" spans="1:30" x14ac:dyDescent="0.3">
      <c r="A5607" t="str">
        <f t="shared" si="1804"/>
        <v>08/08/2026Rakow Czestochowa IIMKS Odra Bytom Odrzanski</v>
      </c>
      <c r="D5607" s="2">
        <v>46242</v>
      </c>
      <c r="E5607" s="3">
        <v>0.41666666666666669</v>
      </c>
      <c r="F5607" t="s">
        <v>5420</v>
      </c>
      <c r="G5607" t="s">
        <v>6155</v>
      </c>
      <c r="H5607">
        <v>0</v>
      </c>
      <c r="I5607">
        <v>0</v>
      </c>
      <c r="J5607">
        <v>0</v>
      </c>
      <c r="K5607">
        <v>1</v>
      </c>
      <c r="L5607" s="22" t="str">
        <f t="shared" si="1805"/>
        <v>08/08/2026</v>
      </c>
      <c r="M5607" s="23">
        <f t="shared" si="1806"/>
        <v>0.29166666666666669</v>
      </c>
      <c r="N5607" t="str">
        <f t="shared" si="1807"/>
        <v>0 - 1</v>
      </c>
      <c r="O5607" t="str">
        <f t="shared" si="1808"/>
        <v>Red</v>
      </c>
      <c r="P5607" t="str">
        <f t="shared" si="1809"/>
        <v>Red</v>
      </c>
      <c r="Q5607" t="str">
        <f t="shared" si="1810"/>
        <v>Green</v>
      </c>
      <c r="R5607" t="str">
        <f t="shared" si="1811"/>
        <v>Red</v>
      </c>
      <c r="S5607" t="str">
        <f t="shared" si="1812"/>
        <v>Green</v>
      </c>
      <c r="T5607" t="str">
        <f t="shared" si="1813"/>
        <v>Green</v>
      </c>
      <c r="U5607" t="str">
        <f t="shared" si="1814"/>
        <v>Red</v>
      </c>
      <c r="V5607" t="str">
        <f t="shared" si="1815"/>
        <v>Green</v>
      </c>
      <c r="W5607" t="str">
        <f t="shared" si="1816"/>
        <v>Red</v>
      </c>
      <c r="X5607" t="str">
        <f t="shared" si="1817"/>
        <v>Red</v>
      </c>
      <c r="Y5607" t="str">
        <f t="shared" si="1818"/>
        <v>Red</v>
      </c>
      <c r="Z5607" t="str">
        <f t="shared" si="1819"/>
        <v>Red</v>
      </c>
      <c r="AA5607" t="str">
        <f t="shared" si="1820"/>
        <v>Green</v>
      </c>
      <c r="AB5607" t="str">
        <f t="shared" si="1821"/>
        <v>Green</v>
      </c>
      <c r="AC5607" t="str">
        <f t="shared" si="1822"/>
        <v>Red</v>
      </c>
      <c r="AD5607" t="str">
        <f t="shared" si="1823"/>
        <v>Green</v>
      </c>
    </row>
    <row r="5608" spans="1:30" x14ac:dyDescent="0.3">
      <c r="A5608" t="str">
        <f t="shared" si="1804"/>
        <v>08/08/2026Rot-Weiss Oberhausen U19Borussia Dortmund U19</v>
      </c>
      <c r="D5608" s="2">
        <v>46242</v>
      </c>
      <c r="E5608" s="3">
        <v>0.41666666666666669</v>
      </c>
      <c r="F5608" t="s">
        <v>7357</v>
      </c>
      <c r="G5608" t="s">
        <v>5665</v>
      </c>
      <c r="H5608">
        <v>0</v>
      </c>
      <c r="I5608">
        <v>4</v>
      </c>
      <c r="J5608">
        <v>2</v>
      </c>
      <c r="K5608">
        <v>4</v>
      </c>
      <c r="L5608" s="22" t="str">
        <f t="shared" si="1805"/>
        <v>08/08/2026</v>
      </c>
      <c r="M5608" s="23">
        <f t="shared" si="1806"/>
        <v>0.29166666666666669</v>
      </c>
      <c r="N5608" t="str">
        <f t="shared" si="1807"/>
        <v>2 - 4</v>
      </c>
      <c r="O5608" t="str">
        <f t="shared" si="1808"/>
        <v>Red</v>
      </c>
      <c r="P5608" t="str">
        <f t="shared" si="1809"/>
        <v>Red</v>
      </c>
      <c r="Q5608" t="str">
        <f t="shared" si="1810"/>
        <v>Green</v>
      </c>
      <c r="R5608" t="str">
        <f t="shared" si="1811"/>
        <v>Red</v>
      </c>
      <c r="S5608" t="str">
        <f t="shared" si="1812"/>
        <v>Green</v>
      </c>
      <c r="T5608" t="str">
        <f t="shared" si="1813"/>
        <v>Green</v>
      </c>
      <c r="U5608" t="str">
        <f t="shared" si="1814"/>
        <v>Red</v>
      </c>
      <c r="V5608" t="str">
        <f t="shared" si="1815"/>
        <v>Red</v>
      </c>
      <c r="W5608" t="str">
        <f t="shared" si="1816"/>
        <v>Green</v>
      </c>
      <c r="X5608" t="str">
        <f t="shared" si="1817"/>
        <v>Green</v>
      </c>
      <c r="Y5608" t="str">
        <f t="shared" si="1818"/>
        <v>Green</v>
      </c>
      <c r="Z5608" t="str">
        <f t="shared" si="1819"/>
        <v>Green</v>
      </c>
      <c r="AA5608" t="str">
        <f t="shared" si="1820"/>
        <v>Red</v>
      </c>
      <c r="AB5608" t="str">
        <f t="shared" si="1821"/>
        <v>Red</v>
      </c>
      <c r="AC5608" t="str">
        <f t="shared" si="1822"/>
        <v>Green</v>
      </c>
      <c r="AD5608" t="str">
        <f t="shared" si="1823"/>
        <v>Red</v>
      </c>
    </row>
    <row r="5609" spans="1:30" x14ac:dyDescent="0.3">
      <c r="A5609" t="str">
        <f t="shared" si="1804"/>
        <v>08/08/2026Tegevajaro MiyazakiYokohama FC</v>
      </c>
      <c r="D5609" s="2">
        <v>46242</v>
      </c>
      <c r="E5609" s="3">
        <v>0.41666666666666669</v>
      </c>
      <c r="F5609" t="s">
        <v>7358</v>
      </c>
      <c r="G5609" t="s">
        <v>7359</v>
      </c>
      <c r="H5609">
        <v>0</v>
      </c>
      <c r="I5609">
        <v>0</v>
      </c>
      <c r="J5609">
        <v>0</v>
      </c>
      <c r="K5609">
        <v>1</v>
      </c>
      <c r="L5609" s="22" t="str">
        <f t="shared" si="1805"/>
        <v>08/08/2026</v>
      </c>
      <c r="M5609" s="23">
        <f t="shared" si="1806"/>
        <v>0.29166666666666669</v>
      </c>
      <c r="N5609" t="str">
        <f t="shared" si="1807"/>
        <v>0 - 1</v>
      </c>
      <c r="O5609" t="str">
        <f t="shared" si="1808"/>
        <v>Red</v>
      </c>
      <c r="P5609" t="str">
        <f t="shared" si="1809"/>
        <v>Red</v>
      </c>
      <c r="Q5609" t="str">
        <f t="shared" si="1810"/>
        <v>Green</v>
      </c>
      <c r="R5609" t="str">
        <f t="shared" si="1811"/>
        <v>Red</v>
      </c>
      <c r="S5609" t="str">
        <f t="shared" si="1812"/>
        <v>Green</v>
      </c>
      <c r="T5609" t="str">
        <f t="shared" si="1813"/>
        <v>Green</v>
      </c>
      <c r="U5609" t="str">
        <f t="shared" si="1814"/>
        <v>Red</v>
      </c>
      <c r="V5609" t="str">
        <f t="shared" si="1815"/>
        <v>Green</v>
      </c>
      <c r="W5609" t="str">
        <f t="shared" si="1816"/>
        <v>Red</v>
      </c>
      <c r="X5609" t="str">
        <f t="shared" si="1817"/>
        <v>Red</v>
      </c>
      <c r="Y5609" t="str">
        <f t="shared" si="1818"/>
        <v>Red</v>
      </c>
      <c r="Z5609" t="str">
        <f t="shared" si="1819"/>
        <v>Red</v>
      </c>
      <c r="AA5609" t="str">
        <f t="shared" si="1820"/>
        <v>Green</v>
      </c>
      <c r="AB5609" t="str">
        <f t="shared" si="1821"/>
        <v>Green</v>
      </c>
      <c r="AC5609" t="str">
        <f t="shared" si="1822"/>
        <v>Red</v>
      </c>
      <c r="AD5609" t="str">
        <f t="shared" si="1823"/>
        <v>Green</v>
      </c>
    </row>
    <row r="5610" spans="1:30" x14ac:dyDescent="0.3">
      <c r="A5610" t="str">
        <f t="shared" si="1804"/>
        <v>08/08/2026ToTePPJ III</v>
      </c>
      <c r="D5610" s="2">
        <v>46242</v>
      </c>
      <c r="E5610" s="3">
        <v>0.41666666666666669</v>
      </c>
      <c r="F5610" t="s">
        <v>2446</v>
      </c>
      <c r="G5610" t="s">
        <v>4555</v>
      </c>
      <c r="H5610">
        <v>0</v>
      </c>
      <c r="I5610">
        <v>0</v>
      </c>
      <c r="J5610">
        <v>1</v>
      </c>
      <c r="K5610">
        <v>1</v>
      </c>
      <c r="L5610" s="22" t="str">
        <f t="shared" si="1805"/>
        <v>08/08/2026</v>
      </c>
      <c r="M5610" s="23">
        <f t="shared" si="1806"/>
        <v>0.29166666666666669</v>
      </c>
      <c r="N5610" t="str">
        <f t="shared" si="1807"/>
        <v>1 - 1</v>
      </c>
      <c r="O5610" t="str">
        <f t="shared" si="1808"/>
        <v>Red</v>
      </c>
      <c r="P5610" t="str">
        <f t="shared" si="1809"/>
        <v>Green</v>
      </c>
      <c r="Q5610" t="str">
        <f t="shared" si="1810"/>
        <v>Red</v>
      </c>
      <c r="R5610" t="str">
        <f t="shared" si="1811"/>
        <v>Green</v>
      </c>
      <c r="S5610" t="str">
        <f t="shared" si="1812"/>
        <v>Green</v>
      </c>
      <c r="T5610" t="str">
        <f t="shared" si="1813"/>
        <v>Red</v>
      </c>
      <c r="U5610" t="str">
        <f t="shared" si="1814"/>
        <v>Red</v>
      </c>
      <c r="V5610" t="str">
        <f t="shared" si="1815"/>
        <v>Green</v>
      </c>
      <c r="W5610" t="str">
        <f t="shared" si="1816"/>
        <v>Red</v>
      </c>
      <c r="X5610" t="str">
        <f t="shared" si="1817"/>
        <v>Red</v>
      </c>
      <c r="Y5610" t="str">
        <f t="shared" si="1818"/>
        <v>Green</v>
      </c>
      <c r="Z5610" t="str">
        <f t="shared" si="1819"/>
        <v>Red</v>
      </c>
      <c r="AA5610" t="str">
        <f t="shared" si="1820"/>
        <v>Green</v>
      </c>
      <c r="AB5610" t="str">
        <f t="shared" si="1821"/>
        <v>Green</v>
      </c>
      <c r="AC5610" t="str">
        <f t="shared" si="1822"/>
        <v>Green</v>
      </c>
      <c r="AD5610" t="str">
        <f t="shared" si="1823"/>
        <v>Red</v>
      </c>
    </row>
    <row r="5611" spans="1:30" x14ac:dyDescent="0.3">
      <c r="A5611" t="str">
        <f t="shared" si="1804"/>
        <v>08/08/2026Zenit St Petersburg IIIrtysh Omsk</v>
      </c>
      <c r="D5611" s="2">
        <v>46242</v>
      </c>
      <c r="E5611" s="3">
        <v>0.41666666666666669</v>
      </c>
      <c r="F5611" t="s">
        <v>3555</v>
      </c>
      <c r="G5611" t="s">
        <v>3557</v>
      </c>
      <c r="H5611">
        <v>4</v>
      </c>
      <c r="I5611">
        <v>0</v>
      </c>
      <c r="J5611">
        <v>6</v>
      </c>
      <c r="K5611">
        <v>1</v>
      </c>
      <c r="L5611" s="22" t="str">
        <f t="shared" si="1805"/>
        <v>08/08/2026</v>
      </c>
      <c r="M5611" s="23">
        <f t="shared" si="1806"/>
        <v>0.29166666666666669</v>
      </c>
      <c r="N5611" t="str">
        <f t="shared" si="1807"/>
        <v>6 - 1</v>
      </c>
      <c r="O5611" t="str">
        <f t="shared" si="1808"/>
        <v>Green</v>
      </c>
      <c r="P5611" t="str">
        <f t="shared" si="1809"/>
        <v>Red</v>
      </c>
      <c r="Q5611" t="str">
        <f t="shared" si="1810"/>
        <v>Red</v>
      </c>
      <c r="R5611" t="str">
        <f t="shared" si="1811"/>
        <v>Green</v>
      </c>
      <c r="S5611" t="str">
        <f t="shared" si="1812"/>
        <v>Red</v>
      </c>
      <c r="T5611" t="str">
        <f t="shared" si="1813"/>
        <v>Green</v>
      </c>
      <c r="U5611" t="str">
        <f t="shared" si="1814"/>
        <v>Green</v>
      </c>
      <c r="V5611" t="str">
        <f t="shared" si="1815"/>
        <v>Red</v>
      </c>
      <c r="W5611" t="str">
        <f t="shared" si="1816"/>
        <v>Red</v>
      </c>
      <c r="X5611" t="str">
        <f t="shared" si="1817"/>
        <v>Green</v>
      </c>
      <c r="Y5611" t="str">
        <f t="shared" si="1818"/>
        <v>Green</v>
      </c>
      <c r="Z5611" t="str">
        <f t="shared" si="1819"/>
        <v>Green</v>
      </c>
      <c r="AA5611" t="str">
        <f t="shared" si="1820"/>
        <v>Red</v>
      </c>
      <c r="AB5611" t="str">
        <f t="shared" si="1821"/>
        <v>Red</v>
      </c>
      <c r="AC5611" t="str">
        <f t="shared" si="1822"/>
        <v>Green</v>
      </c>
      <c r="AD5611" t="str">
        <f t="shared" si="1823"/>
        <v>Red</v>
      </c>
    </row>
    <row r="5612" spans="1:30" x14ac:dyDescent="0.3">
      <c r="A5612" t="str">
        <f t="shared" si="1804"/>
        <v>08/08/2026Sanfrecce HiroshimaJEF United Chiba</v>
      </c>
      <c r="D5612" s="2">
        <v>46242</v>
      </c>
      <c r="E5612" s="3">
        <v>0.42708333333333331</v>
      </c>
      <c r="F5612" t="s">
        <v>7360</v>
      </c>
      <c r="G5612" t="s">
        <v>7361</v>
      </c>
      <c r="H5612">
        <v>1</v>
      </c>
      <c r="I5612">
        <v>0</v>
      </c>
      <c r="J5612">
        <v>3</v>
      </c>
      <c r="K5612">
        <v>0</v>
      </c>
      <c r="L5612" s="22" t="str">
        <f t="shared" si="1805"/>
        <v>08/08/2026</v>
      </c>
      <c r="M5612" s="23">
        <f t="shared" si="1806"/>
        <v>0.30208333333333331</v>
      </c>
      <c r="N5612" t="str">
        <f t="shared" si="1807"/>
        <v>3 - 0</v>
      </c>
      <c r="O5612" t="str">
        <f t="shared" si="1808"/>
        <v>Green</v>
      </c>
      <c r="P5612" t="str">
        <f t="shared" si="1809"/>
        <v>Red</v>
      </c>
      <c r="Q5612" t="str">
        <f t="shared" si="1810"/>
        <v>Red</v>
      </c>
      <c r="R5612" t="str">
        <f t="shared" si="1811"/>
        <v>Green</v>
      </c>
      <c r="S5612" t="str">
        <f t="shared" si="1812"/>
        <v>Red</v>
      </c>
      <c r="T5612" t="str">
        <f t="shared" si="1813"/>
        <v>Green</v>
      </c>
      <c r="U5612" t="str">
        <f t="shared" si="1814"/>
        <v>Green</v>
      </c>
      <c r="V5612" t="str">
        <f t="shared" si="1815"/>
        <v>Red</v>
      </c>
      <c r="W5612" t="str">
        <f t="shared" si="1816"/>
        <v>Red</v>
      </c>
      <c r="X5612" t="str">
        <f t="shared" si="1817"/>
        <v>Green</v>
      </c>
      <c r="Y5612" t="str">
        <f t="shared" si="1818"/>
        <v>Green</v>
      </c>
      <c r="Z5612" t="str">
        <f t="shared" si="1819"/>
        <v>Green</v>
      </c>
      <c r="AA5612" t="str">
        <f t="shared" si="1820"/>
        <v>Red</v>
      </c>
      <c r="AB5612" t="str">
        <f t="shared" si="1821"/>
        <v>Green</v>
      </c>
      <c r="AC5612" t="str">
        <f t="shared" si="1822"/>
        <v>Red</v>
      </c>
      <c r="AD5612" t="str">
        <f t="shared" si="1823"/>
        <v>Green</v>
      </c>
    </row>
    <row r="5613" spans="1:30" x14ac:dyDescent="0.3">
      <c r="A5613" t="str">
        <f t="shared" si="1804"/>
        <v>08/08/2026Brondby U19Midtjylland U19</v>
      </c>
      <c r="D5613" s="2">
        <v>46242</v>
      </c>
      <c r="E5613" s="3">
        <v>0.4375</v>
      </c>
      <c r="F5613" t="s">
        <v>7362</v>
      </c>
      <c r="G5613" t="s">
        <v>7363</v>
      </c>
      <c r="H5613">
        <v>0</v>
      </c>
      <c r="I5613">
        <v>0</v>
      </c>
      <c r="J5613">
        <v>0</v>
      </c>
      <c r="K5613">
        <v>0</v>
      </c>
      <c r="L5613" s="22" t="str">
        <f t="shared" si="1805"/>
        <v>08/08/2026</v>
      </c>
      <c r="M5613" s="23">
        <f t="shared" si="1806"/>
        <v>0.3125</v>
      </c>
      <c r="N5613" t="str">
        <f t="shared" si="1807"/>
        <v>0 - 0</v>
      </c>
      <c r="O5613" t="str">
        <f t="shared" si="1808"/>
        <v>Red</v>
      </c>
      <c r="P5613" t="str">
        <f t="shared" si="1809"/>
        <v>Green</v>
      </c>
      <c r="Q5613" t="str">
        <f t="shared" si="1810"/>
        <v>Red</v>
      </c>
      <c r="R5613" t="str">
        <f t="shared" si="1811"/>
        <v>Green</v>
      </c>
      <c r="S5613" t="str">
        <f t="shared" si="1812"/>
        <v>Green</v>
      </c>
      <c r="T5613" t="str">
        <f t="shared" si="1813"/>
        <v>Red</v>
      </c>
      <c r="U5613" t="str">
        <f t="shared" si="1814"/>
        <v>Red</v>
      </c>
      <c r="V5613" t="str">
        <f t="shared" si="1815"/>
        <v>Green</v>
      </c>
      <c r="W5613" t="str">
        <f t="shared" si="1816"/>
        <v>Red</v>
      </c>
      <c r="X5613" t="str">
        <f t="shared" si="1817"/>
        <v>Red</v>
      </c>
      <c r="Y5613" t="str">
        <f t="shared" si="1818"/>
        <v>Red</v>
      </c>
      <c r="Z5613" t="str">
        <f t="shared" si="1819"/>
        <v>Red</v>
      </c>
      <c r="AA5613" t="str">
        <f t="shared" si="1820"/>
        <v>Green</v>
      </c>
      <c r="AB5613" t="str">
        <f t="shared" si="1821"/>
        <v>Green</v>
      </c>
      <c r="AC5613" t="str">
        <f t="shared" si="1822"/>
        <v>Red</v>
      </c>
      <c r="AD5613" t="str">
        <f t="shared" si="1823"/>
        <v>Green</v>
      </c>
    </row>
    <row r="5614" spans="1:30" x14ac:dyDescent="0.3">
      <c r="A5614" t="str">
        <f t="shared" si="1804"/>
        <v>08/08/2026HB Koge U19Copenhagen U19</v>
      </c>
      <c r="D5614" s="2">
        <v>46242</v>
      </c>
      <c r="E5614" s="3">
        <v>0.4375</v>
      </c>
      <c r="F5614" t="s">
        <v>7364</v>
      </c>
      <c r="G5614" t="s">
        <v>7365</v>
      </c>
      <c r="H5614">
        <v>0</v>
      </c>
      <c r="I5614">
        <v>0</v>
      </c>
      <c r="J5614">
        <v>0</v>
      </c>
      <c r="K5614">
        <v>5</v>
      </c>
      <c r="L5614" s="22" t="str">
        <f t="shared" si="1805"/>
        <v>08/08/2026</v>
      </c>
      <c r="M5614" s="23">
        <f t="shared" si="1806"/>
        <v>0.3125</v>
      </c>
      <c r="N5614" t="str">
        <f t="shared" si="1807"/>
        <v>0 - 5</v>
      </c>
      <c r="O5614" t="str">
        <f t="shared" si="1808"/>
        <v>Red</v>
      </c>
      <c r="P5614" t="str">
        <f t="shared" si="1809"/>
        <v>Red</v>
      </c>
      <c r="Q5614" t="str">
        <f t="shared" si="1810"/>
        <v>Green</v>
      </c>
      <c r="R5614" t="str">
        <f t="shared" si="1811"/>
        <v>Red</v>
      </c>
      <c r="S5614" t="str">
        <f t="shared" si="1812"/>
        <v>Green</v>
      </c>
      <c r="T5614" t="str">
        <f t="shared" si="1813"/>
        <v>Green</v>
      </c>
      <c r="U5614" t="str">
        <f t="shared" si="1814"/>
        <v>Red</v>
      </c>
      <c r="V5614" t="str">
        <f t="shared" si="1815"/>
        <v>Green</v>
      </c>
      <c r="W5614" t="str">
        <f t="shared" si="1816"/>
        <v>Red</v>
      </c>
      <c r="X5614" t="str">
        <f t="shared" si="1817"/>
        <v>Red</v>
      </c>
      <c r="Y5614" t="str">
        <f t="shared" si="1818"/>
        <v>Green</v>
      </c>
      <c r="Z5614" t="str">
        <f t="shared" si="1819"/>
        <v>Green</v>
      </c>
      <c r="AA5614" t="str">
        <f t="shared" si="1820"/>
        <v>Red</v>
      </c>
      <c r="AB5614" t="str">
        <f t="shared" si="1821"/>
        <v>Red</v>
      </c>
      <c r="AC5614" t="str">
        <f t="shared" si="1822"/>
        <v>Red</v>
      </c>
      <c r="AD5614" t="str">
        <f t="shared" si="1823"/>
        <v>Green</v>
      </c>
    </row>
    <row r="5615" spans="1:30" x14ac:dyDescent="0.3">
      <c r="A5615" t="str">
        <f t="shared" ref="A5615:A5678" si="1824">L5614&amp;F5615&amp;G5615</f>
        <v>08/08/2026Sagan TosuVentforet Kofu</v>
      </c>
      <c r="D5615" s="2">
        <v>46242</v>
      </c>
      <c r="E5615" s="3">
        <v>0.4375</v>
      </c>
      <c r="F5615" t="s">
        <v>7366</v>
      </c>
      <c r="G5615" t="s">
        <v>3730</v>
      </c>
      <c r="H5615">
        <v>1</v>
      </c>
      <c r="I5615">
        <v>0</v>
      </c>
      <c r="J5615">
        <v>2</v>
      </c>
      <c r="K5615">
        <v>0</v>
      </c>
      <c r="L5615" s="22" t="str">
        <f t="shared" si="1805"/>
        <v>08/08/2026</v>
      </c>
      <c r="M5615" s="23">
        <f t="shared" si="1806"/>
        <v>0.3125</v>
      </c>
      <c r="N5615" t="str">
        <f t="shared" si="1807"/>
        <v>2 - 0</v>
      </c>
      <c r="O5615" t="str">
        <f t="shared" si="1808"/>
        <v>Green</v>
      </c>
      <c r="P5615" t="str">
        <f t="shared" si="1809"/>
        <v>Red</v>
      </c>
      <c r="Q5615" t="str">
        <f t="shared" si="1810"/>
        <v>Red</v>
      </c>
      <c r="R5615" t="str">
        <f t="shared" si="1811"/>
        <v>Green</v>
      </c>
      <c r="S5615" t="str">
        <f t="shared" si="1812"/>
        <v>Red</v>
      </c>
      <c r="T5615" t="str">
        <f t="shared" si="1813"/>
        <v>Green</v>
      </c>
      <c r="U5615" t="str">
        <f t="shared" si="1814"/>
        <v>Green</v>
      </c>
      <c r="V5615" t="str">
        <f t="shared" si="1815"/>
        <v>Red</v>
      </c>
      <c r="W5615" t="str">
        <f t="shared" si="1816"/>
        <v>Red</v>
      </c>
      <c r="X5615" t="str">
        <f t="shared" si="1817"/>
        <v>Green</v>
      </c>
      <c r="Y5615" t="str">
        <f t="shared" si="1818"/>
        <v>Green</v>
      </c>
      <c r="Z5615" t="str">
        <f t="shared" si="1819"/>
        <v>Red</v>
      </c>
      <c r="AA5615" t="str">
        <f t="shared" si="1820"/>
        <v>Green</v>
      </c>
      <c r="AB5615" t="str">
        <f t="shared" si="1821"/>
        <v>Green</v>
      </c>
      <c r="AC5615" t="str">
        <f t="shared" si="1822"/>
        <v>Red</v>
      </c>
      <c r="AD5615" t="str">
        <f t="shared" si="1823"/>
        <v>Green</v>
      </c>
    </row>
    <row r="5616" spans="1:30" x14ac:dyDescent="0.3">
      <c r="A5616" t="str">
        <f t="shared" si="1824"/>
        <v>08/08/2026Skanstes SKRezeknes BJSS</v>
      </c>
      <c r="D5616" s="2">
        <v>46242</v>
      </c>
      <c r="E5616" s="3">
        <v>0.4375</v>
      </c>
      <c r="F5616" t="s">
        <v>3386</v>
      </c>
      <c r="G5616" t="s">
        <v>3384</v>
      </c>
      <c r="H5616">
        <v>2</v>
      </c>
      <c r="I5616">
        <v>1</v>
      </c>
      <c r="J5616">
        <v>5</v>
      </c>
      <c r="K5616">
        <v>1</v>
      </c>
      <c r="L5616" s="22" t="str">
        <f t="shared" si="1805"/>
        <v>08/08/2026</v>
      </c>
      <c r="M5616" s="23">
        <f t="shared" si="1806"/>
        <v>0.3125</v>
      </c>
      <c r="N5616" t="str">
        <f t="shared" si="1807"/>
        <v>5 - 1</v>
      </c>
      <c r="O5616" t="str">
        <f t="shared" si="1808"/>
        <v>Green</v>
      </c>
      <c r="P5616" t="str">
        <f t="shared" si="1809"/>
        <v>Red</v>
      </c>
      <c r="Q5616" t="str">
        <f t="shared" si="1810"/>
        <v>Red</v>
      </c>
      <c r="R5616" t="str">
        <f t="shared" si="1811"/>
        <v>Green</v>
      </c>
      <c r="S5616" t="str">
        <f t="shared" si="1812"/>
        <v>Red</v>
      </c>
      <c r="T5616" t="str">
        <f t="shared" si="1813"/>
        <v>Green</v>
      </c>
      <c r="U5616" t="str">
        <f t="shared" si="1814"/>
        <v>Green</v>
      </c>
      <c r="V5616" t="str">
        <f t="shared" si="1815"/>
        <v>Red</v>
      </c>
      <c r="W5616" t="str">
        <f t="shared" si="1816"/>
        <v>Red</v>
      </c>
      <c r="X5616" t="str">
        <f t="shared" si="1817"/>
        <v>Green</v>
      </c>
      <c r="Y5616" t="str">
        <f t="shared" si="1818"/>
        <v>Green</v>
      </c>
      <c r="Z5616" t="str">
        <f t="shared" si="1819"/>
        <v>Green</v>
      </c>
      <c r="AA5616" t="str">
        <f t="shared" si="1820"/>
        <v>Red</v>
      </c>
      <c r="AB5616" t="str">
        <f t="shared" si="1821"/>
        <v>Red</v>
      </c>
      <c r="AC5616" t="str">
        <f t="shared" si="1822"/>
        <v>Green</v>
      </c>
      <c r="AD5616" t="str">
        <f t="shared" si="1823"/>
        <v>Red</v>
      </c>
    </row>
    <row r="5617" spans="1:30" x14ac:dyDescent="0.3">
      <c r="A5617" t="str">
        <f t="shared" si="1824"/>
        <v>08/08/2026University Azzurri FCDarwin Olympic</v>
      </c>
      <c r="D5617" s="2">
        <v>46242</v>
      </c>
      <c r="E5617" s="3">
        <v>0.4375</v>
      </c>
      <c r="F5617" t="s">
        <v>907</v>
      </c>
      <c r="G5617" t="s">
        <v>902</v>
      </c>
      <c r="H5617">
        <v>2</v>
      </c>
      <c r="I5617">
        <v>1</v>
      </c>
      <c r="J5617">
        <v>4</v>
      </c>
      <c r="K5617">
        <v>2</v>
      </c>
      <c r="L5617" s="22" t="str">
        <f t="shared" si="1805"/>
        <v>08/08/2026</v>
      </c>
      <c r="M5617" s="23">
        <f t="shared" si="1806"/>
        <v>0.3125</v>
      </c>
      <c r="N5617" t="str">
        <f t="shared" si="1807"/>
        <v>4 - 2</v>
      </c>
      <c r="O5617" t="str">
        <f t="shared" si="1808"/>
        <v>Green</v>
      </c>
      <c r="P5617" t="str">
        <f t="shared" si="1809"/>
        <v>Red</v>
      </c>
      <c r="Q5617" t="str">
        <f t="shared" si="1810"/>
        <v>Red</v>
      </c>
      <c r="R5617" t="str">
        <f t="shared" si="1811"/>
        <v>Green</v>
      </c>
      <c r="S5617" t="str">
        <f t="shared" si="1812"/>
        <v>Red</v>
      </c>
      <c r="T5617" t="str">
        <f t="shared" si="1813"/>
        <v>Green</v>
      </c>
      <c r="U5617" t="str">
        <f t="shared" si="1814"/>
        <v>Green</v>
      </c>
      <c r="V5617" t="str">
        <f t="shared" si="1815"/>
        <v>Red</v>
      </c>
      <c r="W5617" t="str">
        <f t="shared" si="1816"/>
        <v>Red</v>
      </c>
      <c r="X5617" t="str">
        <f t="shared" si="1817"/>
        <v>Green</v>
      </c>
      <c r="Y5617" t="str">
        <f t="shared" si="1818"/>
        <v>Green</v>
      </c>
      <c r="Z5617" t="str">
        <f t="shared" si="1819"/>
        <v>Green</v>
      </c>
      <c r="AA5617" t="str">
        <f t="shared" si="1820"/>
        <v>Red</v>
      </c>
      <c r="AB5617" t="str">
        <f t="shared" si="1821"/>
        <v>Red</v>
      </c>
      <c r="AC5617" t="str">
        <f t="shared" si="1822"/>
        <v>Green</v>
      </c>
      <c r="AD5617" t="str">
        <f t="shared" si="1823"/>
        <v>Red</v>
      </c>
    </row>
    <row r="5618" spans="1:30" x14ac:dyDescent="0.3">
      <c r="A5618" t="str">
        <f t="shared" si="1824"/>
        <v>08/08/2026Viborg U19AGF Aarhus U19</v>
      </c>
      <c r="D5618" s="2">
        <v>46242</v>
      </c>
      <c r="E5618" s="3">
        <v>0.4375</v>
      </c>
      <c r="F5618" t="s">
        <v>7367</v>
      </c>
      <c r="G5618" t="s">
        <v>7368</v>
      </c>
      <c r="H5618">
        <v>0</v>
      </c>
      <c r="I5618">
        <v>0</v>
      </c>
      <c r="J5618">
        <v>1</v>
      </c>
      <c r="K5618">
        <v>3</v>
      </c>
      <c r="L5618" s="22" t="str">
        <f t="shared" si="1805"/>
        <v>08/08/2026</v>
      </c>
      <c r="M5618" s="23">
        <f t="shared" si="1806"/>
        <v>0.3125</v>
      </c>
      <c r="N5618" t="str">
        <f t="shared" si="1807"/>
        <v>1 - 3</v>
      </c>
      <c r="O5618" t="str">
        <f t="shared" si="1808"/>
        <v>Red</v>
      </c>
      <c r="P5618" t="str">
        <f t="shared" si="1809"/>
        <v>Red</v>
      </c>
      <c r="Q5618" t="str">
        <f t="shared" si="1810"/>
        <v>Green</v>
      </c>
      <c r="R5618" t="str">
        <f t="shared" si="1811"/>
        <v>Red</v>
      </c>
      <c r="S5618" t="str">
        <f t="shared" si="1812"/>
        <v>Green</v>
      </c>
      <c r="T5618" t="str">
        <f t="shared" si="1813"/>
        <v>Green</v>
      </c>
      <c r="U5618" t="str">
        <f t="shared" si="1814"/>
        <v>Red</v>
      </c>
      <c r="V5618" t="str">
        <f t="shared" si="1815"/>
        <v>Green</v>
      </c>
      <c r="W5618" t="str">
        <f t="shared" si="1816"/>
        <v>Red</v>
      </c>
      <c r="X5618" t="str">
        <f t="shared" si="1817"/>
        <v>Red</v>
      </c>
      <c r="Y5618" t="str">
        <f t="shared" si="1818"/>
        <v>Green</v>
      </c>
      <c r="Z5618" t="str">
        <f t="shared" si="1819"/>
        <v>Green</v>
      </c>
      <c r="AA5618" t="str">
        <f t="shared" si="1820"/>
        <v>Red</v>
      </c>
      <c r="AB5618" t="str">
        <f t="shared" si="1821"/>
        <v>Red</v>
      </c>
      <c r="AC5618" t="str">
        <f t="shared" si="1822"/>
        <v>Green</v>
      </c>
      <c r="AD5618" t="str">
        <f t="shared" si="1823"/>
        <v>Red</v>
      </c>
    </row>
    <row r="5619" spans="1:30" x14ac:dyDescent="0.3">
      <c r="A5619" t="str">
        <f t="shared" si="1824"/>
        <v>08/08/2026Ahlafors IFKarlstad BK 2</v>
      </c>
      <c r="B5619" t="s">
        <v>827</v>
      </c>
      <c r="D5619" s="2">
        <v>46242</v>
      </c>
      <c r="E5619" s="3">
        <v>0.45833333333333331</v>
      </c>
      <c r="F5619" t="s">
        <v>5478</v>
      </c>
      <c r="G5619" t="s">
        <v>5480</v>
      </c>
      <c r="H5619">
        <v>1</v>
      </c>
      <c r="I5619">
        <v>0</v>
      </c>
      <c r="J5619">
        <v>2</v>
      </c>
      <c r="K5619">
        <v>0</v>
      </c>
      <c r="L5619" s="22" t="str">
        <f t="shared" si="1805"/>
        <v>08/08/2026</v>
      </c>
      <c r="M5619" s="23">
        <f t="shared" si="1806"/>
        <v>0.33333333333333331</v>
      </c>
      <c r="N5619" t="str">
        <f t="shared" si="1807"/>
        <v>2 - 0</v>
      </c>
      <c r="O5619" t="str">
        <f t="shared" si="1808"/>
        <v>Green</v>
      </c>
      <c r="P5619" t="str">
        <f t="shared" si="1809"/>
        <v>Red</v>
      </c>
      <c r="Q5619" t="str">
        <f t="shared" si="1810"/>
        <v>Red</v>
      </c>
      <c r="R5619" t="str">
        <f t="shared" si="1811"/>
        <v>Green</v>
      </c>
      <c r="S5619" t="str">
        <f t="shared" si="1812"/>
        <v>Red</v>
      </c>
      <c r="T5619" t="str">
        <f t="shared" si="1813"/>
        <v>Green</v>
      </c>
      <c r="U5619" t="str">
        <f t="shared" si="1814"/>
        <v>Green</v>
      </c>
      <c r="V5619" t="str">
        <f t="shared" si="1815"/>
        <v>Red</v>
      </c>
      <c r="W5619" t="str">
        <f t="shared" si="1816"/>
        <v>Red</v>
      </c>
      <c r="X5619" t="str">
        <f t="shared" si="1817"/>
        <v>Green</v>
      </c>
      <c r="Y5619" t="str">
        <f t="shared" si="1818"/>
        <v>Green</v>
      </c>
      <c r="Z5619" t="str">
        <f t="shared" si="1819"/>
        <v>Red</v>
      </c>
      <c r="AA5619" t="str">
        <f t="shared" si="1820"/>
        <v>Green</v>
      </c>
      <c r="AB5619" t="str">
        <f t="shared" si="1821"/>
        <v>Green</v>
      </c>
      <c r="AC5619" t="str">
        <f t="shared" si="1822"/>
        <v>Red</v>
      </c>
      <c r="AD5619" t="str">
        <f t="shared" si="1823"/>
        <v>Green</v>
      </c>
    </row>
    <row r="5620" spans="1:30" x14ac:dyDescent="0.3">
      <c r="A5620" t="str">
        <f t="shared" si="1824"/>
        <v>08/08/2026AnyangDaejeon Citizen</v>
      </c>
      <c r="D5620" s="2">
        <v>46242</v>
      </c>
      <c r="E5620" s="3">
        <v>0.45833333333333331</v>
      </c>
      <c r="F5620" t="s">
        <v>1597</v>
      </c>
      <c r="G5620" t="s">
        <v>1415</v>
      </c>
      <c r="H5620">
        <v>0</v>
      </c>
      <c r="I5620">
        <v>2</v>
      </c>
      <c r="J5620">
        <v>1</v>
      </c>
      <c r="K5620">
        <v>2</v>
      </c>
      <c r="L5620" s="22" t="str">
        <f t="shared" si="1805"/>
        <v>08/08/2026</v>
      </c>
      <c r="M5620" s="23">
        <f t="shared" si="1806"/>
        <v>0.33333333333333331</v>
      </c>
      <c r="N5620" t="str">
        <f t="shared" si="1807"/>
        <v>1 - 2</v>
      </c>
      <c r="O5620" t="str">
        <f t="shared" si="1808"/>
        <v>Red</v>
      </c>
      <c r="P5620" t="str">
        <f t="shared" si="1809"/>
        <v>Red</v>
      </c>
      <c r="Q5620" t="str">
        <f t="shared" si="1810"/>
        <v>Green</v>
      </c>
      <c r="R5620" t="str">
        <f t="shared" si="1811"/>
        <v>Red</v>
      </c>
      <c r="S5620" t="str">
        <f t="shared" si="1812"/>
        <v>Green</v>
      </c>
      <c r="T5620" t="str">
        <f t="shared" si="1813"/>
        <v>Green</v>
      </c>
      <c r="U5620" t="str">
        <f t="shared" si="1814"/>
        <v>Red</v>
      </c>
      <c r="V5620" t="str">
        <f t="shared" si="1815"/>
        <v>Red</v>
      </c>
      <c r="W5620" t="str">
        <f t="shared" si="1816"/>
        <v>Green</v>
      </c>
      <c r="X5620" t="str">
        <f t="shared" si="1817"/>
        <v>Green</v>
      </c>
      <c r="Y5620" t="str">
        <f t="shared" si="1818"/>
        <v>Green</v>
      </c>
      <c r="Z5620" t="str">
        <f t="shared" si="1819"/>
        <v>Green</v>
      </c>
      <c r="AA5620" t="str">
        <f t="shared" si="1820"/>
        <v>Red</v>
      </c>
      <c r="AB5620" t="str">
        <f t="shared" si="1821"/>
        <v>Green</v>
      </c>
      <c r="AC5620" t="str">
        <f t="shared" si="1822"/>
        <v>Green</v>
      </c>
      <c r="AD5620" t="str">
        <f t="shared" si="1823"/>
        <v>Red</v>
      </c>
    </row>
    <row r="5621" spans="1:30" x14ac:dyDescent="0.3">
      <c r="A5621" t="str">
        <f t="shared" si="1824"/>
        <v>08/08/2026Ariana FCTrelleborg FF</v>
      </c>
      <c r="B5621" t="s">
        <v>827</v>
      </c>
      <c r="D5621" s="2">
        <v>46242</v>
      </c>
      <c r="E5621" s="3">
        <v>0.45833333333333331</v>
      </c>
      <c r="F5621" t="s">
        <v>5697</v>
      </c>
      <c r="G5621" t="s">
        <v>6272</v>
      </c>
      <c r="H5621">
        <v>0</v>
      </c>
      <c r="I5621">
        <v>2</v>
      </c>
      <c r="J5621">
        <v>1</v>
      </c>
      <c r="K5621">
        <v>2</v>
      </c>
      <c r="L5621" s="22" t="str">
        <f t="shared" si="1805"/>
        <v>08/08/2026</v>
      </c>
      <c r="M5621" s="23">
        <f t="shared" si="1806"/>
        <v>0.33333333333333331</v>
      </c>
      <c r="N5621" t="str">
        <f t="shared" si="1807"/>
        <v>1 - 2</v>
      </c>
      <c r="O5621" t="str">
        <f t="shared" si="1808"/>
        <v>Red</v>
      </c>
      <c r="P5621" t="str">
        <f t="shared" si="1809"/>
        <v>Red</v>
      </c>
      <c r="Q5621" t="str">
        <f t="shared" si="1810"/>
        <v>Green</v>
      </c>
      <c r="R5621" t="str">
        <f t="shared" si="1811"/>
        <v>Red</v>
      </c>
      <c r="S5621" t="str">
        <f t="shared" si="1812"/>
        <v>Green</v>
      </c>
      <c r="T5621" t="str">
        <f t="shared" si="1813"/>
        <v>Green</v>
      </c>
      <c r="U5621" t="str">
        <f t="shared" si="1814"/>
        <v>Red</v>
      </c>
      <c r="V5621" t="str">
        <f t="shared" si="1815"/>
        <v>Red</v>
      </c>
      <c r="W5621" t="str">
        <f t="shared" si="1816"/>
        <v>Green</v>
      </c>
      <c r="X5621" t="str">
        <f t="shared" si="1817"/>
        <v>Green</v>
      </c>
      <c r="Y5621" t="str">
        <f t="shared" si="1818"/>
        <v>Green</v>
      </c>
      <c r="Z5621" t="str">
        <f t="shared" si="1819"/>
        <v>Green</v>
      </c>
      <c r="AA5621" t="str">
        <f t="shared" si="1820"/>
        <v>Red</v>
      </c>
      <c r="AB5621" t="str">
        <f t="shared" si="1821"/>
        <v>Green</v>
      </c>
      <c r="AC5621" t="str">
        <f t="shared" si="1822"/>
        <v>Green</v>
      </c>
      <c r="AD5621" t="str">
        <f t="shared" si="1823"/>
        <v>Red</v>
      </c>
    </row>
    <row r="5622" spans="1:30" x14ac:dyDescent="0.3">
      <c r="A5622" t="str">
        <f t="shared" si="1824"/>
        <v>08/08/2026Beijing Institute of TechnologyShanghai Segenda</v>
      </c>
      <c r="D5622" s="2">
        <v>46242</v>
      </c>
      <c r="E5622" s="3">
        <v>0.45833333333333331</v>
      </c>
      <c r="F5622" t="s">
        <v>4717</v>
      </c>
      <c r="G5622" t="s">
        <v>580</v>
      </c>
      <c r="H5622">
        <v>0</v>
      </c>
      <c r="I5622">
        <v>1</v>
      </c>
      <c r="J5622">
        <v>2</v>
      </c>
      <c r="K5622">
        <v>1</v>
      </c>
      <c r="L5622" s="22" t="str">
        <f t="shared" si="1805"/>
        <v>08/08/2026</v>
      </c>
      <c r="M5622" s="23">
        <f t="shared" si="1806"/>
        <v>0.33333333333333331</v>
      </c>
      <c r="N5622" t="str">
        <f t="shared" si="1807"/>
        <v>2 - 1</v>
      </c>
      <c r="O5622" t="str">
        <f t="shared" si="1808"/>
        <v>Green</v>
      </c>
      <c r="P5622" t="str">
        <f t="shared" si="1809"/>
        <v>Red</v>
      </c>
      <c r="Q5622" t="str">
        <f t="shared" si="1810"/>
        <v>Red</v>
      </c>
      <c r="R5622" t="str">
        <f t="shared" si="1811"/>
        <v>Green</v>
      </c>
      <c r="S5622" t="str">
        <f t="shared" si="1812"/>
        <v>Red</v>
      </c>
      <c r="T5622" t="str">
        <f t="shared" si="1813"/>
        <v>Green</v>
      </c>
      <c r="U5622" t="str">
        <f t="shared" si="1814"/>
        <v>Red</v>
      </c>
      <c r="V5622" t="str">
        <f t="shared" si="1815"/>
        <v>Red</v>
      </c>
      <c r="W5622" t="str">
        <f t="shared" si="1816"/>
        <v>Green</v>
      </c>
      <c r="X5622" t="str">
        <f t="shared" si="1817"/>
        <v>Green</v>
      </c>
      <c r="Y5622" t="str">
        <f t="shared" si="1818"/>
        <v>Green</v>
      </c>
      <c r="Z5622" t="str">
        <f t="shared" si="1819"/>
        <v>Green</v>
      </c>
      <c r="AA5622" t="str">
        <f t="shared" si="1820"/>
        <v>Red</v>
      </c>
      <c r="AB5622" t="str">
        <f t="shared" si="1821"/>
        <v>Green</v>
      </c>
      <c r="AC5622" t="str">
        <f t="shared" si="1822"/>
        <v>Green</v>
      </c>
      <c r="AD5622" t="str">
        <f t="shared" si="1823"/>
        <v>Red</v>
      </c>
    </row>
    <row r="5623" spans="1:30" x14ac:dyDescent="0.3">
      <c r="A5623" t="str">
        <f t="shared" si="1824"/>
        <v>08/08/2026Bodens BKTaftea IK</v>
      </c>
      <c r="B5623" t="s">
        <v>827</v>
      </c>
      <c r="D5623" s="2">
        <v>46242</v>
      </c>
      <c r="E5623" s="3">
        <v>0.45833333333333331</v>
      </c>
      <c r="F5623" t="s">
        <v>5882</v>
      </c>
      <c r="G5623" t="s">
        <v>5715</v>
      </c>
      <c r="H5623">
        <v>2</v>
      </c>
      <c r="I5623">
        <v>1</v>
      </c>
      <c r="J5623">
        <v>2</v>
      </c>
      <c r="K5623">
        <v>1</v>
      </c>
      <c r="L5623" s="22" t="str">
        <f t="shared" si="1805"/>
        <v>08/08/2026</v>
      </c>
      <c r="M5623" s="23">
        <f t="shared" si="1806"/>
        <v>0.33333333333333331</v>
      </c>
      <c r="N5623" t="str">
        <f t="shared" si="1807"/>
        <v>2 - 1</v>
      </c>
      <c r="O5623" t="str">
        <f t="shared" si="1808"/>
        <v>Green</v>
      </c>
      <c r="P5623" t="str">
        <f t="shared" si="1809"/>
        <v>Red</v>
      </c>
      <c r="Q5623" t="str">
        <f t="shared" si="1810"/>
        <v>Red</v>
      </c>
      <c r="R5623" t="str">
        <f t="shared" si="1811"/>
        <v>Green</v>
      </c>
      <c r="S5623" t="str">
        <f t="shared" si="1812"/>
        <v>Red</v>
      </c>
      <c r="T5623" t="str">
        <f t="shared" si="1813"/>
        <v>Green</v>
      </c>
      <c r="U5623" t="str">
        <f t="shared" si="1814"/>
        <v>Green</v>
      </c>
      <c r="V5623" t="str">
        <f t="shared" si="1815"/>
        <v>Red</v>
      </c>
      <c r="W5623" t="str">
        <f t="shared" si="1816"/>
        <v>Red</v>
      </c>
      <c r="X5623" t="str">
        <f t="shared" si="1817"/>
        <v>Green</v>
      </c>
      <c r="Y5623" t="str">
        <f t="shared" si="1818"/>
        <v>Green</v>
      </c>
      <c r="Z5623" t="str">
        <f t="shared" si="1819"/>
        <v>Green</v>
      </c>
      <c r="AA5623" t="str">
        <f t="shared" si="1820"/>
        <v>Red</v>
      </c>
      <c r="AB5623" t="str">
        <f t="shared" si="1821"/>
        <v>Green</v>
      </c>
      <c r="AC5623" t="str">
        <f t="shared" si="1822"/>
        <v>Green</v>
      </c>
      <c r="AD5623" t="str">
        <f t="shared" si="1823"/>
        <v>Red</v>
      </c>
    </row>
    <row r="5624" spans="1:30" x14ac:dyDescent="0.3">
      <c r="A5624" t="str">
        <f t="shared" si="1824"/>
        <v>08/08/2026Brinkumer SVSV Hemelingen</v>
      </c>
      <c r="D5624" s="2">
        <v>46242</v>
      </c>
      <c r="E5624" s="3">
        <v>0.45833333333333331</v>
      </c>
      <c r="F5624" t="s">
        <v>7369</v>
      </c>
      <c r="G5624" t="s">
        <v>7370</v>
      </c>
      <c r="H5624">
        <v>0</v>
      </c>
      <c r="I5624">
        <v>4</v>
      </c>
      <c r="J5624">
        <v>0</v>
      </c>
      <c r="K5624">
        <v>4</v>
      </c>
      <c r="L5624" s="22" t="str">
        <f t="shared" si="1805"/>
        <v>08/08/2026</v>
      </c>
      <c r="M5624" s="23">
        <f t="shared" si="1806"/>
        <v>0.33333333333333331</v>
      </c>
      <c r="N5624" t="str">
        <f t="shared" si="1807"/>
        <v>0 - 4</v>
      </c>
      <c r="O5624" t="str">
        <f t="shared" si="1808"/>
        <v>Red</v>
      </c>
      <c r="P5624" t="str">
        <f t="shared" si="1809"/>
        <v>Red</v>
      </c>
      <c r="Q5624" t="str">
        <f t="shared" si="1810"/>
        <v>Green</v>
      </c>
      <c r="R5624" t="str">
        <f t="shared" si="1811"/>
        <v>Red</v>
      </c>
      <c r="S5624" t="str">
        <f t="shared" si="1812"/>
        <v>Green</v>
      </c>
      <c r="T5624" t="str">
        <f t="shared" si="1813"/>
        <v>Green</v>
      </c>
      <c r="U5624" t="str">
        <f t="shared" si="1814"/>
        <v>Red</v>
      </c>
      <c r="V5624" t="str">
        <f t="shared" si="1815"/>
        <v>Red</v>
      </c>
      <c r="W5624" t="str">
        <f t="shared" si="1816"/>
        <v>Green</v>
      </c>
      <c r="X5624" t="str">
        <f t="shared" si="1817"/>
        <v>Green</v>
      </c>
      <c r="Y5624" t="str">
        <f t="shared" si="1818"/>
        <v>Green</v>
      </c>
      <c r="Z5624" t="str">
        <f t="shared" si="1819"/>
        <v>Green</v>
      </c>
      <c r="AA5624" t="str">
        <f t="shared" si="1820"/>
        <v>Red</v>
      </c>
      <c r="AB5624" t="str">
        <f t="shared" si="1821"/>
        <v>Red</v>
      </c>
      <c r="AC5624" t="str">
        <f t="shared" si="1822"/>
        <v>Red</v>
      </c>
      <c r="AD5624" t="str">
        <f t="shared" si="1823"/>
        <v>Green</v>
      </c>
    </row>
    <row r="5625" spans="1:30" x14ac:dyDescent="0.3">
      <c r="A5625" t="str">
        <f t="shared" si="1824"/>
        <v>08/08/2026BTS NeustadtOSC Bremerhaven</v>
      </c>
      <c r="D5625" s="2">
        <v>46242</v>
      </c>
      <c r="E5625" s="3">
        <v>0.45833333333333331</v>
      </c>
      <c r="F5625" t="s">
        <v>7371</v>
      </c>
      <c r="G5625" t="s">
        <v>7372</v>
      </c>
      <c r="H5625">
        <v>1</v>
      </c>
      <c r="I5625">
        <v>1</v>
      </c>
      <c r="J5625">
        <v>2</v>
      </c>
      <c r="K5625">
        <v>4</v>
      </c>
      <c r="L5625" s="22" t="str">
        <f t="shared" si="1805"/>
        <v>08/08/2026</v>
      </c>
      <c r="M5625" s="23">
        <f t="shared" si="1806"/>
        <v>0.33333333333333331</v>
      </c>
      <c r="N5625" t="str">
        <f t="shared" si="1807"/>
        <v>2 - 4</v>
      </c>
      <c r="O5625" t="str">
        <f t="shared" si="1808"/>
        <v>Red</v>
      </c>
      <c r="P5625" t="str">
        <f t="shared" si="1809"/>
        <v>Red</v>
      </c>
      <c r="Q5625" t="str">
        <f t="shared" si="1810"/>
        <v>Green</v>
      </c>
      <c r="R5625" t="str">
        <f t="shared" si="1811"/>
        <v>Red</v>
      </c>
      <c r="S5625" t="str">
        <f t="shared" si="1812"/>
        <v>Green</v>
      </c>
      <c r="T5625" t="str">
        <f t="shared" si="1813"/>
        <v>Green</v>
      </c>
      <c r="U5625" t="str">
        <f t="shared" si="1814"/>
        <v>Red</v>
      </c>
      <c r="V5625" t="str">
        <f t="shared" si="1815"/>
        <v>Green</v>
      </c>
      <c r="W5625" t="str">
        <f t="shared" si="1816"/>
        <v>Red</v>
      </c>
      <c r="X5625" t="str">
        <f t="shared" si="1817"/>
        <v>Green</v>
      </c>
      <c r="Y5625" t="str">
        <f t="shared" si="1818"/>
        <v>Green</v>
      </c>
      <c r="Z5625" t="str">
        <f t="shared" si="1819"/>
        <v>Green</v>
      </c>
      <c r="AA5625" t="str">
        <f t="shared" si="1820"/>
        <v>Red</v>
      </c>
      <c r="AB5625" t="str">
        <f t="shared" si="1821"/>
        <v>Red</v>
      </c>
      <c r="AC5625" t="str">
        <f t="shared" si="1822"/>
        <v>Green</v>
      </c>
      <c r="AD5625" t="str">
        <f t="shared" si="1823"/>
        <v>Red</v>
      </c>
    </row>
    <row r="5626" spans="1:30" x14ac:dyDescent="0.3">
      <c r="A5626" t="str">
        <f t="shared" si="1824"/>
        <v>08/08/2026Bucheon 1995Gwangju</v>
      </c>
      <c r="D5626" s="2">
        <v>46242</v>
      </c>
      <c r="E5626" s="3">
        <v>0.45833333333333331</v>
      </c>
      <c r="F5626" t="s">
        <v>1596</v>
      </c>
      <c r="G5626" t="s">
        <v>1598</v>
      </c>
      <c r="H5626">
        <v>0</v>
      </c>
      <c r="I5626">
        <v>0</v>
      </c>
      <c r="J5626">
        <v>0</v>
      </c>
      <c r="K5626">
        <v>0</v>
      </c>
      <c r="L5626" s="22" t="str">
        <f t="shared" si="1805"/>
        <v>08/08/2026</v>
      </c>
      <c r="M5626" s="23">
        <f t="shared" si="1806"/>
        <v>0.33333333333333331</v>
      </c>
      <c r="N5626" t="str">
        <f t="shared" si="1807"/>
        <v>0 - 0</v>
      </c>
      <c r="O5626" t="str">
        <f t="shared" si="1808"/>
        <v>Red</v>
      </c>
      <c r="P5626" t="str">
        <f t="shared" si="1809"/>
        <v>Green</v>
      </c>
      <c r="Q5626" t="str">
        <f t="shared" si="1810"/>
        <v>Red</v>
      </c>
      <c r="R5626" t="str">
        <f t="shared" si="1811"/>
        <v>Green</v>
      </c>
      <c r="S5626" t="str">
        <f t="shared" si="1812"/>
        <v>Green</v>
      </c>
      <c r="T5626" t="str">
        <f t="shared" si="1813"/>
        <v>Red</v>
      </c>
      <c r="U5626" t="str">
        <f t="shared" si="1814"/>
        <v>Red</v>
      </c>
      <c r="V5626" t="str">
        <f t="shared" si="1815"/>
        <v>Green</v>
      </c>
      <c r="W5626" t="str">
        <f t="shared" si="1816"/>
        <v>Red</v>
      </c>
      <c r="X5626" t="str">
        <f t="shared" si="1817"/>
        <v>Red</v>
      </c>
      <c r="Y5626" t="str">
        <f t="shared" si="1818"/>
        <v>Red</v>
      </c>
      <c r="Z5626" t="str">
        <f t="shared" si="1819"/>
        <v>Red</v>
      </c>
      <c r="AA5626" t="str">
        <f t="shared" si="1820"/>
        <v>Green</v>
      </c>
      <c r="AB5626" t="str">
        <f t="shared" si="1821"/>
        <v>Green</v>
      </c>
      <c r="AC5626" t="str">
        <f t="shared" si="1822"/>
        <v>Red</v>
      </c>
      <c r="AD5626" t="str">
        <f t="shared" si="1823"/>
        <v>Green</v>
      </c>
    </row>
    <row r="5627" spans="1:30" x14ac:dyDescent="0.3">
      <c r="A5627" t="str">
        <f t="shared" si="1824"/>
        <v>08/08/2026CK TroszynSK Mazovia Minsk Mazowiecki</v>
      </c>
      <c r="D5627" s="2">
        <v>46242</v>
      </c>
      <c r="E5627" s="3">
        <v>0.45833333333333331</v>
      </c>
      <c r="F5627" t="s">
        <v>6204</v>
      </c>
      <c r="G5627" t="s">
        <v>5424</v>
      </c>
      <c r="H5627">
        <v>1</v>
      </c>
      <c r="I5627">
        <v>4</v>
      </c>
      <c r="J5627">
        <v>1</v>
      </c>
      <c r="K5627">
        <v>4</v>
      </c>
      <c r="L5627" s="22" t="str">
        <f t="shared" si="1805"/>
        <v>08/08/2026</v>
      </c>
      <c r="M5627" s="23">
        <f t="shared" si="1806"/>
        <v>0.33333333333333331</v>
      </c>
      <c r="N5627" t="str">
        <f t="shared" si="1807"/>
        <v>1 - 4</v>
      </c>
      <c r="O5627" t="str">
        <f t="shared" si="1808"/>
        <v>Red</v>
      </c>
      <c r="P5627" t="str">
        <f t="shared" si="1809"/>
        <v>Red</v>
      </c>
      <c r="Q5627" t="str">
        <f t="shared" si="1810"/>
        <v>Green</v>
      </c>
      <c r="R5627" t="str">
        <f t="shared" si="1811"/>
        <v>Red</v>
      </c>
      <c r="S5627" t="str">
        <f t="shared" si="1812"/>
        <v>Green</v>
      </c>
      <c r="T5627" t="str">
        <f t="shared" si="1813"/>
        <v>Green</v>
      </c>
      <c r="U5627" t="str">
        <f t="shared" si="1814"/>
        <v>Red</v>
      </c>
      <c r="V5627" t="str">
        <f t="shared" si="1815"/>
        <v>Red</v>
      </c>
      <c r="W5627" t="str">
        <f t="shared" si="1816"/>
        <v>Green</v>
      </c>
      <c r="X5627" t="str">
        <f t="shared" si="1817"/>
        <v>Green</v>
      </c>
      <c r="Y5627" t="str">
        <f t="shared" si="1818"/>
        <v>Green</v>
      </c>
      <c r="Z5627" t="str">
        <f t="shared" si="1819"/>
        <v>Green</v>
      </c>
      <c r="AA5627" t="str">
        <f t="shared" si="1820"/>
        <v>Red</v>
      </c>
      <c r="AB5627" t="str">
        <f t="shared" si="1821"/>
        <v>Red</v>
      </c>
      <c r="AC5627" t="str">
        <f t="shared" si="1822"/>
        <v>Green</v>
      </c>
      <c r="AD5627" t="str">
        <f t="shared" si="1823"/>
        <v>Red</v>
      </c>
    </row>
    <row r="5628" spans="1:30" x14ac:dyDescent="0.3">
      <c r="A5628" t="str">
        <f t="shared" si="1824"/>
        <v>08/08/2026Denbigh TownBangor 1876</v>
      </c>
      <c r="D5628" s="2">
        <v>46242</v>
      </c>
      <c r="E5628" s="3">
        <v>0.45833333333333331</v>
      </c>
      <c r="F5628" t="s">
        <v>5833</v>
      </c>
      <c r="G5628" t="s">
        <v>5516</v>
      </c>
      <c r="H5628">
        <v>0</v>
      </c>
      <c r="I5628">
        <v>0</v>
      </c>
      <c r="J5628">
        <v>1</v>
      </c>
      <c r="K5628">
        <v>2</v>
      </c>
      <c r="L5628" s="22" t="str">
        <f t="shared" si="1805"/>
        <v>08/08/2026</v>
      </c>
      <c r="M5628" s="23">
        <f t="shared" si="1806"/>
        <v>0.33333333333333331</v>
      </c>
      <c r="N5628" t="str">
        <f t="shared" si="1807"/>
        <v>1 - 2</v>
      </c>
      <c r="O5628" t="str">
        <f t="shared" si="1808"/>
        <v>Red</v>
      </c>
      <c r="P5628" t="str">
        <f t="shared" si="1809"/>
        <v>Red</v>
      </c>
      <c r="Q5628" t="str">
        <f t="shared" si="1810"/>
        <v>Green</v>
      </c>
      <c r="R5628" t="str">
        <f t="shared" si="1811"/>
        <v>Red</v>
      </c>
      <c r="S5628" t="str">
        <f t="shared" si="1812"/>
        <v>Green</v>
      </c>
      <c r="T5628" t="str">
        <f t="shared" si="1813"/>
        <v>Green</v>
      </c>
      <c r="U5628" t="str">
        <f t="shared" si="1814"/>
        <v>Red</v>
      </c>
      <c r="V5628" t="str">
        <f t="shared" si="1815"/>
        <v>Green</v>
      </c>
      <c r="W5628" t="str">
        <f t="shared" si="1816"/>
        <v>Red</v>
      </c>
      <c r="X5628" t="str">
        <f t="shared" si="1817"/>
        <v>Red</v>
      </c>
      <c r="Y5628" t="str">
        <f t="shared" si="1818"/>
        <v>Green</v>
      </c>
      <c r="Z5628" t="str">
        <f t="shared" si="1819"/>
        <v>Green</v>
      </c>
      <c r="AA5628" t="str">
        <f t="shared" si="1820"/>
        <v>Red</v>
      </c>
      <c r="AB5628" t="str">
        <f t="shared" si="1821"/>
        <v>Green</v>
      </c>
      <c r="AC5628" t="str">
        <f t="shared" si="1822"/>
        <v>Green</v>
      </c>
      <c r="AD5628" t="str">
        <f t="shared" si="1823"/>
        <v>Red</v>
      </c>
    </row>
    <row r="5629" spans="1:30" x14ac:dyDescent="0.3">
      <c r="A5629" t="str">
        <f t="shared" si="1824"/>
        <v>08/08/2026Dynamo KirovMashuk Pyatigorsk</v>
      </c>
      <c r="D5629" s="2">
        <v>46242</v>
      </c>
      <c r="E5629" s="3">
        <v>0.45833333333333331</v>
      </c>
      <c r="F5629" t="s">
        <v>4452</v>
      </c>
      <c r="G5629" t="s">
        <v>4496</v>
      </c>
      <c r="H5629">
        <v>0</v>
      </c>
      <c r="I5629">
        <v>0</v>
      </c>
      <c r="J5629">
        <v>0</v>
      </c>
      <c r="K5629">
        <v>0</v>
      </c>
      <c r="L5629" s="22" t="str">
        <f t="shared" si="1805"/>
        <v>08/08/2026</v>
      </c>
      <c r="M5629" s="23">
        <f t="shared" si="1806"/>
        <v>0.33333333333333331</v>
      </c>
      <c r="N5629" t="str">
        <f t="shared" si="1807"/>
        <v>0 - 0</v>
      </c>
      <c r="O5629" t="str">
        <f t="shared" si="1808"/>
        <v>Red</v>
      </c>
      <c r="P5629" t="str">
        <f t="shared" si="1809"/>
        <v>Green</v>
      </c>
      <c r="Q5629" t="str">
        <f t="shared" si="1810"/>
        <v>Red</v>
      </c>
      <c r="R5629" t="str">
        <f t="shared" si="1811"/>
        <v>Green</v>
      </c>
      <c r="S5629" t="str">
        <f t="shared" si="1812"/>
        <v>Green</v>
      </c>
      <c r="T5629" t="str">
        <f t="shared" si="1813"/>
        <v>Red</v>
      </c>
      <c r="U5629" t="str">
        <f t="shared" si="1814"/>
        <v>Red</v>
      </c>
      <c r="V5629" t="str">
        <f t="shared" si="1815"/>
        <v>Green</v>
      </c>
      <c r="W5629" t="str">
        <f t="shared" si="1816"/>
        <v>Red</v>
      </c>
      <c r="X5629" t="str">
        <f t="shared" si="1817"/>
        <v>Red</v>
      </c>
      <c r="Y5629" t="str">
        <f t="shared" si="1818"/>
        <v>Red</v>
      </c>
      <c r="Z5629" t="str">
        <f t="shared" si="1819"/>
        <v>Red</v>
      </c>
      <c r="AA5629" t="str">
        <f t="shared" si="1820"/>
        <v>Green</v>
      </c>
      <c r="AB5629" t="str">
        <f t="shared" si="1821"/>
        <v>Green</v>
      </c>
      <c r="AC5629" t="str">
        <f t="shared" si="1822"/>
        <v>Red</v>
      </c>
      <c r="AD5629" t="str">
        <f t="shared" si="1823"/>
        <v>Green</v>
      </c>
    </row>
    <row r="5630" spans="1:30" x14ac:dyDescent="0.3">
      <c r="A5630" t="str">
        <f t="shared" si="1824"/>
        <v>08/08/2026Dynamo St PetersburgVolga Tver</v>
      </c>
      <c r="D5630" s="2">
        <v>46242</v>
      </c>
      <c r="E5630" s="3">
        <v>0.45833333333333331</v>
      </c>
      <c r="F5630" t="s">
        <v>3574</v>
      </c>
      <c r="G5630" t="s">
        <v>6277</v>
      </c>
      <c r="H5630">
        <v>0</v>
      </c>
      <c r="I5630">
        <v>0</v>
      </c>
      <c r="J5630">
        <v>3</v>
      </c>
      <c r="K5630">
        <v>2</v>
      </c>
      <c r="L5630" s="22" t="str">
        <f t="shared" ref="L5630:L5693" si="1825">"0"&amp;DAY(D5630)&amp;"/"&amp;"08"&amp;"/"&amp;YEAR(D5630)</f>
        <v>08/08/2026</v>
      </c>
      <c r="M5630" s="23">
        <f t="shared" ref="M5630:M5693" si="1826">E5630-TIME(3,0,0)</f>
        <v>0.33333333333333331</v>
      </c>
      <c r="N5630" t="str">
        <f t="shared" ref="N5630:N5693" si="1827">J5630&amp;" - "&amp;K5630</f>
        <v>3 - 2</v>
      </c>
      <c r="O5630" t="str">
        <f t="shared" si="1808"/>
        <v>Green</v>
      </c>
      <c r="P5630" t="str">
        <f t="shared" si="1809"/>
        <v>Red</v>
      </c>
      <c r="Q5630" t="str">
        <f t="shared" si="1810"/>
        <v>Red</v>
      </c>
      <c r="R5630" t="str">
        <f t="shared" si="1811"/>
        <v>Green</v>
      </c>
      <c r="S5630" t="str">
        <f t="shared" si="1812"/>
        <v>Red</v>
      </c>
      <c r="T5630" t="str">
        <f t="shared" si="1813"/>
        <v>Green</v>
      </c>
      <c r="U5630" t="str">
        <f t="shared" si="1814"/>
        <v>Red</v>
      </c>
      <c r="V5630" t="str">
        <f t="shared" si="1815"/>
        <v>Green</v>
      </c>
      <c r="W5630" t="str">
        <f t="shared" si="1816"/>
        <v>Red</v>
      </c>
      <c r="X5630" t="str">
        <f t="shared" si="1817"/>
        <v>Red</v>
      </c>
      <c r="Y5630" t="str">
        <f t="shared" si="1818"/>
        <v>Green</v>
      </c>
      <c r="Z5630" t="str">
        <f t="shared" si="1819"/>
        <v>Green</v>
      </c>
      <c r="AA5630" t="str">
        <f t="shared" si="1820"/>
        <v>Red</v>
      </c>
      <c r="AB5630" t="str">
        <f t="shared" si="1821"/>
        <v>Red</v>
      </c>
      <c r="AC5630" t="str">
        <f t="shared" si="1822"/>
        <v>Green</v>
      </c>
      <c r="AD5630" t="str">
        <f t="shared" si="1823"/>
        <v>Red</v>
      </c>
    </row>
    <row r="5631" spans="1:30" x14ac:dyDescent="0.3">
      <c r="A5631" t="str">
        <f t="shared" si="1824"/>
        <v>08/08/2026Elana TorunGedania Gdansk</v>
      </c>
      <c r="D5631" s="2">
        <v>46242</v>
      </c>
      <c r="E5631" s="3">
        <v>0.45833333333333331</v>
      </c>
      <c r="F5631" t="s">
        <v>5858</v>
      </c>
      <c r="G5631" t="s">
        <v>5415</v>
      </c>
      <c r="H5631">
        <v>1</v>
      </c>
      <c r="I5631">
        <v>1</v>
      </c>
      <c r="J5631">
        <v>2</v>
      </c>
      <c r="K5631">
        <v>2</v>
      </c>
      <c r="L5631" s="22" t="str">
        <f t="shared" si="1825"/>
        <v>08/08/2026</v>
      </c>
      <c r="M5631" s="23">
        <f t="shared" si="1826"/>
        <v>0.33333333333333331</v>
      </c>
      <c r="N5631" t="str">
        <f t="shared" si="1827"/>
        <v>2 - 2</v>
      </c>
      <c r="O5631" t="str">
        <f t="shared" si="1808"/>
        <v>Red</v>
      </c>
      <c r="P5631" t="str">
        <f t="shared" si="1809"/>
        <v>Green</v>
      </c>
      <c r="Q5631" t="str">
        <f t="shared" si="1810"/>
        <v>Red</v>
      </c>
      <c r="R5631" t="str">
        <f t="shared" si="1811"/>
        <v>Green</v>
      </c>
      <c r="S5631" t="str">
        <f t="shared" si="1812"/>
        <v>Green</v>
      </c>
      <c r="T5631" t="str">
        <f t="shared" si="1813"/>
        <v>Red</v>
      </c>
      <c r="U5631" t="str">
        <f t="shared" si="1814"/>
        <v>Red</v>
      </c>
      <c r="V5631" t="str">
        <f t="shared" si="1815"/>
        <v>Green</v>
      </c>
      <c r="W5631" t="str">
        <f t="shared" si="1816"/>
        <v>Red</v>
      </c>
      <c r="X5631" t="str">
        <f t="shared" si="1817"/>
        <v>Green</v>
      </c>
      <c r="Y5631" t="str">
        <f t="shared" si="1818"/>
        <v>Green</v>
      </c>
      <c r="Z5631" t="str">
        <f t="shared" si="1819"/>
        <v>Green</v>
      </c>
      <c r="AA5631" t="str">
        <f t="shared" si="1820"/>
        <v>Red</v>
      </c>
      <c r="AB5631" t="str">
        <f t="shared" si="1821"/>
        <v>Red</v>
      </c>
      <c r="AC5631" t="str">
        <f t="shared" si="1822"/>
        <v>Green</v>
      </c>
      <c r="AD5631" t="str">
        <f t="shared" si="1823"/>
        <v>Red</v>
      </c>
    </row>
    <row r="5632" spans="1:30" x14ac:dyDescent="0.3">
      <c r="A5632" t="str">
        <f t="shared" si="1824"/>
        <v>08/08/2026Eskilsminne IFFC Rosengaard</v>
      </c>
      <c r="B5632" t="s">
        <v>827</v>
      </c>
      <c r="D5632" s="2">
        <v>46242</v>
      </c>
      <c r="E5632" s="3">
        <v>0.45833333333333331</v>
      </c>
      <c r="F5632" t="s">
        <v>7057</v>
      </c>
      <c r="G5632" t="s">
        <v>6258</v>
      </c>
      <c r="H5632">
        <v>0</v>
      </c>
      <c r="I5632">
        <v>0</v>
      </c>
      <c r="J5632">
        <v>0</v>
      </c>
      <c r="K5632">
        <v>0</v>
      </c>
      <c r="L5632" s="22" t="str">
        <f t="shared" si="1825"/>
        <v>08/08/2026</v>
      </c>
      <c r="M5632" s="23">
        <f t="shared" si="1826"/>
        <v>0.33333333333333331</v>
      </c>
      <c r="N5632" t="str">
        <f t="shared" si="1827"/>
        <v>0 - 0</v>
      </c>
      <c r="O5632" t="str">
        <f t="shared" si="1808"/>
        <v>Red</v>
      </c>
      <c r="P5632" t="str">
        <f t="shared" si="1809"/>
        <v>Green</v>
      </c>
      <c r="Q5632" t="str">
        <f t="shared" si="1810"/>
        <v>Red</v>
      </c>
      <c r="R5632" t="str">
        <f t="shared" si="1811"/>
        <v>Green</v>
      </c>
      <c r="S5632" t="str">
        <f t="shared" si="1812"/>
        <v>Green</v>
      </c>
      <c r="T5632" t="str">
        <f t="shared" si="1813"/>
        <v>Red</v>
      </c>
      <c r="U5632" t="str">
        <f t="shared" si="1814"/>
        <v>Red</v>
      </c>
      <c r="V5632" t="str">
        <f t="shared" si="1815"/>
        <v>Green</v>
      </c>
      <c r="W5632" t="str">
        <f t="shared" si="1816"/>
        <v>Red</v>
      </c>
      <c r="X5632" t="str">
        <f t="shared" si="1817"/>
        <v>Red</v>
      </c>
      <c r="Y5632" t="str">
        <f t="shared" si="1818"/>
        <v>Red</v>
      </c>
      <c r="Z5632" t="str">
        <f t="shared" si="1819"/>
        <v>Red</v>
      </c>
      <c r="AA5632" t="str">
        <f t="shared" si="1820"/>
        <v>Green</v>
      </c>
      <c r="AB5632" t="str">
        <f t="shared" si="1821"/>
        <v>Green</v>
      </c>
      <c r="AC5632" t="str">
        <f t="shared" si="1822"/>
        <v>Red</v>
      </c>
      <c r="AD5632" t="str">
        <f t="shared" si="1823"/>
        <v>Green</v>
      </c>
    </row>
    <row r="5633" spans="1:30" x14ac:dyDescent="0.3">
      <c r="A5633" t="str">
        <f t="shared" si="1824"/>
        <v>08/08/2026EuPaPiPS</v>
      </c>
      <c r="D5633" s="2">
        <v>46242</v>
      </c>
      <c r="E5633" s="3">
        <v>0.45833333333333331</v>
      </c>
      <c r="F5633" t="s">
        <v>3228</v>
      </c>
      <c r="G5633" t="s">
        <v>3241</v>
      </c>
      <c r="H5633">
        <v>0</v>
      </c>
      <c r="I5633">
        <v>0</v>
      </c>
      <c r="J5633">
        <v>4</v>
      </c>
      <c r="K5633">
        <v>1</v>
      </c>
      <c r="L5633" s="22" t="str">
        <f t="shared" si="1825"/>
        <v>08/08/2026</v>
      </c>
      <c r="M5633" s="23">
        <f t="shared" si="1826"/>
        <v>0.33333333333333331</v>
      </c>
      <c r="N5633" t="str">
        <f t="shared" si="1827"/>
        <v>4 - 1</v>
      </c>
      <c r="O5633" t="str">
        <f t="shared" si="1808"/>
        <v>Green</v>
      </c>
      <c r="P5633" t="str">
        <f t="shared" si="1809"/>
        <v>Red</v>
      </c>
      <c r="Q5633" t="str">
        <f t="shared" si="1810"/>
        <v>Red</v>
      </c>
      <c r="R5633" t="str">
        <f t="shared" si="1811"/>
        <v>Green</v>
      </c>
      <c r="S5633" t="str">
        <f t="shared" si="1812"/>
        <v>Red</v>
      </c>
      <c r="T5633" t="str">
        <f t="shared" si="1813"/>
        <v>Green</v>
      </c>
      <c r="U5633" t="str">
        <f t="shared" si="1814"/>
        <v>Red</v>
      </c>
      <c r="V5633" t="str">
        <f t="shared" si="1815"/>
        <v>Green</v>
      </c>
      <c r="W5633" t="str">
        <f t="shared" si="1816"/>
        <v>Red</v>
      </c>
      <c r="X5633" t="str">
        <f t="shared" si="1817"/>
        <v>Red</v>
      </c>
      <c r="Y5633" t="str">
        <f t="shared" si="1818"/>
        <v>Green</v>
      </c>
      <c r="Z5633" t="str">
        <f t="shared" si="1819"/>
        <v>Green</v>
      </c>
      <c r="AA5633" t="str">
        <f t="shared" si="1820"/>
        <v>Red</v>
      </c>
      <c r="AB5633" t="str">
        <f t="shared" si="1821"/>
        <v>Red</v>
      </c>
      <c r="AC5633" t="str">
        <f t="shared" si="1822"/>
        <v>Green</v>
      </c>
      <c r="AD5633" t="str">
        <f t="shared" si="1823"/>
        <v>Red</v>
      </c>
    </row>
    <row r="5634" spans="1:30" x14ac:dyDescent="0.3">
      <c r="A5634" t="str">
        <f t="shared" si="1824"/>
        <v>08/08/2026FalkenbergAssyriska United IK</v>
      </c>
      <c r="B5634" t="s">
        <v>827</v>
      </c>
      <c r="D5634" s="2">
        <v>46242</v>
      </c>
      <c r="E5634" s="3">
        <v>0.45833333333333331</v>
      </c>
      <c r="F5634" t="s">
        <v>1418</v>
      </c>
      <c r="G5634" t="s">
        <v>5071</v>
      </c>
      <c r="H5634">
        <v>0</v>
      </c>
      <c r="I5634">
        <v>0</v>
      </c>
      <c r="J5634">
        <v>1</v>
      </c>
      <c r="K5634">
        <v>1</v>
      </c>
      <c r="L5634" s="22" t="str">
        <f t="shared" si="1825"/>
        <v>08/08/2026</v>
      </c>
      <c r="M5634" s="23">
        <f t="shared" si="1826"/>
        <v>0.33333333333333331</v>
      </c>
      <c r="N5634" t="str">
        <f t="shared" si="1827"/>
        <v>1 - 1</v>
      </c>
      <c r="O5634" t="str">
        <f t="shared" ref="O5634:O5697" si="1828">IF($J5634&gt;$K5634,"Green","Red")</f>
        <v>Red</v>
      </c>
      <c r="P5634" t="str">
        <f t="shared" ref="P5634:P5697" si="1829">IF($J5634=$K5634,"Green","Red")</f>
        <v>Green</v>
      </c>
      <c r="Q5634" t="str">
        <f t="shared" ref="Q5634:Q5697" si="1830">IF($J5634&lt;$K5634,"Green","Red")</f>
        <v>Red</v>
      </c>
      <c r="R5634" t="str">
        <f t="shared" ref="R5634:R5697" si="1831">IF($J5634&gt;=$K5634,"Green","Red")</f>
        <v>Green</v>
      </c>
      <c r="S5634" t="str">
        <f t="shared" ref="S5634:S5697" si="1832">IF($J5634&lt;=$K5634,"Green","Red")</f>
        <v>Green</v>
      </c>
      <c r="T5634" t="str">
        <f t="shared" ref="T5634:T5697" si="1833">IF(OR($J5634&gt;$K5634,$J5634&lt;$K5634),"Green","Red")</f>
        <v>Red</v>
      </c>
      <c r="U5634" t="str">
        <f t="shared" ref="U5634:U5697" si="1834">IF($H5634&gt;$I5634,"Green","Red")</f>
        <v>Red</v>
      </c>
      <c r="V5634" t="str">
        <f t="shared" ref="V5634:V5697" si="1835">IF($H5634=$I5634,"Green","Red")</f>
        <v>Green</v>
      </c>
      <c r="W5634" t="str">
        <f t="shared" ref="W5634:W5697" si="1836">IF($H5634&lt;$I5634,"Green","Red")</f>
        <v>Red</v>
      </c>
      <c r="X5634" t="str">
        <f t="shared" ref="X5634:X5697" si="1837">IF($H5634+$I5634&gt;0,"Green","Red")</f>
        <v>Red</v>
      </c>
      <c r="Y5634" t="str">
        <f t="shared" ref="Y5634:Y5697" si="1838">IF($J5634+$K5634&gt;1.5,"Green","Red")</f>
        <v>Green</v>
      </c>
      <c r="Z5634" t="str">
        <f t="shared" ref="Z5634:Z5697" si="1839">IF($J5634+$K5634&gt;2.5,"Green","Red")</f>
        <v>Red</v>
      </c>
      <c r="AA5634" t="str">
        <f t="shared" ref="AA5634:AA5697" si="1840">IF($J5634+$K5634&lt;2.5,"Green","Red")</f>
        <v>Green</v>
      </c>
      <c r="AB5634" t="str">
        <f t="shared" ref="AB5634:AB5697" si="1841">IF($J5634+$K5634&lt;3.5,"Green","Red")</f>
        <v>Green</v>
      </c>
      <c r="AC5634" t="str">
        <f t="shared" ref="AC5634:AC5697" si="1842">IF(AND($J5634&gt;0,$K5634&gt;0),"Green","Red")</f>
        <v>Green</v>
      </c>
      <c r="AD5634" t="str">
        <f t="shared" ref="AD5634:AD5697" si="1843">IF(OR($J5634=0,$K5634=0),"Green","Red")</f>
        <v>Red</v>
      </c>
    </row>
    <row r="5635" spans="1:30" x14ac:dyDescent="0.3">
      <c r="A5635" t="str">
        <f t="shared" si="1824"/>
        <v>08/08/2026FinnsnesBossekop</v>
      </c>
      <c r="D5635" s="2">
        <v>46242</v>
      </c>
      <c r="E5635" s="3">
        <v>0.45833333333333331</v>
      </c>
      <c r="F5635" t="s">
        <v>3489</v>
      </c>
      <c r="G5635" t="s">
        <v>4302</v>
      </c>
      <c r="H5635">
        <v>2</v>
      </c>
      <c r="I5635">
        <v>0</v>
      </c>
      <c r="J5635">
        <v>2</v>
      </c>
      <c r="K5635">
        <v>3</v>
      </c>
      <c r="L5635" s="22" t="str">
        <f t="shared" si="1825"/>
        <v>08/08/2026</v>
      </c>
      <c r="M5635" s="23">
        <f t="shared" si="1826"/>
        <v>0.33333333333333331</v>
      </c>
      <c r="N5635" t="str">
        <f t="shared" si="1827"/>
        <v>2 - 3</v>
      </c>
      <c r="O5635" t="str">
        <f t="shared" si="1828"/>
        <v>Red</v>
      </c>
      <c r="P5635" t="str">
        <f t="shared" si="1829"/>
        <v>Red</v>
      </c>
      <c r="Q5635" t="str">
        <f t="shared" si="1830"/>
        <v>Green</v>
      </c>
      <c r="R5635" t="str">
        <f t="shared" si="1831"/>
        <v>Red</v>
      </c>
      <c r="S5635" t="str">
        <f t="shared" si="1832"/>
        <v>Green</v>
      </c>
      <c r="T5635" t="str">
        <f t="shared" si="1833"/>
        <v>Green</v>
      </c>
      <c r="U5635" t="str">
        <f t="shared" si="1834"/>
        <v>Green</v>
      </c>
      <c r="V5635" t="str">
        <f t="shared" si="1835"/>
        <v>Red</v>
      </c>
      <c r="W5635" t="str">
        <f t="shared" si="1836"/>
        <v>Red</v>
      </c>
      <c r="X5635" t="str">
        <f t="shared" si="1837"/>
        <v>Green</v>
      </c>
      <c r="Y5635" t="str">
        <f t="shared" si="1838"/>
        <v>Green</v>
      </c>
      <c r="Z5635" t="str">
        <f t="shared" si="1839"/>
        <v>Green</v>
      </c>
      <c r="AA5635" t="str">
        <f t="shared" si="1840"/>
        <v>Red</v>
      </c>
      <c r="AB5635" t="str">
        <f t="shared" si="1841"/>
        <v>Red</v>
      </c>
      <c r="AC5635" t="str">
        <f t="shared" si="1842"/>
        <v>Green</v>
      </c>
      <c r="AD5635" t="str">
        <f t="shared" si="1843"/>
        <v>Red</v>
      </c>
    </row>
    <row r="5636" spans="1:30" x14ac:dyDescent="0.3">
      <c r="A5636" t="str">
        <f t="shared" si="1824"/>
        <v>08/08/2026FK TaurasNeptunas Klaipeda</v>
      </c>
      <c r="D5636" s="2">
        <v>46242</v>
      </c>
      <c r="E5636" s="3">
        <v>0.45833333333333331</v>
      </c>
      <c r="F5636" t="s">
        <v>139</v>
      </c>
      <c r="G5636" t="s">
        <v>282</v>
      </c>
      <c r="H5636">
        <v>0</v>
      </c>
      <c r="I5636">
        <v>1</v>
      </c>
      <c r="J5636">
        <v>0</v>
      </c>
      <c r="K5636">
        <v>2</v>
      </c>
      <c r="L5636" s="22" t="str">
        <f t="shared" si="1825"/>
        <v>08/08/2026</v>
      </c>
      <c r="M5636" s="23">
        <f t="shared" si="1826"/>
        <v>0.33333333333333331</v>
      </c>
      <c r="N5636" t="str">
        <f t="shared" si="1827"/>
        <v>0 - 2</v>
      </c>
      <c r="O5636" t="str">
        <f t="shared" si="1828"/>
        <v>Red</v>
      </c>
      <c r="P5636" t="str">
        <f t="shared" si="1829"/>
        <v>Red</v>
      </c>
      <c r="Q5636" t="str">
        <f t="shared" si="1830"/>
        <v>Green</v>
      </c>
      <c r="R5636" t="str">
        <f t="shared" si="1831"/>
        <v>Red</v>
      </c>
      <c r="S5636" t="str">
        <f t="shared" si="1832"/>
        <v>Green</v>
      </c>
      <c r="T5636" t="str">
        <f t="shared" si="1833"/>
        <v>Green</v>
      </c>
      <c r="U5636" t="str">
        <f t="shared" si="1834"/>
        <v>Red</v>
      </c>
      <c r="V5636" t="str">
        <f t="shared" si="1835"/>
        <v>Red</v>
      </c>
      <c r="W5636" t="str">
        <f t="shared" si="1836"/>
        <v>Green</v>
      </c>
      <c r="X5636" t="str">
        <f t="shared" si="1837"/>
        <v>Green</v>
      </c>
      <c r="Y5636" t="str">
        <f t="shared" si="1838"/>
        <v>Green</v>
      </c>
      <c r="Z5636" t="str">
        <f t="shared" si="1839"/>
        <v>Red</v>
      </c>
      <c r="AA5636" t="str">
        <f t="shared" si="1840"/>
        <v>Green</v>
      </c>
      <c r="AB5636" t="str">
        <f t="shared" si="1841"/>
        <v>Green</v>
      </c>
      <c r="AC5636" t="str">
        <f t="shared" si="1842"/>
        <v>Red</v>
      </c>
      <c r="AD5636" t="str">
        <f t="shared" si="1843"/>
        <v>Green</v>
      </c>
    </row>
    <row r="5637" spans="1:30" x14ac:dyDescent="0.3">
      <c r="A5637" t="str">
        <f t="shared" si="1824"/>
        <v>08/08/2026Gottne IFIFK Lulea</v>
      </c>
      <c r="B5637" t="s">
        <v>827</v>
      </c>
      <c r="D5637" s="2">
        <v>46242</v>
      </c>
      <c r="E5637" s="3">
        <v>0.45833333333333331</v>
      </c>
      <c r="F5637" t="s">
        <v>5716</v>
      </c>
      <c r="G5637" t="s">
        <v>5706</v>
      </c>
      <c r="H5637">
        <v>0</v>
      </c>
      <c r="I5637">
        <v>0</v>
      </c>
      <c r="J5637">
        <v>0</v>
      </c>
      <c r="K5637">
        <v>1</v>
      </c>
      <c r="L5637" s="22" t="str">
        <f t="shared" si="1825"/>
        <v>08/08/2026</v>
      </c>
      <c r="M5637" s="23">
        <f t="shared" si="1826"/>
        <v>0.33333333333333331</v>
      </c>
      <c r="N5637" t="str">
        <f t="shared" si="1827"/>
        <v>0 - 1</v>
      </c>
      <c r="O5637" t="str">
        <f t="shared" si="1828"/>
        <v>Red</v>
      </c>
      <c r="P5637" t="str">
        <f t="shared" si="1829"/>
        <v>Red</v>
      </c>
      <c r="Q5637" t="str">
        <f t="shared" si="1830"/>
        <v>Green</v>
      </c>
      <c r="R5637" t="str">
        <f t="shared" si="1831"/>
        <v>Red</v>
      </c>
      <c r="S5637" t="str">
        <f t="shared" si="1832"/>
        <v>Green</v>
      </c>
      <c r="T5637" t="str">
        <f t="shared" si="1833"/>
        <v>Green</v>
      </c>
      <c r="U5637" t="str">
        <f t="shared" si="1834"/>
        <v>Red</v>
      </c>
      <c r="V5637" t="str">
        <f t="shared" si="1835"/>
        <v>Green</v>
      </c>
      <c r="W5637" t="str">
        <f t="shared" si="1836"/>
        <v>Red</v>
      </c>
      <c r="X5637" t="str">
        <f t="shared" si="1837"/>
        <v>Red</v>
      </c>
      <c r="Y5637" t="str">
        <f t="shared" si="1838"/>
        <v>Red</v>
      </c>
      <c r="Z5637" t="str">
        <f t="shared" si="1839"/>
        <v>Red</v>
      </c>
      <c r="AA5637" t="str">
        <f t="shared" si="1840"/>
        <v>Green</v>
      </c>
      <c r="AB5637" t="str">
        <f t="shared" si="1841"/>
        <v>Green</v>
      </c>
      <c r="AC5637" t="str">
        <f t="shared" si="1842"/>
        <v>Red</v>
      </c>
      <c r="AD5637" t="str">
        <f t="shared" si="1843"/>
        <v>Green</v>
      </c>
    </row>
    <row r="5638" spans="1:30" x14ac:dyDescent="0.3">
      <c r="A5638" t="str">
        <f t="shared" si="1824"/>
        <v>08/08/2026Hammarby U19Mjallby U19</v>
      </c>
      <c r="B5638" t="s">
        <v>827</v>
      </c>
      <c r="D5638" s="2">
        <v>46242</v>
      </c>
      <c r="E5638" s="3">
        <v>0.45833333333333331</v>
      </c>
      <c r="F5638" t="s">
        <v>4314</v>
      </c>
      <c r="G5638" t="s">
        <v>3644</v>
      </c>
      <c r="H5638">
        <v>0</v>
      </c>
      <c r="I5638">
        <v>0</v>
      </c>
      <c r="J5638">
        <v>5</v>
      </c>
      <c r="K5638">
        <v>0</v>
      </c>
      <c r="L5638" s="22" t="str">
        <f t="shared" si="1825"/>
        <v>08/08/2026</v>
      </c>
      <c r="M5638" s="23">
        <f t="shared" si="1826"/>
        <v>0.33333333333333331</v>
      </c>
      <c r="N5638" t="str">
        <f t="shared" si="1827"/>
        <v>5 - 0</v>
      </c>
      <c r="O5638" t="str">
        <f t="shared" si="1828"/>
        <v>Green</v>
      </c>
      <c r="P5638" t="str">
        <f t="shared" si="1829"/>
        <v>Red</v>
      </c>
      <c r="Q5638" t="str">
        <f t="shared" si="1830"/>
        <v>Red</v>
      </c>
      <c r="R5638" t="str">
        <f t="shared" si="1831"/>
        <v>Green</v>
      </c>
      <c r="S5638" t="str">
        <f t="shared" si="1832"/>
        <v>Red</v>
      </c>
      <c r="T5638" t="str">
        <f t="shared" si="1833"/>
        <v>Green</v>
      </c>
      <c r="U5638" t="str">
        <f t="shared" si="1834"/>
        <v>Red</v>
      </c>
      <c r="V5638" t="str">
        <f t="shared" si="1835"/>
        <v>Green</v>
      </c>
      <c r="W5638" t="str">
        <f t="shared" si="1836"/>
        <v>Red</v>
      </c>
      <c r="X5638" t="str">
        <f t="shared" si="1837"/>
        <v>Red</v>
      </c>
      <c r="Y5638" t="str">
        <f t="shared" si="1838"/>
        <v>Green</v>
      </c>
      <c r="Z5638" t="str">
        <f t="shared" si="1839"/>
        <v>Green</v>
      </c>
      <c r="AA5638" t="str">
        <f t="shared" si="1840"/>
        <v>Red</v>
      </c>
      <c r="AB5638" t="str">
        <f t="shared" si="1841"/>
        <v>Red</v>
      </c>
      <c r="AC5638" t="str">
        <f t="shared" si="1842"/>
        <v>Red</v>
      </c>
      <c r="AD5638" t="str">
        <f t="shared" si="1843"/>
        <v>Green</v>
      </c>
    </row>
    <row r="5639" spans="1:30" x14ac:dyDescent="0.3">
      <c r="A5639" t="str">
        <f t="shared" si="1824"/>
        <v>08/08/2026HeidenheimOsnabruck</v>
      </c>
      <c r="D5639" s="2">
        <v>46242</v>
      </c>
      <c r="E5639" s="3">
        <v>0.45833333333333331</v>
      </c>
      <c r="F5639" t="s">
        <v>1619</v>
      </c>
      <c r="G5639" t="s">
        <v>2666</v>
      </c>
      <c r="H5639">
        <v>3</v>
      </c>
      <c r="I5639">
        <v>2</v>
      </c>
      <c r="J5639">
        <v>4</v>
      </c>
      <c r="K5639">
        <v>3</v>
      </c>
      <c r="L5639" s="22" t="str">
        <f t="shared" si="1825"/>
        <v>08/08/2026</v>
      </c>
      <c r="M5639" s="23">
        <f t="shared" si="1826"/>
        <v>0.33333333333333331</v>
      </c>
      <c r="N5639" t="str">
        <f t="shared" si="1827"/>
        <v>4 - 3</v>
      </c>
      <c r="O5639" t="str">
        <f t="shared" si="1828"/>
        <v>Green</v>
      </c>
      <c r="P5639" t="str">
        <f t="shared" si="1829"/>
        <v>Red</v>
      </c>
      <c r="Q5639" t="str">
        <f t="shared" si="1830"/>
        <v>Red</v>
      </c>
      <c r="R5639" t="str">
        <f t="shared" si="1831"/>
        <v>Green</v>
      </c>
      <c r="S5639" t="str">
        <f t="shared" si="1832"/>
        <v>Red</v>
      </c>
      <c r="T5639" t="str">
        <f t="shared" si="1833"/>
        <v>Green</v>
      </c>
      <c r="U5639" t="str">
        <f t="shared" si="1834"/>
        <v>Green</v>
      </c>
      <c r="V5639" t="str">
        <f t="shared" si="1835"/>
        <v>Red</v>
      </c>
      <c r="W5639" t="str">
        <f t="shared" si="1836"/>
        <v>Red</v>
      </c>
      <c r="X5639" t="str">
        <f t="shared" si="1837"/>
        <v>Green</v>
      </c>
      <c r="Y5639" t="str">
        <f t="shared" si="1838"/>
        <v>Green</v>
      </c>
      <c r="Z5639" t="str">
        <f t="shared" si="1839"/>
        <v>Green</v>
      </c>
      <c r="AA5639" t="str">
        <f t="shared" si="1840"/>
        <v>Red</v>
      </c>
      <c r="AB5639" t="str">
        <f t="shared" si="1841"/>
        <v>Red</v>
      </c>
      <c r="AC5639" t="str">
        <f t="shared" si="1842"/>
        <v>Green</v>
      </c>
      <c r="AD5639" t="str">
        <f t="shared" si="1843"/>
        <v>Red</v>
      </c>
    </row>
    <row r="5640" spans="1:30" x14ac:dyDescent="0.3">
      <c r="A5640" t="str">
        <f t="shared" si="1824"/>
        <v>08/08/2026Hoffenheim U19SSV Ulm 1846 U19</v>
      </c>
      <c r="D5640" s="2">
        <v>46242</v>
      </c>
      <c r="E5640" s="3">
        <v>0.45833333333333331</v>
      </c>
      <c r="F5640" t="s">
        <v>5689</v>
      </c>
      <c r="G5640" t="s">
        <v>5877</v>
      </c>
      <c r="H5640">
        <v>1</v>
      </c>
      <c r="I5640">
        <v>0</v>
      </c>
      <c r="J5640">
        <v>2</v>
      </c>
      <c r="K5640">
        <v>1</v>
      </c>
      <c r="L5640" s="22" t="str">
        <f t="shared" si="1825"/>
        <v>08/08/2026</v>
      </c>
      <c r="M5640" s="23">
        <f t="shared" si="1826"/>
        <v>0.33333333333333331</v>
      </c>
      <c r="N5640" t="str">
        <f t="shared" si="1827"/>
        <v>2 - 1</v>
      </c>
      <c r="O5640" t="str">
        <f t="shared" si="1828"/>
        <v>Green</v>
      </c>
      <c r="P5640" t="str">
        <f t="shared" si="1829"/>
        <v>Red</v>
      </c>
      <c r="Q5640" t="str">
        <f t="shared" si="1830"/>
        <v>Red</v>
      </c>
      <c r="R5640" t="str">
        <f t="shared" si="1831"/>
        <v>Green</v>
      </c>
      <c r="S5640" t="str">
        <f t="shared" si="1832"/>
        <v>Red</v>
      </c>
      <c r="T5640" t="str">
        <f t="shared" si="1833"/>
        <v>Green</v>
      </c>
      <c r="U5640" t="str">
        <f t="shared" si="1834"/>
        <v>Green</v>
      </c>
      <c r="V5640" t="str">
        <f t="shared" si="1835"/>
        <v>Red</v>
      </c>
      <c r="W5640" t="str">
        <f t="shared" si="1836"/>
        <v>Red</v>
      </c>
      <c r="X5640" t="str">
        <f t="shared" si="1837"/>
        <v>Green</v>
      </c>
      <c r="Y5640" t="str">
        <f t="shared" si="1838"/>
        <v>Green</v>
      </c>
      <c r="Z5640" t="str">
        <f t="shared" si="1839"/>
        <v>Green</v>
      </c>
      <c r="AA5640" t="str">
        <f t="shared" si="1840"/>
        <v>Red</v>
      </c>
      <c r="AB5640" t="str">
        <f t="shared" si="1841"/>
        <v>Green</v>
      </c>
      <c r="AC5640" t="str">
        <f t="shared" si="1842"/>
        <v>Green</v>
      </c>
      <c r="AD5640" t="str">
        <f t="shared" si="1843"/>
        <v>Red</v>
      </c>
    </row>
    <row r="5641" spans="1:30" x14ac:dyDescent="0.3">
      <c r="A5641" t="str">
        <f t="shared" si="1824"/>
        <v>08/08/2026IF ReadyHeming</v>
      </c>
      <c r="D5641" s="2">
        <v>46242</v>
      </c>
      <c r="E5641" s="3">
        <v>0.45833333333333331</v>
      </c>
      <c r="F5641" t="s">
        <v>4760</v>
      </c>
      <c r="G5641" t="s">
        <v>3462</v>
      </c>
      <c r="H5641">
        <v>1</v>
      </c>
      <c r="I5641">
        <v>1</v>
      </c>
      <c r="J5641">
        <v>1</v>
      </c>
      <c r="K5641">
        <v>1</v>
      </c>
      <c r="L5641" s="22" t="str">
        <f t="shared" si="1825"/>
        <v>08/08/2026</v>
      </c>
      <c r="M5641" s="23">
        <f t="shared" si="1826"/>
        <v>0.33333333333333331</v>
      </c>
      <c r="N5641" t="str">
        <f t="shared" si="1827"/>
        <v>1 - 1</v>
      </c>
      <c r="O5641" t="str">
        <f t="shared" si="1828"/>
        <v>Red</v>
      </c>
      <c r="P5641" t="str">
        <f t="shared" si="1829"/>
        <v>Green</v>
      </c>
      <c r="Q5641" t="str">
        <f t="shared" si="1830"/>
        <v>Red</v>
      </c>
      <c r="R5641" t="str">
        <f t="shared" si="1831"/>
        <v>Green</v>
      </c>
      <c r="S5641" t="str">
        <f t="shared" si="1832"/>
        <v>Green</v>
      </c>
      <c r="T5641" t="str">
        <f t="shared" si="1833"/>
        <v>Red</v>
      </c>
      <c r="U5641" t="str">
        <f t="shared" si="1834"/>
        <v>Red</v>
      </c>
      <c r="V5641" t="str">
        <f t="shared" si="1835"/>
        <v>Green</v>
      </c>
      <c r="W5641" t="str">
        <f t="shared" si="1836"/>
        <v>Red</v>
      </c>
      <c r="X5641" t="str">
        <f t="shared" si="1837"/>
        <v>Green</v>
      </c>
      <c r="Y5641" t="str">
        <f t="shared" si="1838"/>
        <v>Green</v>
      </c>
      <c r="Z5641" t="str">
        <f t="shared" si="1839"/>
        <v>Red</v>
      </c>
      <c r="AA5641" t="str">
        <f t="shared" si="1840"/>
        <v>Green</v>
      </c>
      <c r="AB5641" t="str">
        <f t="shared" si="1841"/>
        <v>Green</v>
      </c>
      <c r="AC5641" t="str">
        <f t="shared" si="1842"/>
        <v>Green</v>
      </c>
      <c r="AD5641" t="str">
        <f t="shared" si="1843"/>
        <v>Red</v>
      </c>
    </row>
    <row r="5642" spans="1:30" x14ac:dyDescent="0.3">
      <c r="A5642" t="str">
        <f t="shared" si="1824"/>
        <v>08/08/2026IFK Haninge/BrandbergenFOC Farsta</v>
      </c>
      <c r="B5642" t="s">
        <v>827</v>
      </c>
      <c r="D5642" s="2">
        <v>46242</v>
      </c>
      <c r="E5642" s="3">
        <v>0.45833333333333331</v>
      </c>
      <c r="F5642" t="s">
        <v>3764</v>
      </c>
      <c r="G5642" t="s">
        <v>5501</v>
      </c>
      <c r="H5642">
        <v>1</v>
      </c>
      <c r="I5642">
        <v>1</v>
      </c>
      <c r="J5642">
        <v>2</v>
      </c>
      <c r="K5642">
        <v>2</v>
      </c>
      <c r="L5642" s="22" t="str">
        <f t="shared" si="1825"/>
        <v>08/08/2026</v>
      </c>
      <c r="M5642" s="23">
        <f t="shared" si="1826"/>
        <v>0.33333333333333331</v>
      </c>
      <c r="N5642" t="str">
        <f t="shared" si="1827"/>
        <v>2 - 2</v>
      </c>
      <c r="O5642" t="str">
        <f t="shared" si="1828"/>
        <v>Red</v>
      </c>
      <c r="P5642" t="str">
        <f t="shared" si="1829"/>
        <v>Green</v>
      </c>
      <c r="Q5642" t="str">
        <f t="shared" si="1830"/>
        <v>Red</v>
      </c>
      <c r="R5642" t="str">
        <f t="shared" si="1831"/>
        <v>Green</v>
      </c>
      <c r="S5642" t="str">
        <f t="shared" si="1832"/>
        <v>Green</v>
      </c>
      <c r="T5642" t="str">
        <f t="shared" si="1833"/>
        <v>Red</v>
      </c>
      <c r="U5642" t="str">
        <f t="shared" si="1834"/>
        <v>Red</v>
      </c>
      <c r="V5642" t="str">
        <f t="shared" si="1835"/>
        <v>Green</v>
      </c>
      <c r="W5642" t="str">
        <f t="shared" si="1836"/>
        <v>Red</v>
      </c>
      <c r="X5642" t="str">
        <f t="shared" si="1837"/>
        <v>Green</v>
      </c>
      <c r="Y5642" t="str">
        <f t="shared" si="1838"/>
        <v>Green</v>
      </c>
      <c r="Z5642" t="str">
        <f t="shared" si="1839"/>
        <v>Green</v>
      </c>
      <c r="AA5642" t="str">
        <f t="shared" si="1840"/>
        <v>Red</v>
      </c>
      <c r="AB5642" t="str">
        <f t="shared" si="1841"/>
        <v>Red</v>
      </c>
      <c r="AC5642" t="str">
        <f t="shared" si="1842"/>
        <v>Green</v>
      </c>
      <c r="AD5642" t="str">
        <f t="shared" si="1843"/>
        <v>Red</v>
      </c>
    </row>
    <row r="5643" spans="1:30" x14ac:dyDescent="0.3">
      <c r="A5643" t="str">
        <f t="shared" si="1824"/>
        <v>08/08/2026IFK OstersundKubikenborgs IF</v>
      </c>
      <c r="B5643" t="s">
        <v>827</v>
      </c>
      <c r="D5643" s="2">
        <v>46242</v>
      </c>
      <c r="E5643" s="3">
        <v>0.45833333333333331</v>
      </c>
      <c r="F5643" t="s">
        <v>5707</v>
      </c>
      <c r="G5643" t="s">
        <v>5686</v>
      </c>
      <c r="H5643">
        <v>0</v>
      </c>
      <c r="I5643">
        <v>0</v>
      </c>
      <c r="J5643">
        <v>2</v>
      </c>
      <c r="K5643">
        <v>0</v>
      </c>
      <c r="L5643" s="22" t="str">
        <f t="shared" si="1825"/>
        <v>08/08/2026</v>
      </c>
      <c r="M5643" s="23">
        <f t="shared" si="1826"/>
        <v>0.33333333333333331</v>
      </c>
      <c r="N5643" t="str">
        <f t="shared" si="1827"/>
        <v>2 - 0</v>
      </c>
      <c r="O5643" t="str">
        <f t="shared" si="1828"/>
        <v>Green</v>
      </c>
      <c r="P5643" t="str">
        <f t="shared" si="1829"/>
        <v>Red</v>
      </c>
      <c r="Q5643" t="str">
        <f t="shared" si="1830"/>
        <v>Red</v>
      </c>
      <c r="R5643" t="str">
        <f t="shared" si="1831"/>
        <v>Green</v>
      </c>
      <c r="S5643" t="str">
        <f t="shared" si="1832"/>
        <v>Red</v>
      </c>
      <c r="T5643" t="str">
        <f t="shared" si="1833"/>
        <v>Green</v>
      </c>
      <c r="U5643" t="str">
        <f t="shared" si="1834"/>
        <v>Red</v>
      </c>
      <c r="V5643" t="str">
        <f t="shared" si="1835"/>
        <v>Green</v>
      </c>
      <c r="W5643" t="str">
        <f t="shared" si="1836"/>
        <v>Red</v>
      </c>
      <c r="X5643" t="str">
        <f t="shared" si="1837"/>
        <v>Red</v>
      </c>
      <c r="Y5643" t="str">
        <f t="shared" si="1838"/>
        <v>Green</v>
      </c>
      <c r="Z5643" t="str">
        <f t="shared" si="1839"/>
        <v>Red</v>
      </c>
      <c r="AA5643" t="str">
        <f t="shared" si="1840"/>
        <v>Green</v>
      </c>
      <c r="AB5643" t="str">
        <f t="shared" si="1841"/>
        <v>Green</v>
      </c>
      <c r="AC5643" t="str">
        <f t="shared" si="1842"/>
        <v>Red</v>
      </c>
      <c r="AD5643" t="str">
        <f t="shared" si="1843"/>
        <v>Green</v>
      </c>
    </row>
    <row r="5644" spans="1:30" x14ac:dyDescent="0.3">
      <c r="A5644" t="str">
        <f t="shared" si="1824"/>
        <v>08/08/2026Jeonbuk Hyundai MotorsJeju United</v>
      </c>
      <c r="D5644" s="2">
        <v>46242</v>
      </c>
      <c r="E5644" s="3">
        <v>0.45833333333333331</v>
      </c>
      <c r="F5644" t="s">
        <v>1414</v>
      </c>
      <c r="G5644" t="s">
        <v>216</v>
      </c>
      <c r="H5644">
        <v>0</v>
      </c>
      <c r="I5644">
        <v>1</v>
      </c>
      <c r="J5644">
        <v>1</v>
      </c>
      <c r="K5644">
        <v>3</v>
      </c>
      <c r="L5644" s="22" t="str">
        <f t="shared" si="1825"/>
        <v>08/08/2026</v>
      </c>
      <c r="M5644" s="23">
        <f t="shared" si="1826"/>
        <v>0.33333333333333331</v>
      </c>
      <c r="N5644" t="str">
        <f t="shared" si="1827"/>
        <v>1 - 3</v>
      </c>
      <c r="O5644" t="str">
        <f t="shared" si="1828"/>
        <v>Red</v>
      </c>
      <c r="P5644" t="str">
        <f t="shared" si="1829"/>
        <v>Red</v>
      </c>
      <c r="Q5644" t="str">
        <f t="shared" si="1830"/>
        <v>Green</v>
      </c>
      <c r="R5644" t="str">
        <f t="shared" si="1831"/>
        <v>Red</v>
      </c>
      <c r="S5644" t="str">
        <f t="shared" si="1832"/>
        <v>Green</v>
      </c>
      <c r="T5644" t="str">
        <f t="shared" si="1833"/>
        <v>Green</v>
      </c>
      <c r="U5644" t="str">
        <f t="shared" si="1834"/>
        <v>Red</v>
      </c>
      <c r="V5644" t="str">
        <f t="shared" si="1835"/>
        <v>Red</v>
      </c>
      <c r="W5644" t="str">
        <f t="shared" si="1836"/>
        <v>Green</v>
      </c>
      <c r="X5644" t="str">
        <f t="shared" si="1837"/>
        <v>Green</v>
      </c>
      <c r="Y5644" t="str">
        <f t="shared" si="1838"/>
        <v>Green</v>
      </c>
      <c r="Z5644" t="str">
        <f t="shared" si="1839"/>
        <v>Green</v>
      </c>
      <c r="AA5644" t="str">
        <f t="shared" si="1840"/>
        <v>Red</v>
      </c>
      <c r="AB5644" t="str">
        <f t="shared" si="1841"/>
        <v>Red</v>
      </c>
      <c r="AC5644" t="str">
        <f t="shared" si="1842"/>
        <v>Green</v>
      </c>
      <c r="AD5644" t="str">
        <f t="shared" si="1843"/>
        <v>Red</v>
      </c>
    </row>
    <row r="5645" spans="1:30" x14ac:dyDescent="0.3">
      <c r="A5645" t="str">
        <f t="shared" si="1824"/>
        <v>08/08/2026JunkerenFollo</v>
      </c>
      <c r="D5645" s="2">
        <v>46242</v>
      </c>
      <c r="E5645" s="3">
        <v>0.45833333333333331</v>
      </c>
      <c r="F5645" t="s">
        <v>3453</v>
      </c>
      <c r="G5645" t="s">
        <v>3456</v>
      </c>
      <c r="H5645">
        <v>3</v>
      </c>
      <c r="I5645">
        <v>0</v>
      </c>
      <c r="J5645">
        <v>4</v>
      </c>
      <c r="K5645">
        <v>1</v>
      </c>
      <c r="L5645" s="22" t="str">
        <f t="shared" si="1825"/>
        <v>08/08/2026</v>
      </c>
      <c r="M5645" s="23">
        <f t="shared" si="1826"/>
        <v>0.33333333333333331</v>
      </c>
      <c r="N5645" t="str">
        <f t="shared" si="1827"/>
        <v>4 - 1</v>
      </c>
      <c r="O5645" t="str">
        <f t="shared" si="1828"/>
        <v>Green</v>
      </c>
      <c r="P5645" t="str">
        <f t="shared" si="1829"/>
        <v>Red</v>
      </c>
      <c r="Q5645" t="str">
        <f t="shared" si="1830"/>
        <v>Red</v>
      </c>
      <c r="R5645" t="str">
        <f t="shared" si="1831"/>
        <v>Green</v>
      </c>
      <c r="S5645" t="str">
        <f t="shared" si="1832"/>
        <v>Red</v>
      </c>
      <c r="T5645" t="str">
        <f t="shared" si="1833"/>
        <v>Green</v>
      </c>
      <c r="U5645" t="str">
        <f t="shared" si="1834"/>
        <v>Green</v>
      </c>
      <c r="V5645" t="str">
        <f t="shared" si="1835"/>
        <v>Red</v>
      </c>
      <c r="W5645" t="str">
        <f t="shared" si="1836"/>
        <v>Red</v>
      </c>
      <c r="X5645" t="str">
        <f t="shared" si="1837"/>
        <v>Green</v>
      </c>
      <c r="Y5645" t="str">
        <f t="shared" si="1838"/>
        <v>Green</v>
      </c>
      <c r="Z5645" t="str">
        <f t="shared" si="1839"/>
        <v>Green</v>
      </c>
      <c r="AA5645" t="str">
        <f t="shared" si="1840"/>
        <v>Red</v>
      </c>
      <c r="AB5645" t="str">
        <f t="shared" si="1841"/>
        <v>Red</v>
      </c>
      <c r="AC5645" t="str">
        <f t="shared" si="1842"/>
        <v>Green</v>
      </c>
      <c r="AD5645" t="str">
        <f t="shared" si="1843"/>
        <v>Red</v>
      </c>
    </row>
    <row r="5646" spans="1:30" x14ac:dyDescent="0.3">
      <c r="A5646" t="str">
        <f t="shared" si="1824"/>
        <v>08/08/2026JuventusInter Milan</v>
      </c>
      <c r="D5646" s="2">
        <v>46242</v>
      </c>
      <c r="E5646" s="3">
        <v>0.45833333333333331</v>
      </c>
      <c r="F5646" t="s">
        <v>3999</v>
      </c>
      <c r="G5646" t="s">
        <v>4455</v>
      </c>
      <c r="H5646">
        <v>0</v>
      </c>
      <c r="I5646">
        <v>1</v>
      </c>
      <c r="J5646">
        <v>1</v>
      </c>
      <c r="K5646">
        <v>2</v>
      </c>
      <c r="L5646" s="22" t="str">
        <f t="shared" si="1825"/>
        <v>08/08/2026</v>
      </c>
      <c r="M5646" s="23">
        <f t="shared" si="1826"/>
        <v>0.33333333333333331</v>
      </c>
      <c r="N5646" t="str">
        <f t="shared" si="1827"/>
        <v>1 - 2</v>
      </c>
      <c r="O5646" t="str">
        <f t="shared" si="1828"/>
        <v>Red</v>
      </c>
      <c r="P5646" t="str">
        <f t="shared" si="1829"/>
        <v>Red</v>
      </c>
      <c r="Q5646" t="str">
        <f t="shared" si="1830"/>
        <v>Green</v>
      </c>
      <c r="R5646" t="str">
        <f t="shared" si="1831"/>
        <v>Red</v>
      </c>
      <c r="S5646" t="str">
        <f t="shared" si="1832"/>
        <v>Green</v>
      </c>
      <c r="T5646" t="str">
        <f t="shared" si="1833"/>
        <v>Green</v>
      </c>
      <c r="U5646" t="str">
        <f t="shared" si="1834"/>
        <v>Red</v>
      </c>
      <c r="V5646" t="str">
        <f t="shared" si="1835"/>
        <v>Red</v>
      </c>
      <c r="W5646" t="str">
        <f t="shared" si="1836"/>
        <v>Green</v>
      </c>
      <c r="X5646" t="str">
        <f t="shared" si="1837"/>
        <v>Green</v>
      </c>
      <c r="Y5646" t="str">
        <f t="shared" si="1838"/>
        <v>Green</v>
      </c>
      <c r="Z5646" t="str">
        <f t="shared" si="1839"/>
        <v>Green</v>
      </c>
      <c r="AA5646" t="str">
        <f t="shared" si="1840"/>
        <v>Red</v>
      </c>
      <c r="AB5646" t="str">
        <f t="shared" si="1841"/>
        <v>Green</v>
      </c>
      <c r="AC5646" t="str">
        <f t="shared" si="1842"/>
        <v>Green</v>
      </c>
      <c r="AD5646" t="str">
        <f t="shared" si="1843"/>
        <v>Red</v>
      </c>
    </row>
    <row r="5647" spans="1:30" x14ac:dyDescent="0.3">
      <c r="A5647" t="str">
        <f t="shared" si="1824"/>
        <v>08/08/2026KalugaRodina II</v>
      </c>
      <c r="D5647" s="2">
        <v>46242</v>
      </c>
      <c r="E5647" s="3">
        <v>0.45833333333333331</v>
      </c>
      <c r="F5647" t="s">
        <v>4322</v>
      </c>
      <c r="G5647" t="s">
        <v>3558</v>
      </c>
      <c r="H5647">
        <v>0</v>
      </c>
      <c r="I5647">
        <v>0</v>
      </c>
      <c r="J5647">
        <v>0</v>
      </c>
      <c r="K5647">
        <v>0</v>
      </c>
      <c r="L5647" s="22" t="str">
        <f t="shared" si="1825"/>
        <v>08/08/2026</v>
      </c>
      <c r="M5647" s="23">
        <f t="shared" si="1826"/>
        <v>0.33333333333333331</v>
      </c>
      <c r="N5647" t="str">
        <f t="shared" si="1827"/>
        <v>0 - 0</v>
      </c>
      <c r="O5647" t="str">
        <f t="shared" si="1828"/>
        <v>Red</v>
      </c>
      <c r="P5647" t="str">
        <f t="shared" si="1829"/>
        <v>Green</v>
      </c>
      <c r="Q5647" t="str">
        <f t="shared" si="1830"/>
        <v>Red</v>
      </c>
      <c r="R5647" t="str">
        <f t="shared" si="1831"/>
        <v>Green</v>
      </c>
      <c r="S5647" t="str">
        <f t="shared" si="1832"/>
        <v>Green</v>
      </c>
      <c r="T5647" t="str">
        <f t="shared" si="1833"/>
        <v>Red</v>
      </c>
      <c r="U5647" t="str">
        <f t="shared" si="1834"/>
        <v>Red</v>
      </c>
      <c r="V5647" t="str">
        <f t="shared" si="1835"/>
        <v>Green</v>
      </c>
      <c r="W5647" t="str">
        <f t="shared" si="1836"/>
        <v>Red</v>
      </c>
      <c r="X5647" t="str">
        <f t="shared" si="1837"/>
        <v>Red</v>
      </c>
      <c r="Y5647" t="str">
        <f t="shared" si="1838"/>
        <v>Red</v>
      </c>
      <c r="Z5647" t="str">
        <f t="shared" si="1839"/>
        <v>Red</v>
      </c>
      <c r="AA5647" t="str">
        <f t="shared" si="1840"/>
        <v>Green</v>
      </c>
      <c r="AB5647" t="str">
        <f t="shared" si="1841"/>
        <v>Green</v>
      </c>
      <c r="AC5647" t="str">
        <f t="shared" si="1842"/>
        <v>Red</v>
      </c>
      <c r="AD5647" t="str">
        <f t="shared" si="1843"/>
        <v>Green</v>
      </c>
    </row>
    <row r="5648" spans="1:30" x14ac:dyDescent="0.3">
      <c r="A5648" t="str">
        <f t="shared" si="1824"/>
        <v>08/08/2026Karlslunds IFSmedby AIS</v>
      </c>
      <c r="B5648" t="s">
        <v>827</v>
      </c>
      <c r="D5648" s="2">
        <v>46242</v>
      </c>
      <c r="E5648" s="3">
        <v>0.45833333333333331</v>
      </c>
      <c r="F5648" t="s">
        <v>6262</v>
      </c>
      <c r="G5648" t="s">
        <v>5714</v>
      </c>
      <c r="H5648">
        <v>0</v>
      </c>
      <c r="I5648">
        <v>0</v>
      </c>
      <c r="J5648">
        <v>1</v>
      </c>
      <c r="K5648">
        <v>1</v>
      </c>
      <c r="L5648" s="22" t="str">
        <f t="shared" si="1825"/>
        <v>08/08/2026</v>
      </c>
      <c r="M5648" s="23">
        <f t="shared" si="1826"/>
        <v>0.33333333333333331</v>
      </c>
      <c r="N5648" t="str">
        <f t="shared" si="1827"/>
        <v>1 - 1</v>
      </c>
      <c r="O5648" t="str">
        <f t="shared" si="1828"/>
        <v>Red</v>
      </c>
      <c r="P5648" t="str">
        <f t="shared" si="1829"/>
        <v>Green</v>
      </c>
      <c r="Q5648" t="str">
        <f t="shared" si="1830"/>
        <v>Red</v>
      </c>
      <c r="R5648" t="str">
        <f t="shared" si="1831"/>
        <v>Green</v>
      </c>
      <c r="S5648" t="str">
        <f t="shared" si="1832"/>
        <v>Green</v>
      </c>
      <c r="T5648" t="str">
        <f t="shared" si="1833"/>
        <v>Red</v>
      </c>
      <c r="U5648" t="str">
        <f t="shared" si="1834"/>
        <v>Red</v>
      </c>
      <c r="V5648" t="str">
        <f t="shared" si="1835"/>
        <v>Green</v>
      </c>
      <c r="W5648" t="str">
        <f t="shared" si="1836"/>
        <v>Red</v>
      </c>
      <c r="X5648" t="str">
        <f t="shared" si="1837"/>
        <v>Red</v>
      </c>
      <c r="Y5648" t="str">
        <f t="shared" si="1838"/>
        <v>Green</v>
      </c>
      <c r="Z5648" t="str">
        <f t="shared" si="1839"/>
        <v>Red</v>
      </c>
      <c r="AA5648" t="str">
        <f t="shared" si="1840"/>
        <v>Green</v>
      </c>
      <c r="AB5648" t="str">
        <f t="shared" si="1841"/>
        <v>Green</v>
      </c>
      <c r="AC5648" t="str">
        <f t="shared" si="1842"/>
        <v>Green</v>
      </c>
      <c r="AD5648" t="str">
        <f t="shared" si="1843"/>
        <v>Red</v>
      </c>
    </row>
    <row r="5649" spans="1:30" x14ac:dyDescent="0.3">
      <c r="A5649" t="str">
        <f t="shared" si="1824"/>
        <v>08/08/2026Karlsruher SCArminia Bielefeld</v>
      </c>
      <c r="D5649" s="2">
        <v>46242</v>
      </c>
      <c r="E5649" s="3">
        <v>0.45833333333333331</v>
      </c>
      <c r="F5649" t="s">
        <v>4454</v>
      </c>
      <c r="G5649" t="s">
        <v>3809</v>
      </c>
      <c r="H5649">
        <v>1</v>
      </c>
      <c r="I5649">
        <v>0</v>
      </c>
      <c r="J5649">
        <v>2</v>
      </c>
      <c r="K5649">
        <v>1</v>
      </c>
      <c r="L5649" s="22" t="str">
        <f t="shared" si="1825"/>
        <v>08/08/2026</v>
      </c>
      <c r="M5649" s="23">
        <f t="shared" si="1826"/>
        <v>0.33333333333333331</v>
      </c>
      <c r="N5649" t="str">
        <f t="shared" si="1827"/>
        <v>2 - 1</v>
      </c>
      <c r="O5649" t="str">
        <f t="shared" si="1828"/>
        <v>Green</v>
      </c>
      <c r="P5649" t="str">
        <f t="shared" si="1829"/>
        <v>Red</v>
      </c>
      <c r="Q5649" t="str">
        <f t="shared" si="1830"/>
        <v>Red</v>
      </c>
      <c r="R5649" t="str">
        <f t="shared" si="1831"/>
        <v>Green</v>
      </c>
      <c r="S5649" t="str">
        <f t="shared" si="1832"/>
        <v>Red</v>
      </c>
      <c r="T5649" t="str">
        <f t="shared" si="1833"/>
        <v>Green</v>
      </c>
      <c r="U5649" t="str">
        <f t="shared" si="1834"/>
        <v>Green</v>
      </c>
      <c r="V5649" t="str">
        <f t="shared" si="1835"/>
        <v>Red</v>
      </c>
      <c r="W5649" t="str">
        <f t="shared" si="1836"/>
        <v>Red</v>
      </c>
      <c r="X5649" t="str">
        <f t="shared" si="1837"/>
        <v>Green</v>
      </c>
      <c r="Y5649" t="str">
        <f t="shared" si="1838"/>
        <v>Green</v>
      </c>
      <c r="Z5649" t="str">
        <f t="shared" si="1839"/>
        <v>Green</v>
      </c>
      <c r="AA5649" t="str">
        <f t="shared" si="1840"/>
        <v>Red</v>
      </c>
      <c r="AB5649" t="str">
        <f t="shared" si="1841"/>
        <v>Green</v>
      </c>
      <c r="AC5649" t="str">
        <f t="shared" si="1842"/>
        <v>Green</v>
      </c>
      <c r="AD5649" t="str">
        <f t="shared" si="1843"/>
        <v>Red</v>
      </c>
    </row>
    <row r="5650" spans="1:30" x14ac:dyDescent="0.3">
      <c r="A5650" t="str">
        <f t="shared" si="1824"/>
        <v>08/08/2026LarsmoKPV Akatemia</v>
      </c>
      <c r="D5650" s="2">
        <v>46242</v>
      </c>
      <c r="E5650" s="3">
        <v>0.45833333333333331</v>
      </c>
      <c r="F5650" t="s">
        <v>1687</v>
      </c>
      <c r="G5650" t="s">
        <v>2041</v>
      </c>
      <c r="H5650">
        <v>0</v>
      </c>
      <c r="I5650">
        <v>0</v>
      </c>
      <c r="J5650">
        <v>3</v>
      </c>
      <c r="K5650">
        <v>1</v>
      </c>
      <c r="L5650" s="22" t="str">
        <f t="shared" si="1825"/>
        <v>08/08/2026</v>
      </c>
      <c r="M5650" s="23">
        <f t="shared" si="1826"/>
        <v>0.33333333333333331</v>
      </c>
      <c r="N5650" t="str">
        <f t="shared" si="1827"/>
        <v>3 - 1</v>
      </c>
      <c r="O5650" t="str">
        <f t="shared" si="1828"/>
        <v>Green</v>
      </c>
      <c r="P5650" t="str">
        <f t="shared" si="1829"/>
        <v>Red</v>
      </c>
      <c r="Q5650" t="str">
        <f t="shared" si="1830"/>
        <v>Red</v>
      </c>
      <c r="R5650" t="str">
        <f t="shared" si="1831"/>
        <v>Green</v>
      </c>
      <c r="S5650" t="str">
        <f t="shared" si="1832"/>
        <v>Red</v>
      </c>
      <c r="T5650" t="str">
        <f t="shared" si="1833"/>
        <v>Green</v>
      </c>
      <c r="U5650" t="str">
        <f t="shared" si="1834"/>
        <v>Red</v>
      </c>
      <c r="V5650" t="str">
        <f t="shared" si="1835"/>
        <v>Green</v>
      </c>
      <c r="W5650" t="str">
        <f t="shared" si="1836"/>
        <v>Red</v>
      </c>
      <c r="X5650" t="str">
        <f t="shared" si="1837"/>
        <v>Red</v>
      </c>
      <c r="Y5650" t="str">
        <f t="shared" si="1838"/>
        <v>Green</v>
      </c>
      <c r="Z5650" t="str">
        <f t="shared" si="1839"/>
        <v>Green</v>
      </c>
      <c r="AA5650" t="str">
        <f t="shared" si="1840"/>
        <v>Red</v>
      </c>
      <c r="AB5650" t="str">
        <f t="shared" si="1841"/>
        <v>Red</v>
      </c>
      <c r="AC5650" t="str">
        <f t="shared" si="1842"/>
        <v>Green</v>
      </c>
      <c r="AD5650" t="str">
        <f t="shared" si="1843"/>
        <v>Red</v>
      </c>
    </row>
    <row r="5651" spans="1:30" x14ac:dyDescent="0.3">
      <c r="A5651" t="str">
        <f t="shared" si="1824"/>
        <v>08/08/2026Ljungskille Oddevold</v>
      </c>
      <c r="B5651" t="s">
        <v>827</v>
      </c>
      <c r="D5651" s="2">
        <v>46242</v>
      </c>
      <c r="E5651" s="3">
        <v>0.45833333333333331</v>
      </c>
      <c r="F5651" t="s">
        <v>4412</v>
      </c>
      <c r="G5651" t="s">
        <v>4777</v>
      </c>
      <c r="H5651">
        <v>0</v>
      </c>
      <c r="I5651">
        <v>0</v>
      </c>
      <c r="J5651">
        <v>0</v>
      </c>
      <c r="K5651">
        <v>1</v>
      </c>
      <c r="L5651" s="22" t="str">
        <f t="shared" si="1825"/>
        <v>08/08/2026</v>
      </c>
      <c r="M5651" s="23">
        <f t="shared" si="1826"/>
        <v>0.33333333333333331</v>
      </c>
      <c r="N5651" t="str">
        <f t="shared" si="1827"/>
        <v>0 - 1</v>
      </c>
      <c r="O5651" t="str">
        <f t="shared" si="1828"/>
        <v>Red</v>
      </c>
      <c r="P5651" t="str">
        <f t="shared" si="1829"/>
        <v>Red</v>
      </c>
      <c r="Q5651" t="str">
        <f t="shared" si="1830"/>
        <v>Green</v>
      </c>
      <c r="R5651" t="str">
        <f t="shared" si="1831"/>
        <v>Red</v>
      </c>
      <c r="S5651" t="str">
        <f t="shared" si="1832"/>
        <v>Green</v>
      </c>
      <c r="T5651" t="str">
        <f t="shared" si="1833"/>
        <v>Green</v>
      </c>
      <c r="U5651" t="str">
        <f t="shared" si="1834"/>
        <v>Red</v>
      </c>
      <c r="V5651" t="str">
        <f t="shared" si="1835"/>
        <v>Green</v>
      </c>
      <c r="W5651" t="str">
        <f t="shared" si="1836"/>
        <v>Red</v>
      </c>
      <c r="X5651" t="str">
        <f t="shared" si="1837"/>
        <v>Red</v>
      </c>
      <c r="Y5651" t="str">
        <f t="shared" si="1838"/>
        <v>Red</v>
      </c>
      <c r="Z5651" t="str">
        <f t="shared" si="1839"/>
        <v>Red</v>
      </c>
      <c r="AA5651" t="str">
        <f t="shared" si="1840"/>
        <v>Green</v>
      </c>
      <c r="AB5651" t="str">
        <f t="shared" si="1841"/>
        <v>Green</v>
      </c>
      <c r="AC5651" t="str">
        <f t="shared" si="1842"/>
        <v>Red</v>
      </c>
      <c r="AD5651" t="str">
        <f t="shared" si="1843"/>
        <v>Green</v>
      </c>
    </row>
    <row r="5652" spans="1:30" x14ac:dyDescent="0.3">
      <c r="A5652" t="str">
        <f t="shared" si="1824"/>
        <v>08/08/2026Lokomotiv OsloGrei</v>
      </c>
      <c r="D5652" s="2">
        <v>46242</v>
      </c>
      <c r="E5652" s="3">
        <v>0.45833333333333331</v>
      </c>
      <c r="F5652" t="s">
        <v>4762</v>
      </c>
      <c r="G5652" t="s">
        <v>3457</v>
      </c>
      <c r="H5652">
        <v>0</v>
      </c>
      <c r="I5652">
        <v>0</v>
      </c>
      <c r="J5652">
        <v>1</v>
      </c>
      <c r="K5652">
        <v>0</v>
      </c>
      <c r="L5652" s="22" t="str">
        <f t="shared" si="1825"/>
        <v>08/08/2026</v>
      </c>
      <c r="M5652" s="23">
        <f t="shared" si="1826"/>
        <v>0.33333333333333331</v>
      </c>
      <c r="N5652" t="str">
        <f t="shared" si="1827"/>
        <v>1 - 0</v>
      </c>
      <c r="O5652" t="str">
        <f t="shared" si="1828"/>
        <v>Green</v>
      </c>
      <c r="P5652" t="str">
        <f t="shared" si="1829"/>
        <v>Red</v>
      </c>
      <c r="Q5652" t="str">
        <f t="shared" si="1830"/>
        <v>Red</v>
      </c>
      <c r="R5652" t="str">
        <f t="shared" si="1831"/>
        <v>Green</v>
      </c>
      <c r="S5652" t="str">
        <f t="shared" si="1832"/>
        <v>Red</v>
      </c>
      <c r="T5652" t="str">
        <f t="shared" si="1833"/>
        <v>Green</v>
      </c>
      <c r="U5652" t="str">
        <f t="shared" si="1834"/>
        <v>Red</v>
      </c>
      <c r="V5652" t="str">
        <f t="shared" si="1835"/>
        <v>Green</v>
      </c>
      <c r="W5652" t="str">
        <f t="shared" si="1836"/>
        <v>Red</v>
      </c>
      <c r="X5652" t="str">
        <f t="shared" si="1837"/>
        <v>Red</v>
      </c>
      <c r="Y5652" t="str">
        <f t="shared" si="1838"/>
        <v>Red</v>
      </c>
      <c r="Z5652" t="str">
        <f t="shared" si="1839"/>
        <v>Red</v>
      </c>
      <c r="AA5652" t="str">
        <f t="shared" si="1840"/>
        <v>Green</v>
      </c>
      <c r="AB5652" t="str">
        <f t="shared" si="1841"/>
        <v>Green</v>
      </c>
      <c r="AC5652" t="str">
        <f t="shared" si="1842"/>
        <v>Red</v>
      </c>
      <c r="AD5652" t="str">
        <f t="shared" si="1843"/>
        <v>Green</v>
      </c>
    </row>
    <row r="5653" spans="1:30" x14ac:dyDescent="0.3">
      <c r="A5653" t="str">
        <f t="shared" si="1824"/>
        <v>08/08/2026MagdeburgEintracht Braunschweig</v>
      </c>
      <c r="D5653" s="2">
        <v>46242</v>
      </c>
      <c r="E5653" s="3">
        <v>0.45833333333333331</v>
      </c>
      <c r="F5653" t="s">
        <v>3797</v>
      </c>
      <c r="G5653" t="s">
        <v>2079</v>
      </c>
      <c r="H5653">
        <v>0</v>
      </c>
      <c r="I5653">
        <v>4</v>
      </c>
      <c r="J5653">
        <v>1</v>
      </c>
      <c r="K5653">
        <v>6</v>
      </c>
      <c r="L5653" s="22" t="str">
        <f t="shared" si="1825"/>
        <v>08/08/2026</v>
      </c>
      <c r="M5653" s="23">
        <f t="shared" si="1826"/>
        <v>0.33333333333333331</v>
      </c>
      <c r="N5653" t="str">
        <f t="shared" si="1827"/>
        <v>1 - 6</v>
      </c>
      <c r="O5653" t="str">
        <f t="shared" si="1828"/>
        <v>Red</v>
      </c>
      <c r="P5653" t="str">
        <f t="shared" si="1829"/>
        <v>Red</v>
      </c>
      <c r="Q5653" t="str">
        <f t="shared" si="1830"/>
        <v>Green</v>
      </c>
      <c r="R5653" t="str">
        <f t="shared" si="1831"/>
        <v>Red</v>
      </c>
      <c r="S5653" t="str">
        <f t="shared" si="1832"/>
        <v>Green</v>
      </c>
      <c r="T5653" t="str">
        <f t="shared" si="1833"/>
        <v>Green</v>
      </c>
      <c r="U5653" t="str">
        <f t="shared" si="1834"/>
        <v>Red</v>
      </c>
      <c r="V5653" t="str">
        <f t="shared" si="1835"/>
        <v>Red</v>
      </c>
      <c r="W5653" t="str">
        <f t="shared" si="1836"/>
        <v>Green</v>
      </c>
      <c r="X5653" t="str">
        <f t="shared" si="1837"/>
        <v>Green</v>
      </c>
      <c r="Y5653" t="str">
        <f t="shared" si="1838"/>
        <v>Green</v>
      </c>
      <c r="Z5653" t="str">
        <f t="shared" si="1839"/>
        <v>Green</v>
      </c>
      <c r="AA5653" t="str">
        <f t="shared" si="1840"/>
        <v>Red</v>
      </c>
      <c r="AB5653" t="str">
        <f t="shared" si="1841"/>
        <v>Red</v>
      </c>
      <c r="AC5653" t="str">
        <f t="shared" si="1842"/>
        <v>Green</v>
      </c>
      <c r="AD5653" t="str">
        <f t="shared" si="1843"/>
        <v>Red</v>
      </c>
    </row>
    <row r="5654" spans="1:30" x14ac:dyDescent="0.3">
      <c r="A5654" t="str">
        <f t="shared" si="1824"/>
        <v>08/08/2026Meppen U19Wolfsburg U19</v>
      </c>
      <c r="D5654" s="2">
        <v>46242</v>
      </c>
      <c r="E5654" s="3">
        <v>0.45833333333333331</v>
      </c>
      <c r="F5654" t="s">
        <v>7373</v>
      </c>
      <c r="G5654" t="s">
        <v>5713</v>
      </c>
      <c r="H5654">
        <v>1</v>
      </c>
      <c r="I5654">
        <v>1</v>
      </c>
      <c r="J5654">
        <v>1</v>
      </c>
      <c r="K5654">
        <v>2</v>
      </c>
      <c r="L5654" s="22" t="str">
        <f t="shared" si="1825"/>
        <v>08/08/2026</v>
      </c>
      <c r="M5654" s="23">
        <f t="shared" si="1826"/>
        <v>0.33333333333333331</v>
      </c>
      <c r="N5654" t="str">
        <f t="shared" si="1827"/>
        <v>1 - 2</v>
      </c>
      <c r="O5654" t="str">
        <f t="shared" si="1828"/>
        <v>Red</v>
      </c>
      <c r="P5654" t="str">
        <f t="shared" si="1829"/>
        <v>Red</v>
      </c>
      <c r="Q5654" t="str">
        <f t="shared" si="1830"/>
        <v>Green</v>
      </c>
      <c r="R5654" t="str">
        <f t="shared" si="1831"/>
        <v>Red</v>
      </c>
      <c r="S5654" t="str">
        <f t="shared" si="1832"/>
        <v>Green</v>
      </c>
      <c r="T5654" t="str">
        <f t="shared" si="1833"/>
        <v>Green</v>
      </c>
      <c r="U5654" t="str">
        <f t="shared" si="1834"/>
        <v>Red</v>
      </c>
      <c r="V5654" t="str">
        <f t="shared" si="1835"/>
        <v>Green</v>
      </c>
      <c r="W5654" t="str">
        <f t="shared" si="1836"/>
        <v>Red</v>
      </c>
      <c r="X5654" t="str">
        <f t="shared" si="1837"/>
        <v>Green</v>
      </c>
      <c r="Y5654" t="str">
        <f t="shared" si="1838"/>
        <v>Green</v>
      </c>
      <c r="Z5654" t="str">
        <f t="shared" si="1839"/>
        <v>Green</v>
      </c>
      <c r="AA5654" t="str">
        <f t="shared" si="1840"/>
        <v>Red</v>
      </c>
      <c r="AB5654" t="str">
        <f t="shared" si="1841"/>
        <v>Green</v>
      </c>
      <c r="AC5654" t="str">
        <f t="shared" si="1842"/>
        <v>Green</v>
      </c>
      <c r="AD5654" t="str">
        <f t="shared" si="1843"/>
        <v>Red</v>
      </c>
    </row>
    <row r="5655" spans="1:30" x14ac:dyDescent="0.3">
      <c r="A5655" t="str">
        <f t="shared" si="1824"/>
        <v>08/08/2026NiemUZulimanit</v>
      </c>
      <c r="D5655" s="2">
        <v>46242</v>
      </c>
      <c r="E5655" s="3">
        <v>0.45833333333333331</v>
      </c>
      <c r="F5655" t="s">
        <v>2456</v>
      </c>
      <c r="G5655" t="s">
        <v>2458</v>
      </c>
      <c r="H5655">
        <v>0</v>
      </c>
      <c r="I5655">
        <v>0</v>
      </c>
      <c r="J5655">
        <v>3</v>
      </c>
      <c r="K5655">
        <v>1</v>
      </c>
      <c r="L5655" s="22" t="str">
        <f t="shared" si="1825"/>
        <v>08/08/2026</v>
      </c>
      <c r="M5655" s="23">
        <f t="shared" si="1826"/>
        <v>0.33333333333333331</v>
      </c>
      <c r="N5655" t="str">
        <f t="shared" si="1827"/>
        <v>3 - 1</v>
      </c>
      <c r="O5655" t="str">
        <f t="shared" si="1828"/>
        <v>Green</v>
      </c>
      <c r="P5655" t="str">
        <f t="shared" si="1829"/>
        <v>Red</v>
      </c>
      <c r="Q5655" t="str">
        <f t="shared" si="1830"/>
        <v>Red</v>
      </c>
      <c r="R5655" t="str">
        <f t="shared" si="1831"/>
        <v>Green</v>
      </c>
      <c r="S5655" t="str">
        <f t="shared" si="1832"/>
        <v>Red</v>
      </c>
      <c r="T5655" t="str">
        <f t="shared" si="1833"/>
        <v>Green</v>
      </c>
      <c r="U5655" t="str">
        <f t="shared" si="1834"/>
        <v>Red</v>
      </c>
      <c r="V5655" t="str">
        <f t="shared" si="1835"/>
        <v>Green</v>
      </c>
      <c r="W5655" t="str">
        <f t="shared" si="1836"/>
        <v>Red</v>
      </c>
      <c r="X5655" t="str">
        <f t="shared" si="1837"/>
        <v>Red</v>
      </c>
      <c r="Y5655" t="str">
        <f t="shared" si="1838"/>
        <v>Green</v>
      </c>
      <c r="Z5655" t="str">
        <f t="shared" si="1839"/>
        <v>Green</v>
      </c>
      <c r="AA5655" t="str">
        <f t="shared" si="1840"/>
        <v>Red</v>
      </c>
      <c r="AB5655" t="str">
        <f t="shared" si="1841"/>
        <v>Red</v>
      </c>
      <c r="AC5655" t="str">
        <f t="shared" si="1842"/>
        <v>Green</v>
      </c>
      <c r="AD5655" t="str">
        <f t="shared" si="1843"/>
        <v>Red</v>
      </c>
    </row>
    <row r="5656" spans="1:30" x14ac:dyDescent="0.3">
      <c r="A5656" t="str">
        <f t="shared" si="1824"/>
        <v>08/08/2026NKP PodhaleHutnik Nowa Huta</v>
      </c>
      <c r="D5656" s="2">
        <v>46242</v>
      </c>
      <c r="E5656" s="3">
        <v>0.45833333333333331</v>
      </c>
      <c r="F5656" t="s">
        <v>3534</v>
      </c>
      <c r="G5656" t="s">
        <v>3543</v>
      </c>
      <c r="H5656">
        <v>1</v>
      </c>
      <c r="I5656">
        <v>2</v>
      </c>
      <c r="J5656">
        <v>2</v>
      </c>
      <c r="K5656">
        <v>5</v>
      </c>
      <c r="L5656" s="22" t="str">
        <f t="shared" si="1825"/>
        <v>08/08/2026</v>
      </c>
      <c r="M5656" s="23">
        <f t="shared" si="1826"/>
        <v>0.33333333333333331</v>
      </c>
      <c r="N5656" t="str">
        <f t="shared" si="1827"/>
        <v>2 - 5</v>
      </c>
      <c r="O5656" t="str">
        <f t="shared" si="1828"/>
        <v>Red</v>
      </c>
      <c r="P5656" t="str">
        <f t="shared" si="1829"/>
        <v>Red</v>
      </c>
      <c r="Q5656" t="str">
        <f t="shared" si="1830"/>
        <v>Green</v>
      </c>
      <c r="R5656" t="str">
        <f t="shared" si="1831"/>
        <v>Red</v>
      </c>
      <c r="S5656" t="str">
        <f t="shared" si="1832"/>
        <v>Green</v>
      </c>
      <c r="T5656" t="str">
        <f t="shared" si="1833"/>
        <v>Green</v>
      </c>
      <c r="U5656" t="str">
        <f t="shared" si="1834"/>
        <v>Red</v>
      </c>
      <c r="V5656" t="str">
        <f t="shared" si="1835"/>
        <v>Red</v>
      </c>
      <c r="W5656" t="str">
        <f t="shared" si="1836"/>
        <v>Green</v>
      </c>
      <c r="X5656" t="str">
        <f t="shared" si="1837"/>
        <v>Green</v>
      </c>
      <c r="Y5656" t="str">
        <f t="shared" si="1838"/>
        <v>Green</v>
      </c>
      <c r="Z5656" t="str">
        <f t="shared" si="1839"/>
        <v>Green</v>
      </c>
      <c r="AA5656" t="str">
        <f t="shared" si="1840"/>
        <v>Red</v>
      </c>
      <c r="AB5656" t="str">
        <f t="shared" si="1841"/>
        <v>Red</v>
      </c>
      <c r="AC5656" t="str">
        <f t="shared" si="1842"/>
        <v>Green</v>
      </c>
      <c r="AD5656" t="str">
        <f t="shared" si="1843"/>
        <v>Red</v>
      </c>
    </row>
    <row r="5657" spans="1:30" x14ac:dyDescent="0.3">
      <c r="A5657" t="str">
        <f t="shared" si="1824"/>
        <v>08/08/2026NordstrandFrigg</v>
      </c>
      <c r="D5657" s="2">
        <v>46242</v>
      </c>
      <c r="E5657" s="3">
        <v>0.45833333333333331</v>
      </c>
      <c r="F5657" t="s">
        <v>3459</v>
      </c>
      <c r="G5657" t="s">
        <v>4761</v>
      </c>
      <c r="H5657">
        <v>1</v>
      </c>
      <c r="I5657">
        <v>2</v>
      </c>
      <c r="J5657">
        <v>2</v>
      </c>
      <c r="K5657">
        <v>3</v>
      </c>
      <c r="L5657" s="22" t="str">
        <f t="shared" si="1825"/>
        <v>08/08/2026</v>
      </c>
      <c r="M5657" s="23">
        <f t="shared" si="1826"/>
        <v>0.33333333333333331</v>
      </c>
      <c r="N5657" t="str">
        <f t="shared" si="1827"/>
        <v>2 - 3</v>
      </c>
      <c r="O5657" t="str">
        <f t="shared" si="1828"/>
        <v>Red</v>
      </c>
      <c r="P5657" t="str">
        <f t="shared" si="1829"/>
        <v>Red</v>
      </c>
      <c r="Q5657" t="str">
        <f t="shared" si="1830"/>
        <v>Green</v>
      </c>
      <c r="R5657" t="str">
        <f t="shared" si="1831"/>
        <v>Red</v>
      </c>
      <c r="S5657" t="str">
        <f t="shared" si="1832"/>
        <v>Green</v>
      </c>
      <c r="T5657" t="str">
        <f t="shared" si="1833"/>
        <v>Green</v>
      </c>
      <c r="U5657" t="str">
        <f t="shared" si="1834"/>
        <v>Red</v>
      </c>
      <c r="V5657" t="str">
        <f t="shared" si="1835"/>
        <v>Red</v>
      </c>
      <c r="W5657" t="str">
        <f t="shared" si="1836"/>
        <v>Green</v>
      </c>
      <c r="X5657" t="str">
        <f t="shared" si="1837"/>
        <v>Green</v>
      </c>
      <c r="Y5657" t="str">
        <f t="shared" si="1838"/>
        <v>Green</v>
      </c>
      <c r="Z5657" t="str">
        <f t="shared" si="1839"/>
        <v>Green</v>
      </c>
      <c r="AA5657" t="str">
        <f t="shared" si="1840"/>
        <v>Red</v>
      </c>
      <c r="AB5657" t="str">
        <f t="shared" si="1841"/>
        <v>Red</v>
      </c>
      <c r="AC5657" t="str">
        <f t="shared" si="1842"/>
        <v>Green</v>
      </c>
      <c r="AD5657" t="str">
        <f t="shared" si="1843"/>
        <v>Red</v>
      </c>
    </row>
    <row r="5658" spans="1:30" x14ac:dyDescent="0.3">
      <c r="A5658" t="str">
        <f t="shared" si="1824"/>
        <v>08/08/2026NSI Runavik IIVikingur Gota II</v>
      </c>
      <c r="D5658" s="2">
        <v>46242</v>
      </c>
      <c r="E5658" s="3">
        <v>0.45833333333333331</v>
      </c>
      <c r="F5658" t="s">
        <v>5801</v>
      </c>
      <c r="G5658" t="s">
        <v>5904</v>
      </c>
      <c r="H5658">
        <v>0</v>
      </c>
      <c r="I5658">
        <v>0</v>
      </c>
      <c r="J5658">
        <v>1</v>
      </c>
      <c r="K5658">
        <v>4</v>
      </c>
      <c r="L5658" s="22" t="str">
        <f t="shared" si="1825"/>
        <v>08/08/2026</v>
      </c>
      <c r="M5658" s="23">
        <f t="shared" si="1826"/>
        <v>0.33333333333333331</v>
      </c>
      <c r="N5658" t="str">
        <f t="shared" si="1827"/>
        <v>1 - 4</v>
      </c>
      <c r="O5658" t="str">
        <f t="shared" si="1828"/>
        <v>Red</v>
      </c>
      <c r="P5658" t="str">
        <f t="shared" si="1829"/>
        <v>Red</v>
      </c>
      <c r="Q5658" t="str">
        <f t="shared" si="1830"/>
        <v>Green</v>
      </c>
      <c r="R5658" t="str">
        <f t="shared" si="1831"/>
        <v>Red</v>
      </c>
      <c r="S5658" t="str">
        <f t="shared" si="1832"/>
        <v>Green</v>
      </c>
      <c r="T5658" t="str">
        <f t="shared" si="1833"/>
        <v>Green</v>
      </c>
      <c r="U5658" t="str">
        <f t="shared" si="1834"/>
        <v>Red</v>
      </c>
      <c r="V5658" t="str">
        <f t="shared" si="1835"/>
        <v>Green</v>
      </c>
      <c r="W5658" t="str">
        <f t="shared" si="1836"/>
        <v>Red</v>
      </c>
      <c r="X5658" t="str">
        <f t="shared" si="1837"/>
        <v>Red</v>
      </c>
      <c r="Y5658" t="str">
        <f t="shared" si="1838"/>
        <v>Green</v>
      </c>
      <c r="Z5658" t="str">
        <f t="shared" si="1839"/>
        <v>Green</v>
      </c>
      <c r="AA5658" t="str">
        <f t="shared" si="1840"/>
        <v>Red</v>
      </c>
      <c r="AB5658" t="str">
        <f t="shared" si="1841"/>
        <v>Red</v>
      </c>
      <c r="AC5658" t="str">
        <f t="shared" si="1842"/>
        <v>Green</v>
      </c>
      <c r="AD5658" t="str">
        <f t="shared" si="1843"/>
        <v>Red</v>
      </c>
    </row>
    <row r="5659" spans="1:30" x14ac:dyDescent="0.3">
      <c r="A5659" t="str">
        <f t="shared" si="1824"/>
        <v>08/08/2026Odd BK IIStaal Jorpeland</v>
      </c>
      <c r="D5659" s="2">
        <v>46242</v>
      </c>
      <c r="E5659" s="3">
        <v>0.45833333333333331</v>
      </c>
      <c r="F5659" t="s">
        <v>4753</v>
      </c>
      <c r="G5659" t="s">
        <v>3484</v>
      </c>
      <c r="H5659">
        <v>0</v>
      </c>
      <c r="I5659">
        <v>1</v>
      </c>
      <c r="J5659">
        <v>1</v>
      </c>
      <c r="K5659">
        <v>2</v>
      </c>
      <c r="L5659" s="22" t="str">
        <f t="shared" si="1825"/>
        <v>08/08/2026</v>
      </c>
      <c r="M5659" s="23">
        <f t="shared" si="1826"/>
        <v>0.33333333333333331</v>
      </c>
      <c r="N5659" t="str">
        <f t="shared" si="1827"/>
        <v>1 - 2</v>
      </c>
      <c r="O5659" t="str">
        <f t="shared" si="1828"/>
        <v>Red</v>
      </c>
      <c r="P5659" t="str">
        <f t="shared" si="1829"/>
        <v>Red</v>
      </c>
      <c r="Q5659" t="str">
        <f t="shared" si="1830"/>
        <v>Green</v>
      </c>
      <c r="R5659" t="str">
        <f t="shared" si="1831"/>
        <v>Red</v>
      </c>
      <c r="S5659" t="str">
        <f t="shared" si="1832"/>
        <v>Green</v>
      </c>
      <c r="T5659" t="str">
        <f t="shared" si="1833"/>
        <v>Green</v>
      </c>
      <c r="U5659" t="str">
        <f t="shared" si="1834"/>
        <v>Red</v>
      </c>
      <c r="V5659" t="str">
        <f t="shared" si="1835"/>
        <v>Red</v>
      </c>
      <c r="W5659" t="str">
        <f t="shared" si="1836"/>
        <v>Green</v>
      </c>
      <c r="X5659" t="str">
        <f t="shared" si="1837"/>
        <v>Green</v>
      </c>
      <c r="Y5659" t="str">
        <f t="shared" si="1838"/>
        <v>Green</v>
      </c>
      <c r="Z5659" t="str">
        <f t="shared" si="1839"/>
        <v>Green</v>
      </c>
      <c r="AA5659" t="str">
        <f t="shared" si="1840"/>
        <v>Red</v>
      </c>
      <c r="AB5659" t="str">
        <f t="shared" si="1841"/>
        <v>Green</v>
      </c>
      <c r="AC5659" t="str">
        <f t="shared" si="1842"/>
        <v>Green</v>
      </c>
      <c r="AD5659" t="str">
        <f t="shared" si="1843"/>
        <v>Red</v>
      </c>
    </row>
    <row r="5660" spans="1:30" x14ac:dyDescent="0.3">
      <c r="A5660" t="str">
        <f t="shared" si="1824"/>
        <v>08/08/2026Onsala BKIF Boljan</v>
      </c>
      <c r="B5660" t="s">
        <v>827</v>
      </c>
      <c r="D5660" s="2">
        <v>46242</v>
      </c>
      <c r="E5660" s="3">
        <v>0.45833333333333331</v>
      </c>
      <c r="F5660" t="s">
        <v>5479</v>
      </c>
      <c r="G5660" t="s">
        <v>5449</v>
      </c>
      <c r="H5660">
        <v>1</v>
      </c>
      <c r="I5660">
        <v>0</v>
      </c>
      <c r="J5660">
        <v>3</v>
      </c>
      <c r="K5660">
        <v>0</v>
      </c>
      <c r="L5660" s="22" t="str">
        <f t="shared" si="1825"/>
        <v>08/08/2026</v>
      </c>
      <c r="M5660" s="23">
        <f t="shared" si="1826"/>
        <v>0.33333333333333331</v>
      </c>
      <c r="N5660" t="str">
        <f t="shared" si="1827"/>
        <v>3 - 0</v>
      </c>
      <c r="O5660" t="str">
        <f t="shared" si="1828"/>
        <v>Green</v>
      </c>
      <c r="P5660" t="str">
        <f t="shared" si="1829"/>
        <v>Red</v>
      </c>
      <c r="Q5660" t="str">
        <f t="shared" si="1830"/>
        <v>Red</v>
      </c>
      <c r="R5660" t="str">
        <f t="shared" si="1831"/>
        <v>Green</v>
      </c>
      <c r="S5660" t="str">
        <f t="shared" si="1832"/>
        <v>Red</v>
      </c>
      <c r="T5660" t="str">
        <f t="shared" si="1833"/>
        <v>Green</v>
      </c>
      <c r="U5660" t="str">
        <f t="shared" si="1834"/>
        <v>Green</v>
      </c>
      <c r="V5660" t="str">
        <f t="shared" si="1835"/>
        <v>Red</v>
      </c>
      <c r="W5660" t="str">
        <f t="shared" si="1836"/>
        <v>Red</v>
      </c>
      <c r="X5660" t="str">
        <f t="shared" si="1837"/>
        <v>Green</v>
      </c>
      <c r="Y5660" t="str">
        <f t="shared" si="1838"/>
        <v>Green</v>
      </c>
      <c r="Z5660" t="str">
        <f t="shared" si="1839"/>
        <v>Green</v>
      </c>
      <c r="AA5660" t="str">
        <f t="shared" si="1840"/>
        <v>Red</v>
      </c>
      <c r="AB5660" t="str">
        <f t="shared" si="1841"/>
        <v>Green</v>
      </c>
      <c r="AC5660" t="str">
        <f t="shared" si="1842"/>
        <v>Red</v>
      </c>
      <c r="AD5660" t="str">
        <f t="shared" si="1843"/>
        <v>Green</v>
      </c>
    </row>
    <row r="5661" spans="1:30" x14ac:dyDescent="0.3">
      <c r="A5661" t="str">
        <f t="shared" si="1824"/>
        <v>08/08/2026Orebro Syrianska IFBK Forward</v>
      </c>
      <c r="B5661" t="s">
        <v>827</v>
      </c>
      <c r="D5661" s="2">
        <v>46242</v>
      </c>
      <c r="E5661" s="3">
        <v>0.45833333333333331</v>
      </c>
      <c r="F5661" t="s">
        <v>2659</v>
      </c>
      <c r="G5661" t="s">
        <v>6228</v>
      </c>
      <c r="H5661">
        <v>1</v>
      </c>
      <c r="I5661">
        <v>1</v>
      </c>
      <c r="J5661">
        <v>1</v>
      </c>
      <c r="K5661">
        <v>1</v>
      </c>
      <c r="L5661" s="22" t="str">
        <f t="shared" si="1825"/>
        <v>08/08/2026</v>
      </c>
      <c r="M5661" s="23">
        <f t="shared" si="1826"/>
        <v>0.33333333333333331</v>
      </c>
      <c r="N5661" t="str">
        <f t="shared" si="1827"/>
        <v>1 - 1</v>
      </c>
      <c r="O5661" t="str">
        <f t="shared" si="1828"/>
        <v>Red</v>
      </c>
      <c r="P5661" t="str">
        <f t="shared" si="1829"/>
        <v>Green</v>
      </c>
      <c r="Q5661" t="str">
        <f t="shared" si="1830"/>
        <v>Red</v>
      </c>
      <c r="R5661" t="str">
        <f t="shared" si="1831"/>
        <v>Green</v>
      </c>
      <c r="S5661" t="str">
        <f t="shared" si="1832"/>
        <v>Green</v>
      </c>
      <c r="T5661" t="str">
        <f t="shared" si="1833"/>
        <v>Red</v>
      </c>
      <c r="U5661" t="str">
        <f t="shared" si="1834"/>
        <v>Red</v>
      </c>
      <c r="V5661" t="str">
        <f t="shared" si="1835"/>
        <v>Green</v>
      </c>
      <c r="W5661" t="str">
        <f t="shared" si="1836"/>
        <v>Red</v>
      </c>
      <c r="X5661" t="str">
        <f t="shared" si="1837"/>
        <v>Green</v>
      </c>
      <c r="Y5661" t="str">
        <f t="shared" si="1838"/>
        <v>Green</v>
      </c>
      <c r="Z5661" t="str">
        <f t="shared" si="1839"/>
        <v>Red</v>
      </c>
      <c r="AA5661" t="str">
        <f t="shared" si="1840"/>
        <v>Green</v>
      </c>
      <c r="AB5661" t="str">
        <f t="shared" si="1841"/>
        <v>Green</v>
      </c>
      <c r="AC5661" t="str">
        <f t="shared" si="1842"/>
        <v>Green</v>
      </c>
      <c r="AD5661" t="str">
        <f t="shared" si="1843"/>
        <v>Red</v>
      </c>
    </row>
    <row r="5662" spans="1:30" x14ac:dyDescent="0.3">
      <c r="A5662" t="str">
        <f t="shared" si="1824"/>
        <v>08/08/2026Paju FrontierSuwon FC</v>
      </c>
      <c r="D5662" s="2">
        <v>46242</v>
      </c>
      <c r="E5662" s="3">
        <v>0.45833333333333331</v>
      </c>
      <c r="F5662" t="s">
        <v>4318</v>
      </c>
      <c r="G5662" t="s">
        <v>553</v>
      </c>
      <c r="H5662">
        <v>0</v>
      </c>
      <c r="I5662">
        <v>0</v>
      </c>
      <c r="J5662">
        <v>0</v>
      </c>
      <c r="K5662">
        <v>1</v>
      </c>
      <c r="L5662" s="22" t="str">
        <f t="shared" si="1825"/>
        <v>08/08/2026</v>
      </c>
      <c r="M5662" s="23">
        <f t="shared" si="1826"/>
        <v>0.33333333333333331</v>
      </c>
      <c r="N5662" t="str">
        <f t="shared" si="1827"/>
        <v>0 - 1</v>
      </c>
      <c r="O5662" t="str">
        <f t="shared" si="1828"/>
        <v>Red</v>
      </c>
      <c r="P5662" t="str">
        <f t="shared" si="1829"/>
        <v>Red</v>
      </c>
      <c r="Q5662" t="str">
        <f t="shared" si="1830"/>
        <v>Green</v>
      </c>
      <c r="R5662" t="str">
        <f t="shared" si="1831"/>
        <v>Red</v>
      </c>
      <c r="S5662" t="str">
        <f t="shared" si="1832"/>
        <v>Green</v>
      </c>
      <c r="T5662" t="str">
        <f t="shared" si="1833"/>
        <v>Green</v>
      </c>
      <c r="U5662" t="str">
        <f t="shared" si="1834"/>
        <v>Red</v>
      </c>
      <c r="V5662" t="str">
        <f t="shared" si="1835"/>
        <v>Green</v>
      </c>
      <c r="W5662" t="str">
        <f t="shared" si="1836"/>
        <v>Red</v>
      </c>
      <c r="X5662" t="str">
        <f t="shared" si="1837"/>
        <v>Red</v>
      </c>
      <c r="Y5662" t="str">
        <f t="shared" si="1838"/>
        <v>Red</v>
      </c>
      <c r="Z5662" t="str">
        <f t="shared" si="1839"/>
        <v>Red</v>
      </c>
      <c r="AA5662" t="str">
        <f t="shared" si="1840"/>
        <v>Green</v>
      </c>
      <c r="AB5662" t="str">
        <f t="shared" si="1841"/>
        <v>Green</v>
      </c>
      <c r="AC5662" t="str">
        <f t="shared" si="1842"/>
        <v>Red</v>
      </c>
      <c r="AD5662" t="str">
        <f t="shared" si="1843"/>
        <v>Green</v>
      </c>
    </row>
    <row r="5663" spans="1:30" x14ac:dyDescent="0.3">
      <c r="A5663" t="str">
        <f t="shared" si="1824"/>
        <v>08/08/2026Pohang SteelersUlsan Hyundai</v>
      </c>
      <c r="D5663" s="2">
        <v>46242</v>
      </c>
      <c r="E5663" s="3">
        <v>0.45833333333333331</v>
      </c>
      <c r="F5663" t="s">
        <v>28</v>
      </c>
      <c r="G5663" t="s">
        <v>1416</v>
      </c>
      <c r="H5663">
        <v>0</v>
      </c>
      <c r="I5663">
        <v>0</v>
      </c>
      <c r="J5663">
        <v>0</v>
      </c>
      <c r="K5663">
        <v>2</v>
      </c>
      <c r="L5663" s="22" t="str">
        <f t="shared" si="1825"/>
        <v>08/08/2026</v>
      </c>
      <c r="M5663" s="23">
        <f t="shared" si="1826"/>
        <v>0.33333333333333331</v>
      </c>
      <c r="N5663" t="str">
        <f t="shared" si="1827"/>
        <v>0 - 2</v>
      </c>
      <c r="O5663" t="str">
        <f t="shared" si="1828"/>
        <v>Red</v>
      </c>
      <c r="P5663" t="str">
        <f t="shared" si="1829"/>
        <v>Red</v>
      </c>
      <c r="Q5663" t="str">
        <f t="shared" si="1830"/>
        <v>Green</v>
      </c>
      <c r="R5663" t="str">
        <f t="shared" si="1831"/>
        <v>Red</v>
      </c>
      <c r="S5663" t="str">
        <f t="shared" si="1832"/>
        <v>Green</v>
      </c>
      <c r="T5663" t="str">
        <f t="shared" si="1833"/>
        <v>Green</v>
      </c>
      <c r="U5663" t="str">
        <f t="shared" si="1834"/>
        <v>Red</v>
      </c>
      <c r="V5663" t="str">
        <f t="shared" si="1835"/>
        <v>Green</v>
      </c>
      <c r="W5663" t="str">
        <f t="shared" si="1836"/>
        <v>Red</v>
      </c>
      <c r="X5663" t="str">
        <f t="shared" si="1837"/>
        <v>Red</v>
      </c>
      <c r="Y5663" t="str">
        <f t="shared" si="1838"/>
        <v>Green</v>
      </c>
      <c r="Z5663" t="str">
        <f t="shared" si="1839"/>
        <v>Red</v>
      </c>
      <c r="AA5663" t="str">
        <f t="shared" si="1840"/>
        <v>Green</v>
      </c>
      <c r="AB5663" t="str">
        <f t="shared" si="1841"/>
        <v>Green</v>
      </c>
      <c r="AC5663" t="str">
        <f t="shared" si="1842"/>
        <v>Red</v>
      </c>
      <c r="AD5663" t="str">
        <f t="shared" si="1843"/>
        <v>Green</v>
      </c>
    </row>
    <row r="5664" spans="1:30" x14ac:dyDescent="0.3">
      <c r="A5664" t="str">
        <f t="shared" si="1824"/>
        <v>08/08/2026Qingdao JonoonShanghai Greenland Shenhua</v>
      </c>
      <c r="D5664" s="2">
        <v>46242</v>
      </c>
      <c r="E5664" s="3">
        <v>0.45833333333333331</v>
      </c>
      <c r="F5664" t="s">
        <v>409</v>
      </c>
      <c r="G5664" t="s">
        <v>408</v>
      </c>
      <c r="H5664">
        <v>0</v>
      </c>
      <c r="I5664">
        <v>0</v>
      </c>
      <c r="J5664">
        <v>0</v>
      </c>
      <c r="K5664">
        <v>1</v>
      </c>
      <c r="L5664" s="22" t="str">
        <f t="shared" si="1825"/>
        <v>08/08/2026</v>
      </c>
      <c r="M5664" s="23">
        <f t="shared" si="1826"/>
        <v>0.33333333333333331</v>
      </c>
      <c r="N5664" t="str">
        <f t="shared" si="1827"/>
        <v>0 - 1</v>
      </c>
      <c r="O5664" t="str">
        <f t="shared" si="1828"/>
        <v>Red</v>
      </c>
      <c r="P5664" t="str">
        <f t="shared" si="1829"/>
        <v>Red</v>
      </c>
      <c r="Q5664" t="str">
        <f t="shared" si="1830"/>
        <v>Green</v>
      </c>
      <c r="R5664" t="str">
        <f t="shared" si="1831"/>
        <v>Red</v>
      </c>
      <c r="S5664" t="str">
        <f t="shared" si="1832"/>
        <v>Green</v>
      </c>
      <c r="T5664" t="str">
        <f t="shared" si="1833"/>
        <v>Green</v>
      </c>
      <c r="U5664" t="str">
        <f t="shared" si="1834"/>
        <v>Red</v>
      </c>
      <c r="V5664" t="str">
        <f t="shared" si="1835"/>
        <v>Green</v>
      </c>
      <c r="W5664" t="str">
        <f t="shared" si="1836"/>
        <v>Red</v>
      </c>
      <c r="X5664" t="str">
        <f t="shared" si="1837"/>
        <v>Red</v>
      </c>
      <c r="Y5664" t="str">
        <f t="shared" si="1838"/>
        <v>Red</v>
      </c>
      <c r="Z5664" t="str">
        <f t="shared" si="1839"/>
        <v>Red</v>
      </c>
      <c r="AA5664" t="str">
        <f t="shared" si="1840"/>
        <v>Green</v>
      </c>
      <c r="AB5664" t="str">
        <f t="shared" si="1841"/>
        <v>Green</v>
      </c>
      <c r="AC5664" t="str">
        <f t="shared" si="1842"/>
        <v>Red</v>
      </c>
      <c r="AD5664" t="str">
        <f t="shared" si="1843"/>
        <v>Green</v>
      </c>
    </row>
    <row r="5665" spans="1:30" x14ac:dyDescent="0.3">
      <c r="A5665" t="str">
        <f t="shared" si="1824"/>
        <v>08/08/2026Ringsted IFHelsingor</v>
      </c>
      <c r="D5665" s="2">
        <v>46242</v>
      </c>
      <c r="E5665" s="3">
        <v>0.45833333333333331</v>
      </c>
      <c r="F5665" t="s">
        <v>5798</v>
      </c>
      <c r="G5665" t="s">
        <v>5447</v>
      </c>
      <c r="H5665">
        <v>2</v>
      </c>
      <c r="I5665">
        <v>1</v>
      </c>
      <c r="J5665">
        <v>2</v>
      </c>
      <c r="K5665">
        <v>3</v>
      </c>
      <c r="L5665" s="22" t="str">
        <f t="shared" si="1825"/>
        <v>08/08/2026</v>
      </c>
      <c r="M5665" s="23">
        <f t="shared" si="1826"/>
        <v>0.33333333333333331</v>
      </c>
      <c r="N5665" t="str">
        <f t="shared" si="1827"/>
        <v>2 - 3</v>
      </c>
      <c r="O5665" t="str">
        <f t="shared" si="1828"/>
        <v>Red</v>
      </c>
      <c r="P5665" t="str">
        <f t="shared" si="1829"/>
        <v>Red</v>
      </c>
      <c r="Q5665" t="str">
        <f t="shared" si="1830"/>
        <v>Green</v>
      </c>
      <c r="R5665" t="str">
        <f t="shared" si="1831"/>
        <v>Red</v>
      </c>
      <c r="S5665" t="str">
        <f t="shared" si="1832"/>
        <v>Green</v>
      </c>
      <c r="T5665" t="str">
        <f t="shared" si="1833"/>
        <v>Green</v>
      </c>
      <c r="U5665" t="str">
        <f t="shared" si="1834"/>
        <v>Green</v>
      </c>
      <c r="V5665" t="str">
        <f t="shared" si="1835"/>
        <v>Red</v>
      </c>
      <c r="W5665" t="str">
        <f t="shared" si="1836"/>
        <v>Red</v>
      </c>
      <c r="X5665" t="str">
        <f t="shared" si="1837"/>
        <v>Green</v>
      </c>
      <c r="Y5665" t="str">
        <f t="shared" si="1838"/>
        <v>Green</v>
      </c>
      <c r="Z5665" t="str">
        <f t="shared" si="1839"/>
        <v>Green</v>
      </c>
      <c r="AA5665" t="str">
        <f t="shared" si="1840"/>
        <v>Red</v>
      </c>
      <c r="AB5665" t="str">
        <f t="shared" si="1841"/>
        <v>Red</v>
      </c>
      <c r="AC5665" t="str">
        <f t="shared" si="1842"/>
        <v>Green</v>
      </c>
      <c r="AD5665" t="str">
        <f t="shared" si="1843"/>
        <v>Red</v>
      </c>
    </row>
    <row r="5666" spans="1:30" x14ac:dyDescent="0.3">
      <c r="A5666" t="str">
        <f t="shared" si="1824"/>
        <v>08/08/2026Sandhausen U19Stuttgarter Kickers U19</v>
      </c>
      <c r="D5666" s="2">
        <v>46242</v>
      </c>
      <c r="E5666" s="3">
        <v>0.45833333333333331</v>
      </c>
      <c r="F5666" t="s">
        <v>5734</v>
      </c>
      <c r="G5666" t="s">
        <v>7374</v>
      </c>
      <c r="H5666">
        <v>1</v>
      </c>
      <c r="I5666">
        <v>3</v>
      </c>
      <c r="J5666">
        <v>3</v>
      </c>
      <c r="K5666">
        <v>6</v>
      </c>
      <c r="L5666" s="22" t="str">
        <f t="shared" si="1825"/>
        <v>08/08/2026</v>
      </c>
      <c r="M5666" s="23">
        <f t="shared" si="1826"/>
        <v>0.33333333333333331</v>
      </c>
      <c r="N5666" t="str">
        <f t="shared" si="1827"/>
        <v>3 - 6</v>
      </c>
      <c r="O5666" t="str">
        <f t="shared" si="1828"/>
        <v>Red</v>
      </c>
      <c r="P5666" t="str">
        <f t="shared" si="1829"/>
        <v>Red</v>
      </c>
      <c r="Q5666" t="str">
        <f t="shared" si="1830"/>
        <v>Green</v>
      </c>
      <c r="R5666" t="str">
        <f t="shared" si="1831"/>
        <v>Red</v>
      </c>
      <c r="S5666" t="str">
        <f t="shared" si="1832"/>
        <v>Green</v>
      </c>
      <c r="T5666" t="str">
        <f t="shared" si="1833"/>
        <v>Green</v>
      </c>
      <c r="U5666" t="str">
        <f t="shared" si="1834"/>
        <v>Red</v>
      </c>
      <c r="V5666" t="str">
        <f t="shared" si="1835"/>
        <v>Red</v>
      </c>
      <c r="W5666" t="str">
        <f t="shared" si="1836"/>
        <v>Green</v>
      </c>
      <c r="X5666" t="str">
        <f t="shared" si="1837"/>
        <v>Green</v>
      </c>
      <c r="Y5666" t="str">
        <f t="shared" si="1838"/>
        <v>Green</v>
      </c>
      <c r="Z5666" t="str">
        <f t="shared" si="1839"/>
        <v>Green</v>
      </c>
      <c r="AA5666" t="str">
        <f t="shared" si="1840"/>
        <v>Red</v>
      </c>
      <c r="AB5666" t="str">
        <f t="shared" si="1841"/>
        <v>Red</v>
      </c>
      <c r="AC5666" t="str">
        <f t="shared" si="1842"/>
        <v>Green</v>
      </c>
      <c r="AD5666" t="str">
        <f t="shared" si="1843"/>
        <v>Red</v>
      </c>
    </row>
    <row r="5667" spans="1:30" x14ac:dyDescent="0.3">
      <c r="A5667" t="str">
        <f t="shared" si="1824"/>
        <v>08/08/2026Sangju SangmuFC Seoul</v>
      </c>
      <c r="D5667" s="2">
        <v>46242</v>
      </c>
      <c r="E5667" s="3">
        <v>0.45833333333333331</v>
      </c>
      <c r="F5667" t="s">
        <v>1599</v>
      </c>
      <c r="G5667" t="s">
        <v>27</v>
      </c>
      <c r="H5667">
        <v>0</v>
      </c>
      <c r="I5667">
        <v>0</v>
      </c>
      <c r="J5667">
        <v>0</v>
      </c>
      <c r="K5667">
        <v>0</v>
      </c>
      <c r="L5667" s="22" t="str">
        <f t="shared" si="1825"/>
        <v>08/08/2026</v>
      </c>
      <c r="M5667" s="23">
        <f t="shared" si="1826"/>
        <v>0.33333333333333331</v>
      </c>
      <c r="N5667" t="str">
        <f t="shared" si="1827"/>
        <v>0 - 0</v>
      </c>
      <c r="O5667" t="str">
        <f t="shared" si="1828"/>
        <v>Red</v>
      </c>
      <c r="P5667" t="str">
        <f t="shared" si="1829"/>
        <v>Green</v>
      </c>
      <c r="Q5667" t="str">
        <f t="shared" si="1830"/>
        <v>Red</v>
      </c>
      <c r="R5667" t="str">
        <f t="shared" si="1831"/>
        <v>Green</v>
      </c>
      <c r="S5667" t="str">
        <f t="shared" si="1832"/>
        <v>Green</v>
      </c>
      <c r="T5667" t="str">
        <f t="shared" si="1833"/>
        <v>Red</v>
      </c>
      <c r="U5667" t="str">
        <f t="shared" si="1834"/>
        <v>Red</v>
      </c>
      <c r="V5667" t="str">
        <f t="shared" si="1835"/>
        <v>Green</v>
      </c>
      <c r="W5667" t="str">
        <f t="shared" si="1836"/>
        <v>Red</v>
      </c>
      <c r="X5667" t="str">
        <f t="shared" si="1837"/>
        <v>Red</v>
      </c>
      <c r="Y5667" t="str">
        <f t="shared" si="1838"/>
        <v>Red</v>
      </c>
      <c r="Z5667" t="str">
        <f t="shared" si="1839"/>
        <v>Red</v>
      </c>
      <c r="AA5667" t="str">
        <f t="shared" si="1840"/>
        <v>Green</v>
      </c>
      <c r="AB5667" t="str">
        <f t="shared" si="1841"/>
        <v>Green</v>
      </c>
      <c r="AC5667" t="str">
        <f t="shared" si="1842"/>
        <v>Red</v>
      </c>
      <c r="AD5667" t="str">
        <f t="shared" si="1843"/>
        <v>Green</v>
      </c>
    </row>
    <row r="5668" spans="1:30" x14ac:dyDescent="0.3">
      <c r="A5668" t="str">
        <f t="shared" si="1824"/>
        <v>08/08/2026SC Paderborn 07 U19Preusen Munster U19</v>
      </c>
      <c r="D5668" s="2">
        <v>46242</v>
      </c>
      <c r="E5668" s="3">
        <v>0.45833333333333331</v>
      </c>
      <c r="F5668" t="s">
        <v>7375</v>
      </c>
      <c r="G5668" t="s">
        <v>6186</v>
      </c>
      <c r="H5668">
        <v>0</v>
      </c>
      <c r="I5668">
        <v>1</v>
      </c>
      <c r="J5668">
        <v>0</v>
      </c>
      <c r="K5668">
        <v>3</v>
      </c>
      <c r="L5668" s="22" t="str">
        <f t="shared" si="1825"/>
        <v>08/08/2026</v>
      </c>
      <c r="M5668" s="23">
        <f t="shared" si="1826"/>
        <v>0.33333333333333331</v>
      </c>
      <c r="N5668" t="str">
        <f t="shared" si="1827"/>
        <v>0 - 3</v>
      </c>
      <c r="O5668" t="str">
        <f t="shared" si="1828"/>
        <v>Red</v>
      </c>
      <c r="P5668" t="str">
        <f t="shared" si="1829"/>
        <v>Red</v>
      </c>
      <c r="Q5668" t="str">
        <f t="shared" si="1830"/>
        <v>Green</v>
      </c>
      <c r="R5668" t="str">
        <f t="shared" si="1831"/>
        <v>Red</v>
      </c>
      <c r="S5668" t="str">
        <f t="shared" si="1832"/>
        <v>Green</v>
      </c>
      <c r="T5668" t="str">
        <f t="shared" si="1833"/>
        <v>Green</v>
      </c>
      <c r="U5668" t="str">
        <f t="shared" si="1834"/>
        <v>Red</v>
      </c>
      <c r="V5668" t="str">
        <f t="shared" si="1835"/>
        <v>Red</v>
      </c>
      <c r="W5668" t="str">
        <f t="shared" si="1836"/>
        <v>Green</v>
      </c>
      <c r="X5668" t="str">
        <f t="shared" si="1837"/>
        <v>Green</v>
      </c>
      <c r="Y5668" t="str">
        <f t="shared" si="1838"/>
        <v>Green</v>
      </c>
      <c r="Z5668" t="str">
        <f t="shared" si="1839"/>
        <v>Green</v>
      </c>
      <c r="AA5668" t="str">
        <f t="shared" si="1840"/>
        <v>Red</v>
      </c>
      <c r="AB5668" t="str">
        <f t="shared" si="1841"/>
        <v>Green</v>
      </c>
      <c r="AC5668" t="str">
        <f t="shared" si="1842"/>
        <v>Red</v>
      </c>
      <c r="AD5668" t="str">
        <f t="shared" si="1843"/>
        <v>Green</v>
      </c>
    </row>
    <row r="5669" spans="1:30" x14ac:dyDescent="0.3">
      <c r="A5669" t="str">
        <f t="shared" si="1824"/>
        <v>08/08/2026SeongnamCheonan City</v>
      </c>
      <c r="D5669" s="2">
        <v>46242</v>
      </c>
      <c r="E5669" s="3">
        <v>0.45833333333333331</v>
      </c>
      <c r="F5669" t="s">
        <v>5179</v>
      </c>
      <c r="G5669" t="s">
        <v>138</v>
      </c>
      <c r="H5669">
        <v>2</v>
      </c>
      <c r="I5669">
        <v>1</v>
      </c>
      <c r="J5669">
        <v>3</v>
      </c>
      <c r="K5669">
        <v>2</v>
      </c>
      <c r="L5669" s="22" t="str">
        <f t="shared" si="1825"/>
        <v>08/08/2026</v>
      </c>
      <c r="M5669" s="23">
        <f t="shared" si="1826"/>
        <v>0.33333333333333331</v>
      </c>
      <c r="N5669" t="str">
        <f t="shared" si="1827"/>
        <v>3 - 2</v>
      </c>
      <c r="O5669" t="str">
        <f t="shared" si="1828"/>
        <v>Green</v>
      </c>
      <c r="P5669" t="str">
        <f t="shared" si="1829"/>
        <v>Red</v>
      </c>
      <c r="Q5669" t="str">
        <f t="shared" si="1830"/>
        <v>Red</v>
      </c>
      <c r="R5669" t="str">
        <f t="shared" si="1831"/>
        <v>Green</v>
      </c>
      <c r="S5669" t="str">
        <f t="shared" si="1832"/>
        <v>Red</v>
      </c>
      <c r="T5669" t="str">
        <f t="shared" si="1833"/>
        <v>Green</v>
      </c>
      <c r="U5669" t="str">
        <f t="shared" si="1834"/>
        <v>Green</v>
      </c>
      <c r="V5669" t="str">
        <f t="shared" si="1835"/>
        <v>Red</v>
      </c>
      <c r="W5669" t="str">
        <f t="shared" si="1836"/>
        <v>Red</v>
      </c>
      <c r="X5669" t="str">
        <f t="shared" si="1837"/>
        <v>Green</v>
      </c>
      <c r="Y5669" t="str">
        <f t="shared" si="1838"/>
        <v>Green</v>
      </c>
      <c r="Z5669" t="str">
        <f t="shared" si="1839"/>
        <v>Green</v>
      </c>
      <c r="AA5669" t="str">
        <f t="shared" si="1840"/>
        <v>Red</v>
      </c>
      <c r="AB5669" t="str">
        <f t="shared" si="1841"/>
        <v>Red</v>
      </c>
      <c r="AC5669" t="str">
        <f t="shared" si="1842"/>
        <v>Green</v>
      </c>
      <c r="AD5669" t="str">
        <f t="shared" si="1843"/>
        <v>Red</v>
      </c>
    </row>
    <row r="5670" spans="1:30" x14ac:dyDescent="0.3">
      <c r="A5670" t="str">
        <f t="shared" si="1824"/>
        <v>08/08/2026Staffanstorp United FCLilla Torg FF</v>
      </c>
      <c r="B5670" t="s">
        <v>827</v>
      </c>
      <c r="D5670" s="2">
        <v>46242</v>
      </c>
      <c r="E5670" s="3">
        <v>0.45833333333333331</v>
      </c>
      <c r="F5670" t="s">
        <v>6394</v>
      </c>
      <c r="G5670" t="s">
        <v>6263</v>
      </c>
      <c r="H5670">
        <v>1</v>
      </c>
      <c r="I5670">
        <v>1</v>
      </c>
      <c r="J5670">
        <v>1</v>
      </c>
      <c r="K5670">
        <v>1</v>
      </c>
      <c r="L5670" s="22" t="str">
        <f t="shared" si="1825"/>
        <v>08/08/2026</v>
      </c>
      <c r="M5670" s="23">
        <f t="shared" si="1826"/>
        <v>0.33333333333333331</v>
      </c>
      <c r="N5670" t="str">
        <f t="shared" si="1827"/>
        <v>1 - 1</v>
      </c>
      <c r="O5670" t="str">
        <f t="shared" si="1828"/>
        <v>Red</v>
      </c>
      <c r="P5670" t="str">
        <f t="shared" si="1829"/>
        <v>Green</v>
      </c>
      <c r="Q5670" t="str">
        <f t="shared" si="1830"/>
        <v>Red</v>
      </c>
      <c r="R5670" t="str">
        <f t="shared" si="1831"/>
        <v>Green</v>
      </c>
      <c r="S5670" t="str">
        <f t="shared" si="1832"/>
        <v>Green</v>
      </c>
      <c r="T5670" t="str">
        <f t="shared" si="1833"/>
        <v>Red</v>
      </c>
      <c r="U5670" t="str">
        <f t="shared" si="1834"/>
        <v>Red</v>
      </c>
      <c r="V5670" t="str">
        <f t="shared" si="1835"/>
        <v>Green</v>
      </c>
      <c r="W5670" t="str">
        <f t="shared" si="1836"/>
        <v>Red</v>
      </c>
      <c r="X5670" t="str">
        <f t="shared" si="1837"/>
        <v>Green</v>
      </c>
      <c r="Y5670" t="str">
        <f t="shared" si="1838"/>
        <v>Green</v>
      </c>
      <c r="Z5670" t="str">
        <f t="shared" si="1839"/>
        <v>Red</v>
      </c>
      <c r="AA5670" t="str">
        <f t="shared" si="1840"/>
        <v>Green</v>
      </c>
      <c r="AB5670" t="str">
        <f t="shared" si="1841"/>
        <v>Green</v>
      </c>
      <c r="AC5670" t="str">
        <f t="shared" si="1842"/>
        <v>Green</v>
      </c>
      <c r="AD5670" t="str">
        <f t="shared" si="1843"/>
        <v>Red</v>
      </c>
    </row>
    <row r="5671" spans="1:30" x14ac:dyDescent="0.3">
      <c r="A5671" t="str">
        <f t="shared" si="1824"/>
        <v>08/08/2026Suzhou DongwuChangchun Yatai</v>
      </c>
      <c r="D5671" s="2">
        <v>46242</v>
      </c>
      <c r="E5671" s="3">
        <v>0.45833333333333331</v>
      </c>
      <c r="F5671" t="s">
        <v>958</v>
      </c>
      <c r="G5671" t="s">
        <v>559</v>
      </c>
      <c r="H5671">
        <v>0</v>
      </c>
      <c r="I5671">
        <v>0</v>
      </c>
      <c r="J5671">
        <v>2</v>
      </c>
      <c r="K5671">
        <v>1</v>
      </c>
      <c r="L5671" s="22" t="str">
        <f t="shared" si="1825"/>
        <v>08/08/2026</v>
      </c>
      <c r="M5671" s="23">
        <f t="shared" si="1826"/>
        <v>0.33333333333333331</v>
      </c>
      <c r="N5671" t="str">
        <f t="shared" si="1827"/>
        <v>2 - 1</v>
      </c>
      <c r="O5671" t="str">
        <f t="shared" si="1828"/>
        <v>Green</v>
      </c>
      <c r="P5671" t="str">
        <f t="shared" si="1829"/>
        <v>Red</v>
      </c>
      <c r="Q5671" t="str">
        <f t="shared" si="1830"/>
        <v>Red</v>
      </c>
      <c r="R5671" t="str">
        <f t="shared" si="1831"/>
        <v>Green</v>
      </c>
      <c r="S5671" t="str">
        <f t="shared" si="1832"/>
        <v>Red</v>
      </c>
      <c r="T5671" t="str">
        <f t="shared" si="1833"/>
        <v>Green</v>
      </c>
      <c r="U5671" t="str">
        <f t="shared" si="1834"/>
        <v>Red</v>
      </c>
      <c r="V5671" t="str">
        <f t="shared" si="1835"/>
        <v>Green</v>
      </c>
      <c r="W5671" t="str">
        <f t="shared" si="1836"/>
        <v>Red</v>
      </c>
      <c r="X5671" t="str">
        <f t="shared" si="1837"/>
        <v>Red</v>
      </c>
      <c r="Y5671" t="str">
        <f t="shared" si="1838"/>
        <v>Green</v>
      </c>
      <c r="Z5671" t="str">
        <f t="shared" si="1839"/>
        <v>Green</v>
      </c>
      <c r="AA5671" t="str">
        <f t="shared" si="1840"/>
        <v>Red</v>
      </c>
      <c r="AB5671" t="str">
        <f t="shared" si="1841"/>
        <v>Green</v>
      </c>
      <c r="AC5671" t="str">
        <f t="shared" si="1842"/>
        <v>Green</v>
      </c>
      <c r="AD5671" t="str">
        <f t="shared" si="1843"/>
        <v>Red</v>
      </c>
    </row>
    <row r="5672" spans="1:30" x14ac:dyDescent="0.3">
      <c r="A5672" t="str">
        <f t="shared" si="1824"/>
        <v>08/08/2026SV Darmstadt 98Holstein Kiel</v>
      </c>
      <c r="D5672" s="2">
        <v>46242</v>
      </c>
      <c r="E5672" s="3">
        <v>0.45833333333333331</v>
      </c>
      <c r="F5672" t="s">
        <v>3800</v>
      </c>
      <c r="G5672" t="s">
        <v>3819</v>
      </c>
      <c r="H5672">
        <v>0</v>
      </c>
      <c r="I5672">
        <v>2</v>
      </c>
      <c r="J5672">
        <v>2</v>
      </c>
      <c r="K5672">
        <v>2</v>
      </c>
      <c r="L5672" s="22" t="str">
        <f t="shared" si="1825"/>
        <v>08/08/2026</v>
      </c>
      <c r="M5672" s="23">
        <f t="shared" si="1826"/>
        <v>0.33333333333333331</v>
      </c>
      <c r="N5672" t="str">
        <f t="shared" si="1827"/>
        <v>2 - 2</v>
      </c>
      <c r="O5672" t="str">
        <f t="shared" si="1828"/>
        <v>Red</v>
      </c>
      <c r="P5672" t="str">
        <f t="shared" si="1829"/>
        <v>Green</v>
      </c>
      <c r="Q5672" t="str">
        <f t="shared" si="1830"/>
        <v>Red</v>
      </c>
      <c r="R5672" t="str">
        <f t="shared" si="1831"/>
        <v>Green</v>
      </c>
      <c r="S5672" t="str">
        <f t="shared" si="1832"/>
        <v>Green</v>
      </c>
      <c r="T5672" t="str">
        <f t="shared" si="1833"/>
        <v>Red</v>
      </c>
      <c r="U5672" t="str">
        <f t="shared" si="1834"/>
        <v>Red</v>
      </c>
      <c r="V5672" t="str">
        <f t="shared" si="1835"/>
        <v>Red</v>
      </c>
      <c r="W5672" t="str">
        <f t="shared" si="1836"/>
        <v>Green</v>
      </c>
      <c r="X5672" t="str">
        <f t="shared" si="1837"/>
        <v>Green</v>
      </c>
      <c r="Y5672" t="str">
        <f t="shared" si="1838"/>
        <v>Green</v>
      </c>
      <c r="Z5672" t="str">
        <f t="shared" si="1839"/>
        <v>Green</v>
      </c>
      <c r="AA5672" t="str">
        <f t="shared" si="1840"/>
        <v>Red</v>
      </c>
      <c r="AB5672" t="str">
        <f t="shared" si="1841"/>
        <v>Red</v>
      </c>
      <c r="AC5672" t="str">
        <f t="shared" si="1842"/>
        <v>Green</v>
      </c>
      <c r="AD5672" t="str">
        <f t="shared" si="1843"/>
        <v>Red</v>
      </c>
    </row>
    <row r="5673" spans="1:30" x14ac:dyDescent="0.3">
      <c r="A5673" t="str">
        <f t="shared" si="1824"/>
        <v>08/08/2026SV Lichtenberg 47TSG Neustrelitz</v>
      </c>
      <c r="D5673" s="2">
        <v>46242</v>
      </c>
      <c r="E5673" s="3">
        <v>0.45833333333333331</v>
      </c>
      <c r="F5673" t="s">
        <v>7376</v>
      </c>
      <c r="G5673" t="s">
        <v>6238</v>
      </c>
      <c r="H5673">
        <v>1</v>
      </c>
      <c r="I5673">
        <v>1</v>
      </c>
      <c r="J5673">
        <v>3</v>
      </c>
      <c r="K5673">
        <v>2</v>
      </c>
      <c r="L5673" s="22" t="str">
        <f t="shared" si="1825"/>
        <v>08/08/2026</v>
      </c>
      <c r="M5673" s="23">
        <f t="shared" si="1826"/>
        <v>0.33333333333333331</v>
      </c>
      <c r="N5673" t="str">
        <f t="shared" si="1827"/>
        <v>3 - 2</v>
      </c>
      <c r="O5673" t="str">
        <f t="shared" si="1828"/>
        <v>Green</v>
      </c>
      <c r="P5673" t="str">
        <f t="shared" si="1829"/>
        <v>Red</v>
      </c>
      <c r="Q5673" t="str">
        <f t="shared" si="1830"/>
        <v>Red</v>
      </c>
      <c r="R5673" t="str">
        <f t="shared" si="1831"/>
        <v>Green</v>
      </c>
      <c r="S5673" t="str">
        <f t="shared" si="1832"/>
        <v>Red</v>
      </c>
      <c r="T5673" t="str">
        <f t="shared" si="1833"/>
        <v>Green</v>
      </c>
      <c r="U5673" t="str">
        <f t="shared" si="1834"/>
        <v>Red</v>
      </c>
      <c r="V5673" t="str">
        <f t="shared" si="1835"/>
        <v>Green</v>
      </c>
      <c r="W5673" t="str">
        <f t="shared" si="1836"/>
        <v>Red</v>
      </c>
      <c r="X5673" t="str">
        <f t="shared" si="1837"/>
        <v>Green</v>
      </c>
      <c r="Y5673" t="str">
        <f t="shared" si="1838"/>
        <v>Green</v>
      </c>
      <c r="Z5673" t="str">
        <f t="shared" si="1839"/>
        <v>Green</v>
      </c>
      <c r="AA5673" t="str">
        <f t="shared" si="1840"/>
        <v>Red</v>
      </c>
      <c r="AB5673" t="str">
        <f t="shared" si="1841"/>
        <v>Red</v>
      </c>
      <c r="AC5673" t="str">
        <f t="shared" si="1842"/>
        <v>Green</v>
      </c>
      <c r="AD5673" t="str">
        <f t="shared" si="1843"/>
        <v>Red</v>
      </c>
    </row>
    <row r="5674" spans="1:30" x14ac:dyDescent="0.3">
      <c r="A5674" t="str">
        <f t="shared" si="1824"/>
        <v>08/08/2026Taian TiankuangDalian Yingbo Reserves</v>
      </c>
      <c r="D5674" s="2">
        <v>46242</v>
      </c>
      <c r="E5674" s="3">
        <v>0.45833333333333331</v>
      </c>
      <c r="F5674" t="s">
        <v>4270</v>
      </c>
      <c r="G5674" t="s">
        <v>3123</v>
      </c>
      <c r="H5674">
        <v>0</v>
      </c>
      <c r="I5674">
        <v>0</v>
      </c>
      <c r="J5674">
        <v>0</v>
      </c>
      <c r="K5674">
        <v>0</v>
      </c>
      <c r="L5674" s="22" t="str">
        <f t="shared" si="1825"/>
        <v>08/08/2026</v>
      </c>
      <c r="M5674" s="23">
        <f t="shared" si="1826"/>
        <v>0.33333333333333331</v>
      </c>
      <c r="N5674" t="str">
        <f t="shared" si="1827"/>
        <v>0 - 0</v>
      </c>
      <c r="O5674" t="str">
        <f t="shared" si="1828"/>
        <v>Red</v>
      </c>
      <c r="P5674" t="str">
        <f t="shared" si="1829"/>
        <v>Green</v>
      </c>
      <c r="Q5674" t="str">
        <f t="shared" si="1830"/>
        <v>Red</v>
      </c>
      <c r="R5674" t="str">
        <f t="shared" si="1831"/>
        <v>Green</v>
      </c>
      <c r="S5674" t="str">
        <f t="shared" si="1832"/>
        <v>Green</v>
      </c>
      <c r="T5674" t="str">
        <f t="shared" si="1833"/>
        <v>Red</v>
      </c>
      <c r="U5674" t="str">
        <f t="shared" si="1834"/>
        <v>Red</v>
      </c>
      <c r="V5674" t="str">
        <f t="shared" si="1835"/>
        <v>Green</v>
      </c>
      <c r="W5674" t="str">
        <f t="shared" si="1836"/>
        <v>Red</v>
      </c>
      <c r="X5674" t="str">
        <f t="shared" si="1837"/>
        <v>Red</v>
      </c>
      <c r="Y5674" t="str">
        <f t="shared" si="1838"/>
        <v>Red</v>
      </c>
      <c r="Z5674" t="str">
        <f t="shared" si="1839"/>
        <v>Red</v>
      </c>
      <c r="AA5674" t="str">
        <f t="shared" si="1840"/>
        <v>Green</v>
      </c>
      <c r="AB5674" t="str">
        <f t="shared" si="1841"/>
        <v>Green</v>
      </c>
      <c r="AC5674" t="str">
        <f t="shared" si="1842"/>
        <v>Red</v>
      </c>
      <c r="AD5674" t="str">
        <f t="shared" si="1843"/>
        <v>Green</v>
      </c>
    </row>
    <row r="5675" spans="1:30" x14ac:dyDescent="0.3">
      <c r="A5675" t="str">
        <f t="shared" si="1824"/>
        <v>08/08/2026Tampere United IISaaksjarven Loiske</v>
      </c>
      <c r="D5675" s="2">
        <v>46242</v>
      </c>
      <c r="E5675" s="3">
        <v>0.45833333333333331</v>
      </c>
      <c r="F5675" t="s">
        <v>3226</v>
      </c>
      <c r="G5675" t="s">
        <v>2436</v>
      </c>
      <c r="H5675">
        <v>0</v>
      </c>
      <c r="I5675">
        <v>0</v>
      </c>
      <c r="J5675">
        <v>2</v>
      </c>
      <c r="K5675">
        <v>0</v>
      </c>
      <c r="L5675" s="22" t="str">
        <f t="shared" si="1825"/>
        <v>08/08/2026</v>
      </c>
      <c r="M5675" s="23">
        <f t="shared" si="1826"/>
        <v>0.33333333333333331</v>
      </c>
      <c r="N5675" t="str">
        <f t="shared" si="1827"/>
        <v>2 - 0</v>
      </c>
      <c r="O5675" t="str">
        <f t="shared" si="1828"/>
        <v>Green</v>
      </c>
      <c r="P5675" t="str">
        <f t="shared" si="1829"/>
        <v>Red</v>
      </c>
      <c r="Q5675" t="str">
        <f t="shared" si="1830"/>
        <v>Red</v>
      </c>
      <c r="R5675" t="str">
        <f t="shared" si="1831"/>
        <v>Green</v>
      </c>
      <c r="S5675" t="str">
        <f t="shared" si="1832"/>
        <v>Red</v>
      </c>
      <c r="T5675" t="str">
        <f t="shared" si="1833"/>
        <v>Green</v>
      </c>
      <c r="U5675" t="str">
        <f t="shared" si="1834"/>
        <v>Red</v>
      </c>
      <c r="V5675" t="str">
        <f t="shared" si="1835"/>
        <v>Green</v>
      </c>
      <c r="W5675" t="str">
        <f t="shared" si="1836"/>
        <v>Red</v>
      </c>
      <c r="X5675" t="str">
        <f t="shared" si="1837"/>
        <v>Red</v>
      </c>
      <c r="Y5675" t="str">
        <f t="shared" si="1838"/>
        <v>Green</v>
      </c>
      <c r="Z5675" t="str">
        <f t="shared" si="1839"/>
        <v>Red</v>
      </c>
      <c r="AA5675" t="str">
        <f t="shared" si="1840"/>
        <v>Green</v>
      </c>
      <c r="AB5675" t="str">
        <f t="shared" si="1841"/>
        <v>Green</v>
      </c>
      <c r="AC5675" t="str">
        <f t="shared" si="1842"/>
        <v>Red</v>
      </c>
      <c r="AD5675" t="str">
        <f t="shared" si="1843"/>
        <v>Green</v>
      </c>
    </row>
    <row r="5676" spans="1:30" x14ac:dyDescent="0.3">
      <c r="A5676" t="str">
        <f t="shared" si="1824"/>
        <v>08/08/2026TSV Havelse U19Hannover 96 U19</v>
      </c>
      <c r="D5676" s="2">
        <v>46242</v>
      </c>
      <c r="E5676" s="3">
        <v>0.45833333333333331</v>
      </c>
      <c r="F5676" t="s">
        <v>5719</v>
      </c>
      <c r="G5676" t="s">
        <v>6196</v>
      </c>
      <c r="H5676">
        <v>0</v>
      </c>
      <c r="I5676">
        <v>2</v>
      </c>
      <c r="J5676">
        <v>0</v>
      </c>
      <c r="K5676">
        <v>3</v>
      </c>
      <c r="L5676" s="22" t="str">
        <f t="shared" si="1825"/>
        <v>08/08/2026</v>
      </c>
      <c r="M5676" s="23">
        <f t="shared" si="1826"/>
        <v>0.33333333333333331</v>
      </c>
      <c r="N5676" t="str">
        <f t="shared" si="1827"/>
        <v>0 - 3</v>
      </c>
      <c r="O5676" t="str">
        <f t="shared" si="1828"/>
        <v>Red</v>
      </c>
      <c r="P5676" t="str">
        <f t="shared" si="1829"/>
        <v>Red</v>
      </c>
      <c r="Q5676" t="str">
        <f t="shared" si="1830"/>
        <v>Green</v>
      </c>
      <c r="R5676" t="str">
        <f t="shared" si="1831"/>
        <v>Red</v>
      </c>
      <c r="S5676" t="str">
        <f t="shared" si="1832"/>
        <v>Green</v>
      </c>
      <c r="T5676" t="str">
        <f t="shared" si="1833"/>
        <v>Green</v>
      </c>
      <c r="U5676" t="str">
        <f t="shared" si="1834"/>
        <v>Red</v>
      </c>
      <c r="V5676" t="str">
        <f t="shared" si="1835"/>
        <v>Red</v>
      </c>
      <c r="W5676" t="str">
        <f t="shared" si="1836"/>
        <v>Green</v>
      </c>
      <c r="X5676" t="str">
        <f t="shared" si="1837"/>
        <v>Green</v>
      </c>
      <c r="Y5676" t="str">
        <f t="shared" si="1838"/>
        <v>Green</v>
      </c>
      <c r="Z5676" t="str">
        <f t="shared" si="1839"/>
        <v>Green</v>
      </c>
      <c r="AA5676" t="str">
        <f t="shared" si="1840"/>
        <v>Red</v>
      </c>
      <c r="AB5676" t="str">
        <f t="shared" si="1841"/>
        <v>Green</v>
      </c>
      <c r="AC5676" t="str">
        <f t="shared" si="1842"/>
        <v>Red</v>
      </c>
      <c r="AD5676" t="str">
        <f t="shared" si="1843"/>
        <v>Green</v>
      </c>
    </row>
    <row r="5677" spans="1:30" x14ac:dyDescent="0.3">
      <c r="A5677" t="str">
        <f t="shared" si="1824"/>
        <v>08/08/2026UllernGamle Oslo</v>
      </c>
      <c r="D5677" s="2">
        <v>46242</v>
      </c>
      <c r="E5677" s="3">
        <v>0.45833333333333331</v>
      </c>
      <c r="F5677" t="s">
        <v>3461</v>
      </c>
      <c r="G5677" t="s">
        <v>3460</v>
      </c>
      <c r="H5677">
        <v>2</v>
      </c>
      <c r="I5677">
        <v>2</v>
      </c>
      <c r="J5677">
        <v>2</v>
      </c>
      <c r="K5677">
        <v>5</v>
      </c>
      <c r="L5677" s="22" t="str">
        <f t="shared" si="1825"/>
        <v>08/08/2026</v>
      </c>
      <c r="M5677" s="23">
        <f t="shared" si="1826"/>
        <v>0.33333333333333331</v>
      </c>
      <c r="N5677" t="str">
        <f t="shared" si="1827"/>
        <v>2 - 5</v>
      </c>
      <c r="O5677" t="str">
        <f t="shared" si="1828"/>
        <v>Red</v>
      </c>
      <c r="P5677" t="str">
        <f t="shared" si="1829"/>
        <v>Red</v>
      </c>
      <c r="Q5677" t="str">
        <f t="shared" si="1830"/>
        <v>Green</v>
      </c>
      <c r="R5677" t="str">
        <f t="shared" si="1831"/>
        <v>Red</v>
      </c>
      <c r="S5677" t="str">
        <f t="shared" si="1832"/>
        <v>Green</v>
      </c>
      <c r="T5677" t="str">
        <f t="shared" si="1833"/>
        <v>Green</v>
      </c>
      <c r="U5677" t="str">
        <f t="shared" si="1834"/>
        <v>Red</v>
      </c>
      <c r="V5677" t="str">
        <f t="shared" si="1835"/>
        <v>Green</v>
      </c>
      <c r="W5677" t="str">
        <f t="shared" si="1836"/>
        <v>Red</v>
      </c>
      <c r="X5677" t="str">
        <f t="shared" si="1837"/>
        <v>Green</v>
      </c>
      <c r="Y5677" t="str">
        <f t="shared" si="1838"/>
        <v>Green</v>
      </c>
      <c r="Z5677" t="str">
        <f t="shared" si="1839"/>
        <v>Green</v>
      </c>
      <c r="AA5677" t="str">
        <f t="shared" si="1840"/>
        <v>Red</v>
      </c>
      <c r="AB5677" t="str">
        <f t="shared" si="1841"/>
        <v>Red</v>
      </c>
      <c r="AC5677" t="str">
        <f t="shared" si="1842"/>
        <v>Green</v>
      </c>
      <c r="AD5677" t="str">
        <f t="shared" si="1843"/>
        <v>Red</v>
      </c>
    </row>
    <row r="5678" spans="1:30" x14ac:dyDescent="0.3">
      <c r="A5678" t="str">
        <f t="shared" si="1824"/>
        <v>08/08/2026Umea FC AcademyFriska Viljor FC</v>
      </c>
      <c r="B5678" t="s">
        <v>827</v>
      </c>
      <c r="D5678" s="2">
        <v>46242</v>
      </c>
      <c r="E5678" s="3">
        <v>0.45833333333333331</v>
      </c>
      <c r="F5678" t="s">
        <v>7377</v>
      </c>
      <c r="G5678" t="s">
        <v>7378</v>
      </c>
      <c r="H5678">
        <v>0</v>
      </c>
      <c r="I5678">
        <v>1</v>
      </c>
      <c r="J5678">
        <v>1</v>
      </c>
      <c r="K5678">
        <v>1</v>
      </c>
      <c r="L5678" s="22" t="str">
        <f t="shared" si="1825"/>
        <v>08/08/2026</v>
      </c>
      <c r="M5678" s="23">
        <f t="shared" si="1826"/>
        <v>0.33333333333333331</v>
      </c>
      <c r="N5678" t="str">
        <f t="shared" si="1827"/>
        <v>1 - 1</v>
      </c>
      <c r="O5678" t="str">
        <f t="shared" si="1828"/>
        <v>Red</v>
      </c>
      <c r="P5678" t="str">
        <f t="shared" si="1829"/>
        <v>Green</v>
      </c>
      <c r="Q5678" t="str">
        <f t="shared" si="1830"/>
        <v>Red</v>
      </c>
      <c r="R5678" t="str">
        <f t="shared" si="1831"/>
        <v>Green</v>
      </c>
      <c r="S5678" t="str">
        <f t="shared" si="1832"/>
        <v>Green</v>
      </c>
      <c r="T5678" t="str">
        <f t="shared" si="1833"/>
        <v>Red</v>
      </c>
      <c r="U5678" t="str">
        <f t="shared" si="1834"/>
        <v>Red</v>
      </c>
      <c r="V5678" t="str">
        <f t="shared" si="1835"/>
        <v>Red</v>
      </c>
      <c r="W5678" t="str">
        <f t="shared" si="1836"/>
        <v>Green</v>
      </c>
      <c r="X5678" t="str">
        <f t="shared" si="1837"/>
        <v>Green</v>
      </c>
      <c r="Y5678" t="str">
        <f t="shared" si="1838"/>
        <v>Green</v>
      </c>
      <c r="Z5678" t="str">
        <f t="shared" si="1839"/>
        <v>Red</v>
      </c>
      <c r="AA5678" t="str">
        <f t="shared" si="1840"/>
        <v>Green</v>
      </c>
      <c r="AB5678" t="str">
        <f t="shared" si="1841"/>
        <v>Green</v>
      </c>
      <c r="AC5678" t="str">
        <f t="shared" si="1842"/>
        <v>Green</v>
      </c>
      <c r="AD5678" t="str">
        <f t="shared" si="1843"/>
        <v>Red</v>
      </c>
    </row>
    <row r="5679" spans="1:30" x14ac:dyDescent="0.3">
      <c r="A5679" t="str">
        <f t="shared" ref="A5679:A5742" si="1844">L5678&amp;F5679&amp;G5679</f>
        <v>08/08/2026Vastra Frolunda IFHestrafors IF</v>
      </c>
      <c r="B5679" t="s">
        <v>827</v>
      </c>
      <c r="D5679" s="2">
        <v>46242</v>
      </c>
      <c r="E5679" s="3">
        <v>0.45833333333333331</v>
      </c>
      <c r="F5679" t="s">
        <v>5450</v>
      </c>
      <c r="G5679" t="s">
        <v>5871</v>
      </c>
      <c r="H5679">
        <v>0</v>
      </c>
      <c r="I5679">
        <v>1</v>
      </c>
      <c r="J5679">
        <v>3</v>
      </c>
      <c r="K5679">
        <v>3</v>
      </c>
      <c r="L5679" s="22" t="str">
        <f t="shared" si="1825"/>
        <v>08/08/2026</v>
      </c>
      <c r="M5679" s="23">
        <f t="shared" si="1826"/>
        <v>0.33333333333333331</v>
      </c>
      <c r="N5679" t="str">
        <f t="shared" si="1827"/>
        <v>3 - 3</v>
      </c>
      <c r="O5679" t="str">
        <f t="shared" si="1828"/>
        <v>Red</v>
      </c>
      <c r="P5679" t="str">
        <f t="shared" si="1829"/>
        <v>Green</v>
      </c>
      <c r="Q5679" t="str">
        <f t="shared" si="1830"/>
        <v>Red</v>
      </c>
      <c r="R5679" t="str">
        <f t="shared" si="1831"/>
        <v>Green</v>
      </c>
      <c r="S5679" t="str">
        <f t="shared" si="1832"/>
        <v>Green</v>
      </c>
      <c r="T5679" t="str">
        <f t="shared" si="1833"/>
        <v>Red</v>
      </c>
      <c r="U5679" t="str">
        <f t="shared" si="1834"/>
        <v>Red</v>
      </c>
      <c r="V5679" t="str">
        <f t="shared" si="1835"/>
        <v>Red</v>
      </c>
      <c r="W5679" t="str">
        <f t="shared" si="1836"/>
        <v>Green</v>
      </c>
      <c r="X5679" t="str">
        <f t="shared" si="1837"/>
        <v>Green</v>
      </c>
      <c r="Y5679" t="str">
        <f t="shared" si="1838"/>
        <v>Green</v>
      </c>
      <c r="Z5679" t="str">
        <f t="shared" si="1839"/>
        <v>Green</v>
      </c>
      <c r="AA5679" t="str">
        <f t="shared" si="1840"/>
        <v>Red</v>
      </c>
      <c r="AB5679" t="str">
        <f t="shared" si="1841"/>
        <v>Red</v>
      </c>
      <c r="AC5679" t="str">
        <f t="shared" si="1842"/>
        <v>Green</v>
      </c>
      <c r="AD5679" t="str">
        <f t="shared" si="1843"/>
        <v>Red</v>
      </c>
    </row>
    <row r="5680" spans="1:30" x14ac:dyDescent="0.3">
      <c r="A5680" t="str">
        <f t="shared" si="1844"/>
        <v>08/08/2026Viggbyholms IK FFSkiljebo SK</v>
      </c>
      <c r="B5680" t="s">
        <v>827</v>
      </c>
      <c r="D5680" s="2">
        <v>46242</v>
      </c>
      <c r="E5680" s="3">
        <v>0.45833333333333331</v>
      </c>
      <c r="F5680" t="s">
        <v>6333</v>
      </c>
      <c r="G5680" t="s">
        <v>5896</v>
      </c>
      <c r="H5680">
        <v>1</v>
      </c>
      <c r="I5680">
        <v>1</v>
      </c>
      <c r="J5680">
        <v>1</v>
      </c>
      <c r="K5680">
        <v>2</v>
      </c>
      <c r="L5680" s="22" t="str">
        <f t="shared" si="1825"/>
        <v>08/08/2026</v>
      </c>
      <c r="M5680" s="23">
        <f t="shared" si="1826"/>
        <v>0.33333333333333331</v>
      </c>
      <c r="N5680" t="str">
        <f t="shared" si="1827"/>
        <v>1 - 2</v>
      </c>
      <c r="O5680" t="str">
        <f t="shared" si="1828"/>
        <v>Red</v>
      </c>
      <c r="P5680" t="str">
        <f t="shared" si="1829"/>
        <v>Red</v>
      </c>
      <c r="Q5680" t="str">
        <f t="shared" si="1830"/>
        <v>Green</v>
      </c>
      <c r="R5680" t="str">
        <f t="shared" si="1831"/>
        <v>Red</v>
      </c>
      <c r="S5680" t="str">
        <f t="shared" si="1832"/>
        <v>Green</v>
      </c>
      <c r="T5680" t="str">
        <f t="shared" si="1833"/>
        <v>Green</v>
      </c>
      <c r="U5680" t="str">
        <f t="shared" si="1834"/>
        <v>Red</v>
      </c>
      <c r="V5680" t="str">
        <f t="shared" si="1835"/>
        <v>Green</v>
      </c>
      <c r="W5680" t="str">
        <f t="shared" si="1836"/>
        <v>Red</v>
      </c>
      <c r="X5680" t="str">
        <f t="shared" si="1837"/>
        <v>Green</v>
      </c>
      <c r="Y5680" t="str">
        <f t="shared" si="1838"/>
        <v>Green</v>
      </c>
      <c r="Z5680" t="str">
        <f t="shared" si="1839"/>
        <v>Green</v>
      </c>
      <c r="AA5680" t="str">
        <f t="shared" si="1840"/>
        <v>Red</v>
      </c>
      <c r="AB5680" t="str">
        <f t="shared" si="1841"/>
        <v>Green</v>
      </c>
      <c r="AC5680" t="str">
        <f t="shared" si="1842"/>
        <v>Green</v>
      </c>
      <c r="AD5680" t="str">
        <f t="shared" si="1843"/>
        <v>Red</v>
      </c>
    </row>
    <row r="5681" spans="1:30" x14ac:dyDescent="0.3">
      <c r="A5681" t="str">
        <f t="shared" si="1844"/>
        <v>08/08/2026Virkia LapuaNykarleby IK</v>
      </c>
      <c r="D5681" s="2">
        <v>46242</v>
      </c>
      <c r="E5681" s="3">
        <v>0.45833333333333331</v>
      </c>
      <c r="F5681" t="s">
        <v>3242</v>
      </c>
      <c r="G5681" t="s">
        <v>2043</v>
      </c>
      <c r="H5681">
        <v>0</v>
      </c>
      <c r="I5681">
        <v>0</v>
      </c>
      <c r="J5681">
        <v>2</v>
      </c>
      <c r="K5681">
        <v>1</v>
      </c>
      <c r="L5681" s="22" t="str">
        <f t="shared" si="1825"/>
        <v>08/08/2026</v>
      </c>
      <c r="M5681" s="23">
        <f t="shared" si="1826"/>
        <v>0.33333333333333331</v>
      </c>
      <c r="N5681" t="str">
        <f t="shared" si="1827"/>
        <v>2 - 1</v>
      </c>
      <c r="O5681" t="str">
        <f t="shared" si="1828"/>
        <v>Green</v>
      </c>
      <c r="P5681" t="str">
        <f t="shared" si="1829"/>
        <v>Red</v>
      </c>
      <c r="Q5681" t="str">
        <f t="shared" si="1830"/>
        <v>Red</v>
      </c>
      <c r="R5681" t="str">
        <f t="shared" si="1831"/>
        <v>Green</v>
      </c>
      <c r="S5681" t="str">
        <f t="shared" si="1832"/>
        <v>Red</v>
      </c>
      <c r="T5681" t="str">
        <f t="shared" si="1833"/>
        <v>Green</v>
      </c>
      <c r="U5681" t="str">
        <f t="shared" si="1834"/>
        <v>Red</v>
      </c>
      <c r="V5681" t="str">
        <f t="shared" si="1835"/>
        <v>Green</v>
      </c>
      <c r="W5681" t="str">
        <f t="shared" si="1836"/>
        <v>Red</v>
      </c>
      <c r="X5681" t="str">
        <f t="shared" si="1837"/>
        <v>Red</v>
      </c>
      <c r="Y5681" t="str">
        <f t="shared" si="1838"/>
        <v>Green</v>
      </c>
      <c r="Z5681" t="str">
        <f t="shared" si="1839"/>
        <v>Green</v>
      </c>
      <c r="AA5681" t="str">
        <f t="shared" si="1840"/>
        <v>Red</v>
      </c>
      <c r="AB5681" t="str">
        <f t="shared" si="1841"/>
        <v>Green</v>
      </c>
      <c r="AC5681" t="str">
        <f t="shared" si="1842"/>
        <v>Green</v>
      </c>
      <c r="AD5681" t="str">
        <f t="shared" si="1843"/>
        <v>Red</v>
      </c>
    </row>
    <row r="5682" spans="1:30" x14ac:dyDescent="0.3">
      <c r="A5682" t="str">
        <f t="shared" si="1844"/>
        <v>08/08/2026VoldaNardo</v>
      </c>
      <c r="D5682" s="2">
        <v>46242</v>
      </c>
      <c r="E5682" s="3">
        <v>0.45833333333333331</v>
      </c>
      <c r="F5682" t="s">
        <v>4749</v>
      </c>
      <c r="G5682" t="s">
        <v>3470</v>
      </c>
      <c r="H5682">
        <v>1</v>
      </c>
      <c r="I5682">
        <v>0</v>
      </c>
      <c r="J5682">
        <v>2</v>
      </c>
      <c r="K5682">
        <v>0</v>
      </c>
      <c r="L5682" s="22" t="str">
        <f t="shared" si="1825"/>
        <v>08/08/2026</v>
      </c>
      <c r="M5682" s="23">
        <f t="shared" si="1826"/>
        <v>0.33333333333333331</v>
      </c>
      <c r="N5682" t="str">
        <f t="shared" si="1827"/>
        <v>2 - 0</v>
      </c>
      <c r="O5682" t="str">
        <f t="shared" si="1828"/>
        <v>Green</v>
      </c>
      <c r="P5682" t="str">
        <f t="shared" si="1829"/>
        <v>Red</v>
      </c>
      <c r="Q5682" t="str">
        <f t="shared" si="1830"/>
        <v>Red</v>
      </c>
      <c r="R5682" t="str">
        <f t="shared" si="1831"/>
        <v>Green</v>
      </c>
      <c r="S5682" t="str">
        <f t="shared" si="1832"/>
        <v>Red</v>
      </c>
      <c r="T5682" t="str">
        <f t="shared" si="1833"/>
        <v>Green</v>
      </c>
      <c r="U5682" t="str">
        <f t="shared" si="1834"/>
        <v>Green</v>
      </c>
      <c r="V5682" t="str">
        <f t="shared" si="1835"/>
        <v>Red</v>
      </c>
      <c r="W5682" t="str">
        <f t="shared" si="1836"/>
        <v>Red</v>
      </c>
      <c r="X5682" t="str">
        <f t="shared" si="1837"/>
        <v>Green</v>
      </c>
      <c r="Y5682" t="str">
        <f t="shared" si="1838"/>
        <v>Green</v>
      </c>
      <c r="Z5682" t="str">
        <f t="shared" si="1839"/>
        <v>Red</v>
      </c>
      <c r="AA5682" t="str">
        <f t="shared" si="1840"/>
        <v>Green</v>
      </c>
      <c r="AB5682" t="str">
        <f t="shared" si="1841"/>
        <v>Green</v>
      </c>
      <c r="AC5682" t="str">
        <f t="shared" si="1842"/>
        <v>Red</v>
      </c>
      <c r="AD5682" t="str">
        <f t="shared" si="1843"/>
        <v>Green</v>
      </c>
    </row>
    <row r="5683" spans="1:30" x14ac:dyDescent="0.3">
      <c r="A5683" t="str">
        <f t="shared" si="1844"/>
        <v>08/08/2026Werder Bremen U19Holstein Kiel U19</v>
      </c>
      <c r="D5683" s="2">
        <v>46242</v>
      </c>
      <c r="E5683" s="3">
        <v>0.45833333333333331</v>
      </c>
      <c r="F5683" t="s">
        <v>6202</v>
      </c>
      <c r="G5683" t="s">
        <v>5666</v>
      </c>
      <c r="H5683">
        <v>2</v>
      </c>
      <c r="I5683">
        <v>1</v>
      </c>
      <c r="J5683">
        <v>3</v>
      </c>
      <c r="K5683">
        <v>1</v>
      </c>
      <c r="L5683" s="22" t="str">
        <f t="shared" si="1825"/>
        <v>08/08/2026</v>
      </c>
      <c r="M5683" s="23">
        <f t="shared" si="1826"/>
        <v>0.33333333333333331</v>
      </c>
      <c r="N5683" t="str">
        <f t="shared" si="1827"/>
        <v>3 - 1</v>
      </c>
      <c r="O5683" t="str">
        <f t="shared" si="1828"/>
        <v>Green</v>
      </c>
      <c r="P5683" t="str">
        <f t="shared" si="1829"/>
        <v>Red</v>
      </c>
      <c r="Q5683" t="str">
        <f t="shared" si="1830"/>
        <v>Red</v>
      </c>
      <c r="R5683" t="str">
        <f t="shared" si="1831"/>
        <v>Green</v>
      </c>
      <c r="S5683" t="str">
        <f t="shared" si="1832"/>
        <v>Red</v>
      </c>
      <c r="T5683" t="str">
        <f t="shared" si="1833"/>
        <v>Green</v>
      </c>
      <c r="U5683" t="str">
        <f t="shared" si="1834"/>
        <v>Green</v>
      </c>
      <c r="V5683" t="str">
        <f t="shared" si="1835"/>
        <v>Red</v>
      </c>
      <c r="W5683" t="str">
        <f t="shared" si="1836"/>
        <v>Red</v>
      </c>
      <c r="X5683" t="str">
        <f t="shared" si="1837"/>
        <v>Green</v>
      </c>
      <c r="Y5683" t="str">
        <f t="shared" si="1838"/>
        <v>Green</v>
      </c>
      <c r="Z5683" t="str">
        <f t="shared" si="1839"/>
        <v>Green</v>
      </c>
      <c r="AA5683" t="str">
        <f t="shared" si="1840"/>
        <v>Red</v>
      </c>
      <c r="AB5683" t="str">
        <f t="shared" si="1841"/>
        <v>Red</v>
      </c>
      <c r="AC5683" t="str">
        <f t="shared" si="1842"/>
        <v>Green</v>
      </c>
      <c r="AD5683" t="str">
        <f t="shared" si="1843"/>
        <v>Red</v>
      </c>
    </row>
    <row r="5684" spans="1:30" x14ac:dyDescent="0.3">
      <c r="A5684" t="str">
        <f t="shared" si="1844"/>
        <v>08/08/2026Hankofen-HailingTSV Kottern</v>
      </c>
      <c r="D5684" s="2">
        <v>46242</v>
      </c>
      <c r="E5684" s="3">
        <v>0.47916666666666669</v>
      </c>
      <c r="F5684" t="s">
        <v>2470</v>
      </c>
      <c r="G5684" t="s">
        <v>1359</v>
      </c>
      <c r="H5684">
        <v>2</v>
      </c>
      <c r="I5684">
        <v>0</v>
      </c>
      <c r="J5684">
        <v>2</v>
      </c>
      <c r="K5684">
        <v>1</v>
      </c>
      <c r="L5684" s="22" t="str">
        <f t="shared" si="1825"/>
        <v>08/08/2026</v>
      </c>
      <c r="M5684" s="23">
        <f t="shared" si="1826"/>
        <v>0.35416666666666669</v>
      </c>
      <c r="N5684" t="str">
        <f t="shared" si="1827"/>
        <v>2 - 1</v>
      </c>
      <c r="O5684" t="str">
        <f t="shared" si="1828"/>
        <v>Green</v>
      </c>
      <c r="P5684" t="str">
        <f t="shared" si="1829"/>
        <v>Red</v>
      </c>
      <c r="Q5684" t="str">
        <f t="shared" si="1830"/>
        <v>Red</v>
      </c>
      <c r="R5684" t="str">
        <f t="shared" si="1831"/>
        <v>Green</v>
      </c>
      <c r="S5684" t="str">
        <f t="shared" si="1832"/>
        <v>Red</v>
      </c>
      <c r="T5684" t="str">
        <f t="shared" si="1833"/>
        <v>Green</v>
      </c>
      <c r="U5684" t="str">
        <f t="shared" si="1834"/>
        <v>Green</v>
      </c>
      <c r="V5684" t="str">
        <f t="shared" si="1835"/>
        <v>Red</v>
      </c>
      <c r="W5684" t="str">
        <f t="shared" si="1836"/>
        <v>Red</v>
      </c>
      <c r="X5684" t="str">
        <f t="shared" si="1837"/>
        <v>Green</v>
      </c>
      <c r="Y5684" t="str">
        <f t="shared" si="1838"/>
        <v>Green</v>
      </c>
      <c r="Z5684" t="str">
        <f t="shared" si="1839"/>
        <v>Green</v>
      </c>
      <c r="AA5684" t="str">
        <f t="shared" si="1840"/>
        <v>Red</v>
      </c>
      <c r="AB5684" t="str">
        <f t="shared" si="1841"/>
        <v>Green</v>
      </c>
      <c r="AC5684" t="str">
        <f t="shared" si="1842"/>
        <v>Green</v>
      </c>
      <c r="AD5684" t="str">
        <f t="shared" si="1843"/>
        <v>Red</v>
      </c>
    </row>
    <row r="5685" spans="1:30" x14ac:dyDescent="0.3">
      <c r="A5685" t="str">
        <f t="shared" si="1844"/>
        <v>08/08/2026Hebei KungFuShaanxi Union FC</v>
      </c>
      <c r="D5685" s="2">
        <v>46242</v>
      </c>
      <c r="E5685" s="3">
        <v>0.47916666666666669</v>
      </c>
      <c r="F5685" t="s">
        <v>3122</v>
      </c>
      <c r="G5685" t="s">
        <v>1601</v>
      </c>
      <c r="H5685">
        <v>1</v>
      </c>
      <c r="I5685">
        <v>0</v>
      </c>
      <c r="J5685">
        <v>2</v>
      </c>
      <c r="K5685">
        <v>1</v>
      </c>
      <c r="L5685" s="22" t="str">
        <f t="shared" si="1825"/>
        <v>08/08/2026</v>
      </c>
      <c r="M5685" s="23">
        <f t="shared" si="1826"/>
        <v>0.35416666666666669</v>
      </c>
      <c r="N5685" t="str">
        <f t="shared" si="1827"/>
        <v>2 - 1</v>
      </c>
      <c r="O5685" t="str">
        <f t="shared" si="1828"/>
        <v>Green</v>
      </c>
      <c r="P5685" t="str">
        <f t="shared" si="1829"/>
        <v>Red</v>
      </c>
      <c r="Q5685" t="str">
        <f t="shared" si="1830"/>
        <v>Red</v>
      </c>
      <c r="R5685" t="str">
        <f t="shared" si="1831"/>
        <v>Green</v>
      </c>
      <c r="S5685" t="str">
        <f t="shared" si="1832"/>
        <v>Red</v>
      </c>
      <c r="T5685" t="str">
        <f t="shared" si="1833"/>
        <v>Green</v>
      </c>
      <c r="U5685" t="str">
        <f t="shared" si="1834"/>
        <v>Green</v>
      </c>
      <c r="V5685" t="str">
        <f t="shared" si="1835"/>
        <v>Red</v>
      </c>
      <c r="W5685" t="str">
        <f t="shared" si="1836"/>
        <v>Red</v>
      </c>
      <c r="X5685" t="str">
        <f t="shared" si="1837"/>
        <v>Green</v>
      </c>
      <c r="Y5685" t="str">
        <f t="shared" si="1838"/>
        <v>Green</v>
      </c>
      <c r="Z5685" t="str">
        <f t="shared" si="1839"/>
        <v>Green</v>
      </c>
      <c r="AA5685" t="str">
        <f t="shared" si="1840"/>
        <v>Red</v>
      </c>
      <c r="AB5685" t="str">
        <f t="shared" si="1841"/>
        <v>Green</v>
      </c>
      <c r="AC5685" t="str">
        <f t="shared" si="1842"/>
        <v>Green</v>
      </c>
      <c r="AD5685" t="str">
        <f t="shared" si="1843"/>
        <v>Red</v>
      </c>
    </row>
    <row r="5686" spans="1:30" x14ac:dyDescent="0.3">
      <c r="A5686" t="str">
        <f t="shared" si="1844"/>
        <v>08/08/2026Lubeck IITSV Nordmark Satrup</v>
      </c>
      <c r="D5686" s="2">
        <v>46242</v>
      </c>
      <c r="E5686" s="3">
        <v>0.47916666666666669</v>
      </c>
      <c r="F5686" t="s">
        <v>5741</v>
      </c>
      <c r="G5686" t="s">
        <v>5815</v>
      </c>
      <c r="H5686">
        <v>1</v>
      </c>
      <c r="I5686">
        <v>1</v>
      </c>
      <c r="J5686">
        <v>2</v>
      </c>
      <c r="K5686">
        <v>4</v>
      </c>
      <c r="L5686" s="22" t="str">
        <f t="shared" si="1825"/>
        <v>08/08/2026</v>
      </c>
      <c r="M5686" s="23">
        <f t="shared" si="1826"/>
        <v>0.35416666666666669</v>
      </c>
      <c r="N5686" t="str">
        <f t="shared" si="1827"/>
        <v>2 - 4</v>
      </c>
      <c r="O5686" t="str">
        <f t="shared" si="1828"/>
        <v>Red</v>
      </c>
      <c r="P5686" t="str">
        <f t="shared" si="1829"/>
        <v>Red</v>
      </c>
      <c r="Q5686" t="str">
        <f t="shared" si="1830"/>
        <v>Green</v>
      </c>
      <c r="R5686" t="str">
        <f t="shared" si="1831"/>
        <v>Red</v>
      </c>
      <c r="S5686" t="str">
        <f t="shared" si="1832"/>
        <v>Green</v>
      </c>
      <c r="T5686" t="str">
        <f t="shared" si="1833"/>
        <v>Green</v>
      </c>
      <c r="U5686" t="str">
        <f t="shared" si="1834"/>
        <v>Red</v>
      </c>
      <c r="V5686" t="str">
        <f t="shared" si="1835"/>
        <v>Green</v>
      </c>
      <c r="W5686" t="str">
        <f t="shared" si="1836"/>
        <v>Red</v>
      </c>
      <c r="X5686" t="str">
        <f t="shared" si="1837"/>
        <v>Green</v>
      </c>
      <c r="Y5686" t="str">
        <f t="shared" si="1838"/>
        <v>Green</v>
      </c>
      <c r="Z5686" t="str">
        <f t="shared" si="1839"/>
        <v>Green</v>
      </c>
      <c r="AA5686" t="str">
        <f t="shared" si="1840"/>
        <v>Red</v>
      </c>
      <c r="AB5686" t="str">
        <f t="shared" si="1841"/>
        <v>Red</v>
      </c>
      <c r="AC5686" t="str">
        <f t="shared" si="1842"/>
        <v>Green</v>
      </c>
      <c r="AD5686" t="str">
        <f t="shared" si="1843"/>
        <v>Red</v>
      </c>
    </row>
    <row r="5687" spans="1:30" x14ac:dyDescent="0.3">
      <c r="A5687" t="str">
        <f t="shared" si="1844"/>
        <v>08/08/2026Meizhou HakkaFoshan Nanshi</v>
      </c>
      <c r="D5687" s="2">
        <v>46242</v>
      </c>
      <c r="E5687" s="3">
        <v>0.47916666666666669</v>
      </c>
      <c r="F5687" t="s">
        <v>951</v>
      </c>
      <c r="G5687" t="s">
        <v>571</v>
      </c>
      <c r="H5687">
        <v>1</v>
      </c>
      <c r="I5687">
        <v>0</v>
      </c>
      <c r="J5687">
        <v>3</v>
      </c>
      <c r="K5687">
        <v>2</v>
      </c>
      <c r="L5687" s="22" t="str">
        <f t="shared" si="1825"/>
        <v>08/08/2026</v>
      </c>
      <c r="M5687" s="23">
        <f t="shared" si="1826"/>
        <v>0.35416666666666669</v>
      </c>
      <c r="N5687" t="str">
        <f t="shared" si="1827"/>
        <v>3 - 2</v>
      </c>
      <c r="O5687" t="str">
        <f t="shared" si="1828"/>
        <v>Green</v>
      </c>
      <c r="P5687" t="str">
        <f t="shared" si="1829"/>
        <v>Red</v>
      </c>
      <c r="Q5687" t="str">
        <f t="shared" si="1830"/>
        <v>Red</v>
      </c>
      <c r="R5687" t="str">
        <f t="shared" si="1831"/>
        <v>Green</v>
      </c>
      <c r="S5687" t="str">
        <f t="shared" si="1832"/>
        <v>Red</v>
      </c>
      <c r="T5687" t="str">
        <f t="shared" si="1833"/>
        <v>Green</v>
      </c>
      <c r="U5687" t="str">
        <f t="shared" si="1834"/>
        <v>Green</v>
      </c>
      <c r="V5687" t="str">
        <f t="shared" si="1835"/>
        <v>Red</v>
      </c>
      <c r="W5687" t="str">
        <f t="shared" si="1836"/>
        <v>Red</v>
      </c>
      <c r="X5687" t="str">
        <f t="shared" si="1837"/>
        <v>Green</v>
      </c>
      <c r="Y5687" t="str">
        <f t="shared" si="1838"/>
        <v>Green</v>
      </c>
      <c r="Z5687" t="str">
        <f t="shared" si="1839"/>
        <v>Green</v>
      </c>
      <c r="AA5687" t="str">
        <f t="shared" si="1840"/>
        <v>Red</v>
      </c>
      <c r="AB5687" t="str">
        <f t="shared" si="1841"/>
        <v>Red</v>
      </c>
      <c r="AC5687" t="str">
        <f t="shared" si="1842"/>
        <v>Green</v>
      </c>
      <c r="AD5687" t="str">
        <f t="shared" si="1843"/>
        <v>Red</v>
      </c>
    </row>
    <row r="5688" spans="1:30" x14ac:dyDescent="0.3">
      <c r="A5688" t="str">
        <f t="shared" si="1844"/>
        <v>08/08/2026Nanjing CityNantong Zhiyun</v>
      </c>
      <c r="D5688" s="2">
        <v>46242</v>
      </c>
      <c r="E5688" s="3">
        <v>0.47916666666666669</v>
      </c>
      <c r="F5688" t="s">
        <v>560</v>
      </c>
      <c r="G5688" t="s">
        <v>574</v>
      </c>
      <c r="H5688">
        <v>1</v>
      </c>
      <c r="I5688">
        <v>1</v>
      </c>
      <c r="J5688">
        <v>1</v>
      </c>
      <c r="K5688">
        <v>1</v>
      </c>
      <c r="L5688" s="22" t="str">
        <f t="shared" si="1825"/>
        <v>08/08/2026</v>
      </c>
      <c r="M5688" s="23">
        <f t="shared" si="1826"/>
        <v>0.35416666666666669</v>
      </c>
      <c r="N5688" t="str">
        <f t="shared" si="1827"/>
        <v>1 - 1</v>
      </c>
      <c r="O5688" t="str">
        <f t="shared" si="1828"/>
        <v>Red</v>
      </c>
      <c r="P5688" t="str">
        <f t="shared" si="1829"/>
        <v>Green</v>
      </c>
      <c r="Q5688" t="str">
        <f t="shared" si="1830"/>
        <v>Red</v>
      </c>
      <c r="R5688" t="str">
        <f t="shared" si="1831"/>
        <v>Green</v>
      </c>
      <c r="S5688" t="str">
        <f t="shared" si="1832"/>
        <v>Green</v>
      </c>
      <c r="T5688" t="str">
        <f t="shared" si="1833"/>
        <v>Red</v>
      </c>
      <c r="U5688" t="str">
        <f t="shared" si="1834"/>
        <v>Red</v>
      </c>
      <c r="V5688" t="str">
        <f t="shared" si="1835"/>
        <v>Green</v>
      </c>
      <c r="W5688" t="str">
        <f t="shared" si="1836"/>
        <v>Red</v>
      </c>
      <c r="X5688" t="str">
        <f t="shared" si="1837"/>
        <v>Green</v>
      </c>
      <c r="Y5688" t="str">
        <f t="shared" si="1838"/>
        <v>Green</v>
      </c>
      <c r="Z5688" t="str">
        <f t="shared" si="1839"/>
        <v>Red</v>
      </c>
      <c r="AA5688" t="str">
        <f t="shared" si="1840"/>
        <v>Green</v>
      </c>
      <c r="AB5688" t="str">
        <f t="shared" si="1841"/>
        <v>Green</v>
      </c>
      <c r="AC5688" t="str">
        <f t="shared" si="1842"/>
        <v>Green</v>
      </c>
      <c r="AD5688" t="str">
        <f t="shared" si="1843"/>
        <v>Red</v>
      </c>
    </row>
    <row r="5689" spans="1:30" x14ac:dyDescent="0.3">
      <c r="A5689" t="str">
        <f t="shared" si="1844"/>
        <v>08/08/2026Nordsjaelland U19AC Horsens U19</v>
      </c>
      <c r="D5689" s="2">
        <v>46242</v>
      </c>
      <c r="E5689" s="3">
        <v>0.47916666666666669</v>
      </c>
      <c r="F5689" t="s">
        <v>7379</v>
      </c>
      <c r="G5689" t="s">
        <v>7380</v>
      </c>
      <c r="H5689">
        <v>0</v>
      </c>
      <c r="I5689">
        <v>0</v>
      </c>
      <c r="J5689">
        <v>1</v>
      </c>
      <c r="K5689">
        <v>1</v>
      </c>
      <c r="L5689" s="22" t="str">
        <f t="shared" si="1825"/>
        <v>08/08/2026</v>
      </c>
      <c r="M5689" s="23">
        <f t="shared" si="1826"/>
        <v>0.35416666666666669</v>
      </c>
      <c r="N5689" t="str">
        <f t="shared" si="1827"/>
        <v>1 - 1</v>
      </c>
      <c r="O5689" t="str">
        <f t="shared" si="1828"/>
        <v>Red</v>
      </c>
      <c r="P5689" t="str">
        <f t="shared" si="1829"/>
        <v>Green</v>
      </c>
      <c r="Q5689" t="str">
        <f t="shared" si="1830"/>
        <v>Red</v>
      </c>
      <c r="R5689" t="str">
        <f t="shared" si="1831"/>
        <v>Green</v>
      </c>
      <c r="S5689" t="str">
        <f t="shared" si="1832"/>
        <v>Green</v>
      </c>
      <c r="T5689" t="str">
        <f t="shared" si="1833"/>
        <v>Red</v>
      </c>
      <c r="U5689" t="str">
        <f t="shared" si="1834"/>
        <v>Red</v>
      </c>
      <c r="V5689" t="str">
        <f t="shared" si="1835"/>
        <v>Green</v>
      </c>
      <c r="W5689" t="str">
        <f t="shared" si="1836"/>
        <v>Red</v>
      </c>
      <c r="X5689" t="str">
        <f t="shared" si="1837"/>
        <v>Red</v>
      </c>
      <c r="Y5689" t="str">
        <f t="shared" si="1838"/>
        <v>Green</v>
      </c>
      <c r="Z5689" t="str">
        <f t="shared" si="1839"/>
        <v>Red</v>
      </c>
      <c r="AA5689" t="str">
        <f t="shared" si="1840"/>
        <v>Green</v>
      </c>
      <c r="AB5689" t="str">
        <f t="shared" si="1841"/>
        <v>Green</v>
      </c>
      <c r="AC5689" t="str">
        <f t="shared" si="1842"/>
        <v>Green</v>
      </c>
      <c r="AD5689" t="str">
        <f t="shared" si="1843"/>
        <v>Red</v>
      </c>
    </row>
    <row r="5690" spans="1:30" x14ac:dyDescent="0.3">
      <c r="A5690" t="str">
        <f t="shared" si="1844"/>
        <v>08/08/2026Shenzhen 2028Ganzhou Ruishi</v>
      </c>
      <c r="D5690" s="2">
        <v>46242</v>
      </c>
      <c r="E5690" s="3">
        <v>0.47916666666666669</v>
      </c>
      <c r="F5690" t="s">
        <v>578</v>
      </c>
      <c r="G5690" t="s">
        <v>576</v>
      </c>
      <c r="H5690">
        <v>2</v>
      </c>
      <c r="I5690">
        <v>0</v>
      </c>
      <c r="J5690">
        <v>6</v>
      </c>
      <c r="K5690">
        <v>0</v>
      </c>
      <c r="L5690" s="22" t="str">
        <f t="shared" si="1825"/>
        <v>08/08/2026</v>
      </c>
      <c r="M5690" s="23">
        <f t="shared" si="1826"/>
        <v>0.35416666666666669</v>
      </c>
      <c r="N5690" t="str">
        <f t="shared" si="1827"/>
        <v>6 - 0</v>
      </c>
      <c r="O5690" t="str">
        <f t="shared" si="1828"/>
        <v>Green</v>
      </c>
      <c r="P5690" t="str">
        <f t="shared" si="1829"/>
        <v>Red</v>
      </c>
      <c r="Q5690" t="str">
        <f t="shared" si="1830"/>
        <v>Red</v>
      </c>
      <c r="R5690" t="str">
        <f t="shared" si="1831"/>
        <v>Green</v>
      </c>
      <c r="S5690" t="str">
        <f t="shared" si="1832"/>
        <v>Red</v>
      </c>
      <c r="T5690" t="str">
        <f t="shared" si="1833"/>
        <v>Green</v>
      </c>
      <c r="U5690" t="str">
        <f t="shared" si="1834"/>
        <v>Green</v>
      </c>
      <c r="V5690" t="str">
        <f t="shared" si="1835"/>
        <v>Red</v>
      </c>
      <c r="W5690" t="str">
        <f t="shared" si="1836"/>
        <v>Red</v>
      </c>
      <c r="X5690" t="str">
        <f t="shared" si="1837"/>
        <v>Green</v>
      </c>
      <c r="Y5690" t="str">
        <f t="shared" si="1838"/>
        <v>Green</v>
      </c>
      <c r="Z5690" t="str">
        <f t="shared" si="1839"/>
        <v>Green</v>
      </c>
      <c r="AA5690" t="str">
        <f t="shared" si="1840"/>
        <v>Red</v>
      </c>
      <c r="AB5690" t="str">
        <f t="shared" si="1841"/>
        <v>Red</v>
      </c>
      <c r="AC5690" t="str">
        <f t="shared" si="1842"/>
        <v>Red</v>
      </c>
      <c r="AD5690" t="str">
        <f t="shared" si="1843"/>
        <v>Green</v>
      </c>
    </row>
    <row r="5691" spans="1:30" x14ac:dyDescent="0.3">
      <c r="A5691" t="str">
        <f t="shared" si="1844"/>
        <v>08/08/2026VSK ArhusFremad Amager</v>
      </c>
      <c r="D5691" s="2">
        <v>46242</v>
      </c>
      <c r="E5691" s="3">
        <v>0.47916666666666669</v>
      </c>
      <c r="F5691" t="s">
        <v>1438</v>
      </c>
      <c r="G5691" t="s">
        <v>1431</v>
      </c>
      <c r="H5691">
        <v>1</v>
      </c>
      <c r="I5691">
        <v>0</v>
      </c>
      <c r="J5691">
        <v>3</v>
      </c>
      <c r="K5691">
        <v>0</v>
      </c>
      <c r="L5691" s="22" t="str">
        <f t="shared" si="1825"/>
        <v>08/08/2026</v>
      </c>
      <c r="M5691" s="23">
        <f t="shared" si="1826"/>
        <v>0.35416666666666669</v>
      </c>
      <c r="N5691" t="str">
        <f t="shared" si="1827"/>
        <v>3 - 0</v>
      </c>
      <c r="O5691" t="str">
        <f t="shared" si="1828"/>
        <v>Green</v>
      </c>
      <c r="P5691" t="str">
        <f t="shared" si="1829"/>
        <v>Red</v>
      </c>
      <c r="Q5691" t="str">
        <f t="shared" si="1830"/>
        <v>Red</v>
      </c>
      <c r="R5691" t="str">
        <f t="shared" si="1831"/>
        <v>Green</v>
      </c>
      <c r="S5691" t="str">
        <f t="shared" si="1832"/>
        <v>Red</v>
      </c>
      <c r="T5691" t="str">
        <f t="shared" si="1833"/>
        <v>Green</v>
      </c>
      <c r="U5691" t="str">
        <f t="shared" si="1834"/>
        <v>Green</v>
      </c>
      <c r="V5691" t="str">
        <f t="shared" si="1835"/>
        <v>Red</v>
      </c>
      <c r="W5691" t="str">
        <f t="shared" si="1836"/>
        <v>Red</v>
      </c>
      <c r="X5691" t="str">
        <f t="shared" si="1837"/>
        <v>Green</v>
      </c>
      <c r="Y5691" t="str">
        <f t="shared" si="1838"/>
        <v>Green</v>
      </c>
      <c r="Z5691" t="str">
        <f t="shared" si="1839"/>
        <v>Green</v>
      </c>
      <c r="AA5691" t="str">
        <f t="shared" si="1840"/>
        <v>Red</v>
      </c>
      <c r="AB5691" t="str">
        <f t="shared" si="1841"/>
        <v>Green</v>
      </c>
      <c r="AC5691" t="str">
        <f t="shared" si="1842"/>
        <v>Red</v>
      </c>
      <c r="AD5691" t="str">
        <f t="shared" si="1843"/>
        <v>Green</v>
      </c>
    </row>
    <row r="5692" spans="1:30" x14ac:dyDescent="0.3">
      <c r="A5692" t="str">
        <f t="shared" si="1844"/>
        <v>08/08/2026Wuhan Three Towns ReservesJiangxi Liansheng FC</v>
      </c>
      <c r="D5692" s="2">
        <v>46242</v>
      </c>
      <c r="E5692" s="3">
        <v>0.47916666666666669</v>
      </c>
      <c r="F5692" t="s">
        <v>964</v>
      </c>
      <c r="G5692" t="s">
        <v>3128</v>
      </c>
      <c r="H5692">
        <v>0</v>
      </c>
      <c r="I5692">
        <v>0</v>
      </c>
      <c r="J5692">
        <v>0</v>
      </c>
      <c r="K5692">
        <v>2</v>
      </c>
      <c r="L5692" s="22" t="str">
        <f t="shared" si="1825"/>
        <v>08/08/2026</v>
      </c>
      <c r="M5692" s="23">
        <f t="shared" si="1826"/>
        <v>0.35416666666666669</v>
      </c>
      <c r="N5692" t="str">
        <f t="shared" si="1827"/>
        <v>0 - 2</v>
      </c>
      <c r="O5692" t="str">
        <f t="shared" si="1828"/>
        <v>Red</v>
      </c>
      <c r="P5692" t="str">
        <f t="shared" si="1829"/>
        <v>Red</v>
      </c>
      <c r="Q5692" t="str">
        <f t="shared" si="1830"/>
        <v>Green</v>
      </c>
      <c r="R5692" t="str">
        <f t="shared" si="1831"/>
        <v>Red</v>
      </c>
      <c r="S5692" t="str">
        <f t="shared" si="1832"/>
        <v>Green</v>
      </c>
      <c r="T5692" t="str">
        <f t="shared" si="1833"/>
        <v>Green</v>
      </c>
      <c r="U5692" t="str">
        <f t="shared" si="1834"/>
        <v>Red</v>
      </c>
      <c r="V5692" t="str">
        <f t="shared" si="1835"/>
        <v>Green</v>
      </c>
      <c r="W5692" t="str">
        <f t="shared" si="1836"/>
        <v>Red</v>
      </c>
      <c r="X5692" t="str">
        <f t="shared" si="1837"/>
        <v>Red</v>
      </c>
      <c r="Y5692" t="str">
        <f t="shared" si="1838"/>
        <v>Green</v>
      </c>
      <c r="Z5692" t="str">
        <f t="shared" si="1839"/>
        <v>Red</v>
      </c>
      <c r="AA5692" t="str">
        <f t="shared" si="1840"/>
        <v>Green</v>
      </c>
      <c r="AB5692" t="str">
        <f t="shared" si="1841"/>
        <v>Green</v>
      </c>
      <c r="AC5692" t="str">
        <f t="shared" si="1842"/>
        <v>Red</v>
      </c>
      <c r="AD5692" t="str">
        <f t="shared" si="1843"/>
        <v>Green</v>
      </c>
    </row>
    <row r="5693" spans="1:30" x14ac:dyDescent="0.3">
      <c r="A5693" t="str">
        <f t="shared" si="1844"/>
        <v>08/08/2026Xiamen FeiluGuangzhou Dandelion Alpha</v>
      </c>
      <c r="D5693" s="2">
        <v>46242</v>
      </c>
      <c r="E5693" s="3">
        <v>0.47916666666666669</v>
      </c>
      <c r="F5693" t="s">
        <v>943</v>
      </c>
      <c r="G5693" t="s">
        <v>3124</v>
      </c>
      <c r="H5693">
        <v>0</v>
      </c>
      <c r="I5693">
        <v>0</v>
      </c>
      <c r="J5693">
        <v>0</v>
      </c>
      <c r="K5693">
        <v>0</v>
      </c>
      <c r="L5693" s="22" t="str">
        <f t="shared" si="1825"/>
        <v>08/08/2026</v>
      </c>
      <c r="M5693" s="23">
        <f t="shared" si="1826"/>
        <v>0.35416666666666669</v>
      </c>
      <c r="N5693" t="str">
        <f t="shared" si="1827"/>
        <v>0 - 0</v>
      </c>
      <c r="O5693" t="str">
        <f t="shared" si="1828"/>
        <v>Red</v>
      </c>
      <c r="P5693" t="str">
        <f t="shared" si="1829"/>
        <v>Green</v>
      </c>
      <c r="Q5693" t="str">
        <f t="shared" si="1830"/>
        <v>Red</v>
      </c>
      <c r="R5693" t="str">
        <f t="shared" si="1831"/>
        <v>Green</v>
      </c>
      <c r="S5693" t="str">
        <f t="shared" si="1832"/>
        <v>Green</v>
      </c>
      <c r="T5693" t="str">
        <f t="shared" si="1833"/>
        <v>Red</v>
      </c>
      <c r="U5693" t="str">
        <f t="shared" si="1834"/>
        <v>Red</v>
      </c>
      <c r="V5693" t="str">
        <f t="shared" si="1835"/>
        <v>Green</v>
      </c>
      <c r="W5693" t="str">
        <f t="shared" si="1836"/>
        <v>Red</v>
      </c>
      <c r="X5693" t="str">
        <f t="shared" si="1837"/>
        <v>Red</v>
      </c>
      <c r="Y5693" t="str">
        <f t="shared" si="1838"/>
        <v>Red</v>
      </c>
      <c r="Z5693" t="str">
        <f t="shared" si="1839"/>
        <v>Red</v>
      </c>
      <c r="AA5693" t="str">
        <f t="shared" si="1840"/>
        <v>Green</v>
      </c>
      <c r="AB5693" t="str">
        <f t="shared" si="1841"/>
        <v>Green</v>
      </c>
      <c r="AC5693" t="str">
        <f t="shared" si="1842"/>
        <v>Red</v>
      </c>
      <c r="AD5693" t="str">
        <f t="shared" si="1843"/>
        <v>Green</v>
      </c>
    </row>
    <row r="5694" spans="1:30" x14ac:dyDescent="0.3">
      <c r="A5694" t="str">
        <f t="shared" si="1844"/>
        <v>08/08/2026Chengdu Qianbao ReservesWuhan Chufeng Heli</v>
      </c>
      <c r="D5694" s="2">
        <v>46242</v>
      </c>
      <c r="E5694" s="3">
        <v>0.4826388888888889</v>
      </c>
      <c r="F5694" t="s">
        <v>4719</v>
      </c>
      <c r="G5694" t="s">
        <v>4332</v>
      </c>
      <c r="H5694">
        <v>1</v>
      </c>
      <c r="I5694">
        <v>0</v>
      </c>
      <c r="J5694">
        <v>3</v>
      </c>
      <c r="K5694">
        <v>2</v>
      </c>
      <c r="L5694" s="22" t="str">
        <f t="shared" ref="L5694:L5757" si="1845">"0"&amp;DAY(D5694)&amp;"/"&amp;"08"&amp;"/"&amp;YEAR(D5694)</f>
        <v>08/08/2026</v>
      </c>
      <c r="M5694" s="23">
        <f t="shared" ref="M5694:M5757" si="1846">E5694-TIME(3,0,0)</f>
        <v>0.3576388888888889</v>
      </c>
      <c r="N5694" t="str">
        <f t="shared" ref="N5694:N5757" si="1847">J5694&amp;" - "&amp;K5694</f>
        <v>3 - 2</v>
      </c>
      <c r="O5694" t="str">
        <f t="shared" si="1828"/>
        <v>Green</v>
      </c>
      <c r="P5694" t="str">
        <f t="shared" si="1829"/>
        <v>Red</v>
      </c>
      <c r="Q5694" t="str">
        <f t="shared" si="1830"/>
        <v>Red</v>
      </c>
      <c r="R5694" t="str">
        <f t="shared" si="1831"/>
        <v>Green</v>
      </c>
      <c r="S5694" t="str">
        <f t="shared" si="1832"/>
        <v>Red</v>
      </c>
      <c r="T5694" t="str">
        <f t="shared" si="1833"/>
        <v>Green</v>
      </c>
      <c r="U5694" t="str">
        <f t="shared" si="1834"/>
        <v>Green</v>
      </c>
      <c r="V5694" t="str">
        <f t="shared" si="1835"/>
        <v>Red</v>
      </c>
      <c r="W5694" t="str">
        <f t="shared" si="1836"/>
        <v>Red</v>
      </c>
      <c r="X5694" t="str">
        <f t="shared" si="1837"/>
        <v>Green</v>
      </c>
      <c r="Y5694" t="str">
        <f t="shared" si="1838"/>
        <v>Green</v>
      </c>
      <c r="Z5694" t="str">
        <f t="shared" si="1839"/>
        <v>Green</v>
      </c>
      <c r="AA5694" t="str">
        <f t="shared" si="1840"/>
        <v>Red</v>
      </c>
      <c r="AB5694" t="str">
        <f t="shared" si="1841"/>
        <v>Red</v>
      </c>
      <c r="AC5694" t="str">
        <f t="shared" si="1842"/>
        <v>Green</v>
      </c>
      <c r="AD5694" t="str">
        <f t="shared" si="1843"/>
        <v>Red</v>
      </c>
    </row>
    <row r="5695" spans="1:30" x14ac:dyDescent="0.3">
      <c r="A5695" t="str">
        <f t="shared" si="1844"/>
        <v>08/08/2026Dalian Young BoyLiaoning Tieren</v>
      </c>
      <c r="D5695" s="2">
        <v>46242</v>
      </c>
      <c r="E5695" s="3">
        <v>0.4826388888888889</v>
      </c>
      <c r="F5695" t="s">
        <v>413</v>
      </c>
      <c r="G5695" t="s">
        <v>3118</v>
      </c>
      <c r="H5695">
        <v>1</v>
      </c>
      <c r="I5695">
        <v>0</v>
      </c>
      <c r="J5695">
        <v>1</v>
      </c>
      <c r="K5695">
        <v>0</v>
      </c>
      <c r="L5695" s="22" t="str">
        <f t="shared" si="1845"/>
        <v>08/08/2026</v>
      </c>
      <c r="M5695" s="23">
        <f t="shared" si="1846"/>
        <v>0.3576388888888889</v>
      </c>
      <c r="N5695" t="str">
        <f t="shared" si="1847"/>
        <v>1 - 0</v>
      </c>
      <c r="O5695" t="str">
        <f t="shared" si="1828"/>
        <v>Green</v>
      </c>
      <c r="P5695" t="str">
        <f t="shared" si="1829"/>
        <v>Red</v>
      </c>
      <c r="Q5695" t="str">
        <f t="shared" si="1830"/>
        <v>Red</v>
      </c>
      <c r="R5695" t="str">
        <f t="shared" si="1831"/>
        <v>Green</v>
      </c>
      <c r="S5695" t="str">
        <f t="shared" si="1832"/>
        <v>Red</v>
      </c>
      <c r="T5695" t="str">
        <f t="shared" si="1833"/>
        <v>Green</v>
      </c>
      <c r="U5695" t="str">
        <f t="shared" si="1834"/>
        <v>Green</v>
      </c>
      <c r="V5695" t="str">
        <f t="shared" si="1835"/>
        <v>Red</v>
      </c>
      <c r="W5695" t="str">
        <f t="shared" si="1836"/>
        <v>Red</v>
      </c>
      <c r="X5695" t="str">
        <f t="shared" si="1837"/>
        <v>Green</v>
      </c>
      <c r="Y5695" t="str">
        <f t="shared" si="1838"/>
        <v>Red</v>
      </c>
      <c r="Z5695" t="str">
        <f t="shared" si="1839"/>
        <v>Red</v>
      </c>
      <c r="AA5695" t="str">
        <f t="shared" si="1840"/>
        <v>Green</v>
      </c>
      <c r="AB5695" t="str">
        <f t="shared" si="1841"/>
        <v>Green</v>
      </c>
      <c r="AC5695" t="str">
        <f t="shared" si="1842"/>
        <v>Red</v>
      </c>
      <c r="AD5695" t="str">
        <f t="shared" si="1843"/>
        <v>Green</v>
      </c>
    </row>
    <row r="5696" spans="1:30" x14ac:dyDescent="0.3">
      <c r="A5696" t="str">
        <f t="shared" si="1844"/>
        <v>08/08/202608 HomburgMainz 05 II</v>
      </c>
      <c r="D5696" s="2">
        <v>46242</v>
      </c>
      <c r="E5696" s="3">
        <v>0.5</v>
      </c>
      <c r="F5696" t="s">
        <v>7381</v>
      </c>
      <c r="G5696" t="s">
        <v>1745</v>
      </c>
      <c r="H5696">
        <v>0</v>
      </c>
      <c r="I5696">
        <v>1</v>
      </c>
      <c r="J5696">
        <v>2</v>
      </c>
      <c r="K5696">
        <v>1</v>
      </c>
      <c r="L5696" s="22" t="str">
        <f t="shared" si="1845"/>
        <v>08/08/2026</v>
      </c>
      <c r="M5696" s="23">
        <f t="shared" si="1846"/>
        <v>0.375</v>
      </c>
      <c r="N5696" t="str">
        <f t="shared" si="1847"/>
        <v>2 - 1</v>
      </c>
      <c r="O5696" t="str">
        <f t="shared" si="1828"/>
        <v>Green</v>
      </c>
      <c r="P5696" t="str">
        <f t="shared" si="1829"/>
        <v>Red</v>
      </c>
      <c r="Q5696" t="str">
        <f t="shared" si="1830"/>
        <v>Red</v>
      </c>
      <c r="R5696" t="str">
        <f t="shared" si="1831"/>
        <v>Green</v>
      </c>
      <c r="S5696" t="str">
        <f t="shared" si="1832"/>
        <v>Red</v>
      </c>
      <c r="T5696" t="str">
        <f t="shared" si="1833"/>
        <v>Green</v>
      </c>
      <c r="U5696" t="str">
        <f t="shared" si="1834"/>
        <v>Red</v>
      </c>
      <c r="V5696" t="str">
        <f t="shared" si="1835"/>
        <v>Red</v>
      </c>
      <c r="W5696" t="str">
        <f t="shared" si="1836"/>
        <v>Green</v>
      </c>
      <c r="X5696" t="str">
        <f t="shared" si="1837"/>
        <v>Green</v>
      </c>
      <c r="Y5696" t="str">
        <f t="shared" si="1838"/>
        <v>Green</v>
      </c>
      <c r="Z5696" t="str">
        <f t="shared" si="1839"/>
        <v>Green</v>
      </c>
      <c r="AA5696" t="str">
        <f t="shared" si="1840"/>
        <v>Red</v>
      </c>
      <c r="AB5696" t="str">
        <f t="shared" si="1841"/>
        <v>Green</v>
      </c>
      <c r="AC5696" t="str">
        <f t="shared" si="1842"/>
        <v>Green</v>
      </c>
      <c r="AD5696" t="str">
        <f t="shared" si="1843"/>
        <v>Red</v>
      </c>
    </row>
    <row r="5697" spans="1:30" x14ac:dyDescent="0.3">
      <c r="A5697" t="str">
        <f t="shared" si="1844"/>
        <v>08/08/20261. FC BocholtSchalke 04 II</v>
      </c>
      <c r="D5697" s="2">
        <v>46242</v>
      </c>
      <c r="E5697" s="3">
        <v>0.5</v>
      </c>
      <c r="F5697" t="s">
        <v>5903</v>
      </c>
      <c r="G5697" t="s">
        <v>3821</v>
      </c>
      <c r="H5697">
        <v>4</v>
      </c>
      <c r="I5697">
        <v>1</v>
      </c>
      <c r="J5697">
        <v>4</v>
      </c>
      <c r="K5697">
        <v>5</v>
      </c>
      <c r="L5697" s="22" t="str">
        <f t="shared" si="1845"/>
        <v>08/08/2026</v>
      </c>
      <c r="M5697" s="23">
        <f t="shared" si="1846"/>
        <v>0.375</v>
      </c>
      <c r="N5697" t="str">
        <f t="shared" si="1847"/>
        <v>4 - 5</v>
      </c>
      <c r="O5697" t="str">
        <f t="shared" si="1828"/>
        <v>Red</v>
      </c>
      <c r="P5697" t="str">
        <f t="shared" si="1829"/>
        <v>Red</v>
      </c>
      <c r="Q5697" t="str">
        <f t="shared" si="1830"/>
        <v>Green</v>
      </c>
      <c r="R5697" t="str">
        <f t="shared" si="1831"/>
        <v>Red</v>
      </c>
      <c r="S5697" t="str">
        <f t="shared" si="1832"/>
        <v>Green</v>
      </c>
      <c r="T5697" t="str">
        <f t="shared" si="1833"/>
        <v>Green</v>
      </c>
      <c r="U5697" t="str">
        <f t="shared" si="1834"/>
        <v>Green</v>
      </c>
      <c r="V5697" t="str">
        <f t="shared" si="1835"/>
        <v>Red</v>
      </c>
      <c r="W5697" t="str">
        <f t="shared" si="1836"/>
        <v>Red</v>
      </c>
      <c r="X5697" t="str">
        <f t="shared" si="1837"/>
        <v>Green</v>
      </c>
      <c r="Y5697" t="str">
        <f t="shared" si="1838"/>
        <v>Green</v>
      </c>
      <c r="Z5697" t="str">
        <f t="shared" si="1839"/>
        <v>Green</v>
      </c>
      <c r="AA5697" t="str">
        <f t="shared" si="1840"/>
        <v>Red</v>
      </c>
      <c r="AB5697" t="str">
        <f t="shared" si="1841"/>
        <v>Red</v>
      </c>
      <c r="AC5697" t="str">
        <f t="shared" si="1842"/>
        <v>Green</v>
      </c>
      <c r="AD5697" t="str">
        <f t="shared" si="1843"/>
        <v>Red</v>
      </c>
    </row>
    <row r="5698" spans="1:30" x14ac:dyDescent="0.3">
      <c r="A5698" t="str">
        <f t="shared" si="1844"/>
        <v>08/08/2026Aarhus FremadHB Koge</v>
      </c>
      <c r="D5698" s="2">
        <v>46242</v>
      </c>
      <c r="E5698" s="3">
        <v>0.5</v>
      </c>
      <c r="F5698" t="s">
        <v>987</v>
      </c>
      <c r="G5698" t="s">
        <v>3178</v>
      </c>
      <c r="H5698">
        <v>2</v>
      </c>
      <c r="I5698">
        <v>0</v>
      </c>
      <c r="J5698">
        <v>3</v>
      </c>
      <c r="K5698">
        <v>1</v>
      </c>
      <c r="L5698" s="22" t="str">
        <f t="shared" si="1845"/>
        <v>08/08/2026</v>
      </c>
      <c r="M5698" s="23">
        <f t="shared" si="1846"/>
        <v>0.375</v>
      </c>
      <c r="N5698" t="str">
        <f t="shared" si="1847"/>
        <v>3 - 1</v>
      </c>
      <c r="O5698" t="str">
        <f t="shared" ref="O5698:O5761" si="1848">IF($J5698&gt;$K5698,"Green","Red")</f>
        <v>Green</v>
      </c>
      <c r="P5698" t="str">
        <f t="shared" ref="P5698:P5761" si="1849">IF($J5698=$K5698,"Green","Red")</f>
        <v>Red</v>
      </c>
      <c r="Q5698" t="str">
        <f t="shared" ref="Q5698:Q5761" si="1850">IF($J5698&lt;$K5698,"Green","Red")</f>
        <v>Red</v>
      </c>
      <c r="R5698" t="str">
        <f t="shared" ref="R5698:R5761" si="1851">IF($J5698&gt;=$K5698,"Green","Red")</f>
        <v>Green</v>
      </c>
      <c r="S5698" t="str">
        <f t="shared" ref="S5698:S5761" si="1852">IF($J5698&lt;=$K5698,"Green","Red")</f>
        <v>Red</v>
      </c>
      <c r="T5698" t="str">
        <f t="shared" ref="T5698:T5761" si="1853">IF(OR($J5698&gt;$K5698,$J5698&lt;$K5698),"Green","Red")</f>
        <v>Green</v>
      </c>
      <c r="U5698" t="str">
        <f t="shared" ref="U5698:U5761" si="1854">IF($H5698&gt;$I5698,"Green","Red")</f>
        <v>Green</v>
      </c>
      <c r="V5698" t="str">
        <f t="shared" ref="V5698:V5761" si="1855">IF($H5698=$I5698,"Green","Red")</f>
        <v>Red</v>
      </c>
      <c r="W5698" t="str">
        <f t="shared" ref="W5698:W5761" si="1856">IF($H5698&lt;$I5698,"Green","Red")</f>
        <v>Red</v>
      </c>
      <c r="X5698" t="str">
        <f t="shared" ref="X5698:X5761" si="1857">IF($H5698+$I5698&gt;0,"Green","Red")</f>
        <v>Green</v>
      </c>
      <c r="Y5698" t="str">
        <f t="shared" ref="Y5698:Y5761" si="1858">IF($J5698+$K5698&gt;1.5,"Green","Red")</f>
        <v>Green</v>
      </c>
      <c r="Z5698" t="str">
        <f t="shared" ref="Z5698:Z5761" si="1859">IF($J5698+$K5698&gt;2.5,"Green","Red")</f>
        <v>Green</v>
      </c>
      <c r="AA5698" t="str">
        <f t="shared" ref="AA5698:AA5761" si="1860">IF($J5698+$K5698&lt;2.5,"Green","Red")</f>
        <v>Red</v>
      </c>
      <c r="AB5698" t="str">
        <f t="shared" ref="AB5698:AB5761" si="1861">IF($J5698+$K5698&lt;3.5,"Green","Red")</f>
        <v>Red</v>
      </c>
      <c r="AC5698" t="str">
        <f t="shared" ref="AC5698:AC5761" si="1862">IF(AND($J5698&gt;0,$K5698&gt;0),"Green","Red")</f>
        <v>Green</v>
      </c>
      <c r="AD5698" t="str">
        <f t="shared" ref="AD5698:AD5761" si="1863">IF(OR($J5698=0,$K5698=0),"Green","Red")</f>
        <v>Red</v>
      </c>
    </row>
    <row r="5699" spans="1:30" x14ac:dyDescent="0.3">
      <c r="A5699" t="str">
        <f t="shared" si="1844"/>
        <v>08/08/2026Altay SemeyFK Kyzylzhar</v>
      </c>
      <c r="D5699" s="2">
        <v>46242</v>
      </c>
      <c r="E5699" s="3">
        <v>0.5</v>
      </c>
      <c r="F5699" t="s">
        <v>4432</v>
      </c>
      <c r="G5699" t="s">
        <v>590</v>
      </c>
      <c r="H5699">
        <v>0</v>
      </c>
      <c r="I5699">
        <v>1</v>
      </c>
      <c r="J5699">
        <v>2</v>
      </c>
      <c r="K5699">
        <v>2</v>
      </c>
      <c r="L5699" s="22" t="str">
        <f t="shared" si="1845"/>
        <v>08/08/2026</v>
      </c>
      <c r="M5699" s="23">
        <f t="shared" si="1846"/>
        <v>0.375</v>
      </c>
      <c r="N5699" t="str">
        <f t="shared" si="1847"/>
        <v>2 - 2</v>
      </c>
      <c r="O5699" t="str">
        <f t="shared" si="1848"/>
        <v>Red</v>
      </c>
      <c r="P5699" t="str">
        <f t="shared" si="1849"/>
        <v>Green</v>
      </c>
      <c r="Q5699" t="str">
        <f t="shared" si="1850"/>
        <v>Red</v>
      </c>
      <c r="R5699" t="str">
        <f t="shared" si="1851"/>
        <v>Green</v>
      </c>
      <c r="S5699" t="str">
        <f t="shared" si="1852"/>
        <v>Green</v>
      </c>
      <c r="T5699" t="str">
        <f t="shared" si="1853"/>
        <v>Red</v>
      </c>
      <c r="U5699" t="str">
        <f t="shared" si="1854"/>
        <v>Red</v>
      </c>
      <c r="V5699" t="str">
        <f t="shared" si="1855"/>
        <v>Red</v>
      </c>
      <c r="W5699" t="str">
        <f t="shared" si="1856"/>
        <v>Green</v>
      </c>
      <c r="X5699" t="str">
        <f t="shared" si="1857"/>
        <v>Green</v>
      </c>
      <c r="Y5699" t="str">
        <f t="shared" si="1858"/>
        <v>Green</v>
      </c>
      <c r="Z5699" t="str">
        <f t="shared" si="1859"/>
        <v>Green</v>
      </c>
      <c r="AA5699" t="str">
        <f t="shared" si="1860"/>
        <v>Red</v>
      </c>
      <c r="AB5699" t="str">
        <f t="shared" si="1861"/>
        <v>Red</v>
      </c>
      <c r="AC5699" t="str">
        <f t="shared" si="1862"/>
        <v>Green</v>
      </c>
      <c r="AD5699" t="str">
        <f t="shared" si="1863"/>
        <v>Red</v>
      </c>
    </row>
    <row r="5700" spans="1:30" x14ac:dyDescent="0.3">
      <c r="A5700" t="str">
        <f t="shared" si="1844"/>
        <v>08/08/2026Anker WismarHertha Zehlendorf</v>
      </c>
      <c r="D5700" s="2">
        <v>46242</v>
      </c>
      <c r="E5700" s="3">
        <v>0.5</v>
      </c>
      <c r="F5700" t="s">
        <v>7382</v>
      </c>
      <c r="G5700" t="s">
        <v>7383</v>
      </c>
      <c r="H5700">
        <v>1</v>
      </c>
      <c r="I5700">
        <v>0</v>
      </c>
      <c r="J5700">
        <v>1</v>
      </c>
      <c r="K5700">
        <v>0</v>
      </c>
      <c r="L5700" s="22" t="str">
        <f t="shared" si="1845"/>
        <v>08/08/2026</v>
      </c>
      <c r="M5700" s="23">
        <f t="shared" si="1846"/>
        <v>0.375</v>
      </c>
      <c r="N5700" t="str">
        <f t="shared" si="1847"/>
        <v>1 - 0</v>
      </c>
      <c r="O5700" t="str">
        <f t="shared" si="1848"/>
        <v>Green</v>
      </c>
      <c r="P5700" t="str">
        <f t="shared" si="1849"/>
        <v>Red</v>
      </c>
      <c r="Q5700" t="str">
        <f t="shared" si="1850"/>
        <v>Red</v>
      </c>
      <c r="R5700" t="str">
        <f t="shared" si="1851"/>
        <v>Green</v>
      </c>
      <c r="S5700" t="str">
        <f t="shared" si="1852"/>
        <v>Red</v>
      </c>
      <c r="T5700" t="str">
        <f t="shared" si="1853"/>
        <v>Green</v>
      </c>
      <c r="U5700" t="str">
        <f t="shared" si="1854"/>
        <v>Green</v>
      </c>
      <c r="V5700" t="str">
        <f t="shared" si="1855"/>
        <v>Red</v>
      </c>
      <c r="W5700" t="str">
        <f t="shared" si="1856"/>
        <v>Red</v>
      </c>
      <c r="X5700" t="str">
        <f t="shared" si="1857"/>
        <v>Green</v>
      </c>
      <c r="Y5700" t="str">
        <f t="shared" si="1858"/>
        <v>Red</v>
      </c>
      <c r="Z5700" t="str">
        <f t="shared" si="1859"/>
        <v>Red</v>
      </c>
      <c r="AA5700" t="str">
        <f t="shared" si="1860"/>
        <v>Green</v>
      </c>
      <c r="AB5700" t="str">
        <f t="shared" si="1861"/>
        <v>Green</v>
      </c>
      <c r="AC5700" t="str">
        <f t="shared" si="1862"/>
        <v>Red</v>
      </c>
      <c r="AD5700" t="str">
        <f t="shared" si="1863"/>
        <v>Green</v>
      </c>
    </row>
    <row r="5701" spans="1:30" x14ac:dyDescent="0.3">
      <c r="A5701" t="str">
        <f t="shared" si="1844"/>
        <v>08/08/2026AskerValerenga II</v>
      </c>
      <c r="D5701" s="2">
        <v>46242</v>
      </c>
      <c r="E5701" s="3">
        <v>0.5</v>
      </c>
      <c r="F5701" t="s">
        <v>4765</v>
      </c>
      <c r="G5701" t="s">
        <v>3464</v>
      </c>
      <c r="H5701">
        <v>2</v>
      </c>
      <c r="I5701">
        <v>1</v>
      </c>
      <c r="J5701">
        <v>5</v>
      </c>
      <c r="K5701">
        <v>4</v>
      </c>
      <c r="L5701" s="22" t="str">
        <f t="shared" si="1845"/>
        <v>08/08/2026</v>
      </c>
      <c r="M5701" s="23">
        <f t="shared" si="1846"/>
        <v>0.375</v>
      </c>
      <c r="N5701" t="str">
        <f t="shared" si="1847"/>
        <v>5 - 4</v>
      </c>
      <c r="O5701" t="str">
        <f t="shared" si="1848"/>
        <v>Green</v>
      </c>
      <c r="P5701" t="str">
        <f t="shared" si="1849"/>
        <v>Red</v>
      </c>
      <c r="Q5701" t="str">
        <f t="shared" si="1850"/>
        <v>Red</v>
      </c>
      <c r="R5701" t="str">
        <f t="shared" si="1851"/>
        <v>Green</v>
      </c>
      <c r="S5701" t="str">
        <f t="shared" si="1852"/>
        <v>Red</v>
      </c>
      <c r="T5701" t="str">
        <f t="shared" si="1853"/>
        <v>Green</v>
      </c>
      <c r="U5701" t="str">
        <f t="shared" si="1854"/>
        <v>Green</v>
      </c>
      <c r="V5701" t="str">
        <f t="shared" si="1855"/>
        <v>Red</v>
      </c>
      <c r="W5701" t="str">
        <f t="shared" si="1856"/>
        <v>Red</v>
      </c>
      <c r="X5701" t="str">
        <f t="shared" si="1857"/>
        <v>Green</v>
      </c>
      <c r="Y5701" t="str">
        <f t="shared" si="1858"/>
        <v>Green</v>
      </c>
      <c r="Z5701" t="str">
        <f t="shared" si="1859"/>
        <v>Green</v>
      </c>
      <c r="AA5701" t="str">
        <f t="shared" si="1860"/>
        <v>Red</v>
      </c>
      <c r="AB5701" t="str">
        <f t="shared" si="1861"/>
        <v>Red</v>
      </c>
      <c r="AC5701" t="str">
        <f t="shared" si="1862"/>
        <v>Green</v>
      </c>
      <c r="AD5701" t="str">
        <f t="shared" si="1863"/>
        <v>Red</v>
      </c>
    </row>
    <row r="5702" spans="1:30" x14ac:dyDescent="0.3">
      <c r="A5702" t="str">
        <f t="shared" si="1844"/>
        <v>08/08/2026BaunatalVfB Giessen</v>
      </c>
      <c r="D5702" s="2">
        <v>46242</v>
      </c>
      <c r="E5702" s="3">
        <v>0.5</v>
      </c>
      <c r="F5702" t="s">
        <v>5492</v>
      </c>
      <c r="G5702" t="s">
        <v>2678</v>
      </c>
      <c r="H5702">
        <v>0</v>
      </c>
      <c r="I5702">
        <v>0</v>
      </c>
      <c r="J5702">
        <v>0</v>
      </c>
      <c r="K5702">
        <v>0</v>
      </c>
      <c r="L5702" s="22" t="str">
        <f t="shared" si="1845"/>
        <v>08/08/2026</v>
      </c>
      <c r="M5702" s="23">
        <f t="shared" si="1846"/>
        <v>0.375</v>
      </c>
      <c r="N5702" t="str">
        <f t="shared" si="1847"/>
        <v>0 - 0</v>
      </c>
      <c r="O5702" t="str">
        <f t="shared" si="1848"/>
        <v>Red</v>
      </c>
      <c r="P5702" t="str">
        <f t="shared" si="1849"/>
        <v>Green</v>
      </c>
      <c r="Q5702" t="str">
        <f t="shared" si="1850"/>
        <v>Red</v>
      </c>
      <c r="R5702" t="str">
        <f t="shared" si="1851"/>
        <v>Green</v>
      </c>
      <c r="S5702" t="str">
        <f t="shared" si="1852"/>
        <v>Green</v>
      </c>
      <c r="T5702" t="str">
        <f t="shared" si="1853"/>
        <v>Red</v>
      </c>
      <c r="U5702" t="str">
        <f t="shared" si="1854"/>
        <v>Red</v>
      </c>
      <c r="V5702" t="str">
        <f t="shared" si="1855"/>
        <v>Green</v>
      </c>
      <c r="W5702" t="str">
        <f t="shared" si="1856"/>
        <v>Red</v>
      </c>
      <c r="X5702" t="str">
        <f t="shared" si="1857"/>
        <v>Red</v>
      </c>
      <c r="Y5702" t="str">
        <f t="shared" si="1858"/>
        <v>Red</v>
      </c>
      <c r="Z5702" t="str">
        <f t="shared" si="1859"/>
        <v>Red</v>
      </c>
      <c r="AA5702" t="str">
        <f t="shared" si="1860"/>
        <v>Green</v>
      </c>
      <c r="AB5702" t="str">
        <f t="shared" si="1861"/>
        <v>Green</v>
      </c>
      <c r="AC5702" t="str">
        <f t="shared" si="1862"/>
        <v>Red</v>
      </c>
      <c r="AD5702" t="str">
        <f t="shared" si="1863"/>
        <v>Green</v>
      </c>
    </row>
    <row r="5703" spans="1:30" x14ac:dyDescent="0.3">
      <c r="A5703" t="str">
        <f t="shared" si="1844"/>
        <v>08/08/2026Bayern AlzenauFSV Fernwald</v>
      </c>
      <c r="D5703" s="2">
        <v>46242</v>
      </c>
      <c r="E5703" s="3">
        <v>0.5</v>
      </c>
      <c r="F5703" t="s">
        <v>2093</v>
      </c>
      <c r="G5703" t="s">
        <v>5445</v>
      </c>
      <c r="H5703">
        <v>1</v>
      </c>
      <c r="I5703">
        <v>1</v>
      </c>
      <c r="J5703">
        <v>1</v>
      </c>
      <c r="K5703">
        <v>1</v>
      </c>
      <c r="L5703" s="22" t="str">
        <f t="shared" si="1845"/>
        <v>08/08/2026</v>
      </c>
      <c r="M5703" s="23">
        <f t="shared" si="1846"/>
        <v>0.375</v>
      </c>
      <c r="N5703" t="str">
        <f t="shared" si="1847"/>
        <v>1 - 1</v>
      </c>
      <c r="O5703" t="str">
        <f t="shared" si="1848"/>
        <v>Red</v>
      </c>
      <c r="P5703" t="str">
        <f t="shared" si="1849"/>
        <v>Green</v>
      </c>
      <c r="Q5703" t="str">
        <f t="shared" si="1850"/>
        <v>Red</v>
      </c>
      <c r="R5703" t="str">
        <f t="shared" si="1851"/>
        <v>Green</v>
      </c>
      <c r="S5703" t="str">
        <f t="shared" si="1852"/>
        <v>Green</v>
      </c>
      <c r="T5703" t="str">
        <f t="shared" si="1853"/>
        <v>Red</v>
      </c>
      <c r="U5703" t="str">
        <f t="shared" si="1854"/>
        <v>Red</v>
      </c>
      <c r="V5703" t="str">
        <f t="shared" si="1855"/>
        <v>Green</v>
      </c>
      <c r="W5703" t="str">
        <f t="shared" si="1856"/>
        <v>Red</v>
      </c>
      <c r="X5703" t="str">
        <f t="shared" si="1857"/>
        <v>Green</v>
      </c>
      <c r="Y5703" t="str">
        <f t="shared" si="1858"/>
        <v>Green</v>
      </c>
      <c r="Z5703" t="str">
        <f t="shared" si="1859"/>
        <v>Red</v>
      </c>
      <c r="AA5703" t="str">
        <f t="shared" si="1860"/>
        <v>Green</v>
      </c>
      <c r="AB5703" t="str">
        <f t="shared" si="1861"/>
        <v>Green</v>
      </c>
      <c r="AC5703" t="str">
        <f t="shared" si="1862"/>
        <v>Green</v>
      </c>
      <c r="AD5703" t="str">
        <f t="shared" si="1863"/>
        <v>Red</v>
      </c>
    </row>
    <row r="5704" spans="1:30" x14ac:dyDescent="0.3">
      <c r="A5704" t="str">
        <f t="shared" si="1844"/>
        <v>08/08/2026Bayern Munich IISchweinfurt 05</v>
      </c>
      <c r="D5704" s="2">
        <v>46242</v>
      </c>
      <c r="E5704" s="3">
        <v>0.5</v>
      </c>
      <c r="F5704" t="s">
        <v>7384</v>
      </c>
      <c r="G5704" t="s">
        <v>7385</v>
      </c>
      <c r="H5704">
        <v>1</v>
      </c>
      <c r="I5704">
        <v>1</v>
      </c>
      <c r="J5704">
        <v>1</v>
      </c>
      <c r="K5704">
        <v>1</v>
      </c>
      <c r="L5704" s="22" t="str">
        <f t="shared" si="1845"/>
        <v>08/08/2026</v>
      </c>
      <c r="M5704" s="23">
        <f t="shared" si="1846"/>
        <v>0.375</v>
      </c>
      <c r="N5704" t="str">
        <f t="shared" si="1847"/>
        <v>1 - 1</v>
      </c>
      <c r="O5704" t="str">
        <f t="shared" si="1848"/>
        <v>Red</v>
      </c>
      <c r="P5704" t="str">
        <f t="shared" si="1849"/>
        <v>Green</v>
      </c>
      <c r="Q5704" t="str">
        <f t="shared" si="1850"/>
        <v>Red</v>
      </c>
      <c r="R5704" t="str">
        <f t="shared" si="1851"/>
        <v>Green</v>
      </c>
      <c r="S5704" t="str">
        <f t="shared" si="1852"/>
        <v>Green</v>
      </c>
      <c r="T5704" t="str">
        <f t="shared" si="1853"/>
        <v>Red</v>
      </c>
      <c r="U5704" t="str">
        <f t="shared" si="1854"/>
        <v>Red</v>
      </c>
      <c r="V5704" t="str">
        <f t="shared" si="1855"/>
        <v>Green</v>
      </c>
      <c r="W5704" t="str">
        <f t="shared" si="1856"/>
        <v>Red</v>
      </c>
      <c r="X5704" t="str">
        <f t="shared" si="1857"/>
        <v>Green</v>
      </c>
      <c r="Y5704" t="str">
        <f t="shared" si="1858"/>
        <v>Green</v>
      </c>
      <c r="Z5704" t="str">
        <f t="shared" si="1859"/>
        <v>Red</v>
      </c>
      <c r="AA5704" t="str">
        <f t="shared" si="1860"/>
        <v>Green</v>
      </c>
      <c r="AB5704" t="str">
        <f t="shared" si="1861"/>
        <v>Green</v>
      </c>
      <c r="AC5704" t="str">
        <f t="shared" si="1862"/>
        <v>Green</v>
      </c>
      <c r="AD5704" t="str">
        <f t="shared" si="1863"/>
        <v>Red</v>
      </c>
    </row>
    <row r="5705" spans="1:30" x14ac:dyDescent="0.3">
      <c r="A5705" t="str">
        <f t="shared" si="1844"/>
        <v>08/08/2026BjargSotra SÐš</v>
      </c>
      <c r="D5705" s="2">
        <v>46242</v>
      </c>
      <c r="E5705" s="3">
        <v>0.5</v>
      </c>
      <c r="F5705" t="s">
        <v>3437</v>
      </c>
      <c r="G5705" t="s">
        <v>6243</v>
      </c>
      <c r="H5705">
        <v>0</v>
      </c>
      <c r="I5705">
        <v>1</v>
      </c>
      <c r="J5705">
        <v>1</v>
      </c>
      <c r="K5705">
        <v>3</v>
      </c>
      <c r="L5705" s="22" t="str">
        <f t="shared" si="1845"/>
        <v>08/08/2026</v>
      </c>
      <c r="M5705" s="23">
        <f t="shared" si="1846"/>
        <v>0.375</v>
      </c>
      <c r="N5705" t="str">
        <f t="shared" si="1847"/>
        <v>1 - 3</v>
      </c>
      <c r="O5705" t="str">
        <f t="shared" si="1848"/>
        <v>Red</v>
      </c>
      <c r="P5705" t="str">
        <f t="shared" si="1849"/>
        <v>Red</v>
      </c>
      <c r="Q5705" t="str">
        <f t="shared" si="1850"/>
        <v>Green</v>
      </c>
      <c r="R5705" t="str">
        <f t="shared" si="1851"/>
        <v>Red</v>
      </c>
      <c r="S5705" t="str">
        <f t="shared" si="1852"/>
        <v>Green</v>
      </c>
      <c r="T5705" t="str">
        <f t="shared" si="1853"/>
        <v>Green</v>
      </c>
      <c r="U5705" t="str">
        <f t="shared" si="1854"/>
        <v>Red</v>
      </c>
      <c r="V5705" t="str">
        <f t="shared" si="1855"/>
        <v>Red</v>
      </c>
      <c r="W5705" t="str">
        <f t="shared" si="1856"/>
        <v>Green</v>
      </c>
      <c r="X5705" t="str">
        <f t="shared" si="1857"/>
        <v>Green</v>
      </c>
      <c r="Y5705" t="str">
        <f t="shared" si="1858"/>
        <v>Green</v>
      </c>
      <c r="Z5705" t="str">
        <f t="shared" si="1859"/>
        <v>Green</v>
      </c>
      <c r="AA5705" t="str">
        <f t="shared" si="1860"/>
        <v>Red</v>
      </c>
      <c r="AB5705" t="str">
        <f t="shared" si="1861"/>
        <v>Red</v>
      </c>
      <c r="AC5705" t="str">
        <f t="shared" si="1862"/>
        <v>Green</v>
      </c>
      <c r="AD5705" t="str">
        <f t="shared" si="1863"/>
        <v>Red</v>
      </c>
    </row>
    <row r="5706" spans="1:30" x14ac:dyDescent="0.3">
      <c r="A5706" t="str">
        <f t="shared" si="1844"/>
        <v>08/08/2026BjorkelangenOppsal</v>
      </c>
      <c r="D5706" s="2">
        <v>46242</v>
      </c>
      <c r="E5706" s="3">
        <v>0.5</v>
      </c>
      <c r="F5706" t="s">
        <v>3499</v>
      </c>
      <c r="G5706" t="s">
        <v>4771</v>
      </c>
      <c r="H5706">
        <v>0</v>
      </c>
      <c r="I5706">
        <v>1</v>
      </c>
      <c r="J5706">
        <v>0</v>
      </c>
      <c r="K5706">
        <v>1</v>
      </c>
      <c r="L5706" s="22" t="str">
        <f t="shared" si="1845"/>
        <v>08/08/2026</v>
      </c>
      <c r="M5706" s="23">
        <f t="shared" si="1846"/>
        <v>0.375</v>
      </c>
      <c r="N5706" t="str">
        <f t="shared" si="1847"/>
        <v>0 - 1</v>
      </c>
      <c r="O5706" t="str">
        <f t="shared" si="1848"/>
        <v>Red</v>
      </c>
      <c r="P5706" t="str">
        <f t="shared" si="1849"/>
        <v>Red</v>
      </c>
      <c r="Q5706" t="str">
        <f t="shared" si="1850"/>
        <v>Green</v>
      </c>
      <c r="R5706" t="str">
        <f t="shared" si="1851"/>
        <v>Red</v>
      </c>
      <c r="S5706" t="str">
        <f t="shared" si="1852"/>
        <v>Green</v>
      </c>
      <c r="T5706" t="str">
        <f t="shared" si="1853"/>
        <v>Green</v>
      </c>
      <c r="U5706" t="str">
        <f t="shared" si="1854"/>
        <v>Red</v>
      </c>
      <c r="V5706" t="str">
        <f t="shared" si="1855"/>
        <v>Red</v>
      </c>
      <c r="W5706" t="str">
        <f t="shared" si="1856"/>
        <v>Green</v>
      </c>
      <c r="X5706" t="str">
        <f t="shared" si="1857"/>
        <v>Green</v>
      </c>
      <c r="Y5706" t="str">
        <f t="shared" si="1858"/>
        <v>Red</v>
      </c>
      <c r="Z5706" t="str">
        <f t="shared" si="1859"/>
        <v>Red</v>
      </c>
      <c r="AA5706" t="str">
        <f t="shared" si="1860"/>
        <v>Green</v>
      </c>
      <c r="AB5706" t="str">
        <f t="shared" si="1861"/>
        <v>Green</v>
      </c>
      <c r="AC5706" t="str">
        <f t="shared" si="1862"/>
        <v>Red</v>
      </c>
      <c r="AD5706" t="str">
        <f t="shared" si="1863"/>
        <v>Green</v>
      </c>
    </row>
    <row r="5707" spans="1:30" x14ac:dyDescent="0.3">
      <c r="A5707" t="str">
        <f t="shared" si="1844"/>
        <v>08/08/2026Bronshoj BKSundby</v>
      </c>
      <c r="D5707" s="2">
        <v>46242</v>
      </c>
      <c r="E5707" s="3">
        <v>0.5</v>
      </c>
      <c r="F5707" t="s">
        <v>1735</v>
      </c>
      <c r="G5707" t="s">
        <v>1432</v>
      </c>
      <c r="H5707">
        <v>1</v>
      </c>
      <c r="I5707">
        <v>0</v>
      </c>
      <c r="J5707">
        <v>3</v>
      </c>
      <c r="K5707">
        <v>1</v>
      </c>
      <c r="L5707" s="22" t="str">
        <f t="shared" si="1845"/>
        <v>08/08/2026</v>
      </c>
      <c r="M5707" s="23">
        <f t="shared" si="1846"/>
        <v>0.375</v>
      </c>
      <c r="N5707" t="str">
        <f t="shared" si="1847"/>
        <v>3 - 1</v>
      </c>
      <c r="O5707" t="str">
        <f t="shared" si="1848"/>
        <v>Green</v>
      </c>
      <c r="P5707" t="str">
        <f t="shared" si="1849"/>
        <v>Red</v>
      </c>
      <c r="Q5707" t="str">
        <f t="shared" si="1850"/>
        <v>Red</v>
      </c>
      <c r="R5707" t="str">
        <f t="shared" si="1851"/>
        <v>Green</v>
      </c>
      <c r="S5707" t="str">
        <f t="shared" si="1852"/>
        <v>Red</v>
      </c>
      <c r="T5707" t="str">
        <f t="shared" si="1853"/>
        <v>Green</v>
      </c>
      <c r="U5707" t="str">
        <f t="shared" si="1854"/>
        <v>Green</v>
      </c>
      <c r="V5707" t="str">
        <f t="shared" si="1855"/>
        <v>Red</v>
      </c>
      <c r="W5707" t="str">
        <f t="shared" si="1856"/>
        <v>Red</v>
      </c>
      <c r="X5707" t="str">
        <f t="shared" si="1857"/>
        <v>Green</v>
      </c>
      <c r="Y5707" t="str">
        <f t="shared" si="1858"/>
        <v>Green</v>
      </c>
      <c r="Z5707" t="str">
        <f t="shared" si="1859"/>
        <v>Green</v>
      </c>
      <c r="AA5707" t="str">
        <f t="shared" si="1860"/>
        <v>Red</v>
      </c>
      <c r="AB5707" t="str">
        <f t="shared" si="1861"/>
        <v>Red</v>
      </c>
      <c r="AC5707" t="str">
        <f t="shared" si="1862"/>
        <v>Green</v>
      </c>
      <c r="AD5707" t="str">
        <f t="shared" si="1863"/>
        <v>Red</v>
      </c>
    </row>
    <row r="5708" spans="1:30" x14ac:dyDescent="0.3">
      <c r="A5708" t="str">
        <f t="shared" si="1844"/>
        <v>08/08/2026Cambridge UnitedBarnet</v>
      </c>
      <c r="B5708" t="s">
        <v>5899</v>
      </c>
      <c r="C5708" t="s">
        <v>5900</v>
      </c>
      <c r="D5708" s="2">
        <v>46242</v>
      </c>
      <c r="E5708" s="3">
        <v>0.5</v>
      </c>
      <c r="F5708" t="s">
        <v>1289</v>
      </c>
      <c r="G5708" t="s">
        <v>3838</v>
      </c>
      <c r="H5708">
        <v>0</v>
      </c>
      <c r="I5708">
        <v>0</v>
      </c>
      <c r="J5708">
        <v>2</v>
      </c>
      <c r="K5708">
        <v>1</v>
      </c>
      <c r="L5708" s="22" t="str">
        <f t="shared" si="1845"/>
        <v>08/08/2026</v>
      </c>
      <c r="M5708" s="23">
        <f t="shared" si="1846"/>
        <v>0.375</v>
      </c>
      <c r="N5708" t="str">
        <f t="shared" si="1847"/>
        <v>2 - 1</v>
      </c>
      <c r="O5708" t="str">
        <f t="shared" si="1848"/>
        <v>Green</v>
      </c>
      <c r="P5708" t="str">
        <f t="shared" si="1849"/>
        <v>Red</v>
      </c>
      <c r="Q5708" t="str">
        <f t="shared" si="1850"/>
        <v>Red</v>
      </c>
      <c r="R5708" t="str">
        <f t="shared" si="1851"/>
        <v>Green</v>
      </c>
      <c r="S5708" t="str">
        <f t="shared" si="1852"/>
        <v>Red</v>
      </c>
      <c r="T5708" t="str">
        <f t="shared" si="1853"/>
        <v>Green</v>
      </c>
      <c r="U5708" t="str">
        <f t="shared" si="1854"/>
        <v>Red</v>
      </c>
      <c r="V5708" t="str">
        <f t="shared" si="1855"/>
        <v>Green</v>
      </c>
      <c r="W5708" t="str">
        <f t="shared" si="1856"/>
        <v>Red</v>
      </c>
      <c r="X5708" t="str">
        <f t="shared" si="1857"/>
        <v>Red</v>
      </c>
      <c r="Y5708" t="str">
        <f t="shared" si="1858"/>
        <v>Green</v>
      </c>
      <c r="Z5708" t="str">
        <f t="shared" si="1859"/>
        <v>Green</v>
      </c>
      <c r="AA5708" t="str">
        <f t="shared" si="1860"/>
        <v>Red</v>
      </c>
      <c r="AB5708" t="str">
        <f t="shared" si="1861"/>
        <v>Green</v>
      </c>
      <c r="AC5708" t="str">
        <f t="shared" si="1862"/>
        <v>Green</v>
      </c>
      <c r="AD5708" t="str">
        <f t="shared" si="1863"/>
        <v>Red</v>
      </c>
    </row>
    <row r="5709" spans="1:30" x14ac:dyDescent="0.3">
      <c r="A5709" t="str">
        <f t="shared" si="1844"/>
        <v>08/08/2026ChelseaAC Milan</v>
      </c>
      <c r="D5709" s="2">
        <v>46242</v>
      </c>
      <c r="E5709" s="3">
        <v>0.5</v>
      </c>
      <c r="F5709" t="s">
        <v>5043</v>
      </c>
      <c r="G5709" t="s">
        <v>3857</v>
      </c>
      <c r="H5709">
        <v>1</v>
      </c>
      <c r="I5709">
        <v>0</v>
      </c>
      <c r="J5709">
        <v>3</v>
      </c>
      <c r="K5709">
        <v>0</v>
      </c>
      <c r="L5709" s="22" t="str">
        <f t="shared" si="1845"/>
        <v>08/08/2026</v>
      </c>
      <c r="M5709" s="23">
        <f t="shared" si="1846"/>
        <v>0.375</v>
      </c>
      <c r="N5709" t="str">
        <f t="shared" si="1847"/>
        <v>3 - 0</v>
      </c>
      <c r="O5709" t="str">
        <f t="shared" si="1848"/>
        <v>Green</v>
      </c>
      <c r="P5709" t="str">
        <f t="shared" si="1849"/>
        <v>Red</v>
      </c>
      <c r="Q5709" t="str">
        <f t="shared" si="1850"/>
        <v>Red</v>
      </c>
      <c r="R5709" t="str">
        <f t="shared" si="1851"/>
        <v>Green</v>
      </c>
      <c r="S5709" t="str">
        <f t="shared" si="1852"/>
        <v>Red</v>
      </c>
      <c r="T5709" t="str">
        <f t="shared" si="1853"/>
        <v>Green</v>
      </c>
      <c r="U5709" t="str">
        <f t="shared" si="1854"/>
        <v>Green</v>
      </c>
      <c r="V5709" t="str">
        <f t="shared" si="1855"/>
        <v>Red</v>
      </c>
      <c r="W5709" t="str">
        <f t="shared" si="1856"/>
        <v>Red</v>
      </c>
      <c r="X5709" t="str">
        <f t="shared" si="1857"/>
        <v>Green</v>
      </c>
      <c r="Y5709" t="str">
        <f t="shared" si="1858"/>
        <v>Green</v>
      </c>
      <c r="Z5709" t="str">
        <f t="shared" si="1859"/>
        <v>Green</v>
      </c>
      <c r="AA5709" t="str">
        <f t="shared" si="1860"/>
        <v>Red</v>
      </c>
      <c r="AB5709" t="str">
        <f t="shared" si="1861"/>
        <v>Green</v>
      </c>
      <c r="AC5709" t="str">
        <f t="shared" si="1862"/>
        <v>Red</v>
      </c>
      <c r="AD5709" t="str">
        <f t="shared" si="1863"/>
        <v>Green</v>
      </c>
    </row>
    <row r="5710" spans="1:30" x14ac:dyDescent="0.3">
      <c r="A5710" t="str">
        <f t="shared" si="1844"/>
        <v>08/08/2026DJK VilzingGreuther Furth II</v>
      </c>
      <c r="D5710" s="2">
        <v>46242</v>
      </c>
      <c r="E5710" s="3">
        <v>0.5</v>
      </c>
      <c r="F5710" t="s">
        <v>7386</v>
      </c>
      <c r="G5710" t="s">
        <v>7387</v>
      </c>
      <c r="H5710">
        <v>0</v>
      </c>
      <c r="I5710">
        <v>0</v>
      </c>
      <c r="J5710">
        <v>1</v>
      </c>
      <c r="K5710">
        <v>0</v>
      </c>
      <c r="L5710" s="22" t="str">
        <f t="shared" si="1845"/>
        <v>08/08/2026</v>
      </c>
      <c r="M5710" s="23">
        <f t="shared" si="1846"/>
        <v>0.375</v>
      </c>
      <c r="N5710" t="str">
        <f t="shared" si="1847"/>
        <v>1 - 0</v>
      </c>
      <c r="O5710" t="str">
        <f t="shared" si="1848"/>
        <v>Green</v>
      </c>
      <c r="P5710" t="str">
        <f t="shared" si="1849"/>
        <v>Red</v>
      </c>
      <c r="Q5710" t="str">
        <f t="shared" si="1850"/>
        <v>Red</v>
      </c>
      <c r="R5710" t="str">
        <f t="shared" si="1851"/>
        <v>Green</v>
      </c>
      <c r="S5710" t="str">
        <f t="shared" si="1852"/>
        <v>Red</v>
      </c>
      <c r="T5710" t="str">
        <f t="shared" si="1853"/>
        <v>Green</v>
      </c>
      <c r="U5710" t="str">
        <f t="shared" si="1854"/>
        <v>Red</v>
      </c>
      <c r="V5710" t="str">
        <f t="shared" si="1855"/>
        <v>Green</v>
      </c>
      <c r="W5710" t="str">
        <f t="shared" si="1856"/>
        <v>Red</v>
      </c>
      <c r="X5710" t="str">
        <f t="shared" si="1857"/>
        <v>Red</v>
      </c>
      <c r="Y5710" t="str">
        <f t="shared" si="1858"/>
        <v>Red</v>
      </c>
      <c r="Z5710" t="str">
        <f t="shared" si="1859"/>
        <v>Red</v>
      </c>
      <c r="AA5710" t="str">
        <f t="shared" si="1860"/>
        <v>Green</v>
      </c>
      <c r="AB5710" t="str">
        <f t="shared" si="1861"/>
        <v>Green</v>
      </c>
      <c r="AC5710" t="str">
        <f t="shared" si="1862"/>
        <v>Red</v>
      </c>
      <c r="AD5710" t="str">
        <f t="shared" si="1863"/>
        <v>Green</v>
      </c>
    </row>
    <row r="5711" spans="1:30" x14ac:dyDescent="0.3">
      <c r="A5711" t="str">
        <f t="shared" si="1844"/>
        <v>08/08/2026Eckernforder SVSC Rapid Lubeck</v>
      </c>
      <c r="D5711" s="2">
        <v>46242</v>
      </c>
      <c r="E5711" s="3">
        <v>0.5</v>
      </c>
      <c r="F5711" t="s">
        <v>5740</v>
      </c>
      <c r="G5711" t="s">
        <v>5750</v>
      </c>
      <c r="H5711">
        <v>1</v>
      </c>
      <c r="I5711">
        <v>3</v>
      </c>
      <c r="J5711">
        <v>2</v>
      </c>
      <c r="K5711">
        <v>3</v>
      </c>
      <c r="L5711" s="22" t="str">
        <f t="shared" si="1845"/>
        <v>08/08/2026</v>
      </c>
      <c r="M5711" s="23">
        <f t="shared" si="1846"/>
        <v>0.375</v>
      </c>
      <c r="N5711" t="str">
        <f t="shared" si="1847"/>
        <v>2 - 3</v>
      </c>
      <c r="O5711" t="str">
        <f t="shared" si="1848"/>
        <v>Red</v>
      </c>
      <c r="P5711" t="str">
        <f t="shared" si="1849"/>
        <v>Red</v>
      </c>
      <c r="Q5711" t="str">
        <f t="shared" si="1850"/>
        <v>Green</v>
      </c>
      <c r="R5711" t="str">
        <f t="shared" si="1851"/>
        <v>Red</v>
      </c>
      <c r="S5711" t="str">
        <f t="shared" si="1852"/>
        <v>Green</v>
      </c>
      <c r="T5711" t="str">
        <f t="shared" si="1853"/>
        <v>Green</v>
      </c>
      <c r="U5711" t="str">
        <f t="shared" si="1854"/>
        <v>Red</v>
      </c>
      <c r="V5711" t="str">
        <f t="shared" si="1855"/>
        <v>Red</v>
      </c>
      <c r="W5711" t="str">
        <f t="shared" si="1856"/>
        <v>Green</v>
      </c>
      <c r="X5711" t="str">
        <f t="shared" si="1857"/>
        <v>Green</v>
      </c>
      <c r="Y5711" t="str">
        <f t="shared" si="1858"/>
        <v>Green</v>
      </c>
      <c r="Z5711" t="str">
        <f t="shared" si="1859"/>
        <v>Green</v>
      </c>
      <c r="AA5711" t="str">
        <f t="shared" si="1860"/>
        <v>Red</v>
      </c>
      <c r="AB5711" t="str">
        <f t="shared" si="1861"/>
        <v>Red</v>
      </c>
      <c r="AC5711" t="str">
        <f t="shared" si="1862"/>
        <v>Green</v>
      </c>
      <c r="AD5711" t="str">
        <f t="shared" si="1863"/>
        <v>Red</v>
      </c>
    </row>
    <row r="5712" spans="1:30" x14ac:dyDescent="0.3">
      <c r="A5712" t="str">
        <f t="shared" si="1844"/>
        <v>08/08/2026Eidsvold TFKjelsas</v>
      </c>
      <c r="D5712" s="2">
        <v>46242</v>
      </c>
      <c r="E5712" s="3">
        <v>0.5</v>
      </c>
      <c r="F5712" t="s">
        <v>4345</v>
      </c>
      <c r="G5712" t="s">
        <v>4300</v>
      </c>
      <c r="H5712">
        <v>1</v>
      </c>
      <c r="I5712">
        <v>0</v>
      </c>
      <c r="J5712">
        <v>1</v>
      </c>
      <c r="K5712">
        <v>0</v>
      </c>
      <c r="L5712" s="22" t="str">
        <f t="shared" si="1845"/>
        <v>08/08/2026</v>
      </c>
      <c r="M5712" s="23">
        <f t="shared" si="1846"/>
        <v>0.375</v>
      </c>
      <c r="N5712" t="str">
        <f t="shared" si="1847"/>
        <v>1 - 0</v>
      </c>
      <c r="O5712" t="str">
        <f t="shared" si="1848"/>
        <v>Green</v>
      </c>
      <c r="P5712" t="str">
        <f t="shared" si="1849"/>
        <v>Red</v>
      </c>
      <c r="Q5712" t="str">
        <f t="shared" si="1850"/>
        <v>Red</v>
      </c>
      <c r="R5712" t="str">
        <f t="shared" si="1851"/>
        <v>Green</v>
      </c>
      <c r="S5712" t="str">
        <f t="shared" si="1852"/>
        <v>Red</v>
      </c>
      <c r="T5712" t="str">
        <f t="shared" si="1853"/>
        <v>Green</v>
      </c>
      <c r="U5712" t="str">
        <f t="shared" si="1854"/>
        <v>Green</v>
      </c>
      <c r="V5712" t="str">
        <f t="shared" si="1855"/>
        <v>Red</v>
      </c>
      <c r="W5712" t="str">
        <f t="shared" si="1856"/>
        <v>Red</v>
      </c>
      <c r="X5712" t="str">
        <f t="shared" si="1857"/>
        <v>Green</v>
      </c>
      <c r="Y5712" t="str">
        <f t="shared" si="1858"/>
        <v>Red</v>
      </c>
      <c r="Z5712" t="str">
        <f t="shared" si="1859"/>
        <v>Red</v>
      </c>
      <c r="AA5712" t="str">
        <f t="shared" si="1860"/>
        <v>Green</v>
      </c>
      <c r="AB5712" t="str">
        <f t="shared" si="1861"/>
        <v>Green</v>
      </c>
      <c r="AC5712" t="str">
        <f t="shared" si="1862"/>
        <v>Red</v>
      </c>
      <c r="AD5712" t="str">
        <f t="shared" si="1863"/>
        <v>Green</v>
      </c>
    </row>
    <row r="5713" spans="1:30" x14ac:dyDescent="0.3">
      <c r="A5713" t="str">
        <f t="shared" si="1844"/>
        <v>08/08/2026Eintracht Braunschweig U19Hertha BSC U19</v>
      </c>
      <c r="D5713" s="2">
        <v>46242</v>
      </c>
      <c r="E5713" s="3">
        <v>0.5</v>
      </c>
      <c r="F5713" t="s">
        <v>7388</v>
      </c>
      <c r="G5713" t="s">
        <v>5691</v>
      </c>
      <c r="H5713">
        <v>0</v>
      </c>
      <c r="I5713">
        <v>2</v>
      </c>
      <c r="J5713">
        <v>0</v>
      </c>
      <c r="K5713">
        <v>6</v>
      </c>
      <c r="L5713" s="22" t="str">
        <f t="shared" si="1845"/>
        <v>08/08/2026</v>
      </c>
      <c r="M5713" s="23">
        <f t="shared" si="1846"/>
        <v>0.375</v>
      </c>
      <c r="N5713" t="str">
        <f t="shared" si="1847"/>
        <v>0 - 6</v>
      </c>
      <c r="O5713" t="str">
        <f t="shared" si="1848"/>
        <v>Red</v>
      </c>
      <c r="P5713" t="str">
        <f t="shared" si="1849"/>
        <v>Red</v>
      </c>
      <c r="Q5713" t="str">
        <f t="shared" si="1850"/>
        <v>Green</v>
      </c>
      <c r="R5713" t="str">
        <f t="shared" si="1851"/>
        <v>Red</v>
      </c>
      <c r="S5713" t="str">
        <f t="shared" si="1852"/>
        <v>Green</v>
      </c>
      <c r="T5713" t="str">
        <f t="shared" si="1853"/>
        <v>Green</v>
      </c>
      <c r="U5713" t="str">
        <f t="shared" si="1854"/>
        <v>Red</v>
      </c>
      <c r="V5713" t="str">
        <f t="shared" si="1855"/>
        <v>Red</v>
      </c>
      <c r="W5713" t="str">
        <f t="shared" si="1856"/>
        <v>Green</v>
      </c>
      <c r="X5713" t="str">
        <f t="shared" si="1857"/>
        <v>Green</v>
      </c>
      <c r="Y5713" t="str">
        <f t="shared" si="1858"/>
        <v>Green</v>
      </c>
      <c r="Z5713" t="str">
        <f t="shared" si="1859"/>
        <v>Green</v>
      </c>
      <c r="AA5713" t="str">
        <f t="shared" si="1860"/>
        <v>Red</v>
      </c>
      <c r="AB5713" t="str">
        <f t="shared" si="1861"/>
        <v>Red</v>
      </c>
      <c r="AC5713" t="str">
        <f t="shared" si="1862"/>
        <v>Red</v>
      </c>
      <c r="AD5713" t="str">
        <f t="shared" si="1863"/>
        <v>Green</v>
      </c>
    </row>
    <row r="5714" spans="1:30" x14ac:dyDescent="0.3">
      <c r="A5714" t="str">
        <f t="shared" si="1844"/>
        <v>08/08/2026Eintracht StadtallendorfFC Eddersheim</v>
      </c>
      <c r="D5714" s="2">
        <v>46242</v>
      </c>
      <c r="E5714" s="3">
        <v>0.5</v>
      </c>
      <c r="F5714" t="s">
        <v>5446</v>
      </c>
      <c r="G5714" t="s">
        <v>6234</v>
      </c>
      <c r="H5714">
        <v>0</v>
      </c>
      <c r="I5714">
        <v>0</v>
      </c>
      <c r="J5714">
        <v>1</v>
      </c>
      <c r="K5714">
        <v>1</v>
      </c>
      <c r="L5714" s="22" t="str">
        <f t="shared" si="1845"/>
        <v>08/08/2026</v>
      </c>
      <c r="M5714" s="23">
        <f t="shared" si="1846"/>
        <v>0.375</v>
      </c>
      <c r="N5714" t="str">
        <f t="shared" si="1847"/>
        <v>1 - 1</v>
      </c>
      <c r="O5714" t="str">
        <f t="shared" si="1848"/>
        <v>Red</v>
      </c>
      <c r="P5714" t="str">
        <f t="shared" si="1849"/>
        <v>Green</v>
      </c>
      <c r="Q5714" t="str">
        <f t="shared" si="1850"/>
        <v>Red</v>
      </c>
      <c r="R5714" t="str">
        <f t="shared" si="1851"/>
        <v>Green</v>
      </c>
      <c r="S5714" t="str">
        <f t="shared" si="1852"/>
        <v>Green</v>
      </c>
      <c r="T5714" t="str">
        <f t="shared" si="1853"/>
        <v>Red</v>
      </c>
      <c r="U5714" t="str">
        <f t="shared" si="1854"/>
        <v>Red</v>
      </c>
      <c r="V5714" t="str">
        <f t="shared" si="1855"/>
        <v>Green</v>
      </c>
      <c r="W5714" t="str">
        <f t="shared" si="1856"/>
        <v>Red</v>
      </c>
      <c r="X5714" t="str">
        <f t="shared" si="1857"/>
        <v>Red</v>
      </c>
      <c r="Y5714" t="str">
        <f t="shared" si="1858"/>
        <v>Green</v>
      </c>
      <c r="Z5714" t="str">
        <f t="shared" si="1859"/>
        <v>Red</v>
      </c>
      <c r="AA5714" t="str">
        <f t="shared" si="1860"/>
        <v>Green</v>
      </c>
      <c r="AB5714" t="str">
        <f t="shared" si="1861"/>
        <v>Green</v>
      </c>
      <c r="AC5714" t="str">
        <f t="shared" si="1862"/>
        <v>Green</v>
      </c>
      <c r="AD5714" t="str">
        <f t="shared" si="1863"/>
        <v>Red</v>
      </c>
    </row>
    <row r="5715" spans="1:30" x14ac:dyDescent="0.3">
      <c r="A5715" t="str">
        <f t="shared" si="1844"/>
        <v>08/08/2026Eintracht TrierTSV Lehnerz</v>
      </c>
      <c r="D5715" s="2">
        <v>46242</v>
      </c>
      <c r="E5715" s="3">
        <v>0.5</v>
      </c>
      <c r="F5715" t="s">
        <v>6220</v>
      </c>
      <c r="G5715" t="s">
        <v>1728</v>
      </c>
      <c r="H5715">
        <v>0</v>
      </c>
      <c r="I5715">
        <v>0</v>
      </c>
      <c r="J5715">
        <v>0</v>
      </c>
      <c r="K5715">
        <v>1</v>
      </c>
      <c r="L5715" s="22" t="str">
        <f t="shared" si="1845"/>
        <v>08/08/2026</v>
      </c>
      <c r="M5715" s="23">
        <f t="shared" si="1846"/>
        <v>0.375</v>
      </c>
      <c r="N5715" t="str">
        <f t="shared" si="1847"/>
        <v>0 - 1</v>
      </c>
      <c r="O5715" t="str">
        <f t="shared" si="1848"/>
        <v>Red</v>
      </c>
      <c r="P5715" t="str">
        <f t="shared" si="1849"/>
        <v>Red</v>
      </c>
      <c r="Q5715" t="str">
        <f t="shared" si="1850"/>
        <v>Green</v>
      </c>
      <c r="R5715" t="str">
        <f t="shared" si="1851"/>
        <v>Red</v>
      </c>
      <c r="S5715" t="str">
        <f t="shared" si="1852"/>
        <v>Green</v>
      </c>
      <c r="T5715" t="str">
        <f t="shared" si="1853"/>
        <v>Green</v>
      </c>
      <c r="U5715" t="str">
        <f t="shared" si="1854"/>
        <v>Red</v>
      </c>
      <c r="V5715" t="str">
        <f t="shared" si="1855"/>
        <v>Green</v>
      </c>
      <c r="W5715" t="str">
        <f t="shared" si="1856"/>
        <v>Red</v>
      </c>
      <c r="X5715" t="str">
        <f t="shared" si="1857"/>
        <v>Red</v>
      </c>
      <c r="Y5715" t="str">
        <f t="shared" si="1858"/>
        <v>Red</v>
      </c>
      <c r="Z5715" t="str">
        <f t="shared" si="1859"/>
        <v>Red</v>
      </c>
      <c r="AA5715" t="str">
        <f t="shared" si="1860"/>
        <v>Green</v>
      </c>
      <c r="AB5715" t="str">
        <f t="shared" si="1861"/>
        <v>Green</v>
      </c>
      <c r="AC5715" t="str">
        <f t="shared" si="1862"/>
        <v>Red</v>
      </c>
      <c r="AD5715" t="str">
        <f t="shared" si="1863"/>
        <v>Green</v>
      </c>
    </row>
    <row r="5716" spans="1:30" x14ac:dyDescent="0.3">
      <c r="A5716" t="str">
        <f t="shared" si="1844"/>
        <v>08/08/2026ElvaJk Welco Elekter</v>
      </c>
      <c r="D5716" s="2">
        <v>46242</v>
      </c>
      <c r="E5716" s="3">
        <v>0.5</v>
      </c>
      <c r="F5716" t="s">
        <v>1676</v>
      </c>
      <c r="G5716" t="s">
        <v>2014</v>
      </c>
      <c r="H5716">
        <v>2</v>
      </c>
      <c r="I5716">
        <v>0</v>
      </c>
      <c r="J5716">
        <v>2</v>
      </c>
      <c r="K5716">
        <v>1</v>
      </c>
      <c r="L5716" s="22" t="str">
        <f t="shared" si="1845"/>
        <v>08/08/2026</v>
      </c>
      <c r="M5716" s="23">
        <f t="shared" si="1846"/>
        <v>0.375</v>
      </c>
      <c r="N5716" t="str">
        <f t="shared" si="1847"/>
        <v>2 - 1</v>
      </c>
      <c r="O5716" t="str">
        <f t="shared" si="1848"/>
        <v>Green</v>
      </c>
      <c r="P5716" t="str">
        <f t="shared" si="1849"/>
        <v>Red</v>
      </c>
      <c r="Q5716" t="str">
        <f t="shared" si="1850"/>
        <v>Red</v>
      </c>
      <c r="R5716" t="str">
        <f t="shared" si="1851"/>
        <v>Green</v>
      </c>
      <c r="S5716" t="str">
        <f t="shared" si="1852"/>
        <v>Red</v>
      </c>
      <c r="T5716" t="str">
        <f t="shared" si="1853"/>
        <v>Green</v>
      </c>
      <c r="U5716" t="str">
        <f t="shared" si="1854"/>
        <v>Green</v>
      </c>
      <c r="V5716" t="str">
        <f t="shared" si="1855"/>
        <v>Red</v>
      </c>
      <c r="W5716" t="str">
        <f t="shared" si="1856"/>
        <v>Red</v>
      </c>
      <c r="X5716" t="str">
        <f t="shared" si="1857"/>
        <v>Green</v>
      </c>
      <c r="Y5716" t="str">
        <f t="shared" si="1858"/>
        <v>Green</v>
      </c>
      <c r="Z5716" t="str">
        <f t="shared" si="1859"/>
        <v>Green</v>
      </c>
      <c r="AA5716" t="str">
        <f t="shared" si="1860"/>
        <v>Red</v>
      </c>
      <c r="AB5716" t="str">
        <f t="shared" si="1861"/>
        <v>Green</v>
      </c>
      <c r="AC5716" t="str">
        <f t="shared" si="1862"/>
        <v>Green</v>
      </c>
      <c r="AD5716" t="str">
        <f t="shared" si="1863"/>
        <v>Red</v>
      </c>
    </row>
    <row r="5717" spans="1:30" x14ac:dyDescent="0.3">
      <c r="A5717" t="str">
        <f t="shared" si="1844"/>
        <v>08/08/2026FanaGneist</v>
      </c>
      <c r="D5717" s="2">
        <v>46242</v>
      </c>
      <c r="E5717" s="3">
        <v>0.5</v>
      </c>
      <c r="F5717" t="s">
        <v>3475</v>
      </c>
      <c r="G5717" t="s">
        <v>4734</v>
      </c>
      <c r="H5717">
        <v>2</v>
      </c>
      <c r="I5717">
        <v>0</v>
      </c>
      <c r="J5717">
        <v>4</v>
      </c>
      <c r="K5717">
        <v>0</v>
      </c>
      <c r="L5717" s="22" t="str">
        <f t="shared" si="1845"/>
        <v>08/08/2026</v>
      </c>
      <c r="M5717" s="23">
        <f t="shared" si="1846"/>
        <v>0.375</v>
      </c>
      <c r="N5717" t="str">
        <f t="shared" si="1847"/>
        <v>4 - 0</v>
      </c>
      <c r="O5717" t="str">
        <f t="shared" si="1848"/>
        <v>Green</v>
      </c>
      <c r="P5717" t="str">
        <f t="shared" si="1849"/>
        <v>Red</v>
      </c>
      <c r="Q5717" t="str">
        <f t="shared" si="1850"/>
        <v>Red</v>
      </c>
      <c r="R5717" t="str">
        <f t="shared" si="1851"/>
        <v>Green</v>
      </c>
      <c r="S5717" t="str">
        <f t="shared" si="1852"/>
        <v>Red</v>
      </c>
      <c r="T5717" t="str">
        <f t="shared" si="1853"/>
        <v>Green</v>
      </c>
      <c r="U5717" t="str">
        <f t="shared" si="1854"/>
        <v>Green</v>
      </c>
      <c r="V5717" t="str">
        <f t="shared" si="1855"/>
        <v>Red</v>
      </c>
      <c r="W5717" t="str">
        <f t="shared" si="1856"/>
        <v>Red</v>
      </c>
      <c r="X5717" t="str">
        <f t="shared" si="1857"/>
        <v>Green</v>
      </c>
      <c r="Y5717" t="str">
        <f t="shared" si="1858"/>
        <v>Green</v>
      </c>
      <c r="Z5717" t="str">
        <f t="shared" si="1859"/>
        <v>Green</v>
      </c>
      <c r="AA5717" t="str">
        <f t="shared" si="1860"/>
        <v>Red</v>
      </c>
      <c r="AB5717" t="str">
        <f t="shared" si="1861"/>
        <v>Red</v>
      </c>
      <c r="AC5717" t="str">
        <f t="shared" si="1862"/>
        <v>Red</v>
      </c>
      <c r="AD5717" t="str">
        <f t="shared" si="1863"/>
        <v>Green</v>
      </c>
    </row>
    <row r="5718" spans="1:30" x14ac:dyDescent="0.3">
      <c r="A5718" t="str">
        <f t="shared" si="1844"/>
        <v>08/08/2026FC DeisenhofenIsmaning</v>
      </c>
      <c r="D5718" s="2">
        <v>46242</v>
      </c>
      <c r="E5718" s="3">
        <v>0.5</v>
      </c>
      <c r="F5718" t="s">
        <v>3282</v>
      </c>
      <c r="G5718" t="s">
        <v>2471</v>
      </c>
      <c r="H5718">
        <v>1</v>
      </c>
      <c r="I5718">
        <v>0</v>
      </c>
      <c r="J5718">
        <v>2</v>
      </c>
      <c r="K5718">
        <v>0</v>
      </c>
      <c r="L5718" s="22" t="str">
        <f t="shared" si="1845"/>
        <v>08/08/2026</v>
      </c>
      <c r="M5718" s="23">
        <f t="shared" si="1846"/>
        <v>0.375</v>
      </c>
      <c r="N5718" t="str">
        <f t="shared" si="1847"/>
        <v>2 - 0</v>
      </c>
      <c r="O5718" t="str">
        <f t="shared" si="1848"/>
        <v>Green</v>
      </c>
      <c r="P5718" t="str">
        <f t="shared" si="1849"/>
        <v>Red</v>
      </c>
      <c r="Q5718" t="str">
        <f t="shared" si="1850"/>
        <v>Red</v>
      </c>
      <c r="R5718" t="str">
        <f t="shared" si="1851"/>
        <v>Green</v>
      </c>
      <c r="S5718" t="str">
        <f t="shared" si="1852"/>
        <v>Red</v>
      </c>
      <c r="T5718" t="str">
        <f t="shared" si="1853"/>
        <v>Green</v>
      </c>
      <c r="U5718" t="str">
        <f t="shared" si="1854"/>
        <v>Green</v>
      </c>
      <c r="V5718" t="str">
        <f t="shared" si="1855"/>
        <v>Red</v>
      </c>
      <c r="W5718" t="str">
        <f t="shared" si="1856"/>
        <v>Red</v>
      </c>
      <c r="X5718" t="str">
        <f t="shared" si="1857"/>
        <v>Green</v>
      </c>
      <c r="Y5718" t="str">
        <f t="shared" si="1858"/>
        <v>Green</v>
      </c>
      <c r="Z5718" t="str">
        <f t="shared" si="1859"/>
        <v>Red</v>
      </c>
      <c r="AA5718" t="str">
        <f t="shared" si="1860"/>
        <v>Green</v>
      </c>
      <c r="AB5718" t="str">
        <f t="shared" si="1861"/>
        <v>Green</v>
      </c>
      <c r="AC5718" t="str">
        <f t="shared" si="1862"/>
        <v>Red</v>
      </c>
      <c r="AD5718" t="str">
        <f t="shared" si="1863"/>
        <v>Green</v>
      </c>
    </row>
    <row r="5719" spans="1:30" x14ac:dyDescent="0.3">
      <c r="A5719" t="str">
        <f t="shared" si="1844"/>
        <v>08/08/2026FC HolzhausenPforzheim</v>
      </c>
      <c r="D5719" s="2">
        <v>46242</v>
      </c>
      <c r="E5719" s="3">
        <v>0.5</v>
      </c>
      <c r="F5719" t="s">
        <v>7389</v>
      </c>
      <c r="G5719" t="s">
        <v>7390</v>
      </c>
      <c r="H5719">
        <v>1</v>
      </c>
      <c r="I5719">
        <v>1</v>
      </c>
      <c r="J5719">
        <v>1</v>
      </c>
      <c r="K5719">
        <v>1</v>
      </c>
      <c r="L5719" s="22" t="str">
        <f t="shared" si="1845"/>
        <v>08/08/2026</v>
      </c>
      <c r="M5719" s="23">
        <f t="shared" si="1846"/>
        <v>0.375</v>
      </c>
      <c r="N5719" t="str">
        <f t="shared" si="1847"/>
        <v>1 - 1</v>
      </c>
      <c r="O5719" t="str">
        <f t="shared" si="1848"/>
        <v>Red</v>
      </c>
      <c r="P5719" t="str">
        <f t="shared" si="1849"/>
        <v>Green</v>
      </c>
      <c r="Q5719" t="str">
        <f t="shared" si="1850"/>
        <v>Red</v>
      </c>
      <c r="R5719" t="str">
        <f t="shared" si="1851"/>
        <v>Green</v>
      </c>
      <c r="S5719" t="str">
        <f t="shared" si="1852"/>
        <v>Green</v>
      </c>
      <c r="T5719" t="str">
        <f t="shared" si="1853"/>
        <v>Red</v>
      </c>
      <c r="U5719" t="str">
        <f t="shared" si="1854"/>
        <v>Red</v>
      </c>
      <c r="V5719" t="str">
        <f t="shared" si="1855"/>
        <v>Green</v>
      </c>
      <c r="W5719" t="str">
        <f t="shared" si="1856"/>
        <v>Red</v>
      </c>
      <c r="X5719" t="str">
        <f t="shared" si="1857"/>
        <v>Green</v>
      </c>
      <c r="Y5719" t="str">
        <f t="shared" si="1858"/>
        <v>Green</v>
      </c>
      <c r="Z5719" t="str">
        <f t="shared" si="1859"/>
        <v>Red</v>
      </c>
      <c r="AA5719" t="str">
        <f t="shared" si="1860"/>
        <v>Green</v>
      </c>
      <c r="AB5719" t="str">
        <f t="shared" si="1861"/>
        <v>Green</v>
      </c>
      <c r="AC5719" t="str">
        <f t="shared" si="1862"/>
        <v>Green</v>
      </c>
      <c r="AD5719" t="str">
        <f t="shared" si="1863"/>
        <v>Red</v>
      </c>
    </row>
    <row r="5720" spans="1:30" x14ac:dyDescent="0.3">
      <c r="A5720" t="str">
        <f t="shared" si="1844"/>
        <v>08/08/2026FC Kilia KielMTSV Hohenwestedt</v>
      </c>
      <c r="D5720" s="2">
        <v>46242</v>
      </c>
      <c r="E5720" s="3">
        <v>0.5</v>
      </c>
      <c r="F5720" t="s">
        <v>5757</v>
      </c>
      <c r="G5720" t="s">
        <v>5783</v>
      </c>
      <c r="H5720">
        <v>1</v>
      </c>
      <c r="I5720">
        <v>2</v>
      </c>
      <c r="J5720">
        <v>5</v>
      </c>
      <c r="K5720">
        <v>3</v>
      </c>
      <c r="L5720" s="22" t="str">
        <f t="shared" si="1845"/>
        <v>08/08/2026</v>
      </c>
      <c r="M5720" s="23">
        <f t="shared" si="1846"/>
        <v>0.375</v>
      </c>
      <c r="N5720" t="str">
        <f t="shared" si="1847"/>
        <v>5 - 3</v>
      </c>
      <c r="O5720" t="str">
        <f t="shared" si="1848"/>
        <v>Green</v>
      </c>
      <c r="P5720" t="str">
        <f t="shared" si="1849"/>
        <v>Red</v>
      </c>
      <c r="Q5720" t="str">
        <f t="shared" si="1850"/>
        <v>Red</v>
      </c>
      <c r="R5720" t="str">
        <f t="shared" si="1851"/>
        <v>Green</v>
      </c>
      <c r="S5720" t="str">
        <f t="shared" si="1852"/>
        <v>Red</v>
      </c>
      <c r="T5720" t="str">
        <f t="shared" si="1853"/>
        <v>Green</v>
      </c>
      <c r="U5720" t="str">
        <f t="shared" si="1854"/>
        <v>Red</v>
      </c>
      <c r="V5720" t="str">
        <f t="shared" si="1855"/>
        <v>Red</v>
      </c>
      <c r="W5720" t="str">
        <f t="shared" si="1856"/>
        <v>Green</v>
      </c>
      <c r="X5720" t="str">
        <f t="shared" si="1857"/>
        <v>Green</v>
      </c>
      <c r="Y5720" t="str">
        <f t="shared" si="1858"/>
        <v>Green</v>
      </c>
      <c r="Z5720" t="str">
        <f t="shared" si="1859"/>
        <v>Green</v>
      </c>
      <c r="AA5720" t="str">
        <f t="shared" si="1860"/>
        <v>Red</v>
      </c>
      <c r="AB5720" t="str">
        <f t="shared" si="1861"/>
        <v>Red</v>
      </c>
      <c r="AC5720" t="str">
        <f t="shared" si="1862"/>
        <v>Green</v>
      </c>
      <c r="AD5720" t="str">
        <f t="shared" si="1863"/>
        <v>Red</v>
      </c>
    </row>
    <row r="5721" spans="1:30" x14ac:dyDescent="0.3">
      <c r="A5721" t="str">
        <f t="shared" si="1844"/>
        <v>08/08/2026FC VsetinTJ Unie Hlubina</v>
      </c>
      <c r="D5721" s="2">
        <v>46242</v>
      </c>
      <c r="E5721" s="3">
        <v>0.5</v>
      </c>
      <c r="F5721" t="s">
        <v>2405</v>
      </c>
      <c r="G5721" t="s">
        <v>2407</v>
      </c>
      <c r="H5721">
        <v>1</v>
      </c>
      <c r="I5721">
        <v>3</v>
      </c>
      <c r="J5721">
        <v>2</v>
      </c>
      <c r="K5721">
        <v>4</v>
      </c>
      <c r="L5721" s="22" t="str">
        <f t="shared" si="1845"/>
        <v>08/08/2026</v>
      </c>
      <c r="M5721" s="23">
        <f t="shared" si="1846"/>
        <v>0.375</v>
      </c>
      <c r="N5721" t="str">
        <f t="shared" si="1847"/>
        <v>2 - 4</v>
      </c>
      <c r="O5721" t="str">
        <f t="shared" si="1848"/>
        <v>Red</v>
      </c>
      <c r="P5721" t="str">
        <f t="shared" si="1849"/>
        <v>Red</v>
      </c>
      <c r="Q5721" t="str">
        <f t="shared" si="1850"/>
        <v>Green</v>
      </c>
      <c r="R5721" t="str">
        <f t="shared" si="1851"/>
        <v>Red</v>
      </c>
      <c r="S5721" t="str">
        <f t="shared" si="1852"/>
        <v>Green</v>
      </c>
      <c r="T5721" t="str">
        <f t="shared" si="1853"/>
        <v>Green</v>
      </c>
      <c r="U5721" t="str">
        <f t="shared" si="1854"/>
        <v>Red</v>
      </c>
      <c r="V5721" t="str">
        <f t="shared" si="1855"/>
        <v>Red</v>
      </c>
      <c r="W5721" t="str">
        <f t="shared" si="1856"/>
        <v>Green</v>
      </c>
      <c r="X5721" t="str">
        <f t="shared" si="1857"/>
        <v>Green</v>
      </c>
      <c r="Y5721" t="str">
        <f t="shared" si="1858"/>
        <v>Green</v>
      </c>
      <c r="Z5721" t="str">
        <f t="shared" si="1859"/>
        <v>Green</v>
      </c>
      <c r="AA5721" t="str">
        <f t="shared" si="1860"/>
        <v>Red</v>
      </c>
      <c r="AB5721" t="str">
        <f t="shared" si="1861"/>
        <v>Red</v>
      </c>
      <c r="AC5721" t="str">
        <f t="shared" si="1862"/>
        <v>Green</v>
      </c>
      <c r="AD5721" t="str">
        <f t="shared" si="1863"/>
        <v>Red</v>
      </c>
    </row>
    <row r="5722" spans="1:30" x14ac:dyDescent="0.3">
      <c r="A5722" t="str">
        <f t="shared" si="1844"/>
        <v>08/08/2026FK AtmosferaFC Siauliai II</v>
      </c>
      <c r="D5722" s="2">
        <v>46242</v>
      </c>
      <c r="E5722" s="3">
        <v>0.5</v>
      </c>
      <c r="F5722" t="s">
        <v>588</v>
      </c>
      <c r="G5722" t="s">
        <v>3388</v>
      </c>
      <c r="H5722">
        <v>1</v>
      </c>
      <c r="I5722">
        <v>1</v>
      </c>
      <c r="J5722">
        <v>1</v>
      </c>
      <c r="K5722">
        <v>1</v>
      </c>
      <c r="L5722" s="22" t="str">
        <f t="shared" si="1845"/>
        <v>08/08/2026</v>
      </c>
      <c r="M5722" s="23">
        <f t="shared" si="1846"/>
        <v>0.375</v>
      </c>
      <c r="N5722" t="str">
        <f t="shared" si="1847"/>
        <v>1 - 1</v>
      </c>
      <c r="O5722" t="str">
        <f t="shared" si="1848"/>
        <v>Red</v>
      </c>
      <c r="P5722" t="str">
        <f t="shared" si="1849"/>
        <v>Green</v>
      </c>
      <c r="Q5722" t="str">
        <f t="shared" si="1850"/>
        <v>Red</v>
      </c>
      <c r="R5722" t="str">
        <f t="shared" si="1851"/>
        <v>Green</v>
      </c>
      <c r="S5722" t="str">
        <f t="shared" si="1852"/>
        <v>Green</v>
      </c>
      <c r="T5722" t="str">
        <f t="shared" si="1853"/>
        <v>Red</v>
      </c>
      <c r="U5722" t="str">
        <f t="shared" si="1854"/>
        <v>Red</v>
      </c>
      <c r="V5722" t="str">
        <f t="shared" si="1855"/>
        <v>Green</v>
      </c>
      <c r="W5722" t="str">
        <f t="shared" si="1856"/>
        <v>Red</v>
      </c>
      <c r="X5722" t="str">
        <f t="shared" si="1857"/>
        <v>Green</v>
      </c>
      <c r="Y5722" t="str">
        <f t="shared" si="1858"/>
        <v>Green</v>
      </c>
      <c r="Z5722" t="str">
        <f t="shared" si="1859"/>
        <v>Red</v>
      </c>
      <c r="AA5722" t="str">
        <f t="shared" si="1860"/>
        <v>Green</v>
      </c>
      <c r="AB5722" t="str">
        <f t="shared" si="1861"/>
        <v>Green</v>
      </c>
      <c r="AC5722" t="str">
        <f t="shared" si="1862"/>
        <v>Green</v>
      </c>
      <c r="AD5722" t="str">
        <f t="shared" si="1863"/>
        <v>Red</v>
      </c>
    </row>
    <row r="5723" spans="1:30" x14ac:dyDescent="0.3">
      <c r="A5723" t="str">
        <f t="shared" si="1844"/>
        <v>08/08/2026FK KarlskronaTorns IF</v>
      </c>
      <c r="B5723" t="s">
        <v>827</v>
      </c>
      <c r="D5723" s="2">
        <v>46242</v>
      </c>
      <c r="E5723" s="3">
        <v>0.5</v>
      </c>
      <c r="F5723" t="s">
        <v>5343</v>
      </c>
      <c r="G5723" t="s">
        <v>6393</v>
      </c>
      <c r="H5723">
        <v>0</v>
      </c>
      <c r="I5723">
        <v>0</v>
      </c>
      <c r="J5723">
        <v>5</v>
      </c>
      <c r="K5723">
        <v>0</v>
      </c>
      <c r="L5723" s="22" t="str">
        <f t="shared" si="1845"/>
        <v>08/08/2026</v>
      </c>
      <c r="M5723" s="23">
        <f t="shared" si="1846"/>
        <v>0.375</v>
      </c>
      <c r="N5723" t="str">
        <f t="shared" si="1847"/>
        <v>5 - 0</v>
      </c>
      <c r="O5723" t="str">
        <f t="shared" si="1848"/>
        <v>Green</v>
      </c>
      <c r="P5723" t="str">
        <f t="shared" si="1849"/>
        <v>Red</v>
      </c>
      <c r="Q5723" t="str">
        <f t="shared" si="1850"/>
        <v>Red</v>
      </c>
      <c r="R5723" t="str">
        <f t="shared" si="1851"/>
        <v>Green</v>
      </c>
      <c r="S5723" t="str">
        <f t="shared" si="1852"/>
        <v>Red</v>
      </c>
      <c r="T5723" t="str">
        <f t="shared" si="1853"/>
        <v>Green</v>
      </c>
      <c r="U5723" t="str">
        <f t="shared" si="1854"/>
        <v>Red</v>
      </c>
      <c r="V5723" t="str">
        <f t="shared" si="1855"/>
        <v>Green</v>
      </c>
      <c r="W5723" t="str">
        <f t="shared" si="1856"/>
        <v>Red</v>
      </c>
      <c r="X5723" t="str">
        <f t="shared" si="1857"/>
        <v>Red</v>
      </c>
      <c r="Y5723" t="str">
        <f t="shared" si="1858"/>
        <v>Green</v>
      </c>
      <c r="Z5723" t="str">
        <f t="shared" si="1859"/>
        <v>Green</v>
      </c>
      <c r="AA5723" t="str">
        <f t="shared" si="1860"/>
        <v>Red</v>
      </c>
      <c r="AB5723" t="str">
        <f t="shared" si="1861"/>
        <v>Red</v>
      </c>
      <c r="AC5723" t="str">
        <f t="shared" si="1862"/>
        <v>Red</v>
      </c>
      <c r="AD5723" t="str">
        <f t="shared" si="1863"/>
        <v>Green</v>
      </c>
    </row>
    <row r="5724" spans="1:30" x14ac:dyDescent="0.3">
      <c r="A5724" t="str">
        <f t="shared" si="1844"/>
        <v>08/08/2026FK Vilnus BFAFK Transinvest II</v>
      </c>
      <c r="D5724" s="2">
        <v>46242</v>
      </c>
      <c r="E5724" s="3">
        <v>0.5</v>
      </c>
      <c r="F5724" t="s">
        <v>4342</v>
      </c>
      <c r="G5724" t="s">
        <v>247</v>
      </c>
      <c r="H5724">
        <v>2</v>
      </c>
      <c r="I5724">
        <v>0</v>
      </c>
      <c r="J5724">
        <v>4</v>
      </c>
      <c r="K5724">
        <v>2</v>
      </c>
      <c r="L5724" s="22" t="str">
        <f t="shared" si="1845"/>
        <v>08/08/2026</v>
      </c>
      <c r="M5724" s="23">
        <f t="shared" si="1846"/>
        <v>0.375</v>
      </c>
      <c r="N5724" t="str">
        <f t="shared" si="1847"/>
        <v>4 - 2</v>
      </c>
      <c r="O5724" t="str">
        <f t="shared" si="1848"/>
        <v>Green</v>
      </c>
      <c r="P5724" t="str">
        <f t="shared" si="1849"/>
        <v>Red</v>
      </c>
      <c r="Q5724" t="str">
        <f t="shared" si="1850"/>
        <v>Red</v>
      </c>
      <c r="R5724" t="str">
        <f t="shared" si="1851"/>
        <v>Green</v>
      </c>
      <c r="S5724" t="str">
        <f t="shared" si="1852"/>
        <v>Red</v>
      </c>
      <c r="T5724" t="str">
        <f t="shared" si="1853"/>
        <v>Green</v>
      </c>
      <c r="U5724" t="str">
        <f t="shared" si="1854"/>
        <v>Green</v>
      </c>
      <c r="V5724" t="str">
        <f t="shared" si="1855"/>
        <v>Red</v>
      </c>
      <c r="W5724" t="str">
        <f t="shared" si="1856"/>
        <v>Red</v>
      </c>
      <c r="X5724" t="str">
        <f t="shared" si="1857"/>
        <v>Green</v>
      </c>
      <c r="Y5724" t="str">
        <f t="shared" si="1858"/>
        <v>Green</v>
      </c>
      <c r="Z5724" t="str">
        <f t="shared" si="1859"/>
        <v>Green</v>
      </c>
      <c r="AA5724" t="str">
        <f t="shared" si="1860"/>
        <v>Red</v>
      </c>
      <c r="AB5724" t="str">
        <f t="shared" si="1861"/>
        <v>Red</v>
      </c>
      <c r="AC5724" t="str">
        <f t="shared" si="1862"/>
        <v>Green</v>
      </c>
      <c r="AD5724" t="str">
        <f t="shared" si="1863"/>
        <v>Red</v>
      </c>
    </row>
    <row r="5725" spans="1:30" x14ac:dyDescent="0.3">
      <c r="A5725" t="str">
        <f t="shared" si="1844"/>
        <v>08/08/2026FSV 63 LuckenwaldeSV Tasmania Berlin</v>
      </c>
      <c r="D5725" s="2">
        <v>46242</v>
      </c>
      <c r="E5725" s="3">
        <v>0.5</v>
      </c>
      <c r="F5725" t="s">
        <v>2460</v>
      </c>
      <c r="G5725" t="s">
        <v>3268</v>
      </c>
      <c r="H5725">
        <v>1</v>
      </c>
      <c r="I5725">
        <v>2</v>
      </c>
      <c r="J5725">
        <v>2</v>
      </c>
      <c r="K5725">
        <v>3</v>
      </c>
      <c r="L5725" s="22" t="str">
        <f t="shared" si="1845"/>
        <v>08/08/2026</v>
      </c>
      <c r="M5725" s="23">
        <f t="shared" si="1846"/>
        <v>0.375</v>
      </c>
      <c r="N5725" t="str">
        <f t="shared" si="1847"/>
        <v>2 - 3</v>
      </c>
      <c r="O5725" t="str">
        <f t="shared" si="1848"/>
        <v>Red</v>
      </c>
      <c r="P5725" t="str">
        <f t="shared" si="1849"/>
        <v>Red</v>
      </c>
      <c r="Q5725" t="str">
        <f t="shared" si="1850"/>
        <v>Green</v>
      </c>
      <c r="R5725" t="str">
        <f t="shared" si="1851"/>
        <v>Red</v>
      </c>
      <c r="S5725" t="str">
        <f t="shared" si="1852"/>
        <v>Green</v>
      </c>
      <c r="T5725" t="str">
        <f t="shared" si="1853"/>
        <v>Green</v>
      </c>
      <c r="U5725" t="str">
        <f t="shared" si="1854"/>
        <v>Red</v>
      </c>
      <c r="V5725" t="str">
        <f t="shared" si="1855"/>
        <v>Red</v>
      </c>
      <c r="W5725" t="str">
        <f t="shared" si="1856"/>
        <v>Green</v>
      </c>
      <c r="X5725" t="str">
        <f t="shared" si="1857"/>
        <v>Green</v>
      </c>
      <c r="Y5725" t="str">
        <f t="shared" si="1858"/>
        <v>Green</v>
      </c>
      <c r="Z5725" t="str">
        <f t="shared" si="1859"/>
        <v>Green</v>
      </c>
      <c r="AA5725" t="str">
        <f t="shared" si="1860"/>
        <v>Red</v>
      </c>
      <c r="AB5725" t="str">
        <f t="shared" si="1861"/>
        <v>Red</v>
      </c>
      <c r="AC5725" t="str">
        <f t="shared" si="1862"/>
        <v>Green</v>
      </c>
      <c r="AD5725" t="str">
        <f t="shared" si="1863"/>
        <v>Red</v>
      </c>
    </row>
    <row r="5726" spans="1:30" x14ac:dyDescent="0.3">
      <c r="A5726" t="str">
        <f t="shared" si="1844"/>
        <v>08/08/2026FSV FrankfurtVfR Mannheim</v>
      </c>
      <c r="D5726" s="2">
        <v>46242</v>
      </c>
      <c r="E5726" s="3">
        <v>0.5</v>
      </c>
      <c r="F5726" t="s">
        <v>7391</v>
      </c>
      <c r="G5726" t="s">
        <v>7392</v>
      </c>
      <c r="H5726">
        <v>0</v>
      </c>
      <c r="I5726">
        <v>0</v>
      </c>
      <c r="J5726">
        <v>2</v>
      </c>
      <c r="K5726">
        <v>2</v>
      </c>
      <c r="L5726" s="22" t="str">
        <f t="shared" si="1845"/>
        <v>08/08/2026</v>
      </c>
      <c r="M5726" s="23">
        <f t="shared" si="1846"/>
        <v>0.375</v>
      </c>
      <c r="N5726" t="str">
        <f t="shared" si="1847"/>
        <v>2 - 2</v>
      </c>
      <c r="O5726" t="str">
        <f t="shared" si="1848"/>
        <v>Red</v>
      </c>
      <c r="P5726" t="str">
        <f t="shared" si="1849"/>
        <v>Green</v>
      </c>
      <c r="Q5726" t="str">
        <f t="shared" si="1850"/>
        <v>Red</v>
      </c>
      <c r="R5726" t="str">
        <f t="shared" si="1851"/>
        <v>Green</v>
      </c>
      <c r="S5726" t="str">
        <f t="shared" si="1852"/>
        <v>Green</v>
      </c>
      <c r="T5726" t="str">
        <f t="shared" si="1853"/>
        <v>Red</v>
      </c>
      <c r="U5726" t="str">
        <f t="shared" si="1854"/>
        <v>Red</v>
      </c>
      <c r="V5726" t="str">
        <f t="shared" si="1855"/>
        <v>Green</v>
      </c>
      <c r="W5726" t="str">
        <f t="shared" si="1856"/>
        <v>Red</v>
      </c>
      <c r="X5726" t="str">
        <f t="shared" si="1857"/>
        <v>Red</v>
      </c>
      <c r="Y5726" t="str">
        <f t="shared" si="1858"/>
        <v>Green</v>
      </c>
      <c r="Z5726" t="str">
        <f t="shared" si="1859"/>
        <v>Green</v>
      </c>
      <c r="AA5726" t="str">
        <f t="shared" si="1860"/>
        <v>Red</v>
      </c>
      <c r="AB5726" t="str">
        <f t="shared" si="1861"/>
        <v>Red</v>
      </c>
      <c r="AC5726" t="str">
        <f t="shared" si="1862"/>
        <v>Green</v>
      </c>
      <c r="AD5726" t="str">
        <f t="shared" si="1863"/>
        <v>Red</v>
      </c>
    </row>
    <row r="5727" spans="1:30" x14ac:dyDescent="0.3">
      <c r="A5727" t="str">
        <f t="shared" si="1844"/>
        <v>08/08/2026Giza/HoyvikFC Suduroy</v>
      </c>
      <c r="D5727" s="2">
        <v>46242</v>
      </c>
      <c r="E5727" s="3">
        <v>0.5</v>
      </c>
      <c r="F5727" t="s">
        <v>5905</v>
      </c>
      <c r="G5727" t="s">
        <v>5864</v>
      </c>
      <c r="H5727">
        <v>0</v>
      </c>
      <c r="I5727">
        <v>0</v>
      </c>
      <c r="J5727">
        <v>1</v>
      </c>
      <c r="K5727">
        <v>0</v>
      </c>
      <c r="L5727" s="22" t="str">
        <f t="shared" si="1845"/>
        <v>08/08/2026</v>
      </c>
      <c r="M5727" s="23">
        <f t="shared" si="1846"/>
        <v>0.375</v>
      </c>
      <c r="N5727" t="str">
        <f t="shared" si="1847"/>
        <v>1 - 0</v>
      </c>
      <c r="O5727" t="str">
        <f t="shared" si="1848"/>
        <v>Green</v>
      </c>
      <c r="P5727" t="str">
        <f t="shared" si="1849"/>
        <v>Red</v>
      </c>
      <c r="Q5727" t="str">
        <f t="shared" si="1850"/>
        <v>Red</v>
      </c>
      <c r="R5727" t="str">
        <f t="shared" si="1851"/>
        <v>Green</v>
      </c>
      <c r="S5727" t="str">
        <f t="shared" si="1852"/>
        <v>Red</v>
      </c>
      <c r="T5727" t="str">
        <f t="shared" si="1853"/>
        <v>Green</v>
      </c>
      <c r="U5727" t="str">
        <f t="shared" si="1854"/>
        <v>Red</v>
      </c>
      <c r="V5727" t="str">
        <f t="shared" si="1855"/>
        <v>Green</v>
      </c>
      <c r="W5727" t="str">
        <f t="shared" si="1856"/>
        <v>Red</v>
      </c>
      <c r="X5727" t="str">
        <f t="shared" si="1857"/>
        <v>Red</v>
      </c>
      <c r="Y5727" t="str">
        <f t="shared" si="1858"/>
        <v>Red</v>
      </c>
      <c r="Z5727" t="str">
        <f t="shared" si="1859"/>
        <v>Red</v>
      </c>
      <c r="AA5727" t="str">
        <f t="shared" si="1860"/>
        <v>Green</v>
      </c>
      <c r="AB5727" t="str">
        <f t="shared" si="1861"/>
        <v>Green</v>
      </c>
      <c r="AC5727" t="str">
        <f t="shared" si="1862"/>
        <v>Red</v>
      </c>
      <c r="AD5727" t="str">
        <f t="shared" si="1863"/>
        <v>Green</v>
      </c>
    </row>
    <row r="5728" spans="1:30" x14ac:dyDescent="0.3">
      <c r="A5728" t="str">
        <f t="shared" si="1844"/>
        <v>08/08/2026Gjovik-LynLillehammer</v>
      </c>
      <c r="D5728" s="2">
        <v>46242</v>
      </c>
      <c r="E5728" s="3">
        <v>0.5</v>
      </c>
      <c r="F5728" t="s">
        <v>3503</v>
      </c>
      <c r="G5728" t="s">
        <v>3506</v>
      </c>
      <c r="H5728">
        <v>0</v>
      </c>
      <c r="I5728">
        <v>0</v>
      </c>
      <c r="J5728">
        <v>0</v>
      </c>
      <c r="K5728">
        <v>2</v>
      </c>
      <c r="L5728" s="22" t="str">
        <f t="shared" si="1845"/>
        <v>08/08/2026</v>
      </c>
      <c r="M5728" s="23">
        <f t="shared" si="1846"/>
        <v>0.375</v>
      </c>
      <c r="N5728" t="str">
        <f t="shared" si="1847"/>
        <v>0 - 2</v>
      </c>
      <c r="O5728" t="str">
        <f t="shared" si="1848"/>
        <v>Red</v>
      </c>
      <c r="P5728" t="str">
        <f t="shared" si="1849"/>
        <v>Red</v>
      </c>
      <c r="Q5728" t="str">
        <f t="shared" si="1850"/>
        <v>Green</v>
      </c>
      <c r="R5728" t="str">
        <f t="shared" si="1851"/>
        <v>Red</v>
      </c>
      <c r="S5728" t="str">
        <f t="shared" si="1852"/>
        <v>Green</v>
      </c>
      <c r="T5728" t="str">
        <f t="shared" si="1853"/>
        <v>Green</v>
      </c>
      <c r="U5728" t="str">
        <f t="shared" si="1854"/>
        <v>Red</v>
      </c>
      <c r="V5728" t="str">
        <f t="shared" si="1855"/>
        <v>Green</v>
      </c>
      <c r="W5728" t="str">
        <f t="shared" si="1856"/>
        <v>Red</v>
      </c>
      <c r="X5728" t="str">
        <f t="shared" si="1857"/>
        <v>Red</v>
      </c>
      <c r="Y5728" t="str">
        <f t="shared" si="1858"/>
        <v>Green</v>
      </c>
      <c r="Z5728" t="str">
        <f t="shared" si="1859"/>
        <v>Red</v>
      </c>
      <c r="AA5728" t="str">
        <f t="shared" si="1860"/>
        <v>Green</v>
      </c>
      <c r="AB5728" t="str">
        <f t="shared" si="1861"/>
        <v>Green</v>
      </c>
      <c r="AC5728" t="str">
        <f t="shared" si="1862"/>
        <v>Red</v>
      </c>
      <c r="AD5728" t="str">
        <f t="shared" si="1863"/>
        <v>Green</v>
      </c>
    </row>
    <row r="5729" spans="1:30" x14ac:dyDescent="0.3">
      <c r="A5729" t="str">
        <f t="shared" si="1844"/>
        <v>08/08/2026Gornik Zabrze U19Stal Rzeszow U19</v>
      </c>
      <c r="D5729" s="2">
        <v>46242</v>
      </c>
      <c r="E5729" s="3">
        <v>0.5</v>
      </c>
      <c r="F5729" t="s">
        <v>7393</v>
      </c>
      <c r="G5729" t="s">
        <v>7394</v>
      </c>
      <c r="H5729">
        <v>0</v>
      </c>
      <c r="I5729">
        <v>0</v>
      </c>
      <c r="J5729">
        <v>0</v>
      </c>
      <c r="K5729">
        <v>0</v>
      </c>
      <c r="L5729" s="22" t="str">
        <f t="shared" si="1845"/>
        <v>08/08/2026</v>
      </c>
      <c r="M5729" s="23">
        <f t="shared" si="1846"/>
        <v>0.375</v>
      </c>
      <c r="N5729" t="str">
        <f t="shared" si="1847"/>
        <v>0 - 0</v>
      </c>
      <c r="O5729" t="str">
        <f t="shared" si="1848"/>
        <v>Red</v>
      </c>
      <c r="P5729" t="str">
        <f t="shared" si="1849"/>
        <v>Green</v>
      </c>
      <c r="Q5729" t="str">
        <f t="shared" si="1850"/>
        <v>Red</v>
      </c>
      <c r="R5729" t="str">
        <f t="shared" si="1851"/>
        <v>Green</v>
      </c>
      <c r="S5729" t="str">
        <f t="shared" si="1852"/>
        <v>Green</v>
      </c>
      <c r="T5729" t="str">
        <f t="shared" si="1853"/>
        <v>Red</v>
      </c>
      <c r="U5729" t="str">
        <f t="shared" si="1854"/>
        <v>Red</v>
      </c>
      <c r="V5729" t="str">
        <f t="shared" si="1855"/>
        <v>Green</v>
      </c>
      <c r="W5729" t="str">
        <f t="shared" si="1856"/>
        <v>Red</v>
      </c>
      <c r="X5729" t="str">
        <f t="shared" si="1857"/>
        <v>Red</v>
      </c>
      <c r="Y5729" t="str">
        <f t="shared" si="1858"/>
        <v>Red</v>
      </c>
      <c r="Z5729" t="str">
        <f t="shared" si="1859"/>
        <v>Red</v>
      </c>
      <c r="AA5729" t="str">
        <f t="shared" si="1860"/>
        <v>Green</v>
      </c>
      <c r="AB5729" t="str">
        <f t="shared" si="1861"/>
        <v>Green</v>
      </c>
      <c r="AC5729" t="str">
        <f t="shared" si="1862"/>
        <v>Red</v>
      </c>
      <c r="AD5729" t="str">
        <f t="shared" si="1863"/>
        <v>Green</v>
      </c>
    </row>
    <row r="5730" spans="1:30" x14ac:dyDescent="0.3">
      <c r="A5730" t="str">
        <f t="shared" si="1844"/>
        <v>08/08/2026Gorzow Wielkopolski MKP Carina Gubin</v>
      </c>
      <c r="D5730" s="2">
        <v>46242</v>
      </c>
      <c r="E5730" s="3">
        <v>0.5</v>
      </c>
      <c r="F5730" t="s">
        <v>6088</v>
      </c>
      <c r="G5730" t="s">
        <v>5885</v>
      </c>
      <c r="H5730">
        <v>0</v>
      </c>
      <c r="I5730">
        <v>0</v>
      </c>
      <c r="J5730">
        <v>2</v>
      </c>
      <c r="K5730">
        <v>1</v>
      </c>
      <c r="L5730" s="22" t="str">
        <f t="shared" si="1845"/>
        <v>08/08/2026</v>
      </c>
      <c r="M5730" s="23">
        <f t="shared" si="1846"/>
        <v>0.375</v>
      </c>
      <c r="N5730" t="str">
        <f t="shared" si="1847"/>
        <v>2 - 1</v>
      </c>
      <c r="O5730" t="str">
        <f t="shared" si="1848"/>
        <v>Green</v>
      </c>
      <c r="P5730" t="str">
        <f t="shared" si="1849"/>
        <v>Red</v>
      </c>
      <c r="Q5730" t="str">
        <f t="shared" si="1850"/>
        <v>Red</v>
      </c>
      <c r="R5730" t="str">
        <f t="shared" si="1851"/>
        <v>Green</v>
      </c>
      <c r="S5730" t="str">
        <f t="shared" si="1852"/>
        <v>Red</v>
      </c>
      <c r="T5730" t="str">
        <f t="shared" si="1853"/>
        <v>Green</v>
      </c>
      <c r="U5730" t="str">
        <f t="shared" si="1854"/>
        <v>Red</v>
      </c>
      <c r="V5730" t="str">
        <f t="shared" si="1855"/>
        <v>Green</v>
      </c>
      <c r="W5730" t="str">
        <f t="shared" si="1856"/>
        <v>Red</v>
      </c>
      <c r="X5730" t="str">
        <f t="shared" si="1857"/>
        <v>Red</v>
      </c>
      <c r="Y5730" t="str">
        <f t="shared" si="1858"/>
        <v>Green</v>
      </c>
      <c r="Z5730" t="str">
        <f t="shared" si="1859"/>
        <v>Green</v>
      </c>
      <c r="AA5730" t="str">
        <f t="shared" si="1860"/>
        <v>Red</v>
      </c>
      <c r="AB5730" t="str">
        <f t="shared" si="1861"/>
        <v>Green</v>
      </c>
      <c r="AC5730" t="str">
        <f t="shared" si="1862"/>
        <v>Green</v>
      </c>
      <c r="AD5730" t="str">
        <f t="shared" si="1863"/>
        <v>Red</v>
      </c>
    </row>
    <row r="5731" spans="1:30" x14ac:dyDescent="0.3">
      <c r="A5731" t="str">
        <f t="shared" si="1844"/>
        <v>08/08/2026Grebbestads IFIFK Skovde FK</v>
      </c>
      <c r="B5731" t="s">
        <v>827</v>
      </c>
      <c r="D5731" s="2">
        <v>46242</v>
      </c>
      <c r="E5731" s="3">
        <v>0.5</v>
      </c>
      <c r="F5731" t="s">
        <v>5481</v>
      </c>
      <c r="G5731" t="s">
        <v>4778</v>
      </c>
      <c r="H5731">
        <v>1</v>
      </c>
      <c r="I5731">
        <v>1</v>
      </c>
      <c r="J5731">
        <v>1</v>
      </c>
      <c r="K5731">
        <v>1</v>
      </c>
      <c r="L5731" s="22" t="str">
        <f t="shared" si="1845"/>
        <v>08/08/2026</v>
      </c>
      <c r="M5731" s="23">
        <f t="shared" si="1846"/>
        <v>0.375</v>
      </c>
      <c r="N5731" t="str">
        <f t="shared" si="1847"/>
        <v>1 - 1</v>
      </c>
      <c r="O5731" t="str">
        <f t="shared" si="1848"/>
        <v>Red</v>
      </c>
      <c r="P5731" t="str">
        <f t="shared" si="1849"/>
        <v>Green</v>
      </c>
      <c r="Q5731" t="str">
        <f t="shared" si="1850"/>
        <v>Red</v>
      </c>
      <c r="R5731" t="str">
        <f t="shared" si="1851"/>
        <v>Green</v>
      </c>
      <c r="S5731" t="str">
        <f t="shared" si="1852"/>
        <v>Green</v>
      </c>
      <c r="T5731" t="str">
        <f t="shared" si="1853"/>
        <v>Red</v>
      </c>
      <c r="U5731" t="str">
        <f t="shared" si="1854"/>
        <v>Red</v>
      </c>
      <c r="V5731" t="str">
        <f t="shared" si="1855"/>
        <v>Green</v>
      </c>
      <c r="W5731" t="str">
        <f t="shared" si="1856"/>
        <v>Red</v>
      </c>
      <c r="X5731" t="str">
        <f t="shared" si="1857"/>
        <v>Green</v>
      </c>
      <c r="Y5731" t="str">
        <f t="shared" si="1858"/>
        <v>Green</v>
      </c>
      <c r="Z5731" t="str">
        <f t="shared" si="1859"/>
        <v>Red</v>
      </c>
      <c r="AA5731" t="str">
        <f t="shared" si="1860"/>
        <v>Green</v>
      </c>
      <c r="AB5731" t="str">
        <f t="shared" si="1861"/>
        <v>Green</v>
      </c>
      <c r="AC5731" t="str">
        <f t="shared" si="1862"/>
        <v>Green</v>
      </c>
      <c r="AD5731" t="str">
        <f t="shared" si="1863"/>
        <v>Red</v>
      </c>
    </row>
    <row r="5732" spans="1:30" x14ac:dyDescent="0.3">
      <c r="A5732" t="str">
        <f t="shared" si="1844"/>
        <v>08/08/2026Hacken U19Malmo U19</v>
      </c>
      <c r="B5732" t="s">
        <v>827</v>
      </c>
      <c r="D5732" s="2">
        <v>46242</v>
      </c>
      <c r="E5732" s="3">
        <v>0.5</v>
      </c>
      <c r="F5732" t="s">
        <v>2592</v>
      </c>
      <c r="G5732" t="s">
        <v>4313</v>
      </c>
      <c r="H5732">
        <v>0</v>
      </c>
      <c r="I5732">
        <v>0</v>
      </c>
      <c r="J5732">
        <v>1</v>
      </c>
      <c r="K5732">
        <v>4</v>
      </c>
      <c r="L5732" s="22" t="str">
        <f t="shared" si="1845"/>
        <v>08/08/2026</v>
      </c>
      <c r="M5732" s="23">
        <f t="shared" si="1846"/>
        <v>0.375</v>
      </c>
      <c r="N5732" t="str">
        <f t="shared" si="1847"/>
        <v>1 - 4</v>
      </c>
      <c r="O5732" t="str">
        <f t="shared" si="1848"/>
        <v>Red</v>
      </c>
      <c r="P5732" t="str">
        <f t="shared" si="1849"/>
        <v>Red</v>
      </c>
      <c r="Q5732" t="str">
        <f t="shared" si="1850"/>
        <v>Green</v>
      </c>
      <c r="R5732" t="str">
        <f t="shared" si="1851"/>
        <v>Red</v>
      </c>
      <c r="S5732" t="str">
        <f t="shared" si="1852"/>
        <v>Green</v>
      </c>
      <c r="T5732" t="str">
        <f t="shared" si="1853"/>
        <v>Green</v>
      </c>
      <c r="U5732" t="str">
        <f t="shared" si="1854"/>
        <v>Red</v>
      </c>
      <c r="V5732" t="str">
        <f t="shared" si="1855"/>
        <v>Green</v>
      </c>
      <c r="W5732" t="str">
        <f t="shared" si="1856"/>
        <v>Red</v>
      </c>
      <c r="X5732" t="str">
        <f t="shared" si="1857"/>
        <v>Red</v>
      </c>
      <c r="Y5732" t="str">
        <f t="shared" si="1858"/>
        <v>Green</v>
      </c>
      <c r="Z5732" t="str">
        <f t="shared" si="1859"/>
        <v>Green</v>
      </c>
      <c r="AA5732" t="str">
        <f t="shared" si="1860"/>
        <v>Red</v>
      </c>
      <c r="AB5732" t="str">
        <f t="shared" si="1861"/>
        <v>Red</v>
      </c>
      <c r="AC5732" t="str">
        <f t="shared" si="1862"/>
        <v>Green</v>
      </c>
      <c r="AD5732" t="str">
        <f t="shared" si="1863"/>
        <v>Red</v>
      </c>
    </row>
    <row r="5733" spans="1:30" x14ac:dyDescent="0.3">
      <c r="A5733" t="str">
        <f t="shared" si="1844"/>
        <v>08/08/2026Heider SVKaltenkirchener TS</v>
      </c>
      <c r="D5733" s="2">
        <v>46242</v>
      </c>
      <c r="E5733" s="3">
        <v>0.5</v>
      </c>
      <c r="F5733" t="s">
        <v>5749</v>
      </c>
      <c r="G5733" t="s">
        <v>5756</v>
      </c>
      <c r="H5733">
        <v>1</v>
      </c>
      <c r="I5733">
        <v>1</v>
      </c>
      <c r="J5733">
        <v>3</v>
      </c>
      <c r="K5733">
        <v>2</v>
      </c>
      <c r="L5733" s="22" t="str">
        <f t="shared" si="1845"/>
        <v>08/08/2026</v>
      </c>
      <c r="M5733" s="23">
        <f t="shared" si="1846"/>
        <v>0.375</v>
      </c>
      <c r="N5733" t="str">
        <f t="shared" si="1847"/>
        <v>3 - 2</v>
      </c>
      <c r="O5733" t="str">
        <f t="shared" si="1848"/>
        <v>Green</v>
      </c>
      <c r="P5733" t="str">
        <f t="shared" si="1849"/>
        <v>Red</v>
      </c>
      <c r="Q5733" t="str">
        <f t="shared" si="1850"/>
        <v>Red</v>
      </c>
      <c r="R5733" t="str">
        <f t="shared" si="1851"/>
        <v>Green</v>
      </c>
      <c r="S5733" t="str">
        <f t="shared" si="1852"/>
        <v>Red</v>
      </c>
      <c r="T5733" t="str">
        <f t="shared" si="1853"/>
        <v>Green</v>
      </c>
      <c r="U5733" t="str">
        <f t="shared" si="1854"/>
        <v>Red</v>
      </c>
      <c r="V5733" t="str">
        <f t="shared" si="1855"/>
        <v>Green</v>
      </c>
      <c r="W5733" t="str">
        <f t="shared" si="1856"/>
        <v>Red</v>
      </c>
      <c r="X5733" t="str">
        <f t="shared" si="1857"/>
        <v>Green</v>
      </c>
      <c r="Y5733" t="str">
        <f t="shared" si="1858"/>
        <v>Green</v>
      </c>
      <c r="Z5733" t="str">
        <f t="shared" si="1859"/>
        <v>Green</v>
      </c>
      <c r="AA5733" t="str">
        <f t="shared" si="1860"/>
        <v>Red</v>
      </c>
      <c r="AB5733" t="str">
        <f t="shared" si="1861"/>
        <v>Red</v>
      </c>
      <c r="AC5733" t="str">
        <f t="shared" si="1862"/>
        <v>Green</v>
      </c>
      <c r="AD5733" t="str">
        <f t="shared" si="1863"/>
        <v>Red</v>
      </c>
    </row>
    <row r="5734" spans="1:30" x14ac:dyDescent="0.3">
      <c r="A5734" t="str">
        <f t="shared" si="1844"/>
        <v>08/08/2026HIFK IIPuistolan Urheilijat</v>
      </c>
      <c r="D5734" s="2">
        <v>46242</v>
      </c>
      <c r="E5734" s="3">
        <v>0.5</v>
      </c>
      <c r="F5734" t="s">
        <v>3225</v>
      </c>
      <c r="G5734" t="s">
        <v>2430</v>
      </c>
      <c r="H5734">
        <v>0</v>
      </c>
      <c r="I5734">
        <v>0</v>
      </c>
      <c r="J5734">
        <v>2</v>
      </c>
      <c r="K5734">
        <v>2</v>
      </c>
      <c r="L5734" s="22" t="str">
        <f t="shared" si="1845"/>
        <v>08/08/2026</v>
      </c>
      <c r="M5734" s="23">
        <f t="shared" si="1846"/>
        <v>0.375</v>
      </c>
      <c r="N5734" t="str">
        <f t="shared" si="1847"/>
        <v>2 - 2</v>
      </c>
      <c r="O5734" t="str">
        <f t="shared" si="1848"/>
        <v>Red</v>
      </c>
      <c r="P5734" t="str">
        <f t="shared" si="1849"/>
        <v>Green</v>
      </c>
      <c r="Q5734" t="str">
        <f t="shared" si="1850"/>
        <v>Red</v>
      </c>
      <c r="R5734" t="str">
        <f t="shared" si="1851"/>
        <v>Green</v>
      </c>
      <c r="S5734" t="str">
        <f t="shared" si="1852"/>
        <v>Green</v>
      </c>
      <c r="T5734" t="str">
        <f t="shared" si="1853"/>
        <v>Red</v>
      </c>
      <c r="U5734" t="str">
        <f t="shared" si="1854"/>
        <v>Red</v>
      </c>
      <c r="V5734" t="str">
        <f t="shared" si="1855"/>
        <v>Green</v>
      </c>
      <c r="W5734" t="str">
        <f t="shared" si="1856"/>
        <v>Red</v>
      </c>
      <c r="X5734" t="str">
        <f t="shared" si="1857"/>
        <v>Red</v>
      </c>
      <c r="Y5734" t="str">
        <f t="shared" si="1858"/>
        <v>Green</v>
      </c>
      <c r="Z5734" t="str">
        <f t="shared" si="1859"/>
        <v>Green</v>
      </c>
      <c r="AA5734" t="str">
        <f t="shared" si="1860"/>
        <v>Red</v>
      </c>
      <c r="AB5734" t="str">
        <f t="shared" si="1861"/>
        <v>Red</v>
      </c>
      <c r="AC5734" t="str">
        <f t="shared" si="1862"/>
        <v>Green</v>
      </c>
      <c r="AD5734" t="str">
        <f t="shared" si="1863"/>
        <v>Red</v>
      </c>
    </row>
    <row r="5735" spans="1:30" x14ac:dyDescent="0.3">
      <c r="A5735" t="str">
        <f t="shared" si="1844"/>
        <v>08/08/2026Holstein Kiel IISC Phonix II</v>
      </c>
      <c r="D5735" s="2">
        <v>46242</v>
      </c>
      <c r="E5735" s="3">
        <v>0.5</v>
      </c>
      <c r="F5735" t="s">
        <v>5777</v>
      </c>
      <c r="G5735" t="s">
        <v>5814</v>
      </c>
      <c r="H5735">
        <v>3</v>
      </c>
      <c r="I5735">
        <v>3</v>
      </c>
      <c r="J5735">
        <v>3</v>
      </c>
      <c r="K5735">
        <v>4</v>
      </c>
      <c r="L5735" s="22" t="str">
        <f t="shared" si="1845"/>
        <v>08/08/2026</v>
      </c>
      <c r="M5735" s="23">
        <f t="shared" si="1846"/>
        <v>0.375</v>
      </c>
      <c r="N5735" t="str">
        <f t="shared" si="1847"/>
        <v>3 - 4</v>
      </c>
      <c r="O5735" t="str">
        <f t="shared" si="1848"/>
        <v>Red</v>
      </c>
      <c r="P5735" t="str">
        <f t="shared" si="1849"/>
        <v>Red</v>
      </c>
      <c r="Q5735" t="str">
        <f t="shared" si="1850"/>
        <v>Green</v>
      </c>
      <c r="R5735" t="str">
        <f t="shared" si="1851"/>
        <v>Red</v>
      </c>
      <c r="S5735" t="str">
        <f t="shared" si="1852"/>
        <v>Green</v>
      </c>
      <c r="T5735" t="str">
        <f t="shared" si="1853"/>
        <v>Green</v>
      </c>
      <c r="U5735" t="str">
        <f t="shared" si="1854"/>
        <v>Red</v>
      </c>
      <c r="V5735" t="str">
        <f t="shared" si="1855"/>
        <v>Green</v>
      </c>
      <c r="W5735" t="str">
        <f t="shared" si="1856"/>
        <v>Red</v>
      </c>
      <c r="X5735" t="str">
        <f t="shared" si="1857"/>
        <v>Green</v>
      </c>
      <c r="Y5735" t="str">
        <f t="shared" si="1858"/>
        <v>Green</v>
      </c>
      <c r="Z5735" t="str">
        <f t="shared" si="1859"/>
        <v>Green</v>
      </c>
      <c r="AA5735" t="str">
        <f t="shared" si="1860"/>
        <v>Red</v>
      </c>
      <c r="AB5735" t="str">
        <f t="shared" si="1861"/>
        <v>Red</v>
      </c>
      <c r="AC5735" t="str">
        <f t="shared" si="1862"/>
        <v>Green</v>
      </c>
      <c r="AD5735" t="str">
        <f t="shared" si="1863"/>
        <v>Red</v>
      </c>
    </row>
    <row r="5736" spans="1:30" x14ac:dyDescent="0.3">
      <c r="A5736" t="str">
        <f t="shared" si="1844"/>
        <v>08/08/2026HonefossUll Kisa</v>
      </c>
      <c r="D5736" s="2">
        <v>46242</v>
      </c>
      <c r="E5736" s="3">
        <v>0.5</v>
      </c>
      <c r="F5736" t="s">
        <v>3447</v>
      </c>
      <c r="G5736" t="s">
        <v>3450</v>
      </c>
      <c r="H5736">
        <v>3</v>
      </c>
      <c r="I5736">
        <v>0</v>
      </c>
      <c r="J5736">
        <v>9</v>
      </c>
      <c r="K5736">
        <v>1</v>
      </c>
      <c r="L5736" s="22" t="str">
        <f t="shared" si="1845"/>
        <v>08/08/2026</v>
      </c>
      <c r="M5736" s="23">
        <f t="shared" si="1846"/>
        <v>0.375</v>
      </c>
      <c r="N5736" t="str">
        <f t="shared" si="1847"/>
        <v>9 - 1</v>
      </c>
      <c r="O5736" t="str">
        <f t="shared" si="1848"/>
        <v>Green</v>
      </c>
      <c r="P5736" t="str">
        <f t="shared" si="1849"/>
        <v>Red</v>
      </c>
      <c r="Q5736" t="str">
        <f t="shared" si="1850"/>
        <v>Red</v>
      </c>
      <c r="R5736" t="str">
        <f t="shared" si="1851"/>
        <v>Green</v>
      </c>
      <c r="S5736" t="str">
        <f t="shared" si="1852"/>
        <v>Red</v>
      </c>
      <c r="T5736" t="str">
        <f t="shared" si="1853"/>
        <v>Green</v>
      </c>
      <c r="U5736" t="str">
        <f t="shared" si="1854"/>
        <v>Green</v>
      </c>
      <c r="V5736" t="str">
        <f t="shared" si="1855"/>
        <v>Red</v>
      </c>
      <c r="W5736" t="str">
        <f t="shared" si="1856"/>
        <v>Red</v>
      </c>
      <c r="X5736" t="str">
        <f t="shared" si="1857"/>
        <v>Green</v>
      </c>
      <c r="Y5736" t="str">
        <f t="shared" si="1858"/>
        <v>Green</v>
      </c>
      <c r="Z5736" t="str">
        <f t="shared" si="1859"/>
        <v>Green</v>
      </c>
      <c r="AA5736" t="str">
        <f t="shared" si="1860"/>
        <v>Red</v>
      </c>
      <c r="AB5736" t="str">
        <f t="shared" si="1861"/>
        <v>Red</v>
      </c>
      <c r="AC5736" t="str">
        <f t="shared" si="1862"/>
        <v>Green</v>
      </c>
      <c r="AD5736" t="str">
        <f t="shared" si="1863"/>
        <v>Red</v>
      </c>
    </row>
    <row r="5737" spans="1:30" x14ac:dyDescent="0.3">
      <c r="A5737" t="str">
        <f t="shared" si="1844"/>
        <v>08/08/2026IFK KumlaVanersborgs IF</v>
      </c>
      <c r="B5737" t="s">
        <v>827</v>
      </c>
      <c r="D5737" s="2">
        <v>46242</v>
      </c>
      <c r="E5737" s="3">
        <v>0.5</v>
      </c>
      <c r="F5737" t="s">
        <v>5454</v>
      </c>
      <c r="G5737" t="s">
        <v>5722</v>
      </c>
      <c r="H5737">
        <v>1</v>
      </c>
      <c r="I5737">
        <v>0</v>
      </c>
      <c r="J5737">
        <v>2</v>
      </c>
      <c r="K5737">
        <v>1</v>
      </c>
      <c r="L5737" s="22" t="str">
        <f t="shared" si="1845"/>
        <v>08/08/2026</v>
      </c>
      <c r="M5737" s="23">
        <f t="shared" si="1846"/>
        <v>0.375</v>
      </c>
      <c r="N5737" t="str">
        <f t="shared" si="1847"/>
        <v>2 - 1</v>
      </c>
      <c r="O5737" t="str">
        <f t="shared" si="1848"/>
        <v>Green</v>
      </c>
      <c r="P5737" t="str">
        <f t="shared" si="1849"/>
        <v>Red</v>
      </c>
      <c r="Q5737" t="str">
        <f t="shared" si="1850"/>
        <v>Red</v>
      </c>
      <c r="R5737" t="str">
        <f t="shared" si="1851"/>
        <v>Green</v>
      </c>
      <c r="S5737" t="str">
        <f t="shared" si="1852"/>
        <v>Red</v>
      </c>
      <c r="T5737" t="str">
        <f t="shared" si="1853"/>
        <v>Green</v>
      </c>
      <c r="U5737" t="str">
        <f t="shared" si="1854"/>
        <v>Green</v>
      </c>
      <c r="V5737" t="str">
        <f t="shared" si="1855"/>
        <v>Red</v>
      </c>
      <c r="W5737" t="str">
        <f t="shared" si="1856"/>
        <v>Red</v>
      </c>
      <c r="X5737" t="str">
        <f t="shared" si="1857"/>
        <v>Green</v>
      </c>
      <c r="Y5737" t="str">
        <f t="shared" si="1858"/>
        <v>Green</v>
      </c>
      <c r="Z5737" t="str">
        <f t="shared" si="1859"/>
        <v>Green</v>
      </c>
      <c r="AA5737" t="str">
        <f t="shared" si="1860"/>
        <v>Red</v>
      </c>
      <c r="AB5737" t="str">
        <f t="shared" si="1861"/>
        <v>Green</v>
      </c>
      <c r="AC5737" t="str">
        <f t="shared" si="1862"/>
        <v>Green</v>
      </c>
      <c r="AD5737" t="str">
        <f t="shared" si="1863"/>
        <v>Red</v>
      </c>
    </row>
    <row r="5738" spans="1:30" x14ac:dyDescent="0.3">
      <c r="A5738" t="str">
        <f t="shared" si="1844"/>
        <v>08/08/2026IngolstadtWurzburger Kickers</v>
      </c>
      <c r="D5738" s="2">
        <v>46242</v>
      </c>
      <c r="E5738" s="3">
        <v>0.5</v>
      </c>
      <c r="F5738" t="s">
        <v>3756</v>
      </c>
      <c r="G5738" t="s">
        <v>7395</v>
      </c>
      <c r="H5738">
        <v>2</v>
      </c>
      <c r="I5738">
        <v>2</v>
      </c>
      <c r="J5738">
        <v>2</v>
      </c>
      <c r="K5738">
        <v>2</v>
      </c>
      <c r="L5738" s="22" t="str">
        <f t="shared" si="1845"/>
        <v>08/08/2026</v>
      </c>
      <c r="M5738" s="23">
        <f t="shared" si="1846"/>
        <v>0.375</v>
      </c>
      <c r="N5738" t="str">
        <f t="shared" si="1847"/>
        <v>2 - 2</v>
      </c>
      <c r="O5738" t="str">
        <f t="shared" si="1848"/>
        <v>Red</v>
      </c>
      <c r="P5738" t="str">
        <f t="shared" si="1849"/>
        <v>Green</v>
      </c>
      <c r="Q5738" t="str">
        <f t="shared" si="1850"/>
        <v>Red</v>
      </c>
      <c r="R5738" t="str">
        <f t="shared" si="1851"/>
        <v>Green</v>
      </c>
      <c r="S5738" t="str">
        <f t="shared" si="1852"/>
        <v>Green</v>
      </c>
      <c r="T5738" t="str">
        <f t="shared" si="1853"/>
        <v>Red</v>
      </c>
      <c r="U5738" t="str">
        <f t="shared" si="1854"/>
        <v>Red</v>
      </c>
      <c r="V5738" t="str">
        <f t="shared" si="1855"/>
        <v>Green</v>
      </c>
      <c r="W5738" t="str">
        <f t="shared" si="1856"/>
        <v>Red</v>
      </c>
      <c r="X5738" t="str">
        <f t="shared" si="1857"/>
        <v>Green</v>
      </c>
      <c r="Y5738" t="str">
        <f t="shared" si="1858"/>
        <v>Green</v>
      </c>
      <c r="Z5738" t="str">
        <f t="shared" si="1859"/>
        <v>Green</v>
      </c>
      <c r="AA5738" t="str">
        <f t="shared" si="1860"/>
        <v>Red</v>
      </c>
      <c r="AB5738" t="str">
        <f t="shared" si="1861"/>
        <v>Red</v>
      </c>
      <c r="AC5738" t="str">
        <f t="shared" si="1862"/>
        <v>Green</v>
      </c>
      <c r="AD5738" t="str">
        <f t="shared" si="1863"/>
        <v>Red</v>
      </c>
    </row>
    <row r="5739" spans="1:30" x14ac:dyDescent="0.3">
      <c r="A5739" t="str">
        <f t="shared" si="1844"/>
        <v>08/08/2026Jiangxi Dingnan UnitedDalian Kun City</v>
      </c>
      <c r="D5739" s="2">
        <v>46242</v>
      </c>
      <c r="E5739" s="3">
        <v>0.5</v>
      </c>
      <c r="F5739" t="s">
        <v>4331</v>
      </c>
      <c r="G5739" t="s">
        <v>4319</v>
      </c>
      <c r="H5739">
        <v>2</v>
      </c>
      <c r="I5739">
        <v>0</v>
      </c>
      <c r="J5739">
        <v>2</v>
      </c>
      <c r="K5739">
        <v>1</v>
      </c>
      <c r="L5739" s="22" t="str">
        <f t="shared" si="1845"/>
        <v>08/08/2026</v>
      </c>
      <c r="M5739" s="23">
        <f t="shared" si="1846"/>
        <v>0.375</v>
      </c>
      <c r="N5739" t="str">
        <f t="shared" si="1847"/>
        <v>2 - 1</v>
      </c>
      <c r="O5739" t="str">
        <f t="shared" si="1848"/>
        <v>Green</v>
      </c>
      <c r="P5739" t="str">
        <f t="shared" si="1849"/>
        <v>Red</v>
      </c>
      <c r="Q5739" t="str">
        <f t="shared" si="1850"/>
        <v>Red</v>
      </c>
      <c r="R5739" t="str">
        <f t="shared" si="1851"/>
        <v>Green</v>
      </c>
      <c r="S5739" t="str">
        <f t="shared" si="1852"/>
        <v>Red</v>
      </c>
      <c r="T5739" t="str">
        <f t="shared" si="1853"/>
        <v>Green</v>
      </c>
      <c r="U5739" t="str">
        <f t="shared" si="1854"/>
        <v>Green</v>
      </c>
      <c r="V5739" t="str">
        <f t="shared" si="1855"/>
        <v>Red</v>
      </c>
      <c r="W5739" t="str">
        <f t="shared" si="1856"/>
        <v>Red</v>
      </c>
      <c r="X5739" t="str">
        <f t="shared" si="1857"/>
        <v>Green</v>
      </c>
      <c r="Y5739" t="str">
        <f t="shared" si="1858"/>
        <v>Green</v>
      </c>
      <c r="Z5739" t="str">
        <f t="shared" si="1859"/>
        <v>Green</v>
      </c>
      <c r="AA5739" t="str">
        <f t="shared" si="1860"/>
        <v>Red</v>
      </c>
      <c r="AB5739" t="str">
        <f t="shared" si="1861"/>
        <v>Green</v>
      </c>
      <c r="AC5739" t="str">
        <f t="shared" si="1862"/>
        <v>Green</v>
      </c>
      <c r="AD5739" t="str">
        <f t="shared" si="1863"/>
        <v>Red</v>
      </c>
    </row>
    <row r="5740" spans="1:30" x14ac:dyDescent="0.3">
      <c r="A5740" t="str">
        <f t="shared" si="1844"/>
        <v>08/08/2026JK Tallinna KalevFC Tallinn</v>
      </c>
      <c r="D5740" s="2">
        <v>46242</v>
      </c>
      <c r="E5740" s="3">
        <v>0.5</v>
      </c>
      <c r="F5740" t="s">
        <v>5316</v>
      </c>
      <c r="G5740" t="s">
        <v>4843</v>
      </c>
      <c r="H5740">
        <v>1</v>
      </c>
      <c r="I5740">
        <v>1</v>
      </c>
      <c r="J5740">
        <v>1</v>
      </c>
      <c r="K5740">
        <v>1</v>
      </c>
      <c r="L5740" s="22" t="str">
        <f t="shared" si="1845"/>
        <v>08/08/2026</v>
      </c>
      <c r="M5740" s="23">
        <f t="shared" si="1846"/>
        <v>0.375</v>
      </c>
      <c r="N5740" t="str">
        <f t="shared" si="1847"/>
        <v>1 - 1</v>
      </c>
      <c r="O5740" t="str">
        <f t="shared" si="1848"/>
        <v>Red</v>
      </c>
      <c r="P5740" t="str">
        <f t="shared" si="1849"/>
        <v>Green</v>
      </c>
      <c r="Q5740" t="str">
        <f t="shared" si="1850"/>
        <v>Red</v>
      </c>
      <c r="R5740" t="str">
        <f t="shared" si="1851"/>
        <v>Green</v>
      </c>
      <c r="S5740" t="str">
        <f t="shared" si="1852"/>
        <v>Green</v>
      </c>
      <c r="T5740" t="str">
        <f t="shared" si="1853"/>
        <v>Red</v>
      </c>
      <c r="U5740" t="str">
        <f t="shared" si="1854"/>
        <v>Red</v>
      </c>
      <c r="V5740" t="str">
        <f t="shared" si="1855"/>
        <v>Green</v>
      </c>
      <c r="W5740" t="str">
        <f t="shared" si="1856"/>
        <v>Red</v>
      </c>
      <c r="X5740" t="str">
        <f t="shared" si="1857"/>
        <v>Green</v>
      </c>
      <c r="Y5740" t="str">
        <f t="shared" si="1858"/>
        <v>Green</v>
      </c>
      <c r="Z5740" t="str">
        <f t="shared" si="1859"/>
        <v>Red</v>
      </c>
      <c r="AA5740" t="str">
        <f t="shared" si="1860"/>
        <v>Green</v>
      </c>
      <c r="AB5740" t="str">
        <f t="shared" si="1861"/>
        <v>Green</v>
      </c>
      <c r="AC5740" t="str">
        <f t="shared" si="1862"/>
        <v>Green</v>
      </c>
      <c r="AD5740" t="str">
        <f t="shared" si="1863"/>
        <v>Red</v>
      </c>
    </row>
    <row r="5741" spans="1:30" x14ac:dyDescent="0.3">
      <c r="A5741" t="str">
        <f t="shared" si="1844"/>
        <v>08/08/2026Kaiserslautern IISGV Freiberg</v>
      </c>
      <c r="D5741" s="2">
        <v>46242</v>
      </c>
      <c r="E5741" s="3">
        <v>0.5</v>
      </c>
      <c r="F5741" t="s">
        <v>7396</v>
      </c>
      <c r="G5741" t="s">
        <v>7397</v>
      </c>
      <c r="H5741">
        <v>0</v>
      </c>
      <c r="I5741">
        <v>3</v>
      </c>
      <c r="J5741">
        <v>0</v>
      </c>
      <c r="K5741">
        <v>5</v>
      </c>
      <c r="L5741" s="22" t="str">
        <f t="shared" si="1845"/>
        <v>08/08/2026</v>
      </c>
      <c r="M5741" s="23">
        <f t="shared" si="1846"/>
        <v>0.375</v>
      </c>
      <c r="N5741" t="str">
        <f t="shared" si="1847"/>
        <v>0 - 5</v>
      </c>
      <c r="O5741" t="str">
        <f t="shared" si="1848"/>
        <v>Red</v>
      </c>
      <c r="P5741" t="str">
        <f t="shared" si="1849"/>
        <v>Red</v>
      </c>
      <c r="Q5741" t="str">
        <f t="shared" si="1850"/>
        <v>Green</v>
      </c>
      <c r="R5741" t="str">
        <f t="shared" si="1851"/>
        <v>Red</v>
      </c>
      <c r="S5741" t="str">
        <f t="shared" si="1852"/>
        <v>Green</v>
      </c>
      <c r="T5741" t="str">
        <f t="shared" si="1853"/>
        <v>Green</v>
      </c>
      <c r="U5741" t="str">
        <f t="shared" si="1854"/>
        <v>Red</v>
      </c>
      <c r="V5741" t="str">
        <f t="shared" si="1855"/>
        <v>Red</v>
      </c>
      <c r="W5741" t="str">
        <f t="shared" si="1856"/>
        <v>Green</v>
      </c>
      <c r="X5741" t="str">
        <f t="shared" si="1857"/>
        <v>Green</v>
      </c>
      <c r="Y5741" t="str">
        <f t="shared" si="1858"/>
        <v>Green</v>
      </c>
      <c r="Z5741" t="str">
        <f t="shared" si="1859"/>
        <v>Green</v>
      </c>
      <c r="AA5741" t="str">
        <f t="shared" si="1860"/>
        <v>Red</v>
      </c>
      <c r="AB5741" t="str">
        <f t="shared" si="1861"/>
        <v>Red</v>
      </c>
      <c r="AC5741" t="str">
        <f t="shared" si="1862"/>
        <v>Red</v>
      </c>
      <c r="AD5741" t="str">
        <f t="shared" si="1863"/>
        <v>Green</v>
      </c>
    </row>
    <row r="5742" spans="1:30" x14ac:dyDescent="0.3">
      <c r="A5742" t="str">
        <f t="shared" si="1844"/>
        <v>08/08/2026Kickers OffenbachAstoria Walldorf</v>
      </c>
      <c r="D5742" s="2">
        <v>46242</v>
      </c>
      <c r="E5742" s="3">
        <v>0.5</v>
      </c>
      <c r="F5742" t="s">
        <v>3816</v>
      </c>
      <c r="G5742" t="s">
        <v>7398</v>
      </c>
      <c r="H5742">
        <v>1</v>
      </c>
      <c r="I5742">
        <v>0</v>
      </c>
      <c r="J5742">
        <v>2</v>
      </c>
      <c r="K5742">
        <v>1</v>
      </c>
      <c r="L5742" s="22" t="str">
        <f t="shared" si="1845"/>
        <v>08/08/2026</v>
      </c>
      <c r="M5742" s="23">
        <f t="shared" si="1846"/>
        <v>0.375</v>
      </c>
      <c r="N5742" t="str">
        <f t="shared" si="1847"/>
        <v>2 - 1</v>
      </c>
      <c r="O5742" t="str">
        <f t="shared" si="1848"/>
        <v>Green</v>
      </c>
      <c r="P5742" t="str">
        <f t="shared" si="1849"/>
        <v>Red</v>
      </c>
      <c r="Q5742" t="str">
        <f t="shared" si="1850"/>
        <v>Red</v>
      </c>
      <c r="R5742" t="str">
        <f t="shared" si="1851"/>
        <v>Green</v>
      </c>
      <c r="S5742" t="str">
        <f t="shared" si="1852"/>
        <v>Red</v>
      </c>
      <c r="T5742" t="str">
        <f t="shared" si="1853"/>
        <v>Green</v>
      </c>
      <c r="U5742" t="str">
        <f t="shared" si="1854"/>
        <v>Green</v>
      </c>
      <c r="V5742" t="str">
        <f t="shared" si="1855"/>
        <v>Red</v>
      </c>
      <c r="W5742" t="str">
        <f t="shared" si="1856"/>
        <v>Red</v>
      </c>
      <c r="X5742" t="str">
        <f t="shared" si="1857"/>
        <v>Green</v>
      </c>
      <c r="Y5742" t="str">
        <f t="shared" si="1858"/>
        <v>Green</v>
      </c>
      <c r="Z5742" t="str">
        <f t="shared" si="1859"/>
        <v>Green</v>
      </c>
      <c r="AA5742" t="str">
        <f t="shared" si="1860"/>
        <v>Red</v>
      </c>
      <c r="AB5742" t="str">
        <f t="shared" si="1861"/>
        <v>Green</v>
      </c>
      <c r="AC5742" t="str">
        <f t="shared" si="1862"/>
        <v>Green</v>
      </c>
      <c r="AD5742" t="str">
        <f t="shared" si="1863"/>
        <v>Red</v>
      </c>
    </row>
    <row r="5743" spans="1:30" x14ac:dyDescent="0.3">
      <c r="A5743" t="str">
        <f t="shared" ref="A5743:A5806" si="1864">L5742&amp;F5743&amp;G5743</f>
        <v>08/08/2026Kolos Kovalivka U21Agrobiznes Volochysk</v>
      </c>
      <c r="D5743" s="2">
        <v>46242</v>
      </c>
      <c r="E5743" s="3">
        <v>0.5</v>
      </c>
      <c r="F5743" t="s">
        <v>4295</v>
      </c>
      <c r="G5743" t="s">
        <v>3670</v>
      </c>
      <c r="H5743">
        <v>0</v>
      </c>
      <c r="I5743">
        <v>1</v>
      </c>
      <c r="J5743">
        <v>1</v>
      </c>
      <c r="K5743">
        <v>2</v>
      </c>
      <c r="L5743" s="22" t="str">
        <f t="shared" si="1845"/>
        <v>08/08/2026</v>
      </c>
      <c r="M5743" s="23">
        <f t="shared" si="1846"/>
        <v>0.375</v>
      </c>
      <c r="N5743" t="str">
        <f t="shared" si="1847"/>
        <v>1 - 2</v>
      </c>
      <c r="O5743" t="str">
        <f t="shared" si="1848"/>
        <v>Red</v>
      </c>
      <c r="P5743" t="str">
        <f t="shared" si="1849"/>
        <v>Red</v>
      </c>
      <c r="Q5743" t="str">
        <f t="shared" si="1850"/>
        <v>Green</v>
      </c>
      <c r="R5743" t="str">
        <f t="shared" si="1851"/>
        <v>Red</v>
      </c>
      <c r="S5743" t="str">
        <f t="shared" si="1852"/>
        <v>Green</v>
      </c>
      <c r="T5743" t="str">
        <f t="shared" si="1853"/>
        <v>Green</v>
      </c>
      <c r="U5743" t="str">
        <f t="shared" si="1854"/>
        <v>Red</v>
      </c>
      <c r="V5743" t="str">
        <f t="shared" si="1855"/>
        <v>Red</v>
      </c>
      <c r="W5743" t="str">
        <f t="shared" si="1856"/>
        <v>Green</v>
      </c>
      <c r="X5743" t="str">
        <f t="shared" si="1857"/>
        <v>Green</v>
      </c>
      <c r="Y5743" t="str">
        <f t="shared" si="1858"/>
        <v>Green</v>
      </c>
      <c r="Z5743" t="str">
        <f t="shared" si="1859"/>
        <v>Green</v>
      </c>
      <c r="AA5743" t="str">
        <f t="shared" si="1860"/>
        <v>Red</v>
      </c>
      <c r="AB5743" t="str">
        <f t="shared" si="1861"/>
        <v>Green</v>
      </c>
      <c r="AC5743" t="str">
        <f t="shared" si="1862"/>
        <v>Green</v>
      </c>
      <c r="AD5743" t="str">
        <f t="shared" si="1863"/>
        <v>Red</v>
      </c>
    </row>
    <row r="5744" spans="1:30" x14ac:dyDescent="0.3">
      <c r="A5744" t="str">
        <f t="shared" si="1864"/>
        <v>08/08/2026KSV Hessen KasselEintracht Frankfurt II</v>
      </c>
      <c r="D5744" s="2">
        <v>46242</v>
      </c>
      <c r="E5744" s="3">
        <v>0.5</v>
      </c>
      <c r="F5744" t="s">
        <v>5760</v>
      </c>
      <c r="G5744" t="s">
        <v>7399</v>
      </c>
      <c r="H5744">
        <v>2</v>
      </c>
      <c r="I5744">
        <v>0</v>
      </c>
      <c r="J5744">
        <v>3</v>
      </c>
      <c r="K5744">
        <v>0</v>
      </c>
      <c r="L5744" s="22" t="str">
        <f t="shared" si="1845"/>
        <v>08/08/2026</v>
      </c>
      <c r="M5744" s="23">
        <f t="shared" si="1846"/>
        <v>0.375</v>
      </c>
      <c r="N5744" t="str">
        <f t="shared" si="1847"/>
        <v>3 - 0</v>
      </c>
      <c r="O5744" t="str">
        <f t="shared" si="1848"/>
        <v>Green</v>
      </c>
      <c r="P5744" t="str">
        <f t="shared" si="1849"/>
        <v>Red</v>
      </c>
      <c r="Q5744" t="str">
        <f t="shared" si="1850"/>
        <v>Red</v>
      </c>
      <c r="R5744" t="str">
        <f t="shared" si="1851"/>
        <v>Green</v>
      </c>
      <c r="S5744" t="str">
        <f t="shared" si="1852"/>
        <v>Red</v>
      </c>
      <c r="T5744" t="str">
        <f t="shared" si="1853"/>
        <v>Green</v>
      </c>
      <c r="U5744" t="str">
        <f t="shared" si="1854"/>
        <v>Green</v>
      </c>
      <c r="V5744" t="str">
        <f t="shared" si="1855"/>
        <v>Red</v>
      </c>
      <c r="W5744" t="str">
        <f t="shared" si="1856"/>
        <v>Red</v>
      </c>
      <c r="X5744" t="str">
        <f t="shared" si="1857"/>
        <v>Green</v>
      </c>
      <c r="Y5744" t="str">
        <f t="shared" si="1858"/>
        <v>Green</v>
      </c>
      <c r="Z5744" t="str">
        <f t="shared" si="1859"/>
        <v>Green</v>
      </c>
      <c r="AA5744" t="str">
        <f t="shared" si="1860"/>
        <v>Red</v>
      </c>
      <c r="AB5744" t="str">
        <f t="shared" si="1861"/>
        <v>Green</v>
      </c>
      <c r="AC5744" t="str">
        <f t="shared" si="1862"/>
        <v>Red</v>
      </c>
      <c r="AD5744" t="str">
        <f t="shared" si="1863"/>
        <v>Green</v>
      </c>
    </row>
    <row r="5745" spans="1:30" x14ac:dyDescent="0.3">
      <c r="A5745" t="str">
        <f t="shared" si="1864"/>
        <v>08/08/2026Maardu StarbunkerViimsi JK</v>
      </c>
      <c r="D5745" s="2">
        <v>46242</v>
      </c>
      <c r="E5745" s="3">
        <v>0.5</v>
      </c>
      <c r="F5745" t="s">
        <v>6100</v>
      </c>
      <c r="G5745" t="s">
        <v>1243</v>
      </c>
      <c r="H5745">
        <v>1</v>
      </c>
      <c r="I5745">
        <v>1</v>
      </c>
      <c r="J5745">
        <v>1</v>
      </c>
      <c r="K5745">
        <v>2</v>
      </c>
      <c r="L5745" s="22" t="str">
        <f t="shared" si="1845"/>
        <v>08/08/2026</v>
      </c>
      <c r="M5745" s="23">
        <f t="shared" si="1846"/>
        <v>0.375</v>
      </c>
      <c r="N5745" t="str">
        <f t="shared" si="1847"/>
        <v>1 - 2</v>
      </c>
      <c r="O5745" t="str">
        <f t="shared" si="1848"/>
        <v>Red</v>
      </c>
      <c r="P5745" t="str">
        <f t="shared" si="1849"/>
        <v>Red</v>
      </c>
      <c r="Q5745" t="str">
        <f t="shared" si="1850"/>
        <v>Green</v>
      </c>
      <c r="R5745" t="str">
        <f t="shared" si="1851"/>
        <v>Red</v>
      </c>
      <c r="S5745" t="str">
        <f t="shared" si="1852"/>
        <v>Green</v>
      </c>
      <c r="T5745" t="str">
        <f t="shared" si="1853"/>
        <v>Green</v>
      </c>
      <c r="U5745" t="str">
        <f t="shared" si="1854"/>
        <v>Red</v>
      </c>
      <c r="V5745" t="str">
        <f t="shared" si="1855"/>
        <v>Green</v>
      </c>
      <c r="W5745" t="str">
        <f t="shared" si="1856"/>
        <v>Red</v>
      </c>
      <c r="X5745" t="str">
        <f t="shared" si="1857"/>
        <v>Green</v>
      </c>
      <c r="Y5745" t="str">
        <f t="shared" si="1858"/>
        <v>Green</v>
      </c>
      <c r="Z5745" t="str">
        <f t="shared" si="1859"/>
        <v>Green</v>
      </c>
      <c r="AA5745" t="str">
        <f t="shared" si="1860"/>
        <v>Red</v>
      </c>
      <c r="AB5745" t="str">
        <f t="shared" si="1861"/>
        <v>Green</v>
      </c>
      <c r="AC5745" t="str">
        <f t="shared" si="1862"/>
        <v>Green</v>
      </c>
      <c r="AD5745" t="str">
        <f t="shared" si="1863"/>
        <v>Red</v>
      </c>
    </row>
    <row r="5746" spans="1:30" x14ac:dyDescent="0.3">
      <c r="A5746" t="str">
        <f t="shared" si="1864"/>
        <v>08/08/2026Mecklenburg SchwerinTuS Makkabi Berlin</v>
      </c>
      <c r="D5746" s="2">
        <v>46242</v>
      </c>
      <c r="E5746" s="3">
        <v>0.5</v>
      </c>
      <c r="F5746" t="s">
        <v>7400</v>
      </c>
      <c r="G5746" t="s">
        <v>7401</v>
      </c>
      <c r="H5746">
        <v>1</v>
      </c>
      <c r="I5746">
        <v>0</v>
      </c>
      <c r="J5746">
        <v>2</v>
      </c>
      <c r="K5746">
        <v>1</v>
      </c>
      <c r="L5746" s="22" t="str">
        <f t="shared" si="1845"/>
        <v>08/08/2026</v>
      </c>
      <c r="M5746" s="23">
        <f t="shared" si="1846"/>
        <v>0.375</v>
      </c>
      <c r="N5746" t="str">
        <f t="shared" si="1847"/>
        <v>2 - 1</v>
      </c>
      <c r="O5746" t="str">
        <f t="shared" si="1848"/>
        <v>Green</v>
      </c>
      <c r="P5746" t="str">
        <f t="shared" si="1849"/>
        <v>Red</v>
      </c>
      <c r="Q5746" t="str">
        <f t="shared" si="1850"/>
        <v>Red</v>
      </c>
      <c r="R5746" t="str">
        <f t="shared" si="1851"/>
        <v>Green</v>
      </c>
      <c r="S5746" t="str">
        <f t="shared" si="1852"/>
        <v>Red</v>
      </c>
      <c r="T5746" t="str">
        <f t="shared" si="1853"/>
        <v>Green</v>
      </c>
      <c r="U5746" t="str">
        <f t="shared" si="1854"/>
        <v>Green</v>
      </c>
      <c r="V5746" t="str">
        <f t="shared" si="1855"/>
        <v>Red</v>
      </c>
      <c r="W5746" t="str">
        <f t="shared" si="1856"/>
        <v>Red</v>
      </c>
      <c r="X5746" t="str">
        <f t="shared" si="1857"/>
        <v>Green</v>
      </c>
      <c r="Y5746" t="str">
        <f t="shared" si="1858"/>
        <v>Green</v>
      </c>
      <c r="Z5746" t="str">
        <f t="shared" si="1859"/>
        <v>Green</v>
      </c>
      <c r="AA5746" t="str">
        <f t="shared" si="1860"/>
        <v>Red</v>
      </c>
      <c r="AB5746" t="str">
        <f t="shared" si="1861"/>
        <v>Green</v>
      </c>
      <c r="AC5746" t="str">
        <f t="shared" si="1862"/>
        <v>Green</v>
      </c>
      <c r="AD5746" t="str">
        <f t="shared" si="1863"/>
        <v>Red</v>
      </c>
    </row>
    <row r="5747" spans="1:30" x14ac:dyDescent="0.3">
      <c r="A5747" t="str">
        <f t="shared" si="1864"/>
        <v>08/08/2026MelhusOrkla</v>
      </c>
      <c r="D5747" s="2">
        <v>46242</v>
      </c>
      <c r="E5747" s="3">
        <v>0.5</v>
      </c>
      <c r="F5747" t="s">
        <v>3471</v>
      </c>
      <c r="G5747" t="s">
        <v>3466</v>
      </c>
      <c r="H5747">
        <v>5</v>
      </c>
      <c r="I5747">
        <v>3</v>
      </c>
      <c r="J5747">
        <v>8</v>
      </c>
      <c r="K5747">
        <v>3</v>
      </c>
      <c r="L5747" s="22" t="str">
        <f t="shared" si="1845"/>
        <v>08/08/2026</v>
      </c>
      <c r="M5747" s="23">
        <f t="shared" si="1846"/>
        <v>0.375</v>
      </c>
      <c r="N5747" t="str">
        <f t="shared" si="1847"/>
        <v>8 - 3</v>
      </c>
      <c r="O5747" t="str">
        <f t="shared" si="1848"/>
        <v>Green</v>
      </c>
      <c r="P5747" t="str">
        <f t="shared" si="1849"/>
        <v>Red</v>
      </c>
      <c r="Q5747" t="str">
        <f t="shared" si="1850"/>
        <v>Red</v>
      </c>
      <c r="R5747" t="str">
        <f t="shared" si="1851"/>
        <v>Green</v>
      </c>
      <c r="S5747" t="str">
        <f t="shared" si="1852"/>
        <v>Red</v>
      </c>
      <c r="T5747" t="str">
        <f t="shared" si="1853"/>
        <v>Green</v>
      </c>
      <c r="U5747" t="str">
        <f t="shared" si="1854"/>
        <v>Green</v>
      </c>
      <c r="V5747" t="str">
        <f t="shared" si="1855"/>
        <v>Red</v>
      </c>
      <c r="W5747" t="str">
        <f t="shared" si="1856"/>
        <v>Red</v>
      </c>
      <c r="X5747" t="str">
        <f t="shared" si="1857"/>
        <v>Green</v>
      </c>
      <c r="Y5747" t="str">
        <f t="shared" si="1858"/>
        <v>Green</v>
      </c>
      <c r="Z5747" t="str">
        <f t="shared" si="1859"/>
        <v>Green</v>
      </c>
      <c r="AA5747" t="str">
        <f t="shared" si="1860"/>
        <v>Red</v>
      </c>
      <c r="AB5747" t="str">
        <f t="shared" si="1861"/>
        <v>Red</v>
      </c>
      <c r="AC5747" t="str">
        <f t="shared" si="1862"/>
        <v>Green</v>
      </c>
      <c r="AD5747" t="str">
        <f t="shared" si="1863"/>
        <v>Red</v>
      </c>
    </row>
    <row r="5748" spans="1:30" x14ac:dyDescent="0.3">
      <c r="A5748" t="str">
        <f t="shared" si="1864"/>
        <v>08/08/2026Metallurg LipetskRyazan</v>
      </c>
      <c r="D5748" s="2">
        <v>46242</v>
      </c>
      <c r="E5748" s="3">
        <v>0.5</v>
      </c>
      <c r="F5748" t="s">
        <v>3581</v>
      </c>
      <c r="G5748" t="s">
        <v>4325</v>
      </c>
      <c r="H5748">
        <v>0</v>
      </c>
      <c r="I5748">
        <v>0</v>
      </c>
      <c r="J5748">
        <v>0</v>
      </c>
      <c r="K5748">
        <v>0</v>
      </c>
      <c r="L5748" s="22" t="str">
        <f t="shared" si="1845"/>
        <v>08/08/2026</v>
      </c>
      <c r="M5748" s="23">
        <f t="shared" si="1846"/>
        <v>0.375</v>
      </c>
      <c r="N5748" t="str">
        <f t="shared" si="1847"/>
        <v>0 - 0</v>
      </c>
      <c r="O5748" t="str">
        <f t="shared" si="1848"/>
        <v>Red</v>
      </c>
      <c r="P5748" t="str">
        <f t="shared" si="1849"/>
        <v>Green</v>
      </c>
      <c r="Q5748" t="str">
        <f t="shared" si="1850"/>
        <v>Red</v>
      </c>
      <c r="R5748" t="str">
        <f t="shared" si="1851"/>
        <v>Green</v>
      </c>
      <c r="S5748" t="str">
        <f t="shared" si="1852"/>
        <v>Green</v>
      </c>
      <c r="T5748" t="str">
        <f t="shared" si="1853"/>
        <v>Red</v>
      </c>
      <c r="U5748" t="str">
        <f t="shared" si="1854"/>
        <v>Red</v>
      </c>
      <c r="V5748" t="str">
        <f t="shared" si="1855"/>
        <v>Green</v>
      </c>
      <c r="W5748" t="str">
        <f t="shared" si="1856"/>
        <v>Red</v>
      </c>
      <c r="X5748" t="str">
        <f t="shared" si="1857"/>
        <v>Red</v>
      </c>
      <c r="Y5748" t="str">
        <f t="shared" si="1858"/>
        <v>Red</v>
      </c>
      <c r="Z5748" t="str">
        <f t="shared" si="1859"/>
        <v>Red</v>
      </c>
      <c r="AA5748" t="str">
        <f t="shared" si="1860"/>
        <v>Green</v>
      </c>
      <c r="AB5748" t="str">
        <f t="shared" si="1861"/>
        <v>Green</v>
      </c>
      <c r="AC5748" t="str">
        <f t="shared" si="1862"/>
        <v>Red</v>
      </c>
      <c r="AD5748" t="str">
        <f t="shared" si="1863"/>
        <v>Green</v>
      </c>
    </row>
    <row r="5749" spans="1:30" x14ac:dyDescent="0.3">
      <c r="A5749" t="str">
        <f t="shared" si="1864"/>
        <v>08/08/2026MSV DuisburgMeppen</v>
      </c>
      <c r="D5749" s="2">
        <v>46242</v>
      </c>
      <c r="E5749" s="3">
        <v>0.5</v>
      </c>
      <c r="F5749" t="s">
        <v>1709</v>
      </c>
      <c r="G5749" t="s">
        <v>3820</v>
      </c>
      <c r="H5749">
        <v>1</v>
      </c>
      <c r="I5749">
        <v>0</v>
      </c>
      <c r="J5749">
        <v>3</v>
      </c>
      <c r="K5749">
        <v>0</v>
      </c>
      <c r="L5749" s="22" t="str">
        <f t="shared" si="1845"/>
        <v>08/08/2026</v>
      </c>
      <c r="M5749" s="23">
        <f t="shared" si="1846"/>
        <v>0.375</v>
      </c>
      <c r="N5749" t="str">
        <f t="shared" si="1847"/>
        <v>3 - 0</v>
      </c>
      <c r="O5749" t="str">
        <f t="shared" si="1848"/>
        <v>Green</v>
      </c>
      <c r="P5749" t="str">
        <f t="shared" si="1849"/>
        <v>Red</v>
      </c>
      <c r="Q5749" t="str">
        <f t="shared" si="1850"/>
        <v>Red</v>
      </c>
      <c r="R5749" t="str">
        <f t="shared" si="1851"/>
        <v>Green</v>
      </c>
      <c r="S5749" t="str">
        <f t="shared" si="1852"/>
        <v>Red</v>
      </c>
      <c r="T5749" t="str">
        <f t="shared" si="1853"/>
        <v>Green</v>
      </c>
      <c r="U5749" t="str">
        <f t="shared" si="1854"/>
        <v>Green</v>
      </c>
      <c r="V5749" t="str">
        <f t="shared" si="1855"/>
        <v>Red</v>
      </c>
      <c r="W5749" t="str">
        <f t="shared" si="1856"/>
        <v>Red</v>
      </c>
      <c r="X5749" t="str">
        <f t="shared" si="1857"/>
        <v>Green</v>
      </c>
      <c r="Y5749" t="str">
        <f t="shared" si="1858"/>
        <v>Green</v>
      </c>
      <c r="Z5749" t="str">
        <f t="shared" si="1859"/>
        <v>Green</v>
      </c>
      <c r="AA5749" t="str">
        <f t="shared" si="1860"/>
        <v>Red</v>
      </c>
      <c r="AB5749" t="str">
        <f t="shared" si="1861"/>
        <v>Green</v>
      </c>
      <c r="AC5749" t="str">
        <f t="shared" si="1862"/>
        <v>Red</v>
      </c>
      <c r="AD5749" t="str">
        <f t="shared" si="1863"/>
        <v>Green</v>
      </c>
    </row>
    <row r="5750" spans="1:30" x14ac:dyDescent="0.3">
      <c r="A5750" t="str">
        <f t="shared" si="1864"/>
        <v>08/08/2026Normannia GmundFC Teningen</v>
      </c>
      <c r="D5750" s="2">
        <v>46242</v>
      </c>
      <c r="E5750" s="3">
        <v>0.5</v>
      </c>
      <c r="F5750" t="s">
        <v>7402</v>
      </c>
      <c r="G5750" t="s">
        <v>7403</v>
      </c>
      <c r="H5750">
        <v>1</v>
      </c>
      <c r="I5750">
        <v>1</v>
      </c>
      <c r="J5750">
        <v>2</v>
      </c>
      <c r="K5750">
        <v>3</v>
      </c>
      <c r="L5750" s="22" t="str">
        <f t="shared" si="1845"/>
        <v>08/08/2026</v>
      </c>
      <c r="M5750" s="23">
        <f t="shared" si="1846"/>
        <v>0.375</v>
      </c>
      <c r="N5750" t="str">
        <f t="shared" si="1847"/>
        <v>2 - 3</v>
      </c>
      <c r="O5750" t="str">
        <f t="shared" si="1848"/>
        <v>Red</v>
      </c>
      <c r="P5750" t="str">
        <f t="shared" si="1849"/>
        <v>Red</v>
      </c>
      <c r="Q5750" t="str">
        <f t="shared" si="1850"/>
        <v>Green</v>
      </c>
      <c r="R5750" t="str">
        <f t="shared" si="1851"/>
        <v>Red</v>
      </c>
      <c r="S5750" t="str">
        <f t="shared" si="1852"/>
        <v>Green</v>
      </c>
      <c r="T5750" t="str">
        <f t="shared" si="1853"/>
        <v>Green</v>
      </c>
      <c r="U5750" t="str">
        <f t="shared" si="1854"/>
        <v>Red</v>
      </c>
      <c r="V5750" t="str">
        <f t="shared" si="1855"/>
        <v>Green</v>
      </c>
      <c r="W5750" t="str">
        <f t="shared" si="1856"/>
        <v>Red</v>
      </c>
      <c r="X5750" t="str">
        <f t="shared" si="1857"/>
        <v>Green</v>
      </c>
      <c r="Y5750" t="str">
        <f t="shared" si="1858"/>
        <v>Green</v>
      </c>
      <c r="Z5750" t="str">
        <f t="shared" si="1859"/>
        <v>Green</v>
      </c>
      <c r="AA5750" t="str">
        <f t="shared" si="1860"/>
        <v>Red</v>
      </c>
      <c r="AB5750" t="str">
        <f t="shared" si="1861"/>
        <v>Red</v>
      </c>
      <c r="AC5750" t="str">
        <f t="shared" si="1862"/>
        <v>Green</v>
      </c>
      <c r="AD5750" t="str">
        <f t="shared" si="1863"/>
        <v>Red</v>
      </c>
    </row>
    <row r="5751" spans="1:30" x14ac:dyDescent="0.3">
      <c r="A5751" t="str">
        <f t="shared" si="1864"/>
        <v>08/08/2026Optik RathenowBerliner AK</v>
      </c>
      <c r="D5751" s="2">
        <v>46242</v>
      </c>
      <c r="E5751" s="3">
        <v>0.5</v>
      </c>
      <c r="F5751" t="s">
        <v>7404</v>
      </c>
      <c r="G5751" t="s">
        <v>7405</v>
      </c>
      <c r="H5751">
        <v>0</v>
      </c>
      <c r="I5751">
        <v>0</v>
      </c>
      <c r="J5751">
        <v>0</v>
      </c>
      <c r="K5751">
        <v>0</v>
      </c>
      <c r="L5751" s="22" t="str">
        <f t="shared" si="1845"/>
        <v>08/08/2026</v>
      </c>
      <c r="M5751" s="23">
        <f t="shared" si="1846"/>
        <v>0.375</v>
      </c>
      <c r="N5751" t="str">
        <f t="shared" si="1847"/>
        <v>0 - 0</v>
      </c>
      <c r="O5751" t="str">
        <f t="shared" si="1848"/>
        <v>Red</v>
      </c>
      <c r="P5751" t="str">
        <f t="shared" si="1849"/>
        <v>Green</v>
      </c>
      <c r="Q5751" t="str">
        <f t="shared" si="1850"/>
        <v>Red</v>
      </c>
      <c r="R5751" t="str">
        <f t="shared" si="1851"/>
        <v>Green</v>
      </c>
      <c r="S5751" t="str">
        <f t="shared" si="1852"/>
        <v>Green</v>
      </c>
      <c r="T5751" t="str">
        <f t="shared" si="1853"/>
        <v>Red</v>
      </c>
      <c r="U5751" t="str">
        <f t="shared" si="1854"/>
        <v>Red</v>
      </c>
      <c r="V5751" t="str">
        <f t="shared" si="1855"/>
        <v>Green</v>
      </c>
      <c r="W5751" t="str">
        <f t="shared" si="1856"/>
        <v>Red</v>
      </c>
      <c r="X5751" t="str">
        <f t="shared" si="1857"/>
        <v>Red</v>
      </c>
      <c r="Y5751" t="str">
        <f t="shared" si="1858"/>
        <v>Red</v>
      </c>
      <c r="Z5751" t="str">
        <f t="shared" si="1859"/>
        <v>Red</v>
      </c>
      <c r="AA5751" t="str">
        <f t="shared" si="1860"/>
        <v>Green</v>
      </c>
      <c r="AB5751" t="str">
        <f t="shared" si="1861"/>
        <v>Green</v>
      </c>
      <c r="AC5751" t="str">
        <f t="shared" si="1862"/>
        <v>Red</v>
      </c>
      <c r="AD5751" t="str">
        <f t="shared" si="1863"/>
        <v>Green</v>
      </c>
    </row>
    <row r="5752" spans="1:30" x14ac:dyDescent="0.3">
      <c r="A5752" t="str">
        <f t="shared" si="1864"/>
        <v>08/08/2026OsStord</v>
      </c>
      <c r="D5752" s="2">
        <v>46242</v>
      </c>
      <c r="E5752" s="3">
        <v>0.5</v>
      </c>
      <c r="F5752" t="s">
        <v>4346</v>
      </c>
      <c r="G5752" t="s">
        <v>3477</v>
      </c>
      <c r="H5752">
        <v>3</v>
      </c>
      <c r="I5752">
        <v>1</v>
      </c>
      <c r="J5752">
        <v>8</v>
      </c>
      <c r="K5752">
        <v>2</v>
      </c>
      <c r="L5752" s="22" t="str">
        <f t="shared" si="1845"/>
        <v>08/08/2026</v>
      </c>
      <c r="M5752" s="23">
        <f t="shared" si="1846"/>
        <v>0.375</v>
      </c>
      <c r="N5752" t="str">
        <f t="shared" si="1847"/>
        <v>8 - 2</v>
      </c>
      <c r="O5752" t="str">
        <f t="shared" si="1848"/>
        <v>Green</v>
      </c>
      <c r="P5752" t="str">
        <f t="shared" si="1849"/>
        <v>Red</v>
      </c>
      <c r="Q5752" t="str">
        <f t="shared" si="1850"/>
        <v>Red</v>
      </c>
      <c r="R5752" t="str">
        <f t="shared" si="1851"/>
        <v>Green</v>
      </c>
      <c r="S5752" t="str">
        <f t="shared" si="1852"/>
        <v>Red</v>
      </c>
      <c r="T5752" t="str">
        <f t="shared" si="1853"/>
        <v>Green</v>
      </c>
      <c r="U5752" t="str">
        <f t="shared" si="1854"/>
        <v>Green</v>
      </c>
      <c r="V5752" t="str">
        <f t="shared" si="1855"/>
        <v>Red</v>
      </c>
      <c r="W5752" t="str">
        <f t="shared" si="1856"/>
        <v>Red</v>
      </c>
      <c r="X5752" t="str">
        <f t="shared" si="1857"/>
        <v>Green</v>
      </c>
      <c r="Y5752" t="str">
        <f t="shared" si="1858"/>
        <v>Green</v>
      </c>
      <c r="Z5752" t="str">
        <f t="shared" si="1859"/>
        <v>Green</v>
      </c>
      <c r="AA5752" t="str">
        <f t="shared" si="1860"/>
        <v>Red</v>
      </c>
      <c r="AB5752" t="str">
        <f t="shared" si="1861"/>
        <v>Red</v>
      </c>
      <c r="AC5752" t="str">
        <f t="shared" si="1862"/>
        <v>Green</v>
      </c>
      <c r="AD5752" t="str">
        <f t="shared" si="1863"/>
        <v>Red</v>
      </c>
    </row>
    <row r="5753" spans="1:30" x14ac:dyDescent="0.3">
      <c r="A5753" t="str">
        <f t="shared" si="1864"/>
        <v>08/08/2026Oskarshamn AIKIFK Karlshamn</v>
      </c>
      <c r="B5753" t="s">
        <v>827</v>
      </c>
      <c r="D5753" s="2">
        <v>46242</v>
      </c>
      <c r="E5753" s="3">
        <v>0.5</v>
      </c>
      <c r="F5753" t="s">
        <v>3772</v>
      </c>
      <c r="G5753" t="s">
        <v>5451</v>
      </c>
      <c r="H5753">
        <v>2</v>
      </c>
      <c r="I5753">
        <v>0</v>
      </c>
      <c r="J5753">
        <v>5</v>
      </c>
      <c r="K5753">
        <v>0</v>
      </c>
      <c r="L5753" s="22" t="str">
        <f t="shared" si="1845"/>
        <v>08/08/2026</v>
      </c>
      <c r="M5753" s="23">
        <f t="shared" si="1846"/>
        <v>0.375</v>
      </c>
      <c r="N5753" t="str">
        <f t="shared" si="1847"/>
        <v>5 - 0</v>
      </c>
      <c r="O5753" t="str">
        <f t="shared" si="1848"/>
        <v>Green</v>
      </c>
      <c r="P5753" t="str">
        <f t="shared" si="1849"/>
        <v>Red</v>
      </c>
      <c r="Q5753" t="str">
        <f t="shared" si="1850"/>
        <v>Red</v>
      </c>
      <c r="R5753" t="str">
        <f t="shared" si="1851"/>
        <v>Green</v>
      </c>
      <c r="S5753" t="str">
        <f t="shared" si="1852"/>
        <v>Red</v>
      </c>
      <c r="T5753" t="str">
        <f t="shared" si="1853"/>
        <v>Green</v>
      </c>
      <c r="U5753" t="str">
        <f t="shared" si="1854"/>
        <v>Green</v>
      </c>
      <c r="V5753" t="str">
        <f t="shared" si="1855"/>
        <v>Red</v>
      </c>
      <c r="W5753" t="str">
        <f t="shared" si="1856"/>
        <v>Red</v>
      </c>
      <c r="X5753" t="str">
        <f t="shared" si="1857"/>
        <v>Green</v>
      </c>
      <c r="Y5753" t="str">
        <f t="shared" si="1858"/>
        <v>Green</v>
      </c>
      <c r="Z5753" t="str">
        <f t="shared" si="1859"/>
        <v>Green</v>
      </c>
      <c r="AA5753" t="str">
        <f t="shared" si="1860"/>
        <v>Red</v>
      </c>
      <c r="AB5753" t="str">
        <f t="shared" si="1861"/>
        <v>Red</v>
      </c>
      <c r="AC5753" t="str">
        <f t="shared" si="1862"/>
        <v>Red</v>
      </c>
      <c r="AD5753" t="str">
        <f t="shared" si="1863"/>
        <v>Green</v>
      </c>
    </row>
    <row r="5754" spans="1:30" x14ac:dyDescent="0.3">
      <c r="A5754" t="str">
        <f t="shared" si="1864"/>
        <v>08/08/2026RodinghausenBonner SC</v>
      </c>
      <c r="D5754" s="2">
        <v>46242</v>
      </c>
      <c r="E5754" s="3">
        <v>0.5</v>
      </c>
      <c r="F5754" t="s">
        <v>5736</v>
      </c>
      <c r="G5754" t="s">
        <v>4356</v>
      </c>
      <c r="H5754">
        <v>1</v>
      </c>
      <c r="I5754">
        <v>0</v>
      </c>
      <c r="J5754">
        <v>2</v>
      </c>
      <c r="K5754">
        <v>1</v>
      </c>
      <c r="L5754" s="22" t="str">
        <f t="shared" si="1845"/>
        <v>08/08/2026</v>
      </c>
      <c r="M5754" s="23">
        <f t="shared" si="1846"/>
        <v>0.375</v>
      </c>
      <c r="N5754" t="str">
        <f t="shared" si="1847"/>
        <v>2 - 1</v>
      </c>
      <c r="O5754" t="str">
        <f t="shared" si="1848"/>
        <v>Green</v>
      </c>
      <c r="P5754" t="str">
        <f t="shared" si="1849"/>
        <v>Red</v>
      </c>
      <c r="Q5754" t="str">
        <f t="shared" si="1850"/>
        <v>Red</v>
      </c>
      <c r="R5754" t="str">
        <f t="shared" si="1851"/>
        <v>Green</v>
      </c>
      <c r="S5754" t="str">
        <f t="shared" si="1852"/>
        <v>Red</v>
      </c>
      <c r="T5754" t="str">
        <f t="shared" si="1853"/>
        <v>Green</v>
      </c>
      <c r="U5754" t="str">
        <f t="shared" si="1854"/>
        <v>Green</v>
      </c>
      <c r="V5754" t="str">
        <f t="shared" si="1855"/>
        <v>Red</v>
      </c>
      <c r="W5754" t="str">
        <f t="shared" si="1856"/>
        <v>Red</v>
      </c>
      <c r="X5754" t="str">
        <f t="shared" si="1857"/>
        <v>Green</v>
      </c>
      <c r="Y5754" t="str">
        <f t="shared" si="1858"/>
        <v>Green</v>
      </c>
      <c r="Z5754" t="str">
        <f t="shared" si="1859"/>
        <v>Green</v>
      </c>
      <c r="AA5754" t="str">
        <f t="shared" si="1860"/>
        <v>Red</v>
      </c>
      <c r="AB5754" t="str">
        <f t="shared" si="1861"/>
        <v>Green</v>
      </c>
      <c r="AC5754" t="str">
        <f t="shared" si="1862"/>
        <v>Green</v>
      </c>
      <c r="AD5754" t="str">
        <f t="shared" si="1863"/>
        <v>Red</v>
      </c>
    </row>
    <row r="5755" spans="1:30" x14ac:dyDescent="0.3">
      <c r="A5755" t="str">
        <f t="shared" si="1864"/>
        <v>08/08/2026RSV Eintracht 1949BSG Chemie Leipzig</v>
      </c>
      <c r="D5755" s="2">
        <v>46242</v>
      </c>
      <c r="E5755" s="3">
        <v>0.5</v>
      </c>
      <c r="F5755" t="s">
        <v>3264</v>
      </c>
      <c r="G5755" t="s">
        <v>973</v>
      </c>
      <c r="H5755">
        <v>0</v>
      </c>
      <c r="I5755">
        <v>1</v>
      </c>
      <c r="J5755">
        <v>1</v>
      </c>
      <c r="K5755">
        <v>1</v>
      </c>
      <c r="L5755" s="22" t="str">
        <f t="shared" si="1845"/>
        <v>08/08/2026</v>
      </c>
      <c r="M5755" s="23">
        <f t="shared" si="1846"/>
        <v>0.375</v>
      </c>
      <c r="N5755" t="str">
        <f t="shared" si="1847"/>
        <v>1 - 1</v>
      </c>
      <c r="O5755" t="str">
        <f t="shared" si="1848"/>
        <v>Red</v>
      </c>
      <c r="P5755" t="str">
        <f t="shared" si="1849"/>
        <v>Green</v>
      </c>
      <c r="Q5755" t="str">
        <f t="shared" si="1850"/>
        <v>Red</v>
      </c>
      <c r="R5755" t="str">
        <f t="shared" si="1851"/>
        <v>Green</v>
      </c>
      <c r="S5755" t="str">
        <f t="shared" si="1852"/>
        <v>Green</v>
      </c>
      <c r="T5755" t="str">
        <f t="shared" si="1853"/>
        <v>Red</v>
      </c>
      <c r="U5755" t="str">
        <f t="shared" si="1854"/>
        <v>Red</v>
      </c>
      <c r="V5755" t="str">
        <f t="shared" si="1855"/>
        <v>Red</v>
      </c>
      <c r="W5755" t="str">
        <f t="shared" si="1856"/>
        <v>Green</v>
      </c>
      <c r="X5755" t="str">
        <f t="shared" si="1857"/>
        <v>Green</v>
      </c>
      <c r="Y5755" t="str">
        <f t="shared" si="1858"/>
        <v>Green</v>
      </c>
      <c r="Z5755" t="str">
        <f t="shared" si="1859"/>
        <v>Red</v>
      </c>
      <c r="AA5755" t="str">
        <f t="shared" si="1860"/>
        <v>Green</v>
      </c>
      <c r="AB5755" t="str">
        <f t="shared" si="1861"/>
        <v>Green</v>
      </c>
      <c r="AC5755" t="str">
        <f t="shared" si="1862"/>
        <v>Green</v>
      </c>
      <c r="AD5755" t="str">
        <f t="shared" si="1863"/>
        <v>Red</v>
      </c>
    </row>
    <row r="5756" spans="1:30" x14ac:dyDescent="0.3">
      <c r="A5756" t="str">
        <f t="shared" si="1864"/>
        <v>08/08/2026SandhausenTSV Steinbach</v>
      </c>
      <c r="D5756" s="2">
        <v>46242</v>
      </c>
      <c r="E5756" s="3">
        <v>0.5</v>
      </c>
      <c r="F5756" t="s">
        <v>7406</v>
      </c>
      <c r="G5756" t="s">
        <v>3775</v>
      </c>
      <c r="H5756">
        <v>1</v>
      </c>
      <c r="I5756">
        <v>1</v>
      </c>
      <c r="J5756">
        <v>2</v>
      </c>
      <c r="K5756">
        <v>2</v>
      </c>
      <c r="L5756" s="22" t="str">
        <f t="shared" si="1845"/>
        <v>08/08/2026</v>
      </c>
      <c r="M5756" s="23">
        <f t="shared" si="1846"/>
        <v>0.375</v>
      </c>
      <c r="N5756" t="str">
        <f t="shared" si="1847"/>
        <v>2 - 2</v>
      </c>
      <c r="O5756" t="str">
        <f t="shared" si="1848"/>
        <v>Red</v>
      </c>
      <c r="P5756" t="str">
        <f t="shared" si="1849"/>
        <v>Green</v>
      </c>
      <c r="Q5756" t="str">
        <f t="shared" si="1850"/>
        <v>Red</v>
      </c>
      <c r="R5756" t="str">
        <f t="shared" si="1851"/>
        <v>Green</v>
      </c>
      <c r="S5756" t="str">
        <f t="shared" si="1852"/>
        <v>Green</v>
      </c>
      <c r="T5756" t="str">
        <f t="shared" si="1853"/>
        <v>Red</v>
      </c>
      <c r="U5756" t="str">
        <f t="shared" si="1854"/>
        <v>Red</v>
      </c>
      <c r="V5756" t="str">
        <f t="shared" si="1855"/>
        <v>Green</v>
      </c>
      <c r="W5756" t="str">
        <f t="shared" si="1856"/>
        <v>Red</v>
      </c>
      <c r="X5756" t="str">
        <f t="shared" si="1857"/>
        <v>Green</v>
      </c>
      <c r="Y5756" t="str">
        <f t="shared" si="1858"/>
        <v>Green</v>
      </c>
      <c r="Z5756" t="str">
        <f t="shared" si="1859"/>
        <v>Green</v>
      </c>
      <c r="AA5756" t="str">
        <f t="shared" si="1860"/>
        <v>Red</v>
      </c>
      <c r="AB5756" t="str">
        <f t="shared" si="1861"/>
        <v>Red</v>
      </c>
      <c r="AC5756" t="str">
        <f t="shared" si="1862"/>
        <v>Green</v>
      </c>
      <c r="AD5756" t="str">
        <f t="shared" si="1863"/>
        <v>Red</v>
      </c>
    </row>
    <row r="5757" spans="1:30" x14ac:dyDescent="0.3">
      <c r="A5757" t="str">
        <f t="shared" si="1864"/>
        <v>08/08/2026SC Paderborn 07 IIB. Monchengladbach II</v>
      </c>
      <c r="D5757" s="2">
        <v>46242</v>
      </c>
      <c r="E5757" s="3">
        <v>0.5</v>
      </c>
      <c r="F5757" t="s">
        <v>5769</v>
      </c>
      <c r="G5757" t="s">
        <v>5735</v>
      </c>
      <c r="H5757">
        <v>0</v>
      </c>
      <c r="I5757">
        <v>0</v>
      </c>
      <c r="J5757">
        <v>1</v>
      </c>
      <c r="K5757">
        <v>3</v>
      </c>
      <c r="L5757" s="22" t="str">
        <f t="shared" si="1845"/>
        <v>08/08/2026</v>
      </c>
      <c r="M5757" s="23">
        <f t="shared" si="1846"/>
        <v>0.375</v>
      </c>
      <c r="N5757" t="str">
        <f t="shared" si="1847"/>
        <v>1 - 3</v>
      </c>
      <c r="O5757" t="str">
        <f t="shared" si="1848"/>
        <v>Red</v>
      </c>
      <c r="P5757" t="str">
        <f t="shared" si="1849"/>
        <v>Red</v>
      </c>
      <c r="Q5757" t="str">
        <f t="shared" si="1850"/>
        <v>Green</v>
      </c>
      <c r="R5757" t="str">
        <f t="shared" si="1851"/>
        <v>Red</v>
      </c>
      <c r="S5757" t="str">
        <f t="shared" si="1852"/>
        <v>Green</v>
      </c>
      <c r="T5757" t="str">
        <f t="shared" si="1853"/>
        <v>Green</v>
      </c>
      <c r="U5757" t="str">
        <f t="shared" si="1854"/>
        <v>Red</v>
      </c>
      <c r="V5757" t="str">
        <f t="shared" si="1855"/>
        <v>Green</v>
      </c>
      <c r="W5757" t="str">
        <f t="shared" si="1856"/>
        <v>Red</v>
      </c>
      <c r="X5757" t="str">
        <f t="shared" si="1857"/>
        <v>Red</v>
      </c>
      <c r="Y5757" t="str">
        <f t="shared" si="1858"/>
        <v>Green</v>
      </c>
      <c r="Z5757" t="str">
        <f t="shared" si="1859"/>
        <v>Green</v>
      </c>
      <c r="AA5757" t="str">
        <f t="shared" si="1860"/>
        <v>Red</v>
      </c>
      <c r="AB5757" t="str">
        <f t="shared" si="1861"/>
        <v>Red</v>
      </c>
      <c r="AC5757" t="str">
        <f t="shared" si="1862"/>
        <v>Green</v>
      </c>
      <c r="AD5757" t="str">
        <f t="shared" si="1863"/>
        <v>Red</v>
      </c>
    </row>
    <row r="5758" spans="1:30" x14ac:dyDescent="0.3">
      <c r="A5758" t="str">
        <f t="shared" si="1864"/>
        <v>08/08/2026SG Wattenscheid 09SV Westfalia Rhynern</v>
      </c>
      <c r="D5758" s="2">
        <v>46242</v>
      </c>
      <c r="E5758" s="3">
        <v>0.5</v>
      </c>
      <c r="F5758" t="s">
        <v>4367</v>
      </c>
      <c r="G5758" t="s">
        <v>5779</v>
      </c>
      <c r="H5758">
        <v>1</v>
      </c>
      <c r="I5758">
        <v>2</v>
      </c>
      <c r="J5758">
        <v>1</v>
      </c>
      <c r="K5758">
        <v>2</v>
      </c>
      <c r="L5758" s="22" t="str">
        <f t="shared" ref="L5758:L5821" si="1865">"0"&amp;DAY(D5758)&amp;"/"&amp;"08"&amp;"/"&amp;YEAR(D5758)</f>
        <v>08/08/2026</v>
      </c>
      <c r="M5758" s="23">
        <f t="shared" ref="M5758:M5821" si="1866">E5758-TIME(3,0,0)</f>
        <v>0.375</v>
      </c>
      <c r="N5758" t="str">
        <f t="shared" ref="N5758:N5821" si="1867">J5758&amp;" - "&amp;K5758</f>
        <v>1 - 2</v>
      </c>
      <c r="O5758" t="str">
        <f t="shared" si="1848"/>
        <v>Red</v>
      </c>
      <c r="P5758" t="str">
        <f t="shared" si="1849"/>
        <v>Red</v>
      </c>
      <c r="Q5758" t="str">
        <f t="shared" si="1850"/>
        <v>Green</v>
      </c>
      <c r="R5758" t="str">
        <f t="shared" si="1851"/>
        <v>Red</v>
      </c>
      <c r="S5758" t="str">
        <f t="shared" si="1852"/>
        <v>Green</v>
      </c>
      <c r="T5758" t="str">
        <f t="shared" si="1853"/>
        <v>Green</v>
      </c>
      <c r="U5758" t="str">
        <f t="shared" si="1854"/>
        <v>Red</v>
      </c>
      <c r="V5758" t="str">
        <f t="shared" si="1855"/>
        <v>Red</v>
      </c>
      <c r="W5758" t="str">
        <f t="shared" si="1856"/>
        <v>Green</v>
      </c>
      <c r="X5758" t="str">
        <f t="shared" si="1857"/>
        <v>Green</v>
      </c>
      <c r="Y5758" t="str">
        <f t="shared" si="1858"/>
        <v>Green</v>
      </c>
      <c r="Z5758" t="str">
        <f t="shared" si="1859"/>
        <v>Green</v>
      </c>
      <c r="AA5758" t="str">
        <f t="shared" si="1860"/>
        <v>Red</v>
      </c>
      <c r="AB5758" t="str">
        <f t="shared" si="1861"/>
        <v>Green</v>
      </c>
      <c r="AC5758" t="str">
        <f t="shared" si="1862"/>
        <v>Green</v>
      </c>
      <c r="AD5758" t="str">
        <f t="shared" si="1863"/>
        <v>Red</v>
      </c>
    </row>
    <row r="5759" spans="1:30" x14ac:dyDescent="0.3">
      <c r="A5759" t="str">
        <f t="shared" si="1864"/>
        <v>08/08/2026Sportfreunde SiegenVfB Hilden</v>
      </c>
      <c r="D5759" s="2">
        <v>46242</v>
      </c>
      <c r="E5759" s="3">
        <v>0.5</v>
      </c>
      <c r="F5759" t="s">
        <v>3776</v>
      </c>
      <c r="G5759" t="s">
        <v>1774</v>
      </c>
      <c r="H5759">
        <v>1</v>
      </c>
      <c r="I5759">
        <v>1</v>
      </c>
      <c r="J5759">
        <v>1</v>
      </c>
      <c r="K5759">
        <v>1</v>
      </c>
      <c r="L5759" s="22" t="str">
        <f t="shared" si="1865"/>
        <v>08/08/2026</v>
      </c>
      <c r="M5759" s="23">
        <f t="shared" si="1866"/>
        <v>0.375</v>
      </c>
      <c r="N5759" t="str">
        <f t="shared" si="1867"/>
        <v>1 - 1</v>
      </c>
      <c r="O5759" t="str">
        <f t="shared" si="1848"/>
        <v>Red</v>
      </c>
      <c r="P5759" t="str">
        <f t="shared" si="1849"/>
        <v>Green</v>
      </c>
      <c r="Q5759" t="str">
        <f t="shared" si="1850"/>
        <v>Red</v>
      </c>
      <c r="R5759" t="str">
        <f t="shared" si="1851"/>
        <v>Green</v>
      </c>
      <c r="S5759" t="str">
        <f t="shared" si="1852"/>
        <v>Green</v>
      </c>
      <c r="T5759" t="str">
        <f t="shared" si="1853"/>
        <v>Red</v>
      </c>
      <c r="U5759" t="str">
        <f t="shared" si="1854"/>
        <v>Red</v>
      </c>
      <c r="V5759" t="str">
        <f t="shared" si="1855"/>
        <v>Green</v>
      </c>
      <c r="W5759" t="str">
        <f t="shared" si="1856"/>
        <v>Red</v>
      </c>
      <c r="X5759" t="str">
        <f t="shared" si="1857"/>
        <v>Green</v>
      </c>
      <c r="Y5759" t="str">
        <f t="shared" si="1858"/>
        <v>Green</v>
      </c>
      <c r="Z5759" t="str">
        <f t="shared" si="1859"/>
        <v>Red</v>
      </c>
      <c r="AA5759" t="str">
        <f t="shared" si="1860"/>
        <v>Green</v>
      </c>
      <c r="AB5759" t="str">
        <f t="shared" si="1861"/>
        <v>Green</v>
      </c>
      <c r="AC5759" t="str">
        <f t="shared" si="1862"/>
        <v>Green</v>
      </c>
      <c r="AD5759" t="str">
        <f t="shared" si="1863"/>
        <v>Red</v>
      </c>
    </row>
    <row r="5760" spans="1:30" x14ac:dyDescent="0.3">
      <c r="A5760" t="str">
        <f t="shared" si="1864"/>
        <v>08/08/2026SpVgg UnterhachingSC Eltersdorf</v>
      </c>
      <c r="D5760" s="2">
        <v>46242</v>
      </c>
      <c r="E5760" s="3">
        <v>0.5</v>
      </c>
      <c r="F5760" t="s">
        <v>7407</v>
      </c>
      <c r="G5760" t="s">
        <v>7408</v>
      </c>
      <c r="H5760">
        <v>0</v>
      </c>
      <c r="I5760">
        <v>0</v>
      </c>
      <c r="J5760">
        <v>0</v>
      </c>
      <c r="K5760">
        <v>0</v>
      </c>
      <c r="L5760" s="22" t="str">
        <f t="shared" si="1865"/>
        <v>08/08/2026</v>
      </c>
      <c r="M5760" s="23">
        <f t="shared" si="1866"/>
        <v>0.375</v>
      </c>
      <c r="N5760" t="str">
        <f t="shared" si="1867"/>
        <v>0 - 0</v>
      </c>
      <c r="O5760" t="str">
        <f t="shared" si="1848"/>
        <v>Red</v>
      </c>
      <c r="P5760" t="str">
        <f t="shared" si="1849"/>
        <v>Green</v>
      </c>
      <c r="Q5760" t="str">
        <f t="shared" si="1850"/>
        <v>Red</v>
      </c>
      <c r="R5760" t="str">
        <f t="shared" si="1851"/>
        <v>Green</v>
      </c>
      <c r="S5760" t="str">
        <f t="shared" si="1852"/>
        <v>Green</v>
      </c>
      <c r="T5760" t="str">
        <f t="shared" si="1853"/>
        <v>Red</v>
      </c>
      <c r="U5760" t="str">
        <f t="shared" si="1854"/>
        <v>Red</v>
      </c>
      <c r="V5760" t="str">
        <f t="shared" si="1855"/>
        <v>Green</v>
      </c>
      <c r="W5760" t="str">
        <f t="shared" si="1856"/>
        <v>Red</v>
      </c>
      <c r="X5760" t="str">
        <f t="shared" si="1857"/>
        <v>Red</v>
      </c>
      <c r="Y5760" t="str">
        <f t="shared" si="1858"/>
        <v>Red</v>
      </c>
      <c r="Z5760" t="str">
        <f t="shared" si="1859"/>
        <v>Red</v>
      </c>
      <c r="AA5760" t="str">
        <f t="shared" si="1860"/>
        <v>Green</v>
      </c>
      <c r="AB5760" t="str">
        <f t="shared" si="1861"/>
        <v>Green</v>
      </c>
      <c r="AC5760" t="str">
        <f t="shared" si="1862"/>
        <v>Red</v>
      </c>
      <c r="AD5760" t="str">
        <f t="shared" si="1863"/>
        <v>Green</v>
      </c>
    </row>
    <row r="5761" spans="1:30" x14ac:dyDescent="0.3">
      <c r="A5761" t="str">
        <f t="shared" si="1864"/>
        <v>08/08/2026Sudet KouvolaMikkelin Palloilijat II</v>
      </c>
      <c r="D5761" s="2">
        <v>46242</v>
      </c>
      <c r="E5761" s="3">
        <v>0.5</v>
      </c>
      <c r="F5761" t="s">
        <v>3232</v>
      </c>
      <c r="G5761" t="s">
        <v>4338</v>
      </c>
      <c r="H5761">
        <v>0</v>
      </c>
      <c r="I5761">
        <v>0</v>
      </c>
      <c r="J5761">
        <v>3</v>
      </c>
      <c r="K5761">
        <v>0</v>
      </c>
      <c r="L5761" s="22" t="str">
        <f t="shared" si="1865"/>
        <v>08/08/2026</v>
      </c>
      <c r="M5761" s="23">
        <f t="shared" si="1866"/>
        <v>0.375</v>
      </c>
      <c r="N5761" t="str">
        <f t="shared" si="1867"/>
        <v>3 - 0</v>
      </c>
      <c r="O5761" t="str">
        <f t="shared" si="1848"/>
        <v>Green</v>
      </c>
      <c r="P5761" t="str">
        <f t="shared" si="1849"/>
        <v>Red</v>
      </c>
      <c r="Q5761" t="str">
        <f t="shared" si="1850"/>
        <v>Red</v>
      </c>
      <c r="R5761" t="str">
        <f t="shared" si="1851"/>
        <v>Green</v>
      </c>
      <c r="S5761" t="str">
        <f t="shared" si="1852"/>
        <v>Red</v>
      </c>
      <c r="T5761" t="str">
        <f t="shared" si="1853"/>
        <v>Green</v>
      </c>
      <c r="U5761" t="str">
        <f t="shared" si="1854"/>
        <v>Red</v>
      </c>
      <c r="V5761" t="str">
        <f t="shared" si="1855"/>
        <v>Green</v>
      </c>
      <c r="W5761" t="str">
        <f t="shared" si="1856"/>
        <v>Red</v>
      </c>
      <c r="X5761" t="str">
        <f t="shared" si="1857"/>
        <v>Red</v>
      </c>
      <c r="Y5761" t="str">
        <f t="shared" si="1858"/>
        <v>Green</v>
      </c>
      <c r="Z5761" t="str">
        <f t="shared" si="1859"/>
        <v>Green</v>
      </c>
      <c r="AA5761" t="str">
        <f t="shared" si="1860"/>
        <v>Red</v>
      </c>
      <c r="AB5761" t="str">
        <f t="shared" si="1861"/>
        <v>Green</v>
      </c>
      <c r="AC5761" t="str">
        <f t="shared" si="1862"/>
        <v>Red</v>
      </c>
      <c r="AD5761" t="str">
        <f t="shared" si="1863"/>
        <v>Green</v>
      </c>
    </row>
    <row r="5762" spans="1:30" x14ac:dyDescent="0.3">
      <c r="A5762" t="str">
        <f t="shared" si="1864"/>
        <v>08/08/2026SV EichedeVfR Neumunster</v>
      </c>
      <c r="D5762" s="2">
        <v>46242</v>
      </c>
      <c r="E5762" s="3">
        <v>0.5</v>
      </c>
      <c r="F5762" t="s">
        <v>5776</v>
      </c>
      <c r="G5762" t="s">
        <v>5470</v>
      </c>
      <c r="H5762">
        <v>0</v>
      </c>
      <c r="I5762">
        <v>1</v>
      </c>
      <c r="J5762">
        <v>1</v>
      </c>
      <c r="K5762">
        <v>2</v>
      </c>
      <c r="L5762" s="22" t="str">
        <f t="shared" si="1865"/>
        <v>08/08/2026</v>
      </c>
      <c r="M5762" s="23">
        <f t="shared" si="1866"/>
        <v>0.375</v>
      </c>
      <c r="N5762" t="str">
        <f t="shared" si="1867"/>
        <v>1 - 2</v>
      </c>
      <c r="O5762" t="str">
        <f t="shared" ref="O5762:O5825" si="1868">IF($J5762&gt;$K5762,"Green","Red")</f>
        <v>Red</v>
      </c>
      <c r="P5762" t="str">
        <f t="shared" ref="P5762:P5825" si="1869">IF($J5762=$K5762,"Green","Red")</f>
        <v>Red</v>
      </c>
      <c r="Q5762" t="str">
        <f t="shared" ref="Q5762:Q5825" si="1870">IF($J5762&lt;$K5762,"Green","Red")</f>
        <v>Green</v>
      </c>
      <c r="R5762" t="str">
        <f t="shared" ref="R5762:R5825" si="1871">IF($J5762&gt;=$K5762,"Green","Red")</f>
        <v>Red</v>
      </c>
      <c r="S5762" t="str">
        <f t="shared" ref="S5762:S5825" si="1872">IF($J5762&lt;=$K5762,"Green","Red")</f>
        <v>Green</v>
      </c>
      <c r="T5762" t="str">
        <f t="shared" ref="T5762:T5825" si="1873">IF(OR($J5762&gt;$K5762,$J5762&lt;$K5762),"Green","Red")</f>
        <v>Green</v>
      </c>
      <c r="U5762" t="str">
        <f t="shared" ref="U5762:U5825" si="1874">IF($H5762&gt;$I5762,"Green","Red")</f>
        <v>Red</v>
      </c>
      <c r="V5762" t="str">
        <f t="shared" ref="V5762:V5825" si="1875">IF($H5762=$I5762,"Green","Red")</f>
        <v>Red</v>
      </c>
      <c r="W5762" t="str">
        <f t="shared" ref="W5762:W5825" si="1876">IF($H5762&lt;$I5762,"Green","Red")</f>
        <v>Green</v>
      </c>
      <c r="X5762" t="str">
        <f t="shared" ref="X5762:X5825" si="1877">IF($H5762+$I5762&gt;0,"Green","Red")</f>
        <v>Green</v>
      </c>
      <c r="Y5762" t="str">
        <f t="shared" ref="Y5762:Y5825" si="1878">IF($J5762+$K5762&gt;1.5,"Green","Red")</f>
        <v>Green</v>
      </c>
      <c r="Z5762" t="str">
        <f t="shared" ref="Z5762:Z5825" si="1879">IF($J5762+$K5762&gt;2.5,"Green","Red")</f>
        <v>Green</v>
      </c>
      <c r="AA5762" t="str">
        <f t="shared" ref="AA5762:AA5825" si="1880">IF($J5762+$K5762&lt;2.5,"Green","Red")</f>
        <v>Red</v>
      </c>
      <c r="AB5762" t="str">
        <f t="shared" ref="AB5762:AB5825" si="1881">IF($J5762+$K5762&lt;3.5,"Green","Red")</f>
        <v>Green</v>
      </c>
      <c r="AC5762" t="str">
        <f t="shared" ref="AC5762:AC5825" si="1882">IF(AND($J5762&gt;0,$K5762&gt;0),"Green","Red")</f>
        <v>Green</v>
      </c>
      <c r="AD5762" t="str">
        <f t="shared" ref="AD5762:AD5825" si="1883">IF(OR($J5762=0,$K5762=0),"Green","Red")</f>
        <v>Red</v>
      </c>
    </row>
    <row r="5763" spans="1:30" x14ac:dyDescent="0.3">
      <c r="A5763" t="str">
        <f t="shared" si="1864"/>
        <v>08/08/2026SV SiedenbollentinBSV Eintracht Mahlsdorf</v>
      </c>
      <c r="D5763" s="2">
        <v>46242</v>
      </c>
      <c r="E5763" s="3">
        <v>0.5</v>
      </c>
      <c r="F5763" t="s">
        <v>7409</v>
      </c>
      <c r="G5763" t="s">
        <v>7410</v>
      </c>
      <c r="H5763">
        <v>1</v>
      </c>
      <c r="I5763">
        <v>0</v>
      </c>
      <c r="J5763">
        <v>2</v>
      </c>
      <c r="K5763">
        <v>0</v>
      </c>
      <c r="L5763" s="22" t="str">
        <f t="shared" si="1865"/>
        <v>08/08/2026</v>
      </c>
      <c r="M5763" s="23">
        <f t="shared" si="1866"/>
        <v>0.375</v>
      </c>
      <c r="N5763" t="str">
        <f t="shared" si="1867"/>
        <v>2 - 0</v>
      </c>
      <c r="O5763" t="str">
        <f t="shared" si="1868"/>
        <v>Green</v>
      </c>
      <c r="P5763" t="str">
        <f t="shared" si="1869"/>
        <v>Red</v>
      </c>
      <c r="Q5763" t="str">
        <f t="shared" si="1870"/>
        <v>Red</v>
      </c>
      <c r="R5763" t="str">
        <f t="shared" si="1871"/>
        <v>Green</v>
      </c>
      <c r="S5763" t="str">
        <f t="shared" si="1872"/>
        <v>Red</v>
      </c>
      <c r="T5763" t="str">
        <f t="shared" si="1873"/>
        <v>Green</v>
      </c>
      <c r="U5763" t="str">
        <f t="shared" si="1874"/>
        <v>Green</v>
      </c>
      <c r="V5763" t="str">
        <f t="shared" si="1875"/>
        <v>Red</v>
      </c>
      <c r="W5763" t="str">
        <f t="shared" si="1876"/>
        <v>Red</v>
      </c>
      <c r="X5763" t="str">
        <f t="shared" si="1877"/>
        <v>Green</v>
      </c>
      <c r="Y5763" t="str">
        <f t="shared" si="1878"/>
        <v>Green</v>
      </c>
      <c r="Z5763" t="str">
        <f t="shared" si="1879"/>
        <v>Red</v>
      </c>
      <c r="AA5763" t="str">
        <f t="shared" si="1880"/>
        <v>Green</v>
      </c>
      <c r="AB5763" t="str">
        <f t="shared" si="1881"/>
        <v>Green</v>
      </c>
      <c r="AC5763" t="str">
        <f t="shared" si="1882"/>
        <v>Red</v>
      </c>
      <c r="AD5763" t="str">
        <f t="shared" si="1883"/>
        <v>Green</v>
      </c>
    </row>
    <row r="5764" spans="1:30" x14ac:dyDescent="0.3">
      <c r="A5764" t="str">
        <f t="shared" si="1864"/>
        <v>08/08/2026Taby IS FKKorsnas IF FK</v>
      </c>
      <c r="B5764" t="s">
        <v>827</v>
      </c>
      <c r="D5764" s="2">
        <v>46242</v>
      </c>
      <c r="E5764" s="3">
        <v>0.5</v>
      </c>
      <c r="F5764" t="s">
        <v>6208</v>
      </c>
      <c r="G5764" t="s">
        <v>5878</v>
      </c>
      <c r="H5764">
        <v>2</v>
      </c>
      <c r="I5764">
        <v>0</v>
      </c>
      <c r="J5764">
        <v>5</v>
      </c>
      <c r="K5764">
        <v>1</v>
      </c>
      <c r="L5764" s="22" t="str">
        <f t="shared" si="1865"/>
        <v>08/08/2026</v>
      </c>
      <c r="M5764" s="23">
        <f t="shared" si="1866"/>
        <v>0.375</v>
      </c>
      <c r="N5764" t="str">
        <f t="shared" si="1867"/>
        <v>5 - 1</v>
      </c>
      <c r="O5764" t="str">
        <f t="shared" si="1868"/>
        <v>Green</v>
      </c>
      <c r="P5764" t="str">
        <f t="shared" si="1869"/>
        <v>Red</v>
      </c>
      <c r="Q5764" t="str">
        <f t="shared" si="1870"/>
        <v>Red</v>
      </c>
      <c r="R5764" t="str">
        <f t="shared" si="1871"/>
        <v>Green</v>
      </c>
      <c r="S5764" t="str">
        <f t="shared" si="1872"/>
        <v>Red</v>
      </c>
      <c r="T5764" t="str">
        <f t="shared" si="1873"/>
        <v>Green</v>
      </c>
      <c r="U5764" t="str">
        <f t="shared" si="1874"/>
        <v>Green</v>
      </c>
      <c r="V5764" t="str">
        <f t="shared" si="1875"/>
        <v>Red</v>
      </c>
      <c r="W5764" t="str">
        <f t="shared" si="1876"/>
        <v>Red</v>
      </c>
      <c r="X5764" t="str">
        <f t="shared" si="1877"/>
        <v>Green</v>
      </c>
      <c r="Y5764" t="str">
        <f t="shared" si="1878"/>
        <v>Green</v>
      </c>
      <c r="Z5764" t="str">
        <f t="shared" si="1879"/>
        <v>Green</v>
      </c>
      <c r="AA5764" t="str">
        <f t="shared" si="1880"/>
        <v>Red</v>
      </c>
      <c r="AB5764" t="str">
        <f t="shared" si="1881"/>
        <v>Red</v>
      </c>
      <c r="AC5764" t="str">
        <f t="shared" si="1882"/>
        <v>Green</v>
      </c>
      <c r="AD5764" t="str">
        <f t="shared" si="1883"/>
        <v>Red</v>
      </c>
    </row>
    <row r="5765" spans="1:30" x14ac:dyDescent="0.3">
      <c r="A5765" t="str">
        <f t="shared" si="1864"/>
        <v>08/08/2026TSG BacknangFC Muhlhausen</v>
      </c>
      <c r="D5765" s="2">
        <v>46242</v>
      </c>
      <c r="E5765" s="3">
        <v>0.5</v>
      </c>
      <c r="F5765" t="s">
        <v>7411</v>
      </c>
      <c r="G5765" t="s">
        <v>7412</v>
      </c>
      <c r="H5765">
        <v>1</v>
      </c>
      <c r="I5765">
        <v>0</v>
      </c>
      <c r="J5765">
        <v>5</v>
      </c>
      <c r="K5765">
        <v>0</v>
      </c>
      <c r="L5765" s="22" t="str">
        <f t="shared" si="1865"/>
        <v>08/08/2026</v>
      </c>
      <c r="M5765" s="23">
        <f t="shared" si="1866"/>
        <v>0.375</v>
      </c>
      <c r="N5765" t="str">
        <f t="shared" si="1867"/>
        <v>5 - 0</v>
      </c>
      <c r="O5765" t="str">
        <f t="shared" si="1868"/>
        <v>Green</v>
      </c>
      <c r="P5765" t="str">
        <f t="shared" si="1869"/>
        <v>Red</v>
      </c>
      <c r="Q5765" t="str">
        <f t="shared" si="1870"/>
        <v>Red</v>
      </c>
      <c r="R5765" t="str">
        <f t="shared" si="1871"/>
        <v>Green</v>
      </c>
      <c r="S5765" t="str">
        <f t="shared" si="1872"/>
        <v>Red</v>
      </c>
      <c r="T5765" t="str">
        <f t="shared" si="1873"/>
        <v>Green</v>
      </c>
      <c r="U5765" t="str">
        <f t="shared" si="1874"/>
        <v>Green</v>
      </c>
      <c r="V5765" t="str">
        <f t="shared" si="1875"/>
        <v>Red</v>
      </c>
      <c r="W5765" t="str">
        <f t="shared" si="1876"/>
        <v>Red</v>
      </c>
      <c r="X5765" t="str">
        <f t="shared" si="1877"/>
        <v>Green</v>
      </c>
      <c r="Y5765" t="str">
        <f t="shared" si="1878"/>
        <v>Green</v>
      </c>
      <c r="Z5765" t="str">
        <f t="shared" si="1879"/>
        <v>Green</v>
      </c>
      <c r="AA5765" t="str">
        <f t="shared" si="1880"/>
        <v>Red</v>
      </c>
      <c r="AB5765" t="str">
        <f t="shared" si="1881"/>
        <v>Red</v>
      </c>
      <c r="AC5765" t="str">
        <f t="shared" si="1882"/>
        <v>Red</v>
      </c>
      <c r="AD5765" t="str">
        <f t="shared" si="1883"/>
        <v>Green</v>
      </c>
    </row>
    <row r="5766" spans="1:30" x14ac:dyDescent="0.3">
      <c r="A5766" t="str">
        <f t="shared" si="1864"/>
        <v>08/08/2026TSV 1860 Munich U19Stuttgart U19</v>
      </c>
      <c r="D5766" s="2">
        <v>46242</v>
      </c>
      <c r="E5766" s="3">
        <v>0.5</v>
      </c>
      <c r="F5766" t="s">
        <v>7413</v>
      </c>
      <c r="G5766" t="s">
        <v>7414</v>
      </c>
      <c r="H5766">
        <v>2</v>
      </c>
      <c r="I5766">
        <v>3</v>
      </c>
      <c r="J5766">
        <v>2</v>
      </c>
      <c r="K5766">
        <v>3</v>
      </c>
      <c r="L5766" s="22" t="str">
        <f t="shared" si="1865"/>
        <v>08/08/2026</v>
      </c>
      <c r="M5766" s="23">
        <f t="shared" si="1866"/>
        <v>0.375</v>
      </c>
      <c r="N5766" t="str">
        <f t="shared" si="1867"/>
        <v>2 - 3</v>
      </c>
      <c r="O5766" t="str">
        <f t="shared" si="1868"/>
        <v>Red</v>
      </c>
      <c r="P5766" t="str">
        <f t="shared" si="1869"/>
        <v>Red</v>
      </c>
      <c r="Q5766" t="str">
        <f t="shared" si="1870"/>
        <v>Green</v>
      </c>
      <c r="R5766" t="str">
        <f t="shared" si="1871"/>
        <v>Red</v>
      </c>
      <c r="S5766" t="str">
        <f t="shared" si="1872"/>
        <v>Green</v>
      </c>
      <c r="T5766" t="str">
        <f t="shared" si="1873"/>
        <v>Green</v>
      </c>
      <c r="U5766" t="str">
        <f t="shared" si="1874"/>
        <v>Red</v>
      </c>
      <c r="V5766" t="str">
        <f t="shared" si="1875"/>
        <v>Red</v>
      </c>
      <c r="W5766" t="str">
        <f t="shared" si="1876"/>
        <v>Green</v>
      </c>
      <c r="X5766" t="str">
        <f t="shared" si="1877"/>
        <v>Green</v>
      </c>
      <c r="Y5766" t="str">
        <f t="shared" si="1878"/>
        <v>Green</v>
      </c>
      <c r="Z5766" t="str">
        <f t="shared" si="1879"/>
        <v>Green</v>
      </c>
      <c r="AA5766" t="str">
        <f t="shared" si="1880"/>
        <v>Red</v>
      </c>
      <c r="AB5766" t="str">
        <f t="shared" si="1881"/>
        <v>Red</v>
      </c>
      <c r="AC5766" t="str">
        <f t="shared" si="1882"/>
        <v>Green</v>
      </c>
      <c r="AD5766" t="str">
        <f t="shared" si="1883"/>
        <v>Red</v>
      </c>
    </row>
    <row r="5767" spans="1:30" x14ac:dyDescent="0.3">
      <c r="A5767" t="str">
        <f t="shared" si="1864"/>
        <v>08/08/2026TSV HavelseStuttgart II</v>
      </c>
      <c r="D5767" s="2">
        <v>46242</v>
      </c>
      <c r="E5767" s="3">
        <v>0.5</v>
      </c>
      <c r="F5767" t="s">
        <v>7415</v>
      </c>
      <c r="G5767" t="s">
        <v>3823</v>
      </c>
      <c r="H5767">
        <v>1</v>
      </c>
      <c r="I5767">
        <v>1</v>
      </c>
      <c r="J5767">
        <v>2</v>
      </c>
      <c r="K5767">
        <v>3</v>
      </c>
      <c r="L5767" s="22" t="str">
        <f t="shared" si="1865"/>
        <v>08/08/2026</v>
      </c>
      <c r="M5767" s="23">
        <f t="shared" si="1866"/>
        <v>0.375</v>
      </c>
      <c r="N5767" t="str">
        <f t="shared" si="1867"/>
        <v>2 - 3</v>
      </c>
      <c r="O5767" t="str">
        <f t="shared" si="1868"/>
        <v>Red</v>
      </c>
      <c r="P5767" t="str">
        <f t="shared" si="1869"/>
        <v>Red</v>
      </c>
      <c r="Q5767" t="str">
        <f t="shared" si="1870"/>
        <v>Green</v>
      </c>
      <c r="R5767" t="str">
        <f t="shared" si="1871"/>
        <v>Red</v>
      </c>
      <c r="S5767" t="str">
        <f t="shared" si="1872"/>
        <v>Green</v>
      </c>
      <c r="T5767" t="str">
        <f t="shared" si="1873"/>
        <v>Green</v>
      </c>
      <c r="U5767" t="str">
        <f t="shared" si="1874"/>
        <v>Red</v>
      </c>
      <c r="V5767" t="str">
        <f t="shared" si="1875"/>
        <v>Green</v>
      </c>
      <c r="W5767" t="str">
        <f t="shared" si="1876"/>
        <v>Red</v>
      </c>
      <c r="X5767" t="str">
        <f t="shared" si="1877"/>
        <v>Green</v>
      </c>
      <c r="Y5767" t="str">
        <f t="shared" si="1878"/>
        <v>Green</v>
      </c>
      <c r="Z5767" t="str">
        <f t="shared" si="1879"/>
        <v>Green</v>
      </c>
      <c r="AA5767" t="str">
        <f t="shared" si="1880"/>
        <v>Red</v>
      </c>
      <c r="AB5767" t="str">
        <f t="shared" si="1881"/>
        <v>Red</v>
      </c>
      <c r="AC5767" t="str">
        <f t="shared" si="1882"/>
        <v>Green</v>
      </c>
      <c r="AD5767" t="str">
        <f t="shared" si="1883"/>
        <v>Red</v>
      </c>
    </row>
    <row r="5768" spans="1:30" x14ac:dyDescent="0.3">
      <c r="A5768" t="str">
        <f t="shared" si="1864"/>
        <v>08/08/2026TSV Schott MainzEmmelshausen-Karbach</v>
      </c>
      <c r="D5768" s="2">
        <v>46242</v>
      </c>
      <c r="E5768" s="3">
        <v>0.5</v>
      </c>
      <c r="F5768" t="s">
        <v>6219</v>
      </c>
      <c r="G5768" t="s">
        <v>5727</v>
      </c>
      <c r="H5768">
        <v>1</v>
      </c>
      <c r="I5768">
        <v>1</v>
      </c>
      <c r="J5768">
        <v>2</v>
      </c>
      <c r="K5768">
        <v>2</v>
      </c>
      <c r="L5768" s="22" t="str">
        <f t="shared" si="1865"/>
        <v>08/08/2026</v>
      </c>
      <c r="M5768" s="23">
        <f t="shared" si="1866"/>
        <v>0.375</v>
      </c>
      <c r="N5768" t="str">
        <f t="shared" si="1867"/>
        <v>2 - 2</v>
      </c>
      <c r="O5768" t="str">
        <f t="shared" si="1868"/>
        <v>Red</v>
      </c>
      <c r="P5768" t="str">
        <f t="shared" si="1869"/>
        <v>Green</v>
      </c>
      <c r="Q5768" t="str">
        <f t="shared" si="1870"/>
        <v>Red</v>
      </c>
      <c r="R5768" t="str">
        <f t="shared" si="1871"/>
        <v>Green</v>
      </c>
      <c r="S5768" t="str">
        <f t="shared" si="1872"/>
        <v>Green</v>
      </c>
      <c r="T5768" t="str">
        <f t="shared" si="1873"/>
        <v>Red</v>
      </c>
      <c r="U5768" t="str">
        <f t="shared" si="1874"/>
        <v>Red</v>
      </c>
      <c r="V5768" t="str">
        <f t="shared" si="1875"/>
        <v>Green</v>
      </c>
      <c r="W5768" t="str">
        <f t="shared" si="1876"/>
        <v>Red</v>
      </c>
      <c r="X5768" t="str">
        <f t="shared" si="1877"/>
        <v>Green</v>
      </c>
      <c r="Y5768" t="str">
        <f t="shared" si="1878"/>
        <v>Green</v>
      </c>
      <c r="Z5768" t="str">
        <f t="shared" si="1879"/>
        <v>Green</v>
      </c>
      <c r="AA5768" t="str">
        <f t="shared" si="1880"/>
        <v>Red</v>
      </c>
      <c r="AB5768" t="str">
        <f t="shared" si="1881"/>
        <v>Red</v>
      </c>
      <c r="AC5768" t="str">
        <f t="shared" si="1882"/>
        <v>Green</v>
      </c>
      <c r="AD5768" t="str">
        <f t="shared" si="1883"/>
        <v>Red</v>
      </c>
    </row>
    <row r="5769" spans="1:30" x14ac:dyDescent="0.3">
      <c r="A5769" t="str">
        <f t="shared" si="1864"/>
        <v>08/08/2026TSV SchwabmunchenHeimstetten</v>
      </c>
      <c r="D5769" s="2">
        <v>46242</v>
      </c>
      <c r="E5769" s="3">
        <v>0.5</v>
      </c>
      <c r="F5769" t="s">
        <v>1360</v>
      </c>
      <c r="G5769" t="s">
        <v>1354</v>
      </c>
      <c r="H5769">
        <v>0</v>
      </c>
      <c r="I5769">
        <v>2</v>
      </c>
      <c r="J5769">
        <v>1</v>
      </c>
      <c r="K5769">
        <v>3</v>
      </c>
      <c r="L5769" s="22" t="str">
        <f t="shared" si="1865"/>
        <v>08/08/2026</v>
      </c>
      <c r="M5769" s="23">
        <f t="shared" si="1866"/>
        <v>0.375</v>
      </c>
      <c r="N5769" t="str">
        <f t="shared" si="1867"/>
        <v>1 - 3</v>
      </c>
      <c r="O5769" t="str">
        <f t="shared" si="1868"/>
        <v>Red</v>
      </c>
      <c r="P5769" t="str">
        <f t="shared" si="1869"/>
        <v>Red</v>
      </c>
      <c r="Q5769" t="str">
        <f t="shared" si="1870"/>
        <v>Green</v>
      </c>
      <c r="R5769" t="str">
        <f t="shared" si="1871"/>
        <v>Red</v>
      </c>
      <c r="S5769" t="str">
        <f t="shared" si="1872"/>
        <v>Green</v>
      </c>
      <c r="T5769" t="str">
        <f t="shared" si="1873"/>
        <v>Green</v>
      </c>
      <c r="U5769" t="str">
        <f t="shared" si="1874"/>
        <v>Red</v>
      </c>
      <c r="V5769" t="str">
        <f t="shared" si="1875"/>
        <v>Red</v>
      </c>
      <c r="W5769" t="str">
        <f t="shared" si="1876"/>
        <v>Green</v>
      </c>
      <c r="X5769" t="str">
        <f t="shared" si="1877"/>
        <v>Green</v>
      </c>
      <c r="Y5769" t="str">
        <f t="shared" si="1878"/>
        <v>Green</v>
      </c>
      <c r="Z5769" t="str">
        <f t="shared" si="1879"/>
        <v>Green</v>
      </c>
      <c r="AA5769" t="str">
        <f t="shared" si="1880"/>
        <v>Red</v>
      </c>
      <c r="AB5769" t="str">
        <f t="shared" si="1881"/>
        <v>Red</v>
      </c>
      <c r="AC5769" t="str">
        <f t="shared" si="1882"/>
        <v>Green</v>
      </c>
      <c r="AD5769" t="str">
        <f t="shared" si="1883"/>
        <v>Red</v>
      </c>
    </row>
    <row r="5770" spans="1:30" x14ac:dyDescent="0.3">
      <c r="A5770" t="str">
        <f t="shared" si="1864"/>
        <v>08/08/2026ValerengaBodo/Glimt</v>
      </c>
      <c r="D5770" s="2">
        <v>46242</v>
      </c>
      <c r="E5770" s="3">
        <v>0.5</v>
      </c>
      <c r="F5770" t="s">
        <v>1011</v>
      </c>
      <c r="G5770" t="s">
        <v>31</v>
      </c>
      <c r="H5770">
        <v>0</v>
      </c>
      <c r="I5770">
        <v>1</v>
      </c>
      <c r="J5770">
        <v>1</v>
      </c>
      <c r="K5770">
        <v>2</v>
      </c>
      <c r="L5770" s="22" t="str">
        <f t="shared" si="1865"/>
        <v>08/08/2026</v>
      </c>
      <c r="M5770" s="23">
        <f t="shared" si="1866"/>
        <v>0.375</v>
      </c>
      <c r="N5770" t="str">
        <f t="shared" si="1867"/>
        <v>1 - 2</v>
      </c>
      <c r="O5770" t="str">
        <f t="shared" si="1868"/>
        <v>Red</v>
      </c>
      <c r="P5770" t="str">
        <f t="shared" si="1869"/>
        <v>Red</v>
      </c>
      <c r="Q5770" t="str">
        <f t="shared" si="1870"/>
        <v>Green</v>
      </c>
      <c r="R5770" t="str">
        <f t="shared" si="1871"/>
        <v>Red</v>
      </c>
      <c r="S5770" t="str">
        <f t="shared" si="1872"/>
        <v>Green</v>
      </c>
      <c r="T5770" t="str">
        <f t="shared" si="1873"/>
        <v>Green</v>
      </c>
      <c r="U5770" t="str">
        <f t="shared" si="1874"/>
        <v>Red</v>
      </c>
      <c r="V5770" t="str">
        <f t="shared" si="1875"/>
        <v>Red</v>
      </c>
      <c r="W5770" t="str">
        <f t="shared" si="1876"/>
        <v>Green</v>
      </c>
      <c r="X5770" t="str">
        <f t="shared" si="1877"/>
        <v>Green</v>
      </c>
      <c r="Y5770" t="str">
        <f t="shared" si="1878"/>
        <v>Green</v>
      </c>
      <c r="Z5770" t="str">
        <f t="shared" si="1879"/>
        <v>Green</v>
      </c>
      <c r="AA5770" t="str">
        <f t="shared" si="1880"/>
        <v>Red</v>
      </c>
      <c r="AB5770" t="str">
        <f t="shared" si="1881"/>
        <v>Green</v>
      </c>
      <c r="AC5770" t="str">
        <f t="shared" si="1882"/>
        <v>Green</v>
      </c>
      <c r="AD5770" t="str">
        <f t="shared" si="1883"/>
        <v>Red</v>
      </c>
    </row>
    <row r="5771" spans="1:30" x14ac:dyDescent="0.3">
      <c r="A5771" t="str">
        <f t="shared" si="1864"/>
        <v>08/08/2026VanloseNaesby BK</v>
      </c>
      <c r="D5771" s="2">
        <v>46242</v>
      </c>
      <c r="E5771" s="3">
        <v>0.5</v>
      </c>
      <c r="F5771" t="s">
        <v>5448</v>
      </c>
      <c r="G5771" t="s">
        <v>5765</v>
      </c>
      <c r="H5771">
        <v>2</v>
      </c>
      <c r="I5771">
        <v>0</v>
      </c>
      <c r="J5771">
        <v>3</v>
      </c>
      <c r="K5771">
        <v>0</v>
      </c>
      <c r="L5771" s="22" t="str">
        <f t="shared" si="1865"/>
        <v>08/08/2026</v>
      </c>
      <c r="M5771" s="23">
        <f t="shared" si="1866"/>
        <v>0.375</v>
      </c>
      <c r="N5771" t="str">
        <f t="shared" si="1867"/>
        <v>3 - 0</v>
      </c>
      <c r="O5771" t="str">
        <f t="shared" si="1868"/>
        <v>Green</v>
      </c>
      <c r="P5771" t="str">
        <f t="shared" si="1869"/>
        <v>Red</v>
      </c>
      <c r="Q5771" t="str">
        <f t="shared" si="1870"/>
        <v>Red</v>
      </c>
      <c r="R5771" t="str">
        <f t="shared" si="1871"/>
        <v>Green</v>
      </c>
      <c r="S5771" t="str">
        <f t="shared" si="1872"/>
        <v>Red</v>
      </c>
      <c r="T5771" t="str">
        <f t="shared" si="1873"/>
        <v>Green</v>
      </c>
      <c r="U5771" t="str">
        <f t="shared" si="1874"/>
        <v>Green</v>
      </c>
      <c r="V5771" t="str">
        <f t="shared" si="1875"/>
        <v>Red</v>
      </c>
      <c r="W5771" t="str">
        <f t="shared" si="1876"/>
        <v>Red</v>
      </c>
      <c r="X5771" t="str">
        <f t="shared" si="1877"/>
        <v>Green</v>
      </c>
      <c r="Y5771" t="str">
        <f t="shared" si="1878"/>
        <v>Green</v>
      </c>
      <c r="Z5771" t="str">
        <f t="shared" si="1879"/>
        <v>Green</v>
      </c>
      <c r="AA5771" t="str">
        <f t="shared" si="1880"/>
        <v>Red</v>
      </c>
      <c r="AB5771" t="str">
        <f t="shared" si="1881"/>
        <v>Green</v>
      </c>
      <c r="AC5771" t="str">
        <f t="shared" si="1882"/>
        <v>Red</v>
      </c>
      <c r="AD5771" t="str">
        <f t="shared" si="1883"/>
        <v>Green</v>
      </c>
    </row>
    <row r="5772" spans="1:30" x14ac:dyDescent="0.3">
      <c r="A5772" t="str">
        <f t="shared" si="1864"/>
        <v>08/08/2026Vard HaugesundDjerv 1919</v>
      </c>
      <c r="D5772" s="2">
        <v>46242</v>
      </c>
      <c r="E5772" s="3">
        <v>0.5</v>
      </c>
      <c r="F5772" t="s">
        <v>4751</v>
      </c>
      <c r="G5772" t="s">
        <v>3476</v>
      </c>
      <c r="H5772">
        <v>0</v>
      </c>
      <c r="I5772">
        <v>1</v>
      </c>
      <c r="J5772">
        <v>1</v>
      </c>
      <c r="K5772">
        <v>3</v>
      </c>
      <c r="L5772" s="22" t="str">
        <f t="shared" si="1865"/>
        <v>08/08/2026</v>
      </c>
      <c r="M5772" s="23">
        <f t="shared" si="1866"/>
        <v>0.375</v>
      </c>
      <c r="N5772" t="str">
        <f t="shared" si="1867"/>
        <v>1 - 3</v>
      </c>
      <c r="O5772" t="str">
        <f t="shared" si="1868"/>
        <v>Red</v>
      </c>
      <c r="P5772" t="str">
        <f t="shared" si="1869"/>
        <v>Red</v>
      </c>
      <c r="Q5772" t="str">
        <f t="shared" si="1870"/>
        <v>Green</v>
      </c>
      <c r="R5772" t="str">
        <f t="shared" si="1871"/>
        <v>Red</v>
      </c>
      <c r="S5772" t="str">
        <f t="shared" si="1872"/>
        <v>Green</v>
      </c>
      <c r="T5772" t="str">
        <f t="shared" si="1873"/>
        <v>Green</v>
      </c>
      <c r="U5772" t="str">
        <f t="shared" si="1874"/>
        <v>Red</v>
      </c>
      <c r="V5772" t="str">
        <f t="shared" si="1875"/>
        <v>Red</v>
      </c>
      <c r="W5772" t="str">
        <f t="shared" si="1876"/>
        <v>Green</v>
      </c>
      <c r="X5772" t="str">
        <f t="shared" si="1877"/>
        <v>Green</v>
      </c>
      <c r="Y5772" t="str">
        <f t="shared" si="1878"/>
        <v>Green</v>
      </c>
      <c r="Z5772" t="str">
        <f t="shared" si="1879"/>
        <v>Green</v>
      </c>
      <c r="AA5772" t="str">
        <f t="shared" si="1880"/>
        <v>Red</v>
      </c>
      <c r="AB5772" t="str">
        <f t="shared" si="1881"/>
        <v>Red</v>
      </c>
      <c r="AC5772" t="str">
        <f t="shared" si="1882"/>
        <v>Green</v>
      </c>
      <c r="AD5772" t="str">
        <f t="shared" si="1883"/>
        <v>Red</v>
      </c>
    </row>
    <row r="5773" spans="1:30" x14ac:dyDescent="0.3">
      <c r="A5773" t="str">
        <f t="shared" si="1864"/>
        <v>08/08/2026Viktoria AschaffenburgIngolstadt II</v>
      </c>
      <c r="D5773" s="2">
        <v>46242</v>
      </c>
      <c r="E5773" s="3">
        <v>0.5</v>
      </c>
      <c r="F5773" t="s">
        <v>5912</v>
      </c>
      <c r="G5773" t="s">
        <v>2467</v>
      </c>
      <c r="H5773">
        <v>0</v>
      </c>
      <c r="I5773">
        <v>0</v>
      </c>
      <c r="J5773">
        <v>2</v>
      </c>
      <c r="K5773">
        <v>0</v>
      </c>
      <c r="L5773" s="22" t="str">
        <f t="shared" si="1865"/>
        <v>08/08/2026</v>
      </c>
      <c r="M5773" s="23">
        <f t="shared" si="1866"/>
        <v>0.375</v>
      </c>
      <c r="N5773" t="str">
        <f t="shared" si="1867"/>
        <v>2 - 0</v>
      </c>
      <c r="O5773" t="str">
        <f t="shared" si="1868"/>
        <v>Green</v>
      </c>
      <c r="P5773" t="str">
        <f t="shared" si="1869"/>
        <v>Red</v>
      </c>
      <c r="Q5773" t="str">
        <f t="shared" si="1870"/>
        <v>Red</v>
      </c>
      <c r="R5773" t="str">
        <f t="shared" si="1871"/>
        <v>Green</v>
      </c>
      <c r="S5773" t="str">
        <f t="shared" si="1872"/>
        <v>Red</v>
      </c>
      <c r="T5773" t="str">
        <f t="shared" si="1873"/>
        <v>Green</v>
      </c>
      <c r="U5773" t="str">
        <f t="shared" si="1874"/>
        <v>Red</v>
      </c>
      <c r="V5773" t="str">
        <f t="shared" si="1875"/>
        <v>Green</v>
      </c>
      <c r="W5773" t="str">
        <f t="shared" si="1876"/>
        <v>Red</v>
      </c>
      <c r="X5773" t="str">
        <f t="shared" si="1877"/>
        <v>Red</v>
      </c>
      <c r="Y5773" t="str">
        <f t="shared" si="1878"/>
        <v>Green</v>
      </c>
      <c r="Z5773" t="str">
        <f t="shared" si="1879"/>
        <v>Red</v>
      </c>
      <c r="AA5773" t="str">
        <f t="shared" si="1880"/>
        <v>Green</v>
      </c>
      <c r="AB5773" t="str">
        <f t="shared" si="1881"/>
        <v>Green</v>
      </c>
      <c r="AC5773" t="str">
        <f t="shared" si="1882"/>
        <v>Red</v>
      </c>
      <c r="AD5773" t="str">
        <f t="shared" si="1883"/>
        <v>Green</v>
      </c>
    </row>
    <row r="5774" spans="1:30" x14ac:dyDescent="0.3">
      <c r="A5774" t="str">
        <f t="shared" si="1864"/>
        <v>08/08/2026Viktoria KÃ¶lnJahn Regensburg</v>
      </c>
      <c r="D5774" s="2">
        <v>46242</v>
      </c>
      <c r="E5774" s="3">
        <v>0.5</v>
      </c>
      <c r="F5774" t="s">
        <v>7416</v>
      </c>
      <c r="G5774" t="s">
        <v>3802</v>
      </c>
      <c r="H5774">
        <v>0</v>
      </c>
      <c r="I5774">
        <v>2</v>
      </c>
      <c r="J5774">
        <v>2</v>
      </c>
      <c r="K5774">
        <v>5</v>
      </c>
      <c r="L5774" s="22" t="str">
        <f t="shared" si="1865"/>
        <v>08/08/2026</v>
      </c>
      <c r="M5774" s="23">
        <f t="shared" si="1866"/>
        <v>0.375</v>
      </c>
      <c r="N5774" t="str">
        <f t="shared" si="1867"/>
        <v>2 - 5</v>
      </c>
      <c r="O5774" t="str">
        <f t="shared" si="1868"/>
        <v>Red</v>
      </c>
      <c r="P5774" t="str">
        <f t="shared" si="1869"/>
        <v>Red</v>
      </c>
      <c r="Q5774" t="str">
        <f t="shared" si="1870"/>
        <v>Green</v>
      </c>
      <c r="R5774" t="str">
        <f t="shared" si="1871"/>
        <v>Red</v>
      </c>
      <c r="S5774" t="str">
        <f t="shared" si="1872"/>
        <v>Green</v>
      </c>
      <c r="T5774" t="str">
        <f t="shared" si="1873"/>
        <v>Green</v>
      </c>
      <c r="U5774" t="str">
        <f t="shared" si="1874"/>
        <v>Red</v>
      </c>
      <c r="V5774" t="str">
        <f t="shared" si="1875"/>
        <v>Red</v>
      </c>
      <c r="W5774" t="str">
        <f t="shared" si="1876"/>
        <v>Green</v>
      </c>
      <c r="X5774" t="str">
        <f t="shared" si="1877"/>
        <v>Green</v>
      </c>
      <c r="Y5774" t="str">
        <f t="shared" si="1878"/>
        <v>Green</v>
      </c>
      <c r="Z5774" t="str">
        <f t="shared" si="1879"/>
        <v>Green</v>
      </c>
      <c r="AA5774" t="str">
        <f t="shared" si="1880"/>
        <v>Red</v>
      </c>
      <c r="AB5774" t="str">
        <f t="shared" si="1881"/>
        <v>Red</v>
      </c>
      <c r="AC5774" t="str">
        <f t="shared" si="1882"/>
        <v>Green</v>
      </c>
      <c r="AD5774" t="str">
        <f t="shared" si="1883"/>
        <v>Red</v>
      </c>
    </row>
    <row r="5775" spans="1:30" x14ac:dyDescent="0.3">
      <c r="A5775" t="str">
        <f t="shared" si="1864"/>
        <v>08/08/2026Wehen WiesbadenPreusen Munster</v>
      </c>
      <c r="D5775" s="2">
        <v>46242</v>
      </c>
      <c r="E5775" s="3">
        <v>0.5</v>
      </c>
      <c r="F5775" t="s">
        <v>3831</v>
      </c>
      <c r="G5775" t="s">
        <v>5813</v>
      </c>
      <c r="H5775">
        <v>1</v>
      </c>
      <c r="I5775">
        <v>1</v>
      </c>
      <c r="J5775">
        <v>1</v>
      </c>
      <c r="K5775">
        <v>3</v>
      </c>
      <c r="L5775" s="22" t="str">
        <f t="shared" si="1865"/>
        <v>08/08/2026</v>
      </c>
      <c r="M5775" s="23">
        <f t="shared" si="1866"/>
        <v>0.375</v>
      </c>
      <c r="N5775" t="str">
        <f t="shared" si="1867"/>
        <v>1 - 3</v>
      </c>
      <c r="O5775" t="str">
        <f t="shared" si="1868"/>
        <v>Red</v>
      </c>
      <c r="P5775" t="str">
        <f t="shared" si="1869"/>
        <v>Red</v>
      </c>
      <c r="Q5775" t="str">
        <f t="shared" si="1870"/>
        <v>Green</v>
      </c>
      <c r="R5775" t="str">
        <f t="shared" si="1871"/>
        <v>Red</v>
      </c>
      <c r="S5775" t="str">
        <f t="shared" si="1872"/>
        <v>Green</v>
      </c>
      <c r="T5775" t="str">
        <f t="shared" si="1873"/>
        <v>Green</v>
      </c>
      <c r="U5775" t="str">
        <f t="shared" si="1874"/>
        <v>Red</v>
      </c>
      <c r="V5775" t="str">
        <f t="shared" si="1875"/>
        <v>Green</v>
      </c>
      <c r="W5775" t="str">
        <f t="shared" si="1876"/>
        <v>Red</v>
      </c>
      <c r="X5775" t="str">
        <f t="shared" si="1877"/>
        <v>Green</v>
      </c>
      <c r="Y5775" t="str">
        <f t="shared" si="1878"/>
        <v>Green</v>
      </c>
      <c r="Z5775" t="str">
        <f t="shared" si="1879"/>
        <v>Green</v>
      </c>
      <c r="AA5775" t="str">
        <f t="shared" si="1880"/>
        <v>Red</v>
      </c>
      <c r="AB5775" t="str">
        <f t="shared" si="1881"/>
        <v>Red</v>
      </c>
      <c r="AC5775" t="str">
        <f t="shared" si="1882"/>
        <v>Green</v>
      </c>
      <c r="AD5775" t="str">
        <f t="shared" si="1883"/>
        <v>Red</v>
      </c>
    </row>
    <row r="5776" spans="1:30" x14ac:dyDescent="0.3">
      <c r="A5776" t="str">
        <f t="shared" si="1864"/>
        <v>08/08/2026Weiche FlensburgEimsbutteler TV</v>
      </c>
      <c r="D5776" s="2">
        <v>46242</v>
      </c>
      <c r="E5776" s="3">
        <v>0.5</v>
      </c>
      <c r="F5776" t="s">
        <v>5762</v>
      </c>
      <c r="G5776" t="s">
        <v>7417</v>
      </c>
      <c r="H5776">
        <v>3</v>
      </c>
      <c r="I5776">
        <v>1</v>
      </c>
      <c r="J5776">
        <v>5</v>
      </c>
      <c r="K5776">
        <v>2</v>
      </c>
      <c r="L5776" s="22" t="str">
        <f t="shared" si="1865"/>
        <v>08/08/2026</v>
      </c>
      <c r="M5776" s="23">
        <f t="shared" si="1866"/>
        <v>0.375</v>
      </c>
      <c r="N5776" t="str">
        <f t="shared" si="1867"/>
        <v>5 - 2</v>
      </c>
      <c r="O5776" t="str">
        <f t="shared" si="1868"/>
        <v>Green</v>
      </c>
      <c r="P5776" t="str">
        <f t="shared" si="1869"/>
        <v>Red</v>
      </c>
      <c r="Q5776" t="str">
        <f t="shared" si="1870"/>
        <v>Red</v>
      </c>
      <c r="R5776" t="str">
        <f t="shared" si="1871"/>
        <v>Green</v>
      </c>
      <c r="S5776" t="str">
        <f t="shared" si="1872"/>
        <v>Red</v>
      </c>
      <c r="T5776" t="str">
        <f t="shared" si="1873"/>
        <v>Green</v>
      </c>
      <c r="U5776" t="str">
        <f t="shared" si="1874"/>
        <v>Green</v>
      </c>
      <c r="V5776" t="str">
        <f t="shared" si="1875"/>
        <v>Red</v>
      </c>
      <c r="W5776" t="str">
        <f t="shared" si="1876"/>
        <v>Red</v>
      </c>
      <c r="X5776" t="str">
        <f t="shared" si="1877"/>
        <v>Green</v>
      </c>
      <c r="Y5776" t="str">
        <f t="shared" si="1878"/>
        <v>Green</v>
      </c>
      <c r="Z5776" t="str">
        <f t="shared" si="1879"/>
        <v>Green</v>
      </c>
      <c r="AA5776" t="str">
        <f t="shared" si="1880"/>
        <v>Red</v>
      </c>
      <c r="AB5776" t="str">
        <f t="shared" si="1881"/>
        <v>Red</v>
      </c>
      <c r="AC5776" t="str">
        <f t="shared" si="1882"/>
        <v>Green</v>
      </c>
      <c r="AD5776" t="str">
        <f t="shared" si="1883"/>
        <v>Red</v>
      </c>
    </row>
    <row r="5777" spans="1:30" x14ac:dyDescent="0.3">
      <c r="A5777" t="str">
        <f t="shared" si="1864"/>
        <v>08/08/2026Wormatia WormsFK Pirmasens</v>
      </c>
      <c r="D5777" s="2">
        <v>46242</v>
      </c>
      <c r="E5777" s="3">
        <v>0.5</v>
      </c>
      <c r="F5777" t="s">
        <v>2094</v>
      </c>
      <c r="G5777" t="s">
        <v>5744</v>
      </c>
      <c r="H5777">
        <v>2</v>
      </c>
      <c r="I5777">
        <v>0</v>
      </c>
      <c r="J5777">
        <v>4</v>
      </c>
      <c r="K5777">
        <v>0</v>
      </c>
      <c r="L5777" s="22" t="str">
        <f t="shared" si="1865"/>
        <v>08/08/2026</v>
      </c>
      <c r="M5777" s="23">
        <f t="shared" si="1866"/>
        <v>0.375</v>
      </c>
      <c r="N5777" t="str">
        <f t="shared" si="1867"/>
        <v>4 - 0</v>
      </c>
      <c r="O5777" t="str">
        <f t="shared" si="1868"/>
        <v>Green</v>
      </c>
      <c r="P5777" t="str">
        <f t="shared" si="1869"/>
        <v>Red</v>
      </c>
      <c r="Q5777" t="str">
        <f t="shared" si="1870"/>
        <v>Red</v>
      </c>
      <c r="R5777" t="str">
        <f t="shared" si="1871"/>
        <v>Green</v>
      </c>
      <c r="S5777" t="str">
        <f t="shared" si="1872"/>
        <v>Red</v>
      </c>
      <c r="T5777" t="str">
        <f t="shared" si="1873"/>
        <v>Green</v>
      </c>
      <c r="U5777" t="str">
        <f t="shared" si="1874"/>
        <v>Green</v>
      </c>
      <c r="V5777" t="str">
        <f t="shared" si="1875"/>
        <v>Red</v>
      </c>
      <c r="W5777" t="str">
        <f t="shared" si="1876"/>
        <v>Red</v>
      </c>
      <c r="X5777" t="str">
        <f t="shared" si="1877"/>
        <v>Green</v>
      </c>
      <c r="Y5777" t="str">
        <f t="shared" si="1878"/>
        <v>Green</v>
      </c>
      <c r="Z5777" t="str">
        <f t="shared" si="1879"/>
        <v>Green</v>
      </c>
      <c r="AA5777" t="str">
        <f t="shared" si="1880"/>
        <v>Red</v>
      </c>
      <c r="AB5777" t="str">
        <f t="shared" si="1881"/>
        <v>Red</v>
      </c>
      <c r="AC5777" t="str">
        <f t="shared" si="1882"/>
        <v>Red</v>
      </c>
      <c r="AD5777" t="str">
        <f t="shared" si="1883"/>
        <v>Green</v>
      </c>
    </row>
    <row r="5778" spans="1:30" x14ac:dyDescent="0.3">
      <c r="A5778" t="str">
        <f t="shared" si="1864"/>
        <v>08/08/2026Yunnan YukunChengdu Qianbao</v>
      </c>
      <c r="D5778" s="2">
        <v>46242</v>
      </c>
      <c r="E5778" s="3">
        <v>0.5</v>
      </c>
      <c r="F5778" t="s">
        <v>414</v>
      </c>
      <c r="G5778" t="s">
        <v>415</v>
      </c>
      <c r="H5778">
        <v>0</v>
      </c>
      <c r="I5778">
        <v>0</v>
      </c>
      <c r="J5778">
        <v>1</v>
      </c>
      <c r="K5778">
        <v>0</v>
      </c>
      <c r="L5778" s="22" t="str">
        <f t="shared" si="1865"/>
        <v>08/08/2026</v>
      </c>
      <c r="M5778" s="23">
        <f t="shared" si="1866"/>
        <v>0.375</v>
      </c>
      <c r="N5778" t="str">
        <f t="shared" si="1867"/>
        <v>1 - 0</v>
      </c>
      <c r="O5778" t="str">
        <f t="shared" si="1868"/>
        <v>Green</v>
      </c>
      <c r="P5778" t="str">
        <f t="shared" si="1869"/>
        <v>Red</v>
      </c>
      <c r="Q5778" t="str">
        <f t="shared" si="1870"/>
        <v>Red</v>
      </c>
      <c r="R5778" t="str">
        <f t="shared" si="1871"/>
        <v>Green</v>
      </c>
      <c r="S5778" t="str">
        <f t="shared" si="1872"/>
        <v>Red</v>
      </c>
      <c r="T5778" t="str">
        <f t="shared" si="1873"/>
        <v>Green</v>
      </c>
      <c r="U5778" t="str">
        <f t="shared" si="1874"/>
        <v>Red</v>
      </c>
      <c r="V5778" t="str">
        <f t="shared" si="1875"/>
        <v>Green</v>
      </c>
      <c r="W5778" t="str">
        <f t="shared" si="1876"/>
        <v>Red</v>
      </c>
      <c r="X5778" t="str">
        <f t="shared" si="1877"/>
        <v>Red</v>
      </c>
      <c r="Y5778" t="str">
        <f t="shared" si="1878"/>
        <v>Red</v>
      </c>
      <c r="Z5778" t="str">
        <f t="shared" si="1879"/>
        <v>Red</v>
      </c>
      <c r="AA5778" t="str">
        <f t="shared" si="1880"/>
        <v>Green</v>
      </c>
      <c r="AB5778" t="str">
        <f t="shared" si="1881"/>
        <v>Green</v>
      </c>
      <c r="AC5778" t="str">
        <f t="shared" si="1882"/>
        <v>Red</v>
      </c>
      <c r="AD5778" t="str">
        <f t="shared" si="1883"/>
        <v>Green</v>
      </c>
    </row>
    <row r="5779" spans="1:30" x14ac:dyDescent="0.3">
      <c r="A5779" t="str">
        <f t="shared" si="1864"/>
        <v>08/08/2026Ceara U20Pague Menos U20</v>
      </c>
      <c r="B5779" t="s">
        <v>804</v>
      </c>
      <c r="D5779" s="2">
        <v>46242</v>
      </c>
      <c r="E5779" s="3">
        <v>0.52083333333333337</v>
      </c>
      <c r="F5779" t="s">
        <v>1992</v>
      </c>
      <c r="G5779" t="s">
        <v>3086</v>
      </c>
      <c r="H5779">
        <v>0</v>
      </c>
      <c r="I5779">
        <v>0</v>
      </c>
      <c r="J5779">
        <v>1</v>
      </c>
      <c r="K5779">
        <v>1</v>
      </c>
      <c r="L5779" s="22" t="str">
        <f t="shared" si="1865"/>
        <v>08/08/2026</v>
      </c>
      <c r="M5779" s="23">
        <f t="shared" si="1866"/>
        <v>0.39583333333333337</v>
      </c>
      <c r="N5779" t="str">
        <f t="shared" si="1867"/>
        <v>1 - 1</v>
      </c>
      <c r="O5779" t="str">
        <f t="shared" si="1868"/>
        <v>Red</v>
      </c>
      <c r="P5779" t="str">
        <f t="shared" si="1869"/>
        <v>Green</v>
      </c>
      <c r="Q5779" t="str">
        <f t="shared" si="1870"/>
        <v>Red</v>
      </c>
      <c r="R5779" t="str">
        <f t="shared" si="1871"/>
        <v>Green</v>
      </c>
      <c r="S5779" t="str">
        <f t="shared" si="1872"/>
        <v>Green</v>
      </c>
      <c r="T5779" t="str">
        <f t="shared" si="1873"/>
        <v>Red</v>
      </c>
      <c r="U5779" t="str">
        <f t="shared" si="1874"/>
        <v>Red</v>
      </c>
      <c r="V5779" t="str">
        <f t="shared" si="1875"/>
        <v>Green</v>
      </c>
      <c r="W5779" t="str">
        <f t="shared" si="1876"/>
        <v>Red</v>
      </c>
      <c r="X5779" t="str">
        <f t="shared" si="1877"/>
        <v>Red</v>
      </c>
      <c r="Y5779" t="str">
        <f t="shared" si="1878"/>
        <v>Green</v>
      </c>
      <c r="Z5779" t="str">
        <f t="shared" si="1879"/>
        <v>Red</v>
      </c>
      <c r="AA5779" t="str">
        <f t="shared" si="1880"/>
        <v>Green</v>
      </c>
      <c r="AB5779" t="str">
        <f t="shared" si="1881"/>
        <v>Green</v>
      </c>
      <c r="AC5779" t="str">
        <f t="shared" si="1882"/>
        <v>Green</v>
      </c>
      <c r="AD5779" t="str">
        <f t="shared" si="1883"/>
        <v>Red</v>
      </c>
    </row>
    <row r="5780" spans="1:30" x14ac:dyDescent="0.3">
      <c r="A5780" t="str">
        <f t="shared" si="1864"/>
        <v>08/08/2026Ekhaya FCDedza Dynamos</v>
      </c>
      <c r="D5780" s="2">
        <v>46242</v>
      </c>
      <c r="E5780" s="3">
        <v>0.52083333333333337</v>
      </c>
      <c r="F5780" t="s">
        <v>3393</v>
      </c>
      <c r="G5780" t="s">
        <v>3396</v>
      </c>
      <c r="H5780">
        <v>1</v>
      </c>
      <c r="I5780">
        <v>0</v>
      </c>
      <c r="J5780">
        <v>1</v>
      </c>
      <c r="K5780">
        <v>1</v>
      </c>
      <c r="L5780" s="22" t="str">
        <f t="shared" si="1865"/>
        <v>08/08/2026</v>
      </c>
      <c r="M5780" s="23">
        <f t="shared" si="1866"/>
        <v>0.39583333333333337</v>
      </c>
      <c r="N5780" t="str">
        <f t="shared" si="1867"/>
        <v>1 - 1</v>
      </c>
      <c r="O5780" t="str">
        <f t="shared" si="1868"/>
        <v>Red</v>
      </c>
      <c r="P5780" t="str">
        <f t="shared" si="1869"/>
        <v>Green</v>
      </c>
      <c r="Q5780" t="str">
        <f t="shared" si="1870"/>
        <v>Red</v>
      </c>
      <c r="R5780" t="str">
        <f t="shared" si="1871"/>
        <v>Green</v>
      </c>
      <c r="S5780" t="str">
        <f t="shared" si="1872"/>
        <v>Green</v>
      </c>
      <c r="T5780" t="str">
        <f t="shared" si="1873"/>
        <v>Red</v>
      </c>
      <c r="U5780" t="str">
        <f t="shared" si="1874"/>
        <v>Green</v>
      </c>
      <c r="V5780" t="str">
        <f t="shared" si="1875"/>
        <v>Red</v>
      </c>
      <c r="W5780" t="str">
        <f t="shared" si="1876"/>
        <v>Red</v>
      </c>
      <c r="X5780" t="str">
        <f t="shared" si="1877"/>
        <v>Green</v>
      </c>
      <c r="Y5780" t="str">
        <f t="shared" si="1878"/>
        <v>Green</v>
      </c>
      <c r="Z5780" t="str">
        <f t="shared" si="1879"/>
        <v>Red</v>
      </c>
      <c r="AA5780" t="str">
        <f t="shared" si="1880"/>
        <v>Green</v>
      </c>
      <c r="AB5780" t="str">
        <f t="shared" si="1881"/>
        <v>Green</v>
      </c>
      <c r="AC5780" t="str">
        <f t="shared" si="1882"/>
        <v>Green</v>
      </c>
      <c r="AD5780" t="str">
        <f t="shared" si="1883"/>
        <v>Red</v>
      </c>
    </row>
    <row r="5781" spans="1:30" x14ac:dyDescent="0.3">
      <c r="A5781" t="str">
        <f t="shared" si="1864"/>
        <v>08/08/2026Holstebro BKHolbaek</v>
      </c>
      <c r="D5781" s="2">
        <v>46242</v>
      </c>
      <c r="E5781" s="3">
        <v>0.52083333333333337</v>
      </c>
      <c r="F5781" t="s">
        <v>5753</v>
      </c>
      <c r="G5781" t="s">
        <v>5702</v>
      </c>
      <c r="H5781">
        <v>1</v>
      </c>
      <c r="I5781">
        <v>1</v>
      </c>
      <c r="J5781">
        <v>2</v>
      </c>
      <c r="K5781">
        <v>2</v>
      </c>
      <c r="L5781" s="22" t="str">
        <f t="shared" si="1865"/>
        <v>08/08/2026</v>
      </c>
      <c r="M5781" s="23">
        <f t="shared" si="1866"/>
        <v>0.39583333333333337</v>
      </c>
      <c r="N5781" t="str">
        <f t="shared" si="1867"/>
        <v>2 - 2</v>
      </c>
      <c r="O5781" t="str">
        <f t="shared" si="1868"/>
        <v>Red</v>
      </c>
      <c r="P5781" t="str">
        <f t="shared" si="1869"/>
        <v>Green</v>
      </c>
      <c r="Q5781" t="str">
        <f t="shared" si="1870"/>
        <v>Red</v>
      </c>
      <c r="R5781" t="str">
        <f t="shared" si="1871"/>
        <v>Green</v>
      </c>
      <c r="S5781" t="str">
        <f t="shared" si="1872"/>
        <v>Green</v>
      </c>
      <c r="T5781" t="str">
        <f t="shared" si="1873"/>
        <v>Red</v>
      </c>
      <c r="U5781" t="str">
        <f t="shared" si="1874"/>
        <v>Red</v>
      </c>
      <c r="V5781" t="str">
        <f t="shared" si="1875"/>
        <v>Green</v>
      </c>
      <c r="W5781" t="str">
        <f t="shared" si="1876"/>
        <v>Red</v>
      </c>
      <c r="X5781" t="str">
        <f t="shared" si="1877"/>
        <v>Green</v>
      </c>
      <c r="Y5781" t="str">
        <f t="shared" si="1878"/>
        <v>Green</v>
      </c>
      <c r="Z5781" t="str">
        <f t="shared" si="1879"/>
        <v>Green</v>
      </c>
      <c r="AA5781" t="str">
        <f t="shared" si="1880"/>
        <v>Red</v>
      </c>
      <c r="AB5781" t="str">
        <f t="shared" si="1881"/>
        <v>Red</v>
      </c>
      <c r="AC5781" t="str">
        <f t="shared" si="1882"/>
        <v>Green</v>
      </c>
      <c r="AD5781" t="str">
        <f t="shared" si="1883"/>
        <v>Red</v>
      </c>
    </row>
    <row r="5782" spans="1:30" x14ac:dyDescent="0.3">
      <c r="A5782" t="str">
        <f t="shared" si="1864"/>
        <v>08/08/2026IJsselmeervogelsEVV Echt</v>
      </c>
      <c r="D5782" s="2">
        <v>46242</v>
      </c>
      <c r="E5782" s="3">
        <v>0.52083333333333337</v>
      </c>
      <c r="F5782" t="s">
        <v>7418</v>
      </c>
      <c r="G5782" t="s">
        <v>1455</v>
      </c>
      <c r="H5782">
        <v>6</v>
      </c>
      <c r="I5782">
        <v>2</v>
      </c>
      <c r="J5782">
        <v>10</v>
      </c>
      <c r="K5782">
        <v>3</v>
      </c>
      <c r="L5782" s="22" t="str">
        <f t="shared" si="1865"/>
        <v>08/08/2026</v>
      </c>
      <c r="M5782" s="23">
        <f t="shared" si="1866"/>
        <v>0.39583333333333337</v>
      </c>
      <c r="N5782" t="str">
        <f t="shared" si="1867"/>
        <v>10 - 3</v>
      </c>
      <c r="O5782" t="str">
        <f t="shared" si="1868"/>
        <v>Green</v>
      </c>
      <c r="P5782" t="str">
        <f t="shared" si="1869"/>
        <v>Red</v>
      </c>
      <c r="Q5782" t="str">
        <f t="shared" si="1870"/>
        <v>Red</v>
      </c>
      <c r="R5782" t="str">
        <f t="shared" si="1871"/>
        <v>Green</v>
      </c>
      <c r="S5782" t="str">
        <f t="shared" si="1872"/>
        <v>Red</v>
      </c>
      <c r="T5782" t="str">
        <f t="shared" si="1873"/>
        <v>Green</v>
      </c>
      <c r="U5782" t="str">
        <f t="shared" si="1874"/>
        <v>Green</v>
      </c>
      <c r="V5782" t="str">
        <f t="shared" si="1875"/>
        <v>Red</v>
      </c>
      <c r="W5782" t="str">
        <f t="shared" si="1876"/>
        <v>Red</v>
      </c>
      <c r="X5782" t="str">
        <f t="shared" si="1877"/>
        <v>Green</v>
      </c>
      <c r="Y5782" t="str">
        <f t="shared" si="1878"/>
        <v>Green</v>
      </c>
      <c r="Z5782" t="str">
        <f t="shared" si="1879"/>
        <v>Green</v>
      </c>
      <c r="AA5782" t="str">
        <f t="shared" si="1880"/>
        <v>Red</v>
      </c>
      <c r="AB5782" t="str">
        <f t="shared" si="1881"/>
        <v>Red</v>
      </c>
      <c r="AC5782" t="str">
        <f t="shared" si="1882"/>
        <v>Green</v>
      </c>
      <c r="AD5782" t="str">
        <f t="shared" si="1883"/>
        <v>Red</v>
      </c>
    </row>
    <row r="5783" spans="1:30" x14ac:dyDescent="0.3">
      <c r="A5783" t="str">
        <f t="shared" si="1864"/>
        <v>08/08/2026Korona Kielce U19Zaglebie Lubin U19</v>
      </c>
      <c r="D5783" s="2">
        <v>46242</v>
      </c>
      <c r="E5783" s="3">
        <v>0.52083333333333337</v>
      </c>
      <c r="F5783" t="s">
        <v>7419</v>
      </c>
      <c r="G5783" t="s">
        <v>7420</v>
      </c>
      <c r="H5783">
        <v>0</v>
      </c>
      <c r="I5783">
        <v>0</v>
      </c>
      <c r="J5783">
        <v>1</v>
      </c>
      <c r="K5783">
        <v>2</v>
      </c>
      <c r="L5783" s="22" t="str">
        <f t="shared" si="1865"/>
        <v>08/08/2026</v>
      </c>
      <c r="M5783" s="23">
        <f t="shared" si="1866"/>
        <v>0.39583333333333337</v>
      </c>
      <c r="N5783" t="str">
        <f t="shared" si="1867"/>
        <v>1 - 2</v>
      </c>
      <c r="O5783" t="str">
        <f t="shared" si="1868"/>
        <v>Red</v>
      </c>
      <c r="P5783" t="str">
        <f t="shared" si="1869"/>
        <v>Red</v>
      </c>
      <c r="Q5783" t="str">
        <f t="shared" si="1870"/>
        <v>Green</v>
      </c>
      <c r="R5783" t="str">
        <f t="shared" si="1871"/>
        <v>Red</v>
      </c>
      <c r="S5783" t="str">
        <f t="shared" si="1872"/>
        <v>Green</v>
      </c>
      <c r="T5783" t="str">
        <f t="shared" si="1873"/>
        <v>Green</v>
      </c>
      <c r="U5783" t="str">
        <f t="shared" si="1874"/>
        <v>Red</v>
      </c>
      <c r="V5783" t="str">
        <f t="shared" si="1875"/>
        <v>Green</v>
      </c>
      <c r="W5783" t="str">
        <f t="shared" si="1876"/>
        <v>Red</v>
      </c>
      <c r="X5783" t="str">
        <f t="shared" si="1877"/>
        <v>Red</v>
      </c>
      <c r="Y5783" t="str">
        <f t="shared" si="1878"/>
        <v>Green</v>
      </c>
      <c r="Z5783" t="str">
        <f t="shared" si="1879"/>
        <v>Green</v>
      </c>
      <c r="AA5783" t="str">
        <f t="shared" si="1880"/>
        <v>Red</v>
      </c>
      <c r="AB5783" t="str">
        <f t="shared" si="1881"/>
        <v>Green</v>
      </c>
      <c r="AC5783" t="str">
        <f t="shared" si="1882"/>
        <v>Green</v>
      </c>
      <c r="AD5783" t="str">
        <f t="shared" si="1883"/>
        <v>Red</v>
      </c>
    </row>
    <row r="5784" spans="1:30" x14ac:dyDescent="0.3">
      <c r="A5784" t="str">
        <f t="shared" si="1864"/>
        <v>08/08/2026Krylia SovetovBaltika Kaliningrad</v>
      </c>
      <c r="D5784" s="2">
        <v>46242</v>
      </c>
      <c r="E5784" s="3">
        <v>0.52083333333333337</v>
      </c>
      <c r="F5784" t="s">
        <v>6885</v>
      </c>
      <c r="G5784" t="s">
        <v>6999</v>
      </c>
      <c r="H5784">
        <v>0</v>
      </c>
      <c r="I5784">
        <v>1</v>
      </c>
      <c r="J5784">
        <v>0</v>
      </c>
      <c r="K5784">
        <v>2</v>
      </c>
      <c r="L5784" s="22" t="str">
        <f t="shared" si="1865"/>
        <v>08/08/2026</v>
      </c>
      <c r="M5784" s="23">
        <f t="shared" si="1866"/>
        <v>0.39583333333333337</v>
      </c>
      <c r="N5784" t="str">
        <f t="shared" si="1867"/>
        <v>0 - 2</v>
      </c>
      <c r="O5784" t="str">
        <f t="shared" si="1868"/>
        <v>Red</v>
      </c>
      <c r="P5784" t="str">
        <f t="shared" si="1869"/>
        <v>Red</v>
      </c>
      <c r="Q5784" t="str">
        <f t="shared" si="1870"/>
        <v>Green</v>
      </c>
      <c r="R5784" t="str">
        <f t="shared" si="1871"/>
        <v>Red</v>
      </c>
      <c r="S5784" t="str">
        <f t="shared" si="1872"/>
        <v>Green</v>
      </c>
      <c r="T5784" t="str">
        <f t="shared" si="1873"/>
        <v>Green</v>
      </c>
      <c r="U5784" t="str">
        <f t="shared" si="1874"/>
        <v>Red</v>
      </c>
      <c r="V5784" t="str">
        <f t="shared" si="1875"/>
        <v>Red</v>
      </c>
      <c r="W5784" t="str">
        <f t="shared" si="1876"/>
        <v>Green</v>
      </c>
      <c r="X5784" t="str">
        <f t="shared" si="1877"/>
        <v>Green</v>
      </c>
      <c r="Y5784" t="str">
        <f t="shared" si="1878"/>
        <v>Green</v>
      </c>
      <c r="Z5784" t="str">
        <f t="shared" si="1879"/>
        <v>Red</v>
      </c>
      <c r="AA5784" t="str">
        <f t="shared" si="1880"/>
        <v>Green</v>
      </c>
      <c r="AB5784" t="str">
        <f t="shared" si="1881"/>
        <v>Green</v>
      </c>
      <c r="AC5784" t="str">
        <f t="shared" si="1882"/>
        <v>Red</v>
      </c>
      <c r="AD5784" t="str">
        <f t="shared" si="1883"/>
        <v>Green</v>
      </c>
    </row>
    <row r="5785" spans="1:30" x14ac:dyDescent="0.3">
      <c r="A5785" t="str">
        <f t="shared" si="1864"/>
        <v>08/08/2026Lokomotive LeipzigHertha BSC II</v>
      </c>
      <c r="D5785" s="2">
        <v>46242</v>
      </c>
      <c r="E5785" s="3">
        <v>0.52083333333333337</v>
      </c>
      <c r="F5785" t="s">
        <v>2461</v>
      </c>
      <c r="G5785" t="s">
        <v>3265</v>
      </c>
      <c r="H5785">
        <v>0</v>
      </c>
      <c r="I5785">
        <v>0</v>
      </c>
      <c r="J5785">
        <v>1</v>
      </c>
      <c r="K5785">
        <v>2</v>
      </c>
      <c r="L5785" s="22" t="str">
        <f t="shared" si="1865"/>
        <v>08/08/2026</v>
      </c>
      <c r="M5785" s="23">
        <f t="shared" si="1866"/>
        <v>0.39583333333333337</v>
      </c>
      <c r="N5785" t="str">
        <f t="shared" si="1867"/>
        <v>1 - 2</v>
      </c>
      <c r="O5785" t="str">
        <f t="shared" si="1868"/>
        <v>Red</v>
      </c>
      <c r="P5785" t="str">
        <f t="shared" si="1869"/>
        <v>Red</v>
      </c>
      <c r="Q5785" t="str">
        <f t="shared" si="1870"/>
        <v>Green</v>
      </c>
      <c r="R5785" t="str">
        <f t="shared" si="1871"/>
        <v>Red</v>
      </c>
      <c r="S5785" t="str">
        <f t="shared" si="1872"/>
        <v>Green</v>
      </c>
      <c r="T5785" t="str">
        <f t="shared" si="1873"/>
        <v>Green</v>
      </c>
      <c r="U5785" t="str">
        <f t="shared" si="1874"/>
        <v>Red</v>
      </c>
      <c r="V5785" t="str">
        <f t="shared" si="1875"/>
        <v>Green</v>
      </c>
      <c r="W5785" t="str">
        <f t="shared" si="1876"/>
        <v>Red</v>
      </c>
      <c r="X5785" t="str">
        <f t="shared" si="1877"/>
        <v>Red</v>
      </c>
      <c r="Y5785" t="str">
        <f t="shared" si="1878"/>
        <v>Green</v>
      </c>
      <c r="Z5785" t="str">
        <f t="shared" si="1879"/>
        <v>Green</v>
      </c>
      <c r="AA5785" t="str">
        <f t="shared" si="1880"/>
        <v>Red</v>
      </c>
      <c r="AB5785" t="str">
        <f t="shared" si="1881"/>
        <v>Green</v>
      </c>
      <c r="AC5785" t="str">
        <f t="shared" si="1882"/>
        <v>Green</v>
      </c>
      <c r="AD5785" t="str">
        <f t="shared" si="1883"/>
        <v>Red</v>
      </c>
    </row>
    <row r="5786" spans="1:30" x14ac:dyDescent="0.3">
      <c r="A5786" t="str">
        <f t="shared" si="1864"/>
        <v>08/08/2026Moyale BarracksMighty Wanderers</v>
      </c>
      <c r="D5786" s="2">
        <v>46242</v>
      </c>
      <c r="E5786" s="3">
        <v>0.52083333333333337</v>
      </c>
      <c r="F5786" t="s">
        <v>3395</v>
      </c>
      <c r="G5786" t="s">
        <v>4376</v>
      </c>
      <c r="H5786">
        <v>0</v>
      </c>
      <c r="I5786">
        <v>1</v>
      </c>
      <c r="J5786">
        <v>1</v>
      </c>
      <c r="K5786">
        <v>1</v>
      </c>
      <c r="L5786" s="22" t="str">
        <f t="shared" si="1865"/>
        <v>08/08/2026</v>
      </c>
      <c r="M5786" s="23">
        <f t="shared" si="1866"/>
        <v>0.39583333333333337</v>
      </c>
      <c r="N5786" t="str">
        <f t="shared" si="1867"/>
        <v>1 - 1</v>
      </c>
      <c r="O5786" t="str">
        <f t="shared" si="1868"/>
        <v>Red</v>
      </c>
      <c r="P5786" t="str">
        <f t="shared" si="1869"/>
        <v>Green</v>
      </c>
      <c r="Q5786" t="str">
        <f t="shared" si="1870"/>
        <v>Red</v>
      </c>
      <c r="R5786" t="str">
        <f t="shared" si="1871"/>
        <v>Green</v>
      </c>
      <c r="S5786" t="str">
        <f t="shared" si="1872"/>
        <v>Green</v>
      </c>
      <c r="T5786" t="str">
        <f t="shared" si="1873"/>
        <v>Red</v>
      </c>
      <c r="U5786" t="str">
        <f t="shared" si="1874"/>
        <v>Red</v>
      </c>
      <c r="V5786" t="str">
        <f t="shared" si="1875"/>
        <v>Red</v>
      </c>
      <c r="W5786" t="str">
        <f t="shared" si="1876"/>
        <v>Green</v>
      </c>
      <c r="X5786" t="str">
        <f t="shared" si="1877"/>
        <v>Green</v>
      </c>
      <c r="Y5786" t="str">
        <f t="shared" si="1878"/>
        <v>Green</v>
      </c>
      <c r="Z5786" t="str">
        <f t="shared" si="1879"/>
        <v>Red</v>
      </c>
      <c r="AA5786" t="str">
        <f t="shared" si="1880"/>
        <v>Green</v>
      </c>
      <c r="AB5786" t="str">
        <f t="shared" si="1881"/>
        <v>Green</v>
      </c>
      <c r="AC5786" t="str">
        <f t="shared" si="1882"/>
        <v>Green</v>
      </c>
      <c r="AD5786" t="str">
        <f t="shared" si="1883"/>
        <v>Red</v>
      </c>
    </row>
    <row r="5787" spans="1:30" x14ac:dyDescent="0.3">
      <c r="A5787" t="str">
        <f t="shared" si="1864"/>
        <v>08/08/2026SC GenemuidenHHC Hardenberg</v>
      </c>
      <c r="D5787" s="2">
        <v>46242</v>
      </c>
      <c r="E5787" s="3">
        <v>0.52083333333333337</v>
      </c>
      <c r="F5787" t="s">
        <v>7421</v>
      </c>
      <c r="G5787" t="s">
        <v>7422</v>
      </c>
      <c r="H5787">
        <v>1</v>
      </c>
      <c r="I5787">
        <v>0</v>
      </c>
      <c r="J5787">
        <v>1</v>
      </c>
      <c r="K5787">
        <v>1</v>
      </c>
      <c r="L5787" s="22" t="str">
        <f t="shared" si="1865"/>
        <v>08/08/2026</v>
      </c>
      <c r="M5787" s="23">
        <f t="shared" si="1866"/>
        <v>0.39583333333333337</v>
      </c>
      <c r="N5787" t="str">
        <f t="shared" si="1867"/>
        <v>1 - 1</v>
      </c>
      <c r="O5787" t="str">
        <f t="shared" si="1868"/>
        <v>Red</v>
      </c>
      <c r="P5787" t="str">
        <f t="shared" si="1869"/>
        <v>Green</v>
      </c>
      <c r="Q5787" t="str">
        <f t="shared" si="1870"/>
        <v>Red</v>
      </c>
      <c r="R5787" t="str">
        <f t="shared" si="1871"/>
        <v>Green</v>
      </c>
      <c r="S5787" t="str">
        <f t="shared" si="1872"/>
        <v>Green</v>
      </c>
      <c r="T5787" t="str">
        <f t="shared" si="1873"/>
        <v>Red</v>
      </c>
      <c r="U5787" t="str">
        <f t="shared" si="1874"/>
        <v>Green</v>
      </c>
      <c r="V5787" t="str">
        <f t="shared" si="1875"/>
        <v>Red</v>
      </c>
      <c r="W5787" t="str">
        <f t="shared" si="1876"/>
        <v>Red</v>
      </c>
      <c r="X5787" t="str">
        <f t="shared" si="1877"/>
        <v>Green</v>
      </c>
      <c r="Y5787" t="str">
        <f t="shared" si="1878"/>
        <v>Green</v>
      </c>
      <c r="Z5787" t="str">
        <f t="shared" si="1879"/>
        <v>Red</v>
      </c>
      <c r="AA5787" t="str">
        <f t="shared" si="1880"/>
        <v>Green</v>
      </c>
      <c r="AB5787" t="str">
        <f t="shared" si="1881"/>
        <v>Green</v>
      </c>
      <c r="AC5787" t="str">
        <f t="shared" si="1882"/>
        <v>Green</v>
      </c>
      <c r="AD5787" t="str">
        <f t="shared" si="1883"/>
        <v>Red</v>
      </c>
    </row>
    <row r="5788" spans="1:30" x14ac:dyDescent="0.3">
      <c r="A5788" t="str">
        <f t="shared" si="1864"/>
        <v>08/08/2026TSG SprockhovelArminia Bielefeld II</v>
      </c>
      <c r="D5788" s="2">
        <v>46242</v>
      </c>
      <c r="E5788" s="3">
        <v>0.52083333333333337</v>
      </c>
      <c r="F5788" t="s">
        <v>7423</v>
      </c>
      <c r="G5788" t="s">
        <v>7424</v>
      </c>
      <c r="H5788">
        <v>0</v>
      </c>
      <c r="I5788">
        <v>2</v>
      </c>
      <c r="J5788">
        <v>2</v>
      </c>
      <c r="K5788">
        <v>2</v>
      </c>
      <c r="L5788" s="22" t="str">
        <f t="shared" si="1865"/>
        <v>08/08/2026</v>
      </c>
      <c r="M5788" s="23">
        <f t="shared" si="1866"/>
        <v>0.39583333333333337</v>
      </c>
      <c r="N5788" t="str">
        <f t="shared" si="1867"/>
        <v>2 - 2</v>
      </c>
      <c r="O5788" t="str">
        <f t="shared" si="1868"/>
        <v>Red</v>
      </c>
      <c r="P5788" t="str">
        <f t="shared" si="1869"/>
        <v>Green</v>
      </c>
      <c r="Q5788" t="str">
        <f t="shared" si="1870"/>
        <v>Red</v>
      </c>
      <c r="R5788" t="str">
        <f t="shared" si="1871"/>
        <v>Green</v>
      </c>
      <c r="S5788" t="str">
        <f t="shared" si="1872"/>
        <v>Green</v>
      </c>
      <c r="T5788" t="str">
        <f t="shared" si="1873"/>
        <v>Red</v>
      </c>
      <c r="U5788" t="str">
        <f t="shared" si="1874"/>
        <v>Red</v>
      </c>
      <c r="V5788" t="str">
        <f t="shared" si="1875"/>
        <v>Red</v>
      </c>
      <c r="W5788" t="str">
        <f t="shared" si="1876"/>
        <v>Green</v>
      </c>
      <c r="X5788" t="str">
        <f t="shared" si="1877"/>
        <v>Green</v>
      </c>
      <c r="Y5788" t="str">
        <f t="shared" si="1878"/>
        <v>Green</v>
      </c>
      <c r="Z5788" t="str">
        <f t="shared" si="1879"/>
        <v>Green</v>
      </c>
      <c r="AA5788" t="str">
        <f t="shared" si="1880"/>
        <v>Red</v>
      </c>
      <c r="AB5788" t="str">
        <f t="shared" si="1881"/>
        <v>Red</v>
      </c>
      <c r="AC5788" t="str">
        <f t="shared" si="1882"/>
        <v>Green</v>
      </c>
      <c r="AD5788" t="str">
        <f t="shared" si="1883"/>
        <v>Red</v>
      </c>
    </row>
    <row r="5789" spans="1:30" x14ac:dyDescent="0.3">
      <c r="A5789" t="str">
        <f t="shared" si="1864"/>
        <v>08/08/2026TuS GeretsriedSportfreunde Schwaig</v>
      </c>
      <c r="D5789" s="2">
        <v>46242</v>
      </c>
      <c r="E5789" s="3">
        <v>0.52083333333333337</v>
      </c>
      <c r="F5789" t="s">
        <v>3284</v>
      </c>
      <c r="G5789" t="s">
        <v>1355</v>
      </c>
      <c r="H5789">
        <v>0</v>
      </c>
      <c r="I5789">
        <v>1</v>
      </c>
      <c r="J5789">
        <v>2</v>
      </c>
      <c r="K5789">
        <v>1</v>
      </c>
      <c r="L5789" s="22" t="str">
        <f t="shared" si="1865"/>
        <v>08/08/2026</v>
      </c>
      <c r="M5789" s="23">
        <f t="shared" si="1866"/>
        <v>0.39583333333333337</v>
      </c>
      <c r="N5789" t="str">
        <f t="shared" si="1867"/>
        <v>2 - 1</v>
      </c>
      <c r="O5789" t="str">
        <f t="shared" si="1868"/>
        <v>Green</v>
      </c>
      <c r="P5789" t="str">
        <f t="shared" si="1869"/>
        <v>Red</v>
      </c>
      <c r="Q5789" t="str">
        <f t="shared" si="1870"/>
        <v>Red</v>
      </c>
      <c r="R5789" t="str">
        <f t="shared" si="1871"/>
        <v>Green</v>
      </c>
      <c r="S5789" t="str">
        <f t="shared" si="1872"/>
        <v>Red</v>
      </c>
      <c r="T5789" t="str">
        <f t="shared" si="1873"/>
        <v>Green</v>
      </c>
      <c r="U5789" t="str">
        <f t="shared" si="1874"/>
        <v>Red</v>
      </c>
      <c r="V5789" t="str">
        <f t="shared" si="1875"/>
        <v>Red</v>
      </c>
      <c r="W5789" t="str">
        <f t="shared" si="1876"/>
        <v>Green</v>
      </c>
      <c r="X5789" t="str">
        <f t="shared" si="1877"/>
        <v>Green</v>
      </c>
      <c r="Y5789" t="str">
        <f t="shared" si="1878"/>
        <v>Green</v>
      </c>
      <c r="Z5789" t="str">
        <f t="shared" si="1879"/>
        <v>Green</v>
      </c>
      <c r="AA5789" t="str">
        <f t="shared" si="1880"/>
        <v>Red</v>
      </c>
      <c r="AB5789" t="str">
        <f t="shared" si="1881"/>
        <v>Green</v>
      </c>
      <c r="AC5789" t="str">
        <f t="shared" si="1882"/>
        <v>Green</v>
      </c>
      <c r="AD5789" t="str">
        <f t="shared" si="1883"/>
        <v>Red</v>
      </c>
    </row>
    <row r="5790" spans="1:30" x14ac:dyDescent="0.3">
      <c r="A5790" t="str">
        <f t="shared" si="1864"/>
        <v>08/08/2026VV CapelleHSV Hoek</v>
      </c>
      <c r="D5790" s="2">
        <v>46242</v>
      </c>
      <c r="E5790" s="3">
        <v>0.52083333333333337</v>
      </c>
      <c r="F5790" t="s">
        <v>7425</v>
      </c>
      <c r="G5790" t="s">
        <v>6989</v>
      </c>
      <c r="H5790">
        <v>0</v>
      </c>
      <c r="I5790">
        <v>3</v>
      </c>
      <c r="J5790">
        <v>1</v>
      </c>
      <c r="K5790">
        <v>6</v>
      </c>
      <c r="L5790" s="22" t="str">
        <f t="shared" si="1865"/>
        <v>08/08/2026</v>
      </c>
      <c r="M5790" s="23">
        <f t="shared" si="1866"/>
        <v>0.39583333333333337</v>
      </c>
      <c r="N5790" t="str">
        <f t="shared" si="1867"/>
        <v>1 - 6</v>
      </c>
      <c r="O5790" t="str">
        <f t="shared" si="1868"/>
        <v>Red</v>
      </c>
      <c r="P5790" t="str">
        <f t="shared" si="1869"/>
        <v>Red</v>
      </c>
      <c r="Q5790" t="str">
        <f t="shared" si="1870"/>
        <v>Green</v>
      </c>
      <c r="R5790" t="str">
        <f t="shared" si="1871"/>
        <v>Red</v>
      </c>
      <c r="S5790" t="str">
        <f t="shared" si="1872"/>
        <v>Green</v>
      </c>
      <c r="T5790" t="str">
        <f t="shared" si="1873"/>
        <v>Green</v>
      </c>
      <c r="U5790" t="str">
        <f t="shared" si="1874"/>
        <v>Red</v>
      </c>
      <c r="V5790" t="str">
        <f t="shared" si="1875"/>
        <v>Red</v>
      </c>
      <c r="W5790" t="str">
        <f t="shared" si="1876"/>
        <v>Green</v>
      </c>
      <c r="X5790" t="str">
        <f t="shared" si="1877"/>
        <v>Green</v>
      </c>
      <c r="Y5790" t="str">
        <f t="shared" si="1878"/>
        <v>Green</v>
      </c>
      <c r="Z5790" t="str">
        <f t="shared" si="1879"/>
        <v>Green</v>
      </c>
      <c r="AA5790" t="str">
        <f t="shared" si="1880"/>
        <v>Red</v>
      </c>
      <c r="AB5790" t="str">
        <f t="shared" si="1881"/>
        <v>Red</v>
      </c>
      <c r="AC5790" t="str">
        <f t="shared" si="1882"/>
        <v>Green</v>
      </c>
      <c r="AD5790" t="str">
        <f t="shared" si="1883"/>
        <v>Red</v>
      </c>
    </row>
    <row r="5791" spans="1:30" x14ac:dyDescent="0.3">
      <c r="A5791" t="str">
        <f t="shared" si="1864"/>
        <v>08/08/2026Radomiak RadomGornik Zabrze</v>
      </c>
      <c r="D5791" s="2">
        <v>46242</v>
      </c>
      <c r="E5791" s="3">
        <v>0.53125</v>
      </c>
      <c r="F5791" t="s">
        <v>2545</v>
      </c>
      <c r="G5791" t="s">
        <v>365</v>
      </c>
      <c r="H5791">
        <v>0</v>
      </c>
      <c r="I5791">
        <v>2</v>
      </c>
      <c r="J5791">
        <v>1</v>
      </c>
      <c r="K5791">
        <v>3</v>
      </c>
      <c r="L5791" s="22" t="str">
        <f t="shared" si="1865"/>
        <v>08/08/2026</v>
      </c>
      <c r="M5791" s="23">
        <f t="shared" si="1866"/>
        <v>0.40625</v>
      </c>
      <c r="N5791" t="str">
        <f t="shared" si="1867"/>
        <v>1 - 3</v>
      </c>
      <c r="O5791" t="str">
        <f t="shared" si="1868"/>
        <v>Red</v>
      </c>
      <c r="P5791" t="str">
        <f t="shared" si="1869"/>
        <v>Red</v>
      </c>
      <c r="Q5791" t="str">
        <f t="shared" si="1870"/>
        <v>Green</v>
      </c>
      <c r="R5791" t="str">
        <f t="shared" si="1871"/>
        <v>Red</v>
      </c>
      <c r="S5791" t="str">
        <f t="shared" si="1872"/>
        <v>Green</v>
      </c>
      <c r="T5791" t="str">
        <f t="shared" si="1873"/>
        <v>Green</v>
      </c>
      <c r="U5791" t="str">
        <f t="shared" si="1874"/>
        <v>Red</v>
      </c>
      <c r="V5791" t="str">
        <f t="shared" si="1875"/>
        <v>Red</v>
      </c>
      <c r="W5791" t="str">
        <f t="shared" si="1876"/>
        <v>Green</v>
      </c>
      <c r="X5791" t="str">
        <f t="shared" si="1877"/>
        <v>Green</v>
      </c>
      <c r="Y5791" t="str">
        <f t="shared" si="1878"/>
        <v>Green</v>
      </c>
      <c r="Z5791" t="str">
        <f t="shared" si="1879"/>
        <v>Green</v>
      </c>
      <c r="AA5791" t="str">
        <f t="shared" si="1880"/>
        <v>Red</v>
      </c>
      <c r="AB5791" t="str">
        <f t="shared" si="1881"/>
        <v>Red</v>
      </c>
      <c r="AC5791" t="str">
        <f t="shared" si="1882"/>
        <v>Green</v>
      </c>
      <c r="AD5791" t="str">
        <f t="shared" si="1883"/>
        <v>Red</v>
      </c>
    </row>
    <row r="5792" spans="1:30" x14ac:dyDescent="0.3">
      <c r="A5792" t="str">
        <f t="shared" si="1864"/>
        <v>08/08/2026Rakow Czestochowa U19Escola Varsovia U19</v>
      </c>
      <c r="D5792" s="2">
        <v>46242</v>
      </c>
      <c r="E5792" s="3">
        <v>0.53125</v>
      </c>
      <c r="F5792" t="s">
        <v>7426</v>
      </c>
      <c r="G5792" t="s">
        <v>7427</v>
      </c>
      <c r="H5792">
        <v>0</v>
      </c>
      <c r="I5792">
        <v>0</v>
      </c>
      <c r="J5792">
        <v>4</v>
      </c>
      <c r="K5792">
        <v>1</v>
      </c>
      <c r="L5792" s="22" t="str">
        <f t="shared" si="1865"/>
        <v>08/08/2026</v>
      </c>
      <c r="M5792" s="23">
        <f t="shared" si="1866"/>
        <v>0.40625</v>
      </c>
      <c r="N5792" t="str">
        <f t="shared" si="1867"/>
        <v>4 - 1</v>
      </c>
      <c r="O5792" t="str">
        <f t="shared" si="1868"/>
        <v>Green</v>
      </c>
      <c r="P5792" t="str">
        <f t="shared" si="1869"/>
        <v>Red</v>
      </c>
      <c r="Q5792" t="str">
        <f t="shared" si="1870"/>
        <v>Red</v>
      </c>
      <c r="R5792" t="str">
        <f t="shared" si="1871"/>
        <v>Green</v>
      </c>
      <c r="S5792" t="str">
        <f t="shared" si="1872"/>
        <v>Red</v>
      </c>
      <c r="T5792" t="str">
        <f t="shared" si="1873"/>
        <v>Green</v>
      </c>
      <c r="U5792" t="str">
        <f t="shared" si="1874"/>
        <v>Red</v>
      </c>
      <c r="V5792" t="str">
        <f t="shared" si="1875"/>
        <v>Green</v>
      </c>
      <c r="W5792" t="str">
        <f t="shared" si="1876"/>
        <v>Red</v>
      </c>
      <c r="X5792" t="str">
        <f t="shared" si="1877"/>
        <v>Red</v>
      </c>
      <c r="Y5792" t="str">
        <f t="shared" si="1878"/>
        <v>Green</v>
      </c>
      <c r="Z5792" t="str">
        <f t="shared" si="1879"/>
        <v>Green</v>
      </c>
      <c r="AA5792" t="str">
        <f t="shared" si="1880"/>
        <v>Red</v>
      </c>
      <c r="AB5792" t="str">
        <f t="shared" si="1881"/>
        <v>Red</v>
      </c>
      <c r="AC5792" t="str">
        <f t="shared" si="1882"/>
        <v>Green</v>
      </c>
      <c r="AD5792" t="str">
        <f t="shared" si="1883"/>
        <v>Red</v>
      </c>
    </row>
    <row r="5793" spans="1:30" x14ac:dyDescent="0.3">
      <c r="A5793" t="str">
        <f t="shared" si="1864"/>
        <v>08/08/2026Angby IFGute</v>
      </c>
      <c r="B5793" t="s">
        <v>827</v>
      </c>
      <c r="D5793" s="2">
        <v>46242</v>
      </c>
      <c r="E5793" s="3">
        <v>0.54166666666666663</v>
      </c>
      <c r="F5793" t="s">
        <v>5705</v>
      </c>
      <c r="G5793" t="s">
        <v>3773</v>
      </c>
      <c r="H5793">
        <v>0</v>
      </c>
      <c r="I5793">
        <v>0</v>
      </c>
      <c r="J5793">
        <v>1</v>
      </c>
      <c r="K5793">
        <v>0</v>
      </c>
      <c r="L5793" s="22" t="str">
        <f t="shared" si="1865"/>
        <v>08/08/2026</v>
      </c>
      <c r="M5793" s="23">
        <f t="shared" si="1866"/>
        <v>0.41666666666666663</v>
      </c>
      <c r="N5793" t="str">
        <f t="shared" si="1867"/>
        <v>1 - 0</v>
      </c>
      <c r="O5793" t="str">
        <f t="shared" si="1868"/>
        <v>Green</v>
      </c>
      <c r="P5793" t="str">
        <f t="shared" si="1869"/>
        <v>Red</v>
      </c>
      <c r="Q5793" t="str">
        <f t="shared" si="1870"/>
        <v>Red</v>
      </c>
      <c r="R5793" t="str">
        <f t="shared" si="1871"/>
        <v>Green</v>
      </c>
      <c r="S5793" t="str">
        <f t="shared" si="1872"/>
        <v>Red</v>
      </c>
      <c r="T5793" t="str">
        <f t="shared" si="1873"/>
        <v>Green</v>
      </c>
      <c r="U5793" t="str">
        <f t="shared" si="1874"/>
        <v>Red</v>
      </c>
      <c r="V5793" t="str">
        <f t="shared" si="1875"/>
        <v>Green</v>
      </c>
      <c r="W5793" t="str">
        <f t="shared" si="1876"/>
        <v>Red</v>
      </c>
      <c r="X5793" t="str">
        <f t="shared" si="1877"/>
        <v>Red</v>
      </c>
      <c r="Y5793" t="str">
        <f t="shared" si="1878"/>
        <v>Red</v>
      </c>
      <c r="Z5793" t="str">
        <f t="shared" si="1879"/>
        <v>Red</v>
      </c>
      <c r="AA5793" t="str">
        <f t="shared" si="1880"/>
        <v>Green</v>
      </c>
      <c r="AB5793" t="str">
        <f t="shared" si="1881"/>
        <v>Green</v>
      </c>
      <c r="AC5793" t="str">
        <f t="shared" si="1882"/>
        <v>Red</v>
      </c>
      <c r="AD5793" t="str">
        <f t="shared" si="1883"/>
        <v>Green</v>
      </c>
    </row>
    <row r="5794" spans="1:30" x14ac:dyDescent="0.3">
      <c r="A5794" t="str">
        <f t="shared" si="1864"/>
        <v>08/08/2026ArendalPors Grenland</v>
      </c>
      <c r="D5794" s="2">
        <v>46242</v>
      </c>
      <c r="E5794" s="3">
        <v>0.54166666666666663</v>
      </c>
      <c r="F5794" t="s">
        <v>3441</v>
      </c>
      <c r="G5794" t="s">
        <v>3438</v>
      </c>
      <c r="H5794">
        <v>1</v>
      </c>
      <c r="I5794">
        <v>0</v>
      </c>
      <c r="J5794">
        <v>2</v>
      </c>
      <c r="K5794">
        <v>1</v>
      </c>
      <c r="L5794" s="22" t="str">
        <f t="shared" si="1865"/>
        <v>08/08/2026</v>
      </c>
      <c r="M5794" s="23">
        <f t="shared" si="1866"/>
        <v>0.41666666666666663</v>
      </c>
      <c r="N5794" t="str">
        <f t="shared" si="1867"/>
        <v>2 - 1</v>
      </c>
      <c r="O5794" t="str">
        <f t="shared" si="1868"/>
        <v>Green</v>
      </c>
      <c r="P5794" t="str">
        <f t="shared" si="1869"/>
        <v>Red</v>
      </c>
      <c r="Q5794" t="str">
        <f t="shared" si="1870"/>
        <v>Red</v>
      </c>
      <c r="R5794" t="str">
        <f t="shared" si="1871"/>
        <v>Green</v>
      </c>
      <c r="S5794" t="str">
        <f t="shared" si="1872"/>
        <v>Red</v>
      </c>
      <c r="T5794" t="str">
        <f t="shared" si="1873"/>
        <v>Green</v>
      </c>
      <c r="U5794" t="str">
        <f t="shared" si="1874"/>
        <v>Green</v>
      </c>
      <c r="V5794" t="str">
        <f t="shared" si="1875"/>
        <v>Red</v>
      </c>
      <c r="W5794" t="str">
        <f t="shared" si="1876"/>
        <v>Red</v>
      </c>
      <c r="X5794" t="str">
        <f t="shared" si="1877"/>
        <v>Green</v>
      </c>
      <c r="Y5794" t="str">
        <f t="shared" si="1878"/>
        <v>Green</v>
      </c>
      <c r="Z5794" t="str">
        <f t="shared" si="1879"/>
        <v>Green</v>
      </c>
      <c r="AA5794" t="str">
        <f t="shared" si="1880"/>
        <v>Red</v>
      </c>
      <c r="AB5794" t="str">
        <f t="shared" si="1881"/>
        <v>Green</v>
      </c>
      <c r="AC5794" t="str">
        <f t="shared" si="1882"/>
        <v>Green</v>
      </c>
      <c r="AD5794" t="str">
        <f t="shared" si="1883"/>
        <v>Red</v>
      </c>
    </row>
    <row r="5795" spans="1:30" x14ac:dyDescent="0.3">
      <c r="A5795" t="str">
        <f t="shared" si="1864"/>
        <v>08/08/2026Atlas DelmenhorstLubeck</v>
      </c>
      <c r="D5795" s="2">
        <v>46242</v>
      </c>
      <c r="E5795" s="3">
        <v>0.54166666666666663</v>
      </c>
      <c r="F5795" t="s">
        <v>6212</v>
      </c>
      <c r="G5795" t="s">
        <v>5761</v>
      </c>
      <c r="H5795">
        <v>0</v>
      </c>
      <c r="I5795">
        <v>0</v>
      </c>
      <c r="J5795">
        <v>2</v>
      </c>
      <c r="K5795">
        <v>0</v>
      </c>
      <c r="L5795" s="22" t="str">
        <f t="shared" si="1865"/>
        <v>08/08/2026</v>
      </c>
      <c r="M5795" s="23">
        <f t="shared" si="1866"/>
        <v>0.41666666666666663</v>
      </c>
      <c r="N5795" t="str">
        <f t="shared" si="1867"/>
        <v>2 - 0</v>
      </c>
      <c r="O5795" t="str">
        <f t="shared" si="1868"/>
        <v>Green</v>
      </c>
      <c r="P5795" t="str">
        <f t="shared" si="1869"/>
        <v>Red</v>
      </c>
      <c r="Q5795" t="str">
        <f t="shared" si="1870"/>
        <v>Red</v>
      </c>
      <c r="R5795" t="str">
        <f t="shared" si="1871"/>
        <v>Green</v>
      </c>
      <c r="S5795" t="str">
        <f t="shared" si="1872"/>
        <v>Red</v>
      </c>
      <c r="T5795" t="str">
        <f t="shared" si="1873"/>
        <v>Green</v>
      </c>
      <c r="U5795" t="str">
        <f t="shared" si="1874"/>
        <v>Red</v>
      </c>
      <c r="V5795" t="str">
        <f t="shared" si="1875"/>
        <v>Green</v>
      </c>
      <c r="W5795" t="str">
        <f t="shared" si="1876"/>
        <v>Red</v>
      </c>
      <c r="X5795" t="str">
        <f t="shared" si="1877"/>
        <v>Red</v>
      </c>
      <c r="Y5795" t="str">
        <f t="shared" si="1878"/>
        <v>Green</v>
      </c>
      <c r="Z5795" t="str">
        <f t="shared" si="1879"/>
        <v>Red</v>
      </c>
      <c r="AA5795" t="str">
        <f t="shared" si="1880"/>
        <v>Green</v>
      </c>
      <c r="AB5795" t="str">
        <f t="shared" si="1881"/>
        <v>Green</v>
      </c>
      <c r="AC5795" t="str">
        <f t="shared" si="1882"/>
        <v>Red</v>
      </c>
      <c r="AD5795" t="str">
        <f t="shared" si="1883"/>
        <v>Green</v>
      </c>
    </row>
    <row r="5796" spans="1:30" x14ac:dyDescent="0.3">
      <c r="A5796" t="str">
        <f t="shared" si="1864"/>
        <v>08/08/2026BFC DaugavpilsFK Tukums 2000</v>
      </c>
      <c r="D5796" s="2">
        <v>46242</v>
      </c>
      <c r="E5796" s="3">
        <v>0.54166666666666663</v>
      </c>
      <c r="F5796" t="s">
        <v>1092</v>
      </c>
      <c r="G5796" t="s">
        <v>4732</v>
      </c>
      <c r="H5796">
        <v>0</v>
      </c>
      <c r="I5796">
        <v>0</v>
      </c>
      <c r="J5796">
        <v>2</v>
      </c>
      <c r="K5796">
        <v>0</v>
      </c>
      <c r="L5796" s="22" t="str">
        <f t="shared" si="1865"/>
        <v>08/08/2026</v>
      </c>
      <c r="M5796" s="23">
        <f t="shared" si="1866"/>
        <v>0.41666666666666663</v>
      </c>
      <c r="N5796" t="str">
        <f t="shared" si="1867"/>
        <v>2 - 0</v>
      </c>
      <c r="O5796" t="str">
        <f t="shared" si="1868"/>
        <v>Green</v>
      </c>
      <c r="P5796" t="str">
        <f t="shared" si="1869"/>
        <v>Red</v>
      </c>
      <c r="Q5796" t="str">
        <f t="shared" si="1870"/>
        <v>Red</v>
      </c>
      <c r="R5796" t="str">
        <f t="shared" si="1871"/>
        <v>Green</v>
      </c>
      <c r="S5796" t="str">
        <f t="shared" si="1872"/>
        <v>Red</v>
      </c>
      <c r="T5796" t="str">
        <f t="shared" si="1873"/>
        <v>Green</v>
      </c>
      <c r="U5796" t="str">
        <f t="shared" si="1874"/>
        <v>Red</v>
      </c>
      <c r="V5796" t="str">
        <f t="shared" si="1875"/>
        <v>Green</v>
      </c>
      <c r="W5796" t="str">
        <f t="shared" si="1876"/>
        <v>Red</v>
      </c>
      <c r="X5796" t="str">
        <f t="shared" si="1877"/>
        <v>Red</v>
      </c>
      <c r="Y5796" t="str">
        <f t="shared" si="1878"/>
        <v>Green</v>
      </c>
      <c r="Z5796" t="str">
        <f t="shared" si="1879"/>
        <v>Red</v>
      </c>
      <c r="AA5796" t="str">
        <f t="shared" si="1880"/>
        <v>Green</v>
      </c>
      <c r="AB5796" t="str">
        <f t="shared" si="1881"/>
        <v>Green</v>
      </c>
      <c r="AC5796" t="str">
        <f t="shared" si="1882"/>
        <v>Red</v>
      </c>
      <c r="AD5796" t="str">
        <f t="shared" si="1883"/>
        <v>Green</v>
      </c>
    </row>
    <row r="5797" spans="1:30" x14ac:dyDescent="0.3">
      <c r="A5797" t="str">
        <f t="shared" si="1864"/>
        <v>08/08/2026CKS Chelmianka ChelmSokol Kolbuszowa Dolna</v>
      </c>
      <c r="D5797" s="2">
        <v>46242</v>
      </c>
      <c r="E5797" s="3">
        <v>0.54166666666666663</v>
      </c>
      <c r="F5797" t="s">
        <v>5889</v>
      </c>
      <c r="G5797" t="s">
        <v>6066</v>
      </c>
      <c r="H5797">
        <v>1</v>
      </c>
      <c r="I5797">
        <v>0</v>
      </c>
      <c r="J5797">
        <v>2</v>
      </c>
      <c r="K5797">
        <v>0</v>
      </c>
      <c r="L5797" s="22" t="str">
        <f t="shared" si="1865"/>
        <v>08/08/2026</v>
      </c>
      <c r="M5797" s="23">
        <f t="shared" si="1866"/>
        <v>0.41666666666666663</v>
      </c>
      <c r="N5797" t="str">
        <f t="shared" si="1867"/>
        <v>2 - 0</v>
      </c>
      <c r="O5797" t="str">
        <f t="shared" si="1868"/>
        <v>Green</v>
      </c>
      <c r="P5797" t="str">
        <f t="shared" si="1869"/>
        <v>Red</v>
      </c>
      <c r="Q5797" t="str">
        <f t="shared" si="1870"/>
        <v>Red</v>
      </c>
      <c r="R5797" t="str">
        <f t="shared" si="1871"/>
        <v>Green</v>
      </c>
      <c r="S5797" t="str">
        <f t="shared" si="1872"/>
        <v>Red</v>
      </c>
      <c r="T5797" t="str">
        <f t="shared" si="1873"/>
        <v>Green</v>
      </c>
      <c r="U5797" t="str">
        <f t="shared" si="1874"/>
        <v>Green</v>
      </c>
      <c r="V5797" t="str">
        <f t="shared" si="1875"/>
        <v>Red</v>
      </c>
      <c r="W5797" t="str">
        <f t="shared" si="1876"/>
        <v>Red</v>
      </c>
      <c r="X5797" t="str">
        <f t="shared" si="1877"/>
        <v>Green</v>
      </c>
      <c r="Y5797" t="str">
        <f t="shared" si="1878"/>
        <v>Green</v>
      </c>
      <c r="Z5797" t="str">
        <f t="shared" si="1879"/>
        <v>Red</v>
      </c>
      <c r="AA5797" t="str">
        <f t="shared" si="1880"/>
        <v>Green</v>
      </c>
      <c r="AB5797" t="str">
        <f t="shared" si="1881"/>
        <v>Green</v>
      </c>
      <c r="AC5797" t="str">
        <f t="shared" si="1882"/>
        <v>Red</v>
      </c>
      <c r="AD5797" t="str">
        <f t="shared" si="1883"/>
        <v>Green</v>
      </c>
    </row>
    <row r="5798" spans="1:30" x14ac:dyDescent="0.3">
      <c r="A5798" t="str">
        <f t="shared" si="1864"/>
        <v>08/08/2026Deportivo CapiataSol de America</v>
      </c>
      <c r="D5798" s="2">
        <v>46242</v>
      </c>
      <c r="E5798" s="3">
        <v>0.54166666666666663</v>
      </c>
      <c r="F5798" t="s">
        <v>280</v>
      </c>
      <c r="G5798" t="s">
        <v>3511</v>
      </c>
      <c r="H5798">
        <v>0</v>
      </c>
      <c r="I5798">
        <v>3</v>
      </c>
      <c r="J5798">
        <v>1</v>
      </c>
      <c r="K5798">
        <v>4</v>
      </c>
      <c r="L5798" s="22" t="str">
        <f t="shared" si="1865"/>
        <v>08/08/2026</v>
      </c>
      <c r="M5798" s="23">
        <f t="shared" si="1866"/>
        <v>0.41666666666666663</v>
      </c>
      <c r="N5798" t="str">
        <f t="shared" si="1867"/>
        <v>1 - 4</v>
      </c>
      <c r="O5798" t="str">
        <f t="shared" si="1868"/>
        <v>Red</v>
      </c>
      <c r="P5798" t="str">
        <f t="shared" si="1869"/>
        <v>Red</v>
      </c>
      <c r="Q5798" t="str">
        <f t="shared" si="1870"/>
        <v>Green</v>
      </c>
      <c r="R5798" t="str">
        <f t="shared" si="1871"/>
        <v>Red</v>
      </c>
      <c r="S5798" t="str">
        <f t="shared" si="1872"/>
        <v>Green</v>
      </c>
      <c r="T5798" t="str">
        <f t="shared" si="1873"/>
        <v>Green</v>
      </c>
      <c r="U5798" t="str">
        <f t="shared" si="1874"/>
        <v>Red</v>
      </c>
      <c r="V5798" t="str">
        <f t="shared" si="1875"/>
        <v>Red</v>
      </c>
      <c r="W5798" t="str">
        <f t="shared" si="1876"/>
        <v>Green</v>
      </c>
      <c r="X5798" t="str">
        <f t="shared" si="1877"/>
        <v>Green</v>
      </c>
      <c r="Y5798" t="str">
        <f t="shared" si="1878"/>
        <v>Green</v>
      </c>
      <c r="Z5798" t="str">
        <f t="shared" si="1879"/>
        <v>Green</v>
      </c>
      <c r="AA5798" t="str">
        <f t="shared" si="1880"/>
        <v>Red</v>
      </c>
      <c r="AB5798" t="str">
        <f t="shared" si="1881"/>
        <v>Red</v>
      </c>
      <c r="AC5798" t="str">
        <f t="shared" si="1882"/>
        <v>Green</v>
      </c>
      <c r="AD5798" t="str">
        <f t="shared" si="1883"/>
        <v>Red</v>
      </c>
    </row>
    <row r="5799" spans="1:30" x14ac:dyDescent="0.3">
      <c r="A5799" t="str">
        <f t="shared" si="1864"/>
        <v>08/08/2026Dinamo Moscow IIAmkar Perm</v>
      </c>
      <c r="D5799" s="2">
        <v>46242</v>
      </c>
      <c r="E5799" s="3">
        <v>0.54166666666666663</v>
      </c>
      <c r="F5799" t="s">
        <v>3560</v>
      </c>
      <c r="G5799" t="s">
        <v>5902</v>
      </c>
      <c r="H5799">
        <v>0</v>
      </c>
      <c r="I5799">
        <v>2</v>
      </c>
      <c r="J5799">
        <v>0</v>
      </c>
      <c r="K5799">
        <v>3</v>
      </c>
      <c r="L5799" s="22" t="str">
        <f t="shared" si="1865"/>
        <v>08/08/2026</v>
      </c>
      <c r="M5799" s="23">
        <f t="shared" si="1866"/>
        <v>0.41666666666666663</v>
      </c>
      <c r="N5799" t="str">
        <f t="shared" si="1867"/>
        <v>0 - 3</v>
      </c>
      <c r="O5799" t="str">
        <f t="shared" si="1868"/>
        <v>Red</v>
      </c>
      <c r="P5799" t="str">
        <f t="shared" si="1869"/>
        <v>Red</v>
      </c>
      <c r="Q5799" t="str">
        <f t="shared" si="1870"/>
        <v>Green</v>
      </c>
      <c r="R5799" t="str">
        <f t="shared" si="1871"/>
        <v>Red</v>
      </c>
      <c r="S5799" t="str">
        <f t="shared" si="1872"/>
        <v>Green</v>
      </c>
      <c r="T5799" t="str">
        <f t="shared" si="1873"/>
        <v>Green</v>
      </c>
      <c r="U5799" t="str">
        <f t="shared" si="1874"/>
        <v>Red</v>
      </c>
      <c r="V5799" t="str">
        <f t="shared" si="1875"/>
        <v>Red</v>
      </c>
      <c r="W5799" t="str">
        <f t="shared" si="1876"/>
        <v>Green</v>
      </c>
      <c r="X5799" t="str">
        <f t="shared" si="1877"/>
        <v>Green</v>
      </c>
      <c r="Y5799" t="str">
        <f t="shared" si="1878"/>
        <v>Green</v>
      </c>
      <c r="Z5799" t="str">
        <f t="shared" si="1879"/>
        <v>Green</v>
      </c>
      <c r="AA5799" t="str">
        <f t="shared" si="1880"/>
        <v>Red</v>
      </c>
      <c r="AB5799" t="str">
        <f t="shared" si="1881"/>
        <v>Green</v>
      </c>
      <c r="AC5799" t="str">
        <f t="shared" si="1882"/>
        <v>Red</v>
      </c>
      <c r="AD5799" t="str">
        <f t="shared" si="1883"/>
        <v>Green</v>
      </c>
    </row>
    <row r="5800" spans="1:30" x14ac:dyDescent="0.3">
      <c r="A5800" t="str">
        <f t="shared" si="1864"/>
        <v>08/08/2026Dynamo BryanskSibir Novosibirsk</v>
      </c>
      <c r="D5800" s="2">
        <v>46242</v>
      </c>
      <c r="E5800" s="3">
        <v>0.54166666666666663</v>
      </c>
      <c r="F5800" t="s">
        <v>4408</v>
      </c>
      <c r="G5800" t="s">
        <v>4323</v>
      </c>
      <c r="H5800">
        <v>0</v>
      </c>
      <c r="I5800">
        <v>0</v>
      </c>
      <c r="J5800">
        <v>1</v>
      </c>
      <c r="K5800">
        <v>0</v>
      </c>
      <c r="L5800" s="22" t="str">
        <f t="shared" si="1865"/>
        <v>08/08/2026</v>
      </c>
      <c r="M5800" s="23">
        <f t="shared" si="1866"/>
        <v>0.41666666666666663</v>
      </c>
      <c r="N5800" t="str">
        <f t="shared" si="1867"/>
        <v>1 - 0</v>
      </c>
      <c r="O5800" t="str">
        <f t="shared" si="1868"/>
        <v>Green</v>
      </c>
      <c r="P5800" t="str">
        <f t="shared" si="1869"/>
        <v>Red</v>
      </c>
      <c r="Q5800" t="str">
        <f t="shared" si="1870"/>
        <v>Red</v>
      </c>
      <c r="R5800" t="str">
        <f t="shared" si="1871"/>
        <v>Green</v>
      </c>
      <c r="S5800" t="str">
        <f t="shared" si="1872"/>
        <v>Red</v>
      </c>
      <c r="T5800" t="str">
        <f t="shared" si="1873"/>
        <v>Green</v>
      </c>
      <c r="U5800" t="str">
        <f t="shared" si="1874"/>
        <v>Red</v>
      </c>
      <c r="V5800" t="str">
        <f t="shared" si="1875"/>
        <v>Green</v>
      </c>
      <c r="W5800" t="str">
        <f t="shared" si="1876"/>
        <v>Red</v>
      </c>
      <c r="X5800" t="str">
        <f t="shared" si="1877"/>
        <v>Red</v>
      </c>
      <c r="Y5800" t="str">
        <f t="shared" si="1878"/>
        <v>Red</v>
      </c>
      <c r="Z5800" t="str">
        <f t="shared" si="1879"/>
        <v>Red</v>
      </c>
      <c r="AA5800" t="str">
        <f t="shared" si="1880"/>
        <v>Green</v>
      </c>
      <c r="AB5800" t="str">
        <f t="shared" si="1881"/>
        <v>Green</v>
      </c>
      <c r="AC5800" t="str">
        <f t="shared" si="1882"/>
        <v>Red</v>
      </c>
      <c r="AD5800" t="str">
        <f t="shared" si="1883"/>
        <v>Green</v>
      </c>
    </row>
    <row r="5801" spans="1:30" x14ac:dyDescent="0.3">
      <c r="A5801" t="str">
        <f t="shared" si="1864"/>
        <v>08/08/2026Eintracht FrankfurtHull City</v>
      </c>
      <c r="D5801" s="2">
        <v>46242</v>
      </c>
      <c r="E5801" s="3">
        <v>0.54166666666666663</v>
      </c>
      <c r="F5801" t="s">
        <v>4423</v>
      </c>
      <c r="G5801" t="s">
        <v>3938</v>
      </c>
      <c r="H5801">
        <v>1</v>
      </c>
      <c r="I5801">
        <v>0</v>
      </c>
      <c r="J5801">
        <v>2</v>
      </c>
      <c r="K5801">
        <v>0</v>
      </c>
      <c r="L5801" s="22" t="str">
        <f t="shared" si="1865"/>
        <v>08/08/2026</v>
      </c>
      <c r="M5801" s="23">
        <f t="shared" si="1866"/>
        <v>0.41666666666666663</v>
      </c>
      <c r="N5801" t="str">
        <f t="shared" si="1867"/>
        <v>2 - 0</v>
      </c>
      <c r="O5801" t="str">
        <f t="shared" si="1868"/>
        <v>Green</v>
      </c>
      <c r="P5801" t="str">
        <f t="shared" si="1869"/>
        <v>Red</v>
      </c>
      <c r="Q5801" t="str">
        <f t="shared" si="1870"/>
        <v>Red</v>
      </c>
      <c r="R5801" t="str">
        <f t="shared" si="1871"/>
        <v>Green</v>
      </c>
      <c r="S5801" t="str">
        <f t="shared" si="1872"/>
        <v>Red</v>
      </c>
      <c r="T5801" t="str">
        <f t="shared" si="1873"/>
        <v>Green</v>
      </c>
      <c r="U5801" t="str">
        <f t="shared" si="1874"/>
        <v>Green</v>
      </c>
      <c r="V5801" t="str">
        <f t="shared" si="1875"/>
        <v>Red</v>
      </c>
      <c r="W5801" t="str">
        <f t="shared" si="1876"/>
        <v>Red</v>
      </c>
      <c r="X5801" t="str">
        <f t="shared" si="1877"/>
        <v>Green</v>
      </c>
      <c r="Y5801" t="str">
        <f t="shared" si="1878"/>
        <v>Green</v>
      </c>
      <c r="Z5801" t="str">
        <f t="shared" si="1879"/>
        <v>Red</v>
      </c>
      <c r="AA5801" t="str">
        <f t="shared" si="1880"/>
        <v>Green</v>
      </c>
      <c r="AB5801" t="str">
        <f t="shared" si="1881"/>
        <v>Green</v>
      </c>
      <c r="AC5801" t="str">
        <f t="shared" si="1882"/>
        <v>Red</v>
      </c>
      <c r="AD5801" t="str">
        <f t="shared" si="1883"/>
        <v>Green</v>
      </c>
    </row>
    <row r="5802" spans="1:30" x14ac:dyDescent="0.3">
      <c r="A5802" t="str">
        <f t="shared" si="1864"/>
        <v>08/08/2026ElverumOrn Horten</v>
      </c>
      <c r="D5802" s="2">
        <v>46242</v>
      </c>
      <c r="E5802" s="3">
        <v>0.54166666666666663</v>
      </c>
      <c r="F5802" t="s">
        <v>3501</v>
      </c>
      <c r="G5802" t="s">
        <v>4773</v>
      </c>
      <c r="H5802">
        <v>0</v>
      </c>
      <c r="I5802">
        <v>0</v>
      </c>
      <c r="J5802">
        <v>1</v>
      </c>
      <c r="K5802">
        <v>0</v>
      </c>
      <c r="L5802" s="22" t="str">
        <f t="shared" si="1865"/>
        <v>08/08/2026</v>
      </c>
      <c r="M5802" s="23">
        <f t="shared" si="1866"/>
        <v>0.41666666666666663</v>
      </c>
      <c r="N5802" t="str">
        <f t="shared" si="1867"/>
        <v>1 - 0</v>
      </c>
      <c r="O5802" t="str">
        <f t="shared" si="1868"/>
        <v>Green</v>
      </c>
      <c r="P5802" t="str">
        <f t="shared" si="1869"/>
        <v>Red</v>
      </c>
      <c r="Q5802" t="str">
        <f t="shared" si="1870"/>
        <v>Red</v>
      </c>
      <c r="R5802" t="str">
        <f t="shared" si="1871"/>
        <v>Green</v>
      </c>
      <c r="S5802" t="str">
        <f t="shared" si="1872"/>
        <v>Red</v>
      </c>
      <c r="T5802" t="str">
        <f t="shared" si="1873"/>
        <v>Green</v>
      </c>
      <c r="U5802" t="str">
        <f t="shared" si="1874"/>
        <v>Red</v>
      </c>
      <c r="V5802" t="str">
        <f t="shared" si="1875"/>
        <v>Green</v>
      </c>
      <c r="W5802" t="str">
        <f t="shared" si="1876"/>
        <v>Red</v>
      </c>
      <c r="X5802" t="str">
        <f t="shared" si="1877"/>
        <v>Red</v>
      </c>
      <c r="Y5802" t="str">
        <f t="shared" si="1878"/>
        <v>Red</v>
      </c>
      <c r="Z5802" t="str">
        <f t="shared" si="1879"/>
        <v>Red</v>
      </c>
      <c r="AA5802" t="str">
        <f t="shared" si="1880"/>
        <v>Green</v>
      </c>
      <c r="AB5802" t="str">
        <f t="shared" si="1881"/>
        <v>Green</v>
      </c>
      <c r="AC5802" t="str">
        <f t="shared" si="1882"/>
        <v>Red</v>
      </c>
      <c r="AD5802" t="str">
        <f t="shared" si="1883"/>
        <v>Green</v>
      </c>
    </row>
    <row r="5803" spans="1:30" x14ac:dyDescent="0.3">
      <c r="A5803" t="str">
        <f t="shared" si="1864"/>
        <v>08/08/2026Encarnacion FCParaguari AC</v>
      </c>
      <c r="D5803" s="2">
        <v>46242</v>
      </c>
      <c r="E5803" s="3">
        <v>0.54166666666666663</v>
      </c>
      <c r="F5803" t="s">
        <v>1813</v>
      </c>
      <c r="G5803" t="s">
        <v>2537</v>
      </c>
      <c r="H5803">
        <v>0</v>
      </c>
      <c r="I5803">
        <v>1</v>
      </c>
      <c r="J5803">
        <v>0</v>
      </c>
      <c r="K5803">
        <v>1</v>
      </c>
      <c r="L5803" s="22" t="str">
        <f t="shared" si="1865"/>
        <v>08/08/2026</v>
      </c>
      <c r="M5803" s="23">
        <f t="shared" si="1866"/>
        <v>0.41666666666666663</v>
      </c>
      <c r="N5803" t="str">
        <f t="shared" si="1867"/>
        <v>0 - 1</v>
      </c>
      <c r="O5803" t="str">
        <f t="shared" si="1868"/>
        <v>Red</v>
      </c>
      <c r="P5803" t="str">
        <f t="shared" si="1869"/>
        <v>Red</v>
      </c>
      <c r="Q5803" t="str">
        <f t="shared" si="1870"/>
        <v>Green</v>
      </c>
      <c r="R5803" t="str">
        <f t="shared" si="1871"/>
        <v>Red</v>
      </c>
      <c r="S5803" t="str">
        <f t="shared" si="1872"/>
        <v>Green</v>
      </c>
      <c r="T5803" t="str">
        <f t="shared" si="1873"/>
        <v>Green</v>
      </c>
      <c r="U5803" t="str">
        <f t="shared" si="1874"/>
        <v>Red</v>
      </c>
      <c r="V5803" t="str">
        <f t="shared" si="1875"/>
        <v>Red</v>
      </c>
      <c r="W5803" t="str">
        <f t="shared" si="1876"/>
        <v>Green</v>
      </c>
      <c r="X5803" t="str">
        <f t="shared" si="1877"/>
        <v>Green</v>
      </c>
      <c r="Y5803" t="str">
        <f t="shared" si="1878"/>
        <v>Red</v>
      </c>
      <c r="Z5803" t="str">
        <f t="shared" si="1879"/>
        <v>Red</v>
      </c>
      <c r="AA5803" t="str">
        <f t="shared" si="1880"/>
        <v>Green</v>
      </c>
      <c r="AB5803" t="str">
        <f t="shared" si="1881"/>
        <v>Green</v>
      </c>
      <c r="AC5803" t="str">
        <f t="shared" si="1882"/>
        <v>Red</v>
      </c>
      <c r="AD5803" t="str">
        <f t="shared" si="1883"/>
        <v>Green</v>
      </c>
    </row>
    <row r="5804" spans="1:30" x14ac:dyDescent="0.3">
      <c r="A5804" t="str">
        <f t="shared" si="1864"/>
        <v>08/08/2026FC Black StarsSR Delemont</v>
      </c>
      <c r="D5804" s="2">
        <v>46242</v>
      </c>
      <c r="E5804" s="3">
        <v>0.54166666666666663</v>
      </c>
      <c r="F5804" t="s">
        <v>7428</v>
      </c>
      <c r="G5804" t="s">
        <v>7429</v>
      </c>
      <c r="H5804">
        <v>0</v>
      </c>
      <c r="I5804">
        <v>0</v>
      </c>
      <c r="J5804">
        <v>1</v>
      </c>
      <c r="K5804">
        <v>1</v>
      </c>
      <c r="L5804" s="22" t="str">
        <f t="shared" si="1865"/>
        <v>08/08/2026</v>
      </c>
      <c r="M5804" s="23">
        <f t="shared" si="1866"/>
        <v>0.41666666666666663</v>
      </c>
      <c r="N5804" t="str">
        <f t="shared" si="1867"/>
        <v>1 - 1</v>
      </c>
      <c r="O5804" t="str">
        <f t="shared" si="1868"/>
        <v>Red</v>
      </c>
      <c r="P5804" t="str">
        <f t="shared" si="1869"/>
        <v>Green</v>
      </c>
      <c r="Q5804" t="str">
        <f t="shared" si="1870"/>
        <v>Red</v>
      </c>
      <c r="R5804" t="str">
        <f t="shared" si="1871"/>
        <v>Green</v>
      </c>
      <c r="S5804" t="str">
        <f t="shared" si="1872"/>
        <v>Green</v>
      </c>
      <c r="T5804" t="str">
        <f t="shared" si="1873"/>
        <v>Red</v>
      </c>
      <c r="U5804" t="str">
        <f t="shared" si="1874"/>
        <v>Red</v>
      </c>
      <c r="V5804" t="str">
        <f t="shared" si="1875"/>
        <v>Green</v>
      </c>
      <c r="W5804" t="str">
        <f t="shared" si="1876"/>
        <v>Red</v>
      </c>
      <c r="X5804" t="str">
        <f t="shared" si="1877"/>
        <v>Red</v>
      </c>
      <c r="Y5804" t="str">
        <f t="shared" si="1878"/>
        <v>Green</v>
      </c>
      <c r="Z5804" t="str">
        <f t="shared" si="1879"/>
        <v>Red</v>
      </c>
      <c r="AA5804" t="str">
        <f t="shared" si="1880"/>
        <v>Green</v>
      </c>
      <c r="AB5804" t="str">
        <f t="shared" si="1881"/>
        <v>Green</v>
      </c>
      <c r="AC5804" t="str">
        <f t="shared" si="1882"/>
        <v>Green</v>
      </c>
      <c r="AD5804" t="str">
        <f t="shared" si="1883"/>
        <v>Red</v>
      </c>
    </row>
    <row r="5805" spans="1:30" x14ac:dyDescent="0.3">
      <c r="A5805" t="str">
        <f t="shared" si="1864"/>
        <v>08/08/2026FC Sion IIPrishtina Bern</v>
      </c>
      <c r="D5805" s="2">
        <v>46242</v>
      </c>
      <c r="E5805" s="3">
        <v>0.54166666666666663</v>
      </c>
      <c r="F5805" t="s">
        <v>7430</v>
      </c>
      <c r="G5805" t="s">
        <v>7431</v>
      </c>
      <c r="H5805">
        <v>0</v>
      </c>
      <c r="I5805">
        <v>0</v>
      </c>
      <c r="J5805">
        <v>1</v>
      </c>
      <c r="K5805">
        <v>1</v>
      </c>
      <c r="L5805" s="22" t="str">
        <f t="shared" si="1865"/>
        <v>08/08/2026</v>
      </c>
      <c r="M5805" s="23">
        <f t="shared" si="1866"/>
        <v>0.41666666666666663</v>
      </c>
      <c r="N5805" t="str">
        <f t="shared" si="1867"/>
        <v>1 - 1</v>
      </c>
      <c r="O5805" t="str">
        <f t="shared" si="1868"/>
        <v>Red</v>
      </c>
      <c r="P5805" t="str">
        <f t="shared" si="1869"/>
        <v>Green</v>
      </c>
      <c r="Q5805" t="str">
        <f t="shared" si="1870"/>
        <v>Red</v>
      </c>
      <c r="R5805" t="str">
        <f t="shared" si="1871"/>
        <v>Green</v>
      </c>
      <c r="S5805" t="str">
        <f t="shared" si="1872"/>
        <v>Green</v>
      </c>
      <c r="T5805" t="str">
        <f t="shared" si="1873"/>
        <v>Red</v>
      </c>
      <c r="U5805" t="str">
        <f t="shared" si="1874"/>
        <v>Red</v>
      </c>
      <c r="V5805" t="str">
        <f t="shared" si="1875"/>
        <v>Green</v>
      </c>
      <c r="W5805" t="str">
        <f t="shared" si="1876"/>
        <v>Red</v>
      </c>
      <c r="X5805" t="str">
        <f t="shared" si="1877"/>
        <v>Red</v>
      </c>
      <c r="Y5805" t="str">
        <f t="shared" si="1878"/>
        <v>Green</v>
      </c>
      <c r="Z5805" t="str">
        <f t="shared" si="1879"/>
        <v>Red</v>
      </c>
      <c r="AA5805" t="str">
        <f t="shared" si="1880"/>
        <v>Green</v>
      </c>
      <c r="AB5805" t="str">
        <f t="shared" si="1881"/>
        <v>Green</v>
      </c>
      <c r="AC5805" t="str">
        <f t="shared" si="1882"/>
        <v>Green</v>
      </c>
      <c r="AD5805" t="str">
        <f t="shared" si="1883"/>
        <v>Red</v>
      </c>
    </row>
    <row r="5806" spans="1:30" x14ac:dyDescent="0.3">
      <c r="A5806" t="str">
        <f t="shared" si="1864"/>
        <v>08/08/2026FC ZhetysuFC Ordabasy</v>
      </c>
      <c r="D5806" s="2">
        <v>46242</v>
      </c>
      <c r="E5806" s="3">
        <v>0.54166666666666663</v>
      </c>
      <c r="F5806" t="s">
        <v>3376</v>
      </c>
      <c r="G5806" t="s">
        <v>4435</v>
      </c>
      <c r="H5806">
        <v>0</v>
      </c>
      <c r="I5806">
        <v>1</v>
      </c>
      <c r="J5806">
        <v>0</v>
      </c>
      <c r="K5806">
        <v>4</v>
      </c>
      <c r="L5806" s="22" t="str">
        <f t="shared" si="1865"/>
        <v>08/08/2026</v>
      </c>
      <c r="M5806" s="23">
        <f t="shared" si="1866"/>
        <v>0.41666666666666663</v>
      </c>
      <c r="N5806" t="str">
        <f t="shared" si="1867"/>
        <v>0 - 4</v>
      </c>
      <c r="O5806" t="str">
        <f t="shared" si="1868"/>
        <v>Red</v>
      </c>
      <c r="P5806" t="str">
        <f t="shared" si="1869"/>
        <v>Red</v>
      </c>
      <c r="Q5806" t="str">
        <f t="shared" si="1870"/>
        <v>Green</v>
      </c>
      <c r="R5806" t="str">
        <f t="shared" si="1871"/>
        <v>Red</v>
      </c>
      <c r="S5806" t="str">
        <f t="shared" si="1872"/>
        <v>Green</v>
      </c>
      <c r="T5806" t="str">
        <f t="shared" si="1873"/>
        <v>Green</v>
      </c>
      <c r="U5806" t="str">
        <f t="shared" si="1874"/>
        <v>Red</v>
      </c>
      <c r="V5806" t="str">
        <f t="shared" si="1875"/>
        <v>Red</v>
      </c>
      <c r="W5806" t="str">
        <f t="shared" si="1876"/>
        <v>Green</v>
      </c>
      <c r="X5806" t="str">
        <f t="shared" si="1877"/>
        <v>Green</v>
      </c>
      <c r="Y5806" t="str">
        <f t="shared" si="1878"/>
        <v>Green</v>
      </c>
      <c r="Z5806" t="str">
        <f t="shared" si="1879"/>
        <v>Green</v>
      </c>
      <c r="AA5806" t="str">
        <f t="shared" si="1880"/>
        <v>Red</v>
      </c>
      <c r="AB5806" t="str">
        <f t="shared" si="1881"/>
        <v>Red</v>
      </c>
      <c r="AC5806" t="str">
        <f t="shared" si="1882"/>
        <v>Red</v>
      </c>
      <c r="AD5806" t="str">
        <f t="shared" si="1883"/>
        <v>Green</v>
      </c>
    </row>
    <row r="5807" spans="1:30" x14ac:dyDescent="0.3">
      <c r="A5807" t="str">
        <f t="shared" ref="A5807:A5870" si="1884">L5806&amp;F5807&amp;G5807</f>
        <v>08/08/2026Ferencvarosi TC IIDunaharaszti MTK</v>
      </c>
      <c r="D5807" s="2">
        <v>46242</v>
      </c>
      <c r="E5807" s="3">
        <v>0.54166666666666663</v>
      </c>
      <c r="F5807" t="s">
        <v>3321</v>
      </c>
      <c r="G5807" t="s">
        <v>3340</v>
      </c>
      <c r="H5807">
        <v>1</v>
      </c>
      <c r="I5807">
        <v>0</v>
      </c>
      <c r="J5807">
        <v>2</v>
      </c>
      <c r="K5807">
        <v>0</v>
      </c>
      <c r="L5807" s="22" t="str">
        <f t="shared" si="1865"/>
        <v>08/08/2026</v>
      </c>
      <c r="M5807" s="23">
        <f t="shared" si="1866"/>
        <v>0.41666666666666663</v>
      </c>
      <c r="N5807" t="str">
        <f t="shared" si="1867"/>
        <v>2 - 0</v>
      </c>
      <c r="O5807" t="str">
        <f t="shared" si="1868"/>
        <v>Green</v>
      </c>
      <c r="P5807" t="str">
        <f t="shared" si="1869"/>
        <v>Red</v>
      </c>
      <c r="Q5807" t="str">
        <f t="shared" si="1870"/>
        <v>Red</v>
      </c>
      <c r="R5807" t="str">
        <f t="shared" si="1871"/>
        <v>Green</v>
      </c>
      <c r="S5807" t="str">
        <f t="shared" si="1872"/>
        <v>Red</v>
      </c>
      <c r="T5807" t="str">
        <f t="shared" si="1873"/>
        <v>Green</v>
      </c>
      <c r="U5807" t="str">
        <f t="shared" si="1874"/>
        <v>Green</v>
      </c>
      <c r="V5807" t="str">
        <f t="shared" si="1875"/>
        <v>Red</v>
      </c>
      <c r="W5807" t="str">
        <f t="shared" si="1876"/>
        <v>Red</v>
      </c>
      <c r="X5807" t="str">
        <f t="shared" si="1877"/>
        <v>Green</v>
      </c>
      <c r="Y5807" t="str">
        <f t="shared" si="1878"/>
        <v>Green</v>
      </c>
      <c r="Z5807" t="str">
        <f t="shared" si="1879"/>
        <v>Red</v>
      </c>
      <c r="AA5807" t="str">
        <f t="shared" si="1880"/>
        <v>Green</v>
      </c>
      <c r="AB5807" t="str">
        <f t="shared" si="1881"/>
        <v>Green</v>
      </c>
      <c r="AC5807" t="str">
        <f t="shared" si="1882"/>
        <v>Red</v>
      </c>
      <c r="AD5807" t="str">
        <f t="shared" si="1883"/>
        <v>Green</v>
      </c>
    </row>
    <row r="5808" spans="1:30" x14ac:dyDescent="0.3">
      <c r="A5808" t="str">
        <f t="shared" si="1884"/>
        <v>08/08/2026FK JervVidar</v>
      </c>
      <c r="D5808" s="2">
        <v>46242</v>
      </c>
      <c r="E5808" s="3">
        <v>0.54166666666666663</v>
      </c>
      <c r="F5808" t="s">
        <v>4384</v>
      </c>
      <c r="G5808" t="s">
        <v>3442</v>
      </c>
      <c r="H5808">
        <v>1</v>
      </c>
      <c r="I5808">
        <v>0</v>
      </c>
      <c r="J5808">
        <v>4</v>
      </c>
      <c r="K5808">
        <v>0</v>
      </c>
      <c r="L5808" s="22" t="str">
        <f t="shared" si="1865"/>
        <v>08/08/2026</v>
      </c>
      <c r="M5808" s="23">
        <f t="shared" si="1866"/>
        <v>0.41666666666666663</v>
      </c>
      <c r="N5808" t="str">
        <f t="shared" si="1867"/>
        <v>4 - 0</v>
      </c>
      <c r="O5808" t="str">
        <f t="shared" si="1868"/>
        <v>Green</v>
      </c>
      <c r="P5808" t="str">
        <f t="shared" si="1869"/>
        <v>Red</v>
      </c>
      <c r="Q5808" t="str">
        <f t="shared" si="1870"/>
        <v>Red</v>
      </c>
      <c r="R5808" t="str">
        <f t="shared" si="1871"/>
        <v>Green</v>
      </c>
      <c r="S5808" t="str">
        <f t="shared" si="1872"/>
        <v>Red</v>
      </c>
      <c r="T5808" t="str">
        <f t="shared" si="1873"/>
        <v>Green</v>
      </c>
      <c r="U5808" t="str">
        <f t="shared" si="1874"/>
        <v>Green</v>
      </c>
      <c r="V5808" t="str">
        <f t="shared" si="1875"/>
        <v>Red</v>
      </c>
      <c r="W5808" t="str">
        <f t="shared" si="1876"/>
        <v>Red</v>
      </c>
      <c r="X5808" t="str">
        <f t="shared" si="1877"/>
        <v>Green</v>
      </c>
      <c r="Y5808" t="str">
        <f t="shared" si="1878"/>
        <v>Green</v>
      </c>
      <c r="Z5808" t="str">
        <f t="shared" si="1879"/>
        <v>Green</v>
      </c>
      <c r="AA5808" t="str">
        <f t="shared" si="1880"/>
        <v>Red</v>
      </c>
      <c r="AB5808" t="str">
        <f t="shared" si="1881"/>
        <v>Red</v>
      </c>
      <c r="AC5808" t="str">
        <f t="shared" si="1882"/>
        <v>Red</v>
      </c>
      <c r="AD5808" t="str">
        <f t="shared" si="1883"/>
        <v>Green</v>
      </c>
    </row>
    <row r="5809" spans="1:30" x14ac:dyDescent="0.3">
      <c r="A5809" t="str">
        <f t="shared" si="1884"/>
        <v>08/08/2026FK SveikataVilnius FA</v>
      </c>
      <c r="D5809" s="2">
        <v>46242</v>
      </c>
      <c r="E5809" s="3">
        <v>0.54166666666666663</v>
      </c>
      <c r="F5809" t="s">
        <v>5806</v>
      </c>
      <c r="G5809" t="s">
        <v>5435</v>
      </c>
      <c r="H5809">
        <v>1</v>
      </c>
      <c r="I5809">
        <v>2</v>
      </c>
      <c r="J5809">
        <v>2</v>
      </c>
      <c r="K5809">
        <v>2</v>
      </c>
      <c r="L5809" s="22" t="str">
        <f t="shared" si="1865"/>
        <v>08/08/2026</v>
      </c>
      <c r="M5809" s="23">
        <f t="shared" si="1866"/>
        <v>0.41666666666666663</v>
      </c>
      <c r="N5809" t="str">
        <f t="shared" si="1867"/>
        <v>2 - 2</v>
      </c>
      <c r="O5809" t="str">
        <f t="shared" si="1868"/>
        <v>Red</v>
      </c>
      <c r="P5809" t="str">
        <f t="shared" si="1869"/>
        <v>Green</v>
      </c>
      <c r="Q5809" t="str">
        <f t="shared" si="1870"/>
        <v>Red</v>
      </c>
      <c r="R5809" t="str">
        <f t="shared" si="1871"/>
        <v>Green</v>
      </c>
      <c r="S5809" t="str">
        <f t="shared" si="1872"/>
        <v>Green</v>
      </c>
      <c r="T5809" t="str">
        <f t="shared" si="1873"/>
        <v>Red</v>
      </c>
      <c r="U5809" t="str">
        <f t="shared" si="1874"/>
        <v>Red</v>
      </c>
      <c r="V5809" t="str">
        <f t="shared" si="1875"/>
        <v>Red</v>
      </c>
      <c r="W5809" t="str">
        <f t="shared" si="1876"/>
        <v>Green</v>
      </c>
      <c r="X5809" t="str">
        <f t="shared" si="1877"/>
        <v>Green</v>
      </c>
      <c r="Y5809" t="str">
        <f t="shared" si="1878"/>
        <v>Green</v>
      </c>
      <c r="Z5809" t="str">
        <f t="shared" si="1879"/>
        <v>Green</v>
      </c>
      <c r="AA5809" t="str">
        <f t="shared" si="1880"/>
        <v>Red</v>
      </c>
      <c r="AB5809" t="str">
        <f t="shared" si="1881"/>
        <v>Red</v>
      </c>
      <c r="AC5809" t="str">
        <f t="shared" si="1882"/>
        <v>Green</v>
      </c>
      <c r="AD5809" t="str">
        <f t="shared" si="1883"/>
        <v>Red</v>
      </c>
    </row>
    <row r="5810" spans="1:30" x14ac:dyDescent="0.3">
      <c r="A5810" t="str">
        <f t="shared" si="1884"/>
        <v>08/08/2026FordeBrann II</v>
      </c>
      <c r="D5810" s="2">
        <v>46242</v>
      </c>
      <c r="E5810" s="3">
        <v>0.54166666666666663</v>
      </c>
      <c r="F5810" t="s">
        <v>3473</v>
      </c>
      <c r="G5810" t="s">
        <v>4735</v>
      </c>
      <c r="H5810">
        <v>3</v>
      </c>
      <c r="I5810">
        <v>0</v>
      </c>
      <c r="J5810">
        <v>7</v>
      </c>
      <c r="K5810">
        <v>0</v>
      </c>
      <c r="L5810" s="22" t="str">
        <f t="shared" si="1865"/>
        <v>08/08/2026</v>
      </c>
      <c r="M5810" s="23">
        <f t="shared" si="1866"/>
        <v>0.41666666666666663</v>
      </c>
      <c r="N5810" t="str">
        <f t="shared" si="1867"/>
        <v>7 - 0</v>
      </c>
      <c r="O5810" t="str">
        <f t="shared" si="1868"/>
        <v>Green</v>
      </c>
      <c r="P5810" t="str">
        <f t="shared" si="1869"/>
        <v>Red</v>
      </c>
      <c r="Q5810" t="str">
        <f t="shared" si="1870"/>
        <v>Red</v>
      </c>
      <c r="R5810" t="str">
        <f t="shared" si="1871"/>
        <v>Green</v>
      </c>
      <c r="S5810" t="str">
        <f t="shared" si="1872"/>
        <v>Red</v>
      </c>
      <c r="T5810" t="str">
        <f t="shared" si="1873"/>
        <v>Green</v>
      </c>
      <c r="U5810" t="str">
        <f t="shared" si="1874"/>
        <v>Green</v>
      </c>
      <c r="V5810" t="str">
        <f t="shared" si="1875"/>
        <v>Red</v>
      </c>
      <c r="W5810" t="str">
        <f t="shared" si="1876"/>
        <v>Red</v>
      </c>
      <c r="X5810" t="str">
        <f t="shared" si="1877"/>
        <v>Green</v>
      </c>
      <c r="Y5810" t="str">
        <f t="shared" si="1878"/>
        <v>Green</v>
      </c>
      <c r="Z5810" t="str">
        <f t="shared" si="1879"/>
        <v>Green</v>
      </c>
      <c r="AA5810" t="str">
        <f t="shared" si="1880"/>
        <v>Red</v>
      </c>
      <c r="AB5810" t="str">
        <f t="shared" si="1881"/>
        <v>Red</v>
      </c>
      <c r="AC5810" t="str">
        <f t="shared" si="1882"/>
        <v>Red</v>
      </c>
      <c r="AD5810" t="str">
        <f t="shared" si="1883"/>
        <v>Green</v>
      </c>
    </row>
    <row r="5811" spans="1:30" x14ac:dyDescent="0.3">
      <c r="A5811" t="str">
        <f t="shared" si="1884"/>
        <v>08/08/2026FyllingsdalenVaregg</v>
      </c>
      <c r="D5811" s="2">
        <v>46242</v>
      </c>
      <c r="E5811" s="3">
        <v>0.54166666666666663</v>
      </c>
      <c r="F5811" t="s">
        <v>4403</v>
      </c>
      <c r="G5811" t="s">
        <v>4347</v>
      </c>
      <c r="H5811">
        <v>0</v>
      </c>
      <c r="I5811">
        <v>1</v>
      </c>
      <c r="J5811">
        <v>0</v>
      </c>
      <c r="K5811">
        <v>4</v>
      </c>
      <c r="L5811" s="22" t="str">
        <f t="shared" si="1865"/>
        <v>08/08/2026</v>
      </c>
      <c r="M5811" s="23">
        <f t="shared" si="1866"/>
        <v>0.41666666666666663</v>
      </c>
      <c r="N5811" t="str">
        <f t="shared" si="1867"/>
        <v>0 - 4</v>
      </c>
      <c r="O5811" t="str">
        <f t="shared" si="1868"/>
        <v>Red</v>
      </c>
      <c r="P5811" t="str">
        <f t="shared" si="1869"/>
        <v>Red</v>
      </c>
      <c r="Q5811" t="str">
        <f t="shared" si="1870"/>
        <v>Green</v>
      </c>
      <c r="R5811" t="str">
        <f t="shared" si="1871"/>
        <v>Red</v>
      </c>
      <c r="S5811" t="str">
        <f t="shared" si="1872"/>
        <v>Green</v>
      </c>
      <c r="T5811" t="str">
        <f t="shared" si="1873"/>
        <v>Green</v>
      </c>
      <c r="U5811" t="str">
        <f t="shared" si="1874"/>
        <v>Red</v>
      </c>
      <c r="V5811" t="str">
        <f t="shared" si="1875"/>
        <v>Red</v>
      </c>
      <c r="W5811" t="str">
        <f t="shared" si="1876"/>
        <v>Green</v>
      </c>
      <c r="X5811" t="str">
        <f t="shared" si="1877"/>
        <v>Green</v>
      </c>
      <c r="Y5811" t="str">
        <f t="shared" si="1878"/>
        <v>Green</v>
      </c>
      <c r="Z5811" t="str">
        <f t="shared" si="1879"/>
        <v>Green</v>
      </c>
      <c r="AA5811" t="str">
        <f t="shared" si="1880"/>
        <v>Red</v>
      </c>
      <c r="AB5811" t="str">
        <f t="shared" si="1881"/>
        <v>Red</v>
      </c>
      <c r="AC5811" t="str">
        <f t="shared" si="1882"/>
        <v>Red</v>
      </c>
      <c r="AD5811" t="str">
        <f t="shared" si="1883"/>
        <v>Green</v>
      </c>
    </row>
    <row r="5812" spans="1:30" x14ac:dyDescent="0.3">
      <c r="A5812" t="str">
        <f t="shared" si="1884"/>
        <v>08/08/2026Hinna FKFlekkeroy</v>
      </c>
      <c r="D5812" s="2">
        <v>46242</v>
      </c>
      <c r="E5812" s="3">
        <v>0.54166666666666663</v>
      </c>
      <c r="F5812" t="s">
        <v>3479</v>
      </c>
      <c r="G5812" t="s">
        <v>3482</v>
      </c>
      <c r="H5812">
        <v>1</v>
      </c>
      <c r="I5812">
        <v>1</v>
      </c>
      <c r="J5812">
        <v>3</v>
      </c>
      <c r="K5812">
        <v>2</v>
      </c>
      <c r="L5812" s="22" t="str">
        <f t="shared" si="1865"/>
        <v>08/08/2026</v>
      </c>
      <c r="M5812" s="23">
        <f t="shared" si="1866"/>
        <v>0.41666666666666663</v>
      </c>
      <c r="N5812" t="str">
        <f t="shared" si="1867"/>
        <v>3 - 2</v>
      </c>
      <c r="O5812" t="str">
        <f t="shared" si="1868"/>
        <v>Green</v>
      </c>
      <c r="P5812" t="str">
        <f t="shared" si="1869"/>
        <v>Red</v>
      </c>
      <c r="Q5812" t="str">
        <f t="shared" si="1870"/>
        <v>Red</v>
      </c>
      <c r="R5812" t="str">
        <f t="shared" si="1871"/>
        <v>Green</v>
      </c>
      <c r="S5812" t="str">
        <f t="shared" si="1872"/>
        <v>Red</v>
      </c>
      <c r="T5812" t="str">
        <f t="shared" si="1873"/>
        <v>Green</v>
      </c>
      <c r="U5812" t="str">
        <f t="shared" si="1874"/>
        <v>Red</v>
      </c>
      <c r="V5812" t="str">
        <f t="shared" si="1875"/>
        <v>Green</v>
      </c>
      <c r="W5812" t="str">
        <f t="shared" si="1876"/>
        <v>Red</v>
      </c>
      <c r="X5812" t="str">
        <f t="shared" si="1877"/>
        <v>Green</v>
      </c>
      <c r="Y5812" t="str">
        <f t="shared" si="1878"/>
        <v>Green</v>
      </c>
      <c r="Z5812" t="str">
        <f t="shared" si="1879"/>
        <v>Green</v>
      </c>
      <c r="AA5812" t="str">
        <f t="shared" si="1880"/>
        <v>Red</v>
      </c>
      <c r="AB5812" t="str">
        <f t="shared" si="1881"/>
        <v>Red</v>
      </c>
      <c r="AC5812" t="str">
        <f t="shared" si="1882"/>
        <v>Green</v>
      </c>
      <c r="AD5812" t="str">
        <f t="shared" si="1883"/>
        <v>Red</v>
      </c>
    </row>
    <row r="5813" spans="1:30" x14ac:dyDescent="0.3">
      <c r="A5813" t="str">
        <f t="shared" si="1884"/>
        <v>08/08/2026HonkaNurmijarven Jalkapalloseura</v>
      </c>
      <c r="D5813" s="2">
        <v>46242</v>
      </c>
      <c r="E5813" s="3">
        <v>0.54166666666666663</v>
      </c>
      <c r="F5813" t="s">
        <v>3214</v>
      </c>
      <c r="G5813" t="s">
        <v>2425</v>
      </c>
      <c r="H5813">
        <v>3</v>
      </c>
      <c r="I5813">
        <v>0</v>
      </c>
      <c r="J5813">
        <v>7</v>
      </c>
      <c r="K5813">
        <v>0</v>
      </c>
      <c r="L5813" s="22" t="str">
        <f t="shared" si="1865"/>
        <v>08/08/2026</v>
      </c>
      <c r="M5813" s="23">
        <f t="shared" si="1866"/>
        <v>0.41666666666666663</v>
      </c>
      <c r="N5813" t="str">
        <f t="shared" si="1867"/>
        <v>7 - 0</v>
      </c>
      <c r="O5813" t="str">
        <f t="shared" si="1868"/>
        <v>Green</v>
      </c>
      <c r="P5813" t="str">
        <f t="shared" si="1869"/>
        <v>Red</v>
      </c>
      <c r="Q5813" t="str">
        <f t="shared" si="1870"/>
        <v>Red</v>
      </c>
      <c r="R5813" t="str">
        <f t="shared" si="1871"/>
        <v>Green</v>
      </c>
      <c r="S5813" t="str">
        <f t="shared" si="1872"/>
        <v>Red</v>
      </c>
      <c r="T5813" t="str">
        <f t="shared" si="1873"/>
        <v>Green</v>
      </c>
      <c r="U5813" t="str">
        <f t="shared" si="1874"/>
        <v>Green</v>
      </c>
      <c r="V5813" t="str">
        <f t="shared" si="1875"/>
        <v>Red</v>
      </c>
      <c r="W5813" t="str">
        <f t="shared" si="1876"/>
        <v>Red</v>
      </c>
      <c r="X5813" t="str">
        <f t="shared" si="1877"/>
        <v>Green</v>
      </c>
      <c r="Y5813" t="str">
        <f t="shared" si="1878"/>
        <v>Green</v>
      </c>
      <c r="Z5813" t="str">
        <f t="shared" si="1879"/>
        <v>Green</v>
      </c>
      <c r="AA5813" t="str">
        <f t="shared" si="1880"/>
        <v>Red</v>
      </c>
      <c r="AB5813" t="str">
        <f t="shared" si="1881"/>
        <v>Red</v>
      </c>
      <c r="AC5813" t="str">
        <f t="shared" si="1882"/>
        <v>Red</v>
      </c>
      <c r="AD5813" t="str">
        <f t="shared" si="1883"/>
        <v>Green</v>
      </c>
    </row>
    <row r="5814" spans="1:30" x14ac:dyDescent="0.3">
      <c r="A5814" t="str">
        <f t="shared" si="1884"/>
        <v>08/08/2026Huginn/Hottur/LeiknirAugnablik Kopavogur</v>
      </c>
      <c r="D5814" s="2">
        <v>46242</v>
      </c>
      <c r="E5814" s="3">
        <v>0.54166666666666663</v>
      </c>
      <c r="F5814" t="s">
        <v>3345</v>
      </c>
      <c r="G5814" t="s">
        <v>2047</v>
      </c>
      <c r="H5814">
        <v>1</v>
      </c>
      <c r="I5814">
        <v>0</v>
      </c>
      <c r="J5814">
        <v>4</v>
      </c>
      <c r="K5814">
        <v>1</v>
      </c>
      <c r="L5814" s="22" t="str">
        <f t="shared" si="1865"/>
        <v>08/08/2026</v>
      </c>
      <c r="M5814" s="23">
        <f t="shared" si="1866"/>
        <v>0.41666666666666663</v>
      </c>
      <c r="N5814" t="str">
        <f t="shared" si="1867"/>
        <v>4 - 1</v>
      </c>
      <c r="O5814" t="str">
        <f t="shared" si="1868"/>
        <v>Green</v>
      </c>
      <c r="P5814" t="str">
        <f t="shared" si="1869"/>
        <v>Red</v>
      </c>
      <c r="Q5814" t="str">
        <f t="shared" si="1870"/>
        <v>Red</v>
      </c>
      <c r="R5814" t="str">
        <f t="shared" si="1871"/>
        <v>Green</v>
      </c>
      <c r="S5814" t="str">
        <f t="shared" si="1872"/>
        <v>Red</v>
      </c>
      <c r="T5814" t="str">
        <f t="shared" si="1873"/>
        <v>Green</v>
      </c>
      <c r="U5814" t="str">
        <f t="shared" si="1874"/>
        <v>Green</v>
      </c>
      <c r="V5814" t="str">
        <f t="shared" si="1875"/>
        <v>Red</v>
      </c>
      <c r="W5814" t="str">
        <f t="shared" si="1876"/>
        <v>Red</v>
      </c>
      <c r="X5814" t="str">
        <f t="shared" si="1877"/>
        <v>Green</v>
      </c>
      <c r="Y5814" t="str">
        <f t="shared" si="1878"/>
        <v>Green</v>
      </c>
      <c r="Z5814" t="str">
        <f t="shared" si="1879"/>
        <v>Green</v>
      </c>
      <c r="AA5814" t="str">
        <f t="shared" si="1880"/>
        <v>Red</v>
      </c>
      <c r="AB5814" t="str">
        <f t="shared" si="1881"/>
        <v>Red</v>
      </c>
      <c r="AC5814" t="str">
        <f t="shared" si="1882"/>
        <v>Green</v>
      </c>
      <c r="AD5814" t="str">
        <f t="shared" si="1883"/>
        <v>Red</v>
      </c>
    </row>
    <row r="5815" spans="1:30" x14ac:dyDescent="0.3">
      <c r="A5815" t="str">
        <f t="shared" si="1884"/>
        <v>08/08/2026Kalmar U19GAIS Goteborg U19</v>
      </c>
      <c r="B5815" t="s">
        <v>827</v>
      </c>
      <c r="D5815" s="2">
        <v>46242</v>
      </c>
      <c r="E5815" s="3">
        <v>0.54166666666666663</v>
      </c>
      <c r="F5815" t="s">
        <v>1292</v>
      </c>
      <c r="G5815" t="s">
        <v>3643</v>
      </c>
      <c r="H5815">
        <v>0</v>
      </c>
      <c r="I5815">
        <v>0</v>
      </c>
      <c r="J5815">
        <v>5</v>
      </c>
      <c r="K5815">
        <v>0</v>
      </c>
      <c r="L5815" s="22" t="str">
        <f t="shared" si="1865"/>
        <v>08/08/2026</v>
      </c>
      <c r="M5815" s="23">
        <f t="shared" si="1866"/>
        <v>0.41666666666666663</v>
      </c>
      <c r="N5815" t="str">
        <f t="shared" si="1867"/>
        <v>5 - 0</v>
      </c>
      <c r="O5815" t="str">
        <f t="shared" si="1868"/>
        <v>Green</v>
      </c>
      <c r="P5815" t="str">
        <f t="shared" si="1869"/>
        <v>Red</v>
      </c>
      <c r="Q5815" t="str">
        <f t="shared" si="1870"/>
        <v>Red</v>
      </c>
      <c r="R5815" t="str">
        <f t="shared" si="1871"/>
        <v>Green</v>
      </c>
      <c r="S5815" t="str">
        <f t="shared" si="1872"/>
        <v>Red</v>
      </c>
      <c r="T5815" t="str">
        <f t="shared" si="1873"/>
        <v>Green</v>
      </c>
      <c r="U5815" t="str">
        <f t="shared" si="1874"/>
        <v>Red</v>
      </c>
      <c r="V5815" t="str">
        <f t="shared" si="1875"/>
        <v>Green</v>
      </c>
      <c r="W5815" t="str">
        <f t="shared" si="1876"/>
        <v>Red</v>
      </c>
      <c r="X5815" t="str">
        <f t="shared" si="1877"/>
        <v>Red</v>
      </c>
      <c r="Y5815" t="str">
        <f t="shared" si="1878"/>
        <v>Green</v>
      </c>
      <c r="Z5815" t="str">
        <f t="shared" si="1879"/>
        <v>Green</v>
      </c>
      <c r="AA5815" t="str">
        <f t="shared" si="1880"/>
        <v>Red</v>
      </c>
      <c r="AB5815" t="str">
        <f t="shared" si="1881"/>
        <v>Red</v>
      </c>
      <c r="AC5815" t="str">
        <f t="shared" si="1882"/>
        <v>Red</v>
      </c>
      <c r="AD5815" t="str">
        <f t="shared" si="1883"/>
        <v>Green</v>
      </c>
    </row>
    <row r="5816" spans="1:30" x14ac:dyDescent="0.3">
      <c r="A5816" t="str">
        <f t="shared" si="1884"/>
        <v>08/08/2026Kvik HaldenMjondalen</v>
      </c>
      <c r="D5816" s="2">
        <v>46242</v>
      </c>
      <c r="E5816" s="3">
        <v>0.54166666666666663</v>
      </c>
      <c r="F5816" t="s">
        <v>4320</v>
      </c>
      <c r="G5816" t="s">
        <v>3440</v>
      </c>
      <c r="H5816">
        <v>0</v>
      </c>
      <c r="I5816">
        <v>1</v>
      </c>
      <c r="J5816">
        <v>0</v>
      </c>
      <c r="K5816">
        <v>1</v>
      </c>
      <c r="L5816" s="22" t="str">
        <f t="shared" si="1865"/>
        <v>08/08/2026</v>
      </c>
      <c r="M5816" s="23">
        <f t="shared" si="1866"/>
        <v>0.41666666666666663</v>
      </c>
      <c r="N5816" t="str">
        <f t="shared" si="1867"/>
        <v>0 - 1</v>
      </c>
      <c r="O5816" t="str">
        <f t="shared" si="1868"/>
        <v>Red</v>
      </c>
      <c r="P5816" t="str">
        <f t="shared" si="1869"/>
        <v>Red</v>
      </c>
      <c r="Q5816" t="str">
        <f t="shared" si="1870"/>
        <v>Green</v>
      </c>
      <c r="R5816" t="str">
        <f t="shared" si="1871"/>
        <v>Red</v>
      </c>
      <c r="S5816" t="str">
        <f t="shared" si="1872"/>
        <v>Green</v>
      </c>
      <c r="T5816" t="str">
        <f t="shared" si="1873"/>
        <v>Green</v>
      </c>
      <c r="U5816" t="str">
        <f t="shared" si="1874"/>
        <v>Red</v>
      </c>
      <c r="V5816" t="str">
        <f t="shared" si="1875"/>
        <v>Red</v>
      </c>
      <c r="W5816" t="str">
        <f t="shared" si="1876"/>
        <v>Green</v>
      </c>
      <c r="X5816" t="str">
        <f t="shared" si="1877"/>
        <v>Green</v>
      </c>
      <c r="Y5816" t="str">
        <f t="shared" si="1878"/>
        <v>Red</v>
      </c>
      <c r="Z5816" t="str">
        <f t="shared" si="1879"/>
        <v>Red</v>
      </c>
      <c r="AA5816" t="str">
        <f t="shared" si="1880"/>
        <v>Green</v>
      </c>
      <c r="AB5816" t="str">
        <f t="shared" si="1881"/>
        <v>Green</v>
      </c>
      <c r="AC5816" t="str">
        <f t="shared" si="1882"/>
        <v>Red</v>
      </c>
      <c r="AD5816" t="str">
        <f t="shared" si="1883"/>
        <v>Green</v>
      </c>
    </row>
    <row r="5817" spans="1:30" x14ac:dyDescent="0.3">
      <c r="A5817" t="str">
        <f t="shared" si="1884"/>
        <v>08/08/2026LeedsRB Leipzig</v>
      </c>
      <c r="D5817" s="2">
        <v>46242</v>
      </c>
      <c r="E5817" s="3">
        <v>0.54166666666666663</v>
      </c>
      <c r="F5817" t="s">
        <v>4006</v>
      </c>
      <c r="G5817" t="s">
        <v>3755</v>
      </c>
      <c r="H5817">
        <v>1</v>
      </c>
      <c r="I5817">
        <v>0</v>
      </c>
      <c r="J5817">
        <v>2</v>
      </c>
      <c r="K5817">
        <v>0</v>
      </c>
      <c r="L5817" s="22" t="str">
        <f t="shared" si="1865"/>
        <v>08/08/2026</v>
      </c>
      <c r="M5817" s="23">
        <f t="shared" si="1866"/>
        <v>0.41666666666666663</v>
      </c>
      <c r="N5817" t="str">
        <f t="shared" si="1867"/>
        <v>2 - 0</v>
      </c>
      <c r="O5817" t="str">
        <f t="shared" si="1868"/>
        <v>Green</v>
      </c>
      <c r="P5817" t="str">
        <f t="shared" si="1869"/>
        <v>Red</v>
      </c>
      <c r="Q5817" t="str">
        <f t="shared" si="1870"/>
        <v>Red</v>
      </c>
      <c r="R5817" t="str">
        <f t="shared" si="1871"/>
        <v>Green</v>
      </c>
      <c r="S5817" t="str">
        <f t="shared" si="1872"/>
        <v>Red</v>
      </c>
      <c r="T5817" t="str">
        <f t="shared" si="1873"/>
        <v>Green</v>
      </c>
      <c r="U5817" t="str">
        <f t="shared" si="1874"/>
        <v>Green</v>
      </c>
      <c r="V5817" t="str">
        <f t="shared" si="1875"/>
        <v>Red</v>
      </c>
      <c r="W5817" t="str">
        <f t="shared" si="1876"/>
        <v>Red</v>
      </c>
      <c r="X5817" t="str">
        <f t="shared" si="1877"/>
        <v>Green</v>
      </c>
      <c r="Y5817" t="str">
        <f t="shared" si="1878"/>
        <v>Green</v>
      </c>
      <c r="Z5817" t="str">
        <f t="shared" si="1879"/>
        <v>Red</v>
      </c>
      <c r="AA5817" t="str">
        <f t="shared" si="1880"/>
        <v>Green</v>
      </c>
      <c r="AB5817" t="str">
        <f t="shared" si="1881"/>
        <v>Green</v>
      </c>
      <c r="AC5817" t="str">
        <f t="shared" si="1882"/>
        <v>Red</v>
      </c>
      <c r="AD5817" t="str">
        <f t="shared" si="1883"/>
        <v>Green</v>
      </c>
    </row>
    <row r="5818" spans="1:30" x14ac:dyDescent="0.3">
      <c r="A5818" t="str">
        <f t="shared" si="1884"/>
        <v>08/08/2026MadlaVindbjart</v>
      </c>
      <c r="D5818" s="2">
        <v>46242</v>
      </c>
      <c r="E5818" s="3">
        <v>0.54166666666666663</v>
      </c>
      <c r="F5818" t="s">
        <v>3481</v>
      </c>
      <c r="G5818" t="s">
        <v>3480</v>
      </c>
      <c r="H5818">
        <v>1</v>
      </c>
      <c r="I5818">
        <v>2</v>
      </c>
      <c r="J5818">
        <v>4</v>
      </c>
      <c r="K5818">
        <v>3</v>
      </c>
      <c r="L5818" s="22" t="str">
        <f t="shared" si="1865"/>
        <v>08/08/2026</v>
      </c>
      <c r="M5818" s="23">
        <f t="shared" si="1866"/>
        <v>0.41666666666666663</v>
      </c>
      <c r="N5818" t="str">
        <f t="shared" si="1867"/>
        <v>4 - 3</v>
      </c>
      <c r="O5818" t="str">
        <f t="shared" si="1868"/>
        <v>Green</v>
      </c>
      <c r="P5818" t="str">
        <f t="shared" si="1869"/>
        <v>Red</v>
      </c>
      <c r="Q5818" t="str">
        <f t="shared" si="1870"/>
        <v>Red</v>
      </c>
      <c r="R5818" t="str">
        <f t="shared" si="1871"/>
        <v>Green</v>
      </c>
      <c r="S5818" t="str">
        <f t="shared" si="1872"/>
        <v>Red</v>
      </c>
      <c r="T5818" t="str">
        <f t="shared" si="1873"/>
        <v>Green</v>
      </c>
      <c r="U5818" t="str">
        <f t="shared" si="1874"/>
        <v>Red</v>
      </c>
      <c r="V5818" t="str">
        <f t="shared" si="1875"/>
        <v>Red</v>
      </c>
      <c r="W5818" t="str">
        <f t="shared" si="1876"/>
        <v>Green</v>
      </c>
      <c r="X5818" t="str">
        <f t="shared" si="1877"/>
        <v>Green</v>
      </c>
      <c r="Y5818" t="str">
        <f t="shared" si="1878"/>
        <v>Green</v>
      </c>
      <c r="Z5818" t="str">
        <f t="shared" si="1879"/>
        <v>Green</v>
      </c>
      <c r="AA5818" t="str">
        <f t="shared" si="1880"/>
        <v>Red</v>
      </c>
      <c r="AB5818" t="str">
        <f t="shared" si="1881"/>
        <v>Red</v>
      </c>
      <c r="AC5818" t="str">
        <f t="shared" si="1882"/>
        <v>Green</v>
      </c>
      <c r="AD5818" t="str">
        <f t="shared" si="1883"/>
        <v>Red</v>
      </c>
    </row>
    <row r="5819" spans="1:30" x14ac:dyDescent="0.3">
      <c r="A5819" t="str">
        <f t="shared" si="1884"/>
        <v>08/08/2026MalaysiaPhilippines</v>
      </c>
      <c r="D5819" s="2">
        <v>46242</v>
      </c>
      <c r="E5819" s="3">
        <v>0.54166666666666663</v>
      </c>
      <c r="F5819" t="s">
        <v>2782</v>
      </c>
      <c r="G5819" t="s">
        <v>5044</v>
      </c>
      <c r="H5819">
        <v>1</v>
      </c>
      <c r="I5819">
        <v>0</v>
      </c>
      <c r="J5819">
        <v>1</v>
      </c>
      <c r="K5819">
        <v>0</v>
      </c>
      <c r="L5819" s="22" t="str">
        <f t="shared" si="1865"/>
        <v>08/08/2026</v>
      </c>
      <c r="M5819" s="23">
        <f t="shared" si="1866"/>
        <v>0.41666666666666663</v>
      </c>
      <c r="N5819" t="str">
        <f t="shared" si="1867"/>
        <v>1 - 0</v>
      </c>
      <c r="O5819" t="str">
        <f t="shared" si="1868"/>
        <v>Green</v>
      </c>
      <c r="P5819" t="str">
        <f t="shared" si="1869"/>
        <v>Red</v>
      </c>
      <c r="Q5819" t="str">
        <f t="shared" si="1870"/>
        <v>Red</v>
      </c>
      <c r="R5819" t="str">
        <f t="shared" si="1871"/>
        <v>Green</v>
      </c>
      <c r="S5819" t="str">
        <f t="shared" si="1872"/>
        <v>Red</v>
      </c>
      <c r="T5819" t="str">
        <f t="shared" si="1873"/>
        <v>Green</v>
      </c>
      <c r="U5819" t="str">
        <f t="shared" si="1874"/>
        <v>Green</v>
      </c>
      <c r="V5819" t="str">
        <f t="shared" si="1875"/>
        <v>Red</v>
      </c>
      <c r="W5819" t="str">
        <f t="shared" si="1876"/>
        <v>Red</v>
      </c>
      <c r="X5819" t="str">
        <f t="shared" si="1877"/>
        <v>Green</v>
      </c>
      <c r="Y5819" t="str">
        <f t="shared" si="1878"/>
        <v>Red</v>
      </c>
      <c r="Z5819" t="str">
        <f t="shared" si="1879"/>
        <v>Red</v>
      </c>
      <c r="AA5819" t="str">
        <f t="shared" si="1880"/>
        <v>Green</v>
      </c>
      <c r="AB5819" t="str">
        <f t="shared" si="1881"/>
        <v>Green</v>
      </c>
      <c r="AC5819" t="str">
        <f t="shared" si="1882"/>
        <v>Red</v>
      </c>
      <c r="AD5819" t="str">
        <f t="shared" si="1883"/>
        <v>Green</v>
      </c>
    </row>
    <row r="5820" spans="1:30" x14ac:dyDescent="0.3">
      <c r="A5820" t="str">
        <f t="shared" si="1884"/>
        <v>08/08/2026MandalskamerateneBrodd</v>
      </c>
      <c r="D5820" s="2">
        <v>46242</v>
      </c>
      <c r="E5820" s="3">
        <v>0.54166666666666663</v>
      </c>
      <c r="F5820" t="s">
        <v>3483</v>
      </c>
      <c r="G5820" t="s">
        <v>4349</v>
      </c>
      <c r="H5820">
        <v>0</v>
      </c>
      <c r="I5820">
        <v>0</v>
      </c>
      <c r="J5820">
        <v>2</v>
      </c>
      <c r="K5820">
        <v>1</v>
      </c>
      <c r="L5820" s="22" t="str">
        <f t="shared" si="1865"/>
        <v>08/08/2026</v>
      </c>
      <c r="M5820" s="23">
        <f t="shared" si="1866"/>
        <v>0.41666666666666663</v>
      </c>
      <c r="N5820" t="str">
        <f t="shared" si="1867"/>
        <v>2 - 1</v>
      </c>
      <c r="O5820" t="str">
        <f t="shared" si="1868"/>
        <v>Green</v>
      </c>
      <c r="P5820" t="str">
        <f t="shared" si="1869"/>
        <v>Red</v>
      </c>
      <c r="Q5820" t="str">
        <f t="shared" si="1870"/>
        <v>Red</v>
      </c>
      <c r="R5820" t="str">
        <f t="shared" si="1871"/>
        <v>Green</v>
      </c>
      <c r="S5820" t="str">
        <f t="shared" si="1872"/>
        <v>Red</v>
      </c>
      <c r="T5820" t="str">
        <f t="shared" si="1873"/>
        <v>Green</v>
      </c>
      <c r="U5820" t="str">
        <f t="shared" si="1874"/>
        <v>Red</v>
      </c>
      <c r="V5820" t="str">
        <f t="shared" si="1875"/>
        <v>Green</v>
      </c>
      <c r="W5820" t="str">
        <f t="shared" si="1876"/>
        <v>Red</v>
      </c>
      <c r="X5820" t="str">
        <f t="shared" si="1877"/>
        <v>Red</v>
      </c>
      <c r="Y5820" t="str">
        <f t="shared" si="1878"/>
        <v>Green</v>
      </c>
      <c r="Z5820" t="str">
        <f t="shared" si="1879"/>
        <v>Green</v>
      </c>
      <c r="AA5820" t="str">
        <f t="shared" si="1880"/>
        <v>Red</v>
      </c>
      <c r="AB5820" t="str">
        <f t="shared" si="1881"/>
        <v>Green</v>
      </c>
      <c r="AC5820" t="str">
        <f t="shared" si="1882"/>
        <v>Green</v>
      </c>
      <c r="AD5820" t="str">
        <f t="shared" si="1883"/>
        <v>Red</v>
      </c>
    </row>
    <row r="5821" spans="1:30" x14ac:dyDescent="0.3">
      <c r="A5821" t="str">
        <f t="shared" si="1884"/>
        <v>08/08/2026MKS Notec CzarnkowGrom Nowy Staw</v>
      </c>
      <c r="D5821" s="2">
        <v>46242</v>
      </c>
      <c r="E5821" s="3">
        <v>0.54166666666666663</v>
      </c>
      <c r="F5821" t="s">
        <v>5416</v>
      </c>
      <c r="G5821" t="s">
        <v>5682</v>
      </c>
      <c r="H5821">
        <v>0</v>
      </c>
      <c r="I5821">
        <v>0</v>
      </c>
      <c r="J5821">
        <v>0</v>
      </c>
      <c r="K5821">
        <v>2</v>
      </c>
      <c r="L5821" s="22" t="str">
        <f t="shared" si="1865"/>
        <v>08/08/2026</v>
      </c>
      <c r="M5821" s="23">
        <f t="shared" si="1866"/>
        <v>0.41666666666666663</v>
      </c>
      <c r="N5821" t="str">
        <f t="shared" si="1867"/>
        <v>0 - 2</v>
      </c>
      <c r="O5821" t="str">
        <f t="shared" si="1868"/>
        <v>Red</v>
      </c>
      <c r="P5821" t="str">
        <f t="shared" si="1869"/>
        <v>Red</v>
      </c>
      <c r="Q5821" t="str">
        <f t="shared" si="1870"/>
        <v>Green</v>
      </c>
      <c r="R5821" t="str">
        <f t="shared" si="1871"/>
        <v>Red</v>
      </c>
      <c r="S5821" t="str">
        <f t="shared" si="1872"/>
        <v>Green</v>
      </c>
      <c r="T5821" t="str">
        <f t="shared" si="1873"/>
        <v>Green</v>
      </c>
      <c r="U5821" t="str">
        <f t="shared" si="1874"/>
        <v>Red</v>
      </c>
      <c r="V5821" t="str">
        <f t="shared" si="1875"/>
        <v>Green</v>
      </c>
      <c r="W5821" t="str">
        <f t="shared" si="1876"/>
        <v>Red</v>
      </c>
      <c r="X5821" t="str">
        <f t="shared" si="1877"/>
        <v>Red</v>
      </c>
      <c r="Y5821" t="str">
        <f t="shared" si="1878"/>
        <v>Green</v>
      </c>
      <c r="Z5821" t="str">
        <f t="shared" si="1879"/>
        <v>Red</v>
      </c>
      <c r="AA5821" t="str">
        <f t="shared" si="1880"/>
        <v>Green</v>
      </c>
      <c r="AB5821" t="str">
        <f t="shared" si="1881"/>
        <v>Green</v>
      </c>
      <c r="AC5821" t="str">
        <f t="shared" si="1882"/>
        <v>Red</v>
      </c>
      <c r="AD5821" t="str">
        <f t="shared" si="1883"/>
        <v>Green</v>
      </c>
    </row>
    <row r="5822" spans="1:30" x14ac:dyDescent="0.3">
      <c r="A5822" t="str">
        <f t="shared" si="1884"/>
        <v>08/08/2026MKS Zabkovia ZabkiWidzew Lodz II</v>
      </c>
      <c r="D5822" s="2">
        <v>46242</v>
      </c>
      <c r="E5822" s="3">
        <v>0.54166666666666663</v>
      </c>
      <c r="F5822" t="s">
        <v>6078</v>
      </c>
      <c r="G5822" t="s">
        <v>6203</v>
      </c>
      <c r="H5822">
        <v>0</v>
      </c>
      <c r="I5822">
        <v>0</v>
      </c>
      <c r="J5822">
        <v>1</v>
      </c>
      <c r="K5822">
        <v>0</v>
      </c>
      <c r="L5822" s="22" t="str">
        <f t="shared" ref="L5822:L5885" si="1885">"0"&amp;DAY(D5822)&amp;"/"&amp;"08"&amp;"/"&amp;YEAR(D5822)</f>
        <v>08/08/2026</v>
      </c>
      <c r="M5822" s="23">
        <f t="shared" ref="M5822:M5885" si="1886">E5822-TIME(3,0,0)</f>
        <v>0.41666666666666663</v>
      </c>
      <c r="N5822" t="str">
        <f t="shared" ref="N5822:N5885" si="1887">J5822&amp;" - "&amp;K5822</f>
        <v>1 - 0</v>
      </c>
      <c r="O5822" t="str">
        <f t="shared" si="1868"/>
        <v>Green</v>
      </c>
      <c r="P5822" t="str">
        <f t="shared" si="1869"/>
        <v>Red</v>
      </c>
      <c r="Q5822" t="str">
        <f t="shared" si="1870"/>
        <v>Red</v>
      </c>
      <c r="R5822" t="str">
        <f t="shared" si="1871"/>
        <v>Green</v>
      </c>
      <c r="S5822" t="str">
        <f t="shared" si="1872"/>
        <v>Red</v>
      </c>
      <c r="T5822" t="str">
        <f t="shared" si="1873"/>
        <v>Green</v>
      </c>
      <c r="U5822" t="str">
        <f t="shared" si="1874"/>
        <v>Red</v>
      </c>
      <c r="V5822" t="str">
        <f t="shared" si="1875"/>
        <v>Green</v>
      </c>
      <c r="W5822" t="str">
        <f t="shared" si="1876"/>
        <v>Red</v>
      </c>
      <c r="X5822" t="str">
        <f t="shared" si="1877"/>
        <v>Red</v>
      </c>
      <c r="Y5822" t="str">
        <f t="shared" si="1878"/>
        <v>Red</v>
      </c>
      <c r="Z5822" t="str">
        <f t="shared" si="1879"/>
        <v>Red</v>
      </c>
      <c r="AA5822" t="str">
        <f t="shared" si="1880"/>
        <v>Green</v>
      </c>
      <c r="AB5822" t="str">
        <f t="shared" si="1881"/>
        <v>Green</v>
      </c>
      <c r="AC5822" t="str">
        <f t="shared" si="1882"/>
        <v>Red</v>
      </c>
      <c r="AD5822" t="str">
        <f t="shared" si="1883"/>
        <v>Green</v>
      </c>
    </row>
    <row r="5823" spans="1:30" x14ac:dyDescent="0.3">
      <c r="A5823" t="str">
        <f t="shared" si="1884"/>
        <v>08/08/2026Musan SalamaAbo IFK</v>
      </c>
      <c r="D5823" s="2">
        <v>46242</v>
      </c>
      <c r="E5823" s="3">
        <v>0.54166666666666663</v>
      </c>
      <c r="F5823" t="s">
        <v>3218</v>
      </c>
      <c r="G5823" t="s">
        <v>2426</v>
      </c>
      <c r="H5823">
        <v>1</v>
      </c>
      <c r="I5823">
        <v>1</v>
      </c>
      <c r="J5823">
        <v>1</v>
      </c>
      <c r="K5823">
        <v>2</v>
      </c>
      <c r="L5823" s="22" t="str">
        <f t="shared" si="1885"/>
        <v>08/08/2026</v>
      </c>
      <c r="M5823" s="23">
        <f t="shared" si="1886"/>
        <v>0.41666666666666663</v>
      </c>
      <c r="N5823" t="str">
        <f t="shared" si="1887"/>
        <v>1 - 2</v>
      </c>
      <c r="O5823" t="str">
        <f t="shared" si="1868"/>
        <v>Red</v>
      </c>
      <c r="P5823" t="str">
        <f t="shared" si="1869"/>
        <v>Red</v>
      </c>
      <c r="Q5823" t="str">
        <f t="shared" si="1870"/>
        <v>Green</v>
      </c>
      <c r="R5823" t="str">
        <f t="shared" si="1871"/>
        <v>Red</v>
      </c>
      <c r="S5823" t="str">
        <f t="shared" si="1872"/>
        <v>Green</v>
      </c>
      <c r="T5823" t="str">
        <f t="shared" si="1873"/>
        <v>Green</v>
      </c>
      <c r="U5823" t="str">
        <f t="shared" si="1874"/>
        <v>Red</v>
      </c>
      <c r="V5823" t="str">
        <f t="shared" si="1875"/>
        <v>Green</v>
      </c>
      <c r="W5823" t="str">
        <f t="shared" si="1876"/>
        <v>Red</v>
      </c>
      <c r="X5823" t="str">
        <f t="shared" si="1877"/>
        <v>Green</v>
      </c>
      <c r="Y5823" t="str">
        <f t="shared" si="1878"/>
        <v>Green</v>
      </c>
      <c r="Z5823" t="str">
        <f t="shared" si="1879"/>
        <v>Green</v>
      </c>
      <c r="AA5823" t="str">
        <f t="shared" si="1880"/>
        <v>Red</v>
      </c>
      <c r="AB5823" t="str">
        <f t="shared" si="1881"/>
        <v>Green</v>
      </c>
      <c r="AC5823" t="str">
        <f t="shared" si="1882"/>
        <v>Green</v>
      </c>
      <c r="AD5823" t="str">
        <f t="shared" si="1883"/>
        <v>Red</v>
      </c>
    </row>
    <row r="5824" spans="1:30" x14ac:dyDescent="0.3">
      <c r="A5824" t="str">
        <f t="shared" si="1884"/>
        <v>08/08/2026NotoddenIL Sandviken</v>
      </c>
      <c r="D5824" s="2">
        <v>46242</v>
      </c>
      <c r="E5824" s="3">
        <v>0.54166666666666663</v>
      </c>
      <c r="F5824" t="s">
        <v>3445</v>
      </c>
      <c r="G5824" t="s">
        <v>3444</v>
      </c>
      <c r="H5824">
        <v>1</v>
      </c>
      <c r="I5824">
        <v>0</v>
      </c>
      <c r="J5824">
        <v>1</v>
      </c>
      <c r="K5824">
        <v>0</v>
      </c>
      <c r="L5824" s="22" t="str">
        <f t="shared" si="1885"/>
        <v>08/08/2026</v>
      </c>
      <c r="M5824" s="23">
        <f t="shared" si="1886"/>
        <v>0.41666666666666663</v>
      </c>
      <c r="N5824" t="str">
        <f t="shared" si="1887"/>
        <v>1 - 0</v>
      </c>
      <c r="O5824" t="str">
        <f t="shared" si="1868"/>
        <v>Green</v>
      </c>
      <c r="P5824" t="str">
        <f t="shared" si="1869"/>
        <v>Red</v>
      </c>
      <c r="Q5824" t="str">
        <f t="shared" si="1870"/>
        <v>Red</v>
      </c>
      <c r="R5824" t="str">
        <f t="shared" si="1871"/>
        <v>Green</v>
      </c>
      <c r="S5824" t="str">
        <f t="shared" si="1872"/>
        <v>Red</v>
      </c>
      <c r="T5824" t="str">
        <f t="shared" si="1873"/>
        <v>Green</v>
      </c>
      <c r="U5824" t="str">
        <f t="shared" si="1874"/>
        <v>Green</v>
      </c>
      <c r="V5824" t="str">
        <f t="shared" si="1875"/>
        <v>Red</v>
      </c>
      <c r="W5824" t="str">
        <f t="shared" si="1876"/>
        <v>Red</v>
      </c>
      <c r="X5824" t="str">
        <f t="shared" si="1877"/>
        <v>Green</v>
      </c>
      <c r="Y5824" t="str">
        <f t="shared" si="1878"/>
        <v>Red</v>
      </c>
      <c r="Z5824" t="str">
        <f t="shared" si="1879"/>
        <v>Red</v>
      </c>
      <c r="AA5824" t="str">
        <f t="shared" si="1880"/>
        <v>Green</v>
      </c>
      <c r="AB5824" t="str">
        <f t="shared" si="1881"/>
        <v>Green</v>
      </c>
      <c r="AC5824" t="str">
        <f t="shared" si="1882"/>
        <v>Red</v>
      </c>
      <c r="AD5824" t="str">
        <f t="shared" si="1883"/>
        <v>Green</v>
      </c>
    </row>
    <row r="5825" spans="1:30" x14ac:dyDescent="0.3">
      <c r="A5825" t="str">
        <f t="shared" si="1884"/>
        <v>08/08/2026Nova Iguacu U20Fluminense U20</v>
      </c>
      <c r="B5825" t="s">
        <v>804</v>
      </c>
      <c r="D5825" s="2">
        <v>46242</v>
      </c>
      <c r="E5825" s="3">
        <v>0.54166666666666663</v>
      </c>
      <c r="F5825" t="s">
        <v>7432</v>
      </c>
      <c r="G5825" t="s">
        <v>7433</v>
      </c>
      <c r="H5825">
        <v>1</v>
      </c>
      <c r="I5825">
        <v>2</v>
      </c>
      <c r="J5825">
        <v>1</v>
      </c>
      <c r="K5825">
        <v>3</v>
      </c>
      <c r="L5825" s="22" t="str">
        <f t="shared" si="1885"/>
        <v>08/08/2026</v>
      </c>
      <c r="M5825" s="23">
        <f t="shared" si="1886"/>
        <v>0.41666666666666663</v>
      </c>
      <c r="N5825" t="str">
        <f t="shared" si="1887"/>
        <v>1 - 3</v>
      </c>
      <c r="O5825" t="str">
        <f t="shared" si="1868"/>
        <v>Red</v>
      </c>
      <c r="P5825" t="str">
        <f t="shared" si="1869"/>
        <v>Red</v>
      </c>
      <c r="Q5825" t="str">
        <f t="shared" si="1870"/>
        <v>Green</v>
      </c>
      <c r="R5825" t="str">
        <f t="shared" si="1871"/>
        <v>Red</v>
      </c>
      <c r="S5825" t="str">
        <f t="shared" si="1872"/>
        <v>Green</v>
      </c>
      <c r="T5825" t="str">
        <f t="shared" si="1873"/>
        <v>Green</v>
      </c>
      <c r="U5825" t="str">
        <f t="shared" si="1874"/>
        <v>Red</v>
      </c>
      <c r="V5825" t="str">
        <f t="shared" si="1875"/>
        <v>Red</v>
      </c>
      <c r="W5825" t="str">
        <f t="shared" si="1876"/>
        <v>Green</v>
      </c>
      <c r="X5825" t="str">
        <f t="shared" si="1877"/>
        <v>Green</v>
      </c>
      <c r="Y5825" t="str">
        <f t="shared" si="1878"/>
        <v>Green</v>
      </c>
      <c r="Z5825" t="str">
        <f t="shared" si="1879"/>
        <v>Green</v>
      </c>
      <c r="AA5825" t="str">
        <f t="shared" si="1880"/>
        <v>Red</v>
      </c>
      <c r="AB5825" t="str">
        <f t="shared" si="1881"/>
        <v>Red</v>
      </c>
      <c r="AC5825" t="str">
        <f t="shared" si="1882"/>
        <v>Green</v>
      </c>
      <c r="AD5825" t="str">
        <f t="shared" si="1883"/>
        <v>Red</v>
      </c>
    </row>
    <row r="5826" spans="1:30" x14ac:dyDescent="0.3">
      <c r="A5826" t="str">
        <f t="shared" si="1884"/>
        <v>08/08/2026OberneulandTS Woltmershausen</v>
      </c>
      <c r="D5826" s="2">
        <v>46242</v>
      </c>
      <c r="E5826" s="3">
        <v>0.54166666666666663</v>
      </c>
      <c r="F5826" t="s">
        <v>7434</v>
      </c>
      <c r="G5826" t="s">
        <v>7435</v>
      </c>
      <c r="H5826">
        <v>0</v>
      </c>
      <c r="I5826">
        <v>1</v>
      </c>
      <c r="J5826">
        <v>1</v>
      </c>
      <c r="K5826">
        <v>3</v>
      </c>
      <c r="L5826" s="22" t="str">
        <f t="shared" si="1885"/>
        <v>08/08/2026</v>
      </c>
      <c r="M5826" s="23">
        <f t="shared" si="1886"/>
        <v>0.41666666666666663</v>
      </c>
      <c r="N5826" t="str">
        <f t="shared" si="1887"/>
        <v>1 - 3</v>
      </c>
      <c r="O5826" t="str">
        <f t="shared" ref="O5826:O5889" si="1888">IF($J5826&gt;$K5826,"Green","Red")</f>
        <v>Red</v>
      </c>
      <c r="P5826" t="str">
        <f t="shared" ref="P5826:P5889" si="1889">IF($J5826=$K5826,"Green","Red")</f>
        <v>Red</v>
      </c>
      <c r="Q5826" t="str">
        <f t="shared" ref="Q5826:Q5889" si="1890">IF($J5826&lt;$K5826,"Green","Red")</f>
        <v>Green</v>
      </c>
      <c r="R5826" t="str">
        <f t="shared" ref="R5826:R5889" si="1891">IF($J5826&gt;=$K5826,"Green","Red")</f>
        <v>Red</v>
      </c>
      <c r="S5826" t="str">
        <f t="shared" ref="S5826:S5889" si="1892">IF($J5826&lt;=$K5826,"Green","Red")</f>
        <v>Green</v>
      </c>
      <c r="T5826" t="str">
        <f t="shared" ref="T5826:T5889" si="1893">IF(OR($J5826&gt;$K5826,$J5826&lt;$K5826),"Green","Red")</f>
        <v>Green</v>
      </c>
      <c r="U5826" t="str">
        <f t="shared" ref="U5826:U5889" si="1894">IF($H5826&gt;$I5826,"Green","Red")</f>
        <v>Red</v>
      </c>
      <c r="V5826" t="str">
        <f t="shared" ref="V5826:V5889" si="1895">IF($H5826=$I5826,"Green","Red")</f>
        <v>Red</v>
      </c>
      <c r="W5826" t="str">
        <f t="shared" ref="W5826:W5889" si="1896">IF($H5826&lt;$I5826,"Green","Red")</f>
        <v>Green</v>
      </c>
      <c r="X5826" t="str">
        <f t="shared" ref="X5826:X5889" si="1897">IF($H5826+$I5826&gt;0,"Green","Red")</f>
        <v>Green</v>
      </c>
      <c r="Y5826" t="str">
        <f t="shared" ref="Y5826:Y5889" si="1898">IF($J5826+$K5826&gt;1.5,"Green","Red")</f>
        <v>Green</v>
      </c>
      <c r="Z5826" t="str">
        <f t="shared" ref="Z5826:Z5889" si="1899">IF($J5826+$K5826&gt;2.5,"Green","Red")</f>
        <v>Green</v>
      </c>
      <c r="AA5826" t="str">
        <f t="shared" ref="AA5826:AA5889" si="1900">IF($J5826+$K5826&lt;2.5,"Green","Red")</f>
        <v>Red</v>
      </c>
      <c r="AB5826" t="str">
        <f t="shared" ref="AB5826:AB5889" si="1901">IF($J5826+$K5826&lt;3.5,"Green","Red")</f>
        <v>Red</v>
      </c>
      <c r="AC5826" t="str">
        <f t="shared" ref="AC5826:AC5889" si="1902">IF(AND($J5826&gt;0,$K5826&gt;0),"Green","Red")</f>
        <v>Green</v>
      </c>
      <c r="AD5826" t="str">
        <f t="shared" ref="AD5826:AD5889" si="1903">IF(OR($J5826=0,$K5826=0),"Green","Red")</f>
        <v>Red</v>
      </c>
    </row>
    <row r="5827" spans="1:30" x14ac:dyDescent="0.3">
      <c r="A5827" t="str">
        <f t="shared" si="1884"/>
        <v>08/08/2026Odishi 1919FC Kolkheti Poti</v>
      </c>
      <c r="D5827" s="2">
        <v>46242</v>
      </c>
      <c r="E5827" s="3">
        <v>0.54166666666666663</v>
      </c>
      <c r="F5827" t="s">
        <v>4372</v>
      </c>
      <c r="G5827" t="s">
        <v>3257</v>
      </c>
      <c r="H5827">
        <v>1</v>
      </c>
      <c r="I5827">
        <v>1</v>
      </c>
      <c r="J5827">
        <v>2</v>
      </c>
      <c r="K5827">
        <v>1</v>
      </c>
      <c r="L5827" s="22" t="str">
        <f t="shared" si="1885"/>
        <v>08/08/2026</v>
      </c>
      <c r="M5827" s="23">
        <f t="shared" si="1886"/>
        <v>0.41666666666666663</v>
      </c>
      <c r="N5827" t="str">
        <f t="shared" si="1887"/>
        <v>2 - 1</v>
      </c>
      <c r="O5827" t="str">
        <f t="shared" si="1888"/>
        <v>Green</v>
      </c>
      <c r="P5827" t="str">
        <f t="shared" si="1889"/>
        <v>Red</v>
      </c>
      <c r="Q5827" t="str">
        <f t="shared" si="1890"/>
        <v>Red</v>
      </c>
      <c r="R5827" t="str">
        <f t="shared" si="1891"/>
        <v>Green</v>
      </c>
      <c r="S5827" t="str">
        <f t="shared" si="1892"/>
        <v>Red</v>
      </c>
      <c r="T5827" t="str">
        <f t="shared" si="1893"/>
        <v>Green</v>
      </c>
      <c r="U5827" t="str">
        <f t="shared" si="1894"/>
        <v>Red</v>
      </c>
      <c r="V5827" t="str">
        <f t="shared" si="1895"/>
        <v>Green</v>
      </c>
      <c r="W5827" t="str">
        <f t="shared" si="1896"/>
        <v>Red</v>
      </c>
      <c r="X5827" t="str">
        <f t="shared" si="1897"/>
        <v>Green</v>
      </c>
      <c r="Y5827" t="str">
        <f t="shared" si="1898"/>
        <v>Green</v>
      </c>
      <c r="Z5827" t="str">
        <f t="shared" si="1899"/>
        <v>Green</v>
      </c>
      <c r="AA5827" t="str">
        <f t="shared" si="1900"/>
        <v>Red</v>
      </c>
      <c r="AB5827" t="str">
        <f t="shared" si="1901"/>
        <v>Green</v>
      </c>
      <c r="AC5827" t="str">
        <f t="shared" si="1902"/>
        <v>Green</v>
      </c>
      <c r="AD5827" t="str">
        <f t="shared" si="1903"/>
        <v>Red</v>
      </c>
    </row>
    <row r="5828" spans="1:30" x14ac:dyDescent="0.3">
      <c r="A5828" t="str">
        <f t="shared" si="1884"/>
        <v>08/08/2026Orgryte ISAIK</v>
      </c>
      <c r="B5828" t="s">
        <v>827</v>
      </c>
      <c r="C5828" t="s">
        <v>828</v>
      </c>
      <c r="D5828" s="2">
        <v>46242</v>
      </c>
      <c r="E5828" s="3">
        <v>0.54166666666666663</v>
      </c>
      <c r="F5828" t="s">
        <v>146</v>
      </c>
      <c r="G5828" t="s">
        <v>1258</v>
      </c>
      <c r="H5828">
        <v>2</v>
      </c>
      <c r="I5828">
        <v>1</v>
      </c>
      <c r="J5828">
        <v>3</v>
      </c>
      <c r="K5828">
        <v>4</v>
      </c>
      <c r="L5828" s="22" t="str">
        <f t="shared" si="1885"/>
        <v>08/08/2026</v>
      </c>
      <c r="M5828" s="23">
        <f t="shared" si="1886"/>
        <v>0.41666666666666663</v>
      </c>
      <c r="N5828" t="str">
        <f t="shared" si="1887"/>
        <v>3 - 4</v>
      </c>
      <c r="O5828" t="str">
        <f t="shared" si="1888"/>
        <v>Red</v>
      </c>
      <c r="P5828" t="str">
        <f t="shared" si="1889"/>
        <v>Red</v>
      </c>
      <c r="Q5828" t="str">
        <f t="shared" si="1890"/>
        <v>Green</v>
      </c>
      <c r="R5828" t="str">
        <f t="shared" si="1891"/>
        <v>Red</v>
      </c>
      <c r="S5828" t="str">
        <f t="shared" si="1892"/>
        <v>Green</v>
      </c>
      <c r="T5828" t="str">
        <f t="shared" si="1893"/>
        <v>Green</v>
      </c>
      <c r="U5828" t="str">
        <f t="shared" si="1894"/>
        <v>Green</v>
      </c>
      <c r="V5828" t="str">
        <f t="shared" si="1895"/>
        <v>Red</v>
      </c>
      <c r="W5828" t="str">
        <f t="shared" si="1896"/>
        <v>Red</v>
      </c>
      <c r="X5828" t="str">
        <f t="shared" si="1897"/>
        <v>Green</v>
      </c>
      <c r="Y5828" t="str">
        <f t="shared" si="1898"/>
        <v>Green</v>
      </c>
      <c r="Z5828" t="str">
        <f t="shared" si="1899"/>
        <v>Green</v>
      </c>
      <c r="AA5828" t="str">
        <f t="shared" si="1900"/>
        <v>Red</v>
      </c>
      <c r="AB5828" t="str">
        <f t="shared" si="1901"/>
        <v>Red</v>
      </c>
      <c r="AC5828" t="str">
        <f t="shared" si="1902"/>
        <v>Green</v>
      </c>
      <c r="AD5828" t="str">
        <f t="shared" si="1903"/>
        <v>Red</v>
      </c>
    </row>
    <row r="5829" spans="1:30" x14ac:dyDescent="0.3">
      <c r="A5829" t="str">
        <f t="shared" si="1884"/>
        <v>08/08/2026Orlando PiratesDurban City</v>
      </c>
      <c r="D5829" s="2">
        <v>46242</v>
      </c>
      <c r="E5829" s="3">
        <v>0.54166666666666663</v>
      </c>
      <c r="F5829" t="s">
        <v>1454</v>
      </c>
      <c r="G5829" t="s">
        <v>6072</v>
      </c>
      <c r="H5829">
        <v>1</v>
      </c>
      <c r="I5829">
        <v>0</v>
      </c>
      <c r="J5829">
        <v>2</v>
      </c>
      <c r="K5829">
        <v>1</v>
      </c>
      <c r="L5829" s="22" t="str">
        <f t="shared" si="1885"/>
        <v>08/08/2026</v>
      </c>
      <c r="M5829" s="23">
        <f t="shared" si="1886"/>
        <v>0.41666666666666663</v>
      </c>
      <c r="N5829" t="str">
        <f t="shared" si="1887"/>
        <v>2 - 1</v>
      </c>
      <c r="O5829" t="str">
        <f t="shared" si="1888"/>
        <v>Green</v>
      </c>
      <c r="P5829" t="str">
        <f t="shared" si="1889"/>
        <v>Red</v>
      </c>
      <c r="Q5829" t="str">
        <f t="shared" si="1890"/>
        <v>Red</v>
      </c>
      <c r="R5829" t="str">
        <f t="shared" si="1891"/>
        <v>Green</v>
      </c>
      <c r="S5829" t="str">
        <f t="shared" si="1892"/>
        <v>Red</v>
      </c>
      <c r="T5829" t="str">
        <f t="shared" si="1893"/>
        <v>Green</v>
      </c>
      <c r="U5829" t="str">
        <f t="shared" si="1894"/>
        <v>Green</v>
      </c>
      <c r="V5829" t="str">
        <f t="shared" si="1895"/>
        <v>Red</v>
      </c>
      <c r="W5829" t="str">
        <f t="shared" si="1896"/>
        <v>Red</v>
      </c>
      <c r="X5829" t="str">
        <f t="shared" si="1897"/>
        <v>Green</v>
      </c>
      <c r="Y5829" t="str">
        <f t="shared" si="1898"/>
        <v>Green</v>
      </c>
      <c r="Z5829" t="str">
        <f t="shared" si="1899"/>
        <v>Green</v>
      </c>
      <c r="AA5829" t="str">
        <f t="shared" si="1900"/>
        <v>Red</v>
      </c>
      <c r="AB5829" t="str">
        <f t="shared" si="1901"/>
        <v>Green</v>
      </c>
      <c r="AC5829" t="str">
        <f t="shared" si="1902"/>
        <v>Green</v>
      </c>
      <c r="AD5829" t="str">
        <f t="shared" si="1903"/>
        <v>Red</v>
      </c>
    </row>
    <row r="5830" spans="1:30" x14ac:dyDescent="0.3">
      <c r="A5830" t="str">
        <f t="shared" si="1884"/>
        <v>08/08/2026Osters IFLandskrona</v>
      </c>
      <c r="B5830" t="s">
        <v>827</v>
      </c>
      <c r="D5830" s="2">
        <v>46242</v>
      </c>
      <c r="E5830" s="3">
        <v>0.54166666666666663</v>
      </c>
      <c r="F5830" t="s">
        <v>1261</v>
      </c>
      <c r="G5830" t="s">
        <v>5072</v>
      </c>
      <c r="H5830">
        <v>0</v>
      </c>
      <c r="I5830">
        <v>1</v>
      </c>
      <c r="J5830">
        <v>0</v>
      </c>
      <c r="K5830">
        <v>1</v>
      </c>
      <c r="L5830" s="22" t="str">
        <f t="shared" si="1885"/>
        <v>08/08/2026</v>
      </c>
      <c r="M5830" s="23">
        <f t="shared" si="1886"/>
        <v>0.41666666666666663</v>
      </c>
      <c r="N5830" t="str">
        <f t="shared" si="1887"/>
        <v>0 - 1</v>
      </c>
      <c r="O5830" t="str">
        <f t="shared" si="1888"/>
        <v>Red</v>
      </c>
      <c r="P5830" t="str">
        <f t="shared" si="1889"/>
        <v>Red</v>
      </c>
      <c r="Q5830" t="str">
        <f t="shared" si="1890"/>
        <v>Green</v>
      </c>
      <c r="R5830" t="str">
        <f t="shared" si="1891"/>
        <v>Red</v>
      </c>
      <c r="S5830" t="str">
        <f t="shared" si="1892"/>
        <v>Green</v>
      </c>
      <c r="T5830" t="str">
        <f t="shared" si="1893"/>
        <v>Green</v>
      </c>
      <c r="U5830" t="str">
        <f t="shared" si="1894"/>
        <v>Red</v>
      </c>
      <c r="V5830" t="str">
        <f t="shared" si="1895"/>
        <v>Red</v>
      </c>
      <c r="W5830" t="str">
        <f t="shared" si="1896"/>
        <v>Green</v>
      </c>
      <c r="X5830" t="str">
        <f t="shared" si="1897"/>
        <v>Green</v>
      </c>
      <c r="Y5830" t="str">
        <f t="shared" si="1898"/>
        <v>Red</v>
      </c>
      <c r="Z5830" t="str">
        <f t="shared" si="1899"/>
        <v>Red</v>
      </c>
      <c r="AA5830" t="str">
        <f t="shared" si="1900"/>
        <v>Green</v>
      </c>
      <c r="AB5830" t="str">
        <f t="shared" si="1901"/>
        <v>Green</v>
      </c>
      <c r="AC5830" t="str">
        <f t="shared" si="1902"/>
        <v>Red</v>
      </c>
      <c r="AD5830" t="str">
        <f t="shared" si="1903"/>
        <v>Green</v>
      </c>
    </row>
    <row r="5831" spans="1:30" x14ac:dyDescent="0.3">
      <c r="A5831" t="str">
        <f t="shared" si="1884"/>
        <v>08/08/2026Peimari UnitedPargas Idrottsforening</v>
      </c>
      <c r="D5831" s="2">
        <v>46242</v>
      </c>
      <c r="E5831" s="3">
        <v>0.54166666666666663</v>
      </c>
      <c r="F5831" t="s">
        <v>3238</v>
      </c>
      <c r="G5831" t="s">
        <v>1650</v>
      </c>
      <c r="H5831">
        <v>0</v>
      </c>
      <c r="I5831">
        <v>0</v>
      </c>
      <c r="J5831">
        <v>3</v>
      </c>
      <c r="K5831">
        <v>0</v>
      </c>
      <c r="L5831" s="22" t="str">
        <f t="shared" si="1885"/>
        <v>08/08/2026</v>
      </c>
      <c r="M5831" s="23">
        <f t="shared" si="1886"/>
        <v>0.41666666666666663</v>
      </c>
      <c r="N5831" t="str">
        <f t="shared" si="1887"/>
        <v>3 - 0</v>
      </c>
      <c r="O5831" t="str">
        <f t="shared" si="1888"/>
        <v>Green</v>
      </c>
      <c r="P5831" t="str">
        <f t="shared" si="1889"/>
        <v>Red</v>
      </c>
      <c r="Q5831" t="str">
        <f t="shared" si="1890"/>
        <v>Red</v>
      </c>
      <c r="R5831" t="str">
        <f t="shared" si="1891"/>
        <v>Green</v>
      </c>
      <c r="S5831" t="str">
        <f t="shared" si="1892"/>
        <v>Red</v>
      </c>
      <c r="T5831" t="str">
        <f t="shared" si="1893"/>
        <v>Green</v>
      </c>
      <c r="U5831" t="str">
        <f t="shared" si="1894"/>
        <v>Red</v>
      </c>
      <c r="V5831" t="str">
        <f t="shared" si="1895"/>
        <v>Green</v>
      </c>
      <c r="W5831" t="str">
        <f t="shared" si="1896"/>
        <v>Red</v>
      </c>
      <c r="X5831" t="str">
        <f t="shared" si="1897"/>
        <v>Red</v>
      </c>
      <c r="Y5831" t="str">
        <f t="shared" si="1898"/>
        <v>Green</v>
      </c>
      <c r="Z5831" t="str">
        <f t="shared" si="1899"/>
        <v>Green</v>
      </c>
      <c r="AA5831" t="str">
        <f t="shared" si="1900"/>
        <v>Red</v>
      </c>
      <c r="AB5831" t="str">
        <f t="shared" si="1901"/>
        <v>Green</v>
      </c>
      <c r="AC5831" t="str">
        <f t="shared" si="1902"/>
        <v>Red</v>
      </c>
      <c r="AD5831" t="str">
        <f t="shared" si="1903"/>
        <v>Green</v>
      </c>
    </row>
    <row r="5832" spans="1:30" x14ac:dyDescent="0.3">
      <c r="A5832" t="str">
        <f t="shared" si="1884"/>
        <v>08/08/2026PenafielPortimonense</v>
      </c>
      <c r="D5832" s="2">
        <v>46242</v>
      </c>
      <c r="E5832" s="3">
        <v>0.54166666666666663</v>
      </c>
      <c r="F5832" t="s">
        <v>7436</v>
      </c>
      <c r="G5832" t="s">
        <v>5370</v>
      </c>
      <c r="H5832">
        <v>0</v>
      </c>
      <c r="I5832">
        <v>0</v>
      </c>
      <c r="J5832">
        <v>0</v>
      </c>
      <c r="K5832">
        <v>1</v>
      </c>
      <c r="L5832" s="22" t="str">
        <f t="shared" si="1885"/>
        <v>08/08/2026</v>
      </c>
      <c r="M5832" s="23">
        <f t="shared" si="1886"/>
        <v>0.41666666666666663</v>
      </c>
      <c r="N5832" t="str">
        <f t="shared" si="1887"/>
        <v>0 - 1</v>
      </c>
      <c r="O5832" t="str">
        <f t="shared" si="1888"/>
        <v>Red</v>
      </c>
      <c r="P5832" t="str">
        <f t="shared" si="1889"/>
        <v>Red</v>
      </c>
      <c r="Q5832" t="str">
        <f t="shared" si="1890"/>
        <v>Green</v>
      </c>
      <c r="R5832" t="str">
        <f t="shared" si="1891"/>
        <v>Red</v>
      </c>
      <c r="S5832" t="str">
        <f t="shared" si="1892"/>
        <v>Green</v>
      </c>
      <c r="T5832" t="str">
        <f t="shared" si="1893"/>
        <v>Green</v>
      </c>
      <c r="U5832" t="str">
        <f t="shared" si="1894"/>
        <v>Red</v>
      </c>
      <c r="V5832" t="str">
        <f t="shared" si="1895"/>
        <v>Green</v>
      </c>
      <c r="W5832" t="str">
        <f t="shared" si="1896"/>
        <v>Red</v>
      </c>
      <c r="X5832" t="str">
        <f t="shared" si="1897"/>
        <v>Red</v>
      </c>
      <c r="Y5832" t="str">
        <f t="shared" si="1898"/>
        <v>Red</v>
      </c>
      <c r="Z5832" t="str">
        <f t="shared" si="1899"/>
        <v>Red</v>
      </c>
      <c r="AA5832" t="str">
        <f t="shared" si="1900"/>
        <v>Green</v>
      </c>
      <c r="AB5832" t="str">
        <f t="shared" si="1901"/>
        <v>Green</v>
      </c>
      <c r="AC5832" t="str">
        <f t="shared" si="1902"/>
        <v>Red</v>
      </c>
      <c r="AD5832" t="str">
        <f t="shared" si="1903"/>
        <v>Green</v>
      </c>
    </row>
    <row r="5833" spans="1:30" x14ac:dyDescent="0.3">
      <c r="A5833" t="str">
        <f t="shared" si="1884"/>
        <v>08/08/2026Portuguesa RJ U20Flamengo RJ U20</v>
      </c>
      <c r="B5833" t="s">
        <v>804</v>
      </c>
      <c r="D5833" s="2">
        <v>46242</v>
      </c>
      <c r="E5833" s="3">
        <v>0.54166666666666663</v>
      </c>
      <c r="F5833" t="s">
        <v>2359</v>
      </c>
      <c r="G5833" t="s">
        <v>7437</v>
      </c>
      <c r="H5833">
        <v>1</v>
      </c>
      <c r="I5833">
        <v>1</v>
      </c>
      <c r="J5833">
        <v>1</v>
      </c>
      <c r="K5833">
        <v>3</v>
      </c>
      <c r="L5833" s="22" t="str">
        <f t="shared" si="1885"/>
        <v>08/08/2026</v>
      </c>
      <c r="M5833" s="23">
        <f t="shared" si="1886"/>
        <v>0.41666666666666663</v>
      </c>
      <c r="N5833" t="str">
        <f t="shared" si="1887"/>
        <v>1 - 3</v>
      </c>
      <c r="O5833" t="str">
        <f t="shared" si="1888"/>
        <v>Red</v>
      </c>
      <c r="P5833" t="str">
        <f t="shared" si="1889"/>
        <v>Red</v>
      </c>
      <c r="Q5833" t="str">
        <f t="shared" si="1890"/>
        <v>Green</v>
      </c>
      <c r="R5833" t="str">
        <f t="shared" si="1891"/>
        <v>Red</v>
      </c>
      <c r="S5833" t="str">
        <f t="shared" si="1892"/>
        <v>Green</v>
      </c>
      <c r="T5833" t="str">
        <f t="shared" si="1893"/>
        <v>Green</v>
      </c>
      <c r="U5833" t="str">
        <f t="shared" si="1894"/>
        <v>Red</v>
      </c>
      <c r="V5833" t="str">
        <f t="shared" si="1895"/>
        <v>Green</v>
      </c>
      <c r="W5833" t="str">
        <f t="shared" si="1896"/>
        <v>Red</v>
      </c>
      <c r="X5833" t="str">
        <f t="shared" si="1897"/>
        <v>Green</v>
      </c>
      <c r="Y5833" t="str">
        <f t="shared" si="1898"/>
        <v>Green</v>
      </c>
      <c r="Z5833" t="str">
        <f t="shared" si="1899"/>
        <v>Green</v>
      </c>
      <c r="AA5833" t="str">
        <f t="shared" si="1900"/>
        <v>Red</v>
      </c>
      <c r="AB5833" t="str">
        <f t="shared" si="1901"/>
        <v>Red</v>
      </c>
      <c r="AC5833" t="str">
        <f t="shared" si="1902"/>
        <v>Green</v>
      </c>
      <c r="AD5833" t="str">
        <f t="shared" si="1903"/>
        <v>Red</v>
      </c>
    </row>
    <row r="5834" spans="1:30" x14ac:dyDescent="0.3">
      <c r="A5834" t="str">
        <f t="shared" si="1884"/>
        <v>08/08/2026Queens Park RangersMillwall</v>
      </c>
      <c r="B5834" t="s">
        <v>5899</v>
      </c>
      <c r="C5834" t="s">
        <v>5900</v>
      </c>
      <c r="D5834" s="2">
        <v>46242</v>
      </c>
      <c r="E5834" s="3">
        <v>0.54166666666666663</v>
      </c>
      <c r="F5834" t="s">
        <v>1427</v>
      </c>
      <c r="G5834" t="s">
        <v>1478</v>
      </c>
      <c r="H5834">
        <v>0</v>
      </c>
      <c r="I5834">
        <v>0</v>
      </c>
      <c r="J5834">
        <v>1</v>
      </c>
      <c r="K5834">
        <v>1</v>
      </c>
      <c r="L5834" s="22" t="str">
        <f t="shared" si="1885"/>
        <v>08/08/2026</v>
      </c>
      <c r="M5834" s="23">
        <f t="shared" si="1886"/>
        <v>0.41666666666666663</v>
      </c>
      <c r="N5834" t="str">
        <f t="shared" si="1887"/>
        <v>1 - 1</v>
      </c>
      <c r="O5834" t="str">
        <f t="shared" si="1888"/>
        <v>Red</v>
      </c>
      <c r="P5834" t="str">
        <f t="shared" si="1889"/>
        <v>Green</v>
      </c>
      <c r="Q5834" t="str">
        <f t="shared" si="1890"/>
        <v>Red</v>
      </c>
      <c r="R5834" t="str">
        <f t="shared" si="1891"/>
        <v>Green</v>
      </c>
      <c r="S5834" t="str">
        <f t="shared" si="1892"/>
        <v>Green</v>
      </c>
      <c r="T5834" t="str">
        <f t="shared" si="1893"/>
        <v>Red</v>
      </c>
      <c r="U5834" t="str">
        <f t="shared" si="1894"/>
        <v>Red</v>
      </c>
      <c r="V5834" t="str">
        <f t="shared" si="1895"/>
        <v>Green</v>
      </c>
      <c r="W5834" t="str">
        <f t="shared" si="1896"/>
        <v>Red</v>
      </c>
      <c r="X5834" t="str">
        <f t="shared" si="1897"/>
        <v>Red</v>
      </c>
      <c r="Y5834" t="str">
        <f t="shared" si="1898"/>
        <v>Green</v>
      </c>
      <c r="Z5834" t="str">
        <f t="shared" si="1899"/>
        <v>Red</v>
      </c>
      <c r="AA5834" t="str">
        <f t="shared" si="1900"/>
        <v>Green</v>
      </c>
      <c r="AB5834" t="str">
        <f t="shared" si="1901"/>
        <v>Green</v>
      </c>
      <c r="AC5834" t="str">
        <f t="shared" si="1902"/>
        <v>Green</v>
      </c>
      <c r="AD5834" t="str">
        <f t="shared" si="1903"/>
        <v>Red</v>
      </c>
    </row>
    <row r="5835" spans="1:30" x14ac:dyDescent="0.3">
      <c r="A5835" t="str">
        <f t="shared" si="1884"/>
        <v>08/08/2026Sexy PoxytGilla FC</v>
      </c>
      <c r="D5835" s="2">
        <v>46242</v>
      </c>
      <c r="E5835" s="3">
        <v>0.54166666666666663</v>
      </c>
      <c r="F5835" t="s">
        <v>2038</v>
      </c>
      <c r="G5835" t="s">
        <v>1684</v>
      </c>
      <c r="H5835">
        <v>0</v>
      </c>
      <c r="I5835">
        <v>0</v>
      </c>
      <c r="J5835">
        <v>3</v>
      </c>
      <c r="K5835">
        <v>1</v>
      </c>
      <c r="L5835" s="22" t="str">
        <f t="shared" si="1885"/>
        <v>08/08/2026</v>
      </c>
      <c r="M5835" s="23">
        <f t="shared" si="1886"/>
        <v>0.41666666666666663</v>
      </c>
      <c r="N5835" t="str">
        <f t="shared" si="1887"/>
        <v>3 - 1</v>
      </c>
      <c r="O5835" t="str">
        <f t="shared" si="1888"/>
        <v>Green</v>
      </c>
      <c r="P5835" t="str">
        <f t="shared" si="1889"/>
        <v>Red</v>
      </c>
      <c r="Q5835" t="str">
        <f t="shared" si="1890"/>
        <v>Red</v>
      </c>
      <c r="R5835" t="str">
        <f t="shared" si="1891"/>
        <v>Green</v>
      </c>
      <c r="S5835" t="str">
        <f t="shared" si="1892"/>
        <v>Red</v>
      </c>
      <c r="T5835" t="str">
        <f t="shared" si="1893"/>
        <v>Green</v>
      </c>
      <c r="U5835" t="str">
        <f t="shared" si="1894"/>
        <v>Red</v>
      </c>
      <c r="V5835" t="str">
        <f t="shared" si="1895"/>
        <v>Green</v>
      </c>
      <c r="W5835" t="str">
        <f t="shared" si="1896"/>
        <v>Red</v>
      </c>
      <c r="X5835" t="str">
        <f t="shared" si="1897"/>
        <v>Red</v>
      </c>
      <c r="Y5835" t="str">
        <f t="shared" si="1898"/>
        <v>Green</v>
      </c>
      <c r="Z5835" t="str">
        <f t="shared" si="1899"/>
        <v>Green</v>
      </c>
      <c r="AA5835" t="str">
        <f t="shared" si="1900"/>
        <v>Red</v>
      </c>
      <c r="AB5835" t="str">
        <f t="shared" si="1901"/>
        <v>Red</v>
      </c>
      <c r="AC5835" t="str">
        <f t="shared" si="1902"/>
        <v>Green</v>
      </c>
      <c r="AD5835" t="str">
        <f t="shared" si="1903"/>
        <v>Red</v>
      </c>
    </row>
    <row r="5836" spans="1:30" x14ac:dyDescent="0.3">
      <c r="A5836" t="str">
        <f t="shared" si="1884"/>
        <v>08/08/2026Skelleftea FFLucksta IF</v>
      </c>
      <c r="B5836" t="s">
        <v>827</v>
      </c>
      <c r="D5836" s="2">
        <v>46242</v>
      </c>
      <c r="E5836" s="3">
        <v>0.54166666666666663</v>
      </c>
      <c r="F5836" t="s">
        <v>5687</v>
      </c>
      <c r="G5836" t="s">
        <v>5881</v>
      </c>
      <c r="H5836">
        <v>2</v>
      </c>
      <c r="I5836">
        <v>0</v>
      </c>
      <c r="J5836">
        <v>3</v>
      </c>
      <c r="K5836">
        <v>0</v>
      </c>
      <c r="L5836" s="22" t="str">
        <f t="shared" si="1885"/>
        <v>08/08/2026</v>
      </c>
      <c r="M5836" s="23">
        <f t="shared" si="1886"/>
        <v>0.41666666666666663</v>
      </c>
      <c r="N5836" t="str">
        <f t="shared" si="1887"/>
        <v>3 - 0</v>
      </c>
      <c r="O5836" t="str">
        <f t="shared" si="1888"/>
        <v>Green</v>
      </c>
      <c r="P5836" t="str">
        <f t="shared" si="1889"/>
        <v>Red</v>
      </c>
      <c r="Q5836" t="str">
        <f t="shared" si="1890"/>
        <v>Red</v>
      </c>
      <c r="R5836" t="str">
        <f t="shared" si="1891"/>
        <v>Green</v>
      </c>
      <c r="S5836" t="str">
        <f t="shared" si="1892"/>
        <v>Red</v>
      </c>
      <c r="T5836" t="str">
        <f t="shared" si="1893"/>
        <v>Green</v>
      </c>
      <c r="U5836" t="str">
        <f t="shared" si="1894"/>
        <v>Green</v>
      </c>
      <c r="V5836" t="str">
        <f t="shared" si="1895"/>
        <v>Red</v>
      </c>
      <c r="W5836" t="str">
        <f t="shared" si="1896"/>
        <v>Red</v>
      </c>
      <c r="X5836" t="str">
        <f t="shared" si="1897"/>
        <v>Green</v>
      </c>
      <c r="Y5836" t="str">
        <f t="shared" si="1898"/>
        <v>Green</v>
      </c>
      <c r="Z5836" t="str">
        <f t="shared" si="1899"/>
        <v>Green</v>
      </c>
      <c r="AA5836" t="str">
        <f t="shared" si="1900"/>
        <v>Red</v>
      </c>
      <c r="AB5836" t="str">
        <f t="shared" si="1901"/>
        <v>Green</v>
      </c>
      <c r="AC5836" t="str">
        <f t="shared" si="1902"/>
        <v>Red</v>
      </c>
      <c r="AD5836" t="str">
        <f t="shared" si="1903"/>
        <v>Green</v>
      </c>
    </row>
    <row r="5837" spans="1:30" x14ac:dyDescent="0.3">
      <c r="A5837" t="str">
        <f t="shared" si="1884"/>
        <v>08/08/2026SkiveNykobing</v>
      </c>
      <c r="D5837" s="2">
        <v>46242</v>
      </c>
      <c r="E5837" s="3">
        <v>0.54166666666666663</v>
      </c>
      <c r="F5837" t="s">
        <v>5737</v>
      </c>
      <c r="G5837" t="s">
        <v>5459</v>
      </c>
      <c r="H5837">
        <v>2</v>
      </c>
      <c r="I5837">
        <v>1</v>
      </c>
      <c r="J5837">
        <v>2</v>
      </c>
      <c r="K5837">
        <v>3</v>
      </c>
      <c r="L5837" s="22" t="str">
        <f t="shared" si="1885"/>
        <v>08/08/2026</v>
      </c>
      <c r="M5837" s="23">
        <f t="shared" si="1886"/>
        <v>0.41666666666666663</v>
      </c>
      <c r="N5837" t="str">
        <f t="shared" si="1887"/>
        <v>2 - 3</v>
      </c>
      <c r="O5837" t="str">
        <f t="shared" si="1888"/>
        <v>Red</v>
      </c>
      <c r="P5837" t="str">
        <f t="shared" si="1889"/>
        <v>Red</v>
      </c>
      <c r="Q5837" t="str">
        <f t="shared" si="1890"/>
        <v>Green</v>
      </c>
      <c r="R5837" t="str">
        <f t="shared" si="1891"/>
        <v>Red</v>
      </c>
      <c r="S5837" t="str">
        <f t="shared" si="1892"/>
        <v>Green</v>
      </c>
      <c r="T5837" t="str">
        <f t="shared" si="1893"/>
        <v>Green</v>
      </c>
      <c r="U5837" t="str">
        <f t="shared" si="1894"/>
        <v>Green</v>
      </c>
      <c r="V5837" t="str">
        <f t="shared" si="1895"/>
        <v>Red</v>
      </c>
      <c r="W5837" t="str">
        <f t="shared" si="1896"/>
        <v>Red</v>
      </c>
      <c r="X5837" t="str">
        <f t="shared" si="1897"/>
        <v>Green</v>
      </c>
      <c r="Y5837" t="str">
        <f t="shared" si="1898"/>
        <v>Green</v>
      </c>
      <c r="Z5837" t="str">
        <f t="shared" si="1899"/>
        <v>Green</v>
      </c>
      <c r="AA5837" t="str">
        <f t="shared" si="1900"/>
        <v>Red</v>
      </c>
      <c r="AB5837" t="str">
        <f t="shared" si="1901"/>
        <v>Red</v>
      </c>
      <c r="AC5837" t="str">
        <f t="shared" si="1902"/>
        <v>Green</v>
      </c>
      <c r="AD5837" t="str">
        <f t="shared" si="1903"/>
        <v>Red</v>
      </c>
    </row>
    <row r="5838" spans="1:30" x14ac:dyDescent="0.3">
      <c r="A5838" t="str">
        <f t="shared" si="1884"/>
        <v>08/08/2026SV BurmoosAnif / Salzburg II</v>
      </c>
      <c r="D5838" s="2">
        <v>46242</v>
      </c>
      <c r="E5838" s="3">
        <v>0.54166666666666663</v>
      </c>
      <c r="F5838" t="s">
        <v>7438</v>
      </c>
      <c r="G5838" t="s">
        <v>7439</v>
      </c>
      <c r="H5838">
        <v>1</v>
      </c>
      <c r="I5838">
        <v>0</v>
      </c>
      <c r="J5838">
        <v>2</v>
      </c>
      <c r="K5838">
        <v>1</v>
      </c>
      <c r="L5838" s="22" t="str">
        <f t="shared" si="1885"/>
        <v>08/08/2026</v>
      </c>
      <c r="M5838" s="23">
        <f t="shared" si="1886"/>
        <v>0.41666666666666663</v>
      </c>
      <c r="N5838" t="str">
        <f t="shared" si="1887"/>
        <v>2 - 1</v>
      </c>
      <c r="O5838" t="str">
        <f t="shared" si="1888"/>
        <v>Green</v>
      </c>
      <c r="P5838" t="str">
        <f t="shared" si="1889"/>
        <v>Red</v>
      </c>
      <c r="Q5838" t="str">
        <f t="shared" si="1890"/>
        <v>Red</v>
      </c>
      <c r="R5838" t="str">
        <f t="shared" si="1891"/>
        <v>Green</v>
      </c>
      <c r="S5838" t="str">
        <f t="shared" si="1892"/>
        <v>Red</v>
      </c>
      <c r="T5838" t="str">
        <f t="shared" si="1893"/>
        <v>Green</v>
      </c>
      <c r="U5838" t="str">
        <f t="shared" si="1894"/>
        <v>Green</v>
      </c>
      <c r="V5838" t="str">
        <f t="shared" si="1895"/>
        <v>Red</v>
      </c>
      <c r="W5838" t="str">
        <f t="shared" si="1896"/>
        <v>Red</v>
      </c>
      <c r="X5838" t="str">
        <f t="shared" si="1897"/>
        <v>Green</v>
      </c>
      <c r="Y5838" t="str">
        <f t="shared" si="1898"/>
        <v>Green</v>
      </c>
      <c r="Z5838" t="str">
        <f t="shared" si="1899"/>
        <v>Green</v>
      </c>
      <c r="AA5838" t="str">
        <f t="shared" si="1900"/>
        <v>Red</v>
      </c>
      <c r="AB5838" t="str">
        <f t="shared" si="1901"/>
        <v>Green</v>
      </c>
      <c r="AC5838" t="str">
        <f t="shared" si="1902"/>
        <v>Green</v>
      </c>
      <c r="AD5838" t="str">
        <f t="shared" si="1903"/>
        <v>Red</v>
      </c>
    </row>
    <row r="5839" spans="1:30" x14ac:dyDescent="0.3">
      <c r="A5839" t="str">
        <f t="shared" si="1884"/>
        <v>08/08/2026Swit Nowy Dwor MazowieckiZKS Olimpia Zambrow</v>
      </c>
      <c r="D5839" s="2">
        <v>46242</v>
      </c>
      <c r="E5839" s="3">
        <v>0.54166666666666663</v>
      </c>
      <c r="F5839" t="s">
        <v>6099</v>
      </c>
      <c r="G5839" t="s">
        <v>6077</v>
      </c>
      <c r="H5839">
        <v>3</v>
      </c>
      <c r="I5839">
        <v>0</v>
      </c>
      <c r="J5839">
        <v>4</v>
      </c>
      <c r="K5839">
        <v>0</v>
      </c>
      <c r="L5839" s="22" t="str">
        <f t="shared" si="1885"/>
        <v>08/08/2026</v>
      </c>
      <c r="M5839" s="23">
        <f t="shared" si="1886"/>
        <v>0.41666666666666663</v>
      </c>
      <c r="N5839" t="str">
        <f t="shared" si="1887"/>
        <v>4 - 0</v>
      </c>
      <c r="O5839" t="str">
        <f t="shared" si="1888"/>
        <v>Green</v>
      </c>
      <c r="P5839" t="str">
        <f t="shared" si="1889"/>
        <v>Red</v>
      </c>
      <c r="Q5839" t="str">
        <f t="shared" si="1890"/>
        <v>Red</v>
      </c>
      <c r="R5839" t="str">
        <f t="shared" si="1891"/>
        <v>Green</v>
      </c>
      <c r="S5839" t="str">
        <f t="shared" si="1892"/>
        <v>Red</v>
      </c>
      <c r="T5839" t="str">
        <f t="shared" si="1893"/>
        <v>Green</v>
      </c>
      <c r="U5839" t="str">
        <f t="shared" si="1894"/>
        <v>Green</v>
      </c>
      <c r="V5839" t="str">
        <f t="shared" si="1895"/>
        <v>Red</v>
      </c>
      <c r="W5839" t="str">
        <f t="shared" si="1896"/>
        <v>Red</v>
      </c>
      <c r="X5839" t="str">
        <f t="shared" si="1897"/>
        <v>Green</v>
      </c>
      <c r="Y5839" t="str">
        <f t="shared" si="1898"/>
        <v>Green</v>
      </c>
      <c r="Z5839" t="str">
        <f t="shared" si="1899"/>
        <v>Green</v>
      </c>
      <c r="AA5839" t="str">
        <f t="shared" si="1900"/>
        <v>Red</v>
      </c>
      <c r="AB5839" t="str">
        <f t="shared" si="1901"/>
        <v>Red</v>
      </c>
      <c r="AC5839" t="str">
        <f t="shared" si="1902"/>
        <v>Red</v>
      </c>
      <c r="AD5839" t="str">
        <f t="shared" si="1903"/>
        <v>Green</v>
      </c>
    </row>
    <row r="5840" spans="1:30" x14ac:dyDescent="0.3">
      <c r="A5840" t="str">
        <f t="shared" si="1884"/>
        <v>08/08/2026ThailandMyanmar</v>
      </c>
      <c r="D5840" s="2">
        <v>46242</v>
      </c>
      <c r="E5840" s="3">
        <v>0.54166666666666663</v>
      </c>
      <c r="F5840" t="s">
        <v>2784</v>
      </c>
      <c r="G5840" t="s">
        <v>2781</v>
      </c>
      <c r="H5840">
        <v>1</v>
      </c>
      <c r="I5840">
        <v>0</v>
      </c>
      <c r="J5840">
        <v>2</v>
      </c>
      <c r="K5840">
        <v>0</v>
      </c>
      <c r="L5840" s="22" t="str">
        <f t="shared" si="1885"/>
        <v>08/08/2026</v>
      </c>
      <c r="M5840" s="23">
        <f t="shared" si="1886"/>
        <v>0.41666666666666663</v>
      </c>
      <c r="N5840" t="str">
        <f t="shared" si="1887"/>
        <v>2 - 0</v>
      </c>
      <c r="O5840" t="str">
        <f t="shared" si="1888"/>
        <v>Green</v>
      </c>
      <c r="P5840" t="str">
        <f t="shared" si="1889"/>
        <v>Red</v>
      </c>
      <c r="Q5840" t="str">
        <f t="shared" si="1890"/>
        <v>Red</v>
      </c>
      <c r="R5840" t="str">
        <f t="shared" si="1891"/>
        <v>Green</v>
      </c>
      <c r="S5840" t="str">
        <f t="shared" si="1892"/>
        <v>Red</v>
      </c>
      <c r="T5840" t="str">
        <f t="shared" si="1893"/>
        <v>Green</v>
      </c>
      <c r="U5840" t="str">
        <f t="shared" si="1894"/>
        <v>Green</v>
      </c>
      <c r="V5840" t="str">
        <f t="shared" si="1895"/>
        <v>Red</v>
      </c>
      <c r="W5840" t="str">
        <f t="shared" si="1896"/>
        <v>Red</v>
      </c>
      <c r="X5840" t="str">
        <f t="shared" si="1897"/>
        <v>Green</v>
      </c>
      <c r="Y5840" t="str">
        <f t="shared" si="1898"/>
        <v>Green</v>
      </c>
      <c r="Z5840" t="str">
        <f t="shared" si="1899"/>
        <v>Red</v>
      </c>
      <c r="AA5840" t="str">
        <f t="shared" si="1900"/>
        <v>Green</v>
      </c>
      <c r="AB5840" t="str">
        <f t="shared" si="1901"/>
        <v>Green</v>
      </c>
      <c r="AC5840" t="str">
        <f t="shared" si="1902"/>
        <v>Red</v>
      </c>
      <c r="AD5840" t="str">
        <f t="shared" si="1903"/>
        <v>Green</v>
      </c>
    </row>
    <row r="5841" spans="1:30" x14ac:dyDescent="0.3">
      <c r="A5841" t="str">
        <f t="shared" si="1884"/>
        <v>08/08/2026Thisted FCFA 2000</v>
      </c>
      <c r="D5841" s="2">
        <v>46242</v>
      </c>
      <c r="E5841" s="3">
        <v>0.54166666666666663</v>
      </c>
      <c r="F5841" t="s">
        <v>5764</v>
      </c>
      <c r="G5841" t="s">
        <v>5440</v>
      </c>
      <c r="H5841">
        <v>0</v>
      </c>
      <c r="I5841">
        <v>0</v>
      </c>
      <c r="J5841">
        <v>0</v>
      </c>
      <c r="K5841">
        <v>1</v>
      </c>
      <c r="L5841" s="22" t="str">
        <f t="shared" si="1885"/>
        <v>08/08/2026</v>
      </c>
      <c r="M5841" s="23">
        <f t="shared" si="1886"/>
        <v>0.41666666666666663</v>
      </c>
      <c r="N5841" t="str">
        <f t="shared" si="1887"/>
        <v>0 - 1</v>
      </c>
      <c r="O5841" t="str">
        <f t="shared" si="1888"/>
        <v>Red</v>
      </c>
      <c r="P5841" t="str">
        <f t="shared" si="1889"/>
        <v>Red</v>
      </c>
      <c r="Q5841" t="str">
        <f t="shared" si="1890"/>
        <v>Green</v>
      </c>
      <c r="R5841" t="str">
        <f t="shared" si="1891"/>
        <v>Red</v>
      </c>
      <c r="S5841" t="str">
        <f t="shared" si="1892"/>
        <v>Green</v>
      </c>
      <c r="T5841" t="str">
        <f t="shared" si="1893"/>
        <v>Green</v>
      </c>
      <c r="U5841" t="str">
        <f t="shared" si="1894"/>
        <v>Red</v>
      </c>
      <c r="V5841" t="str">
        <f t="shared" si="1895"/>
        <v>Green</v>
      </c>
      <c r="W5841" t="str">
        <f t="shared" si="1896"/>
        <v>Red</v>
      </c>
      <c r="X5841" t="str">
        <f t="shared" si="1897"/>
        <v>Red</v>
      </c>
      <c r="Y5841" t="str">
        <f t="shared" si="1898"/>
        <v>Red</v>
      </c>
      <c r="Z5841" t="str">
        <f t="shared" si="1899"/>
        <v>Red</v>
      </c>
      <c r="AA5841" t="str">
        <f t="shared" si="1900"/>
        <v>Green</v>
      </c>
      <c r="AB5841" t="str">
        <f t="shared" si="1901"/>
        <v>Green</v>
      </c>
      <c r="AC5841" t="str">
        <f t="shared" si="1902"/>
        <v>Red</v>
      </c>
      <c r="AD5841" t="str">
        <f t="shared" si="1903"/>
        <v>Green</v>
      </c>
    </row>
    <row r="5842" spans="1:30" x14ac:dyDescent="0.3">
      <c r="A5842" t="str">
        <f t="shared" si="1884"/>
        <v>08/08/2026Tromso IIAlta</v>
      </c>
      <c r="D5842" s="2">
        <v>46242</v>
      </c>
      <c r="E5842" s="3">
        <v>0.54166666666666663</v>
      </c>
      <c r="F5842" t="s">
        <v>3493</v>
      </c>
      <c r="G5842" t="s">
        <v>3492</v>
      </c>
      <c r="H5842">
        <v>1</v>
      </c>
      <c r="I5842">
        <v>0</v>
      </c>
      <c r="J5842">
        <v>3</v>
      </c>
      <c r="K5842">
        <v>0</v>
      </c>
      <c r="L5842" s="22" t="str">
        <f t="shared" si="1885"/>
        <v>08/08/2026</v>
      </c>
      <c r="M5842" s="23">
        <f t="shared" si="1886"/>
        <v>0.41666666666666663</v>
      </c>
      <c r="N5842" t="str">
        <f t="shared" si="1887"/>
        <v>3 - 0</v>
      </c>
      <c r="O5842" t="str">
        <f t="shared" si="1888"/>
        <v>Green</v>
      </c>
      <c r="P5842" t="str">
        <f t="shared" si="1889"/>
        <v>Red</v>
      </c>
      <c r="Q5842" t="str">
        <f t="shared" si="1890"/>
        <v>Red</v>
      </c>
      <c r="R5842" t="str">
        <f t="shared" si="1891"/>
        <v>Green</v>
      </c>
      <c r="S5842" t="str">
        <f t="shared" si="1892"/>
        <v>Red</v>
      </c>
      <c r="T5842" t="str">
        <f t="shared" si="1893"/>
        <v>Green</v>
      </c>
      <c r="U5842" t="str">
        <f t="shared" si="1894"/>
        <v>Green</v>
      </c>
      <c r="V5842" t="str">
        <f t="shared" si="1895"/>
        <v>Red</v>
      </c>
      <c r="W5842" t="str">
        <f t="shared" si="1896"/>
        <v>Red</v>
      </c>
      <c r="X5842" t="str">
        <f t="shared" si="1897"/>
        <v>Green</v>
      </c>
      <c r="Y5842" t="str">
        <f t="shared" si="1898"/>
        <v>Green</v>
      </c>
      <c r="Z5842" t="str">
        <f t="shared" si="1899"/>
        <v>Green</v>
      </c>
      <c r="AA5842" t="str">
        <f t="shared" si="1900"/>
        <v>Red</v>
      </c>
      <c r="AB5842" t="str">
        <f t="shared" si="1901"/>
        <v>Green</v>
      </c>
      <c r="AC5842" t="str">
        <f t="shared" si="1902"/>
        <v>Red</v>
      </c>
      <c r="AD5842" t="str">
        <f t="shared" si="1903"/>
        <v>Green</v>
      </c>
    </row>
    <row r="5843" spans="1:30" x14ac:dyDescent="0.3">
      <c r="A5843" t="str">
        <f t="shared" si="1884"/>
        <v>08/08/2026Turk Gucu FriedbergRot-Weiss Walldorf</v>
      </c>
      <c r="D5843" s="2">
        <v>46242</v>
      </c>
      <c r="E5843" s="3">
        <v>0.54166666666666663</v>
      </c>
      <c r="F5843" t="s">
        <v>5822</v>
      </c>
      <c r="G5843" t="s">
        <v>6253</v>
      </c>
      <c r="H5843">
        <v>1</v>
      </c>
      <c r="I5843">
        <v>0</v>
      </c>
      <c r="J5843">
        <v>1</v>
      </c>
      <c r="K5843">
        <v>0</v>
      </c>
      <c r="L5843" s="22" t="str">
        <f t="shared" si="1885"/>
        <v>08/08/2026</v>
      </c>
      <c r="M5843" s="23">
        <f t="shared" si="1886"/>
        <v>0.41666666666666663</v>
      </c>
      <c r="N5843" t="str">
        <f t="shared" si="1887"/>
        <v>1 - 0</v>
      </c>
      <c r="O5843" t="str">
        <f t="shared" si="1888"/>
        <v>Green</v>
      </c>
      <c r="P5843" t="str">
        <f t="shared" si="1889"/>
        <v>Red</v>
      </c>
      <c r="Q5843" t="str">
        <f t="shared" si="1890"/>
        <v>Red</v>
      </c>
      <c r="R5843" t="str">
        <f t="shared" si="1891"/>
        <v>Green</v>
      </c>
      <c r="S5843" t="str">
        <f t="shared" si="1892"/>
        <v>Red</v>
      </c>
      <c r="T5843" t="str">
        <f t="shared" si="1893"/>
        <v>Green</v>
      </c>
      <c r="U5843" t="str">
        <f t="shared" si="1894"/>
        <v>Green</v>
      </c>
      <c r="V5843" t="str">
        <f t="shared" si="1895"/>
        <v>Red</v>
      </c>
      <c r="W5843" t="str">
        <f t="shared" si="1896"/>
        <v>Red</v>
      </c>
      <c r="X5843" t="str">
        <f t="shared" si="1897"/>
        <v>Green</v>
      </c>
      <c r="Y5843" t="str">
        <f t="shared" si="1898"/>
        <v>Red</v>
      </c>
      <c r="Z5843" t="str">
        <f t="shared" si="1899"/>
        <v>Red</v>
      </c>
      <c r="AA5843" t="str">
        <f t="shared" si="1900"/>
        <v>Green</v>
      </c>
      <c r="AB5843" t="str">
        <f t="shared" si="1901"/>
        <v>Green</v>
      </c>
      <c r="AC5843" t="str">
        <f t="shared" si="1902"/>
        <v>Red</v>
      </c>
      <c r="AD5843" t="str">
        <f t="shared" si="1903"/>
        <v>Green</v>
      </c>
    </row>
    <row r="5844" spans="1:30" x14ac:dyDescent="0.3">
      <c r="A5844" t="str">
        <f t="shared" si="1884"/>
        <v>08/08/2026Uruguay MontevideoPaysandu FC</v>
      </c>
      <c r="D5844" s="2">
        <v>46242</v>
      </c>
      <c r="E5844" s="3">
        <v>0.54166666666666663</v>
      </c>
      <c r="F5844" t="s">
        <v>1009</v>
      </c>
      <c r="G5844" t="s">
        <v>1271</v>
      </c>
      <c r="H5844">
        <v>0</v>
      </c>
      <c r="I5844">
        <v>0</v>
      </c>
      <c r="J5844">
        <v>1</v>
      </c>
      <c r="K5844">
        <v>0</v>
      </c>
      <c r="L5844" s="22" t="str">
        <f t="shared" si="1885"/>
        <v>08/08/2026</v>
      </c>
      <c r="M5844" s="23">
        <f t="shared" si="1886"/>
        <v>0.41666666666666663</v>
      </c>
      <c r="N5844" t="str">
        <f t="shared" si="1887"/>
        <v>1 - 0</v>
      </c>
      <c r="O5844" t="str">
        <f t="shared" si="1888"/>
        <v>Green</v>
      </c>
      <c r="P5844" t="str">
        <f t="shared" si="1889"/>
        <v>Red</v>
      </c>
      <c r="Q5844" t="str">
        <f t="shared" si="1890"/>
        <v>Red</v>
      </c>
      <c r="R5844" t="str">
        <f t="shared" si="1891"/>
        <v>Green</v>
      </c>
      <c r="S5844" t="str">
        <f t="shared" si="1892"/>
        <v>Red</v>
      </c>
      <c r="T5844" t="str">
        <f t="shared" si="1893"/>
        <v>Green</v>
      </c>
      <c r="U5844" t="str">
        <f t="shared" si="1894"/>
        <v>Red</v>
      </c>
      <c r="V5844" t="str">
        <f t="shared" si="1895"/>
        <v>Green</v>
      </c>
      <c r="W5844" t="str">
        <f t="shared" si="1896"/>
        <v>Red</v>
      </c>
      <c r="X5844" t="str">
        <f t="shared" si="1897"/>
        <v>Red</v>
      </c>
      <c r="Y5844" t="str">
        <f t="shared" si="1898"/>
        <v>Red</v>
      </c>
      <c r="Z5844" t="str">
        <f t="shared" si="1899"/>
        <v>Red</v>
      </c>
      <c r="AA5844" t="str">
        <f t="shared" si="1900"/>
        <v>Green</v>
      </c>
      <c r="AB5844" t="str">
        <f t="shared" si="1901"/>
        <v>Green</v>
      </c>
      <c r="AC5844" t="str">
        <f t="shared" si="1902"/>
        <v>Red</v>
      </c>
      <c r="AD5844" t="str">
        <f t="shared" si="1903"/>
        <v>Green</v>
      </c>
    </row>
    <row r="5845" spans="1:30" x14ac:dyDescent="0.3">
      <c r="A5845" t="str">
        <f t="shared" si="1884"/>
        <v>08/08/2026Zenit PenzaVolna Kovernino</v>
      </c>
      <c r="D5845" s="2">
        <v>46242</v>
      </c>
      <c r="E5845" s="3">
        <v>0.54166666666666663</v>
      </c>
      <c r="F5845" t="s">
        <v>3589</v>
      </c>
      <c r="G5845" t="s">
        <v>3587</v>
      </c>
      <c r="H5845">
        <v>0</v>
      </c>
      <c r="I5845">
        <v>0</v>
      </c>
      <c r="J5845">
        <v>0</v>
      </c>
      <c r="K5845">
        <v>2</v>
      </c>
      <c r="L5845" s="22" t="str">
        <f t="shared" si="1885"/>
        <v>08/08/2026</v>
      </c>
      <c r="M5845" s="23">
        <f t="shared" si="1886"/>
        <v>0.41666666666666663</v>
      </c>
      <c r="N5845" t="str">
        <f t="shared" si="1887"/>
        <v>0 - 2</v>
      </c>
      <c r="O5845" t="str">
        <f t="shared" si="1888"/>
        <v>Red</v>
      </c>
      <c r="P5845" t="str">
        <f t="shared" si="1889"/>
        <v>Red</v>
      </c>
      <c r="Q5845" t="str">
        <f t="shared" si="1890"/>
        <v>Green</v>
      </c>
      <c r="R5845" t="str">
        <f t="shared" si="1891"/>
        <v>Red</v>
      </c>
      <c r="S5845" t="str">
        <f t="shared" si="1892"/>
        <v>Green</v>
      </c>
      <c r="T5845" t="str">
        <f t="shared" si="1893"/>
        <v>Green</v>
      </c>
      <c r="U5845" t="str">
        <f t="shared" si="1894"/>
        <v>Red</v>
      </c>
      <c r="V5845" t="str">
        <f t="shared" si="1895"/>
        <v>Green</v>
      </c>
      <c r="W5845" t="str">
        <f t="shared" si="1896"/>
        <v>Red</v>
      </c>
      <c r="X5845" t="str">
        <f t="shared" si="1897"/>
        <v>Red</v>
      </c>
      <c r="Y5845" t="str">
        <f t="shared" si="1898"/>
        <v>Green</v>
      </c>
      <c r="Z5845" t="str">
        <f t="shared" si="1899"/>
        <v>Red</v>
      </c>
      <c r="AA5845" t="str">
        <f t="shared" si="1900"/>
        <v>Green</v>
      </c>
      <c r="AB5845" t="str">
        <f t="shared" si="1901"/>
        <v>Green</v>
      </c>
      <c r="AC5845" t="str">
        <f t="shared" si="1902"/>
        <v>Red</v>
      </c>
      <c r="AD5845" t="str">
        <f t="shared" si="1903"/>
        <v>Green</v>
      </c>
    </row>
    <row r="5846" spans="1:30" x14ac:dyDescent="0.3">
      <c r="A5846" t="str">
        <f t="shared" si="1884"/>
        <v>08/08/2026Torpedo ZhodinoDinamo Brest</v>
      </c>
      <c r="D5846" s="2">
        <v>46242</v>
      </c>
      <c r="E5846" s="3">
        <v>0.54861111111111116</v>
      </c>
      <c r="F5846" t="s">
        <v>3034</v>
      </c>
      <c r="G5846" t="s">
        <v>4554</v>
      </c>
      <c r="H5846">
        <v>0</v>
      </c>
      <c r="I5846">
        <v>0</v>
      </c>
      <c r="J5846">
        <v>0</v>
      </c>
      <c r="K5846">
        <v>1</v>
      </c>
      <c r="L5846" s="22" t="str">
        <f t="shared" si="1885"/>
        <v>08/08/2026</v>
      </c>
      <c r="M5846" s="23">
        <f t="shared" si="1886"/>
        <v>0.42361111111111116</v>
      </c>
      <c r="N5846" t="str">
        <f t="shared" si="1887"/>
        <v>0 - 1</v>
      </c>
      <c r="O5846" t="str">
        <f t="shared" si="1888"/>
        <v>Red</v>
      </c>
      <c r="P5846" t="str">
        <f t="shared" si="1889"/>
        <v>Red</v>
      </c>
      <c r="Q5846" t="str">
        <f t="shared" si="1890"/>
        <v>Green</v>
      </c>
      <c r="R5846" t="str">
        <f t="shared" si="1891"/>
        <v>Red</v>
      </c>
      <c r="S5846" t="str">
        <f t="shared" si="1892"/>
        <v>Green</v>
      </c>
      <c r="T5846" t="str">
        <f t="shared" si="1893"/>
        <v>Green</v>
      </c>
      <c r="U5846" t="str">
        <f t="shared" si="1894"/>
        <v>Red</v>
      </c>
      <c r="V5846" t="str">
        <f t="shared" si="1895"/>
        <v>Green</v>
      </c>
      <c r="W5846" t="str">
        <f t="shared" si="1896"/>
        <v>Red</v>
      </c>
      <c r="X5846" t="str">
        <f t="shared" si="1897"/>
        <v>Red</v>
      </c>
      <c r="Y5846" t="str">
        <f t="shared" si="1898"/>
        <v>Red</v>
      </c>
      <c r="Z5846" t="str">
        <f t="shared" si="1899"/>
        <v>Red</v>
      </c>
      <c r="AA5846" t="str">
        <f t="shared" si="1900"/>
        <v>Green</v>
      </c>
      <c r="AB5846" t="str">
        <f t="shared" si="1901"/>
        <v>Green</v>
      </c>
      <c r="AC5846" t="str">
        <f t="shared" si="1902"/>
        <v>Red</v>
      </c>
      <c r="AD5846" t="str">
        <f t="shared" si="1903"/>
        <v>Green</v>
      </c>
    </row>
    <row r="5847" spans="1:30" x14ac:dyDescent="0.3">
      <c r="A5847" t="str">
        <f t="shared" si="1884"/>
        <v>08/08/2026Aberystwyth TownTreowen Stars</v>
      </c>
      <c r="D5847" s="2">
        <v>46242</v>
      </c>
      <c r="E5847" s="3">
        <v>0.5625</v>
      </c>
      <c r="F5847" t="s">
        <v>5828</v>
      </c>
      <c r="G5847" t="s">
        <v>5848</v>
      </c>
      <c r="H5847">
        <v>0</v>
      </c>
      <c r="I5847">
        <v>0</v>
      </c>
      <c r="J5847">
        <v>1</v>
      </c>
      <c r="K5847">
        <v>2</v>
      </c>
      <c r="L5847" s="22" t="str">
        <f t="shared" si="1885"/>
        <v>08/08/2026</v>
      </c>
      <c r="M5847" s="23">
        <f t="shared" si="1886"/>
        <v>0.4375</v>
      </c>
      <c r="N5847" t="str">
        <f t="shared" si="1887"/>
        <v>1 - 2</v>
      </c>
      <c r="O5847" t="str">
        <f t="shared" si="1888"/>
        <v>Red</v>
      </c>
      <c r="P5847" t="str">
        <f t="shared" si="1889"/>
        <v>Red</v>
      </c>
      <c r="Q5847" t="str">
        <f t="shared" si="1890"/>
        <v>Green</v>
      </c>
      <c r="R5847" t="str">
        <f t="shared" si="1891"/>
        <v>Red</v>
      </c>
      <c r="S5847" t="str">
        <f t="shared" si="1892"/>
        <v>Green</v>
      </c>
      <c r="T5847" t="str">
        <f t="shared" si="1893"/>
        <v>Green</v>
      </c>
      <c r="U5847" t="str">
        <f t="shared" si="1894"/>
        <v>Red</v>
      </c>
      <c r="V5847" t="str">
        <f t="shared" si="1895"/>
        <v>Green</v>
      </c>
      <c r="W5847" t="str">
        <f t="shared" si="1896"/>
        <v>Red</v>
      </c>
      <c r="X5847" t="str">
        <f t="shared" si="1897"/>
        <v>Red</v>
      </c>
      <c r="Y5847" t="str">
        <f t="shared" si="1898"/>
        <v>Green</v>
      </c>
      <c r="Z5847" t="str">
        <f t="shared" si="1899"/>
        <v>Green</v>
      </c>
      <c r="AA5847" t="str">
        <f t="shared" si="1900"/>
        <v>Red</v>
      </c>
      <c r="AB5847" t="str">
        <f t="shared" si="1901"/>
        <v>Green</v>
      </c>
      <c r="AC5847" t="str">
        <f t="shared" si="1902"/>
        <v>Green</v>
      </c>
      <c r="AD5847" t="str">
        <f t="shared" si="1903"/>
        <v>Red</v>
      </c>
    </row>
    <row r="5848" spans="1:30" x14ac:dyDescent="0.3">
      <c r="A5848" t="str">
        <f t="shared" si="1884"/>
        <v>08/08/2026Angusht NazranZarya Russia</v>
      </c>
      <c r="D5848" s="2">
        <v>46242</v>
      </c>
      <c r="E5848" s="3">
        <v>0.5625</v>
      </c>
      <c r="F5848" t="s">
        <v>3562</v>
      </c>
      <c r="G5848" t="s">
        <v>2560</v>
      </c>
      <c r="H5848">
        <v>0</v>
      </c>
      <c r="I5848">
        <v>0</v>
      </c>
      <c r="J5848">
        <v>0</v>
      </c>
      <c r="K5848">
        <v>0</v>
      </c>
      <c r="L5848" s="22" t="str">
        <f t="shared" si="1885"/>
        <v>08/08/2026</v>
      </c>
      <c r="M5848" s="23">
        <f t="shared" si="1886"/>
        <v>0.4375</v>
      </c>
      <c r="N5848" t="str">
        <f t="shared" si="1887"/>
        <v>0 - 0</v>
      </c>
      <c r="O5848" t="str">
        <f t="shared" si="1888"/>
        <v>Red</v>
      </c>
      <c r="P5848" t="str">
        <f t="shared" si="1889"/>
        <v>Green</v>
      </c>
      <c r="Q5848" t="str">
        <f t="shared" si="1890"/>
        <v>Red</v>
      </c>
      <c r="R5848" t="str">
        <f t="shared" si="1891"/>
        <v>Green</v>
      </c>
      <c r="S5848" t="str">
        <f t="shared" si="1892"/>
        <v>Green</v>
      </c>
      <c r="T5848" t="str">
        <f t="shared" si="1893"/>
        <v>Red</v>
      </c>
      <c r="U5848" t="str">
        <f t="shared" si="1894"/>
        <v>Red</v>
      </c>
      <c r="V5848" t="str">
        <f t="shared" si="1895"/>
        <v>Green</v>
      </c>
      <c r="W5848" t="str">
        <f t="shared" si="1896"/>
        <v>Red</v>
      </c>
      <c r="X5848" t="str">
        <f t="shared" si="1897"/>
        <v>Red</v>
      </c>
      <c r="Y5848" t="str">
        <f t="shared" si="1898"/>
        <v>Red</v>
      </c>
      <c r="Z5848" t="str">
        <f t="shared" si="1899"/>
        <v>Red</v>
      </c>
      <c r="AA5848" t="str">
        <f t="shared" si="1900"/>
        <v>Green</v>
      </c>
      <c r="AB5848" t="str">
        <f t="shared" si="1901"/>
        <v>Green</v>
      </c>
      <c r="AC5848" t="str">
        <f t="shared" si="1902"/>
        <v>Red</v>
      </c>
      <c r="AD5848" t="str">
        <f t="shared" si="1903"/>
        <v>Green</v>
      </c>
    </row>
    <row r="5849" spans="1:30" x14ac:dyDescent="0.3">
      <c r="A5849" t="str">
        <f t="shared" si="1884"/>
        <v>08/08/2026AugsburgSassuolo</v>
      </c>
      <c r="D5849" s="2">
        <v>46242</v>
      </c>
      <c r="E5849" s="3">
        <v>0.5625</v>
      </c>
      <c r="F5849" t="s">
        <v>3780</v>
      </c>
      <c r="G5849" t="s">
        <v>1643</v>
      </c>
      <c r="H5849">
        <v>2</v>
      </c>
      <c r="I5849">
        <v>2</v>
      </c>
      <c r="J5849">
        <v>3</v>
      </c>
      <c r="K5849">
        <v>2</v>
      </c>
      <c r="L5849" s="22" t="str">
        <f t="shared" si="1885"/>
        <v>08/08/2026</v>
      </c>
      <c r="M5849" s="23">
        <f t="shared" si="1886"/>
        <v>0.4375</v>
      </c>
      <c r="N5849" t="str">
        <f t="shared" si="1887"/>
        <v>3 - 2</v>
      </c>
      <c r="O5849" t="str">
        <f t="shared" si="1888"/>
        <v>Green</v>
      </c>
      <c r="P5849" t="str">
        <f t="shared" si="1889"/>
        <v>Red</v>
      </c>
      <c r="Q5849" t="str">
        <f t="shared" si="1890"/>
        <v>Red</v>
      </c>
      <c r="R5849" t="str">
        <f t="shared" si="1891"/>
        <v>Green</v>
      </c>
      <c r="S5849" t="str">
        <f t="shared" si="1892"/>
        <v>Red</v>
      </c>
      <c r="T5849" t="str">
        <f t="shared" si="1893"/>
        <v>Green</v>
      </c>
      <c r="U5849" t="str">
        <f t="shared" si="1894"/>
        <v>Red</v>
      </c>
      <c r="V5849" t="str">
        <f t="shared" si="1895"/>
        <v>Green</v>
      </c>
      <c r="W5849" t="str">
        <f t="shared" si="1896"/>
        <v>Red</v>
      </c>
      <c r="X5849" t="str">
        <f t="shared" si="1897"/>
        <v>Green</v>
      </c>
      <c r="Y5849" t="str">
        <f t="shared" si="1898"/>
        <v>Green</v>
      </c>
      <c r="Z5849" t="str">
        <f t="shared" si="1899"/>
        <v>Green</v>
      </c>
      <c r="AA5849" t="str">
        <f t="shared" si="1900"/>
        <v>Red</v>
      </c>
      <c r="AB5849" t="str">
        <f t="shared" si="1901"/>
        <v>Red</v>
      </c>
      <c r="AC5849" t="str">
        <f t="shared" si="1902"/>
        <v>Green</v>
      </c>
      <c r="AD5849" t="str">
        <f t="shared" si="1903"/>
        <v>Red</v>
      </c>
    </row>
    <row r="5850" spans="1:30" x14ac:dyDescent="0.3">
      <c r="A5850" t="str">
        <f t="shared" si="1884"/>
        <v>08/08/2026Bahlinger SCFV Ravensburg</v>
      </c>
      <c r="D5850" s="2">
        <v>46242</v>
      </c>
      <c r="E5850" s="3">
        <v>0.5625</v>
      </c>
      <c r="F5850" t="s">
        <v>7440</v>
      </c>
      <c r="G5850" t="s">
        <v>7441</v>
      </c>
      <c r="H5850">
        <v>0</v>
      </c>
      <c r="I5850">
        <v>0</v>
      </c>
      <c r="J5850">
        <v>0</v>
      </c>
      <c r="K5850">
        <v>0</v>
      </c>
      <c r="L5850" s="22" t="str">
        <f t="shared" si="1885"/>
        <v>08/08/2026</v>
      </c>
      <c r="M5850" s="23">
        <f t="shared" si="1886"/>
        <v>0.4375</v>
      </c>
      <c r="N5850" t="str">
        <f t="shared" si="1887"/>
        <v>0 - 0</v>
      </c>
      <c r="O5850" t="str">
        <f t="shared" si="1888"/>
        <v>Red</v>
      </c>
      <c r="P5850" t="str">
        <f t="shared" si="1889"/>
        <v>Green</v>
      </c>
      <c r="Q5850" t="str">
        <f t="shared" si="1890"/>
        <v>Red</v>
      </c>
      <c r="R5850" t="str">
        <f t="shared" si="1891"/>
        <v>Green</v>
      </c>
      <c r="S5850" t="str">
        <f t="shared" si="1892"/>
        <v>Green</v>
      </c>
      <c r="T5850" t="str">
        <f t="shared" si="1893"/>
        <v>Red</v>
      </c>
      <c r="U5850" t="str">
        <f t="shared" si="1894"/>
        <v>Red</v>
      </c>
      <c r="V5850" t="str">
        <f t="shared" si="1895"/>
        <v>Green</v>
      </c>
      <c r="W5850" t="str">
        <f t="shared" si="1896"/>
        <v>Red</v>
      </c>
      <c r="X5850" t="str">
        <f t="shared" si="1897"/>
        <v>Red</v>
      </c>
      <c r="Y5850" t="str">
        <f t="shared" si="1898"/>
        <v>Red</v>
      </c>
      <c r="Z5850" t="str">
        <f t="shared" si="1899"/>
        <v>Red</v>
      </c>
      <c r="AA5850" t="str">
        <f t="shared" si="1900"/>
        <v>Green</v>
      </c>
      <c r="AB5850" t="str">
        <f t="shared" si="1901"/>
        <v>Green</v>
      </c>
      <c r="AC5850" t="str">
        <f t="shared" si="1902"/>
        <v>Red</v>
      </c>
      <c r="AD5850" t="str">
        <f t="shared" si="1903"/>
        <v>Green</v>
      </c>
    </row>
    <row r="5851" spans="1:30" x14ac:dyDescent="0.3">
      <c r="A5851" t="str">
        <f t="shared" si="1884"/>
        <v>08/08/2026Basel IIGrand-Saconnex</v>
      </c>
      <c r="D5851" s="2">
        <v>46242</v>
      </c>
      <c r="E5851" s="3">
        <v>0.5625</v>
      </c>
      <c r="F5851" t="s">
        <v>5863</v>
      </c>
      <c r="G5851" t="s">
        <v>5951</v>
      </c>
      <c r="H5851">
        <v>0</v>
      </c>
      <c r="I5851">
        <v>0</v>
      </c>
      <c r="J5851">
        <v>1</v>
      </c>
      <c r="K5851">
        <v>2</v>
      </c>
      <c r="L5851" s="22" t="str">
        <f t="shared" si="1885"/>
        <v>08/08/2026</v>
      </c>
      <c r="M5851" s="23">
        <f t="shared" si="1886"/>
        <v>0.4375</v>
      </c>
      <c r="N5851" t="str">
        <f t="shared" si="1887"/>
        <v>1 - 2</v>
      </c>
      <c r="O5851" t="str">
        <f t="shared" si="1888"/>
        <v>Red</v>
      </c>
      <c r="P5851" t="str">
        <f t="shared" si="1889"/>
        <v>Red</v>
      </c>
      <c r="Q5851" t="str">
        <f t="shared" si="1890"/>
        <v>Green</v>
      </c>
      <c r="R5851" t="str">
        <f t="shared" si="1891"/>
        <v>Red</v>
      </c>
      <c r="S5851" t="str">
        <f t="shared" si="1892"/>
        <v>Green</v>
      </c>
      <c r="T5851" t="str">
        <f t="shared" si="1893"/>
        <v>Green</v>
      </c>
      <c r="U5851" t="str">
        <f t="shared" si="1894"/>
        <v>Red</v>
      </c>
      <c r="V5851" t="str">
        <f t="shared" si="1895"/>
        <v>Green</v>
      </c>
      <c r="W5851" t="str">
        <f t="shared" si="1896"/>
        <v>Red</v>
      </c>
      <c r="X5851" t="str">
        <f t="shared" si="1897"/>
        <v>Red</v>
      </c>
      <c r="Y5851" t="str">
        <f t="shared" si="1898"/>
        <v>Green</v>
      </c>
      <c r="Z5851" t="str">
        <f t="shared" si="1899"/>
        <v>Green</v>
      </c>
      <c r="AA5851" t="str">
        <f t="shared" si="1900"/>
        <v>Red</v>
      </c>
      <c r="AB5851" t="str">
        <f t="shared" si="1901"/>
        <v>Green</v>
      </c>
      <c r="AC5851" t="str">
        <f t="shared" si="1902"/>
        <v>Green</v>
      </c>
      <c r="AD5851" t="str">
        <f t="shared" si="1903"/>
        <v>Red</v>
      </c>
    </row>
    <row r="5852" spans="1:30" x14ac:dyDescent="0.3">
      <c r="A5852" t="str">
        <f t="shared" si="1884"/>
        <v>08/08/2026Bayer LeverkusenSevilla</v>
      </c>
      <c r="D5852" s="2">
        <v>46242</v>
      </c>
      <c r="E5852" s="3">
        <v>0.5625</v>
      </c>
      <c r="F5852" t="s">
        <v>3817</v>
      </c>
      <c r="G5852" t="s">
        <v>2098</v>
      </c>
      <c r="H5852">
        <v>0</v>
      </c>
      <c r="I5852">
        <v>1</v>
      </c>
      <c r="J5852">
        <v>2</v>
      </c>
      <c r="K5852">
        <v>1</v>
      </c>
      <c r="L5852" s="22" t="str">
        <f t="shared" si="1885"/>
        <v>08/08/2026</v>
      </c>
      <c r="M5852" s="23">
        <f t="shared" si="1886"/>
        <v>0.4375</v>
      </c>
      <c r="N5852" t="str">
        <f t="shared" si="1887"/>
        <v>2 - 1</v>
      </c>
      <c r="O5852" t="str">
        <f t="shared" si="1888"/>
        <v>Green</v>
      </c>
      <c r="P5852" t="str">
        <f t="shared" si="1889"/>
        <v>Red</v>
      </c>
      <c r="Q5852" t="str">
        <f t="shared" si="1890"/>
        <v>Red</v>
      </c>
      <c r="R5852" t="str">
        <f t="shared" si="1891"/>
        <v>Green</v>
      </c>
      <c r="S5852" t="str">
        <f t="shared" si="1892"/>
        <v>Red</v>
      </c>
      <c r="T5852" t="str">
        <f t="shared" si="1893"/>
        <v>Green</v>
      </c>
      <c r="U5852" t="str">
        <f t="shared" si="1894"/>
        <v>Red</v>
      </c>
      <c r="V5852" t="str">
        <f t="shared" si="1895"/>
        <v>Red</v>
      </c>
      <c r="W5852" t="str">
        <f t="shared" si="1896"/>
        <v>Green</v>
      </c>
      <c r="X5852" t="str">
        <f t="shared" si="1897"/>
        <v>Green</v>
      </c>
      <c r="Y5852" t="str">
        <f t="shared" si="1898"/>
        <v>Green</v>
      </c>
      <c r="Z5852" t="str">
        <f t="shared" si="1899"/>
        <v>Green</v>
      </c>
      <c r="AA5852" t="str">
        <f t="shared" si="1900"/>
        <v>Red</v>
      </c>
      <c r="AB5852" t="str">
        <f t="shared" si="1901"/>
        <v>Green</v>
      </c>
      <c r="AC5852" t="str">
        <f t="shared" si="1902"/>
        <v>Green</v>
      </c>
      <c r="AD5852" t="str">
        <f t="shared" si="1903"/>
        <v>Red</v>
      </c>
    </row>
    <row r="5853" spans="1:30" x14ac:dyDescent="0.3">
      <c r="A5853" t="str">
        <f t="shared" si="1884"/>
        <v>08/08/2026BreitenrainFC Bulle</v>
      </c>
      <c r="D5853" s="2">
        <v>46242</v>
      </c>
      <c r="E5853" s="3">
        <v>0.5625</v>
      </c>
      <c r="F5853" t="s">
        <v>5893</v>
      </c>
      <c r="G5853" t="s">
        <v>6265</v>
      </c>
      <c r="H5853">
        <v>0</v>
      </c>
      <c r="I5853">
        <v>0</v>
      </c>
      <c r="J5853">
        <v>2</v>
      </c>
      <c r="K5853">
        <v>2</v>
      </c>
      <c r="L5853" s="22" t="str">
        <f t="shared" si="1885"/>
        <v>08/08/2026</v>
      </c>
      <c r="M5853" s="23">
        <f t="shared" si="1886"/>
        <v>0.4375</v>
      </c>
      <c r="N5853" t="str">
        <f t="shared" si="1887"/>
        <v>2 - 2</v>
      </c>
      <c r="O5853" t="str">
        <f t="shared" si="1888"/>
        <v>Red</v>
      </c>
      <c r="P5853" t="str">
        <f t="shared" si="1889"/>
        <v>Green</v>
      </c>
      <c r="Q5853" t="str">
        <f t="shared" si="1890"/>
        <v>Red</v>
      </c>
      <c r="R5853" t="str">
        <f t="shared" si="1891"/>
        <v>Green</v>
      </c>
      <c r="S5853" t="str">
        <f t="shared" si="1892"/>
        <v>Green</v>
      </c>
      <c r="T5853" t="str">
        <f t="shared" si="1893"/>
        <v>Red</v>
      </c>
      <c r="U5853" t="str">
        <f t="shared" si="1894"/>
        <v>Red</v>
      </c>
      <c r="V5853" t="str">
        <f t="shared" si="1895"/>
        <v>Green</v>
      </c>
      <c r="W5853" t="str">
        <f t="shared" si="1896"/>
        <v>Red</v>
      </c>
      <c r="X5853" t="str">
        <f t="shared" si="1897"/>
        <v>Red</v>
      </c>
      <c r="Y5853" t="str">
        <f t="shared" si="1898"/>
        <v>Green</v>
      </c>
      <c r="Z5853" t="str">
        <f t="shared" si="1899"/>
        <v>Green</v>
      </c>
      <c r="AA5853" t="str">
        <f t="shared" si="1900"/>
        <v>Red</v>
      </c>
      <c r="AB5853" t="str">
        <f t="shared" si="1901"/>
        <v>Red</v>
      </c>
      <c r="AC5853" t="str">
        <f t="shared" si="1902"/>
        <v>Green</v>
      </c>
      <c r="AD5853" t="str">
        <f t="shared" si="1903"/>
        <v>Red</v>
      </c>
    </row>
    <row r="5854" spans="1:30" x14ac:dyDescent="0.3">
      <c r="A5854" t="str">
        <f t="shared" si="1884"/>
        <v>08/08/2026Caersws FCGresford Athletic</v>
      </c>
      <c r="D5854" s="2">
        <v>46242</v>
      </c>
      <c r="E5854" s="3">
        <v>0.5625</v>
      </c>
      <c r="F5854" t="s">
        <v>5843</v>
      </c>
      <c r="G5854" t="s">
        <v>6250</v>
      </c>
      <c r="H5854">
        <v>0</v>
      </c>
      <c r="I5854">
        <v>0</v>
      </c>
      <c r="J5854">
        <v>1</v>
      </c>
      <c r="K5854">
        <v>0</v>
      </c>
      <c r="L5854" s="22" t="str">
        <f t="shared" si="1885"/>
        <v>08/08/2026</v>
      </c>
      <c r="M5854" s="23">
        <f t="shared" si="1886"/>
        <v>0.4375</v>
      </c>
      <c r="N5854" t="str">
        <f t="shared" si="1887"/>
        <v>1 - 0</v>
      </c>
      <c r="O5854" t="str">
        <f t="shared" si="1888"/>
        <v>Green</v>
      </c>
      <c r="P5854" t="str">
        <f t="shared" si="1889"/>
        <v>Red</v>
      </c>
      <c r="Q5854" t="str">
        <f t="shared" si="1890"/>
        <v>Red</v>
      </c>
      <c r="R5854" t="str">
        <f t="shared" si="1891"/>
        <v>Green</v>
      </c>
      <c r="S5854" t="str">
        <f t="shared" si="1892"/>
        <v>Red</v>
      </c>
      <c r="T5854" t="str">
        <f t="shared" si="1893"/>
        <v>Green</v>
      </c>
      <c r="U5854" t="str">
        <f t="shared" si="1894"/>
        <v>Red</v>
      </c>
      <c r="V5854" t="str">
        <f t="shared" si="1895"/>
        <v>Green</v>
      </c>
      <c r="W5854" t="str">
        <f t="shared" si="1896"/>
        <v>Red</v>
      </c>
      <c r="X5854" t="str">
        <f t="shared" si="1897"/>
        <v>Red</v>
      </c>
      <c r="Y5854" t="str">
        <f t="shared" si="1898"/>
        <v>Red</v>
      </c>
      <c r="Z5854" t="str">
        <f t="shared" si="1899"/>
        <v>Red</v>
      </c>
      <c r="AA5854" t="str">
        <f t="shared" si="1900"/>
        <v>Green</v>
      </c>
      <c r="AB5854" t="str">
        <f t="shared" si="1901"/>
        <v>Green</v>
      </c>
      <c r="AC5854" t="str">
        <f t="shared" si="1902"/>
        <v>Red</v>
      </c>
      <c r="AD5854" t="str">
        <f t="shared" si="1903"/>
        <v>Green</v>
      </c>
    </row>
    <row r="5855" spans="1:30" x14ac:dyDescent="0.3">
      <c r="A5855" t="str">
        <f t="shared" si="1884"/>
        <v>08/08/2026FC CologneReal Sociedad</v>
      </c>
      <c r="D5855" s="2">
        <v>46242</v>
      </c>
      <c r="E5855" s="3">
        <v>0.5625</v>
      </c>
      <c r="F5855" t="s">
        <v>2091</v>
      </c>
      <c r="G5855" t="s">
        <v>3970</v>
      </c>
      <c r="H5855">
        <v>1</v>
      </c>
      <c r="I5855">
        <v>1</v>
      </c>
      <c r="J5855">
        <v>2</v>
      </c>
      <c r="K5855">
        <v>1</v>
      </c>
      <c r="L5855" s="22" t="str">
        <f t="shared" si="1885"/>
        <v>08/08/2026</v>
      </c>
      <c r="M5855" s="23">
        <f t="shared" si="1886"/>
        <v>0.4375</v>
      </c>
      <c r="N5855" t="str">
        <f t="shared" si="1887"/>
        <v>2 - 1</v>
      </c>
      <c r="O5855" t="str">
        <f t="shared" si="1888"/>
        <v>Green</v>
      </c>
      <c r="P5855" t="str">
        <f t="shared" si="1889"/>
        <v>Red</v>
      </c>
      <c r="Q5855" t="str">
        <f t="shared" si="1890"/>
        <v>Red</v>
      </c>
      <c r="R5855" t="str">
        <f t="shared" si="1891"/>
        <v>Green</v>
      </c>
      <c r="S5855" t="str">
        <f t="shared" si="1892"/>
        <v>Red</v>
      </c>
      <c r="T5855" t="str">
        <f t="shared" si="1893"/>
        <v>Green</v>
      </c>
      <c r="U5855" t="str">
        <f t="shared" si="1894"/>
        <v>Red</v>
      </c>
      <c r="V5855" t="str">
        <f t="shared" si="1895"/>
        <v>Green</v>
      </c>
      <c r="W5855" t="str">
        <f t="shared" si="1896"/>
        <v>Red</v>
      </c>
      <c r="X5855" t="str">
        <f t="shared" si="1897"/>
        <v>Green</v>
      </c>
      <c r="Y5855" t="str">
        <f t="shared" si="1898"/>
        <v>Green</v>
      </c>
      <c r="Z5855" t="str">
        <f t="shared" si="1899"/>
        <v>Green</v>
      </c>
      <c r="AA5855" t="str">
        <f t="shared" si="1900"/>
        <v>Red</v>
      </c>
      <c r="AB5855" t="str">
        <f t="shared" si="1901"/>
        <v>Green</v>
      </c>
      <c r="AC5855" t="str">
        <f t="shared" si="1902"/>
        <v>Green</v>
      </c>
      <c r="AD5855" t="str">
        <f t="shared" si="1903"/>
        <v>Red</v>
      </c>
    </row>
    <row r="5856" spans="1:30" x14ac:dyDescent="0.3">
      <c r="A5856" t="str">
        <f t="shared" si="1884"/>
        <v>08/08/2026FC KulykivFC Prykarpattya</v>
      </c>
      <c r="D5856" s="2">
        <v>46242</v>
      </c>
      <c r="E5856" s="3">
        <v>0.5625</v>
      </c>
      <c r="F5856" t="s">
        <v>4414</v>
      </c>
      <c r="G5856" t="s">
        <v>4296</v>
      </c>
      <c r="H5856">
        <v>0</v>
      </c>
      <c r="I5856">
        <v>0</v>
      </c>
      <c r="J5856">
        <v>2</v>
      </c>
      <c r="K5856">
        <v>1</v>
      </c>
      <c r="L5856" s="22" t="str">
        <f t="shared" si="1885"/>
        <v>08/08/2026</v>
      </c>
      <c r="M5856" s="23">
        <f t="shared" si="1886"/>
        <v>0.4375</v>
      </c>
      <c r="N5856" t="str">
        <f t="shared" si="1887"/>
        <v>2 - 1</v>
      </c>
      <c r="O5856" t="str">
        <f t="shared" si="1888"/>
        <v>Green</v>
      </c>
      <c r="P5856" t="str">
        <f t="shared" si="1889"/>
        <v>Red</v>
      </c>
      <c r="Q5856" t="str">
        <f t="shared" si="1890"/>
        <v>Red</v>
      </c>
      <c r="R5856" t="str">
        <f t="shared" si="1891"/>
        <v>Green</v>
      </c>
      <c r="S5856" t="str">
        <f t="shared" si="1892"/>
        <v>Red</v>
      </c>
      <c r="T5856" t="str">
        <f t="shared" si="1893"/>
        <v>Green</v>
      </c>
      <c r="U5856" t="str">
        <f t="shared" si="1894"/>
        <v>Red</v>
      </c>
      <c r="V5856" t="str">
        <f t="shared" si="1895"/>
        <v>Green</v>
      </c>
      <c r="W5856" t="str">
        <f t="shared" si="1896"/>
        <v>Red</v>
      </c>
      <c r="X5856" t="str">
        <f t="shared" si="1897"/>
        <v>Red</v>
      </c>
      <c r="Y5856" t="str">
        <f t="shared" si="1898"/>
        <v>Green</v>
      </c>
      <c r="Z5856" t="str">
        <f t="shared" si="1899"/>
        <v>Green</v>
      </c>
      <c r="AA5856" t="str">
        <f t="shared" si="1900"/>
        <v>Red</v>
      </c>
      <c r="AB5856" t="str">
        <f t="shared" si="1901"/>
        <v>Green</v>
      </c>
      <c r="AC5856" t="str">
        <f t="shared" si="1902"/>
        <v>Green</v>
      </c>
      <c r="AD5856" t="str">
        <f t="shared" si="1903"/>
        <v>Red</v>
      </c>
    </row>
    <row r="5857" spans="1:30" x14ac:dyDescent="0.3">
      <c r="A5857" t="str">
        <f t="shared" si="1884"/>
        <v>08/08/2026FC LauterachSC Imst</v>
      </c>
      <c r="D5857" s="2">
        <v>46242</v>
      </c>
      <c r="E5857" s="3">
        <v>0.5625</v>
      </c>
      <c r="F5857" t="s">
        <v>2328</v>
      </c>
      <c r="G5857" t="s">
        <v>4456</v>
      </c>
      <c r="H5857">
        <v>0</v>
      </c>
      <c r="I5857">
        <v>0</v>
      </c>
      <c r="J5857">
        <v>0</v>
      </c>
      <c r="K5857">
        <v>1</v>
      </c>
      <c r="L5857" s="22" t="str">
        <f t="shared" si="1885"/>
        <v>08/08/2026</v>
      </c>
      <c r="M5857" s="23">
        <f t="shared" si="1886"/>
        <v>0.4375</v>
      </c>
      <c r="N5857" t="str">
        <f t="shared" si="1887"/>
        <v>0 - 1</v>
      </c>
      <c r="O5857" t="str">
        <f t="shared" si="1888"/>
        <v>Red</v>
      </c>
      <c r="P5857" t="str">
        <f t="shared" si="1889"/>
        <v>Red</v>
      </c>
      <c r="Q5857" t="str">
        <f t="shared" si="1890"/>
        <v>Green</v>
      </c>
      <c r="R5857" t="str">
        <f t="shared" si="1891"/>
        <v>Red</v>
      </c>
      <c r="S5857" t="str">
        <f t="shared" si="1892"/>
        <v>Green</v>
      </c>
      <c r="T5857" t="str">
        <f t="shared" si="1893"/>
        <v>Green</v>
      </c>
      <c r="U5857" t="str">
        <f t="shared" si="1894"/>
        <v>Red</v>
      </c>
      <c r="V5857" t="str">
        <f t="shared" si="1895"/>
        <v>Green</v>
      </c>
      <c r="W5857" t="str">
        <f t="shared" si="1896"/>
        <v>Red</v>
      </c>
      <c r="X5857" t="str">
        <f t="shared" si="1897"/>
        <v>Red</v>
      </c>
      <c r="Y5857" t="str">
        <f t="shared" si="1898"/>
        <v>Red</v>
      </c>
      <c r="Z5857" t="str">
        <f t="shared" si="1899"/>
        <v>Red</v>
      </c>
      <c r="AA5857" t="str">
        <f t="shared" si="1900"/>
        <v>Green</v>
      </c>
      <c r="AB5857" t="str">
        <f t="shared" si="1901"/>
        <v>Green</v>
      </c>
      <c r="AC5857" t="str">
        <f t="shared" si="1902"/>
        <v>Red</v>
      </c>
      <c r="AD5857" t="str">
        <f t="shared" si="1903"/>
        <v>Green</v>
      </c>
    </row>
    <row r="5858" spans="1:30" x14ac:dyDescent="0.3">
      <c r="A5858" t="str">
        <f t="shared" si="1884"/>
        <v>08/08/2026FC OleksandriyaFC Ingulets</v>
      </c>
      <c r="D5858" s="2">
        <v>46242</v>
      </c>
      <c r="E5858" s="3">
        <v>0.5625</v>
      </c>
      <c r="F5858" t="s">
        <v>2605</v>
      </c>
      <c r="G5858" t="s">
        <v>4327</v>
      </c>
      <c r="H5858">
        <v>1</v>
      </c>
      <c r="I5858">
        <v>0</v>
      </c>
      <c r="J5858">
        <v>3</v>
      </c>
      <c r="K5858">
        <v>0</v>
      </c>
      <c r="L5858" s="22" t="str">
        <f t="shared" si="1885"/>
        <v>08/08/2026</v>
      </c>
      <c r="M5858" s="23">
        <f t="shared" si="1886"/>
        <v>0.4375</v>
      </c>
      <c r="N5858" t="str">
        <f t="shared" si="1887"/>
        <v>3 - 0</v>
      </c>
      <c r="O5858" t="str">
        <f t="shared" si="1888"/>
        <v>Green</v>
      </c>
      <c r="P5858" t="str">
        <f t="shared" si="1889"/>
        <v>Red</v>
      </c>
      <c r="Q5858" t="str">
        <f t="shared" si="1890"/>
        <v>Red</v>
      </c>
      <c r="R5858" t="str">
        <f t="shared" si="1891"/>
        <v>Green</v>
      </c>
      <c r="S5858" t="str">
        <f t="shared" si="1892"/>
        <v>Red</v>
      </c>
      <c r="T5858" t="str">
        <f t="shared" si="1893"/>
        <v>Green</v>
      </c>
      <c r="U5858" t="str">
        <f t="shared" si="1894"/>
        <v>Green</v>
      </c>
      <c r="V5858" t="str">
        <f t="shared" si="1895"/>
        <v>Red</v>
      </c>
      <c r="W5858" t="str">
        <f t="shared" si="1896"/>
        <v>Red</v>
      </c>
      <c r="X5858" t="str">
        <f t="shared" si="1897"/>
        <v>Green</v>
      </c>
      <c r="Y5858" t="str">
        <f t="shared" si="1898"/>
        <v>Green</v>
      </c>
      <c r="Z5858" t="str">
        <f t="shared" si="1899"/>
        <v>Green</v>
      </c>
      <c r="AA5858" t="str">
        <f t="shared" si="1900"/>
        <v>Red</v>
      </c>
      <c r="AB5858" t="str">
        <f t="shared" si="1901"/>
        <v>Green</v>
      </c>
      <c r="AC5858" t="str">
        <f t="shared" si="1902"/>
        <v>Red</v>
      </c>
      <c r="AD5858" t="str">
        <f t="shared" si="1903"/>
        <v>Green</v>
      </c>
    </row>
    <row r="5859" spans="1:30" x14ac:dyDescent="0.3">
      <c r="A5859" t="str">
        <f t="shared" si="1884"/>
        <v>08/08/2026FreiburgStrasbourg</v>
      </c>
      <c r="D5859" s="2">
        <v>46242</v>
      </c>
      <c r="E5859" s="3">
        <v>0.5625</v>
      </c>
      <c r="F5859" t="s">
        <v>2642</v>
      </c>
      <c r="G5859" t="s">
        <v>1313</v>
      </c>
      <c r="H5859">
        <v>1</v>
      </c>
      <c r="I5859">
        <v>0</v>
      </c>
      <c r="J5859">
        <v>2</v>
      </c>
      <c r="K5859">
        <v>0</v>
      </c>
      <c r="L5859" s="22" t="str">
        <f t="shared" si="1885"/>
        <v>08/08/2026</v>
      </c>
      <c r="M5859" s="23">
        <f t="shared" si="1886"/>
        <v>0.4375</v>
      </c>
      <c r="N5859" t="str">
        <f t="shared" si="1887"/>
        <v>2 - 0</v>
      </c>
      <c r="O5859" t="str">
        <f t="shared" si="1888"/>
        <v>Green</v>
      </c>
      <c r="P5859" t="str">
        <f t="shared" si="1889"/>
        <v>Red</v>
      </c>
      <c r="Q5859" t="str">
        <f t="shared" si="1890"/>
        <v>Red</v>
      </c>
      <c r="R5859" t="str">
        <f t="shared" si="1891"/>
        <v>Green</v>
      </c>
      <c r="S5859" t="str">
        <f t="shared" si="1892"/>
        <v>Red</v>
      </c>
      <c r="T5859" t="str">
        <f t="shared" si="1893"/>
        <v>Green</v>
      </c>
      <c r="U5859" t="str">
        <f t="shared" si="1894"/>
        <v>Green</v>
      </c>
      <c r="V5859" t="str">
        <f t="shared" si="1895"/>
        <v>Red</v>
      </c>
      <c r="W5859" t="str">
        <f t="shared" si="1896"/>
        <v>Red</v>
      </c>
      <c r="X5859" t="str">
        <f t="shared" si="1897"/>
        <v>Green</v>
      </c>
      <c r="Y5859" t="str">
        <f t="shared" si="1898"/>
        <v>Green</v>
      </c>
      <c r="Z5859" t="str">
        <f t="shared" si="1899"/>
        <v>Red</v>
      </c>
      <c r="AA5859" t="str">
        <f t="shared" si="1900"/>
        <v>Green</v>
      </c>
      <c r="AB5859" t="str">
        <f t="shared" si="1901"/>
        <v>Green</v>
      </c>
      <c r="AC5859" t="str">
        <f t="shared" si="1902"/>
        <v>Red</v>
      </c>
      <c r="AD5859" t="str">
        <f t="shared" si="1903"/>
        <v>Green</v>
      </c>
    </row>
    <row r="5860" spans="1:30" x14ac:dyDescent="0.3">
      <c r="A5860" t="str">
        <f t="shared" si="1884"/>
        <v>08/08/2026Guilsfield AthleticMold Alexandra</v>
      </c>
      <c r="D5860" s="2">
        <v>46242</v>
      </c>
      <c r="E5860" s="3">
        <v>0.5625</v>
      </c>
      <c r="F5860" t="s">
        <v>5847</v>
      </c>
      <c r="G5860" t="s">
        <v>5842</v>
      </c>
      <c r="H5860">
        <v>0</v>
      </c>
      <c r="I5860">
        <v>1</v>
      </c>
      <c r="J5860">
        <v>3</v>
      </c>
      <c r="K5860">
        <v>2</v>
      </c>
      <c r="L5860" s="22" t="str">
        <f t="shared" si="1885"/>
        <v>08/08/2026</v>
      </c>
      <c r="M5860" s="23">
        <f t="shared" si="1886"/>
        <v>0.4375</v>
      </c>
      <c r="N5860" t="str">
        <f t="shared" si="1887"/>
        <v>3 - 2</v>
      </c>
      <c r="O5860" t="str">
        <f t="shared" si="1888"/>
        <v>Green</v>
      </c>
      <c r="P5860" t="str">
        <f t="shared" si="1889"/>
        <v>Red</v>
      </c>
      <c r="Q5860" t="str">
        <f t="shared" si="1890"/>
        <v>Red</v>
      </c>
      <c r="R5860" t="str">
        <f t="shared" si="1891"/>
        <v>Green</v>
      </c>
      <c r="S5860" t="str">
        <f t="shared" si="1892"/>
        <v>Red</v>
      </c>
      <c r="T5860" t="str">
        <f t="shared" si="1893"/>
        <v>Green</v>
      </c>
      <c r="U5860" t="str">
        <f t="shared" si="1894"/>
        <v>Red</v>
      </c>
      <c r="V5860" t="str">
        <f t="shared" si="1895"/>
        <v>Red</v>
      </c>
      <c r="W5860" t="str">
        <f t="shared" si="1896"/>
        <v>Green</v>
      </c>
      <c r="X5860" t="str">
        <f t="shared" si="1897"/>
        <v>Green</v>
      </c>
      <c r="Y5860" t="str">
        <f t="shared" si="1898"/>
        <v>Green</v>
      </c>
      <c r="Z5860" t="str">
        <f t="shared" si="1899"/>
        <v>Green</v>
      </c>
      <c r="AA5860" t="str">
        <f t="shared" si="1900"/>
        <v>Red</v>
      </c>
      <c r="AB5860" t="str">
        <f t="shared" si="1901"/>
        <v>Red</v>
      </c>
      <c r="AC5860" t="str">
        <f t="shared" si="1902"/>
        <v>Green</v>
      </c>
      <c r="AD5860" t="str">
        <f t="shared" si="1903"/>
        <v>Red</v>
      </c>
    </row>
    <row r="5861" spans="1:30" x14ac:dyDescent="0.3">
      <c r="A5861" t="str">
        <f t="shared" si="1884"/>
        <v>08/08/2026Hertha WiesbachSV Elversberg II</v>
      </c>
      <c r="D5861" s="2">
        <v>46242</v>
      </c>
      <c r="E5861" s="3">
        <v>0.5625</v>
      </c>
      <c r="F5861" t="s">
        <v>5745</v>
      </c>
      <c r="G5861" t="s">
        <v>5778</v>
      </c>
      <c r="H5861">
        <v>0</v>
      </c>
      <c r="I5861">
        <v>0</v>
      </c>
      <c r="J5861">
        <v>1</v>
      </c>
      <c r="K5861">
        <v>1</v>
      </c>
      <c r="L5861" s="22" t="str">
        <f t="shared" si="1885"/>
        <v>08/08/2026</v>
      </c>
      <c r="M5861" s="23">
        <f t="shared" si="1886"/>
        <v>0.4375</v>
      </c>
      <c r="N5861" t="str">
        <f t="shared" si="1887"/>
        <v>1 - 1</v>
      </c>
      <c r="O5861" t="str">
        <f t="shared" si="1888"/>
        <v>Red</v>
      </c>
      <c r="P5861" t="str">
        <f t="shared" si="1889"/>
        <v>Green</v>
      </c>
      <c r="Q5861" t="str">
        <f t="shared" si="1890"/>
        <v>Red</v>
      </c>
      <c r="R5861" t="str">
        <f t="shared" si="1891"/>
        <v>Green</v>
      </c>
      <c r="S5861" t="str">
        <f t="shared" si="1892"/>
        <v>Green</v>
      </c>
      <c r="T5861" t="str">
        <f t="shared" si="1893"/>
        <v>Red</v>
      </c>
      <c r="U5861" t="str">
        <f t="shared" si="1894"/>
        <v>Red</v>
      </c>
      <c r="V5861" t="str">
        <f t="shared" si="1895"/>
        <v>Green</v>
      </c>
      <c r="W5861" t="str">
        <f t="shared" si="1896"/>
        <v>Red</v>
      </c>
      <c r="X5861" t="str">
        <f t="shared" si="1897"/>
        <v>Red</v>
      </c>
      <c r="Y5861" t="str">
        <f t="shared" si="1898"/>
        <v>Green</v>
      </c>
      <c r="Z5861" t="str">
        <f t="shared" si="1899"/>
        <v>Red</v>
      </c>
      <c r="AA5861" t="str">
        <f t="shared" si="1900"/>
        <v>Green</v>
      </c>
      <c r="AB5861" t="str">
        <f t="shared" si="1901"/>
        <v>Green</v>
      </c>
      <c r="AC5861" t="str">
        <f t="shared" si="1902"/>
        <v>Green</v>
      </c>
      <c r="AD5861" t="str">
        <f t="shared" si="1903"/>
        <v>Red</v>
      </c>
    </row>
    <row r="5862" spans="1:30" x14ac:dyDescent="0.3">
      <c r="A5862" t="str">
        <f t="shared" si="1884"/>
        <v>08/08/2026Holyhead HotspurBrickfield Rangers</v>
      </c>
      <c r="D5862" s="2">
        <v>46242</v>
      </c>
      <c r="E5862" s="3">
        <v>0.5625</v>
      </c>
      <c r="F5862" t="s">
        <v>5519</v>
      </c>
      <c r="G5862" t="s">
        <v>5830</v>
      </c>
      <c r="H5862">
        <v>0</v>
      </c>
      <c r="I5862">
        <v>0</v>
      </c>
      <c r="J5862">
        <v>1</v>
      </c>
      <c r="K5862">
        <v>2</v>
      </c>
      <c r="L5862" s="22" t="str">
        <f t="shared" si="1885"/>
        <v>08/08/2026</v>
      </c>
      <c r="M5862" s="23">
        <f t="shared" si="1886"/>
        <v>0.4375</v>
      </c>
      <c r="N5862" t="str">
        <f t="shared" si="1887"/>
        <v>1 - 2</v>
      </c>
      <c r="O5862" t="str">
        <f t="shared" si="1888"/>
        <v>Red</v>
      </c>
      <c r="P5862" t="str">
        <f t="shared" si="1889"/>
        <v>Red</v>
      </c>
      <c r="Q5862" t="str">
        <f t="shared" si="1890"/>
        <v>Green</v>
      </c>
      <c r="R5862" t="str">
        <f t="shared" si="1891"/>
        <v>Red</v>
      </c>
      <c r="S5862" t="str">
        <f t="shared" si="1892"/>
        <v>Green</v>
      </c>
      <c r="T5862" t="str">
        <f t="shared" si="1893"/>
        <v>Green</v>
      </c>
      <c r="U5862" t="str">
        <f t="shared" si="1894"/>
        <v>Red</v>
      </c>
      <c r="V5862" t="str">
        <f t="shared" si="1895"/>
        <v>Green</v>
      </c>
      <c r="W5862" t="str">
        <f t="shared" si="1896"/>
        <v>Red</v>
      </c>
      <c r="X5862" t="str">
        <f t="shared" si="1897"/>
        <v>Red</v>
      </c>
      <c r="Y5862" t="str">
        <f t="shared" si="1898"/>
        <v>Green</v>
      </c>
      <c r="Z5862" t="str">
        <f t="shared" si="1899"/>
        <v>Green</v>
      </c>
      <c r="AA5862" t="str">
        <f t="shared" si="1900"/>
        <v>Red</v>
      </c>
      <c r="AB5862" t="str">
        <f t="shared" si="1901"/>
        <v>Green</v>
      </c>
      <c r="AC5862" t="str">
        <f t="shared" si="1902"/>
        <v>Green</v>
      </c>
      <c r="AD5862" t="str">
        <f t="shared" si="1903"/>
        <v>Red</v>
      </c>
    </row>
    <row r="5863" spans="1:30" x14ac:dyDescent="0.3">
      <c r="A5863" t="str">
        <f t="shared" si="1884"/>
        <v>08/08/2026IFK Goteborg U19IK Sirius U19</v>
      </c>
      <c r="B5863" t="s">
        <v>827</v>
      </c>
      <c r="D5863" s="2">
        <v>46242</v>
      </c>
      <c r="E5863" s="3">
        <v>0.5625</v>
      </c>
      <c r="F5863" t="s">
        <v>4353</v>
      </c>
      <c r="G5863" t="s">
        <v>3648</v>
      </c>
      <c r="H5863">
        <v>0</v>
      </c>
      <c r="I5863">
        <v>0</v>
      </c>
      <c r="J5863">
        <v>2</v>
      </c>
      <c r="K5863">
        <v>0</v>
      </c>
      <c r="L5863" s="22" t="str">
        <f t="shared" si="1885"/>
        <v>08/08/2026</v>
      </c>
      <c r="M5863" s="23">
        <f t="shared" si="1886"/>
        <v>0.4375</v>
      </c>
      <c r="N5863" t="str">
        <f t="shared" si="1887"/>
        <v>2 - 0</v>
      </c>
      <c r="O5863" t="str">
        <f t="shared" si="1888"/>
        <v>Green</v>
      </c>
      <c r="P5863" t="str">
        <f t="shared" si="1889"/>
        <v>Red</v>
      </c>
      <c r="Q5863" t="str">
        <f t="shared" si="1890"/>
        <v>Red</v>
      </c>
      <c r="R5863" t="str">
        <f t="shared" si="1891"/>
        <v>Green</v>
      </c>
      <c r="S5863" t="str">
        <f t="shared" si="1892"/>
        <v>Red</v>
      </c>
      <c r="T5863" t="str">
        <f t="shared" si="1893"/>
        <v>Green</v>
      </c>
      <c r="U5863" t="str">
        <f t="shared" si="1894"/>
        <v>Red</v>
      </c>
      <c r="V5863" t="str">
        <f t="shared" si="1895"/>
        <v>Green</v>
      </c>
      <c r="W5863" t="str">
        <f t="shared" si="1896"/>
        <v>Red</v>
      </c>
      <c r="X5863" t="str">
        <f t="shared" si="1897"/>
        <v>Red</v>
      </c>
      <c r="Y5863" t="str">
        <f t="shared" si="1898"/>
        <v>Green</v>
      </c>
      <c r="Z5863" t="str">
        <f t="shared" si="1899"/>
        <v>Red</v>
      </c>
      <c r="AA5863" t="str">
        <f t="shared" si="1900"/>
        <v>Green</v>
      </c>
      <c r="AB5863" t="str">
        <f t="shared" si="1901"/>
        <v>Green</v>
      </c>
      <c r="AC5863" t="str">
        <f t="shared" si="1902"/>
        <v>Red</v>
      </c>
      <c r="AD5863" t="str">
        <f t="shared" si="1903"/>
        <v>Green</v>
      </c>
    </row>
    <row r="5864" spans="1:30" x14ac:dyDescent="0.3">
      <c r="A5864" t="str">
        <f t="shared" si="1884"/>
        <v>08/08/2026LlanuwchllynBuckley Town</v>
      </c>
      <c r="D5864" s="2">
        <v>46242</v>
      </c>
      <c r="E5864" s="3">
        <v>0.5625</v>
      </c>
      <c r="F5864" t="s">
        <v>5831</v>
      </c>
      <c r="G5864" t="s">
        <v>5832</v>
      </c>
      <c r="H5864">
        <v>0</v>
      </c>
      <c r="I5864">
        <v>0</v>
      </c>
      <c r="J5864">
        <v>2</v>
      </c>
      <c r="K5864">
        <v>1</v>
      </c>
      <c r="L5864" s="22" t="str">
        <f t="shared" si="1885"/>
        <v>08/08/2026</v>
      </c>
      <c r="M5864" s="23">
        <f t="shared" si="1886"/>
        <v>0.4375</v>
      </c>
      <c r="N5864" t="str">
        <f t="shared" si="1887"/>
        <v>2 - 1</v>
      </c>
      <c r="O5864" t="str">
        <f t="shared" si="1888"/>
        <v>Green</v>
      </c>
      <c r="P5864" t="str">
        <f t="shared" si="1889"/>
        <v>Red</v>
      </c>
      <c r="Q5864" t="str">
        <f t="shared" si="1890"/>
        <v>Red</v>
      </c>
      <c r="R5864" t="str">
        <f t="shared" si="1891"/>
        <v>Green</v>
      </c>
      <c r="S5864" t="str">
        <f t="shared" si="1892"/>
        <v>Red</v>
      </c>
      <c r="T5864" t="str">
        <f t="shared" si="1893"/>
        <v>Green</v>
      </c>
      <c r="U5864" t="str">
        <f t="shared" si="1894"/>
        <v>Red</v>
      </c>
      <c r="V5864" t="str">
        <f t="shared" si="1895"/>
        <v>Green</v>
      </c>
      <c r="W5864" t="str">
        <f t="shared" si="1896"/>
        <v>Red</v>
      </c>
      <c r="X5864" t="str">
        <f t="shared" si="1897"/>
        <v>Red</v>
      </c>
      <c r="Y5864" t="str">
        <f t="shared" si="1898"/>
        <v>Green</v>
      </c>
      <c r="Z5864" t="str">
        <f t="shared" si="1899"/>
        <v>Green</v>
      </c>
      <c r="AA5864" t="str">
        <f t="shared" si="1900"/>
        <v>Red</v>
      </c>
      <c r="AB5864" t="str">
        <f t="shared" si="1901"/>
        <v>Green</v>
      </c>
      <c r="AC5864" t="str">
        <f t="shared" si="1902"/>
        <v>Green</v>
      </c>
      <c r="AD5864" t="str">
        <f t="shared" si="1903"/>
        <v>Red</v>
      </c>
    </row>
    <row r="5865" spans="1:30" x14ac:dyDescent="0.3">
      <c r="A5865" t="str">
        <f t="shared" si="1884"/>
        <v>08/08/2026Miedz LegnicaPogon Grodzisk Mazowiecki</v>
      </c>
      <c r="D5865" s="2">
        <v>46242</v>
      </c>
      <c r="E5865" s="3">
        <v>0.5625</v>
      </c>
      <c r="F5865" t="s">
        <v>1254</v>
      </c>
      <c r="G5865" t="s">
        <v>3529</v>
      </c>
      <c r="H5865">
        <v>0</v>
      </c>
      <c r="I5865">
        <v>1</v>
      </c>
      <c r="J5865">
        <v>0</v>
      </c>
      <c r="K5865">
        <v>1</v>
      </c>
      <c r="L5865" s="22" t="str">
        <f t="shared" si="1885"/>
        <v>08/08/2026</v>
      </c>
      <c r="M5865" s="23">
        <f t="shared" si="1886"/>
        <v>0.4375</v>
      </c>
      <c r="N5865" t="str">
        <f t="shared" si="1887"/>
        <v>0 - 1</v>
      </c>
      <c r="O5865" t="str">
        <f t="shared" si="1888"/>
        <v>Red</v>
      </c>
      <c r="P5865" t="str">
        <f t="shared" si="1889"/>
        <v>Red</v>
      </c>
      <c r="Q5865" t="str">
        <f t="shared" si="1890"/>
        <v>Green</v>
      </c>
      <c r="R5865" t="str">
        <f t="shared" si="1891"/>
        <v>Red</v>
      </c>
      <c r="S5865" t="str">
        <f t="shared" si="1892"/>
        <v>Green</v>
      </c>
      <c r="T5865" t="str">
        <f t="shared" si="1893"/>
        <v>Green</v>
      </c>
      <c r="U5865" t="str">
        <f t="shared" si="1894"/>
        <v>Red</v>
      </c>
      <c r="V5865" t="str">
        <f t="shared" si="1895"/>
        <v>Red</v>
      </c>
      <c r="W5865" t="str">
        <f t="shared" si="1896"/>
        <v>Green</v>
      </c>
      <c r="X5865" t="str">
        <f t="shared" si="1897"/>
        <v>Green</v>
      </c>
      <c r="Y5865" t="str">
        <f t="shared" si="1898"/>
        <v>Red</v>
      </c>
      <c r="Z5865" t="str">
        <f t="shared" si="1899"/>
        <v>Red</v>
      </c>
      <c r="AA5865" t="str">
        <f t="shared" si="1900"/>
        <v>Green</v>
      </c>
      <c r="AB5865" t="str">
        <f t="shared" si="1901"/>
        <v>Green</v>
      </c>
      <c r="AC5865" t="str">
        <f t="shared" si="1902"/>
        <v>Red</v>
      </c>
      <c r="AD5865" t="str">
        <f t="shared" si="1903"/>
        <v>Green</v>
      </c>
    </row>
    <row r="5866" spans="1:30" x14ac:dyDescent="0.3">
      <c r="A5866" t="str">
        <f t="shared" si="1884"/>
        <v>08/08/2026Newport CityCarmarthen Town</v>
      </c>
      <c r="D5866" s="2">
        <v>46242</v>
      </c>
      <c r="E5866" s="3">
        <v>0.5625</v>
      </c>
      <c r="F5866" t="s">
        <v>5506</v>
      </c>
      <c r="G5866" t="s">
        <v>5835</v>
      </c>
      <c r="H5866">
        <v>0</v>
      </c>
      <c r="I5866">
        <v>2</v>
      </c>
      <c r="J5866">
        <v>1</v>
      </c>
      <c r="K5866">
        <v>2</v>
      </c>
      <c r="L5866" s="22" t="str">
        <f t="shared" si="1885"/>
        <v>08/08/2026</v>
      </c>
      <c r="M5866" s="23">
        <f t="shared" si="1886"/>
        <v>0.4375</v>
      </c>
      <c r="N5866" t="str">
        <f t="shared" si="1887"/>
        <v>1 - 2</v>
      </c>
      <c r="O5866" t="str">
        <f t="shared" si="1888"/>
        <v>Red</v>
      </c>
      <c r="P5866" t="str">
        <f t="shared" si="1889"/>
        <v>Red</v>
      </c>
      <c r="Q5866" t="str">
        <f t="shared" si="1890"/>
        <v>Green</v>
      </c>
      <c r="R5866" t="str">
        <f t="shared" si="1891"/>
        <v>Red</v>
      </c>
      <c r="S5866" t="str">
        <f t="shared" si="1892"/>
        <v>Green</v>
      </c>
      <c r="T5866" t="str">
        <f t="shared" si="1893"/>
        <v>Green</v>
      </c>
      <c r="U5866" t="str">
        <f t="shared" si="1894"/>
        <v>Red</v>
      </c>
      <c r="V5866" t="str">
        <f t="shared" si="1895"/>
        <v>Red</v>
      </c>
      <c r="W5866" t="str">
        <f t="shared" si="1896"/>
        <v>Green</v>
      </c>
      <c r="X5866" t="str">
        <f t="shared" si="1897"/>
        <v>Green</v>
      </c>
      <c r="Y5866" t="str">
        <f t="shared" si="1898"/>
        <v>Green</v>
      </c>
      <c r="Z5866" t="str">
        <f t="shared" si="1899"/>
        <v>Green</v>
      </c>
      <c r="AA5866" t="str">
        <f t="shared" si="1900"/>
        <v>Red</v>
      </c>
      <c r="AB5866" t="str">
        <f t="shared" si="1901"/>
        <v>Green</v>
      </c>
      <c r="AC5866" t="str">
        <f t="shared" si="1902"/>
        <v>Green</v>
      </c>
      <c r="AD5866" t="str">
        <f t="shared" si="1903"/>
        <v>Red</v>
      </c>
    </row>
    <row r="5867" spans="1:30" x14ac:dyDescent="0.3">
      <c r="A5867" t="str">
        <f t="shared" si="1884"/>
        <v>08/08/2026Newtown AFCPenrhyncoch</v>
      </c>
      <c r="D5867" s="2">
        <v>46242</v>
      </c>
      <c r="E5867" s="3">
        <v>0.5625</v>
      </c>
      <c r="F5867" t="s">
        <v>6251</v>
      </c>
      <c r="G5867" t="s">
        <v>5844</v>
      </c>
      <c r="H5867">
        <v>3</v>
      </c>
      <c r="I5867">
        <v>0</v>
      </c>
      <c r="J5867">
        <v>5</v>
      </c>
      <c r="K5867">
        <v>0</v>
      </c>
      <c r="L5867" s="22" t="str">
        <f t="shared" si="1885"/>
        <v>08/08/2026</v>
      </c>
      <c r="M5867" s="23">
        <f t="shared" si="1886"/>
        <v>0.4375</v>
      </c>
      <c r="N5867" t="str">
        <f t="shared" si="1887"/>
        <v>5 - 0</v>
      </c>
      <c r="O5867" t="str">
        <f t="shared" si="1888"/>
        <v>Green</v>
      </c>
      <c r="P5867" t="str">
        <f t="shared" si="1889"/>
        <v>Red</v>
      </c>
      <c r="Q5867" t="str">
        <f t="shared" si="1890"/>
        <v>Red</v>
      </c>
      <c r="R5867" t="str">
        <f t="shared" si="1891"/>
        <v>Green</v>
      </c>
      <c r="S5867" t="str">
        <f t="shared" si="1892"/>
        <v>Red</v>
      </c>
      <c r="T5867" t="str">
        <f t="shared" si="1893"/>
        <v>Green</v>
      </c>
      <c r="U5867" t="str">
        <f t="shared" si="1894"/>
        <v>Green</v>
      </c>
      <c r="V5867" t="str">
        <f t="shared" si="1895"/>
        <v>Red</v>
      </c>
      <c r="W5867" t="str">
        <f t="shared" si="1896"/>
        <v>Red</v>
      </c>
      <c r="X5867" t="str">
        <f t="shared" si="1897"/>
        <v>Green</v>
      </c>
      <c r="Y5867" t="str">
        <f t="shared" si="1898"/>
        <v>Green</v>
      </c>
      <c r="Z5867" t="str">
        <f t="shared" si="1899"/>
        <v>Green</v>
      </c>
      <c r="AA5867" t="str">
        <f t="shared" si="1900"/>
        <v>Red</v>
      </c>
      <c r="AB5867" t="str">
        <f t="shared" si="1901"/>
        <v>Red</v>
      </c>
      <c r="AC5867" t="str">
        <f t="shared" si="1902"/>
        <v>Red</v>
      </c>
      <c r="AD5867" t="str">
        <f t="shared" si="1903"/>
        <v>Green</v>
      </c>
    </row>
    <row r="5868" spans="1:30" x14ac:dyDescent="0.3">
      <c r="A5868" t="str">
        <f t="shared" si="1884"/>
        <v>08/08/2026Northeast United FCKarbi Anglong Morning Star</v>
      </c>
      <c r="D5868" s="2">
        <v>46242</v>
      </c>
      <c r="E5868" s="3">
        <v>0.5625</v>
      </c>
      <c r="F5868" t="s">
        <v>5710</v>
      </c>
      <c r="G5868" t="s">
        <v>7442</v>
      </c>
      <c r="H5868">
        <v>1</v>
      </c>
      <c r="I5868">
        <v>1</v>
      </c>
      <c r="J5868">
        <v>4</v>
      </c>
      <c r="K5868">
        <v>1</v>
      </c>
      <c r="L5868" s="22" t="str">
        <f t="shared" si="1885"/>
        <v>08/08/2026</v>
      </c>
      <c r="M5868" s="23">
        <f t="shared" si="1886"/>
        <v>0.4375</v>
      </c>
      <c r="N5868" t="str">
        <f t="shared" si="1887"/>
        <v>4 - 1</v>
      </c>
      <c r="O5868" t="str">
        <f t="shared" si="1888"/>
        <v>Green</v>
      </c>
      <c r="P5868" t="str">
        <f t="shared" si="1889"/>
        <v>Red</v>
      </c>
      <c r="Q5868" t="str">
        <f t="shared" si="1890"/>
        <v>Red</v>
      </c>
      <c r="R5868" t="str">
        <f t="shared" si="1891"/>
        <v>Green</v>
      </c>
      <c r="S5868" t="str">
        <f t="shared" si="1892"/>
        <v>Red</v>
      </c>
      <c r="T5868" t="str">
        <f t="shared" si="1893"/>
        <v>Green</v>
      </c>
      <c r="U5868" t="str">
        <f t="shared" si="1894"/>
        <v>Red</v>
      </c>
      <c r="V5868" t="str">
        <f t="shared" si="1895"/>
        <v>Green</v>
      </c>
      <c r="W5868" t="str">
        <f t="shared" si="1896"/>
        <v>Red</v>
      </c>
      <c r="X5868" t="str">
        <f t="shared" si="1897"/>
        <v>Green</v>
      </c>
      <c r="Y5868" t="str">
        <f t="shared" si="1898"/>
        <v>Green</v>
      </c>
      <c r="Z5868" t="str">
        <f t="shared" si="1899"/>
        <v>Green</v>
      </c>
      <c r="AA5868" t="str">
        <f t="shared" si="1900"/>
        <v>Red</v>
      </c>
      <c r="AB5868" t="str">
        <f t="shared" si="1901"/>
        <v>Red</v>
      </c>
      <c r="AC5868" t="str">
        <f t="shared" si="1902"/>
        <v>Green</v>
      </c>
      <c r="AD5868" t="str">
        <f t="shared" si="1903"/>
        <v>Red</v>
      </c>
    </row>
    <row r="5869" spans="1:30" x14ac:dyDescent="0.3">
      <c r="A5869" t="str">
        <f t="shared" si="1884"/>
        <v>08/08/2026PorthmadogRhyl FC</v>
      </c>
      <c r="D5869" s="2">
        <v>46242</v>
      </c>
      <c r="E5869" s="3">
        <v>0.5625</v>
      </c>
      <c r="F5869" t="s">
        <v>5845</v>
      </c>
      <c r="G5869" t="s">
        <v>5846</v>
      </c>
      <c r="H5869">
        <v>0</v>
      </c>
      <c r="I5869">
        <v>0</v>
      </c>
      <c r="J5869">
        <v>1</v>
      </c>
      <c r="K5869">
        <v>0</v>
      </c>
      <c r="L5869" s="22" t="str">
        <f t="shared" si="1885"/>
        <v>08/08/2026</v>
      </c>
      <c r="M5869" s="23">
        <f t="shared" si="1886"/>
        <v>0.4375</v>
      </c>
      <c r="N5869" t="str">
        <f t="shared" si="1887"/>
        <v>1 - 0</v>
      </c>
      <c r="O5869" t="str">
        <f t="shared" si="1888"/>
        <v>Green</v>
      </c>
      <c r="P5869" t="str">
        <f t="shared" si="1889"/>
        <v>Red</v>
      </c>
      <c r="Q5869" t="str">
        <f t="shared" si="1890"/>
        <v>Red</v>
      </c>
      <c r="R5869" t="str">
        <f t="shared" si="1891"/>
        <v>Green</v>
      </c>
      <c r="S5869" t="str">
        <f t="shared" si="1892"/>
        <v>Red</v>
      </c>
      <c r="T5869" t="str">
        <f t="shared" si="1893"/>
        <v>Green</v>
      </c>
      <c r="U5869" t="str">
        <f t="shared" si="1894"/>
        <v>Red</v>
      </c>
      <c r="V5869" t="str">
        <f t="shared" si="1895"/>
        <v>Green</v>
      </c>
      <c r="W5869" t="str">
        <f t="shared" si="1896"/>
        <v>Red</v>
      </c>
      <c r="X5869" t="str">
        <f t="shared" si="1897"/>
        <v>Red</v>
      </c>
      <c r="Y5869" t="str">
        <f t="shared" si="1898"/>
        <v>Red</v>
      </c>
      <c r="Z5869" t="str">
        <f t="shared" si="1899"/>
        <v>Red</v>
      </c>
      <c r="AA5869" t="str">
        <f t="shared" si="1900"/>
        <v>Green</v>
      </c>
      <c r="AB5869" t="str">
        <f t="shared" si="1901"/>
        <v>Green</v>
      </c>
      <c r="AC5869" t="str">
        <f t="shared" si="1902"/>
        <v>Red</v>
      </c>
      <c r="AD5869" t="str">
        <f t="shared" si="1903"/>
        <v>Green</v>
      </c>
    </row>
    <row r="5870" spans="1:30" x14ac:dyDescent="0.3">
      <c r="A5870" t="str">
        <f t="shared" si="1884"/>
        <v>08/08/2026Puszcza NiepolomiceOdra Opole</v>
      </c>
      <c r="D5870" s="2">
        <v>46242</v>
      </c>
      <c r="E5870" s="3">
        <v>0.5625</v>
      </c>
      <c r="F5870" t="s">
        <v>1108</v>
      </c>
      <c r="G5870" t="s">
        <v>2551</v>
      </c>
      <c r="H5870">
        <v>2</v>
      </c>
      <c r="I5870">
        <v>1</v>
      </c>
      <c r="J5870">
        <v>3</v>
      </c>
      <c r="K5870">
        <v>1</v>
      </c>
      <c r="L5870" s="22" t="str">
        <f t="shared" si="1885"/>
        <v>08/08/2026</v>
      </c>
      <c r="M5870" s="23">
        <f t="shared" si="1886"/>
        <v>0.4375</v>
      </c>
      <c r="N5870" t="str">
        <f t="shared" si="1887"/>
        <v>3 - 1</v>
      </c>
      <c r="O5870" t="str">
        <f t="shared" si="1888"/>
        <v>Green</v>
      </c>
      <c r="P5870" t="str">
        <f t="shared" si="1889"/>
        <v>Red</v>
      </c>
      <c r="Q5870" t="str">
        <f t="shared" si="1890"/>
        <v>Red</v>
      </c>
      <c r="R5870" t="str">
        <f t="shared" si="1891"/>
        <v>Green</v>
      </c>
      <c r="S5870" t="str">
        <f t="shared" si="1892"/>
        <v>Red</v>
      </c>
      <c r="T5870" t="str">
        <f t="shared" si="1893"/>
        <v>Green</v>
      </c>
      <c r="U5870" t="str">
        <f t="shared" si="1894"/>
        <v>Green</v>
      </c>
      <c r="V5870" t="str">
        <f t="shared" si="1895"/>
        <v>Red</v>
      </c>
      <c r="W5870" t="str">
        <f t="shared" si="1896"/>
        <v>Red</v>
      </c>
      <c r="X5870" t="str">
        <f t="shared" si="1897"/>
        <v>Green</v>
      </c>
      <c r="Y5870" t="str">
        <f t="shared" si="1898"/>
        <v>Green</v>
      </c>
      <c r="Z5870" t="str">
        <f t="shared" si="1899"/>
        <v>Green</v>
      </c>
      <c r="AA5870" t="str">
        <f t="shared" si="1900"/>
        <v>Red</v>
      </c>
      <c r="AB5870" t="str">
        <f t="shared" si="1901"/>
        <v>Red</v>
      </c>
      <c r="AC5870" t="str">
        <f t="shared" si="1902"/>
        <v>Green</v>
      </c>
      <c r="AD5870" t="str">
        <f t="shared" si="1903"/>
        <v>Red</v>
      </c>
    </row>
    <row r="5871" spans="1:30" x14ac:dyDescent="0.3">
      <c r="A5871" t="str">
        <f t="shared" ref="A5871:A5934" si="1904">L5870&amp;F5871&amp;G5871</f>
        <v>08/08/2026Rapid Wien IIVoitsberg</v>
      </c>
      <c r="D5871" s="2">
        <v>46242</v>
      </c>
      <c r="E5871" s="3">
        <v>0.5625</v>
      </c>
      <c r="F5871" t="s">
        <v>2646</v>
      </c>
      <c r="G5871" t="s">
        <v>2334</v>
      </c>
      <c r="H5871">
        <v>0</v>
      </c>
      <c r="I5871">
        <v>2</v>
      </c>
      <c r="J5871">
        <v>1</v>
      </c>
      <c r="K5871">
        <v>3</v>
      </c>
      <c r="L5871" s="22" t="str">
        <f t="shared" si="1885"/>
        <v>08/08/2026</v>
      </c>
      <c r="M5871" s="23">
        <f t="shared" si="1886"/>
        <v>0.4375</v>
      </c>
      <c r="N5871" t="str">
        <f t="shared" si="1887"/>
        <v>1 - 3</v>
      </c>
      <c r="O5871" t="str">
        <f t="shared" si="1888"/>
        <v>Red</v>
      </c>
      <c r="P5871" t="str">
        <f t="shared" si="1889"/>
        <v>Red</v>
      </c>
      <c r="Q5871" t="str">
        <f t="shared" si="1890"/>
        <v>Green</v>
      </c>
      <c r="R5871" t="str">
        <f t="shared" si="1891"/>
        <v>Red</v>
      </c>
      <c r="S5871" t="str">
        <f t="shared" si="1892"/>
        <v>Green</v>
      </c>
      <c r="T5871" t="str">
        <f t="shared" si="1893"/>
        <v>Green</v>
      </c>
      <c r="U5871" t="str">
        <f t="shared" si="1894"/>
        <v>Red</v>
      </c>
      <c r="V5871" t="str">
        <f t="shared" si="1895"/>
        <v>Red</v>
      </c>
      <c r="W5871" t="str">
        <f t="shared" si="1896"/>
        <v>Green</v>
      </c>
      <c r="X5871" t="str">
        <f t="shared" si="1897"/>
        <v>Green</v>
      </c>
      <c r="Y5871" t="str">
        <f t="shared" si="1898"/>
        <v>Green</v>
      </c>
      <c r="Z5871" t="str">
        <f t="shared" si="1899"/>
        <v>Green</v>
      </c>
      <c r="AA5871" t="str">
        <f t="shared" si="1900"/>
        <v>Red</v>
      </c>
      <c r="AB5871" t="str">
        <f t="shared" si="1901"/>
        <v>Red</v>
      </c>
      <c r="AC5871" t="str">
        <f t="shared" si="1902"/>
        <v>Green</v>
      </c>
      <c r="AD5871" t="str">
        <f t="shared" si="1903"/>
        <v>Red</v>
      </c>
    </row>
    <row r="5872" spans="1:30" x14ac:dyDescent="0.3">
      <c r="A5872" t="str">
        <f t="shared" si="1904"/>
        <v>08/08/2026SchaffhausenFC Kreuzlingen</v>
      </c>
      <c r="D5872" s="2">
        <v>46242</v>
      </c>
      <c r="E5872" s="3">
        <v>0.5625</v>
      </c>
      <c r="F5872" t="s">
        <v>6257</v>
      </c>
      <c r="G5872" t="s">
        <v>1746</v>
      </c>
      <c r="H5872">
        <v>0</v>
      </c>
      <c r="I5872">
        <v>0</v>
      </c>
      <c r="J5872">
        <v>3</v>
      </c>
      <c r="K5872">
        <v>0</v>
      </c>
      <c r="L5872" s="22" t="str">
        <f t="shared" si="1885"/>
        <v>08/08/2026</v>
      </c>
      <c r="M5872" s="23">
        <f t="shared" si="1886"/>
        <v>0.4375</v>
      </c>
      <c r="N5872" t="str">
        <f t="shared" si="1887"/>
        <v>3 - 0</v>
      </c>
      <c r="O5872" t="str">
        <f t="shared" si="1888"/>
        <v>Green</v>
      </c>
      <c r="P5872" t="str">
        <f t="shared" si="1889"/>
        <v>Red</v>
      </c>
      <c r="Q5872" t="str">
        <f t="shared" si="1890"/>
        <v>Red</v>
      </c>
      <c r="R5872" t="str">
        <f t="shared" si="1891"/>
        <v>Green</v>
      </c>
      <c r="S5872" t="str">
        <f t="shared" si="1892"/>
        <v>Red</v>
      </c>
      <c r="T5872" t="str">
        <f t="shared" si="1893"/>
        <v>Green</v>
      </c>
      <c r="U5872" t="str">
        <f t="shared" si="1894"/>
        <v>Red</v>
      </c>
      <c r="V5872" t="str">
        <f t="shared" si="1895"/>
        <v>Green</v>
      </c>
      <c r="W5872" t="str">
        <f t="shared" si="1896"/>
        <v>Red</v>
      </c>
      <c r="X5872" t="str">
        <f t="shared" si="1897"/>
        <v>Red</v>
      </c>
      <c r="Y5872" t="str">
        <f t="shared" si="1898"/>
        <v>Green</v>
      </c>
      <c r="Z5872" t="str">
        <f t="shared" si="1899"/>
        <v>Green</v>
      </c>
      <c r="AA5872" t="str">
        <f t="shared" si="1900"/>
        <v>Red</v>
      </c>
      <c r="AB5872" t="str">
        <f t="shared" si="1901"/>
        <v>Green</v>
      </c>
      <c r="AC5872" t="str">
        <f t="shared" si="1902"/>
        <v>Red</v>
      </c>
      <c r="AD5872" t="str">
        <f t="shared" si="1903"/>
        <v>Green</v>
      </c>
    </row>
    <row r="5873" spans="1:30" x14ac:dyDescent="0.3">
      <c r="A5873" t="str">
        <f t="shared" si="1904"/>
        <v>08/08/2026Stal MielecStal Rzeszow</v>
      </c>
      <c r="D5873" s="2">
        <v>46242</v>
      </c>
      <c r="E5873" s="3">
        <v>0.5625</v>
      </c>
      <c r="F5873" t="s">
        <v>1070</v>
      </c>
      <c r="G5873" t="s">
        <v>3532</v>
      </c>
      <c r="H5873">
        <v>0</v>
      </c>
      <c r="I5873">
        <v>0</v>
      </c>
      <c r="J5873">
        <v>1</v>
      </c>
      <c r="K5873">
        <v>1</v>
      </c>
      <c r="L5873" s="22" t="str">
        <f t="shared" si="1885"/>
        <v>08/08/2026</v>
      </c>
      <c r="M5873" s="23">
        <f t="shared" si="1886"/>
        <v>0.4375</v>
      </c>
      <c r="N5873" t="str">
        <f t="shared" si="1887"/>
        <v>1 - 1</v>
      </c>
      <c r="O5873" t="str">
        <f t="shared" si="1888"/>
        <v>Red</v>
      </c>
      <c r="P5873" t="str">
        <f t="shared" si="1889"/>
        <v>Green</v>
      </c>
      <c r="Q5873" t="str">
        <f t="shared" si="1890"/>
        <v>Red</v>
      </c>
      <c r="R5873" t="str">
        <f t="shared" si="1891"/>
        <v>Green</v>
      </c>
      <c r="S5873" t="str">
        <f t="shared" si="1892"/>
        <v>Green</v>
      </c>
      <c r="T5873" t="str">
        <f t="shared" si="1893"/>
        <v>Red</v>
      </c>
      <c r="U5873" t="str">
        <f t="shared" si="1894"/>
        <v>Red</v>
      </c>
      <c r="V5873" t="str">
        <f t="shared" si="1895"/>
        <v>Green</v>
      </c>
      <c r="W5873" t="str">
        <f t="shared" si="1896"/>
        <v>Red</v>
      </c>
      <c r="X5873" t="str">
        <f t="shared" si="1897"/>
        <v>Red</v>
      </c>
      <c r="Y5873" t="str">
        <f t="shared" si="1898"/>
        <v>Green</v>
      </c>
      <c r="Z5873" t="str">
        <f t="shared" si="1899"/>
        <v>Red</v>
      </c>
      <c r="AA5873" t="str">
        <f t="shared" si="1900"/>
        <v>Green</v>
      </c>
      <c r="AB5873" t="str">
        <f t="shared" si="1901"/>
        <v>Green</v>
      </c>
      <c r="AC5873" t="str">
        <f t="shared" si="1902"/>
        <v>Green</v>
      </c>
      <c r="AD5873" t="str">
        <f t="shared" si="1903"/>
        <v>Red</v>
      </c>
    </row>
    <row r="5874" spans="1:30" x14ac:dyDescent="0.3">
      <c r="A5874" t="str">
        <f t="shared" si="1904"/>
        <v>08/08/2026SV Unter-FlockenbachCSC 03 Kassel</v>
      </c>
      <c r="D5874" s="2">
        <v>46242</v>
      </c>
      <c r="E5874" s="3">
        <v>0.5625</v>
      </c>
      <c r="F5874" t="s">
        <v>6254</v>
      </c>
      <c r="G5874" t="s">
        <v>6232</v>
      </c>
      <c r="H5874">
        <v>1</v>
      </c>
      <c r="I5874">
        <v>0</v>
      </c>
      <c r="J5874">
        <v>6</v>
      </c>
      <c r="K5874">
        <v>0</v>
      </c>
      <c r="L5874" s="22" t="str">
        <f t="shared" si="1885"/>
        <v>08/08/2026</v>
      </c>
      <c r="M5874" s="23">
        <f t="shared" si="1886"/>
        <v>0.4375</v>
      </c>
      <c r="N5874" t="str">
        <f t="shared" si="1887"/>
        <v>6 - 0</v>
      </c>
      <c r="O5874" t="str">
        <f t="shared" si="1888"/>
        <v>Green</v>
      </c>
      <c r="P5874" t="str">
        <f t="shared" si="1889"/>
        <v>Red</v>
      </c>
      <c r="Q5874" t="str">
        <f t="shared" si="1890"/>
        <v>Red</v>
      </c>
      <c r="R5874" t="str">
        <f t="shared" si="1891"/>
        <v>Green</v>
      </c>
      <c r="S5874" t="str">
        <f t="shared" si="1892"/>
        <v>Red</v>
      </c>
      <c r="T5874" t="str">
        <f t="shared" si="1893"/>
        <v>Green</v>
      </c>
      <c r="U5874" t="str">
        <f t="shared" si="1894"/>
        <v>Green</v>
      </c>
      <c r="V5874" t="str">
        <f t="shared" si="1895"/>
        <v>Red</v>
      </c>
      <c r="W5874" t="str">
        <f t="shared" si="1896"/>
        <v>Red</v>
      </c>
      <c r="X5874" t="str">
        <f t="shared" si="1897"/>
        <v>Green</v>
      </c>
      <c r="Y5874" t="str">
        <f t="shared" si="1898"/>
        <v>Green</v>
      </c>
      <c r="Z5874" t="str">
        <f t="shared" si="1899"/>
        <v>Green</v>
      </c>
      <c r="AA5874" t="str">
        <f t="shared" si="1900"/>
        <v>Red</v>
      </c>
      <c r="AB5874" t="str">
        <f t="shared" si="1901"/>
        <v>Red</v>
      </c>
      <c r="AC5874" t="str">
        <f t="shared" si="1902"/>
        <v>Red</v>
      </c>
      <c r="AD5874" t="str">
        <f t="shared" si="1903"/>
        <v>Green</v>
      </c>
    </row>
    <row r="5875" spans="1:30" x14ac:dyDescent="0.3">
      <c r="A5875" t="str">
        <f t="shared" si="1904"/>
        <v>08/08/2026TuS MechtersheimRot-Weiss Koblenz</v>
      </c>
      <c r="D5875" s="2">
        <v>46242</v>
      </c>
      <c r="E5875" s="3">
        <v>0.5625</v>
      </c>
      <c r="F5875" t="s">
        <v>5477</v>
      </c>
      <c r="G5875" t="s">
        <v>4363</v>
      </c>
      <c r="H5875">
        <v>1</v>
      </c>
      <c r="I5875">
        <v>1</v>
      </c>
      <c r="J5875">
        <v>2</v>
      </c>
      <c r="K5875">
        <v>4</v>
      </c>
      <c r="L5875" s="22" t="str">
        <f t="shared" si="1885"/>
        <v>08/08/2026</v>
      </c>
      <c r="M5875" s="23">
        <f t="shared" si="1886"/>
        <v>0.4375</v>
      </c>
      <c r="N5875" t="str">
        <f t="shared" si="1887"/>
        <v>2 - 4</v>
      </c>
      <c r="O5875" t="str">
        <f t="shared" si="1888"/>
        <v>Red</v>
      </c>
      <c r="P5875" t="str">
        <f t="shared" si="1889"/>
        <v>Red</v>
      </c>
      <c r="Q5875" t="str">
        <f t="shared" si="1890"/>
        <v>Green</v>
      </c>
      <c r="R5875" t="str">
        <f t="shared" si="1891"/>
        <v>Red</v>
      </c>
      <c r="S5875" t="str">
        <f t="shared" si="1892"/>
        <v>Green</v>
      </c>
      <c r="T5875" t="str">
        <f t="shared" si="1893"/>
        <v>Green</v>
      </c>
      <c r="U5875" t="str">
        <f t="shared" si="1894"/>
        <v>Red</v>
      </c>
      <c r="V5875" t="str">
        <f t="shared" si="1895"/>
        <v>Green</v>
      </c>
      <c r="W5875" t="str">
        <f t="shared" si="1896"/>
        <v>Red</v>
      </c>
      <c r="X5875" t="str">
        <f t="shared" si="1897"/>
        <v>Green</v>
      </c>
      <c r="Y5875" t="str">
        <f t="shared" si="1898"/>
        <v>Green</v>
      </c>
      <c r="Z5875" t="str">
        <f t="shared" si="1899"/>
        <v>Green</v>
      </c>
      <c r="AA5875" t="str">
        <f t="shared" si="1900"/>
        <v>Red</v>
      </c>
      <c r="AB5875" t="str">
        <f t="shared" si="1901"/>
        <v>Red</v>
      </c>
      <c r="AC5875" t="str">
        <f t="shared" si="1902"/>
        <v>Green</v>
      </c>
      <c r="AD5875" t="str">
        <f t="shared" si="1903"/>
        <v>Red</v>
      </c>
    </row>
    <row r="5876" spans="1:30" x14ac:dyDescent="0.3">
      <c r="A5876" t="str">
        <f t="shared" si="1904"/>
        <v>08/08/2026UFC SiezenheimTSV Neumarkt</v>
      </c>
      <c r="D5876" s="2">
        <v>46242</v>
      </c>
      <c r="E5876" s="3">
        <v>0.5625</v>
      </c>
      <c r="F5876" t="s">
        <v>7443</v>
      </c>
      <c r="G5876" t="s">
        <v>7444</v>
      </c>
      <c r="H5876">
        <v>2</v>
      </c>
      <c r="I5876">
        <v>2</v>
      </c>
      <c r="J5876">
        <v>4</v>
      </c>
      <c r="K5876">
        <v>4</v>
      </c>
      <c r="L5876" s="22" t="str">
        <f t="shared" si="1885"/>
        <v>08/08/2026</v>
      </c>
      <c r="M5876" s="23">
        <f t="shared" si="1886"/>
        <v>0.4375</v>
      </c>
      <c r="N5876" t="str">
        <f t="shared" si="1887"/>
        <v>4 - 4</v>
      </c>
      <c r="O5876" t="str">
        <f t="shared" si="1888"/>
        <v>Red</v>
      </c>
      <c r="P5876" t="str">
        <f t="shared" si="1889"/>
        <v>Green</v>
      </c>
      <c r="Q5876" t="str">
        <f t="shared" si="1890"/>
        <v>Red</v>
      </c>
      <c r="R5876" t="str">
        <f t="shared" si="1891"/>
        <v>Green</v>
      </c>
      <c r="S5876" t="str">
        <f t="shared" si="1892"/>
        <v>Green</v>
      </c>
      <c r="T5876" t="str">
        <f t="shared" si="1893"/>
        <v>Red</v>
      </c>
      <c r="U5876" t="str">
        <f t="shared" si="1894"/>
        <v>Red</v>
      </c>
      <c r="V5876" t="str">
        <f t="shared" si="1895"/>
        <v>Green</v>
      </c>
      <c r="W5876" t="str">
        <f t="shared" si="1896"/>
        <v>Red</v>
      </c>
      <c r="X5876" t="str">
        <f t="shared" si="1897"/>
        <v>Green</v>
      </c>
      <c r="Y5876" t="str">
        <f t="shared" si="1898"/>
        <v>Green</v>
      </c>
      <c r="Z5876" t="str">
        <f t="shared" si="1899"/>
        <v>Green</v>
      </c>
      <c r="AA5876" t="str">
        <f t="shared" si="1900"/>
        <v>Red</v>
      </c>
      <c r="AB5876" t="str">
        <f t="shared" si="1901"/>
        <v>Red</v>
      </c>
      <c r="AC5876" t="str">
        <f t="shared" si="1902"/>
        <v>Green</v>
      </c>
      <c r="AD5876" t="str">
        <f t="shared" si="1903"/>
        <v>Red</v>
      </c>
    </row>
    <row r="5877" spans="1:30" x14ac:dyDescent="0.3">
      <c r="A5877" t="str">
        <f t="shared" si="1904"/>
        <v>08/08/2026Vasas SCZalaegerszegi TE</v>
      </c>
      <c r="D5877" s="2">
        <v>46242</v>
      </c>
      <c r="E5877" s="3">
        <v>0.5625</v>
      </c>
      <c r="F5877" t="s">
        <v>1025</v>
      </c>
      <c r="G5877" t="s">
        <v>4786</v>
      </c>
      <c r="H5877">
        <v>2</v>
      </c>
      <c r="I5877">
        <v>0</v>
      </c>
      <c r="J5877">
        <v>5</v>
      </c>
      <c r="K5877">
        <v>0</v>
      </c>
      <c r="L5877" s="22" t="str">
        <f t="shared" si="1885"/>
        <v>08/08/2026</v>
      </c>
      <c r="M5877" s="23">
        <f t="shared" si="1886"/>
        <v>0.4375</v>
      </c>
      <c r="N5877" t="str">
        <f t="shared" si="1887"/>
        <v>5 - 0</v>
      </c>
      <c r="O5877" t="str">
        <f t="shared" si="1888"/>
        <v>Green</v>
      </c>
      <c r="P5877" t="str">
        <f t="shared" si="1889"/>
        <v>Red</v>
      </c>
      <c r="Q5877" t="str">
        <f t="shared" si="1890"/>
        <v>Red</v>
      </c>
      <c r="R5877" t="str">
        <f t="shared" si="1891"/>
        <v>Green</v>
      </c>
      <c r="S5877" t="str">
        <f t="shared" si="1892"/>
        <v>Red</v>
      </c>
      <c r="T5877" t="str">
        <f t="shared" si="1893"/>
        <v>Green</v>
      </c>
      <c r="U5877" t="str">
        <f t="shared" si="1894"/>
        <v>Green</v>
      </c>
      <c r="V5877" t="str">
        <f t="shared" si="1895"/>
        <v>Red</v>
      </c>
      <c r="W5877" t="str">
        <f t="shared" si="1896"/>
        <v>Red</v>
      </c>
      <c r="X5877" t="str">
        <f t="shared" si="1897"/>
        <v>Green</v>
      </c>
      <c r="Y5877" t="str">
        <f t="shared" si="1898"/>
        <v>Green</v>
      </c>
      <c r="Z5877" t="str">
        <f t="shared" si="1899"/>
        <v>Green</v>
      </c>
      <c r="AA5877" t="str">
        <f t="shared" si="1900"/>
        <v>Red</v>
      </c>
      <c r="AB5877" t="str">
        <f t="shared" si="1901"/>
        <v>Red</v>
      </c>
      <c r="AC5877" t="str">
        <f t="shared" si="1902"/>
        <v>Red</v>
      </c>
      <c r="AD5877" t="str">
        <f t="shared" si="1903"/>
        <v>Green</v>
      </c>
    </row>
    <row r="5878" spans="1:30" x14ac:dyDescent="0.3">
      <c r="A5878" t="str">
        <f t="shared" si="1904"/>
        <v>08/08/2026AFC FyldeWealdstone</v>
      </c>
      <c r="B5878" t="s">
        <v>5899</v>
      </c>
      <c r="D5878" s="2">
        <v>46242</v>
      </c>
      <c r="E5878" s="3">
        <v>0.58333333333333337</v>
      </c>
      <c r="F5878" t="s">
        <v>3833</v>
      </c>
      <c r="G5878" t="s">
        <v>1494</v>
      </c>
      <c r="H5878">
        <v>0</v>
      </c>
      <c r="I5878">
        <v>0</v>
      </c>
      <c r="J5878">
        <v>2</v>
      </c>
      <c r="K5878">
        <v>2</v>
      </c>
      <c r="L5878" s="22" t="str">
        <f t="shared" si="1885"/>
        <v>08/08/2026</v>
      </c>
      <c r="M5878" s="23">
        <f t="shared" si="1886"/>
        <v>0.45833333333333337</v>
      </c>
      <c r="N5878" t="str">
        <f t="shared" si="1887"/>
        <v>2 - 2</v>
      </c>
      <c r="O5878" t="str">
        <f t="shared" si="1888"/>
        <v>Red</v>
      </c>
      <c r="P5878" t="str">
        <f t="shared" si="1889"/>
        <v>Green</v>
      </c>
      <c r="Q5878" t="str">
        <f t="shared" si="1890"/>
        <v>Red</v>
      </c>
      <c r="R5878" t="str">
        <f t="shared" si="1891"/>
        <v>Green</v>
      </c>
      <c r="S5878" t="str">
        <f t="shared" si="1892"/>
        <v>Green</v>
      </c>
      <c r="T5878" t="str">
        <f t="shared" si="1893"/>
        <v>Red</v>
      </c>
      <c r="U5878" t="str">
        <f t="shared" si="1894"/>
        <v>Red</v>
      </c>
      <c r="V5878" t="str">
        <f t="shared" si="1895"/>
        <v>Green</v>
      </c>
      <c r="W5878" t="str">
        <f t="shared" si="1896"/>
        <v>Red</v>
      </c>
      <c r="X5878" t="str">
        <f t="shared" si="1897"/>
        <v>Red</v>
      </c>
      <c r="Y5878" t="str">
        <f t="shared" si="1898"/>
        <v>Green</v>
      </c>
      <c r="Z5878" t="str">
        <f t="shared" si="1899"/>
        <v>Green</v>
      </c>
      <c r="AA5878" t="str">
        <f t="shared" si="1900"/>
        <v>Red</v>
      </c>
      <c r="AB5878" t="str">
        <f t="shared" si="1901"/>
        <v>Red</v>
      </c>
      <c r="AC5878" t="str">
        <f t="shared" si="1902"/>
        <v>Green</v>
      </c>
      <c r="AD5878" t="str">
        <f t="shared" si="1903"/>
        <v>Red</v>
      </c>
    </row>
    <row r="5879" spans="1:30" x14ac:dyDescent="0.3">
      <c r="A5879" t="str">
        <f t="shared" si="1904"/>
        <v>08/08/2026AFC HornchurchKidderminster Harriers</v>
      </c>
      <c r="B5879" t="s">
        <v>5899</v>
      </c>
      <c r="D5879" s="2">
        <v>46242</v>
      </c>
      <c r="E5879" s="3">
        <v>0.58333333333333337</v>
      </c>
      <c r="F5879" t="s">
        <v>1521</v>
      </c>
      <c r="G5879" t="s">
        <v>5088</v>
      </c>
      <c r="H5879">
        <v>3</v>
      </c>
      <c r="I5879">
        <v>0</v>
      </c>
      <c r="J5879">
        <v>3</v>
      </c>
      <c r="K5879">
        <v>0</v>
      </c>
      <c r="L5879" s="22" t="str">
        <f t="shared" si="1885"/>
        <v>08/08/2026</v>
      </c>
      <c r="M5879" s="23">
        <f t="shared" si="1886"/>
        <v>0.45833333333333337</v>
      </c>
      <c r="N5879" t="str">
        <f t="shared" si="1887"/>
        <v>3 - 0</v>
      </c>
      <c r="O5879" t="str">
        <f t="shared" si="1888"/>
        <v>Green</v>
      </c>
      <c r="P5879" t="str">
        <f t="shared" si="1889"/>
        <v>Red</v>
      </c>
      <c r="Q5879" t="str">
        <f t="shared" si="1890"/>
        <v>Red</v>
      </c>
      <c r="R5879" t="str">
        <f t="shared" si="1891"/>
        <v>Green</v>
      </c>
      <c r="S5879" t="str">
        <f t="shared" si="1892"/>
        <v>Red</v>
      </c>
      <c r="T5879" t="str">
        <f t="shared" si="1893"/>
        <v>Green</v>
      </c>
      <c r="U5879" t="str">
        <f t="shared" si="1894"/>
        <v>Green</v>
      </c>
      <c r="V5879" t="str">
        <f t="shared" si="1895"/>
        <v>Red</v>
      </c>
      <c r="W5879" t="str">
        <f t="shared" si="1896"/>
        <v>Red</v>
      </c>
      <c r="X5879" t="str">
        <f t="shared" si="1897"/>
        <v>Green</v>
      </c>
      <c r="Y5879" t="str">
        <f t="shared" si="1898"/>
        <v>Green</v>
      </c>
      <c r="Z5879" t="str">
        <f t="shared" si="1899"/>
        <v>Green</v>
      </c>
      <c r="AA5879" t="str">
        <f t="shared" si="1900"/>
        <v>Red</v>
      </c>
      <c r="AB5879" t="str">
        <f t="shared" si="1901"/>
        <v>Green</v>
      </c>
      <c r="AC5879" t="str">
        <f t="shared" si="1902"/>
        <v>Red</v>
      </c>
      <c r="AD5879" t="str">
        <f t="shared" si="1903"/>
        <v>Green</v>
      </c>
    </row>
    <row r="5880" spans="1:30" x14ac:dyDescent="0.3">
      <c r="A5880" t="str">
        <f t="shared" si="1904"/>
        <v>08/08/2026AFC WimbledonNewport County</v>
      </c>
      <c r="B5880" t="s">
        <v>5899</v>
      </c>
      <c r="C5880" t="s">
        <v>5900</v>
      </c>
      <c r="D5880" s="2">
        <v>46242</v>
      </c>
      <c r="E5880" s="3">
        <v>0.58333333333333337</v>
      </c>
      <c r="F5880" t="s">
        <v>1804</v>
      </c>
      <c r="G5880" t="s">
        <v>5100</v>
      </c>
      <c r="H5880">
        <v>0</v>
      </c>
      <c r="I5880">
        <v>0</v>
      </c>
      <c r="J5880">
        <v>1</v>
      </c>
      <c r="K5880">
        <v>1</v>
      </c>
      <c r="L5880" s="22" t="str">
        <f t="shared" si="1885"/>
        <v>08/08/2026</v>
      </c>
      <c r="M5880" s="23">
        <f t="shared" si="1886"/>
        <v>0.45833333333333337</v>
      </c>
      <c r="N5880" t="str">
        <f t="shared" si="1887"/>
        <v>1 - 1</v>
      </c>
      <c r="O5880" t="str">
        <f t="shared" si="1888"/>
        <v>Red</v>
      </c>
      <c r="P5880" t="str">
        <f t="shared" si="1889"/>
        <v>Green</v>
      </c>
      <c r="Q5880" t="str">
        <f t="shared" si="1890"/>
        <v>Red</v>
      </c>
      <c r="R5880" t="str">
        <f t="shared" si="1891"/>
        <v>Green</v>
      </c>
      <c r="S5880" t="str">
        <f t="shared" si="1892"/>
        <v>Green</v>
      </c>
      <c r="T5880" t="str">
        <f t="shared" si="1893"/>
        <v>Red</v>
      </c>
      <c r="U5880" t="str">
        <f t="shared" si="1894"/>
        <v>Red</v>
      </c>
      <c r="V5880" t="str">
        <f t="shared" si="1895"/>
        <v>Green</v>
      </c>
      <c r="W5880" t="str">
        <f t="shared" si="1896"/>
        <v>Red</v>
      </c>
      <c r="X5880" t="str">
        <f t="shared" si="1897"/>
        <v>Red</v>
      </c>
      <c r="Y5880" t="str">
        <f t="shared" si="1898"/>
        <v>Green</v>
      </c>
      <c r="Z5880" t="str">
        <f t="shared" si="1899"/>
        <v>Red</v>
      </c>
      <c r="AA5880" t="str">
        <f t="shared" si="1900"/>
        <v>Green</v>
      </c>
      <c r="AB5880" t="str">
        <f t="shared" si="1901"/>
        <v>Green</v>
      </c>
      <c r="AC5880" t="str">
        <f t="shared" si="1902"/>
        <v>Green</v>
      </c>
      <c r="AD5880" t="str">
        <f t="shared" si="1903"/>
        <v>Red</v>
      </c>
    </row>
    <row r="5881" spans="1:30" x14ac:dyDescent="0.3">
      <c r="A5881" t="str">
        <f t="shared" si="1904"/>
        <v>08/08/2026AirdrieoniansEast Kilbride</v>
      </c>
      <c r="D5881" s="2">
        <v>46242</v>
      </c>
      <c r="E5881" s="3">
        <v>0.58333333333333337</v>
      </c>
      <c r="F5881" t="s">
        <v>3596</v>
      </c>
      <c r="G5881" t="s">
        <v>1410</v>
      </c>
      <c r="H5881">
        <v>0</v>
      </c>
      <c r="I5881">
        <v>0</v>
      </c>
      <c r="J5881">
        <v>1</v>
      </c>
      <c r="K5881">
        <v>1</v>
      </c>
      <c r="L5881" s="22" t="str">
        <f t="shared" si="1885"/>
        <v>08/08/2026</v>
      </c>
      <c r="M5881" s="23">
        <f t="shared" si="1886"/>
        <v>0.45833333333333337</v>
      </c>
      <c r="N5881" t="str">
        <f t="shared" si="1887"/>
        <v>1 - 1</v>
      </c>
      <c r="O5881" t="str">
        <f t="shared" si="1888"/>
        <v>Red</v>
      </c>
      <c r="P5881" t="str">
        <f t="shared" si="1889"/>
        <v>Green</v>
      </c>
      <c r="Q5881" t="str">
        <f t="shared" si="1890"/>
        <v>Red</v>
      </c>
      <c r="R5881" t="str">
        <f t="shared" si="1891"/>
        <v>Green</v>
      </c>
      <c r="S5881" t="str">
        <f t="shared" si="1892"/>
        <v>Green</v>
      </c>
      <c r="T5881" t="str">
        <f t="shared" si="1893"/>
        <v>Red</v>
      </c>
      <c r="U5881" t="str">
        <f t="shared" si="1894"/>
        <v>Red</v>
      </c>
      <c r="V5881" t="str">
        <f t="shared" si="1895"/>
        <v>Green</v>
      </c>
      <c r="W5881" t="str">
        <f t="shared" si="1896"/>
        <v>Red</v>
      </c>
      <c r="X5881" t="str">
        <f t="shared" si="1897"/>
        <v>Red</v>
      </c>
      <c r="Y5881" t="str">
        <f t="shared" si="1898"/>
        <v>Green</v>
      </c>
      <c r="Z5881" t="str">
        <f t="shared" si="1899"/>
        <v>Red</v>
      </c>
      <c r="AA5881" t="str">
        <f t="shared" si="1900"/>
        <v>Green</v>
      </c>
      <c r="AB5881" t="str">
        <f t="shared" si="1901"/>
        <v>Green</v>
      </c>
      <c r="AC5881" t="str">
        <f t="shared" si="1902"/>
        <v>Green</v>
      </c>
      <c r="AD5881" t="str">
        <f t="shared" si="1903"/>
        <v>Red</v>
      </c>
    </row>
    <row r="5882" spans="1:30" x14ac:dyDescent="0.3">
      <c r="A5882" t="str">
        <f t="shared" si="1904"/>
        <v>08/08/2026AltrinchamSouthend United</v>
      </c>
      <c r="B5882" t="s">
        <v>5899</v>
      </c>
      <c r="D5882" s="2">
        <v>46242</v>
      </c>
      <c r="E5882" s="3">
        <v>0.58333333333333337</v>
      </c>
      <c r="F5882" t="s">
        <v>1531</v>
      </c>
      <c r="G5882" t="s">
        <v>1820</v>
      </c>
      <c r="H5882">
        <v>1</v>
      </c>
      <c r="I5882">
        <v>1</v>
      </c>
      <c r="J5882">
        <v>1</v>
      </c>
      <c r="K5882">
        <v>3</v>
      </c>
      <c r="L5882" s="22" t="str">
        <f t="shared" si="1885"/>
        <v>08/08/2026</v>
      </c>
      <c r="M5882" s="23">
        <f t="shared" si="1886"/>
        <v>0.45833333333333337</v>
      </c>
      <c r="N5882" t="str">
        <f t="shared" si="1887"/>
        <v>1 - 3</v>
      </c>
      <c r="O5882" t="str">
        <f t="shared" si="1888"/>
        <v>Red</v>
      </c>
      <c r="P5882" t="str">
        <f t="shared" si="1889"/>
        <v>Red</v>
      </c>
      <c r="Q5882" t="str">
        <f t="shared" si="1890"/>
        <v>Green</v>
      </c>
      <c r="R5882" t="str">
        <f t="shared" si="1891"/>
        <v>Red</v>
      </c>
      <c r="S5882" t="str">
        <f t="shared" si="1892"/>
        <v>Green</v>
      </c>
      <c r="T5882" t="str">
        <f t="shared" si="1893"/>
        <v>Green</v>
      </c>
      <c r="U5882" t="str">
        <f t="shared" si="1894"/>
        <v>Red</v>
      </c>
      <c r="V5882" t="str">
        <f t="shared" si="1895"/>
        <v>Green</v>
      </c>
      <c r="W5882" t="str">
        <f t="shared" si="1896"/>
        <v>Red</v>
      </c>
      <c r="X5882" t="str">
        <f t="shared" si="1897"/>
        <v>Green</v>
      </c>
      <c r="Y5882" t="str">
        <f t="shared" si="1898"/>
        <v>Green</v>
      </c>
      <c r="Z5882" t="str">
        <f t="shared" si="1899"/>
        <v>Green</v>
      </c>
      <c r="AA5882" t="str">
        <f t="shared" si="1900"/>
        <v>Red</v>
      </c>
      <c r="AB5882" t="str">
        <f t="shared" si="1901"/>
        <v>Red</v>
      </c>
      <c r="AC5882" t="str">
        <f t="shared" si="1902"/>
        <v>Green</v>
      </c>
      <c r="AD5882" t="str">
        <f t="shared" si="1903"/>
        <v>Red</v>
      </c>
    </row>
    <row r="5883" spans="1:30" x14ac:dyDescent="0.3">
      <c r="A5883" t="str">
        <f t="shared" si="1904"/>
        <v>08/08/2026Anstey NomadsLeiston</v>
      </c>
      <c r="B5883" t="s">
        <v>5899</v>
      </c>
      <c r="D5883" s="2">
        <v>46242</v>
      </c>
      <c r="E5883" s="3">
        <v>0.58333333333333337</v>
      </c>
      <c r="F5883" t="s">
        <v>3880</v>
      </c>
      <c r="G5883" t="s">
        <v>2705</v>
      </c>
      <c r="H5883">
        <v>0</v>
      </c>
      <c r="I5883">
        <v>0</v>
      </c>
      <c r="J5883">
        <v>1</v>
      </c>
      <c r="K5883">
        <v>1</v>
      </c>
      <c r="L5883" s="22" t="str">
        <f t="shared" si="1885"/>
        <v>08/08/2026</v>
      </c>
      <c r="M5883" s="23">
        <f t="shared" si="1886"/>
        <v>0.45833333333333337</v>
      </c>
      <c r="N5883" t="str">
        <f t="shared" si="1887"/>
        <v>1 - 1</v>
      </c>
      <c r="O5883" t="str">
        <f t="shared" si="1888"/>
        <v>Red</v>
      </c>
      <c r="P5883" t="str">
        <f t="shared" si="1889"/>
        <v>Green</v>
      </c>
      <c r="Q5883" t="str">
        <f t="shared" si="1890"/>
        <v>Red</v>
      </c>
      <c r="R5883" t="str">
        <f t="shared" si="1891"/>
        <v>Green</v>
      </c>
      <c r="S5883" t="str">
        <f t="shared" si="1892"/>
        <v>Green</v>
      </c>
      <c r="T5883" t="str">
        <f t="shared" si="1893"/>
        <v>Red</v>
      </c>
      <c r="U5883" t="str">
        <f t="shared" si="1894"/>
        <v>Red</v>
      </c>
      <c r="V5883" t="str">
        <f t="shared" si="1895"/>
        <v>Green</v>
      </c>
      <c r="W5883" t="str">
        <f t="shared" si="1896"/>
        <v>Red</v>
      </c>
      <c r="X5883" t="str">
        <f t="shared" si="1897"/>
        <v>Red</v>
      </c>
      <c r="Y5883" t="str">
        <f t="shared" si="1898"/>
        <v>Green</v>
      </c>
      <c r="Z5883" t="str">
        <f t="shared" si="1899"/>
        <v>Red</v>
      </c>
      <c r="AA5883" t="str">
        <f t="shared" si="1900"/>
        <v>Green</v>
      </c>
      <c r="AB5883" t="str">
        <f t="shared" si="1901"/>
        <v>Green</v>
      </c>
      <c r="AC5883" t="str">
        <f t="shared" si="1902"/>
        <v>Green</v>
      </c>
      <c r="AD5883" t="str">
        <f t="shared" si="1903"/>
        <v>Red</v>
      </c>
    </row>
    <row r="5884" spans="1:30" x14ac:dyDescent="0.3">
      <c r="A5884" t="str">
        <f t="shared" si="1904"/>
        <v>08/08/2026ArbaerKH Hlidarendi</v>
      </c>
      <c r="D5884" s="2">
        <v>46242</v>
      </c>
      <c r="E5884" s="3">
        <v>0.58333333333333337</v>
      </c>
      <c r="F5884" t="s">
        <v>3349</v>
      </c>
      <c r="G5884" t="s">
        <v>2484</v>
      </c>
      <c r="H5884">
        <v>0</v>
      </c>
      <c r="I5884">
        <v>1</v>
      </c>
      <c r="J5884">
        <v>1</v>
      </c>
      <c r="K5884">
        <v>2</v>
      </c>
      <c r="L5884" s="22" t="str">
        <f t="shared" si="1885"/>
        <v>08/08/2026</v>
      </c>
      <c r="M5884" s="23">
        <f t="shared" si="1886"/>
        <v>0.45833333333333337</v>
      </c>
      <c r="N5884" t="str">
        <f t="shared" si="1887"/>
        <v>1 - 2</v>
      </c>
      <c r="O5884" t="str">
        <f t="shared" si="1888"/>
        <v>Red</v>
      </c>
      <c r="P5884" t="str">
        <f t="shared" si="1889"/>
        <v>Red</v>
      </c>
      <c r="Q5884" t="str">
        <f t="shared" si="1890"/>
        <v>Green</v>
      </c>
      <c r="R5884" t="str">
        <f t="shared" si="1891"/>
        <v>Red</v>
      </c>
      <c r="S5884" t="str">
        <f t="shared" si="1892"/>
        <v>Green</v>
      </c>
      <c r="T5884" t="str">
        <f t="shared" si="1893"/>
        <v>Green</v>
      </c>
      <c r="U5884" t="str">
        <f t="shared" si="1894"/>
        <v>Red</v>
      </c>
      <c r="V5884" t="str">
        <f t="shared" si="1895"/>
        <v>Red</v>
      </c>
      <c r="W5884" t="str">
        <f t="shared" si="1896"/>
        <v>Green</v>
      </c>
      <c r="X5884" t="str">
        <f t="shared" si="1897"/>
        <v>Green</v>
      </c>
      <c r="Y5884" t="str">
        <f t="shared" si="1898"/>
        <v>Green</v>
      </c>
      <c r="Z5884" t="str">
        <f t="shared" si="1899"/>
        <v>Green</v>
      </c>
      <c r="AA5884" t="str">
        <f t="shared" si="1900"/>
        <v>Red</v>
      </c>
      <c r="AB5884" t="str">
        <f t="shared" si="1901"/>
        <v>Green</v>
      </c>
      <c r="AC5884" t="str">
        <f t="shared" si="1902"/>
        <v>Green</v>
      </c>
      <c r="AD5884" t="str">
        <f t="shared" si="1903"/>
        <v>Red</v>
      </c>
    </row>
    <row r="5885" spans="1:30" x14ac:dyDescent="0.3">
      <c r="A5885" t="str">
        <f t="shared" si="1904"/>
        <v>08/08/2026ArbroathInverness CT</v>
      </c>
      <c r="D5885" s="2">
        <v>46242</v>
      </c>
      <c r="E5885" s="3">
        <v>0.58333333333333337</v>
      </c>
      <c r="F5885" t="s">
        <v>1386</v>
      </c>
      <c r="G5885" t="s">
        <v>1395</v>
      </c>
      <c r="H5885">
        <v>0</v>
      </c>
      <c r="I5885">
        <v>0</v>
      </c>
      <c r="J5885">
        <v>0</v>
      </c>
      <c r="K5885">
        <v>0</v>
      </c>
      <c r="L5885" s="22" t="str">
        <f t="shared" si="1885"/>
        <v>08/08/2026</v>
      </c>
      <c r="M5885" s="23">
        <f t="shared" si="1886"/>
        <v>0.45833333333333337</v>
      </c>
      <c r="N5885" t="str">
        <f t="shared" si="1887"/>
        <v>0 - 0</v>
      </c>
      <c r="O5885" t="str">
        <f t="shared" si="1888"/>
        <v>Red</v>
      </c>
      <c r="P5885" t="str">
        <f t="shared" si="1889"/>
        <v>Green</v>
      </c>
      <c r="Q5885" t="str">
        <f t="shared" si="1890"/>
        <v>Red</v>
      </c>
      <c r="R5885" t="str">
        <f t="shared" si="1891"/>
        <v>Green</v>
      </c>
      <c r="S5885" t="str">
        <f t="shared" si="1892"/>
        <v>Green</v>
      </c>
      <c r="T5885" t="str">
        <f t="shared" si="1893"/>
        <v>Red</v>
      </c>
      <c r="U5885" t="str">
        <f t="shared" si="1894"/>
        <v>Red</v>
      </c>
      <c r="V5885" t="str">
        <f t="shared" si="1895"/>
        <v>Green</v>
      </c>
      <c r="W5885" t="str">
        <f t="shared" si="1896"/>
        <v>Red</v>
      </c>
      <c r="X5885" t="str">
        <f t="shared" si="1897"/>
        <v>Red</v>
      </c>
      <c r="Y5885" t="str">
        <f t="shared" si="1898"/>
        <v>Red</v>
      </c>
      <c r="Z5885" t="str">
        <f t="shared" si="1899"/>
        <v>Red</v>
      </c>
      <c r="AA5885" t="str">
        <f t="shared" si="1900"/>
        <v>Green</v>
      </c>
      <c r="AB5885" t="str">
        <f t="shared" si="1901"/>
        <v>Green</v>
      </c>
      <c r="AC5885" t="str">
        <f t="shared" si="1902"/>
        <v>Red</v>
      </c>
      <c r="AD5885" t="str">
        <f t="shared" si="1903"/>
        <v>Green</v>
      </c>
    </row>
    <row r="5886" spans="1:30" x14ac:dyDescent="0.3">
      <c r="A5886" t="str">
        <f t="shared" si="1904"/>
        <v>08/08/2026Armagh CityQueens University Belfast</v>
      </c>
      <c r="D5886" s="2">
        <v>46242</v>
      </c>
      <c r="E5886" s="3">
        <v>0.58333333333333337</v>
      </c>
      <c r="F5886" t="s">
        <v>7445</v>
      </c>
      <c r="G5886" t="s">
        <v>7446</v>
      </c>
      <c r="H5886">
        <v>0</v>
      </c>
      <c r="I5886">
        <v>0</v>
      </c>
      <c r="J5886">
        <v>1</v>
      </c>
      <c r="K5886">
        <v>1</v>
      </c>
      <c r="L5886" s="22" t="str">
        <f t="shared" ref="L5886:L5949" si="1905">"0"&amp;DAY(D5886)&amp;"/"&amp;"08"&amp;"/"&amp;YEAR(D5886)</f>
        <v>08/08/2026</v>
      </c>
      <c r="M5886" s="23">
        <f t="shared" ref="M5886:M5949" si="1906">E5886-TIME(3,0,0)</f>
        <v>0.45833333333333337</v>
      </c>
      <c r="N5886" t="str">
        <f t="shared" ref="N5886:N5949" si="1907">J5886&amp;" - "&amp;K5886</f>
        <v>1 - 1</v>
      </c>
      <c r="O5886" t="str">
        <f t="shared" si="1888"/>
        <v>Red</v>
      </c>
      <c r="P5886" t="str">
        <f t="shared" si="1889"/>
        <v>Green</v>
      </c>
      <c r="Q5886" t="str">
        <f t="shared" si="1890"/>
        <v>Red</v>
      </c>
      <c r="R5886" t="str">
        <f t="shared" si="1891"/>
        <v>Green</v>
      </c>
      <c r="S5886" t="str">
        <f t="shared" si="1892"/>
        <v>Green</v>
      </c>
      <c r="T5886" t="str">
        <f t="shared" si="1893"/>
        <v>Red</v>
      </c>
      <c r="U5886" t="str">
        <f t="shared" si="1894"/>
        <v>Red</v>
      </c>
      <c r="V5886" t="str">
        <f t="shared" si="1895"/>
        <v>Green</v>
      </c>
      <c r="W5886" t="str">
        <f t="shared" si="1896"/>
        <v>Red</v>
      </c>
      <c r="X5886" t="str">
        <f t="shared" si="1897"/>
        <v>Red</v>
      </c>
      <c r="Y5886" t="str">
        <f t="shared" si="1898"/>
        <v>Green</v>
      </c>
      <c r="Z5886" t="str">
        <f t="shared" si="1899"/>
        <v>Red</v>
      </c>
      <c r="AA5886" t="str">
        <f t="shared" si="1900"/>
        <v>Green</v>
      </c>
      <c r="AB5886" t="str">
        <f t="shared" si="1901"/>
        <v>Green</v>
      </c>
      <c r="AC5886" t="str">
        <f t="shared" si="1902"/>
        <v>Green</v>
      </c>
      <c r="AD5886" t="str">
        <f t="shared" si="1903"/>
        <v>Red</v>
      </c>
    </row>
    <row r="5887" spans="1:30" x14ac:dyDescent="0.3">
      <c r="A5887" t="str">
        <f t="shared" si="1904"/>
        <v>08/08/2026Ashton UnitedLancaster City</v>
      </c>
      <c r="B5887" t="s">
        <v>5899</v>
      </c>
      <c r="D5887" s="2">
        <v>46242</v>
      </c>
      <c r="E5887" s="3">
        <v>0.58333333333333337</v>
      </c>
      <c r="F5887" t="s">
        <v>3899</v>
      </c>
      <c r="G5887" t="s">
        <v>7447</v>
      </c>
      <c r="H5887">
        <v>0</v>
      </c>
      <c r="I5887">
        <v>0</v>
      </c>
      <c r="J5887">
        <v>4</v>
      </c>
      <c r="K5887">
        <v>1</v>
      </c>
      <c r="L5887" s="22" t="str">
        <f t="shared" si="1905"/>
        <v>08/08/2026</v>
      </c>
      <c r="M5887" s="23">
        <f t="shared" si="1906"/>
        <v>0.45833333333333337</v>
      </c>
      <c r="N5887" t="str">
        <f t="shared" si="1907"/>
        <v>4 - 1</v>
      </c>
      <c r="O5887" t="str">
        <f t="shared" si="1888"/>
        <v>Green</v>
      </c>
      <c r="P5887" t="str">
        <f t="shared" si="1889"/>
        <v>Red</v>
      </c>
      <c r="Q5887" t="str">
        <f t="shared" si="1890"/>
        <v>Red</v>
      </c>
      <c r="R5887" t="str">
        <f t="shared" si="1891"/>
        <v>Green</v>
      </c>
      <c r="S5887" t="str">
        <f t="shared" si="1892"/>
        <v>Red</v>
      </c>
      <c r="T5887" t="str">
        <f t="shared" si="1893"/>
        <v>Green</v>
      </c>
      <c r="U5887" t="str">
        <f t="shared" si="1894"/>
        <v>Red</v>
      </c>
      <c r="V5887" t="str">
        <f t="shared" si="1895"/>
        <v>Green</v>
      </c>
      <c r="W5887" t="str">
        <f t="shared" si="1896"/>
        <v>Red</v>
      </c>
      <c r="X5887" t="str">
        <f t="shared" si="1897"/>
        <v>Red</v>
      </c>
      <c r="Y5887" t="str">
        <f t="shared" si="1898"/>
        <v>Green</v>
      </c>
      <c r="Z5887" t="str">
        <f t="shared" si="1899"/>
        <v>Green</v>
      </c>
      <c r="AA5887" t="str">
        <f t="shared" si="1900"/>
        <v>Red</v>
      </c>
      <c r="AB5887" t="str">
        <f t="shared" si="1901"/>
        <v>Red</v>
      </c>
      <c r="AC5887" t="str">
        <f t="shared" si="1902"/>
        <v>Green</v>
      </c>
      <c r="AD5887" t="str">
        <f t="shared" si="1903"/>
        <v>Red</v>
      </c>
    </row>
    <row r="5888" spans="1:30" x14ac:dyDescent="0.3">
      <c r="A5888" t="str">
        <f t="shared" si="1904"/>
        <v>08/08/2026AveleyEastbourne Borough</v>
      </c>
      <c r="B5888" t="s">
        <v>5899</v>
      </c>
      <c r="D5888" s="2">
        <v>46242</v>
      </c>
      <c r="E5888" s="3">
        <v>0.58333333333333337</v>
      </c>
      <c r="F5888" t="s">
        <v>3783</v>
      </c>
      <c r="G5888" t="s">
        <v>3870</v>
      </c>
      <c r="H5888">
        <v>0</v>
      </c>
      <c r="I5888">
        <v>0</v>
      </c>
      <c r="J5888">
        <v>2</v>
      </c>
      <c r="K5888">
        <v>2</v>
      </c>
      <c r="L5888" s="22" t="str">
        <f t="shared" si="1905"/>
        <v>08/08/2026</v>
      </c>
      <c r="M5888" s="23">
        <f t="shared" si="1906"/>
        <v>0.45833333333333337</v>
      </c>
      <c r="N5888" t="str">
        <f t="shared" si="1907"/>
        <v>2 - 2</v>
      </c>
      <c r="O5888" t="str">
        <f t="shared" si="1888"/>
        <v>Red</v>
      </c>
      <c r="P5888" t="str">
        <f t="shared" si="1889"/>
        <v>Green</v>
      </c>
      <c r="Q5888" t="str">
        <f t="shared" si="1890"/>
        <v>Red</v>
      </c>
      <c r="R5888" t="str">
        <f t="shared" si="1891"/>
        <v>Green</v>
      </c>
      <c r="S5888" t="str">
        <f t="shared" si="1892"/>
        <v>Green</v>
      </c>
      <c r="T5888" t="str">
        <f t="shared" si="1893"/>
        <v>Red</v>
      </c>
      <c r="U5888" t="str">
        <f t="shared" si="1894"/>
        <v>Red</v>
      </c>
      <c r="V5888" t="str">
        <f t="shared" si="1895"/>
        <v>Green</v>
      </c>
      <c r="W5888" t="str">
        <f t="shared" si="1896"/>
        <v>Red</v>
      </c>
      <c r="X5888" t="str">
        <f t="shared" si="1897"/>
        <v>Red</v>
      </c>
      <c r="Y5888" t="str">
        <f t="shared" si="1898"/>
        <v>Green</v>
      </c>
      <c r="Z5888" t="str">
        <f t="shared" si="1899"/>
        <v>Green</v>
      </c>
      <c r="AA5888" t="str">
        <f t="shared" si="1900"/>
        <v>Red</v>
      </c>
      <c r="AB5888" t="str">
        <f t="shared" si="1901"/>
        <v>Red</v>
      </c>
      <c r="AC5888" t="str">
        <f t="shared" si="1902"/>
        <v>Green</v>
      </c>
      <c r="AD5888" t="str">
        <f t="shared" si="1903"/>
        <v>Red</v>
      </c>
    </row>
    <row r="5889" spans="1:30" x14ac:dyDescent="0.3">
      <c r="A5889" t="str">
        <f t="shared" si="1904"/>
        <v>08/08/2026Avro FCQuorn</v>
      </c>
      <c r="B5889" t="s">
        <v>5899</v>
      </c>
      <c r="D5889" s="2">
        <v>46242</v>
      </c>
      <c r="E5889" s="3">
        <v>0.58333333333333337</v>
      </c>
      <c r="F5889" t="s">
        <v>3885</v>
      </c>
      <c r="G5889" t="s">
        <v>3791</v>
      </c>
      <c r="H5889">
        <v>0</v>
      </c>
      <c r="I5889">
        <v>0</v>
      </c>
      <c r="J5889">
        <v>2</v>
      </c>
      <c r="K5889">
        <v>1</v>
      </c>
      <c r="L5889" s="22" t="str">
        <f t="shared" si="1905"/>
        <v>08/08/2026</v>
      </c>
      <c r="M5889" s="23">
        <f t="shared" si="1906"/>
        <v>0.45833333333333337</v>
      </c>
      <c r="N5889" t="str">
        <f t="shared" si="1907"/>
        <v>2 - 1</v>
      </c>
      <c r="O5889" t="str">
        <f t="shared" si="1888"/>
        <v>Green</v>
      </c>
      <c r="P5889" t="str">
        <f t="shared" si="1889"/>
        <v>Red</v>
      </c>
      <c r="Q5889" t="str">
        <f t="shared" si="1890"/>
        <v>Red</v>
      </c>
      <c r="R5889" t="str">
        <f t="shared" si="1891"/>
        <v>Green</v>
      </c>
      <c r="S5889" t="str">
        <f t="shared" si="1892"/>
        <v>Red</v>
      </c>
      <c r="T5889" t="str">
        <f t="shared" si="1893"/>
        <v>Green</v>
      </c>
      <c r="U5889" t="str">
        <f t="shared" si="1894"/>
        <v>Red</v>
      </c>
      <c r="V5889" t="str">
        <f t="shared" si="1895"/>
        <v>Green</v>
      </c>
      <c r="W5889" t="str">
        <f t="shared" si="1896"/>
        <v>Red</v>
      </c>
      <c r="X5889" t="str">
        <f t="shared" si="1897"/>
        <v>Red</v>
      </c>
      <c r="Y5889" t="str">
        <f t="shared" si="1898"/>
        <v>Green</v>
      </c>
      <c r="Z5889" t="str">
        <f t="shared" si="1899"/>
        <v>Green</v>
      </c>
      <c r="AA5889" t="str">
        <f t="shared" si="1900"/>
        <v>Red</v>
      </c>
      <c r="AB5889" t="str">
        <f t="shared" si="1901"/>
        <v>Green</v>
      </c>
      <c r="AC5889" t="str">
        <f t="shared" si="1902"/>
        <v>Green</v>
      </c>
      <c r="AD5889" t="str">
        <f t="shared" si="1903"/>
        <v>Red</v>
      </c>
    </row>
    <row r="5890" spans="1:30" x14ac:dyDescent="0.3">
      <c r="A5890" t="str">
        <f t="shared" si="1904"/>
        <v>08/08/2026BadenWinterthur II</v>
      </c>
      <c r="D5890" s="2">
        <v>46242</v>
      </c>
      <c r="E5890" s="3">
        <v>0.58333333333333337</v>
      </c>
      <c r="F5890" t="s">
        <v>7448</v>
      </c>
      <c r="G5890" t="s">
        <v>7449</v>
      </c>
      <c r="H5890">
        <v>0</v>
      </c>
      <c r="I5890">
        <v>0</v>
      </c>
      <c r="J5890">
        <v>2</v>
      </c>
      <c r="K5890">
        <v>1</v>
      </c>
      <c r="L5890" s="22" t="str">
        <f t="shared" si="1905"/>
        <v>08/08/2026</v>
      </c>
      <c r="M5890" s="23">
        <f t="shared" si="1906"/>
        <v>0.45833333333333337</v>
      </c>
      <c r="N5890" t="str">
        <f t="shared" si="1907"/>
        <v>2 - 1</v>
      </c>
      <c r="O5890" t="str">
        <f t="shared" ref="O5890:O5953" si="1908">IF($J5890&gt;$K5890,"Green","Red")</f>
        <v>Green</v>
      </c>
      <c r="P5890" t="str">
        <f t="shared" ref="P5890:P5953" si="1909">IF($J5890=$K5890,"Green","Red")</f>
        <v>Red</v>
      </c>
      <c r="Q5890" t="str">
        <f t="shared" ref="Q5890:Q5953" si="1910">IF($J5890&lt;$K5890,"Green","Red")</f>
        <v>Red</v>
      </c>
      <c r="R5890" t="str">
        <f t="shared" ref="R5890:R5953" si="1911">IF($J5890&gt;=$K5890,"Green","Red")</f>
        <v>Green</v>
      </c>
      <c r="S5890" t="str">
        <f t="shared" ref="S5890:S5953" si="1912">IF($J5890&lt;=$K5890,"Green","Red")</f>
        <v>Red</v>
      </c>
      <c r="T5890" t="str">
        <f t="shared" ref="T5890:T5953" si="1913">IF(OR($J5890&gt;$K5890,$J5890&lt;$K5890),"Green","Red")</f>
        <v>Green</v>
      </c>
      <c r="U5890" t="str">
        <f t="shared" ref="U5890:U5953" si="1914">IF($H5890&gt;$I5890,"Green","Red")</f>
        <v>Red</v>
      </c>
      <c r="V5890" t="str">
        <f t="shared" ref="V5890:V5953" si="1915">IF($H5890=$I5890,"Green","Red")</f>
        <v>Green</v>
      </c>
      <c r="W5890" t="str">
        <f t="shared" ref="W5890:W5953" si="1916">IF($H5890&lt;$I5890,"Green","Red")</f>
        <v>Red</v>
      </c>
      <c r="X5890" t="str">
        <f t="shared" ref="X5890:X5953" si="1917">IF($H5890+$I5890&gt;0,"Green","Red")</f>
        <v>Red</v>
      </c>
      <c r="Y5890" t="str">
        <f t="shared" ref="Y5890:Y5953" si="1918">IF($J5890+$K5890&gt;1.5,"Green","Red")</f>
        <v>Green</v>
      </c>
      <c r="Z5890" t="str">
        <f t="shared" ref="Z5890:Z5953" si="1919">IF($J5890+$K5890&gt;2.5,"Green","Red")</f>
        <v>Green</v>
      </c>
      <c r="AA5890" t="str">
        <f t="shared" ref="AA5890:AA5953" si="1920">IF($J5890+$K5890&lt;2.5,"Green","Red")</f>
        <v>Red</v>
      </c>
      <c r="AB5890" t="str">
        <f t="shared" ref="AB5890:AB5953" si="1921">IF($J5890+$K5890&lt;3.5,"Green","Red")</f>
        <v>Green</v>
      </c>
      <c r="AC5890" t="str">
        <f t="shared" ref="AC5890:AC5953" si="1922">IF(AND($J5890&gt;0,$K5890&gt;0),"Green","Red")</f>
        <v>Green</v>
      </c>
      <c r="AD5890" t="str">
        <f t="shared" ref="AD5890:AD5953" si="1923">IF(OR($J5890=0,$K5890=0),"Green","Red")</f>
        <v>Red</v>
      </c>
    </row>
    <row r="5891" spans="1:30" x14ac:dyDescent="0.3">
      <c r="A5891" t="str">
        <f t="shared" si="1904"/>
        <v>08/08/2026Ballinamallard UnitedNewry City</v>
      </c>
      <c r="D5891" s="2">
        <v>46242</v>
      </c>
      <c r="E5891" s="3">
        <v>0.58333333333333337</v>
      </c>
      <c r="F5891" t="s">
        <v>7450</v>
      </c>
      <c r="G5891" t="s">
        <v>5101</v>
      </c>
      <c r="H5891">
        <v>0</v>
      </c>
      <c r="I5891">
        <v>0</v>
      </c>
      <c r="J5891">
        <v>0</v>
      </c>
      <c r="K5891">
        <v>1</v>
      </c>
      <c r="L5891" s="22" t="str">
        <f t="shared" si="1905"/>
        <v>08/08/2026</v>
      </c>
      <c r="M5891" s="23">
        <f t="shared" si="1906"/>
        <v>0.45833333333333337</v>
      </c>
      <c r="N5891" t="str">
        <f t="shared" si="1907"/>
        <v>0 - 1</v>
      </c>
      <c r="O5891" t="str">
        <f t="shared" si="1908"/>
        <v>Red</v>
      </c>
      <c r="P5891" t="str">
        <f t="shared" si="1909"/>
        <v>Red</v>
      </c>
      <c r="Q5891" t="str">
        <f t="shared" si="1910"/>
        <v>Green</v>
      </c>
      <c r="R5891" t="str">
        <f t="shared" si="1911"/>
        <v>Red</v>
      </c>
      <c r="S5891" t="str">
        <f t="shared" si="1912"/>
        <v>Green</v>
      </c>
      <c r="T5891" t="str">
        <f t="shared" si="1913"/>
        <v>Green</v>
      </c>
      <c r="U5891" t="str">
        <f t="shared" si="1914"/>
        <v>Red</v>
      </c>
      <c r="V5891" t="str">
        <f t="shared" si="1915"/>
        <v>Green</v>
      </c>
      <c r="W5891" t="str">
        <f t="shared" si="1916"/>
        <v>Red</v>
      </c>
      <c r="X5891" t="str">
        <f t="shared" si="1917"/>
        <v>Red</v>
      </c>
      <c r="Y5891" t="str">
        <f t="shared" si="1918"/>
        <v>Red</v>
      </c>
      <c r="Z5891" t="str">
        <f t="shared" si="1919"/>
        <v>Red</v>
      </c>
      <c r="AA5891" t="str">
        <f t="shared" si="1920"/>
        <v>Green</v>
      </c>
      <c r="AB5891" t="str">
        <f t="shared" si="1921"/>
        <v>Green</v>
      </c>
      <c r="AC5891" t="str">
        <f t="shared" si="1922"/>
        <v>Red</v>
      </c>
      <c r="AD5891" t="str">
        <f t="shared" si="1923"/>
        <v>Green</v>
      </c>
    </row>
    <row r="5892" spans="1:30" x14ac:dyDescent="0.3">
      <c r="A5892" t="str">
        <f t="shared" si="1904"/>
        <v>08/08/2026BandirmasporIstanbulspor</v>
      </c>
      <c r="D5892" s="2">
        <v>46242</v>
      </c>
      <c r="E5892" s="3">
        <v>0.58333333333333337</v>
      </c>
      <c r="F5892" t="s">
        <v>7451</v>
      </c>
      <c r="G5892" t="s">
        <v>7452</v>
      </c>
      <c r="H5892">
        <v>2</v>
      </c>
      <c r="I5892">
        <v>0</v>
      </c>
      <c r="J5892">
        <v>3</v>
      </c>
      <c r="K5892">
        <v>0</v>
      </c>
      <c r="L5892" s="22" t="str">
        <f t="shared" si="1905"/>
        <v>08/08/2026</v>
      </c>
      <c r="M5892" s="23">
        <f t="shared" si="1906"/>
        <v>0.45833333333333337</v>
      </c>
      <c r="N5892" t="str">
        <f t="shared" si="1907"/>
        <v>3 - 0</v>
      </c>
      <c r="O5892" t="str">
        <f t="shared" si="1908"/>
        <v>Green</v>
      </c>
      <c r="P5892" t="str">
        <f t="shared" si="1909"/>
        <v>Red</v>
      </c>
      <c r="Q5892" t="str">
        <f t="shared" si="1910"/>
        <v>Red</v>
      </c>
      <c r="R5892" t="str">
        <f t="shared" si="1911"/>
        <v>Green</v>
      </c>
      <c r="S5892" t="str">
        <f t="shared" si="1912"/>
        <v>Red</v>
      </c>
      <c r="T5892" t="str">
        <f t="shared" si="1913"/>
        <v>Green</v>
      </c>
      <c r="U5892" t="str">
        <f t="shared" si="1914"/>
        <v>Green</v>
      </c>
      <c r="V5892" t="str">
        <f t="shared" si="1915"/>
        <v>Red</v>
      </c>
      <c r="W5892" t="str">
        <f t="shared" si="1916"/>
        <v>Red</v>
      </c>
      <c r="X5892" t="str">
        <f t="shared" si="1917"/>
        <v>Green</v>
      </c>
      <c r="Y5892" t="str">
        <f t="shared" si="1918"/>
        <v>Green</v>
      </c>
      <c r="Z5892" t="str">
        <f t="shared" si="1919"/>
        <v>Green</v>
      </c>
      <c r="AA5892" t="str">
        <f t="shared" si="1920"/>
        <v>Red</v>
      </c>
      <c r="AB5892" t="str">
        <f t="shared" si="1921"/>
        <v>Green</v>
      </c>
      <c r="AC5892" t="str">
        <f t="shared" si="1922"/>
        <v>Red</v>
      </c>
      <c r="AD5892" t="str">
        <f t="shared" si="1923"/>
        <v>Green</v>
      </c>
    </row>
    <row r="5893" spans="1:30" x14ac:dyDescent="0.3">
      <c r="A5893" t="str">
        <f t="shared" si="1904"/>
        <v>08/08/2026BarnsleyWigan</v>
      </c>
      <c r="B5893" t="s">
        <v>5899</v>
      </c>
      <c r="C5893" t="s">
        <v>5900</v>
      </c>
      <c r="D5893" s="2">
        <v>46242</v>
      </c>
      <c r="E5893" s="3">
        <v>0.58333333333333337</v>
      </c>
      <c r="F5893" t="s">
        <v>3799</v>
      </c>
      <c r="G5893" t="s">
        <v>3834</v>
      </c>
      <c r="H5893">
        <v>0</v>
      </c>
      <c r="I5893">
        <v>1</v>
      </c>
      <c r="J5893">
        <v>1</v>
      </c>
      <c r="K5893">
        <v>1</v>
      </c>
      <c r="L5893" s="22" t="str">
        <f t="shared" si="1905"/>
        <v>08/08/2026</v>
      </c>
      <c r="M5893" s="23">
        <f t="shared" si="1906"/>
        <v>0.45833333333333337</v>
      </c>
      <c r="N5893" t="str">
        <f t="shared" si="1907"/>
        <v>1 - 1</v>
      </c>
      <c r="O5893" t="str">
        <f t="shared" si="1908"/>
        <v>Red</v>
      </c>
      <c r="P5893" t="str">
        <f t="shared" si="1909"/>
        <v>Green</v>
      </c>
      <c r="Q5893" t="str">
        <f t="shared" si="1910"/>
        <v>Red</v>
      </c>
      <c r="R5893" t="str">
        <f t="shared" si="1911"/>
        <v>Green</v>
      </c>
      <c r="S5893" t="str">
        <f t="shared" si="1912"/>
        <v>Green</v>
      </c>
      <c r="T5893" t="str">
        <f t="shared" si="1913"/>
        <v>Red</v>
      </c>
      <c r="U5893" t="str">
        <f t="shared" si="1914"/>
        <v>Red</v>
      </c>
      <c r="V5893" t="str">
        <f t="shared" si="1915"/>
        <v>Red</v>
      </c>
      <c r="W5893" t="str">
        <f t="shared" si="1916"/>
        <v>Green</v>
      </c>
      <c r="X5893" t="str">
        <f t="shared" si="1917"/>
        <v>Green</v>
      </c>
      <c r="Y5893" t="str">
        <f t="shared" si="1918"/>
        <v>Green</v>
      </c>
      <c r="Z5893" t="str">
        <f t="shared" si="1919"/>
        <v>Red</v>
      </c>
      <c r="AA5893" t="str">
        <f t="shared" si="1920"/>
        <v>Green</v>
      </c>
      <c r="AB5893" t="str">
        <f t="shared" si="1921"/>
        <v>Green</v>
      </c>
      <c r="AC5893" t="str">
        <f t="shared" si="1922"/>
        <v>Green</v>
      </c>
      <c r="AD5893" t="str">
        <f t="shared" si="1923"/>
        <v>Red</v>
      </c>
    </row>
    <row r="5894" spans="1:30" x14ac:dyDescent="0.3">
      <c r="A5894" t="str">
        <f t="shared" si="1904"/>
        <v>08/08/2026Basingstoke TownEvesham United</v>
      </c>
      <c r="B5894" t="s">
        <v>5899</v>
      </c>
      <c r="D5894" s="2">
        <v>46242</v>
      </c>
      <c r="E5894" s="3">
        <v>0.58333333333333337</v>
      </c>
      <c r="F5894" t="s">
        <v>1522</v>
      </c>
      <c r="G5894" t="s">
        <v>2096</v>
      </c>
      <c r="H5894">
        <v>0</v>
      </c>
      <c r="I5894">
        <v>0</v>
      </c>
      <c r="J5894">
        <v>2</v>
      </c>
      <c r="K5894">
        <v>4</v>
      </c>
      <c r="L5894" s="22" t="str">
        <f t="shared" si="1905"/>
        <v>08/08/2026</v>
      </c>
      <c r="M5894" s="23">
        <f t="shared" si="1906"/>
        <v>0.45833333333333337</v>
      </c>
      <c r="N5894" t="str">
        <f t="shared" si="1907"/>
        <v>2 - 4</v>
      </c>
      <c r="O5894" t="str">
        <f t="shared" si="1908"/>
        <v>Red</v>
      </c>
      <c r="P5894" t="str">
        <f t="shared" si="1909"/>
        <v>Red</v>
      </c>
      <c r="Q5894" t="str">
        <f t="shared" si="1910"/>
        <v>Green</v>
      </c>
      <c r="R5894" t="str">
        <f t="shared" si="1911"/>
        <v>Red</v>
      </c>
      <c r="S5894" t="str">
        <f t="shared" si="1912"/>
        <v>Green</v>
      </c>
      <c r="T5894" t="str">
        <f t="shared" si="1913"/>
        <v>Green</v>
      </c>
      <c r="U5894" t="str">
        <f t="shared" si="1914"/>
        <v>Red</v>
      </c>
      <c r="V5894" t="str">
        <f t="shared" si="1915"/>
        <v>Green</v>
      </c>
      <c r="W5894" t="str">
        <f t="shared" si="1916"/>
        <v>Red</v>
      </c>
      <c r="X5894" t="str">
        <f t="shared" si="1917"/>
        <v>Red</v>
      </c>
      <c r="Y5894" t="str">
        <f t="shared" si="1918"/>
        <v>Green</v>
      </c>
      <c r="Z5894" t="str">
        <f t="shared" si="1919"/>
        <v>Green</v>
      </c>
      <c r="AA5894" t="str">
        <f t="shared" si="1920"/>
        <v>Red</v>
      </c>
      <c r="AB5894" t="str">
        <f t="shared" si="1921"/>
        <v>Red</v>
      </c>
      <c r="AC5894" t="str">
        <f t="shared" si="1922"/>
        <v>Green</v>
      </c>
      <c r="AD5894" t="str">
        <f t="shared" si="1923"/>
        <v>Red</v>
      </c>
    </row>
    <row r="5895" spans="1:30" x14ac:dyDescent="0.3">
      <c r="A5895" t="str">
        <f t="shared" si="1904"/>
        <v>08/08/2026Bayern HofASV Neumarkt</v>
      </c>
      <c r="D5895" s="2">
        <v>46242</v>
      </c>
      <c r="E5895" s="3">
        <v>0.58333333333333337</v>
      </c>
      <c r="F5895" t="s">
        <v>3279</v>
      </c>
      <c r="G5895" t="s">
        <v>3278</v>
      </c>
      <c r="H5895">
        <v>0</v>
      </c>
      <c r="I5895">
        <v>1</v>
      </c>
      <c r="J5895">
        <v>1</v>
      </c>
      <c r="K5895">
        <v>1</v>
      </c>
      <c r="L5895" s="22" t="str">
        <f t="shared" si="1905"/>
        <v>08/08/2026</v>
      </c>
      <c r="M5895" s="23">
        <f t="shared" si="1906"/>
        <v>0.45833333333333337</v>
      </c>
      <c r="N5895" t="str">
        <f t="shared" si="1907"/>
        <v>1 - 1</v>
      </c>
      <c r="O5895" t="str">
        <f t="shared" si="1908"/>
        <v>Red</v>
      </c>
      <c r="P5895" t="str">
        <f t="shared" si="1909"/>
        <v>Green</v>
      </c>
      <c r="Q5895" t="str">
        <f t="shared" si="1910"/>
        <v>Red</v>
      </c>
      <c r="R5895" t="str">
        <f t="shared" si="1911"/>
        <v>Green</v>
      </c>
      <c r="S5895" t="str">
        <f t="shared" si="1912"/>
        <v>Green</v>
      </c>
      <c r="T5895" t="str">
        <f t="shared" si="1913"/>
        <v>Red</v>
      </c>
      <c r="U5895" t="str">
        <f t="shared" si="1914"/>
        <v>Red</v>
      </c>
      <c r="V5895" t="str">
        <f t="shared" si="1915"/>
        <v>Red</v>
      </c>
      <c r="W5895" t="str">
        <f t="shared" si="1916"/>
        <v>Green</v>
      </c>
      <c r="X5895" t="str">
        <f t="shared" si="1917"/>
        <v>Green</v>
      </c>
      <c r="Y5895" t="str">
        <f t="shared" si="1918"/>
        <v>Green</v>
      </c>
      <c r="Z5895" t="str">
        <f t="shared" si="1919"/>
        <v>Red</v>
      </c>
      <c r="AA5895" t="str">
        <f t="shared" si="1920"/>
        <v>Green</v>
      </c>
      <c r="AB5895" t="str">
        <f t="shared" si="1921"/>
        <v>Green</v>
      </c>
      <c r="AC5895" t="str">
        <f t="shared" si="1922"/>
        <v>Green</v>
      </c>
      <c r="AD5895" t="str">
        <f t="shared" si="1923"/>
        <v>Red</v>
      </c>
    </row>
    <row r="5896" spans="1:30" x14ac:dyDescent="0.3">
      <c r="A5896" t="str">
        <f t="shared" si="1904"/>
        <v>08/08/2026BerkhamstedHavant &amp; Waterlooville</v>
      </c>
      <c r="B5896" t="s">
        <v>5899</v>
      </c>
      <c r="D5896" s="2">
        <v>46242</v>
      </c>
      <c r="E5896" s="3">
        <v>0.58333333333333337</v>
      </c>
      <c r="F5896" t="s">
        <v>1565</v>
      </c>
      <c r="G5896" t="s">
        <v>5513</v>
      </c>
      <c r="H5896">
        <v>0</v>
      </c>
      <c r="I5896">
        <v>0</v>
      </c>
      <c r="J5896">
        <v>2</v>
      </c>
      <c r="K5896">
        <v>0</v>
      </c>
      <c r="L5896" s="22" t="str">
        <f t="shared" si="1905"/>
        <v>08/08/2026</v>
      </c>
      <c r="M5896" s="23">
        <f t="shared" si="1906"/>
        <v>0.45833333333333337</v>
      </c>
      <c r="N5896" t="str">
        <f t="shared" si="1907"/>
        <v>2 - 0</v>
      </c>
      <c r="O5896" t="str">
        <f t="shared" si="1908"/>
        <v>Green</v>
      </c>
      <c r="P5896" t="str">
        <f t="shared" si="1909"/>
        <v>Red</v>
      </c>
      <c r="Q5896" t="str">
        <f t="shared" si="1910"/>
        <v>Red</v>
      </c>
      <c r="R5896" t="str">
        <f t="shared" si="1911"/>
        <v>Green</v>
      </c>
      <c r="S5896" t="str">
        <f t="shared" si="1912"/>
        <v>Red</v>
      </c>
      <c r="T5896" t="str">
        <f t="shared" si="1913"/>
        <v>Green</v>
      </c>
      <c r="U5896" t="str">
        <f t="shared" si="1914"/>
        <v>Red</v>
      </c>
      <c r="V5896" t="str">
        <f t="shared" si="1915"/>
        <v>Green</v>
      </c>
      <c r="W5896" t="str">
        <f t="shared" si="1916"/>
        <v>Red</v>
      </c>
      <c r="X5896" t="str">
        <f t="shared" si="1917"/>
        <v>Red</v>
      </c>
      <c r="Y5896" t="str">
        <f t="shared" si="1918"/>
        <v>Green</v>
      </c>
      <c r="Z5896" t="str">
        <f t="shared" si="1919"/>
        <v>Red</v>
      </c>
      <c r="AA5896" t="str">
        <f t="shared" si="1920"/>
        <v>Green</v>
      </c>
      <c r="AB5896" t="str">
        <f t="shared" si="1921"/>
        <v>Green</v>
      </c>
      <c r="AC5896" t="str">
        <f t="shared" si="1922"/>
        <v>Red</v>
      </c>
      <c r="AD5896" t="str">
        <f t="shared" si="1923"/>
        <v>Green</v>
      </c>
    </row>
    <row r="5897" spans="1:30" x14ac:dyDescent="0.3">
      <c r="A5897" t="str">
        <f t="shared" si="1904"/>
        <v>08/08/2026Billericay TownDover Athletic</v>
      </c>
      <c r="B5897" t="s">
        <v>5899</v>
      </c>
      <c r="D5897" s="2">
        <v>46242</v>
      </c>
      <c r="E5897" s="3">
        <v>0.58333333333333337</v>
      </c>
      <c r="F5897" t="s">
        <v>1541</v>
      </c>
      <c r="G5897" t="s">
        <v>1544</v>
      </c>
      <c r="H5897">
        <v>1</v>
      </c>
      <c r="I5897">
        <v>0</v>
      </c>
      <c r="J5897">
        <v>2</v>
      </c>
      <c r="K5897">
        <v>0</v>
      </c>
      <c r="L5897" s="22" t="str">
        <f t="shared" si="1905"/>
        <v>08/08/2026</v>
      </c>
      <c r="M5897" s="23">
        <f t="shared" si="1906"/>
        <v>0.45833333333333337</v>
      </c>
      <c r="N5897" t="str">
        <f t="shared" si="1907"/>
        <v>2 - 0</v>
      </c>
      <c r="O5897" t="str">
        <f t="shared" si="1908"/>
        <v>Green</v>
      </c>
      <c r="P5897" t="str">
        <f t="shared" si="1909"/>
        <v>Red</v>
      </c>
      <c r="Q5897" t="str">
        <f t="shared" si="1910"/>
        <v>Red</v>
      </c>
      <c r="R5897" t="str">
        <f t="shared" si="1911"/>
        <v>Green</v>
      </c>
      <c r="S5897" t="str">
        <f t="shared" si="1912"/>
        <v>Red</v>
      </c>
      <c r="T5897" t="str">
        <f t="shared" si="1913"/>
        <v>Green</v>
      </c>
      <c r="U5897" t="str">
        <f t="shared" si="1914"/>
        <v>Green</v>
      </c>
      <c r="V5897" t="str">
        <f t="shared" si="1915"/>
        <v>Red</v>
      </c>
      <c r="W5897" t="str">
        <f t="shared" si="1916"/>
        <v>Red</v>
      </c>
      <c r="X5897" t="str">
        <f t="shared" si="1917"/>
        <v>Green</v>
      </c>
      <c r="Y5897" t="str">
        <f t="shared" si="1918"/>
        <v>Green</v>
      </c>
      <c r="Z5897" t="str">
        <f t="shared" si="1919"/>
        <v>Red</v>
      </c>
      <c r="AA5897" t="str">
        <f t="shared" si="1920"/>
        <v>Green</v>
      </c>
      <c r="AB5897" t="str">
        <f t="shared" si="1921"/>
        <v>Green</v>
      </c>
      <c r="AC5897" t="str">
        <f t="shared" si="1922"/>
        <v>Red</v>
      </c>
      <c r="AD5897" t="str">
        <f t="shared" si="1923"/>
        <v>Green</v>
      </c>
    </row>
    <row r="5898" spans="1:30" x14ac:dyDescent="0.3">
      <c r="A5898" t="str">
        <f t="shared" si="1904"/>
        <v>08/08/2026Bishop's StortfordBanbury United</v>
      </c>
      <c r="B5898" t="s">
        <v>5899</v>
      </c>
      <c r="D5898" s="2">
        <v>46242</v>
      </c>
      <c r="E5898" s="3">
        <v>0.58333333333333337</v>
      </c>
      <c r="F5898" t="s">
        <v>3908</v>
      </c>
      <c r="G5898" t="s">
        <v>2707</v>
      </c>
      <c r="H5898">
        <v>0</v>
      </c>
      <c r="I5898">
        <v>0</v>
      </c>
      <c r="J5898">
        <v>0</v>
      </c>
      <c r="K5898">
        <v>0</v>
      </c>
      <c r="L5898" s="22" t="str">
        <f t="shared" si="1905"/>
        <v>08/08/2026</v>
      </c>
      <c r="M5898" s="23">
        <f t="shared" si="1906"/>
        <v>0.45833333333333337</v>
      </c>
      <c r="N5898" t="str">
        <f t="shared" si="1907"/>
        <v>0 - 0</v>
      </c>
      <c r="O5898" t="str">
        <f t="shared" si="1908"/>
        <v>Red</v>
      </c>
      <c r="P5898" t="str">
        <f t="shared" si="1909"/>
        <v>Green</v>
      </c>
      <c r="Q5898" t="str">
        <f t="shared" si="1910"/>
        <v>Red</v>
      </c>
      <c r="R5898" t="str">
        <f t="shared" si="1911"/>
        <v>Green</v>
      </c>
      <c r="S5898" t="str">
        <f t="shared" si="1912"/>
        <v>Green</v>
      </c>
      <c r="T5898" t="str">
        <f t="shared" si="1913"/>
        <v>Red</v>
      </c>
      <c r="U5898" t="str">
        <f t="shared" si="1914"/>
        <v>Red</v>
      </c>
      <c r="V5898" t="str">
        <f t="shared" si="1915"/>
        <v>Green</v>
      </c>
      <c r="W5898" t="str">
        <f t="shared" si="1916"/>
        <v>Red</v>
      </c>
      <c r="X5898" t="str">
        <f t="shared" si="1917"/>
        <v>Red</v>
      </c>
      <c r="Y5898" t="str">
        <f t="shared" si="1918"/>
        <v>Red</v>
      </c>
      <c r="Z5898" t="str">
        <f t="shared" si="1919"/>
        <v>Red</v>
      </c>
      <c r="AA5898" t="str">
        <f t="shared" si="1920"/>
        <v>Green</v>
      </c>
      <c r="AB5898" t="str">
        <f t="shared" si="1921"/>
        <v>Green</v>
      </c>
      <c r="AC5898" t="str">
        <f t="shared" si="1922"/>
        <v>Red</v>
      </c>
      <c r="AD5898" t="str">
        <f t="shared" si="1923"/>
        <v>Green</v>
      </c>
    </row>
    <row r="5899" spans="1:30" x14ac:dyDescent="0.3">
      <c r="A5899" t="str">
        <f t="shared" si="1904"/>
        <v>08/08/2026Boreham WoodTamworth</v>
      </c>
      <c r="B5899" t="s">
        <v>5899</v>
      </c>
      <c r="D5899" s="2">
        <v>46242</v>
      </c>
      <c r="E5899" s="3">
        <v>0.58333333333333337</v>
      </c>
      <c r="F5899" t="s">
        <v>5099</v>
      </c>
      <c r="G5899" t="s">
        <v>3878</v>
      </c>
      <c r="H5899">
        <v>1</v>
      </c>
      <c r="I5899">
        <v>1</v>
      </c>
      <c r="J5899">
        <v>3</v>
      </c>
      <c r="K5899">
        <v>3</v>
      </c>
      <c r="L5899" s="22" t="str">
        <f t="shared" si="1905"/>
        <v>08/08/2026</v>
      </c>
      <c r="M5899" s="23">
        <f t="shared" si="1906"/>
        <v>0.45833333333333337</v>
      </c>
      <c r="N5899" t="str">
        <f t="shared" si="1907"/>
        <v>3 - 3</v>
      </c>
      <c r="O5899" t="str">
        <f t="shared" si="1908"/>
        <v>Red</v>
      </c>
      <c r="P5899" t="str">
        <f t="shared" si="1909"/>
        <v>Green</v>
      </c>
      <c r="Q5899" t="str">
        <f t="shared" si="1910"/>
        <v>Red</v>
      </c>
      <c r="R5899" t="str">
        <f t="shared" si="1911"/>
        <v>Green</v>
      </c>
      <c r="S5899" t="str">
        <f t="shared" si="1912"/>
        <v>Green</v>
      </c>
      <c r="T5899" t="str">
        <f t="shared" si="1913"/>
        <v>Red</v>
      </c>
      <c r="U5899" t="str">
        <f t="shared" si="1914"/>
        <v>Red</v>
      </c>
      <c r="V5899" t="str">
        <f t="shared" si="1915"/>
        <v>Green</v>
      </c>
      <c r="W5899" t="str">
        <f t="shared" si="1916"/>
        <v>Red</v>
      </c>
      <c r="X5899" t="str">
        <f t="shared" si="1917"/>
        <v>Green</v>
      </c>
      <c r="Y5899" t="str">
        <f t="shared" si="1918"/>
        <v>Green</v>
      </c>
      <c r="Z5899" t="str">
        <f t="shared" si="1919"/>
        <v>Green</v>
      </c>
      <c r="AA5899" t="str">
        <f t="shared" si="1920"/>
        <v>Red</v>
      </c>
      <c r="AB5899" t="str">
        <f t="shared" si="1921"/>
        <v>Red</v>
      </c>
      <c r="AC5899" t="str">
        <f t="shared" si="1922"/>
        <v>Green</v>
      </c>
      <c r="AD5899" t="str">
        <f t="shared" si="1923"/>
        <v>Red</v>
      </c>
    </row>
    <row r="5900" spans="1:30" x14ac:dyDescent="0.3">
      <c r="A5900" t="str">
        <f t="shared" si="1904"/>
        <v>08/08/2026Boston UnitedAldershot Town</v>
      </c>
      <c r="B5900" t="s">
        <v>5899</v>
      </c>
      <c r="D5900" s="2">
        <v>46242</v>
      </c>
      <c r="E5900" s="3">
        <v>0.58333333333333337</v>
      </c>
      <c r="F5900" t="s">
        <v>3848</v>
      </c>
      <c r="G5900" t="s">
        <v>1469</v>
      </c>
      <c r="H5900">
        <v>0</v>
      </c>
      <c r="I5900">
        <v>0</v>
      </c>
      <c r="J5900">
        <v>0</v>
      </c>
      <c r="K5900">
        <v>1</v>
      </c>
      <c r="L5900" s="22" t="str">
        <f t="shared" si="1905"/>
        <v>08/08/2026</v>
      </c>
      <c r="M5900" s="23">
        <f t="shared" si="1906"/>
        <v>0.45833333333333337</v>
      </c>
      <c r="N5900" t="str">
        <f t="shared" si="1907"/>
        <v>0 - 1</v>
      </c>
      <c r="O5900" t="str">
        <f t="shared" si="1908"/>
        <v>Red</v>
      </c>
      <c r="P5900" t="str">
        <f t="shared" si="1909"/>
        <v>Red</v>
      </c>
      <c r="Q5900" t="str">
        <f t="shared" si="1910"/>
        <v>Green</v>
      </c>
      <c r="R5900" t="str">
        <f t="shared" si="1911"/>
        <v>Red</v>
      </c>
      <c r="S5900" t="str">
        <f t="shared" si="1912"/>
        <v>Green</v>
      </c>
      <c r="T5900" t="str">
        <f t="shared" si="1913"/>
        <v>Green</v>
      </c>
      <c r="U5900" t="str">
        <f t="shared" si="1914"/>
        <v>Red</v>
      </c>
      <c r="V5900" t="str">
        <f t="shared" si="1915"/>
        <v>Green</v>
      </c>
      <c r="W5900" t="str">
        <f t="shared" si="1916"/>
        <v>Red</v>
      </c>
      <c r="X5900" t="str">
        <f t="shared" si="1917"/>
        <v>Red</v>
      </c>
      <c r="Y5900" t="str">
        <f t="shared" si="1918"/>
        <v>Red</v>
      </c>
      <c r="Z5900" t="str">
        <f t="shared" si="1919"/>
        <v>Red</v>
      </c>
      <c r="AA5900" t="str">
        <f t="shared" si="1920"/>
        <v>Green</v>
      </c>
      <c r="AB5900" t="str">
        <f t="shared" si="1921"/>
        <v>Green</v>
      </c>
      <c r="AC5900" t="str">
        <f t="shared" si="1922"/>
        <v>Red</v>
      </c>
      <c r="AD5900" t="str">
        <f t="shared" si="1923"/>
        <v>Green</v>
      </c>
    </row>
    <row r="5901" spans="1:30" x14ac:dyDescent="0.3">
      <c r="A5901" t="str">
        <f t="shared" si="1904"/>
        <v xml:space="preserve">08/08/2026Bradford CityRochdale AFC </v>
      </c>
      <c r="B5901" t="s">
        <v>5899</v>
      </c>
      <c r="C5901" t="s">
        <v>5900</v>
      </c>
      <c r="D5901" s="2">
        <v>46242</v>
      </c>
      <c r="E5901" s="3">
        <v>0.58333333333333337</v>
      </c>
      <c r="F5901" t="s">
        <v>5276</v>
      </c>
      <c r="G5901" t="s">
        <v>3896</v>
      </c>
      <c r="H5901">
        <v>1</v>
      </c>
      <c r="I5901">
        <v>0</v>
      </c>
      <c r="J5901">
        <v>2</v>
      </c>
      <c r="K5901">
        <v>0</v>
      </c>
      <c r="L5901" s="22" t="str">
        <f t="shared" si="1905"/>
        <v>08/08/2026</v>
      </c>
      <c r="M5901" s="23">
        <f t="shared" si="1906"/>
        <v>0.45833333333333337</v>
      </c>
      <c r="N5901" t="str">
        <f t="shared" si="1907"/>
        <v>2 - 0</v>
      </c>
      <c r="O5901" t="str">
        <f t="shared" si="1908"/>
        <v>Green</v>
      </c>
      <c r="P5901" t="str">
        <f t="shared" si="1909"/>
        <v>Red</v>
      </c>
      <c r="Q5901" t="str">
        <f t="shared" si="1910"/>
        <v>Red</v>
      </c>
      <c r="R5901" t="str">
        <f t="shared" si="1911"/>
        <v>Green</v>
      </c>
      <c r="S5901" t="str">
        <f t="shared" si="1912"/>
        <v>Red</v>
      </c>
      <c r="T5901" t="str">
        <f t="shared" si="1913"/>
        <v>Green</v>
      </c>
      <c r="U5901" t="str">
        <f t="shared" si="1914"/>
        <v>Green</v>
      </c>
      <c r="V5901" t="str">
        <f t="shared" si="1915"/>
        <v>Red</v>
      </c>
      <c r="W5901" t="str">
        <f t="shared" si="1916"/>
        <v>Red</v>
      </c>
      <c r="X5901" t="str">
        <f t="shared" si="1917"/>
        <v>Green</v>
      </c>
      <c r="Y5901" t="str">
        <f t="shared" si="1918"/>
        <v>Green</v>
      </c>
      <c r="Z5901" t="str">
        <f t="shared" si="1919"/>
        <v>Red</v>
      </c>
      <c r="AA5901" t="str">
        <f t="shared" si="1920"/>
        <v>Green</v>
      </c>
      <c r="AB5901" t="str">
        <f t="shared" si="1921"/>
        <v>Green</v>
      </c>
      <c r="AC5901" t="str">
        <f t="shared" si="1922"/>
        <v>Red</v>
      </c>
      <c r="AD5901" t="str">
        <f t="shared" si="1923"/>
        <v>Green</v>
      </c>
    </row>
    <row r="5902" spans="1:30" x14ac:dyDescent="0.3">
      <c r="A5902" t="str">
        <f t="shared" si="1904"/>
        <v>08/08/2026Braintree TownTonbridge Angels</v>
      </c>
      <c r="B5902" t="s">
        <v>5899</v>
      </c>
      <c r="D5902" s="2">
        <v>46242</v>
      </c>
      <c r="E5902" s="3">
        <v>0.58333333333333337</v>
      </c>
      <c r="F5902" t="s">
        <v>1290</v>
      </c>
      <c r="G5902" t="s">
        <v>1574</v>
      </c>
      <c r="H5902">
        <v>0</v>
      </c>
      <c r="I5902">
        <v>2</v>
      </c>
      <c r="J5902">
        <v>0</v>
      </c>
      <c r="K5902">
        <v>4</v>
      </c>
      <c r="L5902" s="22" t="str">
        <f t="shared" si="1905"/>
        <v>08/08/2026</v>
      </c>
      <c r="M5902" s="23">
        <f t="shared" si="1906"/>
        <v>0.45833333333333337</v>
      </c>
      <c r="N5902" t="str">
        <f t="shared" si="1907"/>
        <v>0 - 4</v>
      </c>
      <c r="O5902" t="str">
        <f t="shared" si="1908"/>
        <v>Red</v>
      </c>
      <c r="P5902" t="str">
        <f t="shared" si="1909"/>
        <v>Red</v>
      </c>
      <c r="Q5902" t="str">
        <f t="shared" si="1910"/>
        <v>Green</v>
      </c>
      <c r="R5902" t="str">
        <f t="shared" si="1911"/>
        <v>Red</v>
      </c>
      <c r="S5902" t="str">
        <f t="shared" si="1912"/>
        <v>Green</v>
      </c>
      <c r="T5902" t="str">
        <f t="shared" si="1913"/>
        <v>Green</v>
      </c>
      <c r="U5902" t="str">
        <f t="shared" si="1914"/>
        <v>Red</v>
      </c>
      <c r="V5902" t="str">
        <f t="shared" si="1915"/>
        <v>Red</v>
      </c>
      <c r="W5902" t="str">
        <f t="shared" si="1916"/>
        <v>Green</v>
      </c>
      <c r="X5902" t="str">
        <f t="shared" si="1917"/>
        <v>Green</v>
      </c>
      <c r="Y5902" t="str">
        <f t="shared" si="1918"/>
        <v>Green</v>
      </c>
      <c r="Z5902" t="str">
        <f t="shared" si="1919"/>
        <v>Green</v>
      </c>
      <c r="AA5902" t="str">
        <f t="shared" si="1920"/>
        <v>Red</v>
      </c>
      <c r="AB5902" t="str">
        <f t="shared" si="1921"/>
        <v>Red</v>
      </c>
      <c r="AC5902" t="str">
        <f t="shared" si="1922"/>
        <v>Red</v>
      </c>
      <c r="AD5902" t="str">
        <f t="shared" si="1923"/>
        <v>Green</v>
      </c>
    </row>
    <row r="5903" spans="1:30" x14ac:dyDescent="0.3">
      <c r="A5903" t="str">
        <f t="shared" si="1904"/>
        <v>08/08/2026Brentwood TownBurgess Hill Town</v>
      </c>
      <c r="B5903" t="s">
        <v>5899</v>
      </c>
      <c r="D5903" s="2">
        <v>46242</v>
      </c>
      <c r="E5903" s="3">
        <v>0.58333333333333337</v>
      </c>
      <c r="F5903" t="s">
        <v>1526</v>
      </c>
      <c r="G5903" t="s">
        <v>1529</v>
      </c>
      <c r="H5903">
        <v>0</v>
      </c>
      <c r="I5903">
        <v>0</v>
      </c>
      <c r="J5903">
        <v>2</v>
      </c>
      <c r="K5903">
        <v>0</v>
      </c>
      <c r="L5903" s="22" t="str">
        <f t="shared" si="1905"/>
        <v>08/08/2026</v>
      </c>
      <c r="M5903" s="23">
        <f t="shared" si="1906"/>
        <v>0.45833333333333337</v>
      </c>
      <c r="N5903" t="str">
        <f t="shared" si="1907"/>
        <v>2 - 0</v>
      </c>
      <c r="O5903" t="str">
        <f t="shared" si="1908"/>
        <v>Green</v>
      </c>
      <c r="P5903" t="str">
        <f t="shared" si="1909"/>
        <v>Red</v>
      </c>
      <c r="Q5903" t="str">
        <f t="shared" si="1910"/>
        <v>Red</v>
      </c>
      <c r="R5903" t="str">
        <f t="shared" si="1911"/>
        <v>Green</v>
      </c>
      <c r="S5903" t="str">
        <f t="shared" si="1912"/>
        <v>Red</v>
      </c>
      <c r="T5903" t="str">
        <f t="shared" si="1913"/>
        <v>Green</v>
      </c>
      <c r="U5903" t="str">
        <f t="shared" si="1914"/>
        <v>Red</v>
      </c>
      <c r="V5903" t="str">
        <f t="shared" si="1915"/>
        <v>Green</v>
      </c>
      <c r="W5903" t="str">
        <f t="shared" si="1916"/>
        <v>Red</v>
      </c>
      <c r="X5903" t="str">
        <f t="shared" si="1917"/>
        <v>Red</v>
      </c>
      <c r="Y5903" t="str">
        <f t="shared" si="1918"/>
        <v>Green</v>
      </c>
      <c r="Z5903" t="str">
        <f t="shared" si="1919"/>
        <v>Red</v>
      </c>
      <c r="AA5903" t="str">
        <f t="shared" si="1920"/>
        <v>Green</v>
      </c>
      <c r="AB5903" t="str">
        <f t="shared" si="1921"/>
        <v>Green</v>
      </c>
      <c r="AC5903" t="str">
        <f t="shared" si="1922"/>
        <v>Red</v>
      </c>
      <c r="AD5903" t="str">
        <f t="shared" si="1923"/>
        <v>Green</v>
      </c>
    </row>
    <row r="5904" spans="1:30" x14ac:dyDescent="0.3">
      <c r="A5904" t="str">
        <f t="shared" si="1904"/>
        <v>08/08/2026BrightonRoma</v>
      </c>
      <c r="D5904" s="2">
        <v>46242</v>
      </c>
      <c r="E5904" s="3">
        <v>0.58333333333333337</v>
      </c>
      <c r="F5904" t="s">
        <v>3758</v>
      </c>
      <c r="G5904" t="s">
        <v>4523</v>
      </c>
      <c r="H5904">
        <v>2</v>
      </c>
      <c r="I5904">
        <v>0</v>
      </c>
      <c r="J5904">
        <v>3</v>
      </c>
      <c r="K5904">
        <v>0</v>
      </c>
      <c r="L5904" s="22" t="str">
        <f t="shared" si="1905"/>
        <v>08/08/2026</v>
      </c>
      <c r="M5904" s="23">
        <f t="shared" si="1906"/>
        <v>0.45833333333333337</v>
      </c>
      <c r="N5904" t="str">
        <f t="shared" si="1907"/>
        <v>3 - 0</v>
      </c>
      <c r="O5904" t="str">
        <f t="shared" si="1908"/>
        <v>Green</v>
      </c>
      <c r="P5904" t="str">
        <f t="shared" si="1909"/>
        <v>Red</v>
      </c>
      <c r="Q5904" t="str">
        <f t="shared" si="1910"/>
        <v>Red</v>
      </c>
      <c r="R5904" t="str">
        <f t="shared" si="1911"/>
        <v>Green</v>
      </c>
      <c r="S5904" t="str">
        <f t="shared" si="1912"/>
        <v>Red</v>
      </c>
      <c r="T5904" t="str">
        <f t="shared" si="1913"/>
        <v>Green</v>
      </c>
      <c r="U5904" t="str">
        <f t="shared" si="1914"/>
        <v>Green</v>
      </c>
      <c r="V5904" t="str">
        <f t="shared" si="1915"/>
        <v>Red</v>
      </c>
      <c r="W5904" t="str">
        <f t="shared" si="1916"/>
        <v>Red</v>
      </c>
      <c r="X5904" t="str">
        <f t="shared" si="1917"/>
        <v>Green</v>
      </c>
      <c r="Y5904" t="str">
        <f t="shared" si="1918"/>
        <v>Green</v>
      </c>
      <c r="Z5904" t="str">
        <f t="shared" si="1919"/>
        <v>Green</v>
      </c>
      <c r="AA5904" t="str">
        <f t="shared" si="1920"/>
        <v>Red</v>
      </c>
      <c r="AB5904" t="str">
        <f t="shared" si="1921"/>
        <v>Green</v>
      </c>
      <c r="AC5904" t="str">
        <f t="shared" si="1922"/>
        <v>Red</v>
      </c>
      <c r="AD5904" t="str">
        <f t="shared" si="1923"/>
        <v>Green</v>
      </c>
    </row>
    <row r="5905" spans="1:30" x14ac:dyDescent="0.3">
      <c r="A5905" t="str">
        <f t="shared" si="1904"/>
        <v>08/08/2026Bristol RoversPeterborough United</v>
      </c>
      <c r="B5905" t="s">
        <v>5899</v>
      </c>
      <c r="C5905" t="s">
        <v>5900</v>
      </c>
      <c r="D5905" s="2">
        <v>46242</v>
      </c>
      <c r="E5905" s="3">
        <v>0.58333333333333337</v>
      </c>
      <c r="F5905" t="s">
        <v>1476</v>
      </c>
      <c r="G5905" t="s">
        <v>1535</v>
      </c>
      <c r="H5905">
        <v>0</v>
      </c>
      <c r="I5905">
        <v>1</v>
      </c>
      <c r="J5905">
        <v>0</v>
      </c>
      <c r="K5905">
        <v>1</v>
      </c>
      <c r="L5905" s="22" t="str">
        <f t="shared" si="1905"/>
        <v>08/08/2026</v>
      </c>
      <c r="M5905" s="23">
        <f t="shared" si="1906"/>
        <v>0.45833333333333337</v>
      </c>
      <c r="N5905" t="str">
        <f t="shared" si="1907"/>
        <v>0 - 1</v>
      </c>
      <c r="O5905" t="str">
        <f t="shared" si="1908"/>
        <v>Red</v>
      </c>
      <c r="P5905" t="str">
        <f t="shared" si="1909"/>
        <v>Red</v>
      </c>
      <c r="Q5905" t="str">
        <f t="shared" si="1910"/>
        <v>Green</v>
      </c>
      <c r="R5905" t="str">
        <f t="shared" si="1911"/>
        <v>Red</v>
      </c>
      <c r="S5905" t="str">
        <f t="shared" si="1912"/>
        <v>Green</v>
      </c>
      <c r="T5905" t="str">
        <f t="shared" si="1913"/>
        <v>Green</v>
      </c>
      <c r="U5905" t="str">
        <f t="shared" si="1914"/>
        <v>Red</v>
      </c>
      <c r="V5905" t="str">
        <f t="shared" si="1915"/>
        <v>Red</v>
      </c>
      <c r="W5905" t="str">
        <f t="shared" si="1916"/>
        <v>Green</v>
      </c>
      <c r="X5905" t="str">
        <f t="shared" si="1917"/>
        <v>Green</v>
      </c>
      <c r="Y5905" t="str">
        <f t="shared" si="1918"/>
        <v>Red</v>
      </c>
      <c r="Z5905" t="str">
        <f t="shared" si="1919"/>
        <v>Red</v>
      </c>
      <c r="AA5905" t="str">
        <f t="shared" si="1920"/>
        <v>Green</v>
      </c>
      <c r="AB5905" t="str">
        <f t="shared" si="1921"/>
        <v>Green</v>
      </c>
      <c r="AC5905" t="str">
        <f t="shared" si="1922"/>
        <v>Red</v>
      </c>
      <c r="AD5905" t="str">
        <f t="shared" si="1923"/>
        <v>Green</v>
      </c>
    </row>
    <row r="5906" spans="1:30" x14ac:dyDescent="0.3">
      <c r="A5906" t="str">
        <f t="shared" si="1904"/>
        <v>08/08/2026BromleyReading</v>
      </c>
      <c r="B5906" t="s">
        <v>5899</v>
      </c>
      <c r="C5906" t="s">
        <v>5900</v>
      </c>
      <c r="D5906" s="2">
        <v>46242</v>
      </c>
      <c r="E5906" s="3">
        <v>0.58333333333333337</v>
      </c>
      <c r="F5906" t="s">
        <v>3850</v>
      </c>
      <c r="G5906" t="s">
        <v>3921</v>
      </c>
      <c r="H5906">
        <v>1</v>
      </c>
      <c r="I5906">
        <v>1</v>
      </c>
      <c r="J5906">
        <v>1</v>
      </c>
      <c r="K5906">
        <v>1</v>
      </c>
      <c r="L5906" s="22" t="str">
        <f t="shared" si="1905"/>
        <v>08/08/2026</v>
      </c>
      <c r="M5906" s="23">
        <f t="shared" si="1906"/>
        <v>0.45833333333333337</v>
      </c>
      <c r="N5906" t="str">
        <f t="shared" si="1907"/>
        <v>1 - 1</v>
      </c>
      <c r="O5906" t="str">
        <f t="shared" si="1908"/>
        <v>Red</v>
      </c>
      <c r="P5906" t="str">
        <f t="shared" si="1909"/>
        <v>Green</v>
      </c>
      <c r="Q5906" t="str">
        <f t="shared" si="1910"/>
        <v>Red</v>
      </c>
      <c r="R5906" t="str">
        <f t="shared" si="1911"/>
        <v>Green</v>
      </c>
      <c r="S5906" t="str">
        <f t="shared" si="1912"/>
        <v>Green</v>
      </c>
      <c r="T5906" t="str">
        <f t="shared" si="1913"/>
        <v>Red</v>
      </c>
      <c r="U5906" t="str">
        <f t="shared" si="1914"/>
        <v>Red</v>
      </c>
      <c r="V5906" t="str">
        <f t="shared" si="1915"/>
        <v>Green</v>
      </c>
      <c r="W5906" t="str">
        <f t="shared" si="1916"/>
        <v>Red</v>
      </c>
      <c r="X5906" t="str">
        <f t="shared" si="1917"/>
        <v>Green</v>
      </c>
      <c r="Y5906" t="str">
        <f t="shared" si="1918"/>
        <v>Green</v>
      </c>
      <c r="Z5906" t="str">
        <f t="shared" si="1919"/>
        <v>Red</v>
      </c>
      <c r="AA5906" t="str">
        <f t="shared" si="1920"/>
        <v>Green</v>
      </c>
      <c r="AB5906" t="str">
        <f t="shared" si="1921"/>
        <v>Green</v>
      </c>
      <c r="AC5906" t="str">
        <f t="shared" si="1922"/>
        <v>Green</v>
      </c>
      <c r="AD5906" t="str">
        <f t="shared" si="1923"/>
        <v>Red</v>
      </c>
    </row>
    <row r="5907" spans="1:30" x14ac:dyDescent="0.3">
      <c r="A5907" t="str">
        <f t="shared" si="1904"/>
        <v>08/08/2026Brommapojkarna U19Norrkoping U19</v>
      </c>
      <c r="B5907" t="s">
        <v>827</v>
      </c>
      <c r="D5907" s="2">
        <v>46242</v>
      </c>
      <c r="E5907" s="3">
        <v>0.58333333333333337</v>
      </c>
      <c r="F5907" t="s">
        <v>1291</v>
      </c>
      <c r="G5907" t="s">
        <v>4387</v>
      </c>
      <c r="H5907">
        <v>0</v>
      </c>
      <c r="I5907">
        <v>0</v>
      </c>
      <c r="J5907">
        <v>1</v>
      </c>
      <c r="K5907">
        <v>3</v>
      </c>
      <c r="L5907" s="22" t="str">
        <f t="shared" si="1905"/>
        <v>08/08/2026</v>
      </c>
      <c r="M5907" s="23">
        <f t="shared" si="1906"/>
        <v>0.45833333333333337</v>
      </c>
      <c r="N5907" t="str">
        <f t="shared" si="1907"/>
        <v>1 - 3</v>
      </c>
      <c r="O5907" t="str">
        <f t="shared" si="1908"/>
        <v>Red</v>
      </c>
      <c r="P5907" t="str">
        <f t="shared" si="1909"/>
        <v>Red</v>
      </c>
      <c r="Q5907" t="str">
        <f t="shared" si="1910"/>
        <v>Green</v>
      </c>
      <c r="R5907" t="str">
        <f t="shared" si="1911"/>
        <v>Red</v>
      </c>
      <c r="S5907" t="str">
        <f t="shared" si="1912"/>
        <v>Green</v>
      </c>
      <c r="T5907" t="str">
        <f t="shared" si="1913"/>
        <v>Green</v>
      </c>
      <c r="U5907" t="str">
        <f t="shared" si="1914"/>
        <v>Red</v>
      </c>
      <c r="V5907" t="str">
        <f t="shared" si="1915"/>
        <v>Green</v>
      </c>
      <c r="W5907" t="str">
        <f t="shared" si="1916"/>
        <v>Red</v>
      </c>
      <c r="X5907" t="str">
        <f t="shared" si="1917"/>
        <v>Red</v>
      </c>
      <c r="Y5907" t="str">
        <f t="shared" si="1918"/>
        <v>Green</v>
      </c>
      <c r="Z5907" t="str">
        <f t="shared" si="1919"/>
        <v>Green</v>
      </c>
      <c r="AA5907" t="str">
        <f t="shared" si="1920"/>
        <v>Red</v>
      </c>
      <c r="AB5907" t="str">
        <f t="shared" si="1921"/>
        <v>Red</v>
      </c>
      <c r="AC5907" t="str">
        <f t="shared" si="1922"/>
        <v>Green</v>
      </c>
      <c r="AD5907" t="str">
        <f t="shared" si="1923"/>
        <v>Red</v>
      </c>
    </row>
    <row r="5908" spans="1:30" x14ac:dyDescent="0.3">
      <c r="A5908" t="str">
        <f t="shared" si="1904"/>
        <v>08/08/2026BurnleyNotts County</v>
      </c>
      <c r="B5908" t="s">
        <v>5899</v>
      </c>
      <c r="C5908" t="s">
        <v>5900</v>
      </c>
      <c r="D5908" s="2">
        <v>46242</v>
      </c>
      <c r="E5908" s="3">
        <v>0.58333333333333337</v>
      </c>
      <c r="F5908" t="s">
        <v>4355</v>
      </c>
      <c r="G5908" t="s">
        <v>5906</v>
      </c>
      <c r="H5908">
        <v>0</v>
      </c>
      <c r="I5908">
        <v>1</v>
      </c>
      <c r="J5908">
        <v>1</v>
      </c>
      <c r="K5908">
        <v>1</v>
      </c>
      <c r="L5908" s="22" t="str">
        <f t="shared" si="1905"/>
        <v>08/08/2026</v>
      </c>
      <c r="M5908" s="23">
        <f t="shared" si="1906"/>
        <v>0.45833333333333337</v>
      </c>
      <c r="N5908" t="str">
        <f t="shared" si="1907"/>
        <v>1 - 1</v>
      </c>
      <c r="O5908" t="str">
        <f t="shared" si="1908"/>
        <v>Red</v>
      </c>
      <c r="P5908" t="str">
        <f t="shared" si="1909"/>
        <v>Green</v>
      </c>
      <c r="Q5908" t="str">
        <f t="shared" si="1910"/>
        <v>Red</v>
      </c>
      <c r="R5908" t="str">
        <f t="shared" si="1911"/>
        <v>Green</v>
      </c>
      <c r="S5908" t="str">
        <f t="shared" si="1912"/>
        <v>Green</v>
      </c>
      <c r="T5908" t="str">
        <f t="shared" si="1913"/>
        <v>Red</v>
      </c>
      <c r="U5908" t="str">
        <f t="shared" si="1914"/>
        <v>Red</v>
      </c>
      <c r="V5908" t="str">
        <f t="shared" si="1915"/>
        <v>Red</v>
      </c>
      <c r="W5908" t="str">
        <f t="shared" si="1916"/>
        <v>Green</v>
      </c>
      <c r="X5908" t="str">
        <f t="shared" si="1917"/>
        <v>Green</v>
      </c>
      <c r="Y5908" t="str">
        <f t="shared" si="1918"/>
        <v>Green</v>
      </c>
      <c r="Z5908" t="str">
        <f t="shared" si="1919"/>
        <v>Red</v>
      </c>
      <c r="AA5908" t="str">
        <f t="shared" si="1920"/>
        <v>Green</v>
      </c>
      <c r="AB5908" t="str">
        <f t="shared" si="1921"/>
        <v>Green</v>
      </c>
      <c r="AC5908" t="str">
        <f t="shared" si="1922"/>
        <v>Green</v>
      </c>
      <c r="AD5908" t="str">
        <f t="shared" si="1923"/>
        <v>Red</v>
      </c>
    </row>
    <row r="5909" spans="1:30" x14ac:dyDescent="0.3">
      <c r="A5909" t="str">
        <f t="shared" si="1904"/>
        <v>08/08/2026Burton AlbionBlackburn Rovers</v>
      </c>
      <c r="B5909" t="s">
        <v>5899</v>
      </c>
      <c r="C5909" t="s">
        <v>5900</v>
      </c>
      <c r="D5909" s="2">
        <v>46242</v>
      </c>
      <c r="E5909" s="3">
        <v>0.58333333333333337</v>
      </c>
      <c r="F5909" t="s">
        <v>1814</v>
      </c>
      <c r="G5909" t="s">
        <v>1595</v>
      </c>
      <c r="H5909">
        <v>1</v>
      </c>
      <c r="I5909">
        <v>0</v>
      </c>
      <c r="J5909">
        <v>1</v>
      </c>
      <c r="K5909">
        <v>2</v>
      </c>
      <c r="L5909" s="22" t="str">
        <f t="shared" si="1905"/>
        <v>08/08/2026</v>
      </c>
      <c r="M5909" s="23">
        <f t="shared" si="1906"/>
        <v>0.45833333333333337</v>
      </c>
      <c r="N5909" t="str">
        <f t="shared" si="1907"/>
        <v>1 - 2</v>
      </c>
      <c r="O5909" t="str">
        <f t="shared" si="1908"/>
        <v>Red</v>
      </c>
      <c r="P5909" t="str">
        <f t="shared" si="1909"/>
        <v>Red</v>
      </c>
      <c r="Q5909" t="str">
        <f t="shared" si="1910"/>
        <v>Green</v>
      </c>
      <c r="R5909" t="str">
        <f t="shared" si="1911"/>
        <v>Red</v>
      </c>
      <c r="S5909" t="str">
        <f t="shared" si="1912"/>
        <v>Green</v>
      </c>
      <c r="T5909" t="str">
        <f t="shared" si="1913"/>
        <v>Green</v>
      </c>
      <c r="U5909" t="str">
        <f t="shared" si="1914"/>
        <v>Green</v>
      </c>
      <c r="V5909" t="str">
        <f t="shared" si="1915"/>
        <v>Red</v>
      </c>
      <c r="W5909" t="str">
        <f t="shared" si="1916"/>
        <v>Red</v>
      </c>
      <c r="X5909" t="str">
        <f t="shared" si="1917"/>
        <v>Green</v>
      </c>
      <c r="Y5909" t="str">
        <f t="shared" si="1918"/>
        <v>Green</v>
      </c>
      <c r="Z5909" t="str">
        <f t="shared" si="1919"/>
        <v>Green</v>
      </c>
      <c r="AA5909" t="str">
        <f t="shared" si="1920"/>
        <v>Red</v>
      </c>
      <c r="AB5909" t="str">
        <f t="shared" si="1921"/>
        <v>Green</v>
      </c>
      <c r="AC5909" t="str">
        <f t="shared" si="1922"/>
        <v>Green</v>
      </c>
      <c r="AD5909" t="str">
        <f t="shared" si="1923"/>
        <v>Red</v>
      </c>
    </row>
    <row r="5910" spans="1:30" x14ac:dyDescent="0.3">
      <c r="A5910" t="str">
        <f t="shared" si="1904"/>
        <v>08/08/2026Bury TownHalesowen Town</v>
      </c>
      <c r="B5910" t="s">
        <v>5899</v>
      </c>
      <c r="D5910" s="2">
        <v>46242</v>
      </c>
      <c r="E5910" s="3">
        <v>0.58333333333333337</v>
      </c>
      <c r="F5910" t="s">
        <v>3853</v>
      </c>
      <c r="G5910" t="s">
        <v>3877</v>
      </c>
      <c r="H5910">
        <v>0</v>
      </c>
      <c r="I5910">
        <v>0</v>
      </c>
      <c r="J5910">
        <v>1</v>
      </c>
      <c r="K5910">
        <v>0</v>
      </c>
      <c r="L5910" s="22" t="str">
        <f t="shared" si="1905"/>
        <v>08/08/2026</v>
      </c>
      <c r="M5910" s="23">
        <f t="shared" si="1906"/>
        <v>0.45833333333333337</v>
      </c>
      <c r="N5910" t="str">
        <f t="shared" si="1907"/>
        <v>1 - 0</v>
      </c>
      <c r="O5910" t="str">
        <f t="shared" si="1908"/>
        <v>Green</v>
      </c>
      <c r="P5910" t="str">
        <f t="shared" si="1909"/>
        <v>Red</v>
      </c>
      <c r="Q5910" t="str">
        <f t="shared" si="1910"/>
        <v>Red</v>
      </c>
      <c r="R5910" t="str">
        <f t="shared" si="1911"/>
        <v>Green</v>
      </c>
      <c r="S5910" t="str">
        <f t="shared" si="1912"/>
        <v>Red</v>
      </c>
      <c r="T5910" t="str">
        <f t="shared" si="1913"/>
        <v>Green</v>
      </c>
      <c r="U5910" t="str">
        <f t="shared" si="1914"/>
        <v>Red</v>
      </c>
      <c r="V5910" t="str">
        <f t="shared" si="1915"/>
        <v>Green</v>
      </c>
      <c r="W5910" t="str">
        <f t="shared" si="1916"/>
        <v>Red</v>
      </c>
      <c r="X5910" t="str">
        <f t="shared" si="1917"/>
        <v>Red</v>
      </c>
      <c r="Y5910" t="str">
        <f t="shared" si="1918"/>
        <v>Red</v>
      </c>
      <c r="Z5910" t="str">
        <f t="shared" si="1919"/>
        <v>Red</v>
      </c>
      <c r="AA5910" t="str">
        <f t="shared" si="1920"/>
        <v>Green</v>
      </c>
      <c r="AB5910" t="str">
        <f t="shared" si="1921"/>
        <v>Green</v>
      </c>
      <c r="AC5910" t="str">
        <f t="shared" si="1922"/>
        <v>Red</v>
      </c>
      <c r="AD5910" t="str">
        <f t="shared" si="1923"/>
        <v>Green</v>
      </c>
    </row>
    <row r="5911" spans="1:30" x14ac:dyDescent="0.3">
      <c r="A5911" t="str">
        <f t="shared" si="1904"/>
        <v>08/08/2026BuxtonHereford United</v>
      </c>
      <c r="B5911" t="s">
        <v>5899</v>
      </c>
      <c r="D5911" s="2">
        <v>46242</v>
      </c>
      <c r="E5911" s="3">
        <v>0.58333333333333337</v>
      </c>
      <c r="F5911" t="s">
        <v>3867</v>
      </c>
      <c r="G5911" t="s">
        <v>3814</v>
      </c>
      <c r="H5911">
        <v>1</v>
      </c>
      <c r="I5911">
        <v>0</v>
      </c>
      <c r="J5911">
        <v>2</v>
      </c>
      <c r="K5911">
        <v>1</v>
      </c>
      <c r="L5911" s="22" t="str">
        <f t="shared" si="1905"/>
        <v>08/08/2026</v>
      </c>
      <c r="M5911" s="23">
        <f t="shared" si="1906"/>
        <v>0.45833333333333337</v>
      </c>
      <c r="N5911" t="str">
        <f t="shared" si="1907"/>
        <v>2 - 1</v>
      </c>
      <c r="O5911" t="str">
        <f t="shared" si="1908"/>
        <v>Green</v>
      </c>
      <c r="P5911" t="str">
        <f t="shared" si="1909"/>
        <v>Red</v>
      </c>
      <c r="Q5911" t="str">
        <f t="shared" si="1910"/>
        <v>Red</v>
      </c>
      <c r="R5911" t="str">
        <f t="shared" si="1911"/>
        <v>Green</v>
      </c>
      <c r="S5911" t="str">
        <f t="shared" si="1912"/>
        <v>Red</v>
      </c>
      <c r="T5911" t="str">
        <f t="shared" si="1913"/>
        <v>Green</v>
      </c>
      <c r="U5911" t="str">
        <f t="shared" si="1914"/>
        <v>Green</v>
      </c>
      <c r="V5911" t="str">
        <f t="shared" si="1915"/>
        <v>Red</v>
      </c>
      <c r="W5911" t="str">
        <f t="shared" si="1916"/>
        <v>Red</v>
      </c>
      <c r="X5911" t="str">
        <f t="shared" si="1917"/>
        <v>Green</v>
      </c>
      <c r="Y5911" t="str">
        <f t="shared" si="1918"/>
        <v>Green</v>
      </c>
      <c r="Z5911" t="str">
        <f t="shared" si="1919"/>
        <v>Green</v>
      </c>
      <c r="AA5911" t="str">
        <f t="shared" si="1920"/>
        <v>Red</v>
      </c>
      <c r="AB5911" t="str">
        <f t="shared" si="1921"/>
        <v>Green</v>
      </c>
      <c r="AC5911" t="str">
        <f t="shared" si="1922"/>
        <v>Green</v>
      </c>
      <c r="AD5911" t="str">
        <f t="shared" si="1923"/>
        <v>Red</v>
      </c>
    </row>
    <row r="5912" spans="1:30" x14ac:dyDescent="0.3">
      <c r="A5912" t="str">
        <f t="shared" si="1904"/>
        <v>08/08/2026Cardiff CitySwindon Town</v>
      </c>
      <c r="B5912" t="s">
        <v>5899</v>
      </c>
      <c r="C5912" t="s">
        <v>5900</v>
      </c>
      <c r="D5912" s="2">
        <v>46242</v>
      </c>
      <c r="E5912" s="3">
        <v>0.58333333333333337</v>
      </c>
      <c r="F5912" t="s">
        <v>3874</v>
      </c>
      <c r="G5912" t="s">
        <v>1486</v>
      </c>
      <c r="H5912">
        <v>2</v>
      </c>
      <c r="I5912">
        <v>1</v>
      </c>
      <c r="J5912">
        <v>3</v>
      </c>
      <c r="K5912">
        <v>2</v>
      </c>
      <c r="L5912" s="22" t="str">
        <f t="shared" si="1905"/>
        <v>08/08/2026</v>
      </c>
      <c r="M5912" s="23">
        <f t="shared" si="1906"/>
        <v>0.45833333333333337</v>
      </c>
      <c r="N5912" t="str">
        <f t="shared" si="1907"/>
        <v>3 - 2</v>
      </c>
      <c r="O5912" t="str">
        <f t="shared" si="1908"/>
        <v>Green</v>
      </c>
      <c r="P5912" t="str">
        <f t="shared" si="1909"/>
        <v>Red</v>
      </c>
      <c r="Q5912" t="str">
        <f t="shared" si="1910"/>
        <v>Red</v>
      </c>
      <c r="R5912" t="str">
        <f t="shared" si="1911"/>
        <v>Green</v>
      </c>
      <c r="S5912" t="str">
        <f t="shared" si="1912"/>
        <v>Red</v>
      </c>
      <c r="T5912" t="str">
        <f t="shared" si="1913"/>
        <v>Green</v>
      </c>
      <c r="U5912" t="str">
        <f t="shared" si="1914"/>
        <v>Green</v>
      </c>
      <c r="V5912" t="str">
        <f t="shared" si="1915"/>
        <v>Red</v>
      </c>
      <c r="W5912" t="str">
        <f t="shared" si="1916"/>
        <v>Red</v>
      </c>
      <c r="X5912" t="str">
        <f t="shared" si="1917"/>
        <v>Green</v>
      </c>
      <c r="Y5912" t="str">
        <f t="shared" si="1918"/>
        <v>Green</v>
      </c>
      <c r="Z5912" t="str">
        <f t="shared" si="1919"/>
        <v>Green</v>
      </c>
      <c r="AA5912" t="str">
        <f t="shared" si="1920"/>
        <v>Red</v>
      </c>
      <c r="AB5912" t="str">
        <f t="shared" si="1921"/>
        <v>Red</v>
      </c>
      <c r="AC5912" t="str">
        <f t="shared" si="1922"/>
        <v>Green</v>
      </c>
      <c r="AD5912" t="str">
        <f t="shared" si="1923"/>
        <v>Red</v>
      </c>
    </row>
    <row r="5913" spans="1:30" x14ac:dyDescent="0.3">
      <c r="A5913" t="str">
        <f t="shared" si="1904"/>
        <v>08/08/2026Carlisle UnitedWorthing</v>
      </c>
      <c r="B5913" t="s">
        <v>5899</v>
      </c>
      <c r="D5913" s="2">
        <v>46242</v>
      </c>
      <c r="E5913" s="3">
        <v>0.58333333333333337</v>
      </c>
      <c r="F5913" t="s">
        <v>1539</v>
      </c>
      <c r="G5913" t="s">
        <v>2699</v>
      </c>
      <c r="H5913">
        <v>1</v>
      </c>
      <c r="I5913">
        <v>0</v>
      </c>
      <c r="J5913">
        <v>2</v>
      </c>
      <c r="K5913">
        <v>3</v>
      </c>
      <c r="L5913" s="22" t="str">
        <f t="shared" si="1905"/>
        <v>08/08/2026</v>
      </c>
      <c r="M5913" s="23">
        <f t="shared" si="1906"/>
        <v>0.45833333333333337</v>
      </c>
      <c r="N5913" t="str">
        <f t="shared" si="1907"/>
        <v>2 - 3</v>
      </c>
      <c r="O5913" t="str">
        <f t="shared" si="1908"/>
        <v>Red</v>
      </c>
      <c r="P5913" t="str">
        <f t="shared" si="1909"/>
        <v>Red</v>
      </c>
      <c r="Q5913" t="str">
        <f t="shared" si="1910"/>
        <v>Green</v>
      </c>
      <c r="R5913" t="str">
        <f t="shared" si="1911"/>
        <v>Red</v>
      </c>
      <c r="S5913" t="str">
        <f t="shared" si="1912"/>
        <v>Green</v>
      </c>
      <c r="T5913" t="str">
        <f t="shared" si="1913"/>
        <v>Green</v>
      </c>
      <c r="U5913" t="str">
        <f t="shared" si="1914"/>
        <v>Green</v>
      </c>
      <c r="V5913" t="str">
        <f t="shared" si="1915"/>
        <v>Red</v>
      </c>
      <c r="W5913" t="str">
        <f t="shared" si="1916"/>
        <v>Red</v>
      </c>
      <c r="X5913" t="str">
        <f t="shared" si="1917"/>
        <v>Green</v>
      </c>
      <c r="Y5913" t="str">
        <f t="shared" si="1918"/>
        <v>Green</v>
      </c>
      <c r="Z5913" t="str">
        <f t="shared" si="1919"/>
        <v>Green</v>
      </c>
      <c r="AA5913" t="str">
        <f t="shared" si="1920"/>
        <v>Red</v>
      </c>
      <c r="AB5913" t="str">
        <f t="shared" si="1921"/>
        <v>Red</v>
      </c>
      <c r="AC5913" t="str">
        <f t="shared" si="1922"/>
        <v>Green</v>
      </c>
      <c r="AD5913" t="str">
        <f t="shared" si="1923"/>
        <v>Red</v>
      </c>
    </row>
    <row r="5914" spans="1:30" x14ac:dyDescent="0.3">
      <c r="A5914" t="str">
        <f t="shared" si="1904"/>
        <v>08/08/2026Carrick RangersPortadown</v>
      </c>
      <c r="D5914" s="2">
        <v>46242</v>
      </c>
      <c r="E5914" s="3">
        <v>0.58333333333333337</v>
      </c>
      <c r="F5914" t="s">
        <v>7453</v>
      </c>
      <c r="G5914" t="s">
        <v>7454</v>
      </c>
      <c r="H5914">
        <v>0</v>
      </c>
      <c r="I5914">
        <v>0</v>
      </c>
      <c r="J5914">
        <v>1</v>
      </c>
      <c r="K5914">
        <v>0</v>
      </c>
      <c r="L5914" s="22" t="str">
        <f t="shared" si="1905"/>
        <v>08/08/2026</v>
      </c>
      <c r="M5914" s="23">
        <f t="shared" si="1906"/>
        <v>0.45833333333333337</v>
      </c>
      <c r="N5914" t="str">
        <f t="shared" si="1907"/>
        <v>1 - 0</v>
      </c>
      <c r="O5914" t="str">
        <f t="shared" si="1908"/>
        <v>Green</v>
      </c>
      <c r="P5914" t="str">
        <f t="shared" si="1909"/>
        <v>Red</v>
      </c>
      <c r="Q5914" t="str">
        <f t="shared" si="1910"/>
        <v>Red</v>
      </c>
      <c r="R5914" t="str">
        <f t="shared" si="1911"/>
        <v>Green</v>
      </c>
      <c r="S5914" t="str">
        <f t="shared" si="1912"/>
        <v>Red</v>
      </c>
      <c r="T5914" t="str">
        <f t="shared" si="1913"/>
        <v>Green</v>
      </c>
      <c r="U5914" t="str">
        <f t="shared" si="1914"/>
        <v>Red</v>
      </c>
      <c r="V5914" t="str">
        <f t="shared" si="1915"/>
        <v>Green</v>
      </c>
      <c r="W5914" t="str">
        <f t="shared" si="1916"/>
        <v>Red</v>
      </c>
      <c r="X5914" t="str">
        <f t="shared" si="1917"/>
        <v>Red</v>
      </c>
      <c r="Y5914" t="str">
        <f t="shared" si="1918"/>
        <v>Red</v>
      </c>
      <c r="Z5914" t="str">
        <f t="shared" si="1919"/>
        <v>Red</v>
      </c>
      <c r="AA5914" t="str">
        <f t="shared" si="1920"/>
        <v>Green</v>
      </c>
      <c r="AB5914" t="str">
        <f t="shared" si="1921"/>
        <v>Green</v>
      </c>
      <c r="AC5914" t="str">
        <f t="shared" si="1922"/>
        <v>Red</v>
      </c>
      <c r="AD5914" t="str">
        <f t="shared" si="1923"/>
        <v>Green</v>
      </c>
    </row>
    <row r="5915" spans="1:30" x14ac:dyDescent="0.3">
      <c r="A5915" t="str">
        <f t="shared" si="1904"/>
        <v>08/08/2026Central EspanolClub Atletico Progreso</v>
      </c>
      <c r="D5915" s="2">
        <v>46242</v>
      </c>
      <c r="E5915" s="3">
        <v>0.58333333333333337</v>
      </c>
      <c r="F5915" t="s">
        <v>623</v>
      </c>
      <c r="G5915" t="s">
        <v>2607</v>
      </c>
      <c r="H5915">
        <v>0</v>
      </c>
      <c r="I5915">
        <v>0</v>
      </c>
      <c r="J5915">
        <v>1</v>
      </c>
      <c r="K5915">
        <v>0</v>
      </c>
      <c r="L5915" s="22" t="str">
        <f t="shared" si="1905"/>
        <v>08/08/2026</v>
      </c>
      <c r="M5915" s="23">
        <f t="shared" si="1906"/>
        <v>0.45833333333333337</v>
      </c>
      <c r="N5915" t="str">
        <f t="shared" si="1907"/>
        <v>1 - 0</v>
      </c>
      <c r="O5915" t="str">
        <f t="shared" si="1908"/>
        <v>Green</v>
      </c>
      <c r="P5915" t="str">
        <f t="shared" si="1909"/>
        <v>Red</v>
      </c>
      <c r="Q5915" t="str">
        <f t="shared" si="1910"/>
        <v>Red</v>
      </c>
      <c r="R5915" t="str">
        <f t="shared" si="1911"/>
        <v>Green</v>
      </c>
      <c r="S5915" t="str">
        <f t="shared" si="1912"/>
        <v>Red</v>
      </c>
      <c r="T5915" t="str">
        <f t="shared" si="1913"/>
        <v>Green</v>
      </c>
      <c r="U5915" t="str">
        <f t="shared" si="1914"/>
        <v>Red</v>
      </c>
      <c r="V5915" t="str">
        <f t="shared" si="1915"/>
        <v>Green</v>
      </c>
      <c r="W5915" t="str">
        <f t="shared" si="1916"/>
        <v>Red</v>
      </c>
      <c r="X5915" t="str">
        <f t="shared" si="1917"/>
        <v>Red</v>
      </c>
      <c r="Y5915" t="str">
        <f t="shared" si="1918"/>
        <v>Red</v>
      </c>
      <c r="Z5915" t="str">
        <f t="shared" si="1919"/>
        <v>Red</v>
      </c>
      <c r="AA5915" t="str">
        <f t="shared" si="1920"/>
        <v>Green</v>
      </c>
      <c r="AB5915" t="str">
        <f t="shared" si="1921"/>
        <v>Green</v>
      </c>
      <c r="AC5915" t="str">
        <f t="shared" si="1922"/>
        <v>Red</v>
      </c>
      <c r="AD5915" t="str">
        <f t="shared" si="1923"/>
        <v>Green</v>
      </c>
    </row>
    <row r="5916" spans="1:30" x14ac:dyDescent="0.3">
      <c r="A5916" t="str">
        <f t="shared" si="1904"/>
        <v>08/08/2026CheshuntStanway</v>
      </c>
      <c r="B5916" t="s">
        <v>5899</v>
      </c>
      <c r="D5916" s="2">
        <v>46242</v>
      </c>
      <c r="E5916" s="3">
        <v>0.58333333333333337</v>
      </c>
      <c r="F5916" t="s">
        <v>1471</v>
      </c>
      <c r="G5916" t="s">
        <v>1552</v>
      </c>
      <c r="H5916">
        <v>0</v>
      </c>
      <c r="I5916">
        <v>0</v>
      </c>
      <c r="J5916">
        <v>0</v>
      </c>
      <c r="K5916">
        <v>0</v>
      </c>
      <c r="L5916" s="22" t="str">
        <f t="shared" si="1905"/>
        <v>08/08/2026</v>
      </c>
      <c r="M5916" s="23">
        <f t="shared" si="1906"/>
        <v>0.45833333333333337</v>
      </c>
      <c r="N5916" t="str">
        <f t="shared" si="1907"/>
        <v>0 - 0</v>
      </c>
      <c r="O5916" t="str">
        <f t="shared" si="1908"/>
        <v>Red</v>
      </c>
      <c r="P5916" t="str">
        <f t="shared" si="1909"/>
        <v>Green</v>
      </c>
      <c r="Q5916" t="str">
        <f t="shared" si="1910"/>
        <v>Red</v>
      </c>
      <c r="R5916" t="str">
        <f t="shared" si="1911"/>
        <v>Green</v>
      </c>
      <c r="S5916" t="str">
        <f t="shared" si="1912"/>
        <v>Green</v>
      </c>
      <c r="T5916" t="str">
        <f t="shared" si="1913"/>
        <v>Red</v>
      </c>
      <c r="U5916" t="str">
        <f t="shared" si="1914"/>
        <v>Red</v>
      </c>
      <c r="V5916" t="str">
        <f t="shared" si="1915"/>
        <v>Green</v>
      </c>
      <c r="W5916" t="str">
        <f t="shared" si="1916"/>
        <v>Red</v>
      </c>
      <c r="X5916" t="str">
        <f t="shared" si="1917"/>
        <v>Red</v>
      </c>
      <c r="Y5916" t="str">
        <f t="shared" si="1918"/>
        <v>Red</v>
      </c>
      <c r="Z5916" t="str">
        <f t="shared" si="1919"/>
        <v>Red</v>
      </c>
      <c r="AA5916" t="str">
        <f t="shared" si="1920"/>
        <v>Green</v>
      </c>
      <c r="AB5916" t="str">
        <f t="shared" si="1921"/>
        <v>Green</v>
      </c>
      <c r="AC5916" t="str">
        <f t="shared" si="1922"/>
        <v>Red</v>
      </c>
      <c r="AD5916" t="str">
        <f t="shared" si="1923"/>
        <v>Green</v>
      </c>
    </row>
    <row r="5917" spans="1:30" x14ac:dyDescent="0.3">
      <c r="A5917" t="str">
        <f t="shared" si="1904"/>
        <v>08/08/2026Chichester CityPoole Town</v>
      </c>
      <c r="B5917" t="s">
        <v>5899</v>
      </c>
      <c r="D5917" s="2">
        <v>46242</v>
      </c>
      <c r="E5917" s="3">
        <v>0.58333333333333337</v>
      </c>
      <c r="F5917" t="s">
        <v>3861</v>
      </c>
      <c r="G5917" t="s">
        <v>7455</v>
      </c>
      <c r="H5917">
        <v>0</v>
      </c>
      <c r="I5917">
        <v>0</v>
      </c>
      <c r="J5917">
        <v>1</v>
      </c>
      <c r="K5917">
        <v>2</v>
      </c>
      <c r="L5917" s="22" t="str">
        <f t="shared" si="1905"/>
        <v>08/08/2026</v>
      </c>
      <c r="M5917" s="23">
        <f t="shared" si="1906"/>
        <v>0.45833333333333337</v>
      </c>
      <c r="N5917" t="str">
        <f t="shared" si="1907"/>
        <v>1 - 2</v>
      </c>
      <c r="O5917" t="str">
        <f t="shared" si="1908"/>
        <v>Red</v>
      </c>
      <c r="P5917" t="str">
        <f t="shared" si="1909"/>
        <v>Red</v>
      </c>
      <c r="Q5917" t="str">
        <f t="shared" si="1910"/>
        <v>Green</v>
      </c>
      <c r="R5917" t="str">
        <f t="shared" si="1911"/>
        <v>Red</v>
      </c>
      <c r="S5917" t="str">
        <f t="shared" si="1912"/>
        <v>Green</v>
      </c>
      <c r="T5917" t="str">
        <f t="shared" si="1913"/>
        <v>Green</v>
      </c>
      <c r="U5917" t="str">
        <f t="shared" si="1914"/>
        <v>Red</v>
      </c>
      <c r="V5917" t="str">
        <f t="shared" si="1915"/>
        <v>Green</v>
      </c>
      <c r="W5917" t="str">
        <f t="shared" si="1916"/>
        <v>Red</v>
      </c>
      <c r="X5917" t="str">
        <f t="shared" si="1917"/>
        <v>Red</v>
      </c>
      <c r="Y5917" t="str">
        <f t="shared" si="1918"/>
        <v>Green</v>
      </c>
      <c r="Z5917" t="str">
        <f t="shared" si="1919"/>
        <v>Green</v>
      </c>
      <c r="AA5917" t="str">
        <f t="shared" si="1920"/>
        <v>Red</v>
      </c>
      <c r="AB5917" t="str">
        <f t="shared" si="1921"/>
        <v>Green</v>
      </c>
      <c r="AC5917" t="str">
        <f t="shared" si="1922"/>
        <v>Green</v>
      </c>
      <c r="AD5917" t="str">
        <f t="shared" si="1923"/>
        <v>Red</v>
      </c>
    </row>
    <row r="5918" spans="1:30" x14ac:dyDescent="0.3">
      <c r="A5918" t="str">
        <f t="shared" si="1904"/>
        <v>08/08/2026ChorleyChester</v>
      </c>
      <c r="B5918" t="s">
        <v>5899</v>
      </c>
      <c r="D5918" s="2">
        <v>46242</v>
      </c>
      <c r="E5918" s="3">
        <v>0.58333333333333337</v>
      </c>
      <c r="F5918" t="s">
        <v>1530</v>
      </c>
      <c r="G5918" t="s">
        <v>2701</v>
      </c>
      <c r="H5918">
        <v>0</v>
      </c>
      <c r="I5918">
        <v>1</v>
      </c>
      <c r="J5918">
        <v>1</v>
      </c>
      <c r="K5918">
        <v>2</v>
      </c>
      <c r="L5918" s="22" t="str">
        <f t="shared" si="1905"/>
        <v>08/08/2026</v>
      </c>
      <c r="M5918" s="23">
        <f t="shared" si="1906"/>
        <v>0.45833333333333337</v>
      </c>
      <c r="N5918" t="str">
        <f t="shared" si="1907"/>
        <v>1 - 2</v>
      </c>
      <c r="O5918" t="str">
        <f t="shared" si="1908"/>
        <v>Red</v>
      </c>
      <c r="P5918" t="str">
        <f t="shared" si="1909"/>
        <v>Red</v>
      </c>
      <c r="Q5918" t="str">
        <f t="shared" si="1910"/>
        <v>Green</v>
      </c>
      <c r="R5918" t="str">
        <f t="shared" si="1911"/>
        <v>Red</v>
      </c>
      <c r="S5918" t="str">
        <f t="shared" si="1912"/>
        <v>Green</v>
      </c>
      <c r="T5918" t="str">
        <f t="shared" si="1913"/>
        <v>Green</v>
      </c>
      <c r="U5918" t="str">
        <f t="shared" si="1914"/>
        <v>Red</v>
      </c>
      <c r="V5918" t="str">
        <f t="shared" si="1915"/>
        <v>Red</v>
      </c>
      <c r="W5918" t="str">
        <f t="shared" si="1916"/>
        <v>Green</v>
      </c>
      <c r="X5918" t="str">
        <f t="shared" si="1917"/>
        <v>Green</v>
      </c>
      <c r="Y5918" t="str">
        <f t="shared" si="1918"/>
        <v>Green</v>
      </c>
      <c r="Z5918" t="str">
        <f t="shared" si="1919"/>
        <v>Green</v>
      </c>
      <c r="AA5918" t="str">
        <f t="shared" si="1920"/>
        <v>Red</v>
      </c>
      <c r="AB5918" t="str">
        <f t="shared" si="1921"/>
        <v>Green</v>
      </c>
      <c r="AC5918" t="str">
        <f t="shared" si="1922"/>
        <v>Green</v>
      </c>
      <c r="AD5918" t="str">
        <f t="shared" si="1923"/>
        <v>Red</v>
      </c>
    </row>
    <row r="5919" spans="1:30" x14ac:dyDescent="0.3">
      <c r="A5919" t="str">
        <f t="shared" si="1904"/>
        <v>08/08/2026Cleethorpes TownBamber Bridge</v>
      </c>
      <c r="B5919" t="s">
        <v>5899</v>
      </c>
      <c r="D5919" s="2">
        <v>46242</v>
      </c>
      <c r="E5919" s="3">
        <v>0.58333333333333337</v>
      </c>
      <c r="F5919" t="s">
        <v>3810</v>
      </c>
      <c r="G5919" t="s">
        <v>5105</v>
      </c>
      <c r="H5919">
        <v>0</v>
      </c>
      <c r="I5919">
        <v>0</v>
      </c>
      <c r="J5919">
        <v>2</v>
      </c>
      <c r="K5919">
        <v>0</v>
      </c>
      <c r="L5919" s="22" t="str">
        <f t="shared" si="1905"/>
        <v>08/08/2026</v>
      </c>
      <c r="M5919" s="23">
        <f t="shared" si="1906"/>
        <v>0.45833333333333337</v>
      </c>
      <c r="N5919" t="str">
        <f t="shared" si="1907"/>
        <v>2 - 0</v>
      </c>
      <c r="O5919" t="str">
        <f t="shared" si="1908"/>
        <v>Green</v>
      </c>
      <c r="P5919" t="str">
        <f t="shared" si="1909"/>
        <v>Red</v>
      </c>
      <c r="Q5919" t="str">
        <f t="shared" si="1910"/>
        <v>Red</v>
      </c>
      <c r="R5919" t="str">
        <f t="shared" si="1911"/>
        <v>Green</v>
      </c>
      <c r="S5919" t="str">
        <f t="shared" si="1912"/>
        <v>Red</v>
      </c>
      <c r="T5919" t="str">
        <f t="shared" si="1913"/>
        <v>Green</v>
      </c>
      <c r="U5919" t="str">
        <f t="shared" si="1914"/>
        <v>Red</v>
      </c>
      <c r="V5919" t="str">
        <f t="shared" si="1915"/>
        <v>Green</v>
      </c>
      <c r="W5919" t="str">
        <f t="shared" si="1916"/>
        <v>Red</v>
      </c>
      <c r="X5919" t="str">
        <f t="shared" si="1917"/>
        <v>Red</v>
      </c>
      <c r="Y5919" t="str">
        <f t="shared" si="1918"/>
        <v>Green</v>
      </c>
      <c r="Z5919" t="str">
        <f t="shared" si="1919"/>
        <v>Red</v>
      </c>
      <c r="AA5919" t="str">
        <f t="shared" si="1920"/>
        <v>Green</v>
      </c>
      <c r="AB5919" t="str">
        <f t="shared" si="1921"/>
        <v>Green</v>
      </c>
      <c r="AC5919" t="str">
        <f t="shared" si="1922"/>
        <v>Red</v>
      </c>
      <c r="AD5919" t="str">
        <f t="shared" si="1923"/>
        <v>Green</v>
      </c>
    </row>
    <row r="5920" spans="1:30" x14ac:dyDescent="0.3">
      <c r="A5920" t="str">
        <f t="shared" si="1904"/>
        <v>08/08/2026CoffraneFC Monthey</v>
      </c>
      <c r="D5920" s="2">
        <v>46242</v>
      </c>
      <c r="E5920" s="3">
        <v>0.58333333333333337</v>
      </c>
      <c r="F5920" t="s">
        <v>7456</v>
      </c>
      <c r="G5920" t="s">
        <v>7457</v>
      </c>
      <c r="H5920">
        <v>0</v>
      </c>
      <c r="I5920">
        <v>0</v>
      </c>
      <c r="J5920">
        <v>2</v>
      </c>
      <c r="K5920">
        <v>2</v>
      </c>
      <c r="L5920" s="22" t="str">
        <f t="shared" si="1905"/>
        <v>08/08/2026</v>
      </c>
      <c r="M5920" s="23">
        <f t="shared" si="1906"/>
        <v>0.45833333333333337</v>
      </c>
      <c r="N5920" t="str">
        <f t="shared" si="1907"/>
        <v>2 - 2</v>
      </c>
      <c r="O5920" t="str">
        <f t="shared" si="1908"/>
        <v>Red</v>
      </c>
      <c r="P5920" t="str">
        <f t="shared" si="1909"/>
        <v>Green</v>
      </c>
      <c r="Q5920" t="str">
        <f t="shared" si="1910"/>
        <v>Red</v>
      </c>
      <c r="R5920" t="str">
        <f t="shared" si="1911"/>
        <v>Green</v>
      </c>
      <c r="S5920" t="str">
        <f t="shared" si="1912"/>
        <v>Green</v>
      </c>
      <c r="T5920" t="str">
        <f t="shared" si="1913"/>
        <v>Red</v>
      </c>
      <c r="U5920" t="str">
        <f t="shared" si="1914"/>
        <v>Red</v>
      </c>
      <c r="V5920" t="str">
        <f t="shared" si="1915"/>
        <v>Green</v>
      </c>
      <c r="W5920" t="str">
        <f t="shared" si="1916"/>
        <v>Red</v>
      </c>
      <c r="X5920" t="str">
        <f t="shared" si="1917"/>
        <v>Red</v>
      </c>
      <c r="Y5920" t="str">
        <f t="shared" si="1918"/>
        <v>Green</v>
      </c>
      <c r="Z5920" t="str">
        <f t="shared" si="1919"/>
        <v>Green</v>
      </c>
      <c r="AA5920" t="str">
        <f t="shared" si="1920"/>
        <v>Red</v>
      </c>
      <c r="AB5920" t="str">
        <f t="shared" si="1921"/>
        <v>Red</v>
      </c>
      <c r="AC5920" t="str">
        <f t="shared" si="1922"/>
        <v>Green</v>
      </c>
      <c r="AD5920" t="str">
        <f t="shared" si="1923"/>
        <v>Red</v>
      </c>
    </row>
    <row r="5921" spans="1:30" x14ac:dyDescent="0.3">
      <c r="A5921" t="str">
        <f t="shared" si="1904"/>
        <v>08/08/2026Crewe AlexandraAccrington Stanley</v>
      </c>
      <c r="B5921" t="s">
        <v>5899</v>
      </c>
      <c r="C5921" t="s">
        <v>5900</v>
      </c>
      <c r="D5921" s="2">
        <v>46242</v>
      </c>
      <c r="E5921" s="3">
        <v>0.58333333333333337</v>
      </c>
      <c r="F5921" t="s">
        <v>1517</v>
      </c>
      <c r="G5921" t="s">
        <v>3863</v>
      </c>
      <c r="H5921">
        <v>1</v>
      </c>
      <c r="I5921">
        <v>0</v>
      </c>
      <c r="J5921">
        <v>2</v>
      </c>
      <c r="K5921">
        <v>1</v>
      </c>
      <c r="L5921" s="22" t="str">
        <f t="shared" si="1905"/>
        <v>08/08/2026</v>
      </c>
      <c r="M5921" s="23">
        <f t="shared" si="1906"/>
        <v>0.45833333333333337</v>
      </c>
      <c r="N5921" t="str">
        <f t="shared" si="1907"/>
        <v>2 - 1</v>
      </c>
      <c r="O5921" t="str">
        <f t="shared" si="1908"/>
        <v>Green</v>
      </c>
      <c r="P5921" t="str">
        <f t="shared" si="1909"/>
        <v>Red</v>
      </c>
      <c r="Q5921" t="str">
        <f t="shared" si="1910"/>
        <v>Red</v>
      </c>
      <c r="R5921" t="str">
        <f t="shared" si="1911"/>
        <v>Green</v>
      </c>
      <c r="S5921" t="str">
        <f t="shared" si="1912"/>
        <v>Red</v>
      </c>
      <c r="T5921" t="str">
        <f t="shared" si="1913"/>
        <v>Green</v>
      </c>
      <c r="U5921" t="str">
        <f t="shared" si="1914"/>
        <v>Green</v>
      </c>
      <c r="V5921" t="str">
        <f t="shared" si="1915"/>
        <v>Red</v>
      </c>
      <c r="W5921" t="str">
        <f t="shared" si="1916"/>
        <v>Red</v>
      </c>
      <c r="X5921" t="str">
        <f t="shared" si="1917"/>
        <v>Green</v>
      </c>
      <c r="Y5921" t="str">
        <f t="shared" si="1918"/>
        <v>Green</v>
      </c>
      <c r="Z5921" t="str">
        <f t="shared" si="1919"/>
        <v>Green</v>
      </c>
      <c r="AA5921" t="str">
        <f t="shared" si="1920"/>
        <v>Red</v>
      </c>
      <c r="AB5921" t="str">
        <f t="shared" si="1921"/>
        <v>Green</v>
      </c>
      <c r="AC5921" t="str">
        <f t="shared" si="1922"/>
        <v>Green</v>
      </c>
      <c r="AD5921" t="str">
        <f t="shared" si="1923"/>
        <v>Red</v>
      </c>
    </row>
    <row r="5922" spans="1:30" x14ac:dyDescent="0.3">
      <c r="A5922" t="str">
        <f t="shared" si="1904"/>
        <v>08/08/2026Curzon AshtonAlfreton Town</v>
      </c>
      <c r="B5922" t="s">
        <v>5899</v>
      </c>
      <c r="D5922" s="2">
        <v>46242</v>
      </c>
      <c r="E5922" s="3">
        <v>0.58333333333333337</v>
      </c>
      <c r="F5922" t="s">
        <v>3865</v>
      </c>
      <c r="G5922" t="s">
        <v>1489</v>
      </c>
      <c r="H5922">
        <v>0</v>
      </c>
      <c r="I5922">
        <v>0</v>
      </c>
      <c r="J5922">
        <v>1</v>
      </c>
      <c r="K5922">
        <v>0</v>
      </c>
      <c r="L5922" s="22" t="str">
        <f t="shared" si="1905"/>
        <v>08/08/2026</v>
      </c>
      <c r="M5922" s="23">
        <f t="shared" si="1906"/>
        <v>0.45833333333333337</v>
      </c>
      <c r="N5922" t="str">
        <f t="shared" si="1907"/>
        <v>1 - 0</v>
      </c>
      <c r="O5922" t="str">
        <f t="shared" si="1908"/>
        <v>Green</v>
      </c>
      <c r="P5922" t="str">
        <f t="shared" si="1909"/>
        <v>Red</v>
      </c>
      <c r="Q5922" t="str">
        <f t="shared" si="1910"/>
        <v>Red</v>
      </c>
      <c r="R5922" t="str">
        <f t="shared" si="1911"/>
        <v>Green</v>
      </c>
      <c r="S5922" t="str">
        <f t="shared" si="1912"/>
        <v>Red</v>
      </c>
      <c r="T5922" t="str">
        <f t="shared" si="1913"/>
        <v>Green</v>
      </c>
      <c r="U5922" t="str">
        <f t="shared" si="1914"/>
        <v>Red</v>
      </c>
      <c r="V5922" t="str">
        <f t="shared" si="1915"/>
        <v>Green</v>
      </c>
      <c r="W5922" t="str">
        <f t="shared" si="1916"/>
        <v>Red</v>
      </c>
      <c r="X5922" t="str">
        <f t="shared" si="1917"/>
        <v>Red</v>
      </c>
      <c r="Y5922" t="str">
        <f t="shared" si="1918"/>
        <v>Red</v>
      </c>
      <c r="Z5922" t="str">
        <f t="shared" si="1919"/>
        <v>Red</v>
      </c>
      <c r="AA5922" t="str">
        <f t="shared" si="1920"/>
        <v>Green</v>
      </c>
      <c r="AB5922" t="str">
        <f t="shared" si="1921"/>
        <v>Green</v>
      </c>
      <c r="AC5922" t="str">
        <f t="shared" si="1922"/>
        <v>Red</v>
      </c>
      <c r="AD5922" t="str">
        <f t="shared" si="1923"/>
        <v>Green</v>
      </c>
    </row>
    <row r="5923" spans="1:30" x14ac:dyDescent="0.3">
      <c r="A5923" t="str">
        <f t="shared" si="1904"/>
        <v>08/08/2026Darlington 1883Worksop Town</v>
      </c>
      <c r="B5923" t="s">
        <v>5899</v>
      </c>
      <c r="D5923" s="2">
        <v>46242</v>
      </c>
      <c r="E5923" s="3">
        <v>0.58333333333333337</v>
      </c>
      <c r="F5923" t="s">
        <v>1538</v>
      </c>
      <c r="G5923" t="s">
        <v>3922</v>
      </c>
      <c r="H5923">
        <v>0</v>
      </c>
      <c r="I5923">
        <v>1</v>
      </c>
      <c r="J5923">
        <v>1</v>
      </c>
      <c r="K5923">
        <v>2</v>
      </c>
      <c r="L5923" s="22" t="str">
        <f t="shared" si="1905"/>
        <v>08/08/2026</v>
      </c>
      <c r="M5923" s="23">
        <f t="shared" si="1906"/>
        <v>0.45833333333333337</v>
      </c>
      <c r="N5923" t="str">
        <f t="shared" si="1907"/>
        <v>1 - 2</v>
      </c>
      <c r="O5923" t="str">
        <f t="shared" si="1908"/>
        <v>Red</v>
      </c>
      <c r="P5923" t="str">
        <f t="shared" si="1909"/>
        <v>Red</v>
      </c>
      <c r="Q5923" t="str">
        <f t="shared" si="1910"/>
        <v>Green</v>
      </c>
      <c r="R5923" t="str">
        <f t="shared" si="1911"/>
        <v>Red</v>
      </c>
      <c r="S5923" t="str">
        <f t="shared" si="1912"/>
        <v>Green</v>
      </c>
      <c r="T5923" t="str">
        <f t="shared" si="1913"/>
        <v>Green</v>
      </c>
      <c r="U5923" t="str">
        <f t="shared" si="1914"/>
        <v>Red</v>
      </c>
      <c r="V5923" t="str">
        <f t="shared" si="1915"/>
        <v>Red</v>
      </c>
      <c r="W5923" t="str">
        <f t="shared" si="1916"/>
        <v>Green</v>
      </c>
      <c r="X5923" t="str">
        <f t="shared" si="1917"/>
        <v>Green</v>
      </c>
      <c r="Y5923" t="str">
        <f t="shared" si="1918"/>
        <v>Green</v>
      </c>
      <c r="Z5923" t="str">
        <f t="shared" si="1919"/>
        <v>Green</v>
      </c>
      <c r="AA5923" t="str">
        <f t="shared" si="1920"/>
        <v>Red</v>
      </c>
      <c r="AB5923" t="str">
        <f t="shared" si="1921"/>
        <v>Green</v>
      </c>
      <c r="AC5923" t="str">
        <f t="shared" si="1922"/>
        <v>Green</v>
      </c>
      <c r="AD5923" t="str">
        <f t="shared" si="1923"/>
        <v>Red</v>
      </c>
    </row>
    <row r="5924" spans="1:30" x14ac:dyDescent="0.3">
      <c r="A5924" t="str">
        <f t="shared" si="1904"/>
        <v>08/08/2026Derby CountyLincoln City</v>
      </c>
      <c r="B5924" t="s">
        <v>5899</v>
      </c>
      <c r="C5924" t="s">
        <v>5900</v>
      </c>
      <c r="D5924" s="2">
        <v>46242</v>
      </c>
      <c r="E5924" s="3">
        <v>0.58333333333333337</v>
      </c>
      <c r="F5924" t="s">
        <v>2641</v>
      </c>
      <c r="G5924" t="s">
        <v>5087</v>
      </c>
      <c r="H5924">
        <v>1</v>
      </c>
      <c r="I5924">
        <v>2</v>
      </c>
      <c r="J5924">
        <v>1</v>
      </c>
      <c r="K5924">
        <v>2</v>
      </c>
      <c r="L5924" s="22" t="str">
        <f t="shared" si="1905"/>
        <v>08/08/2026</v>
      </c>
      <c r="M5924" s="23">
        <f t="shared" si="1906"/>
        <v>0.45833333333333337</v>
      </c>
      <c r="N5924" t="str">
        <f t="shared" si="1907"/>
        <v>1 - 2</v>
      </c>
      <c r="O5924" t="str">
        <f t="shared" si="1908"/>
        <v>Red</v>
      </c>
      <c r="P5924" t="str">
        <f t="shared" si="1909"/>
        <v>Red</v>
      </c>
      <c r="Q5924" t="str">
        <f t="shared" si="1910"/>
        <v>Green</v>
      </c>
      <c r="R5924" t="str">
        <f t="shared" si="1911"/>
        <v>Red</v>
      </c>
      <c r="S5924" t="str">
        <f t="shared" si="1912"/>
        <v>Green</v>
      </c>
      <c r="T5924" t="str">
        <f t="shared" si="1913"/>
        <v>Green</v>
      </c>
      <c r="U5924" t="str">
        <f t="shared" si="1914"/>
        <v>Red</v>
      </c>
      <c r="V5924" t="str">
        <f t="shared" si="1915"/>
        <v>Red</v>
      </c>
      <c r="W5924" t="str">
        <f t="shared" si="1916"/>
        <v>Green</v>
      </c>
      <c r="X5924" t="str">
        <f t="shared" si="1917"/>
        <v>Green</v>
      </c>
      <c r="Y5924" t="str">
        <f t="shared" si="1918"/>
        <v>Green</v>
      </c>
      <c r="Z5924" t="str">
        <f t="shared" si="1919"/>
        <v>Green</v>
      </c>
      <c r="AA5924" t="str">
        <f t="shared" si="1920"/>
        <v>Red</v>
      </c>
      <c r="AB5924" t="str">
        <f t="shared" si="1921"/>
        <v>Green</v>
      </c>
      <c r="AC5924" t="str">
        <f t="shared" si="1922"/>
        <v>Green</v>
      </c>
      <c r="AD5924" t="str">
        <f t="shared" si="1923"/>
        <v>Red</v>
      </c>
    </row>
    <row r="5925" spans="1:30" x14ac:dyDescent="0.3">
      <c r="A5925" t="str">
        <f t="shared" si="1904"/>
        <v>08/08/2026Dorking WanderersDagenham &amp; Redbridge</v>
      </c>
      <c r="B5925" t="s">
        <v>5899</v>
      </c>
      <c r="D5925" s="2">
        <v>46242</v>
      </c>
      <c r="E5925" s="3">
        <v>0.58333333333333337</v>
      </c>
      <c r="F5925" t="s">
        <v>1542</v>
      </c>
      <c r="G5925" t="s">
        <v>1495</v>
      </c>
      <c r="H5925">
        <v>0</v>
      </c>
      <c r="I5925">
        <v>1</v>
      </c>
      <c r="J5925">
        <v>0</v>
      </c>
      <c r="K5925">
        <v>1</v>
      </c>
      <c r="L5925" s="22" t="str">
        <f t="shared" si="1905"/>
        <v>08/08/2026</v>
      </c>
      <c r="M5925" s="23">
        <f t="shared" si="1906"/>
        <v>0.45833333333333337</v>
      </c>
      <c r="N5925" t="str">
        <f t="shared" si="1907"/>
        <v>0 - 1</v>
      </c>
      <c r="O5925" t="str">
        <f t="shared" si="1908"/>
        <v>Red</v>
      </c>
      <c r="P5925" t="str">
        <f t="shared" si="1909"/>
        <v>Red</v>
      </c>
      <c r="Q5925" t="str">
        <f t="shared" si="1910"/>
        <v>Green</v>
      </c>
      <c r="R5925" t="str">
        <f t="shared" si="1911"/>
        <v>Red</v>
      </c>
      <c r="S5925" t="str">
        <f t="shared" si="1912"/>
        <v>Green</v>
      </c>
      <c r="T5925" t="str">
        <f t="shared" si="1913"/>
        <v>Green</v>
      </c>
      <c r="U5925" t="str">
        <f t="shared" si="1914"/>
        <v>Red</v>
      </c>
      <c r="V5925" t="str">
        <f t="shared" si="1915"/>
        <v>Red</v>
      </c>
      <c r="W5925" t="str">
        <f t="shared" si="1916"/>
        <v>Green</v>
      </c>
      <c r="X5925" t="str">
        <f t="shared" si="1917"/>
        <v>Green</v>
      </c>
      <c r="Y5925" t="str">
        <f t="shared" si="1918"/>
        <v>Red</v>
      </c>
      <c r="Z5925" t="str">
        <f t="shared" si="1919"/>
        <v>Red</v>
      </c>
      <c r="AA5925" t="str">
        <f t="shared" si="1920"/>
        <v>Green</v>
      </c>
      <c r="AB5925" t="str">
        <f t="shared" si="1921"/>
        <v>Green</v>
      </c>
      <c r="AC5925" t="str">
        <f t="shared" si="1922"/>
        <v>Red</v>
      </c>
      <c r="AD5925" t="str">
        <f t="shared" si="1923"/>
        <v>Green</v>
      </c>
    </row>
    <row r="5926" spans="1:30" x14ac:dyDescent="0.3">
      <c r="A5926" t="str">
        <f t="shared" si="1904"/>
        <v>08/08/2026Dulwich HamletMaldon &amp; Tiptree</v>
      </c>
      <c r="B5926" t="s">
        <v>5899</v>
      </c>
      <c r="D5926" s="2">
        <v>46242</v>
      </c>
      <c r="E5926" s="3">
        <v>0.58333333333333337</v>
      </c>
      <c r="F5926" t="s">
        <v>1554</v>
      </c>
      <c r="G5926" t="s">
        <v>7458</v>
      </c>
      <c r="H5926">
        <v>0</v>
      </c>
      <c r="I5926">
        <v>0</v>
      </c>
      <c r="J5926">
        <v>6</v>
      </c>
      <c r="K5926">
        <v>0</v>
      </c>
      <c r="L5926" s="22" t="str">
        <f t="shared" si="1905"/>
        <v>08/08/2026</v>
      </c>
      <c r="M5926" s="23">
        <f t="shared" si="1906"/>
        <v>0.45833333333333337</v>
      </c>
      <c r="N5926" t="str">
        <f t="shared" si="1907"/>
        <v>6 - 0</v>
      </c>
      <c r="O5926" t="str">
        <f t="shared" si="1908"/>
        <v>Green</v>
      </c>
      <c r="P5926" t="str">
        <f t="shared" si="1909"/>
        <v>Red</v>
      </c>
      <c r="Q5926" t="str">
        <f t="shared" si="1910"/>
        <v>Red</v>
      </c>
      <c r="R5926" t="str">
        <f t="shared" si="1911"/>
        <v>Green</v>
      </c>
      <c r="S5926" t="str">
        <f t="shared" si="1912"/>
        <v>Red</v>
      </c>
      <c r="T5926" t="str">
        <f t="shared" si="1913"/>
        <v>Green</v>
      </c>
      <c r="U5926" t="str">
        <f t="shared" si="1914"/>
        <v>Red</v>
      </c>
      <c r="V5926" t="str">
        <f t="shared" si="1915"/>
        <v>Green</v>
      </c>
      <c r="W5926" t="str">
        <f t="shared" si="1916"/>
        <v>Red</v>
      </c>
      <c r="X5926" t="str">
        <f t="shared" si="1917"/>
        <v>Red</v>
      </c>
      <c r="Y5926" t="str">
        <f t="shared" si="1918"/>
        <v>Green</v>
      </c>
      <c r="Z5926" t="str">
        <f t="shared" si="1919"/>
        <v>Green</v>
      </c>
      <c r="AA5926" t="str">
        <f t="shared" si="1920"/>
        <v>Red</v>
      </c>
      <c r="AB5926" t="str">
        <f t="shared" si="1921"/>
        <v>Red</v>
      </c>
      <c r="AC5926" t="str">
        <f t="shared" si="1922"/>
        <v>Red</v>
      </c>
      <c r="AD5926" t="str">
        <f t="shared" si="1923"/>
        <v>Green</v>
      </c>
    </row>
    <row r="5927" spans="1:30" x14ac:dyDescent="0.3">
      <c r="A5927" t="str">
        <f t="shared" si="1904"/>
        <v>08/08/2026DumbartonClyde</v>
      </c>
      <c r="D5927" s="2">
        <v>46242</v>
      </c>
      <c r="E5927" s="3">
        <v>0.58333333333333337</v>
      </c>
      <c r="F5927" t="s">
        <v>3599</v>
      </c>
      <c r="G5927" t="s">
        <v>1388</v>
      </c>
      <c r="H5927">
        <v>0</v>
      </c>
      <c r="I5927">
        <v>0</v>
      </c>
      <c r="J5927">
        <v>1</v>
      </c>
      <c r="K5927">
        <v>0</v>
      </c>
      <c r="L5927" s="22" t="str">
        <f t="shared" si="1905"/>
        <v>08/08/2026</v>
      </c>
      <c r="M5927" s="23">
        <f t="shared" si="1906"/>
        <v>0.45833333333333337</v>
      </c>
      <c r="N5927" t="str">
        <f t="shared" si="1907"/>
        <v>1 - 0</v>
      </c>
      <c r="O5927" t="str">
        <f t="shared" si="1908"/>
        <v>Green</v>
      </c>
      <c r="P5927" t="str">
        <f t="shared" si="1909"/>
        <v>Red</v>
      </c>
      <c r="Q5927" t="str">
        <f t="shared" si="1910"/>
        <v>Red</v>
      </c>
      <c r="R5927" t="str">
        <f t="shared" si="1911"/>
        <v>Green</v>
      </c>
      <c r="S5927" t="str">
        <f t="shared" si="1912"/>
        <v>Red</v>
      </c>
      <c r="T5927" t="str">
        <f t="shared" si="1913"/>
        <v>Green</v>
      </c>
      <c r="U5927" t="str">
        <f t="shared" si="1914"/>
        <v>Red</v>
      </c>
      <c r="V5927" t="str">
        <f t="shared" si="1915"/>
        <v>Green</v>
      </c>
      <c r="W5927" t="str">
        <f t="shared" si="1916"/>
        <v>Red</v>
      </c>
      <c r="X5927" t="str">
        <f t="shared" si="1917"/>
        <v>Red</v>
      </c>
      <c r="Y5927" t="str">
        <f t="shared" si="1918"/>
        <v>Red</v>
      </c>
      <c r="Z5927" t="str">
        <f t="shared" si="1919"/>
        <v>Red</v>
      </c>
      <c r="AA5927" t="str">
        <f t="shared" si="1920"/>
        <v>Green</v>
      </c>
      <c r="AB5927" t="str">
        <f t="shared" si="1921"/>
        <v>Green</v>
      </c>
      <c r="AC5927" t="str">
        <f t="shared" si="1922"/>
        <v>Red</v>
      </c>
      <c r="AD5927" t="str">
        <f t="shared" si="1923"/>
        <v>Green</v>
      </c>
    </row>
    <row r="5928" spans="1:30" x14ac:dyDescent="0.3">
      <c r="A5928" t="str">
        <f t="shared" si="1904"/>
        <v>08/08/2026DundeeAberdeen</v>
      </c>
      <c r="D5928" s="2">
        <v>46242</v>
      </c>
      <c r="E5928" s="3">
        <v>0.58333333333333337</v>
      </c>
      <c r="F5928" t="s">
        <v>1408</v>
      </c>
      <c r="G5928" t="s">
        <v>1825</v>
      </c>
      <c r="H5928">
        <v>1</v>
      </c>
      <c r="I5928">
        <v>0</v>
      </c>
      <c r="J5928">
        <v>2</v>
      </c>
      <c r="K5928">
        <v>0</v>
      </c>
      <c r="L5928" s="22" t="str">
        <f t="shared" si="1905"/>
        <v>08/08/2026</v>
      </c>
      <c r="M5928" s="23">
        <f t="shared" si="1906"/>
        <v>0.45833333333333337</v>
      </c>
      <c r="N5928" t="str">
        <f t="shared" si="1907"/>
        <v>2 - 0</v>
      </c>
      <c r="O5928" t="str">
        <f t="shared" si="1908"/>
        <v>Green</v>
      </c>
      <c r="P5928" t="str">
        <f t="shared" si="1909"/>
        <v>Red</v>
      </c>
      <c r="Q5928" t="str">
        <f t="shared" si="1910"/>
        <v>Red</v>
      </c>
      <c r="R5928" t="str">
        <f t="shared" si="1911"/>
        <v>Green</v>
      </c>
      <c r="S5928" t="str">
        <f t="shared" si="1912"/>
        <v>Red</v>
      </c>
      <c r="T5928" t="str">
        <f t="shared" si="1913"/>
        <v>Green</v>
      </c>
      <c r="U5928" t="str">
        <f t="shared" si="1914"/>
        <v>Green</v>
      </c>
      <c r="V5928" t="str">
        <f t="shared" si="1915"/>
        <v>Red</v>
      </c>
      <c r="W5928" t="str">
        <f t="shared" si="1916"/>
        <v>Red</v>
      </c>
      <c r="X5928" t="str">
        <f t="shared" si="1917"/>
        <v>Green</v>
      </c>
      <c r="Y5928" t="str">
        <f t="shared" si="1918"/>
        <v>Green</v>
      </c>
      <c r="Z5928" t="str">
        <f t="shared" si="1919"/>
        <v>Red</v>
      </c>
      <c r="AA5928" t="str">
        <f t="shared" si="1920"/>
        <v>Green</v>
      </c>
      <c r="AB5928" t="str">
        <f t="shared" si="1921"/>
        <v>Green</v>
      </c>
      <c r="AC5928" t="str">
        <f t="shared" si="1922"/>
        <v>Red</v>
      </c>
      <c r="AD5928" t="str">
        <f t="shared" si="1923"/>
        <v>Green</v>
      </c>
    </row>
    <row r="5929" spans="1:30" x14ac:dyDescent="0.3">
      <c r="A5929" t="str">
        <f t="shared" si="1904"/>
        <v>08/08/2026DundelaMoyola Park</v>
      </c>
      <c r="D5929" s="2">
        <v>46242</v>
      </c>
      <c r="E5929" s="3">
        <v>0.58333333333333337</v>
      </c>
      <c r="F5929" t="s">
        <v>3868</v>
      </c>
      <c r="G5929" t="s">
        <v>7459</v>
      </c>
      <c r="H5929">
        <v>0</v>
      </c>
      <c r="I5929">
        <v>0</v>
      </c>
      <c r="J5929">
        <v>2</v>
      </c>
      <c r="K5929">
        <v>2</v>
      </c>
      <c r="L5929" s="22" t="str">
        <f t="shared" si="1905"/>
        <v>08/08/2026</v>
      </c>
      <c r="M5929" s="23">
        <f t="shared" si="1906"/>
        <v>0.45833333333333337</v>
      </c>
      <c r="N5929" t="str">
        <f t="shared" si="1907"/>
        <v>2 - 2</v>
      </c>
      <c r="O5929" t="str">
        <f t="shared" si="1908"/>
        <v>Red</v>
      </c>
      <c r="P5929" t="str">
        <f t="shared" si="1909"/>
        <v>Green</v>
      </c>
      <c r="Q5929" t="str">
        <f t="shared" si="1910"/>
        <v>Red</v>
      </c>
      <c r="R5929" t="str">
        <f t="shared" si="1911"/>
        <v>Green</v>
      </c>
      <c r="S5929" t="str">
        <f t="shared" si="1912"/>
        <v>Green</v>
      </c>
      <c r="T5929" t="str">
        <f t="shared" si="1913"/>
        <v>Red</v>
      </c>
      <c r="U5929" t="str">
        <f t="shared" si="1914"/>
        <v>Red</v>
      </c>
      <c r="V5929" t="str">
        <f t="shared" si="1915"/>
        <v>Green</v>
      </c>
      <c r="W5929" t="str">
        <f t="shared" si="1916"/>
        <v>Red</v>
      </c>
      <c r="X5929" t="str">
        <f t="shared" si="1917"/>
        <v>Red</v>
      </c>
      <c r="Y5929" t="str">
        <f t="shared" si="1918"/>
        <v>Green</v>
      </c>
      <c r="Z5929" t="str">
        <f t="shared" si="1919"/>
        <v>Green</v>
      </c>
      <c r="AA5929" t="str">
        <f t="shared" si="1920"/>
        <v>Red</v>
      </c>
      <c r="AB5929" t="str">
        <f t="shared" si="1921"/>
        <v>Red</v>
      </c>
      <c r="AC5929" t="str">
        <f t="shared" si="1922"/>
        <v>Green</v>
      </c>
      <c r="AD5929" t="str">
        <f t="shared" si="1923"/>
        <v>Red</v>
      </c>
    </row>
    <row r="5930" spans="1:30" x14ac:dyDescent="0.3">
      <c r="A5930" t="str">
        <f t="shared" si="1904"/>
        <v>08/08/2026Dunfermline AthleticAyr United</v>
      </c>
      <c r="D5930" s="2">
        <v>46242</v>
      </c>
      <c r="E5930" s="3">
        <v>0.58333333333333337</v>
      </c>
      <c r="F5930" t="s">
        <v>1035</v>
      </c>
      <c r="G5930" t="s">
        <v>3598</v>
      </c>
      <c r="H5930">
        <v>1</v>
      </c>
      <c r="I5930">
        <v>1</v>
      </c>
      <c r="J5930">
        <v>1</v>
      </c>
      <c r="K5930">
        <v>1</v>
      </c>
      <c r="L5930" s="22" t="str">
        <f t="shared" si="1905"/>
        <v>08/08/2026</v>
      </c>
      <c r="M5930" s="23">
        <f t="shared" si="1906"/>
        <v>0.45833333333333337</v>
      </c>
      <c r="N5930" t="str">
        <f t="shared" si="1907"/>
        <v>1 - 1</v>
      </c>
      <c r="O5930" t="str">
        <f t="shared" si="1908"/>
        <v>Red</v>
      </c>
      <c r="P5930" t="str">
        <f t="shared" si="1909"/>
        <v>Green</v>
      </c>
      <c r="Q5930" t="str">
        <f t="shared" si="1910"/>
        <v>Red</v>
      </c>
      <c r="R5930" t="str">
        <f t="shared" si="1911"/>
        <v>Green</v>
      </c>
      <c r="S5930" t="str">
        <f t="shared" si="1912"/>
        <v>Green</v>
      </c>
      <c r="T5930" t="str">
        <f t="shared" si="1913"/>
        <v>Red</v>
      </c>
      <c r="U5930" t="str">
        <f t="shared" si="1914"/>
        <v>Red</v>
      </c>
      <c r="V5930" t="str">
        <f t="shared" si="1915"/>
        <v>Green</v>
      </c>
      <c r="W5930" t="str">
        <f t="shared" si="1916"/>
        <v>Red</v>
      </c>
      <c r="X5930" t="str">
        <f t="shared" si="1917"/>
        <v>Green</v>
      </c>
      <c r="Y5930" t="str">
        <f t="shared" si="1918"/>
        <v>Green</v>
      </c>
      <c r="Z5930" t="str">
        <f t="shared" si="1919"/>
        <v>Red</v>
      </c>
      <c r="AA5930" t="str">
        <f t="shared" si="1920"/>
        <v>Green</v>
      </c>
      <c r="AB5930" t="str">
        <f t="shared" si="1921"/>
        <v>Green</v>
      </c>
      <c r="AC5930" t="str">
        <f t="shared" si="1922"/>
        <v>Green</v>
      </c>
      <c r="AD5930" t="str">
        <f t="shared" si="1923"/>
        <v>Red</v>
      </c>
    </row>
    <row r="5931" spans="1:30" x14ac:dyDescent="0.3">
      <c r="A5931" t="str">
        <f t="shared" si="1904"/>
        <v>08/08/2026Dungannon SwiftsColeraine</v>
      </c>
      <c r="D5931" s="2">
        <v>46242</v>
      </c>
      <c r="E5931" s="3">
        <v>0.58333333333333337</v>
      </c>
      <c r="F5931" t="s">
        <v>1558</v>
      </c>
      <c r="G5931" t="s">
        <v>1919</v>
      </c>
      <c r="H5931">
        <v>0</v>
      </c>
      <c r="I5931">
        <v>1</v>
      </c>
      <c r="J5931">
        <v>1</v>
      </c>
      <c r="K5931">
        <v>3</v>
      </c>
      <c r="L5931" s="22" t="str">
        <f t="shared" si="1905"/>
        <v>08/08/2026</v>
      </c>
      <c r="M5931" s="23">
        <f t="shared" si="1906"/>
        <v>0.45833333333333337</v>
      </c>
      <c r="N5931" t="str">
        <f t="shared" si="1907"/>
        <v>1 - 3</v>
      </c>
      <c r="O5931" t="str">
        <f t="shared" si="1908"/>
        <v>Red</v>
      </c>
      <c r="P5931" t="str">
        <f t="shared" si="1909"/>
        <v>Red</v>
      </c>
      <c r="Q5931" t="str">
        <f t="shared" si="1910"/>
        <v>Green</v>
      </c>
      <c r="R5931" t="str">
        <f t="shared" si="1911"/>
        <v>Red</v>
      </c>
      <c r="S5931" t="str">
        <f t="shared" si="1912"/>
        <v>Green</v>
      </c>
      <c r="T5931" t="str">
        <f t="shared" si="1913"/>
        <v>Green</v>
      </c>
      <c r="U5931" t="str">
        <f t="shared" si="1914"/>
        <v>Red</v>
      </c>
      <c r="V5931" t="str">
        <f t="shared" si="1915"/>
        <v>Red</v>
      </c>
      <c r="W5931" t="str">
        <f t="shared" si="1916"/>
        <v>Green</v>
      </c>
      <c r="X5931" t="str">
        <f t="shared" si="1917"/>
        <v>Green</v>
      </c>
      <c r="Y5931" t="str">
        <f t="shared" si="1918"/>
        <v>Green</v>
      </c>
      <c r="Z5931" t="str">
        <f t="shared" si="1919"/>
        <v>Green</v>
      </c>
      <c r="AA5931" t="str">
        <f t="shared" si="1920"/>
        <v>Red</v>
      </c>
      <c r="AB5931" t="str">
        <f t="shared" si="1921"/>
        <v>Red</v>
      </c>
      <c r="AC5931" t="str">
        <f t="shared" si="1922"/>
        <v>Green</v>
      </c>
      <c r="AD5931" t="str">
        <f t="shared" si="1923"/>
        <v>Red</v>
      </c>
    </row>
    <row r="5932" spans="1:30" x14ac:dyDescent="0.3">
      <c r="A5932" t="str">
        <f t="shared" si="1904"/>
        <v>08/08/2026Dynamo StavropolTyumen</v>
      </c>
      <c r="D5932" s="2">
        <v>46242</v>
      </c>
      <c r="E5932" s="3">
        <v>0.58333333333333337</v>
      </c>
      <c r="F5932" t="s">
        <v>3556</v>
      </c>
      <c r="G5932" t="s">
        <v>3561</v>
      </c>
      <c r="H5932">
        <v>0</v>
      </c>
      <c r="I5932">
        <v>0</v>
      </c>
      <c r="J5932">
        <v>1</v>
      </c>
      <c r="K5932">
        <v>0</v>
      </c>
      <c r="L5932" s="22" t="str">
        <f t="shared" si="1905"/>
        <v>08/08/2026</v>
      </c>
      <c r="M5932" s="23">
        <f t="shared" si="1906"/>
        <v>0.45833333333333337</v>
      </c>
      <c r="N5932" t="str">
        <f t="shared" si="1907"/>
        <v>1 - 0</v>
      </c>
      <c r="O5932" t="str">
        <f t="shared" si="1908"/>
        <v>Green</v>
      </c>
      <c r="P5932" t="str">
        <f t="shared" si="1909"/>
        <v>Red</v>
      </c>
      <c r="Q5932" t="str">
        <f t="shared" si="1910"/>
        <v>Red</v>
      </c>
      <c r="R5932" t="str">
        <f t="shared" si="1911"/>
        <v>Green</v>
      </c>
      <c r="S5932" t="str">
        <f t="shared" si="1912"/>
        <v>Red</v>
      </c>
      <c r="T5932" t="str">
        <f t="shared" si="1913"/>
        <v>Green</v>
      </c>
      <c r="U5932" t="str">
        <f t="shared" si="1914"/>
        <v>Red</v>
      </c>
      <c r="V5932" t="str">
        <f t="shared" si="1915"/>
        <v>Green</v>
      </c>
      <c r="W5932" t="str">
        <f t="shared" si="1916"/>
        <v>Red</v>
      </c>
      <c r="X5932" t="str">
        <f t="shared" si="1917"/>
        <v>Red</v>
      </c>
      <c r="Y5932" t="str">
        <f t="shared" si="1918"/>
        <v>Red</v>
      </c>
      <c r="Z5932" t="str">
        <f t="shared" si="1919"/>
        <v>Red</v>
      </c>
      <c r="AA5932" t="str">
        <f t="shared" si="1920"/>
        <v>Green</v>
      </c>
      <c r="AB5932" t="str">
        <f t="shared" si="1921"/>
        <v>Green</v>
      </c>
      <c r="AC5932" t="str">
        <f t="shared" si="1922"/>
        <v>Red</v>
      </c>
      <c r="AD5932" t="str">
        <f t="shared" si="1923"/>
        <v>Green</v>
      </c>
    </row>
    <row r="5933" spans="1:30" x14ac:dyDescent="0.3">
      <c r="A5933" t="str">
        <f t="shared" si="1904"/>
        <v>08/08/2026East FifeCove Rangers</v>
      </c>
      <c r="D5933" s="2">
        <v>46242</v>
      </c>
      <c r="E5933" s="3">
        <v>0.58333333333333337</v>
      </c>
      <c r="F5933" t="s">
        <v>1393</v>
      </c>
      <c r="G5933" t="s">
        <v>1392</v>
      </c>
      <c r="H5933">
        <v>0</v>
      </c>
      <c r="I5933">
        <v>0</v>
      </c>
      <c r="J5933">
        <v>2</v>
      </c>
      <c r="K5933">
        <v>0</v>
      </c>
      <c r="L5933" s="22" t="str">
        <f t="shared" si="1905"/>
        <v>08/08/2026</v>
      </c>
      <c r="M5933" s="23">
        <f t="shared" si="1906"/>
        <v>0.45833333333333337</v>
      </c>
      <c r="N5933" t="str">
        <f t="shared" si="1907"/>
        <v>2 - 0</v>
      </c>
      <c r="O5933" t="str">
        <f t="shared" si="1908"/>
        <v>Green</v>
      </c>
      <c r="P5933" t="str">
        <f t="shared" si="1909"/>
        <v>Red</v>
      </c>
      <c r="Q5933" t="str">
        <f t="shared" si="1910"/>
        <v>Red</v>
      </c>
      <c r="R5933" t="str">
        <f t="shared" si="1911"/>
        <v>Green</v>
      </c>
      <c r="S5933" t="str">
        <f t="shared" si="1912"/>
        <v>Red</v>
      </c>
      <c r="T5933" t="str">
        <f t="shared" si="1913"/>
        <v>Green</v>
      </c>
      <c r="U5933" t="str">
        <f t="shared" si="1914"/>
        <v>Red</v>
      </c>
      <c r="V5933" t="str">
        <f t="shared" si="1915"/>
        <v>Green</v>
      </c>
      <c r="W5933" t="str">
        <f t="shared" si="1916"/>
        <v>Red</v>
      </c>
      <c r="X5933" t="str">
        <f t="shared" si="1917"/>
        <v>Red</v>
      </c>
      <c r="Y5933" t="str">
        <f t="shared" si="1918"/>
        <v>Green</v>
      </c>
      <c r="Z5933" t="str">
        <f t="shared" si="1919"/>
        <v>Red</v>
      </c>
      <c r="AA5933" t="str">
        <f t="shared" si="1920"/>
        <v>Green</v>
      </c>
      <c r="AB5933" t="str">
        <f t="shared" si="1921"/>
        <v>Green</v>
      </c>
      <c r="AC5933" t="str">
        <f t="shared" si="1922"/>
        <v>Red</v>
      </c>
      <c r="AD5933" t="str">
        <f t="shared" si="1923"/>
        <v>Green</v>
      </c>
    </row>
    <row r="5934" spans="1:30" x14ac:dyDescent="0.3">
      <c r="A5934" t="str">
        <f t="shared" si="1904"/>
        <v>08/08/2026EastleighGateshead</v>
      </c>
      <c r="B5934" t="s">
        <v>5899</v>
      </c>
      <c r="D5934" s="2">
        <v>46242</v>
      </c>
      <c r="E5934" s="3">
        <v>0.58333333333333337</v>
      </c>
      <c r="F5934" t="s">
        <v>1826</v>
      </c>
      <c r="G5934" t="s">
        <v>3777</v>
      </c>
      <c r="H5934">
        <v>1</v>
      </c>
      <c r="I5934">
        <v>0</v>
      </c>
      <c r="J5934">
        <v>2</v>
      </c>
      <c r="K5934">
        <v>1</v>
      </c>
      <c r="L5934" s="22" t="str">
        <f t="shared" si="1905"/>
        <v>08/08/2026</v>
      </c>
      <c r="M5934" s="23">
        <f t="shared" si="1906"/>
        <v>0.45833333333333337</v>
      </c>
      <c r="N5934" t="str">
        <f t="shared" si="1907"/>
        <v>2 - 1</v>
      </c>
      <c r="O5934" t="str">
        <f t="shared" si="1908"/>
        <v>Green</v>
      </c>
      <c r="P5934" t="str">
        <f t="shared" si="1909"/>
        <v>Red</v>
      </c>
      <c r="Q5934" t="str">
        <f t="shared" si="1910"/>
        <v>Red</v>
      </c>
      <c r="R5934" t="str">
        <f t="shared" si="1911"/>
        <v>Green</v>
      </c>
      <c r="S5934" t="str">
        <f t="shared" si="1912"/>
        <v>Red</v>
      </c>
      <c r="T5934" t="str">
        <f t="shared" si="1913"/>
        <v>Green</v>
      </c>
      <c r="U5934" t="str">
        <f t="shared" si="1914"/>
        <v>Green</v>
      </c>
      <c r="V5934" t="str">
        <f t="shared" si="1915"/>
        <v>Red</v>
      </c>
      <c r="W5934" t="str">
        <f t="shared" si="1916"/>
        <v>Red</v>
      </c>
      <c r="X5934" t="str">
        <f t="shared" si="1917"/>
        <v>Green</v>
      </c>
      <c r="Y5934" t="str">
        <f t="shared" si="1918"/>
        <v>Green</v>
      </c>
      <c r="Z5934" t="str">
        <f t="shared" si="1919"/>
        <v>Green</v>
      </c>
      <c r="AA5934" t="str">
        <f t="shared" si="1920"/>
        <v>Red</v>
      </c>
      <c r="AB5934" t="str">
        <f t="shared" si="1921"/>
        <v>Green</v>
      </c>
      <c r="AC5934" t="str">
        <f t="shared" si="1922"/>
        <v>Green</v>
      </c>
      <c r="AD5934" t="str">
        <f t="shared" si="1923"/>
        <v>Red</v>
      </c>
    </row>
    <row r="5935" spans="1:30" x14ac:dyDescent="0.3">
      <c r="A5935" t="str">
        <f t="shared" ref="A5935:A5998" si="1924">L5934&amp;F5935&amp;G5935</f>
        <v>08/08/2026Elgin CityForfar Athletic</v>
      </c>
      <c r="D5935" s="2">
        <v>46242</v>
      </c>
      <c r="E5935" s="3">
        <v>0.58333333333333337</v>
      </c>
      <c r="F5935" t="s">
        <v>3602</v>
      </c>
      <c r="G5935" t="s">
        <v>1402</v>
      </c>
      <c r="H5935">
        <v>1</v>
      </c>
      <c r="I5935">
        <v>1</v>
      </c>
      <c r="J5935">
        <v>1</v>
      </c>
      <c r="K5935">
        <v>1</v>
      </c>
      <c r="L5935" s="22" t="str">
        <f t="shared" si="1905"/>
        <v>08/08/2026</v>
      </c>
      <c r="M5935" s="23">
        <f t="shared" si="1906"/>
        <v>0.45833333333333337</v>
      </c>
      <c r="N5935" t="str">
        <f t="shared" si="1907"/>
        <v>1 - 1</v>
      </c>
      <c r="O5935" t="str">
        <f t="shared" si="1908"/>
        <v>Red</v>
      </c>
      <c r="P5935" t="str">
        <f t="shared" si="1909"/>
        <v>Green</v>
      </c>
      <c r="Q5935" t="str">
        <f t="shared" si="1910"/>
        <v>Red</v>
      </c>
      <c r="R5935" t="str">
        <f t="shared" si="1911"/>
        <v>Green</v>
      </c>
      <c r="S5935" t="str">
        <f t="shared" si="1912"/>
        <v>Green</v>
      </c>
      <c r="T5935" t="str">
        <f t="shared" si="1913"/>
        <v>Red</v>
      </c>
      <c r="U5935" t="str">
        <f t="shared" si="1914"/>
        <v>Red</v>
      </c>
      <c r="V5935" t="str">
        <f t="shared" si="1915"/>
        <v>Green</v>
      </c>
      <c r="W5935" t="str">
        <f t="shared" si="1916"/>
        <v>Red</v>
      </c>
      <c r="X5935" t="str">
        <f t="shared" si="1917"/>
        <v>Green</v>
      </c>
      <c r="Y5935" t="str">
        <f t="shared" si="1918"/>
        <v>Green</v>
      </c>
      <c r="Z5935" t="str">
        <f t="shared" si="1919"/>
        <v>Red</v>
      </c>
      <c r="AA5935" t="str">
        <f t="shared" si="1920"/>
        <v>Green</v>
      </c>
      <c r="AB5935" t="str">
        <f t="shared" si="1921"/>
        <v>Green</v>
      </c>
      <c r="AC5935" t="str">
        <f t="shared" si="1922"/>
        <v>Green</v>
      </c>
      <c r="AD5935" t="str">
        <f t="shared" si="1923"/>
        <v>Red</v>
      </c>
    </row>
    <row r="5936" spans="1:30" x14ac:dyDescent="0.3">
      <c r="A5936" t="str">
        <f t="shared" si="1924"/>
        <v>08/08/2026Esbo BollklubbEPS FC</v>
      </c>
      <c r="D5936" s="2">
        <v>46242</v>
      </c>
      <c r="E5936" s="3">
        <v>0.58333333333333337</v>
      </c>
      <c r="F5936" t="s">
        <v>2424</v>
      </c>
      <c r="G5936" t="s">
        <v>3219</v>
      </c>
      <c r="H5936">
        <v>0</v>
      </c>
      <c r="I5936">
        <v>2</v>
      </c>
      <c r="J5936">
        <v>1</v>
      </c>
      <c r="K5936">
        <v>5</v>
      </c>
      <c r="L5936" s="22" t="str">
        <f t="shared" si="1905"/>
        <v>08/08/2026</v>
      </c>
      <c r="M5936" s="23">
        <f t="shared" si="1906"/>
        <v>0.45833333333333337</v>
      </c>
      <c r="N5936" t="str">
        <f t="shared" si="1907"/>
        <v>1 - 5</v>
      </c>
      <c r="O5936" t="str">
        <f t="shared" si="1908"/>
        <v>Red</v>
      </c>
      <c r="P5936" t="str">
        <f t="shared" si="1909"/>
        <v>Red</v>
      </c>
      <c r="Q5936" t="str">
        <f t="shared" si="1910"/>
        <v>Green</v>
      </c>
      <c r="R5936" t="str">
        <f t="shared" si="1911"/>
        <v>Red</v>
      </c>
      <c r="S5936" t="str">
        <f t="shared" si="1912"/>
        <v>Green</v>
      </c>
      <c r="T5936" t="str">
        <f t="shared" si="1913"/>
        <v>Green</v>
      </c>
      <c r="U5936" t="str">
        <f t="shared" si="1914"/>
        <v>Red</v>
      </c>
      <c r="V5936" t="str">
        <f t="shared" si="1915"/>
        <v>Red</v>
      </c>
      <c r="W5936" t="str">
        <f t="shared" si="1916"/>
        <v>Green</v>
      </c>
      <c r="X5936" t="str">
        <f t="shared" si="1917"/>
        <v>Green</v>
      </c>
      <c r="Y5936" t="str">
        <f t="shared" si="1918"/>
        <v>Green</v>
      </c>
      <c r="Z5936" t="str">
        <f t="shared" si="1919"/>
        <v>Green</v>
      </c>
      <c r="AA5936" t="str">
        <f t="shared" si="1920"/>
        <v>Red</v>
      </c>
      <c r="AB5936" t="str">
        <f t="shared" si="1921"/>
        <v>Red</v>
      </c>
      <c r="AC5936" t="str">
        <f t="shared" si="1922"/>
        <v>Green</v>
      </c>
      <c r="AD5936" t="str">
        <f t="shared" si="1923"/>
        <v>Red</v>
      </c>
    </row>
    <row r="5937" spans="1:30" x14ac:dyDescent="0.3">
      <c r="A5937" t="str">
        <f t="shared" si="1924"/>
        <v>08/08/2026Falu FKSunnersta AIF</v>
      </c>
      <c r="B5937" t="s">
        <v>827</v>
      </c>
      <c r="D5937" s="2">
        <v>46242</v>
      </c>
      <c r="E5937" s="3">
        <v>0.58333333333333337</v>
      </c>
      <c r="F5937" t="s">
        <v>5897</v>
      </c>
      <c r="G5937" t="s">
        <v>6332</v>
      </c>
      <c r="H5937">
        <v>1</v>
      </c>
      <c r="I5937">
        <v>2</v>
      </c>
      <c r="J5937">
        <v>1</v>
      </c>
      <c r="K5937">
        <v>3</v>
      </c>
      <c r="L5937" s="22" t="str">
        <f t="shared" si="1905"/>
        <v>08/08/2026</v>
      </c>
      <c r="M5937" s="23">
        <f t="shared" si="1906"/>
        <v>0.45833333333333337</v>
      </c>
      <c r="N5937" t="str">
        <f t="shared" si="1907"/>
        <v>1 - 3</v>
      </c>
      <c r="O5937" t="str">
        <f t="shared" si="1908"/>
        <v>Red</v>
      </c>
      <c r="P5937" t="str">
        <f t="shared" si="1909"/>
        <v>Red</v>
      </c>
      <c r="Q5937" t="str">
        <f t="shared" si="1910"/>
        <v>Green</v>
      </c>
      <c r="R5937" t="str">
        <f t="shared" si="1911"/>
        <v>Red</v>
      </c>
      <c r="S5937" t="str">
        <f t="shared" si="1912"/>
        <v>Green</v>
      </c>
      <c r="T5937" t="str">
        <f t="shared" si="1913"/>
        <v>Green</v>
      </c>
      <c r="U5937" t="str">
        <f t="shared" si="1914"/>
        <v>Red</v>
      </c>
      <c r="V5937" t="str">
        <f t="shared" si="1915"/>
        <v>Red</v>
      </c>
      <c r="W5937" t="str">
        <f t="shared" si="1916"/>
        <v>Green</v>
      </c>
      <c r="X5937" t="str">
        <f t="shared" si="1917"/>
        <v>Green</v>
      </c>
      <c r="Y5937" t="str">
        <f t="shared" si="1918"/>
        <v>Green</v>
      </c>
      <c r="Z5937" t="str">
        <f t="shared" si="1919"/>
        <v>Green</v>
      </c>
      <c r="AA5937" t="str">
        <f t="shared" si="1920"/>
        <v>Red</v>
      </c>
      <c r="AB5937" t="str">
        <f t="shared" si="1921"/>
        <v>Red</v>
      </c>
      <c r="AC5937" t="str">
        <f t="shared" si="1922"/>
        <v>Green</v>
      </c>
      <c r="AD5937" t="str">
        <f t="shared" si="1923"/>
        <v>Red</v>
      </c>
    </row>
    <row r="5938" spans="1:30" x14ac:dyDescent="0.3">
      <c r="A5938" t="str">
        <f t="shared" si="1924"/>
        <v>08/08/2026FarnhamAFC Totton</v>
      </c>
      <c r="B5938" t="s">
        <v>5899</v>
      </c>
      <c r="D5938" s="2">
        <v>46242</v>
      </c>
      <c r="E5938" s="3">
        <v>0.58333333333333337</v>
      </c>
      <c r="F5938" t="s">
        <v>1546</v>
      </c>
      <c r="G5938" t="s">
        <v>5852</v>
      </c>
      <c r="H5938">
        <v>0</v>
      </c>
      <c r="I5938">
        <v>0</v>
      </c>
      <c r="J5938">
        <v>0</v>
      </c>
      <c r="K5938">
        <v>1</v>
      </c>
      <c r="L5938" s="22" t="str">
        <f t="shared" si="1905"/>
        <v>08/08/2026</v>
      </c>
      <c r="M5938" s="23">
        <f t="shared" si="1906"/>
        <v>0.45833333333333337</v>
      </c>
      <c r="N5938" t="str">
        <f t="shared" si="1907"/>
        <v>0 - 1</v>
      </c>
      <c r="O5938" t="str">
        <f t="shared" si="1908"/>
        <v>Red</v>
      </c>
      <c r="P5938" t="str">
        <f t="shared" si="1909"/>
        <v>Red</v>
      </c>
      <c r="Q5938" t="str">
        <f t="shared" si="1910"/>
        <v>Green</v>
      </c>
      <c r="R5938" t="str">
        <f t="shared" si="1911"/>
        <v>Red</v>
      </c>
      <c r="S5938" t="str">
        <f t="shared" si="1912"/>
        <v>Green</v>
      </c>
      <c r="T5938" t="str">
        <f t="shared" si="1913"/>
        <v>Green</v>
      </c>
      <c r="U5938" t="str">
        <f t="shared" si="1914"/>
        <v>Red</v>
      </c>
      <c r="V5938" t="str">
        <f t="shared" si="1915"/>
        <v>Green</v>
      </c>
      <c r="W5938" t="str">
        <f t="shared" si="1916"/>
        <v>Red</v>
      </c>
      <c r="X5938" t="str">
        <f t="shared" si="1917"/>
        <v>Red</v>
      </c>
      <c r="Y5938" t="str">
        <f t="shared" si="1918"/>
        <v>Red</v>
      </c>
      <c r="Z5938" t="str">
        <f t="shared" si="1919"/>
        <v>Red</v>
      </c>
      <c r="AA5938" t="str">
        <f t="shared" si="1920"/>
        <v>Green</v>
      </c>
      <c r="AB5938" t="str">
        <f t="shared" si="1921"/>
        <v>Green</v>
      </c>
      <c r="AC5938" t="str">
        <f t="shared" si="1922"/>
        <v>Red</v>
      </c>
      <c r="AD5938" t="str">
        <f t="shared" si="1923"/>
        <v>Green</v>
      </c>
    </row>
    <row r="5939" spans="1:30" x14ac:dyDescent="0.3">
      <c r="A5939" t="str">
        <f t="shared" si="1924"/>
        <v>08/08/2026FC BavoisFC Zurich II</v>
      </c>
      <c r="D5939" s="2">
        <v>46242</v>
      </c>
      <c r="E5939" s="3">
        <v>0.58333333333333337</v>
      </c>
      <c r="F5939" t="s">
        <v>1771</v>
      </c>
      <c r="G5939" t="s">
        <v>6259</v>
      </c>
      <c r="H5939">
        <v>0</v>
      </c>
      <c r="I5939">
        <v>0</v>
      </c>
      <c r="J5939">
        <v>2</v>
      </c>
      <c r="K5939">
        <v>2</v>
      </c>
      <c r="L5939" s="22" t="str">
        <f t="shared" si="1905"/>
        <v>08/08/2026</v>
      </c>
      <c r="M5939" s="23">
        <f t="shared" si="1906"/>
        <v>0.45833333333333337</v>
      </c>
      <c r="N5939" t="str">
        <f t="shared" si="1907"/>
        <v>2 - 2</v>
      </c>
      <c r="O5939" t="str">
        <f t="shared" si="1908"/>
        <v>Red</v>
      </c>
      <c r="P5939" t="str">
        <f t="shared" si="1909"/>
        <v>Green</v>
      </c>
      <c r="Q5939" t="str">
        <f t="shared" si="1910"/>
        <v>Red</v>
      </c>
      <c r="R5939" t="str">
        <f t="shared" si="1911"/>
        <v>Green</v>
      </c>
      <c r="S5939" t="str">
        <f t="shared" si="1912"/>
        <v>Green</v>
      </c>
      <c r="T5939" t="str">
        <f t="shared" si="1913"/>
        <v>Red</v>
      </c>
      <c r="U5939" t="str">
        <f t="shared" si="1914"/>
        <v>Red</v>
      </c>
      <c r="V5939" t="str">
        <f t="shared" si="1915"/>
        <v>Green</v>
      </c>
      <c r="W5939" t="str">
        <f t="shared" si="1916"/>
        <v>Red</v>
      </c>
      <c r="X5939" t="str">
        <f t="shared" si="1917"/>
        <v>Red</v>
      </c>
      <c r="Y5939" t="str">
        <f t="shared" si="1918"/>
        <v>Green</v>
      </c>
      <c r="Z5939" t="str">
        <f t="shared" si="1919"/>
        <v>Green</v>
      </c>
      <c r="AA5939" t="str">
        <f t="shared" si="1920"/>
        <v>Red</v>
      </c>
      <c r="AB5939" t="str">
        <f t="shared" si="1921"/>
        <v>Red</v>
      </c>
      <c r="AC5939" t="str">
        <f t="shared" si="1922"/>
        <v>Green</v>
      </c>
      <c r="AD5939" t="str">
        <f t="shared" si="1923"/>
        <v>Red</v>
      </c>
    </row>
    <row r="5940" spans="1:30" x14ac:dyDescent="0.3">
      <c r="A5940" t="str">
        <f t="shared" si="1924"/>
        <v>08/08/2026FC JarfallaKarlstad BK</v>
      </c>
      <c r="B5940" t="s">
        <v>827</v>
      </c>
      <c r="D5940" s="2">
        <v>46242</v>
      </c>
      <c r="E5940" s="3">
        <v>0.58333333333333337</v>
      </c>
      <c r="F5940" t="s">
        <v>5862</v>
      </c>
      <c r="G5940" t="s">
        <v>2658</v>
      </c>
      <c r="H5940">
        <v>0</v>
      </c>
      <c r="I5940">
        <v>2</v>
      </c>
      <c r="J5940">
        <v>1</v>
      </c>
      <c r="K5940">
        <v>4</v>
      </c>
      <c r="L5940" s="22" t="str">
        <f t="shared" si="1905"/>
        <v>08/08/2026</v>
      </c>
      <c r="M5940" s="23">
        <f t="shared" si="1906"/>
        <v>0.45833333333333337</v>
      </c>
      <c r="N5940" t="str">
        <f t="shared" si="1907"/>
        <v>1 - 4</v>
      </c>
      <c r="O5940" t="str">
        <f t="shared" si="1908"/>
        <v>Red</v>
      </c>
      <c r="P5940" t="str">
        <f t="shared" si="1909"/>
        <v>Red</v>
      </c>
      <c r="Q5940" t="str">
        <f t="shared" si="1910"/>
        <v>Green</v>
      </c>
      <c r="R5940" t="str">
        <f t="shared" si="1911"/>
        <v>Red</v>
      </c>
      <c r="S5940" t="str">
        <f t="shared" si="1912"/>
        <v>Green</v>
      </c>
      <c r="T5940" t="str">
        <f t="shared" si="1913"/>
        <v>Green</v>
      </c>
      <c r="U5940" t="str">
        <f t="shared" si="1914"/>
        <v>Red</v>
      </c>
      <c r="V5940" t="str">
        <f t="shared" si="1915"/>
        <v>Red</v>
      </c>
      <c r="W5940" t="str">
        <f t="shared" si="1916"/>
        <v>Green</v>
      </c>
      <c r="X5940" t="str">
        <f t="shared" si="1917"/>
        <v>Green</v>
      </c>
      <c r="Y5940" t="str">
        <f t="shared" si="1918"/>
        <v>Green</v>
      </c>
      <c r="Z5940" t="str">
        <f t="shared" si="1919"/>
        <v>Green</v>
      </c>
      <c r="AA5940" t="str">
        <f t="shared" si="1920"/>
        <v>Red</v>
      </c>
      <c r="AB5940" t="str">
        <f t="shared" si="1921"/>
        <v>Red</v>
      </c>
      <c r="AC5940" t="str">
        <f t="shared" si="1922"/>
        <v>Green</v>
      </c>
      <c r="AD5940" t="str">
        <f t="shared" si="1923"/>
        <v>Red</v>
      </c>
    </row>
    <row r="5941" spans="1:30" x14ac:dyDescent="0.3">
      <c r="A5941" t="str">
        <f t="shared" si="1924"/>
        <v>08/08/2026FC KosovaFC Mendrisio</v>
      </c>
      <c r="D5941" s="2">
        <v>46242</v>
      </c>
      <c r="E5941" s="3">
        <v>0.58333333333333337</v>
      </c>
      <c r="F5941" t="s">
        <v>7460</v>
      </c>
      <c r="G5941" t="s">
        <v>7461</v>
      </c>
      <c r="H5941">
        <v>0</v>
      </c>
      <c r="I5941">
        <v>0</v>
      </c>
      <c r="J5941">
        <v>0</v>
      </c>
      <c r="K5941">
        <v>0</v>
      </c>
      <c r="L5941" s="22" t="str">
        <f t="shared" si="1905"/>
        <v>08/08/2026</v>
      </c>
      <c r="M5941" s="23">
        <f t="shared" si="1906"/>
        <v>0.45833333333333337</v>
      </c>
      <c r="N5941" t="str">
        <f t="shared" si="1907"/>
        <v>0 - 0</v>
      </c>
      <c r="O5941" t="str">
        <f t="shared" si="1908"/>
        <v>Red</v>
      </c>
      <c r="P5941" t="str">
        <f t="shared" si="1909"/>
        <v>Green</v>
      </c>
      <c r="Q5941" t="str">
        <f t="shared" si="1910"/>
        <v>Red</v>
      </c>
      <c r="R5941" t="str">
        <f t="shared" si="1911"/>
        <v>Green</v>
      </c>
      <c r="S5941" t="str">
        <f t="shared" si="1912"/>
        <v>Green</v>
      </c>
      <c r="T5941" t="str">
        <f t="shared" si="1913"/>
        <v>Red</v>
      </c>
      <c r="U5941" t="str">
        <f t="shared" si="1914"/>
        <v>Red</v>
      </c>
      <c r="V5941" t="str">
        <f t="shared" si="1915"/>
        <v>Green</v>
      </c>
      <c r="W5941" t="str">
        <f t="shared" si="1916"/>
        <v>Red</v>
      </c>
      <c r="X5941" t="str">
        <f t="shared" si="1917"/>
        <v>Red</v>
      </c>
      <c r="Y5941" t="str">
        <f t="shared" si="1918"/>
        <v>Red</v>
      </c>
      <c r="Z5941" t="str">
        <f t="shared" si="1919"/>
        <v>Red</v>
      </c>
      <c r="AA5941" t="str">
        <f t="shared" si="1920"/>
        <v>Green</v>
      </c>
      <c r="AB5941" t="str">
        <f t="shared" si="1921"/>
        <v>Green</v>
      </c>
      <c r="AC5941" t="str">
        <f t="shared" si="1922"/>
        <v>Red</v>
      </c>
      <c r="AD5941" t="str">
        <f t="shared" si="1923"/>
        <v>Green</v>
      </c>
    </row>
    <row r="5942" spans="1:30" x14ac:dyDescent="0.3">
      <c r="A5942" t="str">
        <f t="shared" si="1924"/>
        <v>08/08/2026FC Tatran PresovTatran Liptovsky Mikulas</v>
      </c>
      <c r="D5942" s="2">
        <v>46242</v>
      </c>
      <c r="E5942" s="3">
        <v>0.58333333333333337</v>
      </c>
      <c r="F5942" t="s">
        <v>3616</v>
      </c>
      <c r="G5942" t="s">
        <v>3618</v>
      </c>
      <c r="H5942">
        <v>0</v>
      </c>
      <c r="I5942">
        <v>0</v>
      </c>
      <c r="J5942">
        <v>1</v>
      </c>
      <c r="K5942">
        <v>1</v>
      </c>
      <c r="L5942" s="22" t="str">
        <f t="shared" si="1905"/>
        <v>08/08/2026</v>
      </c>
      <c r="M5942" s="23">
        <f t="shared" si="1906"/>
        <v>0.45833333333333337</v>
      </c>
      <c r="N5942" t="str">
        <f t="shared" si="1907"/>
        <v>1 - 1</v>
      </c>
      <c r="O5942" t="str">
        <f t="shared" si="1908"/>
        <v>Red</v>
      </c>
      <c r="P5942" t="str">
        <f t="shared" si="1909"/>
        <v>Green</v>
      </c>
      <c r="Q5942" t="str">
        <f t="shared" si="1910"/>
        <v>Red</v>
      </c>
      <c r="R5942" t="str">
        <f t="shared" si="1911"/>
        <v>Green</v>
      </c>
      <c r="S5942" t="str">
        <f t="shared" si="1912"/>
        <v>Green</v>
      </c>
      <c r="T5942" t="str">
        <f t="shared" si="1913"/>
        <v>Red</v>
      </c>
      <c r="U5942" t="str">
        <f t="shared" si="1914"/>
        <v>Red</v>
      </c>
      <c r="V5942" t="str">
        <f t="shared" si="1915"/>
        <v>Green</v>
      </c>
      <c r="W5942" t="str">
        <f t="shared" si="1916"/>
        <v>Red</v>
      </c>
      <c r="X5942" t="str">
        <f t="shared" si="1917"/>
        <v>Red</v>
      </c>
      <c r="Y5942" t="str">
        <f t="shared" si="1918"/>
        <v>Green</v>
      </c>
      <c r="Z5942" t="str">
        <f t="shared" si="1919"/>
        <v>Red</v>
      </c>
      <c r="AA5942" t="str">
        <f t="shared" si="1920"/>
        <v>Green</v>
      </c>
      <c r="AB5942" t="str">
        <f t="shared" si="1921"/>
        <v>Green</v>
      </c>
      <c r="AC5942" t="str">
        <f t="shared" si="1922"/>
        <v>Green</v>
      </c>
      <c r="AD5942" t="str">
        <f t="shared" si="1923"/>
        <v>Red</v>
      </c>
    </row>
    <row r="5943" spans="1:30" x14ac:dyDescent="0.3">
      <c r="A5943" t="str">
        <f t="shared" si="1924"/>
        <v>08/08/2026FC ThalwilCollina d'Oro</v>
      </c>
      <c r="D5943" s="2">
        <v>46242</v>
      </c>
      <c r="E5943" s="3">
        <v>0.58333333333333337</v>
      </c>
      <c r="F5943" t="s">
        <v>7462</v>
      </c>
      <c r="G5943" t="s">
        <v>7463</v>
      </c>
      <c r="H5943">
        <v>0</v>
      </c>
      <c r="I5943">
        <v>0</v>
      </c>
      <c r="J5943">
        <v>2</v>
      </c>
      <c r="K5943">
        <v>1</v>
      </c>
      <c r="L5943" s="22" t="str">
        <f t="shared" si="1905"/>
        <v>08/08/2026</v>
      </c>
      <c r="M5943" s="23">
        <f t="shared" si="1906"/>
        <v>0.45833333333333337</v>
      </c>
      <c r="N5943" t="str">
        <f t="shared" si="1907"/>
        <v>2 - 1</v>
      </c>
      <c r="O5943" t="str">
        <f t="shared" si="1908"/>
        <v>Green</v>
      </c>
      <c r="P5943" t="str">
        <f t="shared" si="1909"/>
        <v>Red</v>
      </c>
      <c r="Q5943" t="str">
        <f t="shared" si="1910"/>
        <v>Red</v>
      </c>
      <c r="R5943" t="str">
        <f t="shared" si="1911"/>
        <v>Green</v>
      </c>
      <c r="S5943" t="str">
        <f t="shared" si="1912"/>
        <v>Red</v>
      </c>
      <c r="T5943" t="str">
        <f t="shared" si="1913"/>
        <v>Green</v>
      </c>
      <c r="U5943" t="str">
        <f t="shared" si="1914"/>
        <v>Red</v>
      </c>
      <c r="V5943" t="str">
        <f t="shared" si="1915"/>
        <v>Green</v>
      </c>
      <c r="W5943" t="str">
        <f t="shared" si="1916"/>
        <v>Red</v>
      </c>
      <c r="X5943" t="str">
        <f t="shared" si="1917"/>
        <v>Red</v>
      </c>
      <c r="Y5943" t="str">
        <f t="shared" si="1918"/>
        <v>Green</v>
      </c>
      <c r="Z5943" t="str">
        <f t="shared" si="1919"/>
        <v>Green</v>
      </c>
      <c r="AA5943" t="str">
        <f t="shared" si="1920"/>
        <v>Red</v>
      </c>
      <c r="AB5943" t="str">
        <f t="shared" si="1921"/>
        <v>Green</v>
      </c>
      <c r="AC5943" t="str">
        <f t="shared" si="1922"/>
        <v>Green</v>
      </c>
      <c r="AD5943" t="str">
        <f t="shared" si="1923"/>
        <v>Red</v>
      </c>
    </row>
    <row r="5944" spans="1:30" x14ac:dyDescent="0.3">
      <c r="A5944" t="str">
        <f t="shared" si="1924"/>
        <v>08/08/2026FC TrollhattanLaholms FK</v>
      </c>
      <c r="B5944" t="s">
        <v>827</v>
      </c>
      <c r="D5944" s="2">
        <v>46242</v>
      </c>
      <c r="E5944" s="3">
        <v>0.58333333333333337</v>
      </c>
      <c r="F5944" t="s">
        <v>4839</v>
      </c>
      <c r="G5944" t="s">
        <v>4838</v>
      </c>
      <c r="H5944">
        <v>0</v>
      </c>
      <c r="I5944">
        <v>0</v>
      </c>
      <c r="J5944">
        <v>0</v>
      </c>
      <c r="K5944">
        <v>1</v>
      </c>
      <c r="L5944" s="22" t="str">
        <f t="shared" si="1905"/>
        <v>08/08/2026</v>
      </c>
      <c r="M5944" s="23">
        <f t="shared" si="1906"/>
        <v>0.45833333333333337</v>
      </c>
      <c r="N5944" t="str">
        <f t="shared" si="1907"/>
        <v>0 - 1</v>
      </c>
      <c r="O5944" t="str">
        <f t="shared" si="1908"/>
        <v>Red</v>
      </c>
      <c r="P5944" t="str">
        <f t="shared" si="1909"/>
        <v>Red</v>
      </c>
      <c r="Q5944" t="str">
        <f t="shared" si="1910"/>
        <v>Green</v>
      </c>
      <c r="R5944" t="str">
        <f t="shared" si="1911"/>
        <v>Red</v>
      </c>
      <c r="S5944" t="str">
        <f t="shared" si="1912"/>
        <v>Green</v>
      </c>
      <c r="T5944" t="str">
        <f t="shared" si="1913"/>
        <v>Green</v>
      </c>
      <c r="U5944" t="str">
        <f t="shared" si="1914"/>
        <v>Red</v>
      </c>
      <c r="V5944" t="str">
        <f t="shared" si="1915"/>
        <v>Green</v>
      </c>
      <c r="W5944" t="str">
        <f t="shared" si="1916"/>
        <v>Red</v>
      </c>
      <c r="X5944" t="str">
        <f t="shared" si="1917"/>
        <v>Red</v>
      </c>
      <c r="Y5944" t="str">
        <f t="shared" si="1918"/>
        <v>Red</v>
      </c>
      <c r="Z5944" t="str">
        <f t="shared" si="1919"/>
        <v>Red</v>
      </c>
      <c r="AA5944" t="str">
        <f t="shared" si="1920"/>
        <v>Green</v>
      </c>
      <c r="AB5944" t="str">
        <f t="shared" si="1921"/>
        <v>Green</v>
      </c>
      <c r="AC5944" t="str">
        <f t="shared" si="1922"/>
        <v>Red</v>
      </c>
      <c r="AD5944" t="str">
        <f t="shared" si="1923"/>
        <v>Green</v>
      </c>
    </row>
    <row r="5945" spans="1:30" x14ac:dyDescent="0.3">
      <c r="A5945" t="str">
        <f t="shared" si="1924"/>
        <v>08/08/2026Fjolnir KFG Gardabaer</v>
      </c>
      <c r="D5945" s="2">
        <v>46242</v>
      </c>
      <c r="E5945" s="3">
        <v>0.58333333333333337</v>
      </c>
      <c r="F5945" t="s">
        <v>2482</v>
      </c>
      <c r="G5945" t="s">
        <v>634</v>
      </c>
      <c r="H5945">
        <v>2</v>
      </c>
      <c r="I5945">
        <v>0</v>
      </c>
      <c r="J5945">
        <v>4</v>
      </c>
      <c r="K5945">
        <v>1</v>
      </c>
      <c r="L5945" s="22" t="str">
        <f t="shared" si="1905"/>
        <v>08/08/2026</v>
      </c>
      <c r="M5945" s="23">
        <f t="shared" si="1906"/>
        <v>0.45833333333333337</v>
      </c>
      <c r="N5945" t="str">
        <f t="shared" si="1907"/>
        <v>4 - 1</v>
      </c>
      <c r="O5945" t="str">
        <f t="shared" si="1908"/>
        <v>Green</v>
      </c>
      <c r="P5945" t="str">
        <f t="shared" si="1909"/>
        <v>Red</v>
      </c>
      <c r="Q5945" t="str">
        <f t="shared" si="1910"/>
        <v>Red</v>
      </c>
      <c r="R5945" t="str">
        <f t="shared" si="1911"/>
        <v>Green</v>
      </c>
      <c r="S5945" t="str">
        <f t="shared" si="1912"/>
        <v>Red</v>
      </c>
      <c r="T5945" t="str">
        <f t="shared" si="1913"/>
        <v>Green</v>
      </c>
      <c r="U5945" t="str">
        <f t="shared" si="1914"/>
        <v>Green</v>
      </c>
      <c r="V5945" t="str">
        <f t="shared" si="1915"/>
        <v>Red</v>
      </c>
      <c r="W5945" t="str">
        <f t="shared" si="1916"/>
        <v>Red</v>
      </c>
      <c r="X5945" t="str">
        <f t="shared" si="1917"/>
        <v>Green</v>
      </c>
      <c r="Y5945" t="str">
        <f t="shared" si="1918"/>
        <v>Green</v>
      </c>
      <c r="Z5945" t="str">
        <f t="shared" si="1919"/>
        <v>Green</v>
      </c>
      <c r="AA5945" t="str">
        <f t="shared" si="1920"/>
        <v>Red</v>
      </c>
      <c r="AB5945" t="str">
        <f t="shared" si="1921"/>
        <v>Red</v>
      </c>
      <c r="AC5945" t="str">
        <f t="shared" si="1922"/>
        <v>Green</v>
      </c>
      <c r="AD5945" t="str">
        <f t="shared" si="1923"/>
        <v>Red</v>
      </c>
    </row>
    <row r="5946" spans="1:30" x14ac:dyDescent="0.3">
      <c r="A5946" t="str">
        <f t="shared" si="1924"/>
        <v>08/08/2026Fleetwood TownChesterfield</v>
      </c>
      <c r="B5946" t="s">
        <v>5899</v>
      </c>
      <c r="C5946" t="s">
        <v>5900</v>
      </c>
      <c r="D5946" s="2">
        <v>46242</v>
      </c>
      <c r="E5946" s="3">
        <v>0.58333333333333337</v>
      </c>
      <c r="F5946" t="s">
        <v>1497</v>
      </c>
      <c r="G5946" t="s">
        <v>7464</v>
      </c>
      <c r="H5946">
        <v>1</v>
      </c>
      <c r="I5946">
        <v>0</v>
      </c>
      <c r="J5946">
        <v>1</v>
      </c>
      <c r="K5946">
        <v>0</v>
      </c>
      <c r="L5946" s="22" t="str">
        <f t="shared" si="1905"/>
        <v>08/08/2026</v>
      </c>
      <c r="M5946" s="23">
        <f t="shared" si="1906"/>
        <v>0.45833333333333337</v>
      </c>
      <c r="N5946" t="str">
        <f t="shared" si="1907"/>
        <v>1 - 0</v>
      </c>
      <c r="O5946" t="str">
        <f t="shared" si="1908"/>
        <v>Green</v>
      </c>
      <c r="P5946" t="str">
        <f t="shared" si="1909"/>
        <v>Red</v>
      </c>
      <c r="Q5946" t="str">
        <f t="shared" si="1910"/>
        <v>Red</v>
      </c>
      <c r="R5946" t="str">
        <f t="shared" si="1911"/>
        <v>Green</v>
      </c>
      <c r="S5946" t="str">
        <f t="shared" si="1912"/>
        <v>Red</v>
      </c>
      <c r="T5946" t="str">
        <f t="shared" si="1913"/>
        <v>Green</v>
      </c>
      <c r="U5946" t="str">
        <f t="shared" si="1914"/>
        <v>Green</v>
      </c>
      <c r="V5946" t="str">
        <f t="shared" si="1915"/>
        <v>Red</v>
      </c>
      <c r="W5946" t="str">
        <f t="shared" si="1916"/>
        <v>Red</v>
      </c>
      <c r="X5946" t="str">
        <f t="shared" si="1917"/>
        <v>Green</v>
      </c>
      <c r="Y5946" t="str">
        <f t="shared" si="1918"/>
        <v>Red</v>
      </c>
      <c r="Z5946" t="str">
        <f t="shared" si="1919"/>
        <v>Red</v>
      </c>
      <c r="AA5946" t="str">
        <f t="shared" si="1920"/>
        <v>Green</v>
      </c>
      <c r="AB5946" t="str">
        <f t="shared" si="1921"/>
        <v>Green</v>
      </c>
      <c r="AC5946" t="str">
        <f t="shared" si="1922"/>
        <v>Red</v>
      </c>
      <c r="AD5946" t="str">
        <f t="shared" si="1923"/>
        <v>Green</v>
      </c>
    </row>
    <row r="5947" spans="1:30" x14ac:dyDescent="0.3">
      <c r="A5947" t="str">
        <f t="shared" si="1924"/>
        <v>08/08/2026Folkestone InvictaWalton &amp; Hersham</v>
      </c>
      <c r="B5947" t="s">
        <v>5899</v>
      </c>
      <c r="D5947" s="2">
        <v>46242</v>
      </c>
      <c r="E5947" s="3">
        <v>0.58333333333333337</v>
      </c>
      <c r="F5947" t="s">
        <v>3904</v>
      </c>
      <c r="G5947" t="s">
        <v>1571</v>
      </c>
      <c r="H5947">
        <v>3</v>
      </c>
      <c r="I5947">
        <v>0</v>
      </c>
      <c r="J5947">
        <v>5</v>
      </c>
      <c r="K5947">
        <v>1</v>
      </c>
      <c r="L5947" s="22" t="str">
        <f t="shared" si="1905"/>
        <v>08/08/2026</v>
      </c>
      <c r="M5947" s="23">
        <f t="shared" si="1906"/>
        <v>0.45833333333333337</v>
      </c>
      <c r="N5947" t="str">
        <f t="shared" si="1907"/>
        <v>5 - 1</v>
      </c>
      <c r="O5947" t="str">
        <f t="shared" si="1908"/>
        <v>Green</v>
      </c>
      <c r="P5947" t="str">
        <f t="shared" si="1909"/>
        <v>Red</v>
      </c>
      <c r="Q5947" t="str">
        <f t="shared" si="1910"/>
        <v>Red</v>
      </c>
      <c r="R5947" t="str">
        <f t="shared" si="1911"/>
        <v>Green</v>
      </c>
      <c r="S5947" t="str">
        <f t="shared" si="1912"/>
        <v>Red</v>
      </c>
      <c r="T5947" t="str">
        <f t="shared" si="1913"/>
        <v>Green</v>
      </c>
      <c r="U5947" t="str">
        <f t="shared" si="1914"/>
        <v>Green</v>
      </c>
      <c r="V5947" t="str">
        <f t="shared" si="1915"/>
        <v>Red</v>
      </c>
      <c r="W5947" t="str">
        <f t="shared" si="1916"/>
        <v>Red</v>
      </c>
      <c r="X5947" t="str">
        <f t="shared" si="1917"/>
        <v>Green</v>
      </c>
      <c r="Y5947" t="str">
        <f t="shared" si="1918"/>
        <v>Green</v>
      </c>
      <c r="Z5947" t="str">
        <f t="shared" si="1919"/>
        <v>Green</v>
      </c>
      <c r="AA5947" t="str">
        <f t="shared" si="1920"/>
        <v>Red</v>
      </c>
      <c r="AB5947" t="str">
        <f t="shared" si="1921"/>
        <v>Red</v>
      </c>
      <c r="AC5947" t="str">
        <f t="shared" si="1922"/>
        <v>Green</v>
      </c>
      <c r="AD5947" t="str">
        <f t="shared" si="1923"/>
        <v>Red</v>
      </c>
    </row>
    <row r="5948" spans="1:30" x14ac:dyDescent="0.3">
      <c r="A5948" t="str">
        <f t="shared" si="1924"/>
        <v>08/08/2026Forest Green RoversHalifax Town</v>
      </c>
      <c r="B5948" t="s">
        <v>5899</v>
      </c>
      <c r="D5948" s="2">
        <v>46242</v>
      </c>
      <c r="E5948" s="3">
        <v>0.58333333333333337</v>
      </c>
      <c r="F5948" t="s">
        <v>1475</v>
      </c>
      <c r="G5948" t="s">
        <v>1548</v>
      </c>
      <c r="H5948">
        <v>0</v>
      </c>
      <c r="I5948">
        <v>1</v>
      </c>
      <c r="J5948">
        <v>3</v>
      </c>
      <c r="K5948">
        <v>2</v>
      </c>
      <c r="L5948" s="22" t="str">
        <f t="shared" si="1905"/>
        <v>08/08/2026</v>
      </c>
      <c r="M5948" s="23">
        <f t="shared" si="1906"/>
        <v>0.45833333333333337</v>
      </c>
      <c r="N5948" t="str">
        <f t="shared" si="1907"/>
        <v>3 - 2</v>
      </c>
      <c r="O5948" t="str">
        <f t="shared" si="1908"/>
        <v>Green</v>
      </c>
      <c r="P5948" t="str">
        <f t="shared" si="1909"/>
        <v>Red</v>
      </c>
      <c r="Q5948" t="str">
        <f t="shared" si="1910"/>
        <v>Red</v>
      </c>
      <c r="R5948" t="str">
        <f t="shared" si="1911"/>
        <v>Green</v>
      </c>
      <c r="S5948" t="str">
        <f t="shared" si="1912"/>
        <v>Red</v>
      </c>
      <c r="T5948" t="str">
        <f t="shared" si="1913"/>
        <v>Green</v>
      </c>
      <c r="U5948" t="str">
        <f t="shared" si="1914"/>
        <v>Red</v>
      </c>
      <c r="V5948" t="str">
        <f t="shared" si="1915"/>
        <v>Red</v>
      </c>
      <c r="W5948" t="str">
        <f t="shared" si="1916"/>
        <v>Green</v>
      </c>
      <c r="X5948" t="str">
        <f t="shared" si="1917"/>
        <v>Green</v>
      </c>
      <c r="Y5948" t="str">
        <f t="shared" si="1918"/>
        <v>Green</v>
      </c>
      <c r="Z5948" t="str">
        <f t="shared" si="1919"/>
        <v>Green</v>
      </c>
      <c r="AA5948" t="str">
        <f t="shared" si="1920"/>
        <v>Red</v>
      </c>
      <c r="AB5948" t="str">
        <f t="shared" si="1921"/>
        <v>Red</v>
      </c>
      <c r="AC5948" t="str">
        <f t="shared" si="1922"/>
        <v>Green</v>
      </c>
      <c r="AD5948" t="str">
        <f t="shared" si="1923"/>
        <v>Red</v>
      </c>
    </row>
    <row r="5949" spans="1:30" x14ac:dyDescent="0.3">
      <c r="A5949" t="str">
        <f t="shared" si="1924"/>
        <v>08/08/2026Frome TownWimborne Town</v>
      </c>
      <c r="B5949" t="s">
        <v>5899</v>
      </c>
      <c r="D5949" s="2">
        <v>46242</v>
      </c>
      <c r="E5949" s="3">
        <v>0.58333333333333337</v>
      </c>
      <c r="F5949" t="s">
        <v>3875</v>
      </c>
      <c r="G5949" t="s">
        <v>3919</v>
      </c>
      <c r="H5949">
        <v>0</v>
      </c>
      <c r="I5949">
        <v>0</v>
      </c>
      <c r="J5949">
        <v>2</v>
      </c>
      <c r="K5949">
        <v>0</v>
      </c>
      <c r="L5949" s="22" t="str">
        <f t="shared" si="1905"/>
        <v>08/08/2026</v>
      </c>
      <c r="M5949" s="23">
        <f t="shared" si="1906"/>
        <v>0.45833333333333337</v>
      </c>
      <c r="N5949" t="str">
        <f t="shared" si="1907"/>
        <v>2 - 0</v>
      </c>
      <c r="O5949" t="str">
        <f t="shared" si="1908"/>
        <v>Green</v>
      </c>
      <c r="P5949" t="str">
        <f t="shared" si="1909"/>
        <v>Red</v>
      </c>
      <c r="Q5949" t="str">
        <f t="shared" si="1910"/>
        <v>Red</v>
      </c>
      <c r="R5949" t="str">
        <f t="shared" si="1911"/>
        <v>Green</v>
      </c>
      <c r="S5949" t="str">
        <f t="shared" si="1912"/>
        <v>Red</v>
      </c>
      <c r="T5949" t="str">
        <f t="shared" si="1913"/>
        <v>Green</v>
      </c>
      <c r="U5949" t="str">
        <f t="shared" si="1914"/>
        <v>Red</v>
      </c>
      <c r="V5949" t="str">
        <f t="shared" si="1915"/>
        <v>Green</v>
      </c>
      <c r="W5949" t="str">
        <f t="shared" si="1916"/>
        <v>Red</v>
      </c>
      <c r="X5949" t="str">
        <f t="shared" si="1917"/>
        <v>Red</v>
      </c>
      <c r="Y5949" t="str">
        <f t="shared" si="1918"/>
        <v>Green</v>
      </c>
      <c r="Z5949" t="str">
        <f t="shared" si="1919"/>
        <v>Red</v>
      </c>
      <c r="AA5949" t="str">
        <f t="shared" si="1920"/>
        <v>Green</v>
      </c>
      <c r="AB5949" t="str">
        <f t="shared" si="1921"/>
        <v>Green</v>
      </c>
      <c r="AC5949" t="str">
        <f t="shared" si="1922"/>
        <v>Red</v>
      </c>
      <c r="AD5949" t="str">
        <f t="shared" si="1923"/>
        <v>Green</v>
      </c>
    </row>
    <row r="5950" spans="1:30" x14ac:dyDescent="0.3">
      <c r="A5950" t="str">
        <f t="shared" si="1924"/>
        <v>08/08/2026Gainsborough TrinityWorkington AFC</v>
      </c>
      <c r="B5950" t="s">
        <v>5899</v>
      </c>
      <c r="D5950" s="2">
        <v>46242</v>
      </c>
      <c r="E5950" s="3">
        <v>0.58333333333333337</v>
      </c>
      <c r="F5950" t="s">
        <v>1547</v>
      </c>
      <c r="G5950" t="s">
        <v>7465</v>
      </c>
      <c r="H5950">
        <v>0</v>
      </c>
      <c r="I5950">
        <v>0</v>
      </c>
      <c r="J5950">
        <v>2</v>
      </c>
      <c r="K5950">
        <v>0</v>
      </c>
      <c r="L5950" s="22" t="str">
        <f t="shared" ref="L5950:L6013" si="1925">"0"&amp;DAY(D5950)&amp;"/"&amp;"08"&amp;"/"&amp;YEAR(D5950)</f>
        <v>08/08/2026</v>
      </c>
      <c r="M5950" s="23">
        <f t="shared" ref="M5950:M6013" si="1926">E5950-TIME(3,0,0)</f>
        <v>0.45833333333333337</v>
      </c>
      <c r="N5950" t="str">
        <f t="shared" ref="N5950:N6013" si="1927">J5950&amp;" - "&amp;K5950</f>
        <v>2 - 0</v>
      </c>
      <c r="O5950" t="str">
        <f t="shared" si="1908"/>
        <v>Green</v>
      </c>
      <c r="P5950" t="str">
        <f t="shared" si="1909"/>
        <v>Red</v>
      </c>
      <c r="Q5950" t="str">
        <f t="shared" si="1910"/>
        <v>Red</v>
      </c>
      <c r="R5950" t="str">
        <f t="shared" si="1911"/>
        <v>Green</v>
      </c>
      <c r="S5950" t="str">
        <f t="shared" si="1912"/>
        <v>Red</v>
      </c>
      <c r="T5950" t="str">
        <f t="shared" si="1913"/>
        <v>Green</v>
      </c>
      <c r="U5950" t="str">
        <f t="shared" si="1914"/>
        <v>Red</v>
      </c>
      <c r="V5950" t="str">
        <f t="shared" si="1915"/>
        <v>Green</v>
      </c>
      <c r="W5950" t="str">
        <f t="shared" si="1916"/>
        <v>Red</v>
      </c>
      <c r="X5950" t="str">
        <f t="shared" si="1917"/>
        <v>Red</v>
      </c>
      <c r="Y5950" t="str">
        <f t="shared" si="1918"/>
        <v>Green</v>
      </c>
      <c r="Z5950" t="str">
        <f t="shared" si="1919"/>
        <v>Red</v>
      </c>
      <c r="AA5950" t="str">
        <f t="shared" si="1920"/>
        <v>Green</v>
      </c>
      <c r="AB5950" t="str">
        <f t="shared" si="1921"/>
        <v>Green</v>
      </c>
      <c r="AC5950" t="str">
        <f t="shared" si="1922"/>
        <v>Red</v>
      </c>
      <c r="AD5950" t="str">
        <f t="shared" si="1923"/>
        <v>Green</v>
      </c>
    </row>
    <row r="5951" spans="1:30" x14ac:dyDescent="0.3">
      <c r="A5951" t="str">
        <f t="shared" si="1924"/>
        <v>08/08/2026GBK Kokkola Huima</v>
      </c>
      <c r="D5951" s="2">
        <v>46242</v>
      </c>
      <c r="E5951" s="3">
        <v>0.58333333333333337</v>
      </c>
      <c r="F5951" t="s">
        <v>1648</v>
      </c>
      <c r="G5951" t="s">
        <v>3216</v>
      </c>
      <c r="H5951">
        <v>0</v>
      </c>
      <c r="I5951">
        <v>1</v>
      </c>
      <c r="J5951">
        <v>0</v>
      </c>
      <c r="K5951">
        <v>3</v>
      </c>
      <c r="L5951" s="22" t="str">
        <f t="shared" si="1925"/>
        <v>08/08/2026</v>
      </c>
      <c r="M5951" s="23">
        <f t="shared" si="1926"/>
        <v>0.45833333333333337</v>
      </c>
      <c r="N5951" t="str">
        <f t="shared" si="1927"/>
        <v>0 - 3</v>
      </c>
      <c r="O5951" t="str">
        <f t="shared" si="1908"/>
        <v>Red</v>
      </c>
      <c r="P5951" t="str">
        <f t="shared" si="1909"/>
        <v>Red</v>
      </c>
      <c r="Q5951" t="str">
        <f t="shared" si="1910"/>
        <v>Green</v>
      </c>
      <c r="R5951" t="str">
        <f t="shared" si="1911"/>
        <v>Red</v>
      </c>
      <c r="S5951" t="str">
        <f t="shared" si="1912"/>
        <v>Green</v>
      </c>
      <c r="T5951" t="str">
        <f t="shared" si="1913"/>
        <v>Green</v>
      </c>
      <c r="U5951" t="str">
        <f t="shared" si="1914"/>
        <v>Red</v>
      </c>
      <c r="V5951" t="str">
        <f t="shared" si="1915"/>
        <v>Red</v>
      </c>
      <c r="W5951" t="str">
        <f t="shared" si="1916"/>
        <v>Green</v>
      </c>
      <c r="X5951" t="str">
        <f t="shared" si="1917"/>
        <v>Green</v>
      </c>
      <c r="Y5951" t="str">
        <f t="shared" si="1918"/>
        <v>Green</v>
      </c>
      <c r="Z5951" t="str">
        <f t="shared" si="1919"/>
        <v>Green</v>
      </c>
      <c r="AA5951" t="str">
        <f t="shared" si="1920"/>
        <v>Red</v>
      </c>
      <c r="AB5951" t="str">
        <f t="shared" si="1921"/>
        <v>Green</v>
      </c>
      <c r="AC5951" t="str">
        <f t="shared" si="1922"/>
        <v>Red</v>
      </c>
      <c r="AD5951" t="str">
        <f t="shared" si="1923"/>
        <v>Green</v>
      </c>
    </row>
    <row r="5952" spans="1:30" x14ac:dyDescent="0.3">
      <c r="A5952" t="str">
        <f t="shared" si="1924"/>
        <v>08/08/2026GillinghamLuton Town</v>
      </c>
      <c r="B5952" t="s">
        <v>5899</v>
      </c>
      <c r="C5952" t="s">
        <v>5900</v>
      </c>
      <c r="D5952" s="2">
        <v>46242</v>
      </c>
      <c r="E5952" s="3">
        <v>0.58333333333333337</v>
      </c>
      <c r="F5952" t="s">
        <v>1477</v>
      </c>
      <c r="G5952" t="s">
        <v>3751</v>
      </c>
      <c r="H5952">
        <v>0</v>
      </c>
      <c r="I5952">
        <v>1</v>
      </c>
      <c r="J5952">
        <v>0</v>
      </c>
      <c r="K5952">
        <v>3</v>
      </c>
      <c r="L5952" s="22" t="str">
        <f t="shared" si="1925"/>
        <v>08/08/2026</v>
      </c>
      <c r="M5952" s="23">
        <f t="shared" si="1926"/>
        <v>0.45833333333333337</v>
      </c>
      <c r="N5952" t="str">
        <f t="shared" si="1927"/>
        <v>0 - 3</v>
      </c>
      <c r="O5952" t="str">
        <f t="shared" si="1908"/>
        <v>Red</v>
      </c>
      <c r="P5952" t="str">
        <f t="shared" si="1909"/>
        <v>Red</v>
      </c>
      <c r="Q5952" t="str">
        <f t="shared" si="1910"/>
        <v>Green</v>
      </c>
      <c r="R5952" t="str">
        <f t="shared" si="1911"/>
        <v>Red</v>
      </c>
      <c r="S5952" t="str">
        <f t="shared" si="1912"/>
        <v>Green</v>
      </c>
      <c r="T5952" t="str">
        <f t="shared" si="1913"/>
        <v>Green</v>
      </c>
      <c r="U5952" t="str">
        <f t="shared" si="1914"/>
        <v>Red</v>
      </c>
      <c r="V5952" t="str">
        <f t="shared" si="1915"/>
        <v>Red</v>
      </c>
      <c r="W5952" t="str">
        <f t="shared" si="1916"/>
        <v>Green</v>
      </c>
      <c r="X5952" t="str">
        <f t="shared" si="1917"/>
        <v>Green</v>
      </c>
      <c r="Y5952" t="str">
        <f t="shared" si="1918"/>
        <v>Green</v>
      </c>
      <c r="Z5952" t="str">
        <f t="shared" si="1919"/>
        <v>Green</v>
      </c>
      <c r="AA5952" t="str">
        <f t="shared" si="1920"/>
        <v>Red</v>
      </c>
      <c r="AB5952" t="str">
        <f t="shared" si="1921"/>
        <v>Green</v>
      </c>
      <c r="AC5952" t="str">
        <f t="shared" si="1922"/>
        <v>Red</v>
      </c>
      <c r="AD5952" t="str">
        <f t="shared" si="1923"/>
        <v>Green</v>
      </c>
    </row>
    <row r="5953" spans="1:30" x14ac:dyDescent="0.3">
      <c r="A5953" t="str">
        <f t="shared" si="1924"/>
        <v>08/08/2026GlenavonArds</v>
      </c>
      <c r="D5953" s="2">
        <v>46242</v>
      </c>
      <c r="E5953" s="3">
        <v>0.58333333333333337</v>
      </c>
      <c r="F5953" t="s">
        <v>1488</v>
      </c>
      <c r="G5953" t="s">
        <v>7466</v>
      </c>
      <c r="H5953">
        <v>0</v>
      </c>
      <c r="I5953">
        <v>0</v>
      </c>
      <c r="J5953">
        <v>1</v>
      </c>
      <c r="K5953">
        <v>3</v>
      </c>
      <c r="L5953" s="22" t="str">
        <f t="shared" si="1925"/>
        <v>08/08/2026</v>
      </c>
      <c r="M5953" s="23">
        <f t="shared" si="1926"/>
        <v>0.45833333333333337</v>
      </c>
      <c r="N5953" t="str">
        <f t="shared" si="1927"/>
        <v>1 - 3</v>
      </c>
      <c r="O5953" t="str">
        <f t="shared" si="1908"/>
        <v>Red</v>
      </c>
      <c r="P5953" t="str">
        <f t="shared" si="1909"/>
        <v>Red</v>
      </c>
      <c r="Q5953" t="str">
        <f t="shared" si="1910"/>
        <v>Green</v>
      </c>
      <c r="R5953" t="str">
        <f t="shared" si="1911"/>
        <v>Red</v>
      </c>
      <c r="S5953" t="str">
        <f t="shared" si="1912"/>
        <v>Green</v>
      </c>
      <c r="T5953" t="str">
        <f t="shared" si="1913"/>
        <v>Green</v>
      </c>
      <c r="U5953" t="str">
        <f t="shared" si="1914"/>
        <v>Red</v>
      </c>
      <c r="V5953" t="str">
        <f t="shared" si="1915"/>
        <v>Green</v>
      </c>
      <c r="W5953" t="str">
        <f t="shared" si="1916"/>
        <v>Red</v>
      </c>
      <c r="X5953" t="str">
        <f t="shared" si="1917"/>
        <v>Red</v>
      </c>
      <c r="Y5953" t="str">
        <f t="shared" si="1918"/>
        <v>Green</v>
      </c>
      <c r="Z5953" t="str">
        <f t="shared" si="1919"/>
        <v>Green</v>
      </c>
      <c r="AA5953" t="str">
        <f t="shared" si="1920"/>
        <v>Red</v>
      </c>
      <c r="AB5953" t="str">
        <f t="shared" si="1921"/>
        <v>Red</v>
      </c>
      <c r="AC5953" t="str">
        <f t="shared" si="1922"/>
        <v>Green</v>
      </c>
      <c r="AD5953" t="str">
        <f t="shared" si="1923"/>
        <v>Red</v>
      </c>
    </row>
    <row r="5954" spans="1:30" x14ac:dyDescent="0.3">
      <c r="A5954" t="str">
        <f t="shared" si="1924"/>
        <v>08/08/2026GlentoranLimavady United</v>
      </c>
      <c r="D5954" s="2">
        <v>46242</v>
      </c>
      <c r="E5954" s="3">
        <v>0.58333333333333337</v>
      </c>
      <c r="F5954" t="s">
        <v>7467</v>
      </c>
      <c r="G5954" t="s">
        <v>2702</v>
      </c>
      <c r="H5954">
        <v>0</v>
      </c>
      <c r="I5954">
        <v>0</v>
      </c>
      <c r="J5954">
        <v>2</v>
      </c>
      <c r="K5954">
        <v>0</v>
      </c>
      <c r="L5954" s="22" t="str">
        <f t="shared" si="1925"/>
        <v>08/08/2026</v>
      </c>
      <c r="M5954" s="23">
        <f t="shared" si="1926"/>
        <v>0.45833333333333337</v>
      </c>
      <c r="N5954" t="str">
        <f t="shared" si="1927"/>
        <v>2 - 0</v>
      </c>
      <c r="O5954" t="str">
        <f t="shared" ref="O5954:O6017" si="1928">IF($J5954&gt;$K5954,"Green","Red")</f>
        <v>Green</v>
      </c>
      <c r="P5954" t="str">
        <f t="shared" ref="P5954:P6017" si="1929">IF($J5954=$K5954,"Green","Red")</f>
        <v>Red</v>
      </c>
      <c r="Q5954" t="str">
        <f t="shared" ref="Q5954:Q6017" si="1930">IF($J5954&lt;$K5954,"Green","Red")</f>
        <v>Red</v>
      </c>
      <c r="R5954" t="str">
        <f t="shared" ref="R5954:R6017" si="1931">IF($J5954&gt;=$K5954,"Green","Red")</f>
        <v>Green</v>
      </c>
      <c r="S5954" t="str">
        <f t="shared" ref="S5954:S6017" si="1932">IF($J5954&lt;=$K5954,"Green","Red")</f>
        <v>Red</v>
      </c>
      <c r="T5954" t="str">
        <f t="shared" ref="T5954:T6017" si="1933">IF(OR($J5954&gt;$K5954,$J5954&lt;$K5954),"Green","Red")</f>
        <v>Green</v>
      </c>
      <c r="U5954" t="str">
        <f t="shared" ref="U5954:U6017" si="1934">IF($H5954&gt;$I5954,"Green","Red")</f>
        <v>Red</v>
      </c>
      <c r="V5954" t="str">
        <f t="shared" ref="V5954:V6017" si="1935">IF($H5954=$I5954,"Green","Red")</f>
        <v>Green</v>
      </c>
      <c r="W5954" t="str">
        <f t="shared" ref="W5954:W6017" si="1936">IF($H5954&lt;$I5954,"Green","Red")</f>
        <v>Red</v>
      </c>
      <c r="X5954" t="str">
        <f t="shared" ref="X5954:X6017" si="1937">IF($H5954+$I5954&gt;0,"Green","Red")</f>
        <v>Red</v>
      </c>
      <c r="Y5954" t="str">
        <f t="shared" ref="Y5954:Y6017" si="1938">IF($J5954+$K5954&gt;1.5,"Green","Red")</f>
        <v>Green</v>
      </c>
      <c r="Z5954" t="str">
        <f t="shared" ref="Z5954:Z6017" si="1939">IF($J5954+$K5954&gt;2.5,"Green","Red")</f>
        <v>Red</v>
      </c>
      <c r="AA5954" t="str">
        <f t="shared" ref="AA5954:AA6017" si="1940">IF($J5954+$K5954&lt;2.5,"Green","Red")</f>
        <v>Green</v>
      </c>
      <c r="AB5954" t="str">
        <f t="shared" ref="AB5954:AB6017" si="1941">IF($J5954+$K5954&lt;3.5,"Green","Red")</f>
        <v>Green</v>
      </c>
      <c r="AC5954" t="str">
        <f t="shared" ref="AC5954:AC6017" si="1942">IF(AND($J5954&gt;0,$K5954&gt;0),"Green","Red")</f>
        <v>Red</v>
      </c>
      <c r="AD5954" t="str">
        <f t="shared" ref="AD5954:AD6017" si="1943">IF(OR($J5954=0,$K5954=0),"Green","Red")</f>
        <v>Green</v>
      </c>
    </row>
    <row r="5955" spans="1:30" x14ac:dyDescent="0.3">
      <c r="A5955" t="str">
        <f t="shared" si="1924"/>
        <v>08/08/2026Gloucester CityChertsey Town</v>
      </c>
      <c r="B5955" t="s">
        <v>5899</v>
      </c>
      <c r="D5955" s="2">
        <v>46242</v>
      </c>
      <c r="E5955" s="3">
        <v>0.58333333333333337</v>
      </c>
      <c r="F5955" t="s">
        <v>3841</v>
      </c>
      <c r="G5955" t="s">
        <v>1493</v>
      </c>
      <c r="H5955">
        <v>0</v>
      </c>
      <c r="I5955">
        <v>0</v>
      </c>
      <c r="J5955">
        <v>0</v>
      </c>
      <c r="K5955">
        <v>1</v>
      </c>
      <c r="L5955" s="22" t="str">
        <f t="shared" si="1925"/>
        <v>08/08/2026</v>
      </c>
      <c r="M5955" s="23">
        <f t="shared" si="1926"/>
        <v>0.45833333333333337</v>
      </c>
      <c r="N5955" t="str">
        <f t="shared" si="1927"/>
        <v>0 - 1</v>
      </c>
      <c r="O5955" t="str">
        <f t="shared" si="1928"/>
        <v>Red</v>
      </c>
      <c r="P5955" t="str">
        <f t="shared" si="1929"/>
        <v>Red</v>
      </c>
      <c r="Q5955" t="str">
        <f t="shared" si="1930"/>
        <v>Green</v>
      </c>
      <c r="R5955" t="str">
        <f t="shared" si="1931"/>
        <v>Red</v>
      </c>
      <c r="S5955" t="str">
        <f t="shared" si="1932"/>
        <v>Green</v>
      </c>
      <c r="T5955" t="str">
        <f t="shared" si="1933"/>
        <v>Green</v>
      </c>
      <c r="U5955" t="str">
        <f t="shared" si="1934"/>
        <v>Red</v>
      </c>
      <c r="V5955" t="str">
        <f t="shared" si="1935"/>
        <v>Green</v>
      </c>
      <c r="W5955" t="str">
        <f t="shared" si="1936"/>
        <v>Red</v>
      </c>
      <c r="X5955" t="str">
        <f t="shared" si="1937"/>
        <v>Red</v>
      </c>
      <c r="Y5955" t="str">
        <f t="shared" si="1938"/>
        <v>Red</v>
      </c>
      <c r="Z5955" t="str">
        <f t="shared" si="1939"/>
        <v>Red</v>
      </c>
      <c r="AA5955" t="str">
        <f t="shared" si="1940"/>
        <v>Green</v>
      </c>
      <c r="AB5955" t="str">
        <f t="shared" si="1941"/>
        <v>Green</v>
      </c>
      <c r="AC5955" t="str">
        <f t="shared" si="1942"/>
        <v>Red</v>
      </c>
      <c r="AD5955" t="str">
        <f t="shared" si="1943"/>
        <v>Green</v>
      </c>
    </row>
    <row r="5956" spans="1:30" x14ac:dyDescent="0.3">
      <c r="A5956" t="str">
        <f t="shared" si="1924"/>
        <v>08/08/2026Grimsby TownBlackpool</v>
      </c>
      <c r="B5956" t="s">
        <v>5899</v>
      </c>
      <c r="C5956" t="s">
        <v>5900</v>
      </c>
      <c r="D5956" s="2">
        <v>46242</v>
      </c>
      <c r="E5956" s="3">
        <v>0.58333333333333337</v>
      </c>
      <c r="F5956" t="s">
        <v>3879</v>
      </c>
      <c r="G5956" t="s">
        <v>3839</v>
      </c>
      <c r="H5956">
        <v>0</v>
      </c>
      <c r="I5956">
        <v>1</v>
      </c>
      <c r="J5956">
        <v>1</v>
      </c>
      <c r="K5956">
        <v>3</v>
      </c>
      <c r="L5956" s="22" t="str">
        <f t="shared" si="1925"/>
        <v>08/08/2026</v>
      </c>
      <c r="M5956" s="23">
        <f t="shared" si="1926"/>
        <v>0.45833333333333337</v>
      </c>
      <c r="N5956" t="str">
        <f t="shared" si="1927"/>
        <v>1 - 3</v>
      </c>
      <c r="O5956" t="str">
        <f t="shared" si="1928"/>
        <v>Red</v>
      </c>
      <c r="P5956" t="str">
        <f t="shared" si="1929"/>
        <v>Red</v>
      </c>
      <c r="Q5956" t="str">
        <f t="shared" si="1930"/>
        <v>Green</v>
      </c>
      <c r="R5956" t="str">
        <f t="shared" si="1931"/>
        <v>Red</v>
      </c>
      <c r="S5956" t="str">
        <f t="shared" si="1932"/>
        <v>Green</v>
      </c>
      <c r="T5956" t="str">
        <f t="shared" si="1933"/>
        <v>Green</v>
      </c>
      <c r="U5956" t="str">
        <f t="shared" si="1934"/>
        <v>Red</v>
      </c>
      <c r="V5956" t="str">
        <f t="shared" si="1935"/>
        <v>Red</v>
      </c>
      <c r="W5956" t="str">
        <f t="shared" si="1936"/>
        <v>Green</v>
      </c>
      <c r="X5956" t="str">
        <f t="shared" si="1937"/>
        <v>Green</v>
      </c>
      <c r="Y5956" t="str">
        <f t="shared" si="1938"/>
        <v>Green</v>
      </c>
      <c r="Z5956" t="str">
        <f t="shared" si="1939"/>
        <v>Green</v>
      </c>
      <c r="AA5956" t="str">
        <f t="shared" si="1940"/>
        <v>Red</v>
      </c>
      <c r="AB5956" t="str">
        <f t="shared" si="1941"/>
        <v>Red</v>
      </c>
      <c r="AC5956" t="str">
        <f t="shared" si="1942"/>
        <v>Green</v>
      </c>
      <c r="AD5956" t="str">
        <f t="shared" si="1943"/>
        <v>Red</v>
      </c>
    </row>
    <row r="5957" spans="1:30" x14ac:dyDescent="0.3">
      <c r="A5957" t="str">
        <f t="shared" si="1924"/>
        <v xml:space="preserve">08/08/2026Grotta SeltjarnarnesThrottur </v>
      </c>
      <c r="D5957" s="2">
        <v>46242</v>
      </c>
      <c r="E5957" s="3">
        <v>0.58333333333333337</v>
      </c>
      <c r="F5957" t="s">
        <v>605</v>
      </c>
      <c r="G5957" t="s">
        <v>2045</v>
      </c>
      <c r="H5957">
        <v>1</v>
      </c>
      <c r="I5957">
        <v>0</v>
      </c>
      <c r="J5957">
        <v>1</v>
      </c>
      <c r="K5957">
        <v>1</v>
      </c>
      <c r="L5957" s="22" t="str">
        <f t="shared" si="1925"/>
        <v>08/08/2026</v>
      </c>
      <c r="M5957" s="23">
        <f t="shared" si="1926"/>
        <v>0.45833333333333337</v>
      </c>
      <c r="N5957" t="str">
        <f t="shared" si="1927"/>
        <v>1 - 1</v>
      </c>
      <c r="O5957" t="str">
        <f t="shared" si="1928"/>
        <v>Red</v>
      </c>
      <c r="P5957" t="str">
        <f t="shared" si="1929"/>
        <v>Green</v>
      </c>
      <c r="Q5957" t="str">
        <f t="shared" si="1930"/>
        <v>Red</v>
      </c>
      <c r="R5957" t="str">
        <f t="shared" si="1931"/>
        <v>Green</v>
      </c>
      <c r="S5957" t="str">
        <f t="shared" si="1932"/>
        <v>Green</v>
      </c>
      <c r="T5957" t="str">
        <f t="shared" si="1933"/>
        <v>Red</v>
      </c>
      <c r="U5957" t="str">
        <f t="shared" si="1934"/>
        <v>Green</v>
      </c>
      <c r="V5957" t="str">
        <f t="shared" si="1935"/>
        <v>Red</v>
      </c>
      <c r="W5957" t="str">
        <f t="shared" si="1936"/>
        <v>Red</v>
      </c>
      <c r="X5957" t="str">
        <f t="shared" si="1937"/>
        <v>Green</v>
      </c>
      <c r="Y5957" t="str">
        <f t="shared" si="1938"/>
        <v>Green</v>
      </c>
      <c r="Z5957" t="str">
        <f t="shared" si="1939"/>
        <v>Red</v>
      </c>
      <c r="AA5957" t="str">
        <f t="shared" si="1940"/>
        <v>Green</v>
      </c>
      <c r="AB5957" t="str">
        <f t="shared" si="1941"/>
        <v>Green</v>
      </c>
      <c r="AC5957" t="str">
        <f t="shared" si="1942"/>
        <v>Green</v>
      </c>
      <c r="AD5957" t="str">
        <f t="shared" si="1943"/>
        <v>Red</v>
      </c>
    </row>
    <row r="5958" spans="1:30" x14ac:dyDescent="0.3">
      <c r="A5958" t="str">
        <f t="shared" si="1924"/>
        <v>08/08/2026Guiseley AFCWarrington Town</v>
      </c>
      <c r="B5958" t="s">
        <v>5899</v>
      </c>
      <c r="D5958" s="2">
        <v>46242</v>
      </c>
      <c r="E5958" s="3">
        <v>0.58333333333333337</v>
      </c>
      <c r="F5958" t="s">
        <v>1499</v>
      </c>
      <c r="G5958" t="s">
        <v>1578</v>
      </c>
      <c r="H5958">
        <v>0</v>
      </c>
      <c r="I5958">
        <v>0</v>
      </c>
      <c r="J5958">
        <v>1</v>
      </c>
      <c r="K5958">
        <v>2</v>
      </c>
      <c r="L5958" s="22" t="str">
        <f t="shared" si="1925"/>
        <v>08/08/2026</v>
      </c>
      <c r="M5958" s="23">
        <f t="shared" si="1926"/>
        <v>0.45833333333333337</v>
      </c>
      <c r="N5958" t="str">
        <f t="shared" si="1927"/>
        <v>1 - 2</v>
      </c>
      <c r="O5958" t="str">
        <f t="shared" si="1928"/>
        <v>Red</v>
      </c>
      <c r="P5958" t="str">
        <f t="shared" si="1929"/>
        <v>Red</v>
      </c>
      <c r="Q5958" t="str">
        <f t="shared" si="1930"/>
        <v>Green</v>
      </c>
      <c r="R5958" t="str">
        <f t="shared" si="1931"/>
        <v>Red</v>
      </c>
      <c r="S5958" t="str">
        <f t="shared" si="1932"/>
        <v>Green</v>
      </c>
      <c r="T5958" t="str">
        <f t="shared" si="1933"/>
        <v>Green</v>
      </c>
      <c r="U5958" t="str">
        <f t="shared" si="1934"/>
        <v>Red</v>
      </c>
      <c r="V5958" t="str">
        <f t="shared" si="1935"/>
        <v>Green</v>
      </c>
      <c r="W5958" t="str">
        <f t="shared" si="1936"/>
        <v>Red</v>
      </c>
      <c r="X5958" t="str">
        <f t="shared" si="1937"/>
        <v>Red</v>
      </c>
      <c r="Y5958" t="str">
        <f t="shared" si="1938"/>
        <v>Green</v>
      </c>
      <c r="Z5958" t="str">
        <f t="shared" si="1939"/>
        <v>Green</v>
      </c>
      <c r="AA5958" t="str">
        <f t="shared" si="1940"/>
        <v>Red</v>
      </c>
      <c r="AB5958" t="str">
        <f t="shared" si="1941"/>
        <v>Green</v>
      </c>
      <c r="AC5958" t="str">
        <f t="shared" si="1942"/>
        <v>Green</v>
      </c>
      <c r="AD5958" t="str">
        <f t="shared" si="1943"/>
        <v>Red</v>
      </c>
    </row>
    <row r="5959" spans="1:30" x14ac:dyDescent="0.3">
      <c r="A5959" t="str">
        <f t="shared" si="1924"/>
        <v>08/08/2026Hamilton AcademicalAlloa Athletic</v>
      </c>
      <c r="D5959" s="2">
        <v>46242</v>
      </c>
      <c r="E5959" s="3">
        <v>0.58333333333333337</v>
      </c>
      <c r="F5959" t="s">
        <v>1400</v>
      </c>
      <c r="G5959" t="s">
        <v>1384</v>
      </c>
      <c r="H5959">
        <v>1</v>
      </c>
      <c r="I5959">
        <v>0</v>
      </c>
      <c r="J5959">
        <v>1</v>
      </c>
      <c r="K5959">
        <v>0</v>
      </c>
      <c r="L5959" s="22" t="str">
        <f t="shared" si="1925"/>
        <v>08/08/2026</v>
      </c>
      <c r="M5959" s="23">
        <f t="shared" si="1926"/>
        <v>0.45833333333333337</v>
      </c>
      <c r="N5959" t="str">
        <f t="shared" si="1927"/>
        <v>1 - 0</v>
      </c>
      <c r="O5959" t="str">
        <f t="shared" si="1928"/>
        <v>Green</v>
      </c>
      <c r="P5959" t="str">
        <f t="shared" si="1929"/>
        <v>Red</v>
      </c>
      <c r="Q5959" t="str">
        <f t="shared" si="1930"/>
        <v>Red</v>
      </c>
      <c r="R5959" t="str">
        <f t="shared" si="1931"/>
        <v>Green</v>
      </c>
      <c r="S5959" t="str">
        <f t="shared" si="1932"/>
        <v>Red</v>
      </c>
      <c r="T5959" t="str">
        <f t="shared" si="1933"/>
        <v>Green</v>
      </c>
      <c r="U5959" t="str">
        <f t="shared" si="1934"/>
        <v>Green</v>
      </c>
      <c r="V5959" t="str">
        <f t="shared" si="1935"/>
        <v>Red</v>
      </c>
      <c r="W5959" t="str">
        <f t="shared" si="1936"/>
        <v>Red</v>
      </c>
      <c r="X5959" t="str">
        <f t="shared" si="1937"/>
        <v>Green</v>
      </c>
      <c r="Y5959" t="str">
        <f t="shared" si="1938"/>
        <v>Red</v>
      </c>
      <c r="Z5959" t="str">
        <f t="shared" si="1939"/>
        <v>Red</v>
      </c>
      <c r="AA5959" t="str">
        <f t="shared" si="1940"/>
        <v>Green</v>
      </c>
      <c r="AB5959" t="str">
        <f t="shared" si="1941"/>
        <v>Green</v>
      </c>
      <c r="AC5959" t="str">
        <f t="shared" si="1942"/>
        <v>Red</v>
      </c>
      <c r="AD5959" t="str">
        <f t="shared" si="1943"/>
        <v>Green</v>
      </c>
    </row>
    <row r="5960" spans="1:30" x14ac:dyDescent="0.3">
      <c r="A5960" t="str">
        <f t="shared" si="1924"/>
        <v>08/08/2026Hanworth VillaTaunton Town</v>
      </c>
      <c r="B5960" t="s">
        <v>5899</v>
      </c>
      <c r="D5960" s="2">
        <v>46242</v>
      </c>
      <c r="E5960" s="3">
        <v>0.58333333333333337</v>
      </c>
      <c r="F5960" t="s">
        <v>7468</v>
      </c>
      <c r="G5960" t="s">
        <v>1514</v>
      </c>
      <c r="H5960">
        <v>0</v>
      </c>
      <c r="I5960">
        <v>0</v>
      </c>
      <c r="J5960">
        <v>2</v>
      </c>
      <c r="K5960">
        <v>0</v>
      </c>
      <c r="L5960" s="22" t="str">
        <f t="shared" si="1925"/>
        <v>08/08/2026</v>
      </c>
      <c r="M5960" s="23">
        <f t="shared" si="1926"/>
        <v>0.45833333333333337</v>
      </c>
      <c r="N5960" t="str">
        <f t="shared" si="1927"/>
        <v>2 - 0</v>
      </c>
      <c r="O5960" t="str">
        <f t="shared" si="1928"/>
        <v>Green</v>
      </c>
      <c r="P5960" t="str">
        <f t="shared" si="1929"/>
        <v>Red</v>
      </c>
      <c r="Q5960" t="str">
        <f t="shared" si="1930"/>
        <v>Red</v>
      </c>
      <c r="R5960" t="str">
        <f t="shared" si="1931"/>
        <v>Green</v>
      </c>
      <c r="S5960" t="str">
        <f t="shared" si="1932"/>
        <v>Red</v>
      </c>
      <c r="T5960" t="str">
        <f t="shared" si="1933"/>
        <v>Green</v>
      </c>
      <c r="U5960" t="str">
        <f t="shared" si="1934"/>
        <v>Red</v>
      </c>
      <c r="V5960" t="str">
        <f t="shared" si="1935"/>
        <v>Green</v>
      </c>
      <c r="W5960" t="str">
        <f t="shared" si="1936"/>
        <v>Red</v>
      </c>
      <c r="X5960" t="str">
        <f t="shared" si="1937"/>
        <v>Red</v>
      </c>
      <c r="Y5960" t="str">
        <f t="shared" si="1938"/>
        <v>Green</v>
      </c>
      <c r="Z5960" t="str">
        <f t="shared" si="1939"/>
        <v>Red</v>
      </c>
      <c r="AA5960" t="str">
        <f t="shared" si="1940"/>
        <v>Green</v>
      </c>
      <c r="AB5960" t="str">
        <f t="shared" si="1941"/>
        <v>Green</v>
      </c>
      <c r="AC5960" t="str">
        <f t="shared" si="1942"/>
        <v>Red</v>
      </c>
      <c r="AD5960" t="str">
        <f t="shared" si="1943"/>
        <v>Green</v>
      </c>
    </row>
    <row r="5961" spans="1:30" x14ac:dyDescent="0.3">
      <c r="A5961" t="str">
        <f t="shared" si="1924"/>
        <v>08/08/2026Harland and Wolff WeldersWarrenpoint Town</v>
      </c>
      <c r="D5961" s="2">
        <v>46242</v>
      </c>
      <c r="E5961" s="3">
        <v>0.58333333333333337</v>
      </c>
      <c r="F5961" t="s">
        <v>7469</v>
      </c>
      <c r="G5961" t="s">
        <v>7470</v>
      </c>
      <c r="H5961">
        <v>0</v>
      </c>
      <c r="I5961">
        <v>0</v>
      </c>
      <c r="J5961">
        <v>3</v>
      </c>
      <c r="K5961">
        <v>0</v>
      </c>
      <c r="L5961" s="22" t="str">
        <f t="shared" si="1925"/>
        <v>08/08/2026</v>
      </c>
      <c r="M5961" s="23">
        <f t="shared" si="1926"/>
        <v>0.45833333333333337</v>
      </c>
      <c r="N5961" t="str">
        <f t="shared" si="1927"/>
        <v>3 - 0</v>
      </c>
      <c r="O5961" t="str">
        <f t="shared" si="1928"/>
        <v>Green</v>
      </c>
      <c r="P5961" t="str">
        <f t="shared" si="1929"/>
        <v>Red</v>
      </c>
      <c r="Q5961" t="str">
        <f t="shared" si="1930"/>
        <v>Red</v>
      </c>
      <c r="R5961" t="str">
        <f t="shared" si="1931"/>
        <v>Green</v>
      </c>
      <c r="S5961" t="str">
        <f t="shared" si="1932"/>
        <v>Red</v>
      </c>
      <c r="T5961" t="str">
        <f t="shared" si="1933"/>
        <v>Green</v>
      </c>
      <c r="U5961" t="str">
        <f t="shared" si="1934"/>
        <v>Red</v>
      </c>
      <c r="V5961" t="str">
        <f t="shared" si="1935"/>
        <v>Green</v>
      </c>
      <c r="W5961" t="str">
        <f t="shared" si="1936"/>
        <v>Red</v>
      </c>
      <c r="X5961" t="str">
        <f t="shared" si="1937"/>
        <v>Red</v>
      </c>
      <c r="Y5961" t="str">
        <f t="shared" si="1938"/>
        <v>Green</v>
      </c>
      <c r="Z5961" t="str">
        <f t="shared" si="1939"/>
        <v>Green</v>
      </c>
      <c r="AA5961" t="str">
        <f t="shared" si="1940"/>
        <v>Red</v>
      </c>
      <c r="AB5961" t="str">
        <f t="shared" si="1941"/>
        <v>Green</v>
      </c>
      <c r="AC5961" t="str">
        <f t="shared" si="1942"/>
        <v>Red</v>
      </c>
      <c r="AD5961" t="str">
        <f t="shared" si="1943"/>
        <v>Green</v>
      </c>
    </row>
    <row r="5962" spans="1:30" x14ac:dyDescent="0.3">
      <c r="A5962" t="str">
        <f t="shared" si="1924"/>
        <v>08/08/2026Harrogate TownSolihull Moors</v>
      </c>
      <c r="B5962" t="s">
        <v>5899</v>
      </c>
      <c r="D5962" s="2">
        <v>46242</v>
      </c>
      <c r="E5962" s="3">
        <v>0.58333333333333337</v>
      </c>
      <c r="F5962" t="s">
        <v>1513</v>
      </c>
      <c r="G5962" t="s">
        <v>3815</v>
      </c>
      <c r="H5962">
        <v>1</v>
      </c>
      <c r="I5962">
        <v>0</v>
      </c>
      <c r="J5962">
        <v>5</v>
      </c>
      <c r="K5962">
        <v>2</v>
      </c>
      <c r="L5962" s="22" t="str">
        <f t="shared" si="1925"/>
        <v>08/08/2026</v>
      </c>
      <c r="M5962" s="23">
        <f t="shared" si="1926"/>
        <v>0.45833333333333337</v>
      </c>
      <c r="N5962" t="str">
        <f t="shared" si="1927"/>
        <v>5 - 2</v>
      </c>
      <c r="O5962" t="str">
        <f t="shared" si="1928"/>
        <v>Green</v>
      </c>
      <c r="P5962" t="str">
        <f t="shared" si="1929"/>
        <v>Red</v>
      </c>
      <c r="Q5962" t="str">
        <f t="shared" si="1930"/>
        <v>Red</v>
      </c>
      <c r="R5962" t="str">
        <f t="shared" si="1931"/>
        <v>Green</v>
      </c>
      <c r="S5962" t="str">
        <f t="shared" si="1932"/>
        <v>Red</v>
      </c>
      <c r="T5962" t="str">
        <f t="shared" si="1933"/>
        <v>Green</v>
      </c>
      <c r="U5962" t="str">
        <f t="shared" si="1934"/>
        <v>Green</v>
      </c>
      <c r="V5962" t="str">
        <f t="shared" si="1935"/>
        <v>Red</v>
      </c>
      <c r="W5962" t="str">
        <f t="shared" si="1936"/>
        <v>Red</v>
      </c>
      <c r="X5962" t="str">
        <f t="shared" si="1937"/>
        <v>Green</v>
      </c>
      <c r="Y5962" t="str">
        <f t="shared" si="1938"/>
        <v>Green</v>
      </c>
      <c r="Z5962" t="str">
        <f t="shared" si="1939"/>
        <v>Green</v>
      </c>
      <c r="AA5962" t="str">
        <f t="shared" si="1940"/>
        <v>Red</v>
      </c>
      <c r="AB5962" t="str">
        <f t="shared" si="1941"/>
        <v>Red</v>
      </c>
      <c r="AC5962" t="str">
        <f t="shared" si="1942"/>
        <v>Green</v>
      </c>
      <c r="AD5962" t="str">
        <f t="shared" si="1943"/>
        <v>Red</v>
      </c>
    </row>
    <row r="5963" spans="1:30" x14ac:dyDescent="0.3">
      <c r="A5963" t="str">
        <f t="shared" si="1924"/>
        <v>08/08/2026HarstadSkjervÃ¶y</v>
      </c>
      <c r="D5963" s="2">
        <v>46242</v>
      </c>
      <c r="E5963" s="3">
        <v>0.58333333333333337</v>
      </c>
      <c r="F5963" t="s">
        <v>3487</v>
      </c>
      <c r="G5963" t="s">
        <v>5342</v>
      </c>
      <c r="H5963">
        <v>2</v>
      </c>
      <c r="I5963">
        <v>0</v>
      </c>
      <c r="J5963">
        <v>7</v>
      </c>
      <c r="K5963">
        <v>0</v>
      </c>
      <c r="L5963" s="22" t="str">
        <f t="shared" si="1925"/>
        <v>08/08/2026</v>
      </c>
      <c r="M5963" s="23">
        <f t="shared" si="1926"/>
        <v>0.45833333333333337</v>
      </c>
      <c r="N5963" t="str">
        <f t="shared" si="1927"/>
        <v>7 - 0</v>
      </c>
      <c r="O5963" t="str">
        <f t="shared" si="1928"/>
        <v>Green</v>
      </c>
      <c r="P5963" t="str">
        <f t="shared" si="1929"/>
        <v>Red</v>
      </c>
      <c r="Q5963" t="str">
        <f t="shared" si="1930"/>
        <v>Red</v>
      </c>
      <c r="R5963" t="str">
        <f t="shared" si="1931"/>
        <v>Green</v>
      </c>
      <c r="S5963" t="str">
        <f t="shared" si="1932"/>
        <v>Red</v>
      </c>
      <c r="T5963" t="str">
        <f t="shared" si="1933"/>
        <v>Green</v>
      </c>
      <c r="U5963" t="str">
        <f t="shared" si="1934"/>
        <v>Green</v>
      </c>
      <c r="V5963" t="str">
        <f t="shared" si="1935"/>
        <v>Red</v>
      </c>
      <c r="W5963" t="str">
        <f t="shared" si="1936"/>
        <v>Red</v>
      </c>
      <c r="X5963" t="str">
        <f t="shared" si="1937"/>
        <v>Green</v>
      </c>
      <c r="Y5963" t="str">
        <f t="shared" si="1938"/>
        <v>Green</v>
      </c>
      <c r="Z5963" t="str">
        <f t="shared" si="1939"/>
        <v>Green</v>
      </c>
      <c r="AA5963" t="str">
        <f t="shared" si="1940"/>
        <v>Red</v>
      </c>
      <c r="AB5963" t="str">
        <f t="shared" si="1941"/>
        <v>Red</v>
      </c>
      <c r="AC5963" t="str">
        <f t="shared" si="1942"/>
        <v>Red</v>
      </c>
      <c r="AD5963" t="str">
        <f t="shared" si="1943"/>
        <v>Green</v>
      </c>
    </row>
    <row r="5964" spans="1:30" x14ac:dyDescent="0.3">
      <c r="A5964" t="str">
        <f t="shared" si="1924"/>
        <v>08/08/2026HartlepoolBarrow AFC</v>
      </c>
      <c r="B5964" t="s">
        <v>5899</v>
      </c>
      <c r="D5964" s="2">
        <v>46242</v>
      </c>
      <c r="E5964" s="3">
        <v>0.58333333333333337</v>
      </c>
      <c r="F5964" t="s">
        <v>1480</v>
      </c>
      <c r="G5964" t="s">
        <v>1509</v>
      </c>
      <c r="H5964">
        <v>1</v>
      </c>
      <c r="I5964">
        <v>0</v>
      </c>
      <c r="J5964">
        <v>2</v>
      </c>
      <c r="K5964">
        <v>0</v>
      </c>
      <c r="L5964" s="22" t="str">
        <f t="shared" si="1925"/>
        <v>08/08/2026</v>
      </c>
      <c r="M5964" s="23">
        <f t="shared" si="1926"/>
        <v>0.45833333333333337</v>
      </c>
      <c r="N5964" t="str">
        <f t="shared" si="1927"/>
        <v>2 - 0</v>
      </c>
      <c r="O5964" t="str">
        <f t="shared" si="1928"/>
        <v>Green</v>
      </c>
      <c r="P5964" t="str">
        <f t="shared" si="1929"/>
        <v>Red</v>
      </c>
      <c r="Q5964" t="str">
        <f t="shared" si="1930"/>
        <v>Red</v>
      </c>
      <c r="R5964" t="str">
        <f t="shared" si="1931"/>
        <v>Green</v>
      </c>
      <c r="S5964" t="str">
        <f t="shared" si="1932"/>
        <v>Red</v>
      </c>
      <c r="T5964" t="str">
        <f t="shared" si="1933"/>
        <v>Green</v>
      </c>
      <c r="U5964" t="str">
        <f t="shared" si="1934"/>
        <v>Green</v>
      </c>
      <c r="V5964" t="str">
        <f t="shared" si="1935"/>
        <v>Red</v>
      </c>
      <c r="W5964" t="str">
        <f t="shared" si="1936"/>
        <v>Red</v>
      </c>
      <c r="X5964" t="str">
        <f t="shared" si="1937"/>
        <v>Green</v>
      </c>
      <c r="Y5964" t="str">
        <f t="shared" si="1938"/>
        <v>Green</v>
      </c>
      <c r="Z5964" t="str">
        <f t="shared" si="1939"/>
        <v>Red</v>
      </c>
      <c r="AA5964" t="str">
        <f t="shared" si="1940"/>
        <v>Green</v>
      </c>
      <c r="AB5964" t="str">
        <f t="shared" si="1941"/>
        <v>Green</v>
      </c>
      <c r="AC5964" t="str">
        <f t="shared" si="1942"/>
        <v>Red</v>
      </c>
      <c r="AD5964" t="str">
        <f t="shared" si="1943"/>
        <v>Green</v>
      </c>
    </row>
    <row r="5965" spans="1:30" x14ac:dyDescent="0.3">
      <c r="A5965" t="str">
        <f t="shared" si="1924"/>
        <v>08/08/2026Haukiputaan PalloKaPa Kajaani</v>
      </c>
      <c r="D5965" s="2">
        <v>46242</v>
      </c>
      <c r="E5965" s="3">
        <v>0.58333333333333337</v>
      </c>
      <c r="F5965" t="s">
        <v>5336</v>
      </c>
      <c r="G5965" t="s">
        <v>7471</v>
      </c>
      <c r="H5965">
        <v>0</v>
      </c>
      <c r="I5965">
        <v>0</v>
      </c>
      <c r="J5965">
        <v>1</v>
      </c>
      <c r="K5965">
        <v>2</v>
      </c>
      <c r="L5965" s="22" t="str">
        <f t="shared" si="1925"/>
        <v>08/08/2026</v>
      </c>
      <c r="M5965" s="23">
        <f t="shared" si="1926"/>
        <v>0.45833333333333337</v>
      </c>
      <c r="N5965" t="str">
        <f t="shared" si="1927"/>
        <v>1 - 2</v>
      </c>
      <c r="O5965" t="str">
        <f t="shared" si="1928"/>
        <v>Red</v>
      </c>
      <c r="P5965" t="str">
        <f t="shared" si="1929"/>
        <v>Red</v>
      </c>
      <c r="Q5965" t="str">
        <f t="shared" si="1930"/>
        <v>Green</v>
      </c>
      <c r="R5965" t="str">
        <f t="shared" si="1931"/>
        <v>Red</v>
      </c>
      <c r="S5965" t="str">
        <f t="shared" si="1932"/>
        <v>Green</v>
      </c>
      <c r="T5965" t="str">
        <f t="shared" si="1933"/>
        <v>Green</v>
      </c>
      <c r="U5965" t="str">
        <f t="shared" si="1934"/>
        <v>Red</v>
      </c>
      <c r="V5965" t="str">
        <f t="shared" si="1935"/>
        <v>Green</v>
      </c>
      <c r="W5965" t="str">
        <f t="shared" si="1936"/>
        <v>Red</v>
      </c>
      <c r="X5965" t="str">
        <f t="shared" si="1937"/>
        <v>Red</v>
      </c>
      <c r="Y5965" t="str">
        <f t="shared" si="1938"/>
        <v>Green</v>
      </c>
      <c r="Z5965" t="str">
        <f t="shared" si="1939"/>
        <v>Green</v>
      </c>
      <c r="AA5965" t="str">
        <f t="shared" si="1940"/>
        <v>Red</v>
      </c>
      <c r="AB5965" t="str">
        <f t="shared" si="1941"/>
        <v>Green</v>
      </c>
      <c r="AC5965" t="str">
        <f t="shared" si="1942"/>
        <v>Green</v>
      </c>
      <c r="AD5965" t="str">
        <f t="shared" si="1943"/>
        <v>Red</v>
      </c>
    </row>
    <row r="5966" spans="1:30" x14ac:dyDescent="0.3">
      <c r="A5966" t="str">
        <f t="shared" si="1924"/>
        <v>08/08/2026Hebburn TownSouthport</v>
      </c>
      <c r="B5966" t="s">
        <v>5899</v>
      </c>
      <c r="D5966" s="2">
        <v>46242</v>
      </c>
      <c r="E5966" s="3">
        <v>0.58333333333333337</v>
      </c>
      <c r="F5966" t="s">
        <v>1479</v>
      </c>
      <c r="G5966" t="s">
        <v>2708</v>
      </c>
      <c r="H5966">
        <v>2</v>
      </c>
      <c r="I5966">
        <v>0</v>
      </c>
      <c r="J5966">
        <v>3</v>
      </c>
      <c r="K5966">
        <v>1</v>
      </c>
      <c r="L5966" s="22" t="str">
        <f t="shared" si="1925"/>
        <v>08/08/2026</v>
      </c>
      <c r="M5966" s="23">
        <f t="shared" si="1926"/>
        <v>0.45833333333333337</v>
      </c>
      <c r="N5966" t="str">
        <f t="shared" si="1927"/>
        <v>3 - 1</v>
      </c>
      <c r="O5966" t="str">
        <f t="shared" si="1928"/>
        <v>Green</v>
      </c>
      <c r="P5966" t="str">
        <f t="shared" si="1929"/>
        <v>Red</v>
      </c>
      <c r="Q5966" t="str">
        <f t="shared" si="1930"/>
        <v>Red</v>
      </c>
      <c r="R5966" t="str">
        <f t="shared" si="1931"/>
        <v>Green</v>
      </c>
      <c r="S5966" t="str">
        <f t="shared" si="1932"/>
        <v>Red</v>
      </c>
      <c r="T5966" t="str">
        <f t="shared" si="1933"/>
        <v>Green</v>
      </c>
      <c r="U5966" t="str">
        <f t="shared" si="1934"/>
        <v>Green</v>
      </c>
      <c r="V5966" t="str">
        <f t="shared" si="1935"/>
        <v>Red</v>
      </c>
      <c r="W5966" t="str">
        <f t="shared" si="1936"/>
        <v>Red</v>
      </c>
      <c r="X5966" t="str">
        <f t="shared" si="1937"/>
        <v>Green</v>
      </c>
      <c r="Y5966" t="str">
        <f t="shared" si="1938"/>
        <v>Green</v>
      </c>
      <c r="Z5966" t="str">
        <f t="shared" si="1939"/>
        <v>Green</v>
      </c>
      <c r="AA5966" t="str">
        <f t="shared" si="1940"/>
        <v>Red</v>
      </c>
      <c r="AB5966" t="str">
        <f t="shared" si="1941"/>
        <v>Red</v>
      </c>
      <c r="AC5966" t="str">
        <f t="shared" si="1942"/>
        <v>Green</v>
      </c>
      <c r="AD5966" t="str">
        <f t="shared" si="1943"/>
        <v>Red</v>
      </c>
    </row>
    <row r="5967" spans="1:30" x14ac:dyDescent="0.3">
      <c r="A5967" t="str">
        <f t="shared" si="1924"/>
        <v>08/08/2026Hemel Hempstead TownChelmsford City</v>
      </c>
      <c r="B5967" t="s">
        <v>5899</v>
      </c>
      <c r="D5967" s="2">
        <v>46242</v>
      </c>
      <c r="E5967" s="3">
        <v>0.58333333333333337</v>
      </c>
      <c r="F5967" t="s">
        <v>1550</v>
      </c>
      <c r="G5967" t="s">
        <v>3858</v>
      </c>
      <c r="H5967">
        <v>0</v>
      </c>
      <c r="I5967">
        <v>1</v>
      </c>
      <c r="J5967">
        <v>1</v>
      </c>
      <c r="K5967">
        <v>1</v>
      </c>
      <c r="L5967" s="22" t="str">
        <f t="shared" si="1925"/>
        <v>08/08/2026</v>
      </c>
      <c r="M5967" s="23">
        <f t="shared" si="1926"/>
        <v>0.45833333333333337</v>
      </c>
      <c r="N5967" t="str">
        <f t="shared" si="1927"/>
        <v>1 - 1</v>
      </c>
      <c r="O5967" t="str">
        <f t="shared" si="1928"/>
        <v>Red</v>
      </c>
      <c r="P5967" t="str">
        <f t="shared" si="1929"/>
        <v>Green</v>
      </c>
      <c r="Q5967" t="str">
        <f t="shared" si="1930"/>
        <v>Red</v>
      </c>
      <c r="R5967" t="str">
        <f t="shared" si="1931"/>
        <v>Green</v>
      </c>
      <c r="S5967" t="str">
        <f t="shared" si="1932"/>
        <v>Green</v>
      </c>
      <c r="T5967" t="str">
        <f t="shared" si="1933"/>
        <v>Red</v>
      </c>
      <c r="U5967" t="str">
        <f t="shared" si="1934"/>
        <v>Red</v>
      </c>
      <c r="V5967" t="str">
        <f t="shared" si="1935"/>
        <v>Red</v>
      </c>
      <c r="W5967" t="str">
        <f t="shared" si="1936"/>
        <v>Green</v>
      </c>
      <c r="X5967" t="str">
        <f t="shared" si="1937"/>
        <v>Green</v>
      </c>
      <c r="Y5967" t="str">
        <f t="shared" si="1938"/>
        <v>Green</v>
      </c>
      <c r="Z5967" t="str">
        <f t="shared" si="1939"/>
        <v>Red</v>
      </c>
      <c r="AA5967" t="str">
        <f t="shared" si="1940"/>
        <v>Green</v>
      </c>
      <c r="AB5967" t="str">
        <f t="shared" si="1941"/>
        <v>Green</v>
      </c>
      <c r="AC5967" t="str">
        <f t="shared" si="1942"/>
        <v>Green</v>
      </c>
      <c r="AD5967" t="str">
        <f t="shared" si="1943"/>
        <v>Red</v>
      </c>
    </row>
    <row r="5968" spans="1:30" x14ac:dyDescent="0.3">
      <c r="A5968" t="str">
        <f t="shared" si="1924"/>
        <v>08/08/2026HJS AkatemiaIlves II</v>
      </c>
      <c r="D5968" s="2">
        <v>46242</v>
      </c>
      <c r="E5968" s="3">
        <v>0.58333333333333337</v>
      </c>
      <c r="F5968" t="s">
        <v>2423</v>
      </c>
      <c r="G5968" t="s">
        <v>2428</v>
      </c>
      <c r="H5968">
        <v>1</v>
      </c>
      <c r="I5968">
        <v>0</v>
      </c>
      <c r="J5968">
        <v>3</v>
      </c>
      <c r="K5968">
        <v>1</v>
      </c>
      <c r="L5968" s="22" t="str">
        <f t="shared" si="1925"/>
        <v>08/08/2026</v>
      </c>
      <c r="M5968" s="23">
        <f t="shared" si="1926"/>
        <v>0.45833333333333337</v>
      </c>
      <c r="N5968" t="str">
        <f t="shared" si="1927"/>
        <v>3 - 1</v>
      </c>
      <c r="O5968" t="str">
        <f t="shared" si="1928"/>
        <v>Green</v>
      </c>
      <c r="P5968" t="str">
        <f t="shared" si="1929"/>
        <v>Red</v>
      </c>
      <c r="Q5968" t="str">
        <f t="shared" si="1930"/>
        <v>Red</v>
      </c>
      <c r="R5968" t="str">
        <f t="shared" si="1931"/>
        <v>Green</v>
      </c>
      <c r="S5968" t="str">
        <f t="shared" si="1932"/>
        <v>Red</v>
      </c>
      <c r="T5968" t="str">
        <f t="shared" si="1933"/>
        <v>Green</v>
      </c>
      <c r="U5968" t="str">
        <f t="shared" si="1934"/>
        <v>Green</v>
      </c>
      <c r="V5968" t="str">
        <f t="shared" si="1935"/>
        <v>Red</v>
      </c>
      <c r="W5968" t="str">
        <f t="shared" si="1936"/>
        <v>Red</v>
      </c>
      <c r="X5968" t="str">
        <f t="shared" si="1937"/>
        <v>Green</v>
      </c>
      <c r="Y5968" t="str">
        <f t="shared" si="1938"/>
        <v>Green</v>
      </c>
      <c r="Z5968" t="str">
        <f t="shared" si="1939"/>
        <v>Green</v>
      </c>
      <c r="AA5968" t="str">
        <f t="shared" si="1940"/>
        <v>Red</v>
      </c>
      <c r="AB5968" t="str">
        <f t="shared" si="1941"/>
        <v>Red</v>
      </c>
      <c r="AC5968" t="str">
        <f t="shared" si="1942"/>
        <v>Green</v>
      </c>
      <c r="AD5968" t="str">
        <f t="shared" si="1943"/>
        <v>Red</v>
      </c>
    </row>
    <row r="5969" spans="1:30" x14ac:dyDescent="0.3">
      <c r="A5969" t="str">
        <f t="shared" si="1924"/>
        <v>08/08/2026Hobro IKAB Gladsaxe</v>
      </c>
      <c r="D5969" s="2">
        <v>46242</v>
      </c>
      <c r="E5969" s="3">
        <v>0.58333333333333337</v>
      </c>
      <c r="F5969" t="s">
        <v>986</v>
      </c>
      <c r="G5969" t="s">
        <v>2411</v>
      </c>
      <c r="H5969">
        <v>0</v>
      </c>
      <c r="I5969">
        <v>0</v>
      </c>
      <c r="J5969">
        <v>1</v>
      </c>
      <c r="K5969">
        <v>0</v>
      </c>
      <c r="L5969" s="22" t="str">
        <f t="shared" si="1925"/>
        <v>08/08/2026</v>
      </c>
      <c r="M5969" s="23">
        <f t="shared" si="1926"/>
        <v>0.45833333333333337</v>
      </c>
      <c r="N5969" t="str">
        <f t="shared" si="1927"/>
        <v>1 - 0</v>
      </c>
      <c r="O5969" t="str">
        <f t="shared" si="1928"/>
        <v>Green</v>
      </c>
      <c r="P5969" t="str">
        <f t="shared" si="1929"/>
        <v>Red</v>
      </c>
      <c r="Q5969" t="str">
        <f t="shared" si="1930"/>
        <v>Red</v>
      </c>
      <c r="R5969" t="str">
        <f t="shared" si="1931"/>
        <v>Green</v>
      </c>
      <c r="S5969" t="str">
        <f t="shared" si="1932"/>
        <v>Red</v>
      </c>
      <c r="T5969" t="str">
        <f t="shared" si="1933"/>
        <v>Green</v>
      </c>
      <c r="U5969" t="str">
        <f t="shared" si="1934"/>
        <v>Red</v>
      </c>
      <c r="V5969" t="str">
        <f t="shared" si="1935"/>
        <v>Green</v>
      </c>
      <c r="W5969" t="str">
        <f t="shared" si="1936"/>
        <v>Red</v>
      </c>
      <c r="X5969" t="str">
        <f t="shared" si="1937"/>
        <v>Red</v>
      </c>
      <c r="Y5969" t="str">
        <f t="shared" si="1938"/>
        <v>Red</v>
      </c>
      <c r="Z5969" t="str">
        <f t="shared" si="1939"/>
        <v>Red</v>
      </c>
      <c r="AA5969" t="str">
        <f t="shared" si="1940"/>
        <v>Green</v>
      </c>
      <c r="AB5969" t="str">
        <f t="shared" si="1941"/>
        <v>Green</v>
      </c>
      <c r="AC5969" t="str">
        <f t="shared" si="1942"/>
        <v>Red</v>
      </c>
      <c r="AD5969" t="str">
        <f t="shared" si="1943"/>
        <v>Green</v>
      </c>
    </row>
    <row r="5970" spans="1:30" x14ac:dyDescent="0.3">
      <c r="A5970" t="str">
        <f t="shared" si="1924"/>
        <v>08/08/2026Hyde FCAFC Emley</v>
      </c>
      <c r="B5970" t="s">
        <v>5899</v>
      </c>
      <c r="D5970" s="2">
        <v>46242</v>
      </c>
      <c r="E5970" s="3">
        <v>0.58333333333333337</v>
      </c>
      <c r="F5970" t="s">
        <v>2700</v>
      </c>
      <c r="G5970" t="s">
        <v>1556</v>
      </c>
      <c r="H5970">
        <v>0</v>
      </c>
      <c r="I5970">
        <v>0</v>
      </c>
      <c r="J5970">
        <v>0</v>
      </c>
      <c r="K5970">
        <v>0</v>
      </c>
      <c r="L5970" s="22" t="str">
        <f t="shared" si="1925"/>
        <v>08/08/2026</v>
      </c>
      <c r="M5970" s="23">
        <f t="shared" si="1926"/>
        <v>0.45833333333333337</v>
      </c>
      <c r="N5970" t="str">
        <f t="shared" si="1927"/>
        <v>0 - 0</v>
      </c>
      <c r="O5970" t="str">
        <f t="shared" si="1928"/>
        <v>Red</v>
      </c>
      <c r="P5970" t="str">
        <f t="shared" si="1929"/>
        <v>Green</v>
      </c>
      <c r="Q5970" t="str">
        <f t="shared" si="1930"/>
        <v>Red</v>
      </c>
      <c r="R5970" t="str">
        <f t="shared" si="1931"/>
        <v>Green</v>
      </c>
      <c r="S5970" t="str">
        <f t="shared" si="1932"/>
        <v>Green</v>
      </c>
      <c r="T5970" t="str">
        <f t="shared" si="1933"/>
        <v>Red</v>
      </c>
      <c r="U5970" t="str">
        <f t="shared" si="1934"/>
        <v>Red</v>
      </c>
      <c r="V5970" t="str">
        <f t="shared" si="1935"/>
        <v>Green</v>
      </c>
      <c r="W5970" t="str">
        <f t="shared" si="1936"/>
        <v>Red</v>
      </c>
      <c r="X5970" t="str">
        <f t="shared" si="1937"/>
        <v>Red</v>
      </c>
      <c r="Y5970" t="str">
        <f t="shared" si="1938"/>
        <v>Red</v>
      </c>
      <c r="Z5970" t="str">
        <f t="shared" si="1939"/>
        <v>Red</v>
      </c>
      <c r="AA5970" t="str">
        <f t="shared" si="1940"/>
        <v>Green</v>
      </c>
      <c r="AB5970" t="str">
        <f t="shared" si="1941"/>
        <v>Green</v>
      </c>
      <c r="AC5970" t="str">
        <f t="shared" si="1942"/>
        <v>Red</v>
      </c>
      <c r="AD5970" t="str">
        <f t="shared" si="1943"/>
        <v>Green</v>
      </c>
    </row>
    <row r="5971" spans="1:30" x14ac:dyDescent="0.3">
      <c r="A5971" t="str">
        <f t="shared" si="1924"/>
        <v>08/08/2026IFK StocksundGefle</v>
      </c>
      <c r="B5971" t="s">
        <v>827</v>
      </c>
      <c r="D5971" s="2">
        <v>46242</v>
      </c>
      <c r="E5971" s="3">
        <v>0.58333333333333337</v>
      </c>
      <c r="F5971" t="s">
        <v>3906</v>
      </c>
      <c r="G5971" t="s">
        <v>5767</v>
      </c>
      <c r="H5971">
        <v>1</v>
      </c>
      <c r="I5971">
        <v>0</v>
      </c>
      <c r="J5971">
        <v>5</v>
      </c>
      <c r="K5971">
        <v>0</v>
      </c>
      <c r="L5971" s="22" t="str">
        <f t="shared" si="1925"/>
        <v>08/08/2026</v>
      </c>
      <c r="M5971" s="23">
        <f t="shared" si="1926"/>
        <v>0.45833333333333337</v>
      </c>
      <c r="N5971" t="str">
        <f t="shared" si="1927"/>
        <v>5 - 0</v>
      </c>
      <c r="O5971" t="str">
        <f t="shared" si="1928"/>
        <v>Green</v>
      </c>
      <c r="P5971" t="str">
        <f t="shared" si="1929"/>
        <v>Red</v>
      </c>
      <c r="Q5971" t="str">
        <f t="shared" si="1930"/>
        <v>Red</v>
      </c>
      <c r="R5971" t="str">
        <f t="shared" si="1931"/>
        <v>Green</v>
      </c>
      <c r="S5971" t="str">
        <f t="shared" si="1932"/>
        <v>Red</v>
      </c>
      <c r="T5971" t="str">
        <f t="shared" si="1933"/>
        <v>Green</v>
      </c>
      <c r="U5971" t="str">
        <f t="shared" si="1934"/>
        <v>Green</v>
      </c>
      <c r="V5971" t="str">
        <f t="shared" si="1935"/>
        <v>Red</v>
      </c>
      <c r="W5971" t="str">
        <f t="shared" si="1936"/>
        <v>Red</v>
      </c>
      <c r="X5971" t="str">
        <f t="shared" si="1937"/>
        <v>Green</v>
      </c>
      <c r="Y5971" t="str">
        <f t="shared" si="1938"/>
        <v>Green</v>
      </c>
      <c r="Z5971" t="str">
        <f t="shared" si="1939"/>
        <v>Green</v>
      </c>
      <c r="AA5971" t="str">
        <f t="shared" si="1940"/>
        <v>Red</v>
      </c>
      <c r="AB5971" t="str">
        <f t="shared" si="1941"/>
        <v>Red</v>
      </c>
      <c r="AC5971" t="str">
        <f t="shared" si="1942"/>
        <v>Red</v>
      </c>
      <c r="AD5971" t="str">
        <f t="shared" si="1943"/>
        <v>Green</v>
      </c>
    </row>
    <row r="5972" spans="1:30" x14ac:dyDescent="0.3">
      <c r="A5972" t="str">
        <f t="shared" si="1924"/>
        <v>08/08/2026Ilkeston TownStockton Town</v>
      </c>
      <c r="B5972" t="s">
        <v>5899</v>
      </c>
      <c r="D5972" s="2">
        <v>46242</v>
      </c>
      <c r="E5972" s="3">
        <v>0.58333333333333337</v>
      </c>
      <c r="F5972" t="s">
        <v>7472</v>
      </c>
      <c r="G5972" t="s">
        <v>3845</v>
      </c>
      <c r="H5972">
        <v>0</v>
      </c>
      <c r="I5972">
        <v>0</v>
      </c>
      <c r="J5972">
        <v>1</v>
      </c>
      <c r="K5972">
        <v>0</v>
      </c>
      <c r="L5972" s="22" t="str">
        <f t="shared" si="1925"/>
        <v>08/08/2026</v>
      </c>
      <c r="M5972" s="23">
        <f t="shared" si="1926"/>
        <v>0.45833333333333337</v>
      </c>
      <c r="N5972" t="str">
        <f t="shared" si="1927"/>
        <v>1 - 0</v>
      </c>
      <c r="O5972" t="str">
        <f t="shared" si="1928"/>
        <v>Green</v>
      </c>
      <c r="P5972" t="str">
        <f t="shared" si="1929"/>
        <v>Red</v>
      </c>
      <c r="Q5972" t="str">
        <f t="shared" si="1930"/>
        <v>Red</v>
      </c>
      <c r="R5972" t="str">
        <f t="shared" si="1931"/>
        <v>Green</v>
      </c>
      <c r="S5972" t="str">
        <f t="shared" si="1932"/>
        <v>Red</v>
      </c>
      <c r="T5972" t="str">
        <f t="shared" si="1933"/>
        <v>Green</v>
      </c>
      <c r="U5972" t="str">
        <f t="shared" si="1934"/>
        <v>Red</v>
      </c>
      <c r="V5972" t="str">
        <f t="shared" si="1935"/>
        <v>Green</v>
      </c>
      <c r="W5972" t="str">
        <f t="shared" si="1936"/>
        <v>Red</v>
      </c>
      <c r="X5972" t="str">
        <f t="shared" si="1937"/>
        <v>Red</v>
      </c>
      <c r="Y5972" t="str">
        <f t="shared" si="1938"/>
        <v>Red</v>
      </c>
      <c r="Z5972" t="str">
        <f t="shared" si="1939"/>
        <v>Red</v>
      </c>
      <c r="AA5972" t="str">
        <f t="shared" si="1940"/>
        <v>Green</v>
      </c>
      <c r="AB5972" t="str">
        <f t="shared" si="1941"/>
        <v>Green</v>
      </c>
      <c r="AC5972" t="str">
        <f t="shared" si="1942"/>
        <v>Red</v>
      </c>
      <c r="AD5972" t="str">
        <f t="shared" si="1943"/>
        <v>Green</v>
      </c>
    </row>
    <row r="5973" spans="1:30" x14ac:dyDescent="0.3">
      <c r="A5973" t="str">
        <f t="shared" si="1924"/>
        <v>08/08/2026IpswichRayo Vallecano</v>
      </c>
      <c r="D5973" s="2">
        <v>46242</v>
      </c>
      <c r="E5973" s="3">
        <v>0.58333333333333337</v>
      </c>
      <c r="F5973" t="s">
        <v>5283</v>
      </c>
      <c r="G5973" t="s">
        <v>4361</v>
      </c>
      <c r="H5973">
        <v>3</v>
      </c>
      <c r="I5973">
        <v>0</v>
      </c>
      <c r="J5973">
        <v>3</v>
      </c>
      <c r="K5973">
        <v>0</v>
      </c>
      <c r="L5973" s="22" t="str">
        <f t="shared" si="1925"/>
        <v>08/08/2026</v>
      </c>
      <c r="M5973" s="23">
        <f t="shared" si="1926"/>
        <v>0.45833333333333337</v>
      </c>
      <c r="N5973" t="str">
        <f t="shared" si="1927"/>
        <v>3 - 0</v>
      </c>
      <c r="O5973" t="str">
        <f t="shared" si="1928"/>
        <v>Green</v>
      </c>
      <c r="P5973" t="str">
        <f t="shared" si="1929"/>
        <v>Red</v>
      </c>
      <c r="Q5973" t="str">
        <f t="shared" si="1930"/>
        <v>Red</v>
      </c>
      <c r="R5973" t="str">
        <f t="shared" si="1931"/>
        <v>Green</v>
      </c>
      <c r="S5973" t="str">
        <f t="shared" si="1932"/>
        <v>Red</v>
      </c>
      <c r="T5973" t="str">
        <f t="shared" si="1933"/>
        <v>Green</v>
      </c>
      <c r="U5973" t="str">
        <f t="shared" si="1934"/>
        <v>Green</v>
      </c>
      <c r="V5973" t="str">
        <f t="shared" si="1935"/>
        <v>Red</v>
      </c>
      <c r="W5973" t="str">
        <f t="shared" si="1936"/>
        <v>Red</v>
      </c>
      <c r="X5973" t="str">
        <f t="shared" si="1937"/>
        <v>Green</v>
      </c>
      <c r="Y5973" t="str">
        <f t="shared" si="1938"/>
        <v>Green</v>
      </c>
      <c r="Z5973" t="str">
        <f t="shared" si="1939"/>
        <v>Green</v>
      </c>
      <c r="AA5973" t="str">
        <f t="shared" si="1940"/>
        <v>Red</v>
      </c>
      <c r="AB5973" t="str">
        <f t="shared" si="1941"/>
        <v>Green</v>
      </c>
      <c r="AC5973" t="str">
        <f t="shared" si="1942"/>
        <v>Red</v>
      </c>
      <c r="AD5973" t="str">
        <f t="shared" si="1943"/>
        <v>Green</v>
      </c>
    </row>
    <row r="5974" spans="1:30" x14ac:dyDescent="0.3">
      <c r="A5974" t="str">
        <f t="shared" si="1924"/>
        <v>08/08/2026Jahn Regensburg IINeudrossenfeld</v>
      </c>
      <c r="D5974" s="2">
        <v>46242</v>
      </c>
      <c r="E5974" s="3">
        <v>0.58333333333333337</v>
      </c>
      <c r="F5974" t="s">
        <v>3280</v>
      </c>
      <c r="G5974" t="s">
        <v>1349</v>
      </c>
      <c r="H5974">
        <v>1</v>
      </c>
      <c r="I5974">
        <v>0</v>
      </c>
      <c r="J5974">
        <v>2</v>
      </c>
      <c r="K5974">
        <v>1</v>
      </c>
      <c r="L5974" s="22" t="str">
        <f t="shared" si="1925"/>
        <v>08/08/2026</v>
      </c>
      <c r="M5974" s="23">
        <f t="shared" si="1926"/>
        <v>0.45833333333333337</v>
      </c>
      <c r="N5974" t="str">
        <f t="shared" si="1927"/>
        <v>2 - 1</v>
      </c>
      <c r="O5974" t="str">
        <f t="shared" si="1928"/>
        <v>Green</v>
      </c>
      <c r="P5974" t="str">
        <f t="shared" si="1929"/>
        <v>Red</v>
      </c>
      <c r="Q5974" t="str">
        <f t="shared" si="1930"/>
        <v>Red</v>
      </c>
      <c r="R5974" t="str">
        <f t="shared" si="1931"/>
        <v>Green</v>
      </c>
      <c r="S5974" t="str">
        <f t="shared" si="1932"/>
        <v>Red</v>
      </c>
      <c r="T5974" t="str">
        <f t="shared" si="1933"/>
        <v>Green</v>
      </c>
      <c r="U5974" t="str">
        <f t="shared" si="1934"/>
        <v>Green</v>
      </c>
      <c r="V5974" t="str">
        <f t="shared" si="1935"/>
        <v>Red</v>
      </c>
      <c r="W5974" t="str">
        <f t="shared" si="1936"/>
        <v>Red</v>
      </c>
      <c r="X5974" t="str">
        <f t="shared" si="1937"/>
        <v>Green</v>
      </c>
      <c r="Y5974" t="str">
        <f t="shared" si="1938"/>
        <v>Green</v>
      </c>
      <c r="Z5974" t="str">
        <f t="shared" si="1939"/>
        <v>Green</v>
      </c>
      <c r="AA5974" t="str">
        <f t="shared" si="1940"/>
        <v>Red</v>
      </c>
      <c r="AB5974" t="str">
        <f t="shared" si="1941"/>
        <v>Green</v>
      </c>
      <c r="AC5974" t="str">
        <f t="shared" si="1942"/>
        <v>Green</v>
      </c>
      <c r="AD5974" t="str">
        <f t="shared" si="1943"/>
        <v>Red</v>
      </c>
    </row>
    <row r="5975" spans="1:30" x14ac:dyDescent="0.3">
      <c r="A5975" t="str">
        <f t="shared" si="1924"/>
        <v>08/08/2026KA HafnarfjordurSindri</v>
      </c>
      <c r="D5975" s="2">
        <v>46242</v>
      </c>
      <c r="E5975" s="3">
        <v>0.58333333333333337</v>
      </c>
      <c r="F5975" t="s">
        <v>2046</v>
      </c>
      <c r="G5975" t="s">
        <v>3348</v>
      </c>
      <c r="H5975">
        <v>2</v>
      </c>
      <c r="I5975">
        <v>0</v>
      </c>
      <c r="J5975">
        <v>2</v>
      </c>
      <c r="K5975">
        <v>1</v>
      </c>
      <c r="L5975" s="22" t="str">
        <f t="shared" si="1925"/>
        <v>08/08/2026</v>
      </c>
      <c r="M5975" s="23">
        <f t="shared" si="1926"/>
        <v>0.45833333333333337</v>
      </c>
      <c r="N5975" t="str">
        <f t="shared" si="1927"/>
        <v>2 - 1</v>
      </c>
      <c r="O5975" t="str">
        <f t="shared" si="1928"/>
        <v>Green</v>
      </c>
      <c r="P5975" t="str">
        <f t="shared" si="1929"/>
        <v>Red</v>
      </c>
      <c r="Q5975" t="str">
        <f t="shared" si="1930"/>
        <v>Red</v>
      </c>
      <c r="R5975" t="str">
        <f t="shared" si="1931"/>
        <v>Green</v>
      </c>
      <c r="S5975" t="str">
        <f t="shared" si="1932"/>
        <v>Red</v>
      </c>
      <c r="T5975" t="str">
        <f t="shared" si="1933"/>
        <v>Green</v>
      </c>
      <c r="U5975" t="str">
        <f t="shared" si="1934"/>
        <v>Green</v>
      </c>
      <c r="V5975" t="str">
        <f t="shared" si="1935"/>
        <v>Red</v>
      </c>
      <c r="W5975" t="str">
        <f t="shared" si="1936"/>
        <v>Red</v>
      </c>
      <c r="X5975" t="str">
        <f t="shared" si="1937"/>
        <v>Green</v>
      </c>
      <c r="Y5975" t="str">
        <f t="shared" si="1938"/>
        <v>Green</v>
      </c>
      <c r="Z5975" t="str">
        <f t="shared" si="1939"/>
        <v>Green</v>
      </c>
      <c r="AA5975" t="str">
        <f t="shared" si="1940"/>
        <v>Red</v>
      </c>
      <c r="AB5975" t="str">
        <f t="shared" si="1941"/>
        <v>Green</v>
      </c>
      <c r="AC5975" t="str">
        <f t="shared" si="1942"/>
        <v>Green</v>
      </c>
      <c r="AD5975" t="str">
        <f t="shared" si="1943"/>
        <v>Red</v>
      </c>
    </row>
    <row r="5976" spans="1:30" x14ac:dyDescent="0.3">
      <c r="A5976" t="str">
        <f t="shared" si="1924"/>
        <v>08/08/2026Kajaanin HakaVillan Pojat</v>
      </c>
      <c r="D5976" s="2">
        <v>46242</v>
      </c>
      <c r="E5976" s="3">
        <v>0.58333333333333337</v>
      </c>
      <c r="F5976" t="s">
        <v>7473</v>
      </c>
      <c r="G5976" t="s">
        <v>5786</v>
      </c>
      <c r="H5976">
        <v>0</v>
      </c>
      <c r="I5976">
        <v>0</v>
      </c>
      <c r="J5976">
        <v>1</v>
      </c>
      <c r="K5976">
        <v>1</v>
      </c>
      <c r="L5976" s="22" t="str">
        <f t="shared" si="1925"/>
        <v>08/08/2026</v>
      </c>
      <c r="M5976" s="23">
        <f t="shared" si="1926"/>
        <v>0.45833333333333337</v>
      </c>
      <c r="N5976" t="str">
        <f t="shared" si="1927"/>
        <v>1 - 1</v>
      </c>
      <c r="O5976" t="str">
        <f t="shared" si="1928"/>
        <v>Red</v>
      </c>
      <c r="P5976" t="str">
        <f t="shared" si="1929"/>
        <v>Green</v>
      </c>
      <c r="Q5976" t="str">
        <f t="shared" si="1930"/>
        <v>Red</v>
      </c>
      <c r="R5976" t="str">
        <f t="shared" si="1931"/>
        <v>Green</v>
      </c>
      <c r="S5976" t="str">
        <f t="shared" si="1932"/>
        <v>Green</v>
      </c>
      <c r="T5976" t="str">
        <f t="shared" si="1933"/>
        <v>Red</v>
      </c>
      <c r="U5976" t="str">
        <f t="shared" si="1934"/>
        <v>Red</v>
      </c>
      <c r="V5976" t="str">
        <f t="shared" si="1935"/>
        <v>Green</v>
      </c>
      <c r="W5976" t="str">
        <f t="shared" si="1936"/>
        <v>Red</v>
      </c>
      <c r="X5976" t="str">
        <f t="shared" si="1937"/>
        <v>Red</v>
      </c>
      <c r="Y5976" t="str">
        <f t="shared" si="1938"/>
        <v>Green</v>
      </c>
      <c r="Z5976" t="str">
        <f t="shared" si="1939"/>
        <v>Red</v>
      </c>
      <c r="AA5976" t="str">
        <f t="shared" si="1940"/>
        <v>Green</v>
      </c>
      <c r="AB5976" t="str">
        <f t="shared" si="1941"/>
        <v>Green</v>
      </c>
      <c r="AC5976" t="str">
        <f t="shared" si="1942"/>
        <v>Green</v>
      </c>
      <c r="AD5976" t="str">
        <f t="shared" si="1943"/>
        <v>Red</v>
      </c>
    </row>
    <row r="5977" spans="1:30" x14ac:dyDescent="0.3">
      <c r="A5977" t="str">
        <f t="shared" si="1924"/>
        <v>08/08/2026Kelty HeartsStirling Albion</v>
      </c>
      <c r="D5977" s="2">
        <v>46242</v>
      </c>
      <c r="E5977" s="3">
        <v>0.58333333333333337</v>
      </c>
      <c r="F5977" t="s">
        <v>1397</v>
      </c>
      <c r="G5977" t="s">
        <v>3597</v>
      </c>
      <c r="H5977">
        <v>2</v>
      </c>
      <c r="I5977">
        <v>0</v>
      </c>
      <c r="J5977">
        <v>3</v>
      </c>
      <c r="K5977">
        <v>2</v>
      </c>
      <c r="L5977" s="22" t="str">
        <f t="shared" si="1925"/>
        <v>08/08/2026</v>
      </c>
      <c r="M5977" s="23">
        <f t="shared" si="1926"/>
        <v>0.45833333333333337</v>
      </c>
      <c r="N5977" t="str">
        <f t="shared" si="1927"/>
        <v>3 - 2</v>
      </c>
      <c r="O5977" t="str">
        <f t="shared" si="1928"/>
        <v>Green</v>
      </c>
      <c r="P5977" t="str">
        <f t="shared" si="1929"/>
        <v>Red</v>
      </c>
      <c r="Q5977" t="str">
        <f t="shared" si="1930"/>
        <v>Red</v>
      </c>
      <c r="R5977" t="str">
        <f t="shared" si="1931"/>
        <v>Green</v>
      </c>
      <c r="S5977" t="str">
        <f t="shared" si="1932"/>
        <v>Red</v>
      </c>
      <c r="T5977" t="str">
        <f t="shared" si="1933"/>
        <v>Green</v>
      </c>
      <c r="U5977" t="str">
        <f t="shared" si="1934"/>
        <v>Green</v>
      </c>
      <c r="V5977" t="str">
        <f t="shared" si="1935"/>
        <v>Red</v>
      </c>
      <c r="W5977" t="str">
        <f t="shared" si="1936"/>
        <v>Red</v>
      </c>
      <c r="X5977" t="str">
        <f t="shared" si="1937"/>
        <v>Green</v>
      </c>
      <c r="Y5977" t="str">
        <f t="shared" si="1938"/>
        <v>Green</v>
      </c>
      <c r="Z5977" t="str">
        <f t="shared" si="1939"/>
        <v>Green</v>
      </c>
      <c r="AA5977" t="str">
        <f t="shared" si="1940"/>
        <v>Red</v>
      </c>
      <c r="AB5977" t="str">
        <f t="shared" si="1941"/>
        <v>Red</v>
      </c>
      <c r="AC5977" t="str">
        <f t="shared" si="1942"/>
        <v>Green</v>
      </c>
      <c r="AD5977" t="str">
        <f t="shared" si="1943"/>
        <v>Red</v>
      </c>
    </row>
    <row r="5978" spans="1:30" x14ac:dyDescent="0.3">
      <c r="A5978" t="str">
        <f t="shared" si="1924"/>
        <v>08/08/2026KePSPonPa</v>
      </c>
      <c r="D5978" s="2">
        <v>46242</v>
      </c>
      <c r="E5978" s="3">
        <v>0.58333333333333337</v>
      </c>
      <c r="F5978" t="s">
        <v>7474</v>
      </c>
      <c r="G5978" t="s">
        <v>5335</v>
      </c>
      <c r="H5978">
        <v>0</v>
      </c>
      <c r="I5978">
        <v>0</v>
      </c>
      <c r="J5978">
        <v>2</v>
      </c>
      <c r="K5978">
        <v>0</v>
      </c>
      <c r="L5978" s="22" t="str">
        <f t="shared" si="1925"/>
        <v>08/08/2026</v>
      </c>
      <c r="M5978" s="23">
        <f t="shared" si="1926"/>
        <v>0.45833333333333337</v>
      </c>
      <c r="N5978" t="str">
        <f t="shared" si="1927"/>
        <v>2 - 0</v>
      </c>
      <c r="O5978" t="str">
        <f t="shared" si="1928"/>
        <v>Green</v>
      </c>
      <c r="P5978" t="str">
        <f t="shared" si="1929"/>
        <v>Red</v>
      </c>
      <c r="Q5978" t="str">
        <f t="shared" si="1930"/>
        <v>Red</v>
      </c>
      <c r="R5978" t="str">
        <f t="shared" si="1931"/>
        <v>Green</v>
      </c>
      <c r="S5978" t="str">
        <f t="shared" si="1932"/>
        <v>Red</v>
      </c>
      <c r="T5978" t="str">
        <f t="shared" si="1933"/>
        <v>Green</v>
      </c>
      <c r="U5978" t="str">
        <f t="shared" si="1934"/>
        <v>Red</v>
      </c>
      <c r="V5978" t="str">
        <f t="shared" si="1935"/>
        <v>Green</v>
      </c>
      <c r="W5978" t="str">
        <f t="shared" si="1936"/>
        <v>Red</v>
      </c>
      <c r="X5978" t="str">
        <f t="shared" si="1937"/>
        <v>Red</v>
      </c>
      <c r="Y5978" t="str">
        <f t="shared" si="1938"/>
        <v>Green</v>
      </c>
      <c r="Z5978" t="str">
        <f t="shared" si="1939"/>
        <v>Red</v>
      </c>
      <c r="AA5978" t="str">
        <f t="shared" si="1940"/>
        <v>Green</v>
      </c>
      <c r="AB5978" t="str">
        <f t="shared" si="1941"/>
        <v>Green</v>
      </c>
      <c r="AC5978" t="str">
        <f t="shared" si="1942"/>
        <v>Red</v>
      </c>
      <c r="AD5978" t="str">
        <f t="shared" si="1943"/>
        <v>Green</v>
      </c>
    </row>
    <row r="5979" spans="1:30" x14ac:dyDescent="0.3">
      <c r="A5979" t="str">
        <f t="shared" si="1924"/>
        <v>08/08/2026Kettering TownAlvechurch</v>
      </c>
      <c r="B5979" t="s">
        <v>5899</v>
      </c>
      <c r="D5979" s="2">
        <v>46242</v>
      </c>
      <c r="E5979" s="3">
        <v>0.58333333333333337</v>
      </c>
      <c r="F5979" t="s">
        <v>3881</v>
      </c>
      <c r="G5979" t="s">
        <v>5089</v>
      </c>
      <c r="H5979">
        <v>0</v>
      </c>
      <c r="I5979">
        <v>0</v>
      </c>
      <c r="J5979">
        <v>1</v>
      </c>
      <c r="K5979">
        <v>0</v>
      </c>
      <c r="L5979" s="22" t="str">
        <f t="shared" si="1925"/>
        <v>08/08/2026</v>
      </c>
      <c r="M5979" s="23">
        <f t="shared" si="1926"/>
        <v>0.45833333333333337</v>
      </c>
      <c r="N5979" t="str">
        <f t="shared" si="1927"/>
        <v>1 - 0</v>
      </c>
      <c r="O5979" t="str">
        <f t="shared" si="1928"/>
        <v>Green</v>
      </c>
      <c r="P5979" t="str">
        <f t="shared" si="1929"/>
        <v>Red</v>
      </c>
      <c r="Q5979" t="str">
        <f t="shared" si="1930"/>
        <v>Red</v>
      </c>
      <c r="R5979" t="str">
        <f t="shared" si="1931"/>
        <v>Green</v>
      </c>
      <c r="S5979" t="str">
        <f t="shared" si="1932"/>
        <v>Red</v>
      </c>
      <c r="T5979" t="str">
        <f t="shared" si="1933"/>
        <v>Green</v>
      </c>
      <c r="U5979" t="str">
        <f t="shared" si="1934"/>
        <v>Red</v>
      </c>
      <c r="V5979" t="str">
        <f t="shared" si="1935"/>
        <v>Green</v>
      </c>
      <c r="W5979" t="str">
        <f t="shared" si="1936"/>
        <v>Red</v>
      </c>
      <c r="X5979" t="str">
        <f t="shared" si="1937"/>
        <v>Red</v>
      </c>
      <c r="Y5979" t="str">
        <f t="shared" si="1938"/>
        <v>Red</v>
      </c>
      <c r="Z5979" t="str">
        <f t="shared" si="1939"/>
        <v>Red</v>
      </c>
      <c r="AA5979" t="str">
        <f t="shared" si="1940"/>
        <v>Green</v>
      </c>
      <c r="AB5979" t="str">
        <f t="shared" si="1941"/>
        <v>Green</v>
      </c>
      <c r="AC5979" t="str">
        <f t="shared" si="1942"/>
        <v>Red</v>
      </c>
      <c r="AD5979" t="str">
        <f t="shared" si="1943"/>
        <v>Green</v>
      </c>
    </row>
    <row r="5980" spans="1:30" x14ac:dyDescent="0.3">
      <c r="A5980" t="str">
        <f t="shared" si="1924"/>
        <v>08/08/2026KFA AustfjardaHaukar</v>
      </c>
      <c r="D5980" s="2">
        <v>46242</v>
      </c>
      <c r="E5980" s="3">
        <v>0.58333333333333337</v>
      </c>
      <c r="F5980" t="s">
        <v>3341</v>
      </c>
      <c r="G5980" t="s">
        <v>164</v>
      </c>
      <c r="H5980">
        <v>0</v>
      </c>
      <c r="I5980">
        <v>0</v>
      </c>
      <c r="J5980">
        <v>1</v>
      </c>
      <c r="K5980">
        <v>2</v>
      </c>
      <c r="L5980" s="22" t="str">
        <f t="shared" si="1925"/>
        <v>08/08/2026</v>
      </c>
      <c r="M5980" s="23">
        <f t="shared" si="1926"/>
        <v>0.45833333333333337</v>
      </c>
      <c r="N5980" t="str">
        <f t="shared" si="1927"/>
        <v>1 - 2</v>
      </c>
      <c r="O5980" t="str">
        <f t="shared" si="1928"/>
        <v>Red</v>
      </c>
      <c r="P5980" t="str">
        <f t="shared" si="1929"/>
        <v>Red</v>
      </c>
      <c r="Q5980" t="str">
        <f t="shared" si="1930"/>
        <v>Green</v>
      </c>
      <c r="R5980" t="str">
        <f t="shared" si="1931"/>
        <v>Red</v>
      </c>
      <c r="S5980" t="str">
        <f t="shared" si="1932"/>
        <v>Green</v>
      </c>
      <c r="T5980" t="str">
        <f t="shared" si="1933"/>
        <v>Green</v>
      </c>
      <c r="U5980" t="str">
        <f t="shared" si="1934"/>
        <v>Red</v>
      </c>
      <c r="V5980" t="str">
        <f t="shared" si="1935"/>
        <v>Green</v>
      </c>
      <c r="W5980" t="str">
        <f t="shared" si="1936"/>
        <v>Red</v>
      </c>
      <c r="X5980" t="str">
        <f t="shared" si="1937"/>
        <v>Red</v>
      </c>
      <c r="Y5980" t="str">
        <f t="shared" si="1938"/>
        <v>Green</v>
      </c>
      <c r="Z5980" t="str">
        <f t="shared" si="1939"/>
        <v>Green</v>
      </c>
      <c r="AA5980" t="str">
        <f t="shared" si="1940"/>
        <v>Red</v>
      </c>
      <c r="AB5980" t="str">
        <f t="shared" si="1941"/>
        <v>Green</v>
      </c>
      <c r="AC5980" t="str">
        <f t="shared" si="1942"/>
        <v>Green</v>
      </c>
      <c r="AD5980" t="str">
        <f t="shared" si="1943"/>
        <v>Red</v>
      </c>
    </row>
    <row r="5981" spans="1:30" x14ac:dyDescent="0.3">
      <c r="A5981" t="str">
        <f t="shared" si="1924"/>
        <v>08/08/2026King's Lynn TownHarborough Town</v>
      </c>
      <c r="B5981" t="s">
        <v>5899</v>
      </c>
      <c r="D5981" s="2">
        <v>46242</v>
      </c>
      <c r="E5981" s="3">
        <v>0.58333333333333337</v>
      </c>
      <c r="F5981" t="s">
        <v>7475</v>
      </c>
      <c r="G5981" t="s">
        <v>3792</v>
      </c>
      <c r="H5981">
        <v>0</v>
      </c>
      <c r="I5981">
        <v>1</v>
      </c>
      <c r="J5981">
        <v>1</v>
      </c>
      <c r="K5981">
        <v>1</v>
      </c>
      <c r="L5981" s="22" t="str">
        <f t="shared" si="1925"/>
        <v>08/08/2026</v>
      </c>
      <c r="M5981" s="23">
        <f t="shared" si="1926"/>
        <v>0.45833333333333337</v>
      </c>
      <c r="N5981" t="str">
        <f t="shared" si="1927"/>
        <v>1 - 1</v>
      </c>
      <c r="O5981" t="str">
        <f t="shared" si="1928"/>
        <v>Red</v>
      </c>
      <c r="P5981" t="str">
        <f t="shared" si="1929"/>
        <v>Green</v>
      </c>
      <c r="Q5981" t="str">
        <f t="shared" si="1930"/>
        <v>Red</v>
      </c>
      <c r="R5981" t="str">
        <f t="shared" si="1931"/>
        <v>Green</v>
      </c>
      <c r="S5981" t="str">
        <f t="shared" si="1932"/>
        <v>Green</v>
      </c>
      <c r="T5981" t="str">
        <f t="shared" si="1933"/>
        <v>Red</v>
      </c>
      <c r="U5981" t="str">
        <f t="shared" si="1934"/>
        <v>Red</v>
      </c>
      <c r="V5981" t="str">
        <f t="shared" si="1935"/>
        <v>Red</v>
      </c>
      <c r="W5981" t="str">
        <f t="shared" si="1936"/>
        <v>Green</v>
      </c>
      <c r="X5981" t="str">
        <f t="shared" si="1937"/>
        <v>Green</v>
      </c>
      <c r="Y5981" t="str">
        <f t="shared" si="1938"/>
        <v>Green</v>
      </c>
      <c r="Z5981" t="str">
        <f t="shared" si="1939"/>
        <v>Red</v>
      </c>
      <c r="AA5981" t="str">
        <f t="shared" si="1940"/>
        <v>Green</v>
      </c>
      <c r="AB5981" t="str">
        <f t="shared" si="1941"/>
        <v>Green</v>
      </c>
      <c r="AC5981" t="str">
        <f t="shared" si="1942"/>
        <v>Green</v>
      </c>
      <c r="AD5981" t="str">
        <f t="shared" si="1943"/>
        <v>Red</v>
      </c>
    </row>
    <row r="5982" spans="1:30" x14ac:dyDescent="0.3">
      <c r="A5982" t="str">
        <f t="shared" si="1924"/>
        <v>08/08/2026Leek TownWhitby Town</v>
      </c>
      <c r="B5982" t="s">
        <v>5899</v>
      </c>
      <c r="D5982" s="2">
        <v>46242</v>
      </c>
      <c r="E5982" s="3">
        <v>0.58333333333333337</v>
      </c>
      <c r="F5982" t="s">
        <v>1501</v>
      </c>
      <c r="G5982" t="s">
        <v>1505</v>
      </c>
      <c r="H5982">
        <v>0</v>
      </c>
      <c r="I5982">
        <v>0</v>
      </c>
      <c r="J5982">
        <v>1</v>
      </c>
      <c r="K5982">
        <v>2</v>
      </c>
      <c r="L5982" s="22" t="str">
        <f t="shared" si="1925"/>
        <v>08/08/2026</v>
      </c>
      <c r="M5982" s="23">
        <f t="shared" si="1926"/>
        <v>0.45833333333333337</v>
      </c>
      <c r="N5982" t="str">
        <f t="shared" si="1927"/>
        <v>1 - 2</v>
      </c>
      <c r="O5982" t="str">
        <f t="shared" si="1928"/>
        <v>Red</v>
      </c>
      <c r="P5982" t="str">
        <f t="shared" si="1929"/>
        <v>Red</v>
      </c>
      <c r="Q5982" t="str">
        <f t="shared" si="1930"/>
        <v>Green</v>
      </c>
      <c r="R5982" t="str">
        <f t="shared" si="1931"/>
        <v>Red</v>
      </c>
      <c r="S5982" t="str">
        <f t="shared" si="1932"/>
        <v>Green</v>
      </c>
      <c r="T5982" t="str">
        <f t="shared" si="1933"/>
        <v>Green</v>
      </c>
      <c r="U5982" t="str">
        <f t="shared" si="1934"/>
        <v>Red</v>
      </c>
      <c r="V5982" t="str">
        <f t="shared" si="1935"/>
        <v>Green</v>
      </c>
      <c r="W5982" t="str">
        <f t="shared" si="1936"/>
        <v>Red</v>
      </c>
      <c r="X5982" t="str">
        <f t="shared" si="1937"/>
        <v>Red</v>
      </c>
      <c r="Y5982" t="str">
        <f t="shared" si="1938"/>
        <v>Green</v>
      </c>
      <c r="Z5982" t="str">
        <f t="shared" si="1939"/>
        <v>Green</v>
      </c>
      <c r="AA5982" t="str">
        <f t="shared" si="1940"/>
        <v>Red</v>
      </c>
      <c r="AB5982" t="str">
        <f t="shared" si="1941"/>
        <v>Green</v>
      </c>
      <c r="AC5982" t="str">
        <f t="shared" si="1942"/>
        <v>Green</v>
      </c>
      <c r="AD5982" t="str">
        <f t="shared" si="1943"/>
        <v>Red</v>
      </c>
    </row>
    <row r="5983" spans="1:30" x14ac:dyDescent="0.3">
      <c r="A5983" t="str">
        <f t="shared" si="1924"/>
        <v>08/08/2026Leicester CityNorthampton</v>
      </c>
      <c r="B5983" t="s">
        <v>5899</v>
      </c>
      <c r="C5983" t="s">
        <v>5900</v>
      </c>
      <c r="D5983" s="2">
        <v>46242</v>
      </c>
      <c r="E5983" s="3">
        <v>0.58333333333333337</v>
      </c>
      <c r="F5983" t="s">
        <v>1758</v>
      </c>
      <c r="G5983" t="s">
        <v>1821</v>
      </c>
      <c r="H5983">
        <v>1</v>
      </c>
      <c r="I5983">
        <v>0</v>
      </c>
      <c r="J5983">
        <v>1</v>
      </c>
      <c r="K5983">
        <v>0</v>
      </c>
      <c r="L5983" s="22" t="str">
        <f t="shared" si="1925"/>
        <v>08/08/2026</v>
      </c>
      <c r="M5983" s="23">
        <f t="shared" si="1926"/>
        <v>0.45833333333333337</v>
      </c>
      <c r="N5983" t="str">
        <f t="shared" si="1927"/>
        <v>1 - 0</v>
      </c>
      <c r="O5983" t="str">
        <f t="shared" si="1928"/>
        <v>Green</v>
      </c>
      <c r="P5983" t="str">
        <f t="shared" si="1929"/>
        <v>Red</v>
      </c>
      <c r="Q5983" t="str">
        <f t="shared" si="1930"/>
        <v>Red</v>
      </c>
      <c r="R5983" t="str">
        <f t="shared" si="1931"/>
        <v>Green</v>
      </c>
      <c r="S5983" t="str">
        <f t="shared" si="1932"/>
        <v>Red</v>
      </c>
      <c r="T5983" t="str">
        <f t="shared" si="1933"/>
        <v>Green</v>
      </c>
      <c r="U5983" t="str">
        <f t="shared" si="1934"/>
        <v>Green</v>
      </c>
      <c r="V5983" t="str">
        <f t="shared" si="1935"/>
        <v>Red</v>
      </c>
      <c r="W5983" t="str">
        <f t="shared" si="1936"/>
        <v>Red</v>
      </c>
      <c r="X5983" t="str">
        <f t="shared" si="1937"/>
        <v>Green</v>
      </c>
      <c r="Y5983" t="str">
        <f t="shared" si="1938"/>
        <v>Red</v>
      </c>
      <c r="Z5983" t="str">
        <f t="shared" si="1939"/>
        <v>Red</v>
      </c>
      <c r="AA5983" t="str">
        <f t="shared" si="1940"/>
        <v>Green</v>
      </c>
      <c r="AB5983" t="str">
        <f t="shared" si="1941"/>
        <v>Green</v>
      </c>
      <c r="AC5983" t="str">
        <f t="shared" si="1942"/>
        <v>Red</v>
      </c>
      <c r="AD5983" t="str">
        <f t="shared" si="1943"/>
        <v>Green</v>
      </c>
    </row>
    <row r="5984" spans="1:30" x14ac:dyDescent="0.3">
      <c r="A5984" t="str">
        <f t="shared" si="1924"/>
        <v>08/08/2026LensSunderland</v>
      </c>
      <c r="D5984" s="2">
        <v>46242</v>
      </c>
      <c r="E5984" s="3">
        <v>0.58333333333333337</v>
      </c>
      <c r="F5984" t="s">
        <v>3759</v>
      </c>
      <c r="G5984" t="s">
        <v>4005</v>
      </c>
      <c r="H5984">
        <v>0</v>
      </c>
      <c r="I5984">
        <v>0</v>
      </c>
      <c r="J5984">
        <v>0</v>
      </c>
      <c r="K5984">
        <v>2</v>
      </c>
      <c r="L5984" s="22" t="str">
        <f t="shared" si="1925"/>
        <v>08/08/2026</v>
      </c>
      <c r="M5984" s="23">
        <f t="shared" si="1926"/>
        <v>0.45833333333333337</v>
      </c>
      <c r="N5984" t="str">
        <f t="shared" si="1927"/>
        <v>0 - 2</v>
      </c>
      <c r="O5984" t="str">
        <f t="shared" si="1928"/>
        <v>Red</v>
      </c>
      <c r="P5984" t="str">
        <f t="shared" si="1929"/>
        <v>Red</v>
      </c>
      <c r="Q5984" t="str">
        <f t="shared" si="1930"/>
        <v>Green</v>
      </c>
      <c r="R5984" t="str">
        <f t="shared" si="1931"/>
        <v>Red</v>
      </c>
      <c r="S5984" t="str">
        <f t="shared" si="1932"/>
        <v>Green</v>
      </c>
      <c r="T5984" t="str">
        <f t="shared" si="1933"/>
        <v>Green</v>
      </c>
      <c r="U5984" t="str">
        <f t="shared" si="1934"/>
        <v>Red</v>
      </c>
      <c r="V5984" t="str">
        <f t="shared" si="1935"/>
        <v>Green</v>
      </c>
      <c r="W5984" t="str">
        <f t="shared" si="1936"/>
        <v>Red</v>
      </c>
      <c r="X5984" t="str">
        <f t="shared" si="1937"/>
        <v>Red</v>
      </c>
      <c r="Y5984" t="str">
        <f t="shared" si="1938"/>
        <v>Green</v>
      </c>
      <c r="Z5984" t="str">
        <f t="shared" si="1939"/>
        <v>Red</v>
      </c>
      <c r="AA5984" t="str">
        <f t="shared" si="1940"/>
        <v>Green</v>
      </c>
      <c r="AB5984" t="str">
        <f t="shared" si="1941"/>
        <v>Green</v>
      </c>
      <c r="AC5984" t="str">
        <f t="shared" si="1942"/>
        <v>Red</v>
      </c>
      <c r="AD5984" t="str">
        <f t="shared" si="1943"/>
        <v>Green</v>
      </c>
    </row>
    <row r="5985" spans="1:30" x14ac:dyDescent="0.3">
      <c r="A5985" t="str">
        <f t="shared" si="1924"/>
        <v>08/08/2026Levanger FC Stjordals-Blink</v>
      </c>
      <c r="D5985" s="2">
        <v>46242</v>
      </c>
      <c r="E5985" s="3">
        <v>0.58333333333333337</v>
      </c>
      <c r="F5985" t="s">
        <v>3449</v>
      </c>
      <c r="G5985" t="s">
        <v>3452</v>
      </c>
      <c r="H5985">
        <v>1</v>
      </c>
      <c r="I5985">
        <v>1</v>
      </c>
      <c r="J5985">
        <v>1</v>
      </c>
      <c r="K5985">
        <v>2</v>
      </c>
      <c r="L5985" s="22" t="str">
        <f t="shared" si="1925"/>
        <v>08/08/2026</v>
      </c>
      <c r="M5985" s="23">
        <f t="shared" si="1926"/>
        <v>0.45833333333333337</v>
      </c>
      <c r="N5985" t="str">
        <f t="shared" si="1927"/>
        <v>1 - 2</v>
      </c>
      <c r="O5985" t="str">
        <f t="shared" si="1928"/>
        <v>Red</v>
      </c>
      <c r="P5985" t="str">
        <f t="shared" si="1929"/>
        <v>Red</v>
      </c>
      <c r="Q5985" t="str">
        <f t="shared" si="1930"/>
        <v>Green</v>
      </c>
      <c r="R5985" t="str">
        <f t="shared" si="1931"/>
        <v>Red</v>
      </c>
      <c r="S5985" t="str">
        <f t="shared" si="1932"/>
        <v>Green</v>
      </c>
      <c r="T5985" t="str">
        <f t="shared" si="1933"/>
        <v>Green</v>
      </c>
      <c r="U5985" t="str">
        <f t="shared" si="1934"/>
        <v>Red</v>
      </c>
      <c r="V5985" t="str">
        <f t="shared" si="1935"/>
        <v>Green</v>
      </c>
      <c r="W5985" t="str">
        <f t="shared" si="1936"/>
        <v>Red</v>
      </c>
      <c r="X5985" t="str">
        <f t="shared" si="1937"/>
        <v>Green</v>
      </c>
      <c r="Y5985" t="str">
        <f t="shared" si="1938"/>
        <v>Green</v>
      </c>
      <c r="Z5985" t="str">
        <f t="shared" si="1939"/>
        <v>Green</v>
      </c>
      <c r="AA5985" t="str">
        <f t="shared" si="1940"/>
        <v>Red</v>
      </c>
      <c r="AB5985" t="str">
        <f t="shared" si="1941"/>
        <v>Green</v>
      </c>
      <c r="AC5985" t="str">
        <f t="shared" si="1942"/>
        <v>Green</v>
      </c>
      <c r="AD5985" t="str">
        <f t="shared" si="1943"/>
        <v>Red</v>
      </c>
    </row>
    <row r="5986" spans="1:30" x14ac:dyDescent="0.3">
      <c r="A5986" t="str">
        <f t="shared" si="1924"/>
        <v>08/08/2026LewesEnfield Town</v>
      </c>
      <c r="B5986" t="s">
        <v>5899</v>
      </c>
      <c r="D5986" s="2">
        <v>46242</v>
      </c>
      <c r="E5986" s="3">
        <v>0.58333333333333337</v>
      </c>
      <c r="F5986" t="s">
        <v>3883</v>
      </c>
      <c r="G5986" t="s">
        <v>2698</v>
      </c>
      <c r="H5986">
        <v>0</v>
      </c>
      <c r="I5986">
        <v>0</v>
      </c>
      <c r="J5986">
        <v>0</v>
      </c>
      <c r="K5986">
        <v>4</v>
      </c>
      <c r="L5986" s="22" t="str">
        <f t="shared" si="1925"/>
        <v>08/08/2026</v>
      </c>
      <c r="M5986" s="23">
        <f t="shared" si="1926"/>
        <v>0.45833333333333337</v>
      </c>
      <c r="N5986" t="str">
        <f t="shared" si="1927"/>
        <v>0 - 4</v>
      </c>
      <c r="O5986" t="str">
        <f t="shared" si="1928"/>
        <v>Red</v>
      </c>
      <c r="P5986" t="str">
        <f t="shared" si="1929"/>
        <v>Red</v>
      </c>
      <c r="Q5986" t="str">
        <f t="shared" si="1930"/>
        <v>Green</v>
      </c>
      <c r="R5986" t="str">
        <f t="shared" si="1931"/>
        <v>Red</v>
      </c>
      <c r="S5986" t="str">
        <f t="shared" si="1932"/>
        <v>Green</v>
      </c>
      <c r="T5986" t="str">
        <f t="shared" si="1933"/>
        <v>Green</v>
      </c>
      <c r="U5986" t="str">
        <f t="shared" si="1934"/>
        <v>Red</v>
      </c>
      <c r="V5986" t="str">
        <f t="shared" si="1935"/>
        <v>Green</v>
      </c>
      <c r="W5986" t="str">
        <f t="shared" si="1936"/>
        <v>Red</v>
      </c>
      <c r="X5986" t="str">
        <f t="shared" si="1937"/>
        <v>Red</v>
      </c>
      <c r="Y5986" t="str">
        <f t="shared" si="1938"/>
        <v>Green</v>
      </c>
      <c r="Z5986" t="str">
        <f t="shared" si="1939"/>
        <v>Green</v>
      </c>
      <c r="AA5986" t="str">
        <f t="shared" si="1940"/>
        <v>Red</v>
      </c>
      <c r="AB5986" t="str">
        <f t="shared" si="1941"/>
        <v>Red</v>
      </c>
      <c r="AC5986" t="str">
        <f t="shared" si="1942"/>
        <v>Red</v>
      </c>
      <c r="AD5986" t="str">
        <f t="shared" si="1943"/>
        <v>Green</v>
      </c>
    </row>
    <row r="5987" spans="1:30" x14ac:dyDescent="0.3">
      <c r="A5987" t="str">
        <f t="shared" si="1924"/>
        <v>08/08/2026Leyton OrientOxford United</v>
      </c>
      <c r="B5987" t="s">
        <v>5899</v>
      </c>
      <c r="C5987" t="s">
        <v>5900</v>
      </c>
      <c r="D5987" s="2">
        <v>46242</v>
      </c>
      <c r="E5987" s="3">
        <v>0.58333333333333337</v>
      </c>
      <c r="F5987" t="s">
        <v>1472</v>
      </c>
      <c r="G5987" t="s">
        <v>1470</v>
      </c>
      <c r="H5987">
        <v>0</v>
      </c>
      <c r="I5987">
        <v>0</v>
      </c>
      <c r="J5987">
        <v>2</v>
      </c>
      <c r="K5987">
        <v>0</v>
      </c>
      <c r="L5987" s="22" t="str">
        <f t="shared" si="1925"/>
        <v>08/08/2026</v>
      </c>
      <c r="M5987" s="23">
        <f t="shared" si="1926"/>
        <v>0.45833333333333337</v>
      </c>
      <c r="N5987" t="str">
        <f t="shared" si="1927"/>
        <v>2 - 0</v>
      </c>
      <c r="O5987" t="str">
        <f t="shared" si="1928"/>
        <v>Green</v>
      </c>
      <c r="P5987" t="str">
        <f t="shared" si="1929"/>
        <v>Red</v>
      </c>
      <c r="Q5987" t="str">
        <f t="shared" si="1930"/>
        <v>Red</v>
      </c>
      <c r="R5987" t="str">
        <f t="shared" si="1931"/>
        <v>Green</v>
      </c>
      <c r="S5987" t="str">
        <f t="shared" si="1932"/>
        <v>Red</v>
      </c>
      <c r="T5987" t="str">
        <f t="shared" si="1933"/>
        <v>Green</v>
      </c>
      <c r="U5987" t="str">
        <f t="shared" si="1934"/>
        <v>Red</v>
      </c>
      <c r="V5987" t="str">
        <f t="shared" si="1935"/>
        <v>Green</v>
      </c>
      <c r="W5987" t="str">
        <f t="shared" si="1936"/>
        <v>Red</v>
      </c>
      <c r="X5987" t="str">
        <f t="shared" si="1937"/>
        <v>Red</v>
      </c>
      <c r="Y5987" t="str">
        <f t="shared" si="1938"/>
        <v>Green</v>
      </c>
      <c r="Z5987" t="str">
        <f t="shared" si="1939"/>
        <v>Red</v>
      </c>
      <c r="AA5987" t="str">
        <f t="shared" si="1940"/>
        <v>Green</v>
      </c>
      <c r="AB5987" t="str">
        <f t="shared" si="1941"/>
        <v>Green</v>
      </c>
      <c r="AC5987" t="str">
        <f t="shared" si="1942"/>
        <v>Red</v>
      </c>
      <c r="AD5987" t="str">
        <f t="shared" si="1943"/>
        <v>Green</v>
      </c>
    </row>
    <row r="5988" spans="1:30" x14ac:dyDescent="0.3">
      <c r="A5988" t="str">
        <f t="shared" si="1924"/>
        <v>08/08/2026LidkopingStenungsunds IF</v>
      </c>
      <c r="B5988" t="s">
        <v>827</v>
      </c>
      <c r="D5988" s="2">
        <v>46242</v>
      </c>
      <c r="E5988" s="3">
        <v>0.58333333333333337</v>
      </c>
      <c r="F5988" t="s">
        <v>7476</v>
      </c>
      <c r="G5988" t="s">
        <v>5485</v>
      </c>
      <c r="H5988">
        <v>1</v>
      </c>
      <c r="I5988">
        <v>1</v>
      </c>
      <c r="J5988">
        <v>1</v>
      </c>
      <c r="K5988">
        <v>2</v>
      </c>
      <c r="L5988" s="22" t="str">
        <f t="shared" si="1925"/>
        <v>08/08/2026</v>
      </c>
      <c r="M5988" s="23">
        <f t="shared" si="1926"/>
        <v>0.45833333333333337</v>
      </c>
      <c r="N5988" t="str">
        <f t="shared" si="1927"/>
        <v>1 - 2</v>
      </c>
      <c r="O5988" t="str">
        <f t="shared" si="1928"/>
        <v>Red</v>
      </c>
      <c r="P5988" t="str">
        <f t="shared" si="1929"/>
        <v>Red</v>
      </c>
      <c r="Q5988" t="str">
        <f t="shared" si="1930"/>
        <v>Green</v>
      </c>
      <c r="R5988" t="str">
        <f t="shared" si="1931"/>
        <v>Red</v>
      </c>
      <c r="S5988" t="str">
        <f t="shared" si="1932"/>
        <v>Green</v>
      </c>
      <c r="T5988" t="str">
        <f t="shared" si="1933"/>
        <v>Green</v>
      </c>
      <c r="U5988" t="str">
        <f t="shared" si="1934"/>
        <v>Red</v>
      </c>
      <c r="V5988" t="str">
        <f t="shared" si="1935"/>
        <v>Green</v>
      </c>
      <c r="W5988" t="str">
        <f t="shared" si="1936"/>
        <v>Red</v>
      </c>
      <c r="X5988" t="str">
        <f t="shared" si="1937"/>
        <v>Green</v>
      </c>
      <c r="Y5988" t="str">
        <f t="shared" si="1938"/>
        <v>Green</v>
      </c>
      <c r="Z5988" t="str">
        <f t="shared" si="1939"/>
        <v>Green</v>
      </c>
      <c r="AA5988" t="str">
        <f t="shared" si="1940"/>
        <v>Red</v>
      </c>
      <c r="AB5988" t="str">
        <f t="shared" si="1941"/>
        <v>Green</v>
      </c>
      <c r="AC5988" t="str">
        <f t="shared" si="1942"/>
        <v>Green</v>
      </c>
      <c r="AD5988" t="str">
        <f t="shared" si="1943"/>
        <v>Red</v>
      </c>
    </row>
    <row r="5989" spans="1:30" x14ac:dyDescent="0.3">
      <c r="A5989" t="str">
        <f t="shared" si="1924"/>
        <v>08/08/2026LinfieldBallymena United</v>
      </c>
      <c r="D5989" s="2">
        <v>46242</v>
      </c>
      <c r="E5989" s="3">
        <v>0.58333333333333337</v>
      </c>
      <c r="F5989" t="s">
        <v>2703</v>
      </c>
      <c r="G5989" t="s">
        <v>5726</v>
      </c>
      <c r="H5989">
        <v>0</v>
      </c>
      <c r="I5989">
        <v>1</v>
      </c>
      <c r="J5989">
        <v>0</v>
      </c>
      <c r="K5989">
        <v>3</v>
      </c>
      <c r="L5989" s="22" t="str">
        <f t="shared" si="1925"/>
        <v>08/08/2026</v>
      </c>
      <c r="M5989" s="23">
        <f t="shared" si="1926"/>
        <v>0.45833333333333337</v>
      </c>
      <c r="N5989" t="str">
        <f t="shared" si="1927"/>
        <v>0 - 3</v>
      </c>
      <c r="O5989" t="str">
        <f t="shared" si="1928"/>
        <v>Red</v>
      </c>
      <c r="P5989" t="str">
        <f t="shared" si="1929"/>
        <v>Red</v>
      </c>
      <c r="Q5989" t="str">
        <f t="shared" si="1930"/>
        <v>Green</v>
      </c>
      <c r="R5989" t="str">
        <f t="shared" si="1931"/>
        <v>Red</v>
      </c>
      <c r="S5989" t="str">
        <f t="shared" si="1932"/>
        <v>Green</v>
      </c>
      <c r="T5989" t="str">
        <f t="shared" si="1933"/>
        <v>Green</v>
      </c>
      <c r="U5989" t="str">
        <f t="shared" si="1934"/>
        <v>Red</v>
      </c>
      <c r="V5989" t="str">
        <f t="shared" si="1935"/>
        <v>Red</v>
      </c>
      <c r="W5989" t="str">
        <f t="shared" si="1936"/>
        <v>Green</v>
      </c>
      <c r="X5989" t="str">
        <f t="shared" si="1937"/>
        <v>Green</v>
      </c>
      <c r="Y5989" t="str">
        <f t="shared" si="1938"/>
        <v>Green</v>
      </c>
      <c r="Z5989" t="str">
        <f t="shared" si="1939"/>
        <v>Green</v>
      </c>
      <c r="AA5989" t="str">
        <f t="shared" si="1940"/>
        <v>Red</v>
      </c>
      <c r="AB5989" t="str">
        <f t="shared" si="1941"/>
        <v>Green</v>
      </c>
      <c r="AC5989" t="str">
        <f t="shared" si="1942"/>
        <v>Red</v>
      </c>
      <c r="AD5989" t="str">
        <f t="shared" si="1943"/>
        <v>Green</v>
      </c>
    </row>
    <row r="5990" spans="1:30" x14ac:dyDescent="0.3">
      <c r="A5990" t="str">
        <f t="shared" si="1924"/>
        <v>08/08/2026Luzern IISC Bruhl</v>
      </c>
      <c r="D5990" s="2">
        <v>46242</v>
      </c>
      <c r="E5990" s="3">
        <v>0.58333333333333337</v>
      </c>
      <c r="F5990" t="s">
        <v>3946</v>
      </c>
      <c r="G5990" t="s">
        <v>3761</v>
      </c>
      <c r="H5990">
        <v>0</v>
      </c>
      <c r="I5990">
        <v>0</v>
      </c>
      <c r="J5990">
        <v>0</v>
      </c>
      <c r="K5990">
        <v>2</v>
      </c>
      <c r="L5990" s="22" t="str">
        <f t="shared" si="1925"/>
        <v>08/08/2026</v>
      </c>
      <c r="M5990" s="23">
        <f t="shared" si="1926"/>
        <v>0.45833333333333337</v>
      </c>
      <c r="N5990" t="str">
        <f t="shared" si="1927"/>
        <v>0 - 2</v>
      </c>
      <c r="O5990" t="str">
        <f t="shared" si="1928"/>
        <v>Red</v>
      </c>
      <c r="P5990" t="str">
        <f t="shared" si="1929"/>
        <v>Red</v>
      </c>
      <c r="Q5990" t="str">
        <f t="shared" si="1930"/>
        <v>Green</v>
      </c>
      <c r="R5990" t="str">
        <f t="shared" si="1931"/>
        <v>Red</v>
      </c>
      <c r="S5990" t="str">
        <f t="shared" si="1932"/>
        <v>Green</v>
      </c>
      <c r="T5990" t="str">
        <f t="shared" si="1933"/>
        <v>Green</v>
      </c>
      <c r="U5990" t="str">
        <f t="shared" si="1934"/>
        <v>Red</v>
      </c>
      <c r="V5990" t="str">
        <f t="shared" si="1935"/>
        <v>Green</v>
      </c>
      <c r="W5990" t="str">
        <f t="shared" si="1936"/>
        <v>Red</v>
      </c>
      <c r="X5990" t="str">
        <f t="shared" si="1937"/>
        <v>Red</v>
      </c>
      <c r="Y5990" t="str">
        <f t="shared" si="1938"/>
        <v>Green</v>
      </c>
      <c r="Z5990" t="str">
        <f t="shared" si="1939"/>
        <v>Red</v>
      </c>
      <c r="AA5990" t="str">
        <f t="shared" si="1940"/>
        <v>Green</v>
      </c>
      <c r="AB5990" t="str">
        <f t="shared" si="1941"/>
        <v>Green</v>
      </c>
      <c r="AC5990" t="str">
        <f t="shared" si="1942"/>
        <v>Red</v>
      </c>
      <c r="AD5990" t="str">
        <f t="shared" si="1943"/>
        <v>Green</v>
      </c>
    </row>
    <row r="5991" spans="1:30" x14ac:dyDescent="0.3">
      <c r="A5991" t="str">
        <f t="shared" si="1924"/>
        <v>08/08/2026Maidstone UnitedFarnborough</v>
      </c>
      <c r="B5991" t="s">
        <v>5899</v>
      </c>
      <c r="D5991" s="2">
        <v>46242</v>
      </c>
      <c r="E5991" s="3">
        <v>0.58333333333333337</v>
      </c>
      <c r="F5991" t="s">
        <v>3886</v>
      </c>
      <c r="G5991" t="s">
        <v>5272</v>
      </c>
      <c r="H5991">
        <v>0</v>
      </c>
      <c r="I5991">
        <v>1</v>
      </c>
      <c r="J5991">
        <v>1</v>
      </c>
      <c r="K5991">
        <v>2</v>
      </c>
      <c r="L5991" s="22" t="str">
        <f t="shared" si="1925"/>
        <v>08/08/2026</v>
      </c>
      <c r="M5991" s="23">
        <f t="shared" si="1926"/>
        <v>0.45833333333333337</v>
      </c>
      <c r="N5991" t="str">
        <f t="shared" si="1927"/>
        <v>1 - 2</v>
      </c>
      <c r="O5991" t="str">
        <f t="shared" si="1928"/>
        <v>Red</v>
      </c>
      <c r="P5991" t="str">
        <f t="shared" si="1929"/>
        <v>Red</v>
      </c>
      <c r="Q5991" t="str">
        <f t="shared" si="1930"/>
        <v>Green</v>
      </c>
      <c r="R5991" t="str">
        <f t="shared" si="1931"/>
        <v>Red</v>
      </c>
      <c r="S5991" t="str">
        <f t="shared" si="1932"/>
        <v>Green</v>
      </c>
      <c r="T5991" t="str">
        <f t="shared" si="1933"/>
        <v>Green</v>
      </c>
      <c r="U5991" t="str">
        <f t="shared" si="1934"/>
        <v>Red</v>
      </c>
      <c r="V5991" t="str">
        <f t="shared" si="1935"/>
        <v>Red</v>
      </c>
      <c r="W5991" t="str">
        <f t="shared" si="1936"/>
        <v>Green</v>
      </c>
      <c r="X5991" t="str">
        <f t="shared" si="1937"/>
        <v>Green</v>
      </c>
      <c r="Y5991" t="str">
        <f t="shared" si="1938"/>
        <v>Green</v>
      </c>
      <c r="Z5991" t="str">
        <f t="shared" si="1939"/>
        <v>Green</v>
      </c>
      <c r="AA5991" t="str">
        <f t="shared" si="1940"/>
        <v>Red</v>
      </c>
      <c r="AB5991" t="str">
        <f t="shared" si="1941"/>
        <v>Green</v>
      </c>
      <c r="AC5991" t="str">
        <f t="shared" si="1942"/>
        <v>Green</v>
      </c>
      <c r="AD5991" t="str">
        <f t="shared" si="1943"/>
        <v>Red</v>
      </c>
    </row>
    <row r="5992" spans="1:30" x14ac:dyDescent="0.3">
      <c r="A5992" t="str">
        <f t="shared" si="1924"/>
        <v>08/08/2026Malvern TownHanwell Town</v>
      </c>
      <c r="B5992" t="s">
        <v>5899</v>
      </c>
      <c r="D5992" s="2">
        <v>46242</v>
      </c>
      <c r="E5992" s="3">
        <v>0.58333333333333337</v>
      </c>
      <c r="F5992" t="s">
        <v>3914</v>
      </c>
      <c r="G5992" t="s">
        <v>3787</v>
      </c>
      <c r="H5992">
        <v>0</v>
      </c>
      <c r="I5992">
        <v>0</v>
      </c>
      <c r="J5992">
        <v>2</v>
      </c>
      <c r="K5992">
        <v>2</v>
      </c>
      <c r="L5992" s="22" t="str">
        <f t="shared" si="1925"/>
        <v>08/08/2026</v>
      </c>
      <c r="M5992" s="23">
        <f t="shared" si="1926"/>
        <v>0.45833333333333337</v>
      </c>
      <c r="N5992" t="str">
        <f t="shared" si="1927"/>
        <v>2 - 2</v>
      </c>
      <c r="O5992" t="str">
        <f t="shared" si="1928"/>
        <v>Red</v>
      </c>
      <c r="P5992" t="str">
        <f t="shared" si="1929"/>
        <v>Green</v>
      </c>
      <c r="Q5992" t="str">
        <f t="shared" si="1930"/>
        <v>Red</v>
      </c>
      <c r="R5992" t="str">
        <f t="shared" si="1931"/>
        <v>Green</v>
      </c>
      <c r="S5992" t="str">
        <f t="shared" si="1932"/>
        <v>Green</v>
      </c>
      <c r="T5992" t="str">
        <f t="shared" si="1933"/>
        <v>Red</v>
      </c>
      <c r="U5992" t="str">
        <f t="shared" si="1934"/>
        <v>Red</v>
      </c>
      <c r="V5992" t="str">
        <f t="shared" si="1935"/>
        <v>Green</v>
      </c>
      <c r="W5992" t="str">
        <f t="shared" si="1936"/>
        <v>Red</v>
      </c>
      <c r="X5992" t="str">
        <f t="shared" si="1937"/>
        <v>Red</v>
      </c>
      <c r="Y5992" t="str">
        <f t="shared" si="1938"/>
        <v>Green</v>
      </c>
      <c r="Z5992" t="str">
        <f t="shared" si="1939"/>
        <v>Green</v>
      </c>
      <c r="AA5992" t="str">
        <f t="shared" si="1940"/>
        <v>Red</v>
      </c>
      <c r="AB5992" t="str">
        <f t="shared" si="1941"/>
        <v>Red</v>
      </c>
      <c r="AC5992" t="str">
        <f t="shared" si="1942"/>
        <v>Green</v>
      </c>
      <c r="AD5992" t="str">
        <f t="shared" si="1943"/>
        <v>Red</v>
      </c>
    </row>
    <row r="5993" spans="1:30" x14ac:dyDescent="0.3">
      <c r="A5993" t="str">
        <f t="shared" si="1924"/>
        <v>08/08/2026MarineMacclesfield Town</v>
      </c>
      <c r="B5993" t="s">
        <v>5899</v>
      </c>
      <c r="D5993" s="2">
        <v>46242</v>
      </c>
      <c r="E5993" s="3">
        <v>0.58333333333333337</v>
      </c>
      <c r="F5993" t="s">
        <v>1507</v>
      </c>
      <c r="G5993" t="s">
        <v>1579</v>
      </c>
      <c r="H5993">
        <v>0</v>
      </c>
      <c r="I5993">
        <v>0</v>
      </c>
      <c r="J5993">
        <v>0</v>
      </c>
      <c r="K5993">
        <v>1</v>
      </c>
      <c r="L5993" s="22" t="str">
        <f t="shared" si="1925"/>
        <v>08/08/2026</v>
      </c>
      <c r="M5993" s="23">
        <f t="shared" si="1926"/>
        <v>0.45833333333333337</v>
      </c>
      <c r="N5993" t="str">
        <f t="shared" si="1927"/>
        <v>0 - 1</v>
      </c>
      <c r="O5993" t="str">
        <f t="shared" si="1928"/>
        <v>Red</v>
      </c>
      <c r="P5993" t="str">
        <f t="shared" si="1929"/>
        <v>Red</v>
      </c>
      <c r="Q5993" t="str">
        <f t="shared" si="1930"/>
        <v>Green</v>
      </c>
      <c r="R5993" t="str">
        <f t="shared" si="1931"/>
        <v>Red</v>
      </c>
      <c r="S5993" t="str">
        <f t="shared" si="1932"/>
        <v>Green</v>
      </c>
      <c r="T5993" t="str">
        <f t="shared" si="1933"/>
        <v>Green</v>
      </c>
      <c r="U5993" t="str">
        <f t="shared" si="1934"/>
        <v>Red</v>
      </c>
      <c r="V5993" t="str">
        <f t="shared" si="1935"/>
        <v>Green</v>
      </c>
      <c r="W5993" t="str">
        <f t="shared" si="1936"/>
        <v>Red</v>
      </c>
      <c r="X5993" t="str">
        <f t="shared" si="1937"/>
        <v>Red</v>
      </c>
      <c r="Y5993" t="str">
        <f t="shared" si="1938"/>
        <v>Red</v>
      </c>
      <c r="Z5993" t="str">
        <f t="shared" si="1939"/>
        <v>Red</v>
      </c>
      <c r="AA5993" t="str">
        <f t="shared" si="1940"/>
        <v>Green</v>
      </c>
      <c r="AB5993" t="str">
        <f t="shared" si="1941"/>
        <v>Green</v>
      </c>
      <c r="AC5993" t="str">
        <f t="shared" si="1942"/>
        <v>Red</v>
      </c>
      <c r="AD5993" t="str">
        <f t="shared" si="1943"/>
        <v>Green</v>
      </c>
    </row>
    <row r="5994" spans="1:30" x14ac:dyDescent="0.3">
      <c r="A5994" t="str">
        <f t="shared" si="1924"/>
        <v>08/08/2026Merthyr TownHednesford Town</v>
      </c>
      <c r="B5994" t="s">
        <v>5899</v>
      </c>
      <c r="D5994" s="2">
        <v>46242</v>
      </c>
      <c r="E5994" s="3">
        <v>0.58333333333333337</v>
      </c>
      <c r="F5994" t="s">
        <v>1502</v>
      </c>
      <c r="G5994" t="s">
        <v>5869</v>
      </c>
      <c r="H5994">
        <v>2</v>
      </c>
      <c r="I5994">
        <v>0</v>
      </c>
      <c r="J5994">
        <v>2</v>
      </c>
      <c r="K5994">
        <v>0</v>
      </c>
      <c r="L5994" s="22" t="str">
        <f t="shared" si="1925"/>
        <v>08/08/2026</v>
      </c>
      <c r="M5994" s="23">
        <f t="shared" si="1926"/>
        <v>0.45833333333333337</v>
      </c>
      <c r="N5994" t="str">
        <f t="shared" si="1927"/>
        <v>2 - 0</v>
      </c>
      <c r="O5994" t="str">
        <f t="shared" si="1928"/>
        <v>Green</v>
      </c>
      <c r="P5994" t="str">
        <f t="shared" si="1929"/>
        <v>Red</v>
      </c>
      <c r="Q5994" t="str">
        <f t="shared" si="1930"/>
        <v>Red</v>
      </c>
      <c r="R5994" t="str">
        <f t="shared" si="1931"/>
        <v>Green</v>
      </c>
      <c r="S5994" t="str">
        <f t="shared" si="1932"/>
        <v>Red</v>
      </c>
      <c r="T5994" t="str">
        <f t="shared" si="1933"/>
        <v>Green</v>
      </c>
      <c r="U5994" t="str">
        <f t="shared" si="1934"/>
        <v>Green</v>
      </c>
      <c r="V5994" t="str">
        <f t="shared" si="1935"/>
        <v>Red</v>
      </c>
      <c r="W5994" t="str">
        <f t="shared" si="1936"/>
        <v>Red</v>
      </c>
      <c r="X5994" t="str">
        <f t="shared" si="1937"/>
        <v>Green</v>
      </c>
      <c r="Y5994" t="str">
        <f t="shared" si="1938"/>
        <v>Green</v>
      </c>
      <c r="Z5994" t="str">
        <f t="shared" si="1939"/>
        <v>Red</v>
      </c>
      <c r="AA5994" t="str">
        <f t="shared" si="1940"/>
        <v>Green</v>
      </c>
      <c r="AB5994" t="str">
        <f t="shared" si="1941"/>
        <v>Green</v>
      </c>
      <c r="AC5994" t="str">
        <f t="shared" si="1942"/>
        <v>Red</v>
      </c>
      <c r="AD5994" t="str">
        <f t="shared" si="1943"/>
        <v>Green</v>
      </c>
    </row>
    <row r="5995" spans="1:30" x14ac:dyDescent="0.3">
      <c r="A5995" t="str">
        <f t="shared" si="1924"/>
        <v>08/08/2026MorecambeSpennymoor Town</v>
      </c>
      <c r="B5995" t="s">
        <v>5899</v>
      </c>
      <c r="D5995" s="2">
        <v>46242</v>
      </c>
      <c r="E5995" s="3">
        <v>0.58333333333333337</v>
      </c>
      <c r="F5995" t="s">
        <v>3888</v>
      </c>
      <c r="G5995" t="s">
        <v>1492</v>
      </c>
      <c r="H5995">
        <v>0</v>
      </c>
      <c r="I5995">
        <v>1</v>
      </c>
      <c r="J5995">
        <v>1</v>
      </c>
      <c r="K5995">
        <v>1</v>
      </c>
      <c r="L5995" s="22" t="str">
        <f t="shared" si="1925"/>
        <v>08/08/2026</v>
      </c>
      <c r="M5995" s="23">
        <f t="shared" si="1926"/>
        <v>0.45833333333333337</v>
      </c>
      <c r="N5995" t="str">
        <f t="shared" si="1927"/>
        <v>1 - 1</v>
      </c>
      <c r="O5995" t="str">
        <f t="shared" si="1928"/>
        <v>Red</v>
      </c>
      <c r="P5995" t="str">
        <f t="shared" si="1929"/>
        <v>Green</v>
      </c>
      <c r="Q5995" t="str">
        <f t="shared" si="1930"/>
        <v>Red</v>
      </c>
      <c r="R5995" t="str">
        <f t="shared" si="1931"/>
        <v>Green</v>
      </c>
      <c r="S5995" t="str">
        <f t="shared" si="1932"/>
        <v>Green</v>
      </c>
      <c r="T5995" t="str">
        <f t="shared" si="1933"/>
        <v>Red</v>
      </c>
      <c r="U5995" t="str">
        <f t="shared" si="1934"/>
        <v>Red</v>
      </c>
      <c r="V5995" t="str">
        <f t="shared" si="1935"/>
        <v>Red</v>
      </c>
      <c r="W5995" t="str">
        <f t="shared" si="1936"/>
        <v>Green</v>
      </c>
      <c r="X5995" t="str">
        <f t="shared" si="1937"/>
        <v>Green</v>
      </c>
      <c r="Y5995" t="str">
        <f t="shared" si="1938"/>
        <v>Green</v>
      </c>
      <c r="Z5995" t="str">
        <f t="shared" si="1939"/>
        <v>Red</v>
      </c>
      <c r="AA5995" t="str">
        <f t="shared" si="1940"/>
        <v>Green</v>
      </c>
      <c r="AB5995" t="str">
        <f t="shared" si="1941"/>
        <v>Green</v>
      </c>
      <c r="AC5995" t="str">
        <f t="shared" si="1942"/>
        <v>Green</v>
      </c>
      <c r="AD5995" t="str">
        <f t="shared" si="1943"/>
        <v>Red</v>
      </c>
    </row>
    <row r="5996" spans="1:30" x14ac:dyDescent="0.3">
      <c r="A5996" t="str">
        <f t="shared" si="1924"/>
        <v>08/08/2026Needham MarketBromsgrove Sporting</v>
      </c>
      <c r="B5996" t="s">
        <v>5899</v>
      </c>
      <c r="D5996" s="2">
        <v>46242</v>
      </c>
      <c r="E5996" s="3">
        <v>0.58333333333333337</v>
      </c>
      <c r="F5996" t="s">
        <v>1559</v>
      </c>
      <c r="G5996" t="s">
        <v>1525</v>
      </c>
      <c r="H5996">
        <v>0</v>
      </c>
      <c r="I5996">
        <v>0</v>
      </c>
      <c r="J5996">
        <v>1</v>
      </c>
      <c r="K5996">
        <v>3</v>
      </c>
      <c r="L5996" s="22" t="str">
        <f t="shared" si="1925"/>
        <v>08/08/2026</v>
      </c>
      <c r="M5996" s="23">
        <f t="shared" si="1926"/>
        <v>0.45833333333333337</v>
      </c>
      <c r="N5996" t="str">
        <f t="shared" si="1927"/>
        <v>1 - 3</v>
      </c>
      <c r="O5996" t="str">
        <f t="shared" si="1928"/>
        <v>Red</v>
      </c>
      <c r="P5996" t="str">
        <f t="shared" si="1929"/>
        <v>Red</v>
      </c>
      <c r="Q5996" t="str">
        <f t="shared" si="1930"/>
        <v>Green</v>
      </c>
      <c r="R5996" t="str">
        <f t="shared" si="1931"/>
        <v>Red</v>
      </c>
      <c r="S5996" t="str">
        <f t="shared" si="1932"/>
        <v>Green</v>
      </c>
      <c r="T5996" t="str">
        <f t="shared" si="1933"/>
        <v>Green</v>
      </c>
      <c r="U5996" t="str">
        <f t="shared" si="1934"/>
        <v>Red</v>
      </c>
      <c r="V5996" t="str">
        <f t="shared" si="1935"/>
        <v>Green</v>
      </c>
      <c r="W5996" t="str">
        <f t="shared" si="1936"/>
        <v>Red</v>
      </c>
      <c r="X5996" t="str">
        <f t="shared" si="1937"/>
        <v>Red</v>
      </c>
      <c r="Y5996" t="str">
        <f t="shared" si="1938"/>
        <v>Green</v>
      </c>
      <c r="Z5996" t="str">
        <f t="shared" si="1939"/>
        <v>Green</v>
      </c>
      <c r="AA5996" t="str">
        <f t="shared" si="1940"/>
        <v>Red</v>
      </c>
      <c r="AB5996" t="str">
        <f t="shared" si="1941"/>
        <v>Red</v>
      </c>
      <c r="AC5996" t="str">
        <f t="shared" si="1942"/>
        <v>Green</v>
      </c>
      <c r="AD5996" t="str">
        <f t="shared" si="1943"/>
        <v>Red</v>
      </c>
    </row>
    <row r="5997" spans="1:30" x14ac:dyDescent="0.3">
      <c r="A5997" t="str">
        <f t="shared" si="1924"/>
        <v>08/08/2026Neftchi FargonaQizilqum Zarafshon</v>
      </c>
      <c r="D5997" s="2">
        <v>46242</v>
      </c>
      <c r="E5997" s="3">
        <v>0.58333333333333337</v>
      </c>
      <c r="F5997" t="s">
        <v>1424</v>
      </c>
      <c r="G5997" t="s">
        <v>2073</v>
      </c>
      <c r="H5997">
        <v>2</v>
      </c>
      <c r="I5997">
        <v>0</v>
      </c>
      <c r="J5997">
        <v>5</v>
      </c>
      <c r="K5997">
        <v>0</v>
      </c>
      <c r="L5997" s="22" t="str">
        <f t="shared" si="1925"/>
        <v>08/08/2026</v>
      </c>
      <c r="M5997" s="23">
        <f t="shared" si="1926"/>
        <v>0.45833333333333337</v>
      </c>
      <c r="N5997" t="str">
        <f t="shared" si="1927"/>
        <v>5 - 0</v>
      </c>
      <c r="O5997" t="str">
        <f t="shared" si="1928"/>
        <v>Green</v>
      </c>
      <c r="P5997" t="str">
        <f t="shared" si="1929"/>
        <v>Red</v>
      </c>
      <c r="Q5997" t="str">
        <f t="shared" si="1930"/>
        <v>Red</v>
      </c>
      <c r="R5997" t="str">
        <f t="shared" si="1931"/>
        <v>Green</v>
      </c>
      <c r="S5997" t="str">
        <f t="shared" si="1932"/>
        <v>Red</v>
      </c>
      <c r="T5997" t="str">
        <f t="shared" si="1933"/>
        <v>Green</v>
      </c>
      <c r="U5997" t="str">
        <f t="shared" si="1934"/>
        <v>Green</v>
      </c>
      <c r="V5997" t="str">
        <f t="shared" si="1935"/>
        <v>Red</v>
      </c>
      <c r="W5997" t="str">
        <f t="shared" si="1936"/>
        <v>Red</v>
      </c>
      <c r="X5997" t="str">
        <f t="shared" si="1937"/>
        <v>Green</v>
      </c>
      <c r="Y5997" t="str">
        <f t="shared" si="1938"/>
        <v>Green</v>
      </c>
      <c r="Z5997" t="str">
        <f t="shared" si="1939"/>
        <v>Green</v>
      </c>
      <c r="AA5997" t="str">
        <f t="shared" si="1940"/>
        <v>Red</v>
      </c>
      <c r="AB5997" t="str">
        <f t="shared" si="1941"/>
        <v>Red</v>
      </c>
      <c r="AC5997" t="str">
        <f t="shared" si="1942"/>
        <v>Red</v>
      </c>
      <c r="AD5997" t="str">
        <f t="shared" si="1943"/>
        <v>Green</v>
      </c>
    </row>
    <row r="5998" spans="1:30" x14ac:dyDescent="0.3">
      <c r="A5998" t="str">
        <f t="shared" si="1924"/>
        <v>08/08/2026Neftyanik IzberbashKyzyltash</v>
      </c>
      <c r="D5998" s="2">
        <v>46242</v>
      </c>
      <c r="E5998" s="3">
        <v>0.58333333333333337</v>
      </c>
      <c r="F5998" t="s">
        <v>2559</v>
      </c>
      <c r="G5998" t="s">
        <v>3563</v>
      </c>
      <c r="H5998">
        <v>0</v>
      </c>
      <c r="I5998">
        <v>0</v>
      </c>
      <c r="J5998">
        <v>1</v>
      </c>
      <c r="K5998">
        <v>6</v>
      </c>
      <c r="L5998" s="22" t="str">
        <f t="shared" si="1925"/>
        <v>08/08/2026</v>
      </c>
      <c r="M5998" s="23">
        <f t="shared" si="1926"/>
        <v>0.45833333333333337</v>
      </c>
      <c r="N5998" t="str">
        <f t="shared" si="1927"/>
        <v>1 - 6</v>
      </c>
      <c r="O5998" t="str">
        <f t="shared" si="1928"/>
        <v>Red</v>
      </c>
      <c r="P5998" t="str">
        <f t="shared" si="1929"/>
        <v>Red</v>
      </c>
      <c r="Q5998" t="str">
        <f t="shared" si="1930"/>
        <v>Green</v>
      </c>
      <c r="R5998" t="str">
        <f t="shared" si="1931"/>
        <v>Red</v>
      </c>
      <c r="S5998" t="str">
        <f t="shared" si="1932"/>
        <v>Green</v>
      </c>
      <c r="T5998" t="str">
        <f t="shared" si="1933"/>
        <v>Green</v>
      </c>
      <c r="U5998" t="str">
        <f t="shared" si="1934"/>
        <v>Red</v>
      </c>
      <c r="V5998" t="str">
        <f t="shared" si="1935"/>
        <v>Green</v>
      </c>
      <c r="W5998" t="str">
        <f t="shared" si="1936"/>
        <v>Red</v>
      </c>
      <c r="X5998" t="str">
        <f t="shared" si="1937"/>
        <v>Red</v>
      </c>
      <c r="Y5998" t="str">
        <f t="shared" si="1938"/>
        <v>Green</v>
      </c>
      <c r="Z5998" t="str">
        <f t="shared" si="1939"/>
        <v>Green</v>
      </c>
      <c r="AA5998" t="str">
        <f t="shared" si="1940"/>
        <v>Red</v>
      </c>
      <c r="AB5998" t="str">
        <f t="shared" si="1941"/>
        <v>Red</v>
      </c>
      <c r="AC5998" t="str">
        <f t="shared" si="1942"/>
        <v>Green</v>
      </c>
      <c r="AD5998" t="str">
        <f t="shared" si="1943"/>
        <v>Red</v>
      </c>
    </row>
    <row r="5999" spans="1:30" x14ac:dyDescent="0.3">
      <c r="A5999" t="str">
        <f t="shared" ref="A5999:A6062" si="1944">L5998&amp;F5999&amp;G5999</f>
        <v>08/08/2026Newington FCAnnagh United</v>
      </c>
      <c r="D5999" s="2">
        <v>46242</v>
      </c>
      <c r="E5999" s="3">
        <v>0.58333333333333337</v>
      </c>
      <c r="F5999" t="s">
        <v>5109</v>
      </c>
      <c r="G5999" t="s">
        <v>5725</v>
      </c>
      <c r="H5999">
        <v>0</v>
      </c>
      <c r="I5999">
        <v>0</v>
      </c>
      <c r="J5999">
        <v>4</v>
      </c>
      <c r="K5999">
        <v>1</v>
      </c>
      <c r="L5999" s="22" t="str">
        <f t="shared" si="1925"/>
        <v>08/08/2026</v>
      </c>
      <c r="M5999" s="23">
        <f t="shared" si="1926"/>
        <v>0.45833333333333337</v>
      </c>
      <c r="N5999" t="str">
        <f t="shared" si="1927"/>
        <v>4 - 1</v>
      </c>
      <c r="O5999" t="str">
        <f t="shared" si="1928"/>
        <v>Green</v>
      </c>
      <c r="P5999" t="str">
        <f t="shared" si="1929"/>
        <v>Red</v>
      </c>
      <c r="Q5999" t="str">
        <f t="shared" si="1930"/>
        <v>Red</v>
      </c>
      <c r="R5999" t="str">
        <f t="shared" si="1931"/>
        <v>Green</v>
      </c>
      <c r="S5999" t="str">
        <f t="shared" si="1932"/>
        <v>Red</v>
      </c>
      <c r="T5999" t="str">
        <f t="shared" si="1933"/>
        <v>Green</v>
      </c>
      <c r="U5999" t="str">
        <f t="shared" si="1934"/>
        <v>Red</v>
      </c>
      <c r="V5999" t="str">
        <f t="shared" si="1935"/>
        <v>Green</v>
      </c>
      <c r="W5999" t="str">
        <f t="shared" si="1936"/>
        <v>Red</v>
      </c>
      <c r="X5999" t="str">
        <f t="shared" si="1937"/>
        <v>Red</v>
      </c>
      <c r="Y5999" t="str">
        <f t="shared" si="1938"/>
        <v>Green</v>
      </c>
      <c r="Z5999" t="str">
        <f t="shared" si="1939"/>
        <v>Green</v>
      </c>
      <c r="AA5999" t="str">
        <f t="shared" si="1940"/>
        <v>Red</v>
      </c>
      <c r="AB5999" t="str">
        <f t="shared" si="1941"/>
        <v>Red</v>
      </c>
      <c r="AC5999" t="str">
        <f t="shared" si="1942"/>
        <v>Green</v>
      </c>
      <c r="AD5999" t="str">
        <f t="shared" si="1943"/>
        <v>Red</v>
      </c>
    </row>
    <row r="6000" spans="1:30" x14ac:dyDescent="0.3">
      <c r="A6000" t="str">
        <f t="shared" si="1944"/>
        <v>08/08/2026NorwichMK Dons</v>
      </c>
      <c r="B6000" t="s">
        <v>5899</v>
      </c>
      <c r="C6000" t="s">
        <v>5900</v>
      </c>
      <c r="D6000" s="2">
        <v>46242</v>
      </c>
      <c r="E6000" s="3">
        <v>0.58333333333333337</v>
      </c>
      <c r="F6000" t="s">
        <v>1805</v>
      </c>
      <c r="G6000" t="s">
        <v>1726</v>
      </c>
      <c r="H6000">
        <v>3</v>
      </c>
      <c r="I6000">
        <v>0</v>
      </c>
      <c r="J6000">
        <v>4</v>
      </c>
      <c r="K6000">
        <v>1</v>
      </c>
      <c r="L6000" s="22" t="str">
        <f t="shared" si="1925"/>
        <v>08/08/2026</v>
      </c>
      <c r="M6000" s="23">
        <f t="shared" si="1926"/>
        <v>0.45833333333333337</v>
      </c>
      <c r="N6000" t="str">
        <f t="shared" si="1927"/>
        <v>4 - 1</v>
      </c>
      <c r="O6000" t="str">
        <f t="shared" si="1928"/>
        <v>Green</v>
      </c>
      <c r="P6000" t="str">
        <f t="shared" si="1929"/>
        <v>Red</v>
      </c>
      <c r="Q6000" t="str">
        <f t="shared" si="1930"/>
        <v>Red</v>
      </c>
      <c r="R6000" t="str">
        <f t="shared" si="1931"/>
        <v>Green</v>
      </c>
      <c r="S6000" t="str">
        <f t="shared" si="1932"/>
        <v>Red</v>
      </c>
      <c r="T6000" t="str">
        <f t="shared" si="1933"/>
        <v>Green</v>
      </c>
      <c r="U6000" t="str">
        <f t="shared" si="1934"/>
        <v>Green</v>
      </c>
      <c r="V6000" t="str">
        <f t="shared" si="1935"/>
        <v>Red</v>
      </c>
      <c r="W6000" t="str">
        <f t="shared" si="1936"/>
        <v>Red</v>
      </c>
      <c r="X6000" t="str">
        <f t="shared" si="1937"/>
        <v>Green</v>
      </c>
      <c r="Y6000" t="str">
        <f t="shared" si="1938"/>
        <v>Green</v>
      </c>
      <c r="Z6000" t="str">
        <f t="shared" si="1939"/>
        <v>Green</v>
      </c>
      <c r="AA6000" t="str">
        <f t="shared" si="1940"/>
        <v>Red</v>
      </c>
      <c r="AB6000" t="str">
        <f t="shared" si="1941"/>
        <v>Red</v>
      </c>
      <c r="AC6000" t="str">
        <f t="shared" si="1942"/>
        <v>Green</v>
      </c>
      <c r="AD6000" t="str">
        <f t="shared" si="1943"/>
        <v>Red</v>
      </c>
    </row>
    <row r="6001" spans="1:30" x14ac:dyDescent="0.3">
      <c r="A6001" t="str">
        <f t="shared" si="1944"/>
        <v>08/08/2026Nosaby IFLinero IF</v>
      </c>
      <c r="B6001" t="s">
        <v>827</v>
      </c>
      <c r="D6001" s="2">
        <v>46242</v>
      </c>
      <c r="E6001" s="3">
        <v>0.58333333333333337</v>
      </c>
      <c r="F6001" t="s">
        <v>4315</v>
      </c>
      <c r="G6001" t="s">
        <v>5708</v>
      </c>
      <c r="H6001">
        <v>3</v>
      </c>
      <c r="I6001">
        <v>0</v>
      </c>
      <c r="J6001">
        <v>4</v>
      </c>
      <c r="K6001">
        <v>0</v>
      </c>
      <c r="L6001" s="22" t="str">
        <f t="shared" si="1925"/>
        <v>08/08/2026</v>
      </c>
      <c r="M6001" s="23">
        <f t="shared" si="1926"/>
        <v>0.45833333333333337</v>
      </c>
      <c r="N6001" t="str">
        <f t="shared" si="1927"/>
        <v>4 - 0</v>
      </c>
      <c r="O6001" t="str">
        <f t="shared" si="1928"/>
        <v>Green</v>
      </c>
      <c r="P6001" t="str">
        <f t="shared" si="1929"/>
        <v>Red</v>
      </c>
      <c r="Q6001" t="str">
        <f t="shared" si="1930"/>
        <v>Red</v>
      </c>
      <c r="R6001" t="str">
        <f t="shared" si="1931"/>
        <v>Green</v>
      </c>
      <c r="S6001" t="str">
        <f t="shared" si="1932"/>
        <v>Red</v>
      </c>
      <c r="T6001" t="str">
        <f t="shared" si="1933"/>
        <v>Green</v>
      </c>
      <c r="U6001" t="str">
        <f t="shared" si="1934"/>
        <v>Green</v>
      </c>
      <c r="V6001" t="str">
        <f t="shared" si="1935"/>
        <v>Red</v>
      </c>
      <c r="W6001" t="str">
        <f t="shared" si="1936"/>
        <v>Red</v>
      </c>
      <c r="X6001" t="str">
        <f t="shared" si="1937"/>
        <v>Green</v>
      </c>
      <c r="Y6001" t="str">
        <f t="shared" si="1938"/>
        <v>Green</v>
      </c>
      <c r="Z6001" t="str">
        <f t="shared" si="1939"/>
        <v>Green</v>
      </c>
      <c r="AA6001" t="str">
        <f t="shared" si="1940"/>
        <v>Red</v>
      </c>
      <c r="AB6001" t="str">
        <f t="shared" si="1941"/>
        <v>Red</v>
      </c>
      <c r="AC6001" t="str">
        <f t="shared" si="1942"/>
        <v>Red</v>
      </c>
      <c r="AD6001" t="str">
        <f t="shared" si="1943"/>
        <v>Green</v>
      </c>
    </row>
    <row r="6002" spans="1:30" x14ac:dyDescent="0.3">
      <c r="A6002" t="str">
        <f t="shared" si="1944"/>
        <v>08/08/2026Oxford CityBedford Town</v>
      </c>
      <c r="B6002" t="s">
        <v>5899</v>
      </c>
      <c r="D6002" s="2">
        <v>46242</v>
      </c>
      <c r="E6002" s="3">
        <v>0.58333333333333337</v>
      </c>
      <c r="F6002" t="s">
        <v>3892</v>
      </c>
      <c r="G6002" t="s">
        <v>2696</v>
      </c>
      <c r="H6002">
        <v>0</v>
      </c>
      <c r="I6002">
        <v>0</v>
      </c>
      <c r="J6002">
        <v>1</v>
      </c>
      <c r="K6002">
        <v>0</v>
      </c>
      <c r="L6002" s="22" t="str">
        <f t="shared" si="1925"/>
        <v>08/08/2026</v>
      </c>
      <c r="M6002" s="23">
        <f t="shared" si="1926"/>
        <v>0.45833333333333337</v>
      </c>
      <c r="N6002" t="str">
        <f t="shared" si="1927"/>
        <v>1 - 0</v>
      </c>
      <c r="O6002" t="str">
        <f t="shared" si="1928"/>
        <v>Green</v>
      </c>
      <c r="P6002" t="str">
        <f t="shared" si="1929"/>
        <v>Red</v>
      </c>
      <c r="Q6002" t="str">
        <f t="shared" si="1930"/>
        <v>Red</v>
      </c>
      <c r="R6002" t="str">
        <f t="shared" si="1931"/>
        <v>Green</v>
      </c>
      <c r="S6002" t="str">
        <f t="shared" si="1932"/>
        <v>Red</v>
      </c>
      <c r="T6002" t="str">
        <f t="shared" si="1933"/>
        <v>Green</v>
      </c>
      <c r="U6002" t="str">
        <f t="shared" si="1934"/>
        <v>Red</v>
      </c>
      <c r="V6002" t="str">
        <f t="shared" si="1935"/>
        <v>Green</v>
      </c>
      <c r="W6002" t="str">
        <f t="shared" si="1936"/>
        <v>Red</v>
      </c>
      <c r="X6002" t="str">
        <f t="shared" si="1937"/>
        <v>Red</v>
      </c>
      <c r="Y6002" t="str">
        <f t="shared" si="1938"/>
        <v>Red</v>
      </c>
      <c r="Z6002" t="str">
        <f t="shared" si="1939"/>
        <v>Red</v>
      </c>
      <c r="AA6002" t="str">
        <f t="shared" si="1940"/>
        <v>Green</v>
      </c>
      <c r="AB6002" t="str">
        <f t="shared" si="1941"/>
        <v>Green</v>
      </c>
      <c r="AC6002" t="str">
        <f t="shared" si="1942"/>
        <v>Red</v>
      </c>
      <c r="AD6002" t="str">
        <f t="shared" si="1943"/>
        <v>Green</v>
      </c>
    </row>
    <row r="6003" spans="1:30" x14ac:dyDescent="0.3">
      <c r="A6003" t="str">
        <f t="shared" si="1944"/>
        <v>08/08/2026Pallo-IirotGrankulla IFK</v>
      </c>
      <c r="D6003" s="2">
        <v>46242</v>
      </c>
      <c r="E6003" s="3">
        <v>0.58333333333333337</v>
      </c>
      <c r="F6003" t="s">
        <v>2427</v>
      </c>
      <c r="G6003" t="s">
        <v>3215</v>
      </c>
      <c r="H6003">
        <v>1</v>
      </c>
      <c r="I6003">
        <v>0</v>
      </c>
      <c r="J6003">
        <v>2</v>
      </c>
      <c r="K6003">
        <v>0</v>
      </c>
      <c r="L6003" s="22" t="str">
        <f t="shared" si="1925"/>
        <v>08/08/2026</v>
      </c>
      <c r="M6003" s="23">
        <f t="shared" si="1926"/>
        <v>0.45833333333333337</v>
      </c>
      <c r="N6003" t="str">
        <f t="shared" si="1927"/>
        <v>2 - 0</v>
      </c>
      <c r="O6003" t="str">
        <f t="shared" si="1928"/>
        <v>Green</v>
      </c>
      <c r="P6003" t="str">
        <f t="shared" si="1929"/>
        <v>Red</v>
      </c>
      <c r="Q6003" t="str">
        <f t="shared" si="1930"/>
        <v>Red</v>
      </c>
      <c r="R6003" t="str">
        <f t="shared" si="1931"/>
        <v>Green</v>
      </c>
      <c r="S6003" t="str">
        <f t="shared" si="1932"/>
        <v>Red</v>
      </c>
      <c r="T6003" t="str">
        <f t="shared" si="1933"/>
        <v>Green</v>
      </c>
      <c r="U6003" t="str">
        <f t="shared" si="1934"/>
        <v>Green</v>
      </c>
      <c r="V6003" t="str">
        <f t="shared" si="1935"/>
        <v>Red</v>
      </c>
      <c r="W6003" t="str">
        <f t="shared" si="1936"/>
        <v>Red</v>
      </c>
      <c r="X6003" t="str">
        <f t="shared" si="1937"/>
        <v>Green</v>
      </c>
      <c r="Y6003" t="str">
        <f t="shared" si="1938"/>
        <v>Green</v>
      </c>
      <c r="Z6003" t="str">
        <f t="shared" si="1939"/>
        <v>Red</v>
      </c>
      <c r="AA6003" t="str">
        <f t="shared" si="1940"/>
        <v>Green</v>
      </c>
      <c r="AB6003" t="str">
        <f t="shared" si="1941"/>
        <v>Green</v>
      </c>
      <c r="AC6003" t="str">
        <f t="shared" si="1942"/>
        <v>Red</v>
      </c>
      <c r="AD6003" t="str">
        <f t="shared" si="1943"/>
        <v>Green</v>
      </c>
    </row>
    <row r="6004" spans="1:30" x14ac:dyDescent="0.3">
      <c r="A6004" t="str">
        <f t="shared" si="1944"/>
        <v>08/08/2026Pari Nizhny NovgorodNeftekhimik Nizhnekamsk</v>
      </c>
      <c r="D6004" s="2">
        <v>46242</v>
      </c>
      <c r="E6004" s="3">
        <v>0.58333333333333337</v>
      </c>
      <c r="F6004" t="s">
        <v>3551</v>
      </c>
      <c r="G6004" t="s">
        <v>3549</v>
      </c>
      <c r="H6004">
        <v>3</v>
      </c>
      <c r="I6004">
        <v>0</v>
      </c>
      <c r="J6004">
        <v>5</v>
      </c>
      <c r="K6004">
        <v>1</v>
      </c>
      <c r="L6004" s="22" t="str">
        <f t="shared" si="1925"/>
        <v>08/08/2026</v>
      </c>
      <c r="M6004" s="23">
        <f t="shared" si="1926"/>
        <v>0.45833333333333337</v>
      </c>
      <c r="N6004" t="str">
        <f t="shared" si="1927"/>
        <v>5 - 1</v>
      </c>
      <c r="O6004" t="str">
        <f t="shared" si="1928"/>
        <v>Green</v>
      </c>
      <c r="P6004" t="str">
        <f t="shared" si="1929"/>
        <v>Red</v>
      </c>
      <c r="Q6004" t="str">
        <f t="shared" si="1930"/>
        <v>Red</v>
      </c>
      <c r="R6004" t="str">
        <f t="shared" si="1931"/>
        <v>Green</v>
      </c>
      <c r="S6004" t="str">
        <f t="shared" si="1932"/>
        <v>Red</v>
      </c>
      <c r="T6004" t="str">
        <f t="shared" si="1933"/>
        <v>Green</v>
      </c>
      <c r="U6004" t="str">
        <f t="shared" si="1934"/>
        <v>Green</v>
      </c>
      <c r="V6004" t="str">
        <f t="shared" si="1935"/>
        <v>Red</v>
      </c>
      <c r="W6004" t="str">
        <f t="shared" si="1936"/>
        <v>Red</v>
      </c>
      <c r="X6004" t="str">
        <f t="shared" si="1937"/>
        <v>Green</v>
      </c>
      <c r="Y6004" t="str">
        <f t="shared" si="1938"/>
        <v>Green</v>
      </c>
      <c r="Z6004" t="str">
        <f t="shared" si="1939"/>
        <v>Green</v>
      </c>
      <c r="AA6004" t="str">
        <f t="shared" si="1940"/>
        <v>Red</v>
      </c>
      <c r="AB6004" t="str">
        <f t="shared" si="1941"/>
        <v>Red</v>
      </c>
      <c r="AC6004" t="str">
        <f t="shared" si="1942"/>
        <v>Green</v>
      </c>
      <c r="AD6004" t="str">
        <f t="shared" si="1943"/>
        <v>Red</v>
      </c>
    </row>
    <row r="6005" spans="1:30" x14ac:dyDescent="0.3">
      <c r="A6005" t="str">
        <f t="shared" si="1944"/>
        <v>08/08/2026Plymouth ParkwayBracknell Town</v>
      </c>
      <c r="B6005" t="s">
        <v>5899</v>
      </c>
      <c r="D6005" s="2">
        <v>46242</v>
      </c>
      <c r="E6005" s="3">
        <v>0.58333333333333337</v>
      </c>
      <c r="F6005" t="s">
        <v>5887</v>
      </c>
      <c r="G6005" t="s">
        <v>6925</v>
      </c>
      <c r="H6005">
        <v>0</v>
      </c>
      <c r="I6005">
        <v>0</v>
      </c>
      <c r="J6005">
        <v>7</v>
      </c>
      <c r="K6005">
        <v>0</v>
      </c>
      <c r="L6005" s="22" t="str">
        <f t="shared" si="1925"/>
        <v>08/08/2026</v>
      </c>
      <c r="M6005" s="23">
        <f t="shared" si="1926"/>
        <v>0.45833333333333337</v>
      </c>
      <c r="N6005" t="str">
        <f t="shared" si="1927"/>
        <v>7 - 0</v>
      </c>
      <c r="O6005" t="str">
        <f t="shared" si="1928"/>
        <v>Green</v>
      </c>
      <c r="P6005" t="str">
        <f t="shared" si="1929"/>
        <v>Red</v>
      </c>
      <c r="Q6005" t="str">
        <f t="shared" si="1930"/>
        <v>Red</v>
      </c>
      <c r="R6005" t="str">
        <f t="shared" si="1931"/>
        <v>Green</v>
      </c>
      <c r="S6005" t="str">
        <f t="shared" si="1932"/>
        <v>Red</v>
      </c>
      <c r="T6005" t="str">
        <f t="shared" si="1933"/>
        <v>Green</v>
      </c>
      <c r="U6005" t="str">
        <f t="shared" si="1934"/>
        <v>Red</v>
      </c>
      <c r="V6005" t="str">
        <f t="shared" si="1935"/>
        <v>Green</v>
      </c>
      <c r="W6005" t="str">
        <f t="shared" si="1936"/>
        <v>Red</v>
      </c>
      <c r="X6005" t="str">
        <f t="shared" si="1937"/>
        <v>Red</v>
      </c>
      <c r="Y6005" t="str">
        <f t="shared" si="1938"/>
        <v>Green</v>
      </c>
      <c r="Z6005" t="str">
        <f t="shared" si="1939"/>
        <v>Green</v>
      </c>
      <c r="AA6005" t="str">
        <f t="shared" si="1940"/>
        <v>Red</v>
      </c>
      <c r="AB6005" t="str">
        <f t="shared" si="1941"/>
        <v>Red</v>
      </c>
      <c r="AC6005" t="str">
        <f t="shared" si="1942"/>
        <v>Red</v>
      </c>
      <c r="AD6005" t="str">
        <f t="shared" si="1943"/>
        <v>Green</v>
      </c>
    </row>
    <row r="6006" spans="1:30" x14ac:dyDescent="0.3">
      <c r="A6006" t="str">
        <f t="shared" si="1944"/>
        <v>08/08/2026Pobeda KhasavyurtFC Sevastopol</v>
      </c>
      <c r="D6006" s="2">
        <v>46242</v>
      </c>
      <c r="E6006" s="3">
        <v>0.58333333333333337</v>
      </c>
      <c r="F6006" t="s">
        <v>3566</v>
      </c>
      <c r="G6006" t="s">
        <v>3571</v>
      </c>
      <c r="H6006">
        <v>0</v>
      </c>
      <c r="I6006">
        <v>0</v>
      </c>
      <c r="J6006">
        <v>1</v>
      </c>
      <c r="K6006">
        <v>3</v>
      </c>
      <c r="L6006" s="22" t="str">
        <f t="shared" si="1925"/>
        <v>08/08/2026</v>
      </c>
      <c r="M6006" s="23">
        <f t="shared" si="1926"/>
        <v>0.45833333333333337</v>
      </c>
      <c r="N6006" t="str">
        <f t="shared" si="1927"/>
        <v>1 - 3</v>
      </c>
      <c r="O6006" t="str">
        <f t="shared" si="1928"/>
        <v>Red</v>
      </c>
      <c r="P6006" t="str">
        <f t="shared" si="1929"/>
        <v>Red</v>
      </c>
      <c r="Q6006" t="str">
        <f t="shared" si="1930"/>
        <v>Green</v>
      </c>
      <c r="R6006" t="str">
        <f t="shared" si="1931"/>
        <v>Red</v>
      </c>
      <c r="S6006" t="str">
        <f t="shared" si="1932"/>
        <v>Green</v>
      </c>
      <c r="T6006" t="str">
        <f t="shared" si="1933"/>
        <v>Green</v>
      </c>
      <c r="U6006" t="str">
        <f t="shared" si="1934"/>
        <v>Red</v>
      </c>
      <c r="V6006" t="str">
        <f t="shared" si="1935"/>
        <v>Green</v>
      </c>
      <c r="W6006" t="str">
        <f t="shared" si="1936"/>
        <v>Red</v>
      </c>
      <c r="X6006" t="str">
        <f t="shared" si="1937"/>
        <v>Red</v>
      </c>
      <c r="Y6006" t="str">
        <f t="shared" si="1938"/>
        <v>Green</v>
      </c>
      <c r="Z6006" t="str">
        <f t="shared" si="1939"/>
        <v>Green</v>
      </c>
      <c r="AA6006" t="str">
        <f t="shared" si="1940"/>
        <v>Red</v>
      </c>
      <c r="AB6006" t="str">
        <f t="shared" si="1941"/>
        <v>Red</v>
      </c>
      <c r="AC6006" t="str">
        <f t="shared" si="1942"/>
        <v>Green</v>
      </c>
      <c r="AD6006" t="str">
        <f t="shared" si="1943"/>
        <v>Red</v>
      </c>
    </row>
    <row r="6007" spans="1:30" x14ac:dyDescent="0.3">
      <c r="A6007" t="str">
        <f t="shared" si="1944"/>
        <v>08/08/2026Pogon Sokol LubaczowMoravia Morawica</v>
      </c>
      <c r="D6007" s="2">
        <v>46242</v>
      </c>
      <c r="E6007" s="3">
        <v>0.58333333333333337</v>
      </c>
      <c r="F6007" t="s">
        <v>5888</v>
      </c>
      <c r="G6007" t="s">
        <v>6298</v>
      </c>
      <c r="H6007">
        <v>0</v>
      </c>
      <c r="I6007">
        <v>1</v>
      </c>
      <c r="J6007">
        <v>0</v>
      </c>
      <c r="K6007">
        <v>2</v>
      </c>
      <c r="L6007" s="22" t="str">
        <f t="shared" si="1925"/>
        <v>08/08/2026</v>
      </c>
      <c r="M6007" s="23">
        <f t="shared" si="1926"/>
        <v>0.45833333333333337</v>
      </c>
      <c r="N6007" t="str">
        <f t="shared" si="1927"/>
        <v>0 - 2</v>
      </c>
      <c r="O6007" t="str">
        <f t="shared" si="1928"/>
        <v>Red</v>
      </c>
      <c r="P6007" t="str">
        <f t="shared" si="1929"/>
        <v>Red</v>
      </c>
      <c r="Q6007" t="str">
        <f t="shared" si="1930"/>
        <v>Green</v>
      </c>
      <c r="R6007" t="str">
        <f t="shared" si="1931"/>
        <v>Red</v>
      </c>
      <c r="S6007" t="str">
        <f t="shared" si="1932"/>
        <v>Green</v>
      </c>
      <c r="T6007" t="str">
        <f t="shared" si="1933"/>
        <v>Green</v>
      </c>
      <c r="U6007" t="str">
        <f t="shared" si="1934"/>
        <v>Red</v>
      </c>
      <c r="V6007" t="str">
        <f t="shared" si="1935"/>
        <v>Red</v>
      </c>
      <c r="W6007" t="str">
        <f t="shared" si="1936"/>
        <v>Green</v>
      </c>
      <c r="X6007" t="str">
        <f t="shared" si="1937"/>
        <v>Green</v>
      </c>
      <c r="Y6007" t="str">
        <f t="shared" si="1938"/>
        <v>Green</v>
      </c>
      <c r="Z6007" t="str">
        <f t="shared" si="1939"/>
        <v>Red</v>
      </c>
      <c r="AA6007" t="str">
        <f t="shared" si="1940"/>
        <v>Green</v>
      </c>
      <c r="AB6007" t="str">
        <f t="shared" si="1941"/>
        <v>Green</v>
      </c>
      <c r="AC6007" t="str">
        <f t="shared" si="1942"/>
        <v>Red</v>
      </c>
      <c r="AD6007" t="str">
        <f t="shared" si="1943"/>
        <v>Green</v>
      </c>
    </row>
    <row r="6008" spans="1:30" x14ac:dyDescent="0.3">
      <c r="A6008" t="str">
        <f t="shared" si="1944"/>
        <v>08/08/2026Preston North EndHuddersfield Town</v>
      </c>
      <c r="B6008" t="s">
        <v>5899</v>
      </c>
      <c r="C6008" t="s">
        <v>5900</v>
      </c>
      <c r="D6008" s="2">
        <v>46242</v>
      </c>
      <c r="E6008" s="3">
        <v>0.58333333333333337</v>
      </c>
      <c r="F6008" t="s">
        <v>2633</v>
      </c>
      <c r="G6008" t="s">
        <v>1426</v>
      </c>
      <c r="H6008">
        <v>0</v>
      </c>
      <c r="I6008">
        <v>1</v>
      </c>
      <c r="J6008">
        <v>1</v>
      </c>
      <c r="K6008">
        <v>1</v>
      </c>
      <c r="L6008" s="22" t="str">
        <f t="shared" si="1925"/>
        <v>08/08/2026</v>
      </c>
      <c r="M6008" s="23">
        <f t="shared" si="1926"/>
        <v>0.45833333333333337</v>
      </c>
      <c r="N6008" t="str">
        <f t="shared" si="1927"/>
        <v>1 - 1</v>
      </c>
      <c r="O6008" t="str">
        <f t="shared" si="1928"/>
        <v>Red</v>
      </c>
      <c r="P6008" t="str">
        <f t="shared" si="1929"/>
        <v>Green</v>
      </c>
      <c r="Q6008" t="str">
        <f t="shared" si="1930"/>
        <v>Red</v>
      </c>
      <c r="R6008" t="str">
        <f t="shared" si="1931"/>
        <v>Green</v>
      </c>
      <c r="S6008" t="str">
        <f t="shared" si="1932"/>
        <v>Green</v>
      </c>
      <c r="T6008" t="str">
        <f t="shared" si="1933"/>
        <v>Red</v>
      </c>
      <c r="U6008" t="str">
        <f t="shared" si="1934"/>
        <v>Red</v>
      </c>
      <c r="V6008" t="str">
        <f t="shared" si="1935"/>
        <v>Red</v>
      </c>
      <c r="W6008" t="str">
        <f t="shared" si="1936"/>
        <v>Green</v>
      </c>
      <c r="X6008" t="str">
        <f t="shared" si="1937"/>
        <v>Green</v>
      </c>
      <c r="Y6008" t="str">
        <f t="shared" si="1938"/>
        <v>Green</v>
      </c>
      <c r="Z6008" t="str">
        <f t="shared" si="1939"/>
        <v>Red</v>
      </c>
      <c r="AA6008" t="str">
        <f t="shared" si="1940"/>
        <v>Green</v>
      </c>
      <c r="AB6008" t="str">
        <f t="shared" si="1941"/>
        <v>Green</v>
      </c>
      <c r="AC6008" t="str">
        <f t="shared" si="1942"/>
        <v>Green</v>
      </c>
      <c r="AD6008" t="str">
        <f t="shared" si="1943"/>
        <v>Red</v>
      </c>
    </row>
    <row r="6009" spans="1:30" x14ac:dyDescent="0.3">
      <c r="A6009" t="str">
        <f t="shared" si="1944"/>
        <v>08/08/2026Queen of the SouthPeterhead</v>
      </c>
      <c r="D6009" s="2">
        <v>46242</v>
      </c>
      <c r="E6009" s="3">
        <v>0.58333333333333337</v>
      </c>
      <c r="F6009" t="s">
        <v>1824</v>
      </c>
      <c r="G6009" t="s">
        <v>1406</v>
      </c>
      <c r="H6009">
        <v>0</v>
      </c>
      <c r="I6009">
        <v>1</v>
      </c>
      <c r="J6009">
        <v>0</v>
      </c>
      <c r="K6009">
        <v>1</v>
      </c>
      <c r="L6009" s="22" t="str">
        <f t="shared" si="1925"/>
        <v>08/08/2026</v>
      </c>
      <c r="M6009" s="23">
        <f t="shared" si="1926"/>
        <v>0.45833333333333337</v>
      </c>
      <c r="N6009" t="str">
        <f t="shared" si="1927"/>
        <v>0 - 1</v>
      </c>
      <c r="O6009" t="str">
        <f t="shared" si="1928"/>
        <v>Red</v>
      </c>
      <c r="P6009" t="str">
        <f t="shared" si="1929"/>
        <v>Red</v>
      </c>
      <c r="Q6009" t="str">
        <f t="shared" si="1930"/>
        <v>Green</v>
      </c>
      <c r="R6009" t="str">
        <f t="shared" si="1931"/>
        <v>Red</v>
      </c>
      <c r="S6009" t="str">
        <f t="shared" si="1932"/>
        <v>Green</v>
      </c>
      <c r="T6009" t="str">
        <f t="shared" si="1933"/>
        <v>Green</v>
      </c>
      <c r="U6009" t="str">
        <f t="shared" si="1934"/>
        <v>Red</v>
      </c>
      <c r="V6009" t="str">
        <f t="shared" si="1935"/>
        <v>Red</v>
      </c>
      <c r="W6009" t="str">
        <f t="shared" si="1936"/>
        <v>Green</v>
      </c>
      <c r="X6009" t="str">
        <f t="shared" si="1937"/>
        <v>Green</v>
      </c>
      <c r="Y6009" t="str">
        <f t="shared" si="1938"/>
        <v>Red</v>
      </c>
      <c r="Z6009" t="str">
        <f t="shared" si="1939"/>
        <v>Red</v>
      </c>
      <c r="AA6009" t="str">
        <f t="shared" si="1940"/>
        <v>Green</v>
      </c>
      <c r="AB6009" t="str">
        <f t="shared" si="1941"/>
        <v>Green</v>
      </c>
      <c r="AC6009" t="str">
        <f t="shared" si="1942"/>
        <v>Red</v>
      </c>
      <c r="AD6009" t="str">
        <f t="shared" si="1943"/>
        <v>Green</v>
      </c>
    </row>
    <row r="6010" spans="1:30" x14ac:dyDescent="0.3">
      <c r="A6010" t="str">
        <f t="shared" si="1944"/>
        <v>08/08/2026Queen's ParkRaith Rovers</v>
      </c>
      <c r="D6010" s="2">
        <v>46242</v>
      </c>
      <c r="E6010" s="3">
        <v>0.58333333333333337</v>
      </c>
      <c r="F6010" t="s">
        <v>3603</v>
      </c>
      <c r="G6010" t="s">
        <v>1405</v>
      </c>
      <c r="H6010">
        <v>0</v>
      </c>
      <c r="I6010">
        <v>1</v>
      </c>
      <c r="J6010">
        <v>1</v>
      </c>
      <c r="K6010">
        <v>2</v>
      </c>
      <c r="L6010" s="22" t="str">
        <f t="shared" si="1925"/>
        <v>08/08/2026</v>
      </c>
      <c r="M6010" s="23">
        <f t="shared" si="1926"/>
        <v>0.45833333333333337</v>
      </c>
      <c r="N6010" t="str">
        <f t="shared" si="1927"/>
        <v>1 - 2</v>
      </c>
      <c r="O6010" t="str">
        <f t="shared" si="1928"/>
        <v>Red</v>
      </c>
      <c r="P6010" t="str">
        <f t="shared" si="1929"/>
        <v>Red</v>
      </c>
      <c r="Q6010" t="str">
        <f t="shared" si="1930"/>
        <v>Green</v>
      </c>
      <c r="R6010" t="str">
        <f t="shared" si="1931"/>
        <v>Red</v>
      </c>
      <c r="S6010" t="str">
        <f t="shared" si="1932"/>
        <v>Green</v>
      </c>
      <c r="T6010" t="str">
        <f t="shared" si="1933"/>
        <v>Green</v>
      </c>
      <c r="U6010" t="str">
        <f t="shared" si="1934"/>
        <v>Red</v>
      </c>
      <c r="V6010" t="str">
        <f t="shared" si="1935"/>
        <v>Red</v>
      </c>
      <c r="W6010" t="str">
        <f t="shared" si="1936"/>
        <v>Green</v>
      </c>
      <c r="X6010" t="str">
        <f t="shared" si="1937"/>
        <v>Green</v>
      </c>
      <c r="Y6010" t="str">
        <f t="shared" si="1938"/>
        <v>Green</v>
      </c>
      <c r="Z6010" t="str">
        <f t="shared" si="1939"/>
        <v>Green</v>
      </c>
      <c r="AA6010" t="str">
        <f t="shared" si="1940"/>
        <v>Red</v>
      </c>
      <c r="AB6010" t="str">
        <f t="shared" si="1941"/>
        <v>Green</v>
      </c>
      <c r="AC6010" t="str">
        <f t="shared" si="1942"/>
        <v>Green</v>
      </c>
      <c r="AD6010" t="str">
        <f t="shared" si="1943"/>
        <v>Red</v>
      </c>
    </row>
    <row r="6011" spans="1:30" x14ac:dyDescent="0.3">
      <c r="A6011" t="str">
        <f t="shared" si="1944"/>
        <v>08/08/2026Radcliffe BoroughSpalding United</v>
      </c>
      <c r="B6011" t="s">
        <v>5899</v>
      </c>
      <c r="D6011" s="2">
        <v>46242</v>
      </c>
      <c r="E6011" s="3">
        <v>0.58333333333333337</v>
      </c>
      <c r="F6011" t="s">
        <v>1508</v>
      </c>
      <c r="G6011" t="s">
        <v>3907</v>
      </c>
      <c r="H6011">
        <v>0</v>
      </c>
      <c r="I6011">
        <v>0</v>
      </c>
      <c r="J6011">
        <v>0</v>
      </c>
      <c r="K6011">
        <v>2</v>
      </c>
      <c r="L6011" s="22" t="str">
        <f t="shared" si="1925"/>
        <v>08/08/2026</v>
      </c>
      <c r="M6011" s="23">
        <f t="shared" si="1926"/>
        <v>0.45833333333333337</v>
      </c>
      <c r="N6011" t="str">
        <f t="shared" si="1927"/>
        <v>0 - 2</v>
      </c>
      <c r="O6011" t="str">
        <f t="shared" si="1928"/>
        <v>Red</v>
      </c>
      <c r="P6011" t="str">
        <f t="shared" si="1929"/>
        <v>Red</v>
      </c>
      <c r="Q6011" t="str">
        <f t="shared" si="1930"/>
        <v>Green</v>
      </c>
      <c r="R6011" t="str">
        <f t="shared" si="1931"/>
        <v>Red</v>
      </c>
      <c r="S6011" t="str">
        <f t="shared" si="1932"/>
        <v>Green</v>
      </c>
      <c r="T6011" t="str">
        <f t="shared" si="1933"/>
        <v>Green</v>
      </c>
      <c r="U6011" t="str">
        <f t="shared" si="1934"/>
        <v>Red</v>
      </c>
      <c r="V6011" t="str">
        <f t="shared" si="1935"/>
        <v>Green</v>
      </c>
      <c r="W6011" t="str">
        <f t="shared" si="1936"/>
        <v>Red</v>
      </c>
      <c r="X6011" t="str">
        <f t="shared" si="1937"/>
        <v>Red</v>
      </c>
      <c r="Y6011" t="str">
        <f t="shared" si="1938"/>
        <v>Green</v>
      </c>
      <c r="Z6011" t="str">
        <f t="shared" si="1939"/>
        <v>Red</v>
      </c>
      <c r="AA6011" t="str">
        <f t="shared" si="1940"/>
        <v>Green</v>
      </c>
      <c r="AB6011" t="str">
        <f t="shared" si="1941"/>
        <v>Green</v>
      </c>
      <c r="AC6011" t="str">
        <f t="shared" si="1942"/>
        <v>Red</v>
      </c>
      <c r="AD6011" t="str">
        <f t="shared" si="1943"/>
        <v>Green</v>
      </c>
    </row>
    <row r="6012" spans="1:30" x14ac:dyDescent="0.3">
      <c r="A6012" t="str">
        <f t="shared" si="1944"/>
        <v>08/08/2026Ragsveds IFSyrianska FC</v>
      </c>
      <c r="B6012" t="s">
        <v>827</v>
      </c>
      <c r="D6012" s="2">
        <v>46242</v>
      </c>
      <c r="E6012" s="3">
        <v>0.58333333333333337</v>
      </c>
      <c r="F6012" t="s">
        <v>5502</v>
      </c>
      <c r="G6012" t="s">
        <v>6031</v>
      </c>
      <c r="H6012">
        <v>1</v>
      </c>
      <c r="I6012">
        <v>0</v>
      </c>
      <c r="J6012">
        <v>2</v>
      </c>
      <c r="K6012">
        <v>1</v>
      </c>
      <c r="L6012" s="22" t="str">
        <f t="shared" si="1925"/>
        <v>08/08/2026</v>
      </c>
      <c r="M6012" s="23">
        <f t="shared" si="1926"/>
        <v>0.45833333333333337</v>
      </c>
      <c r="N6012" t="str">
        <f t="shared" si="1927"/>
        <v>2 - 1</v>
      </c>
      <c r="O6012" t="str">
        <f t="shared" si="1928"/>
        <v>Green</v>
      </c>
      <c r="P6012" t="str">
        <f t="shared" si="1929"/>
        <v>Red</v>
      </c>
      <c r="Q6012" t="str">
        <f t="shared" si="1930"/>
        <v>Red</v>
      </c>
      <c r="R6012" t="str">
        <f t="shared" si="1931"/>
        <v>Green</v>
      </c>
      <c r="S6012" t="str">
        <f t="shared" si="1932"/>
        <v>Red</v>
      </c>
      <c r="T6012" t="str">
        <f t="shared" si="1933"/>
        <v>Green</v>
      </c>
      <c r="U6012" t="str">
        <f t="shared" si="1934"/>
        <v>Green</v>
      </c>
      <c r="V6012" t="str">
        <f t="shared" si="1935"/>
        <v>Red</v>
      </c>
      <c r="W6012" t="str">
        <f t="shared" si="1936"/>
        <v>Red</v>
      </c>
      <c r="X6012" t="str">
        <f t="shared" si="1937"/>
        <v>Green</v>
      </c>
      <c r="Y6012" t="str">
        <f t="shared" si="1938"/>
        <v>Green</v>
      </c>
      <c r="Z6012" t="str">
        <f t="shared" si="1939"/>
        <v>Green</v>
      </c>
      <c r="AA6012" t="str">
        <f t="shared" si="1940"/>
        <v>Red</v>
      </c>
      <c r="AB6012" t="str">
        <f t="shared" si="1941"/>
        <v>Green</v>
      </c>
      <c r="AC6012" t="str">
        <f t="shared" si="1942"/>
        <v>Green</v>
      </c>
      <c r="AD6012" t="str">
        <f t="shared" si="1943"/>
        <v>Red</v>
      </c>
    </row>
    <row r="6013" spans="1:30" x14ac:dyDescent="0.3">
      <c r="A6013" t="str">
        <f t="shared" si="1944"/>
        <v>08/08/2026RamsgateLeatherhead</v>
      </c>
      <c r="B6013" t="s">
        <v>5899</v>
      </c>
      <c r="D6013" s="2">
        <v>46242</v>
      </c>
      <c r="E6013" s="3">
        <v>0.58333333333333337</v>
      </c>
      <c r="F6013" t="s">
        <v>7477</v>
      </c>
      <c r="G6013" t="s">
        <v>1563</v>
      </c>
      <c r="H6013">
        <v>0</v>
      </c>
      <c r="I6013">
        <v>0</v>
      </c>
      <c r="J6013">
        <v>1</v>
      </c>
      <c r="K6013">
        <v>2</v>
      </c>
      <c r="L6013" s="22" t="str">
        <f t="shared" si="1925"/>
        <v>08/08/2026</v>
      </c>
      <c r="M6013" s="23">
        <f t="shared" si="1926"/>
        <v>0.45833333333333337</v>
      </c>
      <c r="N6013" t="str">
        <f t="shared" si="1927"/>
        <v>1 - 2</v>
      </c>
      <c r="O6013" t="str">
        <f t="shared" si="1928"/>
        <v>Red</v>
      </c>
      <c r="P6013" t="str">
        <f t="shared" si="1929"/>
        <v>Red</v>
      </c>
      <c r="Q6013" t="str">
        <f t="shared" si="1930"/>
        <v>Green</v>
      </c>
      <c r="R6013" t="str">
        <f t="shared" si="1931"/>
        <v>Red</v>
      </c>
      <c r="S6013" t="str">
        <f t="shared" si="1932"/>
        <v>Green</v>
      </c>
      <c r="T6013" t="str">
        <f t="shared" si="1933"/>
        <v>Green</v>
      </c>
      <c r="U6013" t="str">
        <f t="shared" si="1934"/>
        <v>Red</v>
      </c>
      <c r="V6013" t="str">
        <f t="shared" si="1935"/>
        <v>Green</v>
      </c>
      <c r="W6013" t="str">
        <f t="shared" si="1936"/>
        <v>Red</v>
      </c>
      <c r="X6013" t="str">
        <f t="shared" si="1937"/>
        <v>Red</v>
      </c>
      <c r="Y6013" t="str">
        <f t="shared" si="1938"/>
        <v>Green</v>
      </c>
      <c r="Z6013" t="str">
        <f t="shared" si="1939"/>
        <v>Green</v>
      </c>
      <c r="AA6013" t="str">
        <f t="shared" si="1940"/>
        <v>Red</v>
      </c>
      <c r="AB6013" t="str">
        <f t="shared" si="1941"/>
        <v>Green</v>
      </c>
      <c r="AC6013" t="str">
        <f t="shared" si="1942"/>
        <v>Green</v>
      </c>
      <c r="AD6013" t="str">
        <f t="shared" si="1943"/>
        <v>Red</v>
      </c>
    </row>
    <row r="6014" spans="1:30" x14ac:dyDescent="0.3">
      <c r="A6014" t="str">
        <f t="shared" si="1944"/>
        <v>08/08/2026Rathfriland RangersLoughgall FC</v>
      </c>
      <c r="D6014" s="2">
        <v>46242</v>
      </c>
      <c r="E6014" s="3">
        <v>0.58333333333333337</v>
      </c>
      <c r="F6014" t="s">
        <v>7478</v>
      </c>
      <c r="G6014" t="s">
        <v>1557</v>
      </c>
      <c r="H6014">
        <v>0</v>
      </c>
      <c r="I6014">
        <v>0</v>
      </c>
      <c r="J6014">
        <v>1</v>
      </c>
      <c r="K6014">
        <v>3</v>
      </c>
      <c r="L6014" s="22" t="str">
        <f t="shared" ref="L6014:L6077" si="1945">"0"&amp;DAY(D6014)&amp;"/"&amp;"08"&amp;"/"&amp;YEAR(D6014)</f>
        <v>08/08/2026</v>
      </c>
      <c r="M6014" s="23">
        <f t="shared" ref="M6014:M6077" si="1946">E6014-TIME(3,0,0)</f>
        <v>0.45833333333333337</v>
      </c>
      <c r="N6014" t="str">
        <f t="shared" ref="N6014:N6077" si="1947">J6014&amp;" - "&amp;K6014</f>
        <v>1 - 3</v>
      </c>
      <c r="O6014" t="str">
        <f t="shared" si="1928"/>
        <v>Red</v>
      </c>
      <c r="P6014" t="str">
        <f t="shared" si="1929"/>
        <v>Red</v>
      </c>
      <c r="Q6014" t="str">
        <f t="shared" si="1930"/>
        <v>Green</v>
      </c>
      <c r="R6014" t="str">
        <f t="shared" si="1931"/>
        <v>Red</v>
      </c>
      <c r="S6014" t="str">
        <f t="shared" si="1932"/>
        <v>Green</v>
      </c>
      <c r="T6014" t="str">
        <f t="shared" si="1933"/>
        <v>Green</v>
      </c>
      <c r="U6014" t="str">
        <f t="shared" si="1934"/>
        <v>Red</v>
      </c>
      <c r="V6014" t="str">
        <f t="shared" si="1935"/>
        <v>Green</v>
      </c>
      <c r="W6014" t="str">
        <f t="shared" si="1936"/>
        <v>Red</v>
      </c>
      <c r="X6014" t="str">
        <f t="shared" si="1937"/>
        <v>Red</v>
      </c>
      <c r="Y6014" t="str">
        <f t="shared" si="1938"/>
        <v>Green</v>
      </c>
      <c r="Z6014" t="str">
        <f t="shared" si="1939"/>
        <v>Green</v>
      </c>
      <c r="AA6014" t="str">
        <f t="shared" si="1940"/>
        <v>Red</v>
      </c>
      <c r="AB6014" t="str">
        <f t="shared" si="1941"/>
        <v>Red</v>
      </c>
      <c r="AC6014" t="str">
        <f t="shared" si="1942"/>
        <v>Green</v>
      </c>
      <c r="AD6014" t="str">
        <f t="shared" si="1943"/>
        <v>Red</v>
      </c>
    </row>
    <row r="6015" spans="1:30" x14ac:dyDescent="0.3">
      <c r="A6015" t="str">
        <f t="shared" si="1944"/>
        <v>08/08/2026RC WarwickPeterborough Sports</v>
      </c>
      <c r="B6015" t="s">
        <v>5899</v>
      </c>
      <c r="D6015" s="2">
        <v>46242</v>
      </c>
      <c r="E6015" s="3">
        <v>0.58333333333333337</v>
      </c>
      <c r="F6015" t="s">
        <v>3785</v>
      </c>
      <c r="G6015" t="s">
        <v>1828</v>
      </c>
      <c r="H6015">
        <v>0</v>
      </c>
      <c r="I6015">
        <v>0</v>
      </c>
      <c r="J6015">
        <v>1</v>
      </c>
      <c r="K6015">
        <v>1</v>
      </c>
      <c r="L6015" s="22" t="str">
        <f t="shared" si="1945"/>
        <v>08/08/2026</v>
      </c>
      <c r="M6015" s="23">
        <f t="shared" si="1946"/>
        <v>0.45833333333333337</v>
      </c>
      <c r="N6015" t="str">
        <f t="shared" si="1947"/>
        <v>1 - 1</v>
      </c>
      <c r="O6015" t="str">
        <f t="shared" si="1928"/>
        <v>Red</v>
      </c>
      <c r="P6015" t="str">
        <f t="shared" si="1929"/>
        <v>Green</v>
      </c>
      <c r="Q6015" t="str">
        <f t="shared" si="1930"/>
        <v>Red</v>
      </c>
      <c r="R6015" t="str">
        <f t="shared" si="1931"/>
        <v>Green</v>
      </c>
      <c r="S6015" t="str">
        <f t="shared" si="1932"/>
        <v>Green</v>
      </c>
      <c r="T6015" t="str">
        <f t="shared" si="1933"/>
        <v>Red</v>
      </c>
      <c r="U6015" t="str">
        <f t="shared" si="1934"/>
        <v>Red</v>
      </c>
      <c r="V6015" t="str">
        <f t="shared" si="1935"/>
        <v>Green</v>
      </c>
      <c r="W6015" t="str">
        <f t="shared" si="1936"/>
        <v>Red</v>
      </c>
      <c r="X6015" t="str">
        <f t="shared" si="1937"/>
        <v>Red</v>
      </c>
      <c r="Y6015" t="str">
        <f t="shared" si="1938"/>
        <v>Green</v>
      </c>
      <c r="Z6015" t="str">
        <f t="shared" si="1939"/>
        <v>Red</v>
      </c>
      <c r="AA6015" t="str">
        <f t="shared" si="1940"/>
        <v>Green</v>
      </c>
      <c r="AB6015" t="str">
        <f t="shared" si="1941"/>
        <v>Green</v>
      </c>
      <c r="AC6015" t="str">
        <f t="shared" si="1942"/>
        <v>Green</v>
      </c>
      <c r="AD6015" t="str">
        <f t="shared" si="1943"/>
        <v>Red</v>
      </c>
    </row>
    <row r="6016" spans="1:30" x14ac:dyDescent="0.3">
      <c r="A6016" t="str">
        <f t="shared" si="1944"/>
        <v>08/08/2026Real BedfordLeamington</v>
      </c>
      <c r="B6016" t="s">
        <v>5899</v>
      </c>
      <c r="D6016" s="2">
        <v>46242</v>
      </c>
      <c r="E6016" s="3">
        <v>0.58333333333333337</v>
      </c>
      <c r="F6016" t="s">
        <v>2697</v>
      </c>
      <c r="G6016" t="s">
        <v>1481</v>
      </c>
      <c r="H6016">
        <v>0</v>
      </c>
      <c r="I6016">
        <v>0</v>
      </c>
      <c r="J6016">
        <v>4</v>
      </c>
      <c r="K6016">
        <v>2</v>
      </c>
      <c r="L6016" s="22" t="str">
        <f t="shared" si="1945"/>
        <v>08/08/2026</v>
      </c>
      <c r="M6016" s="23">
        <f t="shared" si="1946"/>
        <v>0.45833333333333337</v>
      </c>
      <c r="N6016" t="str">
        <f t="shared" si="1947"/>
        <v>4 - 2</v>
      </c>
      <c r="O6016" t="str">
        <f t="shared" si="1928"/>
        <v>Green</v>
      </c>
      <c r="P6016" t="str">
        <f t="shared" si="1929"/>
        <v>Red</v>
      </c>
      <c r="Q6016" t="str">
        <f t="shared" si="1930"/>
        <v>Red</v>
      </c>
      <c r="R6016" t="str">
        <f t="shared" si="1931"/>
        <v>Green</v>
      </c>
      <c r="S6016" t="str">
        <f t="shared" si="1932"/>
        <v>Red</v>
      </c>
      <c r="T6016" t="str">
        <f t="shared" si="1933"/>
        <v>Green</v>
      </c>
      <c r="U6016" t="str">
        <f t="shared" si="1934"/>
        <v>Red</v>
      </c>
      <c r="V6016" t="str">
        <f t="shared" si="1935"/>
        <v>Green</v>
      </c>
      <c r="W6016" t="str">
        <f t="shared" si="1936"/>
        <v>Red</v>
      </c>
      <c r="X6016" t="str">
        <f t="shared" si="1937"/>
        <v>Red</v>
      </c>
      <c r="Y6016" t="str">
        <f t="shared" si="1938"/>
        <v>Green</v>
      </c>
      <c r="Z6016" t="str">
        <f t="shared" si="1939"/>
        <v>Green</v>
      </c>
      <c r="AA6016" t="str">
        <f t="shared" si="1940"/>
        <v>Red</v>
      </c>
      <c r="AB6016" t="str">
        <f t="shared" si="1941"/>
        <v>Red</v>
      </c>
      <c r="AC6016" t="str">
        <f t="shared" si="1942"/>
        <v>Green</v>
      </c>
      <c r="AD6016" t="str">
        <f t="shared" si="1943"/>
        <v>Red</v>
      </c>
    </row>
    <row r="6017" spans="1:30" x14ac:dyDescent="0.3">
      <c r="A6017" t="str">
        <f t="shared" si="1944"/>
        <v>08/08/2026Redcar AthleticBury</v>
      </c>
      <c r="B6017" t="s">
        <v>5899</v>
      </c>
      <c r="D6017" s="2">
        <v>46242</v>
      </c>
      <c r="E6017" s="3">
        <v>0.58333333333333337</v>
      </c>
      <c r="F6017" t="s">
        <v>5890</v>
      </c>
      <c r="G6017" t="s">
        <v>3889</v>
      </c>
      <c r="H6017">
        <v>0</v>
      </c>
      <c r="I6017">
        <v>0</v>
      </c>
      <c r="J6017">
        <v>0</v>
      </c>
      <c r="K6017">
        <v>0</v>
      </c>
      <c r="L6017" s="22" t="str">
        <f t="shared" si="1945"/>
        <v>08/08/2026</v>
      </c>
      <c r="M6017" s="23">
        <f t="shared" si="1946"/>
        <v>0.45833333333333337</v>
      </c>
      <c r="N6017" t="str">
        <f t="shared" si="1947"/>
        <v>0 - 0</v>
      </c>
      <c r="O6017" t="str">
        <f t="shared" si="1928"/>
        <v>Red</v>
      </c>
      <c r="P6017" t="str">
        <f t="shared" si="1929"/>
        <v>Green</v>
      </c>
      <c r="Q6017" t="str">
        <f t="shared" si="1930"/>
        <v>Red</v>
      </c>
      <c r="R6017" t="str">
        <f t="shared" si="1931"/>
        <v>Green</v>
      </c>
      <c r="S6017" t="str">
        <f t="shared" si="1932"/>
        <v>Green</v>
      </c>
      <c r="T6017" t="str">
        <f t="shared" si="1933"/>
        <v>Red</v>
      </c>
      <c r="U6017" t="str">
        <f t="shared" si="1934"/>
        <v>Red</v>
      </c>
      <c r="V6017" t="str">
        <f t="shared" si="1935"/>
        <v>Green</v>
      </c>
      <c r="W6017" t="str">
        <f t="shared" si="1936"/>
        <v>Red</v>
      </c>
      <c r="X6017" t="str">
        <f t="shared" si="1937"/>
        <v>Red</v>
      </c>
      <c r="Y6017" t="str">
        <f t="shared" si="1938"/>
        <v>Red</v>
      </c>
      <c r="Z6017" t="str">
        <f t="shared" si="1939"/>
        <v>Red</v>
      </c>
      <c r="AA6017" t="str">
        <f t="shared" si="1940"/>
        <v>Green</v>
      </c>
      <c r="AB6017" t="str">
        <f t="shared" si="1941"/>
        <v>Green</v>
      </c>
      <c r="AC6017" t="str">
        <f t="shared" si="1942"/>
        <v>Red</v>
      </c>
      <c r="AD6017" t="str">
        <f t="shared" si="1943"/>
        <v>Green</v>
      </c>
    </row>
    <row r="6018" spans="1:30" x14ac:dyDescent="0.3">
      <c r="A6018" t="str">
        <f t="shared" si="1944"/>
        <v>08/08/2026Redditch UnitedLeighton Town</v>
      </c>
      <c r="B6018" t="s">
        <v>5899</v>
      </c>
      <c r="D6018" s="2">
        <v>46242</v>
      </c>
      <c r="E6018" s="3">
        <v>0.58333333333333337</v>
      </c>
      <c r="F6018" t="s">
        <v>3894</v>
      </c>
      <c r="G6018" t="s">
        <v>5114</v>
      </c>
      <c r="H6018">
        <v>0</v>
      </c>
      <c r="I6018">
        <v>0</v>
      </c>
      <c r="J6018">
        <v>1</v>
      </c>
      <c r="K6018">
        <v>1</v>
      </c>
      <c r="L6018" s="22" t="str">
        <f t="shared" si="1945"/>
        <v>08/08/2026</v>
      </c>
      <c r="M6018" s="23">
        <f t="shared" si="1946"/>
        <v>0.45833333333333337</v>
      </c>
      <c r="N6018" t="str">
        <f t="shared" si="1947"/>
        <v>1 - 1</v>
      </c>
      <c r="O6018" t="str">
        <f t="shared" ref="O6018:O6081" si="1948">IF($J6018&gt;$K6018,"Green","Red")</f>
        <v>Red</v>
      </c>
      <c r="P6018" t="str">
        <f t="shared" ref="P6018:P6081" si="1949">IF($J6018=$K6018,"Green","Red")</f>
        <v>Green</v>
      </c>
      <c r="Q6018" t="str">
        <f t="shared" ref="Q6018:Q6081" si="1950">IF($J6018&lt;$K6018,"Green","Red")</f>
        <v>Red</v>
      </c>
      <c r="R6018" t="str">
        <f t="shared" ref="R6018:R6081" si="1951">IF($J6018&gt;=$K6018,"Green","Red")</f>
        <v>Green</v>
      </c>
      <c r="S6018" t="str">
        <f t="shared" ref="S6018:S6081" si="1952">IF($J6018&lt;=$K6018,"Green","Red")</f>
        <v>Green</v>
      </c>
      <c r="T6018" t="str">
        <f t="shared" ref="T6018:T6081" si="1953">IF(OR($J6018&gt;$K6018,$J6018&lt;$K6018),"Green","Red")</f>
        <v>Red</v>
      </c>
      <c r="U6018" t="str">
        <f t="shared" ref="U6018:U6081" si="1954">IF($H6018&gt;$I6018,"Green","Red")</f>
        <v>Red</v>
      </c>
      <c r="V6018" t="str">
        <f t="shared" ref="V6018:V6081" si="1955">IF($H6018=$I6018,"Green","Red")</f>
        <v>Green</v>
      </c>
      <c r="W6018" t="str">
        <f t="shared" ref="W6018:W6081" si="1956">IF($H6018&lt;$I6018,"Green","Red")</f>
        <v>Red</v>
      </c>
      <c r="X6018" t="str">
        <f t="shared" ref="X6018:X6081" si="1957">IF($H6018+$I6018&gt;0,"Green","Red")</f>
        <v>Red</v>
      </c>
      <c r="Y6018" t="str">
        <f t="shared" ref="Y6018:Y6081" si="1958">IF($J6018+$K6018&gt;1.5,"Green","Red")</f>
        <v>Green</v>
      </c>
      <c r="Z6018" t="str">
        <f t="shared" ref="Z6018:Z6081" si="1959">IF($J6018+$K6018&gt;2.5,"Green","Red")</f>
        <v>Red</v>
      </c>
      <c r="AA6018" t="str">
        <f t="shared" ref="AA6018:AA6081" si="1960">IF($J6018+$K6018&lt;2.5,"Green","Red")</f>
        <v>Green</v>
      </c>
      <c r="AB6018" t="str">
        <f t="shared" ref="AB6018:AB6081" si="1961">IF($J6018+$K6018&lt;3.5,"Green","Red")</f>
        <v>Green</v>
      </c>
      <c r="AC6018" t="str">
        <f t="shared" ref="AC6018:AC6081" si="1962">IF(AND($J6018&gt;0,$K6018&gt;0),"Green","Red")</f>
        <v>Green</v>
      </c>
      <c r="AD6018" t="str">
        <f t="shared" ref="AD6018:AD6081" si="1963">IF(OR($J6018=0,$K6018=0),"Green","Red")</f>
        <v>Red</v>
      </c>
    </row>
    <row r="6019" spans="1:30" x14ac:dyDescent="0.3">
      <c r="A6019" t="str">
        <f t="shared" si="1944"/>
        <v>08/08/2026Rio de Janeiro U20Vasco Da Gama RJ U20</v>
      </c>
      <c r="B6019" t="s">
        <v>804</v>
      </c>
      <c r="D6019" s="2">
        <v>46242</v>
      </c>
      <c r="E6019" s="3">
        <v>0.58333333333333337</v>
      </c>
      <c r="F6019" t="s">
        <v>7479</v>
      </c>
      <c r="G6019" t="s">
        <v>1839</v>
      </c>
      <c r="H6019">
        <v>0</v>
      </c>
      <c r="I6019">
        <v>2</v>
      </c>
      <c r="J6019">
        <v>1</v>
      </c>
      <c r="K6019">
        <v>3</v>
      </c>
      <c r="L6019" s="22" t="str">
        <f t="shared" si="1945"/>
        <v>08/08/2026</v>
      </c>
      <c r="M6019" s="23">
        <f t="shared" si="1946"/>
        <v>0.45833333333333337</v>
      </c>
      <c r="N6019" t="str">
        <f t="shared" si="1947"/>
        <v>1 - 3</v>
      </c>
      <c r="O6019" t="str">
        <f t="shared" si="1948"/>
        <v>Red</v>
      </c>
      <c r="P6019" t="str">
        <f t="shared" si="1949"/>
        <v>Red</v>
      </c>
      <c r="Q6019" t="str">
        <f t="shared" si="1950"/>
        <v>Green</v>
      </c>
      <c r="R6019" t="str">
        <f t="shared" si="1951"/>
        <v>Red</v>
      </c>
      <c r="S6019" t="str">
        <f t="shared" si="1952"/>
        <v>Green</v>
      </c>
      <c r="T6019" t="str">
        <f t="shared" si="1953"/>
        <v>Green</v>
      </c>
      <c r="U6019" t="str">
        <f t="shared" si="1954"/>
        <v>Red</v>
      </c>
      <c r="V6019" t="str">
        <f t="shared" si="1955"/>
        <v>Red</v>
      </c>
      <c r="W6019" t="str">
        <f t="shared" si="1956"/>
        <v>Green</v>
      </c>
      <c r="X6019" t="str">
        <f t="shared" si="1957"/>
        <v>Green</v>
      </c>
      <c r="Y6019" t="str">
        <f t="shared" si="1958"/>
        <v>Green</v>
      </c>
      <c r="Z6019" t="str">
        <f t="shared" si="1959"/>
        <v>Green</v>
      </c>
      <c r="AA6019" t="str">
        <f t="shared" si="1960"/>
        <v>Red</v>
      </c>
      <c r="AB6019" t="str">
        <f t="shared" si="1961"/>
        <v>Red</v>
      </c>
      <c r="AC6019" t="str">
        <f t="shared" si="1962"/>
        <v>Green</v>
      </c>
      <c r="AD6019" t="str">
        <f t="shared" si="1963"/>
        <v>Red</v>
      </c>
    </row>
    <row r="6020" spans="1:30" x14ac:dyDescent="0.3">
      <c r="A6020" t="str">
        <f t="shared" si="1944"/>
        <v>08/08/2026Rodina IIIRotor Volgograd II</v>
      </c>
      <c r="D6020" s="2">
        <v>46242</v>
      </c>
      <c r="E6020" s="3">
        <v>0.58333333333333337</v>
      </c>
      <c r="F6020" t="s">
        <v>3578</v>
      </c>
      <c r="G6020" t="s">
        <v>3588</v>
      </c>
      <c r="H6020">
        <v>0</v>
      </c>
      <c r="I6020">
        <v>0</v>
      </c>
      <c r="J6020">
        <v>2</v>
      </c>
      <c r="K6020">
        <v>1</v>
      </c>
      <c r="L6020" s="22" t="str">
        <f t="shared" si="1945"/>
        <v>08/08/2026</v>
      </c>
      <c r="M6020" s="23">
        <f t="shared" si="1946"/>
        <v>0.45833333333333337</v>
      </c>
      <c r="N6020" t="str">
        <f t="shared" si="1947"/>
        <v>2 - 1</v>
      </c>
      <c r="O6020" t="str">
        <f t="shared" si="1948"/>
        <v>Green</v>
      </c>
      <c r="P6020" t="str">
        <f t="shared" si="1949"/>
        <v>Red</v>
      </c>
      <c r="Q6020" t="str">
        <f t="shared" si="1950"/>
        <v>Red</v>
      </c>
      <c r="R6020" t="str">
        <f t="shared" si="1951"/>
        <v>Green</v>
      </c>
      <c r="S6020" t="str">
        <f t="shared" si="1952"/>
        <v>Red</v>
      </c>
      <c r="T6020" t="str">
        <f t="shared" si="1953"/>
        <v>Green</v>
      </c>
      <c r="U6020" t="str">
        <f t="shared" si="1954"/>
        <v>Red</v>
      </c>
      <c r="V6020" t="str">
        <f t="shared" si="1955"/>
        <v>Green</v>
      </c>
      <c r="W6020" t="str">
        <f t="shared" si="1956"/>
        <v>Red</v>
      </c>
      <c r="X6020" t="str">
        <f t="shared" si="1957"/>
        <v>Red</v>
      </c>
      <c r="Y6020" t="str">
        <f t="shared" si="1958"/>
        <v>Green</v>
      </c>
      <c r="Z6020" t="str">
        <f t="shared" si="1959"/>
        <v>Green</v>
      </c>
      <c r="AA6020" t="str">
        <f t="shared" si="1960"/>
        <v>Red</v>
      </c>
      <c r="AB6020" t="str">
        <f t="shared" si="1961"/>
        <v>Green</v>
      </c>
      <c r="AC6020" t="str">
        <f t="shared" si="1962"/>
        <v>Green</v>
      </c>
      <c r="AD6020" t="str">
        <f t="shared" si="1963"/>
        <v>Red</v>
      </c>
    </row>
    <row r="6021" spans="1:30" x14ac:dyDescent="0.3">
      <c r="A6021" t="str">
        <f t="shared" si="1944"/>
        <v>08/08/2026Ross CountyMontrose</v>
      </c>
      <c r="D6021" s="2">
        <v>46242</v>
      </c>
      <c r="E6021" s="3">
        <v>0.58333333333333337</v>
      </c>
      <c r="F6021" t="s">
        <v>1407</v>
      </c>
      <c r="G6021" t="s">
        <v>1387</v>
      </c>
      <c r="H6021">
        <v>1</v>
      </c>
      <c r="I6021">
        <v>1</v>
      </c>
      <c r="J6021">
        <v>2</v>
      </c>
      <c r="K6021">
        <v>1</v>
      </c>
      <c r="L6021" s="22" t="str">
        <f t="shared" si="1945"/>
        <v>08/08/2026</v>
      </c>
      <c r="M6021" s="23">
        <f t="shared" si="1946"/>
        <v>0.45833333333333337</v>
      </c>
      <c r="N6021" t="str">
        <f t="shared" si="1947"/>
        <v>2 - 1</v>
      </c>
      <c r="O6021" t="str">
        <f t="shared" si="1948"/>
        <v>Green</v>
      </c>
      <c r="P6021" t="str">
        <f t="shared" si="1949"/>
        <v>Red</v>
      </c>
      <c r="Q6021" t="str">
        <f t="shared" si="1950"/>
        <v>Red</v>
      </c>
      <c r="R6021" t="str">
        <f t="shared" si="1951"/>
        <v>Green</v>
      </c>
      <c r="S6021" t="str">
        <f t="shared" si="1952"/>
        <v>Red</v>
      </c>
      <c r="T6021" t="str">
        <f t="shared" si="1953"/>
        <v>Green</v>
      </c>
      <c r="U6021" t="str">
        <f t="shared" si="1954"/>
        <v>Red</v>
      </c>
      <c r="V6021" t="str">
        <f t="shared" si="1955"/>
        <v>Green</v>
      </c>
      <c r="W6021" t="str">
        <f t="shared" si="1956"/>
        <v>Red</v>
      </c>
      <c r="X6021" t="str">
        <f t="shared" si="1957"/>
        <v>Green</v>
      </c>
      <c r="Y6021" t="str">
        <f t="shared" si="1958"/>
        <v>Green</v>
      </c>
      <c r="Z6021" t="str">
        <f t="shared" si="1959"/>
        <v>Green</v>
      </c>
      <c r="AA6021" t="str">
        <f t="shared" si="1960"/>
        <v>Red</v>
      </c>
      <c r="AB6021" t="str">
        <f t="shared" si="1961"/>
        <v>Green</v>
      </c>
      <c r="AC6021" t="str">
        <f t="shared" si="1962"/>
        <v>Green</v>
      </c>
      <c r="AD6021" t="str">
        <f t="shared" si="1963"/>
        <v>Red</v>
      </c>
    </row>
    <row r="6022" spans="1:30" x14ac:dyDescent="0.3">
      <c r="A6022" t="str">
        <f t="shared" si="1944"/>
        <v>08/08/2026Rushall OlympicHitchin Town</v>
      </c>
      <c r="B6022" t="s">
        <v>5899</v>
      </c>
      <c r="D6022" s="2">
        <v>46242</v>
      </c>
      <c r="E6022" s="3">
        <v>0.58333333333333337</v>
      </c>
      <c r="F6022" t="s">
        <v>3902</v>
      </c>
      <c r="G6022" t="s">
        <v>5768</v>
      </c>
      <c r="H6022">
        <v>0</v>
      </c>
      <c r="I6022">
        <v>0</v>
      </c>
      <c r="J6022">
        <v>2</v>
      </c>
      <c r="K6022">
        <v>1</v>
      </c>
      <c r="L6022" s="22" t="str">
        <f t="shared" si="1945"/>
        <v>08/08/2026</v>
      </c>
      <c r="M6022" s="23">
        <f t="shared" si="1946"/>
        <v>0.45833333333333337</v>
      </c>
      <c r="N6022" t="str">
        <f t="shared" si="1947"/>
        <v>2 - 1</v>
      </c>
      <c r="O6022" t="str">
        <f t="shared" si="1948"/>
        <v>Green</v>
      </c>
      <c r="P6022" t="str">
        <f t="shared" si="1949"/>
        <v>Red</v>
      </c>
      <c r="Q6022" t="str">
        <f t="shared" si="1950"/>
        <v>Red</v>
      </c>
      <c r="R6022" t="str">
        <f t="shared" si="1951"/>
        <v>Green</v>
      </c>
      <c r="S6022" t="str">
        <f t="shared" si="1952"/>
        <v>Red</v>
      </c>
      <c r="T6022" t="str">
        <f t="shared" si="1953"/>
        <v>Green</v>
      </c>
      <c r="U6022" t="str">
        <f t="shared" si="1954"/>
        <v>Red</v>
      </c>
      <c r="V6022" t="str">
        <f t="shared" si="1955"/>
        <v>Green</v>
      </c>
      <c r="W6022" t="str">
        <f t="shared" si="1956"/>
        <v>Red</v>
      </c>
      <c r="X6022" t="str">
        <f t="shared" si="1957"/>
        <v>Red</v>
      </c>
      <c r="Y6022" t="str">
        <f t="shared" si="1958"/>
        <v>Green</v>
      </c>
      <c r="Z6022" t="str">
        <f t="shared" si="1959"/>
        <v>Green</v>
      </c>
      <c r="AA6022" t="str">
        <f t="shared" si="1960"/>
        <v>Red</v>
      </c>
      <c r="AB6022" t="str">
        <f t="shared" si="1961"/>
        <v>Green</v>
      </c>
      <c r="AC6022" t="str">
        <f t="shared" si="1962"/>
        <v>Green</v>
      </c>
      <c r="AD6022" t="str">
        <f t="shared" si="1963"/>
        <v>Red</v>
      </c>
    </row>
    <row r="6023" spans="1:30" x14ac:dyDescent="0.3">
      <c r="A6023" t="str">
        <f t="shared" si="1944"/>
        <v>08/08/2026RylandsFC United of Manchester</v>
      </c>
      <c r="B6023" t="s">
        <v>5899</v>
      </c>
      <c r="D6023" s="2">
        <v>46242</v>
      </c>
      <c r="E6023" s="3">
        <v>0.58333333333333337</v>
      </c>
      <c r="F6023" t="s">
        <v>2695</v>
      </c>
      <c r="G6023" t="s">
        <v>1305</v>
      </c>
      <c r="H6023">
        <v>0</v>
      </c>
      <c r="I6023">
        <v>0</v>
      </c>
      <c r="J6023">
        <v>3</v>
      </c>
      <c r="K6023">
        <v>0</v>
      </c>
      <c r="L6023" s="22" t="str">
        <f t="shared" si="1945"/>
        <v>08/08/2026</v>
      </c>
      <c r="M6023" s="23">
        <f t="shared" si="1946"/>
        <v>0.45833333333333337</v>
      </c>
      <c r="N6023" t="str">
        <f t="shared" si="1947"/>
        <v>3 - 0</v>
      </c>
      <c r="O6023" t="str">
        <f t="shared" si="1948"/>
        <v>Green</v>
      </c>
      <c r="P6023" t="str">
        <f t="shared" si="1949"/>
        <v>Red</v>
      </c>
      <c r="Q6023" t="str">
        <f t="shared" si="1950"/>
        <v>Red</v>
      </c>
      <c r="R6023" t="str">
        <f t="shared" si="1951"/>
        <v>Green</v>
      </c>
      <c r="S6023" t="str">
        <f t="shared" si="1952"/>
        <v>Red</v>
      </c>
      <c r="T6023" t="str">
        <f t="shared" si="1953"/>
        <v>Green</v>
      </c>
      <c r="U6023" t="str">
        <f t="shared" si="1954"/>
        <v>Red</v>
      </c>
      <c r="V6023" t="str">
        <f t="shared" si="1955"/>
        <v>Green</v>
      </c>
      <c r="W6023" t="str">
        <f t="shared" si="1956"/>
        <v>Red</v>
      </c>
      <c r="X6023" t="str">
        <f t="shared" si="1957"/>
        <v>Red</v>
      </c>
      <c r="Y6023" t="str">
        <f t="shared" si="1958"/>
        <v>Green</v>
      </c>
      <c r="Z6023" t="str">
        <f t="shared" si="1959"/>
        <v>Green</v>
      </c>
      <c r="AA6023" t="str">
        <f t="shared" si="1960"/>
        <v>Red</v>
      </c>
      <c r="AB6023" t="str">
        <f t="shared" si="1961"/>
        <v>Green</v>
      </c>
      <c r="AC6023" t="str">
        <f t="shared" si="1962"/>
        <v>Red</v>
      </c>
      <c r="AD6023" t="str">
        <f t="shared" si="1963"/>
        <v>Green</v>
      </c>
    </row>
    <row r="6024" spans="1:30" x14ac:dyDescent="0.3">
      <c r="A6024" t="str">
        <f t="shared" si="1944"/>
        <v>08/08/2026Salford CityShrewsbury Town</v>
      </c>
      <c r="B6024" t="s">
        <v>5899</v>
      </c>
      <c r="C6024" t="s">
        <v>5900</v>
      </c>
      <c r="D6024" s="2">
        <v>46242</v>
      </c>
      <c r="E6024" s="3">
        <v>0.58333333333333337</v>
      </c>
      <c r="F6024" t="s">
        <v>3900</v>
      </c>
      <c r="G6024" t="s">
        <v>1510</v>
      </c>
      <c r="H6024">
        <v>0</v>
      </c>
      <c r="I6024">
        <v>0</v>
      </c>
      <c r="J6024">
        <v>1</v>
      </c>
      <c r="K6024">
        <v>1</v>
      </c>
      <c r="L6024" s="22" t="str">
        <f t="shared" si="1945"/>
        <v>08/08/2026</v>
      </c>
      <c r="M6024" s="23">
        <f t="shared" si="1946"/>
        <v>0.45833333333333337</v>
      </c>
      <c r="N6024" t="str">
        <f t="shared" si="1947"/>
        <v>1 - 1</v>
      </c>
      <c r="O6024" t="str">
        <f t="shared" si="1948"/>
        <v>Red</v>
      </c>
      <c r="P6024" t="str">
        <f t="shared" si="1949"/>
        <v>Green</v>
      </c>
      <c r="Q6024" t="str">
        <f t="shared" si="1950"/>
        <v>Red</v>
      </c>
      <c r="R6024" t="str">
        <f t="shared" si="1951"/>
        <v>Green</v>
      </c>
      <c r="S6024" t="str">
        <f t="shared" si="1952"/>
        <v>Green</v>
      </c>
      <c r="T6024" t="str">
        <f t="shared" si="1953"/>
        <v>Red</v>
      </c>
      <c r="U6024" t="str">
        <f t="shared" si="1954"/>
        <v>Red</v>
      </c>
      <c r="V6024" t="str">
        <f t="shared" si="1955"/>
        <v>Green</v>
      </c>
      <c r="W6024" t="str">
        <f t="shared" si="1956"/>
        <v>Red</v>
      </c>
      <c r="X6024" t="str">
        <f t="shared" si="1957"/>
        <v>Red</v>
      </c>
      <c r="Y6024" t="str">
        <f t="shared" si="1958"/>
        <v>Green</v>
      </c>
      <c r="Z6024" t="str">
        <f t="shared" si="1959"/>
        <v>Red</v>
      </c>
      <c r="AA6024" t="str">
        <f t="shared" si="1960"/>
        <v>Green</v>
      </c>
      <c r="AB6024" t="str">
        <f t="shared" si="1961"/>
        <v>Green</v>
      </c>
      <c r="AC6024" t="str">
        <f t="shared" si="1962"/>
        <v>Green</v>
      </c>
      <c r="AD6024" t="str">
        <f t="shared" si="1963"/>
        <v>Red</v>
      </c>
    </row>
    <row r="6025" spans="1:30" x14ac:dyDescent="0.3">
      <c r="A6025" t="str">
        <f t="shared" si="1944"/>
        <v>08/08/2026Salisbury CityHampton &amp; Richmond Borough</v>
      </c>
      <c r="B6025" t="s">
        <v>5899</v>
      </c>
      <c r="D6025" s="2">
        <v>46242</v>
      </c>
      <c r="E6025" s="3">
        <v>0.58333333333333337</v>
      </c>
      <c r="F6025" t="s">
        <v>3876</v>
      </c>
      <c r="G6025" t="s">
        <v>1533</v>
      </c>
      <c r="H6025">
        <v>1</v>
      </c>
      <c r="I6025">
        <v>0</v>
      </c>
      <c r="J6025">
        <v>5</v>
      </c>
      <c r="K6025">
        <v>0</v>
      </c>
      <c r="L6025" s="22" t="str">
        <f t="shared" si="1945"/>
        <v>08/08/2026</v>
      </c>
      <c r="M6025" s="23">
        <f t="shared" si="1946"/>
        <v>0.45833333333333337</v>
      </c>
      <c r="N6025" t="str">
        <f t="shared" si="1947"/>
        <v>5 - 0</v>
      </c>
      <c r="O6025" t="str">
        <f t="shared" si="1948"/>
        <v>Green</v>
      </c>
      <c r="P6025" t="str">
        <f t="shared" si="1949"/>
        <v>Red</v>
      </c>
      <c r="Q6025" t="str">
        <f t="shared" si="1950"/>
        <v>Red</v>
      </c>
      <c r="R6025" t="str">
        <f t="shared" si="1951"/>
        <v>Green</v>
      </c>
      <c r="S6025" t="str">
        <f t="shared" si="1952"/>
        <v>Red</v>
      </c>
      <c r="T6025" t="str">
        <f t="shared" si="1953"/>
        <v>Green</v>
      </c>
      <c r="U6025" t="str">
        <f t="shared" si="1954"/>
        <v>Green</v>
      </c>
      <c r="V6025" t="str">
        <f t="shared" si="1955"/>
        <v>Red</v>
      </c>
      <c r="W6025" t="str">
        <f t="shared" si="1956"/>
        <v>Red</v>
      </c>
      <c r="X6025" t="str">
        <f t="shared" si="1957"/>
        <v>Green</v>
      </c>
      <c r="Y6025" t="str">
        <f t="shared" si="1958"/>
        <v>Green</v>
      </c>
      <c r="Z6025" t="str">
        <f t="shared" si="1959"/>
        <v>Green</v>
      </c>
      <c r="AA6025" t="str">
        <f t="shared" si="1960"/>
        <v>Red</v>
      </c>
      <c r="AB6025" t="str">
        <f t="shared" si="1961"/>
        <v>Red</v>
      </c>
      <c r="AC6025" t="str">
        <f t="shared" si="1962"/>
        <v>Red</v>
      </c>
      <c r="AD6025" t="str">
        <f t="shared" si="1963"/>
        <v>Green</v>
      </c>
    </row>
    <row r="6026" spans="1:30" x14ac:dyDescent="0.3">
      <c r="A6026" t="str">
        <f t="shared" si="1944"/>
        <v>08/08/2026Salon Palloilijat IIIFK Mariehamn II</v>
      </c>
      <c r="D6026" s="2">
        <v>46242</v>
      </c>
      <c r="E6026" s="3">
        <v>0.58333333333333337</v>
      </c>
      <c r="F6026" t="s">
        <v>3239</v>
      </c>
      <c r="G6026" t="s">
        <v>3240</v>
      </c>
      <c r="H6026">
        <v>0</v>
      </c>
      <c r="I6026">
        <v>0</v>
      </c>
      <c r="J6026">
        <v>0</v>
      </c>
      <c r="K6026">
        <v>2</v>
      </c>
      <c r="L6026" s="22" t="str">
        <f t="shared" si="1945"/>
        <v>08/08/2026</v>
      </c>
      <c r="M6026" s="23">
        <f t="shared" si="1946"/>
        <v>0.45833333333333337</v>
      </c>
      <c r="N6026" t="str">
        <f t="shared" si="1947"/>
        <v>0 - 2</v>
      </c>
      <c r="O6026" t="str">
        <f t="shared" si="1948"/>
        <v>Red</v>
      </c>
      <c r="P6026" t="str">
        <f t="shared" si="1949"/>
        <v>Red</v>
      </c>
      <c r="Q6026" t="str">
        <f t="shared" si="1950"/>
        <v>Green</v>
      </c>
      <c r="R6026" t="str">
        <f t="shared" si="1951"/>
        <v>Red</v>
      </c>
      <c r="S6026" t="str">
        <f t="shared" si="1952"/>
        <v>Green</v>
      </c>
      <c r="T6026" t="str">
        <f t="shared" si="1953"/>
        <v>Green</v>
      </c>
      <c r="U6026" t="str">
        <f t="shared" si="1954"/>
        <v>Red</v>
      </c>
      <c r="V6026" t="str">
        <f t="shared" si="1955"/>
        <v>Green</v>
      </c>
      <c r="W6026" t="str">
        <f t="shared" si="1956"/>
        <v>Red</v>
      </c>
      <c r="X6026" t="str">
        <f t="shared" si="1957"/>
        <v>Red</v>
      </c>
      <c r="Y6026" t="str">
        <f t="shared" si="1958"/>
        <v>Green</v>
      </c>
      <c r="Z6026" t="str">
        <f t="shared" si="1959"/>
        <v>Red</v>
      </c>
      <c r="AA6026" t="str">
        <f t="shared" si="1960"/>
        <v>Green</v>
      </c>
      <c r="AB6026" t="str">
        <f t="shared" si="1961"/>
        <v>Green</v>
      </c>
      <c r="AC6026" t="str">
        <f t="shared" si="1962"/>
        <v>Red</v>
      </c>
      <c r="AD6026" t="str">
        <f t="shared" si="1963"/>
        <v>Green</v>
      </c>
    </row>
    <row r="6027" spans="1:30" x14ac:dyDescent="0.3">
      <c r="A6027" t="str">
        <f t="shared" si="1944"/>
        <v>08/08/2026Salyut BelgorodSaturn Ramenskoye</v>
      </c>
      <c r="D6027" s="2">
        <v>46242</v>
      </c>
      <c r="E6027" s="3">
        <v>0.58333333333333337</v>
      </c>
      <c r="F6027" t="s">
        <v>3579</v>
      </c>
      <c r="G6027" t="s">
        <v>3585</v>
      </c>
      <c r="H6027">
        <v>0</v>
      </c>
      <c r="I6027">
        <v>0</v>
      </c>
      <c r="J6027">
        <v>3</v>
      </c>
      <c r="K6027">
        <v>1</v>
      </c>
      <c r="L6027" s="22" t="str">
        <f t="shared" si="1945"/>
        <v>08/08/2026</v>
      </c>
      <c r="M6027" s="23">
        <f t="shared" si="1946"/>
        <v>0.45833333333333337</v>
      </c>
      <c r="N6027" t="str">
        <f t="shared" si="1947"/>
        <v>3 - 1</v>
      </c>
      <c r="O6027" t="str">
        <f t="shared" si="1948"/>
        <v>Green</v>
      </c>
      <c r="P6027" t="str">
        <f t="shared" si="1949"/>
        <v>Red</v>
      </c>
      <c r="Q6027" t="str">
        <f t="shared" si="1950"/>
        <v>Red</v>
      </c>
      <c r="R6027" t="str">
        <f t="shared" si="1951"/>
        <v>Green</v>
      </c>
      <c r="S6027" t="str">
        <f t="shared" si="1952"/>
        <v>Red</v>
      </c>
      <c r="T6027" t="str">
        <f t="shared" si="1953"/>
        <v>Green</v>
      </c>
      <c r="U6027" t="str">
        <f t="shared" si="1954"/>
        <v>Red</v>
      </c>
      <c r="V6027" t="str">
        <f t="shared" si="1955"/>
        <v>Green</v>
      </c>
      <c r="W6027" t="str">
        <f t="shared" si="1956"/>
        <v>Red</v>
      </c>
      <c r="X6027" t="str">
        <f t="shared" si="1957"/>
        <v>Red</v>
      </c>
      <c r="Y6027" t="str">
        <f t="shared" si="1958"/>
        <v>Green</v>
      </c>
      <c r="Z6027" t="str">
        <f t="shared" si="1959"/>
        <v>Green</v>
      </c>
      <c r="AA6027" t="str">
        <f t="shared" si="1960"/>
        <v>Red</v>
      </c>
      <c r="AB6027" t="str">
        <f t="shared" si="1961"/>
        <v>Red</v>
      </c>
      <c r="AC6027" t="str">
        <f t="shared" si="1962"/>
        <v>Green</v>
      </c>
      <c r="AD6027" t="str">
        <f t="shared" si="1963"/>
        <v>Red</v>
      </c>
    </row>
    <row r="6028" spans="1:30" x14ac:dyDescent="0.3">
      <c r="A6028" t="str">
        <f t="shared" si="1944"/>
        <v>08/08/2026SC ChamFC Paradiso</v>
      </c>
      <c r="D6028" s="2">
        <v>46242</v>
      </c>
      <c r="E6028" s="3">
        <v>0.58333333333333337</v>
      </c>
      <c r="F6028" t="s">
        <v>5892</v>
      </c>
      <c r="G6028" t="s">
        <v>1642</v>
      </c>
      <c r="H6028">
        <v>0</v>
      </c>
      <c r="I6028">
        <v>0</v>
      </c>
      <c r="J6028">
        <v>0</v>
      </c>
      <c r="K6028">
        <v>2</v>
      </c>
      <c r="L6028" s="22" t="str">
        <f t="shared" si="1945"/>
        <v>08/08/2026</v>
      </c>
      <c r="M6028" s="23">
        <f t="shared" si="1946"/>
        <v>0.45833333333333337</v>
      </c>
      <c r="N6028" t="str">
        <f t="shared" si="1947"/>
        <v>0 - 2</v>
      </c>
      <c r="O6028" t="str">
        <f t="shared" si="1948"/>
        <v>Red</v>
      </c>
      <c r="P6028" t="str">
        <f t="shared" si="1949"/>
        <v>Red</v>
      </c>
      <c r="Q6028" t="str">
        <f t="shared" si="1950"/>
        <v>Green</v>
      </c>
      <c r="R6028" t="str">
        <f t="shared" si="1951"/>
        <v>Red</v>
      </c>
      <c r="S6028" t="str">
        <f t="shared" si="1952"/>
        <v>Green</v>
      </c>
      <c r="T6028" t="str">
        <f t="shared" si="1953"/>
        <v>Green</v>
      </c>
      <c r="U6028" t="str">
        <f t="shared" si="1954"/>
        <v>Red</v>
      </c>
      <c r="V6028" t="str">
        <f t="shared" si="1955"/>
        <v>Green</v>
      </c>
      <c r="W6028" t="str">
        <f t="shared" si="1956"/>
        <v>Red</v>
      </c>
      <c r="X6028" t="str">
        <f t="shared" si="1957"/>
        <v>Red</v>
      </c>
      <c r="Y6028" t="str">
        <f t="shared" si="1958"/>
        <v>Green</v>
      </c>
      <c r="Z6028" t="str">
        <f t="shared" si="1959"/>
        <v>Red</v>
      </c>
      <c r="AA6028" t="str">
        <f t="shared" si="1960"/>
        <v>Green</v>
      </c>
      <c r="AB6028" t="str">
        <f t="shared" si="1961"/>
        <v>Green</v>
      </c>
      <c r="AC6028" t="str">
        <f t="shared" si="1962"/>
        <v>Red</v>
      </c>
      <c r="AD6028" t="str">
        <f t="shared" si="1963"/>
        <v>Green</v>
      </c>
    </row>
    <row r="6029" spans="1:30" x14ac:dyDescent="0.3">
      <c r="A6029" t="str">
        <f t="shared" si="1944"/>
        <v>08/08/2026SC Hemmingen-WesterfeldHeeslinger SC</v>
      </c>
      <c r="D6029" s="2">
        <v>46242</v>
      </c>
      <c r="E6029" s="3">
        <v>0.58333333333333337</v>
      </c>
      <c r="F6029" t="s">
        <v>7480</v>
      </c>
      <c r="G6029" t="s">
        <v>7481</v>
      </c>
      <c r="H6029">
        <v>0</v>
      </c>
      <c r="I6029">
        <v>0</v>
      </c>
      <c r="J6029">
        <v>0</v>
      </c>
      <c r="K6029">
        <v>3</v>
      </c>
      <c r="L6029" s="22" t="str">
        <f t="shared" si="1945"/>
        <v>08/08/2026</v>
      </c>
      <c r="M6029" s="23">
        <f t="shared" si="1946"/>
        <v>0.45833333333333337</v>
      </c>
      <c r="N6029" t="str">
        <f t="shared" si="1947"/>
        <v>0 - 3</v>
      </c>
      <c r="O6029" t="str">
        <f t="shared" si="1948"/>
        <v>Red</v>
      </c>
      <c r="P6029" t="str">
        <f t="shared" si="1949"/>
        <v>Red</v>
      </c>
      <c r="Q6029" t="str">
        <f t="shared" si="1950"/>
        <v>Green</v>
      </c>
      <c r="R6029" t="str">
        <f t="shared" si="1951"/>
        <v>Red</v>
      </c>
      <c r="S6029" t="str">
        <f t="shared" si="1952"/>
        <v>Green</v>
      </c>
      <c r="T6029" t="str">
        <f t="shared" si="1953"/>
        <v>Green</v>
      </c>
      <c r="U6029" t="str">
        <f t="shared" si="1954"/>
        <v>Red</v>
      </c>
      <c r="V6029" t="str">
        <f t="shared" si="1955"/>
        <v>Green</v>
      </c>
      <c r="W6029" t="str">
        <f t="shared" si="1956"/>
        <v>Red</v>
      </c>
      <c r="X6029" t="str">
        <f t="shared" si="1957"/>
        <v>Red</v>
      </c>
      <c r="Y6029" t="str">
        <f t="shared" si="1958"/>
        <v>Green</v>
      </c>
      <c r="Z6029" t="str">
        <f t="shared" si="1959"/>
        <v>Green</v>
      </c>
      <c r="AA6029" t="str">
        <f t="shared" si="1960"/>
        <v>Red</v>
      </c>
      <c r="AB6029" t="str">
        <f t="shared" si="1961"/>
        <v>Green</v>
      </c>
      <c r="AC6029" t="str">
        <f t="shared" si="1962"/>
        <v>Red</v>
      </c>
      <c r="AD6029" t="str">
        <f t="shared" si="1963"/>
        <v>Green</v>
      </c>
    </row>
    <row r="6030" spans="1:30" x14ac:dyDescent="0.3">
      <c r="A6030" t="str">
        <f t="shared" si="1944"/>
        <v>08/08/2026Scarborough AthleticSouth Shields</v>
      </c>
      <c r="B6030" t="s">
        <v>5899</v>
      </c>
      <c r="D6030" s="2">
        <v>46242</v>
      </c>
      <c r="E6030" s="3">
        <v>0.58333333333333337</v>
      </c>
      <c r="F6030" t="s">
        <v>3798</v>
      </c>
      <c r="G6030" t="s">
        <v>1512</v>
      </c>
      <c r="H6030">
        <v>0</v>
      </c>
      <c r="I6030">
        <v>1</v>
      </c>
      <c r="J6030">
        <v>0</v>
      </c>
      <c r="K6030">
        <v>1</v>
      </c>
      <c r="L6030" s="22" t="str">
        <f t="shared" si="1945"/>
        <v>08/08/2026</v>
      </c>
      <c r="M6030" s="23">
        <f t="shared" si="1946"/>
        <v>0.45833333333333337</v>
      </c>
      <c r="N6030" t="str">
        <f t="shared" si="1947"/>
        <v>0 - 1</v>
      </c>
      <c r="O6030" t="str">
        <f t="shared" si="1948"/>
        <v>Red</v>
      </c>
      <c r="P6030" t="str">
        <f t="shared" si="1949"/>
        <v>Red</v>
      </c>
      <c r="Q6030" t="str">
        <f t="shared" si="1950"/>
        <v>Green</v>
      </c>
      <c r="R6030" t="str">
        <f t="shared" si="1951"/>
        <v>Red</v>
      </c>
      <c r="S6030" t="str">
        <f t="shared" si="1952"/>
        <v>Green</v>
      </c>
      <c r="T6030" t="str">
        <f t="shared" si="1953"/>
        <v>Green</v>
      </c>
      <c r="U6030" t="str">
        <f t="shared" si="1954"/>
        <v>Red</v>
      </c>
      <c r="V6030" t="str">
        <f t="shared" si="1955"/>
        <v>Red</v>
      </c>
      <c r="W6030" t="str">
        <f t="shared" si="1956"/>
        <v>Green</v>
      </c>
      <c r="X6030" t="str">
        <f t="shared" si="1957"/>
        <v>Green</v>
      </c>
      <c r="Y6030" t="str">
        <f t="shared" si="1958"/>
        <v>Red</v>
      </c>
      <c r="Z6030" t="str">
        <f t="shared" si="1959"/>
        <v>Red</v>
      </c>
      <c r="AA6030" t="str">
        <f t="shared" si="1960"/>
        <v>Green</v>
      </c>
      <c r="AB6030" t="str">
        <f t="shared" si="1961"/>
        <v>Green</v>
      </c>
      <c r="AC6030" t="str">
        <f t="shared" si="1962"/>
        <v>Red</v>
      </c>
      <c r="AD6030" t="str">
        <f t="shared" si="1963"/>
        <v>Green</v>
      </c>
    </row>
    <row r="6031" spans="1:30" x14ac:dyDescent="0.3">
      <c r="A6031" t="str">
        <f t="shared" si="1944"/>
        <v>08/08/2026Schotz FCSC Buochs</v>
      </c>
      <c r="D6031" s="2">
        <v>46242</v>
      </c>
      <c r="E6031" s="3">
        <v>0.58333333333333337</v>
      </c>
      <c r="F6031" t="s">
        <v>7482</v>
      </c>
      <c r="G6031" t="s">
        <v>7483</v>
      </c>
      <c r="H6031">
        <v>0</v>
      </c>
      <c r="I6031">
        <v>0</v>
      </c>
      <c r="J6031">
        <v>0</v>
      </c>
      <c r="K6031">
        <v>1</v>
      </c>
      <c r="L6031" s="22" t="str">
        <f t="shared" si="1945"/>
        <v>08/08/2026</v>
      </c>
      <c r="M6031" s="23">
        <f t="shared" si="1946"/>
        <v>0.45833333333333337</v>
      </c>
      <c r="N6031" t="str">
        <f t="shared" si="1947"/>
        <v>0 - 1</v>
      </c>
      <c r="O6031" t="str">
        <f t="shared" si="1948"/>
        <v>Red</v>
      </c>
      <c r="P6031" t="str">
        <f t="shared" si="1949"/>
        <v>Red</v>
      </c>
      <c r="Q6031" t="str">
        <f t="shared" si="1950"/>
        <v>Green</v>
      </c>
      <c r="R6031" t="str">
        <f t="shared" si="1951"/>
        <v>Red</v>
      </c>
      <c r="S6031" t="str">
        <f t="shared" si="1952"/>
        <v>Green</v>
      </c>
      <c r="T6031" t="str">
        <f t="shared" si="1953"/>
        <v>Green</v>
      </c>
      <c r="U6031" t="str">
        <f t="shared" si="1954"/>
        <v>Red</v>
      </c>
      <c r="V6031" t="str">
        <f t="shared" si="1955"/>
        <v>Green</v>
      </c>
      <c r="W6031" t="str">
        <f t="shared" si="1956"/>
        <v>Red</v>
      </c>
      <c r="X6031" t="str">
        <f t="shared" si="1957"/>
        <v>Red</v>
      </c>
      <c r="Y6031" t="str">
        <f t="shared" si="1958"/>
        <v>Red</v>
      </c>
      <c r="Z6031" t="str">
        <f t="shared" si="1959"/>
        <v>Red</v>
      </c>
      <c r="AA6031" t="str">
        <f t="shared" si="1960"/>
        <v>Green</v>
      </c>
      <c r="AB6031" t="str">
        <f t="shared" si="1961"/>
        <v>Green</v>
      </c>
      <c r="AC6031" t="str">
        <f t="shared" si="1962"/>
        <v>Red</v>
      </c>
      <c r="AD6031" t="str">
        <f t="shared" si="1963"/>
        <v>Green</v>
      </c>
    </row>
    <row r="6032" spans="1:30" x14ac:dyDescent="0.3">
      <c r="A6032" t="str">
        <f t="shared" si="1944"/>
        <v>08/08/2026ScunthorpeYeovil Town</v>
      </c>
      <c r="B6032" t="s">
        <v>5899</v>
      </c>
      <c r="D6032" s="2">
        <v>46242</v>
      </c>
      <c r="E6032" s="3">
        <v>0.58333333333333337</v>
      </c>
      <c r="F6032" t="s">
        <v>5091</v>
      </c>
      <c r="G6032" t="s">
        <v>4004</v>
      </c>
      <c r="H6032">
        <v>0</v>
      </c>
      <c r="I6032">
        <v>0</v>
      </c>
      <c r="J6032">
        <v>1</v>
      </c>
      <c r="K6032">
        <v>1</v>
      </c>
      <c r="L6032" s="22" t="str">
        <f t="shared" si="1945"/>
        <v>08/08/2026</v>
      </c>
      <c r="M6032" s="23">
        <f t="shared" si="1946"/>
        <v>0.45833333333333337</v>
      </c>
      <c r="N6032" t="str">
        <f t="shared" si="1947"/>
        <v>1 - 1</v>
      </c>
      <c r="O6032" t="str">
        <f t="shared" si="1948"/>
        <v>Red</v>
      </c>
      <c r="P6032" t="str">
        <f t="shared" si="1949"/>
        <v>Green</v>
      </c>
      <c r="Q6032" t="str">
        <f t="shared" si="1950"/>
        <v>Red</v>
      </c>
      <c r="R6032" t="str">
        <f t="shared" si="1951"/>
        <v>Green</v>
      </c>
      <c r="S6032" t="str">
        <f t="shared" si="1952"/>
        <v>Green</v>
      </c>
      <c r="T6032" t="str">
        <f t="shared" si="1953"/>
        <v>Red</v>
      </c>
      <c r="U6032" t="str">
        <f t="shared" si="1954"/>
        <v>Red</v>
      </c>
      <c r="V6032" t="str">
        <f t="shared" si="1955"/>
        <v>Green</v>
      </c>
      <c r="W6032" t="str">
        <f t="shared" si="1956"/>
        <v>Red</v>
      </c>
      <c r="X6032" t="str">
        <f t="shared" si="1957"/>
        <v>Red</v>
      </c>
      <c r="Y6032" t="str">
        <f t="shared" si="1958"/>
        <v>Green</v>
      </c>
      <c r="Z6032" t="str">
        <f t="shared" si="1959"/>
        <v>Red</v>
      </c>
      <c r="AA6032" t="str">
        <f t="shared" si="1960"/>
        <v>Green</v>
      </c>
      <c r="AB6032" t="str">
        <f t="shared" si="1961"/>
        <v>Green</v>
      </c>
      <c r="AC6032" t="str">
        <f t="shared" si="1962"/>
        <v>Green</v>
      </c>
      <c r="AD6032" t="str">
        <f t="shared" si="1963"/>
        <v>Red</v>
      </c>
    </row>
    <row r="6033" spans="1:30" x14ac:dyDescent="0.3">
      <c r="A6033" t="str">
        <f t="shared" si="1944"/>
        <v>08/08/2026Sheffield WednesdayBolton Wanderers</v>
      </c>
      <c r="B6033" t="s">
        <v>5899</v>
      </c>
      <c r="C6033" t="s">
        <v>5900</v>
      </c>
      <c r="D6033" s="2">
        <v>46242</v>
      </c>
      <c r="E6033" s="3">
        <v>0.58333333333333337</v>
      </c>
      <c r="F6033" t="s">
        <v>5724</v>
      </c>
      <c r="G6033" t="s">
        <v>1484</v>
      </c>
      <c r="H6033">
        <v>0</v>
      </c>
      <c r="I6033">
        <v>0</v>
      </c>
      <c r="J6033">
        <v>1</v>
      </c>
      <c r="K6033">
        <v>0</v>
      </c>
      <c r="L6033" s="22" t="str">
        <f t="shared" si="1945"/>
        <v>08/08/2026</v>
      </c>
      <c r="M6033" s="23">
        <f t="shared" si="1946"/>
        <v>0.45833333333333337</v>
      </c>
      <c r="N6033" t="str">
        <f t="shared" si="1947"/>
        <v>1 - 0</v>
      </c>
      <c r="O6033" t="str">
        <f t="shared" si="1948"/>
        <v>Green</v>
      </c>
      <c r="P6033" t="str">
        <f t="shared" si="1949"/>
        <v>Red</v>
      </c>
      <c r="Q6033" t="str">
        <f t="shared" si="1950"/>
        <v>Red</v>
      </c>
      <c r="R6033" t="str">
        <f t="shared" si="1951"/>
        <v>Green</v>
      </c>
      <c r="S6033" t="str">
        <f t="shared" si="1952"/>
        <v>Red</v>
      </c>
      <c r="T6033" t="str">
        <f t="shared" si="1953"/>
        <v>Green</v>
      </c>
      <c r="U6033" t="str">
        <f t="shared" si="1954"/>
        <v>Red</v>
      </c>
      <c r="V6033" t="str">
        <f t="shared" si="1955"/>
        <v>Green</v>
      </c>
      <c r="W6033" t="str">
        <f t="shared" si="1956"/>
        <v>Red</v>
      </c>
      <c r="X6033" t="str">
        <f t="shared" si="1957"/>
        <v>Red</v>
      </c>
      <c r="Y6033" t="str">
        <f t="shared" si="1958"/>
        <v>Red</v>
      </c>
      <c r="Z6033" t="str">
        <f t="shared" si="1959"/>
        <v>Red</v>
      </c>
      <c r="AA6033" t="str">
        <f t="shared" si="1960"/>
        <v>Green</v>
      </c>
      <c r="AB6033" t="str">
        <f t="shared" si="1961"/>
        <v>Green</v>
      </c>
      <c r="AC6033" t="str">
        <f t="shared" si="1962"/>
        <v>Red</v>
      </c>
      <c r="AD6033" t="str">
        <f t="shared" si="1963"/>
        <v>Green</v>
      </c>
    </row>
    <row r="6034" spans="1:30" x14ac:dyDescent="0.3">
      <c r="A6034" t="str">
        <f t="shared" si="1944"/>
        <v>08/08/2026Shinnik YaroslavlArsenal Tula</v>
      </c>
      <c r="D6034" s="2">
        <v>46242</v>
      </c>
      <c r="E6034" s="3">
        <v>0.58333333333333337</v>
      </c>
      <c r="F6034" t="s">
        <v>1040</v>
      </c>
      <c r="G6034" t="s">
        <v>4494</v>
      </c>
      <c r="H6034">
        <v>2</v>
      </c>
      <c r="I6034">
        <v>0</v>
      </c>
      <c r="J6034">
        <v>2</v>
      </c>
      <c r="K6034">
        <v>2</v>
      </c>
      <c r="L6034" s="22" t="str">
        <f t="shared" si="1945"/>
        <v>08/08/2026</v>
      </c>
      <c r="M6034" s="23">
        <f t="shared" si="1946"/>
        <v>0.45833333333333337</v>
      </c>
      <c r="N6034" t="str">
        <f t="shared" si="1947"/>
        <v>2 - 2</v>
      </c>
      <c r="O6034" t="str">
        <f t="shared" si="1948"/>
        <v>Red</v>
      </c>
      <c r="P6034" t="str">
        <f t="shared" si="1949"/>
        <v>Green</v>
      </c>
      <c r="Q6034" t="str">
        <f t="shared" si="1950"/>
        <v>Red</v>
      </c>
      <c r="R6034" t="str">
        <f t="shared" si="1951"/>
        <v>Green</v>
      </c>
      <c r="S6034" t="str">
        <f t="shared" si="1952"/>
        <v>Green</v>
      </c>
      <c r="T6034" t="str">
        <f t="shared" si="1953"/>
        <v>Red</v>
      </c>
      <c r="U6034" t="str">
        <f t="shared" si="1954"/>
        <v>Green</v>
      </c>
      <c r="V6034" t="str">
        <f t="shared" si="1955"/>
        <v>Red</v>
      </c>
      <c r="W6034" t="str">
        <f t="shared" si="1956"/>
        <v>Red</v>
      </c>
      <c r="X6034" t="str">
        <f t="shared" si="1957"/>
        <v>Green</v>
      </c>
      <c r="Y6034" t="str">
        <f t="shared" si="1958"/>
        <v>Green</v>
      </c>
      <c r="Z6034" t="str">
        <f t="shared" si="1959"/>
        <v>Green</v>
      </c>
      <c r="AA6034" t="str">
        <f t="shared" si="1960"/>
        <v>Red</v>
      </c>
      <c r="AB6034" t="str">
        <f t="shared" si="1961"/>
        <v>Red</v>
      </c>
      <c r="AC6034" t="str">
        <f t="shared" si="1962"/>
        <v>Green</v>
      </c>
      <c r="AD6034" t="str">
        <f t="shared" si="1963"/>
        <v>Red</v>
      </c>
    </row>
    <row r="6035" spans="1:30" x14ac:dyDescent="0.3">
      <c r="A6035" t="str">
        <f t="shared" si="1944"/>
        <v>08/08/2026SholingBath City</v>
      </c>
      <c r="B6035" t="s">
        <v>5899</v>
      </c>
      <c r="D6035" s="2">
        <v>46242</v>
      </c>
      <c r="E6035" s="3">
        <v>0.58333333333333337</v>
      </c>
      <c r="F6035" t="s">
        <v>3903</v>
      </c>
      <c r="G6035" t="s">
        <v>5860</v>
      </c>
      <c r="H6035">
        <v>0</v>
      </c>
      <c r="I6035">
        <v>0</v>
      </c>
      <c r="J6035">
        <v>1</v>
      </c>
      <c r="K6035">
        <v>2</v>
      </c>
      <c r="L6035" s="22" t="str">
        <f t="shared" si="1945"/>
        <v>08/08/2026</v>
      </c>
      <c r="M6035" s="23">
        <f t="shared" si="1946"/>
        <v>0.45833333333333337</v>
      </c>
      <c r="N6035" t="str">
        <f t="shared" si="1947"/>
        <v>1 - 2</v>
      </c>
      <c r="O6035" t="str">
        <f t="shared" si="1948"/>
        <v>Red</v>
      </c>
      <c r="P6035" t="str">
        <f t="shared" si="1949"/>
        <v>Red</v>
      </c>
      <c r="Q6035" t="str">
        <f t="shared" si="1950"/>
        <v>Green</v>
      </c>
      <c r="R6035" t="str">
        <f t="shared" si="1951"/>
        <v>Red</v>
      </c>
      <c r="S6035" t="str">
        <f t="shared" si="1952"/>
        <v>Green</v>
      </c>
      <c r="T6035" t="str">
        <f t="shared" si="1953"/>
        <v>Green</v>
      </c>
      <c r="U6035" t="str">
        <f t="shared" si="1954"/>
        <v>Red</v>
      </c>
      <c r="V6035" t="str">
        <f t="shared" si="1955"/>
        <v>Green</v>
      </c>
      <c r="W6035" t="str">
        <f t="shared" si="1956"/>
        <v>Red</v>
      </c>
      <c r="X6035" t="str">
        <f t="shared" si="1957"/>
        <v>Red</v>
      </c>
      <c r="Y6035" t="str">
        <f t="shared" si="1958"/>
        <v>Green</v>
      </c>
      <c r="Z6035" t="str">
        <f t="shared" si="1959"/>
        <v>Green</v>
      </c>
      <c r="AA6035" t="str">
        <f t="shared" si="1960"/>
        <v>Red</v>
      </c>
      <c r="AB6035" t="str">
        <f t="shared" si="1961"/>
        <v>Green</v>
      </c>
      <c r="AC6035" t="str">
        <f t="shared" si="1962"/>
        <v>Green</v>
      </c>
      <c r="AD6035" t="str">
        <f t="shared" si="1963"/>
        <v>Red</v>
      </c>
    </row>
    <row r="6036" spans="1:30" x14ac:dyDescent="0.3">
      <c r="A6036" t="str">
        <f t="shared" si="1944"/>
        <v>08/08/2026Skovde AIKLunds BK</v>
      </c>
      <c r="B6036" t="s">
        <v>827</v>
      </c>
      <c r="D6036" s="2">
        <v>46242</v>
      </c>
      <c r="E6036" s="3">
        <v>0.58333333333333337</v>
      </c>
      <c r="F6036" t="s">
        <v>5853</v>
      </c>
      <c r="G6036" t="s">
        <v>5166</v>
      </c>
      <c r="H6036">
        <v>0</v>
      </c>
      <c r="I6036">
        <v>0</v>
      </c>
      <c r="J6036">
        <v>1</v>
      </c>
      <c r="K6036">
        <v>1</v>
      </c>
      <c r="L6036" s="22" t="str">
        <f t="shared" si="1945"/>
        <v>08/08/2026</v>
      </c>
      <c r="M6036" s="23">
        <f t="shared" si="1946"/>
        <v>0.45833333333333337</v>
      </c>
      <c r="N6036" t="str">
        <f t="shared" si="1947"/>
        <v>1 - 1</v>
      </c>
      <c r="O6036" t="str">
        <f t="shared" si="1948"/>
        <v>Red</v>
      </c>
      <c r="P6036" t="str">
        <f t="shared" si="1949"/>
        <v>Green</v>
      </c>
      <c r="Q6036" t="str">
        <f t="shared" si="1950"/>
        <v>Red</v>
      </c>
      <c r="R6036" t="str">
        <f t="shared" si="1951"/>
        <v>Green</v>
      </c>
      <c r="S6036" t="str">
        <f t="shared" si="1952"/>
        <v>Green</v>
      </c>
      <c r="T6036" t="str">
        <f t="shared" si="1953"/>
        <v>Red</v>
      </c>
      <c r="U6036" t="str">
        <f t="shared" si="1954"/>
        <v>Red</v>
      </c>
      <c r="V6036" t="str">
        <f t="shared" si="1955"/>
        <v>Green</v>
      </c>
      <c r="W6036" t="str">
        <f t="shared" si="1956"/>
        <v>Red</v>
      </c>
      <c r="X6036" t="str">
        <f t="shared" si="1957"/>
        <v>Red</v>
      </c>
      <c r="Y6036" t="str">
        <f t="shared" si="1958"/>
        <v>Green</v>
      </c>
      <c r="Z6036" t="str">
        <f t="shared" si="1959"/>
        <v>Red</v>
      </c>
      <c r="AA6036" t="str">
        <f t="shared" si="1960"/>
        <v>Green</v>
      </c>
      <c r="AB6036" t="str">
        <f t="shared" si="1961"/>
        <v>Green</v>
      </c>
      <c r="AC6036" t="str">
        <f t="shared" si="1962"/>
        <v>Green</v>
      </c>
      <c r="AD6036" t="str">
        <f t="shared" si="1963"/>
        <v>Red</v>
      </c>
    </row>
    <row r="6037" spans="1:30" x14ac:dyDescent="0.3">
      <c r="A6037" t="str">
        <f t="shared" si="1944"/>
        <v>08/08/2026Sokol SaratovAlania Vladikavkaz</v>
      </c>
      <c r="D6037" s="2">
        <v>46242</v>
      </c>
      <c r="E6037" s="3">
        <v>0.58333333333333337</v>
      </c>
      <c r="F6037" t="s">
        <v>4451</v>
      </c>
      <c r="G6037" t="s">
        <v>4409</v>
      </c>
      <c r="H6037">
        <v>1</v>
      </c>
      <c r="I6037">
        <v>1</v>
      </c>
      <c r="J6037">
        <v>2</v>
      </c>
      <c r="K6037">
        <v>1</v>
      </c>
      <c r="L6037" s="22" t="str">
        <f t="shared" si="1945"/>
        <v>08/08/2026</v>
      </c>
      <c r="M6037" s="23">
        <f t="shared" si="1946"/>
        <v>0.45833333333333337</v>
      </c>
      <c r="N6037" t="str">
        <f t="shared" si="1947"/>
        <v>2 - 1</v>
      </c>
      <c r="O6037" t="str">
        <f t="shared" si="1948"/>
        <v>Green</v>
      </c>
      <c r="P6037" t="str">
        <f t="shared" si="1949"/>
        <v>Red</v>
      </c>
      <c r="Q6037" t="str">
        <f t="shared" si="1950"/>
        <v>Red</v>
      </c>
      <c r="R6037" t="str">
        <f t="shared" si="1951"/>
        <v>Green</v>
      </c>
      <c r="S6037" t="str">
        <f t="shared" si="1952"/>
        <v>Red</v>
      </c>
      <c r="T6037" t="str">
        <f t="shared" si="1953"/>
        <v>Green</v>
      </c>
      <c r="U6037" t="str">
        <f t="shared" si="1954"/>
        <v>Red</v>
      </c>
      <c r="V6037" t="str">
        <f t="shared" si="1955"/>
        <v>Green</v>
      </c>
      <c r="W6037" t="str">
        <f t="shared" si="1956"/>
        <v>Red</v>
      </c>
      <c r="X6037" t="str">
        <f t="shared" si="1957"/>
        <v>Green</v>
      </c>
      <c r="Y6037" t="str">
        <f t="shared" si="1958"/>
        <v>Green</v>
      </c>
      <c r="Z6037" t="str">
        <f t="shared" si="1959"/>
        <v>Green</v>
      </c>
      <c r="AA6037" t="str">
        <f t="shared" si="1960"/>
        <v>Red</v>
      </c>
      <c r="AB6037" t="str">
        <f t="shared" si="1961"/>
        <v>Green</v>
      </c>
      <c r="AC6037" t="str">
        <f t="shared" si="1962"/>
        <v>Green</v>
      </c>
      <c r="AD6037" t="str">
        <f t="shared" si="1963"/>
        <v>Red</v>
      </c>
    </row>
    <row r="6038" spans="1:30" x14ac:dyDescent="0.3">
      <c r="A6038" t="str">
        <f t="shared" si="1944"/>
        <v>08/08/2026Spartak NalchikRostov II</v>
      </c>
      <c r="D6038" s="2">
        <v>46242</v>
      </c>
      <c r="E6038" s="3">
        <v>0.58333333333333337</v>
      </c>
      <c r="F6038" t="s">
        <v>3568</v>
      </c>
      <c r="G6038" t="s">
        <v>4422</v>
      </c>
      <c r="H6038">
        <v>0</v>
      </c>
      <c r="I6038">
        <v>0</v>
      </c>
      <c r="J6038">
        <v>0</v>
      </c>
      <c r="K6038">
        <v>3</v>
      </c>
      <c r="L6038" s="22" t="str">
        <f t="shared" si="1945"/>
        <v>08/08/2026</v>
      </c>
      <c r="M6038" s="23">
        <f t="shared" si="1946"/>
        <v>0.45833333333333337</v>
      </c>
      <c r="N6038" t="str">
        <f t="shared" si="1947"/>
        <v>0 - 3</v>
      </c>
      <c r="O6038" t="str">
        <f t="shared" si="1948"/>
        <v>Red</v>
      </c>
      <c r="P6038" t="str">
        <f t="shared" si="1949"/>
        <v>Red</v>
      </c>
      <c r="Q6038" t="str">
        <f t="shared" si="1950"/>
        <v>Green</v>
      </c>
      <c r="R6038" t="str">
        <f t="shared" si="1951"/>
        <v>Red</v>
      </c>
      <c r="S6038" t="str">
        <f t="shared" si="1952"/>
        <v>Green</v>
      </c>
      <c r="T6038" t="str">
        <f t="shared" si="1953"/>
        <v>Green</v>
      </c>
      <c r="U6038" t="str">
        <f t="shared" si="1954"/>
        <v>Red</v>
      </c>
      <c r="V6038" t="str">
        <f t="shared" si="1955"/>
        <v>Green</v>
      </c>
      <c r="W6038" t="str">
        <f t="shared" si="1956"/>
        <v>Red</v>
      </c>
      <c r="X6038" t="str">
        <f t="shared" si="1957"/>
        <v>Red</v>
      </c>
      <c r="Y6038" t="str">
        <f t="shared" si="1958"/>
        <v>Green</v>
      </c>
      <c r="Z6038" t="str">
        <f t="shared" si="1959"/>
        <v>Green</v>
      </c>
      <c r="AA6038" t="str">
        <f t="shared" si="1960"/>
        <v>Red</v>
      </c>
      <c r="AB6038" t="str">
        <f t="shared" si="1961"/>
        <v>Green</v>
      </c>
      <c r="AC6038" t="str">
        <f t="shared" si="1962"/>
        <v>Red</v>
      </c>
      <c r="AD6038" t="str">
        <f t="shared" si="1963"/>
        <v>Green</v>
      </c>
    </row>
    <row r="6039" spans="1:30" x14ac:dyDescent="0.3">
      <c r="A6039" t="str">
        <f t="shared" si="1944"/>
        <v>08/08/2026SpartansEdinburgh City</v>
      </c>
      <c r="D6039" s="2">
        <v>46242</v>
      </c>
      <c r="E6039" s="3">
        <v>0.58333333333333337</v>
      </c>
      <c r="F6039" t="s">
        <v>1391</v>
      </c>
      <c r="G6039" t="s">
        <v>1412</v>
      </c>
      <c r="H6039">
        <v>0</v>
      </c>
      <c r="I6039">
        <v>1</v>
      </c>
      <c r="J6039">
        <v>2</v>
      </c>
      <c r="K6039">
        <v>2</v>
      </c>
      <c r="L6039" s="22" t="str">
        <f t="shared" si="1945"/>
        <v>08/08/2026</v>
      </c>
      <c r="M6039" s="23">
        <f t="shared" si="1946"/>
        <v>0.45833333333333337</v>
      </c>
      <c r="N6039" t="str">
        <f t="shared" si="1947"/>
        <v>2 - 2</v>
      </c>
      <c r="O6039" t="str">
        <f t="shared" si="1948"/>
        <v>Red</v>
      </c>
      <c r="P6039" t="str">
        <f t="shared" si="1949"/>
        <v>Green</v>
      </c>
      <c r="Q6039" t="str">
        <f t="shared" si="1950"/>
        <v>Red</v>
      </c>
      <c r="R6039" t="str">
        <f t="shared" si="1951"/>
        <v>Green</v>
      </c>
      <c r="S6039" t="str">
        <f t="shared" si="1952"/>
        <v>Green</v>
      </c>
      <c r="T6039" t="str">
        <f t="shared" si="1953"/>
        <v>Red</v>
      </c>
      <c r="U6039" t="str">
        <f t="shared" si="1954"/>
        <v>Red</v>
      </c>
      <c r="V6039" t="str">
        <f t="shared" si="1955"/>
        <v>Red</v>
      </c>
      <c r="W6039" t="str">
        <f t="shared" si="1956"/>
        <v>Green</v>
      </c>
      <c r="X6039" t="str">
        <f t="shared" si="1957"/>
        <v>Green</v>
      </c>
      <c r="Y6039" t="str">
        <f t="shared" si="1958"/>
        <v>Green</v>
      </c>
      <c r="Z6039" t="str">
        <f t="shared" si="1959"/>
        <v>Green</v>
      </c>
      <c r="AA6039" t="str">
        <f t="shared" si="1960"/>
        <v>Red</v>
      </c>
      <c r="AB6039" t="str">
        <f t="shared" si="1961"/>
        <v>Red</v>
      </c>
      <c r="AC6039" t="str">
        <f t="shared" si="1962"/>
        <v>Green</v>
      </c>
      <c r="AD6039" t="str">
        <f t="shared" si="1963"/>
        <v>Red</v>
      </c>
    </row>
    <row r="6040" spans="1:30" x14ac:dyDescent="0.3">
      <c r="A6040" t="str">
        <f t="shared" si="1944"/>
        <v>08/08/2026SpjelkavikStrindheim</v>
      </c>
      <c r="D6040" s="2">
        <v>46242</v>
      </c>
      <c r="E6040" s="3">
        <v>0.58333333333333337</v>
      </c>
      <c r="F6040" t="s">
        <v>3469</v>
      </c>
      <c r="G6040" t="s">
        <v>4437</v>
      </c>
      <c r="H6040">
        <v>0</v>
      </c>
      <c r="I6040">
        <v>2</v>
      </c>
      <c r="J6040">
        <v>0</v>
      </c>
      <c r="K6040">
        <v>4</v>
      </c>
      <c r="L6040" s="22" t="str">
        <f t="shared" si="1945"/>
        <v>08/08/2026</v>
      </c>
      <c r="M6040" s="23">
        <f t="shared" si="1946"/>
        <v>0.45833333333333337</v>
      </c>
      <c r="N6040" t="str">
        <f t="shared" si="1947"/>
        <v>0 - 4</v>
      </c>
      <c r="O6040" t="str">
        <f t="shared" si="1948"/>
        <v>Red</v>
      </c>
      <c r="P6040" t="str">
        <f t="shared" si="1949"/>
        <v>Red</v>
      </c>
      <c r="Q6040" t="str">
        <f t="shared" si="1950"/>
        <v>Green</v>
      </c>
      <c r="R6040" t="str">
        <f t="shared" si="1951"/>
        <v>Red</v>
      </c>
      <c r="S6040" t="str">
        <f t="shared" si="1952"/>
        <v>Green</v>
      </c>
      <c r="T6040" t="str">
        <f t="shared" si="1953"/>
        <v>Green</v>
      </c>
      <c r="U6040" t="str">
        <f t="shared" si="1954"/>
        <v>Red</v>
      </c>
      <c r="V6040" t="str">
        <f t="shared" si="1955"/>
        <v>Red</v>
      </c>
      <c r="W6040" t="str">
        <f t="shared" si="1956"/>
        <v>Green</v>
      </c>
      <c r="X6040" t="str">
        <f t="shared" si="1957"/>
        <v>Green</v>
      </c>
      <c r="Y6040" t="str">
        <f t="shared" si="1958"/>
        <v>Green</v>
      </c>
      <c r="Z6040" t="str">
        <f t="shared" si="1959"/>
        <v>Green</v>
      </c>
      <c r="AA6040" t="str">
        <f t="shared" si="1960"/>
        <v>Red</v>
      </c>
      <c r="AB6040" t="str">
        <f t="shared" si="1961"/>
        <v>Red</v>
      </c>
      <c r="AC6040" t="str">
        <f t="shared" si="1962"/>
        <v>Red</v>
      </c>
      <c r="AD6040" t="str">
        <f t="shared" si="1963"/>
        <v>Green</v>
      </c>
    </row>
    <row r="6041" spans="1:30" x14ac:dyDescent="0.3">
      <c r="A6041" t="str">
        <f t="shared" si="1944"/>
        <v>08/08/2026Sportfreunde EisbachtalEngers</v>
      </c>
      <c r="D6041" s="2">
        <v>46242</v>
      </c>
      <c r="E6041" s="3">
        <v>0.58333333333333337</v>
      </c>
      <c r="F6041" t="s">
        <v>5728</v>
      </c>
      <c r="G6041" t="s">
        <v>5837</v>
      </c>
      <c r="H6041">
        <v>0</v>
      </c>
      <c r="I6041">
        <v>3</v>
      </c>
      <c r="J6041">
        <v>0</v>
      </c>
      <c r="K6041">
        <v>5</v>
      </c>
      <c r="L6041" s="22" t="str">
        <f t="shared" si="1945"/>
        <v>08/08/2026</v>
      </c>
      <c r="M6041" s="23">
        <f t="shared" si="1946"/>
        <v>0.45833333333333337</v>
      </c>
      <c r="N6041" t="str">
        <f t="shared" si="1947"/>
        <v>0 - 5</v>
      </c>
      <c r="O6041" t="str">
        <f t="shared" si="1948"/>
        <v>Red</v>
      </c>
      <c r="P6041" t="str">
        <f t="shared" si="1949"/>
        <v>Red</v>
      </c>
      <c r="Q6041" t="str">
        <f t="shared" si="1950"/>
        <v>Green</v>
      </c>
      <c r="R6041" t="str">
        <f t="shared" si="1951"/>
        <v>Red</v>
      </c>
      <c r="S6041" t="str">
        <f t="shared" si="1952"/>
        <v>Green</v>
      </c>
      <c r="T6041" t="str">
        <f t="shared" si="1953"/>
        <v>Green</v>
      </c>
      <c r="U6041" t="str">
        <f t="shared" si="1954"/>
        <v>Red</v>
      </c>
      <c r="V6041" t="str">
        <f t="shared" si="1955"/>
        <v>Red</v>
      </c>
      <c r="W6041" t="str">
        <f t="shared" si="1956"/>
        <v>Green</v>
      </c>
      <c r="X6041" t="str">
        <f t="shared" si="1957"/>
        <v>Green</v>
      </c>
      <c r="Y6041" t="str">
        <f t="shared" si="1958"/>
        <v>Green</v>
      </c>
      <c r="Z6041" t="str">
        <f t="shared" si="1959"/>
        <v>Green</v>
      </c>
      <c r="AA6041" t="str">
        <f t="shared" si="1960"/>
        <v>Red</v>
      </c>
      <c r="AB6041" t="str">
        <f t="shared" si="1961"/>
        <v>Red</v>
      </c>
      <c r="AC6041" t="str">
        <f t="shared" si="1962"/>
        <v>Red</v>
      </c>
      <c r="AD6041" t="str">
        <f t="shared" si="1963"/>
        <v>Green</v>
      </c>
    </row>
    <row r="6042" spans="1:30" x14ac:dyDescent="0.3">
      <c r="A6042" t="str">
        <f t="shared" si="1944"/>
        <v>08/08/2026St Albans CityChatham Town</v>
      </c>
      <c r="B6042" t="s">
        <v>5899</v>
      </c>
      <c r="D6042" s="2">
        <v>46242</v>
      </c>
      <c r="E6042" s="3">
        <v>0.58333333333333337</v>
      </c>
      <c r="F6042" t="s">
        <v>1564</v>
      </c>
      <c r="G6042" t="s">
        <v>1543</v>
      </c>
      <c r="H6042">
        <v>0</v>
      </c>
      <c r="I6042">
        <v>0</v>
      </c>
      <c r="J6042">
        <v>3</v>
      </c>
      <c r="K6042">
        <v>1</v>
      </c>
      <c r="L6042" s="22" t="str">
        <f t="shared" si="1945"/>
        <v>08/08/2026</v>
      </c>
      <c r="M6042" s="23">
        <f t="shared" si="1946"/>
        <v>0.45833333333333337</v>
      </c>
      <c r="N6042" t="str">
        <f t="shared" si="1947"/>
        <v>3 - 1</v>
      </c>
      <c r="O6042" t="str">
        <f t="shared" si="1948"/>
        <v>Green</v>
      </c>
      <c r="P6042" t="str">
        <f t="shared" si="1949"/>
        <v>Red</v>
      </c>
      <c r="Q6042" t="str">
        <f t="shared" si="1950"/>
        <v>Red</v>
      </c>
      <c r="R6042" t="str">
        <f t="shared" si="1951"/>
        <v>Green</v>
      </c>
      <c r="S6042" t="str">
        <f t="shared" si="1952"/>
        <v>Red</v>
      </c>
      <c r="T6042" t="str">
        <f t="shared" si="1953"/>
        <v>Green</v>
      </c>
      <c r="U6042" t="str">
        <f t="shared" si="1954"/>
        <v>Red</v>
      </c>
      <c r="V6042" t="str">
        <f t="shared" si="1955"/>
        <v>Green</v>
      </c>
      <c r="W6042" t="str">
        <f t="shared" si="1956"/>
        <v>Red</v>
      </c>
      <c r="X6042" t="str">
        <f t="shared" si="1957"/>
        <v>Red</v>
      </c>
      <c r="Y6042" t="str">
        <f t="shared" si="1958"/>
        <v>Green</v>
      </c>
      <c r="Z6042" t="str">
        <f t="shared" si="1959"/>
        <v>Green</v>
      </c>
      <c r="AA6042" t="str">
        <f t="shared" si="1960"/>
        <v>Red</v>
      </c>
      <c r="AB6042" t="str">
        <f t="shared" si="1961"/>
        <v>Red</v>
      </c>
      <c r="AC6042" t="str">
        <f t="shared" si="1962"/>
        <v>Green</v>
      </c>
      <c r="AD6042" t="str">
        <f t="shared" si="1963"/>
        <v>Red</v>
      </c>
    </row>
    <row r="6043" spans="1:30" x14ac:dyDescent="0.3">
      <c r="A6043" t="str">
        <f t="shared" si="1944"/>
        <v>08/08/2026St. MirrenSt Johnstone</v>
      </c>
      <c r="D6043" s="2">
        <v>46242</v>
      </c>
      <c r="E6043" s="3">
        <v>0.58333333333333337</v>
      </c>
      <c r="F6043" t="s">
        <v>1409</v>
      </c>
      <c r="G6043" t="s">
        <v>1396</v>
      </c>
      <c r="H6043">
        <v>0</v>
      </c>
      <c r="I6043">
        <v>0</v>
      </c>
      <c r="J6043">
        <v>1</v>
      </c>
      <c r="K6043">
        <v>0</v>
      </c>
      <c r="L6043" s="22" t="str">
        <f t="shared" si="1945"/>
        <v>08/08/2026</v>
      </c>
      <c r="M6043" s="23">
        <f t="shared" si="1946"/>
        <v>0.45833333333333337</v>
      </c>
      <c r="N6043" t="str">
        <f t="shared" si="1947"/>
        <v>1 - 0</v>
      </c>
      <c r="O6043" t="str">
        <f t="shared" si="1948"/>
        <v>Green</v>
      </c>
      <c r="P6043" t="str">
        <f t="shared" si="1949"/>
        <v>Red</v>
      </c>
      <c r="Q6043" t="str">
        <f t="shared" si="1950"/>
        <v>Red</v>
      </c>
      <c r="R6043" t="str">
        <f t="shared" si="1951"/>
        <v>Green</v>
      </c>
      <c r="S6043" t="str">
        <f t="shared" si="1952"/>
        <v>Red</v>
      </c>
      <c r="T6043" t="str">
        <f t="shared" si="1953"/>
        <v>Green</v>
      </c>
      <c r="U6043" t="str">
        <f t="shared" si="1954"/>
        <v>Red</v>
      </c>
      <c r="V6043" t="str">
        <f t="shared" si="1955"/>
        <v>Green</v>
      </c>
      <c r="W6043" t="str">
        <f t="shared" si="1956"/>
        <v>Red</v>
      </c>
      <c r="X6043" t="str">
        <f t="shared" si="1957"/>
        <v>Red</v>
      </c>
      <c r="Y6043" t="str">
        <f t="shared" si="1958"/>
        <v>Red</v>
      </c>
      <c r="Z6043" t="str">
        <f t="shared" si="1959"/>
        <v>Red</v>
      </c>
      <c r="AA6043" t="str">
        <f t="shared" si="1960"/>
        <v>Green</v>
      </c>
      <c r="AB6043" t="str">
        <f t="shared" si="1961"/>
        <v>Green</v>
      </c>
      <c r="AC6043" t="str">
        <f t="shared" si="1962"/>
        <v>Red</v>
      </c>
      <c r="AD6043" t="str">
        <f t="shared" si="1963"/>
        <v>Green</v>
      </c>
    </row>
    <row r="6044" spans="1:30" x14ac:dyDescent="0.3">
      <c r="A6044" t="str">
        <f t="shared" si="1944"/>
        <v>08/08/2026StabaekLyn</v>
      </c>
      <c r="D6044" s="2">
        <v>46242</v>
      </c>
      <c r="E6044" s="3">
        <v>0.58333333333333337</v>
      </c>
      <c r="F6044" t="s">
        <v>1250</v>
      </c>
      <c r="G6044" t="s">
        <v>3436</v>
      </c>
      <c r="H6044">
        <v>1</v>
      </c>
      <c r="I6044">
        <v>2</v>
      </c>
      <c r="J6044">
        <v>4</v>
      </c>
      <c r="K6044">
        <v>3</v>
      </c>
      <c r="L6044" s="22" t="str">
        <f t="shared" si="1945"/>
        <v>08/08/2026</v>
      </c>
      <c r="M6044" s="23">
        <f t="shared" si="1946"/>
        <v>0.45833333333333337</v>
      </c>
      <c r="N6044" t="str">
        <f t="shared" si="1947"/>
        <v>4 - 3</v>
      </c>
      <c r="O6044" t="str">
        <f t="shared" si="1948"/>
        <v>Green</v>
      </c>
      <c r="P6044" t="str">
        <f t="shared" si="1949"/>
        <v>Red</v>
      </c>
      <c r="Q6044" t="str">
        <f t="shared" si="1950"/>
        <v>Red</v>
      </c>
      <c r="R6044" t="str">
        <f t="shared" si="1951"/>
        <v>Green</v>
      </c>
      <c r="S6044" t="str">
        <f t="shared" si="1952"/>
        <v>Red</v>
      </c>
      <c r="T6044" t="str">
        <f t="shared" si="1953"/>
        <v>Green</v>
      </c>
      <c r="U6044" t="str">
        <f t="shared" si="1954"/>
        <v>Red</v>
      </c>
      <c r="V6044" t="str">
        <f t="shared" si="1955"/>
        <v>Red</v>
      </c>
      <c r="W6044" t="str">
        <f t="shared" si="1956"/>
        <v>Green</v>
      </c>
      <c r="X6044" t="str">
        <f t="shared" si="1957"/>
        <v>Green</v>
      </c>
      <c r="Y6044" t="str">
        <f t="shared" si="1958"/>
        <v>Green</v>
      </c>
      <c r="Z6044" t="str">
        <f t="shared" si="1959"/>
        <v>Green</v>
      </c>
      <c r="AA6044" t="str">
        <f t="shared" si="1960"/>
        <v>Red</v>
      </c>
      <c r="AB6044" t="str">
        <f t="shared" si="1961"/>
        <v>Red</v>
      </c>
      <c r="AC6044" t="str">
        <f t="shared" si="1962"/>
        <v>Green</v>
      </c>
      <c r="AD6044" t="str">
        <f t="shared" si="1963"/>
        <v>Red</v>
      </c>
    </row>
    <row r="6045" spans="1:30" x14ac:dyDescent="0.3">
      <c r="A6045" t="str">
        <f t="shared" si="1944"/>
        <v>08/08/2026StenhousemuirGreenock Morton</v>
      </c>
      <c r="D6045" s="2">
        <v>46242</v>
      </c>
      <c r="E6045" s="3">
        <v>0.58333333333333337</v>
      </c>
      <c r="F6045" t="s">
        <v>1404</v>
      </c>
      <c r="G6045" t="s">
        <v>3601</v>
      </c>
      <c r="H6045">
        <v>0</v>
      </c>
      <c r="I6045">
        <v>0</v>
      </c>
      <c r="J6045">
        <v>2</v>
      </c>
      <c r="K6045">
        <v>0</v>
      </c>
      <c r="L6045" s="22" t="str">
        <f t="shared" si="1945"/>
        <v>08/08/2026</v>
      </c>
      <c r="M6045" s="23">
        <f t="shared" si="1946"/>
        <v>0.45833333333333337</v>
      </c>
      <c r="N6045" t="str">
        <f t="shared" si="1947"/>
        <v>2 - 0</v>
      </c>
      <c r="O6045" t="str">
        <f t="shared" si="1948"/>
        <v>Green</v>
      </c>
      <c r="P6045" t="str">
        <f t="shared" si="1949"/>
        <v>Red</v>
      </c>
      <c r="Q6045" t="str">
        <f t="shared" si="1950"/>
        <v>Red</v>
      </c>
      <c r="R6045" t="str">
        <f t="shared" si="1951"/>
        <v>Green</v>
      </c>
      <c r="S6045" t="str">
        <f t="shared" si="1952"/>
        <v>Red</v>
      </c>
      <c r="T6045" t="str">
        <f t="shared" si="1953"/>
        <v>Green</v>
      </c>
      <c r="U6045" t="str">
        <f t="shared" si="1954"/>
        <v>Red</v>
      </c>
      <c r="V6045" t="str">
        <f t="shared" si="1955"/>
        <v>Green</v>
      </c>
      <c r="W6045" t="str">
        <f t="shared" si="1956"/>
        <v>Red</v>
      </c>
      <c r="X6045" t="str">
        <f t="shared" si="1957"/>
        <v>Red</v>
      </c>
      <c r="Y6045" t="str">
        <f t="shared" si="1958"/>
        <v>Green</v>
      </c>
      <c r="Z6045" t="str">
        <f t="shared" si="1959"/>
        <v>Red</v>
      </c>
      <c r="AA6045" t="str">
        <f t="shared" si="1960"/>
        <v>Green</v>
      </c>
      <c r="AB6045" t="str">
        <f t="shared" si="1961"/>
        <v>Green</v>
      </c>
      <c r="AC6045" t="str">
        <f t="shared" si="1962"/>
        <v>Red</v>
      </c>
      <c r="AD6045" t="str">
        <f t="shared" si="1963"/>
        <v>Green</v>
      </c>
    </row>
    <row r="6046" spans="1:30" x14ac:dyDescent="0.3">
      <c r="A6046" t="str">
        <f t="shared" si="1944"/>
        <v>08/08/2026Stockport CountyDoncaster Rovers</v>
      </c>
      <c r="B6046" t="s">
        <v>5899</v>
      </c>
      <c r="C6046" t="s">
        <v>5900</v>
      </c>
      <c r="D6046" s="2">
        <v>46242</v>
      </c>
      <c r="E6046" s="3">
        <v>0.58333333333333337</v>
      </c>
      <c r="F6046" t="s">
        <v>5092</v>
      </c>
      <c r="G6046" t="s">
        <v>3769</v>
      </c>
      <c r="H6046">
        <v>0</v>
      </c>
      <c r="I6046">
        <v>0</v>
      </c>
      <c r="J6046">
        <v>1</v>
      </c>
      <c r="K6046">
        <v>1</v>
      </c>
      <c r="L6046" s="22" t="str">
        <f t="shared" si="1945"/>
        <v>08/08/2026</v>
      </c>
      <c r="M6046" s="23">
        <f t="shared" si="1946"/>
        <v>0.45833333333333337</v>
      </c>
      <c r="N6046" t="str">
        <f t="shared" si="1947"/>
        <v>1 - 1</v>
      </c>
      <c r="O6046" t="str">
        <f t="shared" si="1948"/>
        <v>Red</v>
      </c>
      <c r="P6046" t="str">
        <f t="shared" si="1949"/>
        <v>Green</v>
      </c>
      <c r="Q6046" t="str">
        <f t="shared" si="1950"/>
        <v>Red</v>
      </c>
      <c r="R6046" t="str">
        <f t="shared" si="1951"/>
        <v>Green</v>
      </c>
      <c r="S6046" t="str">
        <f t="shared" si="1952"/>
        <v>Green</v>
      </c>
      <c r="T6046" t="str">
        <f t="shared" si="1953"/>
        <v>Red</v>
      </c>
      <c r="U6046" t="str">
        <f t="shared" si="1954"/>
        <v>Red</v>
      </c>
      <c r="V6046" t="str">
        <f t="shared" si="1955"/>
        <v>Green</v>
      </c>
      <c r="W6046" t="str">
        <f t="shared" si="1956"/>
        <v>Red</v>
      </c>
      <c r="X6046" t="str">
        <f t="shared" si="1957"/>
        <v>Red</v>
      </c>
      <c r="Y6046" t="str">
        <f t="shared" si="1958"/>
        <v>Green</v>
      </c>
      <c r="Z6046" t="str">
        <f t="shared" si="1959"/>
        <v>Red</v>
      </c>
      <c r="AA6046" t="str">
        <f t="shared" si="1960"/>
        <v>Green</v>
      </c>
      <c r="AB6046" t="str">
        <f t="shared" si="1961"/>
        <v>Green</v>
      </c>
      <c r="AC6046" t="str">
        <f t="shared" si="1962"/>
        <v>Green</v>
      </c>
      <c r="AD6046" t="str">
        <f t="shared" si="1963"/>
        <v>Red</v>
      </c>
    </row>
    <row r="6047" spans="1:30" x14ac:dyDescent="0.3">
      <c r="A6047" t="str">
        <f t="shared" si="1944"/>
        <v>08/08/2026Stoke CityOldham</v>
      </c>
      <c r="B6047" t="s">
        <v>5899</v>
      </c>
      <c r="C6047" t="s">
        <v>5900</v>
      </c>
      <c r="D6047" s="2">
        <v>46242</v>
      </c>
      <c r="E6047" s="3">
        <v>0.58333333333333337</v>
      </c>
      <c r="F6047" t="s">
        <v>5119</v>
      </c>
      <c r="G6047" t="s">
        <v>1483</v>
      </c>
      <c r="H6047">
        <v>0</v>
      </c>
      <c r="I6047">
        <v>0</v>
      </c>
      <c r="J6047">
        <v>2</v>
      </c>
      <c r="K6047">
        <v>0</v>
      </c>
      <c r="L6047" s="22" t="str">
        <f t="shared" si="1945"/>
        <v>08/08/2026</v>
      </c>
      <c r="M6047" s="23">
        <f t="shared" si="1946"/>
        <v>0.45833333333333337</v>
      </c>
      <c r="N6047" t="str">
        <f t="shared" si="1947"/>
        <v>2 - 0</v>
      </c>
      <c r="O6047" t="str">
        <f t="shared" si="1948"/>
        <v>Green</v>
      </c>
      <c r="P6047" t="str">
        <f t="shared" si="1949"/>
        <v>Red</v>
      </c>
      <c r="Q6047" t="str">
        <f t="shared" si="1950"/>
        <v>Red</v>
      </c>
      <c r="R6047" t="str">
        <f t="shared" si="1951"/>
        <v>Green</v>
      </c>
      <c r="S6047" t="str">
        <f t="shared" si="1952"/>
        <v>Red</v>
      </c>
      <c r="T6047" t="str">
        <f t="shared" si="1953"/>
        <v>Green</v>
      </c>
      <c r="U6047" t="str">
        <f t="shared" si="1954"/>
        <v>Red</v>
      </c>
      <c r="V6047" t="str">
        <f t="shared" si="1955"/>
        <v>Green</v>
      </c>
      <c r="W6047" t="str">
        <f t="shared" si="1956"/>
        <v>Red</v>
      </c>
      <c r="X6047" t="str">
        <f t="shared" si="1957"/>
        <v>Red</v>
      </c>
      <c r="Y6047" t="str">
        <f t="shared" si="1958"/>
        <v>Green</v>
      </c>
      <c r="Z6047" t="str">
        <f t="shared" si="1959"/>
        <v>Red</v>
      </c>
      <c r="AA6047" t="str">
        <f t="shared" si="1960"/>
        <v>Green</v>
      </c>
      <c r="AB6047" t="str">
        <f t="shared" si="1961"/>
        <v>Green</v>
      </c>
      <c r="AC6047" t="str">
        <f t="shared" si="1962"/>
        <v>Red</v>
      </c>
      <c r="AD6047" t="str">
        <f t="shared" si="1963"/>
        <v>Green</v>
      </c>
    </row>
    <row r="6048" spans="1:30" x14ac:dyDescent="0.3">
      <c r="A6048" t="str">
        <f t="shared" si="1944"/>
        <v>08/08/2026Storfors AIKTeam TG FF</v>
      </c>
      <c r="B6048" t="s">
        <v>827</v>
      </c>
      <c r="D6048" s="2">
        <v>46242</v>
      </c>
      <c r="E6048" s="3">
        <v>0.58333333333333337</v>
      </c>
      <c r="F6048" t="s">
        <v>7484</v>
      </c>
      <c r="G6048" t="s">
        <v>7485</v>
      </c>
      <c r="H6048">
        <v>1</v>
      </c>
      <c r="I6048">
        <v>1</v>
      </c>
      <c r="J6048">
        <v>4</v>
      </c>
      <c r="K6048">
        <v>1</v>
      </c>
      <c r="L6048" s="22" t="str">
        <f t="shared" si="1945"/>
        <v>08/08/2026</v>
      </c>
      <c r="M6048" s="23">
        <f t="shared" si="1946"/>
        <v>0.45833333333333337</v>
      </c>
      <c r="N6048" t="str">
        <f t="shared" si="1947"/>
        <v>4 - 1</v>
      </c>
      <c r="O6048" t="str">
        <f t="shared" si="1948"/>
        <v>Green</v>
      </c>
      <c r="P6048" t="str">
        <f t="shared" si="1949"/>
        <v>Red</v>
      </c>
      <c r="Q6048" t="str">
        <f t="shared" si="1950"/>
        <v>Red</v>
      </c>
      <c r="R6048" t="str">
        <f t="shared" si="1951"/>
        <v>Green</v>
      </c>
      <c r="S6048" t="str">
        <f t="shared" si="1952"/>
        <v>Red</v>
      </c>
      <c r="T6048" t="str">
        <f t="shared" si="1953"/>
        <v>Green</v>
      </c>
      <c r="U6048" t="str">
        <f t="shared" si="1954"/>
        <v>Red</v>
      </c>
      <c r="V6048" t="str">
        <f t="shared" si="1955"/>
        <v>Green</v>
      </c>
      <c r="W6048" t="str">
        <f t="shared" si="1956"/>
        <v>Red</v>
      </c>
      <c r="X6048" t="str">
        <f t="shared" si="1957"/>
        <v>Green</v>
      </c>
      <c r="Y6048" t="str">
        <f t="shared" si="1958"/>
        <v>Green</v>
      </c>
      <c r="Z6048" t="str">
        <f t="shared" si="1959"/>
        <v>Green</v>
      </c>
      <c r="AA6048" t="str">
        <f t="shared" si="1960"/>
        <v>Red</v>
      </c>
      <c r="AB6048" t="str">
        <f t="shared" si="1961"/>
        <v>Red</v>
      </c>
      <c r="AC6048" t="str">
        <f t="shared" si="1962"/>
        <v>Green</v>
      </c>
      <c r="AD6048" t="str">
        <f t="shared" si="1963"/>
        <v>Red</v>
      </c>
    </row>
    <row r="6049" spans="1:30" x14ac:dyDescent="0.3">
      <c r="A6049" t="str">
        <f t="shared" si="1944"/>
        <v>08/08/2026StourbridgeStamford</v>
      </c>
      <c r="B6049" t="s">
        <v>5899</v>
      </c>
      <c r="D6049" s="2">
        <v>46242</v>
      </c>
      <c r="E6049" s="3">
        <v>0.58333333333333337</v>
      </c>
      <c r="F6049" t="s">
        <v>3913</v>
      </c>
      <c r="G6049" t="s">
        <v>1566</v>
      </c>
      <c r="H6049">
        <v>0</v>
      </c>
      <c r="I6049">
        <v>0</v>
      </c>
      <c r="J6049">
        <v>2</v>
      </c>
      <c r="K6049">
        <v>0</v>
      </c>
      <c r="L6049" s="22" t="str">
        <f t="shared" si="1945"/>
        <v>08/08/2026</v>
      </c>
      <c r="M6049" s="23">
        <f t="shared" si="1946"/>
        <v>0.45833333333333337</v>
      </c>
      <c r="N6049" t="str">
        <f t="shared" si="1947"/>
        <v>2 - 0</v>
      </c>
      <c r="O6049" t="str">
        <f t="shared" si="1948"/>
        <v>Green</v>
      </c>
      <c r="P6049" t="str">
        <f t="shared" si="1949"/>
        <v>Red</v>
      </c>
      <c r="Q6049" t="str">
        <f t="shared" si="1950"/>
        <v>Red</v>
      </c>
      <c r="R6049" t="str">
        <f t="shared" si="1951"/>
        <v>Green</v>
      </c>
      <c r="S6049" t="str">
        <f t="shared" si="1952"/>
        <v>Red</v>
      </c>
      <c r="T6049" t="str">
        <f t="shared" si="1953"/>
        <v>Green</v>
      </c>
      <c r="U6049" t="str">
        <f t="shared" si="1954"/>
        <v>Red</v>
      </c>
      <c r="V6049" t="str">
        <f t="shared" si="1955"/>
        <v>Green</v>
      </c>
      <c r="W6049" t="str">
        <f t="shared" si="1956"/>
        <v>Red</v>
      </c>
      <c r="X6049" t="str">
        <f t="shared" si="1957"/>
        <v>Red</v>
      </c>
      <c r="Y6049" t="str">
        <f t="shared" si="1958"/>
        <v>Green</v>
      </c>
      <c r="Z6049" t="str">
        <f t="shared" si="1959"/>
        <v>Red</v>
      </c>
      <c r="AA6049" t="str">
        <f t="shared" si="1960"/>
        <v>Green</v>
      </c>
      <c r="AB6049" t="str">
        <f t="shared" si="1961"/>
        <v>Green</v>
      </c>
      <c r="AC6049" t="str">
        <f t="shared" si="1962"/>
        <v>Red</v>
      </c>
      <c r="AD6049" t="str">
        <f t="shared" si="1963"/>
        <v>Green</v>
      </c>
    </row>
    <row r="6050" spans="1:30" x14ac:dyDescent="0.3">
      <c r="A6050" t="str">
        <f t="shared" si="1944"/>
        <v>08/08/2026StranraerAnnan Athletic</v>
      </c>
      <c r="D6050" s="2">
        <v>46242</v>
      </c>
      <c r="E6050" s="3">
        <v>0.58333333333333337</v>
      </c>
      <c r="F6050" t="s">
        <v>1411</v>
      </c>
      <c r="G6050" t="s">
        <v>1389</v>
      </c>
      <c r="H6050">
        <v>0</v>
      </c>
      <c r="I6050">
        <v>0</v>
      </c>
      <c r="J6050">
        <v>0</v>
      </c>
      <c r="K6050">
        <v>1</v>
      </c>
      <c r="L6050" s="22" t="str">
        <f t="shared" si="1945"/>
        <v>08/08/2026</v>
      </c>
      <c r="M6050" s="23">
        <f t="shared" si="1946"/>
        <v>0.45833333333333337</v>
      </c>
      <c r="N6050" t="str">
        <f t="shared" si="1947"/>
        <v>0 - 1</v>
      </c>
      <c r="O6050" t="str">
        <f t="shared" si="1948"/>
        <v>Red</v>
      </c>
      <c r="P6050" t="str">
        <f t="shared" si="1949"/>
        <v>Red</v>
      </c>
      <c r="Q6050" t="str">
        <f t="shared" si="1950"/>
        <v>Green</v>
      </c>
      <c r="R6050" t="str">
        <f t="shared" si="1951"/>
        <v>Red</v>
      </c>
      <c r="S6050" t="str">
        <f t="shared" si="1952"/>
        <v>Green</v>
      </c>
      <c r="T6050" t="str">
        <f t="shared" si="1953"/>
        <v>Green</v>
      </c>
      <c r="U6050" t="str">
        <f t="shared" si="1954"/>
        <v>Red</v>
      </c>
      <c r="V6050" t="str">
        <f t="shared" si="1955"/>
        <v>Green</v>
      </c>
      <c r="W6050" t="str">
        <f t="shared" si="1956"/>
        <v>Red</v>
      </c>
      <c r="X6050" t="str">
        <f t="shared" si="1957"/>
        <v>Red</v>
      </c>
      <c r="Y6050" t="str">
        <f t="shared" si="1958"/>
        <v>Red</v>
      </c>
      <c r="Z6050" t="str">
        <f t="shared" si="1959"/>
        <v>Red</v>
      </c>
      <c r="AA6050" t="str">
        <f t="shared" si="1960"/>
        <v>Green</v>
      </c>
      <c r="AB6050" t="str">
        <f t="shared" si="1961"/>
        <v>Green</v>
      </c>
      <c r="AC6050" t="str">
        <f t="shared" si="1962"/>
        <v>Red</v>
      </c>
      <c r="AD6050" t="str">
        <f t="shared" si="1963"/>
        <v>Green</v>
      </c>
    </row>
    <row r="6051" spans="1:30" x14ac:dyDescent="0.3">
      <c r="A6051" t="str">
        <f t="shared" si="1944"/>
        <v>08/08/2026SV MuttenzFC Muri-Gumligen</v>
      </c>
      <c r="D6051" s="2">
        <v>46242</v>
      </c>
      <c r="E6051" s="3">
        <v>0.58333333333333337</v>
      </c>
      <c r="F6051" t="s">
        <v>7486</v>
      </c>
      <c r="G6051" t="s">
        <v>7487</v>
      </c>
      <c r="H6051">
        <v>0</v>
      </c>
      <c r="I6051">
        <v>0</v>
      </c>
      <c r="J6051">
        <v>0</v>
      </c>
      <c r="K6051">
        <v>1</v>
      </c>
      <c r="L6051" s="22" t="str">
        <f t="shared" si="1945"/>
        <v>08/08/2026</v>
      </c>
      <c r="M6051" s="23">
        <f t="shared" si="1946"/>
        <v>0.45833333333333337</v>
      </c>
      <c r="N6051" t="str">
        <f t="shared" si="1947"/>
        <v>0 - 1</v>
      </c>
      <c r="O6051" t="str">
        <f t="shared" si="1948"/>
        <v>Red</v>
      </c>
      <c r="P6051" t="str">
        <f t="shared" si="1949"/>
        <v>Red</v>
      </c>
      <c r="Q6051" t="str">
        <f t="shared" si="1950"/>
        <v>Green</v>
      </c>
      <c r="R6051" t="str">
        <f t="shared" si="1951"/>
        <v>Red</v>
      </c>
      <c r="S6051" t="str">
        <f t="shared" si="1952"/>
        <v>Green</v>
      </c>
      <c r="T6051" t="str">
        <f t="shared" si="1953"/>
        <v>Green</v>
      </c>
      <c r="U6051" t="str">
        <f t="shared" si="1954"/>
        <v>Red</v>
      </c>
      <c r="V6051" t="str">
        <f t="shared" si="1955"/>
        <v>Green</v>
      </c>
      <c r="W6051" t="str">
        <f t="shared" si="1956"/>
        <v>Red</v>
      </c>
      <c r="X6051" t="str">
        <f t="shared" si="1957"/>
        <v>Red</v>
      </c>
      <c r="Y6051" t="str">
        <f t="shared" si="1958"/>
        <v>Red</v>
      </c>
      <c r="Z6051" t="str">
        <f t="shared" si="1959"/>
        <v>Red</v>
      </c>
      <c r="AA6051" t="str">
        <f t="shared" si="1960"/>
        <v>Green</v>
      </c>
      <c r="AB6051" t="str">
        <f t="shared" si="1961"/>
        <v>Green</v>
      </c>
      <c r="AC6051" t="str">
        <f t="shared" si="1962"/>
        <v>Red</v>
      </c>
      <c r="AD6051" t="str">
        <f t="shared" si="1963"/>
        <v>Green</v>
      </c>
    </row>
    <row r="6052" spans="1:30" x14ac:dyDescent="0.3">
      <c r="A6052" t="str">
        <f t="shared" si="1944"/>
        <v>08/08/2026Swansea CityBirmingham</v>
      </c>
      <c r="B6052" t="s">
        <v>5899</v>
      </c>
      <c r="C6052" t="s">
        <v>5900</v>
      </c>
      <c r="D6052" s="2">
        <v>46242</v>
      </c>
      <c r="E6052" s="3">
        <v>0.58333333333333337</v>
      </c>
      <c r="F6052" t="s">
        <v>1442</v>
      </c>
      <c r="G6052" t="s">
        <v>1815</v>
      </c>
      <c r="H6052">
        <v>0</v>
      </c>
      <c r="I6052">
        <v>1</v>
      </c>
      <c r="J6052">
        <v>0</v>
      </c>
      <c r="K6052">
        <v>1</v>
      </c>
      <c r="L6052" s="22" t="str">
        <f t="shared" si="1945"/>
        <v>08/08/2026</v>
      </c>
      <c r="M6052" s="23">
        <f t="shared" si="1946"/>
        <v>0.45833333333333337</v>
      </c>
      <c r="N6052" t="str">
        <f t="shared" si="1947"/>
        <v>0 - 1</v>
      </c>
      <c r="O6052" t="str">
        <f t="shared" si="1948"/>
        <v>Red</v>
      </c>
      <c r="P6052" t="str">
        <f t="shared" si="1949"/>
        <v>Red</v>
      </c>
      <c r="Q6052" t="str">
        <f t="shared" si="1950"/>
        <v>Green</v>
      </c>
      <c r="R6052" t="str">
        <f t="shared" si="1951"/>
        <v>Red</v>
      </c>
      <c r="S6052" t="str">
        <f t="shared" si="1952"/>
        <v>Green</v>
      </c>
      <c r="T6052" t="str">
        <f t="shared" si="1953"/>
        <v>Green</v>
      </c>
      <c r="U6052" t="str">
        <f t="shared" si="1954"/>
        <v>Red</v>
      </c>
      <c r="V6052" t="str">
        <f t="shared" si="1955"/>
        <v>Red</v>
      </c>
      <c r="W6052" t="str">
        <f t="shared" si="1956"/>
        <v>Green</v>
      </c>
      <c r="X6052" t="str">
        <f t="shared" si="1957"/>
        <v>Green</v>
      </c>
      <c r="Y6052" t="str">
        <f t="shared" si="1958"/>
        <v>Red</v>
      </c>
      <c r="Z6052" t="str">
        <f t="shared" si="1959"/>
        <v>Red</v>
      </c>
      <c r="AA6052" t="str">
        <f t="shared" si="1960"/>
        <v>Green</v>
      </c>
      <c r="AB6052" t="str">
        <f t="shared" si="1961"/>
        <v>Green</v>
      </c>
      <c r="AC6052" t="str">
        <f t="shared" si="1962"/>
        <v>Red</v>
      </c>
      <c r="AD6052" t="str">
        <f t="shared" si="1963"/>
        <v>Green</v>
      </c>
    </row>
    <row r="6053" spans="1:30" x14ac:dyDescent="0.3">
      <c r="A6053" t="str">
        <f t="shared" si="1944"/>
        <v>08/08/2026Szegedi VSEDabas</v>
      </c>
      <c r="D6053" s="2">
        <v>46242</v>
      </c>
      <c r="E6053" s="3">
        <v>0.58333333333333337</v>
      </c>
      <c r="F6053" t="s">
        <v>3311</v>
      </c>
      <c r="G6053" t="s">
        <v>4513</v>
      </c>
      <c r="H6053">
        <v>1</v>
      </c>
      <c r="I6053">
        <v>1</v>
      </c>
      <c r="J6053">
        <v>1</v>
      </c>
      <c r="K6053">
        <v>2</v>
      </c>
      <c r="L6053" s="22" t="str">
        <f t="shared" si="1945"/>
        <v>08/08/2026</v>
      </c>
      <c r="M6053" s="23">
        <f t="shared" si="1946"/>
        <v>0.45833333333333337</v>
      </c>
      <c r="N6053" t="str">
        <f t="shared" si="1947"/>
        <v>1 - 2</v>
      </c>
      <c r="O6053" t="str">
        <f t="shared" si="1948"/>
        <v>Red</v>
      </c>
      <c r="P6053" t="str">
        <f t="shared" si="1949"/>
        <v>Red</v>
      </c>
      <c r="Q6053" t="str">
        <f t="shared" si="1950"/>
        <v>Green</v>
      </c>
      <c r="R6053" t="str">
        <f t="shared" si="1951"/>
        <v>Red</v>
      </c>
      <c r="S6053" t="str">
        <f t="shared" si="1952"/>
        <v>Green</v>
      </c>
      <c r="T6053" t="str">
        <f t="shared" si="1953"/>
        <v>Green</v>
      </c>
      <c r="U6053" t="str">
        <f t="shared" si="1954"/>
        <v>Red</v>
      </c>
      <c r="V6053" t="str">
        <f t="shared" si="1955"/>
        <v>Green</v>
      </c>
      <c r="W6053" t="str">
        <f t="shared" si="1956"/>
        <v>Red</v>
      </c>
      <c r="X6053" t="str">
        <f t="shared" si="1957"/>
        <v>Green</v>
      </c>
      <c r="Y6053" t="str">
        <f t="shared" si="1958"/>
        <v>Green</v>
      </c>
      <c r="Z6053" t="str">
        <f t="shared" si="1959"/>
        <v>Green</v>
      </c>
      <c r="AA6053" t="str">
        <f t="shared" si="1960"/>
        <v>Red</v>
      </c>
      <c r="AB6053" t="str">
        <f t="shared" si="1961"/>
        <v>Green</v>
      </c>
      <c r="AC6053" t="str">
        <f t="shared" si="1962"/>
        <v>Green</v>
      </c>
      <c r="AD6053" t="str">
        <f t="shared" si="1963"/>
        <v>Red</v>
      </c>
    </row>
    <row r="6054" spans="1:30" x14ac:dyDescent="0.3">
      <c r="A6054" t="str">
        <f t="shared" si="1944"/>
        <v>08/08/2026TB TvoroyriIF Fuglafjordur</v>
      </c>
      <c r="D6054" s="2">
        <v>46242</v>
      </c>
      <c r="E6054" s="3">
        <v>0.58333333333333337</v>
      </c>
      <c r="F6054" t="s">
        <v>5796</v>
      </c>
      <c r="G6054" t="s">
        <v>5754</v>
      </c>
      <c r="H6054">
        <v>0</v>
      </c>
      <c r="I6054">
        <v>0</v>
      </c>
      <c r="J6054">
        <v>0</v>
      </c>
      <c r="K6054">
        <v>3</v>
      </c>
      <c r="L6054" s="22" t="str">
        <f t="shared" si="1945"/>
        <v>08/08/2026</v>
      </c>
      <c r="M6054" s="23">
        <f t="shared" si="1946"/>
        <v>0.45833333333333337</v>
      </c>
      <c r="N6054" t="str">
        <f t="shared" si="1947"/>
        <v>0 - 3</v>
      </c>
      <c r="O6054" t="str">
        <f t="shared" si="1948"/>
        <v>Red</v>
      </c>
      <c r="P6054" t="str">
        <f t="shared" si="1949"/>
        <v>Red</v>
      </c>
      <c r="Q6054" t="str">
        <f t="shared" si="1950"/>
        <v>Green</v>
      </c>
      <c r="R6054" t="str">
        <f t="shared" si="1951"/>
        <v>Red</v>
      </c>
      <c r="S6054" t="str">
        <f t="shared" si="1952"/>
        <v>Green</v>
      </c>
      <c r="T6054" t="str">
        <f t="shared" si="1953"/>
        <v>Green</v>
      </c>
      <c r="U6054" t="str">
        <f t="shared" si="1954"/>
        <v>Red</v>
      </c>
      <c r="V6054" t="str">
        <f t="shared" si="1955"/>
        <v>Green</v>
      </c>
      <c r="W6054" t="str">
        <f t="shared" si="1956"/>
        <v>Red</v>
      </c>
      <c r="X6054" t="str">
        <f t="shared" si="1957"/>
        <v>Red</v>
      </c>
      <c r="Y6054" t="str">
        <f t="shared" si="1958"/>
        <v>Green</v>
      </c>
      <c r="Z6054" t="str">
        <f t="shared" si="1959"/>
        <v>Green</v>
      </c>
      <c r="AA6054" t="str">
        <f t="shared" si="1960"/>
        <v>Red</v>
      </c>
      <c r="AB6054" t="str">
        <f t="shared" si="1961"/>
        <v>Green</v>
      </c>
      <c r="AC6054" t="str">
        <f t="shared" si="1962"/>
        <v>Red</v>
      </c>
      <c r="AD6054" t="str">
        <f t="shared" si="1963"/>
        <v>Green</v>
      </c>
    </row>
    <row r="6055" spans="1:30" x14ac:dyDescent="0.3">
      <c r="A6055" t="str">
        <f t="shared" si="1944"/>
        <v>08/08/2026Telford UnitedBrackley Town</v>
      </c>
      <c r="B6055" t="s">
        <v>5899</v>
      </c>
      <c r="D6055" s="2">
        <v>46242</v>
      </c>
      <c r="E6055" s="3">
        <v>0.58333333333333337</v>
      </c>
      <c r="F6055" t="s">
        <v>1516</v>
      </c>
      <c r="G6055" t="s">
        <v>1569</v>
      </c>
      <c r="H6055">
        <v>0</v>
      </c>
      <c r="I6055">
        <v>0</v>
      </c>
      <c r="J6055">
        <v>1</v>
      </c>
      <c r="K6055">
        <v>2</v>
      </c>
      <c r="L6055" s="22" t="str">
        <f t="shared" si="1945"/>
        <v>08/08/2026</v>
      </c>
      <c r="M6055" s="23">
        <f t="shared" si="1946"/>
        <v>0.45833333333333337</v>
      </c>
      <c r="N6055" t="str">
        <f t="shared" si="1947"/>
        <v>1 - 2</v>
      </c>
      <c r="O6055" t="str">
        <f t="shared" si="1948"/>
        <v>Red</v>
      </c>
      <c r="P6055" t="str">
        <f t="shared" si="1949"/>
        <v>Red</v>
      </c>
      <c r="Q6055" t="str">
        <f t="shared" si="1950"/>
        <v>Green</v>
      </c>
      <c r="R6055" t="str">
        <f t="shared" si="1951"/>
        <v>Red</v>
      </c>
      <c r="S6055" t="str">
        <f t="shared" si="1952"/>
        <v>Green</v>
      </c>
      <c r="T6055" t="str">
        <f t="shared" si="1953"/>
        <v>Green</v>
      </c>
      <c r="U6055" t="str">
        <f t="shared" si="1954"/>
        <v>Red</v>
      </c>
      <c r="V6055" t="str">
        <f t="shared" si="1955"/>
        <v>Green</v>
      </c>
      <c r="W6055" t="str">
        <f t="shared" si="1956"/>
        <v>Red</v>
      </c>
      <c r="X6055" t="str">
        <f t="shared" si="1957"/>
        <v>Red</v>
      </c>
      <c r="Y6055" t="str">
        <f t="shared" si="1958"/>
        <v>Green</v>
      </c>
      <c r="Z6055" t="str">
        <f t="shared" si="1959"/>
        <v>Green</v>
      </c>
      <c r="AA6055" t="str">
        <f t="shared" si="1960"/>
        <v>Red</v>
      </c>
      <c r="AB6055" t="str">
        <f t="shared" si="1961"/>
        <v>Green</v>
      </c>
      <c r="AC6055" t="str">
        <f t="shared" si="1962"/>
        <v>Green</v>
      </c>
      <c r="AD6055" t="str">
        <f t="shared" si="1963"/>
        <v>Red</v>
      </c>
    </row>
    <row r="6056" spans="1:30" x14ac:dyDescent="0.3">
      <c r="A6056" t="str">
        <f t="shared" si="1944"/>
        <v>08/08/2026Three BridgesDartford</v>
      </c>
      <c r="B6056" t="s">
        <v>5899</v>
      </c>
      <c r="D6056" s="2">
        <v>46242</v>
      </c>
      <c r="E6056" s="3">
        <v>0.58333333333333337</v>
      </c>
      <c r="F6056" t="s">
        <v>1572</v>
      </c>
      <c r="G6056" t="s">
        <v>1540</v>
      </c>
      <c r="H6056">
        <v>0</v>
      </c>
      <c r="I6056">
        <v>0</v>
      </c>
      <c r="J6056">
        <v>2</v>
      </c>
      <c r="K6056">
        <v>3</v>
      </c>
      <c r="L6056" s="22" t="str">
        <f t="shared" si="1945"/>
        <v>08/08/2026</v>
      </c>
      <c r="M6056" s="23">
        <f t="shared" si="1946"/>
        <v>0.45833333333333337</v>
      </c>
      <c r="N6056" t="str">
        <f t="shared" si="1947"/>
        <v>2 - 3</v>
      </c>
      <c r="O6056" t="str">
        <f t="shared" si="1948"/>
        <v>Red</v>
      </c>
      <c r="P6056" t="str">
        <f t="shared" si="1949"/>
        <v>Red</v>
      </c>
      <c r="Q6056" t="str">
        <f t="shared" si="1950"/>
        <v>Green</v>
      </c>
      <c r="R6056" t="str">
        <f t="shared" si="1951"/>
        <v>Red</v>
      </c>
      <c r="S6056" t="str">
        <f t="shared" si="1952"/>
        <v>Green</v>
      </c>
      <c r="T6056" t="str">
        <f t="shared" si="1953"/>
        <v>Green</v>
      </c>
      <c r="U6056" t="str">
        <f t="shared" si="1954"/>
        <v>Red</v>
      </c>
      <c r="V6056" t="str">
        <f t="shared" si="1955"/>
        <v>Green</v>
      </c>
      <c r="W6056" t="str">
        <f t="shared" si="1956"/>
        <v>Red</v>
      </c>
      <c r="X6056" t="str">
        <f t="shared" si="1957"/>
        <v>Red</v>
      </c>
      <c r="Y6056" t="str">
        <f t="shared" si="1958"/>
        <v>Green</v>
      </c>
      <c r="Z6056" t="str">
        <f t="shared" si="1959"/>
        <v>Green</v>
      </c>
      <c r="AA6056" t="str">
        <f t="shared" si="1960"/>
        <v>Red</v>
      </c>
      <c r="AB6056" t="str">
        <f t="shared" si="1961"/>
        <v>Red</v>
      </c>
      <c r="AC6056" t="str">
        <f t="shared" si="1962"/>
        <v>Green</v>
      </c>
      <c r="AD6056" t="str">
        <f t="shared" si="1963"/>
        <v>Red</v>
      </c>
    </row>
    <row r="6057" spans="1:30" x14ac:dyDescent="0.3">
      <c r="A6057" t="str">
        <f t="shared" si="1944"/>
        <v>08/08/2026Tornion Pallo 47Narpes Kraft</v>
      </c>
      <c r="D6057" s="2">
        <v>46242</v>
      </c>
      <c r="E6057" s="3">
        <v>0.58333333333333337</v>
      </c>
      <c r="F6057" t="s">
        <v>2019</v>
      </c>
      <c r="G6057" t="s">
        <v>4507</v>
      </c>
      <c r="H6057">
        <v>1</v>
      </c>
      <c r="I6057">
        <v>1</v>
      </c>
      <c r="J6057">
        <v>2</v>
      </c>
      <c r="K6057">
        <v>1</v>
      </c>
      <c r="L6057" s="22" t="str">
        <f t="shared" si="1945"/>
        <v>08/08/2026</v>
      </c>
      <c r="M6057" s="23">
        <f t="shared" si="1946"/>
        <v>0.45833333333333337</v>
      </c>
      <c r="N6057" t="str">
        <f t="shared" si="1947"/>
        <v>2 - 1</v>
      </c>
      <c r="O6057" t="str">
        <f t="shared" si="1948"/>
        <v>Green</v>
      </c>
      <c r="P6057" t="str">
        <f t="shared" si="1949"/>
        <v>Red</v>
      </c>
      <c r="Q6057" t="str">
        <f t="shared" si="1950"/>
        <v>Red</v>
      </c>
      <c r="R6057" t="str">
        <f t="shared" si="1951"/>
        <v>Green</v>
      </c>
      <c r="S6057" t="str">
        <f t="shared" si="1952"/>
        <v>Red</v>
      </c>
      <c r="T6057" t="str">
        <f t="shared" si="1953"/>
        <v>Green</v>
      </c>
      <c r="U6057" t="str">
        <f t="shared" si="1954"/>
        <v>Red</v>
      </c>
      <c r="V6057" t="str">
        <f t="shared" si="1955"/>
        <v>Green</v>
      </c>
      <c r="W6057" t="str">
        <f t="shared" si="1956"/>
        <v>Red</v>
      </c>
      <c r="X6057" t="str">
        <f t="shared" si="1957"/>
        <v>Green</v>
      </c>
      <c r="Y6057" t="str">
        <f t="shared" si="1958"/>
        <v>Green</v>
      </c>
      <c r="Z6057" t="str">
        <f t="shared" si="1959"/>
        <v>Green</v>
      </c>
      <c r="AA6057" t="str">
        <f t="shared" si="1960"/>
        <v>Red</v>
      </c>
      <c r="AB6057" t="str">
        <f t="shared" si="1961"/>
        <v>Green</v>
      </c>
      <c r="AC6057" t="str">
        <f t="shared" si="1962"/>
        <v>Green</v>
      </c>
      <c r="AD6057" t="str">
        <f t="shared" si="1963"/>
        <v>Red</v>
      </c>
    </row>
    <row r="6058" spans="1:30" x14ac:dyDescent="0.3">
      <c r="A6058" t="str">
        <f t="shared" si="1944"/>
        <v>08/08/2026Torquay UnitedHorsham</v>
      </c>
      <c r="B6058" t="s">
        <v>5899</v>
      </c>
      <c r="D6058" s="2">
        <v>46242</v>
      </c>
      <c r="E6058" s="3">
        <v>0.58333333333333337</v>
      </c>
      <c r="F6058" t="s">
        <v>1518</v>
      </c>
      <c r="G6058" t="s">
        <v>1553</v>
      </c>
      <c r="H6058">
        <v>1</v>
      </c>
      <c r="I6058">
        <v>0</v>
      </c>
      <c r="J6058">
        <v>1</v>
      </c>
      <c r="K6058">
        <v>1</v>
      </c>
      <c r="L6058" s="22" t="str">
        <f t="shared" si="1945"/>
        <v>08/08/2026</v>
      </c>
      <c r="M6058" s="23">
        <f t="shared" si="1946"/>
        <v>0.45833333333333337</v>
      </c>
      <c r="N6058" t="str">
        <f t="shared" si="1947"/>
        <v>1 - 1</v>
      </c>
      <c r="O6058" t="str">
        <f t="shared" si="1948"/>
        <v>Red</v>
      </c>
      <c r="P6058" t="str">
        <f t="shared" si="1949"/>
        <v>Green</v>
      </c>
      <c r="Q6058" t="str">
        <f t="shared" si="1950"/>
        <v>Red</v>
      </c>
      <c r="R6058" t="str">
        <f t="shared" si="1951"/>
        <v>Green</v>
      </c>
      <c r="S6058" t="str">
        <f t="shared" si="1952"/>
        <v>Green</v>
      </c>
      <c r="T6058" t="str">
        <f t="shared" si="1953"/>
        <v>Red</v>
      </c>
      <c r="U6058" t="str">
        <f t="shared" si="1954"/>
        <v>Green</v>
      </c>
      <c r="V6058" t="str">
        <f t="shared" si="1955"/>
        <v>Red</v>
      </c>
      <c r="W6058" t="str">
        <f t="shared" si="1956"/>
        <v>Red</v>
      </c>
      <c r="X6058" t="str">
        <f t="shared" si="1957"/>
        <v>Green</v>
      </c>
      <c r="Y6058" t="str">
        <f t="shared" si="1958"/>
        <v>Green</v>
      </c>
      <c r="Z6058" t="str">
        <f t="shared" si="1959"/>
        <v>Red</v>
      </c>
      <c r="AA6058" t="str">
        <f t="shared" si="1960"/>
        <v>Green</v>
      </c>
      <c r="AB6058" t="str">
        <f t="shared" si="1961"/>
        <v>Green</v>
      </c>
      <c r="AC6058" t="str">
        <f t="shared" si="1962"/>
        <v>Green</v>
      </c>
      <c r="AD6058" t="str">
        <f t="shared" si="1963"/>
        <v>Red</v>
      </c>
    </row>
    <row r="6059" spans="1:30" x14ac:dyDescent="0.3">
      <c r="A6059" t="str">
        <f t="shared" si="1944"/>
        <v>08/08/2026TottenhamGetafe</v>
      </c>
      <c r="D6059" s="2">
        <v>46242</v>
      </c>
      <c r="E6059" s="3">
        <v>0.58333333333333337</v>
      </c>
      <c r="F6059" t="s">
        <v>1725</v>
      </c>
      <c r="G6059" t="s">
        <v>1823</v>
      </c>
      <c r="H6059">
        <v>0</v>
      </c>
      <c r="I6059">
        <v>0</v>
      </c>
      <c r="J6059">
        <v>1</v>
      </c>
      <c r="K6059">
        <v>1</v>
      </c>
      <c r="L6059" s="22" t="str">
        <f t="shared" si="1945"/>
        <v>08/08/2026</v>
      </c>
      <c r="M6059" s="23">
        <f t="shared" si="1946"/>
        <v>0.45833333333333337</v>
      </c>
      <c r="N6059" t="str">
        <f t="shared" si="1947"/>
        <v>1 - 1</v>
      </c>
      <c r="O6059" t="str">
        <f t="shared" si="1948"/>
        <v>Red</v>
      </c>
      <c r="P6059" t="str">
        <f t="shared" si="1949"/>
        <v>Green</v>
      </c>
      <c r="Q6059" t="str">
        <f t="shared" si="1950"/>
        <v>Red</v>
      </c>
      <c r="R6059" t="str">
        <f t="shared" si="1951"/>
        <v>Green</v>
      </c>
      <c r="S6059" t="str">
        <f t="shared" si="1952"/>
        <v>Green</v>
      </c>
      <c r="T6059" t="str">
        <f t="shared" si="1953"/>
        <v>Red</v>
      </c>
      <c r="U6059" t="str">
        <f t="shared" si="1954"/>
        <v>Red</v>
      </c>
      <c r="V6059" t="str">
        <f t="shared" si="1955"/>
        <v>Green</v>
      </c>
      <c r="W6059" t="str">
        <f t="shared" si="1956"/>
        <v>Red</v>
      </c>
      <c r="X6059" t="str">
        <f t="shared" si="1957"/>
        <v>Red</v>
      </c>
      <c r="Y6059" t="str">
        <f t="shared" si="1958"/>
        <v>Green</v>
      </c>
      <c r="Z6059" t="str">
        <f t="shared" si="1959"/>
        <v>Red</v>
      </c>
      <c r="AA6059" t="str">
        <f t="shared" si="1960"/>
        <v>Green</v>
      </c>
      <c r="AB6059" t="str">
        <f t="shared" si="1961"/>
        <v>Green</v>
      </c>
      <c r="AC6059" t="str">
        <f t="shared" si="1962"/>
        <v>Green</v>
      </c>
      <c r="AD6059" t="str">
        <f t="shared" si="1963"/>
        <v>Red</v>
      </c>
    </row>
    <row r="6060" spans="1:30" x14ac:dyDescent="0.3">
      <c r="A6060" t="str">
        <f t="shared" si="1944"/>
        <v>08/08/2026Truro CityMaidenhead United</v>
      </c>
      <c r="B6060" t="s">
        <v>5899</v>
      </c>
      <c r="D6060" s="2">
        <v>46242</v>
      </c>
      <c r="E6060" s="3">
        <v>0.58333333333333337</v>
      </c>
      <c r="F6060" t="s">
        <v>3917</v>
      </c>
      <c r="G6060" t="s">
        <v>1816</v>
      </c>
      <c r="H6060">
        <v>2</v>
      </c>
      <c r="I6060">
        <v>0</v>
      </c>
      <c r="J6060">
        <v>2</v>
      </c>
      <c r="K6060">
        <v>0</v>
      </c>
      <c r="L6060" s="22" t="str">
        <f t="shared" si="1945"/>
        <v>08/08/2026</v>
      </c>
      <c r="M6060" s="23">
        <f t="shared" si="1946"/>
        <v>0.45833333333333337</v>
      </c>
      <c r="N6060" t="str">
        <f t="shared" si="1947"/>
        <v>2 - 0</v>
      </c>
      <c r="O6060" t="str">
        <f t="shared" si="1948"/>
        <v>Green</v>
      </c>
      <c r="P6060" t="str">
        <f t="shared" si="1949"/>
        <v>Red</v>
      </c>
      <c r="Q6060" t="str">
        <f t="shared" si="1950"/>
        <v>Red</v>
      </c>
      <c r="R6060" t="str">
        <f t="shared" si="1951"/>
        <v>Green</v>
      </c>
      <c r="S6060" t="str">
        <f t="shared" si="1952"/>
        <v>Red</v>
      </c>
      <c r="T6060" t="str">
        <f t="shared" si="1953"/>
        <v>Green</v>
      </c>
      <c r="U6060" t="str">
        <f t="shared" si="1954"/>
        <v>Green</v>
      </c>
      <c r="V6060" t="str">
        <f t="shared" si="1955"/>
        <v>Red</v>
      </c>
      <c r="W6060" t="str">
        <f t="shared" si="1956"/>
        <v>Red</v>
      </c>
      <c r="X6060" t="str">
        <f t="shared" si="1957"/>
        <v>Green</v>
      </c>
      <c r="Y6060" t="str">
        <f t="shared" si="1958"/>
        <v>Green</v>
      </c>
      <c r="Z6060" t="str">
        <f t="shared" si="1959"/>
        <v>Red</v>
      </c>
      <c r="AA6060" t="str">
        <f t="shared" si="1960"/>
        <v>Green</v>
      </c>
      <c r="AB6060" t="str">
        <f t="shared" si="1961"/>
        <v>Green</v>
      </c>
      <c r="AC6060" t="str">
        <f t="shared" si="1962"/>
        <v>Red</v>
      </c>
      <c r="AD6060" t="str">
        <f t="shared" si="1963"/>
        <v>Green</v>
      </c>
    </row>
    <row r="6061" spans="1:30" x14ac:dyDescent="0.3">
      <c r="A6061" t="str">
        <f t="shared" si="1944"/>
        <v>08/08/2026Trygg/LadeGrorud IL</v>
      </c>
      <c r="D6061" s="2">
        <v>46242</v>
      </c>
      <c r="E6061" s="3">
        <v>0.58333333333333337</v>
      </c>
      <c r="F6061" t="s">
        <v>4344</v>
      </c>
      <c r="G6061" t="s">
        <v>3451</v>
      </c>
      <c r="H6061">
        <v>0</v>
      </c>
      <c r="I6061">
        <v>1</v>
      </c>
      <c r="J6061">
        <v>0</v>
      </c>
      <c r="K6061">
        <v>1</v>
      </c>
      <c r="L6061" s="22" t="str">
        <f t="shared" si="1945"/>
        <v>08/08/2026</v>
      </c>
      <c r="M6061" s="23">
        <f t="shared" si="1946"/>
        <v>0.45833333333333337</v>
      </c>
      <c r="N6061" t="str">
        <f t="shared" si="1947"/>
        <v>0 - 1</v>
      </c>
      <c r="O6061" t="str">
        <f t="shared" si="1948"/>
        <v>Red</v>
      </c>
      <c r="P6061" t="str">
        <f t="shared" si="1949"/>
        <v>Red</v>
      </c>
      <c r="Q6061" t="str">
        <f t="shared" si="1950"/>
        <v>Green</v>
      </c>
      <c r="R6061" t="str">
        <f t="shared" si="1951"/>
        <v>Red</v>
      </c>
      <c r="S6061" t="str">
        <f t="shared" si="1952"/>
        <v>Green</v>
      </c>
      <c r="T6061" t="str">
        <f t="shared" si="1953"/>
        <v>Green</v>
      </c>
      <c r="U6061" t="str">
        <f t="shared" si="1954"/>
        <v>Red</v>
      </c>
      <c r="V6061" t="str">
        <f t="shared" si="1955"/>
        <v>Red</v>
      </c>
      <c r="W6061" t="str">
        <f t="shared" si="1956"/>
        <v>Green</v>
      </c>
      <c r="X6061" t="str">
        <f t="shared" si="1957"/>
        <v>Green</v>
      </c>
      <c r="Y6061" t="str">
        <f t="shared" si="1958"/>
        <v>Red</v>
      </c>
      <c r="Z6061" t="str">
        <f t="shared" si="1959"/>
        <v>Red</v>
      </c>
      <c r="AA6061" t="str">
        <f t="shared" si="1960"/>
        <v>Green</v>
      </c>
      <c r="AB6061" t="str">
        <f t="shared" si="1961"/>
        <v>Green</v>
      </c>
      <c r="AC6061" t="str">
        <f t="shared" si="1962"/>
        <v>Red</v>
      </c>
      <c r="AD6061" t="str">
        <f t="shared" si="1963"/>
        <v>Green</v>
      </c>
    </row>
    <row r="6062" spans="1:30" x14ac:dyDescent="0.3">
      <c r="A6062" t="str">
        <f t="shared" si="1944"/>
        <v>08/08/2026Tvaakers IFAtvidaberg</v>
      </c>
      <c r="B6062" t="s">
        <v>827</v>
      </c>
      <c r="D6062" s="2">
        <v>46242</v>
      </c>
      <c r="E6062" s="3">
        <v>0.58333333333333337</v>
      </c>
      <c r="F6062" t="s">
        <v>5721</v>
      </c>
      <c r="G6062" t="s">
        <v>5868</v>
      </c>
      <c r="H6062">
        <v>1</v>
      </c>
      <c r="I6062">
        <v>0</v>
      </c>
      <c r="J6062">
        <v>1</v>
      </c>
      <c r="K6062">
        <v>2</v>
      </c>
      <c r="L6062" s="22" t="str">
        <f t="shared" si="1945"/>
        <v>08/08/2026</v>
      </c>
      <c r="M6062" s="23">
        <f t="shared" si="1946"/>
        <v>0.45833333333333337</v>
      </c>
      <c r="N6062" t="str">
        <f t="shared" si="1947"/>
        <v>1 - 2</v>
      </c>
      <c r="O6062" t="str">
        <f t="shared" si="1948"/>
        <v>Red</v>
      </c>
      <c r="P6062" t="str">
        <f t="shared" si="1949"/>
        <v>Red</v>
      </c>
      <c r="Q6062" t="str">
        <f t="shared" si="1950"/>
        <v>Green</v>
      </c>
      <c r="R6062" t="str">
        <f t="shared" si="1951"/>
        <v>Red</v>
      </c>
      <c r="S6062" t="str">
        <f t="shared" si="1952"/>
        <v>Green</v>
      </c>
      <c r="T6062" t="str">
        <f t="shared" si="1953"/>
        <v>Green</v>
      </c>
      <c r="U6062" t="str">
        <f t="shared" si="1954"/>
        <v>Green</v>
      </c>
      <c r="V6062" t="str">
        <f t="shared" si="1955"/>
        <v>Red</v>
      </c>
      <c r="W6062" t="str">
        <f t="shared" si="1956"/>
        <v>Red</v>
      </c>
      <c r="X6062" t="str">
        <f t="shared" si="1957"/>
        <v>Green</v>
      </c>
      <c r="Y6062" t="str">
        <f t="shared" si="1958"/>
        <v>Green</v>
      </c>
      <c r="Z6062" t="str">
        <f t="shared" si="1959"/>
        <v>Green</v>
      </c>
      <c r="AA6062" t="str">
        <f t="shared" si="1960"/>
        <v>Red</v>
      </c>
      <c r="AB6062" t="str">
        <f t="shared" si="1961"/>
        <v>Green</v>
      </c>
      <c r="AC6062" t="str">
        <f t="shared" si="1962"/>
        <v>Green</v>
      </c>
      <c r="AD6062" t="str">
        <f t="shared" si="1963"/>
        <v>Red</v>
      </c>
    </row>
    <row r="6063" spans="1:30" x14ac:dyDescent="0.3">
      <c r="A6063" t="str">
        <f t="shared" ref="A6063:A6126" si="1964">L6062&amp;F6063&amp;G6063</f>
        <v>08/08/2026UMECIT U19Arabe Unido U19</v>
      </c>
      <c r="D6063" s="2">
        <v>46242</v>
      </c>
      <c r="E6063" s="3">
        <v>0.58333333333333337</v>
      </c>
      <c r="F6063" t="s">
        <v>7488</v>
      </c>
      <c r="G6063" t="s">
        <v>7489</v>
      </c>
      <c r="H6063">
        <v>0</v>
      </c>
      <c r="I6063">
        <v>0</v>
      </c>
      <c r="J6063">
        <v>0</v>
      </c>
      <c r="K6063">
        <v>3</v>
      </c>
      <c r="L6063" s="22" t="str">
        <f t="shared" si="1945"/>
        <v>08/08/2026</v>
      </c>
      <c r="M6063" s="23">
        <f t="shared" si="1946"/>
        <v>0.45833333333333337</v>
      </c>
      <c r="N6063" t="str">
        <f t="shared" si="1947"/>
        <v>0 - 3</v>
      </c>
      <c r="O6063" t="str">
        <f t="shared" si="1948"/>
        <v>Red</v>
      </c>
      <c r="P6063" t="str">
        <f t="shared" si="1949"/>
        <v>Red</v>
      </c>
      <c r="Q6063" t="str">
        <f t="shared" si="1950"/>
        <v>Green</v>
      </c>
      <c r="R6063" t="str">
        <f t="shared" si="1951"/>
        <v>Red</v>
      </c>
      <c r="S6063" t="str">
        <f t="shared" si="1952"/>
        <v>Green</v>
      </c>
      <c r="T6063" t="str">
        <f t="shared" si="1953"/>
        <v>Green</v>
      </c>
      <c r="U6063" t="str">
        <f t="shared" si="1954"/>
        <v>Red</v>
      </c>
      <c r="V6063" t="str">
        <f t="shared" si="1955"/>
        <v>Green</v>
      </c>
      <c r="W6063" t="str">
        <f t="shared" si="1956"/>
        <v>Red</v>
      </c>
      <c r="X6063" t="str">
        <f t="shared" si="1957"/>
        <v>Red</v>
      </c>
      <c r="Y6063" t="str">
        <f t="shared" si="1958"/>
        <v>Green</v>
      </c>
      <c r="Z6063" t="str">
        <f t="shared" si="1959"/>
        <v>Green</v>
      </c>
      <c r="AA6063" t="str">
        <f t="shared" si="1960"/>
        <v>Red</v>
      </c>
      <c r="AB6063" t="str">
        <f t="shared" si="1961"/>
        <v>Green</v>
      </c>
      <c r="AC6063" t="str">
        <f t="shared" si="1962"/>
        <v>Red</v>
      </c>
      <c r="AD6063" t="str">
        <f t="shared" si="1963"/>
        <v>Green</v>
      </c>
    </row>
    <row r="6064" spans="1:30" x14ac:dyDescent="0.3">
      <c r="A6064" t="str">
        <f t="shared" si="1964"/>
        <v>08/08/2026UMF NjardvikIF Vestri</v>
      </c>
      <c r="D6064" s="2">
        <v>46242</v>
      </c>
      <c r="E6064" s="3">
        <v>0.58333333333333337</v>
      </c>
      <c r="F6064" t="s">
        <v>2481</v>
      </c>
      <c r="G6064" t="s">
        <v>265</v>
      </c>
      <c r="H6064">
        <v>1</v>
      </c>
      <c r="I6064">
        <v>1</v>
      </c>
      <c r="J6064">
        <v>3</v>
      </c>
      <c r="K6064">
        <v>1</v>
      </c>
      <c r="L6064" s="22" t="str">
        <f t="shared" si="1945"/>
        <v>08/08/2026</v>
      </c>
      <c r="M6064" s="23">
        <f t="shared" si="1946"/>
        <v>0.45833333333333337</v>
      </c>
      <c r="N6064" t="str">
        <f t="shared" si="1947"/>
        <v>3 - 1</v>
      </c>
      <c r="O6064" t="str">
        <f t="shared" si="1948"/>
        <v>Green</v>
      </c>
      <c r="P6064" t="str">
        <f t="shared" si="1949"/>
        <v>Red</v>
      </c>
      <c r="Q6064" t="str">
        <f t="shared" si="1950"/>
        <v>Red</v>
      </c>
      <c r="R6064" t="str">
        <f t="shared" si="1951"/>
        <v>Green</v>
      </c>
      <c r="S6064" t="str">
        <f t="shared" si="1952"/>
        <v>Red</v>
      </c>
      <c r="T6064" t="str">
        <f t="shared" si="1953"/>
        <v>Green</v>
      </c>
      <c r="U6064" t="str">
        <f t="shared" si="1954"/>
        <v>Red</v>
      </c>
      <c r="V6064" t="str">
        <f t="shared" si="1955"/>
        <v>Green</v>
      </c>
      <c r="W6064" t="str">
        <f t="shared" si="1956"/>
        <v>Red</v>
      </c>
      <c r="X6064" t="str">
        <f t="shared" si="1957"/>
        <v>Green</v>
      </c>
      <c r="Y6064" t="str">
        <f t="shared" si="1958"/>
        <v>Green</v>
      </c>
      <c r="Z6064" t="str">
        <f t="shared" si="1959"/>
        <v>Green</v>
      </c>
      <c r="AA6064" t="str">
        <f t="shared" si="1960"/>
        <v>Red</v>
      </c>
      <c r="AB6064" t="str">
        <f t="shared" si="1961"/>
        <v>Red</v>
      </c>
      <c r="AC6064" t="str">
        <f t="shared" si="1962"/>
        <v>Green</v>
      </c>
      <c r="AD6064" t="str">
        <f t="shared" si="1963"/>
        <v>Red</v>
      </c>
    </row>
    <row r="6065" spans="1:30" x14ac:dyDescent="0.3">
      <c r="A6065" t="str">
        <f t="shared" si="1964"/>
        <v>08/08/2026UralUfa</v>
      </c>
      <c r="D6065" s="2">
        <v>46242</v>
      </c>
      <c r="E6065" s="3">
        <v>0.58333333333333337</v>
      </c>
      <c r="F6065" t="s">
        <v>4407</v>
      </c>
      <c r="G6065" t="s">
        <v>4440</v>
      </c>
      <c r="H6065">
        <v>1</v>
      </c>
      <c r="I6065">
        <v>0</v>
      </c>
      <c r="J6065">
        <v>3</v>
      </c>
      <c r="K6065">
        <v>0</v>
      </c>
      <c r="L6065" s="22" t="str">
        <f t="shared" si="1945"/>
        <v>08/08/2026</v>
      </c>
      <c r="M6065" s="23">
        <f t="shared" si="1946"/>
        <v>0.45833333333333337</v>
      </c>
      <c r="N6065" t="str">
        <f t="shared" si="1947"/>
        <v>3 - 0</v>
      </c>
      <c r="O6065" t="str">
        <f t="shared" si="1948"/>
        <v>Green</v>
      </c>
      <c r="P6065" t="str">
        <f t="shared" si="1949"/>
        <v>Red</v>
      </c>
      <c r="Q6065" t="str">
        <f t="shared" si="1950"/>
        <v>Red</v>
      </c>
      <c r="R6065" t="str">
        <f t="shared" si="1951"/>
        <v>Green</v>
      </c>
      <c r="S6065" t="str">
        <f t="shared" si="1952"/>
        <v>Red</v>
      </c>
      <c r="T6065" t="str">
        <f t="shared" si="1953"/>
        <v>Green</v>
      </c>
      <c r="U6065" t="str">
        <f t="shared" si="1954"/>
        <v>Green</v>
      </c>
      <c r="V6065" t="str">
        <f t="shared" si="1955"/>
        <v>Red</v>
      </c>
      <c r="W6065" t="str">
        <f t="shared" si="1956"/>
        <v>Red</v>
      </c>
      <c r="X6065" t="str">
        <f t="shared" si="1957"/>
        <v>Green</v>
      </c>
      <c r="Y6065" t="str">
        <f t="shared" si="1958"/>
        <v>Green</v>
      </c>
      <c r="Z6065" t="str">
        <f t="shared" si="1959"/>
        <v>Green</v>
      </c>
      <c r="AA6065" t="str">
        <f t="shared" si="1960"/>
        <v>Red</v>
      </c>
      <c r="AB6065" t="str">
        <f t="shared" si="1961"/>
        <v>Green</v>
      </c>
      <c r="AC6065" t="str">
        <f t="shared" si="1962"/>
        <v>Red</v>
      </c>
      <c r="AD6065" t="str">
        <f t="shared" si="1963"/>
        <v>Green</v>
      </c>
    </row>
    <row r="6066" spans="1:30" x14ac:dyDescent="0.3">
      <c r="A6066" t="str">
        <f t="shared" si="1964"/>
        <v>08/08/2026UxbridgeChippenham Town</v>
      </c>
      <c r="B6066" t="s">
        <v>5899</v>
      </c>
      <c r="D6066" s="2">
        <v>46242</v>
      </c>
      <c r="E6066" s="3">
        <v>0.58333333333333337</v>
      </c>
      <c r="F6066" t="s">
        <v>1576</v>
      </c>
      <c r="G6066" t="s">
        <v>3843</v>
      </c>
      <c r="H6066">
        <v>0</v>
      </c>
      <c r="I6066">
        <v>0</v>
      </c>
      <c r="J6066">
        <v>2</v>
      </c>
      <c r="K6066">
        <v>0</v>
      </c>
      <c r="L6066" s="22" t="str">
        <f t="shared" si="1945"/>
        <v>08/08/2026</v>
      </c>
      <c r="M6066" s="23">
        <f t="shared" si="1946"/>
        <v>0.45833333333333337</v>
      </c>
      <c r="N6066" t="str">
        <f t="shared" si="1947"/>
        <v>2 - 0</v>
      </c>
      <c r="O6066" t="str">
        <f t="shared" si="1948"/>
        <v>Green</v>
      </c>
      <c r="P6066" t="str">
        <f t="shared" si="1949"/>
        <v>Red</v>
      </c>
      <c r="Q6066" t="str">
        <f t="shared" si="1950"/>
        <v>Red</v>
      </c>
      <c r="R6066" t="str">
        <f t="shared" si="1951"/>
        <v>Green</v>
      </c>
      <c r="S6066" t="str">
        <f t="shared" si="1952"/>
        <v>Red</v>
      </c>
      <c r="T6066" t="str">
        <f t="shared" si="1953"/>
        <v>Green</v>
      </c>
      <c r="U6066" t="str">
        <f t="shared" si="1954"/>
        <v>Red</v>
      </c>
      <c r="V6066" t="str">
        <f t="shared" si="1955"/>
        <v>Green</v>
      </c>
      <c r="W6066" t="str">
        <f t="shared" si="1956"/>
        <v>Red</v>
      </c>
      <c r="X6066" t="str">
        <f t="shared" si="1957"/>
        <v>Red</v>
      </c>
      <c r="Y6066" t="str">
        <f t="shared" si="1958"/>
        <v>Green</v>
      </c>
      <c r="Z6066" t="str">
        <f t="shared" si="1959"/>
        <v>Red</v>
      </c>
      <c r="AA6066" t="str">
        <f t="shared" si="1960"/>
        <v>Green</v>
      </c>
      <c r="AB6066" t="str">
        <f t="shared" si="1961"/>
        <v>Green</v>
      </c>
      <c r="AC6066" t="str">
        <f t="shared" si="1962"/>
        <v>Red</v>
      </c>
      <c r="AD6066" t="str">
        <f t="shared" si="1963"/>
        <v>Green</v>
      </c>
    </row>
    <row r="6067" spans="1:30" x14ac:dyDescent="0.3">
      <c r="A6067" t="str">
        <f t="shared" si="1964"/>
        <v>08/08/2026VikingSarpsborg 08</v>
      </c>
      <c r="D6067" s="2">
        <v>46242</v>
      </c>
      <c r="E6067" s="3">
        <v>0.58333333333333337</v>
      </c>
      <c r="F6067" t="s">
        <v>1753</v>
      </c>
      <c r="G6067" t="s">
        <v>4491</v>
      </c>
      <c r="H6067">
        <v>1</v>
      </c>
      <c r="I6067">
        <v>0</v>
      </c>
      <c r="J6067">
        <v>2</v>
      </c>
      <c r="K6067">
        <v>1</v>
      </c>
      <c r="L6067" s="22" t="str">
        <f t="shared" si="1945"/>
        <v>08/08/2026</v>
      </c>
      <c r="M6067" s="23">
        <f t="shared" si="1946"/>
        <v>0.45833333333333337</v>
      </c>
      <c r="N6067" t="str">
        <f t="shared" si="1947"/>
        <v>2 - 1</v>
      </c>
      <c r="O6067" t="str">
        <f t="shared" si="1948"/>
        <v>Green</v>
      </c>
      <c r="P6067" t="str">
        <f t="shared" si="1949"/>
        <v>Red</v>
      </c>
      <c r="Q6067" t="str">
        <f t="shared" si="1950"/>
        <v>Red</v>
      </c>
      <c r="R6067" t="str">
        <f t="shared" si="1951"/>
        <v>Green</v>
      </c>
      <c r="S6067" t="str">
        <f t="shared" si="1952"/>
        <v>Red</v>
      </c>
      <c r="T6067" t="str">
        <f t="shared" si="1953"/>
        <v>Green</v>
      </c>
      <c r="U6067" t="str">
        <f t="shared" si="1954"/>
        <v>Green</v>
      </c>
      <c r="V6067" t="str">
        <f t="shared" si="1955"/>
        <v>Red</v>
      </c>
      <c r="W6067" t="str">
        <f t="shared" si="1956"/>
        <v>Red</v>
      </c>
      <c r="X6067" t="str">
        <f t="shared" si="1957"/>
        <v>Green</v>
      </c>
      <c r="Y6067" t="str">
        <f t="shared" si="1958"/>
        <v>Green</v>
      </c>
      <c r="Z6067" t="str">
        <f t="shared" si="1959"/>
        <v>Green</v>
      </c>
      <c r="AA6067" t="str">
        <f t="shared" si="1960"/>
        <v>Red</v>
      </c>
      <c r="AB6067" t="str">
        <f t="shared" si="1961"/>
        <v>Green</v>
      </c>
      <c r="AC6067" t="str">
        <f t="shared" si="1962"/>
        <v>Green</v>
      </c>
      <c r="AD6067" t="str">
        <f t="shared" si="1963"/>
        <v>Red</v>
      </c>
    </row>
    <row r="6068" spans="1:30" x14ac:dyDescent="0.3">
      <c r="A6068" t="str">
        <f t="shared" si="1964"/>
        <v>08/08/2026WatfordCrawley Town</v>
      </c>
      <c r="B6068" t="s">
        <v>5899</v>
      </c>
      <c r="C6068" t="s">
        <v>5900</v>
      </c>
      <c r="D6068" s="2">
        <v>46242</v>
      </c>
      <c r="E6068" s="3">
        <v>0.58333333333333337</v>
      </c>
      <c r="F6068" t="s">
        <v>3825</v>
      </c>
      <c r="G6068" t="s">
        <v>3872</v>
      </c>
      <c r="H6068">
        <v>0</v>
      </c>
      <c r="I6068">
        <v>0</v>
      </c>
      <c r="J6068">
        <v>1</v>
      </c>
      <c r="K6068">
        <v>0</v>
      </c>
      <c r="L6068" s="22" t="str">
        <f t="shared" si="1945"/>
        <v>08/08/2026</v>
      </c>
      <c r="M6068" s="23">
        <f t="shared" si="1946"/>
        <v>0.45833333333333337</v>
      </c>
      <c r="N6068" t="str">
        <f t="shared" si="1947"/>
        <v>1 - 0</v>
      </c>
      <c r="O6068" t="str">
        <f t="shared" si="1948"/>
        <v>Green</v>
      </c>
      <c r="P6068" t="str">
        <f t="shared" si="1949"/>
        <v>Red</v>
      </c>
      <c r="Q6068" t="str">
        <f t="shared" si="1950"/>
        <v>Red</v>
      </c>
      <c r="R6068" t="str">
        <f t="shared" si="1951"/>
        <v>Green</v>
      </c>
      <c r="S6068" t="str">
        <f t="shared" si="1952"/>
        <v>Red</v>
      </c>
      <c r="T6068" t="str">
        <f t="shared" si="1953"/>
        <v>Green</v>
      </c>
      <c r="U6068" t="str">
        <f t="shared" si="1954"/>
        <v>Red</v>
      </c>
      <c r="V6068" t="str">
        <f t="shared" si="1955"/>
        <v>Green</v>
      </c>
      <c r="W6068" t="str">
        <f t="shared" si="1956"/>
        <v>Red</v>
      </c>
      <c r="X6068" t="str">
        <f t="shared" si="1957"/>
        <v>Red</v>
      </c>
      <c r="Y6068" t="str">
        <f t="shared" si="1958"/>
        <v>Red</v>
      </c>
      <c r="Z6068" t="str">
        <f t="shared" si="1959"/>
        <v>Red</v>
      </c>
      <c r="AA6068" t="str">
        <f t="shared" si="1960"/>
        <v>Green</v>
      </c>
      <c r="AB6068" t="str">
        <f t="shared" si="1961"/>
        <v>Green</v>
      </c>
      <c r="AC6068" t="str">
        <f t="shared" si="1962"/>
        <v>Red</v>
      </c>
      <c r="AD6068" t="str">
        <f t="shared" si="1963"/>
        <v>Green</v>
      </c>
    </row>
    <row r="6069" spans="1:30" x14ac:dyDescent="0.3">
      <c r="A6069" t="str">
        <f t="shared" si="1964"/>
        <v>08/08/2026Welling UnitedWhitehawk</v>
      </c>
      <c r="B6069" t="s">
        <v>5899</v>
      </c>
      <c r="D6069" s="2">
        <v>46242</v>
      </c>
      <c r="E6069" s="3">
        <v>0.58333333333333337</v>
      </c>
      <c r="F6069" t="s">
        <v>2710</v>
      </c>
      <c r="G6069" t="s">
        <v>3912</v>
      </c>
      <c r="H6069">
        <v>0</v>
      </c>
      <c r="I6069">
        <v>0</v>
      </c>
      <c r="J6069">
        <v>2</v>
      </c>
      <c r="K6069">
        <v>0</v>
      </c>
      <c r="L6069" s="22" t="str">
        <f t="shared" si="1945"/>
        <v>08/08/2026</v>
      </c>
      <c r="M6069" s="23">
        <f t="shared" si="1946"/>
        <v>0.45833333333333337</v>
      </c>
      <c r="N6069" t="str">
        <f t="shared" si="1947"/>
        <v>2 - 0</v>
      </c>
      <c r="O6069" t="str">
        <f t="shared" si="1948"/>
        <v>Green</v>
      </c>
      <c r="P6069" t="str">
        <f t="shared" si="1949"/>
        <v>Red</v>
      </c>
      <c r="Q6069" t="str">
        <f t="shared" si="1950"/>
        <v>Red</v>
      </c>
      <c r="R6069" t="str">
        <f t="shared" si="1951"/>
        <v>Green</v>
      </c>
      <c r="S6069" t="str">
        <f t="shared" si="1952"/>
        <v>Red</v>
      </c>
      <c r="T6069" t="str">
        <f t="shared" si="1953"/>
        <v>Green</v>
      </c>
      <c r="U6069" t="str">
        <f t="shared" si="1954"/>
        <v>Red</v>
      </c>
      <c r="V6069" t="str">
        <f t="shared" si="1955"/>
        <v>Green</v>
      </c>
      <c r="W6069" t="str">
        <f t="shared" si="1956"/>
        <v>Red</v>
      </c>
      <c r="X6069" t="str">
        <f t="shared" si="1957"/>
        <v>Red</v>
      </c>
      <c r="Y6069" t="str">
        <f t="shared" si="1958"/>
        <v>Green</v>
      </c>
      <c r="Z6069" t="str">
        <f t="shared" si="1959"/>
        <v>Red</v>
      </c>
      <c r="AA6069" t="str">
        <f t="shared" si="1960"/>
        <v>Green</v>
      </c>
      <c r="AB6069" t="str">
        <f t="shared" si="1961"/>
        <v>Green</v>
      </c>
      <c r="AC6069" t="str">
        <f t="shared" si="1962"/>
        <v>Red</v>
      </c>
      <c r="AD6069" t="str">
        <f t="shared" si="1963"/>
        <v>Green</v>
      </c>
    </row>
    <row r="6070" spans="1:30" x14ac:dyDescent="0.3">
      <c r="A6070" t="str">
        <f t="shared" si="1964"/>
        <v>08/08/2026West HamPortsmouth</v>
      </c>
      <c r="B6070" t="s">
        <v>5899</v>
      </c>
      <c r="C6070" t="s">
        <v>5900</v>
      </c>
      <c r="D6070" s="2">
        <v>46242</v>
      </c>
      <c r="E6070" s="3">
        <v>0.58333333333333337</v>
      </c>
      <c r="F6070" t="s">
        <v>1832</v>
      </c>
      <c r="G6070" t="s">
        <v>3936</v>
      </c>
      <c r="H6070">
        <v>2</v>
      </c>
      <c r="I6070">
        <v>1</v>
      </c>
      <c r="J6070">
        <v>3</v>
      </c>
      <c r="K6070">
        <v>1</v>
      </c>
      <c r="L6070" s="22" t="str">
        <f t="shared" si="1945"/>
        <v>08/08/2026</v>
      </c>
      <c r="M6070" s="23">
        <f t="shared" si="1946"/>
        <v>0.45833333333333337</v>
      </c>
      <c r="N6070" t="str">
        <f t="shared" si="1947"/>
        <v>3 - 1</v>
      </c>
      <c r="O6070" t="str">
        <f t="shared" si="1948"/>
        <v>Green</v>
      </c>
      <c r="P6070" t="str">
        <f t="shared" si="1949"/>
        <v>Red</v>
      </c>
      <c r="Q6070" t="str">
        <f t="shared" si="1950"/>
        <v>Red</v>
      </c>
      <c r="R6070" t="str">
        <f t="shared" si="1951"/>
        <v>Green</v>
      </c>
      <c r="S6070" t="str">
        <f t="shared" si="1952"/>
        <v>Red</v>
      </c>
      <c r="T6070" t="str">
        <f t="shared" si="1953"/>
        <v>Green</v>
      </c>
      <c r="U6070" t="str">
        <f t="shared" si="1954"/>
        <v>Green</v>
      </c>
      <c r="V6070" t="str">
        <f t="shared" si="1955"/>
        <v>Red</v>
      </c>
      <c r="W6070" t="str">
        <f t="shared" si="1956"/>
        <v>Red</v>
      </c>
      <c r="X6070" t="str">
        <f t="shared" si="1957"/>
        <v>Green</v>
      </c>
      <c r="Y6070" t="str">
        <f t="shared" si="1958"/>
        <v>Green</v>
      </c>
      <c r="Z6070" t="str">
        <f t="shared" si="1959"/>
        <v>Green</v>
      </c>
      <c r="AA6070" t="str">
        <f t="shared" si="1960"/>
        <v>Red</v>
      </c>
      <c r="AB6070" t="str">
        <f t="shared" si="1961"/>
        <v>Red</v>
      </c>
      <c r="AC6070" t="str">
        <f t="shared" si="1962"/>
        <v>Green</v>
      </c>
      <c r="AD6070" t="str">
        <f t="shared" si="1963"/>
        <v>Red</v>
      </c>
    </row>
    <row r="6071" spans="1:30" x14ac:dyDescent="0.3">
      <c r="A6071" t="str">
        <f t="shared" si="1964"/>
        <v>08/08/2026Weston Super MareChesham United</v>
      </c>
      <c r="B6071" t="s">
        <v>5899</v>
      </c>
      <c r="D6071" s="2">
        <v>46242</v>
      </c>
      <c r="E6071" s="3">
        <v>0.58333333333333337</v>
      </c>
      <c r="F6071" t="s">
        <v>1515</v>
      </c>
      <c r="G6071" t="s">
        <v>1523</v>
      </c>
      <c r="H6071">
        <v>1</v>
      </c>
      <c r="I6071">
        <v>0</v>
      </c>
      <c r="J6071">
        <v>3</v>
      </c>
      <c r="K6071">
        <v>0</v>
      </c>
      <c r="L6071" s="22" t="str">
        <f t="shared" si="1945"/>
        <v>08/08/2026</v>
      </c>
      <c r="M6071" s="23">
        <f t="shared" si="1946"/>
        <v>0.45833333333333337</v>
      </c>
      <c r="N6071" t="str">
        <f t="shared" si="1947"/>
        <v>3 - 0</v>
      </c>
      <c r="O6071" t="str">
        <f t="shared" si="1948"/>
        <v>Green</v>
      </c>
      <c r="P6071" t="str">
        <f t="shared" si="1949"/>
        <v>Red</v>
      </c>
      <c r="Q6071" t="str">
        <f t="shared" si="1950"/>
        <v>Red</v>
      </c>
      <c r="R6071" t="str">
        <f t="shared" si="1951"/>
        <v>Green</v>
      </c>
      <c r="S6071" t="str">
        <f t="shared" si="1952"/>
        <v>Red</v>
      </c>
      <c r="T6071" t="str">
        <f t="shared" si="1953"/>
        <v>Green</v>
      </c>
      <c r="U6071" t="str">
        <f t="shared" si="1954"/>
        <v>Green</v>
      </c>
      <c r="V6071" t="str">
        <f t="shared" si="1955"/>
        <v>Red</v>
      </c>
      <c r="W6071" t="str">
        <f t="shared" si="1956"/>
        <v>Red</v>
      </c>
      <c r="X6071" t="str">
        <f t="shared" si="1957"/>
        <v>Green</v>
      </c>
      <c r="Y6071" t="str">
        <f t="shared" si="1958"/>
        <v>Green</v>
      </c>
      <c r="Z6071" t="str">
        <f t="shared" si="1959"/>
        <v>Green</v>
      </c>
      <c r="AA6071" t="str">
        <f t="shared" si="1960"/>
        <v>Red</v>
      </c>
      <c r="AB6071" t="str">
        <f t="shared" si="1961"/>
        <v>Green</v>
      </c>
      <c r="AC6071" t="str">
        <f t="shared" si="1962"/>
        <v>Red</v>
      </c>
      <c r="AD6071" t="str">
        <f t="shared" si="1963"/>
        <v>Green</v>
      </c>
    </row>
    <row r="6072" spans="1:30" x14ac:dyDescent="0.3">
      <c r="A6072" t="str">
        <f t="shared" si="1964"/>
        <v>08/08/2026WhyteleafeCarshalton Athletic</v>
      </c>
      <c r="B6072" t="s">
        <v>5899</v>
      </c>
      <c r="D6072" s="2">
        <v>46242</v>
      </c>
      <c r="E6072" s="3">
        <v>0.58333333333333337</v>
      </c>
      <c r="F6072" t="s">
        <v>3864</v>
      </c>
      <c r="G6072" t="s">
        <v>5738</v>
      </c>
      <c r="H6072">
        <v>0</v>
      </c>
      <c r="I6072">
        <v>0</v>
      </c>
      <c r="J6072">
        <v>0</v>
      </c>
      <c r="K6072">
        <v>2</v>
      </c>
      <c r="L6072" s="22" t="str">
        <f t="shared" si="1945"/>
        <v>08/08/2026</v>
      </c>
      <c r="M6072" s="23">
        <f t="shared" si="1946"/>
        <v>0.45833333333333337</v>
      </c>
      <c r="N6072" t="str">
        <f t="shared" si="1947"/>
        <v>0 - 2</v>
      </c>
      <c r="O6072" t="str">
        <f t="shared" si="1948"/>
        <v>Red</v>
      </c>
      <c r="P6072" t="str">
        <f t="shared" si="1949"/>
        <v>Red</v>
      </c>
      <c r="Q6072" t="str">
        <f t="shared" si="1950"/>
        <v>Green</v>
      </c>
      <c r="R6072" t="str">
        <f t="shared" si="1951"/>
        <v>Red</v>
      </c>
      <c r="S6072" t="str">
        <f t="shared" si="1952"/>
        <v>Green</v>
      </c>
      <c r="T6072" t="str">
        <f t="shared" si="1953"/>
        <v>Green</v>
      </c>
      <c r="U6072" t="str">
        <f t="shared" si="1954"/>
        <v>Red</v>
      </c>
      <c r="V6072" t="str">
        <f t="shared" si="1955"/>
        <v>Green</v>
      </c>
      <c r="W6072" t="str">
        <f t="shared" si="1956"/>
        <v>Red</v>
      </c>
      <c r="X6072" t="str">
        <f t="shared" si="1957"/>
        <v>Red</v>
      </c>
      <c r="Y6072" t="str">
        <f t="shared" si="1958"/>
        <v>Green</v>
      </c>
      <c r="Z6072" t="str">
        <f t="shared" si="1959"/>
        <v>Red</v>
      </c>
      <c r="AA6072" t="str">
        <f t="shared" si="1960"/>
        <v>Green</v>
      </c>
      <c r="AB6072" t="str">
        <f t="shared" si="1961"/>
        <v>Green</v>
      </c>
      <c r="AC6072" t="str">
        <f t="shared" si="1962"/>
        <v>Red</v>
      </c>
      <c r="AD6072" t="str">
        <f t="shared" si="1963"/>
        <v>Green</v>
      </c>
    </row>
    <row r="6073" spans="1:30" x14ac:dyDescent="0.3">
      <c r="A6073" t="str">
        <f t="shared" si="1964"/>
        <v>08/08/2026Wingate &amp; FinchleyCray Wanderers</v>
      </c>
      <c r="B6073" t="s">
        <v>5899</v>
      </c>
      <c r="D6073" s="2">
        <v>46242</v>
      </c>
      <c r="E6073" s="3">
        <v>0.58333333333333337</v>
      </c>
      <c r="F6073" t="s">
        <v>3920</v>
      </c>
      <c r="G6073" t="s">
        <v>1536</v>
      </c>
      <c r="H6073">
        <v>0</v>
      </c>
      <c r="I6073">
        <v>0</v>
      </c>
      <c r="J6073">
        <v>1</v>
      </c>
      <c r="K6073">
        <v>1</v>
      </c>
      <c r="L6073" s="22" t="str">
        <f t="shared" si="1945"/>
        <v>08/08/2026</v>
      </c>
      <c r="M6073" s="23">
        <f t="shared" si="1946"/>
        <v>0.45833333333333337</v>
      </c>
      <c r="N6073" t="str">
        <f t="shared" si="1947"/>
        <v>1 - 1</v>
      </c>
      <c r="O6073" t="str">
        <f t="shared" si="1948"/>
        <v>Red</v>
      </c>
      <c r="P6073" t="str">
        <f t="shared" si="1949"/>
        <v>Green</v>
      </c>
      <c r="Q6073" t="str">
        <f t="shared" si="1950"/>
        <v>Red</v>
      </c>
      <c r="R6073" t="str">
        <f t="shared" si="1951"/>
        <v>Green</v>
      </c>
      <c r="S6073" t="str">
        <f t="shared" si="1952"/>
        <v>Green</v>
      </c>
      <c r="T6073" t="str">
        <f t="shared" si="1953"/>
        <v>Red</v>
      </c>
      <c r="U6073" t="str">
        <f t="shared" si="1954"/>
        <v>Red</v>
      </c>
      <c r="V6073" t="str">
        <f t="shared" si="1955"/>
        <v>Green</v>
      </c>
      <c r="W6073" t="str">
        <f t="shared" si="1956"/>
        <v>Red</v>
      </c>
      <c r="X6073" t="str">
        <f t="shared" si="1957"/>
        <v>Red</v>
      </c>
      <c r="Y6073" t="str">
        <f t="shared" si="1958"/>
        <v>Green</v>
      </c>
      <c r="Z6073" t="str">
        <f t="shared" si="1959"/>
        <v>Red</v>
      </c>
      <c r="AA6073" t="str">
        <f t="shared" si="1960"/>
        <v>Green</v>
      </c>
      <c r="AB6073" t="str">
        <f t="shared" si="1961"/>
        <v>Green</v>
      </c>
      <c r="AC6073" t="str">
        <f t="shared" si="1962"/>
        <v>Green</v>
      </c>
      <c r="AD6073" t="str">
        <f t="shared" si="1963"/>
        <v>Red</v>
      </c>
    </row>
    <row r="6074" spans="1:30" x14ac:dyDescent="0.3">
      <c r="A6074" t="str">
        <f t="shared" si="1964"/>
        <v>08/08/2026WokingSutton United</v>
      </c>
      <c r="B6074" t="s">
        <v>5899</v>
      </c>
      <c r="D6074" s="2">
        <v>46242</v>
      </c>
      <c r="E6074" s="3">
        <v>0.58333333333333337</v>
      </c>
      <c r="F6074" t="s">
        <v>1485</v>
      </c>
      <c r="G6074" t="s">
        <v>1570</v>
      </c>
      <c r="H6074">
        <v>0</v>
      </c>
      <c r="I6074">
        <v>1</v>
      </c>
      <c r="J6074">
        <v>0</v>
      </c>
      <c r="K6074">
        <v>3</v>
      </c>
      <c r="L6074" s="22" t="str">
        <f t="shared" si="1945"/>
        <v>08/08/2026</v>
      </c>
      <c r="M6074" s="23">
        <f t="shared" si="1946"/>
        <v>0.45833333333333337</v>
      </c>
      <c r="N6074" t="str">
        <f t="shared" si="1947"/>
        <v>0 - 3</v>
      </c>
      <c r="O6074" t="str">
        <f t="shared" si="1948"/>
        <v>Red</v>
      </c>
      <c r="P6074" t="str">
        <f t="shared" si="1949"/>
        <v>Red</v>
      </c>
      <c r="Q6074" t="str">
        <f t="shared" si="1950"/>
        <v>Green</v>
      </c>
      <c r="R6074" t="str">
        <f t="shared" si="1951"/>
        <v>Red</v>
      </c>
      <c r="S6074" t="str">
        <f t="shared" si="1952"/>
        <v>Green</v>
      </c>
      <c r="T6074" t="str">
        <f t="shared" si="1953"/>
        <v>Green</v>
      </c>
      <c r="U6074" t="str">
        <f t="shared" si="1954"/>
        <v>Red</v>
      </c>
      <c r="V6074" t="str">
        <f t="shared" si="1955"/>
        <v>Red</v>
      </c>
      <c r="W6074" t="str">
        <f t="shared" si="1956"/>
        <v>Green</v>
      </c>
      <c r="X6074" t="str">
        <f t="shared" si="1957"/>
        <v>Green</v>
      </c>
      <c r="Y6074" t="str">
        <f t="shared" si="1958"/>
        <v>Green</v>
      </c>
      <c r="Z6074" t="str">
        <f t="shared" si="1959"/>
        <v>Green</v>
      </c>
      <c r="AA6074" t="str">
        <f t="shared" si="1960"/>
        <v>Red</v>
      </c>
      <c r="AB6074" t="str">
        <f t="shared" si="1961"/>
        <v>Green</v>
      </c>
      <c r="AC6074" t="str">
        <f t="shared" si="1962"/>
        <v>Red</v>
      </c>
      <c r="AD6074" t="str">
        <f t="shared" si="1963"/>
        <v>Green</v>
      </c>
    </row>
    <row r="6075" spans="1:30" x14ac:dyDescent="0.3">
      <c r="A6075" t="str">
        <f t="shared" si="1964"/>
        <v>08/08/2026Yate TownGosport Borough</v>
      </c>
      <c r="B6075" t="s">
        <v>5899</v>
      </c>
      <c r="D6075" s="2">
        <v>46242</v>
      </c>
      <c r="E6075" s="3">
        <v>0.58333333333333337</v>
      </c>
      <c r="F6075" t="s">
        <v>2691</v>
      </c>
      <c r="G6075" t="s">
        <v>5898</v>
      </c>
      <c r="H6075">
        <v>0</v>
      </c>
      <c r="I6075">
        <v>0</v>
      </c>
      <c r="J6075">
        <v>1</v>
      </c>
      <c r="K6075">
        <v>0</v>
      </c>
      <c r="L6075" s="22" t="str">
        <f t="shared" si="1945"/>
        <v>08/08/2026</v>
      </c>
      <c r="M6075" s="23">
        <f t="shared" si="1946"/>
        <v>0.45833333333333337</v>
      </c>
      <c r="N6075" t="str">
        <f t="shared" si="1947"/>
        <v>1 - 0</v>
      </c>
      <c r="O6075" t="str">
        <f t="shared" si="1948"/>
        <v>Green</v>
      </c>
      <c r="P6075" t="str">
        <f t="shared" si="1949"/>
        <v>Red</v>
      </c>
      <c r="Q6075" t="str">
        <f t="shared" si="1950"/>
        <v>Red</v>
      </c>
      <c r="R6075" t="str">
        <f t="shared" si="1951"/>
        <v>Green</v>
      </c>
      <c r="S6075" t="str">
        <f t="shared" si="1952"/>
        <v>Red</v>
      </c>
      <c r="T6075" t="str">
        <f t="shared" si="1953"/>
        <v>Green</v>
      </c>
      <c r="U6075" t="str">
        <f t="shared" si="1954"/>
        <v>Red</v>
      </c>
      <c r="V6075" t="str">
        <f t="shared" si="1955"/>
        <v>Green</v>
      </c>
      <c r="W6075" t="str">
        <f t="shared" si="1956"/>
        <v>Red</v>
      </c>
      <c r="X6075" t="str">
        <f t="shared" si="1957"/>
        <v>Red</v>
      </c>
      <c r="Y6075" t="str">
        <f t="shared" si="1958"/>
        <v>Red</v>
      </c>
      <c r="Z6075" t="str">
        <f t="shared" si="1959"/>
        <v>Red</v>
      </c>
      <c r="AA6075" t="str">
        <f t="shared" si="1960"/>
        <v>Green</v>
      </c>
      <c r="AB6075" t="str">
        <f t="shared" si="1961"/>
        <v>Green</v>
      </c>
      <c r="AC6075" t="str">
        <f t="shared" si="1962"/>
        <v>Red</v>
      </c>
      <c r="AD6075" t="str">
        <f t="shared" si="1963"/>
        <v>Green</v>
      </c>
    </row>
    <row r="6076" spans="1:30" x14ac:dyDescent="0.3">
      <c r="A6076" t="str">
        <f t="shared" si="1964"/>
        <v>08/08/2026YllatysKings SC</v>
      </c>
      <c r="D6076" s="2">
        <v>46242</v>
      </c>
      <c r="E6076" s="3">
        <v>0.58333333333333337</v>
      </c>
      <c r="F6076" t="s">
        <v>1732</v>
      </c>
      <c r="G6076" t="s">
        <v>2457</v>
      </c>
      <c r="H6076">
        <v>0</v>
      </c>
      <c r="I6076">
        <v>0</v>
      </c>
      <c r="J6076">
        <v>3</v>
      </c>
      <c r="K6076">
        <v>2</v>
      </c>
      <c r="L6076" s="22" t="str">
        <f t="shared" si="1945"/>
        <v>08/08/2026</v>
      </c>
      <c r="M6076" s="23">
        <f t="shared" si="1946"/>
        <v>0.45833333333333337</v>
      </c>
      <c r="N6076" t="str">
        <f t="shared" si="1947"/>
        <v>3 - 2</v>
      </c>
      <c r="O6076" t="str">
        <f t="shared" si="1948"/>
        <v>Green</v>
      </c>
      <c r="P6076" t="str">
        <f t="shared" si="1949"/>
        <v>Red</v>
      </c>
      <c r="Q6076" t="str">
        <f t="shared" si="1950"/>
        <v>Red</v>
      </c>
      <c r="R6076" t="str">
        <f t="shared" si="1951"/>
        <v>Green</v>
      </c>
      <c r="S6076" t="str">
        <f t="shared" si="1952"/>
        <v>Red</v>
      </c>
      <c r="T6076" t="str">
        <f t="shared" si="1953"/>
        <v>Green</v>
      </c>
      <c r="U6076" t="str">
        <f t="shared" si="1954"/>
        <v>Red</v>
      </c>
      <c r="V6076" t="str">
        <f t="shared" si="1955"/>
        <v>Green</v>
      </c>
      <c r="W6076" t="str">
        <f t="shared" si="1956"/>
        <v>Red</v>
      </c>
      <c r="X6076" t="str">
        <f t="shared" si="1957"/>
        <v>Red</v>
      </c>
      <c r="Y6076" t="str">
        <f t="shared" si="1958"/>
        <v>Green</v>
      </c>
      <c r="Z6076" t="str">
        <f t="shared" si="1959"/>
        <v>Green</v>
      </c>
      <c r="AA6076" t="str">
        <f t="shared" si="1960"/>
        <v>Red</v>
      </c>
      <c r="AB6076" t="str">
        <f t="shared" si="1961"/>
        <v>Red</v>
      </c>
      <c r="AC6076" t="str">
        <f t="shared" si="1962"/>
        <v>Green</v>
      </c>
      <c r="AD6076" t="str">
        <f t="shared" si="1963"/>
        <v>Red</v>
      </c>
    </row>
    <row r="6077" spans="1:30" x14ac:dyDescent="0.3">
      <c r="A6077" t="str">
        <f t="shared" si="1964"/>
        <v>08/08/2026Ymir KopavogurVidir Gardur</v>
      </c>
      <c r="D6077" s="2">
        <v>46242</v>
      </c>
      <c r="E6077" s="3">
        <v>0.58333333333333337</v>
      </c>
      <c r="F6077" t="s">
        <v>2483</v>
      </c>
      <c r="G6077" t="s">
        <v>3347</v>
      </c>
      <c r="H6077">
        <v>0</v>
      </c>
      <c r="I6077">
        <v>2</v>
      </c>
      <c r="J6077">
        <v>1</v>
      </c>
      <c r="K6077">
        <v>5</v>
      </c>
      <c r="L6077" s="22" t="str">
        <f t="shared" si="1945"/>
        <v>08/08/2026</v>
      </c>
      <c r="M6077" s="23">
        <f t="shared" si="1946"/>
        <v>0.45833333333333337</v>
      </c>
      <c r="N6077" t="str">
        <f t="shared" si="1947"/>
        <v>1 - 5</v>
      </c>
      <c r="O6077" t="str">
        <f t="shared" si="1948"/>
        <v>Red</v>
      </c>
      <c r="P6077" t="str">
        <f t="shared" si="1949"/>
        <v>Red</v>
      </c>
      <c r="Q6077" t="str">
        <f t="shared" si="1950"/>
        <v>Green</v>
      </c>
      <c r="R6077" t="str">
        <f t="shared" si="1951"/>
        <v>Red</v>
      </c>
      <c r="S6077" t="str">
        <f t="shared" si="1952"/>
        <v>Green</v>
      </c>
      <c r="T6077" t="str">
        <f t="shared" si="1953"/>
        <v>Green</v>
      </c>
      <c r="U6077" t="str">
        <f t="shared" si="1954"/>
        <v>Red</v>
      </c>
      <c r="V6077" t="str">
        <f t="shared" si="1955"/>
        <v>Red</v>
      </c>
      <c r="W6077" t="str">
        <f t="shared" si="1956"/>
        <v>Green</v>
      </c>
      <c r="X6077" t="str">
        <f t="shared" si="1957"/>
        <v>Green</v>
      </c>
      <c r="Y6077" t="str">
        <f t="shared" si="1958"/>
        <v>Green</v>
      </c>
      <c r="Z6077" t="str">
        <f t="shared" si="1959"/>
        <v>Green</v>
      </c>
      <c r="AA6077" t="str">
        <f t="shared" si="1960"/>
        <v>Red</v>
      </c>
      <c r="AB6077" t="str">
        <f t="shared" si="1961"/>
        <v>Red</v>
      </c>
      <c r="AC6077" t="str">
        <f t="shared" si="1962"/>
        <v>Green</v>
      </c>
      <c r="AD6077" t="str">
        <f t="shared" si="1963"/>
        <v>Red</v>
      </c>
    </row>
    <row r="6078" spans="1:30" x14ac:dyDescent="0.3">
      <c r="A6078" t="str">
        <f t="shared" si="1964"/>
        <v>08/08/2026Zalaegerszegi TE IIKomarom VSE</v>
      </c>
      <c r="D6078" s="2">
        <v>46242</v>
      </c>
      <c r="E6078" s="3">
        <v>0.58333333333333337</v>
      </c>
      <c r="F6078" t="s">
        <v>3313</v>
      </c>
      <c r="G6078" t="s">
        <v>3333</v>
      </c>
      <c r="H6078">
        <v>0</v>
      </c>
      <c r="I6078">
        <v>2</v>
      </c>
      <c r="J6078">
        <v>2</v>
      </c>
      <c r="K6078">
        <v>3</v>
      </c>
      <c r="L6078" s="22" t="str">
        <f t="shared" ref="L6078:L6141" si="1965">"0"&amp;DAY(D6078)&amp;"/"&amp;"08"&amp;"/"&amp;YEAR(D6078)</f>
        <v>08/08/2026</v>
      </c>
      <c r="M6078" s="23">
        <f t="shared" ref="M6078:M6141" si="1966">E6078-TIME(3,0,0)</f>
        <v>0.45833333333333337</v>
      </c>
      <c r="N6078" t="str">
        <f t="shared" ref="N6078:N6141" si="1967">J6078&amp;" - "&amp;K6078</f>
        <v>2 - 3</v>
      </c>
      <c r="O6078" t="str">
        <f t="shared" si="1948"/>
        <v>Red</v>
      </c>
      <c r="P6078" t="str">
        <f t="shared" si="1949"/>
        <v>Red</v>
      </c>
      <c r="Q6078" t="str">
        <f t="shared" si="1950"/>
        <v>Green</v>
      </c>
      <c r="R6078" t="str">
        <f t="shared" si="1951"/>
        <v>Red</v>
      </c>
      <c r="S6078" t="str">
        <f t="shared" si="1952"/>
        <v>Green</v>
      </c>
      <c r="T6078" t="str">
        <f t="shared" si="1953"/>
        <v>Green</v>
      </c>
      <c r="U6078" t="str">
        <f t="shared" si="1954"/>
        <v>Red</v>
      </c>
      <c r="V6078" t="str">
        <f t="shared" si="1955"/>
        <v>Red</v>
      </c>
      <c r="W6078" t="str">
        <f t="shared" si="1956"/>
        <v>Green</v>
      </c>
      <c r="X6078" t="str">
        <f t="shared" si="1957"/>
        <v>Green</v>
      </c>
      <c r="Y6078" t="str">
        <f t="shared" si="1958"/>
        <v>Green</v>
      </c>
      <c r="Z6078" t="str">
        <f t="shared" si="1959"/>
        <v>Green</v>
      </c>
      <c r="AA6078" t="str">
        <f t="shared" si="1960"/>
        <v>Red</v>
      </c>
      <c r="AB6078" t="str">
        <f t="shared" si="1961"/>
        <v>Red</v>
      </c>
      <c r="AC6078" t="str">
        <f t="shared" si="1962"/>
        <v>Green</v>
      </c>
      <c r="AD6078" t="str">
        <f t="shared" si="1963"/>
        <v>Red</v>
      </c>
    </row>
    <row r="6079" spans="1:30" x14ac:dyDescent="0.3">
      <c r="A6079" t="str">
        <f t="shared" si="1964"/>
        <v>08/08/2026BunyodkorOlmaliq</v>
      </c>
      <c r="D6079" s="2">
        <v>46242</v>
      </c>
      <c r="E6079" s="3">
        <v>0.60416666666666663</v>
      </c>
      <c r="F6079" t="s">
        <v>1420</v>
      </c>
      <c r="G6079" t="s">
        <v>1632</v>
      </c>
      <c r="H6079">
        <v>1</v>
      </c>
      <c r="I6079">
        <v>3</v>
      </c>
      <c r="J6079">
        <v>2</v>
      </c>
      <c r="K6079">
        <v>3</v>
      </c>
      <c r="L6079" s="22" t="str">
        <f t="shared" si="1965"/>
        <v>08/08/2026</v>
      </c>
      <c r="M6079" s="23">
        <f t="shared" si="1966"/>
        <v>0.47916666666666663</v>
      </c>
      <c r="N6079" t="str">
        <f t="shared" si="1967"/>
        <v>2 - 3</v>
      </c>
      <c r="O6079" t="str">
        <f t="shared" si="1948"/>
        <v>Red</v>
      </c>
      <c r="P6079" t="str">
        <f t="shared" si="1949"/>
        <v>Red</v>
      </c>
      <c r="Q6079" t="str">
        <f t="shared" si="1950"/>
        <v>Green</v>
      </c>
      <c r="R6079" t="str">
        <f t="shared" si="1951"/>
        <v>Red</v>
      </c>
      <c r="S6079" t="str">
        <f t="shared" si="1952"/>
        <v>Green</v>
      </c>
      <c r="T6079" t="str">
        <f t="shared" si="1953"/>
        <v>Green</v>
      </c>
      <c r="U6079" t="str">
        <f t="shared" si="1954"/>
        <v>Red</v>
      </c>
      <c r="V6079" t="str">
        <f t="shared" si="1955"/>
        <v>Red</v>
      </c>
      <c r="W6079" t="str">
        <f t="shared" si="1956"/>
        <v>Green</v>
      </c>
      <c r="X6079" t="str">
        <f t="shared" si="1957"/>
        <v>Green</v>
      </c>
      <c r="Y6079" t="str">
        <f t="shared" si="1958"/>
        <v>Green</v>
      </c>
      <c r="Z6079" t="str">
        <f t="shared" si="1959"/>
        <v>Green</v>
      </c>
      <c r="AA6079" t="str">
        <f t="shared" si="1960"/>
        <v>Red</v>
      </c>
      <c r="AB6079" t="str">
        <f t="shared" si="1961"/>
        <v>Red</v>
      </c>
      <c r="AC6079" t="str">
        <f t="shared" si="1962"/>
        <v>Green</v>
      </c>
      <c r="AD6079" t="str">
        <f t="shared" si="1963"/>
        <v>Red</v>
      </c>
    </row>
    <row r="6080" spans="1:30" x14ac:dyDescent="0.3">
      <c r="A6080" t="str">
        <f t="shared" si="1964"/>
        <v>08/08/2026Den BoschAlmere City</v>
      </c>
      <c r="B6080" t="s">
        <v>7204</v>
      </c>
      <c r="D6080" s="2">
        <v>46242</v>
      </c>
      <c r="E6080" s="3">
        <v>0.60416666666666663</v>
      </c>
      <c r="F6080" t="s">
        <v>7490</v>
      </c>
      <c r="G6080" t="s">
        <v>7491</v>
      </c>
      <c r="H6080">
        <v>0</v>
      </c>
      <c r="I6080">
        <v>0</v>
      </c>
      <c r="J6080">
        <v>1</v>
      </c>
      <c r="K6080">
        <v>1</v>
      </c>
      <c r="L6080" s="22" t="str">
        <f t="shared" si="1965"/>
        <v>08/08/2026</v>
      </c>
      <c r="M6080" s="23">
        <f t="shared" si="1966"/>
        <v>0.47916666666666663</v>
      </c>
      <c r="N6080" t="str">
        <f t="shared" si="1967"/>
        <v>1 - 1</v>
      </c>
      <c r="O6080" t="str">
        <f t="shared" si="1948"/>
        <v>Red</v>
      </c>
      <c r="P6080" t="str">
        <f t="shared" si="1949"/>
        <v>Green</v>
      </c>
      <c r="Q6080" t="str">
        <f t="shared" si="1950"/>
        <v>Red</v>
      </c>
      <c r="R6080" t="str">
        <f t="shared" si="1951"/>
        <v>Green</v>
      </c>
      <c r="S6080" t="str">
        <f t="shared" si="1952"/>
        <v>Green</v>
      </c>
      <c r="T6080" t="str">
        <f t="shared" si="1953"/>
        <v>Red</v>
      </c>
      <c r="U6080" t="str">
        <f t="shared" si="1954"/>
        <v>Red</v>
      </c>
      <c r="V6080" t="str">
        <f t="shared" si="1955"/>
        <v>Green</v>
      </c>
      <c r="W6080" t="str">
        <f t="shared" si="1956"/>
        <v>Red</v>
      </c>
      <c r="X6080" t="str">
        <f t="shared" si="1957"/>
        <v>Red</v>
      </c>
      <c r="Y6080" t="str">
        <f t="shared" si="1958"/>
        <v>Green</v>
      </c>
      <c r="Z6080" t="str">
        <f t="shared" si="1959"/>
        <v>Red</v>
      </c>
      <c r="AA6080" t="str">
        <f t="shared" si="1960"/>
        <v>Green</v>
      </c>
      <c r="AB6080" t="str">
        <f t="shared" si="1961"/>
        <v>Green</v>
      </c>
      <c r="AC6080" t="str">
        <f t="shared" si="1962"/>
        <v>Green</v>
      </c>
      <c r="AD6080" t="str">
        <f t="shared" si="1963"/>
        <v>Red</v>
      </c>
    </row>
    <row r="6081" spans="1:30" x14ac:dyDescent="0.3">
      <c r="A6081" t="str">
        <f t="shared" si="1964"/>
        <v>08/08/2026MaritimoCasa Pia AC</v>
      </c>
      <c r="D6081" s="2">
        <v>46242</v>
      </c>
      <c r="E6081" s="3">
        <v>0.60416666666666663</v>
      </c>
      <c r="F6081" t="s">
        <v>7492</v>
      </c>
      <c r="G6081" t="s">
        <v>5965</v>
      </c>
      <c r="H6081">
        <v>0</v>
      </c>
      <c r="I6081">
        <v>0</v>
      </c>
      <c r="J6081">
        <v>1</v>
      </c>
      <c r="K6081">
        <v>0</v>
      </c>
      <c r="L6081" s="22" t="str">
        <f t="shared" si="1965"/>
        <v>08/08/2026</v>
      </c>
      <c r="M6081" s="23">
        <f t="shared" si="1966"/>
        <v>0.47916666666666663</v>
      </c>
      <c r="N6081" t="str">
        <f t="shared" si="1967"/>
        <v>1 - 0</v>
      </c>
      <c r="O6081" t="str">
        <f t="shared" si="1948"/>
        <v>Green</v>
      </c>
      <c r="P6081" t="str">
        <f t="shared" si="1949"/>
        <v>Red</v>
      </c>
      <c r="Q6081" t="str">
        <f t="shared" si="1950"/>
        <v>Red</v>
      </c>
      <c r="R6081" t="str">
        <f t="shared" si="1951"/>
        <v>Green</v>
      </c>
      <c r="S6081" t="str">
        <f t="shared" si="1952"/>
        <v>Red</v>
      </c>
      <c r="T6081" t="str">
        <f t="shared" si="1953"/>
        <v>Green</v>
      </c>
      <c r="U6081" t="str">
        <f t="shared" si="1954"/>
        <v>Red</v>
      </c>
      <c r="V6081" t="str">
        <f t="shared" si="1955"/>
        <v>Green</v>
      </c>
      <c r="W6081" t="str">
        <f t="shared" si="1956"/>
        <v>Red</v>
      </c>
      <c r="X6081" t="str">
        <f t="shared" si="1957"/>
        <v>Red</v>
      </c>
      <c r="Y6081" t="str">
        <f t="shared" si="1958"/>
        <v>Red</v>
      </c>
      <c r="Z6081" t="str">
        <f t="shared" si="1959"/>
        <v>Red</v>
      </c>
      <c r="AA6081" t="str">
        <f t="shared" si="1960"/>
        <v>Green</v>
      </c>
      <c r="AB6081" t="str">
        <f t="shared" si="1961"/>
        <v>Green</v>
      </c>
      <c r="AC6081" t="str">
        <f t="shared" si="1962"/>
        <v>Red</v>
      </c>
      <c r="AD6081" t="str">
        <f t="shared" si="1963"/>
        <v>Green</v>
      </c>
    </row>
    <row r="6082" spans="1:30" x14ac:dyDescent="0.3">
      <c r="A6082" t="str">
        <f t="shared" si="1964"/>
        <v>08/08/2026NEC NijmegenSC Telstar</v>
      </c>
      <c r="B6082" t="s">
        <v>7204</v>
      </c>
      <c r="C6082" t="s">
        <v>6758</v>
      </c>
      <c r="D6082" s="2">
        <v>46242</v>
      </c>
      <c r="E6082" s="3">
        <v>0.60416666666666663</v>
      </c>
      <c r="F6082" t="s">
        <v>3789</v>
      </c>
      <c r="G6082" t="s">
        <v>5399</v>
      </c>
      <c r="H6082">
        <v>0</v>
      </c>
      <c r="I6082">
        <v>2</v>
      </c>
      <c r="J6082">
        <v>1</v>
      </c>
      <c r="K6082">
        <v>2</v>
      </c>
      <c r="L6082" s="22" t="str">
        <f t="shared" si="1965"/>
        <v>08/08/2026</v>
      </c>
      <c r="M6082" s="23">
        <f t="shared" si="1966"/>
        <v>0.47916666666666663</v>
      </c>
      <c r="N6082" t="str">
        <f t="shared" si="1967"/>
        <v>1 - 2</v>
      </c>
      <c r="O6082" t="str">
        <f t="shared" ref="O6082:O6145" si="1968">IF($J6082&gt;$K6082,"Green","Red")</f>
        <v>Red</v>
      </c>
      <c r="P6082" t="str">
        <f t="shared" ref="P6082:P6145" si="1969">IF($J6082=$K6082,"Green","Red")</f>
        <v>Red</v>
      </c>
      <c r="Q6082" t="str">
        <f t="shared" ref="Q6082:Q6145" si="1970">IF($J6082&lt;$K6082,"Green","Red")</f>
        <v>Green</v>
      </c>
      <c r="R6082" t="str">
        <f t="shared" ref="R6082:R6145" si="1971">IF($J6082&gt;=$K6082,"Green","Red")</f>
        <v>Red</v>
      </c>
      <c r="S6082" t="str">
        <f t="shared" ref="S6082:S6145" si="1972">IF($J6082&lt;=$K6082,"Green","Red")</f>
        <v>Green</v>
      </c>
      <c r="T6082" t="str">
        <f t="shared" ref="T6082:T6145" si="1973">IF(OR($J6082&gt;$K6082,$J6082&lt;$K6082),"Green","Red")</f>
        <v>Green</v>
      </c>
      <c r="U6082" t="str">
        <f t="shared" ref="U6082:U6145" si="1974">IF($H6082&gt;$I6082,"Green","Red")</f>
        <v>Red</v>
      </c>
      <c r="V6082" t="str">
        <f t="shared" ref="V6082:V6145" si="1975">IF($H6082=$I6082,"Green","Red")</f>
        <v>Red</v>
      </c>
      <c r="W6082" t="str">
        <f t="shared" ref="W6082:W6145" si="1976">IF($H6082&lt;$I6082,"Green","Red")</f>
        <v>Green</v>
      </c>
      <c r="X6082" t="str">
        <f t="shared" ref="X6082:X6145" si="1977">IF($H6082+$I6082&gt;0,"Green","Red")</f>
        <v>Green</v>
      </c>
      <c r="Y6082" t="str">
        <f t="shared" ref="Y6082:Y6145" si="1978">IF($J6082+$K6082&gt;1.5,"Green","Red")</f>
        <v>Green</v>
      </c>
      <c r="Z6082" t="str">
        <f t="shared" ref="Z6082:Z6145" si="1979">IF($J6082+$K6082&gt;2.5,"Green","Red")</f>
        <v>Green</v>
      </c>
      <c r="AA6082" t="str">
        <f t="shared" ref="AA6082:AA6145" si="1980">IF($J6082+$K6082&lt;2.5,"Green","Red")</f>
        <v>Red</v>
      </c>
      <c r="AB6082" t="str">
        <f t="shared" ref="AB6082:AB6145" si="1981">IF($J6082+$K6082&lt;3.5,"Green","Red")</f>
        <v>Green</v>
      </c>
      <c r="AC6082" t="str">
        <f t="shared" ref="AC6082:AC6145" si="1982">IF(AND($J6082&gt;0,$K6082&gt;0),"Green","Red")</f>
        <v>Green</v>
      </c>
      <c r="AD6082" t="str">
        <f t="shared" ref="AD6082:AD6145" si="1983">IF(OR($J6082=0,$K6082=0),"Green","Red")</f>
        <v>Red</v>
      </c>
    </row>
    <row r="6083" spans="1:30" x14ac:dyDescent="0.3">
      <c r="A6083" t="str">
        <f t="shared" si="1964"/>
        <v>08/08/2026Sonnenhof GrossaspachFortuna Koln</v>
      </c>
      <c r="D6083" s="2">
        <v>46242</v>
      </c>
      <c r="E6083" s="3">
        <v>0.60416666666666663</v>
      </c>
      <c r="F6083" t="s">
        <v>1452</v>
      </c>
      <c r="G6083" t="s">
        <v>3989</v>
      </c>
      <c r="H6083">
        <v>1</v>
      </c>
      <c r="I6083">
        <v>0</v>
      </c>
      <c r="J6083">
        <v>1</v>
      </c>
      <c r="K6083">
        <v>0</v>
      </c>
      <c r="L6083" s="22" t="str">
        <f t="shared" si="1965"/>
        <v>08/08/2026</v>
      </c>
      <c r="M6083" s="23">
        <f t="shared" si="1966"/>
        <v>0.47916666666666663</v>
      </c>
      <c r="N6083" t="str">
        <f t="shared" si="1967"/>
        <v>1 - 0</v>
      </c>
      <c r="O6083" t="str">
        <f t="shared" si="1968"/>
        <v>Green</v>
      </c>
      <c r="P6083" t="str">
        <f t="shared" si="1969"/>
        <v>Red</v>
      </c>
      <c r="Q6083" t="str">
        <f t="shared" si="1970"/>
        <v>Red</v>
      </c>
      <c r="R6083" t="str">
        <f t="shared" si="1971"/>
        <v>Green</v>
      </c>
      <c r="S6083" t="str">
        <f t="shared" si="1972"/>
        <v>Red</v>
      </c>
      <c r="T6083" t="str">
        <f t="shared" si="1973"/>
        <v>Green</v>
      </c>
      <c r="U6083" t="str">
        <f t="shared" si="1974"/>
        <v>Green</v>
      </c>
      <c r="V6083" t="str">
        <f t="shared" si="1975"/>
        <v>Red</v>
      </c>
      <c r="W6083" t="str">
        <f t="shared" si="1976"/>
        <v>Red</v>
      </c>
      <c r="X6083" t="str">
        <f t="shared" si="1977"/>
        <v>Green</v>
      </c>
      <c r="Y6083" t="str">
        <f t="shared" si="1978"/>
        <v>Red</v>
      </c>
      <c r="Z6083" t="str">
        <f t="shared" si="1979"/>
        <v>Red</v>
      </c>
      <c r="AA6083" t="str">
        <f t="shared" si="1980"/>
        <v>Green</v>
      </c>
      <c r="AB6083" t="str">
        <f t="shared" si="1981"/>
        <v>Green</v>
      </c>
      <c r="AC6083" t="str">
        <f t="shared" si="1982"/>
        <v>Red</v>
      </c>
      <c r="AD6083" t="str">
        <f t="shared" si="1983"/>
        <v>Green</v>
      </c>
    </row>
    <row r="6084" spans="1:30" x14ac:dyDescent="0.3">
      <c r="A6084" t="str">
        <f t="shared" si="1964"/>
        <v>08/08/2026Levyy BeregFK Kudrivka</v>
      </c>
      <c r="D6084" s="2">
        <v>46242</v>
      </c>
      <c r="E6084" s="3">
        <v>0.61111111111111116</v>
      </c>
      <c r="F6084" t="s">
        <v>7493</v>
      </c>
      <c r="G6084" t="s">
        <v>6384</v>
      </c>
      <c r="H6084">
        <v>0</v>
      </c>
      <c r="I6084">
        <v>0</v>
      </c>
      <c r="J6084">
        <v>0</v>
      </c>
      <c r="K6084">
        <v>0</v>
      </c>
      <c r="L6084" s="22" t="str">
        <f t="shared" si="1965"/>
        <v>08/08/2026</v>
      </c>
      <c r="M6084" s="23">
        <f t="shared" si="1966"/>
        <v>0.48611111111111116</v>
      </c>
      <c r="N6084" t="str">
        <f t="shared" si="1967"/>
        <v>0 - 0</v>
      </c>
      <c r="O6084" t="str">
        <f t="shared" si="1968"/>
        <v>Red</v>
      </c>
      <c r="P6084" t="str">
        <f t="shared" si="1969"/>
        <v>Green</v>
      </c>
      <c r="Q6084" t="str">
        <f t="shared" si="1970"/>
        <v>Red</v>
      </c>
      <c r="R6084" t="str">
        <f t="shared" si="1971"/>
        <v>Green</v>
      </c>
      <c r="S6084" t="str">
        <f t="shared" si="1972"/>
        <v>Green</v>
      </c>
      <c r="T6084" t="str">
        <f t="shared" si="1973"/>
        <v>Red</v>
      </c>
      <c r="U6084" t="str">
        <f t="shared" si="1974"/>
        <v>Red</v>
      </c>
      <c r="V6084" t="str">
        <f t="shared" si="1975"/>
        <v>Green</v>
      </c>
      <c r="W6084" t="str">
        <f t="shared" si="1976"/>
        <v>Red</v>
      </c>
      <c r="X6084" t="str">
        <f t="shared" si="1977"/>
        <v>Red</v>
      </c>
      <c r="Y6084" t="str">
        <f t="shared" si="1978"/>
        <v>Red</v>
      </c>
      <c r="Z6084" t="str">
        <f t="shared" si="1979"/>
        <v>Red</v>
      </c>
      <c r="AA6084" t="str">
        <f t="shared" si="1980"/>
        <v>Green</v>
      </c>
      <c r="AB6084" t="str">
        <f t="shared" si="1981"/>
        <v>Green</v>
      </c>
      <c r="AC6084" t="str">
        <f t="shared" si="1982"/>
        <v>Red</v>
      </c>
      <c r="AD6084" t="str">
        <f t="shared" si="1983"/>
        <v>Green</v>
      </c>
    </row>
    <row r="6085" spans="1:30" x14ac:dyDescent="0.3">
      <c r="A6085" t="str">
        <f t="shared" si="1964"/>
        <v>08/08/2026Atletik KuklenSekirovo</v>
      </c>
      <c r="D6085" s="2">
        <v>46242</v>
      </c>
      <c r="E6085" s="3">
        <v>0.625</v>
      </c>
      <c r="F6085" t="s">
        <v>7494</v>
      </c>
      <c r="G6085" t="s">
        <v>7495</v>
      </c>
      <c r="H6085">
        <v>0</v>
      </c>
      <c r="I6085">
        <v>0</v>
      </c>
      <c r="J6085">
        <v>2</v>
      </c>
      <c r="K6085">
        <v>0</v>
      </c>
      <c r="L6085" s="22" t="str">
        <f t="shared" si="1965"/>
        <v>08/08/2026</v>
      </c>
      <c r="M6085" s="23">
        <f t="shared" si="1966"/>
        <v>0.5</v>
      </c>
      <c r="N6085" t="str">
        <f t="shared" si="1967"/>
        <v>2 - 0</v>
      </c>
      <c r="O6085" t="str">
        <f t="shared" si="1968"/>
        <v>Green</v>
      </c>
      <c r="P6085" t="str">
        <f t="shared" si="1969"/>
        <v>Red</v>
      </c>
      <c r="Q6085" t="str">
        <f t="shared" si="1970"/>
        <v>Red</v>
      </c>
      <c r="R6085" t="str">
        <f t="shared" si="1971"/>
        <v>Green</v>
      </c>
      <c r="S6085" t="str">
        <f t="shared" si="1972"/>
        <v>Red</v>
      </c>
      <c r="T6085" t="str">
        <f t="shared" si="1973"/>
        <v>Green</v>
      </c>
      <c r="U6085" t="str">
        <f t="shared" si="1974"/>
        <v>Red</v>
      </c>
      <c r="V6085" t="str">
        <f t="shared" si="1975"/>
        <v>Green</v>
      </c>
      <c r="W6085" t="str">
        <f t="shared" si="1976"/>
        <v>Red</v>
      </c>
      <c r="X6085" t="str">
        <f t="shared" si="1977"/>
        <v>Red</v>
      </c>
      <c r="Y6085" t="str">
        <f t="shared" si="1978"/>
        <v>Green</v>
      </c>
      <c r="Z6085" t="str">
        <f t="shared" si="1979"/>
        <v>Red</v>
      </c>
      <c r="AA6085" t="str">
        <f t="shared" si="1980"/>
        <v>Green</v>
      </c>
      <c r="AB6085" t="str">
        <f t="shared" si="1981"/>
        <v>Green</v>
      </c>
      <c r="AC6085" t="str">
        <f t="shared" si="1982"/>
        <v>Red</v>
      </c>
      <c r="AD6085" t="str">
        <f t="shared" si="1983"/>
        <v>Green</v>
      </c>
    </row>
    <row r="6086" spans="1:30" x14ac:dyDescent="0.3">
      <c r="A6086" t="str">
        <f t="shared" si="1964"/>
        <v>08/08/2026Balkan BotevgradSeptemvri Simitli</v>
      </c>
      <c r="D6086" s="2">
        <v>46242</v>
      </c>
      <c r="E6086" s="3">
        <v>0.625</v>
      </c>
      <c r="F6086" t="s">
        <v>5948</v>
      </c>
      <c r="G6086" t="s">
        <v>5994</v>
      </c>
      <c r="H6086">
        <v>1</v>
      </c>
      <c r="I6086">
        <v>0</v>
      </c>
      <c r="J6086">
        <v>1</v>
      </c>
      <c r="K6086">
        <v>2</v>
      </c>
      <c r="L6086" s="22" t="str">
        <f t="shared" si="1965"/>
        <v>08/08/2026</v>
      </c>
      <c r="M6086" s="23">
        <f t="shared" si="1966"/>
        <v>0.5</v>
      </c>
      <c r="N6086" t="str">
        <f t="shared" si="1967"/>
        <v>1 - 2</v>
      </c>
      <c r="O6086" t="str">
        <f t="shared" si="1968"/>
        <v>Red</v>
      </c>
      <c r="P6086" t="str">
        <f t="shared" si="1969"/>
        <v>Red</v>
      </c>
      <c r="Q6086" t="str">
        <f t="shared" si="1970"/>
        <v>Green</v>
      </c>
      <c r="R6086" t="str">
        <f t="shared" si="1971"/>
        <v>Red</v>
      </c>
      <c r="S6086" t="str">
        <f t="shared" si="1972"/>
        <v>Green</v>
      </c>
      <c r="T6086" t="str">
        <f t="shared" si="1973"/>
        <v>Green</v>
      </c>
      <c r="U6086" t="str">
        <f t="shared" si="1974"/>
        <v>Green</v>
      </c>
      <c r="V6086" t="str">
        <f t="shared" si="1975"/>
        <v>Red</v>
      </c>
      <c r="W6086" t="str">
        <f t="shared" si="1976"/>
        <v>Red</v>
      </c>
      <c r="X6086" t="str">
        <f t="shared" si="1977"/>
        <v>Green</v>
      </c>
      <c r="Y6086" t="str">
        <f t="shared" si="1978"/>
        <v>Green</v>
      </c>
      <c r="Z6086" t="str">
        <f t="shared" si="1979"/>
        <v>Green</v>
      </c>
      <c r="AA6086" t="str">
        <f t="shared" si="1980"/>
        <v>Red</v>
      </c>
      <c r="AB6086" t="str">
        <f t="shared" si="1981"/>
        <v>Green</v>
      </c>
      <c r="AC6086" t="str">
        <f t="shared" si="1982"/>
        <v>Green</v>
      </c>
      <c r="AD6086" t="str">
        <f t="shared" si="1983"/>
        <v>Red</v>
      </c>
    </row>
    <row r="6087" spans="1:30" x14ac:dyDescent="0.3">
      <c r="A6087" t="str">
        <f t="shared" si="1964"/>
        <v>08/08/2026Bashkimi KumanovoTikves Kavadarci</v>
      </c>
      <c r="D6087" s="2">
        <v>46242</v>
      </c>
      <c r="E6087" s="3">
        <v>0.625</v>
      </c>
      <c r="F6087" t="s">
        <v>4489</v>
      </c>
      <c r="G6087" t="s">
        <v>2532</v>
      </c>
      <c r="H6087">
        <v>0</v>
      </c>
      <c r="I6087">
        <v>2</v>
      </c>
      <c r="J6087">
        <v>0</v>
      </c>
      <c r="K6087">
        <v>5</v>
      </c>
      <c r="L6087" s="22" t="str">
        <f t="shared" si="1965"/>
        <v>08/08/2026</v>
      </c>
      <c r="M6087" s="23">
        <f t="shared" si="1966"/>
        <v>0.5</v>
      </c>
      <c r="N6087" t="str">
        <f t="shared" si="1967"/>
        <v>0 - 5</v>
      </c>
      <c r="O6087" t="str">
        <f t="shared" si="1968"/>
        <v>Red</v>
      </c>
      <c r="P6087" t="str">
        <f t="shared" si="1969"/>
        <v>Red</v>
      </c>
      <c r="Q6087" t="str">
        <f t="shared" si="1970"/>
        <v>Green</v>
      </c>
      <c r="R6087" t="str">
        <f t="shared" si="1971"/>
        <v>Red</v>
      </c>
      <c r="S6087" t="str">
        <f t="shared" si="1972"/>
        <v>Green</v>
      </c>
      <c r="T6087" t="str">
        <f t="shared" si="1973"/>
        <v>Green</v>
      </c>
      <c r="U6087" t="str">
        <f t="shared" si="1974"/>
        <v>Red</v>
      </c>
      <c r="V6087" t="str">
        <f t="shared" si="1975"/>
        <v>Red</v>
      </c>
      <c r="W6087" t="str">
        <f t="shared" si="1976"/>
        <v>Green</v>
      </c>
      <c r="X6087" t="str">
        <f t="shared" si="1977"/>
        <v>Green</v>
      </c>
      <c r="Y6087" t="str">
        <f t="shared" si="1978"/>
        <v>Green</v>
      </c>
      <c r="Z6087" t="str">
        <f t="shared" si="1979"/>
        <v>Green</v>
      </c>
      <c r="AA6087" t="str">
        <f t="shared" si="1980"/>
        <v>Red</v>
      </c>
      <c r="AB6087" t="str">
        <f t="shared" si="1981"/>
        <v>Red</v>
      </c>
      <c r="AC6087" t="str">
        <f t="shared" si="1982"/>
        <v>Red</v>
      </c>
      <c r="AD6087" t="str">
        <f t="shared" si="1983"/>
        <v>Green</v>
      </c>
    </row>
    <row r="6088" spans="1:30" x14ac:dyDescent="0.3">
      <c r="A6088" t="str">
        <f t="shared" si="1964"/>
        <v>08/08/2026BolognaPisa</v>
      </c>
      <c r="D6088" s="2">
        <v>46242</v>
      </c>
      <c r="E6088" s="3">
        <v>0.625</v>
      </c>
      <c r="F6088" t="s">
        <v>1618</v>
      </c>
      <c r="G6088" t="s">
        <v>4540</v>
      </c>
      <c r="H6088">
        <v>0</v>
      </c>
      <c r="I6088">
        <v>0</v>
      </c>
      <c r="J6088">
        <v>1</v>
      </c>
      <c r="K6088">
        <v>4</v>
      </c>
      <c r="L6088" s="22" t="str">
        <f t="shared" si="1965"/>
        <v>08/08/2026</v>
      </c>
      <c r="M6088" s="23">
        <f t="shared" si="1966"/>
        <v>0.5</v>
      </c>
      <c r="N6088" t="str">
        <f t="shared" si="1967"/>
        <v>1 - 4</v>
      </c>
      <c r="O6088" t="str">
        <f t="shared" si="1968"/>
        <v>Red</v>
      </c>
      <c r="P6088" t="str">
        <f t="shared" si="1969"/>
        <v>Red</v>
      </c>
      <c r="Q6088" t="str">
        <f t="shared" si="1970"/>
        <v>Green</v>
      </c>
      <c r="R6088" t="str">
        <f t="shared" si="1971"/>
        <v>Red</v>
      </c>
      <c r="S6088" t="str">
        <f t="shared" si="1972"/>
        <v>Green</v>
      </c>
      <c r="T6088" t="str">
        <f t="shared" si="1973"/>
        <v>Green</v>
      </c>
      <c r="U6088" t="str">
        <f t="shared" si="1974"/>
        <v>Red</v>
      </c>
      <c r="V6088" t="str">
        <f t="shared" si="1975"/>
        <v>Green</v>
      </c>
      <c r="W6088" t="str">
        <f t="shared" si="1976"/>
        <v>Red</v>
      </c>
      <c r="X6088" t="str">
        <f t="shared" si="1977"/>
        <v>Red</v>
      </c>
      <c r="Y6088" t="str">
        <f t="shared" si="1978"/>
        <v>Green</v>
      </c>
      <c r="Z6088" t="str">
        <f t="shared" si="1979"/>
        <v>Green</v>
      </c>
      <c r="AA6088" t="str">
        <f t="shared" si="1980"/>
        <v>Red</v>
      </c>
      <c r="AB6088" t="str">
        <f t="shared" si="1981"/>
        <v>Red</v>
      </c>
      <c r="AC6088" t="str">
        <f t="shared" si="1982"/>
        <v>Green</v>
      </c>
      <c r="AD6088" t="str">
        <f t="shared" si="1983"/>
        <v>Red</v>
      </c>
    </row>
    <row r="6089" spans="1:30" x14ac:dyDescent="0.3">
      <c r="A6089" t="str">
        <f t="shared" si="1964"/>
        <v>08/08/2026Bukovyna ChernivtsiObolon Brovar Kiev</v>
      </c>
      <c r="D6089" s="2">
        <v>46242</v>
      </c>
      <c r="E6089" s="3">
        <v>0.625</v>
      </c>
      <c r="F6089" t="s">
        <v>6375</v>
      </c>
      <c r="G6089" t="s">
        <v>6222</v>
      </c>
      <c r="H6089">
        <v>0</v>
      </c>
      <c r="I6089">
        <v>0</v>
      </c>
      <c r="J6089">
        <v>0</v>
      </c>
      <c r="K6089">
        <v>0</v>
      </c>
      <c r="L6089" s="22" t="str">
        <f t="shared" si="1965"/>
        <v>08/08/2026</v>
      </c>
      <c r="M6089" s="23">
        <f t="shared" si="1966"/>
        <v>0.5</v>
      </c>
      <c r="N6089" t="str">
        <f t="shared" si="1967"/>
        <v>0 - 0</v>
      </c>
      <c r="O6089" t="str">
        <f t="shared" si="1968"/>
        <v>Red</v>
      </c>
      <c r="P6089" t="str">
        <f t="shared" si="1969"/>
        <v>Green</v>
      </c>
      <c r="Q6089" t="str">
        <f t="shared" si="1970"/>
        <v>Red</v>
      </c>
      <c r="R6089" t="str">
        <f t="shared" si="1971"/>
        <v>Green</v>
      </c>
      <c r="S6089" t="str">
        <f t="shared" si="1972"/>
        <v>Green</v>
      </c>
      <c r="T6089" t="str">
        <f t="shared" si="1973"/>
        <v>Red</v>
      </c>
      <c r="U6089" t="str">
        <f t="shared" si="1974"/>
        <v>Red</v>
      </c>
      <c r="V6089" t="str">
        <f t="shared" si="1975"/>
        <v>Green</v>
      </c>
      <c r="W6089" t="str">
        <f t="shared" si="1976"/>
        <v>Red</v>
      </c>
      <c r="X6089" t="str">
        <f t="shared" si="1977"/>
        <v>Red</v>
      </c>
      <c r="Y6089" t="str">
        <f t="shared" si="1978"/>
        <v>Red</v>
      </c>
      <c r="Z6089" t="str">
        <f t="shared" si="1979"/>
        <v>Red</v>
      </c>
      <c r="AA6089" t="str">
        <f t="shared" si="1980"/>
        <v>Green</v>
      </c>
      <c r="AB6089" t="str">
        <f t="shared" si="1981"/>
        <v>Green</v>
      </c>
      <c r="AC6089" t="str">
        <f t="shared" si="1982"/>
        <v>Red</v>
      </c>
      <c r="AD6089" t="str">
        <f t="shared" si="1983"/>
        <v>Green</v>
      </c>
    </row>
    <row r="6090" spans="1:30" x14ac:dyDescent="0.3">
      <c r="A6090" t="str">
        <f t="shared" si="1964"/>
        <v>08/08/2026CF Sparta SelemetFCM Ungheni</v>
      </c>
      <c r="D6090" s="2">
        <v>46242</v>
      </c>
      <c r="E6090" s="3">
        <v>0.625</v>
      </c>
      <c r="F6090" t="s">
        <v>5401</v>
      </c>
      <c r="G6090" t="s">
        <v>5927</v>
      </c>
      <c r="H6090">
        <v>0</v>
      </c>
      <c r="I6090">
        <v>0</v>
      </c>
      <c r="J6090">
        <v>1</v>
      </c>
      <c r="K6090">
        <v>1</v>
      </c>
      <c r="L6090" s="22" t="str">
        <f t="shared" si="1965"/>
        <v>08/08/2026</v>
      </c>
      <c r="M6090" s="23">
        <f t="shared" si="1966"/>
        <v>0.5</v>
      </c>
      <c r="N6090" t="str">
        <f t="shared" si="1967"/>
        <v>1 - 1</v>
      </c>
      <c r="O6090" t="str">
        <f t="shared" si="1968"/>
        <v>Red</v>
      </c>
      <c r="P6090" t="str">
        <f t="shared" si="1969"/>
        <v>Green</v>
      </c>
      <c r="Q6090" t="str">
        <f t="shared" si="1970"/>
        <v>Red</v>
      </c>
      <c r="R6090" t="str">
        <f t="shared" si="1971"/>
        <v>Green</v>
      </c>
      <c r="S6090" t="str">
        <f t="shared" si="1972"/>
        <v>Green</v>
      </c>
      <c r="T6090" t="str">
        <f t="shared" si="1973"/>
        <v>Red</v>
      </c>
      <c r="U6090" t="str">
        <f t="shared" si="1974"/>
        <v>Red</v>
      </c>
      <c r="V6090" t="str">
        <f t="shared" si="1975"/>
        <v>Green</v>
      </c>
      <c r="W6090" t="str">
        <f t="shared" si="1976"/>
        <v>Red</v>
      </c>
      <c r="X6090" t="str">
        <f t="shared" si="1977"/>
        <v>Red</v>
      </c>
      <c r="Y6090" t="str">
        <f t="shared" si="1978"/>
        <v>Green</v>
      </c>
      <c r="Z6090" t="str">
        <f t="shared" si="1979"/>
        <v>Red</v>
      </c>
      <c r="AA6090" t="str">
        <f t="shared" si="1980"/>
        <v>Green</v>
      </c>
      <c r="AB6090" t="str">
        <f t="shared" si="1981"/>
        <v>Green</v>
      </c>
      <c r="AC6090" t="str">
        <f t="shared" si="1982"/>
        <v>Green</v>
      </c>
      <c r="AD6090" t="str">
        <f t="shared" si="1983"/>
        <v>Red</v>
      </c>
    </row>
    <row r="6091" spans="1:30" x14ac:dyDescent="0.3">
      <c r="A6091" t="str">
        <f t="shared" si="1964"/>
        <v>08/08/2026Chavdar EtropoleOborishte Panagyurishte</v>
      </c>
      <c r="D6091" s="2">
        <v>46242</v>
      </c>
      <c r="E6091" s="3">
        <v>0.625</v>
      </c>
      <c r="F6091" t="s">
        <v>5916</v>
      </c>
      <c r="G6091" t="s">
        <v>5974</v>
      </c>
      <c r="H6091">
        <v>1</v>
      </c>
      <c r="I6091">
        <v>0</v>
      </c>
      <c r="J6091">
        <v>1</v>
      </c>
      <c r="K6091">
        <v>1</v>
      </c>
      <c r="L6091" s="22" t="str">
        <f t="shared" si="1965"/>
        <v>08/08/2026</v>
      </c>
      <c r="M6091" s="23">
        <f t="shared" si="1966"/>
        <v>0.5</v>
      </c>
      <c r="N6091" t="str">
        <f t="shared" si="1967"/>
        <v>1 - 1</v>
      </c>
      <c r="O6091" t="str">
        <f t="shared" si="1968"/>
        <v>Red</v>
      </c>
      <c r="P6091" t="str">
        <f t="shared" si="1969"/>
        <v>Green</v>
      </c>
      <c r="Q6091" t="str">
        <f t="shared" si="1970"/>
        <v>Red</v>
      </c>
      <c r="R6091" t="str">
        <f t="shared" si="1971"/>
        <v>Green</v>
      </c>
      <c r="S6091" t="str">
        <f t="shared" si="1972"/>
        <v>Green</v>
      </c>
      <c r="T6091" t="str">
        <f t="shared" si="1973"/>
        <v>Red</v>
      </c>
      <c r="U6091" t="str">
        <f t="shared" si="1974"/>
        <v>Green</v>
      </c>
      <c r="V6091" t="str">
        <f t="shared" si="1975"/>
        <v>Red</v>
      </c>
      <c r="W6091" t="str">
        <f t="shared" si="1976"/>
        <v>Red</v>
      </c>
      <c r="X6091" t="str">
        <f t="shared" si="1977"/>
        <v>Green</v>
      </c>
      <c r="Y6091" t="str">
        <f t="shared" si="1978"/>
        <v>Green</v>
      </c>
      <c r="Z6091" t="str">
        <f t="shared" si="1979"/>
        <v>Red</v>
      </c>
      <c r="AA6091" t="str">
        <f t="shared" si="1980"/>
        <v>Green</v>
      </c>
      <c r="AB6091" t="str">
        <f t="shared" si="1981"/>
        <v>Green</v>
      </c>
      <c r="AC6091" t="str">
        <f t="shared" si="1982"/>
        <v>Green</v>
      </c>
      <c r="AD6091" t="str">
        <f t="shared" si="1983"/>
        <v>Red</v>
      </c>
    </row>
    <row r="6092" spans="1:30" x14ac:dyDescent="0.3">
      <c r="A6092" t="str">
        <f t="shared" si="1964"/>
        <v>08/08/2026CSKA Sofia IIIFK Strumska Slava</v>
      </c>
      <c r="D6092" s="2">
        <v>46242</v>
      </c>
      <c r="E6092" s="3">
        <v>0.625</v>
      </c>
      <c r="F6092" t="s">
        <v>5975</v>
      </c>
      <c r="G6092" t="s">
        <v>5947</v>
      </c>
      <c r="H6092">
        <v>0</v>
      </c>
      <c r="I6092">
        <v>0</v>
      </c>
      <c r="J6092">
        <v>0</v>
      </c>
      <c r="K6092">
        <v>0</v>
      </c>
      <c r="L6092" s="22" t="str">
        <f t="shared" si="1965"/>
        <v>08/08/2026</v>
      </c>
      <c r="M6092" s="23">
        <f t="shared" si="1966"/>
        <v>0.5</v>
      </c>
      <c r="N6092" t="str">
        <f t="shared" si="1967"/>
        <v>0 - 0</v>
      </c>
      <c r="O6092" t="str">
        <f t="shared" si="1968"/>
        <v>Red</v>
      </c>
      <c r="P6092" t="str">
        <f t="shared" si="1969"/>
        <v>Green</v>
      </c>
      <c r="Q6092" t="str">
        <f t="shared" si="1970"/>
        <v>Red</v>
      </c>
      <c r="R6092" t="str">
        <f t="shared" si="1971"/>
        <v>Green</v>
      </c>
      <c r="S6092" t="str">
        <f t="shared" si="1972"/>
        <v>Green</v>
      </c>
      <c r="T6092" t="str">
        <f t="shared" si="1973"/>
        <v>Red</v>
      </c>
      <c r="U6092" t="str">
        <f t="shared" si="1974"/>
        <v>Red</v>
      </c>
      <c r="V6092" t="str">
        <f t="shared" si="1975"/>
        <v>Green</v>
      </c>
      <c r="W6092" t="str">
        <f t="shared" si="1976"/>
        <v>Red</v>
      </c>
      <c r="X6092" t="str">
        <f t="shared" si="1977"/>
        <v>Red</v>
      </c>
      <c r="Y6092" t="str">
        <f t="shared" si="1978"/>
        <v>Red</v>
      </c>
      <c r="Z6092" t="str">
        <f t="shared" si="1979"/>
        <v>Red</v>
      </c>
      <c r="AA6092" t="str">
        <f t="shared" si="1980"/>
        <v>Green</v>
      </c>
      <c r="AB6092" t="str">
        <f t="shared" si="1981"/>
        <v>Green</v>
      </c>
      <c r="AC6092" t="str">
        <f t="shared" si="1982"/>
        <v>Red</v>
      </c>
      <c r="AD6092" t="str">
        <f t="shared" si="1983"/>
        <v>Green</v>
      </c>
    </row>
    <row r="6093" spans="1:30" x14ac:dyDescent="0.3">
      <c r="A6093" t="str">
        <f t="shared" si="1964"/>
        <v>08/08/2026Dainava AlytusFK Babrungas</v>
      </c>
      <c r="D6093" s="2">
        <v>46242</v>
      </c>
      <c r="E6093" s="3">
        <v>0.625</v>
      </c>
      <c r="F6093" t="s">
        <v>5053</v>
      </c>
      <c r="G6093" t="s">
        <v>621</v>
      </c>
      <c r="H6093">
        <v>2</v>
      </c>
      <c r="I6093">
        <v>1</v>
      </c>
      <c r="J6093">
        <v>2</v>
      </c>
      <c r="K6093">
        <v>1</v>
      </c>
      <c r="L6093" s="22" t="str">
        <f t="shared" si="1965"/>
        <v>08/08/2026</v>
      </c>
      <c r="M6093" s="23">
        <f t="shared" si="1966"/>
        <v>0.5</v>
      </c>
      <c r="N6093" t="str">
        <f t="shared" si="1967"/>
        <v>2 - 1</v>
      </c>
      <c r="O6093" t="str">
        <f t="shared" si="1968"/>
        <v>Green</v>
      </c>
      <c r="P6093" t="str">
        <f t="shared" si="1969"/>
        <v>Red</v>
      </c>
      <c r="Q6093" t="str">
        <f t="shared" si="1970"/>
        <v>Red</v>
      </c>
      <c r="R6093" t="str">
        <f t="shared" si="1971"/>
        <v>Green</v>
      </c>
      <c r="S6093" t="str">
        <f t="shared" si="1972"/>
        <v>Red</v>
      </c>
      <c r="T6093" t="str">
        <f t="shared" si="1973"/>
        <v>Green</v>
      </c>
      <c r="U6093" t="str">
        <f t="shared" si="1974"/>
        <v>Green</v>
      </c>
      <c r="V6093" t="str">
        <f t="shared" si="1975"/>
        <v>Red</v>
      </c>
      <c r="W6093" t="str">
        <f t="shared" si="1976"/>
        <v>Red</v>
      </c>
      <c r="X6093" t="str">
        <f t="shared" si="1977"/>
        <v>Green</v>
      </c>
      <c r="Y6093" t="str">
        <f t="shared" si="1978"/>
        <v>Green</v>
      </c>
      <c r="Z6093" t="str">
        <f t="shared" si="1979"/>
        <v>Green</v>
      </c>
      <c r="AA6093" t="str">
        <f t="shared" si="1980"/>
        <v>Red</v>
      </c>
      <c r="AB6093" t="str">
        <f t="shared" si="1981"/>
        <v>Green</v>
      </c>
      <c r="AC6093" t="str">
        <f t="shared" si="1982"/>
        <v>Green</v>
      </c>
      <c r="AD6093" t="str">
        <f t="shared" si="1983"/>
        <v>Red</v>
      </c>
    </row>
    <row r="6094" spans="1:30" x14ac:dyDescent="0.3">
      <c r="A6094" t="str">
        <f t="shared" si="1964"/>
        <v>08/08/2026Dimitrovgrad 1947Maritsa Milevo</v>
      </c>
      <c r="D6094" s="2">
        <v>46242</v>
      </c>
      <c r="E6094" s="3">
        <v>0.625</v>
      </c>
      <c r="F6094" t="s">
        <v>7496</v>
      </c>
      <c r="G6094" t="s">
        <v>7497</v>
      </c>
      <c r="H6094">
        <v>0</v>
      </c>
      <c r="I6094">
        <v>0</v>
      </c>
      <c r="J6094">
        <v>0</v>
      </c>
      <c r="K6094">
        <v>1</v>
      </c>
      <c r="L6094" s="22" t="str">
        <f t="shared" si="1965"/>
        <v>08/08/2026</v>
      </c>
      <c r="M6094" s="23">
        <f t="shared" si="1966"/>
        <v>0.5</v>
      </c>
      <c r="N6094" t="str">
        <f t="shared" si="1967"/>
        <v>0 - 1</v>
      </c>
      <c r="O6094" t="str">
        <f t="shared" si="1968"/>
        <v>Red</v>
      </c>
      <c r="P6094" t="str">
        <f t="shared" si="1969"/>
        <v>Red</v>
      </c>
      <c r="Q6094" t="str">
        <f t="shared" si="1970"/>
        <v>Green</v>
      </c>
      <c r="R6094" t="str">
        <f t="shared" si="1971"/>
        <v>Red</v>
      </c>
      <c r="S6094" t="str">
        <f t="shared" si="1972"/>
        <v>Green</v>
      </c>
      <c r="T6094" t="str">
        <f t="shared" si="1973"/>
        <v>Green</v>
      </c>
      <c r="U6094" t="str">
        <f t="shared" si="1974"/>
        <v>Red</v>
      </c>
      <c r="V6094" t="str">
        <f t="shared" si="1975"/>
        <v>Green</v>
      </c>
      <c r="W6094" t="str">
        <f t="shared" si="1976"/>
        <v>Red</v>
      </c>
      <c r="X6094" t="str">
        <f t="shared" si="1977"/>
        <v>Red</v>
      </c>
      <c r="Y6094" t="str">
        <f t="shared" si="1978"/>
        <v>Red</v>
      </c>
      <c r="Z6094" t="str">
        <f t="shared" si="1979"/>
        <v>Red</v>
      </c>
      <c r="AA6094" t="str">
        <f t="shared" si="1980"/>
        <v>Green</v>
      </c>
      <c r="AB6094" t="str">
        <f t="shared" si="1981"/>
        <v>Green</v>
      </c>
      <c r="AC6094" t="str">
        <f t="shared" si="1982"/>
        <v>Red</v>
      </c>
      <c r="AD6094" t="str">
        <f t="shared" si="1983"/>
        <v>Green</v>
      </c>
    </row>
    <row r="6095" spans="1:30" x14ac:dyDescent="0.3">
      <c r="A6095" t="str">
        <f t="shared" si="1964"/>
        <v>08/08/2026Druzhba MaikopShakhtar Taganrog</v>
      </c>
      <c r="D6095" s="2">
        <v>46242</v>
      </c>
      <c r="E6095" s="3">
        <v>0.625</v>
      </c>
      <c r="F6095" t="s">
        <v>3570</v>
      </c>
      <c r="G6095" t="s">
        <v>3567</v>
      </c>
      <c r="H6095">
        <v>0</v>
      </c>
      <c r="I6095">
        <v>0</v>
      </c>
      <c r="J6095">
        <v>1</v>
      </c>
      <c r="K6095">
        <v>2</v>
      </c>
      <c r="L6095" s="22" t="str">
        <f t="shared" si="1965"/>
        <v>08/08/2026</v>
      </c>
      <c r="M6095" s="23">
        <f t="shared" si="1966"/>
        <v>0.5</v>
      </c>
      <c r="N6095" t="str">
        <f t="shared" si="1967"/>
        <v>1 - 2</v>
      </c>
      <c r="O6095" t="str">
        <f t="shared" si="1968"/>
        <v>Red</v>
      </c>
      <c r="P6095" t="str">
        <f t="shared" si="1969"/>
        <v>Red</v>
      </c>
      <c r="Q6095" t="str">
        <f t="shared" si="1970"/>
        <v>Green</v>
      </c>
      <c r="R6095" t="str">
        <f t="shared" si="1971"/>
        <v>Red</v>
      </c>
      <c r="S6095" t="str">
        <f t="shared" si="1972"/>
        <v>Green</v>
      </c>
      <c r="T6095" t="str">
        <f t="shared" si="1973"/>
        <v>Green</v>
      </c>
      <c r="U6095" t="str">
        <f t="shared" si="1974"/>
        <v>Red</v>
      </c>
      <c r="V6095" t="str">
        <f t="shared" si="1975"/>
        <v>Green</v>
      </c>
      <c r="W6095" t="str">
        <f t="shared" si="1976"/>
        <v>Red</v>
      </c>
      <c r="X6095" t="str">
        <f t="shared" si="1977"/>
        <v>Red</v>
      </c>
      <c r="Y6095" t="str">
        <f t="shared" si="1978"/>
        <v>Green</v>
      </c>
      <c r="Z6095" t="str">
        <f t="shared" si="1979"/>
        <v>Green</v>
      </c>
      <c r="AA6095" t="str">
        <f t="shared" si="1980"/>
        <v>Red</v>
      </c>
      <c r="AB6095" t="str">
        <f t="shared" si="1981"/>
        <v>Green</v>
      </c>
      <c r="AC6095" t="str">
        <f t="shared" si="1982"/>
        <v>Green</v>
      </c>
      <c r="AD6095" t="str">
        <f t="shared" si="1983"/>
        <v>Red</v>
      </c>
    </row>
    <row r="6096" spans="1:30" x14ac:dyDescent="0.3">
      <c r="A6096" t="str">
        <f t="shared" si="1964"/>
        <v>08/08/2026Fastav ZlinBohemians 1905</v>
      </c>
      <c r="D6096" s="2">
        <v>46242</v>
      </c>
      <c r="E6096" s="3">
        <v>0.625</v>
      </c>
      <c r="F6096" t="s">
        <v>3142</v>
      </c>
      <c r="G6096" t="s">
        <v>3145</v>
      </c>
      <c r="H6096">
        <v>0</v>
      </c>
      <c r="I6096">
        <v>1</v>
      </c>
      <c r="J6096">
        <v>0</v>
      </c>
      <c r="K6096">
        <v>2</v>
      </c>
      <c r="L6096" s="22" t="str">
        <f t="shared" si="1965"/>
        <v>08/08/2026</v>
      </c>
      <c r="M6096" s="23">
        <f t="shared" si="1966"/>
        <v>0.5</v>
      </c>
      <c r="N6096" t="str">
        <f t="shared" si="1967"/>
        <v>0 - 2</v>
      </c>
      <c r="O6096" t="str">
        <f t="shared" si="1968"/>
        <v>Red</v>
      </c>
      <c r="P6096" t="str">
        <f t="shared" si="1969"/>
        <v>Red</v>
      </c>
      <c r="Q6096" t="str">
        <f t="shared" si="1970"/>
        <v>Green</v>
      </c>
      <c r="R6096" t="str">
        <f t="shared" si="1971"/>
        <v>Red</v>
      </c>
      <c r="S6096" t="str">
        <f t="shared" si="1972"/>
        <v>Green</v>
      </c>
      <c r="T6096" t="str">
        <f t="shared" si="1973"/>
        <v>Green</v>
      </c>
      <c r="U6096" t="str">
        <f t="shared" si="1974"/>
        <v>Red</v>
      </c>
      <c r="V6096" t="str">
        <f t="shared" si="1975"/>
        <v>Red</v>
      </c>
      <c r="W6096" t="str">
        <f t="shared" si="1976"/>
        <v>Green</v>
      </c>
      <c r="X6096" t="str">
        <f t="shared" si="1977"/>
        <v>Green</v>
      </c>
      <c r="Y6096" t="str">
        <f t="shared" si="1978"/>
        <v>Green</v>
      </c>
      <c r="Z6096" t="str">
        <f t="shared" si="1979"/>
        <v>Red</v>
      </c>
      <c r="AA6096" t="str">
        <f t="shared" si="1980"/>
        <v>Green</v>
      </c>
      <c r="AB6096" t="str">
        <f t="shared" si="1981"/>
        <v>Green</v>
      </c>
      <c r="AC6096" t="str">
        <f t="shared" si="1982"/>
        <v>Red</v>
      </c>
      <c r="AD6096" t="str">
        <f t="shared" si="1983"/>
        <v>Green</v>
      </c>
    </row>
    <row r="6097" spans="1:30" x14ac:dyDescent="0.3">
      <c r="A6097" t="str">
        <f t="shared" si="1964"/>
        <v>08/08/2026FC FalestiVictoria Bardar</v>
      </c>
      <c r="D6097" s="2">
        <v>46242</v>
      </c>
      <c r="E6097" s="3">
        <v>0.625</v>
      </c>
      <c r="F6097" t="s">
        <v>5922</v>
      </c>
      <c r="G6097" t="s">
        <v>5397</v>
      </c>
      <c r="H6097">
        <v>0</v>
      </c>
      <c r="I6097">
        <v>0</v>
      </c>
      <c r="J6097">
        <v>1</v>
      </c>
      <c r="K6097">
        <v>0</v>
      </c>
      <c r="L6097" s="22" t="str">
        <f t="shared" si="1965"/>
        <v>08/08/2026</v>
      </c>
      <c r="M6097" s="23">
        <f t="shared" si="1966"/>
        <v>0.5</v>
      </c>
      <c r="N6097" t="str">
        <f t="shared" si="1967"/>
        <v>1 - 0</v>
      </c>
      <c r="O6097" t="str">
        <f t="shared" si="1968"/>
        <v>Green</v>
      </c>
      <c r="P6097" t="str">
        <f t="shared" si="1969"/>
        <v>Red</v>
      </c>
      <c r="Q6097" t="str">
        <f t="shared" si="1970"/>
        <v>Red</v>
      </c>
      <c r="R6097" t="str">
        <f t="shared" si="1971"/>
        <v>Green</v>
      </c>
      <c r="S6097" t="str">
        <f t="shared" si="1972"/>
        <v>Red</v>
      </c>
      <c r="T6097" t="str">
        <f t="shared" si="1973"/>
        <v>Green</v>
      </c>
      <c r="U6097" t="str">
        <f t="shared" si="1974"/>
        <v>Red</v>
      </c>
      <c r="V6097" t="str">
        <f t="shared" si="1975"/>
        <v>Green</v>
      </c>
      <c r="W6097" t="str">
        <f t="shared" si="1976"/>
        <v>Red</v>
      </c>
      <c r="X6097" t="str">
        <f t="shared" si="1977"/>
        <v>Red</v>
      </c>
      <c r="Y6097" t="str">
        <f t="shared" si="1978"/>
        <v>Red</v>
      </c>
      <c r="Z6097" t="str">
        <f t="shared" si="1979"/>
        <v>Red</v>
      </c>
      <c r="AA6097" t="str">
        <f t="shared" si="1980"/>
        <v>Green</v>
      </c>
      <c r="AB6097" t="str">
        <f t="shared" si="1981"/>
        <v>Green</v>
      </c>
      <c r="AC6097" t="str">
        <f t="shared" si="1982"/>
        <v>Red</v>
      </c>
      <c r="AD6097" t="str">
        <f t="shared" si="1983"/>
        <v>Green</v>
      </c>
    </row>
    <row r="6098" spans="1:30" x14ac:dyDescent="0.3">
      <c r="A6098" t="str">
        <f t="shared" si="1964"/>
        <v>08/08/2026FC Politehnica ChisinauFC Milsami</v>
      </c>
      <c r="D6098" s="2">
        <v>46242</v>
      </c>
      <c r="E6098" s="3">
        <v>0.625</v>
      </c>
      <c r="F6098" t="s">
        <v>1053</v>
      </c>
      <c r="G6098" t="s">
        <v>1104</v>
      </c>
      <c r="H6098">
        <v>1</v>
      </c>
      <c r="I6098">
        <v>0</v>
      </c>
      <c r="J6098">
        <v>1</v>
      </c>
      <c r="K6098">
        <v>1</v>
      </c>
      <c r="L6098" s="22" t="str">
        <f t="shared" si="1965"/>
        <v>08/08/2026</v>
      </c>
      <c r="M6098" s="23">
        <f t="shared" si="1966"/>
        <v>0.5</v>
      </c>
      <c r="N6098" t="str">
        <f t="shared" si="1967"/>
        <v>1 - 1</v>
      </c>
      <c r="O6098" t="str">
        <f t="shared" si="1968"/>
        <v>Red</v>
      </c>
      <c r="P6098" t="str">
        <f t="shared" si="1969"/>
        <v>Green</v>
      </c>
      <c r="Q6098" t="str">
        <f t="shared" si="1970"/>
        <v>Red</v>
      </c>
      <c r="R6098" t="str">
        <f t="shared" si="1971"/>
        <v>Green</v>
      </c>
      <c r="S6098" t="str">
        <f t="shared" si="1972"/>
        <v>Green</v>
      </c>
      <c r="T6098" t="str">
        <f t="shared" si="1973"/>
        <v>Red</v>
      </c>
      <c r="U6098" t="str">
        <f t="shared" si="1974"/>
        <v>Green</v>
      </c>
      <c r="V6098" t="str">
        <f t="shared" si="1975"/>
        <v>Red</v>
      </c>
      <c r="W6098" t="str">
        <f t="shared" si="1976"/>
        <v>Red</v>
      </c>
      <c r="X6098" t="str">
        <f t="shared" si="1977"/>
        <v>Green</v>
      </c>
      <c r="Y6098" t="str">
        <f t="shared" si="1978"/>
        <v>Green</v>
      </c>
      <c r="Z6098" t="str">
        <f t="shared" si="1979"/>
        <v>Red</v>
      </c>
      <c r="AA6098" t="str">
        <f t="shared" si="1980"/>
        <v>Green</v>
      </c>
      <c r="AB6098" t="str">
        <f t="shared" si="1981"/>
        <v>Green</v>
      </c>
      <c r="AC6098" t="str">
        <f t="shared" si="1982"/>
        <v>Green</v>
      </c>
      <c r="AD6098" t="str">
        <f t="shared" si="1983"/>
        <v>Red</v>
      </c>
    </row>
    <row r="6099" spans="1:30" x14ac:dyDescent="0.3">
      <c r="A6099" t="str">
        <f t="shared" si="1964"/>
        <v>08/08/2026FK Kaspyi AktauUlytau FC</v>
      </c>
      <c r="D6099" s="2">
        <v>46242</v>
      </c>
      <c r="E6099" s="3">
        <v>0.625</v>
      </c>
      <c r="F6099" t="s">
        <v>1049</v>
      </c>
      <c r="G6099" t="s">
        <v>3377</v>
      </c>
      <c r="H6099">
        <v>1</v>
      </c>
      <c r="I6099">
        <v>0</v>
      </c>
      <c r="J6099">
        <v>1</v>
      </c>
      <c r="K6099">
        <v>1</v>
      </c>
      <c r="L6099" s="22" t="str">
        <f t="shared" si="1965"/>
        <v>08/08/2026</v>
      </c>
      <c r="M6099" s="23">
        <f t="shared" si="1966"/>
        <v>0.5</v>
      </c>
      <c r="N6099" t="str">
        <f t="shared" si="1967"/>
        <v>1 - 1</v>
      </c>
      <c r="O6099" t="str">
        <f t="shared" si="1968"/>
        <v>Red</v>
      </c>
      <c r="P6099" t="str">
        <f t="shared" si="1969"/>
        <v>Green</v>
      </c>
      <c r="Q6099" t="str">
        <f t="shared" si="1970"/>
        <v>Red</v>
      </c>
      <c r="R6099" t="str">
        <f t="shared" si="1971"/>
        <v>Green</v>
      </c>
      <c r="S6099" t="str">
        <f t="shared" si="1972"/>
        <v>Green</v>
      </c>
      <c r="T6099" t="str">
        <f t="shared" si="1973"/>
        <v>Red</v>
      </c>
      <c r="U6099" t="str">
        <f t="shared" si="1974"/>
        <v>Green</v>
      </c>
      <c r="V6099" t="str">
        <f t="shared" si="1975"/>
        <v>Red</v>
      </c>
      <c r="W6099" t="str">
        <f t="shared" si="1976"/>
        <v>Red</v>
      </c>
      <c r="X6099" t="str">
        <f t="shared" si="1977"/>
        <v>Green</v>
      </c>
      <c r="Y6099" t="str">
        <f t="shared" si="1978"/>
        <v>Green</v>
      </c>
      <c r="Z6099" t="str">
        <f t="shared" si="1979"/>
        <v>Red</v>
      </c>
      <c r="AA6099" t="str">
        <f t="shared" si="1980"/>
        <v>Green</v>
      </c>
      <c r="AB6099" t="str">
        <f t="shared" si="1981"/>
        <v>Green</v>
      </c>
      <c r="AC6099" t="str">
        <f t="shared" si="1982"/>
        <v>Green</v>
      </c>
      <c r="AD6099" t="str">
        <f t="shared" si="1983"/>
        <v>Red</v>
      </c>
    </row>
    <row r="6100" spans="1:30" x14ac:dyDescent="0.3">
      <c r="A6100" t="str">
        <f t="shared" si="1964"/>
        <v>08/08/2026FK LAFC LucenecRimavska Sobota</v>
      </c>
      <c r="D6100" s="2">
        <v>46242</v>
      </c>
      <c r="E6100" s="3">
        <v>0.625</v>
      </c>
      <c r="F6100" t="s">
        <v>6267</v>
      </c>
      <c r="G6100" t="s">
        <v>6285</v>
      </c>
      <c r="H6100">
        <v>1</v>
      </c>
      <c r="I6100">
        <v>2</v>
      </c>
      <c r="J6100">
        <v>1</v>
      </c>
      <c r="K6100">
        <v>2</v>
      </c>
      <c r="L6100" s="22" t="str">
        <f t="shared" si="1965"/>
        <v>08/08/2026</v>
      </c>
      <c r="M6100" s="23">
        <f t="shared" si="1966"/>
        <v>0.5</v>
      </c>
      <c r="N6100" t="str">
        <f t="shared" si="1967"/>
        <v>1 - 2</v>
      </c>
      <c r="O6100" t="str">
        <f t="shared" si="1968"/>
        <v>Red</v>
      </c>
      <c r="P6100" t="str">
        <f t="shared" si="1969"/>
        <v>Red</v>
      </c>
      <c r="Q6100" t="str">
        <f t="shared" si="1970"/>
        <v>Green</v>
      </c>
      <c r="R6100" t="str">
        <f t="shared" si="1971"/>
        <v>Red</v>
      </c>
      <c r="S6100" t="str">
        <f t="shared" si="1972"/>
        <v>Green</v>
      </c>
      <c r="T6100" t="str">
        <f t="shared" si="1973"/>
        <v>Green</v>
      </c>
      <c r="U6100" t="str">
        <f t="shared" si="1974"/>
        <v>Red</v>
      </c>
      <c r="V6100" t="str">
        <f t="shared" si="1975"/>
        <v>Red</v>
      </c>
      <c r="W6100" t="str">
        <f t="shared" si="1976"/>
        <v>Green</v>
      </c>
      <c r="X6100" t="str">
        <f t="shared" si="1977"/>
        <v>Green</v>
      </c>
      <c r="Y6100" t="str">
        <f t="shared" si="1978"/>
        <v>Green</v>
      </c>
      <c r="Z6100" t="str">
        <f t="shared" si="1979"/>
        <v>Green</v>
      </c>
      <c r="AA6100" t="str">
        <f t="shared" si="1980"/>
        <v>Red</v>
      </c>
      <c r="AB6100" t="str">
        <f t="shared" si="1981"/>
        <v>Green</v>
      </c>
      <c r="AC6100" t="str">
        <f t="shared" si="1982"/>
        <v>Green</v>
      </c>
      <c r="AD6100" t="str">
        <f t="shared" si="1983"/>
        <v>Red</v>
      </c>
    </row>
    <row r="6101" spans="1:30" x14ac:dyDescent="0.3">
      <c r="A6101" t="str">
        <f t="shared" si="1964"/>
        <v>08/08/2026FK Minija KretingaNFA Kaunas</v>
      </c>
      <c r="D6101" s="2">
        <v>46242</v>
      </c>
      <c r="E6101" s="3">
        <v>0.625</v>
      </c>
      <c r="F6101" t="s">
        <v>5065</v>
      </c>
      <c r="G6101" t="s">
        <v>4343</v>
      </c>
      <c r="H6101">
        <v>1</v>
      </c>
      <c r="I6101">
        <v>0</v>
      </c>
      <c r="J6101">
        <v>3</v>
      </c>
      <c r="K6101">
        <v>0</v>
      </c>
      <c r="L6101" s="22" t="str">
        <f t="shared" si="1965"/>
        <v>08/08/2026</v>
      </c>
      <c r="M6101" s="23">
        <f t="shared" si="1966"/>
        <v>0.5</v>
      </c>
      <c r="N6101" t="str">
        <f t="shared" si="1967"/>
        <v>3 - 0</v>
      </c>
      <c r="O6101" t="str">
        <f t="shared" si="1968"/>
        <v>Green</v>
      </c>
      <c r="P6101" t="str">
        <f t="shared" si="1969"/>
        <v>Red</v>
      </c>
      <c r="Q6101" t="str">
        <f t="shared" si="1970"/>
        <v>Red</v>
      </c>
      <c r="R6101" t="str">
        <f t="shared" si="1971"/>
        <v>Green</v>
      </c>
      <c r="S6101" t="str">
        <f t="shared" si="1972"/>
        <v>Red</v>
      </c>
      <c r="T6101" t="str">
        <f t="shared" si="1973"/>
        <v>Green</v>
      </c>
      <c r="U6101" t="str">
        <f t="shared" si="1974"/>
        <v>Green</v>
      </c>
      <c r="V6101" t="str">
        <f t="shared" si="1975"/>
        <v>Red</v>
      </c>
      <c r="W6101" t="str">
        <f t="shared" si="1976"/>
        <v>Red</v>
      </c>
      <c r="X6101" t="str">
        <f t="shared" si="1977"/>
        <v>Green</v>
      </c>
      <c r="Y6101" t="str">
        <f t="shared" si="1978"/>
        <v>Green</v>
      </c>
      <c r="Z6101" t="str">
        <f t="shared" si="1979"/>
        <v>Green</v>
      </c>
      <c r="AA6101" t="str">
        <f t="shared" si="1980"/>
        <v>Red</v>
      </c>
      <c r="AB6101" t="str">
        <f t="shared" si="1981"/>
        <v>Green</v>
      </c>
      <c r="AC6101" t="str">
        <f t="shared" si="1982"/>
        <v>Red</v>
      </c>
      <c r="AD6101" t="str">
        <f t="shared" si="1983"/>
        <v>Green</v>
      </c>
    </row>
    <row r="6102" spans="1:30" x14ac:dyDescent="0.3">
      <c r="A6102" t="str">
        <f t="shared" si="1964"/>
        <v>08/08/2026FK Nove ZamkyFK Raca</v>
      </c>
      <c r="D6102" s="2">
        <v>46242</v>
      </c>
      <c r="E6102" s="3">
        <v>0.625</v>
      </c>
      <c r="F6102" t="s">
        <v>6017</v>
      </c>
      <c r="G6102" t="s">
        <v>6003</v>
      </c>
      <c r="H6102">
        <v>1</v>
      </c>
      <c r="I6102">
        <v>0</v>
      </c>
      <c r="J6102">
        <v>1</v>
      </c>
      <c r="K6102">
        <v>1</v>
      </c>
      <c r="L6102" s="22" t="str">
        <f t="shared" si="1965"/>
        <v>08/08/2026</v>
      </c>
      <c r="M6102" s="23">
        <f t="shared" si="1966"/>
        <v>0.5</v>
      </c>
      <c r="N6102" t="str">
        <f t="shared" si="1967"/>
        <v>1 - 1</v>
      </c>
      <c r="O6102" t="str">
        <f t="shared" si="1968"/>
        <v>Red</v>
      </c>
      <c r="P6102" t="str">
        <f t="shared" si="1969"/>
        <v>Green</v>
      </c>
      <c r="Q6102" t="str">
        <f t="shared" si="1970"/>
        <v>Red</v>
      </c>
      <c r="R6102" t="str">
        <f t="shared" si="1971"/>
        <v>Green</v>
      </c>
      <c r="S6102" t="str">
        <f t="shared" si="1972"/>
        <v>Green</v>
      </c>
      <c r="T6102" t="str">
        <f t="shared" si="1973"/>
        <v>Red</v>
      </c>
      <c r="U6102" t="str">
        <f t="shared" si="1974"/>
        <v>Green</v>
      </c>
      <c r="V6102" t="str">
        <f t="shared" si="1975"/>
        <v>Red</v>
      </c>
      <c r="W6102" t="str">
        <f t="shared" si="1976"/>
        <v>Red</v>
      </c>
      <c r="X6102" t="str">
        <f t="shared" si="1977"/>
        <v>Green</v>
      </c>
      <c r="Y6102" t="str">
        <f t="shared" si="1978"/>
        <v>Green</v>
      </c>
      <c r="Z6102" t="str">
        <f t="shared" si="1979"/>
        <v>Red</v>
      </c>
      <c r="AA6102" t="str">
        <f t="shared" si="1980"/>
        <v>Green</v>
      </c>
      <c r="AB6102" t="str">
        <f t="shared" si="1981"/>
        <v>Green</v>
      </c>
      <c r="AC6102" t="str">
        <f t="shared" si="1982"/>
        <v>Green</v>
      </c>
      <c r="AD6102" t="str">
        <f t="shared" si="1983"/>
        <v>Red</v>
      </c>
    </row>
    <row r="6103" spans="1:30" x14ac:dyDescent="0.3">
      <c r="A6103" t="str">
        <f t="shared" si="1964"/>
        <v>08/08/2026FK Septemvri Sofia IISlavia II</v>
      </c>
      <c r="D6103" s="2">
        <v>46242</v>
      </c>
      <c r="E6103" s="3">
        <v>0.625</v>
      </c>
      <c r="F6103" t="s">
        <v>6281</v>
      </c>
      <c r="G6103" t="s">
        <v>6018</v>
      </c>
      <c r="H6103">
        <v>1</v>
      </c>
      <c r="I6103">
        <v>0</v>
      </c>
      <c r="J6103">
        <v>1</v>
      </c>
      <c r="K6103">
        <v>0</v>
      </c>
      <c r="L6103" s="22" t="str">
        <f t="shared" si="1965"/>
        <v>08/08/2026</v>
      </c>
      <c r="M6103" s="23">
        <f t="shared" si="1966"/>
        <v>0.5</v>
      </c>
      <c r="N6103" t="str">
        <f t="shared" si="1967"/>
        <v>1 - 0</v>
      </c>
      <c r="O6103" t="str">
        <f t="shared" si="1968"/>
        <v>Green</v>
      </c>
      <c r="P6103" t="str">
        <f t="shared" si="1969"/>
        <v>Red</v>
      </c>
      <c r="Q6103" t="str">
        <f t="shared" si="1970"/>
        <v>Red</v>
      </c>
      <c r="R6103" t="str">
        <f t="shared" si="1971"/>
        <v>Green</v>
      </c>
      <c r="S6103" t="str">
        <f t="shared" si="1972"/>
        <v>Red</v>
      </c>
      <c r="T6103" t="str">
        <f t="shared" si="1973"/>
        <v>Green</v>
      </c>
      <c r="U6103" t="str">
        <f t="shared" si="1974"/>
        <v>Green</v>
      </c>
      <c r="V6103" t="str">
        <f t="shared" si="1975"/>
        <v>Red</v>
      </c>
      <c r="W6103" t="str">
        <f t="shared" si="1976"/>
        <v>Red</v>
      </c>
      <c r="X6103" t="str">
        <f t="shared" si="1977"/>
        <v>Green</v>
      </c>
      <c r="Y6103" t="str">
        <f t="shared" si="1978"/>
        <v>Red</v>
      </c>
      <c r="Z6103" t="str">
        <f t="shared" si="1979"/>
        <v>Red</v>
      </c>
      <c r="AA6103" t="str">
        <f t="shared" si="1980"/>
        <v>Green</v>
      </c>
      <c r="AB6103" t="str">
        <f t="shared" si="1981"/>
        <v>Green</v>
      </c>
      <c r="AC6103" t="str">
        <f t="shared" si="1982"/>
        <v>Red</v>
      </c>
      <c r="AD6103" t="str">
        <f t="shared" si="1983"/>
        <v>Green</v>
      </c>
    </row>
    <row r="6104" spans="1:30" x14ac:dyDescent="0.3">
      <c r="A6104" t="str">
        <f t="shared" si="1964"/>
        <v>08/08/2026FK SmilteneValmieras FK</v>
      </c>
      <c r="D6104" s="2">
        <v>46242</v>
      </c>
      <c r="E6104" s="3">
        <v>0.625</v>
      </c>
      <c r="F6104" t="s">
        <v>3380</v>
      </c>
      <c r="G6104" t="s">
        <v>4733</v>
      </c>
      <c r="H6104">
        <v>0</v>
      </c>
      <c r="I6104">
        <v>3</v>
      </c>
      <c r="J6104">
        <v>1</v>
      </c>
      <c r="K6104">
        <v>4</v>
      </c>
      <c r="L6104" s="22" t="str">
        <f t="shared" si="1965"/>
        <v>08/08/2026</v>
      </c>
      <c r="M6104" s="23">
        <f t="shared" si="1966"/>
        <v>0.5</v>
      </c>
      <c r="N6104" t="str">
        <f t="shared" si="1967"/>
        <v>1 - 4</v>
      </c>
      <c r="O6104" t="str">
        <f t="shared" si="1968"/>
        <v>Red</v>
      </c>
      <c r="P6104" t="str">
        <f t="shared" si="1969"/>
        <v>Red</v>
      </c>
      <c r="Q6104" t="str">
        <f t="shared" si="1970"/>
        <v>Green</v>
      </c>
      <c r="R6104" t="str">
        <f t="shared" si="1971"/>
        <v>Red</v>
      </c>
      <c r="S6104" t="str">
        <f t="shared" si="1972"/>
        <v>Green</v>
      </c>
      <c r="T6104" t="str">
        <f t="shared" si="1973"/>
        <v>Green</v>
      </c>
      <c r="U6104" t="str">
        <f t="shared" si="1974"/>
        <v>Red</v>
      </c>
      <c r="V6104" t="str">
        <f t="shared" si="1975"/>
        <v>Red</v>
      </c>
      <c r="W6104" t="str">
        <f t="shared" si="1976"/>
        <v>Green</v>
      </c>
      <c r="X6104" t="str">
        <f t="shared" si="1977"/>
        <v>Green</v>
      </c>
      <c r="Y6104" t="str">
        <f t="shared" si="1978"/>
        <v>Green</v>
      </c>
      <c r="Z6104" t="str">
        <f t="shared" si="1979"/>
        <v>Green</v>
      </c>
      <c r="AA6104" t="str">
        <f t="shared" si="1980"/>
        <v>Red</v>
      </c>
      <c r="AB6104" t="str">
        <f t="shared" si="1981"/>
        <v>Red</v>
      </c>
      <c r="AC6104" t="str">
        <f t="shared" si="1982"/>
        <v>Green</v>
      </c>
      <c r="AD6104" t="str">
        <f t="shared" si="1983"/>
        <v>Red</v>
      </c>
    </row>
    <row r="6105" spans="1:30" x14ac:dyDescent="0.3">
      <c r="A6105" t="str">
        <f t="shared" si="1964"/>
        <v>08/08/2026FK Spisska Nova VesMFK Vranov nad Toplou</v>
      </c>
      <c r="D6105" s="2">
        <v>46242</v>
      </c>
      <c r="E6105" s="3">
        <v>0.625</v>
      </c>
      <c r="F6105" t="s">
        <v>5254</v>
      </c>
      <c r="G6105" t="s">
        <v>7498</v>
      </c>
      <c r="H6105">
        <v>1</v>
      </c>
      <c r="I6105">
        <v>0</v>
      </c>
      <c r="J6105">
        <v>2</v>
      </c>
      <c r="K6105">
        <v>0</v>
      </c>
      <c r="L6105" s="22" t="str">
        <f t="shared" si="1965"/>
        <v>08/08/2026</v>
      </c>
      <c r="M6105" s="23">
        <f t="shared" si="1966"/>
        <v>0.5</v>
      </c>
      <c r="N6105" t="str">
        <f t="shared" si="1967"/>
        <v>2 - 0</v>
      </c>
      <c r="O6105" t="str">
        <f t="shared" si="1968"/>
        <v>Green</v>
      </c>
      <c r="P6105" t="str">
        <f t="shared" si="1969"/>
        <v>Red</v>
      </c>
      <c r="Q6105" t="str">
        <f t="shared" si="1970"/>
        <v>Red</v>
      </c>
      <c r="R6105" t="str">
        <f t="shared" si="1971"/>
        <v>Green</v>
      </c>
      <c r="S6105" t="str">
        <f t="shared" si="1972"/>
        <v>Red</v>
      </c>
      <c r="T6105" t="str">
        <f t="shared" si="1973"/>
        <v>Green</v>
      </c>
      <c r="U6105" t="str">
        <f t="shared" si="1974"/>
        <v>Green</v>
      </c>
      <c r="V6105" t="str">
        <f t="shared" si="1975"/>
        <v>Red</v>
      </c>
      <c r="W6105" t="str">
        <f t="shared" si="1976"/>
        <v>Red</v>
      </c>
      <c r="X6105" t="str">
        <f t="shared" si="1977"/>
        <v>Green</v>
      </c>
      <c r="Y6105" t="str">
        <f t="shared" si="1978"/>
        <v>Green</v>
      </c>
      <c r="Z6105" t="str">
        <f t="shared" si="1979"/>
        <v>Red</v>
      </c>
      <c r="AA6105" t="str">
        <f t="shared" si="1980"/>
        <v>Green</v>
      </c>
      <c r="AB6105" t="str">
        <f t="shared" si="1981"/>
        <v>Green</v>
      </c>
      <c r="AC6105" t="str">
        <f t="shared" si="1982"/>
        <v>Red</v>
      </c>
      <c r="AD6105" t="str">
        <f t="shared" si="1983"/>
        <v>Green</v>
      </c>
    </row>
    <row r="6106" spans="1:30" x14ac:dyDescent="0.3">
      <c r="A6106" t="str">
        <f t="shared" si="1964"/>
        <v>08/08/2026FO BytcaInter Bratislava</v>
      </c>
      <c r="D6106" s="2">
        <v>46242</v>
      </c>
      <c r="E6106" s="3">
        <v>0.625</v>
      </c>
      <c r="F6106" t="s">
        <v>3617</v>
      </c>
      <c r="G6106" t="s">
        <v>3622</v>
      </c>
      <c r="H6106">
        <v>0</v>
      </c>
      <c r="I6106">
        <v>3</v>
      </c>
      <c r="J6106">
        <v>0</v>
      </c>
      <c r="K6106">
        <v>3</v>
      </c>
      <c r="L6106" s="22" t="str">
        <f t="shared" si="1965"/>
        <v>08/08/2026</v>
      </c>
      <c r="M6106" s="23">
        <f t="shared" si="1966"/>
        <v>0.5</v>
      </c>
      <c r="N6106" t="str">
        <f t="shared" si="1967"/>
        <v>0 - 3</v>
      </c>
      <c r="O6106" t="str">
        <f t="shared" si="1968"/>
        <v>Red</v>
      </c>
      <c r="P6106" t="str">
        <f t="shared" si="1969"/>
        <v>Red</v>
      </c>
      <c r="Q6106" t="str">
        <f t="shared" si="1970"/>
        <v>Green</v>
      </c>
      <c r="R6106" t="str">
        <f t="shared" si="1971"/>
        <v>Red</v>
      </c>
      <c r="S6106" t="str">
        <f t="shared" si="1972"/>
        <v>Green</v>
      </c>
      <c r="T6106" t="str">
        <f t="shared" si="1973"/>
        <v>Green</v>
      </c>
      <c r="U6106" t="str">
        <f t="shared" si="1974"/>
        <v>Red</v>
      </c>
      <c r="V6106" t="str">
        <f t="shared" si="1975"/>
        <v>Red</v>
      </c>
      <c r="W6106" t="str">
        <f t="shared" si="1976"/>
        <v>Green</v>
      </c>
      <c r="X6106" t="str">
        <f t="shared" si="1977"/>
        <v>Green</v>
      </c>
      <c r="Y6106" t="str">
        <f t="shared" si="1978"/>
        <v>Green</v>
      </c>
      <c r="Z6106" t="str">
        <f t="shared" si="1979"/>
        <v>Green</v>
      </c>
      <c r="AA6106" t="str">
        <f t="shared" si="1980"/>
        <v>Red</v>
      </c>
      <c r="AB6106" t="str">
        <f t="shared" si="1981"/>
        <v>Green</v>
      </c>
      <c r="AC6106" t="str">
        <f t="shared" si="1982"/>
        <v>Red</v>
      </c>
      <c r="AD6106" t="str">
        <f t="shared" si="1983"/>
        <v>Green</v>
      </c>
    </row>
    <row r="6107" spans="1:30" x14ac:dyDescent="0.3">
      <c r="A6107" t="str">
        <f t="shared" si="1964"/>
        <v>08/08/2026Grazer AKAustria Lustenau</v>
      </c>
      <c r="D6107" s="2">
        <v>46242</v>
      </c>
      <c r="E6107" s="3">
        <v>0.625</v>
      </c>
      <c r="F6107" t="s">
        <v>3001</v>
      </c>
      <c r="G6107" t="s">
        <v>3014</v>
      </c>
      <c r="H6107">
        <v>1</v>
      </c>
      <c r="I6107">
        <v>0</v>
      </c>
      <c r="J6107">
        <v>2</v>
      </c>
      <c r="K6107">
        <v>1</v>
      </c>
      <c r="L6107" s="22" t="str">
        <f t="shared" si="1965"/>
        <v>08/08/2026</v>
      </c>
      <c r="M6107" s="23">
        <f t="shared" si="1966"/>
        <v>0.5</v>
      </c>
      <c r="N6107" t="str">
        <f t="shared" si="1967"/>
        <v>2 - 1</v>
      </c>
      <c r="O6107" t="str">
        <f t="shared" si="1968"/>
        <v>Green</v>
      </c>
      <c r="P6107" t="str">
        <f t="shared" si="1969"/>
        <v>Red</v>
      </c>
      <c r="Q6107" t="str">
        <f t="shared" si="1970"/>
        <v>Red</v>
      </c>
      <c r="R6107" t="str">
        <f t="shared" si="1971"/>
        <v>Green</v>
      </c>
      <c r="S6107" t="str">
        <f t="shared" si="1972"/>
        <v>Red</v>
      </c>
      <c r="T6107" t="str">
        <f t="shared" si="1973"/>
        <v>Green</v>
      </c>
      <c r="U6107" t="str">
        <f t="shared" si="1974"/>
        <v>Green</v>
      </c>
      <c r="V6107" t="str">
        <f t="shared" si="1975"/>
        <v>Red</v>
      </c>
      <c r="W6107" t="str">
        <f t="shared" si="1976"/>
        <v>Red</v>
      </c>
      <c r="X6107" t="str">
        <f t="shared" si="1977"/>
        <v>Green</v>
      </c>
      <c r="Y6107" t="str">
        <f t="shared" si="1978"/>
        <v>Green</v>
      </c>
      <c r="Z6107" t="str">
        <f t="shared" si="1979"/>
        <v>Green</v>
      </c>
      <c r="AA6107" t="str">
        <f t="shared" si="1980"/>
        <v>Red</v>
      </c>
      <c r="AB6107" t="str">
        <f t="shared" si="1981"/>
        <v>Green</v>
      </c>
      <c r="AC6107" t="str">
        <f t="shared" si="1982"/>
        <v>Green</v>
      </c>
      <c r="AD6107" t="str">
        <f t="shared" si="1983"/>
        <v>Red</v>
      </c>
    </row>
    <row r="6108" spans="1:30" x14ac:dyDescent="0.3">
      <c r="A6108" t="str">
        <f t="shared" si="1964"/>
        <v>08/08/2026Gundelfingen 1920SV Kirschanschoering</v>
      </c>
      <c r="D6108" s="2">
        <v>46242</v>
      </c>
      <c r="E6108" s="3">
        <v>0.625</v>
      </c>
      <c r="F6108" t="s">
        <v>2474</v>
      </c>
      <c r="G6108" t="s">
        <v>3283</v>
      </c>
      <c r="H6108">
        <v>2</v>
      </c>
      <c r="I6108">
        <v>1</v>
      </c>
      <c r="J6108">
        <v>3</v>
      </c>
      <c r="K6108">
        <v>1</v>
      </c>
      <c r="L6108" s="22" t="str">
        <f t="shared" si="1965"/>
        <v>08/08/2026</v>
      </c>
      <c r="M6108" s="23">
        <f t="shared" si="1966"/>
        <v>0.5</v>
      </c>
      <c r="N6108" t="str">
        <f t="shared" si="1967"/>
        <v>3 - 1</v>
      </c>
      <c r="O6108" t="str">
        <f t="shared" si="1968"/>
        <v>Green</v>
      </c>
      <c r="P6108" t="str">
        <f t="shared" si="1969"/>
        <v>Red</v>
      </c>
      <c r="Q6108" t="str">
        <f t="shared" si="1970"/>
        <v>Red</v>
      </c>
      <c r="R6108" t="str">
        <f t="shared" si="1971"/>
        <v>Green</v>
      </c>
      <c r="S6108" t="str">
        <f t="shared" si="1972"/>
        <v>Red</v>
      </c>
      <c r="T6108" t="str">
        <f t="shared" si="1973"/>
        <v>Green</v>
      </c>
      <c r="U6108" t="str">
        <f t="shared" si="1974"/>
        <v>Green</v>
      </c>
      <c r="V6108" t="str">
        <f t="shared" si="1975"/>
        <v>Red</v>
      </c>
      <c r="W6108" t="str">
        <f t="shared" si="1976"/>
        <v>Red</v>
      </c>
      <c r="X6108" t="str">
        <f t="shared" si="1977"/>
        <v>Green</v>
      </c>
      <c r="Y6108" t="str">
        <f t="shared" si="1978"/>
        <v>Green</v>
      </c>
      <c r="Z6108" t="str">
        <f t="shared" si="1979"/>
        <v>Green</v>
      </c>
      <c r="AA6108" t="str">
        <f t="shared" si="1980"/>
        <v>Red</v>
      </c>
      <c r="AB6108" t="str">
        <f t="shared" si="1981"/>
        <v>Red</v>
      </c>
      <c r="AC6108" t="str">
        <f t="shared" si="1982"/>
        <v>Green</v>
      </c>
      <c r="AD6108" t="str">
        <f t="shared" si="1983"/>
        <v>Red</v>
      </c>
    </row>
    <row r="6109" spans="1:30" x14ac:dyDescent="0.3">
      <c r="A6109" t="str">
        <f t="shared" si="1964"/>
        <v>08/08/2026Gyirmot SEKazincbarcikai SC</v>
      </c>
      <c r="D6109" s="2">
        <v>46242</v>
      </c>
      <c r="E6109" s="3">
        <v>0.625</v>
      </c>
      <c r="F6109" t="s">
        <v>4565</v>
      </c>
      <c r="G6109" t="s">
        <v>3302</v>
      </c>
      <c r="H6109">
        <v>1</v>
      </c>
      <c r="I6109">
        <v>1</v>
      </c>
      <c r="J6109">
        <v>2</v>
      </c>
      <c r="K6109">
        <v>2</v>
      </c>
      <c r="L6109" s="22" t="str">
        <f t="shared" si="1965"/>
        <v>08/08/2026</v>
      </c>
      <c r="M6109" s="23">
        <f t="shared" si="1966"/>
        <v>0.5</v>
      </c>
      <c r="N6109" t="str">
        <f t="shared" si="1967"/>
        <v>2 - 2</v>
      </c>
      <c r="O6109" t="str">
        <f t="shared" si="1968"/>
        <v>Red</v>
      </c>
      <c r="P6109" t="str">
        <f t="shared" si="1969"/>
        <v>Green</v>
      </c>
      <c r="Q6109" t="str">
        <f t="shared" si="1970"/>
        <v>Red</v>
      </c>
      <c r="R6109" t="str">
        <f t="shared" si="1971"/>
        <v>Green</v>
      </c>
      <c r="S6109" t="str">
        <f t="shared" si="1972"/>
        <v>Green</v>
      </c>
      <c r="T6109" t="str">
        <f t="shared" si="1973"/>
        <v>Red</v>
      </c>
      <c r="U6109" t="str">
        <f t="shared" si="1974"/>
        <v>Red</v>
      </c>
      <c r="V6109" t="str">
        <f t="shared" si="1975"/>
        <v>Green</v>
      </c>
      <c r="W6109" t="str">
        <f t="shared" si="1976"/>
        <v>Red</v>
      </c>
      <c r="X6109" t="str">
        <f t="shared" si="1977"/>
        <v>Green</v>
      </c>
      <c r="Y6109" t="str">
        <f t="shared" si="1978"/>
        <v>Green</v>
      </c>
      <c r="Z6109" t="str">
        <f t="shared" si="1979"/>
        <v>Green</v>
      </c>
      <c r="AA6109" t="str">
        <f t="shared" si="1980"/>
        <v>Red</v>
      </c>
      <c r="AB6109" t="str">
        <f t="shared" si="1981"/>
        <v>Red</v>
      </c>
      <c r="AC6109" t="str">
        <f t="shared" si="1982"/>
        <v>Green</v>
      </c>
      <c r="AD6109" t="str">
        <f t="shared" si="1983"/>
        <v>Red</v>
      </c>
    </row>
    <row r="6110" spans="1:30" x14ac:dyDescent="0.3">
      <c r="A6110" t="str">
        <f t="shared" si="1964"/>
        <v>08/08/2026Gyori ETO IISarisapi BSE</v>
      </c>
      <c r="D6110" s="2">
        <v>46242</v>
      </c>
      <c r="E6110" s="3">
        <v>0.625</v>
      </c>
      <c r="F6110" t="s">
        <v>4283</v>
      </c>
      <c r="G6110" t="s">
        <v>7499</v>
      </c>
      <c r="H6110">
        <v>2</v>
      </c>
      <c r="I6110">
        <v>2</v>
      </c>
      <c r="J6110">
        <v>2</v>
      </c>
      <c r="K6110">
        <v>3</v>
      </c>
      <c r="L6110" s="22" t="str">
        <f t="shared" si="1965"/>
        <v>08/08/2026</v>
      </c>
      <c r="M6110" s="23">
        <f t="shared" si="1966"/>
        <v>0.5</v>
      </c>
      <c r="N6110" t="str">
        <f t="shared" si="1967"/>
        <v>2 - 3</v>
      </c>
      <c r="O6110" t="str">
        <f t="shared" si="1968"/>
        <v>Red</v>
      </c>
      <c r="P6110" t="str">
        <f t="shared" si="1969"/>
        <v>Red</v>
      </c>
      <c r="Q6110" t="str">
        <f t="shared" si="1970"/>
        <v>Green</v>
      </c>
      <c r="R6110" t="str">
        <f t="shared" si="1971"/>
        <v>Red</v>
      </c>
      <c r="S6110" t="str">
        <f t="shared" si="1972"/>
        <v>Green</v>
      </c>
      <c r="T6110" t="str">
        <f t="shared" si="1973"/>
        <v>Green</v>
      </c>
      <c r="U6110" t="str">
        <f t="shared" si="1974"/>
        <v>Red</v>
      </c>
      <c r="V6110" t="str">
        <f t="shared" si="1975"/>
        <v>Green</v>
      </c>
      <c r="W6110" t="str">
        <f t="shared" si="1976"/>
        <v>Red</v>
      </c>
      <c r="X6110" t="str">
        <f t="shared" si="1977"/>
        <v>Green</v>
      </c>
      <c r="Y6110" t="str">
        <f t="shared" si="1978"/>
        <v>Green</v>
      </c>
      <c r="Z6110" t="str">
        <f t="shared" si="1979"/>
        <v>Green</v>
      </c>
      <c r="AA6110" t="str">
        <f t="shared" si="1980"/>
        <v>Red</v>
      </c>
      <c r="AB6110" t="str">
        <f t="shared" si="1981"/>
        <v>Red</v>
      </c>
      <c r="AC6110" t="str">
        <f t="shared" si="1982"/>
        <v>Green</v>
      </c>
      <c r="AD6110" t="str">
        <f t="shared" si="1983"/>
        <v>Red</v>
      </c>
    </row>
    <row r="6111" spans="1:30" x14ac:dyDescent="0.3">
      <c r="A6111" t="str">
        <f t="shared" si="1964"/>
        <v>08/08/2026Kapylan PalloEIF</v>
      </c>
      <c r="D6111" s="2">
        <v>46242</v>
      </c>
      <c r="E6111" s="3">
        <v>0.625</v>
      </c>
      <c r="F6111" t="s">
        <v>1343</v>
      </c>
      <c r="G6111" t="s">
        <v>3208</v>
      </c>
      <c r="H6111">
        <v>0</v>
      </c>
      <c r="I6111">
        <v>0</v>
      </c>
      <c r="J6111">
        <v>0</v>
      </c>
      <c r="K6111">
        <v>1</v>
      </c>
      <c r="L6111" s="22" t="str">
        <f t="shared" si="1965"/>
        <v>08/08/2026</v>
      </c>
      <c r="M6111" s="23">
        <f t="shared" si="1966"/>
        <v>0.5</v>
      </c>
      <c r="N6111" t="str">
        <f t="shared" si="1967"/>
        <v>0 - 1</v>
      </c>
      <c r="O6111" t="str">
        <f t="shared" si="1968"/>
        <v>Red</v>
      </c>
      <c r="P6111" t="str">
        <f t="shared" si="1969"/>
        <v>Red</v>
      </c>
      <c r="Q6111" t="str">
        <f t="shared" si="1970"/>
        <v>Green</v>
      </c>
      <c r="R6111" t="str">
        <f t="shared" si="1971"/>
        <v>Red</v>
      </c>
      <c r="S6111" t="str">
        <f t="shared" si="1972"/>
        <v>Green</v>
      </c>
      <c r="T6111" t="str">
        <f t="shared" si="1973"/>
        <v>Green</v>
      </c>
      <c r="U6111" t="str">
        <f t="shared" si="1974"/>
        <v>Red</v>
      </c>
      <c r="V6111" t="str">
        <f t="shared" si="1975"/>
        <v>Green</v>
      </c>
      <c r="W6111" t="str">
        <f t="shared" si="1976"/>
        <v>Red</v>
      </c>
      <c r="X6111" t="str">
        <f t="shared" si="1977"/>
        <v>Red</v>
      </c>
      <c r="Y6111" t="str">
        <f t="shared" si="1978"/>
        <v>Red</v>
      </c>
      <c r="Z6111" t="str">
        <f t="shared" si="1979"/>
        <v>Red</v>
      </c>
      <c r="AA6111" t="str">
        <f t="shared" si="1980"/>
        <v>Green</v>
      </c>
      <c r="AB6111" t="str">
        <f t="shared" si="1981"/>
        <v>Green</v>
      </c>
      <c r="AC6111" t="str">
        <f t="shared" si="1982"/>
        <v>Red</v>
      </c>
      <c r="AD6111" t="str">
        <f t="shared" si="1983"/>
        <v>Green</v>
      </c>
    </row>
    <row r="6112" spans="1:30" x14ac:dyDescent="0.3">
      <c r="A6112" t="str">
        <f t="shared" si="1964"/>
        <v>08/08/2026KF FjallabyggdKV Vesturbaer</v>
      </c>
      <c r="D6112" s="2">
        <v>46242</v>
      </c>
      <c r="E6112" s="3">
        <v>0.625</v>
      </c>
      <c r="F6112" t="s">
        <v>3351</v>
      </c>
      <c r="G6112" t="s">
        <v>3346</v>
      </c>
      <c r="H6112">
        <v>4</v>
      </c>
      <c r="I6112">
        <v>2</v>
      </c>
      <c r="J6112">
        <v>4</v>
      </c>
      <c r="K6112">
        <v>4</v>
      </c>
      <c r="L6112" s="22" t="str">
        <f t="shared" si="1965"/>
        <v>08/08/2026</v>
      </c>
      <c r="M6112" s="23">
        <f t="shared" si="1966"/>
        <v>0.5</v>
      </c>
      <c r="N6112" t="str">
        <f t="shared" si="1967"/>
        <v>4 - 4</v>
      </c>
      <c r="O6112" t="str">
        <f t="shared" si="1968"/>
        <v>Red</v>
      </c>
      <c r="P6112" t="str">
        <f t="shared" si="1969"/>
        <v>Green</v>
      </c>
      <c r="Q6112" t="str">
        <f t="shared" si="1970"/>
        <v>Red</v>
      </c>
      <c r="R6112" t="str">
        <f t="shared" si="1971"/>
        <v>Green</v>
      </c>
      <c r="S6112" t="str">
        <f t="shared" si="1972"/>
        <v>Green</v>
      </c>
      <c r="T6112" t="str">
        <f t="shared" si="1973"/>
        <v>Red</v>
      </c>
      <c r="U6112" t="str">
        <f t="shared" si="1974"/>
        <v>Green</v>
      </c>
      <c r="V6112" t="str">
        <f t="shared" si="1975"/>
        <v>Red</v>
      </c>
      <c r="W6112" t="str">
        <f t="shared" si="1976"/>
        <v>Red</v>
      </c>
      <c r="X6112" t="str">
        <f t="shared" si="1977"/>
        <v>Green</v>
      </c>
      <c r="Y6112" t="str">
        <f t="shared" si="1978"/>
        <v>Green</v>
      </c>
      <c r="Z6112" t="str">
        <f t="shared" si="1979"/>
        <v>Green</v>
      </c>
      <c r="AA6112" t="str">
        <f t="shared" si="1980"/>
        <v>Red</v>
      </c>
      <c r="AB6112" t="str">
        <f t="shared" si="1981"/>
        <v>Red</v>
      </c>
      <c r="AC6112" t="str">
        <f t="shared" si="1982"/>
        <v>Green</v>
      </c>
      <c r="AD6112" t="str">
        <f t="shared" si="1983"/>
        <v>Red</v>
      </c>
    </row>
    <row r="6113" spans="1:30" x14ac:dyDescent="0.3">
      <c r="A6113" t="str">
        <f t="shared" si="1964"/>
        <v>08/08/2026KluczborkKS Gornik Polkowice</v>
      </c>
      <c r="D6113" s="2">
        <v>46242</v>
      </c>
      <c r="E6113" s="3">
        <v>0.625</v>
      </c>
      <c r="F6113" t="s">
        <v>6081</v>
      </c>
      <c r="G6113" t="s">
        <v>5419</v>
      </c>
      <c r="H6113">
        <v>0</v>
      </c>
      <c r="I6113">
        <v>0</v>
      </c>
      <c r="J6113">
        <v>2</v>
      </c>
      <c r="K6113">
        <v>1</v>
      </c>
      <c r="L6113" s="22" t="str">
        <f t="shared" si="1965"/>
        <v>08/08/2026</v>
      </c>
      <c r="M6113" s="23">
        <f t="shared" si="1966"/>
        <v>0.5</v>
      </c>
      <c r="N6113" t="str">
        <f t="shared" si="1967"/>
        <v>2 - 1</v>
      </c>
      <c r="O6113" t="str">
        <f t="shared" si="1968"/>
        <v>Green</v>
      </c>
      <c r="P6113" t="str">
        <f t="shared" si="1969"/>
        <v>Red</v>
      </c>
      <c r="Q6113" t="str">
        <f t="shared" si="1970"/>
        <v>Red</v>
      </c>
      <c r="R6113" t="str">
        <f t="shared" si="1971"/>
        <v>Green</v>
      </c>
      <c r="S6113" t="str">
        <f t="shared" si="1972"/>
        <v>Red</v>
      </c>
      <c r="T6113" t="str">
        <f t="shared" si="1973"/>
        <v>Green</v>
      </c>
      <c r="U6113" t="str">
        <f t="shared" si="1974"/>
        <v>Red</v>
      </c>
      <c r="V6113" t="str">
        <f t="shared" si="1975"/>
        <v>Green</v>
      </c>
      <c r="W6113" t="str">
        <f t="shared" si="1976"/>
        <v>Red</v>
      </c>
      <c r="X6113" t="str">
        <f t="shared" si="1977"/>
        <v>Red</v>
      </c>
      <c r="Y6113" t="str">
        <f t="shared" si="1978"/>
        <v>Green</v>
      </c>
      <c r="Z6113" t="str">
        <f t="shared" si="1979"/>
        <v>Green</v>
      </c>
      <c r="AA6113" t="str">
        <f t="shared" si="1980"/>
        <v>Red</v>
      </c>
      <c r="AB6113" t="str">
        <f t="shared" si="1981"/>
        <v>Green</v>
      </c>
      <c r="AC6113" t="str">
        <f t="shared" si="1982"/>
        <v>Green</v>
      </c>
      <c r="AD6113" t="str">
        <f t="shared" si="1983"/>
        <v>Red</v>
      </c>
    </row>
    <row r="6114" spans="1:30" x14ac:dyDescent="0.3">
      <c r="A6114" t="str">
        <f t="shared" si="1964"/>
        <v>08/08/2026Kraluv DvurViktoria Plzen II</v>
      </c>
      <c r="D6114" s="2">
        <v>46242</v>
      </c>
      <c r="E6114" s="3">
        <v>0.625</v>
      </c>
      <c r="F6114" t="s">
        <v>7500</v>
      </c>
      <c r="G6114" t="s">
        <v>7501</v>
      </c>
      <c r="H6114">
        <v>0</v>
      </c>
      <c r="I6114">
        <v>1</v>
      </c>
      <c r="J6114">
        <v>2</v>
      </c>
      <c r="K6114">
        <v>2</v>
      </c>
      <c r="L6114" s="22" t="str">
        <f t="shared" si="1965"/>
        <v>08/08/2026</v>
      </c>
      <c r="M6114" s="23">
        <f t="shared" si="1966"/>
        <v>0.5</v>
      </c>
      <c r="N6114" t="str">
        <f t="shared" si="1967"/>
        <v>2 - 2</v>
      </c>
      <c r="O6114" t="str">
        <f t="shared" si="1968"/>
        <v>Red</v>
      </c>
      <c r="P6114" t="str">
        <f t="shared" si="1969"/>
        <v>Green</v>
      </c>
      <c r="Q6114" t="str">
        <f t="shared" si="1970"/>
        <v>Red</v>
      </c>
      <c r="R6114" t="str">
        <f t="shared" si="1971"/>
        <v>Green</v>
      </c>
      <c r="S6114" t="str">
        <f t="shared" si="1972"/>
        <v>Green</v>
      </c>
      <c r="T6114" t="str">
        <f t="shared" si="1973"/>
        <v>Red</v>
      </c>
      <c r="U6114" t="str">
        <f t="shared" si="1974"/>
        <v>Red</v>
      </c>
      <c r="V6114" t="str">
        <f t="shared" si="1975"/>
        <v>Red</v>
      </c>
      <c r="W6114" t="str">
        <f t="shared" si="1976"/>
        <v>Green</v>
      </c>
      <c r="X6114" t="str">
        <f t="shared" si="1977"/>
        <v>Green</v>
      </c>
      <c r="Y6114" t="str">
        <f t="shared" si="1978"/>
        <v>Green</v>
      </c>
      <c r="Z6114" t="str">
        <f t="shared" si="1979"/>
        <v>Green</v>
      </c>
      <c r="AA6114" t="str">
        <f t="shared" si="1980"/>
        <v>Red</v>
      </c>
      <c r="AB6114" t="str">
        <f t="shared" si="1981"/>
        <v>Red</v>
      </c>
      <c r="AC6114" t="str">
        <f t="shared" si="1982"/>
        <v>Green</v>
      </c>
      <c r="AD6114" t="str">
        <f t="shared" si="1983"/>
        <v>Red</v>
      </c>
    </row>
    <row r="6115" spans="1:30" x14ac:dyDescent="0.3">
      <c r="A6115" t="str">
        <f t="shared" si="1964"/>
        <v>08/08/2026Levski KarlovoFC Krumovgrad</v>
      </c>
      <c r="D6115" s="2">
        <v>46242</v>
      </c>
      <c r="E6115" s="3">
        <v>0.625</v>
      </c>
      <c r="F6115" t="s">
        <v>7502</v>
      </c>
      <c r="G6115" t="s">
        <v>7503</v>
      </c>
      <c r="H6115">
        <v>0</v>
      </c>
      <c r="I6115">
        <v>1</v>
      </c>
      <c r="J6115">
        <v>0</v>
      </c>
      <c r="K6115">
        <v>1</v>
      </c>
      <c r="L6115" s="22" t="str">
        <f t="shared" si="1965"/>
        <v>08/08/2026</v>
      </c>
      <c r="M6115" s="23">
        <f t="shared" si="1966"/>
        <v>0.5</v>
      </c>
      <c r="N6115" t="str">
        <f t="shared" si="1967"/>
        <v>0 - 1</v>
      </c>
      <c r="O6115" t="str">
        <f t="shared" si="1968"/>
        <v>Red</v>
      </c>
      <c r="P6115" t="str">
        <f t="shared" si="1969"/>
        <v>Red</v>
      </c>
      <c r="Q6115" t="str">
        <f t="shared" si="1970"/>
        <v>Green</v>
      </c>
      <c r="R6115" t="str">
        <f t="shared" si="1971"/>
        <v>Red</v>
      </c>
      <c r="S6115" t="str">
        <f t="shared" si="1972"/>
        <v>Green</v>
      </c>
      <c r="T6115" t="str">
        <f t="shared" si="1973"/>
        <v>Green</v>
      </c>
      <c r="U6115" t="str">
        <f t="shared" si="1974"/>
        <v>Red</v>
      </c>
      <c r="V6115" t="str">
        <f t="shared" si="1975"/>
        <v>Red</v>
      </c>
      <c r="W6115" t="str">
        <f t="shared" si="1976"/>
        <v>Green</v>
      </c>
      <c r="X6115" t="str">
        <f t="shared" si="1977"/>
        <v>Green</v>
      </c>
      <c r="Y6115" t="str">
        <f t="shared" si="1978"/>
        <v>Red</v>
      </c>
      <c r="Z6115" t="str">
        <f t="shared" si="1979"/>
        <v>Red</v>
      </c>
      <c r="AA6115" t="str">
        <f t="shared" si="1980"/>
        <v>Green</v>
      </c>
      <c r="AB6115" t="str">
        <f t="shared" si="1981"/>
        <v>Green</v>
      </c>
      <c r="AC6115" t="str">
        <f t="shared" si="1982"/>
        <v>Red</v>
      </c>
      <c r="AD6115" t="str">
        <f t="shared" si="1983"/>
        <v>Green</v>
      </c>
    </row>
    <row r="6116" spans="1:30" x14ac:dyDescent="0.3">
      <c r="A6116" t="str">
        <f t="shared" si="1964"/>
        <v>08/08/2026LKS LomzaKTS Weszlo</v>
      </c>
      <c r="D6116" s="2">
        <v>46242</v>
      </c>
      <c r="E6116" s="3">
        <v>0.625</v>
      </c>
      <c r="F6116" t="s">
        <v>6102</v>
      </c>
      <c r="G6116" t="s">
        <v>5455</v>
      </c>
      <c r="H6116">
        <v>0</v>
      </c>
      <c r="I6116">
        <v>1</v>
      </c>
      <c r="J6116">
        <v>0</v>
      </c>
      <c r="K6116">
        <v>1</v>
      </c>
      <c r="L6116" s="22" t="str">
        <f t="shared" si="1965"/>
        <v>08/08/2026</v>
      </c>
      <c r="M6116" s="23">
        <f t="shared" si="1966"/>
        <v>0.5</v>
      </c>
      <c r="N6116" t="str">
        <f t="shared" si="1967"/>
        <v>0 - 1</v>
      </c>
      <c r="O6116" t="str">
        <f t="shared" si="1968"/>
        <v>Red</v>
      </c>
      <c r="P6116" t="str">
        <f t="shared" si="1969"/>
        <v>Red</v>
      </c>
      <c r="Q6116" t="str">
        <f t="shared" si="1970"/>
        <v>Green</v>
      </c>
      <c r="R6116" t="str">
        <f t="shared" si="1971"/>
        <v>Red</v>
      </c>
      <c r="S6116" t="str">
        <f t="shared" si="1972"/>
        <v>Green</v>
      </c>
      <c r="T6116" t="str">
        <f t="shared" si="1973"/>
        <v>Green</v>
      </c>
      <c r="U6116" t="str">
        <f t="shared" si="1974"/>
        <v>Red</v>
      </c>
      <c r="V6116" t="str">
        <f t="shared" si="1975"/>
        <v>Red</v>
      </c>
      <c r="W6116" t="str">
        <f t="shared" si="1976"/>
        <v>Green</v>
      </c>
      <c r="X6116" t="str">
        <f t="shared" si="1977"/>
        <v>Green</v>
      </c>
      <c r="Y6116" t="str">
        <f t="shared" si="1978"/>
        <v>Red</v>
      </c>
      <c r="Z6116" t="str">
        <f t="shared" si="1979"/>
        <v>Red</v>
      </c>
      <c r="AA6116" t="str">
        <f t="shared" si="1980"/>
        <v>Green</v>
      </c>
      <c r="AB6116" t="str">
        <f t="shared" si="1981"/>
        <v>Green</v>
      </c>
      <c r="AC6116" t="str">
        <f t="shared" si="1982"/>
        <v>Red</v>
      </c>
      <c r="AD6116" t="str">
        <f t="shared" si="1983"/>
        <v>Green</v>
      </c>
    </row>
    <row r="6117" spans="1:30" x14ac:dyDescent="0.3">
      <c r="A6117" t="str">
        <f t="shared" si="1964"/>
        <v>08/08/2026Lokomotiv MoscowAkron Tolyatti</v>
      </c>
      <c r="D6117" s="2">
        <v>46242</v>
      </c>
      <c r="E6117" s="3">
        <v>0.625</v>
      </c>
      <c r="F6117" t="s">
        <v>1037</v>
      </c>
      <c r="G6117" t="s">
        <v>6878</v>
      </c>
      <c r="H6117">
        <v>0</v>
      </c>
      <c r="I6117">
        <v>0</v>
      </c>
      <c r="J6117">
        <v>0</v>
      </c>
      <c r="K6117">
        <v>0</v>
      </c>
      <c r="L6117" s="22" t="str">
        <f t="shared" si="1965"/>
        <v>08/08/2026</v>
      </c>
      <c r="M6117" s="23">
        <f t="shared" si="1966"/>
        <v>0.5</v>
      </c>
      <c r="N6117" t="str">
        <f t="shared" si="1967"/>
        <v>0 - 0</v>
      </c>
      <c r="O6117" t="str">
        <f t="shared" si="1968"/>
        <v>Red</v>
      </c>
      <c r="P6117" t="str">
        <f t="shared" si="1969"/>
        <v>Green</v>
      </c>
      <c r="Q6117" t="str">
        <f t="shared" si="1970"/>
        <v>Red</v>
      </c>
      <c r="R6117" t="str">
        <f t="shared" si="1971"/>
        <v>Green</v>
      </c>
      <c r="S6117" t="str">
        <f t="shared" si="1972"/>
        <v>Green</v>
      </c>
      <c r="T6117" t="str">
        <f t="shared" si="1973"/>
        <v>Red</v>
      </c>
      <c r="U6117" t="str">
        <f t="shared" si="1974"/>
        <v>Red</v>
      </c>
      <c r="V6117" t="str">
        <f t="shared" si="1975"/>
        <v>Green</v>
      </c>
      <c r="W6117" t="str">
        <f t="shared" si="1976"/>
        <v>Red</v>
      </c>
      <c r="X6117" t="str">
        <f t="shared" si="1977"/>
        <v>Red</v>
      </c>
      <c r="Y6117" t="str">
        <f t="shared" si="1978"/>
        <v>Red</v>
      </c>
      <c r="Z6117" t="str">
        <f t="shared" si="1979"/>
        <v>Red</v>
      </c>
      <c r="AA6117" t="str">
        <f t="shared" si="1980"/>
        <v>Green</v>
      </c>
      <c r="AB6117" t="str">
        <f t="shared" si="1981"/>
        <v>Green</v>
      </c>
      <c r="AC6117" t="str">
        <f t="shared" si="1982"/>
        <v>Red</v>
      </c>
      <c r="AD6117" t="str">
        <f t="shared" si="1983"/>
        <v>Green</v>
      </c>
    </row>
    <row r="6118" spans="1:30" x14ac:dyDescent="0.3">
      <c r="A6118" t="str">
        <f t="shared" si="1964"/>
        <v>08/08/2026MainzParis FC</v>
      </c>
      <c r="D6118" s="2">
        <v>46242</v>
      </c>
      <c r="E6118" s="3">
        <v>0.625</v>
      </c>
      <c r="F6118" t="s">
        <v>3818</v>
      </c>
      <c r="G6118" t="s">
        <v>2631</v>
      </c>
      <c r="H6118">
        <v>2</v>
      </c>
      <c r="I6118">
        <v>0</v>
      </c>
      <c r="J6118">
        <v>4</v>
      </c>
      <c r="K6118">
        <v>0</v>
      </c>
      <c r="L6118" s="22" t="str">
        <f t="shared" si="1965"/>
        <v>08/08/2026</v>
      </c>
      <c r="M6118" s="23">
        <f t="shared" si="1966"/>
        <v>0.5</v>
      </c>
      <c r="N6118" t="str">
        <f t="shared" si="1967"/>
        <v>4 - 0</v>
      </c>
      <c r="O6118" t="str">
        <f t="shared" si="1968"/>
        <v>Green</v>
      </c>
      <c r="P6118" t="str">
        <f t="shared" si="1969"/>
        <v>Red</v>
      </c>
      <c r="Q6118" t="str">
        <f t="shared" si="1970"/>
        <v>Red</v>
      </c>
      <c r="R6118" t="str">
        <f t="shared" si="1971"/>
        <v>Green</v>
      </c>
      <c r="S6118" t="str">
        <f t="shared" si="1972"/>
        <v>Red</v>
      </c>
      <c r="T6118" t="str">
        <f t="shared" si="1973"/>
        <v>Green</v>
      </c>
      <c r="U6118" t="str">
        <f t="shared" si="1974"/>
        <v>Green</v>
      </c>
      <c r="V6118" t="str">
        <f t="shared" si="1975"/>
        <v>Red</v>
      </c>
      <c r="W6118" t="str">
        <f t="shared" si="1976"/>
        <v>Red</v>
      </c>
      <c r="X6118" t="str">
        <f t="shared" si="1977"/>
        <v>Green</v>
      </c>
      <c r="Y6118" t="str">
        <f t="shared" si="1978"/>
        <v>Green</v>
      </c>
      <c r="Z6118" t="str">
        <f t="shared" si="1979"/>
        <v>Green</v>
      </c>
      <c r="AA6118" t="str">
        <f t="shared" si="1980"/>
        <v>Red</v>
      </c>
      <c r="AB6118" t="str">
        <f t="shared" si="1981"/>
        <v>Red</v>
      </c>
      <c r="AC6118" t="str">
        <f t="shared" si="1982"/>
        <v>Red</v>
      </c>
      <c r="AD6118" t="str">
        <f t="shared" si="1983"/>
        <v>Green</v>
      </c>
    </row>
    <row r="6119" spans="1:30" x14ac:dyDescent="0.3">
      <c r="A6119" t="str">
        <f t="shared" si="1964"/>
        <v>08/08/2026MaritsaZagorets Nova Zagora</v>
      </c>
      <c r="D6119" s="2">
        <v>46242</v>
      </c>
      <c r="E6119" s="3">
        <v>0.625</v>
      </c>
      <c r="F6119" t="s">
        <v>7504</v>
      </c>
      <c r="G6119" t="s">
        <v>7505</v>
      </c>
      <c r="H6119">
        <v>0</v>
      </c>
      <c r="I6119">
        <v>0</v>
      </c>
      <c r="J6119">
        <v>0</v>
      </c>
      <c r="K6119">
        <v>0</v>
      </c>
      <c r="L6119" s="22" t="str">
        <f t="shared" si="1965"/>
        <v>08/08/2026</v>
      </c>
      <c r="M6119" s="23">
        <f t="shared" si="1966"/>
        <v>0.5</v>
      </c>
      <c r="N6119" t="str">
        <f t="shared" si="1967"/>
        <v>0 - 0</v>
      </c>
      <c r="O6119" t="str">
        <f t="shared" si="1968"/>
        <v>Red</v>
      </c>
      <c r="P6119" t="str">
        <f t="shared" si="1969"/>
        <v>Green</v>
      </c>
      <c r="Q6119" t="str">
        <f t="shared" si="1970"/>
        <v>Red</v>
      </c>
      <c r="R6119" t="str">
        <f t="shared" si="1971"/>
        <v>Green</v>
      </c>
      <c r="S6119" t="str">
        <f t="shared" si="1972"/>
        <v>Green</v>
      </c>
      <c r="T6119" t="str">
        <f t="shared" si="1973"/>
        <v>Red</v>
      </c>
      <c r="U6119" t="str">
        <f t="shared" si="1974"/>
        <v>Red</v>
      </c>
      <c r="V6119" t="str">
        <f t="shared" si="1975"/>
        <v>Green</v>
      </c>
      <c r="W6119" t="str">
        <f t="shared" si="1976"/>
        <v>Red</v>
      </c>
      <c r="X6119" t="str">
        <f t="shared" si="1977"/>
        <v>Red</v>
      </c>
      <c r="Y6119" t="str">
        <f t="shared" si="1978"/>
        <v>Red</v>
      </c>
      <c r="Z6119" t="str">
        <f t="shared" si="1979"/>
        <v>Red</v>
      </c>
      <c r="AA6119" t="str">
        <f t="shared" si="1980"/>
        <v>Green</v>
      </c>
      <c r="AB6119" t="str">
        <f t="shared" si="1981"/>
        <v>Green</v>
      </c>
      <c r="AC6119" t="str">
        <f t="shared" si="1982"/>
        <v>Red</v>
      </c>
      <c r="AD6119" t="str">
        <f t="shared" si="1983"/>
        <v>Green</v>
      </c>
    </row>
    <row r="6120" spans="1:30" x14ac:dyDescent="0.3">
      <c r="A6120" t="str">
        <f t="shared" si="1964"/>
        <v>08/08/2026Matador PuchovFC Nitra</v>
      </c>
      <c r="D6120" s="2">
        <v>46242</v>
      </c>
      <c r="E6120" s="3">
        <v>0.625</v>
      </c>
      <c r="F6120" t="s">
        <v>5793</v>
      </c>
      <c r="G6120" t="s">
        <v>5958</v>
      </c>
      <c r="H6120">
        <v>0</v>
      </c>
      <c r="I6120">
        <v>0</v>
      </c>
      <c r="J6120">
        <v>0</v>
      </c>
      <c r="K6120">
        <v>0</v>
      </c>
      <c r="L6120" s="22" t="str">
        <f t="shared" si="1965"/>
        <v>08/08/2026</v>
      </c>
      <c r="M6120" s="23">
        <f t="shared" si="1966"/>
        <v>0.5</v>
      </c>
      <c r="N6120" t="str">
        <f t="shared" si="1967"/>
        <v>0 - 0</v>
      </c>
      <c r="O6120" t="str">
        <f t="shared" si="1968"/>
        <v>Red</v>
      </c>
      <c r="P6120" t="str">
        <f t="shared" si="1969"/>
        <v>Green</v>
      </c>
      <c r="Q6120" t="str">
        <f t="shared" si="1970"/>
        <v>Red</v>
      </c>
      <c r="R6120" t="str">
        <f t="shared" si="1971"/>
        <v>Green</v>
      </c>
      <c r="S6120" t="str">
        <f t="shared" si="1972"/>
        <v>Green</v>
      </c>
      <c r="T6120" t="str">
        <f t="shared" si="1973"/>
        <v>Red</v>
      </c>
      <c r="U6120" t="str">
        <f t="shared" si="1974"/>
        <v>Red</v>
      </c>
      <c r="V6120" t="str">
        <f t="shared" si="1975"/>
        <v>Green</v>
      </c>
      <c r="W6120" t="str">
        <f t="shared" si="1976"/>
        <v>Red</v>
      </c>
      <c r="X6120" t="str">
        <f t="shared" si="1977"/>
        <v>Red</v>
      </c>
      <c r="Y6120" t="str">
        <f t="shared" si="1978"/>
        <v>Red</v>
      </c>
      <c r="Z6120" t="str">
        <f t="shared" si="1979"/>
        <v>Red</v>
      </c>
      <c r="AA6120" t="str">
        <f t="shared" si="1980"/>
        <v>Green</v>
      </c>
      <c r="AB6120" t="str">
        <f t="shared" si="1981"/>
        <v>Green</v>
      </c>
      <c r="AC6120" t="str">
        <f t="shared" si="1982"/>
        <v>Red</v>
      </c>
      <c r="AD6120" t="str">
        <f t="shared" si="1983"/>
        <v>Green</v>
      </c>
    </row>
    <row r="6121" spans="1:30" x14ac:dyDescent="0.3">
      <c r="A6121" t="str">
        <f t="shared" si="1964"/>
        <v>08/08/2026MFK Stara LubovnaSlovan Sabinov</v>
      </c>
      <c r="D6121" s="2">
        <v>46242</v>
      </c>
      <c r="E6121" s="3">
        <v>0.625</v>
      </c>
      <c r="F6121" t="s">
        <v>7506</v>
      </c>
      <c r="G6121" t="s">
        <v>7507</v>
      </c>
      <c r="H6121">
        <v>1</v>
      </c>
      <c r="I6121">
        <v>1</v>
      </c>
      <c r="J6121">
        <v>2</v>
      </c>
      <c r="K6121">
        <v>3</v>
      </c>
      <c r="L6121" s="22" t="str">
        <f t="shared" si="1965"/>
        <v>08/08/2026</v>
      </c>
      <c r="M6121" s="23">
        <f t="shared" si="1966"/>
        <v>0.5</v>
      </c>
      <c r="N6121" t="str">
        <f t="shared" si="1967"/>
        <v>2 - 3</v>
      </c>
      <c r="O6121" t="str">
        <f t="shared" si="1968"/>
        <v>Red</v>
      </c>
      <c r="P6121" t="str">
        <f t="shared" si="1969"/>
        <v>Red</v>
      </c>
      <c r="Q6121" t="str">
        <f t="shared" si="1970"/>
        <v>Green</v>
      </c>
      <c r="R6121" t="str">
        <f t="shared" si="1971"/>
        <v>Red</v>
      </c>
      <c r="S6121" t="str">
        <f t="shared" si="1972"/>
        <v>Green</v>
      </c>
      <c r="T6121" t="str">
        <f t="shared" si="1973"/>
        <v>Green</v>
      </c>
      <c r="U6121" t="str">
        <f t="shared" si="1974"/>
        <v>Red</v>
      </c>
      <c r="V6121" t="str">
        <f t="shared" si="1975"/>
        <v>Green</v>
      </c>
      <c r="W6121" t="str">
        <f t="shared" si="1976"/>
        <v>Red</v>
      </c>
      <c r="X6121" t="str">
        <f t="shared" si="1977"/>
        <v>Green</v>
      </c>
      <c r="Y6121" t="str">
        <f t="shared" si="1978"/>
        <v>Green</v>
      </c>
      <c r="Z6121" t="str">
        <f t="shared" si="1979"/>
        <v>Green</v>
      </c>
      <c r="AA6121" t="str">
        <f t="shared" si="1980"/>
        <v>Red</v>
      </c>
      <c r="AB6121" t="str">
        <f t="shared" si="1981"/>
        <v>Red</v>
      </c>
      <c r="AC6121" t="str">
        <f t="shared" si="1982"/>
        <v>Green</v>
      </c>
      <c r="AD6121" t="str">
        <f t="shared" si="1983"/>
        <v>Red</v>
      </c>
    </row>
    <row r="6122" spans="1:30" x14ac:dyDescent="0.3">
      <c r="A6122" t="str">
        <f t="shared" si="1964"/>
        <v>08/08/2026MFK VitkoviceMFK Havirov</v>
      </c>
      <c r="D6122" s="2">
        <v>46242</v>
      </c>
      <c r="E6122" s="3">
        <v>0.625</v>
      </c>
      <c r="F6122" t="s">
        <v>4475</v>
      </c>
      <c r="G6122" t="s">
        <v>3154</v>
      </c>
      <c r="H6122">
        <v>1</v>
      </c>
      <c r="I6122">
        <v>1</v>
      </c>
      <c r="J6122">
        <v>1</v>
      </c>
      <c r="K6122">
        <v>1</v>
      </c>
      <c r="L6122" s="22" t="str">
        <f t="shared" si="1965"/>
        <v>08/08/2026</v>
      </c>
      <c r="M6122" s="23">
        <f t="shared" si="1966"/>
        <v>0.5</v>
      </c>
      <c r="N6122" t="str">
        <f t="shared" si="1967"/>
        <v>1 - 1</v>
      </c>
      <c r="O6122" t="str">
        <f t="shared" si="1968"/>
        <v>Red</v>
      </c>
      <c r="P6122" t="str">
        <f t="shared" si="1969"/>
        <v>Green</v>
      </c>
      <c r="Q6122" t="str">
        <f t="shared" si="1970"/>
        <v>Red</v>
      </c>
      <c r="R6122" t="str">
        <f t="shared" si="1971"/>
        <v>Green</v>
      </c>
      <c r="S6122" t="str">
        <f t="shared" si="1972"/>
        <v>Green</v>
      </c>
      <c r="T6122" t="str">
        <f t="shared" si="1973"/>
        <v>Red</v>
      </c>
      <c r="U6122" t="str">
        <f t="shared" si="1974"/>
        <v>Red</v>
      </c>
      <c r="V6122" t="str">
        <f t="shared" si="1975"/>
        <v>Green</v>
      </c>
      <c r="W6122" t="str">
        <f t="shared" si="1976"/>
        <v>Red</v>
      </c>
      <c r="X6122" t="str">
        <f t="shared" si="1977"/>
        <v>Green</v>
      </c>
      <c r="Y6122" t="str">
        <f t="shared" si="1978"/>
        <v>Green</v>
      </c>
      <c r="Z6122" t="str">
        <f t="shared" si="1979"/>
        <v>Red</v>
      </c>
      <c r="AA6122" t="str">
        <f t="shared" si="1980"/>
        <v>Green</v>
      </c>
      <c r="AB6122" t="str">
        <f t="shared" si="1981"/>
        <v>Green</v>
      </c>
      <c r="AC6122" t="str">
        <f t="shared" si="1982"/>
        <v>Green</v>
      </c>
      <c r="AD6122" t="str">
        <f t="shared" si="1983"/>
        <v>Red</v>
      </c>
    </row>
    <row r="6123" spans="1:30" x14ac:dyDescent="0.3">
      <c r="A6123" t="str">
        <f t="shared" si="1964"/>
        <v>08/08/2026ModenaVis Pesaro</v>
      </c>
      <c r="D6123" s="2">
        <v>46242</v>
      </c>
      <c r="E6123" s="3">
        <v>0.625</v>
      </c>
      <c r="F6123" t="s">
        <v>5052</v>
      </c>
      <c r="G6123" t="s">
        <v>2087</v>
      </c>
      <c r="J6123">
        <v>0</v>
      </c>
      <c r="K6123">
        <v>0</v>
      </c>
      <c r="L6123" s="22" t="str">
        <f t="shared" si="1965"/>
        <v>08/08/2026</v>
      </c>
      <c r="M6123" s="23">
        <f t="shared" si="1966"/>
        <v>0.5</v>
      </c>
      <c r="N6123" t="str">
        <f t="shared" si="1967"/>
        <v>0 - 0</v>
      </c>
      <c r="O6123" t="str">
        <f t="shared" si="1968"/>
        <v>Red</v>
      </c>
      <c r="P6123" t="str">
        <f t="shared" si="1969"/>
        <v>Green</v>
      </c>
      <c r="Q6123" t="str">
        <f t="shared" si="1970"/>
        <v>Red</v>
      </c>
      <c r="R6123" t="str">
        <f t="shared" si="1971"/>
        <v>Green</v>
      </c>
      <c r="S6123" t="str">
        <f t="shared" si="1972"/>
        <v>Green</v>
      </c>
      <c r="T6123" t="str">
        <f t="shared" si="1973"/>
        <v>Red</v>
      </c>
      <c r="U6123" t="str">
        <f t="shared" si="1974"/>
        <v>Red</v>
      </c>
      <c r="V6123" t="str">
        <f t="shared" si="1975"/>
        <v>Green</v>
      </c>
      <c r="W6123" t="str">
        <f t="shared" si="1976"/>
        <v>Red</v>
      </c>
      <c r="X6123" t="str">
        <f t="shared" si="1977"/>
        <v>Red</v>
      </c>
      <c r="Y6123" t="str">
        <f t="shared" si="1978"/>
        <v>Red</v>
      </c>
      <c r="Z6123" t="str">
        <f t="shared" si="1979"/>
        <v>Red</v>
      </c>
      <c r="AA6123" t="str">
        <f t="shared" si="1980"/>
        <v>Green</v>
      </c>
      <c r="AB6123" t="str">
        <f t="shared" si="1981"/>
        <v>Green</v>
      </c>
      <c r="AC6123" t="str">
        <f t="shared" si="1982"/>
        <v>Red</v>
      </c>
      <c r="AD6123" t="str">
        <f t="shared" si="1983"/>
        <v>Green</v>
      </c>
    </row>
    <row r="6124" spans="1:30" x14ac:dyDescent="0.3">
      <c r="A6124" t="str">
        <f t="shared" si="1964"/>
        <v>08/08/2026MSK Fomat MartinKysucke Nove Mesto</v>
      </c>
      <c r="D6124" s="2">
        <v>46242</v>
      </c>
      <c r="E6124" s="3">
        <v>0.625</v>
      </c>
      <c r="F6124" t="s">
        <v>6046</v>
      </c>
      <c r="G6124" t="s">
        <v>6048</v>
      </c>
      <c r="H6124">
        <v>2</v>
      </c>
      <c r="I6124">
        <v>1</v>
      </c>
      <c r="J6124">
        <v>7</v>
      </c>
      <c r="K6124">
        <v>3</v>
      </c>
      <c r="L6124" s="22" t="str">
        <f t="shared" si="1965"/>
        <v>08/08/2026</v>
      </c>
      <c r="M6124" s="23">
        <f t="shared" si="1966"/>
        <v>0.5</v>
      </c>
      <c r="N6124" t="str">
        <f t="shared" si="1967"/>
        <v>7 - 3</v>
      </c>
      <c r="O6124" t="str">
        <f t="shared" si="1968"/>
        <v>Green</v>
      </c>
      <c r="P6124" t="str">
        <f t="shared" si="1969"/>
        <v>Red</v>
      </c>
      <c r="Q6124" t="str">
        <f t="shared" si="1970"/>
        <v>Red</v>
      </c>
      <c r="R6124" t="str">
        <f t="shared" si="1971"/>
        <v>Green</v>
      </c>
      <c r="S6124" t="str">
        <f t="shared" si="1972"/>
        <v>Red</v>
      </c>
      <c r="T6124" t="str">
        <f t="shared" si="1973"/>
        <v>Green</v>
      </c>
      <c r="U6124" t="str">
        <f t="shared" si="1974"/>
        <v>Green</v>
      </c>
      <c r="V6124" t="str">
        <f t="shared" si="1975"/>
        <v>Red</v>
      </c>
      <c r="W6124" t="str">
        <f t="shared" si="1976"/>
        <v>Red</v>
      </c>
      <c r="X6124" t="str">
        <f t="shared" si="1977"/>
        <v>Green</v>
      </c>
      <c r="Y6124" t="str">
        <f t="shared" si="1978"/>
        <v>Green</v>
      </c>
      <c r="Z6124" t="str">
        <f t="shared" si="1979"/>
        <v>Green</v>
      </c>
      <c r="AA6124" t="str">
        <f t="shared" si="1980"/>
        <v>Red</v>
      </c>
      <c r="AB6124" t="str">
        <f t="shared" si="1981"/>
        <v>Red</v>
      </c>
      <c r="AC6124" t="str">
        <f t="shared" si="1982"/>
        <v>Green</v>
      </c>
      <c r="AD6124" t="str">
        <f t="shared" si="1983"/>
        <v>Red</v>
      </c>
    </row>
    <row r="6125" spans="1:30" x14ac:dyDescent="0.3">
      <c r="A6125" t="str">
        <f t="shared" si="1964"/>
        <v>08/08/2026Nasaf QarshiKokand 1912</v>
      </c>
      <c r="D6125" s="2">
        <v>46242</v>
      </c>
      <c r="E6125" s="3">
        <v>0.625</v>
      </c>
      <c r="F6125" t="s">
        <v>1636</v>
      </c>
      <c r="G6125" t="s">
        <v>1631</v>
      </c>
      <c r="H6125">
        <v>0</v>
      </c>
      <c r="I6125">
        <v>0</v>
      </c>
      <c r="J6125">
        <v>0</v>
      </c>
      <c r="K6125">
        <v>0</v>
      </c>
      <c r="L6125" s="22" t="str">
        <f t="shared" si="1965"/>
        <v>08/08/2026</v>
      </c>
      <c r="M6125" s="23">
        <f t="shared" si="1966"/>
        <v>0.5</v>
      </c>
      <c r="N6125" t="str">
        <f t="shared" si="1967"/>
        <v>0 - 0</v>
      </c>
      <c r="O6125" t="str">
        <f t="shared" si="1968"/>
        <v>Red</v>
      </c>
      <c r="P6125" t="str">
        <f t="shared" si="1969"/>
        <v>Green</v>
      </c>
      <c r="Q6125" t="str">
        <f t="shared" si="1970"/>
        <v>Red</v>
      </c>
      <c r="R6125" t="str">
        <f t="shared" si="1971"/>
        <v>Green</v>
      </c>
      <c r="S6125" t="str">
        <f t="shared" si="1972"/>
        <v>Green</v>
      </c>
      <c r="T6125" t="str">
        <f t="shared" si="1973"/>
        <v>Red</v>
      </c>
      <c r="U6125" t="str">
        <f t="shared" si="1974"/>
        <v>Red</v>
      </c>
      <c r="V6125" t="str">
        <f t="shared" si="1975"/>
        <v>Green</v>
      </c>
      <c r="W6125" t="str">
        <f t="shared" si="1976"/>
        <v>Red</v>
      </c>
      <c r="X6125" t="str">
        <f t="shared" si="1977"/>
        <v>Red</v>
      </c>
      <c r="Y6125" t="str">
        <f t="shared" si="1978"/>
        <v>Red</v>
      </c>
      <c r="Z6125" t="str">
        <f t="shared" si="1979"/>
        <v>Red</v>
      </c>
      <c r="AA6125" t="str">
        <f t="shared" si="1980"/>
        <v>Green</v>
      </c>
      <c r="AB6125" t="str">
        <f t="shared" si="1981"/>
        <v>Green</v>
      </c>
      <c r="AC6125" t="str">
        <f t="shared" si="1982"/>
        <v>Red</v>
      </c>
      <c r="AD6125" t="str">
        <f t="shared" si="1983"/>
        <v>Green</v>
      </c>
    </row>
    <row r="6126" spans="1:30" x14ac:dyDescent="0.3">
      <c r="A6126" t="str">
        <f t="shared" si="1964"/>
        <v>08/08/2026Natsional SofiaBansko</v>
      </c>
      <c r="D6126" s="2">
        <v>46242</v>
      </c>
      <c r="E6126" s="3">
        <v>0.625</v>
      </c>
      <c r="F6126" t="s">
        <v>5973</v>
      </c>
      <c r="G6126" t="s">
        <v>5915</v>
      </c>
      <c r="H6126">
        <v>1</v>
      </c>
      <c r="I6126">
        <v>1</v>
      </c>
      <c r="J6126">
        <v>2</v>
      </c>
      <c r="K6126">
        <v>2</v>
      </c>
      <c r="L6126" s="22" t="str">
        <f t="shared" si="1965"/>
        <v>08/08/2026</v>
      </c>
      <c r="M6126" s="23">
        <f t="shared" si="1966"/>
        <v>0.5</v>
      </c>
      <c r="N6126" t="str">
        <f t="shared" si="1967"/>
        <v>2 - 2</v>
      </c>
      <c r="O6126" t="str">
        <f t="shared" si="1968"/>
        <v>Red</v>
      </c>
      <c r="P6126" t="str">
        <f t="shared" si="1969"/>
        <v>Green</v>
      </c>
      <c r="Q6126" t="str">
        <f t="shared" si="1970"/>
        <v>Red</v>
      </c>
      <c r="R6126" t="str">
        <f t="shared" si="1971"/>
        <v>Green</v>
      </c>
      <c r="S6126" t="str">
        <f t="shared" si="1972"/>
        <v>Green</v>
      </c>
      <c r="T6126" t="str">
        <f t="shared" si="1973"/>
        <v>Red</v>
      </c>
      <c r="U6126" t="str">
        <f t="shared" si="1974"/>
        <v>Red</v>
      </c>
      <c r="V6126" t="str">
        <f t="shared" si="1975"/>
        <v>Green</v>
      </c>
      <c r="W6126" t="str">
        <f t="shared" si="1976"/>
        <v>Red</v>
      </c>
      <c r="X6126" t="str">
        <f t="shared" si="1977"/>
        <v>Green</v>
      </c>
      <c r="Y6126" t="str">
        <f t="shared" si="1978"/>
        <v>Green</v>
      </c>
      <c r="Z6126" t="str">
        <f t="shared" si="1979"/>
        <v>Green</v>
      </c>
      <c r="AA6126" t="str">
        <f t="shared" si="1980"/>
        <v>Red</v>
      </c>
      <c r="AB6126" t="str">
        <f t="shared" si="1981"/>
        <v>Red</v>
      </c>
      <c r="AC6126" t="str">
        <f t="shared" si="1982"/>
        <v>Green</v>
      </c>
      <c r="AD6126" t="str">
        <f t="shared" si="1983"/>
        <v>Red</v>
      </c>
    </row>
    <row r="6127" spans="1:30" x14ac:dyDescent="0.3">
      <c r="A6127" t="str">
        <f t="shared" ref="A6127:A6190" si="1984">L6126&amp;F6127&amp;G6127</f>
        <v>08/08/2026Neftochimic BurgasBotev Plovdiv II</v>
      </c>
      <c r="D6127" s="2">
        <v>46242</v>
      </c>
      <c r="E6127" s="3">
        <v>0.625</v>
      </c>
      <c r="F6127" t="s">
        <v>7508</v>
      </c>
      <c r="G6127" t="s">
        <v>7509</v>
      </c>
      <c r="H6127">
        <v>0</v>
      </c>
      <c r="I6127">
        <v>1</v>
      </c>
      <c r="J6127">
        <v>0</v>
      </c>
      <c r="K6127">
        <v>2</v>
      </c>
      <c r="L6127" s="22" t="str">
        <f t="shared" si="1965"/>
        <v>08/08/2026</v>
      </c>
      <c r="M6127" s="23">
        <f t="shared" si="1966"/>
        <v>0.5</v>
      </c>
      <c r="N6127" t="str">
        <f t="shared" si="1967"/>
        <v>0 - 2</v>
      </c>
      <c r="O6127" t="str">
        <f t="shared" si="1968"/>
        <v>Red</v>
      </c>
      <c r="P6127" t="str">
        <f t="shared" si="1969"/>
        <v>Red</v>
      </c>
      <c r="Q6127" t="str">
        <f t="shared" si="1970"/>
        <v>Green</v>
      </c>
      <c r="R6127" t="str">
        <f t="shared" si="1971"/>
        <v>Red</v>
      </c>
      <c r="S6127" t="str">
        <f t="shared" si="1972"/>
        <v>Green</v>
      </c>
      <c r="T6127" t="str">
        <f t="shared" si="1973"/>
        <v>Green</v>
      </c>
      <c r="U6127" t="str">
        <f t="shared" si="1974"/>
        <v>Red</v>
      </c>
      <c r="V6127" t="str">
        <f t="shared" si="1975"/>
        <v>Red</v>
      </c>
      <c r="W6127" t="str">
        <f t="shared" si="1976"/>
        <v>Green</v>
      </c>
      <c r="X6127" t="str">
        <f t="shared" si="1977"/>
        <v>Green</v>
      </c>
      <c r="Y6127" t="str">
        <f t="shared" si="1978"/>
        <v>Green</v>
      </c>
      <c r="Z6127" t="str">
        <f t="shared" si="1979"/>
        <v>Red</v>
      </c>
      <c r="AA6127" t="str">
        <f t="shared" si="1980"/>
        <v>Green</v>
      </c>
      <c r="AB6127" t="str">
        <f t="shared" si="1981"/>
        <v>Green</v>
      </c>
      <c r="AC6127" t="str">
        <f t="shared" si="1982"/>
        <v>Red</v>
      </c>
      <c r="AD6127" t="str">
        <f t="shared" si="1983"/>
        <v>Green</v>
      </c>
    </row>
    <row r="6128" spans="1:30" x14ac:dyDescent="0.3">
      <c r="A6128" t="str">
        <f t="shared" si="1984"/>
        <v>08/08/2026NorrkopingIK Brage</v>
      </c>
      <c r="B6128" t="s">
        <v>827</v>
      </c>
      <c r="D6128" s="2">
        <v>46242</v>
      </c>
      <c r="E6128" s="3">
        <v>0.625</v>
      </c>
      <c r="F6128" t="s">
        <v>5073</v>
      </c>
      <c r="G6128" t="s">
        <v>600</v>
      </c>
      <c r="H6128">
        <v>3</v>
      </c>
      <c r="I6128">
        <v>0</v>
      </c>
      <c r="J6128">
        <v>3</v>
      </c>
      <c r="K6128">
        <v>0</v>
      </c>
      <c r="L6128" s="22" t="str">
        <f t="shared" si="1965"/>
        <v>08/08/2026</v>
      </c>
      <c r="M6128" s="23">
        <f t="shared" si="1966"/>
        <v>0.5</v>
      </c>
      <c r="N6128" t="str">
        <f t="shared" si="1967"/>
        <v>3 - 0</v>
      </c>
      <c r="O6128" t="str">
        <f t="shared" si="1968"/>
        <v>Green</v>
      </c>
      <c r="P6128" t="str">
        <f t="shared" si="1969"/>
        <v>Red</v>
      </c>
      <c r="Q6128" t="str">
        <f t="shared" si="1970"/>
        <v>Red</v>
      </c>
      <c r="R6128" t="str">
        <f t="shared" si="1971"/>
        <v>Green</v>
      </c>
      <c r="S6128" t="str">
        <f t="shared" si="1972"/>
        <v>Red</v>
      </c>
      <c r="T6128" t="str">
        <f t="shared" si="1973"/>
        <v>Green</v>
      </c>
      <c r="U6128" t="str">
        <f t="shared" si="1974"/>
        <v>Green</v>
      </c>
      <c r="V6128" t="str">
        <f t="shared" si="1975"/>
        <v>Red</v>
      </c>
      <c r="W6128" t="str">
        <f t="shared" si="1976"/>
        <v>Red</v>
      </c>
      <c r="X6128" t="str">
        <f t="shared" si="1977"/>
        <v>Green</v>
      </c>
      <c r="Y6128" t="str">
        <f t="shared" si="1978"/>
        <v>Green</v>
      </c>
      <c r="Z6128" t="str">
        <f t="shared" si="1979"/>
        <v>Green</v>
      </c>
      <c r="AA6128" t="str">
        <f t="shared" si="1980"/>
        <v>Red</v>
      </c>
      <c r="AB6128" t="str">
        <f t="shared" si="1981"/>
        <v>Green</v>
      </c>
      <c r="AC6128" t="str">
        <f t="shared" si="1982"/>
        <v>Red</v>
      </c>
      <c r="AD6128" t="str">
        <f t="shared" si="1983"/>
        <v>Green</v>
      </c>
    </row>
    <row r="6129" spans="1:30" x14ac:dyDescent="0.3">
      <c r="A6129" t="str">
        <f t="shared" si="1984"/>
        <v>08/08/2026OberperfussStubai</v>
      </c>
      <c r="D6129" s="2">
        <v>46242</v>
      </c>
      <c r="E6129" s="3">
        <v>0.625</v>
      </c>
      <c r="F6129" t="s">
        <v>5431</v>
      </c>
      <c r="G6129" t="s">
        <v>5484</v>
      </c>
      <c r="H6129">
        <v>1</v>
      </c>
      <c r="I6129">
        <v>1</v>
      </c>
      <c r="J6129">
        <v>1</v>
      </c>
      <c r="K6129">
        <v>3</v>
      </c>
      <c r="L6129" s="22" t="str">
        <f t="shared" si="1965"/>
        <v>08/08/2026</v>
      </c>
      <c r="M6129" s="23">
        <f t="shared" si="1966"/>
        <v>0.5</v>
      </c>
      <c r="N6129" t="str">
        <f t="shared" si="1967"/>
        <v>1 - 3</v>
      </c>
      <c r="O6129" t="str">
        <f t="shared" si="1968"/>
        <v>Red</v>
      </c>
      <c r="P6129" t="str">
        <f t="shared" si="1969"/>
        <v>Red</v>
      </c>
      <c r="Q6129" t="str">
        <f t="shared" si="1970"/>
        <v>Green</v>
      </c>
      <c r="R6129" t="str">
        <f t="shared" si="1971"/>
        <v>Red</v>
      </c>
      <c r="S6129" t="str">
        <f t="shared" si="1972"/>
        <v>Green</v>
      </c>
      <c r="T6129" t="str">
        <f t="shared" si="1973"/>
        <v>Green</v>
      </c>
      <c r="U6129" t="str">
        <f t="shared" si="1974"/>
        <v>Red</v>
      </c>
      <c r="V6129" t="str">
        <f t="shared" si="1975"/>
        <v>Green</v>
      </c>
      <c r="W6129" t="str">
        <f t="shared" si="1976"/>
        <v>Red</v>
      </c>
      <c r="X6129" t="str">
        <f t="shared" si="1977"/>
        <v>Green</v>
      </c>
      <c r="Y6129" t="str">
        <f t="shared" si="1978"/>
        <v>Green</v>
      </c>
      <c r="Z6129" t="str">
        <f t="shared" si="1979"/>
        <v>Green</v>
      </c>
      <c r="AA6129" t="str">
        <f t="shared" si="1980"/>
        <v>Red</v>
      </c>
      <c r="AB6129" t="str">
        <f t="shared" si="1981"/>
        <v>Red</v>
      </c>
      <c r="AC6129" t="str">
        <f t="shared" si="1982"/>
        <v>Green</v>
      </c>
      <c r="AD6129" t="str">
        <f t="shared" si="1983"/>
        <v>Red</v>
      </c>
    </row>
    <row r="6130" spans="1:30" x14ac:dyDescent="0.3">
      <c r="A6130" t="str">
        <f t="shared" si="1984"/>
        <v>08/08/2026OFK Banik LehotaOFK Malzenice</v>
      </c>
      <c r="D6130" s="2">
        <v>46242</v>
      </c>
      <c r="E6130" s="3">
        <v>0.625</v>
      </c>
      <c r="F6130" t="s">
        <v>3619</v>
      </c>
      <c r="G6130" t="s">
        <v>4737</v>
      </c>
      <c r="H6130">
        <v>0</v>
      </c>
      <c r="I6130">
        <v>1</v>
      </c>
      <c r="J6130">
        <v>1</v>
      </c>
      <c r="K6130">
        <v>1</v>
      </c>
      <c r="L6130" s="22" t="str">
        <f t="shared" si="1965"/>
        <v>08/08/2026</v>
      </c>
      <c r="M6130" s="23">
        <f t="shared" si="1966"/>
        <v>0.5</v>
      </c>
      <c r="N6130" t="str">
        <f t="shared" si="1967"/>
        <v>1 - 1</v>
      </c>
      <c r="O6130" t="str">
        <f t="shared" si="1968"/>
        <v>Red</v>
      </c>
      <c r="P6130" t="str">
        <f t="shared" si="1969"/>
        <v>Green</v>
      </c>
      <c r="Q6130" t="str">
        <f t="shared" si="1970"/>
        <v>Red</v>
      </c>
      <c r="R6130" t="str">
        <f t="shared" si="1971"/>
        <v>Green</v>
      </c>
      <c r="S6130" t="str">
        <f t="shared" si="1972"/>
        <v>Green</v>
      </c>
      <c r="T6130" t="str">
        <f t="shared" si="1973"/>
        <v>Red</v>
      </c>
      <c r="U6130" t="str">
        <f t="shared" si="1974"/>
        <v>Red</v>
      </c>
      <c r="V6130" t="str">
        <f t="shared" si="1975"/>
        <v>Red</v>
      </c>
      <c r="W6130" t="str">
        <f t="shared" si="1976"/>
        <v>Green</v>
      </c>
      <c r="X6130" t="str">
        <f t="shared" si="1977"/>
        <v>Green</v>
      </c>
      <c r="Y6130" t="str">
        <f t="shared" si="1978"/>
        <v>Green</v>
      </c>
      <c r="Z6130" t="str">
        <f t="shared" si="1979"/>
        <v>Red</v>
      </c>
      <c r="AA6130" t="str">
        <f t="shared" si="1980"/>
        <v>Green</v>
      </c>
      <c r="AB6130" t="str">
        <f t="shared" si="1981"/>
        <v>Green</v>
      </c>
      <c r="AC6130" t="str">
        <f t="shared" si="1982"/>
        <v>Green</v>
      </c>
      <c r="AD6130" t="str">
        <f t="shared" si="1983"/>
        <v>Red</v>
      </c>
    </row>
    <row r="6131" spans="1:30" x14ac:dyDescent="0.3">
      <c r="A6131" t="str">
        <f t="shared" si="1984"/>
        <v>08/08/2026OFK KostinbrodVelbazhd Kyustendil</v>
      </c>
      <c r="D6131" s="2">
        <v>46242</v>
      </c>
      <c r="E6131" s="3">
        <v>0.625</v>
      </c>
      <c r="F6131" t="s">
        <v>5995</v>
      </c>
      <c r="G6131" t="s">
        <v>6059</v>
      </c>
      <c r="H6131">
        <v>2</v>
      </c>
      <c r="I6131">
        <v>0</v>
      </c>
      <c r="J6131">
        <v>3</v>
      </c>
      <c r="K6131">
        <v>1</v>
      </c>
      <c r="L6131" s="22" t="str">
        <f t="shared" si="1965"/>
        <v>08/08/2026</v>
      </c>
      <c r="M6131" s="23">
        <f t="shared" si="1966"/>
        <v>0.5</v>
      </c>
      <c r="N6131" t="str">
        <f t="shared" si="1967"/>
        <v>3 - 1</v>
      </c>
      <c r="O6131" t="str">
        <f t="shared" si="1968"/>
        <v>Green</v>
      </c>
      <c r="P6131" t="str">
        <f t="shared" si="1969"/>
        <v>Red</v>
      </c>
      <c r="Q6131" t="str">
        <f t="shared" si="1970"/>
        <v>Red</v>
      </c>
      <c r="R6131" t="str">
        <f t="shared" si="1971"/>
        <v>Green</v>
      </c>
      <c r="S6131" t="str">
        <f t="shared" si="1972"/>
        <v>Red</v>
      </c>
      <c r="T6131" t="str">
        <f t="shared" si="1973"/>
        <v>Green</v>
      </c>
      <c r="U6131" t="str">
        <f t="shared" si="1974"/>
        <v>Green</v>
      </c>
      <c r="V6131" t="str">
        <f t="shared" si="1975"/>
        <v>Red</v>
      </c>
      <c r="W6131" t="str">
        <f t="shared" si="1976"/>
        <v>Red</v>
      </c>
      <c r="X6131" t="str">
        <f t="shared" si="1977"/>
        <v>Green</v>
      </c>
      <c r="Y6131" t="str">
        <f t="shared" si="1978"/>
        <v>Green</v>
      </c>
      <c r="Z6131" t="str">
        <f t="shared" si="1979"/>
        <v>Green</v>
      </c>
      <c r="AA6131" t="str">
        <f t="shared" si="1980"/>
        <v>Red</v>
      </c>
      <c r="AB6131" t="str">
        <f t="shared" si="1981"/>
        <v>Red</v>
      </c>
      <c r="AC6131" t="str">
        <f t="shared" si="1982"/>
        <v>Green</v>
      </c>
      <c r="AD6131" t="str">
        <f t="shared" si="1983"/>
        <v>Red</v>
      </c>
    </row>
    <row r="6132" spans="1:30" x14ac:dyDescent="0.3">
      <c r="A6132" t="str">
        <f t="shared" si="1984"/>
        <v>08/08/2026OFK SIM RaslaviceMFK Spartak Medzev</v>
      </c>
      <c r="D6132" s="2">
        <v>46242</v>
      </c>
      <c r="E6132" s="3">
        <v>0.625</v>
      </c>
      <c r="F6132" t="s">
        <v>5950</v>
      </c>
      <c r="G6132" t="s">
        <v>6308</v>
      </c>
      <c r="H6132">
        <v>2</v>
      </c>
      <c r="I6132">
        <v>1</v>
      </c>
      <c r="J6132">
        <v>3</v>
      </c>
      <c r="K6132">
        <v>2</v>
      </c>
      <c r="L6132" s="22" t="str">
        <f t="shared" si="1965"/>
        <v>08/08/2026</v>
      </c>
      <c r="M6132" s="23">
        <f t="shared" si="1966"/>
        <v>0.5</v>
      </c>
      <c r="N6132" t="str">
        <f t="shared" si="1967"/>
        <v>3 - 2</v>
      </c>
      <c r="O6132" t="str">
        <f t="shared" si="1968"/>
        <v>Green</v>
      </c>
      <c r="P6132" t="str">
        <f t="shared" si="1969"/>
        <v>Red</v>
      </c>
      <c r="Q6132" t="str">
        <f t="shared" si="1970"/>
        <v>Red</v>
      </c>
      <c r="R6132" t="str">
        <f t="shared" si="1971"/>
        <v>Green</v>
      </c>
      <c r="S6132" t="str">
        <f t="shared" si="1972"/>
        <v>Red</v>
      </c>
      <c r="T6132" t="str">
        <f t="shared" si="1973"/>
        <v>Green</v>
      </c>
      <c r="U6132" t="str">
        <f t="shared" si="1974"/>
        <v>Green</v>
      </c>
      <c r="V6132" t="str">
        <f t="shared" si="1975"/>
        <v>Red</v>
      </c>
      <c r="W6132" t="str">
        <f t="shared" si="1976"/>
        <v>Red</v>
      </c>
      <c r="X6132" t="str">
        <f t="shared" si="1977"/>
        <v>Green</v>
      </c>
      <c r="Y6132" t="str">
        <f t="shared" si="1978"/>
        <v>Green</v>
      </c>
      <c r="Z6132" t="str">
        <f t="shared" si="1979"/>
        <v>Green</v>
      </c>
      <c r="AA6132" t="str">
        <f t="shared" si="1980"/>
        <v>Red</v>
      </c>
      <c r="AB6132" t="str">
        <f t="shared" si="1981"/>
        <v>Red</v>
      </c>
      <c r="AC6132" t="str">
        <f t="shared" si="1982"/>
        <v>Green</v>
      </c>
      <c r="AD6132" t="str">
        <f t="shared" si="1983"/>
        <v>Red</v>
      </c>
    </row>
    <row r="6133" spans="1:30" x14ac:dyDescent="0.3">
      <c r="A6133" t="str">
        <f t="shared" si="1984"/>
        <v>08/08/2026OrelKvant Obninsk</v>
      </c>
      <c r="D6133" s="2">
        <v>46242</v>
      </c>
      <c r="E6133" s="3">
        <v>0.625</v>
      </c>
      <c r="F6133" t="s">
        <v>3584</v>
      </c>
      <c r="G6133" t="s">
        <v>3580</v>
      </c>
      <c r="H6133">
        <v>0</v>
      </c>
      <c r="I6133">
        <v>0</v>
      </c>
      <c r="J6133">
        <v>2</v>
      </c>
      <c r="K6133">
        <v>1</v>
      </c>
      <c r="L6133" s="22" t="str">
        <f t="shared" si="1965"/>
        <v>08/08/2026</v>
      </c>
      <c r="M6133" s="23">
        <f t="shared" si="1966"/>
        <v>0.5</v>
      </c>
      <c r="N6133" t="str">
        <f t="shared" si="1967"/>
        <v>2 - 1</v>
      </c>
      <c r="O6133" t="str">
        <f t="shared" si="1968"/>
        <v>Green</v>
      </c>
      <c r="P6133" t="str">
        <f t="shared" si="1969"/>
        <v>Red</v>
      </c>
      <c r="Q6133" t="str">
        <f t="shared" si="1970"/>
        <v>Red</v>
      </c>
      <c r="R6133" t="str">
        <f t="shared" si="1971"/>
        <v>Green</v>
      </c>
      <c r="S6133" t="str">
        <f t="shared" si="1972"/>
        <v>Red</v>
      </c>
      <c r="T6133" t="str">
        <f t="shared" si="1973"/>
        <v>Green</v>
      </c>
      <c r="U6133" t="str">
        <f t="shared" si="1974"/>
        <v>Red</v>
      </c>
      <c r="V6133" t="str">
        <f t="shared" si="1975"/>
        <v>Green</v>
      </c>
      <c r="W6133" t="str">
        <f t="shared" si="1976"/>
        <v>Red</v>
      </c>
      <c r="X6133" t="str">
        <f t="shared" si="1977"/>
        <v>Red</v>
      </c>
      <c r="Y6133" t="str">
        <f t="shared" si="1978"/>
        <v>Green</v>
      </c>
      <c r="Z6133" t="str">
        <f t="shared" si="1979"/>
        <v>Green</v>
      </c>
      <c r="AA6133" t="str">
        <f t="shared" si="1980"/>
        <v>Red</v>
      </c>
      <c r="AB6133" t="str">
        <f t="shared" si="1981"/>
        <v>Green</v>
      </c>
      <c r="AC6133" t="str">
        <f t="shared" si="1982"/>
        <v>Green</v>
      </c>
      <c r="AD6133" t="str">
        <f t="shared" si="1983"/>
        <v>Red</v>
      </c>
    </row>
    <row r="6134" spans="1:30" x14ac:dyDescent="0.3">
      <c r="A6134" t="str">
        <f t="shared" si="1984"/>
        <v>08/08/2026Pirin RazlogMinyor Pernik</v>
      </c>
      <c r="D6134" s="2">
        <v>46242</v>
      </c>
      <c r="E6134" s="3">
        <v>0.625</v>
      </c>
      <c r="F6134" t="s">
        <v>5987</v>
      </c>
      <c r="G6134" t="s">
        <v>5972</v>
      </c>
      <c r="H6134">
        <v>0</v>
      </c>
      <c r="I6134">
        <v>1</v>
      </c>
      <c r="J6134">
        <v>0</v>
      </c>
      <c r="K6134">
        <v>3</v>
      </c>
      <c r="L6134" s="22" t="str">
        <f t="shared" si="1965"/>
        <v>08/08/2026</v>
      </c>
      <c r="M6134" s="23">
        <f t="shared" si="1966"/>
        <v>0.5</v>
      </c>
      <c r="N6134" t="str">
        <f t="shared" si="1967"/>
        <v>0 - 3</v>
      </c>
      <c r="O6134" t="str">
        <f t="shared" si="1968"/>
        <v>Red</v>
      </c>
      <c r="P6134" t="str">
        <f t="shared" si="1969"/>
        <v>Red</v>
      </c>
      <c r="Q6134" t="str">
        <f t="shared" si="1970"/>
        <v>Green</v>
      </c>
      <c r="R6134" t="str">
        <f t="shared" si="1971"/>
        <v>Red</v>
      </c>
      <c r="S6134" t="str">
        <f t="shared" si="1972"/>
        <v>Green</v>
      </c>
      <c r="T6134" t="str">
        <f t="shared" si="1973"/>
        <v>Green</v>
      </c>
      <c r="U6134" t="str">
        <f t="shared" si="1974"/>
        <v>Red</v>
      </c>
      <c r="V6134" t="str">
        <f t="shared" si="1975"/>
        <v>Red</v>
      </c>
      <c r="W6134" t="str">
        <f t="shared" si="1976"/>
        <v>Green</v>
      </c>
      <c r="X6134" t="str">
        <f t="shared" si="1977"/>
        <v>Green</v>
      </c>
      <c r="Y6134" t="str">
        <f t="shared" si="1978"/>
        <v>Green</v>
      </c>
      <c r="Z6134" t="str">
        <f t="shared" si="1979"/>
        <v>Green</v>
      </c>
      <c r="AA6134" t="str">
        <f t="shared" si="1980"/>
        <v>Red</v>
      </c>
      <c r="AB6134" t="str">
        <f t="shared" si="1981"/>
        <v>Green</v>
      </c>
      <c r="AC6134" t="str">
        <f t="shared" si="1982"/>
        <v>Red</v>
      </c>
      <c r="AD6134" t="str">
        <f t="shared" si="1983"/>
        <v>Green</v>
      </c>
    </row>
    <row r="6135" spans="1:30" x14ac:dyDescent="0.3">
      <c r="A6135" t="str">
        <f t="shared" si="1984"/>
        <v>08/08/2026PSGMan Utd</v>
      </c>
      <c r="D6135" s="2">
        <v>46242</v>
      </c>
      <c r="E6135" s="3">
        <v>0.625</v>
      </c>
      <c r="F6135" t="s">
        <v>7004</v>
      </c>
      <c r="G6135" t="s">
        <v>2653</v>
      </c>
      <c r="H6135">
        <v>1</v>
      </c>
      <c r="I6135">
        <v>1</v>
      </c>
      <c r="J6135">
        <v>1</v>
      </c>
      <c r="K6135">
        <v>1</v>
      </c>
      <c r="L6135" s="22" t="str">
        <f t="shared" si="1965"/>
        <v>08/08/2026</v>
      </c>
      <c r="M6135" s="23">
        <f t="shared" si="1966"/>
        <v>0.5</v>
      </c>
      <c r="N6135" t="str">
        <f t="shared" si="1967"/>
        <v>1 - 1</v>
      </c>
      <c r="O6135" t="str">
        <f t="shared" si="1968"/>
        <v>Red</v>
      </c>
      <c r="P6135" t="str">
        <f t="shared" si="1969"/>
        <v>Green</v>
      </c>
      <c r="Q6135" t="str">
        <f t="shared" si="1970"/>
        <v>Red</v>
      </c>
      <c r="R6135" t="str">
        <f t="shared" si="1971"/>
        <v>Green</v>
      </c>
      <c r="S6135" t="str">
        <f t="shared" si="1972"/>
        <v>Green</v>
      </c>
      <c r="T6135" t="str">
        <f t="shared" si="1973"/>
        <v>Red</v>
      </c>
      <c r="U6135" t="str">
        <f t="shared" si="1974"/>
        <v>Red</v>
      </c>
      <c r="V6135" t="str">
        <f t="shared" si="1975"/>
        <v>Green</v>
      </c>
      <c r="W6135" t="str">
        <f t="shared" si="1976"/>
        <v>Red</v>
      </c>
      <c r="X6135" t="str">
        <f t="shared" si="1977"/>
        <v>Green</v>
      </c>
      <c r="Y6135" t="str">
        <f t="shared" si="1978"/>
        <v>Green</v>
      </c>
      <c r="Z6135" t="str">
        <f t="shared" si="1979"/>
        <v>Red</v>
      </c>
      <c r="AA6135" t="str">
        <f t="shared" si="1980"/>
        <v>Green</v>
      </c>
      <c r="AB6135" t="str">
        <f t="shared" si="1981"/>
        <v>Green</v>
      </c>
      <c r="AC6135" t="str">
        <f t="shared" si="1982"/>
        <v>Green</v>
      </c>
      <c r="AD6135" t="str">
        <f t="shared" si="1983"/>
        <v>Red</v>
      </c>
    </row>
    <row r="6136" spans="1:30" x14ac:dyDescent="0.3">
      <c r="A6136" t="str">
        <f t="shared" si="1984"/>
        <v>08/08/2026Rekord Bielsko BialaStal Stalowa Wola</v>
      </c>
      <c r="D6136" s="2">
        <v>46242</v>
      </c>
      <c r="E6136" s="3">
        <v>0.625</v>
      </c>
      <c r="F6136" t="s">
        <v>3545</v>
      </c>
      <c r="G6136" t="s">
        <v>3537</v>
      </c>
      <c r="H6136">
        <v>2</v>
      </c>
      <c r="I6136">
        <v>0</v>
      </c>
      <c r="J6136">
        <v>3</v>
      </c>
      <c r="K6136">
        <v>1</v>
      </c>
      <c r="L6136" s="22" t="str">
        <f t="shared" si="1965"/>
        <v>08/08/2026</v>
      </c>
      <c r="M6136" s="23">
        <f t="shared" si="1966"/>
        <v>0.5</v>
      </c>
      <c r="N6136" t="str">
        <f t="shared" si="1967"/>
        <v>3 - 1</v>
      </c>
      <c r="O6136" t="str">
        <f t="shared" si="1968"/>
        <v>Green</v>
      </c>
      <c r="P6136" t="str">
        <f t="shared" si="1969"/>
        <v>Red</v>
      </c>
      <c r="Q6136" t="str">
        <f t="shared" si="1970"/>
        <v>Red</v>
      </c>
      <c r="R6136" t="str">
        <f t="shared" si="1971"/>
        <v>Green</v>
      </c>
      <c r="S6136" t="str">
        <f t="shared" si="1972"/>
        <v>Red</v>
      </c>
      <c r="T6136" t="str">
        <f t="shared" si="1973"/>
        <v>Green</v>
      </c>
      <c r="U6136" t="str">
        <f t="shared" si="1974"/>
        <v>Green</v>
      </c>
      <c r="V6136" t="str">
        <f t="shared" si="1975"/>
        <v>Red</v>
      </c>
      <c r="W6136" t="str">
        <f t="shared" si="1976"/>
        <v>Red</v>
      </c>
      <c r="X6136" t="str">
        <f t="shared" si="1977"/>
        <v>Green</v>
      </c>
      <c r="Y6136" t="str">
        <f t="shared" si="1978"/>
        <v>Green</v>
      </c>
      <c r="Z6136" t="str">
        <f t="shared" si="1979"/>
        <v>Green</v>
      </c>
      <c r="AA6136" t="str">
        <f t="shared" si="1980"/>
        <v>Red</v>
      </c>
      <c r="AB6136" t="str">
        <f t="shared" si="1981"/>
        <v>Red</v>
      </c>
      <c r="AC6136" t="str">
        <f t="shared" si="1982"/>
        <v>Green</v>
      </c>
      <c r="AD6136" t="str">
        <f t="shared" si="1983"/>
        <v>Red</v>
      </c>
    </row>
    <row r="6137" spans="1:30" x14ac:dyDescent="0.3">
      <c r="A6137" t="str">
        <f t="shared" si="1984"/>
        <v>08/08/2026RennesBrentford</v>
      </c>
      <c r="D6137" s="2">
        <v>46242</v>
      </c>
      <c r="E6137" s="3">
        <v>0.625</v>
      </c>
      <c r="F6137" t="s">
        <v>3966</v>
      </c>
      <c r="G6137" t="s">
        <v>7510</v>
      </c>
      <c r="H6137">
        <v>0</v>
      </c>
      <c r="I6137">
        <v>2</v>
      </c>
      <c r="J6137">
        <v>2</v>
      </c>
      <c r="K6137">
        <v>4</v>
      </c>
      <c r="L6137" s="22" t="str">
        <f t="shared" si="1965"/>
        <v>08/08/2026</v>
      </c>
      <c r="M6137" s="23">
        <f t="shared" si="1966"/>
        <v>0.5</v>
      </c>
      <c r="N6137" t="str">
        <f t="shared" si="1967"/>
        <v>2 - 4</v>
      </c>
      <c r="O6137" t="str">
        <f t="shared" si="1968"/>
        <v>Red</v>
      </c>
      <c r="P6137" t="str">
        <f t="shared" si="1969"/>
        <v>Red</v>
      </c>
      <c r="Q6137" t="str">
        <f t="shared" si="1970"/>
        <v>Green</v>
      </c>
      <c r="R6137" t="str">
        <f t="shared" si="1971"/>
        <v>Red</v>
      </c>
      <c r="S6137" t="str">
        <f t="shared" si="1972"/>
        <v>Green</v>
      </c>
      <c r="T6137" t="str">
        <f t="shared" si="1973"/>
        <v>Green</v>
      </c>
      <c r="U6137" t="str">
        <f t="shared" si="1974"/>
        <v>Red</v>
      </c>
      <c r="V6137" t="str">
        <f t="shared" si="1975"/>
        <v>Red</v>
      </c>
      <c r="W6137" t="str">
        <f t="shared" si="1976"/>
        <v>Green</v>
      </c>
      <c r="X6137" t="str">
        <f t="shared" si="1977"/>
        <v>Green</v>
      </c>
      <c r="Y6137" t="str">
        <f t="shared" si="1978"/>
        <v>Green</v>
      </c>
      <c r="Z6137" t="str">
        <f t="shared" si="1979"/>
        <v>Green</v>
      </c>
      <c r="AA6137" t="str">
        <f t="shared" si="1980"/>
        <v>Red</v>
      </c>
      <c r="AB6137" t="str">
        <f t="shared" si="1981"/>
        <v>Red</v>
      </c>
      <c r="AC6137" t="str">
        <f t="shared" si="1982"/>
        <v>Green</v>
      </c>
      <c r="AD6137" t="str">
        <f t="shared" si="1983"/>
        <v>Red</v>
      </c>
    </row>
    <row r="6138" spans="1:30" x14ac:dyDescent="0.3">
      <c r="A6138" t="str">
        <f t="shared" si="1984"/>
        <v>08/08/2026Rot-Weiss WittlichAhrweiler BC</v>
      </c>
      <c r="D6138" s="2">
        <v>46242</v>
      </c>
      <c r="E6138" s="3">
        <v>0.625</v>
      </c>
      <c r="F6138" t="s">
        <v>6247</v>
      </c>
      <c r="G6138" t="s">
        <v>6218</v>
      </c>
      <c r="H6138">
        <v>1</v>
      </c>
      <c r="I6138">
        <v>0</v>
      </c>
      <c r="J6138">
        <v>2</v>
      </c>
      <c r="K6138">
        <v>0</v>
      </c>
      <c r="L6138" s="22" t="str">
        <f t="shared" si="1965"/>
        <v>08/08/2026</v>
      </c>
      <c r="M6138" s="23">
        <f t="shared" si="1966"/>
        <v>0.5</v>
      </c>
      <c r="N6138" t="str">
        <f t="shared" si="1967"/>
        <v>2 - 0</v>
      </c>
      <c r="O6138" t="str">
        <f t="shared" si="1968"/>
        <v>Green</v>
      </c>
      <c r="P6138" t="str">
        <f t="shared" si="1969"/>
        <v>Red</v>
      </c>
      <c r="Q6138" t="str">
        <f t="shared" si="1970"/>
        <v>Red</v>
      </c>
      <c r="R6138" t="str">
        <f t="shared" si="1971"/>
        <v>Green</v>
      </c>
      <c r="S6138" t="str">
        <f t="shared" si="1972"/>
        <v>Red</v>
      </c>
      <c r="T6138" t="str">
        <f t="shared" si="1973"/>
        <v>Green</v>
      </c>
      <c r="U6138" t="str">
        <f t="shared" si="1974"/>
        <v>Green</v>
      </c>
      <c r="V6138" t="str">
        <f t="shared" si="1975"/>
        <v>Red</v>
      </c>
      <c r="W6138" t="str">
        <f t="shared" si="1976"/>
        <v>Red</v>
      </c>
      <c r="X6138" t="str">
        <f t="shared" si="1977"/>
        <v>Green</v>
      </c>
      <c r="Y6138" t="str">
        <f t="shared" si="1978"/>
        <v>Green</v>
      </c>
      <c r="Z6138" t="str">
        <f t="shared" si="1979"/>
        <v>Red</v>
      </c>
      <c r="AA6138" t="str">
        <f t="shared" si="1980"/>
        <v>Green</v>
      </c>
      <c r="AB6138" t="str">
        <f t="shared" si="1981"/>
        <v>Green</v>
      </c>
      <c r="AC6138" t="str">
        <f t="shared" si="1982"/>
        <v>Red</v>
      </c>
      <c r="AD6138" t="str">
        <f t="shared" si="1983"/>
        <v>Green</v>
      </c>
    </row>
    <row r="6139" spans="1:30" x14ac:dyDescent="0.3">
      <c r="A6139" t="str">
        <f t="shared" si="1984"/>
        <v>08/08/2026Rozova Dolina KazanlakYambol 1915</v>
      </c>
      <c r="D6139" s="2">
        <v>46242</v>
      </c>
      <c r="E6139" s="3">
        <v>0.625</v>
      </c>
      <c r="F6139" t="s">
        <v>7511</v>
      </c>
      <c r="G6139" t="s">
        <v>7512</v>
      </c>
      <c r="H6139">
        <v>1</v>
      </c>
      <c r="I6139">
        <v>0</v>
      </c>
      <c r="J6139">
        <v>1</v>
      </c>
      <c r="K6139">
        <v>1</v>
      </c>
      <c r="L6139" s="22" t="str">
        <f t="shared" si="1965"/>
        <v>08/08/2026</v>
      </c>
      <c r="M6139" s="23">
        <f t="shared" si="1966"/>
        <v>0.5</v>
      </c>
      <c r="N6139" t="str">
        <f t="shared" si="1967"/>
        <v>1 - 1</v>
      </c>
      <c r="O6139" t="str">
        <f t="shared" si="1968"/>
        <v>Red</v>
      </c>
      <c r="P6139" t="str">
        <f t="shared" si="1969"/>
        <v>Green</v>
      </c>
      <c r="Q6139" t="str">
        <f t="shared" si="1970"/>
        <v>Red</v>
      </c>
      <c r="R6139" t="str">
        <f t="shared" si="1971"/>
        <v>Green</v>
      </c>
      <c r="S6139" t="str">
        <f t="shared" si="1972"/>
        <v>Green</v>
      </c>
      <c r="T6139" t="str">
        <f t="shared" si="1973"/>
        <v>Red</v>
      </c>
      <c r="U6139" t="str">
        <f t="shared" si="1974"/>
        <v>Green</v>
      </c>
      <c r="V6139" t="str">
        <f t="shared" si="1975"/>
        <v>Red</v>
      </c>
      <c r="W6139" t="str">
        <f t="shared" si="1976"/>
        <v>Red</v>
      </c>
      <c r="X6139" t="str">
        <f t="shared" si="1977"/>
        <v>Green</v>
      </c>
      <c r="Y6139" t="str">
        <f t="shared" si="1978"/>
        <v>Green</v>
      </c>
      <c r="Z6139" t="str">
        <f t="shared" si="1979"/>
        <v>Red</v>
      </c>
      <c r="AA6139" t="str">
        <f t="shared" si="1980"/>
        <v>Green</v>
      </c>
      <c r="AB6139" t="str">
        <f t="shared" si="1981"/>
        <v>Green</v>
      </c>
      <c r="AC6139" t="str">
        <f t="shared" si="1982"/>
        <v>Green</v>
      </c>
      <c r="AD6139" t="str">
        <f t="shared" si="1983"/>
        <v>Red</v>
      </c>
    </row>
    <row r="6140" spans="1:30" x14ac:dyDescent="0.3">
      <c r="A6140" t="str">
        <f t="shared" si="1984"/>
        <v>08/08/2026Sarbogard SEBudafoki</v>
      </c>
      <c r="D6140" s="2">
        <v>46242</v>
      </c>
      <c r="E6140" s="3">
        <v>0.625</v>
      </c>
      <c r="F6140" t="s">
        <v>4520</v>
      </c>
      <c r="G6140" t="s">
        <v>4288</v>
      </c>
      <c r="H6140">
        <v>0</v>
      </c>
      <c r="I6140">
        <v>1</v>
      </c>
      <c r="J6140">
        <v>0</v>
      </c>
      <c r="K6140">
        <v>1</v>
      </c>
      <c r="L6140" s="22" t="str">
        <f t="shared" si="1965"/>
        <v>08/08/2026</v>
      </c>
      <c r="M6140" s="23">
        <f t="shared" si="1966"/>
        <v>0.5</v>
      </c>
      <c r="N6140" t="str">
        <f t="shared" si="1967"/>
        <v>0 - 1</v>
      </c>
      <c r="O6140" t="str">
        <f t="shared" si="1968"/>
        <v>Red</v>
      </c>
      <c r="P6140" t="str">
        <f t="shared" si="1969"/>
        <v>Red</v>
      </c>
      <c r="Q6140" t="str">
        <f t="shared" si="1970"/>
        <v>Green</v>
      </c>
      <c r="R6140" t="str">
        <f t="shared" si="1971"/>
        <v>Red</v>
      </c>
      <c r="S6140" t="str">
        <f t="shared" si="1972"/>
        <v>Green</v>
      </c>
      <c r="T6140" t="str">
        <f t="shared" si="1973"/>
        <v>Green</v>
      </c>
      <c r="U6140" t="str">
        <f t="shared" si="1974"/>
        <v>Red</v>
      </c>
      <c r="V6140" t="str">
        <f t="shared" si="1975"/>
        <v>Red</v>
      </c>
      <c r="W6140" t="str">
        <f t="shared" si="1976"/>
        <v>Green</v>
      </c>
      <c r="X6140" t="str">
        <f t="shared" si="1977"/>
        <v>Green</v>
      </c>
      <c r="Y6140" t="str">
        <f t="shared" si="1978"/>
        <v>Red</v>
      </c>
      <c r="Z6140" t="str">
        <f t="shared" si="1979"/>
        <v>Red</v>
      </c>
      <c r="AA6140" t="str">
        <f t="shared" si="1980"/>
        <v>Green</v>
      </c>
      <c r="AB6140" t="str">
        <f t="shared" si="1981"/>
        <v>Green</v>
      </c>
      <c r="AC6140" t="str">
        <f t="shared" si="1982"/>
        <v>Red</v>
      </c>
      <c r="AD6140" t="str">
        <f t="shared" si="1983"/>
        <v>Green</v>
      </c>
    </row>
    <row r="6141" spans="1:30" x14ac:dyDescent="0.3">
      <c r="A6141" t="str">
        <f t="shared" si="1984"/>
        <v>08/08/2026Schalke 04Atalanta</v>
      </c>
      <c r="D6141" s="2">
        <v>46242</v>
      </c>
      <c r="E6141" s="3">
        <v>0.625</v>
      </c>
      <c r="F6141" t="s">
        <v>1620</v>
      </c>
      <c r="G6141" t="s">
        <v>4621</v>
      </c>
      <c r="H6141">
        <v>0</v>
      </c>
      <c r="I6141">
        <v>2</v>
      </c>
      <c r="J6141">
        <v>0</v>
      </c>
      <c r="K6141">
        <v>3</v>
      </c>
      <c r="L6141" s="22" t="str">
        <f t="shared" si="1965"/>
        <v>08/08/2026</v>
      </c>
      <c r="M6141" s="23">
        <f t="shared" si="1966"/>
        <v>0.5</v>
      </c>
      <c r="N6141" t="str">
        <f t="shared" si="1967"/>
        <v>0 - 3</v>
      </c>
      <c r="O6141" t="str">
        <f t="shared" si="1968"/>
        <v>Red</v>
      </c>
      <c r="P6141" t="str">
        <f t="shared" si="1969"/>
        <v>Red</v>
      </c>
      <c r="Q6141" t="str">
        <f t="shared" si="1970"/>
        <v>Green</v>
      </c>
      <c r="R6141" t="str">
        <f t="shared" si="1971"/>
        <v>Red</v>
      </c>
      <c r="S6141" t="str">
        <f t="shared" si="1972"/>
        <v>Green</v>
      </c>
      <c r="T6141" t="str">
        <f t="shared" si="1973"/>
        <v>Green</v>
      </c>
      <c r="U6141" t="str">
        <f t="shared" si="1974"/>
        <v>Red</v>
      </c>
      <c r="V6141" t="str">
        <f t="shared" si="1975"/>
        <v>Red</v>
      </c>
      <c r="W6141" t="str">
        <f t="shared" si="1976"/>
        <v>Green</v>
      </c>
      <c r="X6141" t="str">
        <f t="shared" si="1977"/>
        <v>Green</v>
      </c>
      <c r="Y6141" t="str">
        <f t="shared" si="1978"/>
        <v>Green</v>
      </c>
      <c r="Z6141" t="str">
        <f t="shared" si="1979"/>
        <v>Green</v>
      </c>
      <c r="AA6141" t="str">
        <f t="shared" si="1980"/>
        <v>Red</v>
      </c>
      <c r="AB6141" t="str">
        <f t="shared" si="1981"/>
        <v>Green</v>
      </c>
      <c r="AC6141" t="str">
        <f t="shared" si="1982"/>
        <v>Red</v>
      </c>
      <c r="AD6141" t="str">
        <f t="shared" si="1983"/>
        <v>Green</v>
      </c>
    </row>
    <row r="6142" spans="1:30" x14ac:dyDescent="0.3">
      <c r="A6142" t="str">
        <f t="shared" si="1984"/>
        <v>08/08/2026SCR Altach IISK St Johann</v>
      </c>
      <c r="D6142" s="2">
        <v>46242</v>
      </c>
      <c r="E6142" s="3">
        <v>0.625</v>
      </c>
      <c r="F6142" t="s">
        <v>6291</v>
      </c>
      <c r="G6142" t="s">
        <v>6013</v>
      </c>
      <c r="H6142">
        <v>0</v>
      </c>
      <c r="I6142">
        <v>1</v>
      </c>
      <c r="J6142">
        <v>0</v>
      </c>
      <c r="K6142">
        <v>2</v>
      </c>
      <c r="L6142" s="22" t="str">
        <f t="shared" ref="L6142:L6205" si="1985">"0"&amp;DAY(D6142)&amp;"/"&amp;"08"&amp;"/"&amp;YEAR(D6142)</f>
        <v>08/08/2026</v>
      </c>
      <c r="M6142" s="23">
        <f t="shared" ref="M6142:M6205" si="1986">E6142-TIME(3,0,0)</f>
        <v>0.5</v>
      </c>
      <c r="N6142" t="str">
        <f t="shared" ref="N6142:N6205" si="1987">J6142&amp;" - "&amp;K6142</f>
        <v>0 - 2</v>
      </c>
      <c r="O6142" t="str">
        <f t="shared" si="1968"/>
        <v>Red</v>
      </c>
      <c r="P6142" t="str">
        <f t="shared" si="1969"/>
        <v>Red</v>
      </c>
      <c r="Q6142" t="str">
        <f t="shared" si="1970"/>
        <v>Green</v>
      </c>
      <c r="R6142" t="str">
        <f t="shared" si="1971"/>
        <v>Red</v>
      </c>
      <c r="S6142" t="str">
        <f t="shared" si="1972"/>
        <v>Green</v>
      </c>
      <c r="T6142" t="str">
        <f t="shared" si="1973"/>
        <v>Green</v>
      </c>
      <c r="U6142" t="str">
        <f t="shared" si="1974"/>
        <v>Red</v>
      </c>
      <c r="V6142" t="str">
        <f t="shared" si="1975"/>
        <v>Red</v>
      </c>
      <c r="W6142" t="str">
        <f t="shared" si="1976"/>
        <v>Green</v>
      </c>
      <c r="X6142" t="str">
        <f t="shared" si="1977"/>
        <v>Green</v>
      </c>
      <c r="Y6142" t="str">
        <f t="shared" si="1978"/>
        <v>Green</v>
      </c>
      <c r="Z6142" t="str">
        <f t="shared" si="1979"/>
        <v>Red</v>
      </c>
      <c r="AA6142" t="str">
        <f t="shared" si="1980"/>
        <v>Green</v>
      </c>
      <c r="AB6142" t="str">
        <f t="shared" si="1981"/>
        <v>Green</v>
      </c>
      <c r="AC6142" t="str">
        <f t="shared" si="1982"/>
        <v>Red</v>
      </c>
      <c r="AD6142" t="str">
        <f t="shared" si="1983"/>
        <v>Green</v>
      </c>
    </row>
    <row r="6143" spans="1:30" x14ac:dyDescent="0.3">
      <c r="A6143" t="str">
        <f t="shared" si="1984"/>
        <v>08/08/2026Seinajoen JK IIPK-35 VJS</v>
      </c>
      <c r="D6143" s="2">
        <v>46242</v>
      </c>
      <c r="E6143" s="3">
        <v>0.625</v>
      </c>
      <c r="F6143" t="s">
        <v>3207</v>
      </c>
      <c r="G6143" t="s">
        <v>3209</v>
      </c>
      <c r="H6143">
        <v>0</v>
      </c>
      <c r="I6143">
        <v>2</v>
      </c>
      <c r="J6143">
        <v>0</v>
      </c>
      <c r="K6143">
        <v>3</v>
      </c>
      <c r="L6143" s="22" t="str">
        <f t="shared" si="1985"/>
        <v>08/08/2026</v>
      </c>
      <c r="M6143" s="23">
        <f t="shared" si="1986"/>
        <v>0.5</v>
      </c>
      <c r="N6143" t="str">
        <f t="shared" si="1987"/>
        <v>0 - 3</v>
      </c>
      <c r="O6143" t="str">
        <f t="shared" si="1968"/>
        <v>Red</v>
      </c>
      <c r="P6143" t="str">
        <f t="shared" si="1969"/>
        <v>Red</v>
      </c>
      <c r="Q6143" t="str">
        <f t="shared" si="1970"/>
        <v>Green</v>
      </c>
      <c r="R6143" t="str">
        <f t="shared" si="1971"/>
        <v>Red</v>
      </c>
      <c r="S6143" t="str">
        <f t="shared" si="1972"/>
        <v>Green</v>
      </c>
      <c r="T6143" t="str">
        <f t="shared" si="1973"/>
        <v>Green</v>
      </c>
      <c r="U6143" t="str">
        <f t="shared" si="1974"/>
        <v>Red</v>
      </c>
      <c r="V6143" t="str">
        <f t="shared" si="1975"/>
        <v>Red</v>
      </c>
      <c r="W6143" t="str">
        <f t="shared" si="1976"/>
        <v>Green</v>
      </c>
      <c r="X6143" t="str">
        <f t="shared" si="1977"/>
        <v>Green</v>
      </c>
      <c r="Y6143" t="str">
        <f t="shared" si="1978"/>
        <v>Green</v>
      </c>
      <c r="Z6143" t="str">
        <f t="shared" si="1979"/>
        <v>Green</v>
      </c>
      <c r="AA6143" t="str">
        <f t="shared" si="1980"/>
        <v>Red</v>
      </c>
      <c r="AB6143" t="str">
        <f t="shared" si="1981"/>
        <v>Green</v>
      </c>
      <c r="AC6143" t="str">
        <f t="shared" si="1982"/>
        <v>Red</v>
      </c>
      <c r="AD6143" t="str">
        <f t="shared" si="1983"/>
        <v>Green</v>
      </c>
    </row>
    <row r="6144" spans="1:30" x14ac:dyDescent="0.3">
      <c r="A6144" t="str">
        <f t="shared" si="1984"/>
        <v>08/08/2026Siarka TarnobrzegCzarni Polaniec</v>
      </c>
      <c r="D6144" s="2">
        <v>46242</v>
      </c>
      <c r="E6144" s="3">
        <v>0.625</v>
      </c>
      <c r="F6144" t="s">
        <v>6295</v>
      </c>
      <c r="G6144" t="s">
        <v>6282</v>
      </c>
      <c r="H6144">
        <v>0</v>
      </c>
      <c r="I6144">
        <v>0</v>
      </c>
      <c r="J6144">
        <v>0</v>
      </c>
      <c r="K6144">
        <v>1</v>
      </c>
      <c r="L6144" s="22" t="str">
        <f t="shared" si="1985"/>
        <v>08/08/2026</v>
      </c>
      <c r="M6144" s="23">
        <f t="shared" si="1986"/>
        <v>0.5</v>
      </c>
      <c r="N6144" t="str">
        <f t="shared" si="1987"/>
        <v>0 - 1</v>
      </c>
      <c r="O6144" t="str">
        <f t="shared" si="1968"/>
        <v>Red</v>
      </c>
      <c r="P6144" t="str">
        <f t="shared" si="1969"/>
        <v>Red</v>
      </c>
      <c r="Q6144" t="str">
        <f t="shared" si="1970"/>
        <v>Green</v>
      </c>
      <c r="R6144" t="str">
        <f t="shared" si="1971"/>
        <v>Red</v>
      </c>
      <c r="S6144" t="str">
        <f t="shared" si="1972"/>
        <v>Green</v>
      </c>
      <c r="T6144" t="str">
        <f t="shared" si="1973"/>
        <v>Green</v>
      </c>
      <c r="U6144" t="str">
        <f t="shared" si="1974"/>
        <v>Red</v>
      </c>
      <c r="V6144" t="str">
        <f t="shared" si="1975"/>
        <v>Green</v>
      </c>
      <c r="W6144" t="str">
        <f t="shared" si="1976"/>
        <v>Red</v>
      </c>
      <c r="X6144" t="str">
        <f t="shared" si="1977"/>
        <v>Red</v>
      </c>
      <c r="Y6144" t="str">
        <f t="shared" si="1978"/>
        <v>Red</v>
      </c>
      <c r="Z6144" t="str">
        <f t="shared" si="1979"/>
        <v>Red</v>
      </c>
      <c r="AA6144" t="str">
        <f t="shared" si="1980"/>
        <v>Green</v>
      </c>
      <c r="AB6144" t="str">
        <f t="shared" si="1981"/>
        <v>Green</v>
      </c>
      <c r="AC6144" t="str">
        <f t="shared" si="1982"/>
        <v>Red</v>
      </c>
      <c r="AD6144" t="str">
        <f t="shared" si="1983"/>
        <v>Green</v>
      </c>
    </row>
    <row r="6145" spans="1:30" x14ac:dyDescent="0.3">
      <c r="A6145" t="str">
        <f t="shared" si="1984"/>
        <v>08/08/2026SK 1923 GabcikovboBanik Horna Nitra</v>
      </c>
      <c r="D6145" s="2">
        <v>46242</v>
      </c>
      <c r="E6145" s="3">
        <v>0.625</v>
      </c>
      <c r="F6145" t="s">
        <v>5993</v>
      </c>
      <c r="G6145" t="s">
        <v>5956</v>
      </c>
      <c r="H6145">
        <v>0</v>
      </c>
      <c r="I6145">
        <v>0</v>
      </c>
      <c r="J6145">
        <v>2</v>
      </c>
      <c r="K6145">
        <v>0</v>
      </c>
      <c r="L6145" s="22" t="str">
        <f t="shared" si="1985"/>
        <v>08/08/2026</v>
      </c>
      <c r="M6145" s="23">
        <f t="shared" si="1986"/>
        <v>0.5</v>
      </c>
      <c r="N6145" t="str">
        <f t="shared" si="1987"/>
        <v>2 - 0</v>
      </c>
      <c r="O6145" t="str">
        <f t="shared" si="1968"/>
        <v>Green</v>
      </c>
      <c r="P6145" t="str">
        <f t="shared" si="1969"/>
        <v>Red</v>
      </c>
      <c r="Q6145" t="str">
        <f t="shared" si="1970"/>
        <v>Red</v>
      </c>
      <c r="R6145" t="str">
        <f t="shared" si="1971"/>
        <v>Green</v>
      </c>
      <c r="S6145" t="str">
        <f t="shared" si="1972"/>
        <v>Red</v>
      </c>
      <c r="T6145" t="str">
        <f t="shared" si="1973"/>
        <v>Green</v>
      </c>
      <c r="U6145" t="str">
        <f t="shared" si="1974"/>
        <v>Red</v>
      </c>
      <c r="V6145" t="str">
        <f t="shared" si="1975"/>
        <v>Green</v>
      </c>
      <c r="W6145" t="str">
        <f t="shared" si="1976"/>
        <v>Red</v>
      </c>
      <c r="X6145" t="str">
        <f t="shared" si="1977"/>
        <v>Red</v>
      </c>
      <c r="Y6145" t="str">
        <f t="shared" si="1978"/>
        <v>Green</v>
      </c>
      <c r="Z6145" t="str">
        <f t="shared" si="1979"/>
        <v>Red</v>
      </c>
      <c r="AA6145" t="str">
        <f t="shared" si="1980"/>
        <v>Green</v>
      </c>
      <c r="AB6145" t="str">
        <f t="shared" si="1981"/>
        <v>Green</v>
      </c>
      <c r="AC6145" t="str">
        <f t="shared" si="1982"/>
        <v>Red</v>
      </c>
      <c r="AD6145" t="str">
        <f t="shared" si="1983"/>
        <v>Green</v>
      </c>
    </row>
    <row r="6146" spans="1:30" x14ac:dyDescent="0.3">
      <c r="A6146" t="str">
        <f t="shared" si="1984"/>
        <v>08/08/2026SK Futura HumenneLokomotiva Zvolen</v>
      </c>
      <c r="D6146" s="2">
        <v>46242</v>
      </c>
      <c r="E6146" s="3">
        <v>0.625</v>
      </c>
      <c r="F6146" t="s">
        <v>3615</v>
      </c>
      <c r="G6146" t="s">
        <v>3624</v>
      </c>
      <c r="H6146">
        <v>1</v>
      </c>
      <c r="I6146">
        <v>0</v>
      </c>
      <c r="J6146">
        <v>1</v>
      </c>
      <c r="K6146">
        <v>0</v>
      </c>
      <c r="L6146" s="22" t="str">
        <f t="shared" si="1985"/>
        <v>08/08/2026</v>
      </c>
      <c r="M6146" s="23">
        <f t="shared" si="1986"/>
        <v>0.5</v>
      </c>
      <c r="N6146" t="str">
        <f t="shared" si="1987"/>
        <v>1 - 0</v>
      </c>
      <c r="O6146" t="str">
        <f t="shared" ref="O6146:O6209" si="1988">IF($J6146&gt;$K6146,"Green","Red")</f>
        <v>Green</v>
      </c>
      <c r="P6146" t="str">
        <f t="shared" ref="P6146:P6209" si="1989">IF($J6146=$K6146,"Green","Red")</f>
        <v>Red</v>
      </c>
      <c r="Q6146" t="str">
        <f t="shared" ref="Q6146:Q6209" si="1990">IF($J6146&lt;$K6146,"Green","Red")</f>
        <v>Red</v>
      </c>
      <c r="R6146" t="str">
        <f t="shared" ref="R6146:R6209" si="1991">IF($J6146&gt;=$K6146,"Green","Red")</f>
        <v>Green</v>
      </c>
      <c r="S6146" t="str">
        <f t="shared" ref="S6146:S6209" si="1992">IF($J6146&lt;=$K6146,"Green","Red")</f>
        <v>Red</v>
      </c>
      <c r="T6146" t="str">
        <f t="shared" ref="T6146:T6209" si="1993">IF(OR($J6146&gt;$K6146,$J6146&lt;$K6146),"Green","Red")</f>
        <v>Green</v>
      </c>
      <c r="U6146" t="str">
        <f t="shared" ref="U6146:U6209" si="1994">IF($H6146&gt;$I6146,"Green","Red")</f>
        <v>Green</v>
      </c>
      <c r="V6146" t="str">
        <f t="shared" ref="V6146:V6209" si="1995">IF($H6146=$I6146,"Green","Red")</f>
        <v>Red</v>
      </c>
      <c r="W6146" t="str">
        <f t="shared" ref="W6146:W6209" si="1996">IF($H6146&lt;$I6146,"Green","Red")</f>
        <v>Red</v>
      </c>
      <c r="X6146" t="str">
        <f t="shared" ref="X6146:X6209" si="1997">IF($H6146+$I6146&gt;0,"Green","Red")</f>
        <v>Green</v>
      </c>
      <c r="Y6146" t="str">
        <f t="shared" ref="Y6146:Y6209" si="1998">IF($J6146+$K6146&gt;1.5,"Green","Red")</f>
        <v>Red</v>
      </c>
      <c r="Z6146" t="str">
        <f t="shared" ref="Z6146:Z6209" si="1999">IF($J6146+$K6146&gt;2.5,"Green","Red")</f>
        <v>Red</v>
      </c>
      <c r="AA6146" t="str">
        <f t="shared" ref="AA6146:AA6209" si="2000">IF($J6146+$K6146&lt;2.5,"Green","Red")</f>
        <v>Green</v>
      </c>
      <c r="AB6146" t="str">
        <f t="shared" ref="AB6146:AB6209" si="2001">IF($J6146+$K6146&lt;3.5,"Green","Red")</f>
        <v>Green</v>
      </c>
      <c r="AC6146" t="str">
        <f t="shared" ref="AC6146:AC6209" si="2002">IF(AND($J6146&gt;0,$K6146&gt;0),"Green","Red")</f>
        <v>Red</v>
      </c>
      <c r="AD6146" t="str">
        <f t="shared" ref="AD6146:AD6209" si="2003">IF(OR($J6146=0,$K6146=0),"Green","Red")</f>
        <v>Green</v>
      </c>
    </row>
    <row r="6147" spans="1:30" x14ac:dyDescent="0.3">
      <c r="A6147" t="str">
        <f t="shared" si="1984"/>
        <v>08/08/2026SK Odeva LipanyMFK Kezmarok</v>
      </c>
      <c r="D6147" s="2">
        <v>46242</v>
      </c>
      <c r="E6147" s="3">
        <v>0.625</v>
      </c>
      <c r="F6147" t="s">
        <v>6027</v>
      </c>
      <c r="G6147" t="s">
        <v>5999</v>
      </c>
      <c r="H6147">
        <v>3</v>
      </c>
      <c r="I6147">
        <v>0</v>
      </c>
      <c r="J6147">
        <v>5</v>
      </c>
      <c r="K6147">
        <v>0</v>
      </c>
      <c r="L6147" s="22" t="str">
        <f t="shared" si="1985"/>
        <v>08/08/2026</v>
      </c>
      <c r="M6147" s="23">
        <f t="shared" si="1986"/>
        <v>0.5</v>
      </c>
      <c r="N6147" t="str">
        <f t="shared" si="1987"/>
        <v>5 - 0</v>
      </c>
      <c r="O6147" t="str">
        <f t="shared" si="1988"/>
        <v>Green</v>
      </c>
      <c r="P6147" t="str">
        <f t="shared" si="1989"/>
        <v>Red</v>
      </c>
      <c r="Q6147" t="str">
        <f t="shared" si="1990"/>
        <v>Red</v>
      </c>
      <c r="R6147" t="str">
        <f t="shared" si="1991"/>
        <v>Green</v>
      </c>
      <c r="S6147" t="str">
        <f t="shared" si="1992"/>
        <v>Red</v>
      </c>
      <c r="T6147" t="str">
        <f t="shared" si="1993"/>
        <v>Green</v>
      </c>
      <c r="U6147" t="str">
        <f t="shared" si="1994"/>
        <v>Green</v>
      </c>
      <c r="V6147" t="str">
        <f t="shared" si="1995"/>
        <v>Red</v>
      </c>
      <c r="W6147" t="str">
        <f t="shared" si="1996"/>
        <v>Red</v>
      </c>
      <c r="X6147" t="str">
        <f t="shared" si="1997"/>
        <v>Green</v>
      </c>
      <c r="Y6147" t="str">
        <f t="shared" si="1998"/>
        <v>Green</v>
      </c>
      <c r="Z6147" t="str">
        <f t="shared" si="1999"/>
        <v>Green</v>
      </c>
      <c r="AA6147" t="str">
        <f t="shared" si="2000"/>
        <v>Red</v>
      </c>
      <c r="AB6147" t="str">
        <f t="shared" si="2001"/>
        <v>Red</v>
      </c>
      <c r="AC6147" t="str">
        <f t="shared" si="2002"/>
        <v>Red</v>
      </c>
      <c r="AD6147" t="str">
        <f t="shared" si="2003"/>
        <v>Green</v>
      </c>
    </row>
    <row r="6148" spans="1:30" x14ac:dyDescent="0.3">
      <c r="A6148" t="str">
        <f t="shared" si="1984"/>
        <v>08/08/2026Slivnishki GeroyBotev Ihtiman</v>
      </c>
      <c r="D6148" s="2">
        <v>46242</v>
      </c>
      <c r="E6148" s="3">
        <v>0.625</v>
      </c>
      <c r="F6148" t="s">
        <v>6060</v>
      </c>
      <c r="G6148" t="s">
        <v>6280</v>
      </c>
      <c r="H6148">
        <v>1</v>
      </c>
      <c r="I6148">
        <v>2</v>
      </c>
      <c r="J6148">
        <v>2</v>
      </c>
      <c r="K6148">
        <v>3</v>
      </c>
      <c r="L6148" s="22" t="str">
        <f t="shared" si="1985"/>
        <v>08/08/2026</v>
      </c>
      <c r="M6148" s="23">
        <f t="shared" si="1986"/>
        <v>0.5</v>
      </c>
      <c r="N6148" t="str">
        <f t="shared" si="1987"/>
        <v>2 - 3</v>
      </c>
      <c r="O6148" t="str">
        <f t="shared" si="1988"/>
        <v>Red</v>
      </c>
      <c r="P6148" t="str">
        <f t="shared" si="1989"/>
        <v>Red</v>
      </c>
      <c r="Q6148" t="str">
        <f t="shared" si="1990"/>
        <v>Green</v>
      </c>
      <c r="R6148" t="str">
        <f t="shared" si="1991"/>
        <v>Red</v>
      </c>
      <c r="S6148" t="str">
        <f t="shared" si="1992"/>
        <v>Green</v>
      </c>
      <c r="T6148" t="str">
        <f t="shared" si="1993"/>
        <v>Green</v>
      </c>
      <c r="U6148" t="str">
        <f t="shared" si="1994"/>
        <v>Red</v>
      </c>
      <c r="V6148" t="str">
        <f t="shared" si="1995"/>
        <v>Red</v>
      </c>
      <c r="W6148" t="str">
        <f t="shared" si="1996"/>
        <v>Green</v>
      </c>
      <c r="X6148" t="str">
        <f t="shared" si="1997"/>
        <v>Green</v>
      </c>
      <c r="Y6148" t="str">
        <f t="shared" si="1998"/>
        <v>Green</v>
      </c>
      <c r="Z6148" t="str">
        <f t="shared" si="1999"/>
        <v>Green</v>
      </c>
      <c r="AA6148" t="str">
        <f t="shared" si="2000"/>
        <v>Red</v>
      </c>
      <c r="AB6148" t="str">
        <f t="shared" si="2001"/>
        <v>Red</v>
      </c>
      <c r="AC6148" t="str">
        <f t="shared" si="2002"/>
        <v>Green</v>
      </c>
      <c r="AD6148" t="str">
        <f t="shared" si="2003"/>
        <v>Red</v>
      </c>
    </row>
    <row r="6149" spans="1:30" x14ac:dyDescent="0.3">
      <c r="A6149" t="str">
        <f t="shared" si="1984"/>
        <v>08/08/2026Slovan GalantaFC Petrzalka</v>
      </c>
      <c r="D6149" s="2">
        <v>46242</v>
      </c>
      <c r="E6149" s="3">
        <v>0.625</v>
      </c>
      <c r="F6149" t="s">
        <v>3623</v>
      </c>
      <c r="G6149" t="s">
        <v>4274</v>
      </c>
      <c r="H6149">
        <v>0</v>
      </c>
      <c r="I6149">
        <v>1</v>
      </c>
      <c r="J6149">
        <v>0</v>
      </c>
      <c r="K6149">
        <v>3</v>
      </c>
      <c r="L6149" s="22" t="str">
        <f t="shared" si="1985"/>
        <v>08/08/2026</v>
      </c>
      <c r="M6149" s="23">
        <f t="shared" si="1986"/>
        <v>0.5</v>
      </c>
      <c r="N6149" t="str">
        <f t="shared" si="1987"/>
        <v>0 - 3</v>
      </c>
      <c r="O6149" t="str">
        <f t="shared" si="1988"/>
        <v>Red</v>
      </c>
      <c r="P6149" t="str">
        <f t="shared" si="1989"/>
        <v>Red</v>
      </c>
      <c r="Q6149" t="str">
        <f t="shared" si="1990"/>
        <v>Green</v>
      </c>
      <c r="R6149" t="str">
        <f t="shared" si="1991"/>
        <v>Red</v>
      </c>
      <c r="S6149" t="str">
        <f t="shared" si="1992"/>
        <v>Green</v>
      </c>
      <c r="T6149" t="str">
        <f t="shared" si="1993"/>
        <v>Green</v>
      </c>
      <c r="U6149" t="str">
        <f t="shared" si="1994"/>
        <v>Red</v>
      </c>
      <c r="V6149" t="str">
        <f t="shared" si="1995"/>
        <v>Red</v>
      </c>
      <c r="W6149" t="str">
        <f t="shared" si="1996"/>
        <v>Green</v>
      </c>
      <c r="X6149" t="str">
        <f t="shared" si="1997"/>
        <v>Green</v>
      </c>
      <c r="Y6149" t="str">
        <f t="shared" si="1998"/>
        <v>Green</v>
      </c>
      <c r="Z6149" t="str">
        <f t="shared" si="1999"/>
        <v>Green</v>
      </c>
      <c r="AA6149" t="str">
        <f t="shared" si="2000"/>
        <v>Red</v>
      </c>
      <c r="AB6149" t="str">
        <f t="shared" si="2001"/>
        <v>Green</v>
      </c>
      <c r="AC6149" t="str">
        <f t="shared" si="2002"/>
        <v>Red</v>
      </c>
      <c r="AD6149" t="str">
        <f t="shared" si="2003"/>
        <v>Green</v>
      </c>
    </row>
    <row r="6150" spans="1:30" x14ac:dyDescent="0.3">
      <c r="A6150" t="str">
        <f t="shared" si="1984"/>
        <v>08/08/2026Spartak PlovdivFC Sozopol</v>
      </c>
      <c r="D6150" s="2">
        <v>46242</v>
      </c>
      <c r="E6150" s="3">
        <v>0.625</v>
      </c>
      <c r="F6150" t="s">
        <v>7513</v>
      </c>
      <c r="G6150" t="s">
        <v>7514</v>
      </c>
      <c r="H6150">
        <v>1</v>
      </c>
      <c r="I6150">
        <v>1</v>
      </c>
      <c r="J6150">
        <v>4</v>
      </c>
      <c r="K6150">
        <v>3</v>
      </c>
      <c r="L6150" s="22" t="str">
        <f t="shared" si="1985"/>
        <v>08/08/2026</v>
      </c>
      <c r="M6150" s="23">
        <f t="shared" si="1986"/>
        <v>0.5</v>
      </c>
      <c r="N6150" t="str">
        <f t="shared" si="1987"/>
        <v>4 - 3</v>
      </c>
      <c r="O6150" t="str">
        <f t="shared" si="1988"/>
        <v>Green</v>
      </c>
      <c r="P6150" t="str">
        <f t="shared" si="1989"/>
        <v>Red</v>
      </c>
      <c r="Q6150" t="str">
        <f t="shared" si="1990"/>
        <v>Red</v>
      </c>
      <c r="R6150" t="str">
        <f t="shared" si="1991"/>
        <v>Green</v>
      </c>
      <c r="S6150" t="str">
        <f t="shared" si="1992"/>
        <v>Red</v>
      </c>
      <c r="T6150" t="str">
        <f t="shared" si="1993"/>
        <v>Green</v>
      </c>
      <c r="U6150" t="str">
        <f t="shared" si="1994"/>
        <v>Red</v>
      </c>
      <c r="V6150" t="str">
        <f t="shared" si="1995"/>
        <v>Green</v>
      </c>
      <c r="W6150" t="str">
        <f t="shared" si="1996"/>
        <v>Red</v>
      </c>
      <c r="X6150" t="str">
        <f t="shared" si="1997"/>
        <v>Green</v>
      </c>
      <c r="Y6150" t="str">
        <f t="shared" si="1998"/>
        <v>Green</v>
      </c>
      <c r="Z6150" t="str">
        <f t="shared" si="1999"/>
        <v>Green</v>
      </c>
      <c r="AA6150" t="str">
        <f t="shared" si="2000"/>
        <v>Red</v>
      </c>
      <c r="AB6150" t="str">
        <f t="shared" si="2001"/>
        <v>Red</v>
      </c>
      <c r="AC6150" t="str">
        <f t="shared" si="2002"/>
        <v>Green</v>
      </c>
      <c r="AD6150" t="str">
        <f t="shared" si="2003"/>
        <v>Red</v>
      </c>
    </row>
    <row r="6151" spans="1:30" x14ac:dyDescent="0.3">
      <c r="A6151" t="str">
        <f t="shared" si="1984"/>
        <v>08/08/2026Spartak TambovStrogino</v>
      </c>
      <c r="D6151" s="2">
        <v>46242</v>
      </c>
      <c r="E6151" s="3">
        <v>0.625</v>
      </c>
      <c r="F6151" t="s">
        <v>3583</v>
      </c>
      <c r="G6151" t="s">
        <v>3586</v>
      </c>
      <c r="H6151">
        <v>0</v>
      </c>
      <c r="I6151">
        <v>0</v>
      </c>
      <c r="J6151">
        <v>0</v>
      </c>
      <c r="K6151">
        <v>1</v>
      </c>
      <c r="L6151" s="22" t="str">
        <f t="shared" si="1985"/>
        <v>08/08/2026</v>
      </c>
      <c r="M6151" s="23">
        <f t="shared" si="1986"/>
        <v>0.5</v>
      </c>
      <c r="N6151" t="str">
        <f t="shared" si="1987"/>
        <v>0 - 1</v>
      </c>
      <c r="O6151" t="str">
        <f t="shared" si="1988"/>
        <v>Red</v>
      </c>
      <c r="P6151" t="str">
        <f t="shared" si="1989"/>
        <v>Red</v>
      </c>
      <c r="Q6151" t="str">
        <f t="shared" si="1990"/>
        <v>Green</v>
      </c>
      <c r="R6151" t="str">
        <f t="shared" si="1991"/>
        <v>Red</v>
      </c>
      <c r="S6151" t="str">
        <f t="shared" si="1992"/>
        <v>Green</v>
      </c>
      <c r="T6151" t="str">
        <f t="shared" si="1993"/>
        <v>Green</v>
      </c>
      <c r="U6151" t="str">
        <f t="shared" si="1994"/>
        <v>Red</v>
      </c>
      <c r="V6151" t="str">
        <f t="shared" si="1995"/>
        <v>Green</v>
      </c>
      <c r="W6151" t="str">
        <f t="shared" si="1996"/>
        <v>Red</v>
      </c>
      <c r="X6151" t="str">
        <f t="shared" si="1997"/>
        <v>Red</v>
      </c>
      <c r="Y6151" t="str">
        <f t="shared" si="1998"/>
        <v>Red</v>
      </c>
      <c r="Z6151" t="str">
        <f t="shared" si="1999"/>
        <v>Red</v>
      </c>
      <c r="AA6151" t="str">
        <f t="shared" si="2000"/>
        <v>Green</v>
      </c>
      <c r="AB6151" t="str">
        <f t="shared" si="2001"/>
        <v>Green</v>
      </c>
      <c r="AC6151" t="str">
        <f t="shared" si="2002"/>
        <v>Red</v>
      </c>
      <c r="AD6151" t="str">
        <f t="shared" si="2003"/>
        <v>Green</v>
      </c>
    </row>
    <row r="6152" spans="1:30" x14ac:dyDescent="0.3">
      <c r="A6152" t="str">
        <f t="shared" si="1984"/>
        <v>08/08/2026St. Michael/LavanttalSV Seeboden</v>
      </c>
      <c r="D6152" s="2">
        <v>46242</v>
      </c>
      <c r="E6152" s="3">
        <v>0.625</v>
      </c>
      <c r="F6152" t="s">
        <v>6302</v>
      </c>
      <c r="G6152" t="s">
        <v>6315</v>
      </c>
      <c r="H6152">
        <v>1</v>
      </c>
      <c r="I6152">
        <v>1</v>
      </c>
      <c r="J6152">
        <v>2</v>
      </c>
      <c r="K6152">
        <v>2</v>
      </c>
      <c r="L6152" s="22" t="str">
        <f t="shared" si="1985"/>
        <v>08/08/2026</v>
      </c>
      <c r="M6152" s="23">
        <f t="shared" si="1986"/>
        <v>0.5</v>
      </c>
      <c r="N6152" t="str">
        <f t="shared" si="1987"/>
        <v>2 - 2</v>
      </c>
      <c r="O6152" t="str">
        <f t="shared" si="1988"/>
        <v>Red</v>
      </c>
      <c r="P6152" t="str">
        <f t="shared" si="1989"/>
        <v>Green</v>
      </c>
      <c r="Q6152" t="str">
        <f t="shared" si="1990"/>
        <v>Red</v>
      </c>
      <c r="R6152" t="str">
        <f t="shared" si="1991"/>
        <v>Green</v>
      </c>
      <c r="S6152" t="str">
        <f t="shared" si="1992"/>
        <v>Green</v>
      </c>
      <c r="T6152" t="str">
        <f t="shared" si="1993"/>
        <v>Red</v>
      </c>
      <c r="U6152" t="str">
        <f t="shared" si="1994"/>
        <v>Red</v>
      </c>
      <c r="V6152" t="str">
        <f t="shared" si="1995"/>
        <v>Green</v>
      </c>
      <c r="W6152" t="str">
        <f t="shared" si="1996"/>
        <v>Red</v>
      </c>
      <c r="X6152" t="str">
        <f t="shared" si="1997"/>
        <v>Green</v>
      </c>
      <c r="Y6152" t="str">
        <f t="shared" si="1998"/>
        <v>Green</v>
      </c>
      <c r="Z6152" t="str">
        <f t="shared" si="1999"/>
        <v>Green</v>
      </c>
      <c r="AA6152" t="str">
        <f t="shared" si="2000"/>
        <v>Red</v>
      </c>
      <c r="AB6152" t="str">
        <f t="shared" si="2001"/>
        <v>Red</v>
      </c>
      <c r="AC6152" t="str">
        <f t="shared" si="2002"/>
        <v>Green</v>
      </c>
      <c r="AD6152" t="str">
        <f t="shared" si="2003"/>
        <v>Red</v>
      </c>
    </row>
    <row r="6153" spans="1:30" x14ac:dyDescent="0.3">
      <c r="A6153" t="str">
        <f t="shared" si="1984"/>
        <v>08/08/2026StuttgartEverton</v>
      </c>
      <c r="D6153" s="2">
        <v>46242</v>
      </c>
      <c r="E6153" s="3">
        <v>0.625</v>
      </c>
      <c r="F6153" t="s">
        <v>1744</v>
      </c>
      <c r="G6153" t="s">
        <v>3847</v>
      </c>
      <c r="H6153">
        <v>1</v>
      </c>
      <c r="I6153">
        <v>0</v>
      </c>
      <c r="J6153">
        <v>3</v>
      </c>
      <c r="K6153">
        <v>1</v>
      </c>
      <c r="L6153" s="22" t="str">
        <f t="shared" si="1985"/>
        <v>08/08/2026</v>
      </c>
      <c r="M6153" s="23">
        <f t="shared" si="1986"/>
        <v>0.5</v>
      </c>
      <c r="N6153" t="str">
        <f t="shared" si="1987"/>
        <v>3 - 1</v>
      </c>
      <c r="O6153" t="str">
        <f t="shared" si="1988"/>
        <v>Green</v>
      </c>
      <c r="P6153" t="str">
        <f t="shared" si="1989"/>
        <v>Red</v>
      </c>
      <c r="Q6153" t="str">
        <f t="shared" si="1990"/>
        <v>Red</v>
      </c>
      <c r="R6153" t="str">
        <f t="shared" si="1991"/>
        <v>Green</v>
      </c>
      <c r="S6153" t="str">
        <f t="shared" si="1992"/>
        <v>Red</v>
      </c>
      <c r="T6153" t="str">
        <f t="shared" si="1993"/>
        <v>Green</v>
      </c>
      <c r="U6153" t="str">
        <f t="shared" si="1994"/>
        <v>Green</v>
      </c>
      <c r="V6153" t="str">
        <f t="shared" si="1995"/>
        <v>Red</v>
      </c>
      <c r="W6153" t="str">
        <f t="shared" si="1996"/>
        <v>Red</v>
      </c>
      <c r="X6153" t="str">
        <f t="shared" si="1997"/>
        <v>Green</v>
      </c>
      <c r="Y6153" t="str">
        <f t="shared" si="1998"/>
        <v>Green</v>
      </c>
      <c r="Z6153" t="str">
        <f t="shared" si="1999"/>
        <v>Green</v>
      </c>
      <c r="AA6153" t="str">
        <f t="shared" si="2000"/>
        <v>Red</v>
      </c>
      <c r="AB6153" t="str">
        <f t="shared" si="2001"/>
        <v>Red</v>
      </c>
      <c r="AC6153" t="str">
        <f t="shared" si="2002"/>
        <v>Green</v>
      </c>
      <c r="AD6153" t="str">
        <f t="shared" si="2003"/>
        <v>Red</v>
      </c>
    </row>
    <row r="6154" spans="1:30" x14ac:dyDescent="0.3">
      <c r="A6154" t="str">
        <f t="shared" si="1984"/>
        <v>08/08/2026TepliceViktoria Plzen</v>
      </c>
      <c r="D6154" s="2">
        <v>46242</v>
      </c>
      <c r="E6154" s="3">
        <v>0.625</v>
      </c>
      <c r="F6154" t="s">
        <v>3144</v>
      </c>
      <c r="G6154" t="s">
        <v>1891</v>
      </c>
      <c r="H6154">
        <v>3</v>
      </c>
      <c r="I6154">
        <v>4</v>
      </c>
      <c r="J6154">
        <v>5</v>
      </c>
      <c r="K6154">
        <v>5</v>
      </c>
      <c r="L6154" s="22" t="str">
        <f t="shared" si="1985"/>
        <v>08/08/2026</v>
      </c>
      <c r="M6154" s="23">
        <f t="shared" si="1986"/>
        <v>0.5</v>
      </c>
      <c r="N6154" t="str">
        <f t="shared" si="1987"/>
        <v>5 - 5</v>
      </c>
      <c r="O6154" t="str">
        <f t="shared" si="1988"/>
        <v>Red</v>
      </c>
      <c r="P6154" t="str">
        <f t="shared" si="1989"/>
        <v>Green</v>
      </c>
      <c r="Q6154" t="str">
        <f t="shared" si="1990"/>
        <v>Red</v>
      </c>
      <c r="R6154" t="str">
        <f t="shared" si="1991"/>
        <v>Green</v>
      </c>
      <c r="S6154" t="str">
        <f t="shared" si="1992"/>
        <v>Green</v>
      </c>
      <c r="T6154" t="str">
        <f t="shared" si="1993"/>
        <v>Red</v>
      </c>
      <c r="U6154" t="str">
        <f t="shared" si="1994"/>
        <v>Red</v>
      </c>
      <c r="V6154" t="str">
        <f t="shared" si="1995"/>
        <v>Red</v>
      </c>
      <c r="W6154" t="str">
        <f t="shared" si="1996"/>
        <v>Green</v>
      </c>
      <c r="X6154" t="str">
        <f t="shared" si="1997"/>
        <v>Green</v>
      </c>
      <c r="Y6154" t="str">
        <f t="shared" si="1998"/>
        <v>Green</v>
      </c>
      <c r="Z6154" t="str">
        <f t="shared" si="1999"/>
        <v>Green</v>
      </c>
      <c r="AA6154" t="str">
        <f t="shared" si="2000"/>
        <v>Red</v>
      </c>
      <c r="AB6154" t="str">
        <f t="shared" si="2001"/>
        <v>Red</v>
      </c>
      <c r="AC6154" t="str">
        <f t="shared" si="2002"/>
        <v>Green</v>
      </c>
      <c r="AD6154" t="str">
        <f t="shared" si="2003"/>
        <v>Red</v>
      </c>
    </row>
    <row r="6155" spans="1:30" x14ac:dyDescent="0.3">
      <c r="A6155" t="str">
        <f t="shared" si="1984"/>
        <v>08/08/2026Thun Berner Oberland IIFC Langenthal</v>
      </c>
      <c r="D6155" s="2">
        <v>46242</v>
      </c>
      <c r="E6155" s="3">
        <v>0.625</v>
      </c>
      <c r="F6155" t="s">
        <v>5086</v>
      </c>
      <c r="G6155" t="s">
        <v>3745</v>
      </c>
      <c r="H6155">
        <v>0</v>
      </c>
      <c r="I6155">
        <v>0</v>
      </c>
      <c r="J6155">
        <v>2</v>
      </c>
      <c r="K6155">
        <v>2</v>
      </c>
      <c r="L6155" s="22" t="str">
        <f t="shared" si="1985"/>
        <v>08/08/2026</v>
      </c>
      <c r="M6155" s="23">
        <f t="shared" si="1986"/>
        <v>0.5</v>
      </c>
      <c r="N6155" t="str">
        <f t="shared" si="1987"/>
        <v>2 - 2</v>
      </c>
      <c r="O6155" t="str">
        <f t="shared" si="1988"/>
        <v>Red</v>
      </c>
      <c r="P6155" t="str">
        <f t="shared" si="1989"/>
        <v>Green</v>
      </c>
      <c r="Q6155" t="str">
        <f t="shared" si="1990"/>
        <v>Red</v>
      </c>
      <c r="R6155" t="str">
        <f t="shared" si="1991"/>
        <v>Green</v>
      </c>
      <c r="S6155" t="str">
        <f t="shared" si="1992"/>
        <v>Green</v>
      </c>
      <c r="T6155" t="str">
        <f t="shared" si="1993"/>
        <v>Red</v>
      </c>
      <c r="U6155" t="str">
        <f t="shared" si="1994"/>
        <v>Red</v>
      </c>
      <c r="V6155" t="str">
        <f t="shared" si="1995"/>
        <v>Green</v>
      </c>
      <c r="W6155" t="str">
        <f t="shared" si="1996"/>
        <v>Red</v>
      </c>
      <c r="X6155" t="str">
        <f t="shared" si="1997"/>
        <v>Red</v>
      </c>
      <c r="Y6155" t="str">
        <f t="shared" si="1998"/>
        <v>Green</v>
      </c>
      <c r="Z6155" t="str">
        <f t="shared" si="1999"/>
        <v>Green</v>
      </c>
      <c r="AA6155" t="str">
        <f t="shared" si="2000"/>
        <v>Red</v>
      </c>
      <c r="AB6155" t="str">
        <f t="shared" si="2001"/>
        <v>Red</v>
      </c>
      <c r="AC6155" t="str">
        <f t="shared" si="2002"/>
        <v>Green</v>
      </c>
      <c r="AD6155" t="str">
        <f t="shared" si="2003"/>
        <v>Red</v>
      </c>
    </row>
    <row r="6156" spans="1:30" x14ac:dyDescent="0.3">
      <c r="A6156" t="str">
        <f t="shared" si="1984"/>
        <v>08/08/2026TJ Jiskra DomazliceSparta Prague II</v>
      </c>
      <c r="D6156" s="2">
        <v>46242</v>
      </c>
      <c r="E6156" s="3">
        <v>0.625</v>
      </c>
      <c r="F6156" t="s">
        <v>7515</v>
      </c>
      <c r="G6156" t="s">
        <v>2643</v>
      </c>
      <c r="H6156">
        <v>0</v>
      </c>
      <c r="I6156">
        <v>0</v>
      </c>
      <c r="J6156">
        <v>2</v>
      </c>
      <c r="K6156">
        <v>2</v>
      </c>
      <c r="L6156" s="22" t="str">
        <f t="shared" si="1985"/>
        <v>08/08/2026</v>
      </c>
      <c r="M6156" s="23">
        <f t="shared" si="1986"/>
        <v>0.5</v>
      </c>
      <c r="N6156" t="str">
        <f t="shared" si="1987"/>
        <v>2 - 2</v>
      </c>
      <c r="O6156" t="str">
        <f t="shared" si="1988"/>
        <v>Red</v>
      </c>
      <c r="P6156" t="str">
        <f t="shared" si="1989"/>
        <v>Green</v>
      </c>
      <c r="Q6156" t="str">
        <f t="shared" si="1990"/>
        <v>Red</v>
      </c>
      <c r="R6156" t="str">
        <f t="shared" si="1991"/>
        <v>Green</v>
      </c>
      <c r="S6156" t="str">
        <f t="shared" si="1992"/>
        <v>Green</v>
      </c>
      <c r="T6156" t="str">
        <f t="shared" si="1993"/>
        <v>Red</v>
      </c>
      <c r="U6156" t="str">
        <f t="shared" si="1994"/>
        <v>Red</v>
      </c>
      <c r="V6156" t="str">
        <f t="shared" si="1995"/>
        <v>Green</v>
      </c>
      <c r="W6156" t="str">
        <f t="shared" si="1996"/>
        <v>Red</v>
      </c>
      <c r="X6156" t="str">
        <f t="shared" si="1997"/>
        <v>Red</v>
      </c>
      <c r="Y6156" t="str">
        <f t="shared" si="1998"/>
        <v>Green</v>
      </c>
      <c r="Z6156" t="str">
        <f t="shared" si="1999"/>
        <v>Green</v>
      </c>
      <c r="AA6156" t="str">
        <f t="shared" si="2000"/>
        <v>Red</v>
      </c>
      <c r="AB6156" t="str">
        <f t="shared" si="2001"/>
        <v>Red</v>
      </c>
      <c r="AC6156" t="str">
        <f t="shared" si="2002"/>
        <v>Green</v>
      </c>
      <c r="AD6156" t="str">
        <f t="shared" si="2003"/>
        <v>Red</v>
      </c>
    </row>
    <row r="6157" spans="1:30" x14ac:dyDescent="0.3">
      <c r="A6157" t="str">
        <f t="shared" si="1984"/>
        <v>08/08/2026TJ Tatran Oravske VeseleSokol Medzibrod</v>
      </c>
      <c r="D6157" s="2">
        <v>46242</v>
      </c>
      <c r="E6157" s="3">
        <v>0.625</v>
      </c>
      <c r="F6157" t="s">
        <v>6056</v>
      </c>
      <c r="G6157" t="s">
        <v>7516</v>
      </c>
      <c r="H6157">
        <v>0</v>
      </c>
      <c r="I6157">
        <v>1</v>
      </c>
      <c r="J6157">
        <v>0</v>
      </c>
      <c r="K6157">
        <v>1</v>
      </c>
      <c r="L6157" s="22" t="str">
        <f t="shared" si="1985"/>
        <v>08/08/2026</v>
      </c>
      <c r="M6157" s="23">
        <f t="shared" si="1986"/>
        <v>0.5</v>
      </c>
      <c r="N6157" t="str">
        <f t="shared" si="1987"/>
        <v>0 - 1</v>
      </c>
      <c r="O6157" t="str">
        <f t="shared" si="1988"/>
        <v>Red</v>
      </c>
      <c r="P6157" t="str">
        <f t="shared" si="1989"/>
        <v>Red</v>
      </c>
      <c r="Q6157" t="str">
        <f t="shared" si="1990"/>
        <v>Green</v>
      </c>
      <c r="R6157" t="str">
        <f t="shared" si="1991"/>
        <v>Red</v>
      </c>
      <c r="S6157" t="str">
        <f t="shared" si="1992"/>
        <v>Green</v>
      </c>
      <c r="T6157" t="str">
        <f t="shared" si="1993"/>
        <v>Green</v>
      </c>
      <c r="U6157" t="str">
        <f t="shared" si="1994"/>
        <v>Red</v>
      </c>
      <c r="V6157" t="str">
        <f t="shared" si="1995"/>
        <v>Red</v>
      </c>
      <c r="W6157" t="str">
        <f t="shared" si="1996"/>
        <v>Green</v>
      </c>
      <c r="X6157" t="str">
        <f t="shared" si="1997"/>
        <v>Green</v>
      </c>
      <c r="Y6157" t="str">
        <f t="shared" si="1998"/>
        <v>Red</v>
      </c>
      <c r="Z6157" t="str">
        <f t="shared" si="1999"/>
        <v>Red</v>
      </c>
      <c r="AA6157" t="str">
        <f t="shared" si="2000"/>
        <v>Green</v>
      </c>
      <c r="AB6157" t="str">
        <f t="shared" si="2001"/>
        <v>Green</v>
      </c>
      <c r="AC6157" t="str">
        <f t="shared" si="2002"/>
        <v>Red</v>
      </c>
      <c r="AD6157" t="str">
        <f t="shared" si="2003"/>
        <v>Green</v>
      </c>
    </row>
    <row r="6158" spans="1:30" x14ac:dyDescent="0.3">
      <c r="A6158" t="str">
        <f t="shared" si="1984"/>
        <v>08/08/2026Torpedo MoscowPFK Sochi</v>
      </c>
      <c r="D6158" s="2">
        <v>46242</v>
      </c>
      <c r="E6158" s="3">
        <v>0.625</v>
      </c>
      <c r="F6158" t="s">
        <v>1039</v>
      </c>
      <c r="G6158" t="s">
        <v>4493</v>
      </c>
      <c r="H6158">
        <v>1</v>
      </c>
      <c r="I6158">
        <v>1</v>
      </c>
      <c r="J6158">
        <v>1</v>
      </c>
      <c r="K6158">
        <v>2</v>
      </c>
      <c r="L6158" s="22" t="str">
        <f t="shared" si="1985"/>
        <v>08/08/2026</v>
      </c>
      <c r="M6158" s="23">
        <f t="shared" si="1986"/>
        <v>0.5</v>
      </c>
      <c r="N6158" t="str">
        <f t="shared" si="1987"/>
        <v>1 - 2</v>
      </c>
      <c r="O6158" t="str">
        <f t="shared" si="1988"/>
        <v>Red</v>
      </c>
      <c r="P6158" t="str">
        <f t="shared" si="1989"/>
        <v>Red</v>
      </c>
      <c r="Q6158" t="str">
        <f t="shared" si="1990"/>
        <v>Green</v>
      </c>
      <c r="R6158" t="str">
        <f t="shared" si="1991"/>
        <v>Red</v>
      </c>
      <c r="S6158" t="str">
        <f t="shared" si="1992"/>
        <v>Green</v>
      </c>
      <c r="T6158" t="str">
        <f t="shared" si="1993"/>
        <v>Green</v>
      </c>
      <c r="U6158" t="str">
        <f t="shared" si="1994"/>
        <v>Red</v>
      </c>
      <c r="V6158" t="str">
        <f t="shared" si="1995"/>
        <v>Green</v>
      </c>
      <c r="W6158" t="str">
        <f t="shared" si="1996"/>
        <v>Red</v>
      </c>
      <c r="X6158" t="str">
        <f t="shared" si="1997"/>
        <v>Green</v>
      </c>
      <c r="Y6158" t="str">
        <f t="shared" si="1998"/>
        <v>Green</v>
      </c>
      <c r="Z6158" t="str">
        <f t="shared" si="1999"/>
        <v>Green</v>
      </c>
      <c r="AA6158" t="str">
        <f t="shared" si="2000"/>
        <v>Red</v>
      </c>
      <c r="AB6158" t="str">
        <f t="shared" si="2001"/>
        <v>Green</v>
      </c>
      <c r="AC6158" t="str">
        <f t="shared" si="2002"/>
        <v>Green</v>
      </c>
      <c r="AD6158" t="str">
        <f t="shared" si="2003"/>
        <v>Red</v>
      </c>
    </row>
    <row r="6159" spans="1:30" x14ac:dyDescent="0.3">
      <c r="A6159" t="str">
        <f t="shared" si="1984"/>
        <v>08/08/2026Utsiktens BKHassleholms IF</v>
      </c>
      <c r="B6159" t="s">
        <v>827</v>
      </c>
      <c r="D6159" s="2">
        <v>46242</v>
      </c>
      <c r="E6159" s="3">
        <v>0.625</v>
      </c>
      <c r="F6159" t="s">
        <v>4826</v>
      </c>
      <c r="G6159" t="s">
        <v>3770</v>
      </c>
      <c r="H6159">
        <v>0</v>
      </c>
      <c r="I6159">
        <v>1</v>
      </c>
      <c r="J6159">
        <v>0</v>
      </c>
      <c r="K6159">
        <v>2</v>
      </c>
      <c r="L6159" s="22" t="str">
        <f t="shared" si="1985"/>
        <v>08/08/2026</v>
      </c>
      <c r="M6159" s="23">
        <f t="shared" si="1986"/>
        <v>0.5</v>
      </c>
      <c r="N6159" t="str">
        <f t="shared" si="1987"/>
        <v>0 - 2</v>
      </c>
      <c r="O6159" t="str">
        <f t="shared" si="1988"/>
        <v>Red</v>
      </c>
      <c r="P6159" t="str">
        <f t="shared" si="1989"/>
        <v>Red</v>
      </c>
      <c r="Q6159" t="str">
        <f t="shared" si="1990"/>
        <v>Green</v>
      </c>
      <c r="R6159" t="str">
        <f t="shared" si="1991"/>
        <v>Red</v>
      </c>
      <c r="S6159" t="str">
        <f t="shared" si="1992"/>
        <v>Green</v>
      </c>
      <c r="T6159" t="str">
        <f t="shared" si="1993"/>
        <v>Green</v>
      </c>
      <c r="U6159" t="str">
        <f t="shared" si="1994"/>
        <v>Red</v>
      </c>
      <c r="V6159" t="str">
        <f t="shared" si="1995"/>
        <v>Red</v>
      </c>
      <c r="W6159" t="str">
        <f t="shared" si="1996"/>
        <v>Green</v>
      </c>
      <c r="X6159" t="str">
        <f t="shared" si="1997"/>
        <v>Green</v>
      </c>
      <c r="Y6159" t="str">
        <f t="shared" si="1998"/>
        <v>Green</v>
      </c>
      <c r="Z6159" t="str">
        <f t="shared" si="1999"/>
        <v>Red</v>
      </c>
      <c r="AA6159" t="str">
        <f t="shared" si="2000"/>
        <v>Green</v>
      </c>
      <c r="AB6159" t="str">
        <f t="shared" si="2001"/>
        <v>Green</v>
      </c>
      <c r="AC6159" t="str">
        <f t="shared" si="2002"/>
        <v>Red</v>
      </c>
      <c r="AD6159" t="str">
        <f t="shared" si="2003"/>
        <v>Green</v>
      </c>
    </row>
    <row r="6160" spans="1:30" x14ac:dyDescent="0.3">
      <c r="A6160" t="str">
        <f t="shared" si="1984"/>
        <v>08/08/2026Velke HamrySlovan Liberec U21</v>
      </c>
      <c r="D6160" s="2">
        <v>46242</v>
      </c>
      <c r="E6160" s="3">
        <v>0.625</v>
      </c>
      <c r="F6160" t="s">
        <v>5659</v>
      </c>
      <c r="G6160" t="s">
        <v>7517</v>
      </c>
      <c r="H6160">
        <v>0</v>
      </c>
      <c r="I6160">
        <v>1</v>
      </c>
      <c r="J6160">
        <v>1</v>
      </c>
      <c r="K6160">
        <v>2</v>
      </c>
      <c r="L6160" s="22" t="str">
        <f t="shared" si="1985"/>
        <v>08/08/2026</v>
      </c>
      <c r="M6160" s="23">
        <f t="shared" si="1986"/>
        <v>0.5</v>
      </c>
      <c r="N6160" t="str">
        <f t="shared" si="1987"/>
        <v>1 - 2</v>
      </c>
      <c r="O6160" t="str">
        <f t="shared" si="1988"/>
        <v>Red</v>
      </c>
      <c r="P6160" t="str">
        <f t="shared" si="1989"/>
        <v>Red</v>
      </c>
      <c r="Q6160" t="str">
        <f t="shared" si="1990"/>
        <v>Green</v>
      </c>
      <c r="R6160" t="str">
        <f t="shared" si="1991"/>
        <v>Red</v>
      </c>
      <c r="S6160" t="str">
        <f t="shared" si="1992"/>
        <v>Green</v>
      </c>
      <c r="T6160" t="str">
        <f t="shared" si="1993"/>
        <v>Green</v>
      </c>
      <c r="U6160" t="str">
        <f t="shared" si="1994"/>
        <v>Red</v>
      </c>
      <c r="V6160" t="str">
        <f t="shared" si="1995"/>
        <v>Red</v>
      </c>
      <c r="W6160" t="str">
        <f t="shared" si="1996"/>
        <v>Green</v>
      </c>
      <c r="X6160" t="str">
        <f t="shared" si="1997"/>
        <v>Green</v>
      </c>
      <c r="Y6160" t="str">
        <f t="shared" si="1998"/>
        <v>Green</v>
      </c>
      <c r="Z6160" t="str">
        <f t="shared" si="1999"/>
        <v>Green</v>
      </c>
      <c r="AA6160" t="str">
        <f t="shared" si="2000"/>
        <v>Red</v>
      </c>
      <c r="AB6160" t="str">
        <f t="shared" si="2001"/>
        <v>Green</v>
      </c>
      <c r="AC6160" t="str">
        <f t="shared" si="2002"/>
        <v>Green</v>
      </c>
      <c r="AD6160" t="str">
        <f t="shared" si="2003"/>
        <v>Red</v>
      </c>
    </row>
    <row r="6161" spans="1:30" x14ac:dyDescent="0.3">
      <c r="A6161" t="str">
        <f t="shared" si="1984"/>
        <v>08/08/2026VentspilsSK Super Nova II</v>
      </c>
      <c r="D6161" s="2">
        <v>46242</v>
      </c>
      <c r="E6161" s="3">
        <v>0.625</v>
      </c>
      <c r="F6161" t="s">
        <v>3383</v>
      </c>
      <c r="G6161" t="s">
        <v>597</v>
      </c>
      <c r="H6161">
        <v>0</v>
      </c>
      <c r="I6161">
        <v>1</v>
      </c>
      <c r="J6161">
        <v>0</v>
      </c>
      <c r="K6161">
        <v>2</v>
      </c>
      <c r="L6161" s="22" t="str">
        <f t="shared" si="1985"/>
        <v>08/08/2026</v>
      </c>
      <c r="M6161" s="23">
        <f t="shared" si="1986"/>
        <v>0.5</v>
      </c>
      <c r="N6161" t="str">
        <f t="shared" si="1987"/>
        <v>0 - 2</v>
      </c>
      <c r="O6161" t="str">
        <f t="shared" si="1988"/>
        <v>Red</v>
      </c>
      <c r="P6161" t="str">
        <f t="shared" si="1989"/>
        <v>Red</v>
      </c>
      <c r="Q6161" t="str">
        <f t="shared" si="1990"/>
        <v>Green</v>
      </c>
      <c r="R6161" t="str">
        <f t="shared" si="1991"/>
        <v>Red</v>
      </c>
      <c r="S6161" t="str">
        <f t="shared" si="1992"/>
        <v>Green</v>
      </c>
      <c r="T6161" t="str">
        <f t="shared" si="1993"/>
        <v>Green</v>
      </c>
      <c r="U6161" t="str">
        <f t="shared" si="1994"/>
        <v>Red</v>
      </c>
      <c r="V6161" t="str">
        <f t="shared" si="1995"/>
        <v>Red</v>
      </c>
      <c r="W6161" t="str">
        <f t="shared" si="1996"/>
        <v>Green</v>
      </c>
      <c r="X6161" t="str">
        <f t="shared" si="1997"/>
        <v>Green</v>
      </c>
      <c r="Y6161" t="str">
        <f t="shared" si="1998"/>
        <v>Green</v>
      </c>
      <c r="Z6161" t="str">
        <f t="shared" si="1999"/>
        <v>Red</v>
      </c>
      <c r="AA6161" t="str">
        <f t="shared" si="2000"/>
        <v>Green</v>
      </c>
      <c r="AB6161" t="str">
        <f t="shared" si="2001"/>
        <v>Green</v>
      </c>
      <c r="AC6161" t="str">
        <f t="shared" si="2002"/>
        <v>Red</v>
      </c>
      <c r="AD6161" t="str">
        <f t="shared" si="2003"/>
        <v>Green</v>
      </c>
    </row>
    <row r="6162" spans="1:30" x14ac:dyDescent="0.3">
      <c r="A6162" t="str">
        <f t="shared" si="1984"/>
        <v>08/08/2026Vitoria Guimaraes U19Vizela U19</v>
      </c>
      <c r="D6162" s="2">
        <v>46242</v>
      </c>
      <c r="E6162" s="3">
        <v>0.625</v>
      </c>
      <c r="F6162" t="s">
        <v>7518</v>
      </c>
      <c r="G6162" t="s">
        <v>7519</v>
      </c>
      <c r="H6162">
        <v>0</v>
      </c>
      <c r="I6162">
        <v>0</v>
      </c>
      <c r="J6162">
        <v>1</v>
      </c>
      <c r="K6162">
        <v>0</v>
      </c>
      <c r="L6162" s="22" t="str">
        <f t="shared" si="1985"/>
        <v>08/08/2026</v>
      </c>
      <c r="M6162" s="23">
        <f t="shared" si="1986"/>
        <v>0.5</v>
      </c>
      <c r="N6162" t="str">
        <f t="shared" si="1987"/>
        <v>1 - 0</v>
      </c>
      <c r="O6162" t="str">
        <f t="shared" si="1988"/>
        <v>Green</v>
      </c>
      <c r="P6162" t="str">
        <f t="shared" si="1989"/>
        <v>Red</v>
      </c>
      <c r="Q6162" t="str">
        <f t="shared" si="1990"/>
        <v>Red</v>
      </c>
      <c r="R6162" t="str">
        <f t="shared" si="1991"/>
        <v>Green</v>
      </c>
      <c r="S6162" t="str">
        <f t="shared" si="1992"/>
        <v>Red</v>
      </c>
      <c r="T6162" t="str">
        <f t="shared" si="1993"/>
        <v>Green</v>
      </c>
      <c r="U6162" t="str">
        <f t="shared" si="1994"/>
        <v>Red</v>
      </c>
      <c r="V6162" t="str">
        <f t="shared" si="1995"/>
        <v>Green</v>
      </c>
      <c r="W6162" t="str">
        <f t="shared" si="1996"/>
        <v>Red</v>
      </c>
      <c r="X6162" t="str">
        <f t="shared" si="1997"/>
        <v>Red</v>
      </c>
      <c r="Y6162" t="str">
        <f t="shared" si="1998"/>
        <v>Red</v>
      </c>
      <c r="Z6162" t="str">
        <f t="shared" si="1999"/>
        <v>Red</v>
      </c>
      <c r="AA6162" t="str">
        <f t="shared" si="2000"/>
        <v>Green</v>
      </c>
      <c r="AB6162" t="str">
        <f t="shared" si="2001"/>
        <v>Green</v>
      </c>
      <c r="AC6162" t="str">
        <f t="shared" si="2002"/>
        <v>Red</v>
      </c>
      <c r="AD6162" t="str">
        <f t="shared" si="2003"/>
        <v>Green</v>
      </c>
    </row>
    <row r="6163" spans="1:30" x14ac:dyDescent="0.3">
      <c r="A6163" t="str">
        <f t="shared" si="1984"/>
        <v>08/08/2026Volgar AstrakhanDynamo-Vladivostok</v>
      </c>
      <c r="D6163" s="2">
        <v>46242</v>
      </c>
      <c r="E6163" s="3">
        <v>0.625</v>
      </c>
      <c r="F6163" t="s">
        <v>4495</v>
      </c>
      <c r="G6163" t="s">
        <v>3559</v>
      </c>
      <c r="H6163">
        <v>0</v>
      </c>
      <c r="I6163">
        <v>0</v>
      </c>
      <c r="J6163">
        <v>1</v>
      </c>
      <c r="K6163">
        <v>0</v>
      </c>
      <c r="L6163" s="22" t="str">
        <f t="shared" si="1985"/>
        <v>08/08/2026</v>
      </c>
      <c r="M6163" s="23">
        <f t="shared" si="1986"/>
        <v>0.5</v>
      </c>
      <c r="N6163" t="str">
        <f t="shared" si="1987"/>
        <v>1 - 0</v>
      </c>
      <c r="O6163" t="str">
        <f t="shared" si="1988"/>
        <v>Green</v>
      </c>
      <c r="P6163" t="str">
        <f t="shared" si="1989"/>
        <v>Red</v>
      </c>
      <c r="Q6163" t="str">
        <f t="shared" si="1990"/>
        <v>Red</v>
      </c>
      <c r="R6163" t="str">
        <f t="shared" si="1991"/>
        <v>Green</v>
      </c>
      <c r="S6163" t="str">
        <f t="shared" si="1992"/>
        <v>Red</v>
      </c>
      <c r="T6163" t="str">
        <f t="shared" si="1993"/>
        <v>Green</v>
      </c>
      <c r="U6163" t="str">
        <f t="shared" si="1994"/>
        <v>Red</v>
      </c>
      <c r="V6163" t="str">
        <f t="shared" si="1995"/>
        <v>Green</v>
      </c>
      <c r="W6163" t="str">
        <f t="shared" si="1996"/>
        <v>Red</v>
      </c>
      <c r="X6163" t="str">
        <f t="shared" si="1997"/>
        <v>Red</v>
      </c>
      <c r="Y6163" t="str">
        <f t="shared" si="1998"/>
        <v>Red</v>
      </c>
      <c r="Z6163" t="str">
        <f t="shared" si="1999"/>
        <v>Red</v>
      </c>
      <c r="AA6163" t="str">
        <f t="shared" si="2000"/>
        <v>Green</v>
      </c>
      <c r="AB6163" t="str">
        <f t="shared" si="2001"/>
        <v>Green</v>
      </c>
      <c r="AC6163" t="str">
        <f t="shared" si="2002"/>
        <v>Red</v>
      </c>
      <c r="AD6163" t="str">
        <f t="shared" si="2003"/>
        <v>Green</v>
      </c>
    </row>
    <row r="6164" spans="1:30" x14ac:dyDescent="0.3">
      <c r="A6164" t="str">
        <f t="shared" si="1984"/>
        <v>08/08/2026WDA SwiecieKS Lipno Steszew</v>
      </c>
      <c r="D6164" s="2">
        <v>46242</v>
      </c>
      <c r="E6164" s="3">
        <v>0.625</v>
      </c>
      <c r="F6164" t="s">
        <v>5803</v>
      </c>
      <c r="G6164" t="s">
        <v>5859</v>
      </c>
      <c r="H6164">
        <v>1</v>
      </c>
      <c r="I6164">
        <v>0</v>
      </c>
      <c r="J6164">
        <v>2</v>
      </c>
      <c r="K6164">
        <v>1</v>
      </c>
      <c r="L6164" s="22" t="str">
        <f t="shared" si="1985"/>
        <v>08/08/2026</v>
      </c>
      <c r="M6164" s="23">
        <f t="shared" si="1986"/>
        <v>0.5</v>
      </c>
      <c r="N6164" t="str">
        <f t="shared" si="1987"/>
        <v>2 - 1</v>
      </c>
      <c r="O6164" t="str">
        <f t="shared" si="1988"/>
        <v>Green</v>
      </c>
      <c r="P6164" t="str">
        <f t="shared" si="1989"/>
        <v>Red</v>
      </c>
      <c r="Q6164" t="str">
        <f t="shared" si="1990"/>
        <v>Red</v>
      </c>
      <c r="R6164" t="str">
        <f t="shared" si="1991"/>
        <v>Green</v>
      </c>
      <c r="S6164" t="str">
        <f t="shared" si="1992"/>
        <v>Red</v>
      </c>
      <c r="T6164" t="str">
        <f t="shared" si="1993"/>
        <v>Green</v>
      </c>
      <c r="U6164" t="str">
        <f t="shared" si="1994"/>
        <v>Green</v>
      </c>
      <c r="V6164" t="str">
        <f t="shared" si="1995"/>
        <v>Red</v>
      </c>
      <c r="W6164" t="str">
        <f t="shared" si="1996"/>
        <v>Red</v>
      </c>
      <c r="X6164" t="str">
        <f t="shared" si="1997"/>
        <v>Green</v>
      </c>
      <c r="Y6164" t="str">
        <f t="shared" si="1998"/>
        <v>Green</v>
      </c>
      <c r="Z6164" t="str">
        <f t="shared" si="1999"/>
        <v>Green</v>
      </c>
      <c r="AA6164" t="str">
        <f t="shared" si="2000"/>
        <v>Red</v>
      </c>
      <c r="AB6164" t="str">
        <f t="shared" si="2001"/>
        <v>Green</v>
      </c>
      <c r="AC6164" t="str">
        <f t="shared" si="2002"/>
        <v>Green</v>
      </c>
      <c r="AD6164" t="str">
        <f t="shared" si="2003"/>
        <v>Red</v>
      </c>
    </row>
    <row r="6165" spans="1:30" x14ac:dyDescent="0.3">
      <c r="A6165" t="str">
        <f t="shared" si="1984"/>
        <v>08/08/2026Wisla Plock IILechia Tomaszow Mazowiecki</v>
      </c>
      <c r="D6165" s="2">
        <v>46242</v>
      </c>
      <c r="E6165" s="3">
        <v>0.625</v>
      </c>
      <c r="F6165" t="s">
        <v>5394</v>
      </c>
      <c r="G6165" t="s">
        <v>5456</v>
      </c>
      <c r="H6165">
        <v>1</v>
      </c>
      <c r="I6165">
        <v>0</v>
      </c>
      <c r="J6165">
        <v>2</v>
      </c>
      <c r="K6165">
        <v>1</v>
      </c>
      <c r="L6165" s="22" t="str">
        <f t="shared" si="1985"/>
        <v>08/08/2026</v>
      </c>
      <c r="M6165" s="23">
        <f t="shared" si="1986"/>
        <v>0.5</v>
      </c>
      <c r="N6165" t="str">
        <f t="shared" si="1987"/>
        <v>2 - 1</v>
      </c>
      <c r="O6165" t="str">
        <f t="shared" si="1988"/>
        <v>Green</v>
      </c>
      <c r="P6165" t="str">
        <f t="shared" si="1989"/>
        <v>Red</v>
      </c>
      <c r="Q6165" t="str">
        <f t="shared" si="1990"/>
        <v>Red</v>
      </c>
      <c r="R6165" t="str">
        <f t="shared" si="1991"/>
        <v>Green</v>
      </c>
      <c r="S6165" t="str">
        <f t="shared" si="1992"/>
        <v>Red</v>
      </c>
      <c r="T6165" t="str">
        <f t="shared" si="1993"/>
        <v>Green</v>
      </c>
      <c r="U6165" t="str">
        <f t="shared" si="1994"/>
        <v>Green</v>
      </c>
      <c r="V6165" t="str">
        <f t="shared" si="1995"/>
        <v>Red</v>
      </c>
      <c r="W6165" t="str">
        <f t="shared" si="1996"/>
        <v>Red</v>
      </c>
      <c r="X6165" t="str">
        <f t="shared" si="1997"/>
        <v>Green</v>
      </c>
      <c r="Y6165" t="str">
        <f t="shared" si="1998"/>
        <v>Green</v>
      </c>
      <c r="Z6165" t="str">
        <f t="shared" si="1999"/>
        <v>Green</v>
      </c>
      <c r="AA6165" t="str">
        <f t="shared" si="2000"/>
        <v>Red</v>
      </c>
      <c r="AB6165" t="str">
        <f t="shared" si="2001"/>
        <v>Green</v>
      </c>
      <c r="AC6165" t="str">
        <f t="shared" si="2002"/>
        <v>Green</v>
      </c>
      <c r="AD6165" t="str">
        <f t="shared" si="2003"/>
        <v>Red</v>
      </c>
    </row>
    <row r="6166" spans="1:30" x14ac:dyDescent="0.3">
      <c r="A6166" t="str">
        <f t="shared" si="1984"/>
        <v>08/08/2026Wislanie JaskowiceKS Naprzod Jedrzejow</v>
      </c>
      <c r="D6166" s="2">
        <v>46242</v>
      </c>
      <c r="E6166" s="3">
        <v>0.625</v>
      </c>
      <c r="F6166" t="s">
        <v>6299</v>
      </c>
      <c r="G6166" t="s">
        <v>6067</v>
      </c>
      <c r="H6166">
        <v>2</v>
      </c>
      <c r="I6166">
        <v>0</v>
      </c>
      <c r="J6166">
        <v>2</v>
      </c>
      <c r="K6166">
        <v>0</v>
      </c>
      <c r="L6166" s="22" t="str">
        <f t="shared" si="1985"/>
        <v>08/08/2026</v>
      </c>
      <c r="M6166" s="23">
        <f t="shared" si="1986"/>
        <v>0.5</v>
      </c>
      <c r="N6166" t="str">
        <f t="shared" si="1987"/>
        <v>2 - 0</v>
      </c>
      <c r="O6166" t="str">
        <f t="shared" si="1988"/>
        <v>Green</v>
      </c>
      <c r="P6166" t="str">
        <f t="shared" si="1989"/>
        <v>Red</v>
      </c>
      <c r="Q6166" t="str">
        <f t="shared" si="1990"/>
        <v>Red</v>
      </c>
      <c r="R6166" t="str">
        <f t="shared" si="1991"/>
        <v>Green</v>
      </c>
      <c r="S6166" t="str">
        <f t="shared" si="1992"/>
        <v>Red</v>
      </c>
      <c r="T6166" t="str">
        <f t="shared" si="1993"/>
        <v>Green</v>
      </c>
      <c r="U6166" t="str">
        <f t="shared" si="1994"/>
        <v>Green</v>
      </c>
      <c r="V6166" t="str">
        <f t="shared" si="1995"/>
        <v>Red</v>
      </c>
      <c r="W6166" t="str">
        <f t="shared" si="1996"/>
        <v>Red</v>
      </c>
      <c r="X6166" t="str">
        <f t="shared" si="1997"/>
        <v>Green</v>
      </c>
      <c r="Y6166" t="str">
        <f t="shared" si="1998"/>
        <v>Green</v>
      </c>
      <c r="Z6166" t="str">
        <f t="shared" si="1999"/>
        <v>Red</v>
      </c>
      <c r="AA6166" t="str">
        <f t="shared" si="2000"/>
        <v>Green</v>
      </c>
      <c r="AB6166" t="str">
        <f t="shared" si="2001"/>
        <v>Green</v>
      </c>
      <c r="AC6166" t="str">
        <f t="shared" si="2002"/>
        <v>Red</v>
      </c>
      <c r="AD6166" t="str">
        <f t="shared" si="2003"/>
        <v>Green</v>
      </c>
    </row>
    <row r="6167" spans="1:30" x14ac:dyDescent="0.3">
      <c r="A6167" t="str">
        <f t="shared" si="1984"/>
        <v>08/08/2026ZKS Kluczevia StargardBlekitni Stargard Szczecinski</v>
      </c>
      <c r="D6167" s="2">
        <v>46242</v>
      </c>
      <c r="E6167" s="3">
        <v>0.625</v>
      </c>
      <c r="F6167" t="s">
        <v>5678</v>
      </c>
      <c r="G6167" t="s">
        <v>5802</v>
      </c>
      <c r="H6167">
        <v>1</v>
      </c>
      <c r="I6167">
        <v>0</v>
      </c>
      <c r="J6167">
        <v>2</v>
      </c>
      <c r="K6167">
        <v>1</v>
      </c>
      <c r="L6167" s="22" t="str">
        <f t="shared" si="1985"/>
        <v>08/08/2026</v>
      </c>
      <c r="M6167" s="23">
        <f t="shared" si="1986"/>
        <v>0.5</v>
      </c>
      <c r="N6167" t="str">
        <f t="shared" si="1987"/>
        <v>2 - 1</v>
      </c>
      <c r="O6167" t="str">
        <f t="shared" si="1988"/>
        <v>Green</v>
      </c>
      <c r="P6167" t="str">
        <f t="shared" si="1989"/>
        <v>Red</v>
      </c>
      <c r="Q6167" t="str">
        <f t="shared" si="1990"/>
        <v>Red</v>
      </c>
      <c r="R6167" t="str">
        <f t="shared" si="1991"/>
        <v>Green</v>
      </c>
      <c r="S6167" t="str">
        <f t="shared" si="1992"/>
        <v>Red</v>
      </c>
      <c r="T6167" t="str">
        <f t="shared" si="1993"/>
        <v>Green</v>
      </c>
      <c r="U6167" t="str">
        <f t="shared" si="1994"/>
        <v>Green</v>
      </c>
      <c r="V6167" t="str">
        <f t="shared" si="1995"/>
        <v>Red</v>
      </c>
      <c r="W6167" t="str">
        <f t="shared" si="1996"/>
        <v>Red</v>
      </c>
      <c r="X6167" t="str">
        <f t="shared" si="1997"/>
        <v>Green</v>
      </c>
      <c r="Y6167" t="str">
        <f t="shared" si="1998"/>
        <v>Green</v>
      </c>
      <c r="Z6167" t="str">
        <f t="shared" si="1999"/>
        <v>Green</v>
      </c>
      <c r="AA6167" t="str">
        <f t="shared" si="2000"/>
        <v>Red</v>
      </c>
      <c r="AB6167" t="str">
        <f t="shared" si="2001"/>
        <v>Green</v>
      </c>
      <c r="AC6167" t="str">
        <f t="shared" si="2002"/>
        <v>Green</v>
      </c>
      <c r="AD6167" t="str">
        <f t="shared" si="2003"/>
        <v>Red</v>
      </c>
    </row>
    <row r="6168" spans="1:30" x14ac:dyDescent="0.3">
      <c r="A6168" t="str">
        <f t="shared" si="1984"/>
        <v>08/08/2026FC VitebskNeman Grodno</v>
      </c>
      <c r="D6168" s="2">
        <v>46242</v>
      </c>
      <c r="E6168" s="3">
        <v>0.63194444444444442</v>
      </c>
      <c r="F6168" t="s">
        <v>3033</v>
      </c>
      <c r="G6168" t="s">
        <v>4463</v>
      </c>
      <c r="H6168">
        <v>0</v>
      </c>
      <c r="I6168">
        <v>0</v>
      </c>
      <c r="J6168">
        <v>1</v>
      </c>
      <c r="K6168">
        <v>0</v>
      </c>
      <c r="L6168" s="22" t="str">
        <f t="shared" si="1985"/>
        <v>08/08/2026</v>
      </c>
      <c r="M6168" s="23">
        <f t="shared" si="1986"/>
        <v>0.50694444444444442</v>
      </c>
      <c r="N6168" t="str">
        <f t="shared" si="1987"/>
        <v>1 - 0</v>
      </c>
      <c r="O6168" t="str">
        <f t="shared" si="1988"/>
        <v>Green</v>
      </c>
      <c r="P6168" t="str">
        <f t="shared" si="1989"/>
        <v>Red</v>
      </c>
      <c r="Q6168" t="str">
        <f t="shared" si="1990"/>
        <v>Red</v>
      </c>
      <c r="R6168" t="str">
        <f t="shared" si="1991"/>
        <v>Green</v>
      </c>
      <c r="S6168" t="str">
        <f t="shared" si="1992"/>
        <v>Red</v>
      </c>
      <c r="T6168" t="str">
        <f t="shared" si="1993"/>
        <v>Green</v>
      </c>
      <c r="U6168" t="str">
        <f t="shared" si="1994"/>
        <v>Red</v>
      </c>
      <c r="V6168" t="str">
        <f t="shared" si="1995"/>
        <v>Green</v>
      </c>
      <c r="W6168" t="str">
        <f t="shared" si="1996"/>
        <v>Red</v>
      </c>
      <c r="X6168" t="str">
        <f t="shared" si="1997"/>
        <v>Red</v>
      </c>
      <c r="Y6168" t="str">
        <f t="shared" si="1998"/>
        <v>Red</v>
      </c>
      <c r="Z6168" t="str">
        <f t="shared" si="1999"/>
        <v>Red</v>
      </c>
      <c r="AA6168" t="str">
        <f t="shared" si="2000"/>
        <v>Green</v>
      </c>
      <c r="AB6168" t="str">
        <f t="shared" si="2001"/>
        <v>Green</v>
      </c>
      <c r="AC6168" t="str">
        <f t="shared" si="2002"/>
        <v>Red</v>
      </c>
      <c r="AD6168" t="str">
        <f t="shared" si="2003"/>
        <v>Green</v>
      </c>
    </row>
    <row r="6169" spans="1:30" x14ac:dyDescent="0.3">
      <c r="A6169" t="str">
        <f t="shared" si="1984"/>
        <v>08/08/2026AngersLorient</v>
      </c>
      <c r="D6169" s="2">
        <v>46242</v>
      </c>
      <c r="E6169" s="3">
        <v>0.64583333333333337</v>
      </c>
      <c r="F6169" t="s">
        <v>1755</v>
      </c>
      <c r="G6169" t="s">
        <v>3932</v>
      </c>
      <c r="H6169">
        <v>2</v>
      </c>
      <c r="I6169">
        <v>0</v>
      </c>
      <c r="J6169">
        <v>2</v>
      </c>
      <c r="K6169">
        <v>1</v>
      </c>
      <c r="L6169" s="22" t="str">
        <f t="shared" si="1985"/>
        <v>08/08/2026</v>
      </c>
      <c r="M6169" s="23">
        <f t="shared" si="1986"/>
        <v>0.52083333333333337</v>
      </c>
      <c r="N6169" t="str">
        <f t="shared" si="1987"/>
        <v>2 - 1</v>
      </c>
      <c r="O6169" t="str">
        <f t="shared" si="1988"/>
        <v>Green</v>
      </c>
      <c r="P6169" t="str">
        <f t="shared" si="1989"/>
        <v>Red</v>
      </c>
      <c r="Q6169" t="str">
        <f t="shared" si="1990"/>
        <v>Red</v>
      </c>
      <c r="R6169" t="str">
        <f t="shared" si="1991"/>
        <v>Green</v>
      </c>
      <c r="S6169" t="str">
        <f t="shared" si="1992"/>
        <v>Red</v>
      </c>
      <c r="T6169" t="str">
        <f t="shared" si="1993"/>
        <v>Green</v>
      </c>
      <c r="U6169" t="str">
        <f t="shared" si="1994"/>
        <v>Green</v>
      </c>
      <c r="V6169" t="str">
        <f t="shared" si="1995"/>
        <v>Red</v>
      </c>
      <c r="W6169" t="str">
        <f t="shared" si="1996"/>
        <v>Red</v>
      </c>
      <c r="X6169" t="str">
        <f t="shared" si="1997"/>
        <v>Green</v>
      </c>
      <c r="Y6169" t="str">
        <f t="shared" si="1998"/>
        <v>Green</v>
      </c>
      <c r="Z6169" t="str">
        <f t="shared" si="1999"/>
        <v>Green</v>
      </c>
      <c r="AA6169" t="str">
        <f t="shared" si="2000"/>
        <v>Red</v>
      </c>
      <c r="AB6169" t="str">
        <f t="shared" si="2001"/>
        <v>Green</v>
      </c>
      <c r="AC6169" t="str">
        <f t="shared" si="2002"/>
        <v>Green</v>
      </c>
      <c r="AD6169" t="str">
        <f t="shared" si="2003"/>
        <v>Red</v>
      </c>
    </row>
    <row r="6170" spans="1:30" x14ac:dyDescent="0.3">
      <c r="A6170" t="str">
        <f t="shared" si="1984"/>
        <v>08/08/2026ASK Bau Pochhacker YbbsSC Ortmann</v>
      </c>
      <c r="D6170" s="2">
        <v>46242</v>
      </c>
      <c r="E6170" s="3">
        <v>0.64583333333333337</v>
      </c>
      <c r="F6170" t="s">
        <v>7520</v>
      </c>
      <c r="G6170" t="s">
        <v>7521</v>
      </c>
      <c r="H6170">
        <v>1</v>
      </c>
      <c r="I6170">
        <v>0</v>
      </c>
      <c r="J6170">
        <v>2</v>
      </c>
      <c r="K6170">
        <v>0</v>
      </c>
      <c r="L6170" s="22" t="str">
        <f t="shared" si="1985"/>
        <v>08/08/2026</v>
      </c>
      <c r="M6170" s="23">
        <f t="shared" si="1986"/>
        <v>0.52083333333333337</v>
      </c>
      <c r="N6170" t="str">
        <f t="shared" si="1987"/>
        <v>2 - 0</v>
      </c>
      <c r="O6170" t="str">
        <f t="shared" si="1988"/>
        <v>Green</v>
      </c>
      <c r="P6170" t="str">
        <f t="shared" si="1989"/>
        <v>Red</v>
      </c>
      <c r="Q6170" t="str">
        <f t="shared" si="1990"/>
        <v>Red</v>
      </c>
      <c r="R6170" t="str">
        <f t="shared" si="1991"/>
        <v>Green</v>
      </c>
      <c r="S6170" t="str">
        <f t="shared" si="1992"/>
        <v>Red</v>
      </c>
      <c r="T6170" t="str">
        <f t="shared" si="1993"/>
        <v>Green</v>
      </c>
      <c r="U6170" t="str">
        <f t="shared" si="1994"/>
        <v>Green</v>
      </c>
      <c r="V6170" t="str">
        <f t="shared" si="1995"/>
        <v>Red</v>
      </c>
      <c r="W6170" t="str">
        <f t="shared" si="1996"/>
        <v>Red</v>
      </c>
      <c r="X6170" t="str">
        <f t="shared" si="1997"/>
        <v>Green</v>
      </c>
      <c r="Y6170" t="str">
        <f t="shared" si="1998"/>
        <v>Green</v>
      </c>
      <c r="Z6170" t="str">
        <f t="shared" si="1999"/>
        <v>Red</v>
      </c>
      <c r="AA6170" t="str">
        <f t="shared" si="2000"/>
        <v>Green</v>
      </c>
      <c r="AB6170" t="str">
        <f t="shared" si="2001"/>
        <v>Green</v>
      </c>
      <c r="AC6170" t="str">
        <f t="shared" si="2002"/>
        <v>Red</v>
      </c>
      <c r="AD6170" t="str">
        <f t="shared" si="2003"/>
        <v>Green</v>
      </c>
    </row>
    <row r="6171" spans="1:30" x14ac:dyDescent="0.3">
      <c r="A6171" t="str">
        <f t="shared" si="1984"/>
        <v>08/08/2026Austria SalzburgFirst Vienna</v>
      </c>
      <c r="D6171" s="2">
        <v>46242</v>
      </c>
      <c r="E6171" s="3">
        <v>0.64583333333333337</v>
      </c>
      <c r="F6171" t="s">
        <v>2997</v>
      </c>
      <c r="G6171" t="s">
        <v>3016</v>
      </c>
      <c r="H6171">
        <v>1</v>
      </c>
      <c r="I6171">
        <v>1</v>
      </c>
      <c r="J6171">
        <v>4</v>
      </c>
      <c r="K6171">
        <v>1</v>
      </c>
      <c r="L6171" s="22" t="str">
        <f t="shared" si="1985"/>
        <v>08/08/2026</v>
      </c>
      <c r="M6171" s="23">
        <f t="shared" si="1986"/>
        <v>0.52083333333333337</v>
      </c>
      <c r="N6171" t="str">
        <f t="shared" si="1987"/>
        <v>4 - 1</v>
      </c>
      <c r="O6171" t="str">
        <f t="shared" si="1988"/>
        <v>Green</v>
      </c>
      <c r="P6171" t="str">
        <f t="shared" si="1989"/>
        <v>Red</v>
      </c>
      <c r="Q6171" t="str">
        <f t="shared" si="1990"/>
        <v>Red</v>
      </c>
      <c r="R6171" t="str">
        <f t="shared" si="1991"/>
        <v>Green</v>
      </c>
      <c r="S6171" t="str">
        <f t="shared" si="1992"/>
        <v>Red</v>
      </c>
      <c r="T6171" t="str">
        <f t="shared" si="1993"/>
        <v>Green</v>
      </c>
      <c r="U6171" t="str">
        <f t="shared" si="1994"/>
        <v>Red</v>
      </c>
      <c r="V6171" t="str">
        <f t="shared" si="1995"/>
        <v>Green</v>
      </c>
      <c r="W6171" t="str">
        <f t="shared" si="1996"/>
        <v>Red</v>
      </c>
      <c r="X6171" t="str">
        <f t="shared" si="1997"/>
        <v>Green</v>
      </c>
      <c r="Y6171" t="str">
        <f t="shared" si="1998"/>
        <v>Green</v>
      </c>
      <c r="Z6171" t="str">
        <f t="shared" si="1999"/>
        <v>Green</v>
      </c>
      <c r="AA6171" t="str">
        <f t="shared" si="2000"/>
        <v>Red</v>
      </c>
      <c r="AB6171" t="str">
        <f t="shared" si="2001"/>
        <v>Red</v>
      </c>
      <c r="AC6171" t="str">
        <f t="shared" si="2002"/>
        <v>Green</v>
      </c>
      <c r="AD6171" t="str">
        <f t="shared" si="2003"/>
        <v>Red</v>
      </c>
    </row>
    <row r="6172" spans="1:30" x14ac:dyDescent="0.3">
      <c r="A6172" t="str">
        <f t="shared" si="1984"/>
        <v>08/08/2026Bicskei TCSC Sopron</v>
      </c>
      <c r="D6172" s="2">
        <v>46242</v>
      </c>
      <c r="E6172" s="3">
        <v>0.64583333333333337</v>
      </c>
      <c r="F6172" t="s">
        <v>3315</v>
      </c>
      <c r="G6172" t="s">
        <v>4534</v>
      </c>
      <c r="H6172">
        <v>2</v>
      </c>
      <c r="I6172">
        <v>1</v>
      </c>
      <c r="J6172">
        <v>2</v>
      </c>
      <c r="K6172">
        <v>3</v>
      </c>
      <c r="L6172" s="22" t="str">
        <f t="shared" si="1985"/>
        <v>08/08/2026</v>
      </c>
      <c r="M6172" s="23">
        <f t="shared" si="1986"/>
        <v>0.52083333333333337</v>
      </c>
      <c r="N6172" t="str">
        <f t="shared" si="1987"/>
        <v>2 - 3</v>
      </c>
      <c r="O6172" t="str">
        <f t="shared" si="1988"/>
        <v>Red</v>
      </c>
      <c r="P6172" t="str">
        <f t="shared" si="1989"/>
        <v>Red</v>
      </c>
      <c r="Q6172" t="str">
        <f t="shared" si="1990"/>
        <v>Green</v>
      </c>
      <c r="R6172" t="str">
        <f t="shared" si="1991"/>
        <v>Red</v>
      </c>
      <c r="S6172" t="str">
        <f t="shared" si="1992"/>
        <v>Green</v>
      </c>
      <c r="T6172" t="str">
        <f t="shared" si="1993"/>
        <v>Green</v>
      </c>
      <c r="U6172" t="str">
        <f t="shared" si="1994"/>
        <v>Green</v>
      </c>
      <c r="V6172" t="str">
        <f t="shared" si="1995"/>
        <v>Red</v>
      </c>
      <c r="W6172" t="str">
        <f t="shared" si="1996"/>
        <v>Red</v>
      </c>
      <c r="X6172" t="str">
        <f t="shared" si="1997"/>
        <v>Green</v>
      </c>
      <c r="Y6172" t="str">
        <f t="shared" si="1998"/>
        <v>Green</v>
      </c>
      <c r="Z6172" t="str">
        <f t="shared" si="1999"/>
        <v>Green</v>
      </c>
      <c r="AA6172" t="str">
        <f t="shared" si="2000"/>
        <v>Red</v>
      </c>
      <c r="AB6172" t="str">
        <f t="shared" si="2001"/>
        <v>Red</v>
      </c>
      <c r="AC6172" t="str">
        <f t="shared" si="2002"/>
        <v>Green</v>
      </c>
      <c r="AD6172" t="str">
        <f t="shared" si="2003"/>
        <v>Red</v>
      </c>
    </row>
    <row r="6173" spans="1:30" x14ac:dyDescent="0.3">
      <c r="A6173" t="str">
        <f t="shared" si="1984"/>
        <v>08/08/2026BregenzKapfenberger SV</v>
      </c>
      <c r="D6173" s="2">
        <v>46242</v>
      </c>
      <c r="E6173" s="3">
        <v>0.64583333333333337</v>
      </c>
      <c r="F6173" t="s">
        <v>3011</v>
      </c>
      <c r="G6173" t="s">
        <v>3019</v>
      </c>
      <c r="H6173">
        <v>1</v>
      </c>
      <c r="I6173">
        <v>0</v>
      </c>
      <c r="J6173">
        <v>3</v>
      </c>
      <c r="K6173">
        <v>2</v>
      </c>
      <c r="L6173" s="22" t="str">
        <f t="shared" si="1985"/>
        <v>08/08/2026</v>
      </c>
      <c r="M6173" s="23">
        <f t="shared" si="1986"/>
        <v>0.52083333333333337</v>
      </c>
      <c r="N6173" t="str">
        <f t="shared" si="1987"/>
        <v>3 - 2</v>
      </c>
      <c r="O6173" t="str">
        <f t="shared" si="1988"/>
        <v>Green</v>
      </c>
      <c r="P6173" t="str">
        <f t="shared" si="1989"/>
        <v>Red</v>
      </c>
      <c r="Q6173" t="str">
        <f t="shared" si="1990"/>
        <v>Red</v>
      </c>
      <c r="R6173" t="str">
        <f t="shared" si="1991"/>
        <v>Green</v>
      </c>
      <c r="S6173" t="str">
        <f t="shared" si="1992"/>
        <v>Red</v>
      </c>
      <c r="T6173" t="str">
        <f t="shared" si="1993"/>
        <v>Green</v>
      </c>
      <c r="U6173" t="str">
        <f t="shared" si="1994"/>
        <v>Green</v>
      </c>
      <c r="V6173" t="str">
        <f t="shared" si="1995"/>
        <v>Red</v>
      </c>
      <c r="W6173" t="str">
        <f t="shared" si="1996"/>
        <v>Red</v>
      </c>
      <c r="X6173" t="str">
        <f t="shared" si="1997"/>
        <v>Green</v>
      </c>
      <c r="Y6173" t="str">
        <f t="shared" si="1998"/>
        <v>Green</v>
      </c>
      <c r="Z6173" t="str">
        <f t="shared" si="1999"/>
        <v>Green</v>
      </c>
      <c r="AA6173" t="str">
        <f t="shared" si="2000"/>
        <v>Red</v>
      </c>
      <c r="AB6173" t="str">
        <f t="shared" si="2001"/>
        <v>Red</v>
      </c>
      <c r="AC6173" t="str">
        <f t="shared" si="2002"/>
        <v>Green</v>
      </c>
      <c r="AD6173" t="str">
        <f t="shared" si="2003"/>
        <v>Red</v>
      </c>
    </row>
    <row r="6174" spans="1:30" x14ac:dyDescent="0.3">
      <c r="A6174" t="str">
        <f t="shared" si="1984"/>
        <v>08/08/2026BVSCKecskemeti TE</v>
      </c>
      <c r="D6174" s="2">
        <v>46242</v>
      </c>
      <c r="E6174" s="3">
        <v>0.64583333333333337</v>
      </c>
      <c r="F6174" t="s">
        <v>3301</v>
      </c>
      <c r="G6174" t="s">
        <v>3304</v>
      </c>
      <c r="H6174">
        <v>0</v>
      </c>
      <c r="I6174">
        <v>0</v>
      </c>
      <c r="J6174">
        <v>0</v>
      </c>
      <c r="K6174">
        <v>1</v>
      </c>
      <c r="L6174" s="22" t="str">
        <f t="shared" si="1985"/>
        <v>08/08/2026</v>
      </c>
      <c r="M6174" s="23">
        <f t="shared" si="1986"/>
        <v>0.52083333333333337</v>
      </c>
      <c r="N6174" t="str">
        <f t="shared" si="1987"/>
        <v>0 - 1</v>
      </c>
      <c r="O6174" t="str">
        <f t="shared" si="1988"/>
        <v>Red</v>
      </c>
      <c r="P6174" t="str">
        <f t="shared" si="1989"/>
        <v>Red</v>
      </c>
      <c r="Q6174" t="str">
        <f t="shared" si="1990"/>
        <v>Green</v>
      </c>
      <c r="R6174" t="str">
        <f t="shared" si="1991"/>
        <v>Red</v>
      </c>
      <c r="S6174" t="str">
        <f t="shared" si="1992"/>
        <v>Green</v>
      </c>
      <c r="T6174" t="str">
        <f t="shared" si="1993"/>
        <v>Green</v>
      </c>
      <c r="U6174" t="str">
        <f t="shared" si="1994"/>
        <v>Red</v>
      </c>
      <c r="V6174" t="str">
        <f t="shared" si="1995"/>
        <v>Green</v>
      </c>
      <c r="W6174" t="str">
        <f t="shared" si="1996"/>
        <v>Red</v>
      </c>
      <c r="X6174" t="str">
        <f t="shared" si="1997"/>
        <v>Red</v>
      </c>
      <c r="Y6174" t="str">
        <f t="shared" si="1998"/>
        <v>Red</v>
      </c>
      <c r="Z6174" t="str">
        <f t="shared" si="1999"/>
        <v>Red</v>
      </c>
      <c r="AA6174" t="str">
        <f t="shared" si="2000"/>
        <v>Green</v>
      </c>
      <c r="AB6174" t="str">
        <f t="shared" si="2001"/>
        <v>Green</v>
      </c>
      <c r="AC6174" t="str">
        <f t="shared" si="2002"/>
        <v>Red</v>
      </c>
      <c r="AD6174" t="str">
        <f t="shared" si="2003"/>
        <v>Green</v>
      </c>
    </row>
    <row r="6175" spans="1:30" x14ac:dyDescent="0.3">
      <c r="A6175" t="str">
        <f t="shared" si="1984"/>
        <v>08/08/2026Cigand SETiszaujvaros</v>
      </c>
      <c r="D6175" s="2">
        <v>46242</v>
      </c>
      <c r="E6175" s="3">
        <v>0.64583333333333337</v>
      </c>
      <c r="F6175" t="s">
        <v>4511</v>
      </c>
      <c r="G6175" t="s">
        <v>3337</v>
      </c>
      <c r="H6175">
        <v>2</v>
      </c>
      <c r="I6175">
        <v>0</v>
      </c>
      <c r="J6175">
        <v>3</v>
      </c>
      <c r="K6175">
        <v>1</v>
      </c>
      <c r="L6175" s="22" t="str">
        <f t="shared" si="1985"/>
        <v>08/08/2026</v>
      </c>
      <c r="M6175" s="23">
        <f t="shared" si="1986"/>
        <v>0.52083333333333337</v>
      </c>
      <c r="N6175" t="str">
        <f t="shared" si="1987"/>
        <v>3 - 1</v>
      </c>
      <c r="O6175" t="str">
        <f t="shared" si="1988"/>
        <v>Green</v>
      </c>
      <c r="P6175" t="str">
        <f t="shared" si="1989"/>
        <v>Red</v>
      </c>
      <c r="Q6175" t="str">
        <f t="shared" si="1990"/>
        <v>Red</v>
      </c>
      <c r="R6175" t="str">
        <f t="shared" si="1991"/>
        <v>Green</v>
      </c>
      <c r="S6175" t="str">
        <f t="shared" si="1992"/>
        <v>Red</v>
      </c>
      <c r="T6175" t="str">
        <f t="shared" si="1993"/>
        <v>Green</v>
      </c>
      <c r="U6175" t="str">
        <f t="shared" si="1994"/>
        <v>Green</v>
      </c>
      <c r="V6175" t="str">
        <f t="shared" si="1995"/>
        <v>Red</v>
      </c>
      <c r="W6175" t="str">
        <f t="shared" si="1996"/>
        <v>Red</v>
      </c>
      <c r="X6175" t="str">
        <f t="shared" si="1997"/>
        <v>Green</v>
      </c>
      <c r="Y6175" t="str">
        <f t="shared" si="1998"/>
        <v>Green</v>
      </c>
      <c r="Z6175" t="str">
        <f t="shared" si="1999"/>
        <v>Green</v>
      </c>
      <c r="AA6175" t="str">
        <f t="shared" si="2000"/>
        <v>Red</v>
      </c>
      <c r="AB6175" t="str">
        <f t="shared" si="2001"/>
        <v>Red</v>
      </c>
      <c r="AC6175" t="str">
        <f t="shared" si="2002"/>
        <v>Green</v>
      </c>
      <c r="AD6175" t="str">
        <f t="shared" si="2003"/>
        <v>Red</v>
      </c>
    </row>
    <row r="6176" spans="1:30" x14ac:dyDescent="0.3">
      <c r="A6176" t="str">
        <f t="shared" si="1984"/>
        <v>08/08/2026Debreceni IIFuzesabony</v>
      </c>
      <c r="D6176" s="2">
        <v>46242</v>
      </c>
      <c r="E6176" s="3">
        <v>0.64583333333333337</v>
      </c>
      <c r="F6176" t="s">
        <v>3317</v>
      </c>
      <c r="G6176" t="s">
        <v>4484</v>
      </c>
      <c r="H6176">
        <v>1</v>
      </c>
      <c r="I6176">
        <v>1</v>
      </c>
      <c r="J6176">
        <v>1</v>
      </c>
      <c r="K6176">
        <v>2</v>
      </c>
      <c r="L6176" s="22" t="str">
        <f t="shared" si="1985"/>
        <v>08/08/2026</v>
      </c>
      <c r="M6176" s="23">
        <f t="shared" si="1986"/>
        <v>0.52083333333333337</v>
      </c>
      <c r="N6176" t="str">
        <f t="shared" si="1987"/>
        <v>1 - 2</v>
      </c>
      <c r="O6176" t="str">
        <f t="shared" si="1988"/>
        <v>Red</v>
      </c>
      <c r="P6176" t="str">
        <f t="shared" si="1989"/>
        <v>Red</v>
      </c>
      <c r="Q6176" t="str">
        <f t="shared" si="1990"/>
        <v>Green</v>
      </c>
      <c r="R6176" t="str">
        <f t="shared" si="1991"/>
        <v>Red</v>
      </c>
      <c r="S6176" t="str">
        <f t="shared" si="1992"/>
        <v>Green</v>
      </c>
      <c r="T6176" t="str">
        <f t="shared" si="1993"/>
        <v>Green</v>
      </c>
      <c r="U6176" t="str">
        <f t="shared" si="1994"/>
        <v>Red</v>
      </c>
      <c r="V6176" t="str">
        <f t="shared" si="1995"/>
        <v>Green</v>
      </c>
      <c r="W6176" t="str">
        <f t="shared" si="1996"/>
        <v>Red</v>
      </c>
      <c r="X6176" t="str">
        <f t="shared" si="1997"/>
        <v>Green</v>
      </c>
      <c r="Y6176" t="str">
        <f t="shared" si="1998"/>
        <v>Green</v>
      </c>
      <c r="Z6176" t="str">
        <f t="shared" si="1999"/>
        <v>Green</v>
      </c>
      <c r="AA6176" t="str">
        <f t="shared" si="2000"/>
        <v>Red</v>
      </c>
      <c r="AB6176" t="str">
        <f t="shared" si="2001"/>
        <v>Green</v>
      </c>
      <c r="AC6176" t="str">
        <f t="shared" si="2002"/>
        <v>Green</v>
      </c>
      <c r="AD6176" t="str">
        <f t="shared" si="2003"/>
        <v>Red</v>
      </c>
    </row>
    <row r="6177" spans="1:30" x14ac:dyDescent="0.3">
      <c r="A6177" t="str">
        <f t="shared" si="1984"/>
        <v>08/08/2026Dolomiti BellunesiBassano Virtus</v>
      </c>
      <c r="D6177" s="2">
        <v>46242</v>
      </c>
      <c r="E6177" s="3">
        <v>0.64583333333333337</v>
      </c>
      <c r="F6177" t="s">
        <v>3941</v>
      </c>
      <c r="G6177" t="s">
        <v>7522</v>
      </c>
      <c r="H6177">
        <v>0</v>
      </c>
      <c r="I6177">
        <v>0</v>
      </c>
      <c r="J6177">
        <v>2</v>
      </c>
      <c r="K6177">
        <v>0</v>
      </c>
      <c r="L6177" s="22" t="str">
        <f t="shared" si="1985"/>
        <v>08/08/2026</v>
      </c>
      <c r="M6177" s="23">
        <f t="shared" si="1986"/>
        <v>0.52083333333333337</v>
      </c>
      <c r="N6177" t="str">
        <f t="shared" si="1987"/>
        <v>2 - 0</v>
      </c>
      <c r="O6177" t="str">
        <f t="shared" si="1988"/>
        <v>Green</v>
      </c>
      <c r="P6177" t="str">
        <f t="shared" si="1989"/>
        <v>Red</v>
      </c>
      <c r="Q6177" t="str">
        <f t="shared" si="1990"/>
        <v>Red</v>
      </c>
      <c r="R6177" t="str">
        <f t="shared" si="1991"/>
        <v>Green</v>
      </c>
      <c r="S6177" t="str">
        <f t="shared" si="1992"/>
        <v>Red</v>
      </c>
      <c r="T6177" t="str">
        <f t="shared" si="1993"/>
        <v>Green</v>
      </c>
      <c r="U6177" t="str">
        <f t="shared" si="1994"/>
        <v>Red</v>
      </c>
      <c r="V6177" t="str">
        <f t="shared" si="1995"/>
        <v>Green</v>
      </c>
      <c r="W6177" t="str">
        <f t="shared" si="1996"/>
        <v>Red</v>
      </c>
      <c r="X6177" t="str">
        <f t="shared" si="1997"/>
        <v>Red</v>
      </c>
      <c r="Y6177" t="str">
        <f t="shared" si="1998"/>
        <v>Green</v>
      </c>
      <c r="Z6177" t="str">
        <f t="shared" si="1999"/>
        <v>Red</v>
      </c>
      <c r="AA6177" t="str">
        <f t="shared" si="2000"/>
        <v>Green</v>
      </c>
      <c r="AB6177" t="str">
        <f t="shared" si="2001"/>
        <v>Green</v>
      </c>
      <c r="AC6177" t="str">
        <f t="shared" si="2002"/>
        <v>Red</v>
      </c>
      <c r="AD6177" t="str">
        <f t="shared" si="2003"/>
        <v>Green</v>
      </c>
    </row>
    <row r="6178" spans="1:30" x14ac:dyDescent="0.3">
      <c r="A6178" t="str">
        <f t="shared" si="1984"/>
        <v>08/08/2026DorogiVeszprem FC</v>
      </c>
      <c r="D6178" s="2">
        <v>46242</v>
      </c>
      <c r="E6178" s="3">
        <v>0.64583333333333337</v>
      </c>
      <c r="F6178" t="s">
        <v>7523</v>
      </c>
      <c r="G6178" t="s">
        <v>3314</v>
      </c>
      <c r="H6178">
        <v>3</v>
      </c>
      <c r="I6178">
        <v>0</v>
      </c>
      <c r="J6178">
        <v>6</v>
      </c>
      <c r="K6178">
        <v>0</v>
      </c>
      <c r="L6178" s="22" t="str">
        <f t="shared" si="1985"/>
        <v>08/08/2026</v>
      </c>
      <c r="M6178" s="23">
        <f t="shared" si="1986"/>
        <v>0.52083333333333337</v>
      </c>
      <c r="N6178" t="str">
        <f t="shared" si="1987"/>
        <v>6 - 0</v>
      </c>
      <c r="O6178" t="str">
        <f t="shared" si="1988"/>
        <v>Green</v>
      </c>
      <c r="P6178" t="str">
        <f t="shared" si="1989"/>
        <v>Red</v>
      </c>
      <c r="Q6178" t="str">
        <f t="shared" si="1990"/>
        <v>Red</v>
      </c>
      <c r="R6178" t="str">
        <f t="shared" si="1991"/>
        <v>Green</v>
      </c>
      <c r="S6178" t="str">
        <f t="shared" si="1992"/>
        <v>Red</v>
      </c>
      <c r="T6178" t="str">
        <f t="shared" si="1993"/>
        <v>Green</v>
      </c>
      <c r="U6178" t="str">
        <f t="shared" si="1994"/>
        <v>Green</v>
      </c>
      <c r="V6178" t="str">
        <f t="shared" si="1995"/>
        <v>Red</v>
      </c>
      <c r="W6178" t="str">
        <f t="shared" si="1996"/>
        <v>Red</v>
      </c>
      <c r="X6178" t="str">
        <f t="shared" si="1997"/>
        <v>Green</v>
      </c>
      <c r="Y6178" t="str">
        <f t="shared" si="1998"/>
        <v>Green</v>
      </c>
      <c r="Z6178" t="str">
        <f t="shared" si="1999"/>
        <v>Green</v>
      </c>
      <c r="AA6178" t="str">
        <f t="shared" si="2000"/>
        <v>Red</v>
      </c>
      <c r="AB6178" t="str">
        <f t="shared" si="2001"/>
        <v>Red</v>
      </c>
      <c r="AC6178" t="str">
        <f t="shared" si="2002"/>
        <v>Red</v>
      </c>
      <c r="AD6178" t="str">
        <f t="shared" si="2003"/>
        <v>Green</v>
      </c>
    </row>
    <row r="6179" spans="1:30" x14ac:dyDescent="0.3">
      <c r="A6179" t="str">
        <f t="shared" si="1984"/>
        <v>08/08/2026DSVK TractorsRiga FC II</v>
      </c>
      <c r="D6179" s="2">
        <v>46242</v>
      </c>
      <c r="E6179" s="3">
        <v>0.64583333333333337</v>
      </c>
      <c r="F6179" t="s">
        <v>3381</v>
      </c>
      <c r="G6179" t="s">
        <v>1236</v>
      </c>
      <c r="H6179">
        <v>1</v>
      </c>
      <c r="I6179">
        <v>0</v>
      </c>
      <c r="J6179">
        <v>2</v>
      </c>
      <c r="K6179">
        <v>0</v>
      </c>
      <c r="L6179" s="22" t="str">
        <f t="shared" si="1985"/>
        <v>08/08/2026</v>
      </c>
      <c r="M6179" s="23">
        <f t="shared" si="1986"/>
        <v>0.52083333333333337</v>
      </c>
      <c r="N6179" t="str">
        <f t="shared" si="1987"/>
        <v>2 - 0</v>
      </c>
      <c r="O6179" t="str">
        <f t="shared" si="1988"/>
        <v>Green</v>
      </c>
      <c r="P6179" t="str">
        <f t="shared" si="1989"/>
        <v>Red</v>
      </c>
      <c r="Q6179" t="str">
        <f t="shared" si="1990"/>
        <v>Red</v>
      </c>
      <c r="R6179" t="str">
        <f t="shared" si="1991"/>
        <v>Green</v>
      </c>
      <c r="S6179" t="str">
        <f t="shared" si="1992"/>
        <v>Red</v>
      </c>
      <c r="T6179" t="str">
        <f t="shared" si="1993"/>
        <v>Green</v>
      </c>
      <c r="U6179" t="str">
        <f t="shared" si="1994"/>
        <v>Green</v>
      </c>
      <c r="V6179" t="str">
        <f t="shared" si="1995"/>
        <v>Red</v>
      </c>
      <c r="W6179" t="str">
        <f t="shared" si="1996"/>
        <v>Red</v>
      </c>
      <c r="X6179" t="str">
        <f t="shared" si="1997"/>
        <v>Green</v>
      </c>
      <c r="Y6179" t="str">
        <f t="shared" si="1998"/>
        <v>Green</v>
      </c>
      <c r="Z6179" t="str">
        <f t="shared" si="1999"/>
        <v>Red</v>
      </c>
      <c r="AA6179" t="str">
        <f t="shared" si="2000"/>
        <v>Green</v>
      </c>
      <c r="AB6179" t="str">
        <f t="shared" si="2001"/>
        <v>Green</v>
      </c>
      <c r="AC6179" t="str">
        <f t="shared" si="2002"/>
        <v>Red</v>
      </c>
      <c r="AD6179" t="str">
        <f t="shared" si="2003"/>
        <v>Green</v>
      </c>
    </row>
    <row r="6180" spans="1:30" x14ac:dyDescent="0.3">
      <c r="A6180" t="str">
        <f t="shared" si="1984"/>
        <v>08/08/2026Erdi VSEPaksi SE II</v>
      </c>
      <c r="D6180" s="2">
        <v>46242</v>
      </c>
      <c r="E6180" s="3">
        <v>0.64583333333333337</v>
      </c>
      <c r="F6180" t="s">
        <v>3319</v>
      </c>
      <c r="G6180" t="s">
        <v>4518</v>
      </c>
      <c r="H6180">
        <v>3</v>
      </c>
      <c r="I6180">
        <v>0</v>
      </c>
      <c r="J6180">
        <v>3</v>
      </c>
      <c r="K6180">
        <v>1</v>
      </c>
      <c r="L6180" s="22" t="str">
        <f t="shared" si="1985"/>
        <v>08/08/2026</v>
      </c>
      <c r="M6180" s="23">
        <f t="shared" si="1986"/>
        <v>0.52083333333333337</v>
      </c>
      <c r="N6180" t="str">
        <f t="shared" si="1987"/>
        <v>3 - 1</v>
      </c>
      <c r="O6180" t="str">
        <f t="shared" si="1988"/>
        <v>Green</v>
      </c>
      <c r="P6180" t="str">
        <f t="shared" si="1989"/>
        <v>Red</v>
      </c>
      <c r="Q6180" t="str">
        <f t="shared" si="1990"/>
        <v>Red</v>
      </c>
      <c r="R6180" t="str">
        <f t="shared" si="1991"/>
        <v>Green</v>
      </c>
      <c r="S6180" t="str">
        <f t="shared" si="1992"/>
        <v>Red</v>
      </c>
      <c r="T6180" t="str">
        <f t="shared" si="1993"/>
        <v>Green</v>
      </c>
      <c r="U6180" t="str">
        <f t="shared" si="1994"/>
        <v>Green</v>
      </c>
      <c r="V6180" t="str">
        <f t="shared" si="1995"/>
        <v>Red</v>
      </c>
      <c r="W6180" t="str">
        <f t="shared" si="1996"/>
        <v>Red</v>
      </c>
      <c r="X6180" t="str">
        <f t="shared" si="1997"/>
        <v>Green</v>
      </c>
      <c r="Y6180" t="str">
        <f t="shared" si="1998"/>
        <v>Green</v>
      </c>
      <c r="Z6180" t="str">
        <f t="shared" si="1999"/>
        <v>Green</v>
      </c>
      <c r="AA6180" t="str">
        <f t="shared" si="2000"/>
        <v>Red</v>
      </c>
      <c r="AB6180" t="str">
        <f t="shared" si="2001"/>
        <v>Red</v>
      </c>
      <c r="AC6180" t="str">
        <f t="shared" si="2002"/>
        <v>Green</v>
      </c>
      <c r="AD6180" t="str">
        <f t="shared" si="2003"/>
        <v>Red</v>
      </c>
    </row>
    <row r="6181" spans="1:30" x14ac:dyDescent="0.3">
      <c r="A6181" t="str">
        <f t="shared" si="1984"/>
        <v>08/08/2026Farul ConstantaCsikszereda Miercurea Ciuc</v>
      </c>
      <c r="D6181" s="2">
        <v>46242</v>
      </c>
      <c r="E6181" s="3">
        <v>0.64583333333333337</v>
      </c>
      <c r="F6181" t="s">
        <v>3546</v>
      </c>
      <c r="G6181" t="s">
        <v>274</v>
      </c>
      <c r="H6181">
        <v>3</v>
      </c>
      <c r="I6181">
        <v>1</v>
      </c>
      <c r="J6181">
        <v>3</v>
      </c>
      <c r="K6181">
        <v>2</v>
      </c>
      <c r="L6181" s="22" t="str">
        <f t="shared" si="1985"/>
        <v>08/08/2026</v>
      </c>
      <c r="M6181" s="23">
        <f t="shared" si="1986"/>
        <v>0.52083333333333337</v>
      </c>
      <c r="N6181" t="str">
        <f t="shared" si="1987"/>
        <v>3 - 2</v>
      </c>
      <c r="O6181" t="str">
        <f t="shared" si="1988"/>
        <v>Green</v>
      </c>
      <c r="P6181" t="str">
        <f t="shared" si="1989"/>
        <v>Red</v>
      </c>
      <c r="Q6181" t="str">
        <f t="shared" si="1990"/>
        <v>Red</v>
      </c>
      <c r="R6181" t="str">
        <f t="shared" si="1991"/>
        <v>Green</v>
      </c>
      <c r="S6181" t="str">
        <f t="shared" si="1992"/>
        <v>Red</v>
      </c>
      <c r="T6181" t="str">
        <f t="shared" si="1993"/>
        <v>Green</v>
      </c>
      <c r="U6181" t="str">
        <f t="shared" si="1994"/>
        <v>Green</v>
      </c>
      <c r="V6181" t="str">
        <f t="shared" si="1995"/>
        <v>Red</v>
      </c>
      <c r="W6181" t="str">
        <f t="shared" si="1996"/>
        <v>Red</v>
      </c>
      <c r="X6181" t="str">
        <f t="shared" si="1997"/>
        <v>Green</v>
      </c>
      <c r="Y6181" t="str">
        <f t="shared" si="1998"/>
        <v>Green</v>
      </c>
      <c r="Z6181" t="str">
        <f t="shared" si="1999"/>
        <v>Green</v>
      </c>
      <c r="AA6181" t="str">
        <f t="shared" si="2000"/>
        <v>Red</v>
      </c>
      <c r="AB6181" t="str">
        <f t="shared" si="2001"/>
        <v>Red</v>
      </c>
      <c r="AC6181" t="str">
        <f t="shared" si="2002"/>
        <v>Green</v>
      </c>
      <c r="AD6181" t="str">
        <f t="shared" si="2003"/>
        <v>Red</v>
      </c>
    </row>
    <row r="6182" spans="1:30" x14ac:dyDescent="0.3">
      <c r="A6182" t="str">
        <f t="shared" si="1984"/>
        <v>08/08/2026FC AjkaKarcag SE</v>
      </c>
      <c r="D6182" s="2">
        <v>46242</v>
      </c>
      <c r="E6182" s="3">
        <v>0.64583333333333337</v>
      </c>
      <c r="F6182" t="s">
        <v>3303</v>
      </c>
      <c r="G6182" t="s">
        <v>4510</v>
      </c>
      <c r="H6182">
        <v>0</v>
      </c>
      <c r="I6182">
        <v>0</v>
      </c>
      <c r="J6182">
        <v>1</v>
      </c>
      <c r="K6182">
        <v>1</v>
      </c>
      <c r="L6182" s="22" t="str">
        <f t="shared" si="1985"/>
        <v>08/08/2026</v>
      </c>
      <c r="M6182" s="23">
        <f t="shared" si="1986"/>
        <v>0.52083333333333337</v>
      </c>
      <c r="N6182" t="str">
        <f t="shared" si="1987"/>
        <v>1 - 1</v>
      </c>
      <c r="O6182" t="str">
        <f t="shared" si="1988"/>
        <v>Red</v>
      </c>
      <c r="P6182" t="str">
        <f t="shared" si="1989"/>
        <v>Green</v>
      </c>
      <c r="Q6182" t="str">
        <f t="shared" si="1990"/>
        <v>Red</v>
      </c>
      <c r="R6182" t="str">
        <f t="shared" si="1991"/>
        <v>Green</v>
      </c>
      <c r="S6182" t="str">
        <f t="shared" si="1992"/>
        <v>Green</v>
      </c>
      <c r="T6182" t="str">
        <f t="shared" si="1993"/>
        <v>Red</v>
      </c>
      <c r="U6182" t="str">
        <f t="shared" si="1994"/>
        <v>Red</v>
      </c>
      <c r="V6182" t="str">
        <f t="shared" si="1995"/>
        <v>Green</v>
      </c>
      <c r="W6182" t="str">
        <f t="shared" si="1996"/>
        <v>Red</v>
      </c>
      <c r="X6182" t="str">
        <f t="shared" si="1997"/>
        <v>Red</v>
      </c>
      <c r="Y6182" t="str">
        <f t="shared" si="1998"/>
        <v>Green</v>
      </c>
      <c r="Z6182" t="str">
        <f t="shared" si="1999"/>
        <v>Red</v>
      </c>
      <c r="AA6182" t="str">
        <f t="shared" si="2000"/>
        <v>Green</v>
      </c>
      <c r="AB6182" t="str">
        <f t="shared" si="2001"/>
        <v>Green</v>
      </c>
      <c r="AC6182" t="str">
        <f t="shared" si="2002"/>
        <v>Green</v>
      </c>
      <c r="AD6182" t="str">
        <f t="shared" si="2003"/>
        <v>Red</v>
      </c>
    </row>
    <row r="6183" spans="1:30" x14ac:dyDescent="0.3">
      <c r="A6183" t="str">
        <f t="shared" si="1984"/>
        <v>08/08/2026FC AndorfUnion Edelweiss</v>
      </c>
      <c r="D6183" s="2">
        <v>46242</v>
      </c>
      <c r="E6183" s="3">
        <v>0.64583333333333337</v>
      </c>
      <c r="F6183" t="s">
        <v>7524</v>
      </c>
      <c r="G6183" t="s">
        <v>7525</v>
      </c>
      <c r="H6183">
        <v>0</v>
      </c>
      <c r="I6183">
        <v>0</v>
      </c>
      <c r="J6183">
        <v>1</v>
      </c>
      <c r="K6183">
        <v>1</v>
      </c>
      <c r="L6183" s="22" t="str">
        <f t="shared" si="1985"/>
        <v>08/08/2026</v>
      </c>
      <c r="M6183" s="23">
        <f t="shared" si="1986"/>
        <v>0.52083333333333337</v>
      </c>
      <c r="N6183" t="str">
        <f t="shared" si="1987"/>
        <v>1 - 1</v>
      </c>
      <c r="O6183" t="str">
        <f t="shared" si="1988"/>
        <v>Red</v>
      </c>
      <c r="P6183" t="str">
        <f t="shared" si="1989"/>
        <v>Green</v>
      </c>
      <c r="Q6183" t="str">
        <f t="shared" si="1990"/>
        <v>Red</v>
      </c>
      <c r="R6183" t="str">
        <f t="shared" si="1991"/>
        <v>Green</v>
      </c>
      <c r="S6183" t="str">
        <f t="shared" si="1992"/>
        <v>Green</v>
      </c>
      <c r="T6183" t="str">
        <f t="shared" si="1993"/>
        <v>Red</v>
      </c>
      <c r="U6183" t="str">
        <f t="shared" si="1994"/>
        <v>Red</v>
      </c>
      <c r="V6183" t="str">
        <f t="shared" si="1995"/>
        <v>Green</v>
      </c>
      <c r="W6183" t="str">
        <f t="shared" si="1996"/>
        <v>Red</v>
      </c>
      <c r="X6183" t="str">
        <f t="shared" si="1997"/>
        <v>Red</v>
      </c>
      <c r="Y6183" t="str">
        <f t="shared" si="1998"/>
        <v>Green</v>
      </c>
      <c r="Z6183" t="str">
        <f t="shared" si="1999"/>
        <v>Red</v>
      </c>
      <c r="AA6183" t="str">
        <f t="shared" si="2000"/>
        <v>Green</v>
      </c>
      <c r="AB6183" t="str">
        <f t="shared" si="2001"/>
        <v>Green</v>
      </c>
      <c r="AC6183" t="str">
        <f t="shared" si="2002"/>
        <v>Green</v>
      </c>
      <c r="AD6183" t="str">
        <f t="shared" si="2003"/>
        <v>Red</v>
      </c>
    </row>
    <row r="6184" spans="1:30" x14ac:dyDescent="0.3">
      <c r="A6184" t="str">
        <f t="shared" si="1984"/>
        <v>08/08/2026FC VaajakoskiVaasa PS II</v>
      </c>
      <c r="D6184" s="2">
        <v>46242</v>
      </c>
      <c r="E6184" s="3">
        <v>0.64583333333333337</v>
      </c>
      <c r="F6184" t="s">
        <v>4508</v>
      </c>
      <c r="G6184" t="s">
        <v>3221</v>
      </c>
      <c r="H6184">
        <v>2</v>
      </c>
      <c r="I6184">
        <v>1</v>
      </c>
      <c r="J6184">
        <v>3</v>
      </c>
      <c r="K6184">
        <v>2</v>
      </c>
      <c r="L6184" s="22" t="str">
        <f t="shared" si="1985"/>
        <v>08/08/2026</v>
      </c>
      <c r="M6184" s="23">
        <f t="shared" si="1986"/>
        <v>0.52083333333333337</v>
      </c>
      <c r="N6184" t="str">
        <f t="shared" si="1987"/>
        <v>3 - 2</v>
      </c>
      <c r="O6184" t="str">
        <f t="shared" si="1988"/>
        <v>Green</v>
      </c>
      <c r="P6184" t="str">
        <f t="shared" si="1989"/>
        <v>Red</v>
      </c>
      <c r="Q6184" t="str">
        <f t="shared" si="1990"/>
        <v>Red</v>
      </c>
      <c r="R6184" t="str">
        <f t="shared" si="1991"/>
        <v>Green</v>
      </c>
      <c r="S6184" t="str">
        <f t="shared" si="1992"/>
        <v>Red</v>
      </c>
      <c r="T6184" t="str">
        <f t="shared" si="1993"/>
        <v>Green</v>
      </c>
      <c r="U6184" t="str">
        <f t="shared" si="1994"/>
        <v>Green</v>
      </c>
      <c r="V6184" t="str">
        <f t="shared" si="1995"/>
        <v>Red</v>
      </c>
      <c r="W6184" t="str">
        <f t="shared" si="1996"/>
        <v>Red</v>
      </c>
      <c r="X6184" t="str">
        <f t="shared" si="1997"/>
        <v>Green</v>
      </c>
      <c r="Y6184" t="str">
        <f t="shared" si="1998"/>
        <v>Green</v>
      </c>
      <c r="Z6184" t="str">
        <f t="shared" si="1999"/>
        <v>Green</v>
      </c>
      <c r="AA6184" t="str">
        <f t="shared" si="2000"/>
        <v>Red</v>
      </c>
      <c r="AB6184" t="str">
        <f t="shared" si="2001"/>
        <v>Red</v>
      </c>
      <c r="AC6184" t="str">
        <f t="shared" si="2002"/>
        <v>Green</v>
      </c>
      <c r="AD6184" t="str">
        <f t="shared" si="2003"/>
        <v>Red</v>
      </c>
    </row>
    <row r="6185" spans="1:30" x14ac:dyDescent="0.3">
      <c r="A6185" t="str">
        <f t="shared" si="1984"/>
        <v>08/08/2026FK VrsacFK Naftagas Elemir</v>
      </c>
      <c r="D6185" s="2">
        <v>46242</v>
      </c>
      <c r="E6185" s="3">
        <v>0.64583333333333337</v>
      </c>
      <c r="F6185" t="s">
        <v>3952</v>
      </c>
      <c r="G6185" t="s">
        <v>5500</v>
      </c>
      <c r="H6185">
        <v>0</v>
      </c>
      <c r="I6185">
        <v>0</v>
      </c>
      <c r="J6185">
        <v>1</v>
      </c>
      <c r="K6185">
        <v>0</v>
      </c>
      <c r="L6185" s="22" t="str">
        <f t="shared" si="1985"/>
        <v>08/08/2026</v>
      </c>
      <c r="M6185" s="23">
        <f t="shared" si="1986"/>
        <v>0.52083333333333337</v>
      </c>
      <c r="N6185" t="str">
        <f t="shared" si="1987"/>
        <v>1 - 0</v>
      </c>
      <c r="O6185" t="str">
        <f t="shared" si="1988"/>
        <v>Green</v>
      </c>
      <c r="P6185" t="str">
        <f t="shared" si="1989"/>
        <v>Red</v>
      </c>
      <c r="Q6185" t="str">
        <f t="shared" si="1990"/>
        <v>Red</v>
      </c>
      <c r="R6185" t="str">
        <f t="shared" si="1991"/>
        <v>Green</v>
      </c>
      <c r="S6185" t="str">
        <f t="shared" si="1992"/>
        <v>Red</v>
      </c>
      <c r="T6185" t="str">
        <f t="shared" si="1993"/>
        <v>Green</v>
      </c>
      <c r="U6185" t="str">
        <f t="shared" si="1994"/>
        <v>Red</v>
      </c>
      <c r="V6185" t="str">
        <f t="shared" si="1995"/>
        <v>Green</v>
      </c>
      <c r="W6185" t="str">
        <f t="shared" si="1996"/>
        <v>Red</v>
      </c>
      <c r="X6185" t="str">
        <f t="shared" si="1997"/>
        <v>Red</v>
      </c>
      <c r="Y6185" t="str">
        <f t="shared" si="1998"/>
        <v>Red</v>
      </c>
      <c r="Z6185" t="str">
        <f t="shared" si="1999"/>
        <v>Red</v>
      </c>
      <c r="AA6185" t="str">
        <f t="shared" si="2000"/>
        <v>Green</v>
      </c>
      <c r="AB6185" t="str">
        <f t="shared" si="2001"/>
        <v>Green</v>
      </c>
      <c r="AC6185" t="str">
        <f t="shared" si="2002"/>
        <v>Red</v>
      </c>
      <c r="AD6185" t="str">
        <f t="shared" si="2003"/>
        <v>Green</v>
      </c>
    </row>
    <row r="6186" spans="1:30" x14ac:dyDescent="0.3">
      <c r="A6186" t="str">
        <f t="shared" si="1984"/>
        <v>08/08/2026FS Metta/LU RigaRigas Futbola Skola II</v>
      </c>
      <c r="D6186" s="2">
        <v>46242</v>
      </c>
      <c r="E6186" s="3">
        <v>0.64583333333333337</v>
      </c>
      <c r="F6186" t="s">
        <v>4748</v>
      </c>
      <c r="G6186" t="s">
        <v>288</v>
      </c>
      <c r="H6186">
        <v>9</v>
      </c>
      <c r="I6186">
        <v>1</v>
      </c>
      <c r="J6186">
        <v>12</v>
      </c>
      <c r="K6186">
        <v>1</v>
      </c>
      <c r="L6186" s="22" t="str">
        <f t="shared" si="1985"/>
        <v>08/08/2026</v>
      </c>
      <c r="M6186" s="23">
        <f t="shared" si="1986"/>
        <v>0.52083333333333337</v>
      </c>
      <c r="N6186" t="str">
        <f t="shared" si="1987"/>
        <v>12 - 1</v>
      </c>
      <c r="O6186" t="str">
        <f t="shared" si="1988"/>
        <v>Green</v>
      </c>
      <c r="P6186" t="str">
        <f t="shared" si="1989"/>
        <v>Red</v>
      </c>
      <c r="Q6186" t="str">
        <f t="shared" si="1990"/>
        <v>Red</v>
      </c>
      <c r="R6186" t="str">
        <f t="shared" si="1991"/>
        <v>Green</v>
      </c>
      <c r="S6186" t="str">
        <f t="shared" si="1992"/>
        <v>Red</v>
      </c>
      <c r="T6186" t="str">
        <f t="shared" si="1993"/>
        <v>Green</v>
      </c>
      <c r="U6186" t="str">
        <f t="shared" si="1994"/>
        <v>Green</v>
      </c>
      <c r="V6186" t="str">
        <f t="shared" si="1995"/>
        <v>Red</v>
      </c>
      <c r="W6186" t="str">
        <f t="shared" si="1996"/>
        <v>Red</v>
      </c>
      <c r="X6186" t="str">
        <f t="shared" si="1997"/>
        <v>Green</v>
      </c>
      <c r="Y6186" t="str">
        <f t="shared" si="1998"/>
        <v>Green</v>
      </c>
      <c r="Z6186" t="str">
        <f t="shared" si="1999"/>
        <v>Green</v>
      </c>
      <c r="AA6186" t="str">
        <f t="shared" si="2000"/>
        <v>Red</v>
      </c>
      <c r="AB6186" t="str">
        <f t="shared" si="2001"/>
        <v>Red</v>
      </c>
      <c r="AC6186" t="str">
        <f t="shared" si="2002"/>
        <v>Green</v>
      </c>
      <c r="AD6186" t="str">
        <f t="shared" si="2003"/>
        <v>Red</v>
      </c>
    </row>
    <row r="6187" spans="1:30" x14ac:dyDescent="0.3">
      <c r="A6187" t="str">
        <f t="shared" si="1984"/>
        <v>08/08/2026Godolloi SKHajdunanas</v>
      </c>
      <c r="D6187" s="2">
        <v>46242</v>
      </c>
      <c r="E6187" s="3">
        <v>0.64583333333333337</v>
      </c>
      <c r="F6187" t="s">
        <v>3323</v>
      </c>
      <c r="G6187" t="s">
        <v>3318</v>
      </c>
      <c r="H6187">
        <v>2</v>
      </c>
      <c r="I6187">
        <v>0</v>
      </c>
      <c r="J6187">
        <v>2</v>
      </c>
      <c r="K6187">
        <v>0</v>
      </c>
      <c r="L6187" s="22" t="str">
        <f t="shared" si="1985"/>
        <v>08/08/2026</v>
      </c>
      <c r="M6187" s="23">
        <f t="shared" si="1986"/>
        <v>0.52083333333333337</v>
      </c>
      <c r="N6187" t="str">
        <f t="shared" si="1987"/>
        <v>2 - 0</v>
      </c>
      <c r="O6187" t="str">
        <f t="shared" si="1988"/>
        <v>Green</v>
      </c>
      <c r="P6187" t="str">
        <f t="shared" si="1989"/>
        <v>Red</v>
      </c>
      <c r="Q6187" t="str">
        <f t="shared" si="1990"/>
        <v>Red</v>
      </c>
      <c r="R6187" t="str">
        <f t="shared" si="1991"/>
        <v>Green</v>
      </c>
      <c r="S6187" t="str">
        <f t="shared" si="1992"/>
        <v>Red</v>
      </c>
      <c r="T6187" t="str">
        <f t="shared" si="1993"/>
        <v>Green</v>
      </c>
      <c r="U6187" t="str">
        <f t="shared" si="1994"/>
        <v>Green</v>
      </c>
      <c r="V6187" t="str">
        <f t="shared" si="1995"/>
        <v>Red</v>
      </c>
      <c r="W6187" t="str">
        <f t="shared" si="1996"/>
        <v>Red</v>
      </c>
      <c r="X6187" t="str">
        <f t="shared" si="1997"/>
        <v>Green</v>
      </c>
      <c r="Y6187" t="str">
        <f t="shared" si="1998"/>
        <v>Green</v>
      </c>
      <c r="Z6187" t="str">
        <f t="shared" si="1999"/>
        <v>Red</v>
      </c>
      <c r="AA6187" t="str">
        <f t="shared" si="2000"/>
        <v>Green</v>
      </c>
      <c r="AB6187" t="str">
        <f t="shared" si="2001"/>
        <v>Green</v>
      </c>
      <c r="AC6187" t="str">
        <f t="shared" si="2002"/>
        <v>Red</v>
      </c>
      <c r="AD6187" t="str">
        <f t="shared" si="2003"/>
        <v>Green</v>
      </c>
    </row>
    <row r="6188" spans="1:30" x14ac:dyDescent="0.3">
      <c r="A6188" t="str">
        <f t="shared" si="1984"/>
        <v>08/08/2026IvancsaDunaujvaros PASE</v>
      </c>
      <c r="D6188" s="2">
        <v>46242</v>
      </c>
      <c r="E6188" s="3">
        <v>0.64583333333333337</v>
      </c>
      <c r="F6188" t="s">
        <v>3329</v>
      </c>
      <c r="G6188" t="s">
        <v>3322</v>
      </c>
      <c r="H6188">
        <v>0</v>
      </c>
      <c r="I6188">
        <v>0</v>
      </c>
      <c r="J6188">
        <v>3</v>
      </c>
      <c r="K6188">
        <v>0</v>
      </c>
      <c r="L6188" s="22" t="str">
        <f t="shared" si="1985"/>
        <v>08/08/2026</v>
      </c>
      <c r="M6188" s="23">
        <f t="shared" si="1986"/>
        <v>0.52083333333333337</v>
      </c>
      <c r="N6188" t="str">
        <f t="shared" si="1987"/>
        <v>3 - 0</v>
      </c>
      <c r="O6188" t="str">
        <f t="shared" si="1988"/>
        <v>Green</v>
      </c>
      <c r="P6188" t="str">
        <f t="shared" si="1989"/>
        <v>Red</v>
      </c>
      <c r="Q6188" t="str">
        <f t="shared" si="1990"/>
        <v>Red</v>
      </c>
      <c r="R6188" t="str">
        <f t="shared" si="1991"/>
        <v>Green</v>
      </c>
      <c r="S6188" t="str">
        <f t="shared" si="1992"/>
        <v>Red</v>
      </c>
      <c r="T6188" t="str">
        <f t="shared" si="1993"/>
        <v>Green</v>
      </c>
      <c r="U6188" t="str">
        <f t="shared" si="1994"/>
        <v>Red</v>
      </c>
      <c r="V6188" t="str">
        <f t="shared" si="1995"/>
        <v>Green</v>
      </c>
      <c r="W6188" t="str">
        <f t="shared" si="1996"/>
        <v>Red</v>
      </c>
      <c r="X6188" t="str">
        <f t="shared" si="1997"/>
        <v>Red</v>
      </c>
      <c r="Y6188" t="str">
        <f t="shared" si="1998"/>
        <v>Green</v>
      </c>
      <c r="Z6188" t="str">
        <f t="shared" si="1999"/>
        <v>Green</v>
      </c>
      <c r="AA6188" t="str">
        <f t="shared" si="2000"/>
        <v>Red</v>
      </c>
      <c r="AB6188" t="str">
        <f t="shared" si="2001"/>
        <v>Green</v>
      </c>
      <c r="AC6188" t="str">
        <f t="shared" si="2002"/>
        <v>Red</v>
      </c>
      <c r="AD6188" t="str">
        <f t="shared" si="2003"/>
        <v>Green</v>
      </c>
    </row>
    <row r="6189" spans="1:30" x14ac:dyDescent="0.3">
      <c r="A6189" t="str">
        <f t="shared" si="1984"/>
        <v>08/08/2026Kaposvari RakocziBudaorsi SC</v>
      </c>
      <c r="D6189" s="2">
        <v>46242</v>
      </c>
      <c r="E6189" s="3">
        <v>0.64583333333333337</v>
      </c>
      <c r="F6189" t="s">
        <v>3331</v>
      </c>
      <c r="G6189" t="s">
        <v>3320</v>
      </c>
      <c r="H6189">
        <v>4</v>
      </c>
      <c r="I6189">
        <v>0</v>
      </c>
      <c r="J6189">
        <v>7</v>
      </c>
      <c r="K6189">
        <v>0</v>
      </c>
      <c r="L6189" s="22" t="str">
        <f t="shared" si="1985"/>
        <v>08/08/2026</v>
      </c>
      <c r="M6189" s="23">
        <f t="shared" si="1986"/>
        <v>0.52083333333333337</v>
      </c>
      <c r="N6189" t="str">
        <f t="shared" si="1987"/>
        <v>7 - 0</v>
      </c>
      <c r="O6189" t="str">
        <f t="shared" si="1988"/>
        <v>Green</v>
      </c>
      <c r="P6189" t="str">
        <f t="shared" si="1989"/>
        <v>Red</v>
      </c>
      <c r="Q6189" t="str">
        <f t="shared" si="1990"/>
        <v>Red</v>
      </c>
      <c r="R6189" t="str">
        <f t="shared" si="1991"/>
        <v>Green</v>
      </c>
      <c r="S6189" t="str">
        <f t="shared" si="1992"/>
        <v>Red</v>
      </c>
      <c r="T6189" t="str">
        <f t="shared" si="1993"/>
        <v>Green</v>
      </c>
      <c r="U6189" t="str">
        <f t="shared" si="1994"/>
        <v>Green</v>
      </c>
      <c r="V6189" t="str">
        <f t="shared" si="1995"/>
        <v>Red</v>
      </c>
      <c r="W6189" t="str">
        <f t="shared" si="1996"/>
        <v>Red</v>
      </c>
      <c r="X6189" t="str">
        <f t="shared" si="1997"/>
        <v>Green</v>
      </c>
      <c r="Y6189" t="str">
        <f t="shared" si="1998"/>
        <v>Green</v>
      </c>
      <c r="Z6189" t="str">
        <f t="shared" si="1999"/>
        <v>Green</v>
      </c>
      <c r="AA6189" t="str">
        <f t="shared" si="2000"/>
        <v>Red</v>
      </c>
      <c r="AB6189" t="str">
        <f t="shared" si="2001"/>
        <v>Red</v>
      </c>
      <c r="AC6189" t="str">
        <f t="shared" si="2002"/>
        <v>Red</v>
      </c>
      <c r="AD6189" t="str">
        <f t="shared" si="2003"/>
        <v>Green</v>
      </c>
    </row>
    <row r="6190" spans="1:30" x14ac:dyDescent="0.3">
      <c r="A6190" t="str">
        <f t="shared" si="1984"/>
        <v>08/08/2026Kisvarda FCUjpest FC</v>
      </c>
      <c r="D6190" s="2">
        <v>46242</v>
      </c>
      <c r="E6190" s="3">
        <v>0.64583333333333337</v>
      </c>
      <c r="F6190" t="s">
        <v>3297</v>
      </c>
      <c r="G6190" t="s">
        <v>2480</v>
      </c>
      <c r="H6190">
        <v>1</v>
      </c>
      <c r="I6190">
        <v>2</v>
      </c>
      <c r="J6190">
        <v>2</v>
      </c>
      <c r="K6190">
        <v>4</v>
      </c>
      <c r="L6190" s="22" t="str">
        <f t="shared" si="1985"/>
        <v>08/08/2026</v>
      </c>
      <c r="M6190" s="23">
        <f t="shared" si="1986"/>
        <v>0.52083333333333337</v>
      </c>
      <c r="N6190" t="str">
        <f t="shared" si="1987"/>
        <v>2 - 4</v>
      </c>
      <c r="O6190" t="str">
        <f t="shared" si="1988"/>
        <v>Red</v>
      </c>
      <c r="P6190" t="str">
        <f t="shared" si="1989"/>
        <v>Red</v>
      </c>
      <c r="Q6190" t="str">
        <f t="shared" si="1990"/>
        <v>Green</v>
      </c>
      <c r="R6190" t="str">
        <f t="shared" si="1991"/>
        <v>Red</v>
      </c>
      <c r="S6190" t="str">
        <f t="shared" si="1992"/>
        <v>Green</v>
      </c>
      <c r="T6190" t="str">
        <f t="shared" si="1993"/>
        <v>Green</v>
      </c>
      <c r="U6190" t="str">
        <f t="shared" si="1994"/>
        <v>Red</v>
      </c>
      <c r="V6190" t="str">
        <f t="shared" si="1995"/>
        <v>Red</v>
      </c>
      <c r="W6190" t="str">
        <f t="shared" si="1996"/>
        <v>Green</v>
      </c>
      <c r="X6190" t="str">
        <f t="shared" si="1997"/>
        <v>Green</v>
      </c>
      <c r="Y6190" t="str">
        <f t="shared" si="1998"/>
        <v>Green</v>
      </c>
      <c r="Z6190" t="str">
        <f t="shared" si="1999"/>
        <v>Green</v>
      </c>
      <c r="AA6190" t="str">
        <f t="shared" si="2000"/>
        <v>Red</v>
      </c>
      <c r="AB6190" t="str">
        <f t="shared" si="2001"/>
        <v>Red</v>
      </c>
      <c r="AC6190" t="str">
        <f t="shared" si="2002"/>
        <v>Green</v>
      </c>
      <c r="AD6190" t="str">
        <f t="shared" si="2003"/>
        <v>Red</v>
      </c>
    </row>
    <row r="6191" spans="1:30" x14ac:dyDescent="0.3">
      <c r="A6191" t="str">
        <f t="shared" ref="A6191:A6254" si="2004">L6190&amp;F6191&amp;G6191</f>
        <v>08/08/2026Majosi SEPecsi MFC</v>
      </c>
      <c r="D6191" s="2">
        <v>46242</v>
      </c>
      <c r="E6191" s="3">
        <v>0.64583333333333337</v>
      </c>
      <c r="F6191" t="s">
        <v>4517</v>
      </c>
      <c r="G6191" t="s">
        <v>3339</v>
      </c>
      <c r="H6191">
        <v>0</v>
      </c>
      <c r="I6191">
        <v>2</v>
      </c>
      <c r="J6191">
        <v>1</v>
      </c>
      <c r="K6191">
        <v>3</v>
      </c>
      <c r="L6191" s="22" t="str">
        <f t="shared" si="1985"/>
        <v>08/08/2026</v>
      </c>
      <c r="M6191" s="23">
        <f t="shared" si="1986"/>
        <v>0.52083333333333337</v>
      </c>
      <c r="N6191" t="str">
        <f t="shared" si="1987"/>
        <v>1 - 3</v>
      </c>
      <c r="O6191" t="str">
        <f t="shared" si="1988"/>
        <v>Red</v>
      </c>
      <c r="P6191" t="str">
        <f t="shared" si="1989"/>
        <v>Red</v>
      </c>
      <c r="Q6191" t="str">
        <f t="shared" si="1990"/>
        <v>Green</v>
      </c>
      <c r="R6191" t="str">
        <f t="shared" si="1991"/>
        <v>Red</v>
      </c>
      <c r="S6191" t="str">
        <f t="shared" si="1992"/>
        <v>Green</v>
      </c>
      <c r="T6191" t="str">
        <f t="shared" si="1993"/>
        <v>Green</v>
      </c>
      <c r="U6191" t="str">
        <f t="shared" si="1994"/>
        <v>Red</v>
      </c>
      <c r="V6191" t="str">
        <f t="shared" si="1995"/>
        <v>Red</v>
      </c>
      <c r="W6191" t="str">
        <f t="shared" si="1996"/>
        <v>Green</v>
      </c>
      <c r="X6191" t="str">
        <f t="shared" si="1997"/>
        <v>Green</v>
      </c>
      <c r="Y6191" t="str">
        <f t="shared" si="1998"/>
        <v>Green</v>
      </c>
      <c r="Z6191" t="str">
        <f t="shared" si="1999"/>
        <v>Green</v>
      </c>
      <c r="AA6191" t="str">
        <f t="shared" si="2000"/>
        <v>Red</v>
      </c>
      <c r="AB6191" t="str">
        <f t="shared" si="2001"/>
        <v>Red</v>
      </c>
      <c r="AC6191" t="str">
        <f t="shared" si="2002"/>
        <v>Green</v>
      </c>
      <c r="AD6191" t="str">
        <f t="shared" si="2003"/>
        <v>Red</v>
      </c>
    </row>
    <row r="6192" spans="1:30" x14ac:dyDescent="0.3">
      <c r="A6192" t="str">
        <f t="shared" si="2004"/>
        <v>08/08/2026MjallbyElfsborg</v>
      </c>
      <c r="B6192" t="s">
        <v>827</v>
      </c>
      <c r="C6192" t="s">
        <v>828</v>
      </c>
      <c r="D6192" s="2">
        <v>46242</v>
      </c>
      <c r="E6192" s="3">
        <v>0.64583333333333337</v>
      </c>
      <c r="F6192" t="s">
        <v>355</v>
      </c>
      <c r="G6192" t="s">
        <v>1048</v>
      </c>
      <c r="H6192">
        <v>0</v>
      </c>
      <c r="I6192">
        <v>1</v>
      </c>
      <c r="J6192">
        <v>0</v>
      </c>
      <c r="K6192">
        <v>1</v>
      </c>
      <c r="L6192" s="22" t="str">
        <f t="shared" si="1985"/>
        <v>08/08/2026</v>
      </c>
      <c r="M6192" s="23">
        <f t="shared" si="1986"/>
        <v>0.52083333333333337</v>
      </c>
      <c r="N6192" t="str">
        <f t="shared" si="1987"/>
        <v>0 - 1</v>
      </c>
      <c r="O6192" t="str">
        <f t="shared" si="1988"/>
        <v>Red</v>
      </c>
      <c r="P6192" t="str">
        <f t="shared" si="1989"/>
        <v>Red</v>
      </c>
      <c r="Q6192" t="str">
        <f t="shared" si="1990"/>
        <v>Green</v>
      </c>
      <c r="R6192" t="str">
        <f t="shared" si="1991"/>
        <v>Red</v>
      </c>
      <c r="S6192" t="str">
        <f t="shared" si="1992"/>
        <v>Green</v>
      </c>
      <c r="T6192" t="str">
        <f t="shared" si="1993"/>
        <v>Green</v>
      </c>
      <c r="U6192" t="str">
        <f t="shared" si="1994"/>
        <v>Red</v>
      </c>
      <c r="V6192" t="str">
        <f t="shared" si="1995"/>
        <v>Red</v>
      </c>
      <c r="W6192" t="str">
        <f t="shared" si="1996"/>
        <v>Green</v>
      </c>
      <c r="X6192" t="str">
        <f t="shared" si="1997"/>
        <v>Green</v>
      </c>
      <c r="Y6192" t="str">
        <f t="shared" si="1998"/>
        <v>Red</v>
      </c>
      <c r="Z6192" t="str">
        <f t="shared" si="1999"/>
        <v>Red</v>
      </c>
      <c r="AA6192" t="str">
        <f t="shared" si="2000"/>
        <v>Green</v>
      </c>
      <c r="AB6192" t="str">
        <f t="shared" si="2001"/>
        <v>Green</v>
      </c>
      <c r="AC6192" t="str">
        <f t="shared" si="2002"/>
        <v>Red</v>
      </c>
      <c r="AD6192" t="str">
        <f t="shared" si="2003"/>
        <v>Green</v>
      </c>
    </row>
    <row r="6193" spans="1:30" x14ac:dyDescent="0.3">
      <c r="A6193" t="str">
        <f t="shared" si="2004"/>
        <v>08/08/2026MOL FehervarSzeged</v>
      </c>
      <c r="D6193" s="2">
        <v>46242</v>
      </c>
      <c r="E6193" s="3">
        <v>0.64583333333333337</v>
      </c>
      <c r="F6193" t="s">
        <v>3305</v>
      </c>
      <c r="G6193" t="s">
        <v>3308</v>
      </c>
      <c r="H6193">
        <v>0</v>
      </c>
      <c r="I6193">
        <v>0</v>
      </c>
      <c r="J6193">
        <v>1</v>
      </c>
      <c r="K6193">
        <v>0</v>
      </c>
      <c r="L6193" s="22" t="str">
        <f t="shared" si="1985"/>
        <v>08/08/2026</v>
      </c>
      <c r="M6193" s="23">
        <f t="shared" si="1986"/>
        <v>0.52083333333333337</v>
      </c>
      <c r="N6193" t="str">
        <f t="shared" si="1987"/>
        <v>1 - 0</v>
      </c>
      <c r="O6193" t="str">
        <f t="shared" si="1988"/>
        <v>Green</v>
      </c>
      <c r="P6193" t="str">
        <f t="shared" si="1989"/>
        <v>Red</v>
      </c>
      <c r="Q6193" t="str">
        <f t="shared" si="1990"/>
        <v>Red</v>
      </c>
      <c r="R6193" t="str">
        <f t="shared" si="1991"/>
        <v>Green</v>
      </c>
      <c r="S6193" t="str">
        <f t="shared" si="1992"/>
        <v>Red</v>
      </c>
      <c r="T6193" t="str">
        <f t="shared" si="1993"/>
        <v>Green</v>
      </c>
      <c r="U6193" t="str">
        <f t="shared" si="1994"/>
        <v>Red</v>
      </c>
      <c r="V6193" t="str">
        <f t="shared" si="1995"/>
        <v>Green</v>
      </c>
      <c r="W6193" t="str">
        <f t="shared" si="1996"/>
        <v>Red</v>
      </c>
      <c r="X6193" t="str">
        <f t="shared" si="1997"/>
        <v>Red</v>
      </c>
      <c r="Y6193" t="str">
        <f t="shared" si="1998"/>
        <v>Red</v>
      </c>
      <c r="Z6193" t="str">
        <f t="shared" si="1999"/>
        <v>Red</v>
      </c>
      <c r="AA6193" t="str">
        <f t="shared" si="2000"/>
        <v>Green</v>
      </c>
      <c r="AB6193" t="str">
        <f t="shared" si="2001"/>
        <v>Green</v>
      </c>
      <c r="AC6193" t="str">
        <f t="shared" si="2002"/>
        <v>Red</v>
      </c>
      <c r="AD6193" t="str">
        <f t="shared" si="2003"/>
        <v>Green</v>
      </c>
    </row>
    <row r="6194" spans="1:30" x14ac:dyDescent="0.3">
      <c r="A6194" t="str">
        <f t="shared" si="2004"/>
        <v>08/08/2026Monori SECsepel</v>
      </c>
      <c r="D6194" s="2">
        <v>46242</v>
      </c>
      <c r="E6194" s="3">
        <v>0.64583333333333337</v>
      </c>
      <c r="F6194" t="s">
        <v>4516</v>
      </c>
      <c r="G6194" t="s">
        <v>3328</v>
      </c>
      <c r="H6194">
        <v>0</v>
      </c>
      <c r="I6194">
        <v>0</v>
      </c>
      <c r="J6194">
        <v>0</v>
      </c>
      <c r="K6194">
        <v>0</v>
      </c>
      <c r="L6194" s="22" t="str">
        <f t="shared" si="1985"/>
        <v>08/08/2026</v>
      </c>
      <c r="M6194" s="23">
        <f t="shared" si="1986"/>
        <v>0.52083333333333337</v>
      </c>
      <c r="N6194" t="str">
        <f t="shared" si="1987"/>
        <v>0 - 0</v>
      </c>
      <c r="O6194" t="str">
        <f t="shared" si="1988"/>
        <v>Red</v>
      </c>
      <c r="P6194" t="str">
        <f t="shared" si="1989"/>
        <v>Green</v>
      </c>
      <c r="Q6194" t="str">
        <f t="shared" si="1990"/>
        <v>Red</v>
      </c>
      <c r="R6194" t="str">
        <f t="shared" si="1991"/>
        <v>Green</v>
      </c>
      <c r="S6194" t="str">
        <f t="shared" si="1992"/>
        <v>Green</v>
      </c>
      <c r="T6194" t="str">
        <f t="shared" si="1993"/>
        <v>Red</v>
      </c>
      <c r="U6194" t="str">
        <f t="shared" si="1994"/>
        <v>Red</v>
      </c>
      <c r="V6194" t="str">
        <f t="shared" si="1995"/>
        <v>Green</v>
      </c>
      <c r="W6194" t="str">
        <f t="shared" si="1996"/>
        <v>Red</v>
      </c>
      <c r="X6194" t="str">
        <f t="shared" si="1997"/>
        <v>Red</v>
      </c>
      <c r="Y6194" t="str">
        <f t="shared" si="1998"/>
        <v>Red</v>
      </c>
      <c r="Z6194" t="str">
        <f t="shared" si="1999"/>
        <v>Red</v>
      </c>
      <c r="AA6194" t="str">
        <f t="shared" si="2000"/>
        <v>Green</v>
      </c>
      <c r="AB6194" t="str">
        <f t="shared" si="2001"/>
        <v>Green</v>
      </c>
      <c r="AC6194" t="str">
        <f t="shared" si="2002"/>
        <v>Red</v>
      </c>
      <c r="AD6194" t="str">
        <f t="shared" si="2003"/>
        <v>Green</v>
      </c>
    </row>
    <row r="6195" spans="1:30" x14ac:dyDescent="0.3">
      <c r="A6195" t="str">
        <f t="shared" si="2004"/>
        <v>08/08/2026MosonmagyarovariKiraly SZE</v>
      </c>
      <c r="D6195" s="2">
        <v>46242</v>
      </c>
      <c r="E6195" s="3">
        <v>0.64583333333333337</v>
      </c>
      <c r="F6195" t="s">
        <v>7526</v>
      </c>
      <c r="G6195" t="s">
        <v>3336</v>
      </c>
      <c r="H6195">
        <v>0</v>
      </c>
      <c r="I6195">
        <v>1</v>
      </c>
      <c r="J6195">
        <v>3</v>
      </c>
      <c r="K6195">
        <v>2</v>
      </c>
      <c r="L6195" s="22" t="str">
        <f t="shared" si="1985"/>
        <v>08/08/2026</v>
      </c>
      <c r="M6195" s="23">
        <f t="shared" si="1986"/>
        <v>0.52083333333333337</v>
      </c>
      <c r="N6195" t="str">
        <f t="shared" si="1987"/>
        <v>3 - 2</v>
      </c>
      <c r="O6195" t="str">
        <f t="shared" si="1988"/>
        <v>Green</v>
      </c>
      <c r="P6195" t="str">
        <f t="shared" si="1989"/>
        <v>Red</v>
      </c>
      <c r="Q6195" t="str">
        <f t="shared" si="1990"/>
        <v>Red</v>
      </c>
      <c r="R6195" t="str">
        <f t="shared" si="1991"/>
        <v>Green</v>
      </c>
      <c r="S6195" t="str">
        <f t="shared" si="1992"/>
        <v>Red</v>
      </c>
      <c r="T6195" t="str">
        <f t="shared" si="1993"/>
        <v>Green</v>
      </c>
      <c r="U6195" t="str">
        <f t="shared" si="1994"/>
        <v>Red</v>
      </c>
      <c r="V6195" t="str">
        <f t="shared" si="1995"/>
        <v>Red</v>
      </c>
      <c r="W6195" t="str">
        <f t="shared" si="1996"/>
        <v>Green</v>
      </c>
      <c r="X6195" t="str">
        <f t="shared" si="1997"/>
        <v>Green</v>
      </c>
      <c r="Y6195" t="str">
        <f t="shared" si="1998"/>
        <v>Green</v>
      </c>
      <c r="Z6195" t="str">
        <f t="shared" si="1999"/>
        <v>Green</v>
      </c>
      <c r="AA6195" t="str">
        <f t="shared" si="2000"/>
        <v>Red</v>
      </c>
      <c r="AB6195" t="str">
        <f t="shared" si="2001"/>
        <v>Red</v>
      </c>
      <c r="AC6195" t="str">
        <f t="shared" si="2002"/>
        <v>Green</v>
      </c>
      <c r="AD6195" t="str">
        <f t="shared" si="2003"/>
        <v>Red</v>
      </c>
    </row>
    <row r="6196" spans="1:30" x14ac:dyDescent="0.3">
      <c r="A6196" t="str">
        <f t="shared" si="2004"/>
        <v>08/08/2026NK BiljeNK Brezice</v>
      </c>
      <c r="D6196" s="2">
        <v>46242</v>
      </c>
      <c r="E6196" s="3">
        <v>0.64583333333333337</v>
      </c>
      <c r="F6196" t="s">
        <v>7527</v>
      </c>
      <c r="G6196" t="s">
        <v>7528</v>
      </c>
      <c r="H6196">
        <v>1</v>
      </c>
      <c r="I6196">
        <v>0</v>
      </c>
      <c r="J6196">
        <v>2</v>
      </c>
      <c r="K6196">
        <v>1</v>
      </c>
      <c r="L6196" s="22" t="str">
        <f t="shared" si="1985"/>
        <v>08/08/2026</v>
      </c>
      <c r="M6196" s="23">
        <f t="shared" si="1986"/>
        <v>0.52083333333333337</v>
      </c>
      <c r="N6196" t="str">
        <f t="shared" si="1987"/>
        <v>2 - 1</v>
      </c>
      <c r="O6196" t="str">
        <f t="shared" si="1988"/>
        <v>Green</v>
      </c>
      <c r="P6196" t="str">
        <f t="shared" si="1989"/>
        <v>Red</v>
      </c>
      <c r="Q6196" t="str">
        <f t="shared" si="1990"/>
        <v>Red</v>
      </c>
      <c r="R6196" t="str">
        <f t="shared" si="1991"/>
        <v>Green</v>
      </c>
      <c r="S6196" t="str">
        <f t="shared" si="1992"/>
        <v>Red</v>
      </c>
      <c r="T6196" t="str">
        <f t="shared" si="1993"/>
        <v>Green</v>
      </c>
      <c r="U6196" t="str">
        <f t="shared" si="1994"/>
        <v>Green</v>
      </c>
      <c r="V6196" t="str">
        <f t="shared" si="1995"/>
        <v>Red</v>
      </c>
      <c r="W6196" t="str">
        <f t="shared" si="1996"/>
        <v>Red</v>
      </c>
      <c r="X6196" t="str">
        <f t="shared" si="1997"/>
        <v>Green</v>
      </c>
      <c r="Y6196" t="str">
        <f t="shared" si="1998"/>
        <v>Green</v>
      </c>
      <c r="Z6196" t="str">
        <f t="shared" si="1999"/>
        <v>Green</v>
      </c>
      <c r="AA6196" t="str">
        <f t="shared" si="2000"/>
        <v>Red</v>
      </c>
      <c r="AB6196" t="str">
        <f t="shared" si="2001"/>
        <v>Green</v>
      </c>
      <c r="AC6196" t="str">
        <f t="shared" si="2002"/>
        <v>Green</v>
      </c>
      <c r="AD6196" t="str">
        <f t="shared" si="2003"/>
        <v>Red</v>
      </c>
    </row>
    <row r="6197" spans="1:30" x14ac:dyDescent="0.3">
      <c r="A6197" t="str">
        <f t="shared" si="2004"/>
        <v>08/08/2026NK JeseniceTabor Sezana</v>
      </c>
      <c r="D6197" s="2">
        <v>46242</v>
      </c>
      <c r="E6197" s="3">
        <v>0.64583333333333337</v>
      </c>
      <c r="F6197" t="s">
        <v>1702</v>
      </c>
      <c r="G6197" t="s">
        <v>7529</v>
      </c>
      <c r="H6197">
        <v>0</v>
      </c>
      <c r="I6197">
        <v>2</v>
      </c>
      <c r="J6197">
        <v>0</v>
      </c>
      <c r="K6197">
        <v>3</v>
      </c>
      <c r="L6197" s="22" t="str">
        <f t="shared" si="1985"/>
        <v>08/08/2026</v>
      </c>
      <c r="M6197" s="23">
        <f t="shared" si="1986"/>
        <v>0.52083333333333337</v>
      </c>
      <c r="N6197" t="str">
        <f t="shared" si="1987"/>
        <v>0 - 3</v>
      </c>
      <c r="O6197" t="str">
        <f t="shared" si="1988"/>
        <v>Red</v>
      </c>
      <c r="P6197" t="str">
        <f t="shared" si="1989"/>
        <v>Red</v>
      </c>
      <c r="Q6197" t="str">
        <f t="shared" si="1990"/>
        <v>Green</v>
      </c>
      <c r="R6197" t="str">
        <f t="shared" si="1991"/>
        <v>Red</v>
      </c>
      <c r="S6197" t="str">
        <f t="shared" si="1992"/>
        <v>Green</v>
      </c>
      <c r="T6197" t="str">
        <f t="shared" si="1993"/>
        <v>Green</v>
      </c>
      <c r="U6197" t="str">
        <f t="shared" si="1994"/>
        <v>Red</v>
      </c>
      <c r="V6197" t="str">
        <f t="shared" si="1995"/>
        <v>Red</v>
      </c>
      <c r="W6197" t="str">
        <f t="shared" si="1996"/>
        <v>Green</v>
      </c>
      <c r="X6197" t="str">
        <f t="shared" si="1997"/>
        <v>Green</v>
      </c>
      <c r="Y6197" t="str">
        <f t="shared" si="1998"/>
        <v>Green</v>
      </c>
      <c r="Z6197" t="str">
        <f t="shared" si="1999"/>
        <v>Green</v>
      </c>
      <c r="AA6197" t="str">
        <f t="shared" si="2000"/>
        <v>Red</v>
      </c>
      <c r="AB6197" t="str">
        <f t="shared" si="2001"/>
        <v>Green</v>
      </c>
      <c r="AC6197" t="str">
        <f t="shared" si="2002"/>
        <v>Red</v>
      </c>
      <c r="AD6197" t="str">
        <f t="shared" si="2003"/>
        <v>Green</v>
      </c>
    </row>
    <row r="6198" spans="1:30" x14ac:dyDescent="0.3">
      <c r="A6198" t="str">
        <f t="shared" si="2004"/>
        <v>08/08/2026NK KrskoNK Primorje</v>
      </c>
      <c r="D6198" s="2">
        <v>46242</v>
      </c>
      <c r="E6198" s="3">
        <v>0.64583333333333337</v>
      </c>
      <c r="F6198" t="s">
        <v>7530</v>
      </c>
      <c r="G6198" t="s">
        <v>1739</v>
      </c>
      <c r="H6198">
        <v>2</v>
      </c>
      <c r="I6198">
        <v>0</v>
      </c>
      <c r="J6198">
        <v>2</v>
      </c>
      <c r="K6198">
        <v>1</v>
      </c>
      <c r="L6198" s="22" t="str">
        <f t="shared" si="1985"/>
        <v>08/08/2026</v>
      </c>
      <c r="M6198" s="23">
        <f t="shared" si="1986"/>
        <v>0.52083333333333337</v>
      </c>
      <c r="N6198" t="str">
        <f t="shared" si="1987"/>
        <v>2 - 1</v>
      </c>
      <c r="O6198" t="str">
        <f t="shared" si="1988"/>
        <v>Green</v>
      </c>
      <c r="P6198" t="str">
        <f t="shared" si="1989"/>
        <v>Red</v>
      </c>
      <c r="Q6198" t="str">
        <f t="shared" si="1990"/>
        <v>Red</v>
      </c>
      <c r="R6198" t="str">
        <f t="shared" si="1991"/>
        <v>Green</v>
      </c>
      <c r="S6198" t="str">
        <f t="shared" si="1992"/>
        <v>Red</v>
      </c>
      <c r="T6198" t="str">
        <f t="shared" si="1993"/>
        <v>Green</v>
      </c>
      <c r="U6198" t="str">
        <f t="shared" si="1994"/>
        <v>Green</v>
      </c>
      <c r="V6198" t="str">
        <f t="shared" si="1995"/>
        <v>Red</v>
      </c>
      <c r="W6198" t="str">
        <f t="shared" si="1996"/>
        <v>Red</v>
      </c>
      <c r="X6198" t="str">
        <f t="shared" si="1997"/>
        <v>Green</v>
      </c>
      <c r="Y6198" t="str">
        <f t="shared" si="1998"/>
        <v>Green</v>
      </c>
      <c r="Z6198" t="str">
        <f t="shared" si="1999"/>
        <v>Green</v>
      </c>
      <c r="AA6198" t="str">
        <f t="shared" si="2000"/>
        <v>Red</v>
      </c>
      <c r="AB6198" t="str">
        <f t="shared" si="2001"/>
        <v>Green</v>
      </c>
      <c r="AC6198" t="str">
        <f t="shared" si="2002"/>
        <v>Green</v>
      </c>
      <c r="AD6198" t="str">
        <f t="shared" si="2003"/>
        <v>Red</v>
      </c>
    </row>
    <row r="6199" spans="1:30" x14ac:dyDescent="0.3">
      <c r="A6199" t="str">
        <f t="shared" si="2004"/>
        <v>08/08/2026Nyiregyhaza Spartacus IIDebreceni EAC</v>
      </c>
      <c r="D6199" s="2">
        <v>46242</v>
      </c>
      <c r="E6199" s="3">
        <v>0.64583333333333337</v>
      </c>
      <c r="F6199" t="s">
        <v>3309</v>
      </c>
      <c r="G6199" t="s">
        <v>4522</v>
      </c>
      <c r="H6199">
        <v>1</v>
      </c>
      <c r="I6199">
        <v>1</v>
      </c>
      <c r="J6199">
        <v>2</v>
      </c>
      <c r="K6199">
        <v>4</v>
      </c>
      <c r="L6199" s="22" t="str">
        <f t="shared" si="1985"/>
        <v>08/08/2026</v>
      </c>
      <c r="M6199" s="23">
        <f t="shared" si="1986"/>
        <v>0.52083333333333337</v>
      </c>
      <c r="N6199" t="str">
        <f t="shared" si="1987"/>
        <v>2 - 4</v>
      </c>
      <c r="O6199" t="str">
        <f t="shared" si="1988"/>
        <v>Red</v>
      </c>
      <c r="P6199" t="str">
        <f t="shared" si="1989"/>
        <v>Red</v>
      </c>
      <c r="Q6199" t="str">
        <f t="shared" si="1990"/>
        <v>Green</v>
      </c>
      <c r="R6199" t="str">
        <f t="shared" si="1991"/>
        <v>Red</v>
      </c>
      <c r="S6199" t="str">
        <f t="shared" si="1992"/>
        <v>Green</v>
      </c>
      <c r="T6199" t="str">
        <f t="shared" si="1993"/>
        <v>Green</v>
      </c>
      <c r="U6199" t="str">
        <f t="shared" si="1994"/>
        <v>Red</v>
      </c>
      <c r="V6199" t="str">
        <f t="shared" si="1995"/>
        <v>Green</v>
      </c>
      <c r="W6199" t="str">
        <f t="shared" si="1996"/>
        <v>Red</v>
      </c>
      <c r="X6199" t="str">
        <f t="shared" si="1997"/>
        <v>Green</v>
      </c>
      <c r="Y6199" t="str">
        <f t="shared" si="1998"/>
        <v>Green</v>
      </c>
      <c r="Z6199" t="str">
        <f t="shared" si="1999"/>
        <v>Green</v>
      </c>
      <c r="AA6199" t="str">
        <f t="shared" si="2000"/>
        <v>Red</v>
      </c>
      <c r="AB6199" t="str">
        <f t="shared" si="2001"/>
        <v>Red</v>
      </c>
      <c r="AC6199" t="str">
        <f t="shared" si="2002"/>
        <v>Green</v>
      </c>
      <c r="AD6199" t="str">
        <f t="shared" si="2003"/>
        <v>Red</v>
      </c>
    </row>
    <row r="6200" spans="1:30" x14ac:dyDescent="0.3">
      <c r="A6200" t="str">
        <f t="shared" si="2004"/>
        <v>08/08/2026Papai Perutz1908 Szac Budapest</v>
      </c>
      <c r="D6200" s="2">
        <v>46242</v>
      </c>
      <c r="E6200" s="3">
        <v>0.64583333333333337</v>
      </c>
      <c r="F6200" t="s">
        <v>3335</v>
      </c>
      <c r="G6200" t="s">
        <v>3334</v>
      </c>
      <c r="H6200">
        <v>0</v>
      </c>
      <c r="I6200">
        <v>1</v>
      </c>
      <c r="J6200">
        <v>2</v>
      </c>
      <c r="K6200">
        <v>1</v>
      </c>
      <c r="L6200" s="22" t="str">
        <f t="shared" si="1985"/>
        <v>08/08/2026</v>
      </c>
      <c r="M6200" s="23">
        <f t="shared" si="1986"/>
        <v>0.52083333333333337</v>
      </c>
      <c r="N6200" t="str">
        <f t="shared" si="1987"/>
        <v>2 - 1</v>
      </c>
      <c r="O6200" t="str">
        <f t="shared" si="1988"/>
        <v>Green</v>
      </c>
      <c r="P6200" t="str">
        <f t="shared" si="1989"/>
        <v>Red</v>
      </c>
      <c r="Q6200" t="str">
        <f t="shared" si="1990"/>
        <v>Red</v>
      </c>
      <c r="R6200" t="str">
        <f t="shared" si="1991"/>
        <v>Green</v>
      </c>
      <c r="S6200" t="str">
        <f t="shared" si="1992"/>
        <v>Red</v>
      </c>
      <c r="T6200" t="str">
        <f t="shared" si="1993"/>
        <v>Green</v>
      </c>
      <c r="U6200" t="str">
        <f t="shared" si="1994"/>
        <v>Red</v>
      </c>
      <c r="V6200" t="str">
        <f t="shared" si="1995"/>
        <v>Red</v>
      </c>
      <c r="W6200" t="str">
        <f t="shared" si="1996"/>
        <v>Green</v>
      </c>
      <c r="X6200" t="str">
        <f t="shared" si="1997"/>
        <v>Green</v>
      </c>
      <c r="Y6200" t="str">
        <f t="shared" si="1998"/>
        <v>Green</v>
      </c>
      <c r="Z6200" t="str">
        <f t="shared" si="1999"/>
        <v>Green</v>
      </c>
      <c r="AA6200" t="str">
        <f t="shared" si="2000"/>
        <v>Red</v>
      </c>
      <c r="AB6200" t="str">
        <f t="shared" si="2001"/>
        <v>Green</v>
      </c>
      <c r="AC6200" t="str">
        <f t="shared" si="2002"/>
        <v>Green</v>
      </c>
      <c r="AD6200" t="str">
        <f t="shared" si="2003"/>
        <v>Red</v>
      </c>
    </row>
    <row r="6201" spans="1:30" x14ac:dyDescent="0.3">
      <c r="A6201" t="str">
        <f t="shared" si="2004"/>
        <v>08/08/2026PFC Belasitsa PetrichLevski II</v>
      </c>
      <c r="D6201" s="2">
        <v>46242</v>
      </c>
      <c r="E6201" s="3">
        <v>0.64583333333333337</v>
      </c>
      <c r="F6201" t="s">
        <v>5988</v>
      </c>
      <c r="G6201" t="s">
        <v>6019</v>
      </c>
      <c r="H6201">
        <v>2</v>
      </c>
      <c r="I6201">
        <v>2</v>
      </c>
      <c r="J6201">
        <v>4</v>
      </c>
      <c r="K6201">
        <v>5</v>
      </c>
      <c r="L6201" s="22" t="str">
        <f t="shared" si="1985"/>
        <v>08/08/2026</v>
      </c>
      <c r="M6201" s="23">
        <f t="shared" si="1986"/>
        <v>0.52083333333333337</v>
      </c>
      <c r="N6201" t="str">
        <f t="shared" si="1987"/>
        <v>4 - 5</v>
      </c>
      <c r="O6201" t="str">
        <f t="shared" si="1988"/>
        <v>Red</v>
      </c>
      <c r="P6201" t="str">
        <f t="shared" si="1989"/>
        <v>Red</v>
      </c>
      <c r="Q6201" t="str">
        <f t="shared" si="1990"/>
        <v>Green</v>
      </c>
      <c r="R6201" t="str">
        <f t="shared" si="1991"/>
        <v>Red</v>
      </c>
      <c r="S6201" t="str">
        <f t="shared" si="1992"/>
        <v>Green</v>
      </c>
      <c r="T6201" t="str">
        <f t="shared" si="1993"/>
        <v>Green</v>
      </c>
      <c r="U6201" t="str">
        <f t="shared" si="1994"/>
        <v>Red</v>
      </c>
      <c r="V6201" t="str">
        <f t="shared" si="1995"/>
        <v>Green</v>
      </c>
      <c r="W6201" t="str">
        <f t="shared" si="1996"/>
        <v>Red</v>
      </c>
      <c r="X6201" t="str">
        <f t="shared" si="1997"/>
        <v>Green</v>
      </c>
      <c r="Y6201" t="str">
        <f t="shared" si="1998"/>
        <v>Green</v>
      </c>
      <c r="Z6201" t="str">
        <f t="shared" si="1999"/>
        <v>Green</v>
      </c>
      <c r="AA6201" t="str">
        <f t="shared" si="2000"/>
        <v>Red</v>
      </c>
      <c r="AB6201" t="str">
        <f t="shared" si="2001"/>
        <v>Red</v>
      </c>
      <c r="AC6201" t="str">
        <f t="shared" si="2002"/>
        <v>Green</v>
      </c>
      <c r="AD6201" t="str">
        <f t="shared" si="2003"/>
        <v>Red</v>
      </c>
    </row>
    <row r="6202" spans="1:30" x14ac:dyDescent="0.3">
      <c r="A6202" t="str">
        <f t="shared" si="2004"/>
        <v>08/08/2026Pogon SzczecinMotor Lublin</v>
      </c>
      <c r="D6202" s="2">
        <v>46242</v>
      </c>
      <c r="E6202" s="3">
        <v>0.64583333333333337</v>
      </c>
      <c r="F6202" t="s">
        <v>2547</v>
      </c>
      <c r="G6202" t="s">
        <v>1078</v>
      </c>
      <c r="H6202">
        <v>2</v>
      </c>
      <c r="I6202">
        <v>0</v>
      </c>
      <c r="J6202">
        <v>3</v>
      </c>
      <c r="K6202">
        <v>1</v>
      </c>
      <c r="L6202" s="22" t="str">
        <f t="shared" si="1985"/>
        <v>08/08/2026</v>
      </c>
      <c r="M6202" s="23">
        <f t="shared" si="1986"/>
        <v>0.52083333333333337</v>
      </c>
      <c r="N6202" t="str">
        <f t="shared" si="1987"/>
        <v>3 - 1</v>
      </c>
      <c r="O6202" t="str">
        <f t="shared" si="1988"/>
        <v>Green</v>
      </c>
      <c r="P6202" t="str">
        <f t="shared" si="1989"/>
        <v>Red</v>
      </c>
      <c r="Q6202" t="str">
        <f t="shared" si="1990"/>
        <v>Red</v>
      </c>
      <c r="R6202" t="str">
        <f t="shared" si="1991"/>
        <v>Green</v>
      </c>
      <c r="S6202" t="str">
        <f t="shared" si="1992"/>
        <v>Red</v>
      </c>
      <c r="T6202" t="str">
        <f t="shared" si="1993"/>
        <v>Green</v>
      </c>
      <c r="U6202" t="str">
        <f t="shared" si="1994"/>
        <v>Green</v>
      </c>
      <c r="V6202" t="str">
        <f t="shared" si="1995"/>
        <v>Red</v>
      </c>
      <c r="W6202" t="str">
        <f t="shared" si="1996"/>
        <v>Red</v>
      </c>
      <c r="X6202" t="str">
        <f t="shared" si="1997"/>
        <v>Green</v>
      </c>
      <c r="Y6202" t="str">
        <f t="shared" si="1998"/>
        <v>Green</v>
      </c>
      <c r="Z6202" t="str">
        <f t="shared" si="1999"/>
        <v>Green</v>
      </c>
      <c r="AA6202" t="str">
        <f t="shared" si="2000"/>
        <v>Red</v>
      </c>
      <c r="AB6202" t="str">
        <f t="shared" si="2001"/>
        <v>Red</v>
      </c>
      <c r="AC6202" t="str">
        <f t="shared" si="2002"/>
        <v>Green</v>
      </c>
      <c r="AD6202" t="str">
        <f t="shared" si="2003"/>
        <v>Red</v>
      </c>
    </row>
    <row r="6203" spans="1:30" x14ac:dyDescent="0.3">
      <c r="A6203" t="str">
        <f t="shared" si="2004"/>
        <v>08/08/2026Radnicki PirotRadnicki Nis</v>
      </c>
      <c r="D6203" s="2">
        <v>46242</v>
      </c>
      <c r="E6203" s="3">
        <v>0.64583333333333337</v>
      </c>
      <c r="F6203" t="s">
        <v>7531</v>
      </c>
      <c r="G6203" t="s">
        <v>3604</v>
      </c>
      <c r="H6203">
        <v>0</v>
      </c>
      <c r="I6203">
        <v>3</v>
      </c>
      <c r="J6203">
        <v>0</v>
      </c>
      <c r="K6203">
        <v>4</v>
      </c>
      <c r="L6203" s="22" t="str">
        <f t="shared" si="1985"/>
        <v>08/08/2026</v>
      </c>
      <c r="M6203" s="23">
        <f t="shared" si="1986"/>
        <v>0.52083333333333337</v>
      </c>
      <c r="N6203" t="str">
        <f t="shared" si="1987"/>
        <v>0 - 4</v>
      </c>
      <c r="O6203" t="str">
        <f t="shared" si="1988"/>
        <v>Red</v>
      </c>
      <c r="P6203" t="str">
        <f t="shared" si="1989"/>
        <v>Red</v>
      </c>
      <c r="Q6203" t="str">
        <f t="shared" si="1990"/>
        <v>Green</v>
      </c>
      <c r="R6203" t="str">
        <f t="shared" si="1991"/>
        <v>Red</v>
      </c>
      <c r="S6203" t="str">
        <f t="shared" si="1992"/>
        <v>Green</v>
      </c>
      <c r="T6203" t="str">
        <f t="shared" si="1993"/>
        <v>Green</v>
      </c>
      <c r="U6203" t="str">
        <f t="shared" si="1994"/>
        <v>Red</v>
      </c>
      <c r="V6203" t="str">
        <f t="shared" si="1995"/>
        <v>Red</v>
      </c>
      <c r="W6203" t="str">
        <f t="shared" si="1996"/>
        <v>Green</v>
      </c>
      <c r="X6203" t="str">
        <f t="shared" si="1997"/>
        <v>Green</v>
      </c>
      <c r="Y6203" t="str">
        <f t="shared" si="1998"/>
        <v>Green</v>
      </c>
      <c r="Z6203" t="str">
        <f t="shared" si="1999"/>
        <v>Green</v>
      </c>
      <c r="AA6203" t="str">
        <f t="shared" si="2000"/>
        <v>Red</v>
      </c>
      <c r="AB6203" t="str">
        <f t="shared" si="2001"/>
        <v>Red</v>
      </c>
      <c r="AC6203" t="str">
        <f t="shared" si="2002"/>
        <v>Red</v>
      </c>
      <c r="AD6203" t="str">
        <f t="shared" si="2003"/>
        <v>Green</v>
      </c>
    </row>
    <row r="6204" spans="1:30" x14ac:dyDescent="0.3">
      <c r="A6204" t="str">
        <f t="shared" si="2004"/>
        <v>08/08/2026SAK KlagenfurtKAC 1909</v>
      </c>
      <c r="D6204" s="2">
        <v>46242</v>
      </c>
      <c r="E6204" s="3">
        <v>0.64583333333333337</v>
      </c>
      <c r="F6204" t="s">
        <v>5464</v>
      </c>
      <c r="G6204" t="s">
        <v>5417</v>
      </c>
      <c r="H6204">
        <v>0</v>
      </c>
      <c r="I6204">
        <v>1</v>
      </c>
      <c r="J6204">
        <v>0</v>
      </c>
      <c r="K6204">
        <v>2</v>
      </c>
      <c r="L6204" s="22" t="str">
        <f t="shared" si="1985"/>
        <v>08/08/2026</v>
      </c>
      <c r="M6204" s="23">
        <f t="shared" si="1986"/>
        <v>0.52083333333333337</v>
      </c>
      <c r="N6204" t="str">
        <f t="shared" si="1987"/>
        <v>0 - 2</v>
      </c>
      <c r="O6204" t="str">
        <f t="shared" si="1988"/>
        <v>Red</v>
      </c>
      <c r="P6204" t="str">
        <f t="shared" si="1989"/>
        <v>Red</v>
      </c>
      <c r="Q6204" t="str">
        <f t="shared" si="1990"/>
        <v>Green</v>
      </c>
      <c r="R6204" t="str">
        <f t="shared" si="1991"/>
        <v>Red</v>
      </c>
      <c r="S6204" t="str">
        <f t="shared" si="1992"/>
        <v>Green</v>
      </c>
      <c r="T6204" t="str">
        <f t="shared" si="1993"/>
        <v>Green</v>
      </c>
      <c r="U6204" t="str">
        <f t="shared" si="1994"/>
        <v>Red</v>
      </c>
      <c r="V6204" t="str">
        <f t="shared" si="1995"/>
        <v>Red</v>
      </c>
      <c r="W6204" t="str">
        <f t="shared" si="1996"/>
        <v>Green</v>
      </c>
      <c r="X6204" t="str">
        <f t="shared" si="1997"/>
        <v>Green</v>
      </c>
      <c r="Y6204" t="str">
        <f t="shared" si="1998"/>
        <v>Green</v>
      </c>
      <c r="Z6204" t="str">
        <f t="shared" si="1999"/>
        <v>Red</v>
      </c>
      <c r="AA6204" t="str">
        <f t="shared" si="2000"/>
        <v>Green</v>
      </c>
      <c r="AB6204" t="str">
        <f t="shared" si="2001"/>
        <v>Green</v>
      </c>
      <c r="AC6204" t="str">
        <f t="shared" si="2002"/>
        <v>Red</v>
      </c>
      <c r="AD6204" t="str">
        <f t="shared" si="2003"/>
        <v>Green</v>
      </c>
    </row>
    <row r="6205" spans="1:30" x14ac:dyDescent="0.3">
      <c r="A6205" t="str">
        <f t="shared" si="2004"/>
        <v>08/08/2026Salernitana 1919AS Sambiase</v>
      </c>
      <c r="D6205" s="2">
        <v>46242</v>
      </c>
      <c r="E6205" s="3">
        <v>0.64583333333333337</v>
      </c>
      <c r="F6205" t="s">
        <v>4545</v>
      </c>
      <c r="G6205" t="s">
        <v>7532</v>
      </c>
      <c r="H6205">
        <v>1</v>
      </c>
      <c r="I6205">
        <v>0</v>
      </c>
      <c r="J6205">
        <v>2</v>
      </c>
      <c r="K6205">
        <v>1</v>
      </c>
      <c r="L6205" s="22" t="str">
        <f t="shared" si="1985"/>
        <v>08/08/2026</v>
      </c>
      <c r="M6205" s="23">
        <f t="shared" si="1986"/>
        <v>0.52083333333333337</v>
      </c>
      <c r="N6205" t="str">
        <f t="shared" si="1987"/>
        <v>2 - 1</v>
      </c>
      <c r="O6205" t="str">
        <f t="shared" si="1988"/>
        <v>Green</v>
      </c>
      <c r="P6205" t="str">
        <f t="shared" si="1989"/>
        <v>Red</v>
      </c>
      <c r="Q6205" t="str">
        <f t="shared" si="1990"/>
        <v>Red</v>
      </c>
      <c r="R6205" t="str">
        <f t="shared" si="1991"/>
        <v>Green</v>
      </c>
      <c r="S6205" t="str">
        <f t="shared" si="1992"/>
        <v>Red</v>
      </c>
      <c r="T6205" t="str">
        <f t="shared" si="1993"/>
        <v>Green</v>
      </c>
      <c r="U6205" t="str">
        <f t="shared" si="1994"/>
        <v>Green</v>
      </c>
      <c r="V6205" t="str">
        <f t="shared" si="1995"/>
        <v>Red</v>
      </c>
      <c r="W6205" t="str">
        <f t="shared" si="1996"/>
        <v>Red</v>
      </c>
      <c r="X6205" t="str">
        <f t="shared" si="1997"/>
        <v>Green</v>
      </c>
      <c r="Y6205" t="str">
        <f t="shared" si="1998"/>
        <v>Green</v>
      </c>
      <c r="Z6205" t="str">
        <f t="shared" si="1999"/>
        <v>Green</v>
      </c>
      <c r="AA6205" t="str">
        <f t="shared" si="2000"/>
        <v>Red</v>
      </c>
      <c r="AB6205" t="str">
        <f t="shared" si="2001"/>
        <v>Green</v>
      </c>
      <c r="AC6205" t="str">
        <f t="shared" si="2002"/>
        <v>Green</v>
      </c>
      <c r="AD6205" t="str">
        <f t="shared" si="2003"/>
        <v>Red</v>
      </c>
    </row>
    <row r="6206" spans="1:30" x14ac:dyDescent="0.3">
      <c r="A6206" t="str">
        <f t="shared" si="2004"/>
        <v>08/08/2026Salgotarjani BTCMateszalkai MTK</v>
      </c>
      <c r="D6206" s="2">
        <v>46242</v>
      </c>
      <c r="E6206" s="3">
        <v>0.64583333333333337</v>
      </c>
      <c r="F6206" t="s">
        <v>3324</v>
      </c>
      <c r="G6206" t="s">
        <v>4286</v>
      </c>
      <c r="H6206">
        <v>1</v>
      </c>
      <c r="I6206">
        <v>0</v>
      </c>
      <c r="J6206">
        <v>1</v>
      </c>
      <c r="K6206">
        <v>2</v>
      </c>
      <c r="L6206" s="22" t="str">
        <f t="shared" ref="L6206:L6269" si="2005">"0"&amp;DAY(D6206)&amp;"/"&amp;"08"&amp;"/"&amp;YEAR(D6206)</f>
        <v>08/08/2026</v>
      </c>
      <c r="M6206" s="23">
        <f t="shared" ref="M6206:M6269" si="2006">E6206-TIME(3,0,0)</f>
        <v>0.52083333333333337</v>
      </c>
      <c r="N6206" t="str">
        <f t="shared" ref="N6206:N6269" si="2007">J6206&amp;" - "&amp;K6206</f>
        <v>1 - 2</v>
      </c>
      <c r="O6206" t="str">
        <f t="shared" si="1988"/>
        <v>Red</v>
      </c>
      <c r="P6206" t="str">
        <f t="shared" si="1989"/>
        <v>Red</v>
      </c>
      <c r="Q6206" t="str">
        <f t="shared" si="1990"/>
        <v>Green</v>
      </c>
      <c r="R6206" t="str">
        <f t="shared" si="1991"/>
        <v>Red</v>
      </c>
      <c r="S6206" t="str">
        <f t="shared" si="1992"/>
        <v>Green</v>
      </c>
      <c r="T6206" t="str">
        <f t="shared" si="1993"/>
        <v>Green</v>
      </c>
      <c r="U6206" t="str">
        <f t="shared" si="1994"/>
        <v>Green</v>
      </c>
      <c r="V6206" t="str">
        <f t="shared" si="1995"/>
        <v>Red</v>
      </c>
      <c r="W6206" t="str">
        <f t="shared" si="1996"/>
        <v>Red</v>
      </c>
      <c r="X6206" t="str">
        <f t="shared" si="1997"/>
        <v>Green</v>
      </c>
      <c r="Y6206" t="str">
        <f t="shared" si="1998"/>
        <v>Green</v>
      </c>
      <c r="Z6206" t="str">
        <f t="shared" si="1999"/>
        <v>Green</v>
      </c>
      <c r="AA6206" t="str">
        <f t="shared" si="2000"/>
        <v>Red</v>
      </c>
      <c r="AB6206" t="str">
        <f t="shared" si="2001"/>
        <v>Green</v>
      </c>
      <c r="AC6206" t="str">
        <f t="shared" si="2002"/>
        <v>Green</v>
      </c>
      <c r="AD6206" t="str">
        <f t="shared" si="2003"/>
        <v>Red</v>
      </c>
    </row>
    <row r="6207" spans="1:30" x14ac:dyDescent="0.3">
      <c r="A6207" t="str">
        <f t="shared" si="2004"/>
        <v>08/08/2026SC RustSt. Margarethen/Burgenland</v>
      </c>
      <c r="D6207" s="2">
        <v>46242</v>
      </c>
      <c r="E6207" s="3">
        <v>0.64583333333333337</v>
      </c>
      <c r="F6207" t="s">
        <v>7533</v>
      </c>
      <c r="G6207" t="s">
        <v>7534</v>
      </c>
      <c r="H6207">
        <v>1</v>
      </c>
      <c r="I6207">
        <v>2</v>
      </c>
      <c r="J6207">
        <v>1</v>
      </c>
      <c r="K6207">
        <v>3</v>
      </c>
      <c r="L6207" s="22" t="str">
        <f t="shared" si="2005"/>
        <v>08/08/2026</v>
      </c>
      <c r="M6207" s="23">
        <f t="shared" si="2006"/>
        <v>0.52083333333333337</v>
      </c>
      <c r="N6207" t="str">
        <f t="shared" si="2007"/>
        <v>1 - 3</v>
      </c>
      <c r="O6207" t="str">
        <f t="shared" si="1988"/>
        <v>Red</v>
      </c>
      <c r="P6207" t="str">
        <f t="shared" si="1989"/>
        <v>Red</v>
      </c>
      <c r="Q6207" t="str">
        <f t="shared" si="1990"/>
        <v>Green</v>
      </c>
      <c r="R6207" t="str">
        <f t="shared" si="1991"/>
        <v>Red</v>
      </c>
      <c r="S6207" t="str">
        <f t="shared" si="1992"/>
        <v>Green</v>
      </c>
      <c r="T6207" t="str">
        <f t="shared" si="1993"/>
        <v>Green</v>
      </c>
      <c r="U6207" t="str">
        <f t="shared" si="1994"/>
        <v>Red</v>
      </c>
      <c r="V6207" t="str">
        <f t="shared" si="1995"/>
        <v>Red</v>
      </c>
      <c r="W6207" t="str">
        <f t="shared" si="1996"/>
        <v>Green</v>
      </c>
      <c r="X6207" t="str">
        <f t="shared" si="1997"/>
        <v>Green</v>
      </c>
      <c r="Y6207" t="str">
        <f t="shared" si="1998"/>
        <v>Green</v>
      </c>
      <c r="Z6207" t="str">
        <f t="shared" si="1999"/>
        <v>Green</v>
      </c>
      <c r="AA6207" t="str">
        <f t="shared" si="2000"/>
        <v>Red</v>
      </c>
      <c r="AB6207" t="str">
        <f t="shared" si="2001"/>
        <v>Red</v>
      </c>
      <c r="AC6207" t="str">
        <f t="shared" si="2002"/>
        <v>Green</v>
      </c>
      <c r="AD6207" t="str">
        <f t="shared" si="2003"/>
        <v>Red</v>
      </c>
    </row>
    <row r="6208" spans="1:30" x14ac:dyDescent="0.3">
      <c r="A6208" t="str">
        <f t="shared" si="2004"/>
        <v>08/08/2026St Polten IIASK Ebreichsdorf</v>
      </c>
      <c r="D6208" s="2">
        <v>46242</v>
      </c>
      <c r="E6208" s="3">
        <v>0.64583333333333337</v>
      </c>
      <c r="F6208" t="s">
        <v>7535</v>
      </c>
      <c r="G6208" t="s">
        <v>7536</v>
      </c>
      <c r="H6208">
        <v>1</v>
      </c>
      <c r="I6208">
        <v>1</v>
      </c>
      <c r="J6208">
        <v>2</v>
      </c>
      <c r="K6208">
        <v>1</v>
      </c>
      <c r="L6208" s="22" t="str">
        <f t="shared" si="2005"/>
        <v>08/08/2026</v>
      </c>
      <c r="M6208" s="23">
        <f t="shared" si="2006"/>
        <v>0.52083333333333337</v>
      </c>
      <c r="N6208" t="str">
        <f t="shared" si="2007"/>
        <v>2 - 1</v>
      </c>
      <c r="O6208" t="str">
        <f t="shared" si="1988"/>
        <v>Green</v>
      </c>
      <c r="P6208" t="str">
        <f t="shared" si="1989"/>
        <v>Red</v>
      </c>
      <c r="Q6208" t="str">
        <f t="shared" si="1990"/>
        <v>Red</v>
      </c>
      <c r="R6208" t="str">
        <f t="shared" si="1991"/>
        <v>Green</v>
      </c>
      <c r="S6208" t="str">
        <f t="shared" si="1992"/>
        <v>Red</v>
      </c>
      <c r="T6208" t="str">
        <f t="shared" si="1993"/>
        <v>Green</v>
      </c>
      <c r="U6208" t="str">
        <f t="shared" si="1994"/>
        <v>Red</v>
      </c>
      <c r="V6208" t="str">
        <f t="shared" si="1995"/>
        <v>Green</v>
      </c>
      <c r="W6208" t="str">
        <f t="shared" si="1996"/>
        <v>Red</v>
      </c>
      <c r="X6208" t="str">
        <f t="shared" si="1997"/>
        <v>Green</v>
      </c>
      <c r="Y6208" t="str">
        <f t="shared" si="1998"/>
        <v>Green</v>
      </c>
      <c r="Z6208" t="str">
        <f t="shared" si="1999"/>
        <v>Green</v>
      </c>
      <c r="AA6208" t="str">
        <f t="shared" si="2000"/>
        <v>Red</v>
      </c>
      <c r="AB6208" t="str">
        <f t="shared" si="2001"/>
        <v>Green</v>
      </c>
      <c r="AC6208" t="str">
        <f t="shared" si="2002"/>
        <v>Green</v>
      </c>
      <c r="AD6208" t="str">
        <f t="shared" si="2003"/>
        <v>Red</v>
      </c>
    </row>
    <row r="6209" spans="1:30" x14ac:dyDescent="0.3">
      <c r="A6209" t="str">
        <f t="shared" si="2004"/>
        <v>08/08/2026Sturm Graz IIFAC Team fur Wien</v>
      </c>
      <c r="D6209" s="2">
        <v>46242</v>
      </c>
      <c r="E6209" s="3">
        <v>0.64583333333333337</v>
      </c>
      <c r="F6209" t="s">
        <v>2655</v>
      </c>
      <c r="G6209" t="s">
        <v>2340</v>
      </c>
      <c r="H6209">
        <v>2</v>
      </c>
      <c r="I6209">
        <v>2</v>
      </c>
      <c r="J6209">
        <v>4</v>
      </c>
      <c r="K6209">
        <v>2</v>
      </c>
      <c r="L6209" s="22" t="str">
        <f t="shared" si="2005"/>
        <v>08/08/2026</v>
      </c>
      <c r="M6209" s="23">
        <f t="shared" si="2006"/>
        <v>0.52083333333333337</v>
      </c>
      <c r="N6209" t="str">
        <f t="shared" si="2007"/>
        <v>4 - 2</v>
      </c>
      <c r="O6209" t="str">
        <f t="shared" si="1988"/>
        <v>Green</v>
      </c>
      <c r="P6209" t="str">
        <f t="shared" si="1989"/>
        <v>Red</v>
      </c>
      <c r="Q6209" t="str">
        <f t="shared" si="1990"/>
        <v>Red</v>
      </c>
      <c r="R6209" t="str">
        <f t="shared" si="1991"/>
        <v>Green</v>
      </c>
      <c r="S6209" t="str">
        <f t="shared" si="1992"/>
        <v>Red</v>
      </c>
      <c r="T6209" t="str">
        <f t="shared" si="1993"/>
        <v>Green</v>
      </c>
      <c r="U6209" t="str">
        <f t="shared" si="1994"/>
        <v>Red</v>
      </c>
      <c r="V6209" t="str">
        <f t="shared" si="1995"/>
        <v>Green</v>
      </c>
      <c r="W6209" t="str">
        <f t="shared" si="1996"/>
        <v>Red</v>
      </c>
      <c r="X6209" t="str">
        <f t="shared" si="1997"/>
        <v>Green</v>
      </c>
      <c r="Y6209" t="str">
        <f t="shared" si="1998"/>
        <v>Green</v>
      </c>
      <c r="Z6209" t="str">
        <f t="shared" si="1999"/>
        <v>Green</v>
      </c>
      <c r="AA6209" t="str">
        <f t="shared" si="2000"/>
        <v>Red</v>
      </c>
      <c r="AB6209" t="str">
        <f t="shared" si="2001"/>
        <v>Red</v>
      </c>
      <c r="AC6209" t="str">
        <f t="shared" si="2002"/>
        <v>Green</v>
      </c>
      <c r="AD6209" t="str">
        <f t="shared" si="2003"/>
        <v>Red</v>
      </c>
    </row>
    <row r="6210" spans="1:30" x14ac:dyDescent="0.3">
      <c r="A6210" t="str">
        <f t="shared" si="2004"/>
        <v>08/08/2026Szolnoki MAVVasas SC II</v>
      </c>
      <c r="D6210" s="2">
        <v>46242</v>
      </c>
      <c r="E6210" s="3">
        <v>0.64583333333333337</v>
      </c>
      <c r="F6210" t="s">
        <v>7537</v>
      </c>
      <c r="G6210" t="s">
        <v>3312</v>
      </c>
      <c r="H6210">
        <v>1</v>
      </c>
      <c r="I6210">
        <v>0</v>
      </c>
      <c r="J6210">
        <v>2</v>
      </c>
      <c r="K6210">
        <v>2</v>
      </c>
      <c r="L6210" s="22" t="str">
        <f t="shared" si="2005"/>
        <v>08/08/2026</v>
      </c>
      <c r="M6210" s="23">
        <f t="shared" si="2006"/>
        <v>0.52083333333333337</v>
      </c>
      <c r="N6210" t="str">
        <f t="shared" si="2007"/>
        <v>2 - 2</v>
      </c>
      <c r="O6210" t="str">
        <f t="shared" ref="O6210:O6273" si="2008">IF($J6210&gt;$K6210,"Green","Red")</f>
        <v>Red</v>
      </c>
      <c r="P6210" t="str">
        <f t="shared" ref="P6210:P6273" si="2009">IF($J6210=$K6210,"Green","Red")</f>
        <v>Green</v>
      </c>
      <c r="Q6210" t="str">
        <f t="shared" ref="Q6210:Q6273" si="2010">IF($J6210&lt;$K6210,"Green","Red")</f>
        <v>Red</v>
      </c>
      <c r="R6210" t="str">
        <f t="shared" ref="R6210:R6273" si="2011">IF($J6210&gt;=$K6210,"Green","Red")</f>
        <v>Green</v>
      </c>
      <c r="S6210" t="str">
        <f t="shared" ref="S6210:S6273" si="2012">IF($J6210&lt;=$K6210,"Green","Red")</f>
        <v>Green</v>
      </c>
      <c r="T6210" t="str">
        <f t="shared" ref="T6210:T6273" si="2013">IF(OR($J6210&gt;$K6210,$J6210&lt;$K6210),"Green","Red")</f>
        <v>Red</v>
      </c>
      <c r="U6210" t="str">
        <f t="shared" ref="U6210:U6273" si="2014">IF($H6210&gt;$I6210,"Green","Red")</f>
        <v>Green</v>
      </c>
      <c r="V6210" t="str">
        <f t="shared" ref="V6210:V6273" si="2015">IF($H6210=$I6210,"Green","Red")</f>
        <v>Red</v>
      </c>
      <c r="W6210" t="str">
        <f t="shared" ref="W6210:W6273" si="2016">IF($H6210&lt;$I6210,"Green","Red")</f>
        <v>Red</v>
      </c>
      <c r="X6210" t="str">
        <f t="shared" ref="X6210:X6273" si="2017">IF($H6210+$I6210&gt;0,"Green","Red")</f>
        <v>Green</v>
      </c>
      <c r="Y6210" t="str">
        <f t="shared" ref="Y6210:Y6273" si="2018">IF($J6210+$K6210&gt;1.5,"Green","Red")</f>
        <v>Green</v>
      </c>
      <c r="Z6210" t="str">
        <f t="shared" ref="Z6210:Z6273" si="2019">IF($J6210+$K6210&gt;2.5,"Green","Red")</f>
        <v>Green</v>
      </c>
      <c r="AA6210" t="str">
        <f t="shared" ref="AA6210:AA6273" si="2020">IF($J6210+$K6210&lt;2.5,"Green","Red")</f>
        <v>Red</v>
      </c>
      <c r="AB6210" t="str">
        <f t="shared" ref="AB6210:AB6273" si="2021">IF($J6210+$K6210&lt;3.5,"Green","Red")</f>
        <v>Red</v>
      </c>
      <c r="AC6210" t="str">
        <f t="shared" ref="AC6210:AC6273" si="2022">IF(AND($J6210&gt;0,$K6210&gt;0),"Green","Red")</f>
        <v>Green</v>
      </c>
      <c r="AD6210" t="str">
        <f t="shared" ref="AD6210:AD6273" si="2023">IF(OR($J6210=0,$K6210=0),"Green","Red")</f>
        <v>Red</v>
      </c>
    </row>
    <row r="6211" spans="1:30" x14ac:dyDescent="0.3">
      <c r="A6211" t="str">
        <f t="shared" si="2004"/>
        <v>08/08/2026Tiszafured VSEOzd-Sajovolgye</v>
      </c>
      <c r="D6211" s="2">
        <v>46242</v>
      </c>
      <c r="E6211" s="3">
        <v>0.64583333333333337</v>
      </c>
      <c r="F6211" t="s">
        <v>4521</v>
      </c>
      <c r="G6211" t="s">
        <v>3338</v>
      </c>
      <c r="H6211">
        <v>0</v>
      </c>
      <c r="I6211">
        <v>1</v>
      </c>
      <c r="J6211">
        <v>0</v>
      </c>
      <c r="K6211">
        <v>2</v>
      </c>
      <c r="L6211" s="22" t="str">
        <f t="shared" si="2005"/>
        <v>08/08/2026</v>
      </c>
      <c r="M6211" s="23">
        <f t="shared" si="2006"/>
        <v>0.52083333333333337</v>
      </c>
      <c r="N6211" t="str">
        <f t="shared" si="2007"/>
        <v>0 - 2</v>
      </c>
      <c r="O6211" t="str">
        <f t="shared" si="2008"/>
        <v>Red</v>
      </c>
      <c r="P6211" t="str">
        <f t="shared" si="2009"/>
        <v>Red</v>
      </c>
      <c r="Q6211" t="str">
        <f t="shared" si="2010"/>
        <v>Green</v>
      </c>
      <c r="R6211" t="str">
        <f t="shared" si="2011"/>
        <v>Red</v>
      </c>
      <c r="S6211" t="str">
        <f t="shared" si="2012"/>
        <v>Green</v>
      </c>
      <c r="T6211" t="str">
        <f t="shared" si="2013"/>
        <v>Green</v>
      </c>
      <c r="U6211" t="str">
        <f t="shared" si="2014"/>
        <v>Red</v>
      </c>
      <c r="V6211" t="str">
        <f t="shared" si="2015"/>
        <v>Red</v>
      </c>
      <c r="W6211" t="str">
        <f t="shared" si="2016"/>
        <v>Green</v>
      </c>
      <c r="X6211" t="str">
        <f t="shared" si="2017"/>
        <v>Green</v>
      </c>
      <c r="Y6211" t="str">
        <f t="shared" si="2018"/>
        <v>Green</v>
      </c>
      <c r="Z6211" t="str">
        <f t="shared" si="2019"/>
        <v>Red</v>
      </c>
      <c r="AA6211" t="str">
        <f t="shared" si="2020"/>
        <v>Green</v>
      </c>
      <c r="AB6211" t="str">
        <f t="shared" si="2021"/>
        <v>Green</v>
      </c>
      <c r="AC6211" t="str">
        <f t="shared" si="2022"/>
        <v>Red</v>
      </c>
      <c r="AD6211" t="str">
        <f t="shared" si="2023"/>
        <v>Green</v>
      </c>
    </row>
    <row r="6212" spans="1:30" x14ac:dyDescent="0.3">
      <c r="A6212" t="str">
        <f t="shared" si="2004"/>
        <v>08/08/2026Tiszakecske FCMezokovesd-Zsory SE</v>
      </c>
      <c r="D6212" s="2">
        <v>46242</v>
      </c>
      <c r="E6212" s="3">
        <v>0.64583333333333337</v>
      </c>
      <c r="F6212" t="s">
        <v>3307</v>
      </c>
      <c r="G6212" t="s">
        <v>4568</v>
      </c>
      <c r="H6212">
        <v>1</v>
      </c>
      <c r="I6212">
        <v>0</v>
      </c>
      <c r="J6212">
        <v>1</v>
      </c>
      <c r="K6212">
        <v>0</v>
      </c>
      <c r="L6212" s="22" t="str">
        <f t="shared" si="2005"/>
        <v>08/08/2026</v>
      </c>
      <c r="M6212" s="23">
        <f t="shared" si="2006"/>
        <v>0.52083333333333337</v>
      </c>
      <c r="N6212" t="str">
        <f t="shared" si="2007"/>
        <v>1 - 0</v>
      </c>
      <c r="O6212" t="str">
        <f t="shared" si="2008"/>
        <v>Green</v>
      </c>
      <c r="P6212" t="str">
        <f t="shared" si="2009"/>
        <v>Red</v>
      </c>
      <c r="Q6212" t="str">
        <f t="shared" si="2010"/>
        <v>Red</v>
      </c>
      <c r="R6212" t="str">
        <f t="shared" si="2011"/>
        <v>Green</v>
      </c>
      <c r="S6212" t="str">
        <f t="shared" si="2012"/>
        <v>Red</v>
      </c>
      <c r="T6212" t="str">
        <f t="shared" si="2013"/>
        <v>Green</v>
      </c>
      <c r="U6212" t="str">
        <f t="shared" si="2014"/>
        <v>Green</v>
      </c>
      <c r="V6212" t="str">
        <f t="shared" si="2015"/>
        <v>Red</v>
      </c>
      <c r="W6212" t="str">
        <f t="shared" si="2016"/>
        <v>Red</v>
      </c>
      <c r="X6212" t="str">
        <f t="shared" si="2017"/>
        <v>Green</v>
      </c>
      <c r="Y6212" t="str">
        <f t="shared" si="2018"/>
        <v>Red</v>
      </c>
      <c r="Z6212" t="str">
        <f t="shared" si="2019"/>
        <v>Red</v>
      </c>
      <c r="AA6212" t="str">
        <f t="shared" si="2020"/>
        <v>Green</v>
      </c>
      <c r="AB6212" t="str">
        <f t="shared" si="2021"/>
        <v>Green</v>
      </c>
      <c r="AC6212" t="str">
        <f t="shared" si="2022"/>
        <v>Red</v>
      </c>
      <c r="AD6212" t="str">
        <f t="shared" si="2023"/>
        <v>Green</v>
      </c>
    </row>
    <row r="6213" spans="1:30" x14ac:dyDescent="0.3">
      <c r="A6213" t="str">
        <f t="shared" si="2004"/>
        <v>08/08/2026US PianeseUS Gavorrano</v>
      </c>
      <c r="D6213" s="2">
        <v>46242</v>
      </c>
      <c r="E6213" s="3">
        <v>0.64583333333333337</v>
      </c>
      <c r="F6213" t="s">
        <v>6964</v>
      </c>
      <c r="G6213" t="s">
        <v>7538</v>
      </c>
      <c r="H6213">
        <v>0</v>
      </c>
      <c r="I6213">
        <v>0</v>
      </c>
      <c r="J6213">
        <v>0</v>
      </c>
      <c r="K6213">
        <v>0</v>
      </c>
      <c r="L6213" s="22" t="str">
        <f t="shared" si="2005"/>
        <v>08/08/2026</v>
      </c>
      <c r="M6213" s="23">
        <f t="shared" si="2006"/>
        <v>0.52083333333333337</v>
      </c>
      <c r="N6213" t="str">
        <f t="shared" si="2007"/>
        <v>0 - 0</v>
      </c>
      <c r="O6213" t="str">
        <f t="shared" si="2008"/>
        <v>Red</v>
      </c>
      <c r="P6213" t="str">
        <f t="shared" si="2009"/>
        <v>Green</v>
      </c>
      <c r="Q6213" t="str">
        <f t="shared" si="2010"/>
        <v>Red</v>
      </c>
      <c r="R6213" t="str">
        <f t="shared" si="2011"/>
        <v>Green</v>
      </c>
      <c r="S6213" t="str">
        <f t="shared" si="2012"/>
        <v>Green</v>
      </c>
      <c r="T6213" t="str">
        <f t="shared" si="2013"/>
        <v>Red</v>
      </c>
      <c r="U6213" t="str">
        <f t="shared" si="2014"/>
        <v>Red</v>
      </c>
      <c r="V6213" t="str">
        <f t="shared" si="2015"/>
        <v>Green</v>
      </c>
      <c r="W6213" t="str">
        <f t="shared" si="2016"/>
        <v>Red</v>
      </c>
      <c r="X6213" t="str">
        <f t="shared" si="2017"/>
        <v>Red</v>
      </c>
      <c r="Y6213" t="str">
        <f t="shared" si="2018"/>
        <v>Red</v>
      </c>
      <c r="Z6213" t="str">
        <f t="shared" si="2019"/>
        <v>Red</v>
      </c>
      <c r="AA6213" t="str">
        <f t="shared" si="2020"/>
        <v>Green</v>
      </c>
      <c r="AB6213" t="str">
        <f t="shared" si="2021"/>
        <v>Green</v>
      </c>
      <c r="AC6213" t="str">
        <f t="shared" si="2022"/>
        <v>Red</v>
      </c>
      <c r="AD6213" t="str">
        <f t="shared" si="2023"/>
        <v>Green</v>
      </c>
    </row>
    <row r="6214" spans="1:30" x14ac:dyDescent="0.3">
      <c r="A6214" t="str">
        <f t="shared" si="2004"/>
        <v>08/08/2026Vevey Sports 05FC Meyrin</v>
      </c>
      <c r="D6214" s="2">
        <v>46242</v>
      </c>
      <c r="E6214" s="3">
        <v>0.64583333333333337</v>
      </c>
      <c r="F6214" t="s">
        <v>7539</v>
      </c>
      <c r="G6214" t="s">
        <v>7540</v>
      </c>
      <c r="H6214">
        <v>0</v>
      </c>
      <c r="I6214">
        <v>0</v>
      </c>
      <c r="J6214">
        <v>0</v>
      </c>
      <c r="K6214">
        <v>4</v>
      </c>
      <c r="L6214" s="22" t="str">
        <f t="shared" si="2005"/>
        <v>08/08/2026</v>
      </c>
      <c r="M6214" s="23">
        <f t="shared" si="2006"/>
        <v>0.52083333333333337</v>
      </c>
      <c r="N6214" t="str">
        <f t="shared" si="2007"/>
        <v>0 - 4</v>
      </c>
      <c r="O6214" t="str">
        <f t="shared" si="2008"/>
        <v>Red</v>
      </c>
      <c r="P6214" t="str">
        <f t="shared" si="2009"/>
        <v>Red</v>
      </c>
      <c r="Q6214" t="str">
        <f t="shared" si="2010"/>
        <v>Green</v>
      </c>
      <c r="R6214" t="str">
        <f t="shared" si="2011"/>
        <v>Red</v>
      </c>
      <c r="S6214" t="str">
        <f t="shared" si="2012"/>
        <v>Green</v>
      </c>
      <c r="T6214" t="str">
        <f t="shared" si="2013"/>
        <v>Green</v>
      </c>
      <c r="U6214" t="str">
        <f t="shared" si="2014"/>
        <v>Red</v>
      </c>
      <c r="V6214" t="str">
        <f t="shared" si="2015"/>
        <v>Green</v>
      </c>
      <c r="W6214" t="str">
        <f t="shared" si="2016"/>
        <v>Red</v>
      </c>
      <c r="X6214" t="str">
        <f t="shared" si="2017"/>
        <v>Red</v>
      </c>
      <c r="Y6214" t="str">
        <f t="shared" si="2018"/>
        <v>Green</v>
      </c>
      <c r="Z6214" t="str">
        <f t="shared" si="2019"/>
        <v>Green</v>
      </c>
      <c r="AA6214" t="str">
        <f t="shared" si="2020"/>
        <v>Red</v>
      </c>
      <c r="AB6214" t="str">
        <f t="shared" si="2021"/>
        <v>Red</v>
      </c>
      <c r="AC6214" t="str">
        <f t="shared" si="2022"/>
        <v>Red</v>
      </c>
      <c r="AD6214" t="str">
        <f t="shared" si="2023"/>
        <v>Green</v>
      </c>
    </row>
    <row r="6215" spans="1:30" x14ac:dyDescent="0.3">
      <c r="A6215" t="str">
        <f t="shared" si="2004"/>
        <v>08/08/2026AC TaverneUSV Eschen/Mauren</v>
      </c>
      <c r="D6215" s="2">
        <v>46242</v>
      </c>
      <c r="E6215" s="3">
        <v>0.66666666666666663</v>
      </c>
      <c r="F6215" t="s">
        <v>7541</v>
      </c>
      <c r="G6215" t="s">
        <v>7542</v>
      </c>
      <c r="H6215">
        <v>0</v>
      </c>
      <c r="I6215">
        <v>0</v>
      </c>
      <c r="J6215">
        <v>1</v>
      </c>
      <c r="K6215">
        <v>2</v>
      </c>
      <c r="L6215" s="22" t="str">
        <f t="shared" si="2005"/>
        <v>08/08/2026</v>
      </c>
      <c r="M6215" s="23">
        <f t="shared" si="2006"/>
        <v>0.54166666666666663</v>
      </c>
      <c r="N6215" t="str">
        <f t="shared" si="2007"/>
        <v>1 - 2</v>
      </c>
      <c r="O6215" t="str">
        <f t="shared" si="2008"/>
        <v>Red</v>
      </c>
      <c r="P6215" t="str">
        <f t="shared" si="2009"/>
        <v>Red</v>
      </c>
      <c r="Q6215" t="str">
        <f t="shared" si="2010"/>
        <v>Green</v>
      </c>
      <c r="R6215" t="str">
        <f t="shared" si="2011"/>
        <v>Red</v>
      </c>
      <c r="S6215" t="str">
        <f t="shared" si="2012"/>
        <v>Green</v>
      </c>
      <c r="T6215" t="str">
        <f t="shared" si="2013"/>
        <v>Green</v>
      </c>
      <c r="U6215" t="str">
        <f t="shared" si="2014"/>
        <v>Red</v>
      </c>
      <c r="V6215" t="str">
        <f t="shared" si="2015"/>
        <v>Green</v>
      </c>
      <c r="W6215" t="str">
        <f t="shared" si="2016"/>
        <v>Red</v>
      </c>
      <c r="X6215" t="str">
        <f t="shared" si="2017"/>
        <v>Red</v>
      </c>
      <c r="Y6215" t="str">
        <f t="shared" si="2018"/>
        <v>Green</v>
      </c>
      <c r="Z6215" t="str">
        <f t="shared" si="2019"/>
        <v>Green</v>
      </c>
      <c r="AA6215" t="str">
        <f t="shared" si="2020"/>
        <v>Red</v>
      </c>
      <c r="AB6215" t="str">
        <f t="shared" si="2021"/>
        <v>Green</v>
      </c>
      <c r="AC6215" t="str">
        <f t="shared" si="2022"/>
        <v>Green</v>
      </c>
      <c r="AD6215" t="str">
        <f t="shared" si="2023"/>
        <v>Red</v>
      </c>
    </row>
    <row r="6216" spans="1:30" x14ac:dyDescent="0.3">
      <c r="A6216" t="str">
        <f t="shared" si="2004"/>
        <v>08/08/2026AS BariFBC Gravina</v>
      </c>
      <c r="D6216" s="2">
        <v>46242</v>
      </c>
      <c r="E6216" s="3">
        <v>0.66666666666666663</v>
      </c>
      <c r="F6216" t="s">
        <v>7543</v>
      </c>
      <c r="G6216" t="s">
        <v>7544</v>
      </c>
      <c r="H6216">
        <v>1</v>
      </c>
      <c r="I6216">
        <v>0</v>
      </c>
      <c r="J6216">
        <v>2</v>
      </c>
      <c r="K6216">
        <v>0</v>
      </c>
      <c r="L6216" s="22" t="str">
        <f t="shared" si="2005"/>
        <v>08/08/2026</v>
      </c>
      <c r="M6216" s="23">
        <f t="shared" si="2006"/>
        <v>0.54166666666666663</v>
      </c>
      <c r="N6216" t="str">
        <f t="shared" si="2007"/>
        <v>2 - 0</v>
      </c>
      <c r="O6216" t="str">
        <f t="shared" si="2008"/>
        <v>Green</v>
      </c>
      <c r="P6216" t="str">
        <f t="shared" si="2009"/>
        <v>Red</v>
      </c>
      <c r="Q6216" t="str">
        <f t="shared" si="2010"/>
        <v>Red</v>
      </c>
      <c r="R6216" t="str">
        <f t="shared" si="2011"/>
        <v>Green</v>
      </c>
      <c r="S6216" t="str">
        <f t="shared" si="2012"/>
        <v>Red</v>
      </c>
      <c r="T6216" t="str">
        <f t="shared" si="2013"/>
        <v>Green</v>
      </c>
      <c r="U6216" t="str">
        <f t="shared" si="2014"/>
        <v>Green</v>
      </c>
      <c r="V6216" t="str">
        <f t="shared" si="2015"/>
        <v>Red</v>
      </c>
      <c r="W6216" t="str">
        <f t="shared" si="2016"/>
        <v>Red</v>
      </c>
      <c r="X6216" t="str">
        <f t="shared" si="2017"/>
        <v>Green</v>
      </c>
      <c r="Y6216" t="str">
        <f t="shared" si="2018"/>
        <v>Green</v>
      </c>
      <c r="Z6216" t="str">
        <f t="shared" si="2019"/>
        <v>Red</v>
      </c>
      <c r="AA6216" t="str">
        <f t="shared" si="2020"/>
        <v>Green</v>
      </c>
      <c r="AB6216" t="str">
        <f t="shared" si="2021"/>
        <v>Green</v>
      </c>
      <c r="AC6216" t="str">
        <f t="shared" si="2022"/>
        <v>Red</v>
      </c>
      <c r="AD6216" t="str">
        <f t="shared" si="2023"/>
        <v>Green</v>
      </c>
    </row>
    <row r="6217" spans="1:30" x14ac:dyDescent="0.3">
      <c r="A6217" t="str">
        <f t="shared" si="2004"/>
        <v>08/08/2026ASD Pineto CalcioASD Atletico Ascoli</v>
      </c>
      <c r="D6217" s="2">
        <v>46242</v>
      </c>
      <c r="E6217" s="3">
        <v>0.66666666666666663</v>
      </c>
      <c r="F6217" t="s">
        <v>6956</v>
      </c>
      <c r="G6217" t="s">
        <v>7545</v>
      </c>
      <c r="H6217">
        <v>0</v>
      </c>
      <c r="I6217">
        <v>0</v>
      </c>
      <c r="J6217">
        <v>1</v>
      </c>
      <c r="K6217">
        <v>1</v>
      </c>
      <c r="L6217" s="22" t="str">
        <f t="shared" si="2005"/>
        <v>08/08/2026</v>
      </c>
      <c r="M6217" s="23">
        <f t="shared" si="2006"/>
        <v>0.54166666666666663</v>
      </c>
      <c r="N6217" t="str">
        <f t="shared" si="2007"/>
        <v>1 - 1</v>
      </c>
      <c r="O6217" t="str">
        <f t="shared" si="2008"/>
        <v>Red</v>
      </c>
      <c r="P6217" t="str">
        <f t="shared" si="2009"/>
        <v>Green</v>
      </c>
      <c r="Q6217" t="str">
        <f t="shared" si="2010"/>
        <v>Red</v>
      </c>
      <c r="R6217" t="str">
        <f t="shared" si="2011"/>
        <v>Green</v>
      </c>
      <c r="S6217" t="str">
        <f t="shared" si="2012"/>
        <v>Green</v>
      </c>
      <c r="T6217" t="str">
        <f t="shared" si="2013"/>
        <v>Red</v>
      </c>
      <c r="U6217" t="str">
        <f t="shared" si="2014"/>
        <v>Red</v>
      </c>
      <c r="V6217" t="str">
        <f t="shared" si="2015"/>
        <v>Green</v>
      </c>
      <c r="W6217" t="str">
        <f t="shared" si="2016"/>
        <v>Red</v>
      </c>
      <c r="X6217" t="str">
        <f t="shared" si="2017"/>
        <v>Red</v>
      </c>
      <c r="Y6217" t="str">
        <f t="shared" si="2018"/>
        <v>Green</v>
      </c>
      <c r="Z6217" t="str">
        <f t="shared" si="2019"/>
        <v>Red</v>
      </c>
      <c r="AA6217" t="str">
        <f t="shared" si="2020"/>
        <v>Green</v>
      </c>
      <c r="AB6217" t="str">
        <f t="shared" si="2021"/>
        <v>Green</v>
      </c>
      <c r="AC6217" t="str">
        <f t="shared" si="2022"/>
        <v>Green</v>
      </c>
      <c r="AD6217" t="str">
        <f t="shared" si="2023"/>
        <v>Red</v>
      </c>
    </row>
    <row r="6218" spans="1:30" x14ac:dyDescent="0.3">
      <c r="A6218" t="str">
        <f t="shared" si="2004"/>
        <v>08/08/2026ATUS FerlachSV Matrei</v>
      </c>
      <c r="D6218" s="2">
        <v>46242</v>
      </c>
      <c r="E6218" s="3">
        <v>0.66666666666666663</v>
      </c>
      <c r="F6218" t="s">
        <v>5468</v>
      </c>
      <c r="G6218" t="s">
        <v>5489</v>
      </c>
      <c r="H6218">
        <v>0</v>
      </c>
      <c r="I6218">
        <v>0</v>
      </c>
      <c r="J6218">
        <v>2</v>
      </c>
      <c r="K6218">
        <v>0</v>
      </c>
      <c r="L6218" s="22" t="str">
        <f t="shared" si="2005"/>
        <v>08/08/2026</v>
      </c>
      <c r="M6218" s="23">
        <f t="shared" si="2006"/>
        <v>0.54166666666666663</v>
      </c>
      <c r="N6218" t="str">
        <f t="shared" si="2007"/>
        <v>2 - 0</v>
      </c>
      <c r="O6218" t="str">
        <f t="shared" si="2008"/>
        <v>Green</v>
      </c>
      <c r="P6218" t="str">
        <f t="shared" si="2009"/>
        <v>Red</v>
      </c>
      <c r="Q6218" t="str">
        <f t="shared" si="2010"/>
        <v>Red</v>
      </c>
      <c r="R6218" t="str">
        <f t="shared" si="2011"/>
        <v>Green</v>
      </c>
      <c r="S6218" t="str">
        <f t="shared" si="2012"/>
        <v>Red</v>
      </c>
      <c r="T6218" t="str">
        <f t="shared" si="2013"/>
        <v>Green</v>
      </c>
      <c r="U6218" t="str">
        <f t="shared" si="2014"/>
        <v>Red</v>
      </c>
      <c r="V6218" t="str">
        <f t="shared" si="2015"/>
        <v>Green</v>
      </c>
      <c r="W6218" t="str">
        <f t="shared" si="2016"/>
        <v>Red</v>
      </c>
      <c r="X6218" t="str">
        <f t="shared" si="2017"/>
        <v>Red</v>
      </c>
      <c r="Y6218" t="str">
        <f t="shared" si="2018"/>
        <v>Green</v>
      </c>
      <c r="Z6218" t="str">
        <f t="shared" si="2019"/>
        <v>Red</v>
      </c>
      <c r="AA6218" t="str">
        <f t="shared" si="2020"/>
        <v>Green</v>
      </c>
      <c r="AB6218" t="str">
        <f t="shared" si="2021"/>
        <v>Green</v>
      </c>
      <c r="AC6218" t="str">
        <f t="shared" si="2022"/>
        <v>Red</v>
      </c>
      <c r="AD6218" t="str">
        <f t="shared" si="2023"/>
        <v>Green</v>
      </c>
    </row>
    <row r="6219" spans="1:30" x14ac:dyDescent="0.3">
      <c r="A6219" t="str">
        <f t="shared" si="2004"/>
        <v>08/08/2026AuxerreTroyes</v>
      </c>
      <c r="D6219" s="2">
        <v>46242</v>
      </c>
      <c r="E6219" s="3">
        <v>0.66666666666666663</v>
      </c>
      <c r="F6219" t="s">
        <v>3962</v>
      </c>
      <c r="G6219" t="s">
        <v>3915</v>
      </c>
      <c r="H6219">
        <v>1</v>
      </c>
      <c r="I6219">
        <v>0</v>
      </c>
      <c r="J6219">
        <v>1</v>
      </c>
      <c r="K6219">
        <v>1</v>
      </c>
      <c r="L6219" s="22" t="str">
        <f t="shared" si="2005"/>
        <v>08/08/2026</v>
      </c>
      <c r="M6219" s="23">
        <f t="shared" si="2006"/>
        <v>0.54166666666666663</v>
      </c>
      <c r="N6219" t="str">
        <f t="shared" si="2007"/>
        <v>1 - 1</v>
      </c>
      <c r="O6219" t="str">
        <f t="shared" si="2008"/>
        <v>Red</v>
      </c>
      <c r="P6219" t="str">
        <f t="shared" si="2009"/>
        <v>Green</v>
      </c>
      <c r="Q6219" t="str">
        <f t="shared" si="2010"/>
        <v>Red</v>
      </c>
      <c r="R6219" t="str">
        <f t="shared" si="2011"/>
        <v>Green</v>
      </c>
      <c r="S6219" t="str">
        <f t="shared" si="2012"/>
        <v>Green</v>
      </c>
      <c r="T6219" t="str">
        <f t="shared" si="2013"/>
        <v>Red</v>
      </c>
      <c r="U6219" t="str">
        <f t="shared" si="2014"/>
        <v>Green</v>
      </c>
      <c r="V6219" t="str">
        <f t="shared" si="2015"/>
        <v>Red</v>
      </c>
      <c r="W6219" t="str">
        <f t="shared" si="2016"/>
        <v>Red</v>
      </c>
      <c r="X6219" t="str">
        <f t="shared" si="2017"/>
        <v>Green</v>
      </c>
      <c r="Y6219" t="str">
        <f t="shared" si="2018"/>
        <v>Green</v>
      </c>
      <c r="Z6219" t="str">
        <f t="shared" si="2019"/>
        <v>Red</v>
      </c>
      <c r="AA6219" t="str">
        <f t="shared" si="2020"/>
        <v>Green</v>
      </c>
      <c r="AB6219" t="str">
        <f t="shared" si="2021"/>
        <v>Green</v>
      </c>
      <c r="AC6219" t="str">
        <f t="shared" si="2022"/>
        <v>Green</v>
      </c>
      <c r="AD6219" t="str">
        <f t="shared" si="2023"/>
        <v>Red</v>
      </c>
    </row>
    <row r="6220" spans="1:30" x14ac:dyDescent="0.3">
      <c r="A6220" t="str">
        <f t="shared" si="2004"/>
        <v>08/08/2026Bratstvo GracanicaSloboda Tuzla</v>
      </c>
      <c r="D6220" s="2">
        <v>46242</v>
      </c>
      <c r="E6220" s="3">
        <v>0.66666666666666663</v>
      </c>
      <c r="F6220" t="s">
        <v>7546</v>
      </c>
      <c r="G6220" t="s">
        <v>3968</v>
      </c>
      <c r="H6220">
        <v>1</v>
      </c>
      <c r="I6220">
        <v>0</v>
      </c>
      <c r="J6220">
        <v>1</v>
      </c>
      <c r="K6220">
        <v>0</v>
      </c>
      <c r="L6220" s="22" t="str">
        <f t="shared" si="2005"/>
        <v>08/08/2026</v>
      </c>
      <c r="M6220" s="23">
        <f t="shared" si="2006"/>
        <v>0.54166666666666663</v>
      </c>
      <c r="N6220" t="str">
        <f t="shared" si="2007"/>
        <v>1 - 0</v>
      </c>
      <c r="O6220" t="str">
        <f t="shared" si="2008"/>
        <v>Green</v>
      </c>
      <c r="P6220" t="str">
        <f t="shared" si="2009"/>
        <v>Red</v>
      </c>
      <c r="Q6220" t="str">
        <f t="shared" si="2010"/>
        <v>Red</v>
      </c>
      <c r="R6220" t="str">
        <f t="shared" si="2011"/>
        <v>Green</v>
      </c>
      <c r="S6220" t="str">
        <f t="shared" si="2012"/>
        <v>Red</v>
      </c>
      <c r="T6220" t="str">
        <f t="shared" si="2013"/>
        <v>Green</v>
      </c>
      <c r="U6220" t="str">
        <f t="shared" si="2014"/>
        <v>Green</v>
      </c>
      <c r="V6220" t="str">
        <f t="shared" si="2015"/>
        <v>Red</v>
      </c>
      <c r="W6220" t="str">
        <f t="shared" si="2016"/>
        <v>Red</v>
      </c>
      <c r="X6220" t="str">
        <f t="shared" si="2017"/>
        <v>Green</v>
      </c>
      <c r="Y6220" t="str">
        <f t="shared" si="2018"/>
        <v>Red</v>
      </c>
      <c r="Z6220" t="str">
        <f t="shared" si="2019"/>
        <v>Red</v>
      </c>
      <c r="AA6220" t="str">
        <f t="shared" si="2020"/>
        <v>Green</v>
      </c>
      <c r="AB6220" t="str">
        <f t="shared" si="2021"/>
        <v>Green</v>
      </c>
      <c r="AC6220" t="str">
        <f t="shared" si="2022"/>
        <v>Red</v>
      </c>
      <c r="AD6220" t="str">
        <f t="shared" si="2023"/>
        <v>Green</v>
      </c>
    </row>
    <row r="6221" spans="1:30" x14ac:dyDescent="0.3">
      <c r="A6221" t="str">
        <f t="shared" si="2004"/>
        <v>08/08/2026CD Mafra U19Oriental U19</v>
      </c>
      <c r="D6221" s="2">
        <v>46242</v>
      </c>
      <c r="E6221" s="3">
        <v>0.66666666666666663</v>
      </c>
      <c r="F6221" t="s">
        <v>7547</v>
      </c>
      <c r="G6221" t="s">
        <v>7548</v>
      </c>
      <c r="H6221">
        <v>0</v>
      </c>
      <c r="I6221">
        <v>0</v>
      </c>
      <c r="J6221">
        <v>0</v>
      </c>
      <c r="K6221">
        <v>1</v>
      </c>
      <c r="L6221" s="22" t="str">
        <f t="shared" si="2005"/>
        <v>08/08/2026</v>
      </c>
      <c r="M6221" s="23">
        <f t="shared" si="2006"/>
        <v>0.54166666666666663</v>
      </c>
      <c r="N6221" t="str">
        <f t="shared" si="2007"/>
        <v>0 - 1</v>
      </c>
      <c r="O6221" t="str">
        <f t="shared" si="2008"/>
        <v>Red</v>
      </c>
      <c r="P6221" t="str">
        <f t="shared" si="2009"/>
        <v>Red</v>
      </c>
      <c r="Q6221" t="str">
        <f t="shared" si="2010"/>
        <v>Green</v>
      </c>
      <c r="R6221" t="str">
        <f t="shared" si="2011"/>
        <v>Red</v>
      </c>
      <c r="S6221" t="str">
        <f t="shared" si="2012"/>
        <v>Green</v>
      </c>
      <c r="T6221" t="str">
        <f t="shared" si="2013"/>
        <v>Green</v>
      </c>
      <c r="U6221" t="str">
        <f t="shared" si="2014"/>
        <v>Red</v>
      </c>
      <c r="V6221" t="str">
        <f t="shared" si="2015"/>
        <v>Green</v>
      </c>
      <c r="W6221" t="str">
        <f t="shared" si="2016"/>
        <v>Red</v>
      </c>
      <c r="X6221" t="str">
        <f t="shared" si="2017"/>
        <v>Red</v>
      </c>
      <c r="Y6221" t="str">
        <f t="shared" si="2018"/>
        <v>Red</v>
      </c>
      <c r="Z6221" t="str">
        <f t="shared" si="2019"/>
        <v>Red</v>
      </c>
      <c r="AA6221" t="str">
        <f t="shared" si="2020"/>
        <v>Green</v>
      </c>
      <c r="AB6221" t="str">
        <f t="shared" si="2021"/>
        <v>Green</v>
      </c>
      <c r="AC6221" t="str">
        <f t="shared" si="2022"/>
        <v>Red</v>
      </c>
      <c r="AD6221" t="str">
        <f t="shared" si="2023"/>
        <v>Green</v>
      </c>
    </row>
    <row r="6222" spans="1:30" x14ac:dyDescent="0.3">
      <c r="A6222" t="str">
        <f t="shared" si="2004"/>
        <v>08/08/2026Centro AtlÃ©tico FÃ©nixLa Luz</v>
      </c>
      <c r="D6222" s="2">
        <v>46242</v>
      </c>
      <c r="E6222" s="3">
        <v>0.66666666666666663</v>
      </c>
      <c r="F6222" t="s">
        <v>4502</v>
      </c>
      <c r="G6222" t="s">
        <v>1205</v>
      </c>
      <c r="H6222">
        <v>0</v>
      </c>
      <c r="I6222">
        <v>0</v>
      </c>
      <c r="J6222">
        <v>0</v>
      </c>
      <c r="K6222">
        <v>0</v>
      </c>
      <c r="L6222" s="22" t="str">
        <f t="shared" si="2005"/>
        <v>08/08/2026</v>
      </c>
      <c r="M6222" s="23">
        <f t="shared" si="2006"/>
        <v>0.54166666666666663</v>
      </c>
      <c r="N6222" t="str">
        <f t="shared" si="2007"/>
        <v>0 - 0</v>
      </c>
      <c r="O6222" t="str">
        <f t="shared" si="2008"/>
        <v>Red</v>
      </c>
      <c r="P6222" t="str">
        <f t="shared" si="2009"/>
        <v>Green</v>
      </c>
      <c r="Q6222" t="str">
        <f t="shared" si="2010"/>
        <v>Red</v>
      </c>
      <c r="R6222" t="str">
        <f t="shared" si="2011"/>
        <v>Green</v>
      </c>
      <c r="S6222" t="str">
        <f t="shared" si="2012"/>
        <v>Green</v>
      </c>
      <c r="T6222" t="str">
        <f t="shared" si="2013"/>
        <v>Red</v>
      </c>
      <c r="U6222" t="str">
        <f t="shared" si="2014"/>
        <v>Red</v>
      </c>
      <c r="V6222" t="str">
        <f t="shared" si="2015"/>
        <v>Green</v>
      </c>
      <c r="W6222" t="str">
        <f t="shared" si="2016"/>
        <v>Red</v>
      </c>
      <c r="X6222" t="str">
        <f t="shared" si="2017"/>
        <v>Red</v>
      </c>
      <c r="Y6222" t="str">
        <f t="shared" si="2018"/>
        <v>Red</v>
      </c>
      <c r="Z6222" t="str">
        <f t="shared" si="2019"/>
        <v>Red</v>
      </c>
      <c r="AA6222" t="str">
        <f t="shared" si="2020"/>
        <v>Green</v>
      </c>
      <c r="AB6222" t="str">
        <f t="shared" si="2021"/>
        <v>Green</v>
      </c>
      <c r="AC6222" t="str">
        <f t="shared" si="2022"/>
        <v>Red</v>
      </c>
      <c r="AD6222" t="str">
        <f t="shared" si="2023"/>
        <v>Green</v>
      </c>
    </row>
    <row r="6223" spans="1:30" x14ac:dyDescent="0.3">
      <c r="A6223" t="str">
        <f t="shared" si="2004"/>
        <v>08/08/2026ChenoisFC Oberwallis Naters</v>
      </c>
      <c r="D6223" s="2">
        <v>46242</v>
      </c>
      <c r="E6223" s="3">
        <v>0.66666666666666663</v>
      </c>
      <c r="F6223" t="s">
        <v>7549</v>
      </c>
      <c r="G6223" t="s">
        <v>7550</v>
      </c>
      <c r="H6223">
        <v>0</v>
      </c>
      <c r="I6223">
        <v>0</v>
      </c>
      <c r="J6223">
        <v>3</v>
      </c>
      <c r="K6223">
        <v>4</v>
      </c>
      <c r="L6223" s="22" t="str">
        <f t="shared" si="2005"/>
        <v>08/08/2026</v>
      </c>
      <c r="M6223" s="23">
        <f t="shared" si="2006"/>
        <v>0.54166666666666663</v>
      </c>
      <c r="N6223" t="str">
        <f t="shared" si="2007"/>
        <v>3 - 4</v>
      </c>
      <c r="O6223" t="str">
        <f t="shared" si="2008"/>
        <v>Red</v>
      </c>
      <c r="P6223" t="str">
        <f t="shared" si="2009"/>
        <v>Red</v>
      </c>
      <c r="Q6223" t="str">
        <f t="shared" si="2010"/>
        <v>Green</v>
      </c>
      <c r="R6223" t="str">
        <f t="shared" si="2011"/>
        <v>Red</v>
      </c>
      <c r="S6223" t="str">
        <f t="shared" si="2012"/>
        <v>Green</v>
      </c>
      <c r="T6223" t="str">
        <f t="shared" si="2013"/>
        <v>Green</v>
      </c>
      <c r="U6223" t="str">
        <f t="shared" si="2014"/>
        <v>Red</v>
      </c>
      <c r="V6223" t="str">
        <f t="shared" si="2015"/>
        <v>Green</v>
      </c>
      <c r="W6223" t="str">
        <f t="shared" si="2016"/>
        <v>Red</v>
      </c>
      <c r="X6223" t="str">
        <f t="shared" si="2017"/>
        <v>Red</v>
      </c>
      <c r="Y6223" t="str">
        <f t="shared" si="2018"/>
        <v>Green</v>
      </c>
      <c r="Z6223" t="str">
        <f t="shared" si="2019"/>
        <v>Green</v>
      </c>
      <c r="AA6223" t="str">
        <f t="shared" si="2020"/>
        <v>Red</v>
      </c>
      <c r="AB6223" t="str">
        <f t="shared" si="2021"/>
        <v>Red</v>
      </c>
      <c r="AC6223" t="str">
        <f t="shared" si="2022"/>
        <v>Green</v>
      </c>
      <c r="AD6223" t="str">
        <f t="shared" si="2023"/>
        <v>Red</v>
      </c>
    </row>
    <row r="6224" spans="1:30" x14ac:dyDescent="0.3">
      <c r="A6224" t="str">
        <f t="shared" si="2004"/>
        <v>08/08/2026CittadellaLuparense San Paolo</v>
      </c>
      <c r="D6224" s="2">
        <v>46242</v>
      </c>
      <c r="E6224" s="3">
        <v>0.66666666666666663</v>
      </c>
      <c r="F6224" t="s">
        <v>3935</v>
      </c>
      <c r="G6224" t="s">
        <v>7551</v>
      </c>
      <c r="H6224">
        <v>0</v>
      </c>
      <c r="I6224">
        <v>0</v>
      </c>
      <c r="J6224">
        <v>1</v>
      </c>
      <c r="K6224">
        <v>0</v>
      </c>
      <c r="L6224" s="22" t="str">
        <f t="shared" si="2005"/>
        <v>08/08/2026</v>
      </c>
      <c r="M6224" s="23">
        <f t="shared" si="2006"/>
        <v>0.54166666666666663</v>
      </c>
      <c r="N6224" t="str">
        <f t="shared" si="2007"/>
        <v>1 - 0</v>
      </c>
      <c r="O6224" t="str">
        <f t="shared" si="2008"/>
        <v>Green</v>
      </c>
      <c r="P6224" t="str">
        <f t="shared" si="2009"/>
        <v>Red</v>
      </c>
      <c r="Q6224" t="str">
        <f t="shared" si="2010"/>
        <v>Red</v>
      </c>
      <c r="R6224" t="str">
        <f t="shared" si="2011"/>
        <v>Green</v>
      </c>
      <c r="S6224" t="str">
        <f t="shared" si="2012"/>
        <v>Red</v>
      </c>
      <c r="T6224" t="str">
        <f t="shared" si="2013"/>
        <v>Green</v>
      </c>
      <c r="U6224" t="str">
        <f t="shared" si="2014"/>
        <v>Red</v>
      </c>
      <c r="V6224" t="str">
        <f t="shared" si="2015"/>
        <v>Green</v>
      </c>
      <c r="W6224" t="str">
        <f t="shared" si="2016"/>
        <v>Red</v>
      </c>
      <c r="X6224" t="str">
        <f t="shared" si="2017"/>
        <v>Red</v>
      </c>
      <c r="Y6224" t="str">
        <f t="shared" si="2018"/>
        <v>Red</v>
      </c>
      <c r="Z6224" t="str">
        <f t="shared" si="2019"/>
        <v>Red</v>
      </c>
      <c r="AA6224" t="str">
        <f t="shared" si="2020"/>
        <v>Green</v>
      </c>
      <c r="AB6224" t="str">
        <f t="shared" si="2021"/>
        <v>Green</v>
      </c>
      <c r="AC6224" t="str">
        <f t="shared" si="2022"/>
        <v>Red</v>
      </c>
      <c r="AD6224" t="str">
        <f t="shared" si="2023"/>
        <v>Green</v>
      </c>
    </row>
    <row r="6225" spans="1:30" x14ac:dyDescent="0.3">
      <c r="A6225" t="str">
        <f t="shared" si="2004"/>
        <v>08/08/2026Club Tijuana U21Club Leon U21</v>
      </c>
      <c r="D6225" s="2">
        <v>46242</v>
      </c>
      <c r="E6225" s="3">
        <v>0.66666666666666663</v>
      </c>
      <c r="F6225" t="s">
        <v>2515</v>
      </c>
      <c r="G6225" t="s">
        <v>2516</v>
      </c>
      <c r="H6225">
        <v>0</v>
      </c>
      <c r="I6225">
        <v>0</v>
      </c>
      <c r="J6225">
        <v>1</v>
      </c>
      <c r="K6225">
        <v>0</v>
      </c>
      <c r="L6225" s="22" t="str">
        <f t="shared" si="2005"/>
        <v>08/08/2026</v>
      </c>
      <c r="M6225" s="23">
        <f t="shared" si="2006"/>
        <v>0.54166666666666663</v>
      </c>
      <c r="N6225" t="str">
        <f t="shared" si="2007"/>
        <v>1 - 0</v>
      </c>
      <c r="O6225" t="str">
        <f t="shared" si="2008"/>
        <v>Green</v>
      </c>
      <c r="P6225" t="str">
        <f t="shared" si="2009"/>
        <v>Red</v>
      </c>
      <c r="Q6225" t="str">
        <f t="shared" si="2010"/>
        <v>Red</v>
      </c>
      <c r="R6225" t="str">
        <f t="shared" si="2011"/>
        <v>Green</v>
      </c>
      <c r="S6225" t="str">
        <f t="shared" si="2012"/>
        <v>Red</v>
      </c>
      <c r="T6225" t="str">
        <f t="shared" si="2013"/>
        <v>Green</v>
      </c>
      <c r="U6225" t="str">
        <f t="shared" si="2014"/>
        <v>Red</v>
      </c>
      <c r="V6225" t="str">
        <f t="shared" si="2015"/>
        <v>Green</v>
      </c>
      <c r="W6225" t="str">
        <f t="shared" si="2016"/>
        <v>Red</v>
      </c>
      <c r="X6225" t="str">
        <f t="shared" si="2017"/>
        <v>Red</v>
      </c>
      <c r="Y6225" t="str">
        <f t="shared" si="2018"/>
        <v>Red</v>
      </c>
      <c r="Z6225" t="str">
        <f t="shared" si="2019"/>
        <v>Red</v>
      </c>
      <c r="AA6225" t="str">
        <f t="shared" si="2020"/>
        <v>Green</v>
      </c>
      <c r="AB6225" t="str">
        <f t="shared" si="2021"/>
        <v>Green</v>
      </c>
      <c r="AC6225" t="str">
        <f t="shared" si="2022"/>
        <v>Red</v>
      </c>
      <c r="AD6225" t="str">
        <f t="shared" si="2023"/>
        <v>Green</v>
      </c>
    </row>
    <row r="6226" spans="1:30" x14ac:dyDescent="0.3">
      <c r="A6226" t="str">
        <f t="shared" si="2004"/>
        <v>08/08/2026Dalvik/ReynirKari</v>
      </c>
      <c r="D6226" s="2">
        <v>46242</v>
      </c>
      <c r="E6226" s="3">
        <v>0.66666666666666663</v>
      </c>
      <c r="F6226" t="s">
        <v>631</v>
      </c>
      <c r="G6226" t="s">
        <v>170</v>
      </c>
      <c r="H6226">
        <v>0</v>
      </c>
      <c r="I6226">
        <v>0</v>
      </c>
      <c r="J6226">
        <v>1</v>
      </c>
      <c r="K6226">
        <v>1</v>
      </c>
      <c r="L6226" s="22" t="str">
        <f t="shared" si="2005"/>
        <v>08/08/2026</v>
      </c>
      <c r="M6226" s="23">
        <f t="shared" si="2006"/>
        <v>0.54166666666666663</v>
      </c>
      <c r="N6226" t="str">
        <f t="shared" si="2007"/>
        <v>1 - 1</v>
      </c>
      <c r="O6226" t="str">
        <f t="shared" si="2008"/>
        <v>Red</v>
      </c>
      <c r="P6226" t="str">
        <f t="shared" si="2009"/>
        <v>Green</v>
      </c>
      <c r="Q6226" t="str">
        <f t="shared" si="2010"/>
        <v>Red</v>
      </c>
      <c r="R6226" t="str">
        <f t="shared" si="2011"/>
        <v>Green</v>
      </c>
      <c r="S6226" t="str">
        <f t="shared" si="2012"/>
        <v>Green</v>
      </c>
      <c r="T6226" t="str">
        <f t="shared" si="2013"/>
        <v>Red</v>
      </c>
      <c r="U6226" t="str">
        <f t="shared" si="2014"/>
        <v>Red</v>
      </c>
      <c r="V6226" t="str">
        <f t="shared" si="2015"/>
        <v>Green</v>
      </c>
      <c r="W6226" t="str">
        <f t="shared" si="2016"/>
        <v>Red</v>
      </c>
      <c r="X6226" t="str">
        <f t="shared" si="2017"/>
        <v>Red</v>
      </c>
      <c r="Y6226" t="str">
        <f t="shared" si="2018"/>
        <v>Green</v>
      </c>
      <c r="Z6226" t="str">
        <f t="shared" si="2019"/>
        <v>Red</v>
      </c>
      <c r="AA6226" t="str">
        <f t="shared" si="2020"/>
        <v>Green</v>
      </c>
      <c r="AB6226" t="str">
        <f t="shared" si="2021"/>
        <v>Green</v>
      </c>
      <c r="AC6226" t="str">
        <f t="shared" si="2022"/>
        <v>Green</v>
      </c>
      <c r="AD6226" t="str">
        <f t="shared" si="2023"/>
        <v>Red</v>
      </c>
    </row>
    <row r="6227" spans="1:30" x14ac:dyDescent="0.3">
      <c r="A6227" t="str">
        <f t="shared" si="2004"/>
        <v>08/08/2026DietikonFC Wettswil-Bonstetten</v>
      </c>
      <c r="D6227" s="2">
        <v>46242</v>
      </c>
      <c r="E6227" s="3">
        <v>0.66666666666666663</v>
      </c>
      <c r="F6227" t="s">
        <v>3762</v>
      </c>
      <c r="G6227" t="s">
        <v>7552</v>
      </c>
      <c r="H6227">
        <v>0</v>
      </c>
      <c r="I6227">
        <v>0</v>
      </c>
      <c r="J6227">
        <v>1</v>
      </c>
      <c r="K6227">
        <v>0</v>
      </c>
      <c r="L6227" s="22" t="str">
        <f t="shared" si="2005"/>
        <v>08/08/2026</v>
      </c>
      <c r="M6227" s="23">
        <f t="shared" si="2006"/>
        <v>0.54166666666666663</v>
      </c>
      <c r="N6227" t="str">
        <f t="shared" si="2007"/>
        <v>1 - 0</v>
      </c>
      <c r="O6227" t="str">
        <f t="shared" si="2008"/>
        <v>Green</v>
      </c>
      <c r="P6227" t="str">
        <f t="shared" si="2009"/>
        <v>Red</v>
      </c>
      <c r="Q6227" t="str">
        <f t="shared" si="2010"/>
        <v>Red</v>
      </c>
      <c r="R6227" t="str">
        <f t="shared" si="2011"/>
        <v>Green</v>
      </c>
      <c r="S6227" t="str">
        <f t="shared" si="2012"/>
        <v>Red</v>
      </c>
      <c r="T6227" t="str">
        <f t="shared" si="2013"/>
        <v>Green</v>
      </c>
      <c r="U6227" t="str">
        <f t="shared" si="2014"/>
        <v>Red</v>
      </c>
      <c r="V6227" t="str">
        <f t="shared" si="2015"/>
        <v>Green</v>
      </c>
      <c r="W6227" t="str">
        <f t="shared" si="2016"/>
        <v>Red</v>
      </c>
      <c r="X6227" t="str">
        <f t="shared" si="2017"/>
        <v>Red</v>
      </c>
      <c r="Y6227" t="str">
        <f t="shared" si="2018"/>
        <v>Red</v>
      </c>
      <c r="Z6227" t="str">
        <f t="shared" si="2019"/>
        <v>Red</v>
      </c>
      <c r="AA6227" t="str">
        <f t="shared" si="2020"/>
        <v>Green</v>
      </c>
      <c r="AB6227" t="str">
        <f t="shared" si="2021"/>
        <v>Green</v>
      </c>
      <c r="AC6227" t="str">
        <f t="shared" si="2022"/>
        <v>Red</v>
      </c>
      <c r="AD6227" t="str">
        <f t="shared" si="2023"/>
        <v>Green</v>
      </c>
    </row>
    <row r="6228" spans="1:30" x14ac:dyDescent="0.3">
      <c r="A6228" t="str">
        <f t="shared" si="2004"/>
        <v>08/08/2026Dornbirn 1913FC Wolfurt</v>
      </c>
      <c r="D6228" s="2">
        <v>46242</v>
      </c>
      <c r="E6228" s="3">
        <v>0.66666666666666663</v>
      </c>
      <c r="F6228" t="s">
        <v>2321</v>
      </c>
      <c r="G6228" t="s">
        <v>6290</v>
      </c>
      <c r="H6228">
        <v>1</v>
      </c>
      <c r="I6228">
        <v>0</v>
      </c>
      <c r="J6228">
        <v>3</v>
      </c>
      <c r="K6228">
        <v>1</v>
      </c>
      <c r="L6228" s="22" t="str">
        <f t="shared" si="2005"/>
        <v>08/08/2026</v>
      </c>
      <c r="M6228" s="23">
        <f t="shared" si="2006"/>
        <v>0.54166666666666663</v>
      </c>
      <c r="N6228" t="str">
        <f t="shared" si="2007"/>
        <v>3 - 1</v>
      </c>
      <c r="O6228" t="str">
        <f t="shared" si="2008"/>
        <v>Green</v>
      </c>
      <c r="P6228" t="str">
        <f t="shared" si="2009"/>
        <v>Red</v>
      </c>
      <c r="Q6228" t="str">
        <f t="shared" si="2010"/>
        <v>Red</v>
      </c>
      <c r="R6228" t="str">
        <f t="shared" si="2011"/>
        <v>Green</v>
      </c>
      <c r="S6228" t="str">
        <f t="shared" si="2012"/>
        <v>Red</v>
      </c>
      <c r="T6228" t="str">
        <f t="shared" si="2013"/>
        <v>Green</v>
      </c>
      <c r="U6228" t="str">
        <f t="shared" si="2014"/>
        <v>Green</v>
      </c>
      <c r="V6228" t="str">
        <f t="shared" si="2015"/>
        <v>Red</v>
      </c>
      <c r="W6228" t="str">
        <f t="shared" si="2016"/>
        <v>Red</v>
      </c>
      <c r="X6228" t="str">
        <f t="shared" si="2017"/>
        <v>Green</v>
      </c>
      <c r="Y6228" t="str">
        <f t="shared" si="2018"/>
        <v>Green</v>
      </c>
      <c r="Z6228" t="str">
        <f t="shared" si="2019"/>
        <v>Green</v>
      </c>
      <c r="AA6228" t="str">
        <f t="shared" si="2020"/>
        <v>Red</v>
      </c>
      <c r="AB6228" t="str">
        <f t="shared" si="2021"/>
        <v>Red</v>
      </c>
      <c r="AC6228" t="str">
        <f t="shared" si="2022"/>
        <v>Green</v>
      </c>
      <c r="AD6228" t="str">
        <f t="shared" si="2023"/>
        <v>Red</v>
      </c>
    </row>
    <row r="6229" spans="1:30" x14ac:dyDescent="0.3">
      <c r="A6229" t="str">
        <f t="shared" si="2004"/>
        <v>08/08/2026Farense U19Uniao Torreense U19</v>
      </c>
      <c r="D6229" s="2">
        <v>46242</v>
      </c>
      <c r="E6229" s="3">
        <v>0.66666666666666663</v>
      </c>
      <c r="F6229" t="s">
        <v>7553</v>
      </c>
      <c r="G6229" t="s">
        <v>7554</v>
      </c>
      <c r="H6229">
        <v>0</v>
      </c>
      <c r="I6229">
        <v>0</v>
      </c>
      <c r="J6229">
        <v>0</v>
      </c>
      <c r="K6229">
        <v>0</v>
      </c>
      <c r="L6229" s="22" t="str">
        <f t="shared" si="2005"/>
        <v>08/08/2026</v>
      </c>
      <c r="M6229" s="23">
        <f t="shared" si="2006"/>
        <v>0.54166666666666663</v>
      </c>
      <c r="N6229" t="str">
        <f t="shared" si="2007"/>
        <v>0 - 0</v>
      </c>
      <c r="O6229" t="str">
        <f t="shared" si="2008"/>
        <v>Red</v>
      </c>
      <c r="P6229" t="str">
        <f t="shared" si="2009"/>
        <v>Green</v>
      </c>
      <c r="Q6229" t="str">
        <f t="shared" si="2010"/>
        <v>Red</v>
      </c>
      <c r="R6229" t="str">
        <f t="shared" si="2011"/>
        <v>Green</v>
      </c>
      <c r="S6229" t="str">
        <f t="shared" si="2012"/>
        <v>Green</v>
      </c>
      <c r="T6229" t="str">
        <f t="shared" si="2013"/>
        <v>Red</v>
      </c>
      <c r="U6229" t="str">
        <f t="shared" si="2014"/>
        <v>Red</v>
      </c>
      <c r="V6229" t="str">
        <f t="shared" si="2015"/>
        <v>Green</v>
      </c>
      <c r="W6229" t="str">
        <f t="shared" si="2016"/>
        <v>Red</v>
      </c>
      <c r="X6229" t="str">
        <f t="shared" si="2017"/>
        <v>Red</v>
      </c>
      <c r="Y6229" t="str">
        <f t="shared" si="2018"/>
        <v>Red</v>
      </c>
      <c r="Z6229" t="str">
        <f t="shared" si="2019"/>
        <v>Red</v>
      </c>
      <c r="AA6229" t="str">
        <f t="shared" si="2020"/>
        <v>Green</v>
      </c>
      <c r="AB6229" t="str">
        <f t="shared" si="2021"/>
        <v>Green</v>
      </c>
      <c r="AC6229" t="str">
        <f t="shared" si="2022"/>
        <v>Red</v>
      </c>
      <c r="AD6229" t="str">
        <f t="shared" si="2023"/>
        <v>Green</v>
      </c>
    </row>
    <row r="6230" spans="1:30" x14ac:dyDescent="0.3">
      <c r="A6230" t="str">
        <f t="shared" si="2004"/>
        <v>08/08/2026FC GoriFC Sioni Bolnisi</v>
      </c>
      <c r="D6230" s="2">
        <v>46242</v>
      </c>
      <c r="E6230" s="3">
        <v>0.66666666666666663</v>
      </c>
      <c r="F6230" t="s">
        <v>3261</v>
      </c>
      <c r="G6230" t="s">
        <v>3262</v>
      </c>
      <c r="H6230">
        <v>1</v>
      </c>
      <c r="I6230">
        <v>0</v>
      </c>
      <c r="J6230">
        <v>4</v>
      </c>
      <c r="K6230">
        <v>1</v>
      </c>
      <c r="L6230" s="22" t="str">
        <f t="shared" si="2005"/>
        <v>08/08/2026</v>
      </c>
      <c r="M6230" s="23">
        <f t="shared" si="2006"/>
        <v>0.54166666666666663</v>
      </c>
      <c r="N6230" t="str">
        <f t="shared" si="2007"/>
        <v>4 - 1</v>
      </c>
      <c r="O6230" t="str">
        <f t="shared" si="2008"/>
        <v>Green</v>
      </c>
      <c r="P6230" t="str">
        <f t="shared" si="2009"/>
        <v>Red</v>
      </c>
      <c r="Q6230" t="str">
        <f t="shared" si="2010"/>
        <v>Red</v>
      </c>
      <c r="R6230" t="str">
        <f t="shared" si="2011"/>
        <v>Green</v>
      </c>
      <c r="S6230" t="str">
        <f t="shared" si="2012"/>
        <v>Red</v>
      </c>
      <c r="T6230" t="str">
        <f t="shared" si="2013"/>
        <v>Green</v>
      </c>
      <c r="U6230" t="str">
        <f t="shared" si="2014"/>
        <v>Green</v>
      </c>
      <c r="V6230" t="str">
        <f t="shared" si="2015"/>
        <v>Red</v>
      </c>
      <c r="W6230" t="str">
        <f t="shared" si="2016"/>
        <v>Red</v>
      </c>
      <c r="X6230" t="str">
        <f t="shared" si="2017"/>
        <v>Green</v>
      </c>
      <c r="Y6230" t="str">
        <f t="shared" si="2018"/>
        <v>Green</v>
      </c>
      <c r="Z6230" t="str">
        <f t="shared" si="2019"/>
        <v>Green</v>
      </c>
      <c r="AA6230" t="str">
        <f t="shared" si="2020"/>
        <v>Red</v>
      </c>
      <c r="AB6230" t="str">
        <f t="shared" si="2021"/>
        <v>Red</v>
      </c>
      <c r="AC6230" t="str">
        <f t="shared" si="2022"/>
        <v>Green</v>
      </c>
      <c r="AD6230" t="str">
        <f t="shared" si="2023"/>
        <v>Red</v>
      </c>
    </row>
    <row r="6231" spans="1:30" x14ac:dyDescent="0.3">
      <c r="A6231" t="str">
        <f t="shared" si="2004"/>
        <v>08/08/2026FC Kakheti TelaviFC Gareji</v>
      </c>
      <c r="D6231" s="2">
        <v>46242</v>
      </c>
      <c r="E6231" s="3">
        <v>0.66666666666666663</v>
      </c>
      <c r="F6231" t="s">
        <v>4399</v>
      </c>
      <c r="G6231" t="s">
        <v>6223</v>
      </c>
      <c r="H6231">
        <v>0</v>
      </c>
      <c r="I6231">
        <v>0</v>
      </c>
      <c r="J6231">
        <v>0</v>
      </c>
      <c r="K6231">
        <v>0</v>
      </c>
      <c r="L6231" s="22" t="str">
        <f t="shared" si="2005"/>
        <v>08/08/2026</v>
      </c>
      <c r="M6231" s="23">
        <f t="shared" si="2006"/>
        <v>0.54166666666666663</v>
      </c>
      <c r="N6231" t="str">
        <f t="shared" si="2007"/>
        <v>0 - 0</v>
      </c>
      <c r="O6231" t="str">
        <f t="shared" si="2008"/>
        <v>Red</v>
      </c>
      <c r="P6231" t="str">
        <f t="shared" si="2009"/>
        <v>Green</v>
      </c>
      <c r="Q6231" t="str">
        <f t="shared" si="2010"/>
        <v>Red</v>
      </c>
      <c r="R6231" t="str">
        <f t="shared" si="2011"/>
        <v>Green</v>
      </c>
      <c r="S6231" t="str">
        <f t="shared" si="2012"/>
        <v>Green</v>
      </c>
      <c r="T6231" t="str">
        <f t="shared" si="2013"/>
        <v>Red</v>
      </c>
      <c r="U6231" t="str">
        <f t="shared" si="2014"/>
        <v>Red</v>
      </c>
      <c r="V6231" t="str">
        <f t="shared" si="2015"/>
        <v>Green</v>
      </c>
      <c r="W6231" t="str">
        <f t="shared" si="2016"/>
        <v>Red</v>
      </c>
      <c r="X6231" t="str">
        <f t="shared" si="2017"/>
        <v>Red</v>
      </c>
      <c r="Y6231" t="str">
        <f t="shared" si="2018"/>
        <v>Red</v>
      </c>
      <c r="Z6231" t="str">
        <f t="shared" si="2019"/>
        <v>Red</v>
      </c>
      <c r="AA6231" t="str">
        <f t="shared" si="2020"/>
        <v>Green</v>
      </c>
      <c r="AB6231" t="str">
        <f t="shared" si="2021"/>
        <v>Green</v>
      </c>
      <c r="AC6231" t="str">
        <f t="shared" si="2022"/>
        <v>Red</v>
      </c>
      <c r="AD6231" t="str">
        <f t="shared" si="2023"/>
        <v>Green</v>
      </c>
    </row>
    <row r="6232" spans="1:30" x14ac:dyDescent="0.3">
      <c r="A6232" t="str">
        <f t="shared" si="2004"/>
        <v>08/08/2026FC KitzbuhelSV FÃ¼gen</v>
      </c>
      <c r="D6232" s="2">
        <v>46242</v>
      </c>
      <c r="E6232" s="3">
        <v>0.66666666666666663</v>
      </c>
      <c r="F6232" t="s">
        <v>2999</v>
      </c>
      <c r="G6232" t="s">
        <v>5466</v>
      </c>
      <c r="H6232">
        <v>0</v>
      </c>
      <c r="I6232">
        <v>1</v>
      </c>
      <c r="J6232">
        <v>0</v>
      </c>
      <c r="K6232">
        <v>2</v>
      </c>
      <c r="L6232" s="22" t="str">
        <f t="shared" si="2005"/>
        <v>08/08/2026</v>
      </c>
      <c r="M6232" s="23">
        <f t="shared" si="2006"/>
        <v>0.54166666666666663</v>
      </c>
      <c r="N6232" t="str">
        <f t="shared" si="2007"/>
        <v>0 - 2</v>
      </c>
      <c r="O6232" t="str">
        <f t="shared" si="2008"/>
        <v>Red</v>
      </c>
      <c r="P6232" t="str">
        <f t="shared" si="2009"/>
        <v>Red</v>
      </c>
      <c r="Q6232" t="str">
        <f t="shared" si="2010"/>
        <v>Green</v>
      </c>
      <c r="R6232" t="str">
        <f t="shared" si="2011"/>
        <v>Red</v>
      </c>
      <c r="S6232" t="str">
        <f t="shared" si="2012"/>
        <v>Green</v>
      </c>
      <c r="T6232" t="str">
        <f t="shared" si="2013"/>
        <v>Green</v>
      </c>
      <c r="U6232" t="str">
        <f t="shared" si="2014"/>
        <v>Red</v>
      </c>
      <c r="V6232" t="str">
        <f t="shared" si="2015"/>
        <v>Red</v>
      </c>
      <c r="W6232" t="str">
        <f t="shared" si="2016"/>
        <v>Green</v>
      </c>
      <c r="X6232" t="str">
        <f t="shared" si="2017"/>
        <v>Green</v>
      </c>
      <c r="Y6232" t="str">
        <f t="shared" si="2018"/>
        <v>Green</v>
      </c>
      <c r="Z6232" t="str">
        <f t="shared" si="2019"/>
        <v>Red</v>
      </c>
      <c r="AA6232" t="str">
        <f t="shared" si="2020"/>
        <v>Green</v>
      </c>
      <c r="AB6232" t="str">
        <f t="shared" si="2021"/>
        <v>Green</v>
      </c>
      <c r="AC6232" t="str">
        <f t="shared" si="2022"/>
        <v>Red</v>
      </c>
      <c r="AD6232" t="str">
        <f t="shared" si="2023"/>
        <v>Green</v>
      </c>
    </row>
    <row r="6233" spans="1:30" x14ac:dyDescent="0.3">
      <c r="A6233" t="str">
        <f t="shared" si="2004"/>
        <v>08/08/2026FC Nart CherkesskChayka Peschanokopskoye II</v>
      </c>
      <c r="D6233" s="2">
        <v>46242</v>
      </c>
      <c r="E6233" s="3">
        <v>0.66666666666666663</v>
      </c>
      <c r="F6233" t="s">
        <v>3572</v>
      </c>
      <c r="G6233" t="s">
        <v>3565</v>
      </c>
      <c r="H6233">
        <v>0</v>
      </c>
      <c r="I6233">
        <v>0</v>
      </c>
      <c r="J6233">
        <v>2</v>
      </c>
      <c r="K6233">
        <v>0</v>
      </c>
      <c r="L6233" s="22" t="str">
        <f t="shared" si="2005"/>
        <v>08/08/2026</v>
      </c>
      <c r="M6233" s="23">
        <f t="shared" si="2006"/>
        <v>0.54166666666666663</v>
      </c>
      <c r="N6233" t="str">
        <f t="shared" si="2007"/>
        <v>2 - 0</v>
      </c>
      <c r="O6233" t="str">
        <f t="shared" si="2008"/>
        <v>Green</v>
      </c>
      <c r="P6233" t="str">
        <f t="shared" si="2009"/>
        <v>Red</v>
      </c>
      <c r="Q6233" t="str">
        <f t="shared" si="2010"/>
        <v>Red</v>
      </c>
      <c r="R6233" t="str">
        <f t="shared" si="2011"/>
        <v>Green</v>
      </c>
      <c r="S6233" t="str">
        <f t="shared" si="2012"/>
        <v>Red</v>
      </c>
      <c r="T6233" t="str">
        <f t="shared" si="2013"/>
        <v>Green</v>
      </c>
      <c r="U6233" t="str">
        <f t="shared" si="2014"/>
        <v>Red</v>
      </c>
      <c r="V6233" t="str">
        <f t="shared" si="2015"/>
        <v>Green</v>
      </c>
      <c r="W6233" t="str">
        <f t="shared" si="2016"/>
        <v>Red</v>
      </c>
      <c r="X6233" t="str">
        <f t="shared" si="2017"/>
        <v>Red</v>
      </c>
      <c r="Y6233" t="str">
        <f t="shared" si="2018"/>
        <v>Green</v>
      </c>
      <c r="Z6233" t="str">
        <f t="shared" si="2019"/>
        <v>Red</v>
      </c>
      <c r="AA6233" t="str">
        <f t="shared" si="2020"/>
        <v>Green</v>
      </c>
      <c r="AB6233" t="str">
        <f t="shared" si="2021"/>
        <v>Green</v>
      </c>
      <c r="AC6233" t="str">
        <f t="shared" si="2022"/>
        <v>Red</v>
      </c>
      <c r="AD6233" t="str">
        <f t="shared" si="2023"/>
        <v>Green</v>
      </c>
    </row>
    <row r="6234" spans="1:30" x14ac:dyDescent="0.3">
      <c r="A6234" t="str">
        <f t="shared" si="2004"/>
        <v>08/08/2026FC SolothurnZug 94</v>
      </c>
      <c r="D6234" s="2">
        <v>46242</v>
      </c>
      <c r="E6234" s="3">
        <v>0.66666666666666663</v>
      </c>
      <c r="F6234" t="s">
        <v>3945</v>
      </c>
      <c r="G6234" t="s">
        <v>7555</v>
      </c>
      <c r="H6234">
        <v>0</v>
      </c>
      <c r="I6234">
        <v>0</v>
      </c>
      <c r="J6234">
        <v>4</v>
      </c>
      <c r="K6234">
        <v>1</v>
      </c>
      <c r="L6234" s="22" t="str">
        <f t="shared" si="2005"/>
        <v>08/08/2026</v>
      </c>
      <c r="M6234" s="23">
        <f t="shared" si="2006"/>
        <v>0.54166666666666663</v>
      </c>
      <c r="N6234" t="str">
        <f t="shared" si="2007"/>
        <v>4 - 1</v>
      </c>
      <c r="O6234" t="str">
        <f t="shared" si="2008"/>
        <v>Green</v>
      </c>
      <c r="P6234" t="str">
        <f t="shared" si="2009"/>
        <v>Red</v>
      </c>
      <c r="Q6234" t="str">
        <f t="shared" si="2010"/>
        <v>Red</v>
      </c>
      <c r="R6234" t="str">
        <f t="shared" si="2011"/>
        <v>Green</v>
      </c>
      <c r="S6234" t="str">
        <f t="shared" si="2012"/>
        <v>Red</v>
      </c>
      <c r="T6234" t="str">
        <f t="shared" si="2013"/>
        <v>Green</v>
      </c>
      <c r="U6234" t="str">
        <f t="shared" si="2014"/>
        <v>Red</v>
      </c>
      <c r="V6234" t="str">
        <f t="shared" si="2015"/>
        <v>Green</v>
      </c>
      <c r="W6234" t="str">
        <f t="shared" si="2016"/>
        <v>Red</v>
      </c>
      <c r="X6234" t="str">
        <f t="shared" si="2017"/>
        <v>Red</v>
      </c>
      <c r="Y6234" t="str">
        <f t="shared" si="2018"/>
        <v>Green</v>
      </c>
      <c r="Z6234" t="str">
        <f t="shared" si="2019"/>
        <v>Green</v>
      </c>
      <c r="AA6234" t="str">
        <f t="shared" si="2020"/>
        <v>Red</v>
      </c>
      <c r="AB6234" t="str">
        <f t="shared" si="2021"/>
        <v>Red</v>
      </c>
      <c r="AC6234" t="str">
        <f t="shared" si="2022"/>
        <v>Green</v>
      </c>
      <c r="AD6234" t="str">
        <f t="shared" si="2023"/>
        <v>Red</v>
      </c>
    </row>
    <row r="6235" spans="1:30" x14ac:dyDescent="0.3">
      <c r="A6235" t="str">
        <f t="shared" si="2004"/>
        <v>08/08/2026FF JaroVaasa PS</v>
      </c>
      <c r="D6235" s="2">
        <v>46242</v>
      </c>
      <c r="E6235" s="3">
        <v>0.66666666666666663</v>
      </c>
      <c r="F6235" t="s">
        <v>141</v>
      </c>
      <c r="G6235" t="s">
        <v>3204</v>
      </c>
      <c r="H6235">
        <v>1</v>
      </c>
      <c r="I6235">
        <v>2</v>
      </c>
      <c r="J6235">
        <v>1</v>
      </c>
      <c r="K6235">
        <v>3</v>
      </c>
      <c r="L6235" s="22" t="str">
        <f t="shared" si="2005"/>
        <v>08/08/2026</v>
      </c>
      <c r="M6235" s="23">
        <f t="shared" si="2006"/>
        <v>0.54166666666666663</v>
      </c>
      <c r="N6235" t="str">
        <f t="shared" si="2007"/>
        <v>1 - 3</v>
      </c>
      <c r="O6235" t="str">
        <f t="shared" si="2008"/>
        <v>Red</v>
      </c>
      <c r="P6235" t="str">
        <f t="shared" si="2009"/>
        <v>Red</v>
      </c>
      <c r="Q6235" t="str">
        <f t="shared" si="2010"/>
        <v>Green</v>
      </c>
      <c r="R6235" t="str">
        <f t="shared" si="2011"/>
        <v>Red</v>
      </c>
      <c r="S6235" t="str">
        <f t="shared" si="2012"/>
        <v>Green</v>
      </c>
      <c r="T6235" t="str">
        <f t="shared" si="2013"/>
        <v>Green</v>
      </c>
      <c r="U6235" t="str">
        <f t="shared" si="2014"/>
        <v>Red</v>
      </c>
      <c r="V6235" t="str">
        <f t="shared" si="2015"/>
        <v>Red</v>
      </c>
      <c r="W6235" t="str">
        <f t="shared" si="2016"/>
        <v>Green</v>
      </c>
      <c r="X6235" t="str">
        <f t="shared" si="2017"/>
        <v>Green</v>
      </c>
      <c r="Y6235" t="str">
        <f t="shared" si="2018"/>
        <v>Green</v>
      </c>
      <c r="Z6235" t="str">
        <f t="shared" si="2019"/>
        <v>Green</v>
      </c>
      <c r="AA6235" t="str">
        <f t="shared" si="2020"/>
        <v>Red</v>
      </c>
      <c r="AB6235" t="str">
        <f t="shared" si="2021"/>
        <v>Red</v>
      </c>
      <c r="AC6235" t="str">
        <f t="shared" si="2022"/>
        <v>Green</v>
      </c>
      <c r="AD6235" t="str">
        <f t="shared" si="2023"/>
        <v>Red</v>
      </c>
    </row>
    <row r="6236" spans="1:30" x14ac:dyDescent="0.3">
      <c r="A6236" t="str">
        <f t="shared" si="2004"/>
        <v>08/08/2026Flota SwinoujscieKotwica Kornik</v>
      </c>
      <c r="D6236" s="2">
        <v>46242</v>
      </c>
      <c r="E6236" s="3">
        <v>0.66666666666666663</v>
      </c>
      <c r="F6236" t="s">
        <v>6092</v>
      </c>
      <c r="G6236" t="s">
        <v>5960</v>
      </c>
      <c r="H6236">
        <v>1</v>
      </c>
      <c r="I6236">
        <v>0</v>
      </c>
      <c r="J6236">
        <v>2</v>
      </c>
      <c r="K6236">
        <v>0</v>
      </c>
      <c r="L6236" s="22" t="str">
        <f t="shared" si="2005"/>
        <v>08/08/2026</v>
      </c>
      <c r="M6236" s="23">
        <f t="shared" si="2006"/>
        <v>0.54166666666666663</v>
      </c>
      <c r="N6236" t="str">
        <f t="shared" si="2007"/>
        <v>2 - 0</v>
      </c>
      <c r="O6236" t="str">
        <f t="shared" si="2008"/>
        <v>Green</v>
      </c>
      <c r="P6236" t="str">
        <f t="shared" si="2009"/>
        <v>Red</v>
      </c>
      <c r="Q6236" t="str">
        <f t="shared" si="2010"/>
        <v>Red</v>
      </c>
      <c r="R6236" t="str">
        <f t="shared" si="2011"/>
        <v>Green</v>
      </c>
      <c r="S6236" t="str">
        <f t="shared" si="2012"/>
        <v>Red</v>
      </c>
      <c r="T6236" t="str">
        <f t="shared" si="2013"/>
        <v>Green</v>
      </c>
      <c r="U6236" t="str">
        <f t="shared" si="2014"/>
        <v>Green</v>
      </c>
      <c r="V6236" t="str">
        <f t="shared" si="2015"/>
        <v>Red</v>
      </c>
      <c r="W6236" t="str">
        <f t="shared" si="2016"/>
        <v>Red</v>
      </c>
      <c r="X6236" t="str">
        <f t="shared" si="2017"/>
        <v>Green</v>
      </c>
      <c r="Y6236" t="str">
        <f t="shared" si="2018"/>
        <v>Green</v>
      </c>
      <c r="Z6236" t="str">
        <f t="shared" si="2019"/>
        <v>Red</v>
      </c>
      <c r="AA6236" t="str">
        <f t="shared" si="2020"/>
        <v>Green</v>
      </c>
      <c r="AB6236" t="str">
        <f t="shared" si="2021"/>
        <v>Green</v>
      </c>
      <c r="AC6236" t="str">
        <f t="shared" si="2022"/>
        <v>Red</v>
      </c>
      <c r="AD6236" t="str">
        <f t="shared" si="2023"/>
        <v>Green</v>
      </c>
    </row>
    <row r="6237" spans="1:30" x14ac:dyDescent="0.3">
      <c r="A6237" t="str">
        <f t="shared" si="2004"/>
        <v>08/08/2026IK StartFredrikstad</v>
      </c>
      <c r="D6237" s="2">
        <v>46242</v>
      </c>
      <c r="E6237" s="3">
        <v>0.66666666666666663</v>
      </c>
      <c r="F6237" t="s">
        <v>614</v>
      </c>
      <c r="G6237" t="s">
        <v>1249</v>
      </c>
      <c r="H6237">
        <v>0</v>
      </c>
      <c r="I6237">
        <v>1</v>
      </c>
      <c r="J6237">
        <v>0</v>
      </c>
      <c r="K6237">
        <v>1</v>
      </c>
      <c r="L6237" s="22" t="str">
        <f t="shared" si="2005"/>
        <v>08/08/2026</v>
      </c>
      <c r="M6237" s="23">
        <f t="shared" si="2006"/>
        <v>0.54166666666666663</v>
      </c>
      <c r="N6237" t="str">
        <f t="shared" si="2007"/>
        <v>0 - 1</v>
      </c>
      <c r="O6237" t="str">
        <f t="shared" si="2008"/>
        <v>Red</v>
      </c>
      <c r="P6237" t="str">
        <f t="shared" si="2009"/>
        <v>Red</v>
      </c>
      <c r="Q6237" t="str">
        <f t="shared" si="2010"/>
        <v>Green</v>
      </c>
      <c r="R6237" t="str">
        <f t="shared" si="2011"/>
        <v>Red</v>
      </c>
      <c r="S6237" t="str">
        <f t="shared" si="2012"/>
        <v>Green</v>
      </c>
      <c r="T6237" t="str">
        <f t="shared" si="2013"/>
        <v>Green</v>
      </c>
      <c r="U6237" t="str">
        <f t="shared" si="2014"/>
        <v>Red</v>
      </c>
      <c r="V6237" t="str">
        <f t="shared" si="2015"/>
        <v>Red</v>
      </c>
      <c r="W6237" t="str">
        <f t="shared" si="2016"/>
        <v>Green</v>
      </c>
      <c r="X6237" t="str">
        <f t="shared" si="2017"/>
        <v>Green</v>
      </c>
      <c r="Y6237" t="str">
        <f t="shared" si="2018"/>
        <v>Red</v>
      </c>
      <c r="Z6237" t="str">
        <f t="shared" si="2019"/>
        <v>Red</v>
      </c>
      <c r="AA6237" t="str">
        <f t="shared" si="2020"/>
        <v>Green</v>
      </c>
      <c r="AB6237" t="str">
        <f t="shared" si="2021"/>
        <v>Green</v>
      </c>
      <c r="AC6237" t="str">
        <f t="shared" si="2022"/>
        <v>Red</v>
      </c>
      <c r="AD6237" t="str">
        <f t="shared" si="2023"/>
        <v>Green</v>
      </c>
    </row>
    <row r="6238" spans="1:30" x14ac:dyDescent="0.3">
      <c r="A6238" t="str">
        <f t="shared" si="2004"/>
        <v>08/08/2026JK Nomme United U21Levadia Tallinn II</v>
      </c>
      <c r="D6238" s="2">
        <v>46242</v>
      </c>
      <c r="E6238" s="3">
        <v>0.66666666666666663</v>
      </c>
      <c r="F6238" t="s">
        <v>4744</v>
      </c>
      <c r="G6238" t="s">
        <v>6096</v>
      </c>
      <c r="H6238">
        <v>0</v>
      </c>
      <c r="I6238">
        <v>1</v>
      </c>
      <c r="J6238">
        <v>1</v>
      </c>
      <c r="K6238">
        <v>2</v>
      </c>
      <c r="L6238" s="22" t="str">
        <f t="shared" si="2005"/>
        <v>08/08/2026</v>
      </c>
      <c r="M6238" s="23">
        <f t="shared" si="2006"/>
        <v>0.54166666666666663</v>
      </c>
      <c r="N6238" t="str">
        <f t="shared" si="2007"/>
        <v>1 - 2</v>
      </c>
      <c r="O6238" t="str">
        <f t="shared" si="2008"/>
        <v>Red</v>
      </c>
      <c r="P6238" t="str">
        <f t="shared" si="2009"/>
        <v>Red</v>
      </c>
      <c r="Q6238" t="str">
        <f t="shared" si="2010"/>
        <v>Green</v>
      </c>
      <c r="R6238" t="str">
        <f t="shared" si="2011"/>
        <v>Red</v>
      </c>
      <c r="S6238" t="str">
        <f t="shared" si="2012"/>
        <v>Green</v>
      </c>
      <c r="T6238" t="str">
        <f t="shared" si="2013"/>
        <v>Green</v>
      </c>
      <c r="U6238" t="str">
        <f t="shared" si="2014"/>
        <v>Red</v>
      </c>
      <c r="V6238" t="str">
        <f t="shared" si="2015"/>
        <v>Red</v>
      </c>
      <c r="W6238" t="str">
        <f t="shared" si="2016"/>
        <v>Green</v>
      </c>
      <c r="X6238" t="str">
        <f t="shared" si="2017"/>
        <v>Green</v>
      </c>
      <c r="Y6238" t="str">
        <f t="shared" si="2018"/>
        <v>Green</v>
      </c>
      <c r="Z6238" t="str">
        <f t="shared" si="2019"/>
        <v>Green</v>
      </c>
      <c r="AA6238" t="str">
        <f t="shared" si="2020"/>
        <v>Red</v>
      </c>
      <c r="AB6238" t="str">
        <f t="shared" si="2021"/>
        <v>Green</v>
      </c>
      <c r="AC6238" t="str">
        <f t="shared" si="2022"/>
        <v>Green</v>
      </c>
      <c r="AD6238" t="str">
        <f t="shared" si="2023"/>
        <v>Red</v>
      </c>
    </row>
    <row r="6239" spans="1:30" x14ac:dyDescent="0.3">
      <c r="A6239" t="str">
        <f t="shared" si="2004"/>
        <v>08/08/2026JK Trans NarvaNomme Kalju</v>
      </c>
      <c r="D6239" s="2">
        <v>46242</v>
      </c>
      <c r="E6239" s="3">
        <v>0.66666666666666663</v>
      </c>
      <c r="F6239" t="s">
        <v>1671</v>
      </c>
      <c r="G6239" t="s">
        <v>1965</v>
      </c>
      <c r="H6239">
        <v>0</v>
      </c>
      <c r="I6239">
        <v>1</v>
      </c>
      <c r="J6239">
        <v>0</v>
      </c>
      <c r="K6239">
        <v>2</v>
      </c>
      <c r="L6239" s="22" t="str">
        <f t="shared" si="2005"/>
        <v>08/08/2026</v>
      </c>
      <c r="M6239" s="23">
        <f t="shared" si="2006"/>
        <v>0.54166666666666663</v>
      </c>
      <c r="N6239" t="str">
        <f t="shared" si="2007"/>
        <v>0 - 2</v>
      </c>
      <c r="O6239" t="str">
        <f t="shared" si="2008"/>
        <v>Red</v>
      </c>
      <c r="P6239" t="str">
        <f t="shared" si="2009"/>
        <v>Red</v>
      </c>
      <c r="Q6239" t="str">
        <f t="shared" si="2010"/>
        <v>Green</v>
      </c>
      <c r="R6239" t="str">
        <f t="shared" si="2011"/>
        <v>Red</v>
      </c>
      <c r="S6239" t="str">
        <f t="shared" si="2012"/>
        <v>Green</v>
      </c>
      <c r="T6239" t="str">
        <f t="shared" si="2013"/>
        <v>Green</v>
      </c>
      <c r="U6239" t="str">
        <f t="shared" si="2014"/>
        <v>Red</v>
      </c>
      <c r="V6239" t="str">
        <f t="shared" si="2015"/>
        <v>Red</v>
      </c>
      <c r="W6239" t="str">
        <f t="shared" si="2016"/>
        <v>Green</v>
      </c>
      <c r="X6239" t="str">
        <f t="shared" si="2017"/>
        <v>Green</v>
      </c>
      <c r="Y6239" t="str">
        <f t="shared" si="2018"/>
        <v>Green</v>
      </c>
      <c r="Z6239" t="str">
        <f t="shared" si="2019"/>
        <v>Red</v>
      </c>
      <c r="AA6239" t="str">
        <f t="shared" si="2020"/>
        <v>Green</v>
      </c>
      <c r="AB6239" t="str">
        <f t="shared" si="2021"/>
        <v>Green</v>
      </c>
      <c r="AC6239" t="str">
        <f t="shared" si="2022"/>
        <v>Red</v>
      </c>
      <c r="AD6239" t="str">
        <f t="shared" si="2023"/>
        <v>Green</v>
      </c>
    </row>
    <row r="6240" spans="1:30" x14ac:dyDescent="0.3">
      <c r="A6240" t="str">
        <f t="shared" si="2004"/>
        <v>08/08/2026Kauno ZalgirisHegelmann Litauen</v>
      </c>
      <c r="D6240" s="2">
        <v>46242</v>
      </c>
      <c r="E6240" s="3">
        <v>0.66666666666666663</v>
      </c>
      <c r="F6240" t="s">
        <v>369</v>
      </c>
      <c r="G6240" t="s">
        <v>144</v>
      </c>
      <c r="H6240">
        <v>2</v>
      </c>
      <c r="I6240">
        <v>0</v>
      </c>
      <c r="J6240">
        <v>2</v>
      </c>
      <c r="K6240">
        <v>0</v>
      </c>
      <c r="L6240" s="22" t="str">
        <f t="shared" si="2005"/>
        <v>08/08/2026</v>
      </c>
      <c r="M6240" s="23">
        <f t="shared" si="2006"/>
        <v>0.54166666666666663</v>
      </c>
      <c r="N6240" t="str">
        <f t="shared" si="2007"/>
        <v>2 - 0</v>
      </c>
      <c r="O6240" t="str">
        <f t="shared" si="2008"/>
        <v>Green</v>
      </c>
      <c r="P6240" t="str">
        <f t="shared" si="2009"/>
        <v>Red</v>
      </c>
      <c r="Q6240" t="str">
        <f t="shared" si="2010"/>
        <v>Red</v>
      </c>
      <c r="R6240" t="str">
        <f t="shared" si="2011"/>
        <v>Green</v>
      </c>
      <c r="S6240" t="str">
        <f t="shared" si="2012"/>
        <v>Red</v>
      </c>
      <c r="T6240" t="str">
        <f t="shared" si="2013"/>
        <v>Green</v>
      </c>
      <c r="U6240" t="str">
        <f t="shared" si="2014"/>
        <v>Green</v>
      </c>
      <c r="V6240" t="str">
        <f t="shared" si="2015"/>
        <v>Red</v>
      </c>
      <c r="W6240" t="str">
        <f t="shared" si="2016"/>
        <v>Red</v>
      </c>
      <c r="X6240" t="str">
        <f t="shared" si="2017"/>
        <v>Green</v>
      </c>
      <c r="Y6240" t="str">
        <f t="shared" si="2018"/>
        <v>Green</v>
      </c>
      <c r="Z6240" t="str">
        <f t="shared" si="2019"/>
        <v>Red</v>
      </c>
      <c r="AA6240" t="str">
        <f t="shared" si="2020"/>
        <v>Green</v>
      </c>
      <c r="AB6240" t="str">
        <f t="shared" si="2021"/>
        <v>Green</v>
      </c>
      <c r="AC6240" t="str">
        <f t="shared" si="2022"/>
        <v>Red</v>
      </c>
      <c r="AD6240" t="str">
        <f t="shared" si="2023"/>
        <v>Green</v>
      </c>
    </row>
    <row r="6241" spans="1:30" x14ac:dyDescent="0.3">
      <c r="A6241" t="str">
        <f t="shared" si="2004"/>
        <v>08/08/2026KF GjilaniKF Prishtina e Re</v>
      </c>
      <c r="D6241" s="2">
        <v>46242</v>
      </c>
      <c r="E6241" s="3">
        <v>0.66666666666666663</v>
      </c>
      <c r="F6241" t="s">
        <v>7556</v>
      </c>
      <c r="G6241" t="s">
        <v>7557</v>
      </c>
      <c r="H6241">
        <v>0</v>
      </c>
      <c r="I6241">
        <v>0</v>
      </c>
      <c r="J6241">
        <v>1</v>
      </c>
      <c r="K6241">
        <v>1</v>
      </c>
      <c r="L6241" s="22" t="str">
        <f t="shared" si="2005"/>
        <v>08/08/2026</v>
      </c>
      <c r="M6241" s="23">
        <f t="shared" si="2006"/>
        <v>0.54166666666666663</v>
      </c>
      <c r="N6241" t="str">
        <f t="shared" si="2007"/>
        <v>1 - 1</v>
      </c>
      <c r="O6241" t="str">
        <f t="shared" si="2008"/>
        <v>Red</v>
      </c>
      <c r="P6241" t="str">
        <f t="shared" si="2009"/>
        <v>Green</v>
      </c>
      <c r="Q6241" t="str">
        <f t="shared" si="2010"/>
        <v>Red</v>
      </c>
      <c r="R6241" t="str">
        <f t="shared" si="2011"/>
        <v>Green</v>
      </c>
      <c r="S6241" t="str">
        <f t="shared" si="2012"/>
        <v>Green</v>
      </c>
      <c r="T6241" t="str">
        <f t="shared" si="2013"/>
        <v>Red</v>
      </c>
      <c r="U6241" t="str">
        <f t="shared" si="2014"/>
        <v>Red</v>
      </c>
      <c r="V6241" t="str">
        <f t="shared" si="2015"/>
        <v>Green</v>
      </c>
      <c r="W6241" t="str">
        <f t="shared" si="2016"/>
        <v>Red</v>
      </c>
      <c r="X6241" t="str">
        <f t="shared" si="2017"/>
        <v>Red</v>
      </c>
      <c r="Y6241" t="str">
        <f t="shared" si="2018"/>
        <v>Green</v>
      </c>
      <c r="Z6241" t="str">
        <f t="shared" si="2019"/>
        <v>Red</v>
      </c>
      <c r="AA6241" t="str">
        <f t="shared" si="2020"/>
        <v>Green</v>
      </c>
      <c r="AB6241" t="str">
        <f t="shared" si="2021"/>
        <v>Green</v>
      </c>
      <c r="AC6241" t="str">
        <f t="shared" si="2022"/>
        <v>Green</v>
      </c>
      <c r="AD6241" t="str">
        <f t="shared" si="2023"/>
        <v>Red</v>
      </c>
    </row>
    <row r="6242" spans="1:30" x14ac:dyDescent="0.3">
      <c r="A6242" t="str">
        <f t="shared" si="2004"/>
        <v>08/08/2026Lausanne SportYoung Boys</v>
      </c>
      <c r="D6242" s="2">
        <v>46242</v>
      </c>
      <c r="E6242" s="3">
        <v>0.66666666666666663</v>
      </c>
      <c r="F6242" t="s">
        <v>3665</v>
      </c>
      <c r="G6242" t="s">
        <v>4354</v>
      </c>
      <c r="H6242">
        <v>0</v>
      </c>
      <c r="I6242">
        <v>0</v>
      </c>
      <c r="J6242">
        <v>2</v>
      </c>
      <c r="K6242">
        <v>2</v>
      </c>
      <c r="L6242" s="22" t="str">
        <f t="shared" si="2005"/>
        <v>08/08/2026</v>
      </c>
      <c r="M6242" s="23">
        <f t="shared" si="2006"/>
        <v>0.54166666666666663</v>
      </c>
      <c r="N6242" t="str">
        <f t="shared" si="2007"/>
        <v>2 - 2</v>
      </c>
      <c r="O6242" t="str">
        <f t="shared" si="2008"/>
        <v>Red</v>
      </c>
      <c r="P6242" t="str">
        <f t="shared" si="2009"/>
        <v>Green</v>
      </c>
      <c r="Q6242" t="str">
        <f t="shared" si="2010"/>
        <v>Red</v>
      </c>
      <c r="R6242" t="str">
        <f t="shared" si="2011"/>
        <v>Green</v>
      </c>
      <c r="S6242" t="str">
        <f t="shared" si="2012"/>
        <v>Green</v>
      </c>
      <c r="T6242" t="str">
        <f t="shared" si="2013"/>
        <v>Red</v>
      </c>
      <c r="U6242" t="str">
        <f t="shared" si="2014"/>
        <v>Red</v>
      </c>
      <c r="V6242" t="str">
        <f t="shared" si="2015"/>
        <v>Green</v>
      </c>
      <c r="W6242" t="str">
        <f t="shared" si="2016"/>
        <v>Red</v>
      </c>
      <c r="X6242" t="str">
        <f t="shared" si="2017"/>
        <v>Red</v>
      </c>
      <c r="Y6242" t="str">
        <f t="shared" si="2018"/>
        <v>Green</v>
      </c>
      <c r="Z6242" t="str">
        <f t="shared" si="2019"/>
        <v>Green</v>
      </c>
      <c r="AA6242" t="str">
        <f t="shared" si="2020"/>
        <v>Red</v>
      </c>
      <c r="AB6242" t="str">
        <f t="shared" si="2021"/>
        <v>Red</v>
      </c>
      <c r="AC6242" t="str">
        <f t="shared" si="2022"/>
        <v>Green</v>
      </c>
      <c r="AD6242" t="str">
        <f t="shared" si="2023"/>
        <v>Red</v>
      </c>
    </row>
    <row r="6243" spans="1:30" x14ac:dyDescent="0.3">
      <c r="A6243" t="str">
        <f t="shared" si="2004"/>
        <v>08/08/2026Lokomotiv SofiaCSKA 1948</v>
      </c>
      <c r="D6243" s="2">
        <v>46242</v>
      </c>
      <c r="E6243" s="3">
        <v>0.66666666666666663</v>
      </c>
      <c r="F6243" t="s">
        <v>301</v>
      </c>
      <c r="G6243" t="s">
        <v>1811</v>
      </c>
      <c r="H6243">
        <v>0</v>
      </c>
      <c r="I6243">
        <v>0</v>
      </c>
      <c r="J6243">
        <v>1</v>
      </c>
      <c r="K6243">
        <v>3</v>
      </c>
      <c r="L6243" s="22" t="str">
        <f t="shared" si="2005"/>
        <v>08/08/2026</v>
      </c>
      <c r="M6243" s="23">
        <f t="shared" si="2006"/>
        <v>0.54166666666666663</v>
      </c>
      <c r="N6243" t="str">
        <f t="shared" si="2007"/>
        <v>1 - 3</v>
      </c>
      <c r="O6243" t="str">
        <f t="shared" si="2008"/>
        <v>Red</v>
      </c>
      <c r="P6243" t="str">
        <f t="shared" si="2009"/>
        <v>Red</v>
      </c>
      <c r="Q6243" t="str">
        <f t="shared" si="2010"/>
        <v>Green</v>
      </c>
      <c r="R6243" t="str">
        <f t="shared" si="2011"/>
        <v>Red</v>
      </c>
      <c r="S6243" t="str">
        <f t="shared" si="2012"/>
        <v>Green</v>
      </c>
      <c r="T6243" t="str">
        <f t="shared" si="2013"/>
        <v>Green</v>
      </c>
      <c r="U6243" t="str">
        <f t="shared" si="2014"/>
        <v>Red</v>
      </c>
      <c r="V6243" t="str">
        <f t="shared" si="2015"/>
        <v>Green</v>
      </c>
      <c r="W6243" t="str">
        <f t="shared" si="2016"/>
        <v>Red</v>
      </c>
      <c r="X6243" t="str">
        <f t="shared" si="2017"/>
        <v>Red</v>
      </c>
      <c r="Y6243" t="str">
        <f t="shared" si="2018"/>
        <v>Green</v>
      </c>
      <c r="Z6243" t="str">
        <f t="shared" si="2019"/>
        <v>Green</v>
      </c>
      <c r="AA6243" t="str">
        <f t="shared" si="2020"/>
        <v>Red</v>
      </c>
      <c r="AB6243" t="str">
        <f t="shared" si="2021"/>
        <v>Red</v>
      </c>
      <c r="AC6243" t="str">
        <f t="shared" si="2022"/>
        <v>Green</v>
      </c>
      <c r="AD6243" t="str">
        <f t="shared" si="2023"/>
        <v>Red</v>
      </c>
    </row>
    <row r="6244" spans="1:30" x14ac:dyDescent="0.3">
      <c r="A6244" t="str">
        <f t="shared" si="2004"/>
        <v>08/08/2026Lusitano GC EvoraAtletico CP</v>
      </c>
      <c r="D6244" s="2">
        <v>46242</v>
      </c>
      <c r="E6244" s="3">
        <v>0.66666666666666663</v>
      </c>
      <c r="F6244" t="s">
        <v>7558</v>
      </c>
      <c r="G6244" t="s">
        <v>7559</v>
      </c>
      <c r="H6244">
        <v>0</v>
      </c>
      <c r="I6244">
        <v>1</v>
      </c>
      <c r="J6244">
        <v>0</v>
      </c>
      <c r="K6244">
        <v>1</v>
      </c>
      <c r="L6244" s="22" t="str">
        <f t="shared" si="2005"/>
        <v>08/08/2026</v>
      </c>
      <c r="M6244" s="23">
        <f t="shared" si="2006"/>
        <v>0.54166666666666663</v>
      </c>
      <c r="N6244" t="str">
        <f t="shared" si="2007"/>
        <v>0 - 1</v>
      </c>
      <c r="O6244" t="str">
        <f t="shared" si="2008"/>
        <v>Red</v>
      </c>
      <c r="P6244" t="str">
        <f t="shared" si="2009"/>
        <v>Red</v>
      </c>
      <c r="Q6244" t="str">
        <f t="shared" si="2010"/>
        <v>Green</v>
      </c>
      <c r="R6244" t="str">
        <f t="shared" si="2011"/>
        <v>Red</v>
      </c>
      <c r="S6244" t="str">
        <f t="shared" si="2012"/>
        <v>Green</v>
      </c>
      <c r="T6244" t="str">
        <f t="shared" si="2013"/>
        <v>Green</v>
      </c>
      <c r="U6244" t="str">
        <f t="shared" si="2014"/>
        <v>Red</v>
      </c>
      <c r="V6244" t="str">
        <f t="shared" si="2015"/>
        <v>Red</v>
      </c>
      <c r="W6244" t="str">
        <f t="shared" si="2016"/>
        <v>Green</v>
      </c>
      <c r="X6244" t="str">
        <f t="shared" si="2017"/>
        <v>Green</v>
      </c>
      <c r="Y6244" t="str">
        <f t="shared" si="2018"/>
        <v>Red</v>
      </c>
      <c r="Z6244" t="str">
        <f t="shared" si="2019"/>
        <v>Red</v>
      </c>
      <c r="AA6244" t="str">
        <f t="shared" si="2020"/>
        <v>Green</v>
      </c>
      <c r="AB6244" t="str">
        <f t="shared" si="2021"/>
        <v>Green</v>
      </c>
      <c r="AC6244" t="str">
        <f t="shared" si="2022"/>
        <v>Red</v>
      </c>
      <c r="AD6244" t="str">
        <f t="shared" si="2023"/>
        <v>Green</v>
      </c>
    </row>
    <row r="6245" spans="1:30" x14ac:dyDescent="0.3">
      <c r="A6245" t="str">
        <f t="shared" si="2004"/>
        <v>08/08/2026Mamelodi SundownsPolokwane City</v>
      </c>
      <c r="D6245" s="2">
        <v>46242</v>
      </c>
      <c r="E6245" s="3">
        <v>0.66666666666666663</v>
      </c>
      <c r="F6245" t="s">
        <v>1436</v>
      </c>
      <c r="G6245" t="s">
        <v>6242</v>
      </c>
      <c r="H6245">
        <v>2</v>
      </c>
      <c r="I6245">
        <v>1</v>
      </c>
      <c r="J6245">
        <v>3</v>
      </c>
      <c r="K6245">
        <v>2</v>
      </c>
      <c r="L6245" s="22" t="str">
        <f t="shared" si="2005"/>
        <v>08/08/2026</v>
      </c>
      <c r="M6245" s="23">
        <f t="shared" si="2006"/>
        <v>0.54166666666666663</v>
      </c>
      <c r="N6245" t="str">
        <f t="shared" si="2007"/>
        <v>3 - 2</v>
      </c>
      <c r="O6245" t="str">
        <f t="shared" si="2008"/>
        <v>Green</v>
      </c>
      <c r="P6245" t="str">
        <f t="shared" si="2009"/>
        <v>Red</v>
      </c>
      <c r="Q6245" t="str">
        <f t="shared" si="2010"/>
        <v>Red</v>
      </c>
      <c r="R6245" t="str">
        <f t="shared" si="2011"/>
        <v>Green</v>
      </c>
      <c r="S6245" t="str">
        <f t="shared" si="2012"/>
        <v>Red</v>
      </c>
      <c r="T6245" t="str">
        <f t="shared" si="2013"/>
        <v>Green</v>
      </c>
      <c r="U6245" t="str">
        <f t="shared" si="2014"/>
        <v>Green</v>
      </c>
      <c r="V6245" t="str">
        <f t="shared" si="2015"/>
        <v>Red</v>
      </c>
      <c r="W6245" t="str">
        <f t="shared" si="2016"/>
        <v>Red</v>
      </c>
      <c r="X6245" t="str">
        <f t="shared" si="2017"/>
        <v>Green</v>
      </c>
      <c r="Y6245" t="str">
        <f t="shared" si="2018"/>
        <v>Green</v>
      </c>
      <c r="Z6245" t="str">
        <f t="shared" si="2019"/>
        <v>Green</v>
      </c>
      <c r="AA6245" t="str">
        <f t="shared" si="2020"/>
        <v>Red</v>
      </c>
      <c r="AB6245" t="str">
        <f t="shared" si="2021"/>
        <v>Red</v>
      </c>
      <c r="AC6245" t="str">
        <f t="shared" si="2022"/>
        <v>Green</v>
      </c>
      <c r="AD6245" t="str">
        <f t="shared" si="2023"/>
        <v>Red</v>
      </c>
    </row>
    <row r="6246" spans="1:30" x14ac:dyDescent="0.3">
      <c r="A6246" t="str">
        <f t="shared" si="2004"/>
        <v>08/08/2026MFK RuzomberokSport Podbrezova</v>
      </c>
      <c r="D6246" s="2">
        <v>46242</v>
      </c>
      <c r="E6246" s="3">
        <v>0.66666666666666663</v>
      </c>
      <c r="F6246" t="s">
        <v>4499</v>
      </c>
      <c r="G6246" t="s">
        <v>3613</v>
      </c>
      <c r="H6246">
        <v>1</v>
      </c>
      <c r="I6246">
        <v>2</v>
      </c>
      <c r="J6246">
        <v>1</v>
      </c>
      <c r="K6246">
        <v>4</v>
      </c>
      <c r="L6246" s="22" t="str">
        <f t="shared" si="2005"/>
        <v>08/08/2026</v>
      </c>
      <c r="M6246" s="23">
        <f t="shared" si="2006"/>
        <v>0.54166666666666663</v>
      </c>
      <c r="N6246" t="str">
        <f t="shared" si="2007"/>
        <v>1 - 4</v>
      </c>
      <c r="O6246" t="str">
        <f t="shared" si="2008"/>
        <v>Red</v>
      </c>
      <c r="P6246" t="str">
        <f t="shared" si="2009"/>
        <v>Red</v>
      </c>
      <c r="Q6246" t="str">
        <f t="shared" si="2010"/>
        <v>Green</v>
      </c>
      <c r="R6246" t="str">
        <f t="shared" si="2011"/>
        <v>Red</v>
      </c>
      <c r="S6246" t="str">
        <f t="shared" si="2012"/>
        <v>Green</v>
      </c>
      <c r="T6246" t="str">
        <f t="shared" si="2013"/>
        <v>Green</v>
      </c>
      <c r="U6246" t="str">
        <f t="shared" si="2014"/>
        <v>Red</v>
      </c>
      <c r="V6246" t="str">
        <f t="shared" si="2015"/>
        <v>Red</v>
      </c>
      <c r="W6246" t="str">
        <f t="shared" si="2016"/>
        <v>Green</v>
      </c>
      <c r="X6246" t="str">
        <f t="shared" si="2017"/>
        <v>Green</v>
      </c>
      <c r="Y6246" t="str">
        <f t="shared" si="2018"/>
        <v>Green</v>
      </c>
      <c r="Z6246" t="str">
        <f t="shared" si="2019"/>
        <v>Green</v>
      </c>
      <c r="AA6246" t="str">
        <f t="shared" si="2020"/>
        <v>Red</v>
      </c>
      <c r="AB6246" t="str">
        <f t="shared" si="2021"/>
        <v>Red</v>
      </c>
      <c r="AC6246" t="str">
        <f t="shared" si="2022"/>
        <v>Green</v>
      </c>
      <c r="AD6246" t="str">
        <f t="shared" si="2023"/>
        <v>Red</v>
      </c>
    </row>
    <row r="6247" spans="1:30" x14ac:dyDescent="0.3">
      <c r="A6247" t="str">
        <f t="shared" si="2004"/>
        <v>08/08/2026MFK Zemplin MichalovceKFC Komarno</v>
      </c>
      <c r="D6247" s="2">
        <v>46242</v>
      </c>
      <c r="E6247" s="3">
        <v>0.66666666666666663</v>
      </c>
      <c r="F6247" t="s">
        <v>3614</v>
      </c>
      <c r="G6247" t="s">
        <v>3611</v>
      </c>
      <c r="H6247">
        <v>0</v>
      </c>
      <c r="I6247">
        <v>1</v>
      </c>
      <c r="J6247">
        <v>1</v>
      </c>
      <c r="K6247">
        <v>1</v>
      </c>
      <c r="L6247" s="22" t="str">
        <f t="shared" si="2005"/>
        <v>08/08/2026</v>
      </c>
      <c r="M6247" s="23">
        <f t="shared" si="2006"/>
        <v>0.54166666666666663</v>
      </c>
      <c r="N6247" t="str">
        <f t="shared" si="2007"/>
        <v>1 - 1</v>
      </c>
      <c r="O6247" t="str">
        <f t="shared" si="2008"/>
        <v>Red</v>
      </c>
      <c r="P6247" t="str">
        <f t="shared" si="2009"/>
        <v>Green</v>
      </c>
      <c r="Q6247" t="str">
        <f t="shared" si="2010"/>
        <v>Red</v>
      </c>
      <c r="R6247" t="str">
        <f t="shared" si="2011"/>
        <v>Green</v>
      </c>
      <c r="S6247" t="str">
        <f t="shared" si="2012"/>
        <v>Green</v>
      </c>
      <c r="T6247" t="str">
        <f t="shared" si="2013"/>
        <v>Red</v>
      </c>
      <c r="U6247" t="str">
        <f t="shared" si="2014"/>
        <v>Red</v>
      </c>
      <c r="V6247" t="str">
        <f t="shared" si="2015"/>
        <v>Red</v>
      </c>
      <c r="W6247" t="str">
        <f t="shared" si="2016"/>
        <v>Green</v>
      </c>
      <c r="X6247" t="str">
        <f t="shared" si="2017"/>
        <v>Green</v>
      </c>
      <c r="Y6247" t="str">
        <f t="shared" si="2018"/>
        <v>Green</v>
      </c>
      <c r="Z6247" t="str">
        <f t="shared" si="2019"/>
        <v>Red</v>
      </c>
      <c r="AA6247" t="str">
        <f t="shared" si="2020"/>
        <v>Green</v>
      </c>
      <c r="AB6247" t="str">
        <f t="shared" si="2021"/>
        <v>Green</v>
      </c>
      <c r="AC6247" t="str">
        <f t="shared" si="2022"/>
        <v>Green</v>
      </c>
      <c r="AD6247" t="str">
        <f t="shared" si="2023"/>
        <v>Red</v>
      </c>
    </row>
    <row r="6248" spans="1:30" x14ac:dyDescent="0.3">
      <c r="A6248" t="str">
        <f t="shared" si="2004"/>
        <v>08/08/2026NK JadranND Slovan</v>
      </c>
      <c r="D6248" s="2">
        <v>46242</v>
      </c>
      <c r="E6248" s="3">
        <v>0.66666666666666663</v>
      </c>
      <c r="F6248" t="s">
        <v>7560</v>
      </c>
      <c r="G6248" t="s">
        <v>7561</v>
      </c>
      <c r="H6248">
        <v>2</v>
      </c>
      <c r="I6248">
        <v>0</v>
      </c>
      <c r="J6248">
        <v>3</v>
      </c>
      <c r="K6248">
        <v>0</v>
      </c>
      <c r="L6248" s="22" t="str">
        <f t="shared" si="2005"/>
        <v>08/08/2026</v>
      </c>
      <c r="M6248" s="23">
        <f t="shared" si="2006"/>
        <v>0.54166666666666663</v>
      </c>
      <c r="N6248" t="str">
        <f t="shared" si="2007"/>
        <v>3 - 0</v>
      </c>
      <c r="O6248" t="str">
        <f t="shared" si="2008"/>
        <v>Green</v>
      </c>
      <c r="P6248" t="str">
        <f t="shared" si="2009"/>
        <v>Red</v>
      </c>
      <c r="Q6248" t="str">
        <f t="shared" si="2010"/>
        <v>Red</v>
      </c>
      <c r="R6248" t="str">
        <f t="shared" si="2011"/>
        <v>Green</v>
      </c>
      <c r="S6248" t="str">
        <f t="shared" si="2012"/>
        <v>Red</v>
      </c>
      <c r="T6248" t="str">
        <f t="shared" si="2013"/>
        <v>Green</v>
      </c>
      <c r="U6248" t="str">
        <f t="shared" si="2014"/>
        <v>Green</v>
      </c>
      <c r="V6248" t="str">
        <f t="shared" si="2015"/>
        <v>Red</v>
      </c>
      <c r="W6248" t="str">
        <f t="shared" si="2016"/>
        <v>Red</v>
      </c>
      <c r="X6248" t="str">
        <f t="shared" si="2017"/>
        <v>Green</v>
      </c>
      <c r="Y6248" t="str">
        <f t="shared" si="2018"/>
        <v>Green</v>
      </c>
      <c r="Z6248" t="str">
        <f t="shared" si="2019"/>
        <v>Green</v>
      </c>
      <c r="AA6248" t="str">
        <f t="shared" si="2020"/>
        <v>Red</v>
      </c>
      <c r="AB6248" t="str">
        <f t="shared" si="2021"/>
        <v>Green</v>
      </c>
      <c r="AC6248" t="str">
        <f t="shared" si="2022"/>
        <v>Red</v>
      </c>
      <c r="AD6248" t="str">
        <f t="shared" si="2023"/>
        <v>Green</v>
      </c>
    </row>
    <row r="6249" spans="1:30" x14ac:dyDescent="0.3">
      <c r="A6249" t="str">
        <f t="shared" si="2004"/>
        <v>08/08/2026Philadelphia Union IIFC Cincinnati II</v>
      </c>
      <c r="D6249" s="2">
        <v>46242</v>
      </c>
      <c r="E6249" s="3">
        <v>0.66666666666666663</v>
      </c>
      <c r="F6249" t="s">
        <v>768</v>
      </c>
      <c r="G6249" t="s">
        <v>1201</v>
      </c>
      <c r="H6249">
        <v>1</v>
      </c>
      <c r="I6249">
        <v>1</v>
      </c>
      <c r="J6249">
        <v>2</v>
      </c>
      <c r="K6249">
        <v>1</v>
      </c>
      <c r="L6249" s="22" t="str">
        <f t="shared" si="2005"/>
        <v>08/08/2026</v>
      </c>
      <c r="M6249" s="23">
        <f t="shared" si="2006"/>
        <v>0.54166666666666663</v>
      </c>
      <c r="N6249" t="str">
        <f t="shared" si="2007"/>
        <v>2 - 1</v>
      </c>
      <c r="O6249" t="str">
        <f t="shared" si="2008"/>
        <v>Green</v>
      </c>
      <c r="P6249" t="str">
        <f t="shared" si="2009"/>
        <v>Red</v>
      </c>
      <c r="Q6249" t="str">
        <f t="shared" si="2010"/>
        <v>Red</v>
      </c>
      <c r="R6249" t="str">
        <f t="shared" si="2011"/>
        <v>Green</v>
      </c>
      <c r="S6249" t="str">
        <f t="shared" si="2012"/>
        <v>Red</v>
      </c>
      <c r="T6249" t="str">
        <f t="shared" si="2013"/>
        <v>Green</v>
      </c>
      <c r="U6249" t="str">
        <f t="shared" si="2014"/>
        <v>Red</v>
      </c>
      <c r="V6249" t="str">
        <f t="shared" si="2015"/>
        <v>Green</v>
      </c>
      <c r="W6249" t="str">
        <f t="shared" si="2016"/>
        <v>Red</v>
      </c>
      <c r="X6249" t="str">
        <f t="shared" si="2017"/>
        <v>Green</v>
      </c>
      <c r="Y6249" t="str">
        <f t="shared" si="2018"/>
        <v>Green</v>
      </c>
      <c r="Z6249" t="str">
        <f t="shared" si="2019"/>
        <v>Green</v>
      </c>
      <c r="AA6249" t="str">
        <f t="shared" si="2020"/>
        <v>Red</v>
      </c>
      <c r="AB6249" t="str">
        <f t="shared" si="2021"/>
        <v>Green</v>
      </c>
      <c r="AC6249" t="str">
        <f t="shared" si="2022"/>
        <v>Green</v>
      </c>
      <c r="AD6249" t="str">
        <f t="shared" si="2023"/>
        <v>Red</v>
      </c>
    </row>
    <row r="6250" spans="1:30" x14ac:dyDescent="0.3">
      <c r="A6250" t="str">
        <f t="shared" si="2004"/>
        <v>08/08/2026Polonia NysaZaglebie Lubin II</v>
      </c>
      <c r="D6250" s="2">
        <v>46242</v>
      </c>
      <c r="E6250" s="3">
        <v>0.66666666666666663</v>
      </c>
      <c r="F6250" t="s">
        <v>6157</v>
      </c>
      <c r="G6250" t="s">
        <v>5694</v>
      </c>
      <c r="H6250">
        <v>2</v>
      </c>
      <c r="I6250">
        <v>1</v>
      </c>
      <c r="J6250">
        <v>2</v>
      </c>
      <c r="K6250">
        <v>2</v>
      </c>
      <c r="L6250" s="22" t="str">
        <f t="shared" si="2005"/>
        <v>08/08/2026</v>
      </c>
      <c r="M6250" s="23">
        <f t="shared" si="2006"/>
        <v>0.54166666666666663</v>
      </c>
      <c r="N6250" t="str">
        <f t="shared" si="2007"/>
        <v>2 - 2</v>
      </c>
      <c r="O6250" t="str">
        <f t="shared" si="2008"/>
        <v>Red</v>
      </c>
      <c r="P6250" t="str">
        <f t="shared" si="2009"/>
        <v>Green</v>
      </c>
      <c r="Q6250" t="str">
        <f t="shared" si="2010"/>
        <v>Red</v>
      </c>
      <c r="R6250" t="str">
        <f t="shared" si="2011"/>
        <v>Green</v>
      </c>
      <c r="S6250" t="str">
        <f t="shared" si="2012"/>
        <v>Green</v>
      </c>
      <c r="T6250" t="str">
        <f t="shared" si="2013"/>
        <v>Red</v>
      </c>
      <c r="U6250" t="str">
        <f t="shared" si="2014"/>
        <v>Green</v>
      </c>
      <c r="V6250" t="str">
        <f t="shared" si="2015"/>
        <v>Red</v>
      </c>
      <c r="W6250" t="str">
        <f t="shared" si="2016"/>
        <v>Red</v>
      </c>
      <c r="X6250" t="str">
        <f t="shared" si="2017"/>
        <v>Green</v>
      </c>
      <c r="Y6250" t="str">
        <f t="shared" si="2018"/>
        <v>Green</v>
      </c>
      <c r="Z6250" t="str">
        <f t="shared" si="2019"/>
        <v>Green</v>
      </c>
      <c r="AA6250" t="str">
        <f t="shared" si="2020"/>
        <v>Red</v>
      </c>
      <c r="AB6250" t="str">
        <f t="shared" si="2021"/>
        <v>Red</v>
      </c>
      <c r="AC6250" t="str">
        <f t="shared" si="2022"/>
        <v>Green</v>
      </c>
      <c r="AD6250" t="str">
        <f t="shared" si="2023"/>
        <v>Red</v>
      </c>
    </row>
    <row r="6251" spans="1:30" x14ac:dyDescent="0.3">
      <c r="A6251" t="str">
        <f t="shared" si="2004"/>
        <v>08/08/2026Porto U19Feirense U19</v>
      </c>
      <c r="D6251" s="2">
        <v>46242</v>
      </c>
      <c r="E6251" s="3">
        <v>0.66666666666666663</v>
      </c>
      <c r="F6251" t="s">
        <v>7562</v>
      </c>
      <c r="G6251" t="s">
        <v>7563</v>
      </c>
      <c r="H6251">
        <v>0</v>
      </c>
      <c r="I6251">
        <v>0</v>
      </c>
      <c r="J6251">
        <v>1</v>
      </c>
      <c r="K6251">
        <v>0</v>
      </c>
      <c r="L6251" s="22" t="str">
        <f t="shared" si="2005"/>
        <v>08/08/2026</v>
      </c>
      <c r="M6251" s="23">
        <f t="shared" si="2006"/>
        <v>0.54166666666666663</v>
      </c>
      <c r="N6251" t="str">
        <f t="shared" si="2007"/>
        <v>1 - 0</v>
      </c>
      <c r="O6251" t="str">
        <f t="shared" si="2008"/>
        <v>Green</v>
      </c>
      <c r="P6251" t="str">
        <f t="shared" si="2009"/>
        <v>Red</v>
      </c>
      <c r="Q6251" t="str">
        <f t="shared" si="2010"/>
        <v>Red</v>
      </c>
      <c r="R6251" t="str">
        <f t="shared" si="2011"/>
        <v>Green</v>
      </c>
      <c r="S6251" t="str">
        <f t="shared" si="2012"/>
        <v>Red</v>
      </c>
      <c r="T6251" t="str">
        <f t="shared" si="2013"/>
        <v>Green</v>
      </c>
      <c r="U6251" t="str">
        <f t="shared" si="2014"/>
        <v>Red</v>
      </c>
      <c r="V6251" t="str">
        <f t="shared" si="2015"/>
        <v>Green</v>
      </c>
      <c r="W6251" t="str">
        <f t="shared" si="2016"/>
        <v>Red</v>
      </c>
      <c r="X6251" t="str">
        <f t="shared" si="2017"/>
        <v>Red</v>
      </c>
      <c r="Y6251" t="str">
        <f t="shared" si="2018"/>
        <v>Red</v>
      </c>
      <c r="Z6251" t="str">
        <f t="shared" si="2019"/>
        <v>Red</v>
      </c>
      <c r="AA6251" t="str">
        <f t="shared" si="2020"/>
        <v>Green</v>
      </c>
      <c r="AB6251" t="str">
        <f t="shared" si="2021"/>
        <v>Green</v>
      </c>
      <c r="AC6251" t="str">
        <f t="shared" si="2022"/>
        <v>Red</v>
      </c>
      <c r="AD6251" t="str">
        <f t="shared" si="2023"/>
        <v>Green</v>
      </c>
    </row>
    <row r="6252" spans="1:30" x14ac:dyDescent="0.3">
      <c r="A6252" t="str">
        <f t="shared" si="2004"/>
        <v>08/08/2026Rio Ave U19Academico de Viseu U19</v>
      </c>
      <c r="D6252" s="2">
        <v>46242</v>
      </c>
      <c r="E6252" s="3">
        <v>0.66666666666666663</v>
      </c>
      <c r="F6252" t="s">
        <v>7564</v>
      </c>
      <c r="G6252" t="s">
        <v>7565</v>
      </c>
      <c r="H6252">
        <v>0</v>
      </c>
      <c r="I6252">
        <v>0</v>
      </c>
      <c r="J6252">
        <v>1</v>
      </c>
      <c r="K6252">
        <v>1</v>
      </c>
      <c r="L6252" s="22" t="str">
        <f t="shared" si="2005"/>
        <v>08/08/2026</v>
      </c>
      <c r="M6252" s="23">
        <f t="shared" si="2006"/>
        <v>0.54166666666666663</v>
      </c>
      <c r="N6252" t="str">
        <f t="shared" si="2007"/>
        <v>1 - 1</v>
      </c>
      <c r="O6252" t="str">
        <f t="shared" si="2008"/>
        <v>Red</v>
      </c>
      <c r="P6252" t="str">
        <f t="shared" si="2009"/>
        <v>Green</v>
      </c>
      <c r="Q6252" t="str">
        <f t="shared" si="2010"/>
        <v>Red</v>
      </c>
      <c r="R6252" t="str">
        <f t="shared" si="2011"/>
        <v>Green</v>
      </c>
      <c r="S6252" t="str">
        <f t="shared" si="2012"/>
        <v>Green</v>
      </c>
      <c r="T6252" t="str">
        <f t="shared" si="2013"/>
        <v>Red</v>
      </c>
      <c r="U6252" t="str">
        <f t="shared" si="2014"/>
        <v>Red</v>
      </c>
      <c r="V6252" t="str">
        <f t="shared" si="2015"/>
        <v>Green</v>
      </c>
      <c r="W6252" t="str">
        <f t="shared" si="2016"/>
        <v>Red</v>
      </c>
      <c r="X6252" t="str">
        <f t="shared" si="2017"/>
        <v>Red</v>
      </c>
      <c r="Y6252" t="str">
        <f t="shared" si="2018"/>
        <v>Green</v>
      </c>
      <c r="Z6252" t="str">
        <f t="shared" si="2019"/>
        <v>Red</v>
      </c>
      <c r="AA6252" t="str">
        <f t="shared" si="2020"/>
        <v>Green</v>
      </c>
      <c r="AB6252" t="str">
        <f t="shared" si="2021"/>
        <v>Green</v>
      </c>
      <c r="AC6252" t="str">
        <f t="shared" si="2022"/>
        <v>Green</v>
      </c>
      <c r="AD6252" t="str">
        <f t="shared" si="2023"/>
        <v>Red</v>
      </c>
    </row>
    <row r="6253" spans="1:30" x14ac:dyDescent="0.3">
      <c r="A6253" t="str">
        <f t="shared" si="2004"/>
        <v>08/08/2026Saumur OlympiqueLe Mans</v>
      </c>
      <c r="D6253" s="2">
        <v>46242</v>
      </c>
      <c r="E6253" s="3">
        <v>0.66666666666666663</v>
      </c>
      <c r="F6253" t="s">
        <v>7566</v>
      </c>
      <c r="G6253" t="s">
        <v>1705</v>
      </c>
      <c r="H6253">
        <v>0</v>
      </c>
      <c r="I6253">
        <v>0</v>
      </c>
      <c r="J6253">
        <v>0</v>
      </c>
      <c r="K6253">
        <v>0</v>
      </c>
      <c r="L6253" s="22" t="str">
        <f t="shared" si="2005"/>
        <v>08/08/2026</v>
      </c>
      <c r="M6253" s="23">
        <f t="shared" si="2006"/>
        <v>0.54166666666666663</v>
      </c>
      <c r="N6253" t="str">
        <f t="shared" si="2007"/>
        <v>0 - 0</v>
      </c>
      <c r="O6253" t="str">
        <f t="shared" si="2008"/>
        <v>Red</v>
      </c>
      <c r="P6253" t="str">
        <f t="shared" si="2009"/>
        <v>Green</v>
      </c>
      <c r="Q6253" t="str">
        <f t="shared" si="2010"/>
        <v>Red</v>
      </c>
      <c r="R6253" t="str">
        <f t="shared" si="2011"/>
        <v>Green</v>
      </c>
      <c r="S6253" t="str">
        <f t="shared" si="2012"/>
        <v>Green</v>
      </c>
      <c r="T6253" t="str">
        <f t="shared" si="2013"/>
        <v>Red</v>
      </c>
      <c r="U6253" t="str">
        <f t="shared" si="2014"/>
        <v>Red</v>
      </c>
      <c r="V6253" t="str">
        <f t="shared" si="2015"/>
        <v>Green</v>
      </c>
      <c r="W6253" t="str">
        <f t="shared" si="2016"/>
        <v>Red</v>
      </c>
      <c r="X6253" t="str">
        <f t="shared" si="2017"/>
        <v>Red</v>
      </c>
      <c r="Y6253" t="str">
        <f t="shared" si="2018"/>
        <v>Red</v>
      </c>
      <c r="Z6253" t="str">
        <f t="shared" si="2019"/>
        <v>Red</v>
      </c>
      <c r="AA6253" t="str">
        <f t="shared" si="2020"/>
        <v>Green</v>
      </c>
      <c r="AB6253" t="str">
        <f t="shared" si="2021"/>
        <v>Green</v>
      </c>
      <c r="AC6253" t="str">
        <f t="shared" si="2022"/>
        <v>Red</v>
      </c>
      <c r="AD6253" t="str">
        <f t="shared" si="2023"/>
        <v>Green</v>
      </c>
    </row>
    <row r="6254" spans="1:30" x14ac:dyDescent="0.3">
      <c r="A6254" t="str">
        <f t="shared" si="2004"/>
        <v>08/08/2026SC CovilhaUD Santarem</v>
      </c>
      <c r="D6254" s="2">
        <v>46242</v>
      </c>
      <c r="E6254" s="3">
        <v>0.66666666666666663</v>
      </c>
      <c r="F6254" t="s">
        <v>7567</v>
      </c>
      <c r="G6254" t="s">
        <v>5504</v>
      </c>
      <c r="H6254">
        <v>0</v>
      </c>
      <c r="I6254">
        <v>0</v>
      </c>
      <c r="J6254">
        <v>2</v>
      </c>
      <c r="K6254">
        <v>0</v>
      </c>
      <c r="L6254" s="22" t="str">
        <f t="shared" si="2005"/>
        <v>08/08/2026</v>
      </c>
      <c r="M6254" s="23">
        <f t="shared" si="2006"/>
        <v>0.54166666666666663</v>
      </c>
      <c r="N6254" t="str">
        <f t="shared" si="2007"/>
        <v>2 - 0</v>
      </c>
      <c r="O6254" t="str">
        <f t="shared" si="2008"/>
        <v>Green</v>
      </c>
      <c r="P6254" t="str">
        <f t="shared" si="2009"/>
        <v>Red</v>
      </c>
      <c r="Q6254" t="str">
        <f t="shared" si="2010"/>
        <v>Red</v>
      </c>
      <c r="R6254" t="str">
        <f t="shared" si="2011"/>
        <v>Green</v>
      </c>
      <c r="S6254" t="str">
        <f t="shared" si="2012"/>
        <v>Red</v>
      </c>
      <c r="T6254" t="str">
        <f t="shared" si="2013"/>
        <v>Green</v>
      </c>
      <c r="U6254" t="str">
        <f t="shared" si="2014"/>
        <v>Red</v>
      </c>
      <c r="V6254" t="str">
        <f t="shared" si="2015"/>
        <v>Green</v>
      </c>
      <c r="W6254" t="str">
        <f t="shared" si="2016"/>
        <v>Red</v>
      </c>
      <c r="X6254" t="str">
        <f t="shared" si="2017"/>
        <v>Red</v>
      </c>
      <c r="Y6254" t="str">
        <f t="shared" si="2018"/>
        <v>Green</v>
      </c>
      <c r="Z6254" t="str">
        <f t="shared" si="2019"/>
        <v>Red</v>
      </c>
      <c r="AA6254" t="str">
        <f t="shared" si="2020"/>
        <v>Green</v>
      </c>
      <c r="AB6254" t="str">
        <f t="shared" si="2021"/>
        <v>Green</v>
      </c>
      <c r="AC6254" t="str">
        <f t="shared" si="2022"/>
        <v>Red</v>
      </c>
      <c r="AD6254" t="str">
        <f t="shared" si="2023"/>
        <v>Green</v>
      </c>
    </row>
    <row r="6255" spans="1:30" x14ac:dyDescent="0.3">
      <c r="A6255" t="str">
        <f t="shared" ref="A6255:A6318" si="2024">L6254&amp;F6255&amp;G6255</f>
        <v>08/08/2026SC SchwazSC Rothis</v>
      </c>
      <c r="D6255" s="2">
        <v>46242</v>
      </c>
      <c r="E6255" s="3">
        <v>0.66666666666666663</v>
      </c>
      <c r="F6255" t="s">
        <v>4458</v>
      </c>
      <c r="G6255" t="s">
        <v>6303</v>
      </c>
      <c r="H6255">
        <v>0</v>
      </c>
      <c r="I6255">
        <v>1</v>
      </c>
      <c r="J6255">
        <v>2</v>
      </c>
      <c r="K6255">
        <v>1</v>
      </c>
      <c r="L6255" s="22" t="str">
        <f t="shared" si="2005"/>
        <v>08/08/2026</v>
      </c>
      <c r="M6255" s="23">
        <f t="shared" si="2006"/>
        <v>0.54166666666666663</v>
      </c>
      <c r="N6255" t="str">
        <f t="shared" si="2007"/>
        <v>2 - 1</v>
      </c>
      <c r="O6255" t="str">
        <f t="shared" si="2008"/>
        <v>Green</v>
      </c>
      <c r="P6255" t="str">
        <f t="shared" si="2009"/>
        <v>Red</v>
      </c>
      <c r="Q6255" t="str">
        <f t="shared" si="2010"/>
        <v>Red</v>
      </c>
      <c r="R6255" t="str">
        <f t="shared" si="2011"/>
        <v>Green</v>
      </c>
      <c r="S6255" t="str">
        <f t="shared" si="2012"/>
        <v>Red</v>
      </c>
      <c r="T6255" t="str">
        <f t="shared" si="2013"/>
        <v>Green</v>
      </c>
      <c r="U6255" t="str">
        <f t="shared" si="2014"/>
        <v>Red</v>
      </c>
      <c r="V6255" t="str">
        <f t="shared" si="2015"/>
        <v>Red</v>
      </c>
      <c r="W6255" t="str">
        <f t="shared" si="2016"/>
        <v>Green</v>
      </c>
      <c r="X6255" t="str">
        <f t="shared" si="2017"/>
        <v>Green</v>
      </c>
      <c r="Y6255" t="str">
        <f t="shared" si="2018"/>
        <v>Green</v>
      </c>
      <c r="Z6255" t="str">
        <f t="shared" si="2019"/>
        <v>Green</v>
      </c>
      <c r="AA6255" t="str">
        <f t="shared" si="2020"/>
        <v>Red</v>
      </c>
      <c r="AB6255" t="str">
        <f t="shared" si="2021"/>
        <v>Green</v>
      </c>
      <c r="AC6255" t="str">
        <f t="shared" si="2022"/>
        <v>Green</v>
      </c>
      <c r="AD6255" t="str">
        <f t="shared" si="2023"/>
        <v>Red</v>
      </c>
    </row>
    <row r="6256" spans="1:30" x14ac:dyDescent="0.3">
      <c r="A6256" t="str">
        <f t="shared" si="2024"/>
        <v>08/08/2026SFC ShturmiFC Merani Martvili</v>
      </c>
      <c r="D6256" s="2">
        <v>46242</v>
      </c>
      <c r="E6256" s="3">
        <v>0.66666666666666663</v>
      </c>
      <c r="F6256" t="s">
        <v>4450</v>
      </c>
      <c r="G6256" t="s">
        <v>4371</v>
      </c>
      <c r="H6256">
        <v>1</v>
      </c>
      <c r="I6256">
        <v>0</v>
      </c>
      <c r="J6256">
        <v>2</v>
      </c>
      <c r="K6256">
        <v>1</v>
      </c>
      <c r="L6256" s="22" t="str">
        <f t="shared" si="2005"/>
        <v>08/08/2026</v>
      </c>
      <c r="M6256" s="23">
        <f t="shared" si="2006"/>
        <v>0.54166666666666663</v>
      </c>
      <c r="N6256" t="str">
        <f t="shared" si="2007"/>
        <v>2 - 1</v>
      </c>
      <c r="O6256" t="str">
        <f t="shared" si="2008"/>
        <v>Green</v>
      </c>
      <c r="P6256" t="str">
        <f t="shared" si="2009"/>
        <v>Red</v>
      </c>
      <c r="Q6256" t="str">
        <f t="shared" si="2010"/>
        <v>Red</v>
      </c>
      <c r="R6256" t="str">
        <f t="shared" si="2011"/>
        <v>Green</v>
      </c>
      <c r="S6256" t="str">
        <f t="shared" si="2012"/>
        <v>Red</v>
      </c>
      <c r="T6256" t="str">
        <f t="shared" si="2013"/>
        <v>Green</v>
      </c>
      <c r="U6256" t="str">
        <f t="shared" si="2014"/>
        <v>Green</v>
      </c>
      <c r="V6256" t="str">
        <f t="shared" si="2015"/>
        <v>Red</v>
      </c>
      <c r="W6256" t="str">
        <f t="shared" si="2016"/>
        <v>Red</v>
      </c>
      <c r="X6256" t="str">
        <f t="shared" si="2017"/>
        <v>Green</v>
      </c>
      <c r="Y6256" t="str">
        <f t="shared" si="2018"/>
        <v>Green</v>
      </c>
      <c r="Z6256" t="str">
        <f t="shared" si="2019"/>
        <v>Green</v>
      </c>
      <c r="AA6256" t="str">
        <f t="shared" si="2020"/>
        <v>Red</v>
      </c>
      <c r="AB6256" t="str">
        <f t="shared" si="2021"/>
        <v>Green</v>
      </c>
      <c r="AC6256" t="str">
        <f t="shared" si="2022"/>
        <v>Green</v>
      </c>
      <c r="AD6256" t="str">
        <f t="shared" si="2023"/>
        <v>Red</v>
      </c>
    </row>
    <row r="6257" spans="1:30" x14ac:dyDescent="0.3">
      <c r="A6257" t="str">
        <f t="shared" si="2024"/>
        <v>08/08/2026SivassporKasimpasa Erokspor</v>
      </c>
      <c r="D6257" s="2">
        <v>46242</v>
      </c>
      <c r="E6257" s="3">
        <v>0.66666666666666663</v>
      </c>
      <c r="F6257" t="s">
        <v>7568</v>
      </c>
      <c r="G6257" t="s">
        <v>7569</v>
      </c>
      <c r="H6257">
        <v>0</v>
      </c>
      <c r="I6257">
        <v>0</v>
      </c>
      <c r="J6257">
        <v>0</v>
      </c>
      <c r="K6257">
        <v>0</v>
      </c>
      <c r="L6257" s="22" t="str">
        <f t="shared" si="2005"/>
        <v>08/08/2026</v>
      </c>
      <c r="M6257" s="23">
        <f t="shared" si="2006"/>
        <v>0.54166666666666663</v>
      </c>
      <c r="N6257" t="str">
        <f t="shared" si="2007"/>
        <v>0 - 0</v>
      </c>
      <c r="O6257" t="str">
        <f t="shared" si="2008"/>
        <v>Red</v>
      </c>
      <c r="P6257" t="str">
        <f t="shared" si="2009"/>
        <v>Green</v>
      </c>
      <c r="Q6257" t="str">
        <f t="shared" si="2010"/>
        <v>Red</v>
      </c>
      <c r="R6257" t="str">
        <f t="shared" si="2011"/>
        <v>Green</v>
      </c>
      <c r="S6257" t="str">
        <f t="shared" si="2012"/>
        <v>Green</v>
      </c>
      <c r="T6257" t="str">
        <f t="shared" si="2013"/>
        <v>Red</v>
      </c>
      <c r="U6257" t="str">
        <f t="shared" si="2014"/>
        <v>Red</v>
      </c>
      <c r="V6257" t="str">
        <f t="shared" si="2015"/>
        <v>Green</v>
      </c>
      <c r="W6257" t="str">
        <f t="shared" si="2016"/>
        <v>Red</v>
      </c>
      <c r="X6257" t="str">
        <f t="shared" si="2017"/>
        <v>Red</v>
      </c>
      <c r="Y6257" t="str">
        <f t="shared" si="2018"/>
        <v>Red</v>
      </c>
      <c r="Z6257" t="str">
        <f t="shared" si="2019"/>
        <v>Red</v>
      </c>
      <c r="AA6257" t="str">
        <f t="shared" si="2020"/>
        <v>Green</v>
      </c>
      <c r="AB6257" t="str">
        <f t="shared" si="2021"/>
        <v>Green</v>
      </c>
      <c r="AC6257" t="str">
        <f t="shared" si="2022"/>
        <v>Red</v>
      </c>
      <c r="AD6257" t="str">
        <f t="shared" si="2023"/>
        <v>Green</v>
      </c>
    </row>
    <row r="6258" spans="1:30" x14ac:dyDescent="0.3">
      <c r="A6258" t="str">
        <f t="shared" si="2024"/>
        <v>08/08/2026Sporting CP U19Casa Pia AC U19</v>
      </c>
      <c r="D6258" s="2">
        <v>46242</v>
      </c>
      <c r="E6258" s="3">
        <v>0.66666666666666663</v>
      </c>
      <c r="F6258" t="s">
        <v>7570</v>
      </c>
      <c r="G6258" t="s">
        <v>7571</v>
      </c>
      <c r="H6258">
        <v>0</v>
      </c>
      <c r="I6258">
        <v>0</v>
      </c>
      <c r="J6258">
        <v>2</v>
      </c>
      <c r="K6258">
        <v>0</v>
      </c>
      <c r="L6258" s="22" t="str">
        <f t="shared" si="2005"/>
        <v>08/08/2026</v>
      </c>
      <c r="M6258" s="23">
        <f t="shared" si="2006"/>
        <v>0.54166666666666663</v>
      </c>
      <c r="N6258" t="str">
        <f t="shared" si="2007"/>
        <v>2 - 0</v>
      </c>
      <c r="O6258" t="str">
        <f t="shared" si="2008"/>
        <v>Green</v>
      </c>
      <c r="P6258" t="str">
        <f t="shared" si="2009"/>
        <v>Red</v>
      </c>
      <c r="Q6258" t="str">
        <f t="shared" si="2010"/>
        <v>Red</v>
      </c>
      <c r="R6258" t="str">
        <f t="shared" si="2011"/>
        <v>Green</v>
      </c>
      <c r="S6258" t="str">
        <f t="shared" si="2012"/>
        <v>Red</v>
      </c>
      <c r="T6258" t="str">
        <f t="shared" si="2013"/>
        <v>Green</v>
      </c>
      <c r="U6258" t="str">
        <f t="shared" si="2014"/>
        <v>Red</v>
      </c>
      <c r="V6258" t="str">
        <f t="shared" si="2015"/>
        <v>Green</v>
      </c>
      <c r="W6258" t="str">
        <f t="shared" si="2016"/>
        <v>Red</v>
      </c>
      <c r="X6258" t="str">
        <f t="shared" si="2017"/>
        <v>Red</v>
      </c>
      <c r="Y6258" t="str">
        <f t="shared" si="2018"/>
        <v>Green</v>
      </c>
      <c r="Z6258" t="str">
        <f t="shared" si="2019"/>
        <v>Red</v>
      </c>
      <c r="AA6258" t="str">
        <f t="shared" si="2020"/>
        <v>Green</v>
      </c>
      <c r="AB6258" t="str">
        <f t="shared" si="2021"/>
        <v>Green</v>
      </c>
      <c r="AC6258" t="str">
        <f t="shared" si="2022"/>
        <v>Red</v>
      </c>
      <c r="AD6258" t="str">
        <f t="shared" si="2023"/>
        <v>Green</v>
      </c>
    </row>
    <row r="6259" spans="1:30" x14ac:dyDescent="0.3">
      <c r="A6259" t="str">
        <f t="shared" si="2024"/>
        <v>08/08/2026SV Darmstadt 98 IISV Rot-Weiss Hadamar</v>
      </c>
      <c r="D6259" s="2">
        <v>46242</v>
      </c>
      <c r="E6259" s="3">
        <v>0.66666666666666663</v>
      </c>
      <c r="F6259" t="s">
        <v>6233</v>
      </c>
      <c r="G6259" t="s">
        <v>5491</v>
      </c>
      <c r="H6259">
        <v>1</v>
      </c>
      <c r="I6259">
        <v>1</v>
      </c>
      <c r="J6259">
        <v>1</v>
      </c>
      <c r="K6259">
        <v>1</v>
      </c>
      <c r="L6259" s="22" t="str">
        <f t="shared" si="2005"/>
        <v>08/08/2026</v>
      </c>
      <c r="M6259" s="23">
        <f t="shared" si="2006"/>
        <v>0.54166666666666663</v>
      </c>
      <c r="N6259" t="str">
        <f t="shared" si="2007"/>
        <v>1 - 1</v>
      </c>
      <c r="O6259" t="str">
        <f t="shared" si="2008"/>
        <v>Red</v>
      </c>
      <c r="P6259" t="str">
        <f t="shared" si="2009"/>
        <v>Green</v>
      </c>
      <c r="Q6259" t="str">
        <f t="shared" si="2010"/>
        <v>Red</v>
      </c>
      <c r="R6259" t="str">
        <f t="shared" si="2011"/>
        <v>Green</v>
      </c>
      <c r="S6259" t="str">
        <f t="shared" si="2012"/>
        <v>Green</v>
      </c>
      <c r="T6259" t="str">
        <f t="shared" si="2013"/>
        <v>Red</v>
      </c>
      <c r="U6259" t="str">
        <f t="shared" si="2014"/>
        <v>Red</v>
      </c>
      <c r="V6259" t="str">
        <f t="shared" si="2015"/>
        <v>Green</v>
      </c>
      <c r="W6259" t="str">
        <f t="shared" si="2016"/>
        <v>Red</v>
      </c>
      <c r="X6259" t="str">
        <f t="shared" si="2017"/>
        <v>Green</v>
      </c>
      <c r="Y6259" t="str">
        <f t="shared" si="2018"/>
        <v>Green</v>
      </c>
      <c r="Z6259" t="str">
        <f t="shared" si="2019"/>
        <v>Red</v>
      </c>
      <c r="AA6259" t="str">
        <f t="shared" si="2020"/>
        <v>Green</v>
      </c>
      <c r="AB6259" t="str">
        <f t="shared" si="2021"/>
        <v>Green</v>
      </c>
      <c r="AC6259" t="str">
        <f t="shared" si="2022"/>
        <v>Green</v>
      </c>
      <c r="AD6259" t="str">
        <f t="shared" si="2023"/>
        <v>Red</v>
      </c>
    </row>
    <row r="6260" spans="1:30" x14ac:dyDescent="0.3">
      <c r="A6260" t="str">
        <f t="shared" si="2024"/>
        <v>08/08/2026Tartu KalevJK Viljandi Tulevik</v>
      </c>
      <c r="D6260" s="2">
        <v>46242</v>
      </c>
      <c r="E6260" s="3">
        <v>0.66666666666666663</v>
      </c>
      <c r="F6260" t="s">
        <v>2015</v>
      </c>
      <c r="G6260" t="s">
        <v>1628</v>
      </c>
      <c r="H6260">
        <v>2</v>
      </c>
      <c r="I6260">
        <v>1</v>
      </c>
      <c r="J6260">
        <v>4</v>
      </c>
      <c r="K6260">
        <v>2</v>
      </c>
      <c r="L6260" s="22" t="str">
        <f t="shared" si="2005"/>
        <v>08/08/2026</v>
      </c>
      <c r="M6260" s="23">
        <f t="shared" si="2006"/>
        <v>0.54166666666666663</v>
      </c>
      <c r="N6260" t="str">
        <f t="shared" si="2007"/>
        <v>4 - 2</v>
      </c>
      <c r="O6260" t="str">
        <f t="shared" si="2008"/>
        <v>Green</v>
      </c>
      <c r="P6260" t="str">
        <f t="shared" si="2009"/>
        <v>Red</v>
      </c>
      <c r="Q6260" t="str">
        <f t="shared" si="2010"/>
        <v>Red</v>
      </c>
      <c r="R6260" t="str">
        <f t="shared" si="2011"/>
        <v>Green</v>
      </c>
      <c r="S6260" t="str">
        <f t="shared" si="2012"/>
        <v>Red</v>
      </c>
      <c r="T6260" t="str">
        <f t="shared" si="2013"/>
        <v>Green</v>
      </c>
      <c r="U6260" t="str">
        <f t="shared" si="2014"/>
        <v>Green</v>
      </c>
      <c r="V6260" t="str">
        <f t="shared" si="2015"/>
        <v>Red</v>
      </c>
      <c r="W6260" t="str">
        <f t="shared" si="2016"/>
        <v>Red</v>
      </c>
      <c r="X6260" t="str">
        <f t="shared" si="2017"/>
        <v>Green</v>
      </c>
      <c r="Y6260" t="str">
        <f t="shared" si="2018"/>
        <v>Green</v>
      </c>
      <c r="Z6260" t="str">
        <f t="shared" si="2019"/>
        <v>Green</v>
      </c>
      <c r="AA6260" t="str">
        <f t="shared" si="2020"/>
        <v>Red</v>
      </c>
      <c r="AB6260" t="str">
        <f t="shared" si="2021"/>
        <v>Red</v>
      </c>
      <c r="AC6260" t="str">
        <f t="shared" si="2022"/>
        <v>Green</v>
      </c>
      <c r="AD6260" t="str">
        <f t="shared" si="2023"/>
        <v>Red</v>
      </c>
    </row>
    <row r="6261" spans="1:30" x14ac:dyDescent="0.3">
      <c r="A6261" t="str">
        <f t="shared" si="2024"/>
        <v>08/08/2026UmraniyesporMardin BB</v>
      </c>
      <c r="D6261" s="2">
        <v>46242</v>
      </c>
      <c r="E6261" s="3">
        <v>0.66666666666666663</v>
      </c>
      <c r="F6261" t="s">
        <v>7572</v>
      </c>
      <c r="G6261" t="s">
        <v>7573</v>
      </c>
      <c r="H6261">
        <v>0</v>
      </c>
      <c r="I6261">
        <v>0</v>
      </c>
      <c r="J6261">
        <v>0</v>
      </c>
      <c r="K6261">
        <v>0</v>
      </c>
      <c r="L6261" s="22" t="str">
        <f t="shared" si="2005"/>
        <v>08/08/2026</v>
      </c>
      <c r="M6261" s="23">
        <f t="shared" si="2006"/>
        <v>0.54166666666666663</v>
      </c>
      <c r="N6261" t="str">
        <f t="shared" si="2007"/>
        <v>0 - 0</v>
      </c>
      <c r="O6261" t="str">
        <f t="shared" si="2008"/>
        <v>Red</v>
      </c>
      <c r="P6261" t="str">
        <f t="shared" si="2009"/>
        <v>Green</v>
      </c>
      <c r="Q6261" t="str">
        <f t="shared" si="2010"/>
        <v>Red</v>
      </c>
      <c r="R6261" t="str">
        <f t="shared" si="2011"/>
        <v>Green</v>
      </c>
      <c r="S6261" t="str">
        <f t="shared" si="2012"/>
        <v>Green</v>
      </c>
      <c r="T6261" t="str">
        <f t="shared" si="2013"/>
        <v>Red</v>
      </c>
      <c r="U6261" t="str">
        <f t="shared" si="2014"/>
        <v>Red</v>
      </c>
      <c r="V6261" t="str">
        <f t="shared" si="2015"/>
        <v>Green</v>
      </c>
      <c r="W6261" t="str">
        <f t="shared" si="2016"/>
        <v>Red</v>
      </c>
      <c r="X6261" t="str">
        <f t="shared" si="2017"/>
        <v>Red</v>
      </c>
      <c r="Y6261" t="str">
        <f t="shared" si="2018"/>
        <v>Red</v>
      </c>
      <c r="Z6261" t="str">
        <f t="shared" si="2019"/>
        <v>Red</v>
      </c>
      <c r="AA6261" t="str">
        <f t="shared" si="2020"/>
        <v>Green</v>
      </c>
      <c r="AB6261" t="str">
        <f t="shared" si="2021"/>
        <v>Green</v>
      </c>
      <c r="AC6261" t="str">
        <f t="shared" si="2022"/>
        <v>Red</v>
      </c>
      <c r="AD6261" t="str">
        <f t="shared" si="2023"/>
        <v>Green</v>
      </c>
    </row>
    <row r="6262" spans="1:30" x14ac:dyDescent="0.3">
      <c r="A6262" t="str">
        <f t="shared" si="2024"/>
        <v>08/08/2026VierzonChateauroux</v>
      </c>
      <c r="D6262" s="2">
        <v>46242</v>
      </c>
      <c r="E6262" s="3">
        <v>0.66666666666666663</v>
      </c>
      <c r="F6262" t="s">
        <v>7574</v>
      </c>
      <c r="G6262" t="s">
        <v>6082</v>
      </c>
      <c r="H6262">
        <v>0</v>
      </c>
      <c r="I6262">
        <v>1</v>
      </c>
      <c r="J6262">
        <v>1</v>
      </c>
      <c r="K6262">
        <v>3</v>
      </c>
      <c r="L6262" s="22" t="str">
        <f t="shared" si="2005"/>
        <v>08/08/2026</v>
      </c>
      <c r="M6262" s="23">
        <f t="shared" si="2006"/>
        <v>0.54166666666666663</v>
      </c>
      <c r="N6262" t="str">
        <f t="shared" si="2007"/>
        <v>1 - 3</v>
      </c>
      <c r="O6262" t="str">
        <f t="shared" si="2008"/>
        <v>Red</v>
      </c>
      <c r="P6262" t="str">
        <f t="shared" si="2009"/>
        <v>Red</v>
      </c>
      <c r="Q6262" t="str">
        <f t="shared" si="2010"/>
        <v>Green</v>
      </c>
      <c r="R6262" t="str">
        <f t="shared" si="2011"/>
        <v>Red</v>
      </c>
      <c r="S6262" t="str">
        <f t="shared" si="2012"/>
        <v>Green</v>
      </c>
      <c r="T6262" t="str">
        <f t="shared" si="2013"/>
        <v>Green</v>
      </c>
      <c r="U6262" t="str">
        <f t="shared" si="2014"/>
        <v>Red</v>
      </c>
      <c r="V6262" t="str">
        <f t="shared" si="2015"/>
        <v>Red</v>
      </c>
      <c r="W6262" t="str">
        <f t="shared" si="2016"/>
        <v>Green</v>
      </c>
      <c r="X6262" t="str">
        <f t="shared" si="2017"/>
        <v>Green</v>
      </c>
      <c r="Y6262" t="str">
        <f t="shared" si="2018"/>
        <v>Green</v>
      </c>
      <c r="Z6262" t="str">
        <f t="shared" si="2019"/>
        <v>Green</v>
      </c>
      <c r="AA6262" t="str">
        <f t="shared" si="2020"/>
        <v>Red</v>
      </c>
      <c r="AB6262" t="str">
        <f t="shared" si="2021"/>
        <v>Red</v>
      </c>
      <c r="AC6262" t="str">
        <f t="shared" si="2022"/>
        <v>Green</v>
      </c>
      <c r="AD6262" t="str">
        <f t="shared" si="2023"/>
        <v>Red</v>
      </c>
    </row>
    <row r="6263" spans="1:30" x14ac:dyDescent="0.3">
      <c r="A6263" t="str">
        <f t="shared" si="2024"/>
        <v>08/08/2026Zawisza BydgoszczResovia Rzeszow</v>
      </c>
      <c r="D6263" s="2">
        <v>46242</v>
      </c>
      <c r="E6263" s="3">
        <v>0.66666666666666663</v>
      </c>
      <c r="F6263" t="s">
        <v>3540</v>
      </c>
      <c r="G6263" t="s">
        <v>2554</v>
      </c>
      <c r="H6263">
        <v>1</v>
      </c>
      <c r="I6263">
        <v>0</v>
      </c>
      <c r="J6263">
        <v>1</v>
      </c>
      <c r="K6263">
        <v>0</v>
      </c>
      <c r="L6263" s="22" t="str">
        <f t="shared" si="2005"/>
        <v>08/08/2026</v>
      </c>
      <c r="M6263" s="23">
        <f t="shared" si="2006"/>
        <v>0.54166666666666663</v>
      </c>
      <c r="N6263" t="str">
        <f t="shared" si="2007"/>
        <v>1 - 0</v>
      </c>
      <c r="O6263" t="str">
        <f t="shared" si="2008"/>
        <v>Green</v>
      </c>
      <c r="P6263" t="str">
        <f t="shared" si="2009"/>
        <v>Red</v>
      </c>
      <c r="Q6263" t="str">
        <f t="shared" si="2010"/>
        <v>Red</v>
      </c>
      <c r="R6263" t="str">
        <f t="shared" si="2011"/>
        <v>Green</v>
      </c>
      <c r="S6263" t="str">
        <f t="shared" si="2012"/>
        <v>Red</v>
      </c>
      <c r="T6263" t="str">
        <f t="shared" si="2013"/>
        <v>Green</v>
      </c>
      <c r="U6263" t="str">
        <f t="shared" si="2014"/>
        <v>Green</v>
      </c>
      <c r="V6263" t="str">
        <f t="shared" si="2015"/>
        <v>Red</v>
      </c>
      <c r="W6263" t="str">
        <f t="shared" si="2016"/>
        <v>Red</v>
      </c>
      <c r="X6263" t="str">
        <f t="shared" si="2017"/>
        <v>Green</v>
      </c>
      <c r="Y6263" t="str">
        <f t="shared" si="2018"/>
        <v>Red</v>
      </c>
      <c r="Z6263" t="str">
        <f t="shared" si="2019"/>
        <v>Red</v>
      </c>
      <c r="AA6263" t="str">
        <f t="shared" si="2020"/>
        <v>Green</v>
      </c>
      <c r="AB6263" t="str">
        <f t="shared" si="2021"/>
        <v>Green</v>
      </c>
      <c r="AC6263" t="str">
        <f t="shared" si="2022"/>
        <v>Red</v>
      </c>
      <c r="AD6263" t="str">
        <f t="shared" si="2023"/>
        <v>Green</v>
      </c>
    </row>
    <row r="6264" spans="1:30" x14ac:dyDescent="0.3">
      <c r="A6264" t="str">
        <f t="shared" si="2024"/>
        <v>08/08/2026Standard LiegeCercle Brugge</v>
      </c>
      <c r="D6264" s="2">
        <v>46242</v>
      </c>
      <c r="E6264" s="3">
        <v>0.67708333333333337</v>
      </c>
      <c r="F6264" t="s">
        <v>4000</v>
      </c>
      <c r="G6264" t="s">
        <v>3793</v>
      </c>
      <c r="H6264">
        <v>1</v>
      </c>
      <c r="I6264">
        <v>1</v>
      </c>
      <c r="J6264">
        <v>2</v>
      </c>
      <c r="K6264">
        <v>2</v>
      </c>
      <c r="L6264" s="22" t="str">
        <f t="shared" si="2005"/>
        <v>08/08/2026</v>
      </c>
      <c r="M6264" s="23">
        <f t="shared" si="2006"/>
        <v>0.55208333333333337</v>
      </c>
      <c r="N6264" t="str">
        <f t="shared" si="2007"/>
        <v>2 - 2</v>
      </c>
      <c r="O6264" t="str">
        <f t="shared" si="2008"/>
        <v>Red</v>
      </c>
      <c r="P6264" t="str">
        <f t="shared" si="2009"/>
        <v>Green</v>
      </c>
      <c r="Q6264" t="str">
        <f t="shared" si="2010"/>
        <v>Red</v>
      </c>
      <c r="R6264" t="str">
        <f t="shared" si="2011"/>
        <v>Green</v>
      </c>
      <c r="S6264" t="str">
        <f t="shared" si="2012"/>
        <v>Green</v>
      </c>
      <c r="T6264" t="str">
        <f t="shared" si="2013"/>
        <v>Red</v>
      </c>
      <c r="U6264" t="str">
        <f t="shared" si="2014"/>
        <v>Red</v>
      </c>
      <c r="V6264" t="str">
        <f t="shared" si="2015"/>
        <v>Green</v>
      </c>
      <c r="W6264" t="str">
        <f t="shared" si="2016"/>
        <v>Red</v>
      </c>
      <c r="X6264" t="str">
        <f t="shared" si="2017"/>
        <v>Green</v>
      </c>
      <c r="Y6264" t="str">
        <f t="shared" si="2018"/>
        <v>Green</v>
      </c>
      <c r="Z6264" t="str">
        <f t="shared" si="2019"/>
        <v>Green</v>
      </c>
      <c r="AA6264" t="str">
        <f t="shared" si="2020"/>
        <v>Red</v>
      </c>
      <c r="AB6264" t="str">
        <f t="shared" si="2021"/>
        <v>Red</v>
      </c>
      <c r="AC6264" t="str">
        <f t="shared" si="2022"/>
        <v>Green</v>
      </c>
      <c r="AD6264" t="str">
        <f t="shared" si="2023"/>
        <v>Red</v>
      </c>
    </row>
    <row r="6265" spans="1:30" x14ac:dyDescent="0.3">
      <c r="A6265" t="str">
        <f t="shared" si="2024"/>
        <v>08/08/2026BrestVenezia FC</v>
      </c>
      <c r="D6265" s="2">
        <v>46242</v>
      </c>
      <c r="E6265" s="3">
        <v>0.6875</v>
      </c>
      <c r="F6265" t="s">
        <v>1691</v>
      </c>
      <c r="G6265" t="s">
        <v>2086</v>
      </c>
      <c r="H6265">
        <v>1</v>
      </c>
      <c r="I6265">
        <v>2</v>
      </c>
      <c r="J6265">
        <v>2</v>
      </c>
      <c r="K6265">
        <v>2</v>
      </c>
      <c r="L6265" s="22" t="str">
        <f t="shared" si="2005"/>
        <v>08/08/2026</v>
      </c>
      <c r="M6265" s="23">
        <f t="shared" si="2006"/>
        <v>0.5625</v>
      </c>
      <c r="N6265" t="str">
        <f t="shared" si="2007"/>
        <v>2 - 2</v>
      </c>
      <c r="O6265" t="str">
        <f t="shared" si="2008"/>
        <v>Red</v>
      </c>
      <c r="P6265" t="str">
        <f t="shared" si="2009"/>
        <v>Green</v>
      </c>
      <c r="Q6265" t="str">
        <f t="shared" si="2010"/>
        <v>Red</v>
      </c>
      <c r="R6265" t="str">
        <f t="shared" si="2011"/>
        <v>Green</v>
      </c>
      <c r="S6265" t="str">
        <f t="shared" si="2012"/>
        <v>Green</v>
      </c>
      <c r="T6265" t="str">
        <f t="shared" si="2013"/>
        <v>Red</v>
      </c>
      <c r="U6265" t="str">
        <f t="shared" si="2014"/>
        <v>Red</v>
      </c>
      <c r="V6265" t="str">
        <f t="shared" si="2015"/>
        <v>Red</v>
      </c>
      <c r="W6265" t="str">
        <f t="shared" si="2016"/>
        <v>Green</v>
      </c>
      <c r="X6265" t="str">
        <f t="shared" si="2017"/>
        <v>Green</v>
      </c>
      <c r="Y6265" t="str">
        <f t="shared" si="2018"/>
        <v>Green</v>
      </c>
      <c r="Z6265" t="str">
        <f t="shared" si="2019"/>
        <v>Green</v>
      </c>
      <c r="AA6265" t="str">
        <f t="shared" si="2020"/>
        <v>Red</v>
      </c>
      <c r="AB6265" t="str">
        <f t="shared" si="2021"/>
        <v>Red</v>
      </c>
      <c r="AC6265" t="str">
        <f t="shared" si="2022"/>
        <v>Green</v>
      </c>
      <c r="AD6265" t="str">
        <f t="shared" si="2023"/>
        <v>Red</v>
      </c>
    </row>
    <row r="6266" spans="1:30" x14ac:dyDescent="0.3">
      <c r="A6266" t="str">
        <f t="shared" si="2024"/>
        <v>08/08/2026CF OS BelenensesCaldas SC</v>
      </c>
      <c r="D6266" s="2">
        <v>46242</v>
      </c>
      <c r="E6266" s="3">
        <v>0.6875</v>
      </c>
      <c r="F6266" t="s">
        <v>2664</v>
      </c>
      <c r="G6266" t="s">
        <v>7575</v>
      </c>
      <c r="H6266">
        <v>1</v>
      </c>
      <c r="I6266">
        <v>0</v>
      </c>
      <c r="J6266">
        <v>1</v>
      </c>
      <c r="K6266">
        <v>0</v>
      </c>
      <c r="L6266" s="22" t="str">
        <f t="shared" si="2005"/>
        <v>08/08/2026</v>
      </c>
      <c r="M6266" s="23">
        <f t="shared" si="2006"/>
        <v>0.5625</v>
      </c>
      <c r="N6266" t="str">
        <f t="shared" si="2007"/>
        <v>1 - 0</v>
      </c>
      <c r="O6266" t="str">
        <f t="shared" si="2008"/>
        <v>Green</v>
      </c>
      <c r="P6266" t="str">
        <f t="shared" si="2009"/>
        <v>Red</v>
      </c>
      <c r="Q6266" t="str">
        <f t="shared" si="2010"/>
        <v>Red</v>
      </c>
      <c r="R6266" t="str">
        <f t="shared" si="2011"/>
        <v>Green</v>
      </c>
      <c r="S6266" t="str">
        <f t="shared" si="2012"/>
        <v>Red</v>
      </c>
      <c r="T6266" t="str">
        <f t="shared" si="2013"/>
        <v>Green</v>
      </c>
      <c r="U6266" t="str">
        <f t="shared" si="2014"/>
        <v>Green</v>
      </c>
      <c r="V6266" t="str">
        <f t="shared" si="2015"/>
        <v>Red</v>
      </c>
      <c r="W6266" t="str">
        <f t="shared" si="2016"/>
        <v>Red</v>
      </c>
      <c r="X6266" t="str">
        <f t="shared" si="2017"/>
        <v>Green</v>
      </c>
      <c r="Y6266" t="str">
        <f t="shared" si="2018"/>
        <v>Red</v>
      </c>
      <c r="Z6266" t="str">
        <f t="shared" si="2019"/>
        <v>Red</v>
      </c>
      <c r="AA6266" t="str">
        <f t="shared" si="2020"/>
        <v>Green</v>
      </c>
      <c r="AB6266" t="str">
        <f t="shared" si="2021"/>
        <v>Green</v>
      </c>
      <c r="AC6266" t="str">
        <f t="shared" si="2022"/>
        <v>Red</v>
      </c>
      <c r="AD6266" t="str">
        <f t="shared" si="2023"/>
        <v>Green</v>
      </c>
    </row>
    <row r="6267" spans="1:30" x14ac:dyDescent="0.3">
      <c r="A6267" t="str">
        <f t="shared" si="2024"/>
        <v>08/08/2026Cheltenham TownCharlton Athletic</v>
      </c>
      <c r="B6267" t="s">
        <v>5899</v>
      </c>
      <c r="C6267" t="s">
        <v>5900</v>
      </c>
      <c r="D6267" s="2">
        <v>46242</v>
      </c>
      <c r="E6267" s="3">
        <v>0.6875</v>
      </c>
      <c r="F6267" t="s">
        <v>5856</v>
      </c>
      <c r="G6267" t="s">
        <v>3835</v>
      </c>
      <c r="H6267">
        <v>0</v>
      </c>
      <c r="I6267">
        <v>3</v>
      </c>
      <c r="J6267">
        <v>1</v>
      </c>
      <c r="K6267">
        <v>3</v>
      </c>
      <c r="L6267" s="22" t="str">
        <f t="shared" si="2005"/>
        <v>08/08/2026</v>
      </c>
      <c r="M6267" s="23">
        <f t="shared" si="2006"/>
        <v>0.5625</v>
      </c>
      <c r="N6267" t="str">
        <f t="shared" si="2007"/>
        <v>1 - 3</v>
      </c>
      <c r="O6267" t="str">
        <f t="shared" si="2008"/>
        <v>Red</v>
      </c>
      <c r="P6267" t="str">
        <f t="shared" si="2009"/>
        <v>Red</v>
      </c>
      <c r="Q6267" t="str">
        <f t="shared" si="2010"/>
        <v>Green</v>
      </c>
      <c r="R6267" t="str">
        <f t="shared" si="2011"/>
        <v>Red</v>
      </c>
      <c r="S6267" t="str">
        <f t="shared" si="2012"/>
        <v>Green</v>
      </c>
      <c r="T6267" t="str">
        <f t="shared" si="2013"/>
        <v>Green</v>
      </c>
      <c r="U6267" t="str">
        <f t="shared" si="2014"/>
        <v>Red</v>
      </c>
      <c r="V6267" t="str">
        <f t="shared" si="2015"/>
        <v>Red</v>
      </c>
      <c r="W6267" t="str">
        <f t="shared" si="2016"/>
        <v>Green</v>
      </c>
      <c r="X6267" t="str">
        <f t="shared" si="2017"/>
        <v>Green</v>
      </c>
      <c r="Y6267" t="str">
        <f t="shared" si="2018"/>
        <v>Green</v>
      </c>
      <c r="Z6267" t="str">
        <f t="shared" si="2019"/>
        <v>Green</v>
      </c>
      <c r="AA6267" t="str">
        <f t="shared" si="2020"/>
        <v>Red</v>
      </c>
      <c r="AB6267" t="str">
        <f t="shared" si="2021"/>
        <v>Red</v>
      </c>
      <c r="AC6267" t="str">
        <f t="shared" si="2022"/>
        <v>Green</v>
      </c>
      <c r="AD6267" t="str">
        <f t="shared" si="2023"/>
        <v>Red</v>
      </c>
    </row>
    <row r="6268" spans="1:30" x14ac:dyDescent="0.3">
      <c r="A6268" t="str">
        <f t="shared" si="2024"/>
        <v>08/08/2026Colchester United Southampton</v>
      </c>
      <c r="B6268" t="s">
        <v>5899</v>
      </c>
      <c r="C6268" t="s">
        <v>5900</v>
      </c>
      <c r="D6268" s="2">
        <v>46242</v>
      </c>
      <c r="E6268" s="3">
        <v>0.6875</v>
      </c>
      <c r="F6268" t="s">
        <v>1534</v>
      </c>
      <c r="G6268" t="s">
        <v>2688</v>
      </c>
      <c r="H6268">
        <v>0</v>
      </c>
      <c r="I6268">
        <v>0</v>
      </c>
      <c r="J6268">
        <v>0</v>
      </c>
      <c r="K6268">
        <v>2</v>
      </c>
      <c r="L6268" s="22" t="str">
        <f t="shared" si="2005"/>
        <v>08/08/2026</v>
      </c>
      <c r="M6268" s="23">
        <f t="shared" si="2006"/>
        <v>0.5625</v>
      </c>
      <c r="N6268" t="str">
        <f t="shared" si="2007"/>
        <v>0 - 2</v>
      </c>
      <c r="O6268" t="str">
        <f t="shared" si="2008"/>
        <v>Red</v>
      </c>
      <c r="P6268" t="str">
        <f t="shared" si="2009"/>
        <v>Red</v>
      </c>
      <c r="Q6268" t="str">
        <f t="shared" si="2010"/>
        <v>Green</v>
      </c>
      <c r="R6268" t="str">
        <f t="shared" si="2011"/>
        <v>Red</v>
      </c>
      <c r="S6268" t="str">
        <f t="shared" si="2012"/>
        <v>Green</v>
      </c>
      <c r="T6268" t="str">
        <f t="shared" si="2013"/>
        <v>Green</v>
      </c>
      <c r="U6268" t="str">
        <f t="shared" si="2014"/>
        <v>Red</v>
      </c>
      <c r="V6268" t="str">
        <f t="shared" si="2015"/>
        <v>Green</v>
      </c>
      <c r="W6268" t="str">
        <f t="shared" si="2016"/>
        <v>Red</v>
      </c>
      <c r="X6268" t="str">
        <f t="shared" si="2017"/>
        <v>Red</v>
      </c>
      <c r="Y6268" t="str">
        <f t="shared" si="2018"/>
        <v>Green</v>
      </c>
      <c r="Z6268" t="str">
        <f t="shared" si="2019"/>
        <v>Red</v>
      </c>
      <c r="AA6268" t="str">
        <f t="shared" si="2020"/>
        <v>Green</v>
      </c>
      <c r="AB6268" t="str">
        <f t="shared" si="2021"/>
        <v>Green</v>
      </c>
      <c r="AC6268" t="str">
        <f t="shared" si="2022"/>
        <v>Red</v>
      </c>
      <c r="AD6268" t="str">
        <f t="shared" si="2023"/>
        <v>Green</v>
      </c>
    </row>
    <row r="6269" spans="1:30" x14ac:dyDescent="0.3">
      <c r="A6269" t="str">
        <f t="shared" si="2024"/>
        <v>08/08/2026Coventry CityEspanyol</v>
      </c>
      <c r="D6269" s="2">
        <v>46242</v>
      </c>
      <c r="E6269" s="3">
        <v>0.6875</v>
      </c>
      <c r="F6269" t="s">
        <v>7576</v>
      </c>
      <c r="G6269" t="s">
        <v>1466</v>
      </c>
      <c r="H6269">
        <v>0</v>
      </c>
      <c r="I6269">
        <v>1</v>
      </c>
      <c r="J6269">
        <v>3</v>
      </c>
      <c r="K6269">
        <v>1</v>
      </c>
      <c r="L6269" s="22" t="str">
        <f t="shared" si="2005"/>
        <v>08/08/2026</v>
      </c>
      <c r="M6269" s="23">
        <f t="shared" si="2006"/>
        <v>0.5625</v>
      </c>
      <c r="N6269" t="str">
        <f t="shared" si="2007"/>
        <v>3 - 1</v>
      </c>
      <c r="O6269" t="str">
        <f t="shared" si="2008"/>
        <v>Green</v>
      </c>
      <c r="P6269" t="str">
        <f t="shared" si="2009"/>
        <v>Red</v>
      </c>
      <c r="Q6269" t="str">
        <f t="shared" si="2010"/>
        <v>Red</v>
      </c>
      <c r="R6269" t="str">
        <f t="shared" si="2011"/>
        <v>Green</v>
      </c>
      <c r="S6269" t="str">
        <f t="shared" si="2012"/>
        <v>Red</v>
      </c>
      <c r="T6269" t="str">
        <f t="shared" si="2013"/>
        <v>Green</v>
      </c>
      <c r="U6269" t="str">
        <f t="shared" si="2014"/>
        <v>Red</v>
      </c>
      <c r="V6269" t="str">
        <f t="shared" si="2015"/>
        <v>Red</v>
      </c>
      <c r="W6269" t="str">
        <f t="shared" si="2016"/>
        <v>Green</v>
      </c>
      <c r="X6269" t="str">
        <f t="shared" si="2017"/>
        <v>Green</v>
      </c>
      <c r="Y6269" t="str">
        <f t="shared" si="2018"/>
        <v>Green</v>
      </c>
      <c r="Z6269" t="str">
        <f t="shared" si="2019"/>
        <v>Green</v>
      </c>
      <c r="AA6269" t="str">
        <f t="shared" si="2020"/>
        <v>Red</v>
      </c>
      <c r="AB6269" t="str">
        <f t="shared" si="2021"/>
        <v>Red</v>
      </c>
      <c r="AC6269" t="str">
        <f t="shared" si="2022"/>
        <v>Green</v>
      </c>
      <c r="AD6269" t="str">
        <f t="shared" si="2023"/>
        <v>Red</v>
      </c>
    </row>
    <row r="6270" spans="1:30" x14ac:dyDescent="0.3">
      <c r="A6270" t="str">
        <f t="shared" si="2024"/>
        <v>08/08/2026Elche BAC Torrellano</v>
      </c>
      <c r="D6270" s="2">
        <v>46242</v>
      </c>
      <c r="E6270" s="3">
        <v>0.6875</v>
      </c>
      <c r="F6270" t="s">
        <v>6937</v>
      </c>
      <c r="G6270" t="s">
        <v>7577</v>
      </c>
      <c r="H6270">
        <v>1</v>
      </c>
      <c r="I6270">
        <v>2</v>
      </c>
      <c r="J6270">
        <v>1</v>
      </c>
      <c r="K6270">
        <v>3</v>
      </c>
      <c r="L6270" s="22" t="str">
        <f t="shared" ref="L6270:L6333" si="2025">"0"&amp;DAY(D6270)&amp;"/"&amp;"08"&amp;"/"&amp;YEAR(D6270)</f>
        <v>08/08/2026</v>
      </c>
      <c r="M6270" s="23">
        <f t="shared" ref="M6270:M6333" si="2026">E6270-TIME(3,0,0)</f>
        <v>0.5625</v>
      </c>
      <c r="N6270" t="str">
        <f t="shared" ref="N6270:N6333" si="2027">J6270&amp;" - "&amp;K6270</f>
        <v>1 - 3</v>
      </c>
      <c r="O6270" t="str">
        <f t="shared" si="2008"/>
        <v>Red</v>
      </c>
      <c r="P6270" t="str">
        <f t="shared" si="2009"/>
        <v>Red</v>
      </c>
      <c r="Q6270" t="str">
        <f t="shared" si="2010"/>
        <v>Green</v>
      </c>
      <c r="R6270" t="str">
        <f t="shared" si="2011"/>
        <v>Red</v>
      </c>
      <c r="S6270" t="str">
        <f t="shared" si="2012"/>
        <v>Green</v>
      </c>
      <c r="T6270" t="str">
        <f t="shared" si="2013"/>
        <v>Green</v>
      </c>
      <c r="U6270" t="str">
        <f t="shared" si="2014"/>
        <v>Red</v>
      </c>
      <c r="V6270" t="str">
        <f t="shared" si="2015"/>
        <v>Red</v>
      </c>
      <c r="W6270" t="str">
        <f t="shared" si="2016"/>
        <v>Green</v>
      </c>
      <c r="X6270" t="str">
        <f t="shared" si="2017"/>
        <v>Green</v>
      </c>
      <c r="Y6270" t="str">
        <f t="shared" si="2018"/>
        <v>Green</v>
      </c>
      <c r="Z6270" t="str">
        <f t="shared" si="2019"/>
        <v>Green</v>
      </c>
      <c r="AA6270" t="str">
        <f t="shared" si="2020"/>
        <v>Red</v>
      </c>
      <c r="AB6270" t="str">
        <f t="shared" si="2021"/>
        <v>Red</v>
      </c>
      <c r="AC6270" t="str">
        <f t="shared" si="2022"/>
        <v>Green</v>
      </c>
      <c r="AD6270" t="str">
        <f t="shared" si="2023"/>
        <v>Red</v>
      </c>
    </row>
    <row r="6271" spans="1:30" x14ac:dyDescent="0.3">
      <c r="A6271" t="str">
        <f t="shared" si="2024"/>
        <v>08/08/2026FK PopradMFK Snina</v>
      </c>
      <c r="D6271" s="2">
        <v>46242</v>
      </c>
      <c r="E6271" s="3">
        <v>0.6875</v>
      </c>
      <c r="F6271" t="s">
        <v>7578</v>
      </c>
      <c r="G6271" t="s">
        <v>6040</v>
      </c>
      <c r="H6271">
        <v>0</v>
      </c>
      <c r="I6271">
        <v>0</v>
      </c>
      <c r="J6271">
        <v>0</v>
      </c>
      <c r="K6271">
        <v>1</v>
      </c>
      <c r="L6271" s="22" t="str">
        <f t="shared" si="2025"/>
        <v>08/08/2026</v>
      </c>
      <c r="M6271" s="23">
        <f t="shared" si="2026"/>
        <v>0.5625</v>
      </c>
      <c r="N6271" t="str">
        <f t="shared" si="2027"/>
        <v>0 - 1</v>
      </c>
      <c r="O6271" t="str">
        <f t="shared" si="2008"/>
        <v>Red</v>
      </c>
      <c r="P6271" t="str">
        <f t="shared" si="2009"/>
        <v>Red</v>
      </c>
      <c r="Q6271" t="str">
        <f t="shared" si="2010"/>
        <v>Green</v>
      </c>
      <c r="R6271" t="str">
        <f t="shared" si="2011"/>
        <v>Red</v>
      </c>
      <c r="S6271" t="str">
        <f t="shared" si="2012"/>
        <v>Green</v>
      </c>
      <c r="T6271" t="str">
        <f t="shared" si="2013"/>
        <v>Green</v>
      </c>
      <c r="U6271" t="str">
        <f t="shared" si="2014"/>
        <v>Red</v>
      </c>
      <c r="V6271" t="str">
        <f t="shared" si="2015"/>
        <v>Green</v>
      </c>
      <c r="W6271" t="str">
        <f t="shared" si="2016"/>
        <v>Red</v>
      </c>
      <c r="X6271" t="str">
        <f t="shared" si="2017"/>
        <v>Red</v>
      </c>
      <c r="Y6271" t="str">
        <f t="shared" si="2018"/>
        <v>Red</v>
      </c>
      <c r="Z6271" t="str">
        <f t="shared" si="2019"/>
        <v>Red</v>
      </c>
      <c r="AA6271" t="str">
        <f t="shared" si="2020"/>
        <v>Green</v>
      </c>
      <c r="AB6271" t="str">
        <f t="shared" si="2021"/>
        <v>Green</v>
      </c>
      <c r="AC6271" t="str">
        <f t="shared" si="2022"/>
        <v>Red</v>
      </c>
      <c r="AD6271" t="str">
        <f t="shared" si="2023"/>
        <v>Green</v>
      </c>
    </row>
    <row r="6272" spans="1:30" x14ac:dyDescent="0.3">
      <c r="A6272" t="str">
        <f t="shared" si="2024"/>
        <v>08/08/2026Hviti RiddarinnMagni</v>
      </c>
      <c r="D6272" s="2">
        <v>46242</v>
      </c>
      <c r="E6272" s="3">
        <v>0.6875</v>
      </c>
      <c r="F6272" t="s">
        <v>169</v>
      </c>
      <c r="G6272" t="s">
        <v>3344</v>
      </c>
      <c r="H6272">
        <v>1</v>
      </c>
      <c r="I6272">
        <v>0</v>
      </c>
      <c r="J6272">
        <v>1</v>
      </c>
      <c r="K6272">
        <v>0</v>
      </c>
      <c r="L6272" s="22" t="str">
        <f t="shared" si="2025"/>
        <v>08/08/2026</v>
      </c>
      <c r="M6272" s="23">
        <f t="shared" si="2026"/>
        <v>0.5625</v>
      </c>
      <c r="N6272" t="str">
        <f t="shared" si="2027"/>
        <v>1 - 0</v>
      </c>
      <c r="O6272" t="str">
        <f t="shared" si="2008"/>
        <v>Green</v>
      </c>
      <c r="P6272" t="str">
        <f t="shared" si="2009"/>
        <v>Red</v>
      </c>
      <c r="Q6272" t="str">
        <f t="shared" si="2010"/>
        <v>Red</v>
      </c>
      <c r="R6272" t="str">
        <f t="shared" si="2011"/>
        <v>Green</v>
      </c>
      <c r="S6272" t="str">
        <f t="shared" si="2012"/>
        <v>Red</v>
      </c>
      <c r="T6272" t="str">
        <f t="shared" si="2013"/>
        <v>Green</v>
      </c>
      <c r="U6272" t="str">
        <f t="shared" si="2014"/>
        <v>Green</v>
      </c>
      <c r="V6272" t="str">
        <f t="shared" si="2015"/>
        <v>Red</v>
      </c>
      <c r="W6272" t="str">
        <f t="shared" si="2016"/>
        <v>Red</v>
      </c>
      <c r="X6272" t="str">
        <f t="shared" si="2017"/>
        <v>Green</v>
      </c>
      <c r="Y6272" t="str">
        <f t="shared" si="2018"/>
        <v>Red</v>
      </c>
      <c r="Z6272" t="str">
        <f t="shared" si="2019"/>
        <v>Red</v>
      </c>
      <c r="AA6272" t="str">
        <f t="shared" si="2020"/>
        <v>Green</v>
      </c>
      <c r="AB6272" t="str">
        <f t="shared" si="2021"/>
        <v>Green</v>
      </c>
      <c r="AC6272" t="str">
        <f t="shared" si="2022"/>
        <v>Red</v>
      </c>
      <c r="AD6272" t="str">
        <f t="shared" si="2023"/>
        <v>Green</v>
      </c>
    </row>
    <row r="6273" spans="1:30" x14ac:dyDescent="0.3">
      <c r="A6273" t="str">
        <f t="shared" si="2024"/>
        <v>08/08/2026Kolsass/WeerFC Volders</v>
      </c>
      <c r="D6273" s="2">
        <v>46242</v>
      </c>
      <c r="E6273" s="3">
        <v>0.6875</v>
      </c>
      <c r="F6273" t="s">
        <v>5434</v>
      </c>
      <c r="G6273" t="s">
        <v>5430</v>
      </c>
      <c r="H6273">
        <v>1</v>
      </c>
      <c r="I6273">
        <v>0</v>
      </c>
      <c r="J6273">
        <v>1</v>
      </c>
      <c r="K6273">
        <v>0</v>
      </c>
      <c r="L6273" s="22" t="str">
        <f t="shared" si="2025"/>
        <v>08/08/2026</v>
      </c>
      <c r="M6273" s="23">
        <f t="shared" si="2026"/>
        <v>0.5625</v>
      </c>
      <c r="N6273" t="str">
        <f t="shared" si="2027"/>
        <v>1 - 0</v>
      </c>
      <c r="O6273" t="str">
        <f t="shared" si="2008"/>
        <v>Green</v>
      </c>
      <c r="P6273" t="str">
        <f t="shared" si="2009"/>
        <v>Red</v>
      </c>
      <c r="Q6273" t="str">
        <f t="shared" si="2010"/>
        <v>Red</v>
      </c>
      <c r="R6273" t="str">
        <f t="shared" si="2011"/>
        <v>Green</v>
      </c>
      <c r="S6273" t="str">
        <f t="shared" si="2012"/>
        <v>Red</v>
      </c>
      <c r="T6273" t="str">
        <f t="shared" si="2013"/>
        <v>Green</v>
      </c>
      <c r="U6273" t="str">
        <f t="shared" si="2014"/>
        <v>Green</v>
      </c>
      <c r="V6273" t="str">
        <f t="shared" si="2015"/>
        <v>Red</v>
      </c>
      <c r="W6273" t="str">
        <f t="shared" si="2016"/>
        <v>Red</v>
      </c>
      <c r="X6273" t="str">
        <f t="shared" si="2017"/>
        <v>Green</v>
      </c>
      <c r="Y6273" t="str">
        <f t="shared" si="2018"/>
        <v>Red</v>
      </c>
      <c r="Z6273" t="str">
        <f t="shared" si="2019"/>
        <v>Red</v>
      </c>
      <c r="AA6273" t="str">
        <f t="shared" si="2020"/>
        <v>Green</v>
      </c>
      <c r="AB6273" t="str">
        <f t="shared" si="2021"/>
        <v>Green</v>
      </c>
      <c r="AC6273" t="str">
        <f t="shared" si="2022"/>
        <v>Red</v>
      </c>
      <c r="AD6273" t="str">
        <f t="shared" si="2023"/>
        <v>Green</v>
      </c>
    </row>
    <row r="6274" spans="1:30" x14ac:dyDescent="0.3">
      <c r="A6274" t="str">
        <f t="shared" si="2024"/>
        <v>08/08/2026NK RudesNK Osijek</v>
      </c>
      <c r="D6274" s="2">
        <v>46242</v>
      </c>
      <c r="E6274" s="3">
        <v>0.6875</v>
      </c>
      <c r="F6274" t="s">
        <v>4362</v>
      </c>
      <c r="G6274" t="s">
        <v>1765</v>
      </c>
      <c r="H6274">
        <v>0</v>
      </c>
      <c r="I6274">
        <v>4</v>
      </c>
      <c r="J6274">
        <v>1</v>
      </c>
      <c r="K6274">
        <v>6</v>
      </c>
      <c r="L6274" s="22" t="str">
        <f t="shared" si="2025"/>
        <v>08/08/2026</v>
      </c>
      <c r="M6274" s="23">
        <f t="shared" si="2026"/>
        <v>0.5625</v>
      </c>
      <c r="N6274" t="str">
        <f t="shared" si="2027"/>
        <v>1 - 6</v>
      </c>
      <c r="O6274" t="str">
        <f t="shared" ref="O6274:O6337" si="2028">IF($J6274&gt;$K6274,"Green","Red")</f>
        <v>Red</v>
      </c>
      <c r="P6274" t="str">
        <f t="shared" ref="P6274:P6337" si="2029">IF($J6274=$K6274,"Green","Red")</f>
        <v>Red</v>
      </c>
      <c r="Q6274" t="str">
        <f t="shared" ref="Q6274:Q6337" si="2030">IF($J6274&lt;$K6274,"Green","Red")</f>
        <v>Green</v>
      </c>
      <c r="R6274" t="str">
        <f t="shared" ref="R6274:R6337" si="2031">IF($J6274&gt;=$K6274,"Green","Red")</f>
        <v>Red</v>
      </c>
      <c r="S6274" t="str">
        <f t="shared" ref="S6274:S6337" si="2032">IF($J6274&lt;=$K6274,"Green","Red")</f>
        <v>Green</v>
      </c>
      <c r="T6274" t="str">
        <f t="shared" ref="T6274:T6337" si="2033">IF(OR($J6274&gt;$K6274,$J6274&lt;$K6274),"Green","Red")</f>
        <v>Green</v>
      </c>
      <c r="U6274" t="str">
        <f t="shared" ref="U6274:U6337" si="2034">IF($H6274&gt;$I6274,"Green","Red")</f>
        <v>Red</v>
      </c>
      <c r="V6274" t="str">
        <f t="shared" ref="V6274:V6337" si="2035">IF($H6274=$I6274,"Green","Red")</f>
        <v>Red</v>
      </c>
      <c r="W6274" t="str">
        <f t="shared" ref="W6274:W6337" si="2036">IF($H6274&lt;$I6274,"Green","Red")</f>
        <v>Green</v>
      </c>
      <c r="X6274" t="str">
        <f t="shared" ref="X6274:X6337" si="2037">IF($H6274+$I6274&gt;0,"Green","Red")</f>
        <v>Green</v>
      </c>
      <c r="Y6274" t="str">
        <f t="shared" ref="Y6274:Y6337" si="2038">IF($J6274+$K6274&gt;1.5,"Green","Red")</f>
        <v>Green</v>
      </c>
      <c r="Z6274" t="str">
        <f t="shared" ref="Z6274:Z6337" si="2039">IF($J6274+$K6274&gt;2.5,"Green","Red")</f>
        <v>Green</v>
      </c>
      <c r="AA6274" t="str">
        <f t="shared" ref="AA6274:AA6337" si="2040">IF($J6274+$K6274&lt;2.5,"Green","Red")</f>
        <v>Red</v>
      </c>
      <c r="AB6274" t="str">
        <f t="shared" ref="AB6274:AB6337" si="2041">IF($J6274+$K6274&lt;3.5,"Green","Red")</f>
        <v>Red</v>
      </c>
      <c r="AC6274" t="str">
        <f t="shared" ref="AC6274:AC6337" si="2042">IF(AND($J6274&gt;0,$K6274&gt;0),"Green","Red")</f>
        <v>Green</v>
      </c>
      <c r="AD6274" t="str">
        <f t="shared" ref="AD6274:AD6337" si="2043">IF(OR($J6274=0,$K6274=0),"Green","Red")</f>
        <v>Red</v>
      </c>
    </row>
    <row r="6275" spans="1:30" x14ac:dyDescent="0.3">
      <c r="A6275" t="str">
        <f t="shared" si="2024"/>
        <v>08/08/2026Rotherham UnitedWest Bromwich Albion</v>
      </c>
      <c r="B6275" t="s">
        <v>5899</v>
      </c>
      <c r="C6275" t="s">
        <v>5900</v>
      </c>
      <c r="D6275" s="2">
        <v>46242</v>
      </c>
      <c r="E6275" s="3">
        <v>0.6875</v>
      </c>
      <c r="F6275" t="s">
        <v>1490</v>
      </c>
      <c r="G6275" t="s">
        <v>3905</v>
      </c>
      <c r="H6275">
        <v>0</v>
      </c>
      <c r="I6275">
        <v>2</v>
      </c>
      <c r="J6275">
        <v>1</v>
      </c>
      <c r="K6275">
        <v>4</v>
      </c>
      <c r="L6275" s="22" t="str">
        <f t="shared" si="2025"/>
        <v>08/08/2026</v>
      </c>
      <c r="M6275" s="23">
        <f t="shared" si="2026"/>
        <v>0.5625</v>
      </c>
      <c r="N6275" t="str">
        <f t="shared" si="2027"/>
        <v>1 - 4</v>
      </c>
      <c r="O6275" t="str">
        <f t="shared" si="2028"/>
        <v>Red</v>
      </c>
      <c r="P6275" t="str">
        <f t="shared" si="2029"/>
        <v>Red</v>
      </c>
      <c r="Q6275" t="str">
        <f t="shared" si="2030"/>
        <v>Green</v>
      </c>
      <c r="R6275" t="str">
        <f t="shared" si="2031"/>
        <v>Red</v>
      </c>
      <c r="S6275" t="str">
        <f t="shared" si="2032"/>
        <v>Green</v>
      </c>
      <c r="T6275" t="str">
        <f t="shared" si="2033"/>
        <v>Green</v>
      </c>
      <c r="U6275" t="str">
        <f t="shared" si="2034"/>
        <v>Red</v>
      </c>
      <c r="V6275" t="str">
        <f t="shared" si="2035"/>
        <v>Red</v>
      </c>
      <c r="W6275" t="str">
        <f t="shared" si="2036"/>
        <v>Green</v>
      </c>
      <c r="X6275" t="str">
        <f t="shared" si="2037"/>
        <v>Green</v>
      </c>
      <c r="Y6275" t="str">
        <f t="shared" si="2038"/>
        <v>Green</v>
      </c>
      <c r="Z6275" t="str">
        <f t="shared" si="2039"/>
        <v>Green</v>
      </c>
      <c r="AA6275" t="str">
        <f t="shared" si="2040"/>
        <v>Red</v>
      </c>
      <c r="AB6275" t="str">
        <f t="shared" si="2041"/>
        <v>Red</v>
      </c>
      <c r="AC6275" t="str">
        <f t="shared" si="2042"/>
        <v>Green</v>
      </c>
      <c r="AD6275" t="str">
        <f t="shared" si="2043"/>
        <v>Red</v>
      </c>
    </row>
    <row r="6276" spans="1:30" x14ac:dyDescent="0.3">
      <c r="A6276" t="str">
        <f t="shared" si="2024"/>
        <v>08/08/2026SV LackenbachSC Oberpullendorf</v>
      </c>
      <c r="D6276" s="2">
        <v>46242</v>
      </c>
      <c r="E6276" s="3">
        <v>0.6875</v>
      </c>
      <c r="F6276" t="s">
        <v>7579</v>
      </c>
      <c r="G6276" t="s">
        <v>7580</v>
      </c>
      <c r="H6276">
        <v>0</v>
      </c>
      <c r="I6276">
        <v>1</v>
      </c>
      <c r="J6276">
        <v>0</v>
      </c>
      <c r="K6276">
        <v>3</v>
      </c>
      <c r="L6276" s="22" t="str">
        <f t="shared" si="2025"/>
        <v>08/08/2026</v>
      </c>
      <c r="M6276" s="23">
        <f t="shared" si="2026"/>
        <v>0.5625</v>
      </c>
      <c r="N6276" t="str">
        <f t="shared" si="2027"/>
        <v>0 - 3</v>
      </c>
      <c r="O6276" t="str">
        <f t="shared" si="2028"/>
        <v>Red</v>
      </c>
      <c r="P6276" t="str">
        <f t="shared" si="2029"/>
        <v>Red</v>
      </c>
      <c r="Q6276" t="str">
        <f t="shared" si="2030"/>
        <v>Green</v>
      </c>
      <c r="R6276" t="str">
        <f t="shared" si="2031"/>
        <v>Red</v>
      </c>
      <c r="S6276" t="str">
        <f t="shared" si="2032"/>
        <v>Green</v>
      </c>
      <c r="T6276" t="str">
        <f t="shared" si="2033"/>
        <v>Green</v>
      </c>
      <c r="U6276" t="str">
        <f t="shared" si="2034"/>
        <v>Red</v>
      </c>
      <c r="V6276" t="str">
        <f t="shared" si="2035"/>
        <v>Red</v>
      </c>
      <c r="W6276" t="str">
        <f t="shared" si="2036"/>
        <v>Green</v>
      </c>
      <c r="X6276" t="str">
        <f t="shared" si="2037"/>
        <v>Green</v>
      </c>
      <c r="Y6276" t="str">
        <f t="shared" si="2038"/>
        <v>Green</v>
      </c>
      <c r="Z6276" t="str">
        <f t="shared" si="2039"/>
        <v>Green</v>
      </c>
      <c r="AA6276" t="str">
        <f t="shared" si="2040"/>
        <v>Red</v>
      </c>
      <c r="AB6276" t="str">
        <f t="shared" si="2041"/>
        <v>Green</v>
      </c>
      <c r="AC6276" t="str">
        <f t="shared" si="2042"/>
        <v>Red</v>
      </c>
      <c r="AD6276" t="str">
        <f t="shared" si="2043"/>
        <v>Green</v>
      </c>
    </row>
    <row r="6277" spans="1:30" x14ac:dyDescent="0.3">
      <c r="A6277" t="str">
        <f t="shared" si="2024"/>
        <v>08/08/2026TuggenFC Widnau</v>
      </c>
      <c r="D6277" s="2">
        <v>46242</v>
      </c>
      <c r="E6277" s="3">
        <v>0.6875</v>
      </c>
      <c r="F6277" t="s">
        <v>7581</v>
      </c>
      <c r="G6277" t="s">
        <v>7582</v>
      </c>
      <c r="H6277">
        <v>0</v>
      </c>
      <c r="I6277">
        <v>0</v>
      </c>
      <c r="J6277">
        <v>3</v>
      </c>
      <c r="K6277">
        <v>0</v>
      </c>
      <c r="L6277" s="22" t="str">
        <f t="shared" si="2025"/>
        <v>08/08/2026</v>
      </c>
      <c r="M6277" s="23">
        <f t="shared" si="2026"/>
        <v>0.5625</v>
      </c>
      <c r="N6277" t="str">
        <f t="shared" si="2027"/>
        <v>3 - 0</v>
      </c>
      <c r="O6277" t="str">
        <f t="shared" si="2028"/>
        <v>Green</v>
      </c>
      <c r="P6277" t="str">
        <f t="shared" si="2029"/>
        <v>Red</v>
      </c>
      <c r="Q6277" t="str">
        <f t="shared" si="2030"/>
        <v>Red</v>
      </c>
      <c r="R6277" t="str">
        <f t="shared" si="2031"/>
        <v>Green</v>
      </c>
      <c r="S6277" t="str">
        <f t="shared" si="2032"/>
        <v>Red</v>
      </c>
      <c r="T6277" t="str">
        <f t="shared" si="2033"/>
        <v>Green</v>
      </c>
      <c r="U6277" t="str">
        <f t="shared" si="2034"/>
        <v>Red</v>
      </c>
      <c r="V6277" t="str">
        <f t="shared" si="2035"/>
        <v>Green</v>
      </c>
      <c r="W6277" t="str">
        <f t="shared" si="2036"/>
        <v>Red</v>
      </c>
      <c r="X6277" t="str">
        <f t="shared" si="2037"/>
        <v>Red</v>
      </c>
      <c r="Y6277" t="str">
        <f t="shared" si="2038"/>
        <v>Green</v>
      </c>
      <c r="Z6277" t="str">
        <f t="shared" si="2039"/>
        <v>Green</v>
      </c>
      <c r="AA6277" t="str">
        <f t="shared" si="2040"/>
        <v>Red</v>
      </c>
      <c r="AB6277" t="str">
        <f t="shared" si="2041"/>
        <v>Green</v>
      </c>
      <c r="AC6277" t="str">
        <f t="shared" si="2042"/>
        <v>Red</v>
      </c>
      <c r="AD6277" t="str">
        <f t="shared" si="2043"/>
        <v>Green</v>
      </c>
    </row>
    <row r="6278" spans="1:30" x14ac:dyDescent="0.3">
      <c r="A6278" t="str">
        <f t="shared" si="2024"/>
        <v>08/08/2026Union San FelipeDeportes Recoleta</v>
      </c>
      <c r="D6278" s="2">
        <v>46242</v>
      </c>
      <c r="E6278" s="3">
        <v>0.6875</v>
      </c>
      <c r="F6278" t="s">
        <v>642</v>
      </c>
      <c r="G6278" t="s">
        <v>1280</v>
      </c>
      <c r="H6278">
        <v>0</v>
      </c>
      <c r="I6278">
        <v>0</v>
      </c>
      <c r="J6278">
        <v>0</v>
      </c>
      <c r="K6278">
        <v>0</v>
      </c>
      <c r="L6278" s="22" t="str">
        <f t="shared" si="2025"/>
        <v>08/08/2026</v>
      </c>
      <c r="M6278" s="23">
        <f t="shared" si="2026"/>
        <v>0.5625</v>
      </c>
      <c r="N6278" t="str">
        <f t="shared" si="2027"/>
        <v>0 - 0</v>
      </c>
      <c r="O6278" t="str">
        <f t="shared" si="2028"/>
        <v>Red</v>
      </c>
      <c r="P6278" t="str">
        <f t="shared" si="2029"/>
        <v>Green</v>
      </c>
      <c r="Q6278" t="str">
        <f t="shared" si="2030"/>
        <v>Red</v>
      </c>
      <c r="R6278" t="str">
        <f t="shared" si="2031"/>
        <v>Green</v>
      </c>
      <c r="S6278" t="str">
        <f t="shared" si="2032"/>
        <v>Green</v>
      </c>
      <c r="T6278" t="str">
        <f t="shared" si="2033"/>
        <v>Red</v>
      </c>
      <c r="U6278" t="str">
        <f t="shared" si="2034"/>
        <v>Red</v>
      </c>
      <c r="V6278" t="str">
        <f t="shared" si="2035"/>
        <v>Green</v>
      </c>
      <c r="W6278" t="str">
        <f t="shared" si="2036"/>
        <v>Red</v>
      </c>
      <c r="X6278" t="str">
        <f t="shared" si="2037"/>
        <v>Red</v>
      </c>
      <c r="Y6278" t="str">
        <f t="shared" si="2038"/>
        <v>Red</v>
      </c>
      <c r="Z6278" t="str">
        <f t="shared" si="2039"/>
        <v>Red</v>
      </c>
      <c r="AA6278" t="str">
        <f t="shared" si="2040"/>
        <v>Green</v>
      </c>
      <c r="AB6278" t="str">
        <f t="shared" si="2041"/>
        <v>Green</v>
      </c>
      <c r="AC6278" t="str">
        <f t="shared" si="2042"/>
        <v>Red</v>
      </c>
      <c r="AD6278" t="str">
        <f t="shared" si="2043"/>
        <v>Green</v>
      </c>
    </row>
    <row r="6279" spans="1:30" x14ac:dyDescent="0.3">
      <c r="A6279" t="str">
        <f t="shared" si="2024"/>
        <v>08/08/2026Go Ahead EaglesWillem II</v>
      </c>
      <c r="B6279" t="s">
        <v>7204</v>
      </c>
      <c r="C6279" t="s">
        <v>6758</v>
      </c>
      <c r="D6279" s="2">
        <v>46242</v>
      </c>
      <c r="E6279" s="3">
        <v>0.69791666666666663</v>
      </c>
      <c r="F6279" t="s">
        <v>6216</v>
      </c>
      <c r="G6279" t="s">
        <v>3804</v>
      </c>
      <c r="H6279">
        <v>1</v>
      </c>
      <c r="I6279">
        <v>1</v>
      </c>
      <c r="J6279">
        <v>4</v>
      </c>
      <c r="K6279">
        <v>1</v>
      </c>
      <c r="L6279" s="22" t="str">
        <f t="shared" si="2025"/>
        <v>08/08/2026</v>
      </c>
      <c r="M6279" s="23">
        <f t="shared" si="2026"/>
        <v>0.57291666666666663</v>
      </c>
      <c r="N6279" t="str">
        <f t="shared" si="2027"/>
        <v>4 - 1</v>
      </c>
      <c r="O6279" t="str">
        <f t="shared" si="2028"/>
        <v>Green</v>
      </c>
      <c r="P6279" t="str">
        <f t="shared" si="2029"/>
        <v>Red</v>
      </c>
      <c r="Q6279" t="str">
        <f t="shared" si="2030"/>
        <v>Red</v>
      </c>
      <c r="R6279" t="str">
        <f t="shared" si="2031"/>
        <v>Green</v>
      </c>
      <c r="S6279" t="str">
        <f t="shared" si="2032"/>
        <v>Red</v>
      </c>
      <c r="T6279" t="str">
        <f t="shared" si="2033"/>
        <v>Green</v>
      </c>
      <c r="U6279" t="str">
        <f t="shared" si="2034"/>
        <v>Red</v>
      </c>
      <c r="V6279" t="str">
        <f t="shared" si="2035"/>
        <v>Green</v>
      </c>
      <c r="W6279" t="str">
        <f t="shared" si="2036"/>
        <v>Red</v>
      </c>
      <c r="X6279" t="str">
        <f t="shared" si="2037"/>
        <v>Green</v>
      </c>
      <c r="Y6279" t="str">
        <f t="shared" si="2038"/>
        <v>Green</v>
      </c>
      <c r="Z6279" t="str">
        <f t="shared" si="2039"/>
        <v>Green</v>
      </c>
      <c r="AA6279" t="str">
        <f t="shared" si="2040"/>
        <v>Red</v>
      </c>
      <c r="AB6279" t="str">
        <f t="shared" si="2041"/>
        <v>Red</v>
      </c>
      <c r="AC6279" t="str">
        <f t="shared" si="2042"/>
        <v>Green</v>
      </c>
      <c r="AD6279" t="str">
        <f t="shared" si="2043"/>
        <v>Red</v>
      </c>
    </row>
    <row r="6280" spans="1:30" x14ac:dyDescent="0.3">
      <c r="A6280" t="str">
        <f t="shared" si="2024"/>
        <v>08/08/2026LDU PortoviejoCumbaya</v>
      </c>
      <c r="D6280" s="2">
        <v>46242</v>
      </c>
      <c r="E6280" s="3">
        <v>0.69791666666666663</v>
      </c>
      <c r="F6280" t="s">
        <v>1851</v>
      </c>
      <c r="G6280" t="s">
        <v>1853</v>
      </c>
      <c r="H6280">
        <v>0</v>
      </c>
      <c r="I6280">
        <v>0</v>
      </c>
      <c r="J6280">
        <v>0</v>
      </c>
      <c r="K6280">
        <v>0</v>
      </c>
      <c r="L6280" s="22" t="str">
        <f t="shared" si="2025"/>
        <v>08/08/2026</v>
      </c>
      <c r="M6280" s="23">
        <f t="shared" si="2026"/>
        <v>0.57291666666666663</v>
      </c>
      <c r="N6280" t="str">
        <f t="shared" si="2027"/>
        <v>0 - 0</v>
      </c>
      <c r="O6280" t="str">
        <f t="shared" si="2028"/>
        <v>Red</v>
      </c>
      <c r="P6280" t="str">
        <f t="shared" si="2029"/>
        <v>Green</v>
      </c>
      <c r="Q6280" t="str">
        <f t="shared" si="2030"/>
        <v>Red</v>
      </c>
      <c r="R6280" t="str">
        <f t="shared" si="2031"/>
        <v>Green</v>
      </c>
      <c r="S6280" t="str">
        <f t="shared" si="2032"/>
        <v>Green</v>
      </c>
      <c r="T6280" t="str">
        <f t="shared" si="2033"/>
        <v>Red</v>
      </c>
      <c r="U6280" t="str">
        <f t="shared" si="2034"/>
        <v>Red</v>
      </c>
      <c r="V6280" t="str">
        <f t="shared" si="2035"/>
        <v>Green</v>
      </c>
      <c r="W6280" t="str">
        <f t="shared" si="2036"/>
        <v>Red</v>
      </c>
      <c r="X6280" t="str">
        <f t="shared" si="2037"/>
        <v>Red</v>
      </c>
      <c r="Y6280" t="str">
        <f t="shared" si="2038"/>
        <v>Red</v>
      </c>
      <c r="Z6280" t="str">
        <f t="shared" si="2039"/>
        <v>Red</v>
      </c>
      <c r="AA6280" t="str">
        <f t="shared" si="2040"/>
        <v>Green</v>
      </c>
      <c r="AB6280" t="str">
        <f t="shared" si="2041"/>
        <v>Green</v>
      </c>
      <c r="AC6280" t="str">
        <f t="shared" si="2042"/>
        <v>Red</v>
      </c>
      <c r="AD6280" t="str">
        <f t="shared" si="2043"/>
        <v>Green</v>
      </c>
    </row>
    <row r="6281" spans="1:30" x14ac:dyDescent="0.3">
      <c r="A6281" t="str">
        <f t="shared" si="2024"/>
        <v>08/08/2026AEK AthensKallithea</v>
      </c>
      <c r="D6281" s="2">
        <v>46242</v>
      </c>
      <c r="E6281" s="3">
        <v>0.70833333333333337</v>
      </c>
      <c r="F6281" t="s">
        <v>4417</v>
      </c>
      <c r="G6281" t="s">
        <v>7583</v>
      </c>
      <c r="H6281">
        <v>1</v>
      </c>
      <c r="I6281">
        <v>0</v>
      </c>
      <c r="J6281">
        <v>4</v>
      </c>
      <c r="K6281">
        <v>0</v>
      </c>
      <c r="L6281" s="22" t="str">
        <f t="shared" si="2025"/>
        <v>08/08/2026</v>
      </c>
      <c r="M6281" s="23">
        <f t="shared" si="2026"/>
        <v>0.58333333333333337</v>
      </c>
      <c r="N6281" t="str">
        <f t="shared" si="2027"/>
        <v>4 - 0</v>
      </c>
      <c r="O6281" t="str">
        <f t="shared" si="2028"/>
        <v>Green</v>
      </c>
      <c r="P6281" t="str">
        <f t="shared" si="2029"/>
        <v>Red</v>
      </c>
      <c r="Q6281" t="str">
        <f t="shared" si="2030"/>
        <v>Red</v>
      </c>
      <c r="R6281" t="str">
        <f t="shared" si="2031"/>
        <v>Green</v>
      </c>
      <c r="S6281" t="str">
        <f t="shared" si="2032"/>
        <v>Red</v>
      </c>
      <c r="T6281" t="str">
        <f t="shared" si="2033"/>
        <v>Green</v>
      </c>
      <c r="U6281" t="str">
        <f t="shared" si="2034"/>
        <v>Green</v>
      </c>
      <c r="V6281" t="str">
        <f t="shared" si="2035"/>
        <v>Red</v>
      </c>
      <c r="W6281" t="str">
        <f t="shared" si="2036"/>
        <v>Red</v>
      </c>
      <c r="X6281" t="str">
        <f t="shared" si="2037"/>
        <v>Green</v>
      </c>
      <c r="Y6281" t="str">
        <f t="shared" si="2038"/>
        <v>Green</v>
      </c>
      <c r="Z6281" t="str">
        <f t="shared" si="2039"/>
        <v>Green</v>
      </c>
      <c r="AA6281" t="str">
        <f t="shared" si="2040"/>
        <v>Red</v>
      </c>
      <c r="AB6281" t="str">
        <f t="shared" si="2041"/>
        <v>Red</v>
      </c>
      <c r="AC6281" t="str">
        <f t="shared" si="2042"/>
        <v>Red</v>
      </c>
      <c r="AD6281" t="str">
        <f t="shared" si="2043"/>
        <v>Green</v>
      </c>
    </row>
    <row r="6282" spans="1:30" x14ac:dyDescent="0.3">
      <c r="A6282" t="str">
        <f t="shared" si="2024"/>
        <v>08/08/2026Aragvi DushetiFC Samtredia</v>
      </c>
      <c r="D6282" s="2">
        <v>46242</v>
      </c>
      <c r="E6282" s="3">
        <v>0.70833333333333337</v>
      </c>
      <c r="F6282" t="s">
        <v>3258</v>
      </c>
      <c r="G6282" t="s">
        <v>4449</v>
      </c>
      <c r="H6282">
        <v>1</v>
      </c>
      <c r="I6282">
        <v>2</v>
      </c>
      <c r="J6282">
        <v>2</v>
      </c>
      <c r="K6282">
        <v>4</v>
      </c>
      <c r="L6282" s="22" t="str">
        <f t="shared" si="2025"/>
        <v>08/08/2026</v>
      </c>
      <c r="M6282" s="23">
        <f t="shared" si="2026"/>
        <v>0.58333333333333337</v>
      </c>
      <c r="N6282" t="str">
        <f t="shared" si="2027"/>
        <v>2 - 4</v>
      </c>
      <c r="O6282" t="str">
        <f t="shared" si="2028"/>
        <v>Red</v>
      </c>
      <c r="P6282" t="str">
        <f t="shared" si="2029"/>
        <v>Red</v>
      </c>
      <c r="Q6282" t="str">
        <f t="shared" si="2030"/>
        <v>Green</v>
      </c>
      <c r="R6282" t="str">
        <f t="shared" si="2031"/>
        <v>Red</v>
      </c>
      <c r="S6282" t="str">
        <f t="shared" si="2032"/>
        <v>Green</v>
      </c>
      <c r="T6282" t="str">
        <f t="shared" si="2033"/>
        <v>Green</v>
      </c>
      <c r="U6282" t="str">
        <f t="shared" si="2034"/>
        <v>Red</v>
      </c>
      <c r="V6282" t="str">
        <f t="shared" si="2035"/>
        <v>Red</v>
      </c>
      <c r="W6282" t="str">
        <f t="shared" si="2036"/>
        <v>Green</v>
      </c>
      <c r="X6282" t="str">
        <f t="shared" si="2037"/>
        <v>Green</v>
      </c>
      <c r="Y6282" t="str">
        <f t="shared" si="2038"/>
        <v>Green</v>
      </c>
      <c r="Z6282" t="str">
        <f t="shared" si="2039"/>
        <v>Green</v>
      </c>
      <c r="AA6282" t="str">
        <f t="shared" si="2040"/>
        <v>Red</v>
      </c>
      <c r="AB6282" t="str">
        <f t="shared" si="2041"/>
        <v>Red</v>
      </c>
      <c r="AC6282" t="str">
        <f t="shared" si="2042"/>
        <v>Green</v>
      </c>
      <c r="AD6282" t="str">
        <f t="shared" si="2043"/>
        <v>Red</v>
      </c>
    </row>
    <row r="6283" spans="1:30" x14ac:dyDescent="0.3">
      <c r="A6283" t="str">
        <f t="shared" si="2024"/>
        <v>08/08/2026Aris ThessalonikiPanserraikos</v>
      </c>
      <c r="D6283" s="2">
        <v>46242</v>
      </c>
      <c r="E6283" s="3">
        <v>0.70833333333333337</v>
      </c>
      <c r="F6283" t="s">
        <v>5340</v>
      </c>
      <c r="G6283" t="s">
        <v>7584</v>
      </c>
      <c r="H6283">
        <v>0</v>
      </c>
      <c r="I6283">
        <v>2</v>
      </c>
      <c r="J6283">
        <v>2</v>
      </c>
      <c r="K6283">
        <v>2</v>
      </c>
      <c r="L6283" s="22" t="str">
        <f t="shared" si="2025"/>
        <v>08/08/2026</v>
      </c>
      <c r="M6283" s="23">
        <f t="shared" si="2026"/>
        <v>0.58333333333333337</v>
      </c>
      <c r="N6283" t="str">
        <f t="shared" si="2027"/>
        <v>2 - 2</v>
      </c>
      <c r="O6283" t="str">
        <f t="shared" si="2028"/>
        <v>Red</v>
      </c>
      <c r="P6283" t="str">
        <f t="shared" si="2029"/>
        <v>Green</v>
      </c>
      <c r="Q6283" t="str">
        <f t="shared" si="2030"/>
        <v>Red</v>
      </c>
      <c r="R6283" t="str">
        <f t="shared" si="2031"/>
        <v>Green</v>
      </c>
      <c r="S6283" t="str">
        <f t="shared" si="2032"/>
        <v>Green</v>
      </c>
      <c r="T6283" t="str">
        <f t="shared" si="2033"/>
        <v>Red</v>
      </c>
      <c r="U6283" t="str">
        <f t="shared" si="2034"/>
        <v>Red</v>
      </c>
      <c r="V6283" t="str">
        <f t="shared" si="2035"/>
        <v>Red</v>
      </c>
      <c r="W6283" t="str">
        <f t="shared" si="2036"/>
        <v>Green</v>
      </c>
      <c r="X6283" t="str">
        <f t="shared" si="2037"/>
        <v>Green</v>
      </c>
      <c r="Y6283" t="str">
        <f t="shared" si="2038"/>
        <v>Green</v>
      </c>
      <c r="Z6283" t="str">
        <f t="shared" si="2039"/>
        <v>Green</v>
      </c>
      <c r="AA6283" t="str">
        <f t="shared" si="2040"/>
        <v>Red</v>
      </c>
      <c r="AB6283" t="str">
        <f t="shared" si="2041"/>
        <v>Red</v>
      </c>
      <c r="AC6283" t="str">
        <f t="shared" si="2042"/>
        <v>Green</v>
      </c>
      <c r="AD6283" t="str">
        <f t="shared" si="2043"/>
        <v>Red</v>
      </c>
    </row>
    <row r="6284" spans="1:30" x14ac:dyDescent="0.3">
      <c r="A6284" t="str">
        <f t="shared" si="2024"/>
        <v>08/08/2026Atletico OttawaHFX Wanderers</v>
      </c>
      <c r="D6284" s="2">
        <v>46242</v>
      </c>
      <c r="E6284" s="3">
        <v>0.70833333333333337</v>
      </c>
      <c r="F6284" t="s">
        <v>1117</v>
      </c>
      <c r="G6284" t="s">
        <v>181</v>
      </c>
      <c r="H6284">
        <v>0</v>
      </c>
      <c r="I6284">
        <v>1</v>
      </c>
      <c r="J6284">
        <v>2</v>
      </c>
      <c r="K6284">
        <v>1</v>
      </c>
      <c r="L6284" s="22" t="str">
        <f t="shared" si="2025"/>
        <v>08/08/2026</v>
      </c>
      <c r="M6284" s="23">
        <f t="shared" si="2026"/>
        <v>0.58333333333333337</v>
      </c>
      <c r="N6284" t="str">
        <f t="shared" si="2027"/>
        <v>2 - 1</v>
      </c>
      <c r="O6284" t="str">
        <f t="shared" si="2028"/>
        <v>Green</v>
      </c>
      <c r="P6284" t="str">
        <f t="shared" si="2029"/>
        <v>Red</v>
      </c>
      <c r="Q6284" t="str">
        <f t="shared" si="2030"/>
        <v>Red</v>
      </c>
      <c r="R6284" t="str">
        <f t="shared" si="2031"/>
        <v>Green</v>
      </c>
      <c r="S6284" t="str">
        <f t="shared" si="2032"/>
        <v>Red</v>
      </c>
      <c r="T6284" t="str">
        <f t="shared" si="2033"/>
        <v>Green</v>
      </c>
      <c r="U6284" t="str">
        <f t="shared" si="2034"/>
        <v>Red</v>
      </c>
      <c r="V6284" t="str">
        <f t="shared" si="2035"/>
        <v>Red</v>
      </c>
      <c r="W6284" t="str">
        <f t="shared" si="2036"/>
        <v>Green</v>
      </c>
      <c r="X6284" t="str">
        <f t="shared" si="2037"/>
        <v>Green</v>
      </c>
      <c r="Y6284" t="str">
        <f t="shared" si="2038"/>
        <v>Green</v>
      </c>
      <c r="Z6284" t="str">
        <f t="shared" si="2039"/>
        <v>Green</v>
      </c>
      <c r="AA6284" t="str">
        <f t="shared" si="2040"/>
        <v>Red</v>
      </c>
      <c r="AB6284" t="str">
        <f t="shared" si="2041"/>
        <v>Green</v>
      </c>
      <c r="AC6284" t="str">
        <f t="shared" si="2042"/>
        <v>Green</v>
      </c>
      <c r="AD6284" t="str">
        <f t="shared" si="2043"/>
        <v>Red</v>
      </c>
    </row>
    <row r="6285" spans="1:30" x14ac:dyDescent="0.3">
      <c r="A6285" t="str">
        <f t="shared" si="2024"/>
        <v>08/08/2026Bregalnica StipFK Arsimi 1973</v>
      </c>
      <c r="D6285" s="2">
        <v>46242</v>
      </c>
      <c r="E6285" s="3">
        <v>0.70833333333333337</v>
      </c>
      <c r="F6285" t="s">
        <v>3435</v>
      </c>
      <c r="G6285" t="s">
        <v>2533</v>
      </c>
      <c r="H6285">
        <v>2</v>
      </c>
      <c r="I6285">
        <v>0</v>
      </c>
      <c r="J6285">
        <v>4</v>
      </c>
      <c r="K6285">
        <v>0</v>
      </c>
      <c r="L6285" s="22" t="str">
        <f t="shared" si="2025"/>
        <v>08/08/2026</v>
      </c>
      <c r="M6285" s="23">
        <f t="shared" si="2026"/>
        <v>0.58333333333333337</v>
      </c>
      <c r="N6285" t="str">
        <f t="shared" si="2027"/>
        <v>4 - 0</v>
      </c>
      <c r="O6285" t="str">
        <f t="shared" si="2028"/>
        <v>Green</v>
      </c>
      <c r="P6285" t="str">
        <f t="shared" si="2029"/>
        <v>Red</v>
      </c>
      <c r="Q6285" t="str">
        <f t="shared" si="2030"/>
        <v>Red</v>
      </c>
      <c r="R6285" t="str">
        <f t="shared" si="2031"/>
        <v>Green</v>
      </c>
      <c r="S6285" t="str">
        <f t="shared" si="2032"/>
        <v>Red</v>
      </c>
      <c r="T6285" t="str">
        <f t="shared" si="2033"/>
        <v>Green</v>
      </c>
      <c r="U6285" t="str">
        <f t="shared" si="2034"/>
        <v>Green</v>
      </c>
      <c r="V6285" t="str">
        <f t="shared" si="2035"/>
        <v>Red</v>
      </c>
      <c r="W6285" t="str">
        <f t="shared" si="2036"/>
        <v>Red</v>
      </c>
      <c r="X6285" t="str">
        <f t="shared" si="2037"/>
        <v>Green</v>
      </c>
      <c r="Y6285" t="str">
        <f t="shared" si="2038"/>
        <v>Green</v>
      </c>
      <c r="Z6285" t="str">
        <f t="shared" si="2039"/>
        <v>Green</v>
      </c>
      <c r="AA6285" t="str">
        <f t="shared" si="2040"/>
        <v>Red</v>
      </c>
      <c r="AB6285" t="str">
        <f t="shared" si="2041"/>
        <v>Red</v>
      </c>
      <c r="AC6285" t="str">
        <f t="shared" si="2042"/>
        <v>Red</v>
      </c>
      <c r="AD6285" t="str">
        <f t="shared" si="2043"/>
        <v>Green</v>
      </c>
    </row>
    <row r="6286" spans="1:30" x14ac:dyDescent="0.3">
      <c r="A6286" t="str">
        <f t="shared" si="2024"/>
        <v>08/08/2026CD CastellonLevante</v>
      </c>
      <c r="D6286" s="2">
        <v>46242</v>
      </c>
      <c r="E6286" s="3">
        <v>0.70833333333333337</v>
      </c>
      <c r="F6286" t="s">
        <v>4001</v>
      </c>
      <c r="G6286" t="s">
        <v>4262</v>
      </c>
      <c r="H6286">
        <v>1</v>
      </c>
      <c r="I6286">
        <v>1</v>
      </c>
      <c r="J6286">
        <v>1</v>
      </c>
      <c r="K6286">
        <v>3</v>
      </c>
      <c r="L6286" s="22" t="str">
        <f t="shared" si="2025"/>
        <v>08/08/2026</v>
      </c>
      <c r="M6286" s="23">
        <f t="shared" si="2026"/>
        <v>0.58333333333333337</v>
      </c>
      <c r="N6286" t="str">
        <f t="shared" si="2027"/>
        <v>1 - 3</v>
      </c>
      <c r="O6286" t="str">
        <f t="shared" si="2028"/>
        <v>Red</v>
      </c>
      <c r="P6286" t="str">
        <f t="shared" si="2029"/>
        <v>Red</v>
      </c>
      <c r="Q6286" t="str">
        <f t="shared" si="2030"/>
        <v>Green</v>
      </c>
      <c r="R6286" t="str">
        <f t="shared" si="2031"/>
        <v>Red</v>
      </c>
      <c r="S6286" t="str">
        <f t="shared" si="2032"/>
        <v>Green</v>
      </c>
      <c r="T6286" t="str">
        <f t="shared" si="2033"/>
        <v>Green</v>
      </c>
      <c r="U6286" t="str">
        <f t="shared" si="2034"/>
        <v>Red</v>
      </c>
      <c r="V6286" t="str">
        <f t="shared" si="2035"/>
        <v>Green</v>
      </c>
      <c r="W6286" t="str">
        <f t="shared" si="2036"/>
        <v>Red</v>
      </c>
      <c r="X6286" t="str">
        <f t="shared" si="2037"/>
        <v>Green</v>
      </c>
      <c r="Y6286" t="str">
        <f t="shared" si="2038"/>
        <v>Green</v>
      </c>
      <c r="Z6286" t="str">
        <f t="shared" si="2039"/>
        <v>Green</v>
      </c>
      <c r="AA6286" t="str">
        <f t="shared" si="2040"/>
        <v>Red</v>
      </c>
      <c r="AB6286" t="str">
        <f t="shared" si="2041"/>
        <v>Red</v>
      </c>
      <c r="AC6286" t="str">
        <f t="shared" si="2042"/>
        <v>Green</v>
      </c>
      <c r="AD6286" t="str">
        <f t="shared" si="2043"/>
        <v>Red</v>
      </c>
    </row>
    <row r="6287" spans="1:30" x14ac:dyDescent="0.3">
      <c r="A6287" t="str">
        <f t="shared" si="2024"/>
        <v>08/08/2026CD LeganesTenerife</v>
      </c>
      <c r="D6287" s="2">
        <v>46242</v>
      </c>
      <c r="E6287" s="3">
        <v>0.70833333333333337</v>
      </c>
      <c r="F6287" t="s">
        <v>1593</v>
      </c>
      <c r="G6287" t="s">
        <v>1822</v>
      </c>
      <c r="H6287">
        <v>0</v>
      </c>
      <c r="I6287">
        <v>0</v>
      </c>
      <c r="J6287">
        <v>0</v>
      </c>
      <c r="K6287">
        <v>0</v>
      </c>
      <c r="L6287" s="22" t="str">
        <f t="shared" si="2025"/>
        <v>08/08/2026</v>
      </c>
      <c r="M6287" s="23">
        <f t="shared" si="2026"/>
        <v>0.58333333333333337</v>
      </c>
      <c r="N6287" t="str">
        <f t="shared" si="2027"/>
        <v>0 - 0</v>
      </c>
      <c r="O6287" t="str">
        <f t="shared" si="2028"/>
        <v>Red</v>
      </c>
      <c r="P6287" t="str">
        <f t="shared" si="2029"/>
        <v>Green</v>
      </c>
      <c r="Q6287" t="str">
        <f t="shared" si="2030"/>
        <v>Red</v>
      </c>
      <c r="R6287" t="str">
        <f t="shared" si="2031"/>
        <v>Green</v>
      </c>
      <c r="S6287" t="str">
        <f t="shared" si="2032"/>
        <v>Green</v>
      </c>
      <c r="T6287" t="str">
        <f t="shared" si="2033"/>
        <v>Red</v>
      </c>
      <c r="U6287" t="str">
        <f t="shared" si="2034"/>
        <v>Red</v>
      </c>
      <c r="V6287" t="str">
        <f t="shared" si="2035"/>
        <v>Green</v>
      </c>
      <c r="W6287" t="str">
        <f t="shared" si="2036"/>
        <v>Red</v>
      </c>
      <c r="X6287" t="str">
        <f t="shared" si="2037"/>
        <v>Red</v>
      </c>
      <c r="Y6287" t="str">
        <f t="shared" si="2038"/>
        <v>Red</v>
      </c>
      <c r="Z6287" t="str">
        <f t="shared" si="2039"/>
        <v>Red</v>
      </c>
      <c r="AA6287" t="str">
        <f t="shared" si="2040"/>
        <v>Green</v>
      </c>
      <c r="AB6287" t="str">
        <f t="shared" si="2041"/>
        <v>Green</v>
      </c>
      <c r="AC6287" t="str">
        <f t="shared" si="2042"/>
        <v>Red</v>
      </c>
      <c r="AD6287" t="str">
        <f t="shared" si="2043"/>
        <v>Green</v>
      </c>
    </row>
    <row r="6288" spans="1:30" x14ac:dyDescent="0.3">
      <c r="A6288" t="str">
        <f t="shared" si="2024"/>
        <v>08/08/2026CD TondelaAmarante</v>
      </c>
      <c r="D6288" s="2">
        <v>46242</v>
      </c>
      <c r="E6288" s="3">
        <v>0.70833333333333337</v>
      </c>
      <c r="F6288" t="s">
        <v>3786</v>
      </c>
      <c r="G6288" t="s">
        <v>7585</v>
      </c>
      <c r="H6288">
        <v>2</v>
      </c>
      <c r="I6288">
        <v>1</v>
      </c>
      <c r="J6288">
        <v>2</v>
      </c>
      <c r="K6288">
        <v>1</v>
      </c>
      <c r="L6288" s="22" t="str">
        <f t="shared" si="2025"/>
        <v>08/08/2026</v>
      </c>
      <c r="M6288" s="23">
        <f t="shared" si="2026"/>
        <v>0.58333333333333337</v>
      </c>
      <c r="N6288" t="str">
        <f t="shared" si="2027"/>
        <v>2 - 1</v>
      </c>
      <c r="O6288" t="str">
        <f t="shared" si="2028"/>
        <v>Green</v>
      </c>
      <c r="P6288" t="str">
        <f t="shared" si="2029"/>
        <v>Red</v>
      </c>
      <c r="Q6288" t="str">
        <f t="shared" si="2030"/>
        <v>Red</v>
      </c>
      <c r="R6288" t="str">
        <f t="shared" si="2031"/>
        <v>Green</v>
      </c>
      <c r="S6288" t="str">
        <f t="shared" si="2032"/>
        <v>Red</v>
      </c>
      <c r="T6288" t="str">
        <f t="shared" si="2033"/>
        <v>Green</v>
      </c>
      <c r="U6288" t="str">
        <f t="shared" si="2034"/>
        <v>Green</v>
      </c>
      <c r="V6288" t="str">
        <f t="shared" si="2035"/>
        <v>Red</v>
      </c>
      <c r="W6288" t="str">
        <f t="shared" si="2036"/>
        <v>Red</v>
      </c>
      <c r="X6288" t="str">
        <f t="shared" si="2037"/>
        <v>Green</v>
      </c>
      <c r="Y6288" t="str">
        <f t="shared" si="2038"/>
        <v>Green</v>
      </c>
      <c r="Z6288" t="str">
        <f t="shared" si="2039"/>
        <v>Green</v>
      </c>
      <c r="AA6288" t="str">
        <f t="shared" si="2040"/>
        <v>Red</v>
      </c>
      <c r="AB6288" t="str">
        <f t="shared" si="2041"/>
        <v>Green</v>
      </c>
      <c r="AC6288" t="str">
        <f t="shared" si="2042"/>
        <v>Green</v>
      </c>
      <c r="AD6288" t="str">
        <f t="shared" si="2043"/>
        <v>Red</v>
      </c>
    </row>
    <row r="6289" spans="1:30" x14ac:dyDescent="0.3">
      <c r="A6289" t="str">
        <f t="shared" si="2024"/>
        <v>08/08/2026Deportivo MixcoDeportivo Marquense</v>
      </c>
      <c r="D6289" s="2">
        <v>46242</v>
      </c>
      <c r="E6289" s="3">
        <v>0.70833333333333337</v>
      </c>
      <c r="F6289" t="s">
        <v>2478</v>
      </c>
      <c r="G6289" t="s">
        <v>2476</v>
      </c>
      <c r="H6289">
        <v>0</v>
      </c>
      <c r="I6289">
        <v>0</v>
      </c>
      <c r="J6289">
        <v>1</v>
      </c>
      <c r="K6289">
        <v>0</v>
      </c>
      <c r="L6289" s="22" t="str">
        <f t="shared" si="2025"/>
        <v>08/08/2026</v>
      </c>
      <c r="M6289" s="23">
        <f t="shared" si="2026"/>
        <v>0.58333333333333337</v>
      </c>
      <c r="N6289" t="str">
        <f t="shared" si="2027"/>
        <v>1 - 0</v>
      </c>
      <c r="O6289" t="str">
        <f t="shared" si="2028"/>
        <v>Green</v>
      </c>
      <c r="P6289" t="str">
        <f t="shared" si="2029"/>
        <v>Red</v>
      </c>
      <c r="Q6289" t="str">
        <f t="shared" si="2030"/>
        <v>Red</v>
      </c>
      <c r="R6289" t="str">
        <f t="shared" si="2031"/>
        <v>Green</v>
      </c>
      <c r="S6289" t="str">
        <f t="shared" si="2032"/>
        <v>Red</v>
      </c>
      <c r="T6289" t="str">
        <f t="shared" si="2033"/>
        <v>Green</v>
      </c>
      <c r="U6289" t="str">
        <f t="shared" si="2034"/>
        <v>Red</v>
      </c>
      <c r="V6289" t="str">
        <f t="shared" si="2035"/>
        <v>Green</v>
      </c>
      <c r="W6289" t="str">
        <f t="shared" si="2036"/>
        <v>Red</v>
      </c>
      <c r="X6289" t="str">
        <f t="shared" si="2037"/>
        <v>Red</v>
      </c>
      <c r="Y6289" t="str">
        <f t="shared" si="2038"/>
        <v>Red</v>
      </c>
      <c r="Z6289" t="str">
        <f t="shared" si="2039"/>
        <v>Red</v>
      </c>
      <c r="AA6289" t="str">
        <f t="shared" si="2040"/>
        <v>Green</v>
      </c>
      <c r="AB6289" t="str">
        <f t="shared" si="2041"/>
        <v>Green</v>
      </c>
      <c r="AC6289" t="str">
        <f t="shared" si="2042"/>
        <v>Red</v>
      </c>
      <c r="AD6289" t="str">
        <f t="shared" si="2043"/>
        <v>Green</v>
      </c>
    </row>
    <row r="6290" spans="1:30" x14ac:dyDescent="0.3">
      <c r="A6290" t="str">
        <f t="shared" si="2024"/>
        <v>08/08/2026Dinamo BatumiFC Gagra</v>
      </c>
      <c r="D6290" s="2">
        <v>46242</v>
      </c>
      <c r="E6290" s="3">
        <v>0.70833333333333337</v>
      </c>
      <c r="F6290" t="s">
        <v>3260</v>
      </c>
      <c r="G6290" t="s">
        <v>4723</v>
      </c>
      <c r="H6290">
        <v>2</v>
      </c>
      <c r="I6290">
        <v>0</v>
      </c>
      <c r="J6290">
        <v>2</v>
      </c>
      <c r="K6290">
        <v>2</v>
      </c>
      <c r="L6290" s="22" t="str">
        <f t="shared" si="2025"/>
        <v>08/08/2026</v>
      </c>
      <c r="M6290" s="23">
        <f t="shared" si="2026"/>
        <v>0.58333333333333337</v>
      </c>
      <c r="N6290" t="str">
        <f t="shared" si="2027"/>
        <v>2 - 2</v>
      </c>
      <c r="O6290" t="str">
        <f t="shared" si="2028"/>
        <v>Red</v>
      </c>
      <c r="P6290" t="str">
        <f t="shared" si="2029"/>
        <v>Green</v>
      </c>
      <c r="Q6290" t="str">
        <f t="shared" si="2030"/>
        <v>Red</v>
      </c>
      <c r="R6290" t="str">
        <f t="shared" si="2031"/>
        <v>Green</v>
      </c>
      <c r="S6290" t="str">
        <f t="shared" si="2032"/>
        <v>Green</v>
      </c>
      <c r="T6290" t="str">
        <f t="shared" si="2033"/>
        <v>Red</v>
      </c>
      <c r="U6290" t="str">
        <f t="shared" si="2034"/>
        <v>Green</v>
      </c>
      <c r="V6290" t="str">
        <f t="shared" si="2035"/>
        <v>Red</v>
      </c>
      <c r="W6290" t="str">
        <f t="shared" si="2036"/>
        <v>Red</v>
      </c>
      <c r="X6290" t="str">
        <f t="shared" si="2037"/>
        <v>Green</v>
      </c>
      <c r="Y6290" t="str">
        <f t="shared" si="2038"/>
        <v>Green</v>
      </c>
      <c r="Z6290" t="str">
        <f t="shared" si="2039"/>
        <v>Green</v>
      </c>
      <c r="AA6290" t="str">
        <f t="shared" si="2040"/>
        <v>Red</v>
      </c>
      <c r="AB6290" t="str">
        <f t="shared" si="2041"/>
        <v>Red</v>
      </c>
      <c r="AC6290" t="str">
        <f t="shared" si="2042"/>
        <v>Green</v>
      </c>
      <c r="AD6290" t="str">
        <f t="shared" si="2043"/>
        <v>Red</v>
      </c>
    </row>
    <row r="6291" spans="1:30" x14ac:dyDescent="0.3">
      <c r="A6291" t="str">
        <f t="shared" si="2024"/>
        <v>08/08/2026FC LancyTeam Vaud U21</v>
      </c>
      <c r="D6291" s="2">
        <v>46242</v>
      </c>
      <c r="E6291" s="3">
        <v>0.70833333333333337</v>
      </c>
      <c r="F6291" t="s">
        <v>7586</v>
      </c>
      <c r="G6291" t="s">
        <v>7587</v>
      </c>
      <c r="H6291">
        <v>0</v>
      </c>
      <c r="I6291">
        <v>0</v>
      </c>
      <c r="J6291">
        <v>2</v>
      </c>
      <c r="K6291">
        <v>0</v>
      </c>
      <c r="L6291" s="22" t="str">
        <f t="shared" si="2025"/>
        <v>08/08/2026</v>
      </c>
      <c r="M6291" s="23">
        <f t="shared" si="2026"/>
        <v>0.58333333333333337</v>
      </c>
      <c r="N6291" t="str">
        <f t="shared" si="2027"/>
        <v>2 - 0</v>
      </c>
      <c r="O6291" t="str">
        <f t="shared" si="2028"/>
        <v>Green</v>
      </c>
      <c r="P6291" t="str">
        <f t="shared" si="2029"/>
        <v>Red</v>
      </c>
      <c r="Q6291" t="str">
        <f t="shared" si="2030"/>
        <v>Red</v>
      </c>
      <c r="R6291" t="str">
        <f t="shared" si="2031"/>
        <v>Green</v>
      </c>
      <c r="S6291" t="str">
        <f t="shared" si="2032"/>
        <v>Red</v>
      </c>
      <c r="T6291" t="str">
        <f t="shared" si="2033"/>
        <v>Green</v>
      </c>
      <c r="U6291" t="str">
        <f t="shared" si="2034"/>
        <v>Red</v>
      </c>
      <c r="V6291" t="str">
        <f t="shared" si="2035"/>
        <v>Green</v>
      </c>
      <c r="W6291" t="str">
        <f t="shared" si="2036"/>
        <v>Red</v>
      </c>
      <c r="X6291" t="str">
        <f t="shared" si="2037"/>
        <v>Red</v>
      </c>
      <c r="Y6291" t="str">
        <f t="shared" si="2038"/>
        <v>Green</v>
      </c>
      <c r="Z6291" t="str">
        <f t="shared" si="2039"/>
        <v>Red</v>
      </c>
      <c r="AA6291" t="str">
        <f t="shared" si="2040"/>
        <v>Green</v>
      </c>
      <c r="AB6291" t="str">
        <f t="shared" si="2041"/>
        <v>Green</v>
      </c>
      <c r="AC6291" t="str">
        <f t="shared" si="2042"/>
        <v>Red</v>
      </c>
      <c r="AD6291" t="str">
        <f t="shared" si="2043"/>
        <v>Green</v>
      </c>
    </row>
    <row r="6292" spans="1:30" x14ac:dyDescent="0.3">
      <c r="A6292" t="str">
        <f t="shared" si="2024"/>
        <v>08/08/2026FC LocarnoSt Gallen II</v>
      </c>
      <c r="D6292" s="2">
        <v>46242</v>
      </c>
      <c r="E6292" s="3">
        <v>0.70833333333333337</v>
      </c>
      <c r="F6292" t="s">
        <v>7588</v>
      </c>
      <c r="G6292" t="s">
        <v>7589</v>
      </c>
      <c r="H6292">
        <v>0</v>
      </c>
      <c r="I6292">
        <v>0</v>
      </c>
      <c r="J6292">
        <v>2</v>
      </c>
      <c r="K6292">
        <v>3</v>
      </c>
      <c r="L6292" s="22" t="str">
        <f t="shared" si="2025"/>
        <v>08/08/2026</v>
      </c>
      <c r="M6292" s="23">
        <f t="shared" si="2026"/>
        <v>0.58333333333333337</v>
      </c>
      <c r="N6292" t="str">
        <f t="shared" si="2027"/>
        <v>2 - 3</v>
      </c>
      <c r="O6292" t="str">
        <f t="shared" si="2028"/>
        <v>Red</v>
      </c>
      <c r="P6292" t="str">
        <f t="shared" si="2029"/>
        <v>Red</v>
      </c>
      <c r="Q6292" t="str">
        <f t="shared" si="2030"/>
        <v>Green</v>
      </c>
      <c r="R6292" t="str">
        <f t="shared" si="2031"/>
        <v>Red</v>
      </c>
      <c r="S6292" t="str">
        <f t="shared" si="2032"/>
        <v>Green</v>
      </c>
      <c r="T6292" t="str">
        <f t="shared" si="2033"/>
        <v>Green</v>
      </c>
      <c r="U6292" t="str">
        <f t="shared" si="2034"/>
        <v>Red</v>
      </c>
      <c r="V6292" t="str">
        <f t="shared" si="2035"/>
        <v>Green</v>
      </c>
      <c r="W6292" t="str">
        <f t="shared" si="2036"/>
        <v>Red</v>
      </c>
      <c r="X6292" t="str">
        <f t="shared" si="2037"/>
        <v>Red</v>
      </c>
      <c r="Y6292" t="str">
        <f t="shared" si="2038"/>
        <v>Green</v>
      </c>
      <c r="Z6292" t="str">
        <f t="shared" si="2039"/>
        <v>Green</v>
      </c>
      <c r="AA6292" t="str">
        <f t="shared" si="2040"/>
        <v>Red</v>
      </c>
      <c r="AB6292" t="str">
        <f t="shared" si="2041"/>
        <v>Red</v>
      </c>
      <c r="AC6292" t="str">
        <f t="shared" si="2042"/>
        <v>Green</v>
      </c>
      <c r="AD6292" t="str">
        <f t="shared" si="2043"/>
        <v>Red</v>
      </c>
    </row>
    <row r="6293" spans="1:30" x14ac:dyDescent="0.3">
      <c r="A6293" t="str">
        <f t="shared" si="2024"/>
        <v>08/08/2026Ferencvarosi TCReal Madrid</v>
      </c>
      <c r="D6293" s="2">
        <v>46242</v>
      </c>
      <c r="E6293" s="3">
        <v>0.70833333333333337</v>
      </c>
      <c r="F6293" t="s">
        <v>1120</v>
      </c>
      <c r="G6293" t="s">
        <v>6103</v>
      </c>
      <c r="H6293">
        <v>0</v>
      </c>
      <c r="I6293">
        <v>1</v>
      </c>
      <c r="J6293">
        <v>1</v>
      </c>
      <c r="K6293">
        <v>2</v>
      </c>
      <c r="L6293" s="22" t="str">
        <f t="shared" si="2025"/>
        <v>08/08/2026</v>
      </c>
      <c r="M6293" s="23">
        <f t="shared" si="2026"/>
        <v>0.58333333333333337</v>
      </c>
      <c r="N6293" t="str">
        <f t="shared" si="2027"/>
        <v>1 - 2</v>
      </c>
      <c r="O6293" t="str">
        <f t="shared" si="2028"/>
        <v>Red</v>
      </c>
      <c r="P6293" t="str">
        <f t="shared" si="2029"/>
        <v>Red</v>
      </c>
      <c r="Q6293" t="str">
        <f t="shared" si="2030"/>
        <v>Green</v>
      </c>
      <c r="R6293" t="str">
        <f t="shared" si="2031"/>
        <v>Red</v>
      </c>
      <c r="S6293" t="str">
        <f t="shared" si="2032"/>
        <v>Green</v>
      </c>
      <c r="T6293" t="str">
        <f t="shared" si="2033"/>
        <v>Green</v>
      </c>
      <c r="U6293" t="str">
        <f t="shared" si="2034"/>
        <v>Red</v>
      </c>
      <c r="V6293" t="str">
        <f t="shared" si="2035"/>
        <v>Red</v>
      </c>
      <c r="W6293" t="str">
        <f t="shared" si="2036"/>
        <v>Green</v>
      </c>
      <c r="X6293" t="str">
        <f t="shared" si="2037"/>
        <v>Green</v>
      </c>
      <c r="Y6293" t="str">
        <f t="shared" si="2038"/>
        <v>Green</v>
      </c>
      <c r="Z6293" t="str">
        <f t="shared" si="2039"/>
        <v>Green</v>
      </c>
      <c r="AA6293" t="str">
        <f t="shared" si="2040"/>
        <v>Red</v>
      </c>
      <c r="AB6293" t="str">
        <f t="shared" si="2041"/>
        <v>Green</v>
      </c>
      <c r="AC6293" t="str">
        <f t="shared" si="2042"/>
        <v>Green</v>
      </c>
      <c r="AD6293" t="str">
        <f t="shared" si="2043"/>
        <v>Red</v>
      </c>
    </row>
    <row r="6294" spans="1:30" x14ac:dyDescent="0.3">
      <c r="A6294" t="str">
        <f t="shared" si="2024"/>
        <v>08/08/2026GoztepeTrabzonspor</v>
      </c>
      <c r="D6294" s="2">
        <v>46242</v>
      </c>
      <c r="E6294" s="3">
        <v>0.70833333333333337</v>
      </c>
      <c r="F6294" t="s">
        <v>2085</v>
      </c>
      <c r="G6294" t="s">
        <v>4424</v>
      </c>
      <c r="H6294">
        <v>1</v>
      </c>
      <c r="I6294">
        <v>0</v>
      </c>
      <c r="J6294">
        <v>2</v>
      </c>
      <c r="K6294">
        <v>1</v>
      </c>
      <c r="L6294" s="22" t="str">
        <f t="shared" si="2025"/>
        <v>08/08/2026</v>
      </c>
      <c r="M6294" s="23">
        <f t="shared" si="2026"/>
        <v>0.58333333333333337</v>
      </c>
      <c r="N6294" t="str">
        <f t="shared" si="2027"/>
        <v>2 - 1</v>
      </c>
      <c r="O6294" t="str">
        <f t="shared" si="2028"/>
        <v>Green</v>
      </c>
      <c r="P6294" t="str">
        <f t="shared" si="2029"/>
        <v>Red</v>
      </c>
      <c r="Q6294" t="str">
        <f t="shared" si="2030"/>
        <v>Red</v>
      </c>
      <c r="R6294" t="str">
        <f t="shared" si="2031"/>
        <v>Green</v>
      </c>
      <c r="S6294" t="str">
        <f t="shared" si="2032"/>
        <v>Red</v>
      </c>
      <c r="T6294" t="str">
        <f t="shared" si="2033"/>
        <v>Green</v>
      </c>
      <c r="U6294" t="str">
        <f t="shared" si="2034"/>
        <v>Green</v>
      </c>
      <c r="V6294" t="str">
        <f t="shared" si="2035"/>
        <v>Red</v>
      </c>
      <c r="W6294" t="str">
        <f t="shared" si="2036"/>
        <v>Red</v>
      </c>
      <c r="X6294" t="str">
        <f t="shared" si="2037"/>
        <v>Green</v>
      </c>
      <c r="Y6294" t="str">
        <f t="shared" si="2038"/>
        <v>Green</v>
      </c>
      <c r="Z6294" t="str">
        <f t="shared" si="2039"/>
        <v>Green</v>
      </c>
      <c r="AA6294" t="str">
        <f t="shared" si="2040"/>
        <v>Red</v>
      </c>
      <c r="AB6294" t="str">
        <f t="shared" si="2041"/>
        <v>Green</v>
      </c>
      <c r="AC6294" t="str">
        <f t="shared" si="2042"/>
        <v>Green</v>
      </c>
      <c r="AD6294" t="str">
        <f t="shared" si="2043"/>
        <v>Red</v>
      </c>
    </row>
    <row r="6295" spans="1:30" x14ac:dyDescent="0.3">
      <c r="A6295" t="str">
        <f t="shared" si="2024"/>
        <v>08/08/2026Marino de LuancoDeportiva Ponferradina</v>
      </c>
      <c r="D6295" s="2">
        <v>46242</v>
      </c>
      <c r="E6295" s="3">
        <v>0.70833333333333337</v>
      </c>
      <c r="F6295" t="s">
        <v>5273</v>
      </c>
      <c r="G6295" t="s">
        <v>5274</v>
      </c>
      <c r="H6295">
        <v>0</v>
      </c>
      <c r="I6295">
        <v>1</v>
      </c>
      <c r="J6295">
        <v>0</v>
      </c>
      <c r="K6295">
        <v>3</v>
      </c>
      <c r="L6295" s="22" t="str">
        <f t="shared" si="2025"/>
        <v>08/08/2026</v>
      </c>
      <c r="M6295" s="23">
        <f t="shared" si="2026"/>
        <v>0.58333333333333337</v>
      </c>
      <c r="N6295" t="str">
        <f t="shared" si="2027"/>
        <v>0 - 3</v>
      </c>
      <c r="O6295" t="str">
        <f t="shared" si="2028"/>
        <v>Red</v>
      </c>
      <c r="P6295" t="str">
        <f t="shared" si="2029"/>
        <v>Red</v>
      </c>
      <c r="Q6295" t="str">
        <f t="shared" si="2030"/>
        <v>Green</v>
      </c>
      <c r="R6295" t="str">
        <f t="shared" si="2031"/>
        <v>Red</v>
      </c>
      <c r="S6295" t="str">
        <f t="shared" si="2032"/>
        <v>Green</v>
      </c>
      <c r="T6295" t="str">
        <f t="shared" si="2033"/>
        <v>Green</v>
      </c>
      <c r="U6295" t="str">
        <f t="shared" si="2034"/>
        <v>Red</v>
      </c>
      <c r="V6295" t="str">
        <f t="shared" si="2035"/>
        <v>Red</v>
      </c>
      <c r="W6295" t="str">
        <f t="shared" si="2036"/>
        <v>Green</v>
      </c>
      <c r="X6295" t="str">
        <f t="shared" si="2037"/>
        <v>Green</v>
      </c>
      <c r="Y6295" t="str">
        <f t="shared" si="2038"/>
        <v>Green</v>
      </c>
      <c r="Z6295" t="str">
        <f t="shared" si="2039"/>
        <v>Green</v>
      </c>
      <c r="AA6295" t="str">
        <f t="shared" si="2040"/>
        <v>Red</v>
      </c>
      <c r="AB6295" t="str">
        <f t="shared" si="2041"/>
        <v>Green</v>
      </c>
      <c r="AC6295" t="str">
        <f t="shared" si="2042"/>
        <v>Red</v>
      </c>
      <c r="AD6295" t="str">
        <f t="shared" si="2043"/>
        <v>Green</v>
      </c>
    </row>
    <row r="6296" spans="1:30" x14ac:dyDescent="0.3">
      <c r="A6296" t="str">
        <f t="shared" si="2024"/>
        <v>08/08/2026MKS Karkonosze JGEnergetyk Row Rybnik</v>
      </c>
      <c r="D6296" s="2">
        <v>46242</v>
      </c>
      <c r="E6296" s="3">
        <v>0.70833333333333337</v>
      </c>
      <c r="F6296" t="s">
        <v>6063</v>
      </c>
      <c r="G6296" t="s">
        <v>6087</v>
      </c>
      <c r="H6296">
        <v>0</v>
      </c>
      <c r="I6296">
        <v>0</v>
      </c>
      <c r="J6296">
        <v>1</v>
      </c>
      <c r="K6296">
        <v>0</v>
      </c>
      <c r="L6296" s="22" t="str">
        <f t="shared" si="2025"/>
        <v>08/08/2026</v>
      </c>
      <c r="M6296" s="23">
        <f t="shared" si="2026"/>
        <v>0.58333333333333337</v>
      </c>
      <c r="N6296" t="str">
        <f t="shared" si="2027"/>
        <v>1 - 0</v>
      </c>
      <c r="O6296" t="str">
        <f t="shared" si="2028"/>
        <v>Green</v>
      </c>
      <c r="P6296" t="str">
        <f t="shared" si="2029"/>
        <v>Red</v>
      </c>
      <c r="Q6296" t="str">
        <f t="shared" si="2030"/>
        <v>Red</v>
      </c>
      <c r="R6296" t="str">
        <f t="shared" si="2031"/>
        <v>Green</v>
      </c>
      <c r="S6296" t="str">
        <f t="shared" si="2032"/>
        <v>Red</v>
      </c>
      <c r="T6296" t="str">
        <f t="shared" si="2033"/>
        <v>Green</v>
      </c>
      <c r="U6296" t="str">
        <f t="shared" si="2034"/>
        <v>Red</v>
      </c>
      <c r="V6296" t="str">
        <f t="shared" si="2035"/>
        <v>Green</v>
      </c>
      <c r="W6296" t="str">
        <f t="shared" si="2036"/>
        <v>Red</v>
      </c>
      <c r="X6296" t="str">
        <f t="shared" si="2037"/>
        <v>Red</v>
      </c>
      <c r="Y6296" t="str">
        <f t="shared" si="2038"/>
        <v>Red</v>
      </c>
      <c r="Z6296" t="str">
        <f t="shared" si="2039"/>
        <v>Red</v>
      </c>
      <c r="AA6296" t="str">
        <f t="shared" si="2040"/>
        <v>Green</v>
      </c>
      <c r="AB6296" t="str">
        <f t="shared" si="2041"/>
        <v>Green</v>
      </c>
      <c r="AC6296" t="str">
        <f t="shared" si="2042"/>
        <v>Red</v>
      </c>
      <c r="AD6296" t="str">
        <f t="shared" si="2043"/>
        <v>Green</v>
      </c>
    </row>
    <row r="6297" spans="1:30" x14ac:dyDescent="0.3">
      <c r="A6297" t="str">
        <f t="shared" si="2024"/>
        <v>08/08/2026NTNUIByasen</v>
      </c>
      <c r="D6297" s="2">
        <v>46242</v>
      </c>
      <c r="E6297" s="3">
        <v>0.70833333333333337</v>
      </c>
      <c r="F6297" t="s">
        <v>6987</v>
      </c>
      <c r="G6297" t="s">
        <v>3468</v>
      </c>
      <c r="H6297">
        <v>0</v>
      </c>
      <c r="I6297">
        <v>0</v>
      </c>
      <c r="J6297">
        <v>0</v>
      </c>
      <c r="K6297">
        <v>0</v>
      </c>
      <c r="L6297" s="22" t="str">
        <f t="shared" si="2025"/>
        <v>08/08/2026</v>
      </c>
      <c r="M6297" s="23">
        <f t="shared" si="2026"/>
        <v>0.58333333333333337</v>
      </c>
      <c r="N6297" t="str">
        <f t="shared" si="2027"/>
        <v>0 - 0</v>
      </c>
      <c r="O6297" t="str">
        <f t="shared" si="2028"/>
        <v>Red</v>
      </c>
      <c r="P6297" t="str">
        <f t="shared" si="2029"/>
        <v>Green</v>
      </c>
      <c r="Q6297" t="str">
        <f t="shared" si="2030"/>
        <v>Red</v>
      </c>
      <c r="R6297" t="str">
        <f t="shared" si="2031"/>
        <v>Green</v>
      </c>
      <c r="S6297" t="str">
        <f t="shared" si="2032"/>
        <v>Green</v>
      </c>
      <c r="T6297" t="str">
        <f t="shared" si="2033"/>
        <v>Red</v>
      </c>
      <c r="U6297" t="str">
        <f t="shared" si="2034"/>
        <v>Red</v>
      </c>
      <c r="V6297" t="str">
        <f t="shared" si="2035"/>
        <v>Green</v>
      </c>
      <c r="W6297" t="str">
        <f t="shared" si="2036"/>
        <v>Red</v>
      </c>
      <c r="X6297" t="str">
        <f t="shared" si="2037"/>
        <v>Red</v>
      </c>
      <c r="Y6297" t="str">
        <f t="shared" si="2038"/>
        <v>Red</v>
      </c>
      <c r="Z6297" t="str">
        <f t="shared" si="2039"/>
        <v>Red</v>
      </c>
      <c r="AA6297" t="str">
        <f t="shared" si="2040"/>
        <v>Green</v>
      </c>
      <c r="AB6297" t="str">
        <f t="shared" si="2041"/>
        <v>Green</v>
      </c>
      <c r="AC6297" t="str">
        <f t="shared" si="2042"/>
        <v>Red</v>
      </c>
      <c r="AD6297" t="str">
        <f t="shared" si="2043"/>
        <v>Green</v>
      </c>
    </row>
    <row r="6298" spans="1:30" x14ac:dyDescent="0.3">
      <c r="A6298" t="str">
        <f t="shared" si="2024"/>
        <v>08/08/2026Real SiretiFC Zaria Balti</v>
      </c>
      <c r="D6298" s="2">
        <v>46242</v>
      </c>
      <c r="E6298" s="3">
        <v>0.70833333333333337</v>
      </c>
      <c r="F6298" t="s">
        <v>4569</v>
      </c>
      <c r="G6298" t="s">
        <v>3419</v>
      </c>
      <c r="H6298">
        <v>0</v>
      </c>
      <c r="I6298">
        <v>0</v>
      </c>
      <c r="J6298">
        <v>1</v>
      </c>
      <c r="K6298">
        <v>1</v>
      </c>
      <c r="L6298" s="22" t="str">
        <f t="shared" si="2025"/>
        <v>08/08/2026</v>
      </c>
      <c r="M6298" s="23">
        <f t="shared" si="2026"/>
        <v>0.58333333333333337</v>
      </c>
      <c r="N6298" t="str">
        <f t="shared" si="2027"/>
        <v>1 - 1</v>
      </c>
      <c r="O6298" t="str">
        <f t="shared" si="2028"/>
        <v>Red</v>
      </c>
      <c r="P6298" t="str">
        <f t="shared" si="2029"/>
        <v>Green</v>
      </c>
      <c r="Q6298" t="str">
        <f t="shared" si="2030"/>
        <v>Red</v>
      </c>
      <c r="R6298" t="str">
        <f t="shared" si="2031"/>
        <v>Green</v>
      </c>
      <c r="S6298" t="str">
        <f t="shared" si="2032"/>
        <v>Green</v>
      </c>
      <c r="T6298" t="str">
        <f t="shared" si="2033"/>
        <v>Red</v>
      </c>
      <c r="U6298" t="str">
        <f t="shared" si="2034"/>
        <v>Red</v>
      </c>
      <c r="V6298" t="str">
        <f t="shared" si="2035"/>
        <v>Green</v>
      </c>
      <c r="W6298" t="str">
        <f t="shared" si="2036"/>
        <v>Red</v>
      </c>
      <c r="X6298" t="str">
        <f t="shared" si="2037"/>
        <v>Red</v>
      </c>
      <c r="Y6298" t="str">
        <f t="shared" si="2038"/>
        <v>Green</v>
      </c>
      <c r="Z6298" t="str">
        <f t="shared" si="2039"/>
        <v>Red</v>
      </c>
      <c r="AA6298" t="str">
        <f t="shared" si="2040"/>
        <v>Green</v>
      </c>
      <c r="AB6298" t="str">
        <f t="shared" si="2041"/>
        <v>Green</v>
      </c>
      <c r="AC6298" t="str">
        <f t="shared" si="2042"/>
        <v>Green</v>
      </c>
      <c r="AD6298" t="str">
        <f t="shared" si="2043"/>
        <v>Red</v>
      </c>
    </row>
    <row r="6299" spans="1:30" x14ac:dyDescent="0.3">
      <c r="A6299" t="str">
        <f t="shared" si="2024"/>
        <v>08/08/2026SC Bad SauerbrunnUSV Halbturn</v>
      </c>
      <c r="D6299" s="2">
        <v>46242</v>
      </c>
      <c r="E6299" s="3">
        <v>0.70833333333333337</v>
      </c>
      <c r="F6299" t="s">
        <v>7590</v>
      </c>
      <c r="G6299" t="s">
        <v>7591</v>
      </c>
      <c r="H6299">
        <v>1</v>
      </c>
      <c r="I6299">
        <v>0</v>
      </c>
      <c r="J6299">
        <v>3</v>
      </c>
      <c r="K6299">
        <v>0</v>
      </c>
      <c r="L6299" s="22" t="str">
        <f t="shared" si="2025"/>
        <v>08/08/2026</v>
      </c>
      <c r="M6299" s="23">
        <f t="shared" si="2026"/>
        <v>0.58333333333333337</v>
      </c>
      <c r="N6299" t="str">
        <f t="shared" si="2027"/>
        <v>3 - 0</v>
      </c>
      <c r="O6299" t="str">
        <f t="shared" si="2028"/>
        <v>Green</v>
      </c>
      <c r="P6299" t="str">
        <f t="shared" si="2029"/>
        <v>Red</v>
      </c>
      <c r="Q6299" t="str">
        <f t="shared" si="2030"/>
        <v>Red</v>
      </c>
      <c r="R6299" t="str">
        <f t="shared" si="2031"/>
        <v>Green</v>
      </c>
      <c r="S6299" t="str">
        <f t="shared" si="2032"/>
        <v>Red</v>
      </c>
      <c r="T6299" t="str">
        <f t="shared" si="2033"/>
        <v>Green</v>
      </c>
      <c r="U6299" t="str">
        <f t="shared" si="2034"/>
        <v>Green</v>
      </c>
      <c r="V6299" t="str">
        <f t="shared" si="2035"/>
        <v>Red</v>
      </c>
      <c r="W6299" t="str">
        <f t="shared" si="2036"/>
        <v>Red</v>
      </c>
      <c r="X6299" t="str">
        <f t="shared" si="2037"/>
        <v>Green</v>
      </c>
      <c r="Y6299" t="str">
        <f t="shared" si="2038"/>
        <v>Green</v>
      </c>
      <c r="Z6299" t="str">
        <f t="shared" si="2039"/>
        <v>Green</v>
      </c>
      <c r="AA6299" t="str">
        <f t="shared" si="2040"/>
        <v>Red</v>
      </c>
      <c r="AB6299" t="str">
        <f t="shared" si="2041"/>
        <v>Green</v>
      </c>
      <c r="AC6299" t="str">
        <f t="shared" si="2042"/>
        <v>Red</v>
      </c>
      <c r="AD6299" t="str">
        <f t="shared" si="2043"/>
        <v>Green</v>
      </c>
    </row>
    <row r="6300" spans="1:30" x14ac:dyDescent="0.3">
      <c r="A6300" t="str">
        <f t="shared" si="2024"/>
        <v>08/08/2026SD LogronesNumancia</v>
      </c>
      <c r="D6300" s="2">
        <v>46242</v>
      </c>
      <c r="E6300" s="3">
        <v>0.70833333333333337</v>
      </c>
      <c r="F6300" t="s">
        <v>5672</v>
      </c>
      <c r="G6300" t="s">
        <v>7592</v>
      </c>
      <c r="H6300">
        <v>0</v>
      </c>
      <c r="I6300">
        <v>0</v>
      </c>
      <c r="J6300">
        <v>1</v>
      </c>
      <c r="K6300">
        <v>1</v>
      </c>
      <c r="L6300" s="22" t="str">
        <f t="shared" si="2025"/>
        <v>08/08/2026</v>
      </c>
      <c r="M6300" s="23">
        <f t="shared" si="2026"/>
        <v>0.58333333333333337</v>
      </c>
      <c r="N6300" t="str">
        <f t="shared" si="2027"/>
        <v>1 - 1</v>
      </c>
      <c r="O6300" t="str">
        <f t="shared" si="2028"/>
        <v>Red</v>
      </c>
      <c r="P6300" t="str">
        <f t="shared" si="2029"/>
        <v>Green</v>
      </c>
      <c r="Q6300" t="str">
        <f t="shared" si="2030"/>
        <v>Red</v>
      </c>
      <c r="R6300" t="str">
        <f t="shared" si="2031"/>
        <v>Green</v>
      </c>
      <c r="S6300" t="str">
        <f t="shared" si="2032"/>
        <v>Green</v>
      </c>
      <c r="T6300" t="str">
        <f t="shared" si="2033"/>
        <v>Red</v>
      </c>
      <c r="U6300" t="str">
        <f t="shared" si="2034"/>
        <v>Red</v>
      </c>
      <c r="V6300" t="str">
        <f t="shared" si="2035"/>
        <v>Green</v>
      </c>
      <c r="W6300" t="str">
        <f t="shared" si="2036"/>
        <v>Red</v>
      </c>
      <c r="X6300" t="str">
        <f t="shared" si="2037"/>
        <v>Red</v>
      </c>
      <c r="Y6300" t="str">
        <f t="shared" si="2038"/>
        <v>Green</v>
      </c>
      <c r="Z6300" t="str">
        <f t="shared" si="2039"/>
        <v>Red</v>
      </c>
      <c r="AA6300" t="str">
        <f t="shared" si="2040"/>
        <v>Green</v>
      </c>
      <c r="AB6300" t="str">
        <f t="shared" si="2041"/>
        <v>Green</v>
      </c>
      <c r="AC6300" t="str">
        <f t="shared" si="2042"/>
        <v>Green</v>
      </c>
      <c r="AD6300" t="str">
        <f t="shared" si="2043"/>
        <v>Red</v>
      </c>
    </row>
    <row r="6301" spans="1:30" x14ac:dyDescent="0.3">
      <c r="A6301" t="str">
        <f t="shared" si="2024"/>
        <v>08/08/2026Teuta DurresFK Laci</v>
      </c>
      <c r="D6301" s="2">
        <v>46242</v>
      </c>
      <c r="E6301" s="3">
        <v>0.70833333333333337</v>
      </c>
      <c r="F6301" t="s">
        <v>7593</v>
      </c>
      <c r="G6301" t="s">
        <v>5252</v>
      </c>
      <c r="H6301">
        <v>0</v>
      </c>
      <c r="I6301">
        <v>0</v>
      </c>
      <c r="J6301">
        <v>0</v>
      </c>
      <c r="K6301">
        <v>0</v>
      </c>
      <c r="L6301" s="22" t="str">
        <f t="shared" si="2025"/>
        <v>08/08/2026</v>
      </c>
      <c r="M6301" s="23">
        <f t="shared" si="2026"/>
        <v>0.58333333333333337</v>
      </c>
      <c r="N6301" t="str">
        <f t="shared" si="2027"/>
        <v>0 - 0</v>
      </c>
      <c r="O6301" t="str">
        <f t="shared" si="2028"/>
        <v>Red</v>
      </c>
      <c r="P6301" t="str">
        <f t="shared" si="2029"/>
        <v>Green</v>
      </c>
      <c r="Q6301" t="str">
        <f t="shared" si="2030"/>
        <v>Red</v>
      </c>
      <c r="R6301" t="str">
        <f t="shared" si="2031"/>
        <v>Green</v>
      </c>
      <c r="S6301" t="str">
        <f t="shared" si="2032"/>
        <v>Green</v>
      </c>
      <c r="T6301" t="str">
        <f t="shared" si="2033"/>
        <v>Red</v>
      </c>
      <c r="U6301" t="str">
        <f t="shared" si="2034"/>
        <v>Red</v>
      </c>
      <c r="V6301" t="str">
        <f t="shared" si="2035"/>
        <v>Green</v>
      </c>
      <c r="W6301" t="str">
        <f t="shared" si="2036"/>
        <v>Red</v>
      </c>
      <c r="X6301" t="str">
        <f t="shared" si="2037"/>
        <v>Red</v>
      </c>
      <c r="Y6301" t="str">
        <f t="shared" si="2038"/>
        <v>Red</v>
      </c>
      <c r="Z6301" t="str">
        <f t="shared" si="2039"/>
        <v>Red</v>
      </c>
      <c r="AA6301" t="str">
        <f t="shared" si="2040"/>
        <v>Green</v>
      </c>
      <c r="AB6301" t="str">
        <f t="shared" si="2041"/>
        <v>Green</v>
      </c>
      <c r="AC6301" t="str">
        <f t="shared" si="2042"/>
        <v>Red</v>
      </c>
      <c r="AD6301" t="str">
        <f t="shared" si="2043"/>
        <v>Green</v>
      </c>
    </row>
    <row r="6302" spans="1:30" x14ac:dyDescent="0.3">
      <c r="A6302" t="str">
        <f t="shared" si="2024"/>
        <v>08/08/2026TSU BrambergSC Golling</v>
      </c>
      <c r="D6302" s="2">
        <v>46242</v>
      </c>
      <c r="E6302" s="3">
        <v>0.70833333333333337</v>
      </c>
      <c r="F6302" t="s">
        <v>7594</v>
      </c>
      <c r="G6302" t="s">
        <v>7595</v>
      </c>
      <c r="H6302">
        <v>2</v>
      </c>
      <c r="I6302">
        <v>1</v>
      </c>
      <c r="J6302">
        <v>2</v>
      </c>
      <c r="K6302">
        <v>1</v>
      </c>
      <c r="L6302" s="22" t="str">
        <f t="shared" si="2025"/>
        <v>08/08/2026</v>
      </c>
      <c r="M6302" s="23">
        <f t="shared" si="2026"/>
        <v>0.58333333333333337</v>
      </c>
      <c r="N6302" t="str">
        <f t="shared" si="2027"/>
        <v>2 - 1</v>
      </c>
      <c r="O6302" t="str">
        <f t="shared" si="2028"/>
        <v>Green</v>
      </c>
      <c r="P6302" t="str">
        <f t="shared" si="2029"/>
        <v>Red</v>
      </c>
      <c r="Q6302" t="str">
        <f t="shared" si="2030"/>
        <v>Red</v>
      </c>
      <c r="R6302" t="str">
        <f t="shared" si="2031"/>
        <v>Green</v>
      </c>
      <c r="S6302" t="str">
        <f t="shared" si="2032"/>
        <v>Red</v>
      </c>
      <c r="T6302" t="str">
        <f t="shared" si="2033"/>
        <v>Green</v>
      </c>
      <c r="U6302" t="str">
        <f t="shared" si="2034"/>
        <v>Green</v>
      </c>
      <c r="V6302" t="str">
        <f t="shared" si="2035"/>
        <v>Red</v>
      </c>
      <c r="W6302" t="str">
        <f t="shared" si="2036"/>
        <v>Red</v>
      </c>
      <c r="X6302" t="str">
        <f t="shared" si="2037"/>
        <v>Green</v>
      </c>
      <c r="Y6302" t="str">
        <f t="shared" si="2038"/>
        <v>Green</v>
      </c>
      <c r="Z6302" t="str">
        <f t="shared" si="2039"/>
        <v>Green</v>
      </c>
      <c r="AA6302" t="str">
        <f t="shared" si="2040"/>
        <v>Red</v>
      </c>
      <c r="AB6302" t="str">
        <f t="shared" si="2041"/>
        <v>Green</v>
      </c>
      <c r="AC6302" t="str">
        <f t="shared" si="2042"/>
        <v>Green</v>
      </c>
      <c r="AD6302" t="str">
        <f t="shared" si="2043"/>
        <v>Red</v>
      </c>
    </row>
    <row r="6303" spans="1:30" x14ac:dyDescent="0.3">
      <c r="A6303" t="str">
        <f t="shared" si="2024"/>
        <v>08/08/2026UD BarbastroAtletic Lleida CE</v>
      </c>
      <c r="D6303" s="2">
        <v>46242</v>
      </c>
      <c r="E6303" s="3">
        <v>0.70833333333333337</v>
      </c>
      <c r="F6303" t="s">
        <v>6114</v>
      </c>
      <c r="G6303" t="s">
        <v>7596</v>
      </c>
      <c r="H6303">
        <v>0</v>
      </c>
      <c r="I6303">
        <v>0</v>
      </c>
      <c r="J6303">
        <v>2</v>
      </c>
      <c r="K6303">
        <v>1</v>
      </c>
      <c r="L6303" s="22" t="str">
        <f t="shared" si="2025"/>
        <v>08/08/2026</v>
      </c>
      <c r="M6303" s="23">
        <f t="shared" si="2026"/>
        <v>0.58333333333333337</v>
      </c>
      <c r="N6303" t="str">
        <f t="shared" si="2027"/>
        <v>2 - 1</v>
      </c>
      <c r="O6303" t="str">
        <f t="shared" si="2028"/>
        <v>Green</v>
      </c>
      <c r="P6303" t="str">
        <f t="shared" si="2029"/>
        <v>Red</v>
      </c>
      <c r="Q6303" t="str">
        <f t="shared" si="2030"/>
        <v>Red</v>
      </c>
      <c r="R6303" t="str">
        <f t="shared" si="2031"/>
        <v>Green</v>
      </c>
      <c r="S6303" t="str">
        <f t="shared" si="2032"/>
        <v>Red</v>
      </c>
      <c r="T6303" t="str">
        <f t="shared" si="2033"/>
        <v>Green</v>
      </c>
      <c r="U6303" t="str">
        <f t="shared" si="2034"/>
        <v>Red</v>
      </c>
      <c r="V6303" t="str">
        <f t="shared" si="2035"/>
        <v>Green</v>
      </c>
      <c r="W6303" t="str">
        <f t="shared" si="2036"/>
        <v>Red</v>
      </c>
      <c r="X6303" t="str">
        <f t="shared" si="2037"/>
        <v>Red</v>
      </c>
      <c r="Y6303" t="str">
        <f t="shared" si="2038"/>
        <v>Green</v>
      </c>
      <c r="Z6303" t="str">
        <f t="shared" si="2039"/>
        <v>Green</v>
      </c>
      <c r="AA6303" t="str">
        <f t="shared" si="2040"/>
        <v>Red</v>
      </c>
      <c r="AB6303" t="str">
        <f t="shared" si="2041"/>
        <v>Green</v>
      </c>
      <c r="AC6303" t="str">
        <f t="shared" si="2042"/>
        <v>Green</v>
      </c>
      <c r="AD6303" t="str">
        <f t="shared" si="2043"/>
        <v>Red</v>
      </c>
    </row>
    <row r="6304" spans="1:30" x14ac:dyDescent="0.3">
      <c r="A6304" t="str">
        <f t="shared" si="2024"/>
        <v>08/08/2026Vitoria GuimaraesArouca</v>
      </c>
      <c r="D6304" s="2">
        <v>46242</v>
      </c>
      <c r="E6304" s="3">
        <v>0.70833333333333337</v>
      </c>
      <c r="F6304" t="s">
        <v>4330</v>
      </c>
      <c r="G6304" t="s">
        <v>1607</v>
      </c>
      <c r="H6304">
        <v>0</v>
      </c>
      <c r="I6304">
        <v>0</v>
      </c>
      <c r="J6304">
        <v>0</v>
      </c>
      <c r="K6304">
        <v>1</v>
      </c>
      <c r="L6304" s="22" t="str">
        <f t="shared" si="2025"/>
        <v>08/08/2026</v>
      </c>
      <c r="M6304" s="23">
        <f t="shared" si="2026"/>
        <v>0.58333333333333337</v>
      </c>
      <c r="N6304" t="str">
        <f t="shared" si="2027"/>
        <v>0 - 1</v>
      </c>
      <c r="O6304" t="str">
        <f t="shared" si="2028"/>
        <v>Red</v>
      </c>
      <c r="P6304" t="str">
        <f t="shared" si="2029"/>
        <v>Red</v>
      </c>
      <c r="Q6304" t="str">
        <f t="shared" si="2030"/>
        <v>Green</v>
      </c>
      <c r="R6304" t="str">
        <f t="shared" si="2031"/>
        <v>Red</v>
      </c>
      <c r="S6304" t="str">
        <f t="shared" si="2032"/>
        <v>Green</v>
      </c>
      <c r="T6304" t="str">
        <f t="shared" si="2033"/>
        <v>Green</v>
      </c>
      <c r="U6304" t="str">
        <f t="shared" si="2034"/>
        <v>Red</v>
      </c>
      <c r="V6304" t="str">
        <f t="shared" si="2035"/>
        <v>Green</v>
      </c>
      <c r="W6304" t="str">
        <f t="shared" si="2036"/>
        <v>Red</v>
      </c>
      <c r="X6304" t="str">
        <f t="shared" si="2037"/>
        <v>Red</v>
      </c>
      <c r="Y6304" t="str">
        <f t="shared" si="2038"/>
        <v>Red</v>
      </c>
      <c r="Z6304" t="str">
        <f t="shared" si="2039"/>
        <v>Red</v>
      </c>
      <c r="AA6304" t="str">
        <f t="shared" si="2040"/>
        <v>Green</v>
      </c>
      <c r="AB6304" t="str">
        <f t="shared" si="2041"/>
        <v>Green</v>
      </c>
      <c r="AC6304" t="str">
        <f t="shared" si="2042"/>
        <v>Red</v>
      </c>
      <c r="AD6304" t="str">
        <f t="shared" si="2043"/>
        <v>Green</v>
      </c>
    </row>
    <row r="6305" spans="1:30" x14ac:dyDescent="0.3">
      <c r="A6305" t="str">
        <f t="shared" si="2024"/>
        <v>08/08/2026Yeclano DeportivoCartagena</v>
      </c>
      <c r="D6305" s="2">
        <v>46242</v>
      </c>
      <c r="E6305" s="3">
        <v>0.70833333333333337</v>
      </c>
      <c r="F6305" t="s">
        <v>6126</v>
      </c>
      <c r="G6305" t="s">
        <v>5475</v>
      </c>
      <c r="H6305">
        <v>0</v>
      </c>
      <c r="I6305">
        <v>0</v>
      </c>
      <c r="J6305">
        <v>0</v>
      </c>
      <c r="K6305">
        <v>0</v>
      </c>
      <c r="L6305" s="22" t="str">
        <f t="shared" si="2025"/>
        <v>08/08/2026</v>
      </c>
      <c r="M6305" s="23">
        <f t="shared" si="2026"/>
        <v>0.58333333333333337</v>
      </c>
      <c r="N6305" t="str">
        <f t="shared" si="2027"/>
        <v>0 - 0</v>
      </c>
      <c r="O6305" t="str">
        <f t="shared" si="2028"/>
        <v>Red</v>
      </c>
      <c r="P6305" t="str">
        <f t="shared" si="2029"/>
        <v>Green</v>
      </c>
      <c r="Q6305" t="str">
        <f t="shared" si="2030"/>
        <v>Red</v>
      </c>
      <c r="R6305" t="str">
        <f t="shared" si="2031"/>
        <v>Green</v>
      </c>
      <c r="S6305" t="str">
        <f t="shared" si="2032"/>
        <v>Green</v>
      </c>
      <c r="T6305" t="str">
        <f t="shared" si="2033"/>
        <v>Red</v>
      </c>
      <c r="U6305" t="str">
        <f t="shared" si="2034"/>
        <v>Red</v>
      </c>
      <c r="V6305" t="str">
        <f t="shared" si="2035"/>
        <v>Green</v>
      </c>
      <c r="W6305" t="str">
        <f t="shared" si="2036"/>
        <v>Red</v>
      </c>
      <c r="X6305" t="str">
        <f t="shared" si="2037"/>
        <v>Red</v>
      </c>
      <c r="Y6305" t="str">
        <f t="shared" si="2038"/>
        <v>Red</v>
      </c>
      <c r="Z6305" t="str">
        <f t="shared" si="2039"/>
        <v>Red</v>
      </c>
      <c r="AA6305" t="str">
        <f t="shared" si="2040"/>
        <v>Green</v>
      </c>
      <c r="AB6305" t="str">
        <f t="shared" si="2041"/>
        <v>Green</v>
      </c>
      <c r="AC6305" t="str">
        <f t="shared" si="2042"/>
        <v>Red</v>
      </c>
      <c r="AD6305" t="str">
        <f t="shared" si="2043"/>
        <v>Green</v>
      </c>
    </row>
    <row r="6306" spans="1:30" x14ac:dyDescent="0.3">
      <c r="A6306" t="str">
        <f t="shared" si="2024"/>
        <v>08/08/2026Wisloka DebicaJaroslaw</v>
      </c>
      <c r="D6306" s="2">
        <v>46242</v>
      </c>
      <c r="E6306" s="3">
        <v>0.71388888888888891</v>
      </c>
      <c r="F6306" t="s">
        <v>6297</v>
      </c>
      <c r="G6306" t="s">
        <v>6065</v>
      </c>
      <c r="H6306">
        <v>0</v>
      </c>
      <c r="I6306">
        <v>0</v>
      </c>
      <c r="J6306">
        <v>3</v>
      </c>
      <c r="K6306">
        <v>1</v>
      </c>
      <c r="L6306" s="22" t="str">
        <f t="shared" si="2025"/>
        <v>08/08/2026</v>
      </c>
      <c r="M6306" s="23">
        <f t="shared" si="2026"/>
        <v>0.58888888888888891</v>
      </c>
      <c r="N6306" t="str">
        <f t="shared" si="2027"/>
        <v>3 - 1</v>
      </c>
      <c r="O6306" t="str">
        <f t="shared" si="2028"/>
        <v>Green</v>
      </c>
      <c r="P6306" t="str">
        <f t="shared" si="2029"/>
        <v>Red</v>
      </c>
      <c r="Q6306" t="str">
        <f t="shared" si="2030"/>
        <v>Red</v>
      </c>
      <c r="R6306" t="str">
        <f t="shared" si="2031"/>
        <v>Green</v>
      </c>
      <c r="S6306" t="str">
        <f t="shared" si="2032"/>
        <v>Red</v>
      </c>
      <c r="T6306" t="str">
        <f t="shared" si="2033"/>
        <v>Green</v>
      </c>
      <c r="U6306" t="str">
        <f t="shared" si="2034"/>
        <v>Red</v>
      </c>
      <c r="V6306" t="str">
        <f t="shared" si="2035"/>
        <v>Green</v>
      </c>
      <c r="W6306" t="str">
        <f t="shared" si="2036"/>
        <v>Red</v>
      </c>
      <c r="X6306" t="str">
        <f t="shared" si="2037"/>
        <v>Red</v>
      </c>
      <c r="Y6306" t="str">
        <f t="shared" si="2038"/>
        <v>Green</v>
      </c>
      <c r="Z6306" t="str">
        <f t="shared" si="2039"/>
        <v>Green</v>
      </c>
      <c r="AA6306" t="str">
        <f t="shared" si="2040"/>
        <v>Red</v>
      </c>
      <c r="AB6306" t="str">
        <f t="shared" si="2041"/>
        <v>Red</v>
      </c>
      <c r="AC6306" t="str">
        <f t="shared" si="2042"/>
        <v>Green</v>
      </c>
      <c r="AD6306" t="str">
        <f t="shared" si="2043"/>
        <v>Red</v>
      </c>
    </row>
    <row r="6307" spans="1:30" x14ac:dyDescent="0.3">
      <c r="A6307" t="str">
        <f t="shared" si="2024"/>
        <v>08/08/2026Atletico AstorgaDeportivo La Coruna B</v>
      </c>
      <c r="D6307" s="2">
        <v>46242</v>
      </c>
      <c r="E6307" s="3">
        <v>0.72916666666666663</v>
      </c>
      <c r="F6307" t="s">
        <v>7597</v>
      </c>
      <c r="G6307" t="s">
        <v>7598</v>
      </c>
      <c r="H6307">
        <v>2</v>
      </c>
      <c r="I6307">
        <v>0</v>
      </c>
      <c r="J6307">
        <v>2</v>
      </c>
      <c r="K6307">
        <v>2</v>
      </c>
      <c r="L6307" s="22" t="str">
        <f t="shared" si="2025"/>
        <v>08/08/2026</v>
      </c>
      <c r="M6307" s="23">
        <f t="shared" si="2026"/>
        <v>0.60416666666666663</v>
      </c>
      <c r="N6307" t="str">
        <f t="shared" si="2027"/>
        <v>2 - 2</v>
      </c>
      <c r="O6307" t="str">
        <f t="shared" si="2028"/>
        <v>Red</v>
      </c>
      <c r="P6307" t="str">
        <f t="shared" si="2029"/>
        <v>Green</v>
      </c>
      <c r="Q6307" t="str">
        <f t="shared" si="2030"/>
        <v>Red</v>
      </c>
      <c r="R6307" t="str">
        <f t="shared" si="2031"/>
        <v>Green</v>
      </c>
      <c r="S6307" t="str">
        <f t="shared" si="2032"/>
        <v>Green</v>
      </c>
      <c r="T6307" t="str">
        <f t="shared" si="2033"/>
        <v>Red</v>
      </c>
      <c r="U6307" t="str">
        <f t="shared" si="2034"/>
        <v>Green</v>
      </c>
      <c r="V6307" t="str">
        <f t="shared" si="2035"/>
        <v>Red</v>
      </c>
      <c r="W6307" t="str">
        <f t="shared" si="2036"/>
        <v>Red</v>
      </c>
      <c r="X6307" t="str">
        <f t="shared" si="2037"/>
        <v>Green</v>
      </c>
      <c r="Y6307" t="str">
        <f t="shared" si="2038"/>
        <v>Green</v>
      </c>
      <c r="Z6307" t="str">
        <f t="shared" si="2039"/>
        <v>Green</v>
      </c>
      <c r="AA6307" t="str">
        <f t="shared" si="2040"/>
        <v>Red</v>
      </c>
      <c r="AB6307" t="str">
        <f t="shared" si="2041"/>
        <v>Red</v>
      </c>
      <c r="AC6307" t="str">
        <f t="shared" si="2042"/>
        <v>Green</v>
      </c>
      <c r="AD6307" t="str">
        <f t="shared" si="2043"/>
        <v>Red</v>
      </c>
    </row>
    <row r="6308" spans="1:30" x14ac:dyDescent="0.3">
      <c r="A6308" t="str">
        <f t="shared" si="2024"/>
        <v>08/08/2026Bnei SakhninMaccabi Haifa</v>
      </c>
      <c r="D6308" s="2">
        <v>46242</v>
      </c>
      <c r="E6308" s="3">
        <v>0.72916666666666663</v>
      </c>
      <c r="F6308" t="s">
        <v>3371</v>
      </c>
      <c r="G6308" t="s">
        <v>3372</v>
      </c>
      <c r="H6308">
        <v>0</v>
      </c>
      <c r="I6308">
        <v>0</v>
      </c>
      <c r="J6308">
        <v>0</v>
      </c>
      <c r="K6308">
        <v>1</v>
      </c>
      <c r="L6308" s="22" t="str">
        <f t="shared" si="2025"/>
        <v>08/08/2026</v>
      </c>
      <c r="M6308" s="23">
        <f t="shared" si="2026"/>
        <v>0.60416666666666663</v>
      </c>
      <c r="N6308" t="str">
        <f t="shared" si="2027"/>
        <v>0 - 1</v>
      </c>
      <c r="O6308" t="str">
        <f t="shared" si="2028"/>
        <v>Red</v>
      </c>
      <c r="P6308" t="str">
        <f t="shared" si="2029"/>
        <v>Red</v>
      </c>
      <c r="Q6308" t="str">
        <f t="shared" si="2030"/>
        <v>Green</v>
      </c>
      <c r="R6308" t="str">
        <f t="shared" si="2031"/>
        <v>Red</v>
      </c>
      <c r="S6308" t="str">
        <f t="shared" si="2032"/>
        <v>Green</v>
      </c>
      <c r="T6308" t="str">
        <f t="shared" si="2033"/>
        <v>Green</v>
      </c>
      <c r="U6308" t="str">
        <f t="shared" si="2034"/>
        <v>Red</v>
      </c>
      <c r="V6308" t="str">
        <f t="shared" si="2035"/>
        <v>Green</v>
      </c>
      <c r="W6308" t="str">
        <f t="shared" si="2036"/>
        <v>Red</v>
      </c>
      <c r="X6308" t="str">
        <f t="shared" si="2037"/>
        <v>Red</v>
      </c>
      <c r="Y6308" t="str">
        <f t="shared" si="2038"/>
        <v>Red</v>
      </c>
      <c r="Z6308" t="str">
        <f t="shared" si="2039"/>
        <v>Red</v>
      </c>
      <c r="AA6308" t="str">
        <f t="shared" si="2040"/>
        <v>Green</v>
      </c>
      <c r="AB6308" t="str">
        <f t="shared" si="2041"/>
        <v>Green</v>
      </c>
      <c r="AC6308" t="str">
        <f t="shared" si="2042"/>
        <v>Red</v>
      </c>
      <c r="AD6308" t="str">
        <f t="shared" si="2043"/>
        <v>Green</v>
      </c>
    </row>
    <row r="6309" spans="1:30" x14ac:dyDescent="0.3">
      <c r="A6309" t="str">
        <f t="shared" si="2024"/>
        <v>08/08/2026DeutschkreutzASV Neudorf/Parndorf</v>
      </c>
      <c r="D6309" s="2">
        <v>46242</v>
      </c>
      <c r="E6309" s="3">
        <v>0.72916666666666663</v>
      </c>
      <c r="F6309" t="s">
        <v>7599</v>
      </c>
      <c r="G6309" t="s">
        <v>7600</v>
      </c>
      <c r="H6309">
        <v>0</v>
      </c>
      <c r="I6309">
        <v>0</v>
      </c>
      <c r="J6309">
        <v>0</v>
      </c>
      <c r="K6309">
        <v>0</v>
      </c>
      <c r="L6309" s="22" t="str">
        <f t="shared" si="2025"/>
        <v>08/08/2026</v>
      </c>
      <c r="M6309" s="23">
        <f t="shared" si="2026"/>
        <v>0.60416666666666663</v>
      </c>
      <c r="N6309" t="str">
        <f t="shared" si="2027"/>
        <v>0 - 0</v>
      </c>
      <c r="O6309" t="str">
        <f t="shared" si="2028"/>
        <v>Red</v>
      </c>
      <c r="P6309" t="str">
        <f t="shared" si="2029"/>
        <v>Green</v>
      </c>
      <c r="Q6309" t="str">
        <f t="shared" si="2030"/>
        <v>Red</v>
      </c>
      <c r="R6309" t="str">
        <f t="shared" si="2031"/>
        <v>Green</v>
      </c>
      <c r="S6309" t="str">
        <f t="shared" si="2032"/>
        <v>Green</v>
      </c>
      <c r="T6309" t="str">
        <f t="shared" si="2033"/>
        <v>Red</v>
      </c>
      <c r="U6309" t="str">
        <f t="shared" si="2034"/>
        <v>Red</v>
      </c>
      <c r="V6309" t="str">
        <f t="shared" si="2035"/>
        <v>Green</v>
      </c>
      <c r="W6309" t="str">
        <f t="shared" si="2036"/>
        <v>Red</v>
      </c>
      <c r="X6309" t="str">
        <f t="shared" si="2037"/>
        <v>Red</v>
      </c>
      <c r="Y6309" t="str">
        <f t="shared" si="2038"/>
        <v>Red</v>
      </c>
      <c r="Z6309" t="str">
        <f t="shared" si="2039"/>
        <v>Red</v>
      </c>
      <c r="AA6309" t="str">
        <f t="shared" si="2040"/>
        <v>Green</v>
      </c>
      <c r="AB6309" t="str">
        <f t="shared" si="2041"/>
        <v>Green</v>
      </c>
      <c r="AC6309" t="str">
        <f t="shared" si="2042"/>
        <v>Red</v>
      </c>
      <c r="AD6309" t="str">
        <f t="shared" si="2043"/>
        <v>Green</v>
      </c>
    </row>
    <row r="6310" spans="1:30" x14ac:dyDescent="0.3">
      <c r="A6310" t="str">
        <f t="shared" si="2024"/>
        <v>08/08/2026Hapoel HaifaHapoel Ironi Kiryat Shmona</v>
      </c>
      <c r="D6310" s="2">
        <v>46242</v>
      </c>
      <c r="E6310" s="3">
        <v>0.72916666666666663</v>
      </c>
      <c r="F6310" t="s">
        <v>3373</v>
      </c>
      <c r="G6310" t="s">
        <v>5070</v>
      </c>
      <c r="H6310">
        <v>1</v>
      </c>
      <c r="I6310">
        <v>0</v>
      </c>
      <c r="J6310">
        <v>1</v>
      </c>
      <c r="K6310">
        <v>3</v>
      </c>
      <c r="L6310" s="22" t="str">
        <f t="shared" si="2025"/>
        <v>08/08/2026</v>
      </c>
      <c r="M6310" s="23">
        <f t="shared" si="2026"/>
        <v>0.60416666666666663</v>
      </c>
      <c r="N6310" t="str">
        <f t="shared" si="2027"/>
        <v>1 - 3</v>
      </c>
      <c r="O6310" t="str">
        <f t="shared" si="2028"/>
        <v>Red</v>
      </c>
      <c r="P6310" t="str">
        <f t="shared" si="2029"/>
        <v>Red</v>
      </c>
      <c r="Q6310" t="str">
        <f t="shared" si="2030"/>
        <v>Green</v>
      </c>
      <c r="R6310" t="str">
        <f t="shared" si="2031"/>
        <v>Red</v>
      </c>
      <c r="S6310" t="str">
        <f t="shared" si="2032"/>
        <v>Green</v>
      </c>
      <c r="T6310" t="str">
        <f t="shared" si="2033"/>
        <v>Green</v>
      </c>
      <c r="U6310" t="str">
        <f t="shared" si="2034"/>
        <v>Green</v>
      </c>
      <c r="V6310" t="str">
        <f t="shared" si="2035"/>
        <v>Red</v>
      </c>
      <c r="W6310" t="str">
        <f t="shared" si="2036"/>
        <v>Red</v>
      </c>
      <c r="X6310" t="str">
        <f t="shared" si="2037"/>
        <v>Green</v>
      </c>
      <c r="Y6310" t="str">
        <f t="shared" si="2038"/>
        <v>Green</v>
      </c>
      <c r="Z6310" t="str">
        <f t="shared" si="2039"/>
        <v>Green</v>
      </c>
      <c r="AA6310" t="str">
        <f t="shared" si="2040"/>
        <v>Red</v>
      </c>
      <c r="AB6310" t="str">
        <f t="shared" si="2041"/>
        <v>Red</v>
      </c>
      <c r="AC6310" t="str">
        <f t="shared" si="2042"/>
        <v>Green</v>
      </c>
      <c r="AD6310" t="str">
        <f t="shared" si="2043"/>
        <v>Red</v>
      </c>
    </row>
    <row r="6311" spans="1:30" x14ac:dyDescent="0.3">
      <c r="A6311" t="str">
        <f t="shared" si="2024"/>
        <v>08/08/2026HartbergSturm Graz</v>
      </c>
      <c r="D6311" s="2">
        <v>46242</v>
      </c>
      <c r="E6311" s="3">
        <v>0.72916666666666663</v>
      </c>
      <c r="F6311" t="s">
        <v>4457</v>
      </c>
      <c r="G6311" t="s">
        <v>366</v>
      </c>
      <c r="H6311">
        <v>0</v>
      </c>
      <c r="I6311">
        <v>0</v>
      </c>
      <c r="J6311">
        <v>0</v>
      </c>
      <c r="K6311">
        <v>2</v>
      </c>
      <c r="L6311" s="22" t="str">
        <f t="shared" si="2025"/>
        <v>08/08/2026</v>
      </c>
      <c r="M6311" s="23">
        <f t="shared" si="2026"/>
        <v>0.60416666666666663</v>
      </c>
      <c r="N6311" t="str">
        <f t="shared" si="2027"/>
        <v>0 - 2</v>
      </c>
      <c r="O6311" t="str">
        <f t="shared" si="2028"/>
        <v>Red</v>
      </c>
      <c r="P6311" t="str">
        <f t="shared" si="2029"/>
        <v>Red</v>
      </c>
      <c r="Q6311" t="str">
        <f t="shared" si="2030"/>
        <v>Green</v>
      </c>
      <c r="R6311" t="str">
        <f t="shared" si="2031"/>
        <v>Red</v>
      </c>
      <c r="S6311" t="str">
        <f t="shared" si="2032"/>
        <v>Green</v>
      </c>
      <c r="T6311" t="str">
        <f t="shared" si="2033"/>
        <v>Green</v>
      </c>
      <c r="U6311" t="str">
        <f t="shared" si="2034"/>
        <v>Red</v>
      </c>
      <c r="V6311" t="str">
        <f t="shared" si="2035"/>
        <v>Green</v>
      </c>
      <c r="W6311" t="str">
        <f t="shared" si="2036"/>
        <v>Red</v>
      </c>
      <c r="X6311" t="str">
        <f t="shared" si="2037"/>
        <v>Red</v>
      </c>
      <c r="Y6311" t="str">
        <f t="shared" si="2038"/>
        <v>Green</v>
      </c>
      <c r="Z6311" t="str">
        <f t="shared" si="2039"/>
        <v>Red</v>
      </c>
      <c r="AA6311" t="str">
        <f t="shared" si="2040"/>
        <v>Green</v>
      </c>
      <c r="AB6311" t="str">
        <f t="shared" si="2041"/>
        <v>Green</v>
      </c>
      <c r="AC6311" t="str">
        <f t="shared" si="2042"/>
        <v>Red</v>
      </c>
      <c r="AD6311" t="str">
        <f t="shared" si="2043"/>
        <v>Green</v>
      </c>
    </row>
    <row r="6312" spans="1:30" x14ac:dyDescent="0.3">
      <c r="A6312" t="str">
        <f t="shared" si="2024"/>
        <v>08/08/2026La NuciaCD Alcoyano</v>
      </c>
      <c r="D6312" s="2">
        <v>46242</v>
      </c>
      <c r="E6312" s="3">
        <v>0.72916666666666663</v>
      </c>
      <c r="F6312" t="s">
        <v>6991</v>
      </c>
      <c r="G6312" t="s">
        <v>7601</v>
      </c>
      <c r="H6312">
        <v>1</v>
      </c>
      <c r="I6312">
        <v>1</v>
      </c>
      <c r="J6312">
        <v>1</v>
      </c>
      <c r="K6312">
        <v>2</v>
      </c>
      <c r="L6312" s="22" t="str">
        <f t="shared" si="2025"/>
        <v>08/08/2026</v>
      </c>
      <c r="M6312" s="23">
        <f t="shared" si="2026"/>
        <v>0.60416666666666663</v>
      </c>
      <c r="N6312" t="str">
        <f t="shared" si="2027"/>
        <v>1 - 2</v>
      </c>
      <c r="O6312" t="str">
        <f t="shared" si="2028"/>
        <v>Red</v>
      </c>
      <c r="P6312" t="str">
        <f t="shared" si="2029"/>
        <v>Red</v>
      </c>
      <c r="Q6312" t="str">
        <f t="shared" si="2030"/>
        <v>Green</v>
      </c>
      <c r="R6312" t="str">
        <f t="shared" si="2031"/>
        <v>Red</v>
      </c>
      <c r="S6312" t="str">
        <f t="shared" si="2032"/>
        <v>Green</v>
      </c>
      <c r="T6312" t="str">
        <f t="shared" si="2033"/>
        <v>Green</v>
      </c>
      <c r="U6312" t="str">
        <f t="shared" si="2034"/>
        <v>Red</v>
      </c>
      <c r="V6312" t="str">
        <f t="shared" si="2035"/>
        <v>Green</v>
      </c>
      <c r="W6312" t="str">
        <f t="shared" si="2036"/>
        <v>Red</v>
      </c>
      <c r="X6312" t="str">
        <f t="shared" si="2037"/>
        <v>Green</v>
      </c>
      <c r="Y6312" t="str">
        <f t="shared" si="2038"/>
        <v>Green</v>
      </c>
      <c r="Z6312" t="str">
        <f t="shared" si="2039"/>
        <v>Green</v>
      </c>
      <c r="AA6312" t="str">
        <f t="shared" si="2040"/>
        <v>Red</v>
      </c>
      <c r="AB6312" t="str">
        <f t="shared" si="2041"/>
        <v>Green</v>
      </c>
      <c r="AC6312" t="str">
        <f t="shared" si="2042"/>
        <v>Green</v>
      </c>
      <c r="AD6312" t="str">
        <f t="shared" si="2043"/>
        <v>Red</v>
      </c>
    </row>
    <row r="6313" spans="1:30" x14ac:dyDescent="0.3">
      <c r="A6313" t="str">
        <f t="shared" si="2024"/>
        <v>08/08/2026MattersburgWiener SK</v>
      </c>
      <c r="D6313" s="2">
        <v>46242</v>
      </c>
      <c r="E6313" s="3">
        <v>0.72916666666666663</v>
      </c>
      <c r="F6313" t="s">
        <v>3015</v>
      </c>
      <c r="G6313" t="s">
        <v>4530</v>
      </c>
      <c r="H6313">
        <v>0</v>
      </c>
      <c r="I6313">
        <v>1</v>
      </c>
      <c r="J6313">
        <v>0</v>
      </c>
      <c r="K6313">
        <v>1</v>
      </c>
      <c r="L6313" s="22" t="str">
        <f t="shared" si="2025"/>
        <v>08/08/2026</v>
      </c>
      <c r="M6313" s="23">
        <f t="shared" si="2026"/>
        <v>0.60416666666666663</v>
      </c>
      <c r="N6313" t="str">
        <f t="shared" si="2027"/>
        <v>0 - 1</v>
      </c>
      <c r="O6313" t="str">
        <f t="shared" si="2028"/>
        <v>Red</v>
      </c>
      <c r="P6313" t="str">
        <f t="shared" si="2029"/>
        <v>Red</v>
      </c>
      <c r="Q6313" t="str">
        <f t="shared" si="2030"/>
        <v>Green</v>
      </c>
      <c r="R6313" t="str">
        <f t="shared" si="2031"/>
        <v>Red</v>
      </c>
      <c r="S6313" t="str">
        <f t="shared" si="2032"/>
        <v>Green</v>
      </c>
      <c r="T6313" t="str">
        <f t="shared" si="2033"/>
        <v>Green</v>
      </c>
      <c r="U6313" t="str">
        <f t="shared" si="2034"/>
        <v>Red</v>
      </c>
      <c r="V6313" t="str">
        <f t="shared" si="2035"/>
        <v>Red</v>
      </c>
      <c r="W6313" t="str">
        <f t="shared" si="2036"/>
        <v>Green</v>
      </c>
      <c r="X6313" t="str">
        <f t="shared" si="2037"/>
        <v>Green</v>
      </c>
      <c r="Y6313" t="str">
        <f t="shared" si="2038"/>
        <v>Red</v>
      </c>
      <c r="Z6313" t="str">
        <f t="shared" si="2039"/>
        <v>Red</v>
      </c>
      <c r="AA6313" t="str">
        <f t="shared" si="2040"/>
        <v>Green</v>
      </c>
      <c r="AB6313" t="str">
        <f t="shared" si="2041"/>
        <v>Green</v>
      </c>
      <c r="AC6313" t="str">
        <f t="shared" si="2042"/>
        <v>Red</v>
      </c>
      <c r="AD6313" t="str">
        <f t="shared" si="2043"/>
        <v>Green</v>
      </c>
    </row>
    <row r="6314" spans="1:30" x14ac:dyDescent="0.3">
      <c r="A6314" t="str">
        <f t="shared" si="2024"/>
        <v>08/08/2026Sportivo Las ParejasDefensores Puerto Vilelas</v>
      </c>
      <c r="B6314" t="s">
        <v>806</v>
      </c>
      <c r="D6314" s="2">
        <v>46242</v>
      </c>
      <c r="E6314" s="3">
        <v>0.72916666666666663</v>
      </c>
      <c r="F6314" t="s">
        <v>4592</v>
      </c>
      <c r="G6314" t="s">
        <v>6397</v>
      </c>
      <c r="H6314">
        <v>0</v>
      </c>
      <c r="I6314">
        <v>0</v>
      </c>
      <c r="J6314">
        <v>0</v>
      </c>
      <c r="K6314">
        <v>0</v>
      </c>
      <c r="L6314" s="22" t="str">
        <f t="shared" si="2025"/>
        <v>08/08/2026</v>
      </c>
      <c r="M6314" s="23">
        <f t="shared" si="2026"/>
        <v>0.60416666666666663</v>
      </c>
      <c r="N6314" t="str">
        <f t="shared" si="2027"/>
        <v>0 - 0</v>
      </c>
      <c r="O6314" t="str">
        <f t="shared" si="2028"/>
        <v>Red</v>
      </c>
      <c r="P6314" t="str">
        <f t="shared" si="2029"/>
        <v>Green</v>
      </c>
      <c r="Q6314" t="str">
        <f t="shared" si="2030"/>
        <v>Red</v>
      </c>
      <c r="R6314" t="str">
        <f t="shared" si="2031"/>
        <v>Green</v>
      </c>
      <c r="S6314" t="str">
        <f t="shared" si="2032"/>
        <v>Green</v>
      </c>
      <c r="T6314" t="str">
        <f t="shared" si="2033"/>
        <v>Red</v>
      </c>
      <c r="U6314" t="str">
        <f t="shared" si="2034"/>
        <v>Red</v>
      </c>
      <c r="V6314" t="str">
        <f t="shared" si="2035"/>
        <v>Green</v>
      </c>
      <c r="W6314" t="str">
        <f t="shared" si="2036"/>
        <v>Red</v>
      </c>
      <c r="X6314" t="str">
        <f t="shared" si="2037"/>
        <v>Red</v>
      </c>
      <c r="Y6314" t="str">
        <f t="shared" si="2038"/>
        <v>Red</v>
      </c>
      <c r="Z6314" t="str">
        <f t="shared" si="2039"/>
        <v>Red</v>
      </c>
      <c r="AA6314" t="str">
        <f t="shared" si="2040"/>
        <v>Green</v>
      </c>
      <c r="AB6314" t="str">
        <f t="shared" si="2041"/>
        <v>Green</v>
      </c>
      <c r="AC6314" t="str">
        <f t="shared" si="2042"/>
        <v>Red</v>
      </c>
      <c r="AD6314" t="str">
        <f t="shared" si="2043"/>
        <v>Green</v>
      </c>
    </row>
    <row r="6315" spans="1:30" x14ac:dyDescent="0.3">
      <c r="A6315" t="str">
        <f t="shared" si="2024"/>
        <v>08/08/2026UE CornellaCerdanyola del Valles</v>
      </c>
      <c r="D6315" s="2">
        <v>46242</v>
      </c>
      <c r="E6315" s="3">
        <v>0.72916666666666663</v>
      </c>
      <c r="F6315" t="s">
        <v>7602</v>
      </c>
      <c r="G6315" t="s">
        <v>7603</v>
      </c>
      <c r="H6315">
        <v>1</v>
      </c>
      <c r="I6315">
        <v>1</v>
      </c>
      <c r="J6315">
        <v>1</v>
      </c>
      <c r="K6315">
        <v>1</v>
      </c>
      <c r="L6315" s="22" t="str">
        <f t="shared" si="2025"/>
        <v>08/08/2026</v>
      </c>
      <c r="M6315" s="23">
        <f t="shared" si="2026"/>
        <v>0.60416666666666663</v>
      </c>
      <c r="N6315" t="str">
        <f t="shared" si="2027"/>
        <v>1 - 1</v>
      </c>
      <c r="O6315" t="str">
        <f t="shared" si="2028"/>
        <v>Red</v>
      </c>
      <c r="P6315" t="str">
        <f t="shared" si="2029"/>
        <v>Green</v>
      </c>
      <c r="Q6315" t="str">
        <f t="shared" si="2030"/>
        <v>Red</v>
      </c>
      <c r="R6315" t="str">
        <f t="shared" si="2031"/>
        <v>Green</v>
      </c>
      <c r="S6315" t="str">
        <f t="shared" si="2032"/>
        <v>Green</v>
      </c>
      <c r="T6315" t="str">
        <f t="shared" si="2033"/>
        <v>Red</v>
      </c>
      <c r="U6315" t="str">
        <f t="shared" si="2034"/>
        <v>Red</v>
      </c>
      <c r="V6315" t="str">
        <f t="shared" si="2035"/>
        <v>Green</v>
      </c>
      <c r="W6315" t="str">
        <f t="shared" si="2036"/>
        <v>Red</v>
      </c>
      <c r="X6315" t="str">
        <f t="shared" si="2037"/>
        <v>Green</v>
      </c>
      <c r="Y6315" t="str">
        <f t="shared" si="2038"/>
        <v>Green</v>
      </c>
      <c r="Z6315" t="str">
        <f t="shared" si="2039"/>
        <v>Red</v>
      </c>
      <c r="AA6315" t="str">
        <f t="shared" si="2040"/>
        <v>Green</v>
      </c>
      <c r="AB6315" t="str">
        <f t="shared" si="2041"/>
        <v>Green</v>
      </c>
      <c r="AC6315" t="str">
        <f t="shared" si="2042"/>
        <v>Green</v>
      </c>
      <c r="AD6315" t="str">
        <f t="shared" si="2043"/>
        <v>Red</v>
      </c>
    </row>
    <row r="6316" spans="1:30" x14ac:dyDescent="0.3">
      <c r="A6316" t="str">
        <f t="shared" si="2024"/>
        <v>08/08/2026CSKA MoscowRostov</v>
      </c>
      <c r="D6316" s="2">
        <v>46242</v>
      </c>
      <c r="E6316" s="3">
        <v>0.72917824074074078</v>
      </c>
      <c r="F6316" t="s">
        <v>6913</v>
      </c>
      <c r="G6316" t="s">
        <v>967</v>
      </c>
      <c r="H6316">
        <v>0</v>
      </c>
      <c r="I6316">
        <v>0</v>
      </c>
      <c r="J6316">
        <v>0</v>
      </c>
      <c r="K6316">
        <v>0</v>
      </c>
      <c r="L6316" s="22" t="str">
        <f t="shared" si="2025"/>
        <v>08/08/2026</v>
      </c>
      <c r="M6316" s="23">
        <f t="shared" si="2026"/>
        <v>0.60417824074074078</v>
      </c>
      <c r="N6316" t="str">
        <f t="shared" si="2027"/>
        <v>0 - 0</v>
      </c>
      <c r="O6316" t="str">
        <f t="shared" si="2028"/>
        <v>Red</v>
      </c>
      <c r="P6316" t="str">
        <f t="shared" si="2029"/>
        <v>Green</v>
      </c>
      <c r="Q6316" t="str">
        <f t="shared" si="2030"/>
        <v>Red</v>
      </c>
      <c r="R6316" t="str">
        <f t="shared" si="2031"/>
        <v>Green</v>
      </c>
      <c r="S6316" t="str">
        <f t="shared" si="2032"/>
        <v>Green</v>
      </c>
      <c r="T6316" t="str">
        <f t="shared" si="2033"/>
        <v>Red</v>
      </c>
      <c r="U6316" t="str">
        <f t="shared" si="2034"/>
        <v>Red</v>
      </c>
      <c r="V6316" t="str">
        <f t="shared" si="2035"/>
        <v>Green</v>
      </c>
      <c r="W6316" t="str">
        <f t="shared" si="2036"/>
        <v>Red</v>
      </c>
      <c r="X6316" t="str">
        <f t="shared" si="2037"/>
        <v>Red</v>
      </c>
      <c r="Y6316" t="str">
        <f t="shared" si="2038"/>
        <v>Red</v>
      </c>
      <c r="Z6316" t="str">
        <f t="shared" si="2039"/>
        <v>Red</v>
      </c>
      <c r="AA6316" t="str">
        <f t="shared" si="2040"/>
        <v>Green</v>
      </c>
      <c r="AB6316" t="str">
        <f t="shared" si="2041"/>
        <v>Green</v>
      </c>
      <c r="AC6316" t="str">
        <f t="shared" si="2042"/>
        <v>Red</v>
      </c>
      <c r="AD6316" t="str">
        <f t="shared" si="2043"/>
        <v>Green</v>
      </c>
    </row>
    <row r="6317" spans="1:30" x14ac:dyDescent="0.3">
      <c r="A6317" t="str">
        <f t="shared" si="2024"/>
        <v>08/08/2026Atletico TucumanSarmiento</v>
      </c>
      <c r="B6317" t="s">
        <v>806</v>
      </c>
      <c r="C6317" t="s">
        <v>2222</v>
      </c>
      <c r="D6317" s="2">
        <v>46242</v>
      </c>
      <c r="E6317" s="3">
        <v>0.73958333333333337</v>
      </c>
      <c r="F6317" t="s">
        <v>4575</v>
      </c>
      <c r="G6317" t="s">
        <v>1974</v>
      </c>
      <c r="H6317">
        <v>0</v>
      </c>
      <c r="I6317">
        <v>0</v>
      </c>
      <c r="J6317">
        <v>1</v>
      </c>
      <c r="K6317">
        <v>2</v>
      </c>
      <c r="L6317" s="22" t="str">
        <f t="shared" si="2025"/>
        <v>08/08/2026</v>
      </c>
      <c r="M6317" s="23">
        <f t="shared" si="2026"/>
        <v>0.61458333333333337</v>
      </c>
      <c r="N6317" t="str">
        <f t="shared" si="2027"/>
        <v>1 - 2</v>
      </c>
      <c r="O6317" t="str">
        <f t="shared" si="2028"/>
        <v>Red</v>
      </c>
      <c r="P6317" t="str">
        <f t="shared" si="2029"/>
        <v>Red</v>
      </c>
      <c r="Q6317" t="str">
        <f t="shared" si="2030"/>
        <v>Green</v>
      </c>
      <c r="R6317" t="str">
        <f t="shared" si="2031"/>
        <v>Red</v>
      </c>
      <c r="S6317" t="str">
        <f t="shared" si="2032"/>
        <v>Green</v>
      </c>
      <c r="T6317" t="str">
        <f t="shared" si="2033"/>
        <v>Green</v>
      </c>
      <c r="U6317" t="str">
        <f t="shared" si="2034"/>
        <v>Red</v>
      </c>
      <c r="V6317" t="str">
        <f t="shared" si="2035"/>
        <v>Green</v>
      </c>
      <c r="W6317" t="str">
        <f t="shared" si="2036"/>
        <v>Red</v>
      </c>
      <c r="X6317" t="str">
        <f t="shared" si="2037"/>
        <v>Red</v>
      </c>
      <c r="Y6317" t="str">
        <f t="shared" si="2038"/>
        <v>Green</v>
      </c>
      <c r="Z6317" t="str">
        <f t="shared" si="2039"/>
        <v>Green</v>
      </c>
      <c r="AA6317" t="str">
        <f t="shared" si="2040"/>
        <v>Red</v>
      </c>
      <c r="AB6317" t="str">
        <f t="shared" si="2041"/>
        <v>Green</v>
      </c>
      <c r="AC6317" t="str">
        <f t="shared" si="2042"/>
        <v>Green</v>
      </c>
      <c r="AD6317" t="str">
        <f t="shared" si="2043"/>
        <v>Red</v>
      </c>
    </row>
    <row r="6318" spans="1:30" x14ac:dyDescent="0.3">
      <c r="A6318" t="str">
        <f t="shared" si="2024"/>
        <v>08/08/2026Deportivo RiestraEstudiantes de La Plata</v>
      </c>
      <c r="B6318" t="s">
        <v>806</v>
      </c>
      <c r="C6318" t="s">
        <v>2222</v>
      </c>
      <c r="D6318" s="2">
        <v>46242</v>
      </c>
      <c r="E6318" s="3">
        <v>0.73958333333333337</v>
      </c>
      <c r="F6318" t="s">
        <v>1202</v>
      </c>
      <c r="G6318" t="s">
        <v>380</v>
      </c>
      <c r="H6318">
        <v>1</v>
      </c>
      <c r="I6318">
        <v>0</v>
      </c>
      <c r="J6318">
        <v>2</v>
      </c>
      <c r="K6318">
        <v>0</v>
      </c>
      <c r="L6318" s="22" t="str">
        <f t="shared" si="2025"/>
        <v>08/08/2026</v>
      </c>
      <c r="M6318" s="23">
        <f t="shared" si="2026"/>
        <v>0.61458333333333337</v>
      </c>
      <c r="N6318" t="str">
        <f t="shared" si="2027"/>
        <v>2 - 0</v>
      </c>
      <c r="O6318" t="str">
        <f t="shared" si="2028"/>
        <v>Green</v>
      </c>
      <c r="P6318" t="str">
        <f t="shared" si="2029"/>
        <v>Red</v>
      </c>
      <c r="Q6318" t="str">
        <f t="shared" si="2030"/>
        <v>Red</v>
      </c>
      <c r="R6318" t="str">
        <f t="shared" si="2031"/>
        <v>Green</v>
      </c>
      <c r="S6318" t="str">
        <f t="shared" si="2032"/>
        <v>Red</v>
      </c>
      <c r="T6318" t="str">
        <f t="shared" si="2033"/>
        <v>Green</v>
      </c>
      <c r="U6318" t="str">
        <f t="shared" si="2034"/>
        <v>Green</v>
      </c>
      <c r="V6318" t="str">
        <f t="shared" si="2035"/>
        <v>Red</v>
      </c>
      <c r="W6318" t="str">
        <f t="shared" si="2036"/>
        <v>Red</v>
      </c>
      <c r="X6318" t="str">
        <f t="shared" si="2037"/>
        <v>Green</v>
      </c>
      <c r="Y6318" t="str">
        <f t="shared" si="2038"/>
        <v>Green</v>
      </c>
      <c r="Z6318" t="str">
        <f t="shared" si="2039"/>
        <v>Red</v>
      </c>
      <c r="AA6318" t="str">
        <f t="shared" si="2040"/>
        <v>Green</v>
      </c>
      <c r="AB6318" t="str">
        <f t="shared" si="2041"/>
        <v>Green</v>
      </c>
      <c r="AC6318" t="str">
        <f t="shared" si="2042"/>
        <v>Red</v>
      </c>
      <c r="AD6318" t="str">
        <f t="shared" si="2043"/>
        <v>Green</v>
      </c>
    </row>
    <row r="6319" spans="1:30" x14ac:dyDescent="0.3">
      <c r="A6319" t="str">
        <f t="shared" ref="A6319:A6382" si="2044">L6318&amp;F6319&amp;G6319</f>
        <v>08/08/2026AgropecuarioCA Guemes</v>
      </c>
      <c r="B6319" t="s">
        <v>806</v>
      </c>
      <c r="C6319" t="s">
        <v>807</v>
      </c>
      <c r="D6319" s="2">
        <v>46242</v>
      </c>
      <c r="E6319" s="3">
        <v>0.75</v>
      </c>
      <c r="F6319" t="s">
        <v>1113</v>
      </c>
      <c r="G6319" t="s">
        <v>338</v>
      </c>
      <c r="H6319">
        <v>1</v>
      </c>
      <c r="I6319">
        <v>0</v>
      </c>
      <c r="J6319">
        <v>3</v>
      </c>
      <c r="K6319">
        <v>0</v>
      </c>
      <c r="L6319" s="22" t="str">
        <f t="shared" si="2025"/>
        <v>08/08/2026</v>
      </c>
      <c r="M6319" s="23">
        <f t="shared" si="2026"/>
        <v>0.625</v>
      </c>
      <c r="N6319" t="str">
        <f t="shared" si="2027"/>
        <v>3 - 0</v>
      </c>
      <c r="O6319" t="str">
        <f t="shared" si="2028"/>
        <v>Green</v>
      </c>
      <c r="P6319" t="str">
        <f t="shared" si="2029"/>
        <v>Red</v>
      </c>
      <c r="Q6319" t="str">
        <f t="shared" si="2030"/>
        <v>Red</v>
      </c>
      <c r="R6319" t="str">
        <f t="shared" si="2031"/>
        <v>Green</v>
      </c>
      <c r="S6319" t="str">
        <f t="shared" si="2032"/>
        <v>Red</v>
      </c>
      <c r="T6319" t="str">
        <f t="shared" si="2033"/>
        <v>Green</v>
      </c>
      <c r="U6319" t="str">
        <f t="shared" si="2034"/>
        <v>Green</v>
      </c>
      <c r="V6319" t="str">
        <f t="shared" si="2035"/>
        <v>Red</v>
      </c>
      <c r="W6319" t="str">
        <f t="shared" si="2036"/>
        <v>Red</v>
      </c>
      <c r="X6319" t="str">
        <f t="shared" si="2037"/>
        <v>Green</v>
      </c>
      <c r="Y6319" t="str">
        <f t="shared" si="2038"/>
        <v>Green</v>
      </c>
      <c r="Z6319" t="str">
        <f t="shared" si="2039"/>
        <v>Green</v>
      </c>
      <c r="AA6319" t="str">
        <f t="shared" si="2040"/>
        <v>Red</v>
      </c>
      <c r="AB6319" t="str">
        <f t="shared" si="2041"/>
        <v>Green</v>
      </c>
      <c r="AC6319" t="str">
        <f t="shared" si="2042"/>
        <v>Red</v>
      </c>
      <c r="AD6319" t="str">
        <f t="shared" si="2043"/>
        <v>Green</v>
      </c>
    </row>
    <row r="6320" spans="1:30" x14ac:dyDescent="0.3">
      <c r="A6320" t="str">
        <f t="shared" si="2044"/>
        <v>08/08/2026Argentino QuilmesReal Pilar</v>
      </c>
      <c r="B6320" t="s">
        <v>806</v>
      </c>
      <c r="D6320" s="2">
        <v>46242</v>
      </c>
      <c r="E6320" s="3">
        <v>0.75</v>
      </c>
      <c r="F6320" t="s">
        <v>706</v>
      </c>
      <c r="G6320" t="s">
        <v>713</v>
      </c>
      <c r="H6320">
        <v>0</v>
      </c>
      <c r="I6320">
        <v>0</v>
      </c>
      <c r="J6320">
        <v>0</v>
      </c>
      <c r="K6320">
        <v>0</v>
      </c>
      <c r="L6320" s="22" t="str">
        <f t="shared" si="2025"/>
        <v>08/08/2026</v>
      </c>
      <c r="M6320" s="23">
        <f t="shared" si="2026"/>
        <v>0.625</v>
      </c>
      <c r="N6320" t="str">
        <f t="shared" si="2027"/>
        <v>0 - 0</v>
      </c>
      <c r="O6320" t="str">
        <f t="shared" si="2028"/>
        <v>Red</v>
      </c>
      <c r="P6320" t="str">
        <f t="shared" si="2029"/>
        <v>Green</v>
      </c>
      <c r="Q6320" t="str">
        <f t="shared" si="2030"/>
        <v>Red</v>
      </c>
      <c r="R6320" t="str">
        <f t="shared" si="2031"/>
        <v>Green</v>
      </c>
      <c r="S6320" t="str">
        <f t="shared" si="2032"/>
        <v>Green</v>
      </c>
      <c r="T6320" t="str">
        <f t="shared" si="2033"/>
        <v>Red</v>
      </c>
      <c r="U6320" t="str">
        <f t="shared" si="2034"/>
        <v>Red</v>
      </c>
      <c r="V6320" t="str">
        <f t="shared" si="2035"/>
        <v>Green</v>
      </c>
      <c r="W6320" t="str">
        <f t="shared" si="2036"/>
        <v>Red</v>
      </c>
      <c r="X6320" t="str">
        <f t="shared" si="2037"/>
        <v>Red</v>
      </c>
      <c r="Y6320" t="str">
        <f t="shared" si="2038"/>
        <v>Red</v>
      </c>
      <c r="Z6320" t="str">
        <f t="shared" si="2039"/>
        <v>Red</v>
      </c>
      <c r="AA6320" t="str">
        <f t="shared" si="2040"/>
        <v>Green</v>
      </c>
      <c r="AB6320" t="str">
        <f t="shared" si="2041"/>
        <v>Green</v>
      </c>
      <c r="AC6320" t="str">
        <f t="shared" si="2042"/>
        <v>Red</v>
      </c>
      <c r="AD6320" t="str">
        <f t="shared" si="2043"/>
        <v>Green</v>
      </c>
    </row>
    <row r="6321" spans="1:30" x14ac:dyDescent="0.3">
      <c r="A6321" t="str">
        <f t="shared" si="2044"/>
        <v>08/08/2026ASV HohenauKorneuburg Marathon</v>
      </c>
      <c r="D6321" s="2">
        <v>46242</v>
      </c>
      <c r="E6321" s="3">
        <v>0.75</v>
      </c>
      <c r="F6321" t="s">
        <v>7604</v>
      </c>
      <c r="G6321" t="s">
        <v>7605</v>
      </c>
      <c r="H6321">
        <v>1</v>
      </c>
      <c r="I6321">
        <v>0</v>
      </c>
      <c r="J6321">
        <v>1</v>
      </c>
      <c r="K6321">
        <v>0</v>
      </c>
      <c r="L6321" s="22" t="str">
        <f t="shared" si="2025"/>
        <v>08/08/2026</v>
      </c>
      <c r="M6321" s="23">
        <f t="shared" si="2026"/>
        <v>0.625</v>
      </c>
      <c r="N6321" t="str">
        <f t="shared" si="2027"/>
        <v>1 - 0</v>
      </c>
      <c r="O6321" t="str">
        <f t="shared" si="2028"/>
        <v>Green</v>
      </c>
      <c r="P6321" t="str">
        <f t="shared" si="2029"/>
        <v>Red</v>
      </c>
      <c r="Q6321" t="str">
        <f t="shared" si="2030"/>
        <v>Red</v>
      </c>
      <c r="R6321" t="str">
        <f t="shared" si="2031"/>
        <v>Green</v>
      </c>
      <c r="S6321" t="str">
        <f t="shared" si="2032"/>
        <v>Red</v>
      </c>
      <c r="T6321" t="str">
        <f t="shared" si="2033"/>
        <v>Green</v>
      </c>
      <c r="U6321" t="str">
        <f t="shared" si="2034"/>
        <v>Green</v>
      </c>
      <c r="V6321" t="str">
        <f t="shared" si="2035"/>
        <v>Red</v>
      </c>
      <c r="W6321" t="str">
        <f t="shared" si="2036"/>
        <v>Red</v>
      </c>
      <c r="X6321" t="str">
        <f t="shared" si="2037"/>
        <v>Green</v>
      </c>
      <c r="Y6321" t="str">
        <f t="shared" si="2038"/>
        <v>Red</v>
      </c>
      <c r="Z6321" t="str">
        <f t="shared" si="2039"/>
        <v>Red</v>
      </c>
      <c r="AA6321" t="str">
        <f t="shared" si="2040"/>
        <v>Green</v>
      </c>
      <c r="AB6321" t="str">
        <f t="shared" si="2041"/>
        <v>Green</v>
      </c>
      <c r="AC6321" t="str">
        <f t="shared" si="2042"/>
        <v>Red</v>
      </c>
      <c r="AD6321" t="str">
        <f t="shared" si="2043"/>
        <v>Green</v>
      </c>
    </row>
    <row r="6322" spans="1:30" x14ac:dyDescent="0.3">
      <c r="A6322" t="str">
        <f t="shared" si="2044"/>
        <v>08/08/2026Atletico ArgentinoClub Mercedes</v>
      </c>
      <c r="B6322" t="s">
        <v>806</v>
      </c>
      <c r="D6322" s="2">
        <v>46242</v>
      </c>
      <c r="E6322" s="3">
        <v>0.75</v>
      </c>
      <c r="F6322" t="s">
        <v>1976</v>
      </c>
      <c r="G6322" t="s">
        <v>657</v>
      </c>
      <c r="H6322">
        <v>0</v>
      </c>
      <c r="I6322">
        <v>0</v>
      </c>
      <c r="J6322">
        <v>2</v>
      </c>
      <c r="K6322">
        <v>0</v>
      </c>
      <c r="L6322" s="22" t="str">
        <f t="shared" si="2025"/>
        <v>08/08/2026</v>
      </c>
      <c r="M6322" s="23">
        <f t="shared" si="2026"/>
        <v>0.625</v>
      </c>
      <c r="N6322" t="str">
        <f t="shared" si="2027"/>
        <v>2 - 0</v>
      </c>
      <c r="O6322" t="str">
        <f t="shared" si="2028"/>
        <v>Green</v>
      </c>
      <c r="P6322" t="str">
        <f t="shared" si="2029"/>
        <v>Red</v>
      </c>
      <c r="Q6322" t="str">
        <f t="shared" si="2030"/>
        <v>Red</v>
      </c>
      <c r="R6322" t="str">
        <f t="shared" si="2031"/>
        <v>Green</v>
      </c>
      <c r="S6322" t="str">
        <f t="shared" si="2032"/>
        <v>Red</v>
      </c>
      <c r="T6322" t="str">
        <f t="shared" si="2033"/>
        <v>Green</v>
      </c>
      <c r="U6322" t="str">
        <f t="shared" si="2034"/>
        <v>Red</v>
      </c>
      <c r="V6322" t="str">
        <f t="shared" si="2035"/>
        <v>Green</v>
      </c>
      <c r="W6322" t="str">
        <f t="shared" si="2036"/>
        <v>Red</v>
      </c>
      <c r="X6322" t="str">
        <f t="shared" si="2037"/>
        <v>Red</v>
      </c>
      <c r="Y6322" t="str">
        <f t="shared" si="2038"/>
        <v>Green</v>
      </c>
      <c r="Z6322" t="str">
        <f t="shared" si="2039"/>
        <v>Red</v>
      </c>
      <c r="AA6322" t="str">
        <f t="shared" si="2040"/>
        <v>Green</v>
      </c>
      <c r="AB6322" t="str">
        <f t="shared" si="2041"/>
        <v>Green</v>
      </c>
      <c r="AC6322" t="str">
        <f t="shared" si="2042"/>
        <v>Red</v>
      </c>
      <c r="AD6322" t="str">
        <f t="shared" si="2043"/>
        <v>Green</v>
      </c>
    </row>
    <row r="6323" spans="1:30" x14ac:dyDescent="0.3">
      <c r="A6323" t="str">
        <f t="shared" si="2044"/>
        <v>08/08/2026Atletico Mancha RealCalvo Sotelo Puertollano</v>
      </c>
      <c r="D6323" s="2">
        <v>46242</v>
      </c>
      <c r="E6323" s="3">
        <v>0.75</v>
      </c>
      <c r="F6323" t="s">
        <v>7606</v>
      </c>
      <c r="G6323" t="s">
        <v>6923</v>
      </c>
      <c r="H6323">
        <v>2</v>
      </c>
      <c r="I6323">
        <v>1</v>
      </c>
      <c r="J6323">
        <v>2</v>
      </c>
      <c r="K6323">
        <v>4</v>
      </c>
      <c r="L6323" s="22" t="str">
        <f t="shared" si="2025"/>
        <v>08/08/2026</v>
      </c>
      <c r="M6323" s="23">
        <f t="shared" si="2026"/>
        <v>0.625</v>
      </c>
      <c r="N6323" t="str">
        <f t="shared" si="2027"/>
        <v>2 - 4</v>
      </c>
      <c r="O6323" t="str">
        <f t="shared" si="2028"/>
        <v>Red</v>
      </c>
      <c r="P6323" t="str">
        <f t="shared" si="2029"/>
        <v>Red</v>
      </c>
      <c r="Q6323" t="str">
        <f t="shared" si="2030"/>
        <v>Green</v>
      </c>
      <c r="R6323" t="str">
        <f t="shared" si="2031"/>
        <v>Red</v>
      </c>
      <c r="S6323" t="str">
        <f t="shared" si="2032"/>
        <v>Green</v>
      </c>
      <c r="T6323" t="str">
        <f t="shared" si="2033"/>
        <v>Green</v>
      </c>
      <c r="U6323" t="str">
        <f t="shared" si="2034"/>
        <v>Green</v>
      </c>
      <c r="V6323" t="str">
        <f t="shared" si="2035"/>
        <v>Red</v>
      </c>
      <c r="W6323" t="str">
        <f t="shared" si="2036"/>
        <v>Red</v>
      </c>
      <c r="X6323" t="str">
        <f t="shared" si="2037"/>
        <v>Green</v>
      </c>
      <c r="Y6323" t="str">
        <f t="shared" si="2038"/>
        <v>Green</v>
      </c>
      <c r="Z6323" t="str">
        <f t="shared" si="2039"/>
        <v>Green</v>
      </c>
      <c r="AA6323" t="str">
        <f t="shared" si="2040"/>
        <v>Red</v>
      </c>
      <c r="AB6323" t="str">
        <f t="shared" si="2041"/>
        <v>Red</v>
      </c>
      <c r="AC6323" t="str">
        <f t="shared" si="2042"/>
        <v>Green</v>
      </c>
      <c r="AD6323" t="str">
        <f t="shared" si="2043"/>
        <v>Red</v>
      </c>
    </row>
    <row r="6324" spans="1:30" x14ac:dyDescent="0.3">
      <c r="A6324" t="str">
        <f t="shared" si="2044"/>
        <v>08/08/2026Audax Sao MateusLinhares</v>
      </c>
      <c r="B6324" t="s">
        <v>804</v>
      </c>
      <c r="D6324" s="2">
        <v>46242</v>
      </c>
      <c r="E6324" s="3">
        <v>0.75</v>
      </c>
      <c r="F6324" t="s">
        <v>928</v>
      </c>
      <c r="G6324" t="s">
        <v>3057</v>
      </c>
      <c r="H6324">
        <v>0</v>
      </c>
      <c r="I6324">
        <v>0</v>
      </c>
      <c r="J6324">
        <v>1</v>
      </c>
      <c r="K6324">
        <v>0</v>
      </c>
      <c r="L6324" s="22" t="str">
        <f t="shared" si="2025"/>
        <v>08/08/2026</v>
      </c>
      <c r="M6324" s="23">
        <f t="shared" si="2026"/>
        <v>0.625</v>
      </c>
      <c r="N6324" t="str">
        <f t="shared" si="2027"/>
        <v>1 - 0</v>
      </c>
      <c r="O6324" t="str">
        <f t="shared" si="2028"/>
        <v>Green</v>
      </c>
      <c r="P6324" t="str">
        <f t="shared" si="2029"/>
        <v>Red</v>
      </c>
      <c r="Q6324" t="str">
        <f t="shared" si="2030"/>
        <v>Red</v>
      </c>
      <c r="R6324" t="str">
        <f t="shared" si="2031"/>
        <v>Green</v>
      </c>
      <c r="S6324" t="str">
        <f t="shared" si="2032"/>
        <v>Red</v>
      </c>
      <c r="T6324" t="str">
        <f t="shared" si="2033"/>
        <v>Green</v>
      </c>
      <c r="U6324" t="str">
        <f t="shared" si="2034"/>
        <v>Red</v>
      </c>
      <c r="V6324" t="str">
        <f t="shared" si="2035"/>
        <v>Green</v>
      </c>
      <c r="W6324" t="str">
        <f t="shared" si="2036"/>
        <v>Red</v>
      </c>
      <c r="X6324" t="str">
        <f t="shared" si="2037"/>
        <v>Red</v>
      </c>
      <c r="Y6324" t="str">
        <f t="shared" si="2038"/>
        <v>Red</v>
      </c>
      <c r="Z6324" t="str">
        <f t="shared" si="2039"/>
        <v>Red</v>
      </c>
      <c r="AA6324" t="str">
        <f t="shared" si="2040"/>
        <v>Green</v>
      </c>
      <c r="AB6324" t="str">
        <f t="shared" si="2041"/>
        <v>Green</v>
      </c>
      <c r="AC6324" t="str">
        <f t="shared" si="2042"/>
        <v>Red</v>
      </c>
      <c r="AD6324" t="str">
        <f t="shared" si="2043"/>
        <v>Green</v>
      </c>
    </row>
    <row r="6325" spans="1:30" x14ac:dyDescent="0.3">
      <c r="A6325" t="str">
        <f t="shared" si="2044"/>
        <v>08/08/2026BassecourtGrasshoppers II</v>
      </c>
      <c r="D6325" s="2">
        <v>46242</v>
      </c>
      <c r="E6325" s="3">
        <v>0.75</v>
      </c>
      <c r="F6325" t="s">
        <v>7607</v>
      </c>
      <c r="G6325" t="s">
        <v>7608</v>
      </c>
      <c r="H6325">
        <v>0</v>
      </c>
      <c r="I6325">
        <v>0</v>
      </c>
      <c r="J6325">
        <v>1</v>
      </c>
      <c r="K6325">
        <v>3</v>
      </c>
      <c r="L6325" s="22" t="str">
        <f t="shared" si="2025"/>
        <v>08/08/2026</v>
      </c>
      <c r="M6325" s="23">
        <f t="shared" si="2026"/>
        <v>0.625</v>
      </c>
      <c r="N6325" t="str">
        <f t="shared" si="2027"/>
        <v>1 - 3</v>
      </c>
      <c r="O6325" t="str">
        <f t="shared" si="2028"/>
        <v>Red</v>
      </c>
      <c r="P6325" t="str">
        <f t="shared" si="2029"/>
        <v>Red</v>
      </c>
      <c r="Q6325" t="str">
        <f t="shared" si="2030"/>
        <v>Green</v>
      </c>
      <c r="R6325" t="str">
        <f t="shared" si="2031"/>
        <v>Red</v>
      </c>
      <c r="S6325" t="str">
        <f t="shared" si="2032"/>
        <v>Green</v>
      </c>
      <c r="T6325" t="str">
        <f t="shared" si="2033"/>
        <v>Green</v>
      </c>
      <c r="U6325" t="str">
        <f t="shared" si="2034"/>
        <v>Red</v>
      </c>
      <c r="V6325" t="str">
        <f t="shared" si="2035"/>
        <v>Green</v>
      </c>
      <c r="W6325" t="str">
        <f t="shared" si="2036"/>
        <v>Red</v>
      </c>
      <c r="X6325" t="str">
        <f t="shared" si="2037"/>
        <v>Red</v>
      </c>
      <c r="Y6325" t="str">
        <f t="shared" si="2038"/>
        <v>Green</v>
      </c>
      <c r="Z6325" t="str">
        <f t="shared" si="2039"/>
        <v>Green</v>
      </c>
      <c r="AA6325" t="str">
        <f t="shared" si="2040"/>
        <v>Red</v>
      </c>
      <c r="AB6325" t="str">
        <f t="shared" si="2041"/>
        <v>Red</v>
      </c>
      <c r="AC6325" t="str">
        <f t="shared" si="2042"/>
        <v>Green</v>
      </c>
      <c r="AD6325" t="str">
        <f t="shared" si="2043"/>
        <v>Red</v>
      </c>
    </row>
    <row r="6326" spans="1:30" x14ac:dyDescent="0.3">
      <c r="A6326" t="str">
        <f t="shared" si="2044"/>
        <v>08/08/2026BerazateguiCentro Espanol</v>
      </c>
      <c r="B6326" t="s">
        <v>806</v>
      </c>
      <c r="D6326" s="2">
        <v>46242</v>
      </c>
      <c r="E6326" s="3">
        <v>0.75</v>
      </c>
      <c r="F6326" t="s">
        <v>321</v>
      </c>
      <c r="G6326" t="s">
        <v>317</v>
      </c>
      <c r="H6326">
        <v>0</v>
      </c>
      <c r="I6326">
        <v>1</v>
      </c>
      <c r="J6326">
        <v>0</v>
      </c>
      <c r="K6326">
        <v>1</v>
      </c>
      <c r="L6326" s="22" t="str">
        <f t="shared" si="2025"/>
        <v>08/08/2026</v>
      </c>
      <c r="M6326" s="23">
        <f t="shared" si="2026"/>
        <v>0.625</v>
      </c>
      <c r="N6326" t="str">
        <f t="shared" si="2027"/>
        <v>0 - 1</v>
      </c>
      <c r="O6326" t="str">
        <f t="shared" si="2028"/>
        <v>Red</v>
      </c>
      <c r="P6326" t="str">
        <f t="shared" si="2029"/>
        <v>Red</v>
      </c>
      <c r="Q6326" t="str">
        <f t="shared" si="2030"/>
        <v>Green</v>
      </c>
      <c r="R6326" t="str">
        <f t="shared" si="2031"/>
        <v>Red</v>
      </c>
      <c r="S6326" t="str">
        <f t="shared" si="2032"/>
        <v>Green</v>
      </c>
      <c r="T6326" t="str">
        <f t="shared" si="2033"/>
        <v>Green</v>
      </c>
      <c r="U6326" t="str">
        <f t="shared" si="2034"/>
        <v>Red</v>
      </c>
      <c r="V6326" t="str">
        <f t="shared" si="2035"/>
        <v>Red</v>
      </c>
      <c r="W6326" t="str">
        <f t="shared" si="2036"/>
        <v>Green</v>
      </c>
      <c r="X6326" t="str">
        <f t="shared" si="2037"/>
        <v>Green</v>
      </c>
      <c r="Y6326" t="str">
        <f t="shared" si="2038"/>
        <v>Red</v>
      </c>
      <c r="Z6326" t="str">
        <f t="shared" si="2039"/>
        <v>Red</v>
      </c>
      <c r="AA6326" t="str">
        <f t="shared" si="2040"/>
        <v>Green</v>
      </c>
      <c r="AB6326" t="str">
        <f t="shared" si="2041"/>
        <v>Green</v>
      </c>
      <c r="AC6326" t="str">
        <f t="shared" si="2042"/>
        <v>Red</v>
      </c>
      <c r="AD6326" t="str">
        <f t="shared" si="2043"/>
        <v>Green</v>
      </c>
    </row>
    <row r="6327" spans="1:30" x14ac:dyDescent="0.3">
      <c r="A6327" t="str">
        <f t="shared" si="2044"/>
        <v>08/08/2026Boavista RJ U20Botafogo RJ U20</v>
      </c>
      <c r="B6327" t="s">
        <v>804</v>
      </c>
      <c r="D6327" s="2">
        <v>46242</v>
      </c>
      <c r="E6327" s="3">
        <v>0.75</v>
      </c>
      <c r="F6327" t="s">
        <v>7609</v>
      </c>
      <c r="G6327" t="s">
        <v>7610</v>
      </c>
      <c r="H6327">
        <v>1</v>
      </c>
      <c r="I6327">
        <v>1</v>
      </c>
      <c r="J6327">
        <v>1</v>
      </c>
      <c r="K6327">
        <v>2</v>
      </c>
      <c r="L6327" s="22" t="str">
        <f t="shared" si="2025"/>
        <v>08/08/2026</v>
      </c>
      <c r="M6327" s="23">
        <f t="shared" si="2026"/>
        <v>0.625</v>
      </c>
      <c r="N6327" t="str">
        <f t="shared" si="2027"/>
        <v>1 - 2</v>
      </c>
      <c r="O6327" t="str">
        <f t="shared" si="2028"/>
        <v>Red</v>
      </c>
      <c r="P6327" t="str">
        <f t="shared" si="2029"/>
        <v>Red</v>
      </c>
      <c r="Q6327" t="str">
        <f t="shared" si="2030"/>
        <v>Green</v>
      </c>
      <c r="R6327" t="str">
        <f t="shared" si="2031"/>
        <v>Red</v>
      </c>
      <c r="S6327" t="str">
        <f t="shared" si="2032"/>
        <v>Green</v>
      </c>
      <c r="T6327" t="str">
        <f t="shared" si="2033"/>
        <v>Green</v>
      </c>
      <c r="U6327" t="str">
        <f t="shared" si="2034"/>
        <v>Red</v>
      </c>
      <c r="V6327" t="str">
        <f t="shared" si="2035"/>
        <v>Green</v>
      </c>
      <c r="W6327" t="str">
        <f t="shared" si="2036"/>
        <v>Red</v>
      </c>
      <c r="X6327" t="str">
        <f t="shared" si="2037"/>
        <v>Green</v>
      </c>
      <c r="Y6327" t="str">
        <f t="shared" si="2038"/>
        <v>Green</v>
      </c>
      <c r="Z6327" t="str">
        <f t="shared" si="2039"/>
        <v>Green</v>
      </c>
      <c r="AA6327" t="str">
        <f t="shared" si="2040"/>
        <v>Red</v>
      </c>
      <c r="AB6327" t="str">
        <f t="shared" si="2041"/>
        <v>Green</v>
      </c>
      <c r="AC6327" t="str">
        <f t="shared" si="2042"/>
        <v>Green</v>
      </c>
      <c r="AD6327" t="str">
        <f t="shared" si="2043"/>
        <v>Red</v>
      </c>
    </row>
    <row r="6328" spans="1:30" x14ac:dyDescent="0.3">
      <c r="A6328" t="str">
        <f t="shared" si="2044"/>
        <v>08/08/2026Borac CacakFC Vozdovac</v>
      </c>
      <c r="D6328" s="2">
        <v>46242</v>
      </c>
      <c r="E6328" s="3">
        <v>0.75</v>
      </c>
      <c r="F6328" t="s">
        <v>3925</v>
      </c>
      <c r="G6328" t="s">
        <v>6140</v>
      </c>
      <c r="H6328">
        <v>0</v>
      </c>
      <c r="I6328">
        <v>0</v>
      </c>
      <c r="J6328">
        <v>1</v>
      </c>
      <c r="K6328">
        <v>0</v>
      </c>
      <c r="L6328" s="22" t="str">
        <f t="shared" si="2025"/>
        <v>08/08/2026</v>
      </c>
      <c r="M6328" s="23">
        <f t="shared" si="2026"/>
        <v>0.625</v>
      </c>
      <c r="N6328" t="str">
        <f t="shared" si="2027"/>
        <v>1 - 0</v>
      </c>
      <c r="O6328" t="str">
        <f t="shared" si="2028"/>
        <v>Green</v>
      </c>
      <c r="P6328" t="str">
        <f t="shared" si="2029"/>
        <v>Red</v>
      </c>
      <c r="Q6328" t="str">
        <f t="shared" si="2030"/>
        <v>Red</v>
      </c>
      <c r="R6328" t="str">
        <f t="shared" si="2031"/>
        <v>Green</v>
      </c>
      <c r="S6328" t="str">
        <f t="shared" si="2032"/>
        <v>Red</v>
      </c>
      <c r="T6328" t="str">
        <f t="shared" si="2033"/>
        <v>Green</v>
      </c>
      <c r="U6328" t="str">
        <f t="shared" si="2034"/>
        <v>Red</v>
      </c>
      <c r="V6328" t="str">
        <f t="shared" si="2035"/>
        <v>Green</v>
      </c>
      <c r="W6328" t="str">
        <f t="shared" si="2036"/>
        <v>Red</v>
      </c>
      <c r="X6328" t="str">
        <f t="shared" si="2037"/>
        <v>Red</v>
      </c>
      <c r="Y6328" t="str">
        <f t="shared" si="2038"/>
        <v>Red</v>
      </c>
      <c r="Z6328" t="str">
        <f t="shared" si="2039"/>
        <v>Red</v>
      </c>
      <c r="AA6328" t="str">
        <f t="shared" si="2040"/>
        <v>Green</v>
      </c>
      <c r="AB6328" t="str">
        <f t="shared" si="2041"/>
        <v>Green</v>
      </c>
      <c r="AC6328" t="str">
        <f t="shared" si="2042"/>
        <v>Red</v>
      </c>
      <c r="AD6328" t="str">
        <f t="shared" si="2043"/>
        <v>Green</v>
      </c>
    </row>
    <row r="6329" spans="1:30" x14ac:dyDescent="0.3">
      <c r="A6329" t="str">
        <f t="shared" si="2044"/>
        <v>08/08/2026CDA Monte MaizCS Atenas</v>
      </c>
      <c r="B6329" t="s">
        <v>806</v>
      </c>
      <c r="D6329" s="2">
        <v>46242</v>
      </c>
      <c r="E6329" s="3">
        <v>0.75</v>
      </c>
      <c r="F6329" t="s">
        <v>4596</v>
      </c>
      <c r="G6329" t="s">
        <v>4581</v>
      </c>
      <c r="H6329">
        <v>0</v>
      </c>
      <c r="I6329">
        <v>1</v>
      </c>
      <c r="J6329">
        <v>1</v>
      </c>
      <c r="K6329">
        <v>2</v>
      </c>
      <c r="L6329" s="22" t="str">
        <f t="shared" si="2025"/>
        <v>08/08/2026</v>
      </c>
      <c r="M6329" s="23">
        <f t="shared" si="2026"/>
        <v>0.625</v>
      </c>
      <c r="N6329" t="str">
        <f t="shared" si="2027"/>
        <v>1 - 2</v>
      </c>
      <c r="O6329" t="str">
        <f t="shared" si="2028"/>
        <v>Red</v>
      </c>
      <c r="P6329" t="str">
        <f t="shared" si="2029"/>
        <v>Red</v>
      </c>
      <c r="Q6329" t="str">
        <f t="shared" si="2030"/>
        <v>Green</v>
      </c>
      <c r="R6329" t="str">
        <f t="shared" si="2031"/>
        <v>Red</v>
      </c>
      <c r="S6329" t="str">
        <f t="shared" si="2032"/>
        <v>Green</v>
      </c>
      <c r="T6329" t="str">
        <f t="shared" si="2033"/>
        <v>Green</v>
      </c>
      <c r="U6329" t="str">
        <f t="shared" si="2034"/>
        <v>Red</v>
      </c>
      <c r="V6329" t="str">
        <f t="shared" si="2035"/>
        <v>Red</v>
      </c>
      <c r="W6329" t="str">
        <f t="shared" si="2036"/>
        <v>Green</v>
      </c>
      <c r="X6329" t="str">
        <f t="shared" si="2037"/>
        <v>Green</v>
      </c>
      <c r="Y6329" t="str">
        <f t="shared" si="2038"/>
        <v>Green</v>
      </c>
      <c r="Z6329" t="str">
        <f t="shared" si="2039"/>
        <v>Green</v>
      </c>
      <c r="AA6329" t="str">
        <f t="shared" si="2040"/>
        <v>Red</v>
      </c>
      <c r="AB6329" t="str">
        <f t="shared" si="2041"/>
        <v>Green</v>
      </c>
      <c r="AC6329" t="str">
        <f t="shared" si="2042"/>
        <v>Green</v>
      </c>
      <c r="AD6329" t="str">
        <f t="shared" si="2043"/>
        <v>Red</v>
      </c>
    </row>
    <row r="6330" spans="1:30" x14ac:dyDescent="0.3">
      <c r="A6330" t="str">
        <f t="shared" si="2044"/>
        <v>08/08/2026CE AimoreGloria RS</v>
      </c>
      <c r="B6330" t="s">
        <v>804</v>
      </c>
      <c r="D6330" s="2">
        <v>46242</v>
      </c>
      <c r="E6330" s="3">
        <v>0.75</v>
      </c>
      <c r="F6330" t="s">
        <v>6336</v>
      </c>
      <c r="G6330" t="s">
        <v>6151</v>
      </c>
      <c r="H6330">
        <v>0</v>
      </c>
      <c r="I6330">
        <v>0</v>
      </c>
      <c r="J6330">
        <v>1</v>
      </c>
      <c r="K6330">
        <v>0</v>
      </c>
      <c r="L6330" s="22" t="str">
        <f t="shared" si="2025"/>
        <v>08/08/2026</v>
      </c>
      <c r="M6330" s="23">
        <f t="shared" si="2026"/>
        <v>0.625</v>
      </c>
      <c r="N6330" t="str">
        <f t="shared" si="2027"/>
        <v>1 - 0</v>
      </c>
      <c r="O6330" t="str">
        <f t="shared" si="2028"/>
        <v>Green</v>
      </c>
      <c r="P6330" t="str">
        <f t="shared" si="2029"/>
        <v>Red</v>
      </c>
      <c r="Q6330" t="str">
        <f t="shared" si="2030"/>
        <v>Red</v>
      </c>
      <c r="R6330" t="str">
        <f t="shared" si="2031"/>
        <v>Green</v>
      </c>
      <c r="S6330" t="str">
        <f t="shared" si="2032"/>
        <v>Red</v>
      </c>
      <c r="T6330" t="str">
        <f t="shared" si="2033"/>
        <v>Green</v>
      </c>
      <c r="U6330" t="str">
        <f t="shared" si="2034"/>
        <v>Red</v>
      </c>
      <c r="V6330" t="str">
        <f t="shared" si="2035"/>
        <v>Green</v>
      </c>
      <c r="W6330" t="str">
        <f t="shared" si="2036"/>
        <v>Red</v>
      </c>
      <c r="X6330" t="str">
        <f t="shared" si="2037"/>
        <v>Red</v>
      </c>
      <c r="Y6330" t="str">
        <f t="shared" si="2038"/>
        <v>Red</v>
      </c>
      <c r="Z6330" t="str">
        <f t="shared" si="2039"/>
        <v>Red</v>
      </c>
      <c r="AA6330" t="str">
        <f t="shared" si="2040"/>
        <v>Green</v>
      </c>
      <c r="AB6330" t="str">
        <f t="shared" si="2041"/>
        <v>Green</v>
      </c>
      <c r="AC6330" t="str">
        <f t="shared" si="2042"/>
        <v>Red</v>
      </c>
      <c r="AD6330" t="str">
        <f t="shared" si="2043"/>
        <v>Green</v>
      </c>
    </row>
    <row r="6331" spans="1:30" x14ac:dyDescent="0.3">
      <c r="A6331" t="str">
        <f t="shared" si="2044"/>
        <v>08/08/2026Club Almirante BrownCiudad de Bolivar</v>
      </c>
      <c r="B6331" t="s">
        <v>806</v>
      </c>
      <c r="C6331" t="s">
        <v>807</v>
      </c>
      <c r="D6331" s="2">
        <v>46242</v>
      </c>
      <c r="E6331" s="3">
        <v>0.75</v>
      </c>
      <c r="F6331" t="s">
        <v>4640</v>
      </c>
      <c r="G6331" t="s">
        <v>2754</v>
      </c>
      <c r="H6331">
        <v>0</v>
      </c>
      <c r="I6331">
        <v>0</v>
      </c>
      <c r="J6331">
        <v>2</v>
      </c>
      <c r="K6331">
        <v>0</v>
      </c>
      <c r="L6331" s="22" t="str">
        <f t="shared" si="2025"/>
        <v>08/08/2026</v>
      </c>
      <c r="M6331" s="23">
        <f t="shared" si="2026"/>
        <v>0.625</v>
      </c>
      <c r="N6331" t="str">
        <f t="shared" si="2027"/>
        <v>2 - 0</v>
      </c>
      <c r="O6331" t="str">
        <f t="shared" si="2028"/>
        <v>Green</v>
      </c>
      <c r="P6331" t="str">
        <f t="shared" si="2029"/>
        <v>Red</v>
      </c>
      <c r="Q6331" t="str">
        <f t="shared" si="2030"/>
        <v>Red</v>
      </c>
      <c r="R6331" t="str">
        <f t="shared" si="2031"/>
        <v>Green</v>
      </c>
      <c r="S6331" t="str">
        <f t="shared" si="2032"/>
        <v>Red</v>
      </c>
      <c r="T6331" t="str">
        <f t="shared" si="2033"/>
        <v>Green</v>
      </c>
      <c r="U6331" t="str">
        <f t="shared" si="2034"/>
        <v>Red</v>
      </c>
      <c r="V6331" t="str">
        <f t="shared" si="2035"/>
        <v>Green</v>
      </c>
      <c r="W6331" t="str">
        <f t="shared" si="2036"/>
        <v>Red</v>
      </c>
      <c r="X6331" t="str">
        <f t="shared" si="2037"/>
        <v>Red</v>
      </c>
      <c r="Y6331" t="str">
        <f t="shared" si="2038"/>
        <v>Green</v>
      </c>
      <c r="Z6331" t="str">
        <f t="shared" si="2039"/>
        <v>Red</v>
      </c>
      <c r="AA6331" t="str">
        <f t="shared" si="2040"/>
        <v>Green</v>
      </c>
      <c r="AB6331" t="str">
        <f t="shared" si="2041"/>
        <v>Green</v>
      </c>
      <c r="AC6331" t="str">
        <f t="shared" si="2042"/>
        <v>Red</v>
      </c>
      <c r="AD6331" t="str">
        <f t="shared" si="2043"/>
        <v>Green</v>
      </c>
    </row>
    <row r="6332" spans="1:30" x14ac:dyDescent="0.3">
      <c r="A6332" t="str">
        <f t="shared" si="2044"/>
        <v>08/08/2026Club AtlÃ©tico BrownExcursionistas</v>
      </c>
      <c r="B6332" t="s">
        <v>806</v>
      </c>
      <c r="D6332" s="2">
        <v>46242</v>
      </c>
      <c r="E6332" s="3">
        <v>0.75</v>
      </c>
      <c r="F6332" t="s">
        <v>5497</v>
      </c>
      <c r="G6332" t="s">
        <v>723</v>
      </c>
      <c r="H6332">
        <v>0</v>
      </c>
      <c r="I6332">
        <v>0</v>
      </c>
      <c r="J6332">
        <v>1</v>
      </c>
      <c r="K6332">
        <v>0</v>
      </c>
      <c r="L6332" s="22" t="str">
        <f t="shared" si="2025"/>
        <v>08/08/2026</v>
      </c>
      <c r="M6332" s="23">
        <f t="shared" si="2026"/>
        <v>0.625</v>
      </c>
      <c r="N6332" t="str">
        <f t="shared" si="2027"/>
        <v>1 - 0</v>
      </c>
      <c r="O6332" t="str">
        <f t="shared" si="2028"/>
        <v>Green</v>
      </c>
      <c r="P6332" t="str">
        <f t="shared" si="2029"/>
        <v>Red</v>
      </c>
      <c r="Q6332" t="str">
        <f t="shared" si="2030"/>
        <v>Red</v>
      </c>
      <c r="R6332" t="str">
        <f t="shared" si="2031"/>
        <v>Green</v>
      </c>
      <c r="S6332" t="str">
        <f t="shared" si="2032"/>
        <v>Red</v>
      </c>
      <c r="T6332" t="str">
        <f t="shared" si="2033"/>
        <v>Green</v>
      </c>
      <c r="U6332" t="str">
        <f t="shared" si="2034"/>
        <v>Red</v>
      </c>
      <c r="V6332" t="str">
        <f t="shared" si="2035"/>
        <v>Green</v>
      </c>
      <c r="W6332" t="str">
        <f t="shared" si="2036"/>
        <v>Red</v>
      </c>
      <c r="X6332" t="str">
        <f t="shared" si="2037"/>
        <v>Red</v>
      </c>
      <c r="Y6332" t="str">
        <f t="shared" si="2038"/>
        <v>Red</v>
      </c>
      <c r="Z6332" t="str">
        <f t="shared" si="2039"/>
        <v>Red</v>
      </c>
      <c r="AA6332" t="str">
        <f t="shared" si="2040"/>
        <v>Green</v>
      </c>
      <c r="AB6332" t="str">
        <f t="shared" si="2041"/>
        <v>Green</v>
      </c>
      <c r="AC6332" t="str">
        <f t="shared" si="2042"/>
        <v>Red</v>
      </c>
      <c r="AD6332" t="str">
        <f t="shared" si="2043"/>
        <v>Green</v>
      </c>
    </row>
    <row r="6333" spans="1:30" x14ac:dyDescent="0.3">
      <c r="A6333" t="str">
        <f t="shared" si="2044"/>
        <v>08/08/2026Club Circulo DeportivoGuillermo Brown</v>
      </c>
      <c r="B6333" t="s">
        <v>806</v>
      </c>
      <c r="D6333" s="2">
        <v>46242</v>
      </c>
      <c r="E6333" s="3">
        <v>0.75</v>
      </c>
      <c r="F6333" t="s">
        <v>2233</v>
      </c>
      <c r="G6333" t="s">
        <v>4587</v>
      </c>
      <c r="H6333">
        <v>1</v>
      </c>
      <c r="I6333">
        <v>0</v>
      </c>
      <c r="J6333">
        <v>1</v>
      </c>
      <c r="K6333">
        <v>0</v>
      </c>
      <c r="L6333" s="22" t="str">
        <f t="shared" si="2025"/>
        <v>08/08/2026</v>
      </c>
      <c r="M6333" s="23">
        <f t="shared" si="2026"/>
        <v>0.625</v>
      </c>
      <c r="N6333" t="str">
        <f t="shared" si="2027"/>
        <v>1 - 0</v>
      </c>
      <c r="O6333" t="str">
        <f t="shared" si="2028"/>
        <v>Green</v>
      </c>
      <c r="P6333" t="str">
        <f t="shared" si="2029"/>
        <v>Red</v>
      </c>
      <c r="Q6333" t="str">
        <f t="shared" si="2030"/>
        <v>Red</v>
      </c>
      <c r="R6333" t="str">
        <f t="shared" si="2031"/>
        <v>Green</v>
      </c>
      <c r="S6333" t="str">
        <f t="shared" si="2032"/>
        <v>Red</v>
      </c>
      <c r="T6333" t="str">
        <f t="shared" si="2033"/>
        <v>Green</v>
      </c>
      <c r="U6333" t="str">
        <f t="shared" si="2034"/>
        <v>Green</v>
      </c>
      <c r="V6333" t="str">
        <f t="shared" si="2035"/>
        <v>Red</v>
      </c>
      <c r="W6333" t="str">
        <f t="shared" si="2036"/>
        <v>Red</v>
      </c>
      <c r="X6333" t="str">
        <f t="shared" si="2037"/>
        <v>Green</v>
      </c>
      <c r="Y6333" t="str">
        <f t="shared" si="2038"/>
        <v>Red</v>
      </c>
      <c r="Z6333" t="str">
        <f t="shared" si="2039"/>
        <v>Red</v>
      </c>
      <c r="AA6333" t="str">
        <f t="shared" si="2040"/>
        <v>Green</v>
      </c>
      <c r="AB6333" t="str">
        <f t="shared" si="2041"/>
        <v>Green</v>
      </c>
      <c r="AC6333" t="str">
        <f t="shared" si="2042"/>
        <v>Red</v>
      </c>
      <c r="AD6333" t="str">
        <f t="shared" si="2043"/>
        <v>Green</v>
      </c>
    </row>
    <row r="6334" spans="1:30" x14ac:dyDescent="0.3">
      <c r="A6334" t="str">
        <f t="shared" si="2044"/>
        <v>08/08/2026Corinthians U20Ferroviaria U20</v>
      </c>
      <c r="B6334" t="s">
        <v>804</v>
      </c>
      <c r="D6334" s="2">
        <v>46242</v>
      </c>
      <c r="E6334" s="3">
        <v>0.75</v>
      </c>
      <c r="F6334" t="s">
        <v>3091</v>
      </c>
      <c r="G6334" t="s">
        <v>4609</v>
      </c>
      <c r="H6334">
        <v>2</v>
      </c>
      <c r="I6334">
        <v>0</v>
      </c>
      <c r="J6334">
        <v>4</v>
      </c>
      <c r="K6334">
        <v>0</v>
      </c>
      <c r="L6334" s="22" t="str">
        <f t="shared" ref="L6334:L6397" si="2045">"0"&amp;DAY(D6334)&amp;"/"&amp;"08"&amp;"/"&amp;YEAR(D6334)</f>
        <v>08/08/2026</v>
      </c>
      <c r="M6334" s="23">
        <f t="shared" ref="M6334:M6397" si="2046">E6334-TIME(3,0,0)</f>
        <v>0.625</v>
      </c>
      <c r="N6334" t="str">
        <f t="shared" ref="N6334:N6397" si="2047">J6334&amp;" - "&amp;K6334</f>
        <v>4 - 0</v>
      </c>
      <c r="O6334" t="str">
        <f t="shared" si="2028"/>
        <v>Green</v>
      </c>
      <c r="P6334" t="str">
        <f t="shared" si="2029"/>
        <v>Red</v>
      </c>
      <c r="Q6334" t="str">
        <f t="shared" si="2030"/>
        <v>Red</v>
      </c>
      <c r="R6334" t="str">
        <f t="shared" si="2031"/>
        <v>Green</v>
      </c>
      <c r="S6334" t="str">
        <f t="shared" si="2032"/>
        <v>Red</v>
      </c>
      <c r="T6334" t="str">
        <f t="shared" si="2033"/>
        <v>Green</v>
      </c>
      <c r="U6334" t="str">
        <f t="shared" si="2034"/>
        <v>Green</v>
      </c>
      <c r="V6334" t="str">
        <f t="shared" si="2035"/>
        <v>Red</v>
      </c>
      <c r="W6334" t="str">
        <f t="shared" si="2036"/>
        <v>Red</v>
      </c>
      <c r="X6334" t="str">
        <f t="shared" si="2037"/>
        <v>Green</v>
      </c>
      <c r="Y6334" t="str">
        <f t="shared" si="2038"/>
        <v>Green</v>
      </c>
      <c r="Z6334" t="str">
        <f t="shared" si="2039"/>
        <v>Green</v>
      </c>
      <c r="AA6334" t="str">
        <f t="shared" si="2040"/>
        <v>Red</v>
      </c>
      <c r="AB6334" t="str">
        <f t="shared" si="2041"/>
        <v>Red</v>
      </c>
      <c r="AC6334" t="str">
        <f t="shared" si="2042"/>
        <v>Red</v>
      </c>
      <c r="AD6334" t="str">
        <f t="shared" si="2043"/>
        <v>Green</v>
      </c>
    </row>
    <row r="6335" spans="1:30" x14ac:dyDescent="0.3">
      <c r="A6335" t="str">
        <f t="shared" si="2044"/>
        <v>08/08/2026Defensores de CambaceresLeandro N. Alem</v>
      </c>
      <c r="B6335" t="s">
        <v>806</v>
      </c>
      <c r="D6335" s="2">
        <v>46242</v>
      </c>
      <c r="E6335" s="3">
        <v>0.75</v>
      </c>
      <c r="F6335" t="s">
        <v>4578</v>
      </c>
      <c r="G6335" t="s">
        <v>4789</v>
      </c>
      <c r="H6335">
        <v>1</v>
      </c>
      <c r="I6335">
        <v>0</v>
      </c>
      <c r="J6335">
        <v>2</v>
      </c>
      <c r="K6335">
        <v>0</v>
      </c>
      <c r="L6335" s="22" t="str">
        <f t="shared" si="2045"/>
        <v>08/08/2026</v>
      </c>
      <c r="M6335" s="23">
        <f t="shared" si="2046"/>
        <v>0.625</v>
      </c>
      <c r="N6335" t="str">
        <f t="shared" si="2047"/>
        <v>2 - 0</v>
      </c>
      <c r="O6335" t="str">
        <f t="shared" si="2028"/>
        <v>Green</v>
      </c>
      <c r="P6335" t="str">
        <f t="shared" si="2029"/>
        <v>Red</v>
      </c>
      <c r="Q6335" t="str">
        <f t="shared" si="2030"/>
        <v>Red</v>
      </c>
      <c r="R6335" t="str">
        <f t="shared" si="2031"/>
        <v>Green</v>
      </c>
      <c r="S6335" t="str">
        <f t="shared" si="2032"/>
        <v>Red</v>
      </c>
      <c r="T6335" t="str">
        <f t="shared" si="2033"/>
        <v>Green</v>
      </c>
      <c r="U6335" t="str">
        <f t="shared" si="2034"/>
        <v>Green</v>
      </c>
      <c r="V6335" t="str">
        <f t="shared" si="2035"/>
        <v>Red</v>
      </c>
      <c r="W6335" t="str">
        <f t="shared" si="2036"/>
        <v>Red</v>
      </c>
      <c r="X6335" t="str">
        <f t="shared" si="2037"/>
        <v>Green</v>
      </c>
      <c r="Y6335" t="str">
        <f t="shared" si="2038"/>
        <v>Green</v>
      </c>
      <c r="Z6335" t="str">
        <f t="shared" si="2039"/>
        <v>Red</v>
      </c>
      <c r="AA6335" t="str">
        <f t="shared" si="2040"/>
        <v>Green</v>
      </c>
      <c r="AB6335" t="str">
        <f t="shared" si="2041"/>
        <v>Green</v>
      </c>
      <c r="AC6335" t="str">
        <f t="shared" si="2042"/>
        <v>Red</v>
      </c>
      <c r="AD6335" t="str">
        <f t="shared" si="2043"/>
        <v>Green</v>
      </c>
    </row>
    <row r="6336" spans="1:30" x14ac:dyDescent="0.3">
      <c r="A6336" t="str">
        <f t="shared" si="2044"/>
        <v>08/08/2026Defensores UnidosCSD Liniers</v>
      </c>
      <c r="B6336" t="s">
        <v>806</v>
      </c>
      <c r="D6336" s="2">
        <v>46242</v>
      </c>
      <c r="E6336" s="3">
        <v>0.75</v>
      </c>
      <c r="F6336" t="s">
        <v>714</v>
      </c>
      <c r="G6336" t="s">
        <v>2760</v>
      </c>
      <c r="H6336">
        <v>1</v>
      </c>
      <c r="I6336">
        <v>0</v>
      </c>
      <c r="J6336">
        <v>2</v>
      </c>
      <c r="K6336">
        <v>3</v>
      </c>
      <c r="L6336" s="22" t="str">
        <f t="shared" si="2045"/>
        <v>08/08/2026</v>
      </c>
      <c r="M6336" s="23">
        <f t="shared" si="2046"/>
        <v>0.625</v>
      </c>
      <c r="N6336" t="str">
        <f t="shared" si="2047"/>
        <v>2 - 3</v>
      </c>
      <c r="O6336" t="str">
        <f t="shared" si="2028"/>
        <v>Red</v>
      </c>
      <c r="P6336" t="str">
        <f t="shared" si="2029"/>
        <v>Red</v>
      </c>
      <c r="Q6336" t="str">
        <f t="shared" si="2030"/>
        <v>Green</v>
      </c>
      <c r="R6336" t="str">
        <f t="shared" si="2031"/>
        <v>Red</v>
      </c>
      <c r="S6336" t="str">
        <f t="shared" si="2032"/>
        <v>Green</v>
      </c>
      <c r="T6336" t="str">
        <f t="shared" si="2033"/>
        <v>Green</v>
      </c>
      <c r="U6336" t="str">
        <f t="shared" si="2034"/>
        <v>Green</v>
      </c>
      <c r="V6336" t="str">
        <f t="shared" si="2035"/>
        <v>Red</v>
      </c>
      <c r="W6336" t="str">
        <f t="shared" si="2036"/>
        <v>Red</v>
      </c>
      <c r="X6336" t="str">
        <f t="shared" si="2037"/>
        <v>Green</v>
      </c>
      <c r="Y6336" t="str">
        <f t="shared" si="2038"/>
        <v>Green</v>
      </c>
      <c r="Z6336" t="str">
        <f t="shared" si="2039"/>
        <v>Green</v>
      </c>
      <c r="AA6336" t="str">
        <f t="shared" si="2040"/>
        <v>Red</v>
      </c>
      <c r="AB6336" t="str">
        <f t="shared" si="2041"/>
        <v>Red</v>
      </c>
      <c r="AC6336" t="str">
        <f t="shared" si="2042"/>
        <v>Green</v>
      </c>
      <c r="AD6336" t="str">
        <f t="shared" si="2043"/>
        <v>Red</v>
      </c>
    </row>
    <row r="6337" spans="1:30" x14ac:dyDescent="0.3">
      <c r="A6337" t="str">
        <f t="shared" si="2044"/>
        <v>08/08/2026Douglas HaigSan Martin Formosa</v>
      </c>
      <c r="B6337" t="s">
        <v>806</v>
      </c>
      <c r="D6337" s="2">
        <v>46242</v>
      </c>
      <c r="E6337" s="3">
        <v>0.75</v>
      </c>
      <c r="F6337" t="s">
        <v>4583</v>
      </c>
      <c r="G6337" t="s">
        <v>4625</v>
      </c>
      <c r="H6337">
        <v>0</v>
      </c>
      <c r="I6337">
        <v>3</v>
      </c>
      <c r="J6337">
        <v>1</v>
      </c>
      <c r="K6337">
        <v>4</v>
      </c>
      <c r="L6337" s="22" t="str">
        <f t="shared" si="2045"/>
        <v>08/08/2026</v>
      </c>
      <c r="M6337" s="23">
        <f t="shared" si="2046"/>
        <v>0.625</v>
      </c>
      <c r="N6337" t="str">
        <f t="shared" si="2047"/>
        <v>1 - 4</v>
      </c>
      <c r="O6337" t="str">
        <f t="shared" si="2028"/>
        <v>Red</v>
      </c>
      <c r="P6337" t="str">
        <f t="shared" si="2029"/>
        <v>Red</v>
      </c>
      <c r="Q6337" t="str">
        <f t="shared" si="2030"/>
        <v>Green</v>
      </c>
      <c r="R6337" t="str">
        <f t="shared" si="2031"/>
        <v>Red</v>
      </c>
      <c r="S6337" t="str">
        <f t="shared" si="2032"/>
        <v>Green</v>
      </c>
      <c r="T6337" t="str">
        <f t="shared" si="2033"/>
        <v>Green</v>
      </c>
      <c r="U6337" t="str">
        <f t="shared" si="2034"/>
        <v>Red</v>
      </c>
      <c r="V6337" t="str">
        <f t="shared" si="2035"/>
        <v>Red</v>
      </c>
      <c r="W6337" t="str">
        <f t="shared" si="2036"/>
        <v>Green</v>
      </c>
      <c r="X6337" t="str">
        <f t="shared" si="2037"/>
        <v>Green</v>
      </c>
      <c r="Y6337" t="str">
        <f t="shared" si="2038"/>
        <v>Green</v>
      </c>
      <c r="Z6337" t="str">
        <f t="shared" si="2039"/>
        <v>Green</v>
      </c>
      <c r="AA6337" t="str">
        <f t="shared" si="2040"/>
        <v>Red</v>
      </c>
      <c r="AB6337" t="str">
        <f t="shared" si="2041"/>
        <v>Red</v>
      </c>
      <c r="AC6337" t="str">
        <f t="shared" si="2042"/>
        <v>Green</v>
      </c>
      <c r="AD6337" t="str">
        <f t="shared" si="2043"/>
        <v>Red</v>
      </c>
    </row>
    <row r="6338" spans="1:30" x14ac:dyDescent="0.3">
      <c r="A6338" t="str">
        <f t="shared" si="2044"/>
        <v>08/08/2026El PorvenirYupanqui</v>
      </c>
      <c r="B6338" t="s">
        <v>806</v>
      </c>
      <c r="D6338" s="2">
        <v>46242</v>
      </c>
      <c r="E6338" s="3">
        <v>0.75</v>
      </c>
      <c r="F6338" t="s">
        <v>656</v>
      </c>
      <c r="G6338" t="s">
        <v>662</v>
      </c>
      <c r="H6338">
        <v>0</v>
      </c>
      <c r="I6338">
        <v>1</v>
      </c>
      <c r="J6338">
        <v>0</v>
      </c>
      <c r="K6338">
        <v>3</v>
      </c>
      <c r="L6338" s="22" t="str">
        <f t="shared" si="2045"/>
        <v>08/08/2026</v>
      </c>
      <c r="M6338" s="23">
        <f t="shared" si="2046"/>
        <v>0.625</v>
      </c>
      <c r="N6338" t="str">
        <f t="shared" si="2047"/>
        <v>0 - 3</v>
      </c>
      <c r="O6338" t="str">
        <f t="shared" ref="O6338:O6401" si="2048">IF($J6338&gt;$K6338,"Green","Red")</f>
        <v>Red</v>
      </c>
      <c r="P6338" t="str">
        <f t="shared" ref="P6338:P6401" si="2049">IF($J6338=$K6338,"Green","Red")</f>
        <v>Red</v>
      </c>
      <c r="Q6338" t="str">
        <f t="shared" ref="Q6338:Q6401" si="2050">IF($J6338&lt;$K6338,"Green","Red")</f>
        <v>Green</v>
      </c>
      <c r="R6338" t="str">
        <f t="shared" ref="R6338:R6401" si="2051">IF($J6338&gt;=$K6338,"Green","Red")</f>
        <v>Red</v>
      </c>
      <c r="S6338" t="str">
        <f t="shared" ref="S6338:S6401" si="2052">IF($J6338&lt;=$K6338,"Green","Red")</f>
        <v>Green</v>
      </c>
      <c r="T6338" t="str">
        <f t="shared" ref="T6338:T6401" si="2053">IF(OR($J6338&gt;$K6338,$J6338&lt;$K6338),"Green","Red")</f>
        <v>Green</v>
      </c>
      <c r="U6338" t="str">
        <f t="shared" ref="U6338:U6401" si="2054">IF($H6338&gt;$I6338,"Green","Red")</f>
        <v>Red</v>
      </c>
      <c r="V6338" t="str">
        <f t="shared" ref="V6338:V6401" si="2055">IF($H6338=$I6338,"Green","Red")</f>
        <v>Red</v>
      </c>
      <c r="W6338" t="str">
        <f t="shared" ref="W6338:W6401" si="2056">IF($H6338&lt;$I6338,"Green","Red")</f>
        <v>Green</v>
      </c>
      <c r="X6338" t="str">
        <f t="shared" ref="X6338:X6401" si="2057">IF($H6338+$I6338&gt;0,"Green","Red")</f>
        <v>Green</v>
      </c>
      <c r="Y6338" t="str">
        <f t="shared" ref="Y6338:Y6401" si="2058">IF($J6338+$K6338&gt;1.5,"Green","Red")</f>
        <v>Green</v>
      </c>
      <c r="Z6338" t="str">
        <f t="shared" ref="Z6338:Z6401" si="2059">IF($J6338+$K6338&gt;2.5,"Green","Red")</f>
        <v>Green</v>
      </c>
      <c r="AA6338" t="str">
        <f t="shared" ref="AA6338:AA6401" si="2060">IF($J6338+$K6338&lt;2.5,"Green","Red")</f>
        <v>Red</v>
      </c>
      <c r="AB6338" t="str">
        <f t="shared" ref="AB6338:AB6401" si="2061">IF($J6338+$K6338&lt;3.5,"Green","Red")</f>
        <v>Green</v>
      </c>
      <c r="AC6338" t="str">
        <f t="shared" ref="AC6338:AC6401" si="2062">IF(AND($J6338&gt;0,$K6338&gt;0),"Green","Red")</f>
        <v>Red</v>
      </c>
      <c r="AD6338" t="str">
        <f t="shared" ref="AD6338:AD6401" si="2063">IF(OR($J6338=0,$K6338=0),"Green","Red")</f>
        <v>Green</v>
      </c>
    </row>
    <row r="6339" spans="1:30" x14ac:dyDescent="0.3">
      <c r="A6339" t="str">
        <f t="shared" si="2044"/>
        <v>08/08/2026Espirito Santo FCDoze ES</v>
      </c>
      <c r="B6339" t="s">
        <v>804</v>
      </c>
      <c r="D6339" s="2">
        <v>46242</v>
      </c>
      <c r="E6339" s="3">
        <v>0.75</v>
      </c>
      <c r="F6339" t="s">
        <v>929</v>
      </c>
      <c r="G6339" t="s">
        <v>1987</v>
      </c>
      <c r="H6339">
        <v>0</v>
      </c>
      <c r="I6339">
        <v>0</v>
      </c>
      <c r="J6339">
        <v>0</v>
      </c>
      <c r="K6339">
        <v>1</v>
      </c>
      <c r="L6339" s="22" t="str">
        <f t="shared" si="2045"/>
        <v>08/08/2026</v>
      </c>
      <c r="M6339" s="23">
        <f t="shared" si="2046"/>
        <v>0.625</v>
      </c>
      <c r="N6339" t="str">
        <f t="shared" si="2047"/>
        <v>0 - 1</v>
      </c>
      <c r="O6339" t="str">
        <f t="shared" si="2048"/>
        <v>Red</v>
      </c>
      <c r="P6339" t="str">
        <f t="shared" si="2049"/>
        <v>Red</v>
      </c>
      <c r="Q6339" t="str">
        <f t="shared" si="2050"/>
        <v>Green</v>
      </c>
      <c r="R6339" t="str">
        <f t="shared" si="2051"/>
        <v>Red</v>
      </c>
      <c r="S6339" t="str">
        <f t="shared" si="2052"/>
        <v>Green</v>
      </c>
      <c r="T6339" t="str">
        <f t="shared" si="2053"/>
        <v>Green</v>
      </c>
      <c r="U6339" t="str">
        <f t="shared" si="2054"/>
        <v>Red</v>
      </c>
      <c r="V6339" t="str">
        <f t="shared" si="2055"/>
        <v>Green</v>
      </c>
      <c r="W6339" t="str">
        <f t="shared" si="2056"/>
        <v>Red</v>
      </c>
      <c r="X6339" t="str">
        <f t="shared" si="2057"/>
        <v>Red</v>
      </c>
      <c r="Y6339" t="str">
        <f t="shared" si="2058"/>
        <v>Red</v>
      </c>
      <c r="Z6339" t="str">
        <f t="shared" si="2059"/>
        <v>Red</v>
      </c>
      <c r="AA6339" t="str">
        <f t="shared" si="2060"/>
        <v>Green</v>
      </c>
      <c r="AB6339" t="str">
        <f t="shared" si="2061"/>
        <v>Green</v>
      </c>
      <c r="AC6339" t="str">
        <f t="shared" si="2062"/>
        <v>Red</v>
      </c>
      <c r="AD6339" t="str">
        <f t="shared" si="2063"/>
        <v>Green</v>
      </c>
    </row>
    <row r="6340" spans="1:30" x14ac:dyDescent="0.3">
      <c r="A6340" t="str">
        <f t="shared" si="2044"/>
        <v>08/08/2026Estrella del SurJJ Urquiza</v>
      </c>
      <c r="B6340" t="s">
        <v>806</v>
      </c>
      <c r="D6340" s="2">
        <v>46242</v>
      </c>
      <c r="E6340" s="3">
        <v>0.75</v>
      </c>
      <c r="F6340" t="s">
        <v>313</v>
      </c>
      <c r="G6340" t="s">
        <v>2773</v>
      </c>
      <c r="H6340">
        <v>0</v>
      </c>
      <c r="I6340">
        <v>0</v>
      </c>
      <c r="J6340">
        <v>1</v>
      </c>
      <c r="K6340">
        <v>0</v>
      </c>
      <c r="L6340" s="22" t="str">
        <f t="shared" si="2045"/>
        <v>08/08/2026</v>
      </c>
      <c r="M6340" s="23">
        <f t="shared" si="2046"/>
        <v>0.625</v>
      </c>
      <c r="N6340" t="str">
        <f t="shared" si="2047"/>
        <v>1 - 0</v>
      </c>
      <c r="O6340" t="str">
        <f t="shared" si="2048"/>
        <v>Green</v>
      </c>
      <c r="P6340" t="str">
        <f t="shared" si="2049"/>
        <v>Red</v>
      </c>
      <c r="Q6340" t="str">
        <f t="shared" si="2050"/>
        <v>Red</v>
      </c>
      <c r="R6340" t="str">
        <f t="shared" si="2051"/>
        <v>Green</v>
      </c>
      <c r="S6340" t="str">
        <f t="shared" si="2052"/>
        <v>Red</v>
      </c>
      <c r="T6340" t="str">
        <f t="shared" si="2053"/>
        <v>Green</v>
      </c>
      <c r="U6340" t="str">
        <f t="shared" si="2054"/>
        <v>Red</v>
      </c>
      <c r="V6340" t="str">
        <f t="shared" si="2055"/>
        <v>Green</v>
      </c>
      <c r="W6340" t="str">
        <f t="shared" si="2056"/>
        <v>Red</v>
      </c>
      <c r="X6340" t="str">
        <f t="shared" si="2057"/>
        <v>Red</v>
      </c>
      <c r="Y6340" t="str">
        <f t="shared" si="2058"/>
        <v>Red</v>
      </c>
      <c r="Z6340" t="str">
        <f t="shared" si="2059"/>
        <v>Red</v>
      </c>
      <c r="AA6340" t="str">
        <f t="shared" si="2060"/>
        <v>Green</v>
      </c>
      <c r="AB6340" t="str">
        <f t="shared" si="2061"/>
        <v>Green</v>
      </c>
      <c r="AC6340" t="str">
        <f t="shared" si="2062"/>
        <v>Red</v>
      </c>
      <c r="AD6340" t="str">
        <f t="shared" si="2063"/>
        <v>Green</v>
      </c>
    </row>
    <row r="6341" spans="1:30" x14ac:dyDescent="0.3">
      <c r="A6341" t="str">
        <f t="shared" si="2044"/>
        <v>08/08/2026Estudiantes de BADeportivo Madryn</v>
      </c>
      <c r="B6341" t="s">
        <v>806</v>
      </c>
      <c r="C6341" t="s">
        <v>807</v>
      </c>
      <c r="D6341" s="2">
        <v>46242</v>
      </c>
      <c r="E6341" s="3">
        <v>0.75</v>
      </c>
      <c r="F6341" t="s">
        <v>2753</v>
      </c>
      <c r="G6341" t="s">
        <v>376</v>
      </c>
      <c r="H6341">
        <v>0</v>
      </c>
      <c r="I6341">
        <v>0</v>
      </c>
      <c r="J6341">
        <v>0</v>
      </c>
      <c r="K6341">
        <v>1</v>
      </c>
      <c r="L6341" s="22" t="str">
        <f t="shared" si="2045"/>
        <v>08/08/2026</v>
      </c>
      <c r="M6341" s="23">
        <f t="shared" si="2046"/>
        <v>0.625</v>
      </c>
      <c r="N6341" t="str">
        <f t="shared" si="2047"/>
        <v>0 - 1</v>
      </c>
      <c r="O6341" t="str">
        <f t="shared" si="2048"/>
        <v>Red</v>
      </c>
      <c r="P6341" t="str">
        <f t="shared" si="2049"/>
        <v>Red</v>
      </c>
      <c r="Q6341" t="str">
        <f t="shared" si="2050"/>
        <v>Green</v>
      </c>
      <c r="R6341" t="str">
        <f t="shared" si="2051"/>
        <v>Red</v>
      </c>
      <c r="S6341" t="str">
        <f t="shared" si="2052"/>
        <v>Green</v>
      </c>
      <c r="T6341" t="str">
        <f t="shared" si="2053"/>
        <v>Green</v>
      </c>
      <c r="U6341" t="str">
        <f t="shared" si="2054"/>
        <v>Red</v>
      </c>
      <c r="V6341" t="str">
        <f t="shared" si="2055"/>
        <v>Green</v>
      </c>
      <c r="W6341" t="str">
        <f t="shared" si="2056"/>
        <v>Red</v>
      </c>
      <c r="X6341" t="str">
        <f t="shared" si="2057"/>
        <v>Red</v>
      </c>
      <c r="Y6341" t="str">
        <f t="shared" si="2058"/>
        <v>Red</v>
      </c>
      <c r="Z6341" t="str">
        <f t="shared" si="2059"/>
        <v>Red</v>
      </c>
      <c r="AA6341" t="str">
        <f t="shared" si="2060"/>
        <v>Green</v>
      </c>
      <c r="AB6341" t="str">
        <f t="shared" si="2061"/>
        <v>Green</v>
      </c>
      <c r="AC6341" t="str">
        <f t="shared" si="2062"/>
        <v>Red</v>
      </c>
      <c r="AD6341" t="str">
        <f t="shared" si="2063"/>
        <v>Green</v>
      </c>
    </row>
    <row r="6342" spans="1:30" x14ac:dyDescent="0.3">
      <c r="A6342" t="str">
        <f t="shared" si="2044"/>
        <v>08/08/2026FC Portalban GletterensUSI Azzurri</v>
      </c>
      <c r="D6342" s="2">
        <v>46242</v>
      </c>
      <c r="E6342" s="3">
        <v>0.75</v>
      </c>
      <c r="F6342" t="s">
        <v>7611</v>
      </c>
      <c r="G6342" t="s">
        <v>7612</v>
      </c>
      <c r="H6342">
        <v>0</v>
      </c>
      <c r="I6342">
        <v>0</v>
      </c>
      <c r="J6342">
        <v>2</v>
      </c>
      <c r="K6342">
        <v>0</v>
      </c>
      <c r="L6342" s="22" t="str">
        <f t="shared" si="2045"/>
        <v>08/08/2026</v>
      </c>
      <c r="M6342" s="23">
        <f t="shared" si="2046"/>
        <v>0.625</v>
      </c>
      <c r="N6342" t="str">
        <f t="shared" si="2047"/>
        <v>2 - 0</v>
      </c>
      <c r="O6342" t="str">
        <f t="shared" si="2048"/>
        <v>Green</v>
      </c>
      <c r="P6342" t="str">
        <f t="shared" si="2049"/>
        <v>Red</v>
      </c>
      <c r="Q6342" t="str">
        <f t="shared" si="2050"/>
        <v>Red</v>
      </c>
      <c r="R6342" t="str">
        <f t="shared" si="2051"/>
        <v>Green</v>
      </c>
      <c r="S6342" t="str">
        <f t="shared" si="2052"/>
        <v>Red</v>
      </c>
      <c r="T6342" t="str">
        <f t="shared" si="2053"/>
        <v>Green</v>
      </c>
      <c r="U6342" t="str">
        <f t="shared" si="2054"/>
        <v>Red</v>
      </c>
      <c r="V6342" t="str">
        <f t="shared" si="2055"/>
        <v>Green</v>
      </c>
      <c r="W6342" t="str">
        <f t="shared" si="2056"/>
        <v>Red</v>
      </c>
      <c r="X6342" t="str">
        <f t="shared" si="2057"/>
        <v>Red</v>
      </c>
      <c r="Y6342" t="str">
        <f t="shared" si="2058"/>
        <v>Green</v>
      </c>
      <c r="Z6342" t="str">
        <f t="shared" si="2059"/>
        <v>Red</v>
      </c>
      <c r="AA6342" t="str">
        <f t="shared" si="2060"/>
        <v>Green</v>
      </c>
      <c r="AB6342" t="str">
        <f t="shared" si="2061"/>
        <v>Green</v>
      </c>
      <c r="AC6342" t="str">
        <f t="shared" si="2062"/>
        <v>Red</v>
      </c>
      <c r="AD6342" t="str">
        <f t="shared" si="2063"/>
        <v>Green</v>
      </c>
    </row>
    <row r="6343" spans="1:30" x14ac:dyDescent="0.3">
      <c r="A6343" t="str">
        <f t="shared" si="2044"/>
        <v>08/08/2026FK Bor 1919Napredak Krusevac</v>
      </c>
      <c r="D6343" s="2">
        <v>46242</v>
      </c>
      <c r="E6343" s="3">
        <v>0.75</v>
      </c>
      <c r="F6343" t="s">
        <v>3929</v>
      </c>
      <c r="G6343" t="s">
        <v>3955</v>
      </c>
      <c r="H6343">
        <v>0</v>
      </c>
      <c r="I6343">
        <v>0</v>
      </c>
      <c r="J6343">
        <v>0</v>
      </c>
      <c r="K6343">
        <v>1</v>
      </c>
      <c r="L6343" s="22" t="str">
        <f t="shared" si="2045"/>
        <v>08/08/2026</v>
      </c>
      <c r="M6343" s="23">
        <f t="shared" si="2046"/>
        <v>0.625</v>
      </c>
      <c r="N6343" t="str">
        <f t="shared" si="2047"/>
        <v>0 - 1</v>
      </c>
      <c r="O6343" t="str">
        <f t="shared" si="2048"/>
        <v>Red</v>
      </c>
      <c r="P6343" t="str">
        <f t="shared" si="2049"/>
        <v>Red</v>
      </c>
      <c r="Q6343" t="str">
        <f t="shared" si="2050"/>
        <v>Green</v>
      </c>
      <c r="R6343" t="str">
        <f t="shared" si="2051"/>
        <v>Red</v>
      </c>
      <c r="S6343" t="str">
        <f t="shared" si="2052"/>
        <v>Green</v>
      </c>
      <c r="T6343" t="str">
        <f t="shared" si="2053"/>
        <v>Green</v>
      </c>
      <c r="U6343" t="str">
        <f t="shared" si="2054"/>
        <v>Red</v>
      </c>
      <c r="V6343" t="str">
        <f t="shared" si="2055"/>
        <v>Green</v>
      </c>
      <c r="W6343" t="str">
        <f t="shared" si="2056"/>
        <v>Red</v>
      </c>
      <c r="X6343" t="str">
        <f t="shared" si="2057"/>
        <v>Red</v>
      </c>
      <c r="Y6343" t="str">
        <f t="shared" si="2058"/>
        <v>Red</v>
      </c>
      <c r="Z6343" t="str">
        <f t="shared" si="2059"/>
        <v>Red</v>
      </c>
      <c r="AA6343" t="str">
        <f t="shared" si="2060"/>
        <v>Green</v>
      </c>
      <c r="AB6343" t="str">
        <f t="shared" si="2061"/>
        <v>Green</v>
      </c>
      <c r="AC6343" t="str">
        <f t="shared" si="2062"/>
        <v>Red</v>
      </c>
      <c r="AD6343" t="str">
        <f t="shared" si="2063"/>
        <v>Green</v>
      </c>
    </row>
    <row r="6344" spans="1:30" x14ac:dyDescent="0.3">
      <c r="A6344" t="str">
        <f t="shared" si="2044"/>
        <v>08/08/2026FK Buducnost PodgoricaFK Decic</v>
      </c>
      <c r="D6344" s="2">
        <v>46242</v>
      </c>
      <c r="E6344" s="3">
        <v>0.75</v>
      </c>
      <c r="F6344" t="s">
        <v>6396</v>
      </c>
      <c r="G6344" t="s">
        <v>6338</v>
      </c>
      <c r="H6344">
        <v>0</v>
      </c>
      <c r="I6344">
        <v>1</v>
      </c>
      <c r="J6344">
        <v>0</v>
      </c>
      <c r="K6344">
        <v>2</v>
      </c>
      <c r="L6344" s="22" t="str">
        <f t="shared" si="2045"/>
        <v>08/08/2026</v>
      </c>
      <c r="M6344" s="23">
        <f t="shared" si="2046"/>
        <v>0.625</v>
      </c>
      <c r="N6344" t="str">
        <f t="shared" si="2047"/>
        <v>0 - 2</v>
      </c>
      <c r="O6344" t="str">
        <f t="shared" si="2048"/>
        <v>Red</v>
      </c>
      <c r="P6344" t="str">
        <f t="shared" si="2049"/>
        <v>Red</v>
      </c>
      <c r="Q6344" t="str">
        <f t="shared" si="2050"/>
        <v>Green</v>
      </c>
      <c r="R6344" t="str">
        <f t="shared" si="2051"/>
        <v>Red</v>
      </c>
      <c r="S6344" t="str">
        <f t="shared" si="2052"/>
        <v>Green</v>
      </c>
      <c r="T6344" t="str">
        <f t="shared" si="2053"/>
        <v>Green</v>
      </c>
      <c r="U6344" t="str">
        <f t="shared" si="2054"/>
        <v>Red</v>
      </c>
      <c r="V6344" t="str">
        <f t="shared" si="2055"/>
        <v>Red</v>
      </c>
      <c r="W6344" t="str">
        <f t="shared" si="2056"/>
        <v>Green</v>
      </c>
      <c r="X6344" t="str">
        <f t="shared" si="2057"/>
        <v>Green</v>
      </c>
      <c r="Y6344" t="str">
        <f t="shared" si="2058"/>
        <v>Green</v>
      </c>
      <c r="Z6344" t="str">
        <f t="shared" si="2059"/>
        <v>Red</v>
      </c>
      <c r="AA6344" t="str">
        <f t="shared" si="2060"/>
        <v>Green</v>
      </c>
      <c r="AB6344" t="str">
        <f t="shared" si="2061"/>
        <v>Green</v>
      </c>
      <c r="AC6344" t="str">
        <f t="shared" si="2062"/>
        <v>Red</v>
      </c>
      <c r="AD6344" t="str">
        <f t="shared" si="2063"/>
        <v>Green</v>
      </c>
    </row>
    <row r="6345" spans="1:30" x14ac:dyDescent="0.3">
      <c r="A6345" t="str">
        <f t="shared" si="2044"/>
        <v>08/08/2026FK DubocicaFK Loznica</v>
      </c>
      <c r="D6345" s="2">
        <v>46242</v>
      </c>
      <c r="E6345" s="3">
        <v>0.75</v>
      </c>
      <c r="F6345" t="s">
        <v>1716</v>
      </c>
      <c r="G6345" t="s">
        <v>5499</v>
      </c>
      <c r="H6345">
        <v>0</v>
      </c>
      <c r="I6345">
        <v>0</v>
      </c>
      <c r="J6345">
        <v>0</v>
      </c>
      <c r="K6345">
        <v>0</v>
      </c>
      <c r="L6345" s="22" t="str">
        <f t="shared" si="2045"/>
        <v>08/08/2026</v>
      </c>
      <c r="M6345" s="23">
        <f t="shared" si="2046"/>
        <v>0.625</v>
      </c>
      <c r="N6345" t="str">
        <f t="shared" si="2047"/>
        <v>0 - 0</v>
      </c>
      <c r="O6345" t="str">
        <f t="shared" si="2048"/>
        <v>Red</v>
      </c>
      <c r="P6345" t="str">
        <f t="shared" si="2049"/>
        <v>Green</v>
      </c>
      <c r="Q6345" t="str">
        <f t="shared" si="2050"/>
        <v>Red</v>
      </c>
      <c r="R6345" t="str">
        <f t="shared" si="2051"/>
        <v>Green</v>
      </c>
      <c r="S6345" t="str">
        <f t="shared" si="2052"/>
        <v>Green</v>
      </c>
      <c r="T6345" t="str">
        <f t="shared" si="2053"/>
        <v>Red</v>
      </c>
      <c r="U6345" t="str">
        <f t="shared" si="2054"/>
        <v>Red</v>
      </c>
      <c r="V6345" t="str">
        <f t="shared" si="2055"/>
        <v>Green</v>
      </c>
      <c r="W6345" t="str">
        <f t="shared" si="2056"/>
        <v>Red</v>
      </c>
      <c r="X6345" t="str">
        <f t="shared" si="2057"/>
        <v>Red</v>
      </c>
      <c r="Y6345" t="str">
        <f t="shared" si="2058"/>
        <v>Red</v>
      </c>
      <c r="Z6345" t="str">
        <f t="shared" si="2059"/>
        <v>Red</v>
      </c>
      <c r="AA6345" t="str">
        <f t="shared" si="2060"/>
        <v>Green</v>
      </c>
      <c r="AB6345" t="str">
        <f t="shared" si="2061"/>
        <v>Green</v>
      </c>
      <c r="AC6345" t="str">
        <f t="shared" si="2062"/>
        <v>Red</v>
      </c>
      <c r="AD6345" t="str">
        <f t="shared" si="2063"/>
        <v>Green</v>
      </c>
    </row>
    <row r="6346" spans="1:30" x14ac:dyDescent="0.3">
      <c r="A6346" t="str">
        <f t="shared" si="2044"/>
        <v>08/08/2026FlandriaUAI Urquiza</v>
      </c>
      <c r="B6346" t="s">
        <v>806</v>
      </c>
      <c r="D6346" s="2">
        <v>46242</v>
      </c>
      <c r="E6346" s="3">
        <v>0.75</v>
      </c>
      <c r="F6346" t="s">
        <v>722</v>
      </c>
      <c r="G6346" t="s">
        <v>715</v>
      </c>
      <c r="H6346">
        <v>0</v>
      </c>
      <c r="I6346">
        <v>1</v>
      </c>
      <c r="J6346">
        <v>1</v>
      </c>
      <c r="K6346">
        <v>1</v>
      </c>
      <c r="L6346" s="22" t="str">
        <f t="shared" si="2045"/>
        <v>08/08/2026</v>
      </c>
      <c r="M6346" s="23">
        <f t="shared" si="2046"/>
        <v>0.625</v>
      </c>
      <c r="N6346" t="str">
        <f t="shared" si="2047"/>
        <v>1 - 1</v>
      </c>
      <c r="O6346" t="str">
        <f t="shared" si="2048"/>
        <v>Red</v>
      </c>
      <c r="P6346" t="str">
        <f t="shared" si="2049"/>
        <v>Green</v>
      </c>
      <c r="Q6346" t="str">
        <f t="shared" si="2050"/>
        <v>Red</v>
      </c>
      <c r="R6346" t="str">
        <f t="shared" si="2051"/>
        <v>Green</v>
      </c>
      <c r="S6346" t="str">
        <f t="shared" si="2052"/>
        <v>Green</v>
      </c>
      <c r="T6346" t="str">
        <f t="shared" si="2053"/>
        <v>Red</v>
      </c>
      <c r="U6346" t="str">
        <f t="shared" si="2054"/>
        <v>Red</v>
      </c>
      <c r="V6346" t="str">
        <f t="shared" si="2055"/>
        <v>Red</v>
      </c>
      <c r="W6346" t="str">
        <f t="shared" si="2056"/>
        <v>Green</v>
      </c>
      <c r="X6346" t="str">
        <f t="shared" si="2057"/>
        <v>Green</v>
      </c>
      <c r="Y6346" t="str">
        <f t="shared" si="2058"/>
        <v>Green</v>
      </c>
      <c r="Z6346" t="str">
        <f t="shared" si="2059"/>
        <v>Red</v>
      </c>
      <c r="AA6346" t="str">
        <f t="shared" si="2060"/>
        <v>Green</v>
      </c>
      <c r="AB6346" t="str">
        <f t="shared" si="2061"/>
        <v>Green</v>
      </c>
      <c r="AC6346" t="str">
        <f t="shared" si="2062"/>
        <v>Green</v>
      </c>
      <c r="AD6346" t="str">
        <f t="shared" si="2063"/>
        <v>Red</v>
      </c>
    </row>
    <row r="6347" spans="1:30" x14ac:dyDescent="0.3">
      <c r="A6347" t="str">
        <f t="shared" si="2044"/>
        <v>08/08/2026GalatasarayVillarreal</v>
      </c>
      <c r="D6347" s="2">
        <v>46242</v>
      </c>
      <c r="E6347" s="3">
        <v>0.75</v>
      </c>
      <c r="F6347" t="s">
        <v>2689</v>
      </c>
      <c r="G6347" t="s">
        <v>3965</v>
      </c>
      <c r="H6347">
        <v>1</v>
      </c>
      <c r="I6347">
        <v>2</v>
      </c>
      <c r="J6347">
        <v>1</v>
      </c>
      <c r="K6347">
        <v>2</v>
      </c>
      <c r="L6347" s="22" t="str">
        <f t="shared" si="2045"/>
        <v>08/08/2026</v>
      </c>
      <c r="M6347" s="23">
        <f t="shared" si="2046"/>
        <v>0.625</v>
      </c>
      <c r="N6347" t="str">
        <f t="shared" si="2047"/>
        <v>1 - 2</v>
      </c>
      <c r="O6347" t="str">
        <f t="shared" si="2048"/>
        <v>Red</v>
      </c>
      <c r="P6347" t="str">
        <f t="shared" si="2049"/>
        <v>Red</v>
      </c>
      <c r="Q6347" t="str">
        <f t="shared" si="2050"/>
        <v>Green</v>
      </c>
      <c r="R6347" t="str">
        <f t="shared" si="2051"/>
        <v>Red</v>
      </c>
      <c r="S6347" t="str">
        <f t="shared" si="2052"/>
        <v>Green</v>
      </c>
      <c r="T6347" t="str">
        <f t="shared" si="2053"/>
        <v>Green</v>
      </c>
      <c r="U6347" t="str">
        <f t="shared" si="2054"/>
        <v>Red</v>
      </c>
      <c r="V6347" t="str">
        <f t="shared" si="2055"/>
        <v>Red</v>
      </c>
      <c r="W6347" t="str">
        <f t="shared" si="2056"/>
        <v>Green</v>
      </c>
      <c r="X6347" t="str">
        <f t="shared" si="2057"/>
        <v>Green</v>
      </c>
      <c r="Y6347" t="str">
        <f t="shared" si="2058"/>
        <v>Green</v>
      </c>
      <c r="Z6347" t="str">
        <f t="shared" si="2059"/>
        <v>Green</v>
      </c>
      <c r="AA6347" t="str">
        <f t="shared" si="2060"/>
        <v>Red</v>
      </c>
      <c r="AB6347" t="str">
        <f t="shared" si="2061"/>
        <v>Green</v>
      </c>
      <c r="AC6347" t="str">
        <f t="shared" si="2062"/>
        <v>Green</v>
      </c>
      <c r="AD6347" t="str">
        <f t="shared" si="2063"/>
        <v>Red</v>
      </c>
    </row>
    <row r="6348" spans="1:30" x14ac:dyDescent="0.3">
      <c r="A6348" t="str">
        <f t="shared" si="2044"/>
        <v>08/08/2026Independente Atalaia U20ASA U20</v>
      </c>
      <c r="B6348" t="s">
        <v>804</v>
      </c>
      <c r="D6348" s="2">
        <v>46242</v>
      </c>
      <c r="E6348" s="3">
        <v>0.75</v>
      </c>
      <c r="F6348" t="s">
        <v>3076</v>
      </c>
      <c r="G6348" t="s">
        <v>3080</v>
      </c>
      <c r="H6348">
        <v>0</v>
      </c>
      <c r="I6348">
        <v>0</v>
      </c>
      <c r="J6348">
        <v>1</v>
      </c>
      <c r="K6348">
        <v>2</v>
      </c>
      <c r="L6348" s="22" t="str">
        <f t="shared" si="2045"/>
        <v>08/08/2026</v>
      </c>
      <c r="M6348" s="23">
        <f t="shared" si="2046"/>
        <v>0.625</v>
      </c>
      <c r="N6348" t="str">
        <f t="shared" si="2047"/>
        <v>1 - 2</v>
      </c>
      <c r="O6348" t="str">
        <f t="shared" si="2048"/>
        <v>Red</v>
      </c>
      <c r="P6348" t="str">
        <f t="shared" si="2049"/>
        <v>Red</v>
      </c>
      <c r="Q6348" t="str">
        <f t="shared" si="2050"/>
        <v>Green</v>
      </c>
      <c r="R6348" t="str">
        <f t="shared" si="2051"/>
        <v>Red</v>
      </c>
      <c r="S6348" t="str">
        <f t="shared" si="2052"/>
        <v>Green</v>
      </c>
      <c r="T6348" t="str">
        <f t="shared" si="2053"/>
        <v>Green</v>
      </c>
      <c r="U6348" t="str">
        <f t="shared" si="2054"/>
        <v>Red</v>
      </c>
      <c r="V6348" t="str">
        <f t="shared" si="2055"/>
        <v>Green</v>
      </c>
      <c r="W6348" t="str">
        <f t="shared" si="2056"/>
        <v>Red</v>
      </c>
      <c r="X6348" t="str">
        <f t="shared" si="2057"/>
        <v>Red</v>
      </c>
      <c r="Y6348" t="str">
        <f t="shared" si="2058"/>
        <v>Green</v>
      </c>
      <c r="Z6348" t="str">
        <f t="shared" si="2059"/>
        <v>Green</v>
      </c>
      <c r="AA6348" t="str">
        <f t="shared" si="2060"/>
        <v>Red</v>
      </c>
      <c r="AB6348" t="str">
        <f t="shared" si="2061"/>
        <v>Green</v>
      </c>
      <c r="AC6348" t="str">
        <f t="shared" si="2062"/>
        <v>Green</v>
      </c>
      <c r="AD6348" t="str">
        <f t="shared" si="2063"/>
        <v>Red</v>
      </c>
    </row>
    <row r="6349" spans="1:30" x14ac:dyDescent="0.3">
      <c r="A6349" t="str">
        <f t="shared" si="2044"/>
        <v>08/08/2026Juventud Unida UniversitarioFundacion Amigos</v>
      </c>
      <c r="B6349" t="s">
        <v>806</v>
      </c>
      <c r="D6349" s="2">
        <v>46242</v>
      </c>
      <c r="E6349" s="3">
        <v>0.75</v>
      </c>
      <c r="F6349" t="s">
        <v>4582</v>
      </c>
      <c r="G6349" t="s">
        <v>4590</v>
      </c>
      <c r="H6349">
        <v>0</v>
      </c>
      <c r="I6349">
        <v>0</v>
      </c>
      <c r="J6349">
        <v>1</v>
      </c>
      <c r="K6349">
        <v>0</v>
      </c>
      <c r="L6349" s="22" t="str">
        <f t="shared" si="2045"/>
        <v>08/08/2026</v>
      </c>
      <c r="M6349" s="23">
        <f t="shared" si="2046"/>
        <v>0.625</v>
      </c>
      <c r="N6349" t="str">
        <f t="shared" si="2047"/>
        <v>1 - 0</v>
      </c>
      <c r="O6349" t="str">
        <f t="shared" si="2048"/>
        <v>Green</v>
      </c>
      <c r="P6349" t="str">
        <f t="shared" si="2049"/>
        <v>Red</v>
      </c>
      <c r="Q6349" t="str">
        <f t="shared" si="2050"/>
        <v>Red</v>
      </c>
      <c r="R6349" t="str">
        <f t="shared" si="2051"/>
        <v>Green</v>
      </c>
      <c r="S6349" t="str">
        <f t="shared" si="2052"/>
        <v>Red</v>
      </c>
      <c r="T6349" t="str">
        <f t="shared" si="2053"/>
        <v>Green</v>
      </c>
      <c r="U6349" t="str">
        <f t="shared" si="2054"/>
        <v>Red</v>
      </c>
      <c r="V6349" t="str">
        <f t="shared" si="2055"/>
        <v>Green</v>
      </c>
      <c r="W6349" t="str">
        <f t="shared" si="2056"/>
        <v>Red</v>
      </c>
      <c r="X6349" t="str">
        <f t="shared" si="2057"/>
        <v>Red</v>
      </c>
      <c r="Y6349" t="str">
        <f t="shared" si="2058"/>
        <v>Red</v>
      </c>
      <c r="Z6349" t="str">
        <f t="shared" si="2059"/>
        <v>Red</v>
      </c>
      <c r="AA6349" t="str">
        <f t="shared" si="2060"/>
        <v>Green</v>
      </c>
      <c r="AB6349" t="str">
        <f t="shared" si="2061"/>
        <v>Green</v>
      </c>
      <c r="AC6349" t="str">
        <f t="shared" si="2062"/>
        <v>Red</v>
      </c>
      <c r="AD6349" t="str">
        <f t="shared" si="2063"/>
        <v>Green</v>
      </c>
    </row>
    <row r="6350" spans="1:30" x14ac:dyDescent="0.3">
      <c r="A6350" t="str">
        <f t="shared" si="2044"/>
        <v>08/08/2026Liverpool MontevideoAlbion FC</v>
      </c>
      <c r="D6350" s="2">
        <v>46242</v>
      </c>
      <c r="E6350" s="3">
        <v>0.75</v>
      </c>
      <c r="F6350" t="s">
        <v>1320</v>
      </c>
      <c r="G6350" t="s">
        <v>1123</v>
      </c>
      <c r="H6350">
        <v>0</v>
      </c>
      <c r="I6350">
        <v>0</v>
      </c>
      <c r="J6350">
        <v>1</v>
      </c>
      <c r="K6350">
        <v>0</v>
      </c>
      <c r="L6350" s="22" t="str">
        <f t="shared" si="2045"/>
        <v>08/08/2026</v>
      </c>
      <c r="M6350" s="23">
        <f t="shared" si="2046"/>
        <v>0.625</v>
      </c>
      <c r="N6350" t="str">
        <f t="shared" si="2047"/>
        <v>1 - 0</v>
      </c>
      <c r="O6350" t="str">
        <f t="shared" si="2048"/>
        <v>Green</v>
      </c>
      <c r="P6350" t="str">
        <f t="shared" si="2049"/>
        <v>Red</v>
      </c>
      <c r="Q6350" t="str">
        <f t="shared" si="2050"/>
        <v>Red</v>
      </c>
      <c r="R6350" t="str">
        <f t="shared" si="2051"/>
        <v>Green</v>
      </c>
      <c r="S6350" t="str">
        <f t="shared" si="2052"/>
        <v>Red</v>
      </c>
      <c r="T6350" t="str">
        <f t="shared" si="2053"/>
        <v>Green</v>
      </c>
      <c r="U6350" t="str">
        <f t="shared" si="2054"/>
        <v>Red</v>
      </c>
      <c r="V6350" t="str">
        <f t="shared" si="2055"/>
        <v>Green</v>
      </c>
      <c r="W6350" t="str">
        <f t="shared" si="2056"/>
        <v>Red</v>
      </c>
      <c r="X6350" t="str">
        <f t="shared" si="2057"/>
        <v>Red</v>
      </c>
      <c r="Y6350" t="str">
        <f t="shared" si="2058"/>
        <v>Red</v>
      </c>
      <c r="Z6350" t="str">
        <f t="shared" si="2059"/>
        <v>Red</v>
      </c>
      <c r="AA6350" t="str">
        <f t="shared" si="2060"/>
        <v>Green</v>
      </c>
      <c r="AB6350" t="str">
        <f t="shared" si="2061"/>
        <v>Green</v>
      </c>
      <c r="AC6350" t="str">
        <f t="shared" si="2062"/>
        <v>Red</v>
      </c>
      <c r="AD6350" t="str">
        <f t="shared" si="2063"/>
        <v>Green</v>
      </c>
    </row>
    <row r="6351" spans="1:30" x14ac:dyDescent="0.3">
      <c r="A6351" t="str">
        <f t="shared" si="2044"/>
        <v>08/08/2026Madureira EC U20Volta Redonda U20</v>
      </c>
      <c r="B6351" t="s">
        <v>804</v>
      </c>
      <c r="D6351" s="2">
        <v>46242</v>
      </c>
      <c r="E6351" s="3">
        <v>0.75</v>
      </c>
      <c r="F6351" t="s">
        <v>7613</v>
      </c>
      <c r="G6351" t="s">
        <v>7614</v>
      </c>
      <c r="H6351">
        <v>0</v>
      </c>
      <c r="I6351">
        <v>0</v>
      </c>
      <c r="J6351">
        <v>0</v>
      </c>
      <c r="K6351">
        <v>0</v>
      </c>
      <c r="L6351" s="22" t="str">
        <f t="shared" si="2045"/>
        <v>08/08/2026</v>
      </c>
      <c r="M6351" s="23">
        <f t="shared" si="2046"/>
        <v>0.625</v>
      </c>
      <c r="N6351" t="str">
        <f t="shared" si="2047"/>
        <v>0 - 0</v>
      </c>
      <c r="O6351" t="str">
        <f t="shared" si="2048"/>
        <v>Red</v>
      </c>
      <c r="P6351" t="str">
        <f t="shared" si="2049"/>
        <v>Green</v>
      </c>
      <c r="Q6351" t="str">
        <f t="shared" si="2050"/>
        <v>Red</v>
      </c>
      <c r="R6351" t="str">
        <f t="shared" si="2051"/>
        <v>Green</v>
      </c>
      <c r="S6351" t="str">
        <f t="shared" si="2052"/>
        <v>Green</v>
      </c>
      <c r="T6351" t="str">
        <f t="shared" si="2053"/>
        <v>Red</v>
      </c>
      <c r="U6351" t="str">
        <f t="shared" si="2054"/>
        <v>Red</v>
      </c>
      <c r="V6351" t="str">
        <f t="shared" si="2055"/>
        <v>Green</v>
      </c>
      <c r="W6351" t="str">
        <f t="shared" si="2056"/>
        <v>Red</v>
      </c>
      <c r="X6351" t="str">
        <f t="shared" si="2057"/>
        <v>Red</v>
      </c>
      <c r="Y6351" t="str">
        <f t="shared" si="2058"/>
        <v>Red</v>
      </c>
      <c r="Z6351" t="str">
        <f t="shared" si="2059"/>
        <v>Red</v>
      </c>
      <c r="AA6351" t="str">
        <f t="shared" si="2060"/>
        <v>Green</v>
      </c>
      <c r="AB6351" t="str">
        <f t="shared" si="2061"/>
        <v>Green</v>
      </c>
      <c r="AC6351" t="str">
        <f t="shared" si="2062"/>
        <v>Red</v>
      </c>
      <c r="AD6351" t="str">
        <f t="shared" si="2063"/>
        <v>Green</v>
      </c>
    </row>
    <row r="6352" spans="1:30" x14ac:dyDescent="0.3">
      <c r="A6352" t="str">
        <f t="shared" si="2044"/>
        <v>08/08/2026Metalac Gornji MilanovacSpartak Subotica</v>
      </c>
      <c r="D6352" s="2">
        <v>46242</v>
      </c>
      <c r="E6352" s="3">
        <v>0.75</v>
      </c>
      <c r="F6352" t="s">
        <v>1430</v>
      </c>
      <c r="G6352" t="s">
        <v>3951</v>
      </c>
      <c r="H6352">
        <v>0</v>
      </c>
      <c r="I6352">
        <v>2</v>
      </c>
      <c r="J6352">
        <v>2</v>
      </c>
      <c r="K6352">
        <v>4</v>
      </c>
      <c r="L6352" s="22" t="str">
        <f t="shared" si="2045"/>
        <v>08/08/2026</v>
      </c>
      <c r="M6352" s="23">
        <f t="shared" si="2046"/>
        <v>0.625</v>
      </c>
      <c r="N6352" t="str">
        <f t="shared" si="2047"/>
        <v>2 - 4</v>
      </c>
      <c r="O6352" t="str">
        <f t="shared" si="2048"/>
        <v>Red</v>
      </c>
      <c r="P6352" t="str">
        <f t="shared" si="2049"/>
        <v>Red</v>
      </c>
      <c r="Q6352" t="str">
        <f t="shared" si="2050"/>
        <v>Green</v>
      </c>
      <c r="R6352" t="str">
        <f t="shared" si="2051"/>
        <v>Red</v>
      </c>
      <c r="S6352" t="str">
        <f t="shared" si="2052"/>
        <v>Green</v>
      </c>
      <c r="T6352" t="str">
        <f t="shared" si="2053"/>
        <v>Green</v>
      </c>
      <c r="U6352" t="str">
        <f t="shared" si="2054"/>
        <v>Red</v>
      </c>
      <c r="V6352" t="str">
        <f t="shared" si="2055"/>
        <v>Red</v>
      </c>
      <c r="W6352" t="str">
        <f t="shared" si="2056"/>
        <v>Green</v>
      </c>
      <c r="X6352" t="str">
        <f t="shared" si="2057"/>
        <v>Green</v>
      </c>
      <c r="Y6352" t="str">
        <f t="shared" si="2058"/>
        <v>Green</v>
      </c>
      <c r="Z6352" t="str">
        <f t="shared" si="2059"/>
        <v>Green</v>
      </c>
      <c r="AA6352" t="str">
        <f t="shared" si="2060"/>
        <v>Red</v>
      </c>
      <c r="AB6352" t="str">
        <f t="shared" si="2061"/>
        <v>Red</v>
      </c>
      <c r="AC6352" t="str">
        <f t="shared" si="2062"/>
        <v>Green</v>
      </c>
      <c r="AD6352" t="str">
        <f t="shared" si="2063"/>
        <v>Red</v>
      </c>
    </row>
    <row r="6353" spans="1:30" x14ac:dyDescent="0.3">
      <c r="A6353" t="str">
        <f t="shared" si="2044"/>
        <v>08/08/2026Mlada BoleslavSparta Prague</v>
      </c>
      <c r="D6353" s="2">
        <v>46242</v>
      </c>
      <c r="E6353" s="3">
        <v>0.75</v>
      </c>
      <c r="F6353" t="s">
        <v>3148</v>
      </c>
      <c r="G6353" t="s">
        <v>3150</v>
      </c>
      <c r="H6353">
        <v>2</v>
      </c>
      <c r="I6353">
        <v>0</v>
      </c>
      <c r="J6353">
        <v>2</v>
      </c>
      <c r="K6353">
        <v>0</v>
      </c>
      <c r="L6353" s="22" t="str">
        <f t="shared" si="2045"/>
        <v>08/08/2026</v>
      </c>
      <c r="M6353" s="23">
        <f t="shared" si="2046"/>
        <v>0.625</v>
      </c>
      <c r="N6353" t="str">
        <f t="shared" si="2047"/>
        <v>2 - 0</v>
      </c>
      <c r="O6353" t="str">
        <f t="shared" si="2048"/>
        <v>Green</v>
      </c>
      <c r="P6353" t="str">
        <f t="shared" si="2049"/>
        <v>Red</v>
      </c>
      <c r="Q6353" t="str">
        <f t="shared" si="2050"/>
        <v>Red</v>
      </c>
      <c r="R6353" t="str">
        <f t="shared" si="2051"/>
        <v>Green</v>
      </c>
      <c r="S6353" t="str">
        <f t="shared" si="2052"/>
        <v>Red</v>
      </c>
      <c r="T6353" t="str">
        <f t="shared" si="2053"/>
        <v>Green</v>
      </c>
      <c r="U6353" t="str">
        <f t="shared" si="2054"/>
        <v>Green</v>
      </c>
      <c r="V6353" t="str">
        <f t="shared" si="2055"/>
        <v>Red</v>
      </c>
      <c r="W6353" t="str">
        <f t="shared" si="2056"/>
        <v>Red</v>
      </c>
      <c r="X6353" t="str">
        <f t="shared" si="2057"/>
        <v>Green</v>
      </c>
      <c r="Y6353" t="str">
        <f t="shared" si="2058"/>
        <v>Green</v>
      </c>
      <c r="Z6353" t="str">
        <f t="shared" si="2059"/>
        <v>Red</v>
      </c>
      <c r="AA6353" t="str">
        <f t="shared" si="2060"/>
        <v>Green</v>
      </c>
      <c r="AB6353" t="str">
        <f t="shared" si="2061"/>
        <v>Green</v>
      </c>
      <c r="AC6353" t="str">
        <f t="shared" si="2062"/>
        <v>Red</v>
      </c>
      <c r="AD6353" t="str">
        <f t="shared" si="2063"/>
        <v>Green</v>
      </c>
    </row>
    <row r="6354" spans="1:30" x14ac:dyDescent="0.3">
      <c r="A6354" t="str">
        <f t="shared" si="2044"/>
        <v>08/08/2026OsasunaAl Ain</v>
      </c>
      <c r="D6354" s="2">
        <v>46242</v>
      </c>
      <c r="E6354" s="3">
        <v>0.75</v>
      </c>
      <c r="F6354" t="s">
        <v>2681</v>
      </c>
      <c r="G6354" t="s">
        <v>5084</v>
      </c>
      <c r="H6354">
        <v>0</v>
      </c>
      <c r="I6354">
        <v>1</v>
      </c>
      <c r="J6354">
        <v>0</v>
      </c>
      <c r="K6354">
        <v>2</v>
      </c>
      <c r="L6354" s="22" t="str">
        <f t="shared" si="2045"/>
        <v>08/08/2026</v>
      </c>
      <c r="M6354" s="23">
        <f t="shared" si="2046"/>
        <v>0.625</v>
      </c>
      <c r="N6354" t="str">
        <f t="shared" si="2047"/>
        <v>0 - 2</v>
      </c>
      <c r="O6354" t="str">
        <f t="shared" si="2048"/>
        <v>Red</v>
      </c>
      <c r="P6354" t="str">
        <f t="shared" si="2049"/>
        <v>Red</v>
      </c>
      <c r="Q6354" t="str">
        <f t="shared" si="2050"/>
        <v>Green</v>
      </c>
      <c r="R6354" t="str">
        <f t="shared" si="2051"/>
        <v>Red</v>
      </c>
      <c r="S6354" t="str">
        <f t="shared" si="2052"/>
        <v>Green</v>
      </c>
      <c r="T6354" t="str">
        <f t="shared" si="2053"/>
        <v>Green</v>
      </c>
      <c r="U6354" t="str">
        <f t="shared" si="2054"/>
        <v>Red</v>
      </c>
      <c r="V6354" t="str">
        <f t="shared" si="2055"/>
        <v>Red</v>
      </c>
      <c r="W6354" t="str">
        <f t="shared" si="2056"/>
        <v>Green</v>
      </c>
      <c r="X6354" t="str">
        <f t="shared" si="2057"/>
        <v>Green</v>
      </c>
      <c r="Y6354" t="str">
        <f t="shared" si="2058"/>
        <v>Green</v>
      </c>
      <c r="Z6354" t="str">
        <f t="shared" si="2059"/>
        <v>Red</v>
      </c>
      <c r="AA6354" t="str">
        <f t="shared" si="2060"/>
        <v>Green</v>
      </c>
      <c r="AB6354" t="str">
        <f t="shared" si="2061"/>
        <v>Green</v>
      </c>
      <c r="AC6354" t="str">
        <f t="shared" si="2062"/>
        <v>Red</v>
      </c>
      <c r="AD6354" t="str">
        <f t="shared" si="2063"/>
        <v>Green</v>
      </c>
    </row>
    <row r="6355" spans="1:30" x14ac:dyDescent="0.3">
      <c r="A6355" t="str">
        <f t="shared" si="2044"/>
        <v>08/08/2026Pinheiros ESEC Tupy</v>
      </c>
      <c r="B6355" t="s">
        <v>804</v>
      </c>
      <c r="D6355" s="2">
        <v>46242</v>
      </c>
      <c r="E6355" s="3">
        <v>0.75</v>
      </c>
      <c r="F6355" t="s">
        <v>1789</v>
      </c>
      <c r="G6355" t="s">
        <v>438</v>
      </c>
      <c r="H6355">
        <v>0</v>
      </c>
      <c r="I6355">
        <v>0</v>
      </c>
      <c r="J6355">
        <v>1</v>
      </c>
      <c r="K6355">
        <v>4</v>
      </c>
      <c r="L6355" s="22" t="str">
        <f t="shared" si="2045"/>
        <v>08/08/2026</v>
      </c>
      <c r="M6355" s="23">
        <f t="shared" si="2046"/>
        <v>0.625</v>
      </c>
      <c r="N6355" t="str">
        <f t="shared" si="2047"/>
        <v>1 - 4</v>
      </c>
      <c r="O6355" t="str">
        <f t="shared" si="2048"/>
        <v>Red</v>
      </c>
      <c r="P6355" t="str">
        <f t="shared" si="2049"/>
        <v>Red</v>
      </c>
      <c r="Q6355" t="str">
        <f t="shared" si="2050"/>
        <v>Green</v>
      </c>
      <c r="R6355" t="str">
        <f t="shared" si="2051"/>
        <v>Red</v>
      </c>
      <c r="S6355" t="str">
        <f t="shared" si="2052"/>
        <v>Green</v>
      </c>
      <c r="T6355" t="str">
        <f t="shared" si="2053"/>
        <v>Green</v>
      </c>
      <c r="U6355" t="str">
        <f t="shared" si="2054"/>
        <v>Red</v>
      </c>
      <c r="V6355" t="str">
        <f t="shared" si="2055"/>
        <v>Green</v>
      </c>
      <c r="W6355" t="str">
        <f t="shared" si="2056"/>
        <v>Red</v>
      </c>
      <c r="X6355" t="str">
        <f t="shared" si="2057"/>
        <v>Red</v>
      </c>
      <c r="Y6355" t="str">
        <f t="shared" si="2058"/>
        <v>Green</v>
      </c>
      <c r="Z6355" t="str">
        <f t="shared" si="2059"/>
        <v>Green</v>
      </c>
      <c r="AA6355" t="str">
        <f t="shared" si="2060"/>
        <v>Red</v>
      </c>
      <c r="AB6355" t="str">
        <f t="shared" si="2061"/>
        <v>Red</v>
      </c>
      <c r="AC6355" t="str">
        <f t="shared" si="2062"/>
        <v>Green</v>
      </c>
      <c r="AD6355" t="str">
        <f t="shared" si="2063"/>
        <v>Red</v>
      </c>
    </row>
    <row r="6356" spans="1:30" x14ac:dyDescent="0.3">
      <c r="A6356" t="str">
        <f t="shared" si="2044"/>
        <v>08/08/2026PSV EindhovenFortuna Sittard</v>
      </c>
      <c r="B6356" t="s">
        <v>7204</v>
      </c>
      <c r="C6356" t="s">
        <v>6758</v>
      </c>
      <c r="D6356" s="2">
        <v>46242</v>
      </c>
      <c r="E6356" s="3">
        <v>0.75</v>
      </c>
      <c r="F6356" t="s">
        <v>3963</v>
      </c>
      <c r="G6356" t="s">
        <v>3788</v>
      </c>
      <c r="H6356">
        <v>0</v>
      </c>
      <c r="I6356">
        <v>1</v>
      </c>
      <c r="J6356">
        <v>2</v>
      </c>
      <c r="K6356">
        <v>2</v>
      </c>
      <c r="L6356" s="22" t="str">
        <f t="shared" si="2045"/>
        <v>08/08/2026</v>
      </c>
      <c r="M6356" s="23">
        <f t="shared" si="2046"/>
        <v>0.625</v>
      </c>
      <c r="N6356" t="str">
        <f t="shared" si="2047"/>
        <v>2 - 2</v>
      </c>
      <c r="O6356" t="str">
        <f t="shared" si="2048"/>
        <v>Red</v>
      </c>
      <c r="P6356" t="str">
        <f t="shared" si="2049"/>
        <v>Green</v>
      </c>
      <c r="Q6356" t="str">
        <f t="shared" si="2050"/>
        <v>Red</v>
      </c>
      <c r="R6356" t="str">
        <f t="shared" si="2051"/>
        <v>Green</v>
      </c>
      <c r="S6356" t="str">
        <f t="shared" si="2052"/>
        <v>Green</v>
      </c>
      <c r="T6356" t="str">
        <f t="shared" si="2053"/>
        <v>Red</v>
      </c>
      <c r="U6356" t="str">
        <f t="shared" si="2054"/>
        <v>Red</v>
      </c>
      <c r="V6356" t="str">
        <f t="shared" si="2055"/>
        <v>Red</v>
      </c>
      <c r="W6356" t="str">
        <f t="shared" si="2056"/>
        <v>Green</v>
      </c>
      <c r="X6356" t="str">
        <f t="shared" si="2057"/>
        <v>Green</v>
      </c>
      <c r="Y6356" t="str">
        <f t="shared" si="2058"/>
        <v>Green</v>
      </c>
      <c r="Z6356" t="str">
        <f t="shared" si="2059"/>
        <v>Green</v>
      </c>
      <c r="AA6356" t="str">
        <f t="shared" si="2060"/>
        <v>Red</v>
      </c>
      <c r="AB6356" t="str">
        <f t="shared" si="2061"/>
        <v>Red</v>
      </c>
      <c r="AC6356" t="str">
        <f t="shared" si="2062"/>
        <v>Green</v>
      </c>
      <c r="AD6356" t="str">
        <f t="shared" si="2063"/>
        <v>Red</v>
      </c>
    </row>
    <row r="6357" spans="1:30" x14ac:dyDescent="0.3">
      <c r="A6357" t="str">
        <f t="shared" si="2044"/>
        <v>08/08/2026Radnicki 1923FK Zemun</v>
      </c>
      <c r="D6357" s="2">
        <v>46242</v>
      </c>
      <c r="E6357" s="3">
        <v>0.75</v>
      </c>
      <c r="F6357" t="s">
        <v>4636</v>
      </c>
      <c r="G6357" t="s">
        <v>3607</v>
      </c>
      <c r="H6357">
        <v>2</v>
      </c>
      <c r="I6357">
        <v>0</v>
      </c>
      <c r="J6357">
        <v>3</v>
      </c>
      <c r="K6357">
        <v>0</v>
      </c>
      <c r="L6357" s="22" t="str">
        <f t="shared" si="2045"/>
        <v>08/08/2026</v>
      </c>
      <c r="M6357" s="23">
        <f t="shared" si="2046"/>
        <v>0.625</v>
      </c>
      <c r="N6357" t="str">
        <f t="shared" si="2047"/>
        <v>3 - 0</v>
      </c>
      <c r="O6357" t="str">
        <f t="shared" si="2048"/>
        <v>Green</v>
      </c>
      <c r="P6357" t="str">
        <f t="shared" si="2049"/>
        <v>Red</v>
      </c>
      <c r="Q6357" t="str">
        <f t="shared" si="2050"/>
        <v>Red</v>
      </c>
      <c r="R6357" t="str">
        <f t="shared" si="2051"/>
        <v>Green</v>
      </c>
      <c r="S6357" t="str">
        <f t="shared" si="2052"/>
        <v>Red</v>
      </c>
      <c r="T6357" t="str">
        <f t="shared" si="2053"/>
        <v>Green</v>
      </c>
      <c r="U6357" t="str">
        <f t="shared" si="2054"/>
        <v>Green</v>
      </c>
      <c r="V6357" t="str">
        <f t="shared" si="2055"/>
        <v>Red</v>
      </c>
      <c r="W6357" t="str">
        <f t="shared" si="2056"/>
        <v>Red</v>
      </c>
      <c r="X6357" t="str">
        <f t="shared" si="2057"/>
        <v>Green</v>
      </c>
      <c r="Y6357" t="str">
        <f t="shared" si="2058"/>
        <v>Green</v>
      </c>
      <c r="Z6357" t="str">
        <f t="shared" si="2059"/>
        <v>Green</v>
      </c>
      <c r="AA6357" t="str">
        <f t="shared" si="2060"/>
        <v>Red</v>
      </c>
      <c r="AB6357" t="str">
        <f t="shared" si="2061"/>
        <v>Green</v>
      </c>
      <c r="AC6357" t="str">
        <f t="shared" si="2062"/>
        <v>Red</v>
      </c>
      <c r="AD6357" t="str">
        <f t="shared" si="2063"/>
        <v>Green</v>
      </c>
    </row>
    <row r="6358" spans="1:30" x14ac:dyDescent="0.3">
      <c r="A6358" t="str">
        <f t="shared" si="2044"/>
        <v>08/08/2026Red Star BelgradeNovi Pazar</v>
      </c>
      <c r="D6358" s="2">
        <v>46242</v>
      </c>
      <c r="E6358" s="3">
        <v>0.75</v>
      </c>
      <c r="F6358" t="s">
        <v>371</v>
      </c>
      <c r="G6358" t="s">
        <v>4635</v>
      </c>
      <c r="H6358">
        <v>1</v>
      </c>
      <c r="I6358">
        <v>0</v>
      </c>
      <c r="J6358">
        <v>2</v>
      </c>
      <c r="K6358">
        <v>0</v>
      </c>
      <c r="L6358" s="22" t="str">
        <f t="shared" si="2045"/>
        <v>08/08/2026</v>
      </c>
      <c r="M6358" s="23">
        <f t="shared" si="2046"/>
        <v>0.625</v>
      </c>
      <c r="N6358" t="str">
        <f t="shared" si="2047"/>
        <v>2 - 0</v>
      </c>
      <c r="O6358" t="str">
        <f t="shared" si="2048"/>
        <v>Green</v>
      </c>
      <c r="P6358" t="str">
        <f t="shared" si="2049"/>
        <v>Red</v>
      </c>
      <c r="Q6358" t="str">
        <f t="shared" si="2050"/>
        <v>Red</v>
      </c>
      <c r="R6358" t="str">
        <f t="shared" si="2051"/>
        <v>Green</v>
      </c>
      <c r="S6358" t="str">
        <f t="shared" si="2052"/>
        <v>Red</v>
      </c>
      <c r="T6358" t="str">
        <f t="shared" si="2053"/>
        <v>Green</v>
      </c>
      <c r="U6358" t="str">
        <f t="shared" si="2054"/>
        <v>Green</v>
      </c>
      <c r="V6358" t="str">
        <f t="shared" si="2055"/>
        <v>Red</v>
      </c>
      <c r="W6358" t="str">
        <f t="shared" si="2056"/>
        <v>Red</v>
      </c>
      <c r="X6358" t="str">
        <f t="shared" si="2057"/>
        <v>Green</v>
      </c>
      <c r="Y6358" t="str">
        <f t="shared" si="2058"/>
        <v>Green</v>
      </c>
      <c r="Z6358" t="str">
        <f t="shared" si="2059"/>
        <v>Red</v>
      </c>
      <c r="AA6358" t="str">
        <f t="shared" si="2060"/>
        <v>Green</v>
      </c>
      <c r="AB6358" t="str">
        <f t="shared" si="2061"/>
        <v>Green</v>
      </c>
      <c r="AC6358" t="str">
        <f t="shared" si="2062"/>
        <v>Red</v>
      </c>
      <c r="AD6358" t="str">
        <f t="shared" si="2063"/>
        <v>Green</v>
      </c>
    </row>
    <row r="6359" spans="1:30" x14ac:dyDescent="0.3">
      <c r="A6359" t="str">
        <f t="shared" si="2044"/>
        <v>08/08/2026Rio Largo FC U20Zumbi EC U20</v>
      </c>
      <c r="B6359" t="s">
        <v>804</v>
      </c>
      <c r="D6359" s="2">
        <v>46242</v>
      </c>
      <c r="E6359" s="3">
        <v>0.75</v>
      </c>
      <c r="F6359" t="s">
        <v>3081</v>
      </c>
      <c r="G6359" t="s">
        <v>1790</v>
      </c>
      <c r="H6359">
        <v>0</v>
      </c>
      <c r="I6359">
        <v>0</v>
      </c>
      <c r="J6359">
        <v>3</v>
      </c>
      <c r="K6359">
        <v>0</v>
      </c>
      <c r="L6359" s="22" t="str">
        <f t="shared" si="2045"/>
        <v>08/08/2026</v>
      </c>
      <c r="M6359" s="23">
        <f t="shared" si="2046"/>
        <v>0.625</v>
      </c>
      <c r="N6359" t="str">
        <f t="shared" si="2047"/>
        <v>3 - 0</v>
      </c>
      <c r="O6359" t="str">
        <f t="shared" si="2048"/>
        <v>Green</v>
      </c>
      <c r="P6359" t="str">
        <f t="shared" si="2049"/>
        <v>Red</v>
      </c>
      <c r="Q6359" t="str">
        <f t="shared" si="2050"/>
        <v>Red</v>
      </c>
      <c r="R6359" t="str">
        <f t="shared" si="2051"/>
        <v>Green</v>
      </c>
      <c r="S6359" t="str">
        <f t="shared" si="2052"/>
        <v>Red</v>
      </c>
      <c r="T6359" t="str">
        <f t="shared" si="2053"/>
        <v>Green</v>
      </c>
      <c r="U6359" t="str">
        <f t="shared" si="2054"/>
        <v>Red</v>
      </c>
      <c r="V6359" t="str">
        <f t="shared" si="2055"/>
        <v>Green</v>
      </c>
      <c r="W6359" t="str">
        <f t="shared" si="2056"/>
        <v>Red</v>
      </c>
      <c r="X6359" t="str">
        <f t="shared" si="2057"/>
        <v>Red</v>
      </c>
      <c r="Y6359" t="str">
        <f t="shared" si="2058"/>
        <v>Green</v>
      </c>
      <c r="Z6359" t="str">
        <f t="shared" si="2059"/>
        <v>Green</v>
      </c>
      <c r="AA6359" t="str">
        <f t="shared" si="2060"/>
        <v>Red</v>
      </c>
      <c r="AB6359" t="str">
        <f t="shared" si="2061"/>
        <v>Green</v>
      </c>
      <c r="AC6359" t="str">
        <f t="shared" si="2062"/>
        <v>Red</v>
      </c>
      <c r="AD6359" t="str">
        <f t="shared" si="2063"/>
        <v>Green</v>
      </c>
    </row>
    <row r="6360" spans="1:30" x14ac:dyDescent="0.3">
      <c r="A6360" t="str">
        <f t="shared" si="2044"/>
        <v xml:space="preserve">08/08/2026Santa Cruz RSBrasil De Farroupilha </v>
      </c>
      <c r="B6360" t="s">
        <v>804</v>
      </c>
      <c r="D6360" s="2">
        <v>46242</v>
      </c>
      <c r="E6360" s="3">
        <v>0.75</v>
      </c>
      <c r="F6360" t="s">
        <v>6150</v>
      </c>
      <c r="G6360" t="s">
        <v>6335</v>
      </c>
      <c r="H6360">
        <v>0</v>
      </c>
      <c r="I6360">
        <v>0</v>
      </c>
      <c r="J6360">
        <v>1</v>
      </c>
      <c r="K6360">
        <v>0</v>
      </c>
      <c r="L6360" s="22" t="str">
        <f t="shared" si="2045"/>
        <v>08/08/2026</v>
      </c>
      <c r="M6360" s="23">
        <f t="shared" si="2046"/>
        <v>0.625</v>
      </c>
      <c r="N6360" t="str">
        <f t="shared" si="2047"/>
        <v>1 - 0</v>
      </c>
      <c r="O6360" t="str">
        <f t="shared" si="2048"/>
        <v>Green</v>
      </c>
      <c r="P6360" t="str">
        <f t="shared" si="2049"/>
        <v>Red</v>
      </c>
      <c r="Q6360" t="str">
        <f t="shared" si="2050"/>
        <v>Red</v>
      </c>
      <c r="R6360" t="str">
        <f t="shared" si="2051"/>
        <v>Green</v>
      </c>
      <c r="S6360" t="str">
        <f t="shared" si="2052"/>
        <v>Red</v>
      </c>
      <c r="T6360" t="str">
        <f t="shared" si="2053"/>
        <v>Green</v>
      </c>
      <c r="U6360" t="str">
        <f t="shared" si="2054"/>
        <v>Red</v>
      </c>
      <c r="V6360" t="str">
        <f t="shared" si="2055"/>
        <v>Green</v>
      </c>
      <c r="W6360" t="str">
        <f t="shared" si="2056"/>
        <v>Red</v>
      </c>
      <c r="X6360" t="str">
        <f t="shared" si="2057"/>
        <v>Red</v>
      </c>
      <c r="Y6360" t="str">
        <f t="shared" si="2058"/>
        <v>Red</v>
      </c>
      <c r="Z6360" t="str">
        <f t="shared" si="2059"/>
        <v>Red</v>
      </c>
      <c r="AA6360" t="str">
        <f t="shared" si="2060"/>
        <v>Green</v>
      </c>
      <c r="AB6360" t="str">
        <f t="shared" si="2061"/>
        <v>Green</v>
      </c>
      <c r="AC6360" t="str">
        <f t="shared" si="2062"/>
        <v>Red</v>
      </c>
      <c r="AD6360" t="str">
        <f t="shared" si="2063"/>
        <v>Green</v>
      </c>
    </row>
    <row r="6361" spans="1:30" x14ac:dyDescent="0.3">
      <c r="A6361" t="str">
        <f t="shared" si="2044"/>
        <v>08/08/2026SantamarinaSan Martin de Mendoza</v>
      </c>
      <c r="B6361" t="s">
        <v>806</v>
      </c>
      <c r="D6361" s="2">
        <v>46242</v>
      </c>
      <c r="E6361" s="3">
        <v>0.75</v>
      </c>
      <c r="F6361" t="s">
        <v>4594</v>
      </c>
      <c r="G6361" t="s">
        <v>4595</v>
      </c>
      <c r="H6361">
        <v>0</v>
      </c>
      <c r="I6361">
        <v>0</v>
      </c>
      <c r="J6361">
        <v>0</v>
      </c>
      <c r="K6361">
        <v>1</v>
      </c>
      <c r="L6361" s="22" t="str">
        <f t="shared" si="2045"/>
        <v>08/08/2026</v>
      </c>
      <c r="M6361" s="23">
        <f t="shared" si="2046"/>
        <v>0.625</v>
      </c>
      <c r="N6361" t="str">
        <f t="shared" si="2047"/>
        <v>0 - 1</v>
      </c>
      <c r="O6361" t="str">
        <f t="shared" si="2048"/>
        <v>Red</v>
      </c>
      <c r="P6361" t="str">
        <f t="shared" si="2049"/>
        <v>Red</v>
      </c>
      <c r="Q6361" t="str">
        <f t="shared" si="2050"/>
        <v>Green</v>
      </c>
      <c r="R6361" t="str">
        <f t="shared" si="2051"/>
        <v>Red</v>
      </c>
      <c r="S6361" t="str">
        <f t="shared" si="2052"/>
        <v>Green</v>
      </c>
      <c r="T6361" t="str">
        <f t="shared" si="2053"/>
        <v>Green</v>
      </c>
      <c r="U6361" t="str">
        <f t="shared" si="2054"/>
        <v>Red</v>
      </c>
      <c r="V6361" t="str">
        <f t="shared" si="2055"/>
        <v>Green</v>
      </c>
      <c r="W6361" t="str">
        <f t="shared" si="2056"/>
        <v>Red</v>
      </c>
      <c r="X6361" t="str">
        <f t="shared" si="2057"/>
        <v>Red</v>
      </c>
      <c r="Y6361" t="str">
        <f t="shared" si="2058"/>
        <v>Red</v>
      </c>
      <c r="Z6361" t="str">
        <f t="shared" si="2059"/>
        <v>Red</v>
      </c>
      <c r="AA6361" t="str">
        <f t="shared" si="2060"/>
        <v>Green</v>
      </c>
      <c r="AB6361" t="str">
        <f t="shared" si="2061"/>
        <v>Green</v>
      </c>
      <c r="AC6361" t="str">
        <f t="shared" si="2062"/>
        <v>Red</v>
      </c>
      <c r="AD6361" t="str">
        <f t="shared" si="2063"/>
        <v>Green</v>
      </c>
    </row>
    <row r="6362" spans="1:30" x14ac:dyDescent="0.3">
      <c r="A6362" t="str">
        <f t="shared" si="2044"/>
        <v>08/08/2026SC AymoresVilla Nova MG</v>
      </c>
      <c r="B6362" t="s">
        <v>804</v>
      </c>
      <c r="D6362" s="2">
        <v>46242</v>
      </c>
      <c r="E6362" s="3">
        <v>0.75</v>
      </c>
      <c r="F6362" t="s">
        <v>4420</v>
      </c>
      <c r="G6362" t="s">
        <v>4600</v>
      </c>
      <c r="H6362">
        <v>0</v>
      </c>
      <c r="I6362">
        <v>0</v>
      </c>
      <c r="J6362">
        <v>3</v>
      </c>
      <c r="K6362">
        <v>3</v>
      </c>
      <c r="L6362" s="22" t="str">
        <f t="shared" si="2045"/>
        <v>08/08/2026</v>
      </c>
      <c r="M6362" s="23">
        <f t="shared" si="2046"/>
        <v>0.625</v>
      </c>
      <c r="N6362" t="str">
        <f t="shared" si="2047"/>
        <v>3 - 3</v>
      </c>
      <c r="O6362" t="str">
        <f t="shared" si="2048"/>
        <v>Red</v>
      </c>
      <c r="P6362" t="str">
        <f t="shared" si="2049"/>
        <v>Green</v>
      </c>
      <c r="Q6362" t="str">
        <f t="shared" si="2050"/>
        <v>Red</v>
      </c>
      <c r="R6362" t="str">
        <f t="shared" si="2051"/>
        <v>Green</v>
      </c>
      <c r="S6362" t="str">
        <f t="shared" si="2052"/>
        <v>Green</v>
      </c>
      <c r="T6362" t="str">
        <f t="shared" si="2053"/>
        <v>Red</v>
      </c>
      <c r="U6362" t="str">
        <f t="shared" si="2054"/>
        <v>Red</v>
      </c>
      <c r="V6362" t="str">
        <f t="shared" si="2055"/>
        <v>Green</v>
      </c>
      <c r="W6362" t="str">
        <f t="shared" si="2056"/>
        <v>Red</v>
      </c>
      <c r="X6362" t="str">
        <f t="shared" si="2057"/>
        <v>Red</v>
      </c>
      <c r="Y6362" t="str">
        <f t="shared" si="2058"/>
        <v>Green</v>
      </c>
      <c r="Z6362" t="str">
        <f t="shared" si="2059"/>
        <v>Green</v>
      </c>
      <c r="AA6362" t="str">
        <f t="shared" si="2060"/>
        <v>Red</v>
      </c>
      <c r="AB6362" t="str">
        <f t="shared" si="2061"/>
        <v>Red</v>
      </c>
      <c r="AC6362" t="str">
        <f t="shared" si="2062"/>
        <v>Green</v>
      </c>
      <c r="AD6362" t="str">
        <f t="shared" si="2063"/>
        <v>Red</v>
      </c>
    </row>
    <row r="6363" spans="1:30" x14ac:dyDescent="0.3">
      <c r="A6363" t="str">
        <f t="shared" si="2044"/>
        <v>08/08/2026Sol de MayoDeportivo Rincon</v>
      </c>
      <c r="B6363" t="s">
        <v>806</v>
      </c>
      <c r="D6363" s="2">
        <v>46242</v>
      </c>
      <c r="E6363" s="3">
        <v>0.75</v>
      </c>
      <c r="F6363" t="s">
        <v>4597</v>
      </c>
      <c r="G6363" t="s">
        <v>2779</v>
      </c>
      <c r="H6363">
        <v>0</v>
      </c>
      <c r="I6363">
        <v>1</v>
      </c>
      <c r="J6363">
        <v>2</v>
      </c>
      <c r="K6363">
        <v>4</v>
      </c>
      <c r="L6363" s="22" t="str">
        <f t="shared" si="2045"/>
        <v>08/08/2026</v>
      </c>
      <c r="M6363" s="23">
        <f t="shared" si="2046"/>
        <v>0.625</v>
      </c>
      <c r="N6363" t="str">
        <f t="shared" si="2047"/>
        <v>2 - 4</v>
      </c>
      <c r="O6363" t="str">
        <f t="shared" si="2048"/>
        <v>Red</v>
      </c>
      <c r="P6363" t="str">
        <f t="shared" si="2049"/>
        <v>Red</v>
      </c>
      <c r="Q6363" t="str">
        <f t="shared" si="2050"/>
        <v>Green</v>
      </c>
      <c r="R6363" t="str">
        <f t="shared" si="2051"/>
        <v>Red</v>
      </c>
      <c r="S6363" t="str">
        <f t="shared" si="2052"/>
        <v>Green</v>
      </c>
      <c r="T6363" t="str">
        <f t="shared" si="2053"/>
        <v>Green</v>
      </c>
      <c r="U6363" t="str">
        <f t="shared" si="2054"/>
        <v>Red</v>
      </c>
      <c r="V6363" t="str">
        <f t="shared" si="2055"/>
        <v>Red</v>
      </c>
      <c r="W6363" t="str">
        <f t="shared" si="2056"/>
        <v>Green</v>
      </c>
      <c r="X6363" t="str">
        <f t="shared" si="2057"/>
        <v>Green</v>
      </c>
      <c r="Y6363" t="str">
        <f t="shared" si="2058"/>
        <v>Green</v>
      </c>
      <c r="Z6363" t="str">
        <f t="shared" si="2059"/>
        <v>Green</v>
      </c>
      <c r="AA6363" t="str">
        <f t="shared" si="2060"/>
        <v>Red</v>
      </c>
      <c r="AB6363" t="str">
        <f t="shared" si="2061"/>
        <v>Red</v>
      </c>
      <c r="AC6363" t="str">
        <f t="shared" si="2062"/>
        <v>Green</v>
      </c>
      <c r="AD6363" t="str">
        <f t="shared" si="2063"/>
        <v>Red</v>
      </c>
    </row>
    <row r="6364" spans="1:30" x14ac:dyDescent="0.3">
      <c r="A6364" t="str">
        <f t="shared" si="2044"/>
        <v>08/08/2026Sport Huancayo ReservesSantos Ica</v>
      </c>
      <c r="D6364" s="2">
        <v>46242</v>
      </c>
      <c r="E6364" s="3">
        <v>0.75</v>
      </c>
      <c r="F6364" t="s">
        <v>5522</v>
      </c>
      <c r="G6364" t="s">
        <v>4536</v>
      </c>
      <c r="H6364">
        <v>1</v>
      </c>
      <c r="I6364">
        <v>0</v>
      </c>
      <c r="J6364">
        <v>2</v>
      </c>
      <c r="K6364">
        <v>0</v>
      </c>
      <c r="L6364" s="22" t="str">
        <f t="shared" si="2045"/>
        <v>08/08/2026</v>
      </c>
      <c r="M6364" s="23">
        <f t="shared" si="2046"/>
        <v>0.625</v>
      </c>
      <c r="N6364" t="str">
        <f t="shared" si="2047"/>
        <v>2 - 0</v>
      </c>
      <c r="O6364" t="str">
        <f t="shared" si="2048"/>
        <v>Green</v>
      </c>
      <c r="P6364" t="str">
        <f t="shared" si="2049"/>
        <v>Red</v>
      </c>
      <c r="Q6364" t="str">
        <f t="shared" si="2050"/>
        <v>Red</v>
      </c>
      <c r="R6364" t="str">
        <f t="shared" si="2051"/>
        <v>Green</v>
      </c>
      <c r="S6364" t="str">
        <f t="shared" si="2052"/>
        <v>Red</v>
      </c>
      <c r="T6364" t="str">
        <f t="shared" si="2053"/>
        <v>Green</v>
      </c>
      <c r="U6364" t="str">
        <f t="shared" si="2054"/>
        <v>Green</v>
      </c>
      <c r="V6364" t="str">
        <f t="shared" si="2055"/>
        <v>Red</v>
      </c>
      <c r="W6364" t="str">
        <f t="shared" si="2056"/>
        <v>Red</v>
      </c>
      <c r="X6364" t="str">
        <f t="shared" si="2057"/>
        <v>Green</v>
      </c>
      <c r="Y6364" t="str">
        <f t="shared" si="2058"/>
        <v>Green</v>
      </c>
      <c r="Z6364" t="str">
        <f t="shared" si="2059"/>
        <v>Red</v>
      </c>
      <c r="AA6364" t="str">
        <f t="shared" si="2060"/>
        <v>Green</v>
      </c>
      <c r="AB6364" t="str">
        <f t="shared" si="2061"/>
        <v>Green</v>
      </c>
      <c r="AC6364" t="str">
        <f t="shared" si="2062"/>
        <v>Red</v>
      </c>
      <c r="AD6364" t="str">
        <f t="shared" si="2063"/>
        <v>Green</v>
      </c>
    </row>
    <row r="6365" spans="1:30" x14ac:dyDescent="0.3">
      <c r="A6365" t="str">
        <f t="shared" si="2044"/>
        <v>08/08/2026Stade PayerneFC La Chaux De Fonds</v>
      </c>
      <c r="D6365" s="2">
        <v>46242</v>
      </c>
      <c r="E6365" s="3">
        <v>0.75</v>
      </c>
      <c r="F6365" t="s">
        <v>7615</v>
      </c>
      <c r="G6365" t="s">
        <v>7616</v>
      </c>
      <c r="H6365">
        <v>0</v>
      </c>
      <c r="I6365">
        <v>0</v>
      </c>
      <c r="J6365">
        <v>1</v>
      </c>
      <c r="K6365">
        <v>2</v>
      </c>
      <c r="L6365" s="22" t="str">
        <f t="shared" si="2045"/>
        <v>08/08/2026</v>
      </c>
      <c r="M6365" s="23">
        <f t="shared" si="2046"/>
        <v>0.625</v>
      </c>
      <c r="N6365" t="str">
        <f t="shared" si="2047"/>
        <v>1 - 2</v>
      </c>
      <c r="O6365" t="str">
        <f t="shared" si="2048"/>
        <v>Red</v>
      </c>
      <c r="P6365" t="str">
        <f t="shared" si="2049"/>
        <v>Red</v>
      </c>
      <c r="Q6365" t="str">
        <f t="shared" si="2050"/>
        <v>Green</v>
      </c>
      <c r="R6365" t="str">
        <f t="shared" si="2051"/>
        <v>Red</v>
      </c>
      <c r="S6365" t="str">
        <f t="shared" si="2052"/>
        <v>Green</v>
      </c>
      <c r="T6365" t="str">
        <f t="shared" si="2053"/>
        <v>Green</v>
      </c>
      <c r="U6365" t="str">
        <f t="shared" si="2054"/>
        <v>Red</v>
      </c>
      <c r="V6365" t="str">
        <f t="shared" si="2055"/>
        <v>Green</v>
      </c>
      <c r="W6365" t="str">
        <f t="shared" si="2056"/>
        <v>Red</v>
      </c>
      <c r="X6365" t="str">
        <f t="shared" si="2057"/>
        <v>Red</v>
      </c>
      <c r="Y6365" t="str">
        <f t="shared" si="2058"/>
        <v>Green</v>
      </c>
      <c r="Z6365" t="str">
        <f t="shared" si="2059"/>
        <v>Green</v>
      </c>
      <c r="AA6365" t="str">
        <f t="shared" si="2060"/>
        <v>Red</v>
      </c>
      <c r="AB6365" t="str">
        <f t="shared" si="2061"/>
        <v>Green</v>
      </c>
      <c r="AC6365" t="str">
        <f t="shared" si="2062"/>
        <v>Green</v>
      </c>
      <c r="AD6365" t="str">
        <f t="shared" si="2063"/>
        <v>Red</v>
      </c>
    </row>
    <row r="6366" spans="1:30" x14ac:dyDescent="0.3">
      <c r="A6366" t="str">
        <f t="shared" si="2044"/>
        <v>08/08/2026Talleres EscaladaArgentino Merlo</v>
      </c>
      <c r="B6366" t="s">
        <v>806</v>
      </c>
      <c r="D6366" s="2">
        <v>46242</v>
      </c>
      <c r="E6366" s="3">
        <v>0.75</v>
      </c>
      <c r="F6366" t="s">
        <v>4576</v>
      </c>
      <c r="G6366" t="s">
        <v>711</v>
      </c>
      <c r="H6366">
        <v>0</v>
      </c>
      <c r="I6366">
        <v>1</v>
      </c>
      <c r="J6366">
        <v>1</v>
      </c>
      <c r="K6366">
        <v>2</v>
      </c>
      <c r="L6366" s="22" t="str">
        <f t="shared" si="2045"/>
        <v>08/08/2026</v>
      </c>
      <c r="M6366" s="23">
        <f t="shared" si="2046"/>
        <v>0.625</v>
      </c>
      <c r="N6366" t="str">
        <f t="shared" si="2047"/>
        <v>1 - 2</v>
      </c>
      <c r="O6366" t="str">
        <f t="shared" si="2048"/>
        <v>Red</v>
      </c>
      <c r="P6366" t="str">
        <f t="shared" si="2049"/>
        <v>Red</v>
      </c>
      <c r="Q6366" t="str">
        <f t="shared" si="2050"/>
        <v>Green</v>
      </c>
      <c r="R6366" t="str">
        <f t="shared" si="2051"/>
        <v>Red</v>
      </c>
      <c r="S6366" t="str">
        <f t="shared" si="2052"/>
        <v>Green</v>
      </c>
      <c r="T6366" t="str">
        <f t="shared" si="2053"/>
        <v>Green</v>
      </c>
      <c r="U6366" t="str">
        <f t="shared" si="2054"/>
        <v>Red</v>
      </c>
      <c r="V6366" t="str">
        <f t="shared" si="2055"/>
        <v>Red</v>
      </c>
      <c r="W6366" t="str">
        <f t="shared" si="2056"/>
        <v>Green</v>
      </c>
      <c r="X6366" t="str">
        <f t="shared" si="2057"/>
        <v>Green</v>
      </c>
      <c r="Y6366" t="str">
        <f t="shared" si="2058"/>
        <v>Green</v>
      </c>
      <c r="Z6366" t="str">
        <f t="shared" si="2059"/>
        <v>Green</v>
      </c>
      <c r="AA6366" t="str">
        <f t="shared" si="2060"/>
        <v>Red</v>
      </c>
      <c r="AB6366" t="str">
        <f t="shared" si="2061"/>
        <v>Green</v>
      </c>
      <c r="AC6366" t="str">
        <f t="shared" si="2062"/>
        <v>Green</v>
      </c>
      <c r="AD6366" t="str">
        <f t="shared" si="2063"/>
        <v>Red</v>
      </c>
    </row>
    <row r="6367" spans="1:30" x14ac:dyDescent="0.3">
      <c r="A6367" t="str">
        <f t="shared" si="2044"/>
        <v>08/08/2026Teleoptik ZemunJedinstvo UB</v>
      </c>
      <c r="D6367" s="2">
        <v>46242</v>
      </c>
      <c r="E6367" s="3">
        <v>0.75</v>
      </c>
      <c r="F6367" t="s">
        <v>6120</v>
      </c>
      <c r="G6367" t="s">
        <v>6145</v>
      </c>
      <c r="H6367">
        <v>0</v>
      </c>
      <c r="I6367">
        <v>1</v>
      </c>
      <c r="J6367">
        <v>0</v>
      </c>
      <c r="K6367">
        <v>2</v>
      </c>
      <c r="L6367" s="22" t="str">
        <f t="shared" si="2045"/>
        <v>08/08/2026</v>
      </c>
      <c r="M6367" s="23">
        <f t="shared" si="2046"/>
        <v>0.625</v>
      </c>
      <c r="N6367" t="str">
        <f t="shared" si="2047"/>
        <v>0 - 2</v>
      </c>
      <c r="O6367" t="str">
        <f t="shared" si="2048"/>
        <v>Red</v>
      </c>
      <c r="P6367" t="str">
        <f t="shared" si="2049"/>
        <v>Red</v>
      </c>
      <c r="Q6367" t="str">
        <f t="shared" si="2050"/>
        <v>Green</v>
      </c>
      <c r="R6367" t="str">
        <f t="shared" si="2051"/>
        <v>Red</v>
      </c>
      <c r="S6367" t="str">
        <f t="shared" si="2052"/>
        <v>Green</v>
      </c>
      <c r="T6367" t="str">
        <f t="shared" si="2053"/>
        <v>Green</v>
      </c>
      <c r="U6367" t="str">
        <f t="shared" si="2054"/>
        <v>Red</v>
      </c>
      <c r="V6367" t="str">
        <f t="shared" si="2055"/>
        <v>Red</v>
      </c>
      <c r="W6367" t="str">
        <f t="shared" si="2056"/>
        <v>Green</v>
      </c>
      <c r="X6367" t="str">
        <f t="shared" si="2057"/>
        <v>Green</v>
      </c>
      <c r="Y6367" t="str">
        <f t="shared" si="2058"/>
        <v>Green</v>
      </c>
      <c r="Z6367" t="str">
        <f t="shared" si="2059"/>
        <v>Red</v>
      </c>
      <c r="AA6367" t="str">
        <f t="shared" si="2060"/>
        <v>Green</v>
      </c>
      <c r="AB6367" t="str">
        <f t="shared" si="2061"/>
        <v>Green</v>
      </c>
      <c r="AC6367" t="str">
        <f t="shared" si="2062"/>
        <v>Red</v>
      </c>
      <c r="AD6367" t="str">
        <f t="shared" si="2063"/>
        <v>Green</v>
      </c>
    </row>
    <row r="6368" spans="1:30" x14ac:dyDescent="0.3">
      <c r="A6368" t="str">
        <f t="shared" si="2044"/>
        <v>08/08/2026UdineseNottingham Forest</v>
      </c>
      <c r="D6368" s="2">
        <v>46242</v>
      </c>
      <c r="E6368" s="3">
        <v>0.75</v>
      </c>
      <c r="F6368" t="s">
        <v>2634</v>
      </c>
      <c r="G6368" t="s">
        <v>1594</v>
      </c>
      <c r="H6368">
        <v>0</v>
      </c>
      <c r="I6368">
        <v>0</v>
      </c>
      <c r="J6368">
        <v>1</v>
      </c>
      <c r="K6368">
        <v>0</v>
      </c>
      <c r="L6368" s="22" t="str">
        <f t="shared" si="2045"/>
        <v>08/08/2026</v>
      </c>
      <c r="M6368" s="23">
        <f t="shared" si="2046"/>
        <v>0.625</v>
      </c>
      <c r="N6368" t="str">
        <f t="shared" si="2047"/>
        <v>1 - 0</v>
      </c>
      <c r="O6368" t="str">
        <f t="shared" si="2048"/>
        <v>Green</v>
      </c>
      <c r="P6368" t="str">
        <f t="shared" si="2049"/>
        <v>Red</v>
      </c>
      <c r="Q6368" t="str">
        <f t="shared" si="2050"/>
        <v>Red</v>
      </c>
      <c r="R6368" t="str">
        <f t="shared" si="2051"/>
        <v>Green</v>
      </c>
      <c r="S6368" t="str">
        <f t="shared" si="2052"/>
        <v>Red</v>
      </c>
      <c r="T6368" t="str">
        <f t="shared" si="2053"/>
        <v>Green</v>
      </c>
      <c r="U6368" t="str">
        <f t="shared" si="2054"/>
        <v>Red</v>
      </c>
      <c r="V6368" t="str">
        <f t="shared" si="2055"/>
        <v>Green</v>
      </c>
      <c r="W6368" t="str">
        <f t="shared" si="2056"/>
        <v>Red</v>
      </c>
      <c r="X6368" t="str">
        <f t="shared" si="2057"/>
        <v>Red</v>
      </c>
      <c r="Y6368" t="str">
        <f t="shared" si="2058"/>
        <v>Red</v>
      </c>
      <c r="Z6368" t="str">
        <f t="shared" si="2059"/>
        <v>Red</v>
      </c>
      <c r="AA6368" t="str">
        <f t="shared" si="2060"/>
        <v>Green</v>
      </c>
      <c r="AB6368" t="str">
        <f t="shared" si="2061"/>
        <v>Green</v>
      </c>
      <c r="AC6368" t="str">
        <f t="shared" si="2062"/>
        <v>Red</v>
      </c>
      <c r="AD6368" t="str">
        <f t="shared" si="2063"/>
        <v>Green</v>
      </c>
    </row>
    <row r="6369" spans="1:30" x14ac:dyDescent="0.3">
      <c r="A6369" t="str">
        <f t="shared" si="2044"/>
        <v>08/08/2026UKP Zielona GoraSokol Kleczew</v>
      </c>
      <c r="D6369" s="2">
        <v>46242</v>
      </c>
      <c r="E6369" s="3">
        <v>0.75</v>
      </c>
      <c r="F6369" t="s">
        <v>3544</v>
      </c>
      <c r="G6369" t="s">
        <v>3541</v>
      </c>
      <c r="H6369">
        <v>2</v>
      </c>
      <c r="I6369">
        <v>1</v>
      </c>
      <c r="J6369">
        <v>6</v>
      </c>
      <c r="K6369">
        <v>1</v>
      </c>
      <c r="L6369" s="22" t="str">
        <f t="shared" si="2045"/>
        <v>08/08/2026</v>
      </c>
      <c r="M6369" s="23">
        <f t="shared" si="2046"/>
        <v>0.625</v>
      </c>
      <c r="N6369" t="str">
        <f t="shared" si="2047"/>
        <v>6 - 1</v>
      </c>
      <c r="O6369" t="str">
        <f t="shared" si="2048"/>
        <v>Green</v>
      </c>
      <c r="P6369" t="str">
        <f t="shared" si="2049"/>
        <v>Red</v>
      </c>
      <c r="Q6369" t="str">
        <f t="shared" si="2050"/>
        <v>Red</v>
      </c>
      <c r="R6369" t="str">
        <f t="shared" si="2051"/>
        <v>Green</v>
      </c>
      <c r="S6369" t="str">
        <f t="shared" si="2052"/>
        <v>Red</v>
      </c>
      <c r="T6369" t="str">
        <f t="shared" si="2053"/>
        <v>Green</v>
      </c>
      <c r="U6369" t="str">
        <f t="shared" si="2054"/>
        <v>Green</v>
      </c>
      <c r="V6369" t="str">
        <f t="shared" si="2055"/>
        <v>Red</v>
      </c>
      <c r="W6369" t="str">
        <f t="shared" si="2056"/>
        <v>Red</v>
      </c>
      <c r="X6369" t="str">
        <f t="shared" si="2057"/>
        <v>Green</v>
      </c>
      <c r="Y6369" t="str">
        <f t="shared" si="2058"/>
        <v>Green</v>
      </c>
      <c r="Z6369" t="str">
        <f t="shared" si="2059"/>
        <v>Green</v>
      </c>
      <c r="AA6369" t="str">
        <f t="shared" si="2060"/>
        <v>Red</v>
      </c>
      <c r="AB6369" t="str">
        <f t="shared" si="2061"/>
        <v>Red</v>
      </c>
      <c r="AC6369" t="str">
        <f t="shared" si="2062"/>
        <v>Green</v>
      </c>
      <c r="AD6369" t="str">
        <f t="shared" si="2063"/>
        <v>Red</v>
      </c>
    </row>
    <row r="6370" spans="1:30" x14ac:dyDescent="0.3">
      <c r="A6370" t="str">
        <f t="shared" si="2044"/>
        <v>08/08/2026UTC CajamarcaAD Tarma</v>
      </c>
      <c r="D6370" s="2">
        <v>46242</v>
      </c>
      <c r="E6370" s="3">
        <v>0.75</v>
      </c>
      <c r="F6370" t="s">
        <v>4619</v>
      </c>
      <c r="G6370" t="s">
        <v>757</v>
      </c>
      <c r="H6370">
        <v>0</v>
      </c>
      <c r="I6370">
        <v>0</v>
      </c>
      <c r="J6370">
        <v>1</v>
      </c>
      <c r="K6370">
        <v>1</v>
      </c>
      <c r="L6370" s="22" t="str">
        <f t="shared" si="2045"/>
        <v>08/08/2026</v>
      </c>
      <c r="M6370" s="23">
        <f t="shared" si="2046"/>
        <v>0.625</v>
      </c>
      <c r="N6370" t="str">
        <f t="shared" si="2047"/>
        <v>1 - 1</v>
      </c>
      <c r="O6370" t="str">
        <f t="shared" si="2048"/>
        <v>Red</v>
      </c>
      <c r="P6370" t="str">
        <f t="shared" si="2049"/>
        <v>Green</v>
      </c>
      <c r="Q6370" t="str">
        <f t="shared" si="2050"/>
        <v>Red</v>
      </c>
      <c r="R6370" t="str">
        <f t="shared" si="2051"/>
        <v>Green</v>
      </c>
      <c r="S6370" t="str">
        <f t="shared" si="2052"/>
        <v>Green</v>
      </c>
      <c r="T6370" t="str">
        <f t="shared" si="2053"/>
        <v>Red</v>
      </c>
      <c r="U6370" t="str">
        <f t="shared" si="2054"/>
        <v>Red</v>
      </c>
      <c r="V6370" t="str">
        <f t="shared" si="2055"/>
        <v>Green</v>
      </c>
      <c r="W6370" t="str">
        <f t="shared" si="2056"/>
        <v>Red</v>
      </c>
      <c r="X6370" t="str">
        <f t="shared" si="2057"/>
        <v>Red</v>
      </c>
      <c r="Y6370" t="str">
        <f t="shared" si="2058"/>
        <v>Green</v>
      </c>
      <c r="Z6370" t="str">
        <f t="shared" si="2059"/>
        <v>Red</v>
      </c>
      <c r="AA6370" t="str">
        <f t="shared" si="2060"/>
        <v>Green</v>
      </c>
      <c r="AB6370" t="str">
        <f t="shared" si="2061"/>
        <v>Green</v>
      </c>
      <c r="AC6370" t="str">
        <f t="shared" si="2062"/>
        <v>Green</v>
      </c>
      <c r="AD6370" t="str">
        <f t="shared" si="2063"/>
        <v>Red</v>
      </c>
    </row>
    <row r="6371" spans="1:30" x14ac:dyDescent="0.3">
      <c r="A6371" t="str">
        <f t="shared" si="2044"/>
        <v>08/08/2026Vicenza CalcioCatania</v>
      </c>
      <c r="B6371" t="s">
        <v>7617</v>
      </c>
      <c r="C6371" t="s">
        <v>6812</v>
      </c>
      <c r="D6371" s="2">
        <v>46242</v>
      </c>
      <c r="E6371" s="3">
        <v>0.75</v>
      </c>
      <c r="F6371" t="s">
        <v>3931</v>
      </c>
      <c r="G6371" t="s">
        <v>7618</v>
      </c>
      <c r="H6371">
        <v>1</v>
      </c>
      <c r="I6371">
        <v>1</v>
      </c>
      <c r="J6371">
        <v>1</v>
      </c>
      <c r="K6371">
        <v>1</v>
      </c>
      <c r="L6371" s="22" t="str">
        <f t="shared" si="2045"/>
        <v>08/08/2026</v>
      </c>
      <c r="M6371" s="23">
        <f t="shared" si="2046"/>
        <v>0.625</v>
      </c>
      <c r="N6371" t="str">
        <f t="shared" si="2047"/>
        <v>1 - 1</v>
      </c>
      <c r="O6371" t="str">
        <f t="shared" si="2048"/>
        <v>Red</v>
      </c>
      <c r="P6371" t="str">
        <f t="shared" si="2049"/>
        <v>Green</v>
      </c>
      <c r="Q6371" t="str">
        <f t="shared" si="2050"/>
        <v>Red</v>
      </c>
      <c r="R6371" t="str">
        <f t="shared" si="2051"/>
        <v>Green</v>
      </c>
      <c r="S6371" t="str">
        <f t="shared" si="2052"/>
        <v>Green</v>
      </c>
      <c r="T6371" t="str">
        <f t="shared" si="2053"/>
        <v>Red</v>
      </c>
      <c r="U6371" t="str">
        <f t="shared" si="2054"/>
        <v>Red</v>
      </c>
      <c r="V6371" t="str">
        <f t="shared" si="2055"/>
        <v>Green</v>
      </c>
      <c r="W6371" t="str">
        <f t="shared" si="2056"/>
        <v>Red</v>
      </c>
      <c r="X6371" t="str">
        <f t="shared" si="2057"/>
        <v>Green</v>
      </c>
      <c r="Y6371" t="str">
        <f t="shared" si="2058"/>
        <v>Green</v>
      </c>
      <c r="Z6371" t="str">
        <f t="shared" si="2059"/>
        <v>Red</v>
      </c>
      <c r="AA6371" t="str">
        <f t="shared" si="2060"/>
        <v>Green</v>
      </c>
      <c r="AB6371" t="str">
        <f t="shared" si="2061"/>
        <v>Green</v>
      </c>
      <c r="AC6371" t="str">
        <f t="shared" si="2062"/>
        <v>Green</v>
      </c>
      <c r="AD6371" t="str">
        <f t="shared" si="2063"/>
        <v>Red</v>
      </c>
    </row>
    <row r="6372" spans="1:30" x14ac:dyDescent="0.3">
      <c r="A6372" t="str">
        <f t="shared" si="2044"/>
        <v>08/08/2026Dunav Ruse FCArda Kardzhali</v>
      </c>
      <c r="D6372" s="2">
        <v>46242</v>
      </c>
      <c r="E6372" s="3">
        <v>0.76041666666666663</v>
      </c>
      <c r="F6372" t="s">
        <v>4740</v>
      </c>
      <c r="G6372" t="s">
        <v>2380</v>
      </c>
      <c r="H6372">
        <v>0</v>
      </c>
      <c r="I6372">
        <v>1</v>
      </c>
      <c r="J6372">
        <v>0</v>
      </c>
      <c r="K6372">
        <v>2</v>
      </c>
      <c r="L6372" s="22" t="str">
        <f t="shared" si="2045"/>
        <v>08/08/2026</v>
      </c>
      <c r="M6372" s="23">
        <f t="shared" si="2046"/>
        <v>0.63541666666666663</v>
      </c>
      <c r="N6372" t="str">
        <f t="shared" si="2047"/>
        <v>0 - 2</v>
      </c>
      <c r="O6372" t="str">
        <f t="shared" si="2048"/>
        <v>Red</v>
      </c>
      <c r="P6372" t="str">
        <f t="shared" si="2049"/>
        <v>Red</v>
      </c>
      <c r="Q6372" t="str">
        <f t="shared" si="2050"/>
        <v>Green</v>
      </c>
      <c r="R6372" t="str">
        <f t="shared" si="2051"/>
        <v>Red</v>
      </c>
      <c r="S6372" t="str">
        <f t="shared" si="2052"/>
        <v>Green</v>
      </c>
      <c r="T6372" t="str">
        <f t="shared" si="2053"/>
        <v>Green</v>
      </c>
      <c r="U6372" t="str">
        <f t="shared" si="2054"/>
        <v>Red</v>
      </c>
      <c r="V6372" t="str">
        <f t="shared" si="2055"/>
        <v>Red</v>
      </c>
      <c r="W6372" t="str">
        <f t="shared" si="2056"/>
        <v>Green</v>
      </c>
      <c r="X6372" t="str">
        <f t="shared" si="2057"/>
        <v>Green</v>
      </c>
      <c r="Y6372" t="str">
        <f t="shared" si="2058"/>
        <v>Green</v>
      </c>
      <c r="Z6372" t="str">
        <f t="shared" si="2059"/>
        <v>Red</v>
      </c>
      <c r="AA6372" t="str">
        <f t="shared" si="2060"/>
        <v>Green</v>
      </c>
      <c r="AB6372" t="str">
        <f t="shared" si="2061"/>
        <v>Green</v>
      </c>
      <c r="AC6372" t="str">
        <f t="shared" si="2062"/>
        <v>Red</v>
      </c>
      <c r="AD6372" t="str">
        <f t="shared" si="2063"/>
        <v>Green</v>
      </c>
    </row>
    <row r="6373" spans="1:30" x14ac:dyDescent="0.3">
      <c r="A6373" t="str">
        <f t="shared" si="2044"/>
        <v>08/08/2026Korona KielceLegia</v>
      </c>
      <c r="D6373" s="2">
        <v>46242</v>
      </c>
      <c r="E6373" s="3">
        <v>0.76041666666666663</v>
      </c>
      <c r="F6373" t="s">
        <v>3525</v>
      </c>
      <c r="G6373" t="s">
        <v>2548</v>
      </c>
      <c r="H6373">
        <v>0</v>
      </c>
      <c r="I6373">
        <v>1</v>
      </c>
      <c r="J6373">
        <v>1</v>
      </c>
      <c r="K6373">
        <v>1</v>
      </c>
      <c r="L6373" s="22" t="str">
        <f t="shared" si="2045"/>
        <v>08/08/2026</v>
      </c>
      <c r="M6373" s="23">
        <f t="shared" si="2046"/>
        <v>0.63541666666666663</v>
      </c>
      <c r="N6373" t="str">
        <f t="shared" si="2047"/>
        <v>1 - 1</v>
      </c>
      <c r="O6373" t="str">
        <f t="shared" si="2048"/>
        <v>Red</v>
      </c>
      <c r="P6373" t="str">
        <f t="shared" si="2049"/>
        <v>Green</v>
      </c>
      <c r="Q6373" t="str">
        <f t="shared" si="2050"/>
        <v>Red</v>
      </c>
      <c r="R6373" t="str">
        <f t="shared" si="2051"/>
        <v>Green</v>
      </c>
      <c r="S6373" t="str">
        <f t="shared" si="2052"/>
        <v>Green</v>
      </c>
      <c r="T6373" t="str">
        <f t="shared" si="2053"/>
        <v>Red</v>
      </c>
      <c r="U6373" t="str">
        <f t="shared" si="2054"/>
        <v>Red</v>
      </c>
      <c r="V6373" t="str">
        <f t="shared" si="2055"/>
        <v>Red</v>
      </c>
      <c r="W6373" t="str">
        <f t="shared" si="2056"/>
        <v>Green</v>
      </c>
      <c r="X6373" t="str">
        <f t="shared" si="2057"/>
        <v>Green</v>
      </c>
      <c r="Y6373" t="str">
        <f t="shared" si="2058"/>
        <v>Green</v>
      </c>
      <c r="Z6373" t="str">
        <f t="shared" si="2059"/>
        <v>Red</v>
      </c>
      <c r="AA6373" t="str">
        <f t="shared" si="2060"/>
        <v>Green</v>
      </c>
      <c r="AB6373" t="str">
        <f t="shared" si="2061"/>
        <v>Green</v>
      </c>
      <c r="AC6373" t="str">
        <f t="shared" si="2062"/>
        <v>Green</v>
      </c>
      <c r="AD6373" t="str">
        <f t="shared" si="2063"/>
        <v>Red</v>
      </c>
    </row>
    <row r="6374" spans="1:30" x14ac:dyDescent="0.3">
      <c r="A6374" t="str">
        <f t="shared" si="2044"/>
        <v>08/08/2026NK CeljeNK Olimpija Ljubljana</v>
      </c>
      <c r="D6374" s="2">
        <v>46242</v>
      </c>
      <c r="E6374" s="3">
        <v>0.76041666666666663</v>
      </c>
      <c r="F6374" t="s">
        <v>874</v>
      </c>
      <c r="G6374" t="s">
        <v>3626</v>
      </c>
      <c r="H6374">
        <v>0</v>
      </c>
      <c r="I6374">
        <v>0</v>
      </c>
      <c r="J6374">
        <v>1</v>
      </c>
      <c r="K6374">
        <v>0</v>
      </c>
      <c r="L6374" s="22" t="str">
        <f t="shared" si="2045"/>
        <v>08/08/2026</v>
      </c>
      <c r="M6374" s="23">
        <f t="shared" si="2046"/>
        <v>0.63541666666666663</v>
      </c>
      <c r="N6374" t="str">
        <f t="shared" si="2047"/>
        <v>1 - 0</v>
      </c>
      <c r="O6374" t="str">
        <f t="shared" si="2048"/>
        <v>Green</v>
      </c>
      <c r="P6374" t="str">
        <f t="shared" si="2049"/>
        <v>Red</v>
      </c>
      <c r="Q6374" t="str">
        <f t="shared" si="2050"/>
        <v>Red</v>
      </c>
      <c r="R6374" t="str">
        <f t="shared" si="2051"/>
        <v>Green</v>
      </c>
      <c r="S6374" t="str">
        <f t="shared" si="2052"/>
        <v>Red</v>
      </c>
      <c r="T6374" t="str">
        <f t="shared" si="2053"/>
        <v>Green</v>
      </c>
      <c r="U6374" t="str">
        <f t="shared" si="2054"/>
        <v>Red</v>
      </c>
      <c r="V6374" t="str">
        <f t="shared" si="2055"/>
        <v>Green</v>
      </c>
      <c r="W6374" t="str">
        <f t="shared" si="2056"/>
        <v>Red</v>
      </c>
      <c r="X6374" t="str">
        <f t="shared" si="2057"/>
        <v>Red</v>
      </c>
      <c r="Y6374" t="str">
        <f t="shared" si="2058"/>
        <v>Red</v>
      </c>
      <c r="Z6374" t="str">
        <f t="shared" si="2059"/>
        <v>Red</v>
      </c>
      <c r="AA6374" t="str">
        <f t="shared" si="2060"/>
        <v>Green</v>
      </c>
      <c r="AB6374" t="str">
        <f t="shared" si="2061"/>
        <v>Green</v>
      </c>
      <c r="AC6374" t="str">
        <f t="shared" si="2062"/>
        <v>Red</v>
      </c>
      <c r="AD6374" t="str">
        <f t="shared" si="2063"/>
        <v>Green</v>
      </c>
    </row>
    <row r="6375" spans="1:30" x14ac:dyDescent="0.3">
      <c r="A6375" t="str">
        <f t="shared" si="2044"/>
        <v>08/08/2026Podbeskidzie Bielsko BialaLechia Gdansk</v>
      </c>
      <c r="D6375" s="2">
        <v>46242</v>
      </c>
      <c r="E6375" s="3">
        <v>0.76041666666666663</v>
      </c>
      <c r="F6375" t="s">
        <v>4774</v>
      </c>
      <c r="G6375" t="s">
        <v>3528</v>
      </c>
      <c r="H6375">
        <v>1</v>
      </c>
      <c r="I6375">
        <v>1</v>
      </c>
      <c r="J6375">
        <v>2</v>
      </c>
      <c r="K6375">
        <v>2</v>
      </c>
      <c r="L6375" s="22" t="str">
        <f t="shared" si="2045"/>
        <v>08/08/2026</v>
      </c>
      <c r="M6375" s="23">
        <f t="shared" si="2046"/>
        <v>0.63541666666666663</v>
      </c>
      <c r="N6375" t="str">
        <f t="shared" si="2047"/>
        <v>2 - 2</v>
      </c>
      <c r="O6375" t="str">
        <f t="shared" si="2048"/>
        <v>Red</v>
      </c>
      <c r="P6375" t="str">
        <f t="shared" si="2049"/>
        <v>Green</v>
      </c>
      <c r="Q6375" t="str">
        <f t="shared" si="2050"/>
        <v>Red</v>
      </c>
      <c r="R6375" t="str">
        <f t="shared" si="2051"/>
        <v>Green</v>
      </c>
      <c r="S6375" t="str">
        <f t="shared" si="2052"/>
        <v>Green</v>
      </c>
      <c r="T6375" t="str">
        <f t="shared" si="2053"/>
        <v>Red</v>
      </c>
      <c r="U6375" t="str">
        <f t="shared" si="2054"/>
        <v>Red</v>
      </c>
      <c r="V6375" t="str">
        <f t="shared" si="2055"/>
        <v>Green</v>
      </c>
      <c r="W6375" t="str">
        <f t="shared" si="2056"/>
        <v>Red</v>
      </c>
      <c r="X6375" t="str">
        <f t="shared" si="2057"/>
        <v>Green</v>
      </c>
      <c r="Y6375" t="str">
        <f t="shared" si="2058"/>
        <v>Green</v>
      </c>
      <c r="Z6375" t="str">
        <f t="shared" si="2059"/>
        <v>Green</v>
      </c>
      <c r="AA6375" t="str">
        <f t="shared" si="2060"/>
        <v>Red</v>
      </c>
      <c r="AB6375" t="str">
        <f t="shared" si="2061"/>
        <v>Red</v>
      </c>
      <c r="AC6375" t="str">
        <f t="shared" si="2062"/>
        <v>Green</v>
      </c>
      <c r="AD6375" t="str">
        <f t="shared" si="2063"/>
        <v>Red</v>
      </c>
    </row>
    <row r="6376" spans="1:30" x14ac:dyDescent="0.3">
      <c r="A6376" t="str">
        <f t="shared" si="2044"/>
        <v>08/08/2026AntalyasporKeciorengucu</v>
      </c>
      <c r="D6376" s="2">
        <v>46242</v>
      </c>
      <c r="E6376" s="3">
        <v>0.77083333333333337</v>
      </c>
      <c r="F6376" t="s">
        <v>7619</v>
      </c>
      <c r="G6376" t="s">
        <v>7620</v>
      </c>
      <c r="H6376">
        <v>1</v>
      </c>
      <c r="I6376">
        <v>0</v>
      </c>
      <c r="J6376">
        <v>4</v>
      </c>
      <c r="K6376">
        <v>3</v>
      </c>
      <c r="L6376" s="22" t="str">
        <f t="shared" si="2045"/>
        <v>08/08/2026</v>
      </c>
      <c r="M6376" s="23">
        <f t="shared" si="2046"/>
        <v>0.64583333333333337</v>
      </c>
      <c r="N6376" t="str">
        <f t="shared" si="2047"/>
        <v>4 - 3</v>
      </c>
      <c r="O6376" t="str">
        <f t="shared" si="2048"/>
        <v>Green</v>
      </c>
      <c r="P6376" t="str">
        <f t="shared" si="2049"/>
        <v>Red</v>
      </c>
      <c r="Q6376" t="str">
        <f t="shared" si="2050"/>
        <v>Red</v>
      </c>
      <c r="R6376" t="str">
        <f t="shared" si="2051"/>
        <v>Green</v>
      </c>
      <c r="S6376" t="str">
        <f t="shared" si="2052"/>
        <v>Red</v>
      </c>
      <c r="T6376" t="str">
        <f t="shared" si="2053"/>
        <v>Green</v>
      </c>
      <c r="U6376" t="str">
        <f t="shared" si="2054"/>
        <v>Green</v>
      </c>
      <c r="V6376" t="str">
        <f t="shared" si="2055"/>
        <v>Red</v>
      </c>
      <c r="W6376" t="str">
        <f t="shared" si="2056"/>
        <v>Red</v>
      </c>
      <c r="X6376" t="str">
        <f t="shared" si="2057"/>
        <v>Green</v>
      </c>
      <c r="Y6376" t="str">
        <f t="shared" si="2058"/>
        <v>Green</v>
      </c>
      <c r="Z6376" t="str">
        <f t="shared" si="2059"/>
        <v>Green</v>
      </c>
      <c r="AA6376" t="str">
        <f t="shared" si="2060"/>
        <v>Red</v>
      </c>
      <c r="AB6376" t="str">
        <f t="shared" si="2061"/>
        <v>Red</v>
      </c>
      <c r="AC6376" t="str">
        <f t="shared" si="2062"/>
        <v>Green</v>
      </c>
      <c r="AD6376" t="str">
        <f t="shared" si="2063"/>
        <v>Red</v>
      </c>
    </row>
    <row r="6377" spans="1:30" x14ac:dyDescent="0.3">
      <c r="A6377" t="str">
        <f t="shared" si="2044"/>
        <v>08/08/2026AS AvellinoTorino</v>
      </c>
      <c r="D6377" s="2">
        <v>46242</v>
      </c>
      <c r="E6377" s="3">
        <v>0.77083333333333337</v>
      </c>
      <c r="F6377" t="s">
        <v>1637</v>
      </c>
      <c r="G6377" t="s">
        <v>1662</v>
      </c>
      <c r="H6377">
        <v>0</v>
      </c>
      <c r="I6377">
        <v>1</v>
      </c>
      <c r="J6377">
        <v>1</v>
      </c>
      <c r="K6377">
        <v>1</v>
      </c>
      <c r="L6377" s="22" t="str">
        <f t="shared" si="2045"/>
        <v>08/08/2026</v>
      </c>
      <c r="M6377" s="23">
        <f t="shared" si="2046"/>
        <v>0.64583333333333337</v>
      </c>
      <c r="N6377" t="str">
        <f t="shared" si="2047"/>
        <v>1 - 1</v>
      </c>
      <c r="O6377" t="str">
        <f t="shared" si="2048"/>
        <v>Red</v>
      </c>
      <c r="P6377" t="str">
        <f t="shared" si="2049"/>
        <v>Green</v>
      </c>
      <c r="Q6377" t="str">
        <f t="shared" si="2050"/>
        <v>Red</v>
      </c>
      <c r="R6377" t="str">
        <f t="shared" si="2051"/>
        <v>Green</v>
      </c>
      <c r="S6377" t="str">
        <f t="shared" si="2052"/>
        <v>Green</v>
      </c>
      <c r="T6377" t="str">
        <f t="shared" si="2053"/>
        <v>Red</v>
      </c>
      <c r="U6377" t="str">
        <f t="shared" si="2054"/>
        <v>Red</v>
      </c>
      <c r="V6377" t="str">
        <f t="shared" si="2055"/>
        <v>Red</v>
      </c>
      <c r="W6377" t="str">
        <f t="shared" si="2056"/>
        <v>Green</v>
      </c>
      <c r="X6377" t="str">
        <f t="shared" si="2057"/>
        <v>Green</v>
      </c>
      <c r="Y6377" t="str">
        <f t="shared" si="2058"/>
        <v>Green</v>
      </c>
      <c r="Z6377" t="str">
        <f t="shared" si="2059"/>
        <v>Red</v>
      </c>
      <c r="AA6377" t="str">
        <f t="shared" si="2060"/>
        <v>Green</v>
      </c>
      <c r="AB6377" t="str">
        <f t="shared" si="2061"/>
        <v>Green</v>
      </c>
      <c r="AC6377" t="str">
        <f t="shared" si="2062"/>
        <v>Green</v>
      </c>
      <c r="AD6377" t="str">
        <f t="shared" si="2063"/>
        <v>Red</v>
      </c>
    </row>
    <row r="6378" spans="1:30" x14ac:dyDescent="0.3">
      <c r="A6378" t="str">
        <f t="shared" si="2044"/>
        <v>08/08/2026AscoliPotenza</v>
      </c>
      <c r="B6378" t="s">
        <v>7617</v>
      </c>
      <c r="C6378" t="s">
        <v>6812</v>
      </c>
      <c r="D6378" s="2">
        <v>46242</v>
      </c>
      <c r="E6378" s="3">
        <v>0.77083333333333337</v>
      </c>
      <c r="F6378" t="s">
        <v>2088</v>
      </c>
      <c r="G6378" t="s">
        <v>4525</v>
      </c>
      <c r="H6378">
        <v>1</v>
      </c>
      <c r="I6378">
        <v>1</v>
      </c>
      <c r="J6378">
        <v>3</v>
      </c>
      <c r="K6378">
        <v>1</v>
      </c>
      <c r="L6378" s="22" t="str">
        <f t="shared" si="2045"/>
        <v>08/08/2026</v>
      </c>
      <c r="M6378" s="23">
        <f t="shared" si="2046"/>
        <v>0.64583333333333337</v>
      </c>
      <c r="N6378" t="str">
        <f t="shared" si="2047"/>
        <v>3 - 1</v>
      </c>
      <c r="O6378" t="str">
        <f t="shared" si="2048"/>
        <v>Green</v>
      </c>
      <c r="P6378" t="str">
        <f t="shared" si="2049"/>
        <v>Red</v>
      </c>
      <c r="Q6378" t="str">
        <f t="shared" si="2050"/>
        <v>Red</v>
      </c>
      <c r="R6378" t="str">
        <f t="shared" si="2051"/>
        <v>Green</v>
      </c>
      <c r="S6378" t="str">
        <f t="shared" si="2052"/>
        <v>Red</v>
      </c>
      <c r="T6378" t="str">
        <f t="shared" si="2053"/>
        <v>Green</v>
      </c>
      <c r="U6378" t="str">
        <f t="shared" si="2054"/>
        <v>Red</v>
      </c>
      <c r="V6378" t="str">
        <f t="shared" si="2055"/>
        <v>Green</v>
      </c>
      <c r="W6378" t="str">
        <f t="shared" si="2056"/>
        <v>Red</v>
      </c>
      <c r="X6378" t="str">
        <f t="shared" si="2057"/>
        <v>Green</v>
      </c>
      <c r="Y6378" t="str">
        <f t="shared" si="2058"/>
        <v>Green</v>
      </c>
      <c r="Z6378" t="str">
        <f t="shared" si="2059"/>
        <v>Green</v>
      </c>
      <c r="AA6378" t="str">
        <f t="shared" si="2060"/>
        <v>Red</v>
      </c>
      <c r="AB6378" t="str">
        <f t="shared" si="2061"/>
        <v>Red</v>
      </c>
      <c r="AC6378" t="str">
        <f t="shared" si="2062"/>
        <v>Green</v>
      </c>
      <c r="AD6378" t="str">
        <f t="shared" si="2063"/>
        <v>Red</v>
      </c>
    </row>
    <row r="6379" spans="1:30" x14ac:dyDescent="0.3">
      <c r="A6379" t="str">
        <f t="shared" si="2044"/>
        <v>08/08/2026Bartolome MitreCA Sarmiento de la Banda</v>
      </c>
      <c r="B6379" t="s">
        <v>806</v>
      </c>
      <c r="D6379" s="2">
        <v>46242</v>
      </c>
      <c r="E6379" s="3">
        <v>0.77083333333333337</v>
      </c>
      <c r="F6379" t="s">
        <v>4626</v>
      </c>
      <c r="G6379" t="s">
        <v>4644</v>
      </c>
      <c r="H6379">
        <v>0</v>
      </c>
      <c r="I6379">
        <v>0</v>
      </c>
      <c r="J6379">
        <v>1</v>
      </c>
      <c r="K6379">
        <v>1</v>
      </c>
      <c r="L6379" s="22" t="str">
        <f t="shared" si="2045"/>
        <v>08/08/2026</v>
      </c>
      <c r="M6379" s="23">
        <f t="shared" si="2046"/>
        <v>0.64583333333333337</v>
      </c>
      <c r="N6379" t="str">
        <f t="shared" si="2047"/>
        <v>1 - 1</v>
      </c>
      <c r="O6379" t="str">
        <f t="shared" si="2048"/>
        <v>Red</v>
      </c>
      <c r="P6379" t="str">
        <f t="shared" si="2049"/>
        <v>Green</v>
      </c>
      <c r="Q6379" t="str">
        <f t="shared" si="2050"/>
        <v>Red</v>
      </c>
      <c r="R6379" t="str">
        <f t="shared" si="2051"/>
        <v>Green</v>
      </c>
      <c r="S6379" t="str">
        <f t="shared" si="2052"/>
        <v>Green</v>
      </c>
      <c r="T6379" t="str">
        <f t="shared" si="2053"/>
        <v>Red</v>
      </c>
      <c r="U6379" t="str">
        <f t="shared" si="2054"/>
        <v>Red</v>
      </c>
      <c r="V6379" t="str">
        <f t="shared" si="2055"/>
        <v>Green</v>
      </c>
      <c r="W6379" t="str">
        <f t="shared" si="2056"/>
        <v>Red</v>
      </c>
      <c r="X6379" t="str">
        <f t="shared" si="2057"/>
        <v>Red</v>
      </c>
      <c r="Y6379" t="str">
        <f t="shared" si="2058"/>
        <v>Green</v>
      </c>
      <c r="Z6379" t="str">
        <f t="shared" si="2059"/>
        <v>Red</v>
      </c>
      <c r="AA6379" t="str">
        <f t="shared" si="2060"/>
        <v>Green</v>
      </c>
      <c r="AB6379" t="str">
        <f t="shared" si="2061"/>
        <v>Green</v>
      </c>
      <c r="AC6379" t="str">
        <f t="shared" si="2062"/>
        <v>Green</v>
      </c>
      <c r="AD6379" t="str">
        <f t="shared" si="2063"/>
        <v>Red</v>
      </c>
    </row>
    <row r="6380" spans="1:30" x14ac:dyDescent="0.3">
      <c r="A6380" t="str">
        <f t="shared" si="2044"/>
        <v>08/08/2026Boca UnidosIndependiente Chivilcoy</v>
      </c>
      <c r="B6380" t="s">
        <v>806</v>
      </c>
      <c r="D6380" s="2">
        <v>46242</v>
      </c>
      <c r="E6380" s="3">
        <v>0.77083333333333337</v>
      </c>
      <c r="F6380" t="s">
        <v>4579</v>
      </c>
      <c r="G6380" t="s">
        <v>4591</v>
      </c>
      <c r="H6380">
        <v>0</v>
      </c>
      <c r="I6380">
        <v>0</v>
      </c>
      <c r="J6380">
        <v>1</v>
      </c>
      <c r="K6380">
        <v>1</v>
      </c>
      <c r="L6380" s="22" t="str">
        <f t="shared" si="2045"/>
        <v>08/08/2026</v>
      </c>
      <c r="M6380" s="23">
        <f t="shared" si="2046"/>
        <v>0.64583333333333337</v>
      </c>
      <c r="N6380" t="str">
        <f t="shared" si="2047"/>
        <v>1 - 1</v>
      </c>
      <c r="O6380" t="str">
        <f t="shared" si="2048"/>
        <v>Red</v>
      </c>
      <c r="P6380" t="str">
        <f t="shared" si="2049"/>
        <v>Green</v>
      </c>
      <c r="Q6380" t="str">
        <f t="shared" si="2050"/>
        <v>Red</v>
      </c>
      <c r="R6380" t="str">
        <f t="shared" si="2051"/>
        <v>Green</v>
      </c>
      <c r="S6380" t="str">
        <f t="shared" si="2052"/>
        <v>Green</v>
      </c>
      <c r="T6380" t="str">
        <f t="shared" si="2053"/>
        <v>Red</v>
      </c>
      <c r="U6380" t="str">
        <f t="shared" si="2054"/>
        <v>Red</v>
      </c>
      <c r="V6380" t="str">
        <f t="shared" si="2055"/>
        <v>Green</v>
      </c>
      <c r="W6380" t="str">
        <f t="shared" si="2056"/>
        <v>Red</v>
      </c>
      <c r="X6380" t="str">
        <f t="shared" si="2057"/>
        <v>Red</v>
      </c>
      <c r="Y6380" t="str">
        <f t="shared" si="2058"/>
        <v>Green</v>
      </c>
      <c r="Z6380" t="str">
        <f t="shared" si="2059"/>
        <v>Red</v>
      </c>
      <c r="AA6380" t="str">
        <f t="shared" si="2060"/>
        <v>Green</v>
      </c>
      <c r="AB6380" t="str">
        <f t="shared" si="2061"/>
        <v>Green</v>
      </c>
      <c r="AC6380" t="str">
        <f t="shared" si="2062"/>
        <v>Green</v>
      </c>
      <c r="AD6380" t="str">
        <f t="shared" si="2063"/>
        <v>Red</v>
      </c>
    </row>
    <row r="6381" spans="1:30" x14ac:dyDescent="0.3">
      <c r="A6381" t="str">
        <f t="shared" si="2044"/>
        <v>08/08/2026CagliariNice</v>
      </c>
      <c r="D6381" s="2">
        <v>46242</v>
      </c>
      <c r="E6381" s="3">
        <v>0.77083333333333337</v>
      </c>
      <c r="F6381" t="s">
        <v>2082</v>
      </c>
      <c r="G6381" t="s">
        <v>3960</v>
      </c>
      <c r="H6381">
        <v>0</v>
      </c>
      <c r="I6381">
        <v>0</v>
      </c>
      <c r="J6381">
        <v>0</v>
      </c>
      <c r="K6381">
        <v>0</v>
      </c>
      <c r="L6381" s="22" t="str">
        <f t="shared" si="2045"/>
        <v>08/08/2026</v>
      </c>
      <c r="M6381" s="23">
        <f t="shared" si="2046"/>
        <v>0.64583333333333337</v>
      </c>
      <c r="N6381" t="str">
        <f t="shared" si="2047"/>
        <v>0 - 0</v>
      </c>
      <c r="O6381" t="str">
        <f t="shared" si="2048"/>
        <v>Red</v>
      </c>
      <c r="P6381" t="str">
        <f t="shared" si="2049"/>
        <v>Green</v>
      </c>
      <c r="Q6381" t="str">
        <f t="shared" si="2050"/>
        <v>Red</v>
      </c>
      <c r="R6381" t="str">
        <f t="shared" si="2051"/>
        <v>Green</v>
      </c>
      <c r="S6381" t="str">
        <f t="shared" si="2052"/>
        <v>Green</v>
      </c>
      <c r="T6381" t="str">
        <f t="shared" si="2053"/>
        <v>Red</v>
      </c>
      <c r="U6381" t="str">
        <f t="shared" si="2054"/>
        <v>Red</v>
      </c>
      <c r="V6381" t="str">
        <f t="shared" si="2055"/>
        <v>Green</v>
      </c>
      <c r="W6381" t="str">
        <f t="shared" si="2056"/>
        <v>Red</v>
      </c>
      <c r="X6381" t="str">
        <f t="shared" si="2057"/>
        <v>Red</v>
      </c>
      <c r="Y6381" t="str">
        <f t="shared" si="2058"/>
        <v>Red</v>
      </c>
      <c r="Z6381" t="str">
        <f t="shared" si="2059"/>
        <v>Red</v>
      </c>
      <c r="AA6381" t="str">
        <f t="shared" si="2060"/>
        <v>Green</v>
      </c>
      <c r="AB6381" t="str">
        <f t="shared" si="2061"/>
        <v>Green</v>
      </c>
      <c r="AC6381" t="str">
        <f t="shared" si="2062"/>
        <v>Red</v>
      </c>
      <c r="AD6381" t="str">
        <f t="shared" si="2063"/>
        <v>Green</v>
      </c>
    </row>
    <row r="6382" spans="1:30" x14ac:dyDescent="0.3">
      <c r="A6382" t="str">
        <f t="shared" si="2044"/>
        <v>08/08/2026Campo MouraoUniao PR</v>
      </c>
      <c r="B6382" t="s">
        <v>804</v>
      </c>
      <c r="D6382" s="2">
        <v>46242</v>
      </c>
      <c r="E6382" s="3">
        <v>0.77083333333333337</v>
      </c>
      <c r="F6382" t="s">
        <v>4632</v>
      </c>
      <c r="G6382" t="s">
        <v>6353</v>
      </c>
      <c r="H6382">
        <v>0</v>
      </c>
      <c r="I6382">
        <v>0</v>
      </c>
      <c r="J6382">
        <v>1</v>
      </c>
      <c r="K6382">
        <v>1</v>
      </c>
      <c r="L6382" s="22" t="str">
        <f t="shared" si="2045"/>
        <v>08/08/2026</v>
      </c>
      <c r="M6382" s="23">
        <f t="shared" si="2046"/>
        <v>0.64583333333333337</v>
      </c>
      <c r="N6382" t="str">
        <f t="shared" si="2047"/>
        <v>1 - 1</v>
      </c>
      <c r="O6382" t="str">
        <f t="shared" si="2048"/>
        <v>Red</v>
      </c>
      <c r="P6382" t="str">
        <f t="shared" si="2049"/>
        <v>Green</v>
      </c>
      <c r="Q6382" t="str">
        <f t="shared" si="2050"/>
        <v>Red</v>
      </c>
      <c r="R6382" t="str">
        <f t="shared" si="2051"/>
        <v>Green</v>
      </c>
      <c r="S6382" t="str">
        <f t="shared" si="2052"/>
        <v>Green</v>
      </c>
      <c r="T6382" t="str">
        <f t="shared" si="2053"/>
        <v>Red</v>
      </c>
      <c r="U6382" t="str">
        <f t="shared" si="2054"/>
        <v>Red</v>
      </c>
      <c r="V6382" t="str">
        <f t="shared" si="2055"/>
        <v>Green</v>
      </c>
      <c r="W6382" t="str">
        <f t="shared" si="2056"/>
        <v>Red</v>
      </c>
      <c r="X6382" t="str">
        <f t="shared" si="2057"/>
        <v>Red</v>
      </c>
      <c r="Y6382" t="str">
        <f t="shared" si="2058"/>
        <v>Green</v>
      </c>
      <c r="Z6382" t="str">
        <f t="shared" si="2059"/>
        <v>Red</v>
      </c>
      <c r="AA6382" t="str">
        <f t="shared" si="2060"/>
        <v>Green</v>
      </c>
      <c r="AB6382" t="str">
        <f t="shared" si="2061"/>
        <v>Green</v>
      </c>
      <c r="AC6382" t="str">
        <f t="shared" si="2062"/>
        <v>Green</v>
      </c>
      <c r="AD6382" t="str">
        <f t="shared" si="2063"/>
        <v>Red</v>
      </c>
    </row>
    <row r="6383" spans="1:30" x14ac:dyDescent="0.3">
      <c r="A6383" t="str">
        <f t="shared" ref="A6383:A6446" si="2064">L6382&amp;F6383&amp;G6383</f>
        <v>08/08/2026Club Villa MitreClub Cipolletti</v>
      </c>
      <c r="B6383" t="s">
        <v>806</v>
      </c>
      <c r="D6383" s="2">
        <v>46242</v>
      </c>
      <c r="E6383" s="3">
        <v>0.77083333333333337</v>
      </c>
      <c r="F6383" t="s">
        <v>4598</v>
      </c>
      <c r="G6383" t="s">
        <v>6352</v>
      </c>
      <c r="H6383">
        <v>1</v>
      </c>
      <c r="I6383">
        <v>1</v>
      </c>
      <c r="J6383">
        <v>1</v>
      </c>
      <c r="K6383">
        <v>1</v>
      </c>
      <c r="L6383" s="22" t="str">
        <f t="shared" si="2045"/>
        <v>08/08/2026</v>
      </c>
      <c r="M6383" s="23">
        <f t="shared" si="2046"/>
        <v>0.64583333333333337</v>
      </c>
      <c r="N6383" t="str">
        <f t="shared" si="2047"/>
        <v>1 - 1</v>
      </c>
      <c r="O6383" t="str">
        <f t="shared" si="2048"/>
        <v>Red</v>
      </c>
      <c r="P6383" t="str">
        <f t="shared" si="2049"/>
        <v>Green</v>
      </c>
      <c r="Q6383" t="str">
        <f t="shared" si="2050"/>
        <v>Red</v>
      </c>
      <c r="R6383" t="str">
        <f t="shared" si="2051"/>
        <v>Green</v>
      </c>
      <c r="S6383" t="str">
        <f t="shared" si="2052"/>
        <v>Green</v>
      </c>
      <c r="T6383" t="str">
        <f t="shared" si="2053"/>
        <v>Red</v>
      </c>
      <c r="U6383" t="str">
        <f t="shared" si="2054"/>
        <v>Red</v>
      </c>
      <c r="V6383" t="str">
        <f t="shared" si="2055"/>
        <v>Green</v>
      </c>
      <c r="W6383" t="str">
        <f t="shared" si="2056"/>
        <v>Red</v>
      </c>
      <c r="X6383" t="str">
        <f t="shared" si="2057"/>
        <v>Green</v>
      </c>
      <c r="Y6383" t="str">
        <f t="shared" si="2058"/>
        <v>Green</v>
      </c>
      <c r="Z6383" t="str">
        <f t="shared" si="2059"/>
        <v>Red</v>
      </c>
      <c r="AA6383" t="str">
        <f t="shared" si="2060"/>
        <v>Green</v>
      </c>
      <c r="AB6383" t="str">
        <f t="shared" si="2061"/>
        <v>Green</v>
      </c>
      <c r="AC6383" t="str">
        <f t="shared" si="2062"/>
        <v>Green</v>
      </c>
      <c r="AD6383" t="str">
        <f t="shared" si="2063"/>
        <v>Red</v>
      </c>
    </row>
    <row r="6384" spans="1:30" x14ac:dyDescent="0.3">
      <c r="A6384" t="str">
        <f t="shared" si="2064"/>
        <v>08/08/2026Costa BravaCA Germinal</v>
      </c>
      <c r="B6384" t="s">
        <v>806</v>
      </c>
      <c r="D6384" s="2">
        <v>46242</v>
      </c>
      <c r="E6384" s="3">
        <v>0.77083333333333337</v>
      </c>
      <c r="F6384" t="s">
        <v>2778</v>
      </c>
      <c r="G6384" t="s">
        <v>4588</v>
      </c>
      <c r="H6384">
        <v>0</v>
      </c>
      <c r="I6384">
        <v>1</v>
      </c>
      <c r="J6384">
        <v>1</v>
      </c>
      <c r="K6384">
        <v>1</v>
      </c>
      <c r="L6384" s="22" t="str">
        <f t="shared" si="2045"/>
        <v>08/08/2026</v>
      </c>
      <c r="M6384" s="23">
        <f t="shared" si="2046"/>
        <v>0.64583333333333337</v>
      </c>
      <c r="N6384" t="str">
        <f t="shared" si="2047"/>
        <v>1 - 1</v>
      </c>
      <c r="O6384" t="str">
        <f t="shared" si="2048"/>
        <v>Red</v>
      </c>
      <c r="P6384" t="str">
        <f t="shared" si="2049"/>
        <v>Green</v>
      </c>
      <c r="Q6384" t="str">
        <f t="shared" si="2050"/>
        <v>Red</v>
      </c>
      <c r="R6384" t="str">
        <f t="shared" si="2051"/>
        <v>Green</v>
      </c>
      <c r="S6384" t="str">
        <f t="shared" si="2052"/>
        <v>Green</v>
      </c>
      <c r="T6384" t="str">
        <f t="shared" si="2053"/>
        <v>Red</v>
      </c>
      <c r="U6384" t="str">
        <f t="shared" si="2054"/>
        <v>Red</v>
      </c>
      <c r="V6384" t="str">
        <f t="shared" si="2055"/>
        <v>Red</v>
      </c>
      <c r="W6384" t="str">
        <f t="shared" si="2056"/>
        <v>Green</v>
      </c>
      <c r="X6384" t="str">
        <f t="shared" si="2057"/>
        <v>Green</v>
      </c>
      <c r="Y6384" t="str">
        <f t="shared" si="2058"/>
        <v>Green</v>
      </c>
      <c r="Z6384" t="str">
        <f t="shared" si="2059"/>
        <v>Red</v>
      </c>
      <c r="AA6384" t="str">
        <f t="shared" si="2060"/>
        <v>Green</v>
      </c>
      <c r="AB6384" t="str">
        <f t="shared" si="2061"/>
        <v>Green</v>
      </c>
      <c r="AC6384" t="str">
        <f t="shared" si="2062"/>
        <v>Green</v>
      </c>
      <c r="AD6384" t="str">
        <f t="shared" si="2063"/>
        <v>Red</v>
      </c>
    </row>
    <row r="6385" spans="1:30" x14ac:dyDescent="0.3">
      <c r="A6385" t="str">
        <f t="shared" si="2064"/>
        <v>08/08/2026Crixas ECMorrinhos FC</v>
      </c>
      <c r="B6385" t="s">
        <v>804</v>
      </c>
      <c r="D6385" s="2">
        <v>46242</v>
      </c>
      <c r="E6385" s="3">
        <v>0.77083333333333337</v>
      </c>
      <c r="F6385" t="s">
        <v>4653</v>
      </c>
      <c r="G6385" t="s">
        <v>3056</v>
      </c>
      <c r="H6385">
        <v>1</v>
      </c>
      <c r="I6385">
        <v>0</v>
      </c>
      <c r="J6385">
        <v>3</v>
      </c>
      <c r="K6385">
        <v>3</v>
      </c>
      <c r="L6385" s="22" t="str">
        <f t="shared" si="2045"/>
        <v>08/08/2026</v>
      </c>
      <c r="M6385" s="23">
        <f t="shared" si="2046"/>
        <v>0.64583333333333337</v>
      </c>
      <c r="N6385" t="str">
        <f t="shared" si="2047"/>
        <v>3 - 3</v>
      </c>
      <c r="O6385" t="str">
        <f t="shared" si="2048"/>
        <v>Red</v>
      </c>
      <c r="P6385" t="str">
        <f t="shared" si="2049"/>
        <v>Green</v>
      </c>
      <c r="Q6385" t="str">
        <f t="shared" si="2050"/>
        <v>Red</v>
      </c>
      <c r="R6385" t="str">
        <f t="shared" si="2051"/>
        <v>Green</v>
      </c>
      <c r="S6385" t="str">
        <f t="shared" si="2052"/>
        <v>Green</v>
      </c>
      <c r="T6385" t="str">
        <f t="shared" si="2053"/>
        <v>Red</v>
      </c>
      <c r="U6385" t="str">
        <f t="shared" si="2054"/>
        <v>Green</v>
      </c>
      <c r="V6385" t="str">
        <f t="shared" si="2055"/>
        <v>Red</v>
      </c>
      <c r="W6385" t="str">
        <f t="shared" si="2056"/>
        <v>Red</v>
      </c>
      <c r="X6385" t="str">
        <f t="shared" si="2057"/>
        <v>Green</v>
      </c>
      <c r="Y6385" t="str">
        <f t="shared" si="2058"/>
        <v>Green</v>
      </c>
      <c r="Z6385" t="str">
        <f t="shared" si="2059"/>
        <v>Green</v>
      </c>
      <c r="AA6385" t="str">
        <f t="shared" si="2060"/>
        <v>Red</v>
      </c>
      <c r="AB6385" t="str">
        <f t="shared" si="2061"/>
        <v>Red</v>
      </c>
      <c r="AC6385" t="str">
        <f t="shared" si="2062"/>
        <v>Green</v>
      </c>
      <c r="AD6385" t="str">
        <f t="shared" si="2063"/>
        <v>Red</v>
      </c>
    </row>
    <row r="6386" spans="1:30" x14ac:dyDescent="0.3">
      <c r="A6386" t="str">
        <f t="shared" si="2064"/>
        <v>08/08/2026Deportivo ArmenioVilla Dalmine</v>
      </c>
      <c r="B6386" t="s">
        <v>806</v>
      </c>
      <c r="D6386" s="2">
        <v>46242</v>
      </c>
      <c r="E6386" s="3">
        <v>0.77083333333333337</v>
      </c>
      <c r="F6386" t="s">
        <v>716</v>
      </c>
      <c r="G6386" t="s">
        <v>2763</v>
      </c>
      <c r="H6386">
        <v>0</v>
      </c>
      <c r="I6386">
        <v>0</v>
      </c>
      <c r="J6386">
        <v>1</v>
      </c>
      <c r="K6386">
        <v>0</v>
      </c>
      <c r="L6386" s="22" t="str">
        <f t="shared" si="2045"/>
        <v>08/08/2026</v>
      </c>
      <c r="M6386" s="23">
        <f t="shared" si="2046"/>
        <v>0.64583333333333337</v>
      </c>
      <c r="N6386" t="str">
        <f t="shared" si="2047"/>
        <v>1 - 0</v>
      </c>
      <c r="O6386" t="str">
        <f t="shared" si="2048"/>
        <v>Green</v>
      </c>
      <c r="P6386" t="str">
        <f t="shared" si="2049"/>
        <v>Red</v>
      </c>
      <c r="Q6386" t="str">
        <f t="shared" si="2050"/>
        <v>Red</v>
      </c>
      <c r="R6386" t="str">
        <f t="shared" si="2051"/>
        <v>Green</v>
      </c>
      <c r="S6386" t="str">
        <f t="shared" si="2052"/>
        <v>Red</v>
      </c>
      <c r="T6386" t="str">
        <f t="shared" si="2053"/>
        <v>Green</v>
      </c>
      <c r="U6386" t="str">
        <f t="shared" si="2054"/>
        <v>Red</v>
      </c>
      <c r="V6386" t="str">
        <f t="shared" si="2055"/>
        <v>Green</v>
      </c>
      <c r="W6386" t="str">
        <f t="shared" si="2056"/>
        <v>Red</v>
      </c>
      <c r="X6386" t="str">
        <f t="shared" si="2057"/>
        <v>Red</v>
      </c>
      <c r="Y6386" t="str">
        <f t="shared" si="2058"/>
        <v>Red</v>
      </c>
      <c r="Z6386" t="str">
        <f t="shared" si="2059"/>
        <v>Red</v>
      </c>
      <c r="AA6386" t="str">
        <f t="shared" si="2060"/>
        <v>Green</v>
      </c>
      <c r="AB6386" t="str">
        <f t="shared" si="2061"/>
        <v>Green</v>
      </c>
      <c r="AC6386" t="str">
        <f t="shared" si="2062"/>
        <v>Red</v>
      </c>
      <c r="AD6386" t="str">
        <f t="shared" si="2063"/>
        <v>Green</v>
      </c>
    </row>
    <row r="6387" spans="1:30" x14ac:dyDescent="0.3">
      <c r="A6387" t="str">
        <f t="shared" si="2064"/>
        <v>08/08/2026Dinamo BucurestiFC Voluntari</v>
      </c>
      <c r="D6387" s="2">
        <v>46242</v>
      </c>
      <c r="E6387" s="3">
        <v>0.77083333333333337</v>
      </c>
      <c r="F6387" t="s">
        <v>3547</v>
      </c>
      <c r="G6387" t="s">
        <v>4738</v>
      </c>
      <c r="H6387">
        <v>1</v>
      </c>
      <c r="I6387">
        <v>0</v>
      </c>
      <c r="J6387">
        <v>4</v>
      </c>
      <c r="K6387">
        <v>0</v>
      </c>
      <c r="L6387" s="22" t="str">
        <f t="shared" si="2045"/>
        <v>08/08/2026</v>
      </c>
      <c r="M6387" s="23">
        <f t="shared" si="2046"/>
        <v>0.64583333333333337</v>
      </c>
      <c r="N6387" t="str">
        <f t="shared" si="2047"/>
        <v>4 - 0</v>
      </c>
      <c r="O6387" t="str">
        <f t="shared" si="2048"/>
        <v>Green</v>
      </c>
      <c r="P6387" t="str">
        <f t="shared" si="2049"/>
        <v>Red</v>
      </c>
      <c r="Q6387" t="str">
        <f t="shared" si="2050"/>
        <v>Red</v>
      </c>
      <c r="R6387" t="str">
        <f t="shared" si="2051"/>
        <v>Green</v>
      </c>
      <c r="S6387" t="str">
        <f t="shared" si="2052"/>
        <v>Red</v>
      </c>
      <c r="T6387" t="str">
        <f t="shared" si="2053"/>
        <v>Green</v>
      </c>
      <c r="U6387" t="str">
        <f t="shared" si="2054"/>
        <v>Green</v>
      </c>
      <c r="V6387" t="str">
        <f t="shared" si="2055"/>
        <v>Red</v>
      </c>
      <c r="W6387" t="str">
        <f t="shared" si="2056"/>
        <v>Red</v>
      </c>
      <c r="X6387" t="str">
        <f t="shared" si="2057"/>
        <v>Green</v>
      </c>
      <c r="Y6387" t="str">
        <f t="shared" si="2058"/>
        <v>Green</v>
      </c>
      <c r="Z6387" t="str">
        <f t="shared" si="2059"/>
        <v>Green</v>
      </c>
      <c r="AA6387" t="str">
        <f t="shared" si="2060"/>
        <v>Red</v>
      </c>
      <c r="AB6387" t="str">
        <f t="shared" si="2061"/>
        <v>Red</v>
      </c>
      <c r="AC6387" t="str">
        <f t="shared" si="2062"/>
        <v>Red</v>
      </c>
      <c r="AD6387" t="str">
        <f t="shared" si="2063"/>
        <v>Green</v>
      </c>
    </row>
    <row r="6388" spans="1:30" x14ac:dyDescent="0.3">
      <c r="A6388" t="str">
        <f t="shared" si="2064"/>
        <v>08/08/2026ForliAC Cesena</v>
      </c>
      <c r="D6388" s="2">
        <v>46242</v>
      </c>
      <c r="E6388" s="3">
        <v>0.77083333333333337</v>
      </c>
      <c r="F6388" t="s">
        <v>7621</v>
      </c>
      <c r="G6388" t="s">
        <v>3923</v>
      </c>
      <c r="H6388">
        <v>0</v>
      </c>
      <c r="I6388">
        <v>0</v>
      </c>
      <c r="J6388">
        <v>0</v>
      </c>
      <c r="K6388">
        <v>0</v>
      </c>
      <c r="L6388" s="22" t="str">
        <f t="shared" si="2045"/>
        <v>08/08/2026</v>
      </c>
      <c r="M6388" s="23">
        <f t="shared" si="2046"/>
        <v>0.64583333333333337</v>
      </c>
      <c r="N6388" t="str">
        <f t="shared" si="2047"/>
        <v>0 - 0</v>
      </c>
      <c r="O6388" t="str">
        <f t="shared" si="2048"/>
        <v>Red</v>
      </c>
      <c r="P6388" t="str">
        <f t="shared" si="2049"/>
        <v>Green</v>
      </c>
      <c r="Q6388" t="str">
        <f t="shared" si="2050"/>
        <v>Red</v>
      </c>
      <c r="R6388" t="str">
        <f t="shared" si="2051"/>
        <v>Green</v>
      </c>
      <c r="S6388" t="str">
        <f t="shared" si="2052"/>
        <v>Green</v>
      </c>
      <c r="T6388" t="str">
        <f t="shared" si="2053"/>
        <v>Red</v>
      </c>
      <c r="U6388" t="str">
        <f t="shared" si="2054"/>
        <v>Red</v>
      </c>
      <c r="V6388" t="str">
        <f t="shared" si="2055"/>
        <v>Green</v>
      </c>
      <c r="W6388" t="str">
        <f t="shared" si="2056"/>
        <v>Red</v>
      </c>
      <c r="X6388" t="str">
        <f t="shared" si="2057"/>
        <v>Red</v>
      </c>
      <c r="Y6388" t="str">
        <f t="shared" si="2058"/>
        <v>Red</v>
      </c>
      <c r="Z6388" t="str">
        <f t="shared" si="2059"/>
        <v>Red</v>
      </c>
      <c r="AA6388" t="str">
        <f t="shared" si="2060"/>
        <v>Green</v>
      </c>
      <c r="AB6388" t="str">
        <f t="shared" si="2061"/>
        <v>Green</v>
      </c>
      <c r="AC6388" t="str">
        <f t="shared" si="2062"/>
        <v>Red</v>
      </c>
      <c r="AD6388" t="str">
        <f t="shared" si="2063"/>
        <v>Green</v>
      </c>
    </row>
    <row r="6389" spans="1:30" x14ac:dyDescent="0.3">
      <c r="A6389" t="str">
        <f t="shared" si="2064"/>
        <v>08/08/2026Gimnastic de TarragonaGirona</v>
      </c>
      <c r="D6389" s="2">
        <v>46242</v>
      </c>
      <c r="E6389" s="3">
        <v>0.77083333333333337</v>
      </c>
      <c r="F6389" t="s">
        <v>3996</v>
      </c>
      <c r="G6389" t="s">
        <v>1807</v>
      </c>
      <c r="H6389">
        <v>0</v>
      </c>
      <c r="I6389">
        <v>1</v>
      </c>
      <c r="J6389">
        <v>1</v>
      </c>
      <c r="K6389">
        <v>1</v>
      </c>
      <c r="L6389" s="22" t="str">
        <f t="shared" si="2045"/>
        <v>08/08/2026</v>
      </c>
      <c r="M6389" s="23">
        <f t="shared" si="2046"/>
        <v>0.64583333333333337</v>
      </c>
      <c r="N6389" t="str">
        <f t="shared" si="2047"/>
        <v>1 - 1</v>
      </c>
      <c r="O6389" t="str">
        <f t="shared" si="2048"/>
        <v>Red</v>
      </c>
      <c r="P6389" t="str">
        <f t="shared" si="2049"/>
        <v>Green</v>
      </c>
      <c r="Q6389" t="str">
        <f t="shared" si="2050"/>
        <v>Red</v>
      </c>
      <c r="R6389" t="str">
        <f t="shared" si="2051"/>
        <v>Green</v>
      </c>
      <c r="S6389" t="str">
        <f t="shared" si="2052"/>
        <v>Green</v>
      </c>
      <c r="T6389" t="str">
        <f t="shared" si="2053"/>
        <v>Red</v>
      </c>
      <c r="U6389" t="str">
        <f t="shared" si="2054"/>
        <v>Red</v>
      </c>
      <c r="V6389" t="str">
        <f t="shared" si="2055"/>
        <v>Red</v>
      </c>
      <c r="W6389" t="str">
        <f t="shared" si="2056"/>
        <v>Green</v>
      </c>
      <c r="X6389" t="str">
        <f t="shared" si="2057"/>
        <v>Green</v>
      </c>
      <c r="Y6389" t="str">
        <f t="shared" si="2058"/>
        <v>Green</v>
      </c>
      <c r="Z6389" t="str">
        <f t="shared" si="2059"/>
        <v>Red</v>
      </c>
      <c r="AA6389" t="str">
        <f t="shared" si="2060"/>
        <v>Green</v>
      </c>
      <c r="AB6389" t="str">
        <f t="shared" si="2061"/>
        <v>Green</v>
      </c>
      <c r="AC6389" t="str">
        <f t="shared" si="2062"/>
        <v>Green</v>
      </c>
      <c r="AD6389" t="str">
        <f t="shared" si="2063"/>
        <v>Red</v>
      </c>
    </row>
    <row r="6390" spans="1:30" x14ac:dyDescent="0.3">
      <c r="A6390" t="str">
        <f t="shared" si="2064"/>
        <v>08/08/2026Hope InternationalSamas PR</v>
      </c>
      <c r="B6390" t="s">
        <v>804</v>
      </c>
      <c r="D6390" s="2">
        <v>46242</v>
      </c>
      <c r="E6390" s="3">
        <v>0.77083333333333337</v>
      </c>
      <c r="F6390" t="s">
        <v>4629</v>
      </c>
      <c r="G6390" t="s">
        <v>7622</v>
      </c>
      <c r="H6390">
        <v>0</v>
      </c>
      <c r="I6390">
        <v>0</v>
      </c>
      <c r="J6390">
        <v>1</v>
      </c>
      <c r="K6390">
        <v>0</v>
      </c>
      <c r="L6390" s="22" t="str">
        <f t="shared" si="2045"/>
        <v>08/08/2026</v>
      </c>
      <c r="M6390" s="23">
        <f t="shared" si="2046"/>
        <v>0.64583333333333337</v>
      </c>
      <c r="N6390" t="str">
        <f t="shared" si="2047"/>
        <v>1 - 0</v>
      </c>
      <c r="O6390" t="str">
        <f t="shared" si="2048"/>
        <v>Green</v>
      </c>
      <c r="P6390" t="str">
        <f t="shared" si="2049"/>
        <v>Red</v>
      </c>
      <c r="Q6390" t="str">
        <f t="shared" si="2050"/>
        <v>Red</v>
      </c>
      <c r="R6390" t="str">
        <f t="shared" si="2051"/>
        <v>Green</v>
      </c>
      <c r="S6390" t="str">
        <f t="shared" si="2052"/>
        <v>Red</v>
      </c>
      <c r="T6390" t="str">
        <f t="shared" si="2053"/>
        <v>Green</v>
      </c>
      <c r="U6390" t="str">
        <f t="shared" si="2054"/>
        <v>Red</v>
      </c>
      <c r="V6390" t="str">
        <f t="shared" si="2055"/>
        <v>Green</v>
      </c>
      <c r="W6390" t="str">
        <f t="shared" si="2056"/>
        <v>Red</v>
      </c>
      <c r="X6390" t="str">
        <f t="shared" si="2057"/>
        <v>Red</v>
      </c>
      <c r="Y6390" t="str">
        <f t="shared" si="2058"/>
        <v>Red</v>
      </c>
      <c r="Z6390" t="str">
        <f t="shared" si="2059"/>
        <v>Red</v>
      </c>
      <c r="AA6390" t="str">
        <f t="shared" si="2060"/>
        <v>Green</v>
      </c>
      <c r="AB6390" t="str">
        <f t="shared" si="2061"/>
        <v>Green</v>
      </c>
      <c r="AC6390" t="str">
        <f t="shared" si="2062"/>
        <v>Red</v>
      </c>
      <c r="AD6390" t="str">
        <f t="shared" si="2063"/>
        <v>Green</v>
      </c>
    </row>
    <row r="6391" spans="1:30" x14ac:dyDescent="0.3">
      <c r="A6391" t="str">
        <f t="shared" si="2064"/>
        <v>08/08/2026Huracan Las HerasOlimpo Bahia Blanca</v>
      </c>
      <c r="B6391" t="s">
        <v>806</v>
      </c>
      <c r="D6391" s="2">
        <v>46242</v>
      </c>
      <c r="E6391" s="3">
        <v>0.77083333333333337</v>
      </c>
      <c r="F6391" t="s">
        <v>4589</v>
      </c>
      <c r="G6391" t="s">
        <v>4593</v>
      </c>
      <c r="H6391">
        <v>0</v>
      </c>
      <c r="I6391">
        <v>1</v>
      </c>
      <c r="J6391">
        <v>0</v>
      </c>
      <c r="K6391">
        <v>1</v>
      </c>
      <c r="L6391" s="22" t="str">
        <f t="shared" si="2045"/>
        <v>08/08/2026</v>
      </c>
      <c r="M6391" s="23">
        <f t="shared" si="2046"/>
        <v>0.64583333333333337</v>
      </c>
      <c r="N6391" t="str">
        <f t="shared" si="2047"/>
        <v>0 - 1</v>
      </c>
      <c r="O6391" t="str">
        <f t="shared" si="2048"/>
        <v>Red</v>
      </c>
      <c r="P6391" t="str">
        <f t="shared" si="2049"/>
        <v>Red</v>
      </c>
      <c r="Q6391" t="str">
        <f t="shared" si="2050"/>
        <v>Green</v>
      </c>
      <c r="R6391" t="str">
        <f t="shared" si="2051"/>
        <v>Red</v>
      </c>
      <c r="S6391" t="str">
        <f t="shared" si="2052"/>
        <v>Green</v>
      </c>
      <c r="T6391" t="str">
        <f t="shared" si="2053"/>
        <v>Green</v>
      </c>
      <c r="U6391" t="str">
        <f t="shared" si="2054"/>
        <v>Red</v>
      </c>
      <c r="V6391" t="str">
        <f t="shared" si="2055"/>
        <v>Red</v>
      </c>
      <c r="W6391" t="str">
        <f t="shared" si="2056"/>
        <v>Green</v>
      </c>
      <c r="X6391" t="str">
        <f t="shared" si="2057"/>
        <v>Green</v>
      </c>
      <c r="Y6391" t="str">
        <f t="shared" si="2058"/>
        <v>Red</v>
      </c>
      <c r="Z6391" t="str">
        <f t="shared" si="2059"/>
        <v>Red</v>
      </c>
      <c r="AA6391" t="str">
        <f t="shared" si="2060"/>
        <v>Green</v>
      </c>
      <c r="AB6391" t="str">
        <f t="shared" si="2061"/>
        <v>Green</v>
      </c>
      <c r="AC6391" t="str">
        <f t="shared" si="2062"/>
        <v>Red</v>
      </c>
      <c r="AD6391" t="str">
        <f t="shared" si="2063"/>
        <v>Green</v>
      </c>
    </row>
    <row r="6392" spans="1:30" x14ac:dyDescent="0.3">
      <c r="A6392" t="str">
        <f t="shared" si="2064"/>
        <v>08/08/2026PSTC PRCity London</v>
      </c>
      <c r="B6392" t="s">
        <v>804</v>
      </c>
      <c r="D6392" s="2">
        <v>46242</v>
      </c>
      <c r="E6392" s="3">
        <v>0.77083333333333337</v>
      </c>
      <c r="F6392" t="s">
        <v>3052</v>
      </c>
      <c r="G6392" t="s">
        <v>4628</v>
      </c>
      <c r="H6392">
        <v>0</v>
      </c>
      <c r="I6392">
        <v>0</v>
      </c>
      <c r="J6392">
        <v>0</v>
      </c>
      <c r="K6392">
        <v>2</v>
      </c>
      <c r="L6392" s="22" t="str">
        <f t="shared" si="2045"/>
        <v>08/08/2026</v>
      </c>
      <c r="M6392" s="23">
        <f t="shared" si="2046"/>
        <v>0.64583333333333337</v>
      </c>
      <c r="N6392" t="str">
        <f t="shared" si="2047"/>
        <v>0 - 2</v>
      </c>
      <c r="O6392" t="str">
        <f t="shared" si="2048"/>
        <v>Red</v>
      </c>
      <c r="P6392" t="str">
        <f t="shared" si="2049"/>
        <v>Red</v>
      </c>
      <c r="Q6392" t="str">
        <f t="shared" si="2050"/>
        <v>Green</v>
      </c>
      <c r="R6392" t="str">
        <f t="shared" si="2051"/>
        <v>Red</v>
      </c>
      <c r="S6392" t="str">
        <f t="shared" si="2052"/>
        <v>Green</v>
      </c>
      <c r="T6392" t="str">
        <f t="shared" si="2053"/>
        <v>Green</v>
      </c>
      <c r="U6392" t="str">
        <f t="shared" si="2054"/>
        <v>Red</v>
      </c>
      <c r="V6392" t="str">
        <f t="shared" si="2055"/>
        <v>Green</v>
      </c>
      <c r="W6392" t="str">
        <f t="shared" si="2056"/>
        <v>Red</v>
      </c>
      <c r="X6392" t="str">
        <f t="shared" si="2057"/>
        <v>Red</v>
      </c>
      <c r="Y6392" t="str">
        <f t="shared" si="2058"/>
        <v>Green</v>
      </c>
      <c r="Z6392" t="str">
        <f t="shared" si="2059"/>
        <v>Red</v>
      </c>
      <c r="AA6392" t="str">
        <f t="shared" si="2060"/>
        <v>Green</v>
      </c>
      <c r="AB6392" t="str">
        <f t="shared" si="2061"/>
        <v>Green</v>
      </c>
      <c r="AC6392" t="str">
        <f t="shared" si="2062"/>
        <v>Red</v>
      </c>
      <c r="AD6392" t="str">
        <f t="shared" si="2063"/>
        <v>Green</v>
      </c>
    </row>
    <row r="6393" spans="1:30" x14ac:dyDescent="0.3">
      <c r="A6393" t="str">
        <f t="shared" si="2064"/>
        <v>08/08/2026ServetteGrasshoppers</v>
      </c>
      <c r="D6393" s="2">
        <v>46242</v>
      </c>
      <c r="E6393" s="3">
        <v>0.77083333333333337</v>
      </c>
      <c r="F6393" t="s">
        <v>3667</v>
      </c>
      <c r="G6393" t="s">
        <v>3666</v>
      </c>
      <c r="H6393">
        <v>1</v>
      </c>
      <c r="I6393">
        <v>1</v>
      </c>
      <c r="J6393">
        <v>2</v>
      </c>
      <c r="K6393">
        <v>1</v>
      </c>
      <c r="L6393" s="22" t="str">
        <f t="shared" si="2045"/>
        <v>08/08/2026</v>
      </c>
      <c r="M6393" s="23">
        <f t="shared" si="2046"/>
        <v>0.64583333333333337</v>
      </c>
      <c r="N6393" t="str">
        <f t="shared" si="2047"/>
        <v>2 - 1</v>
      </c>
      <c r="O6393" t="str">
        <f t="shared" si="2048"/>
        <v>Green</v>
      </c>
      <c r="P6393" t="str">
        <f t="shared" si="2049"/>
        <v>Red</v>
      </c>
      <c r="Q6393" t="str">
        <f t="shared" si="2050"/>
        <v>Red</v>
      </c>
      <c r="R6393" t="str">
        <f t="shared" si="2051"/>
        <v>Green</v>
      </c>
      <c r="S6393" t="str">
        <f t="shared" si="2052"/>
        <v>Red</v>
      </c>
      <c r="T6393" t="str">
        <f t="shared" si="2053"/>
        <v>Green</v>
      </c>
      <c r="U6393" t="str">
        <f t="shared" si="2054"/>
        <v>Red</v>
      </c>
      <c r="V6393" t="str">
        <f t="shared" si="2055"/>
        <v>Green</v>
      </c>
      <c r="W6393" t="str">
        <f t="shared" si="2056"/>
        <v>Red</v>
      </c>
      <c r="X6393" t="str">
        <f t="shared" si="2057"/>
        <v>Green</v>
      </c>
      <c r="Y6393" t="str">
        <f t="shared" si="2058"/>
        <v>Green</v>
      </c>
      <c r="Z6393" t="str">
        <f t="shared" si="2059"/>
        <v>Green</v>
      </c>
      <c r="AA6393" t="str">
        <f t="shared" si="2060"/>
        <v>Red</v>
      </c>
      <c r="AB6393" t="str">
        <f t="shared" si="2061"/>
        <v>Green</v>
      </c>
      <c r="AC6393" t="str">
        <f t="shared" si="2062"/>
        <v>Green</v>
      </c>
      <c r="AD6393" t="str">
        <f t="shared" si="2063"/>
        <v>Red</v>
      </c>
    </row>
    <row r="6394" spans="1:30" x14ac:dyDescent="0.3">
      <c r="A6394" t="str">
        <f t="shared" si="2064"/>
        <v>08/08/2026Spartak TrnavaDukla Banska Bystrica</v>
      </c>
      <c r="D6394" s="2">
        <v>46242</v>
      </c>
      <c r="E6394" s="3">
        <v>0.77083333333333337</v>
      </c>
      <c r="F6394" t="s">
        <v>1810</v>
      </c>
      <c r="G6394" t="s">
        <v>4571</v>
      </c>
      <c r="H6394">
        <v>3</v>
      </c>
      <c r="I6394">
        <v>0</v>
      </c>
      <c r="J6394">
        <v>3</v>
      </c>
      <c r="K6394">
        <v>0</v>
      </c>
      <c r="L6394" s="22" t="str">
        <f t="shared" si="2045"/>
        <v>08/08/2026</v>
      </c>
      <c r="M6394" s="23">
        <f t="shared" si="2046"/>
        <v>0.64583333333333337</v>
      </c>
      <c r="N6394" t="str">
        <f t="shared" si="2047"/>
        <v>3 - 0</v>
      </c>
      <c r="O6394" t="str">
        <f t="shared" si="2048"/>
        <v>Green</v>
      </c>
      <c r="P6394" t="str">
        <f t="shared" si="2049"/>
        <v>Red</v>
      </c>
      <c r="Q6394" t="str">
        <f t="shared" si="2050"/>
        <v>Red</v>
      </c>
      <c r="R6394" t="str">
        <f t="shared" si="2051"/>
        <v>Green</v>
      </c>
      <c r="S6394" t="str">
        <f t="shared" si="2052"/>
        <v>Red</v>
      </c>
      <c r="T6394" t="str">
        <f t="shared" si="2053"/>
        <v>Green</v>
      </c>
      <c r="U6394" t="str">
        <f t="shared" si="2054"/>
        <v>Green</v>
      </c>
      <c r="V6394" t="str">
        <f t="shared" si="2055"/>
        <v>Red</v>
      </c>
      <c r="W6394" t="str">
        <f t="shared" si="2056"/>
        <v>Red</v>
      </c>
      <c r="X6394" t="str">
        <f t="shared" si="2057"/>
        <v>Green</v>
      </c>
      <c r="Y6394" t="str">
        <f t="shared" si="2058"/>
        <v>Green</v>
      </c>
      <c r="Z6394" t="str">
        <f t="shared" si="2059"/>
        <v>Green</v>
      </c>
      <c r="AA6394" t="str">
        <f t="shared" si="2060"/>
        <v>Red</v>
      </c>
      <c r="AB6394" t="str">
        <f t="shared" si="2061"/>
        <v>Green</v>
      </c>
      <c r="AC6394" t="str">
        <f t="shared" si="2062"/>
        <v>Red</v>
      </c>
      <c r="AD6394" t="str">
        <f t="shared" si="2063"/>
        <v>Green</v>
      </c>
    </row>
    <row r="6395" spans="1:30" x14ac:dyDescent="0.3">
      <c r="A6395" t="str">
        <f t="shared" si="2064"/>
        <v>08/08/2026Tupy GOGoiania EC</v>
      </c>
      <c r="B6395" t="s">
        <v>804</v>
      </c>
      <c r="D6395" s="2">
        <v>46242</v>
      </c>
      <c r="E6395" s="3">
        <v>0.77083333333333337</v>
      </c>
      <c r="F6395" t="s">
        <v>3053</v>
      </c>
      <c r="G6395" t="s">
        <v>4656</v>
      </c>
      <c r="H6395">
        <v>0</v>
      </c>
      <c r="I6395">
        <v>0</v>
      </c>
      <c r="J6395">
        <v>0</v>
      </c>
      <c r="K6395">
        <v>0</v>
      </c>
      <c r="L6395" s="22" t="str">
        <f t="shared" si="2045"/>
        <v>08/08/2026</v>
      </c>
      <c r="M6395" s="23">
        <f t="shared" si="2046"/>
        <v>0.64583333333333337</v>
      </c>
      <c r="N6395" t="str">
        <f t="shared" si="2047"/>
        <v>0 - 0</v>
      </c>
      <c r="O6395" t="str">
        <f t="shared" si="2048"/>
        <v>Red</v>
      </c>
      <c r="P6395" t="str">
        <f t="shared" si="2049"/>
        <v>Green</v>
      </c>
      <c r="Q6395" t="str">
        <f t="shared" si="2050"/>
        <v>Red</v>
      </c>
      <c r="R6395" t="str">
        <f t="shared" si="2051"/>
        <v>Green</v>
      </c>
      <c r="S6395" t="str">
        <f t="shared" si="2052"/>
        <v>Green</v>
      </c>
      <c r="T6395" t="str">
        <f t="shared" si="2053"/>
        <v>Red</v>
      </c>
      <c r="U6395" t="str">
        <f t="shared" si="2054"/>
        <v>Red</v>
      </c>
      <c r="V6395" t="str">
        <f t="shared" si="2055"/>
        <v>Green</v>
      </c>
      <c r="W6395" t="str">
        <f t="shared" si="2056"/>
        <v>Red</v>
      </c>
      <c r="X6395" t="str">
        <f t="shared" si="2057"/>
        <v>Red</v>
      </c>
      <c r="Y6395" t="str">
        <f t="shared" si="2058"/>
        <v>Red</v>
      </c>
      <c r="Z6395" t="str">
        <f t="shared" si="2059"/>
        <v>Red</v>
      </c>
      <c r="AA6395" t="str">
        <f t="shared" si="2060"/>
        <v>Green</v>
      </c>
      <c r="AB6395" t="str">
        <f t="shared" si="2061"/>
        <v>Green</v>
      </c>
      <c r="AC6395" t="str">
        <f t="shared" si="2062"/>
        <v>Red</v>
      </c>
      <c r="AD6395" t="str">
        <f t="shared" si="2063"/>
        <v>Green</v>
      </c>
    </row>
    <row r="6396" spans="1:30" x14ac:dyDescent="0.3">
      <c r="A6396" t="str">
        <f t="shared" si="2064"/>
        <v>08/08/2026Villarrubia CFManchego</v>
      </c>
      <c r="D6396" s="2">
        <v>46242</v>
      </c>
      <c r="E6396" s="3">
        <v>0.77083333333333337</v>
      </c>
      <c r="F6396" t="s">
        <v>7623</v>
      </c>
      <c r="G6396" t="s">
        <v>7624</v>
      </c>
      <c r="H6396">
        <v>0</v>
      </c>
      <c r="I6396">
        <v>1</v>
      </c>
      <c r="J6396">
        <v>0</v>
      </c>
      <c r="K6396">
        <v>1</v>
      </c>
      <c r="L6396" s="22" t="str">
        <f t="shared" si="2045"/>
        <v>08/08/2026</v>
      </c>
      <c r="M6396" s="23">
        <f t="shared" si="2046"/>
        <v>0.64583333333333337</v>
      </c>
      <c r="N6396" t="str">
        <f t="shared" si="2047"/>
        <v>0 - 1</v>
      </c>
      <c r="O6396" t="str">
        <f t="shared" si="2048"/>
        <v>Red</v>
      </c>
      <c r="P6396" t="str">
        <f t="shared" si="2049"/>
        <v>Red</v>
      </c>
      <c r="Q6396" t="str">
        <f t="shared" si="2050"/>
        <v>Green</v>
      </c>
      <c r="R6396" t="str">
        <f t="shared" si="2051"/>
        <v>Red</v>
      </c>
      <c r="S6396" t="str">
        <f t="shared" si="2052"/>
        <v>Green</v>
      </c>
      <c r="T6396" t="str">
        <f t="shared" si="2053"/>
        <v>Green</v>
      </c>
      <c r="U6396" t="str">
        <f t="shared" si="2054"/>
        <v>Red</v>
      </c>
      <c r="V6396" t="str">
        <f t="shared" si="2055"/>
        <v>Red</v>
      </c>
      <c r="W6396" t="str">
        <f t="shared" si="2056"/>
        <v>Green</v>
      </c>
      <c r="X6396" t="str">
        <f t="shared" si="2057"/>
        <v>Green</v>
      </c>
      <c r="Y6396" t="str">
        <f t="shared" si="2058"/>
        <v>Red</v>
      </c>
      <c r="Z6396" t="str">
        <f t="shared" si="2059"/>
        <v>Red</v>
      </c>
      <c r="AA6396" t="str">
        <f t="shared" si="2060"/>
        <v>Green</v>
      </c>
      <c r="AB6396" t="str">
        <f t="shared" si="2061"/>
        <v>Green</v>
      </c>
      <c r="AC6396" t="str">
        <f t="shared" si="2062"/>
        <v>Red</v>
      </c>
      <c r="AD6396" t="str">
        <f t="shared" si="2063"/>
        <v>Green</v>
      </c>
    </row>
    <row r="6397" spans="1:30" x14ac:dyDescent="0.3">
      <c r="A6397" t="str">
        <f t="shared" si="2064"/>
        <v>08/08/2026WolfsburgKaiserslautern</v>
      </c>
      <c r="D6397" s="2">
        <v>46242</v>
      </c>
      <c r="E6397" s="3">
        <v>0.77083333333333337</v>
      </c>
      <c r="F6397" t="s">
        <v>2637</v>
      </c>
      <c r="G6397" t="s">
        <v>3747</v>
      </c>
      <c r="H6397">
        <v>0</v>
      </c>
      <c r="I6397">
        <v>0</v>
      </c>
      <c r="J6397">
        <v>0</v>
      </c>
      <c r="K6397">
        <v>0</v>
      </c>
      <c r="L6397" s="22" t="str">
        <f t="shared" si="2045"/>
        <v>08/08/2026</v>
      </c>
      <c r="M6397" s="23">
        <f t="shared" si="2046"/>
        <v>0.64583333333333337</v>
      </c>
      <c r="N6397" t="str">
        <f t="shared" si="2047"/>
        <v>0 - 0</v>
      </c>
      <c r="O6397" t="str">
        <f t="shared" si="2048"/>
        <v>Red</v>
      </c>
      <c r="P6397" t="str">
        <f t="shared" si="2049"/>
        <v>Green</v>
      </c>
      <c r="Q6397" t="str">
        <f t="shared" si="2050"/>
        <v>Red</v>
      </c>
      <c r="R6397" t="str">
        <f t="shared" si="2051"/>
        <v>Green</v>
      </c>
      <c r="S6397" t="str">
        <f t="shared" si="2052"/>
        <v>Green</v>
      </c>
      <c r="T6397" t="str">
        <f t="shared" si="2053"/>
        <v>Red</v>
      </c>
      <c r="U6397" t="str">
        <f t="shared" si="2054"/>
        <v>Red</v>
      </c>
      <c r="V6397" t="str">
        <f t="shared" si="2055"/>
        <v>Green</v>
      </c>
      <c r="W6397" t="str">
        <f t="shared" si="2056"/>
        <v>Red</v>
      </c>
      <c r="X6397" t="str">
        <f t="shared" si="2057"/>
        <v>Red</v>
      </c>
      <c r="Y6397" t="str">
        <f t="shared" si="2058"/>
        <v>Red</v>
      </c>
      <c r="Z6397" t="str">
        <f t="shared" si="2059"/>
        <v>Red</v>
      </c>
      <c r="AA6397" t="str">
        <f t="shared" si="2060"/>
        <v>Green</v>
      </c>
      <c r="AB6397" t="str">
        <f t="shared" si="2061"/>
        <v>Green</v>
      </c>
      <c r="AC6397" t="str">
        <f t="shared" si="2062"/>
        <v>Red</v>
      </c>
      <c r="AD6397" t="str">
        <f t="shared" si="2063"/>
        <v>Green</v>
      </c>
    </row>
    <row r="6398" spans="1:30" x14ac:dyDescent="0.3">
      <c r="A6398" t="str">
        <f t="shared" si="2064"/>
        <v>08/08/2026BoulogneNancy</v>
      </c>
      <c r="D6398" s="2">
        <v>46242</v>
      </c>
      <c r="E6398" s="3">
        <v>0.78125</v>
      </c>
      <c r="F6398" t="s">
        <v>2632</v>
      </c>
      <c r="G6398" t="s">
        <v>5063</v>
      </c>
      <c r="H6398">
        <v>0</v>
      </c>
      <c r="I6398">
        <v>0</v>
      </c>
      <c r="J6398">
        <v>0</v>
      </c>
      <c r="K6398">
        <v>0</v>
      </c>
      <c r="L6398" s="22" t="str">
        <f t="shared" ref="L6398:L6461" si="2065">"0"&amp;DAY(D6398)&amp;"/"&amp;"08"&amp;"/"&amp;YEAR(D6398)</f>
        <v>08/08/2026</v>
      </c>
      <c r="M6398" s="23">
        <f t="shared" ref="M6398:M6461" si="2066">E6398-TIME(3,0,0)</f>
        <v>0.65625</v>
      </c>
      <c r="N6398" t="str">
        <f t="shared" ref="N6398:N6461" si="2067">J6398&amp;" - "&amp;K6398</f>
        <v>0 - 0</v>
      </c>
      <c r="O6398" t="str">
        <f t="shared" si="2048"/>
        <v>Red</v>
      </c>
      <c r="P6398" t="str">
        <f t="shared" si="2049"/>
        <v>Green</v>
      </c>
      <c r="Q6398" t="str">
        <f t="shared" si="2050"/>
        <v>Red</v>
      </c>
      <c r="R6398" t="str">
        <f t="shared" si="2051"/>
        <v>Green</v>
      </c>
      <c r="S6398" t="str">
        <f t="shared" si="2052"/>
        <v>Green</v>
      </c>
      <c r="T6398" t="str">
        <f t="shared" si="2053"/>
        <v>Red</v>
      </c>
      <c r="U6398" t="str">
        <f t="shared" si="2054"/>
        <v>Red</v>
      </c>
      <c r="V6398" t="str">
        <f t="shared" si="2055"/>
        <v>Green</v>
      </c>
      <c r="W6398" t="str">
        <f t="shared" si="2056"/>
        <v>Red</v>
      </c>
      <c r="X6398" t="str">
        <f t="shared" si="2057"/>
        <v>Red</v>
      </c>
      <c r="Y6398" t="str">
        <f t="shared" si="2058"/>
        <v>Red</v>
      </c>
      <c r="Z6398" t="str">
        <f t="shared" si="2059"/>
        <v>Red</v>
      </c>
      <c r="AA6398" t="str">
        <f t="shared" si="2060"/>
        <v>Green</v>
      </c>
      <c r="AB6398" t="str">
        <f t="shared" si="2061"/>
        <v>Green</v>
      </c>
      <c r="AC6398" t="str">
        <f t="shared" si="2062"/>
        <v>Red</v>
      </c>
      <c r="AD6398" t="str">
        <f t="shared" si="2063"/>
        <v>Green</v>
      </c>
    </row>
    <row r="6399" spans="1:30" x14ac:dyDescent="0.3">
      <c r="A6399" t="str">
        <f t="shared" si="2064"/>
        <v>08/08/2026ClermontReims</v>
      </c>
      <c r="D6399" s="2">
        <v>46242</v>
      </c>
      <c r="E6399" s="3">
        <v>0.78125</v>
      </c>
      <c r="F6399" t="s">
        <v>1693</v>
      </c>
      <c r="G6399" t="s">
        <v>1621</v>
      </c>
      <c r="H6399">
        <v>0</v>
      </c>
      <c r="I6399">
        <v>0</v>
      </c>
      <c r="J6399">
        <v>0</v>
      </c>
      <c r="K6399">
        <v>0</v>
      </c>
      <c r="L6399" s="22" t="str">
        <f t="shared" si="2065"/>
        <v>08/08/2026</v>
      </c>
      <c r="M6399" s="23">
        <f t="shared" si="2066"/>
        <v>0.65625</v>
      </c>
      <c r="N6399" t="str">
        <f t="shared" si="2067"/>
        <v>0 - 0</v>
      </c>
      <c r="O6399" t="str">
        <f t="shared" si="2048"/>
        <v>Red</v>
      </c>
      <c r="P6399" t="str">
        <f t="shared" si="2049"/>
        <v>Green</v>
      </c>
      <c r="Q6399" t="str">
        <f t="shared" si="2050"/>
        <v>Red</v>
      </c>
      <c r="R6399" t="str">
        <f t="shared" si="2051"/>
        <v>Green</v>
      </c>
      <c r="S6399" t="str">
        <f t="shared" si="2052"/>
        <v>Green</v>
      </c>
      <c r="T6399" t="str">
        <f t="shared" si="2053"/>
        <v>Red</v>
      </c>
      <c r="U6399" t="str">
        <f t="shared" si="2054"/>
        <v>Red</v>
      </c>
      <c r="V6399" t="str">
        <f t="shared" si="2055"/>
        <v>Green</v>
      </c>
      <c r="W6399" t="str">
        <f t="shared" si="2056"/>
        <v>Red</v>
      </c>
      <c r="X6399" t="str">
        <f t="shared" si="2057"/>
        <v>Red</v>
      </c>
      <c r="Y6399" t="str">
        <f t="shared" si="2058"/>
        <v>Red</v>
      </c>
      <c r="Z6399" t="str">
        <f t="shared" si="2059"/>
        <v>Red</v>
      </c>
      <c r="AA6399" t="str">
        <f t="shared" si="2060"/>
        <v>Green</v>
      </c>
      <c r="AB6399" t="str">
        <f t="shared" si="2061"/>
        <v>Green</v>
      </c>
      <c r="AC6399" t="str">
        <f t="shared" si="2062"/>
        <v>Red</v>
      </c>
      <c r="AD6399" t="str">
        <f t="shared" si="2063"/>
        <v>Green</v>
      </c>
    </row>
    <row r="6400" spans="1:30" x14ac:dyDescent="0.3">
      <c r="A6400" t="str">
        <f t="shared" si="2064"/>
        <v>08/08/2026DunkerqueGrenoble</v>
      </c>
      <c r="D6400" s="2">
        <v>46242</v>
      </c>
      <c r="E6400" s="3">
        <v>0.78125</v>
      </c>
      <c r="F6400" t="s">
        <v>1604</v>
      </c>
      <c r="G6400" t="s">
        <v>3916</v>
      </c>
      <c r="H6400">
        <v>1</v>
      </c>
      <c r="I6400">
        <v>1</v>
      </c>
      <c r="J6400">
        <v>4</v>
      </c>
      <c r="K6400">
        <v>2</v>
      </c>
      <c r="L6400" s="22" t="str">
        <f t="shared" si="2065"/>
        <v>08/08/2026</v>
      </c>
      <c r="M6400" s="23">
        <f t="shared" si="2066"/>
        <v>0.65625</v>
      </c>
      <c r="N6400" t="str">
        <f t="shared" si="2067"/>
        <v>4 - 2</v>
      </c>
      <c r="O6400" t="str">
        <f t="shared" si="2048"/>
        <v>Green</v>
      </c>
      <c r="P6400" t="str">
        <f t="shared" si="2049"/>
        <v>Red</v>
      </c>
      <c r="Q6400" t="str">
        <f t="shared" si="2050"/>
        <v>Red</v>
      </c>
      <c r="R6400" t="str">
        <f t="shared" si="2051"/>
        <v>Green</v>
      </c>
      <c r="S6400" t="str">
        <f t="shared" si="2052"/>
        <v>Red</v>
      </c>
      <c r="T6400" t="str">
        <f t="shared" si="2053"/>
        <v>Green</v>
      </c>
      <c r="U6400" t="str">
        <f t="shared" si="2054"/>
        <v>Red</v>
      </c>
      <c r="V6400" t="str">
        <f t="shared" si="2055"/>
        <v>Green</v>
      </c>
      <c r="W6400" t="str">
        <f t="shared" si="2056"/>
        <v>Red</v>
      </c>
      <c r="X6400" t="str">
        <f t="shared" si="2057"/>
        <v>Green</v>
      </c>
      <c r="Y6400" t="str">
        <f t="shared" si="2058"/>
        <v>Green</v>
      </c>
      <c r="Z6400" t="str">
        <f t="shared" si="2059"/>
        <v>Green</v>
      </c>
      <c r="AA6400" t="str">
        <f t="shared" si="2060"/>
        <v>Red</v>
      </c>
      <c r="AB6400" t="str">
        <f t="shared" si="2061"/>
        <v>Red</v>
      </c>
      <c r="AC6400" t="str">
        <f t="shared" si="2062"/>
        <v>Green</v>
      </c>
      <c r="AD6400" t="str">
        <f t="shared" si="2063"/>
        <v>Red</v>
      </c>
    </row>
    <row r="6401" spans="1:30" x14ac:dyDescent="0.3">
      <c r="A6401" t="str">
        <f t="shared" si="2064"/>
        <v>08/08/2026GenoaDeportivo La Coruna</v>
      </c>
      <c r="D6401" s="2">
        <v>46242</v>
      </c>
      <c r="E6401" s="3">
        <v>0.78125</v>
      </c>
      <c r="F6401" t="s">
        <v>3930</v>
      </c>
      <c r="G6401" t="s">
        <v>3991</v>
      </c>
      <c r="H6401">
        <v>0</v>
      </c>
      <c r="I6401">
        <v>0</v>
      </c>
      <c r="J6401">
        <v>0</v>
      </c>
      <c r="K6401">
        <v>1</v>
      </c>
      <c r="L6401" s="22" t="str">
        <f t="shared" si="2065"/>
        <v>08/08/2026</v>
      </c>
      <c r="M6401" s="23">
        <f t="shared" si="2066"/>
        <v>0.65625</v>
      </c>
      <c r="N6401" t="str">
        <f t="shared" si="2067"/>
        <v>0 - 1</v>
      </c>
      <c r="O6401" t="str">
        <f t="shared" si="2048"/>
        <v>Red</v>
      </c>
      <c r="P6401" t="str">
        <f t="shared" si="2049"/>
        <v>Red</v>
      </c>
      <c r="Q6401" t="str">
        <f t="shared" si="2050"/>
        <v>Green</v>
      </c>
      <c r="R6401" t="str">
        <f t="shared" si="2051"/>
        <v>Red</v>
      </c>
      <c r="S6401" t="str">
        <f t="shared" si="2052"/>
        <v>Green</v>
      </c>
      <c r="T6401" t="str">
        <f t="shared" si="2053"/>
        <v>Green</v>
      </c>
      <c r="U6401" t="str">
        <f t="shared" si="2054"/>
        <v>Red</v>
      </c>
      <c r="V6401" t="str">
        <f t="shared" si="2055"/>
        <v>Green</v>
      </c>
      <c r="W6401" t="str">
        <f t="shared" si="2056"/>
        <v>Red</v>
      </c>
      <c r="X6401" t="str">
        <f t="shared" si="2057"/>
        <v>Red</v>
      </c>
      <c r="Y6401" t="str">
        <f t="shared" si="2058"/>
        <v>Red</v>
      </c>
      <c r="Z6401" t="str">
        <f t="shared" si="2059"/>
        <v>Red</v>
      </c>
      <c r="AA6401" t="str">
        <f t="shared" si="2060"/>
        <v>Green</v>
      </c>
      <c r="AB6401" t="str">
        <f t="shared" si="2061"/>
        <v>Green</v>
      </c>
      <c r="AC6401" t="str">
        <f t="shared" si="2062"/>
        <v>Red</v>
      </c>
      <c r="AD6401" t="str">
        <f t="shared" si="2063"/>
        <v>Green</v>
      </c>
    </row>
    <row r="6402" spans="1:30" x14ac:dyDescent="0.3">
      <c r="A6402" t="str">
        <f t="shared" si="2064"/>
        <v>08/08/2026KVC WesterloRoyal Union Saint-Gilloise</v>
      </c>
      <c r="D6402" s="2">
        <v>46242</v>
      </c>
      <c r="E6402" s="3">
        <v>0.78125</v>
      </c>
      <c r="F6402" t="s">
        <v>5183</v>
      </c>
      <c r="G6402" t="s">
        <v>3933</v>
      </c>
      <c r="H6402">
        <v>1</v>
      </c>
      <c r="I6402">
        <v>1</v>
      </c>
      <c r="J6402">
        <v>1</v>
      </c>
      <c r="K6402">
        <v>5</v>
      </c>
      <c r="L6402" s="22" t="str">
        <f t="shared" si="2065"/>
        <v>08/08/2026</v>
      </c>
      <c r="M6402" s="23">
        <f t="shared" si="2066"/>
        <v>0.65625</v>
      </c>
      <c r="N6402" t="str">
        <f t="shared" si="2067"/>
        <v>1 - 5</v>
      </c>
      <c r="O6402" t="str">
        <f t="shared" ref="O6402:O6465" si="2068">IF($J6402&gt;$K6402,"Green","Red")</f>
        <v>Red</v>
      </c>
      <c r="P6402" t="str">
        <f t="shared" ref="P6402:P6465" si="2069">IF($J6402=$K6402,"Green","Red")</f>
        <v>Red</v>
      </c>
      <c r="Q6402" t="str">
        <f t="shared" ref="Q6402:Q6465" si="2070">IF($J6402&lt;$K6402,"Green","Red")</f>
        <v>Green</v>
      </c>
      <c r="R6402" t="str">
        <f t="shared" ref="R6402:R6465" si="2071">IF($J6402&gt;=$K6402,"Green","Red")</f>
        <v>Red</v>
      </c>
      <c r="S6402" t="str">
        <f t="shared" ref="S6402:S6465" si="2072">IF($J6402&lt;=$K6402,"Green","Red")</f>
        <v>Green</v>
      </c>
      <c r="T6402" t="str">
        <f t="shared" ref="T6402:T6465" si="2073">IF(OR($J6402&gt;$K6402,$J6402&lt;$K6402),"Green","Red")</f>
        <v>Green</v>
      </c>
      <c r="U6402" t="str">
        <f t="shared" ref="U6402:U6465" si="2074">IF($H6402&gt;$I6402,"Green","Red")</f>
        <v>Red</v>
      </c>
      <c r="V6402" t="str">
        <f t="shared" ref="V6402:V6465" si="2075">IF($H6402=$I6402,"Green","Red")</f>
        <v>Green</v>
      </c>
      <c r="W6402" t="str">
        <f t="shared" ref="W6402:W6465" si="2076">IF($H6402&lt;$I6402,"Green","Red")</f>
        <v>Red</v>
      </c>
      <c r="X6402" t="str">
        <f t="shared" ref="X6402:X6465" si="2077">IF($H6402+$I6402&gt;0,"Green","Red")</f>
        <v>Green</v>
      </c>
      <c r="Y6402" t="str">
        <f t="shared" ref="Y6402:Y6465" si="2078">IF($J6402+$K6402&gt;1.5,"Green","Red")</f>
        <v>Green</v>
      </c>
      <c r="Z6402" t="str">
        <f t="shared" ref="Z6402:Z6465" si="2079">IF($J6402+$K6402&gt;2.5,"Green","Red")</f>
        <v>Green</v>
      </c>
      <c r="AA6402" t="str">
        <f t="shared" ref="AA6402:AA6465" si="2080">IF($J6402+$K6402&lt;2.5,"Green","Red")</f>
        <v>Red</v>
      </c>
      <c r="AB6402" t="str">
        <f t="shared" ref="AB6402:AB6465" si="2081">IF($J6402+$K6402&lt;3.5,"Green","Red")</f>
        <v>Red</v>
      </c>
      <c r="AC6402" t="str">
        <f t="shared" ref="AC6402:AC6465" si="2082">IF(AND($J6402&gt;0,$K6402&gt;0),"Green","Red")</f>
        <v>Green</v>
      </c>
      <c r="AD6402" t="str">
        <f t="shared" ref="AD6402:AD6465" si="2083">IF(OR($J6402=0,$K6402=0),"Green","Red")</f>
        <v>Red</v>
      </c>
    </row>
    <row r="6403" spans="1:30" x14ac:dyDescent="0.3">
      <c r="A6403" t="str">
        <f t="shared" si="2064"/>
        <v>08/08/2026MetzGuingamp</v>
      </c>
      <c r="D6403" s="2">
        <v>46242</v>
      </c>
      <c r="E6403" s="3">
        <v>0.78125</v>
      </c>
      <c r="F6403" t="s">
        <v>1654</v>
      </c>
      <c r="G6403" t="s">
        <v>1651</v>
      </c>
      <c r="H6403">
        <v>0</v>
      </c>
      <c r="I6403">
        <v>0</v>
      </c>
      <c r="J6403">
        <v>2</v>
      </c>
      <c r="K6403">
        <v>1</v>
      </c>
      <c r="L6403" s="22" t="str">
        <f t="shared" si="2065"/>
        <v>08/08/2026</v>
      </c>
      <c r="M6403" s="23">
        <f t="shared" si="2066"/>
        <v>0.65625</v>
      </c>
      <c r="N6403" t="str">
        <f t="shared" si="2067"/>
        <v>2 - 1</v>
      </c>
      <c r="O6403" t="str">
        <f t="shared" si="2068"/>
        <v>Green</v>
      </c>
      <c r="P6403" t="str">
        <f t="shared" si="2069"/>
        <v>Red</v>
      </c>
      <c r="Q6403" t="str">
        <f t="shared" si="2070"/>
        <v>Red</v>
      </c>
      <c r="R6403" t="str">
        <f t="shared" si="2071"/>
        <v>Green</v>
      </c>
      <c r="S6403" t="str">
        <f t="shared" si="2072"/>
        <v>Red</v>
      </c>
      <c r="T6403" t="str">
        <f t="shared" si="2073"/>
        <v>Green</v>
      </c>
      <c r="U6403" t="str">
        <f t="shared" si="2074"/>
        <v>Red</v>
      </c>
      <c r="V6403" t="str">
        <f t="shared" si="2075"/>
        <v>Green</v>
      </c>
      <c r="W6403" t="str">
        <f t="shared" si="2076"/>
        <v>Red</v>
      </c>
      <c r="X6403" t="str">
        <f t="shared" si="2077"/>
        <v>Red</v>
      </c>
      <c r="Y6403" t="str">
        <f t="shared" si="2078"/>
        <v>Green</v>
      </c>
      <c r="Z6403" t="str">
        <f t="shared" si="2079"/>
        <v>Green</v>
      </c>
      <c r="AA6403" t="str">
        <f t="shared" si="2080"/>
        <v>Red</v>
      </c>
      <c r="AB6403" t="str">
        <f t="shared" si="2081"/>
        <v>Green</v>
      </c>
      <c r="AC6403" t="str">
        <f t="shared" si="2082"/>
        <v>Green</v>
      </c>
      <c r="AD6403" t="str">
        <f t="shared" si="2083"/>
        <v>Red</v>
      </c>
    </row>
    <row r="6404" spans="1:30" x14ac:dyDescent="0.3">
      <c r="A6404" t="str">
        <f t="shared" si="2064"/>
        <v>08/08/2026MontpellierDijon</v>
      </c>
      <c r="D6404" s="2">
        <v>46242</v>
      </c>
      <c r="E6404" s="3">
        <v>0.78125</v>
      </c>
      <c r="F6404" t="s">
        <v>1707</v>
      </c>
      <c r="G6404" t="s">
        <v>1759</v>
      </c>
      <c r="H6404">
        <v>0</v>
      </c>
      <c r="I6404">
        <v>0</v>
      </c>
      <c r="J6404">
        <v>1</v>
      </c>
      <c r="K6404">
        <v>1</v>
      </c>
      <c r="L6404" s="22" t="str">
        <f t="shared" si="2065"/>
        <v>08/08/2026</v>
      </c>
      <c r="M6404" s="23">
        <f t="shared" si="2066"/>
        <v>0.65625</v>
      </c>
      <c r="N6404" t="str">
        <f t="shared" si="2067"/>
        <v>1 - 1</v>
      </c>
      <c r="O6404" t="str">
        <f t="shared" si="2068"/>
        <v>Red</v>
      </c>
      <c r="P6404" t="str">
        <f t="shared" si="2069"/>
        <v>Green</v>
      </c>
      <c r="Q6404" t="str">
        <f t="shared" si="2070"/>
        <v>Red</v>
      </c>
      <c r="R6404" t="str">
        <f t="shared" si="2071"/>
        <v>Green</v>
      </c>
      <c r="S6404" t="str">
        <f t="shared" si="2072"/>
        <v>Green</v>
      </c>
      <c r="T6404" t="str">
        <f t="shared" si="2073"/>
        <v>Red</v>
      </c>
      <c r="U6404" t="str">
        <f t="shared" si="2074"/>
        <v>Red</v>
      </c>
      <c r="V6404" t="str">
        <f t="shared" si="2075"/>
        <v>Green</v>
      </c>
      <c r="W6404" t="str">
        <f t="shared" si="2076"/>
        <v>Red</v>
      </c>
      <c r="X6404" t="str">
        <f t="shared" si="2077"/>
        <v>Red</v>
      </c>
      <c r="Y6404" t="str">
        <f t="shared" si="2078"/>
        <v>Green</v>
      </c>
      <c r="Z6404" t="str">
        <f t="shared" si="2079"/>
        <v>Red</v>
      </c>
      <c r="AA6404" t="str">
        <f t="shared" si="2080"/>
        <v>Green</v>
      </c>
      <c r="AB6404" t="str">
        <f t="shared" si="2081"/>
        <v>Green</v>
      </c>
      <c r="AC6404" t="str">
        <f t="shared" si="2082"/>
        <v>Green</v>
      </c>
      <c r="AD6404" t="str">
        <f t="shared" si="2083"/>
        <v>Red</v>
      </c>
    </row>
    <row r="6405" spans="1:30" x14ac:dyDescent="0.3">
      <c r="A6405" t="str">
        <f t="shared" si="2064"/>
        <v>08/08/2026NantesRed Star FC</v>
      </c>
      <c r="D6405" s="2">
        <v>46242</v>
      </c>
      <c r="E6405" s="3">
        <v>0.78125</v>
      </c>
      <c r="F6405" t="s">
        <v>1656</v>
      </c>
      <c r="G6405" t="s">
        <v>3954</v>
      </c>
      <c r="H6405">
        <v>0</v>
      </c>
      <c r="I6405">
        <v>0</v>
      </c>
      <c r="J6405">
        <v>0</v>
      </c>
      <c r="K6405">
        <v>1</v>
      </c>
      <c r="L6405" s="22" t="str">
        <f t="shared" si="2065"/>
        <v>08/08/2026</v>
      </c>
      <c r="M6405" s="23">
        <f t="shared" si="2066"/>
        <v>0.65625</v>
      </c>
      <c r="N6405" t="str">
        <f t="shared" si="2067"/>
        <v>0 - 1</v>
      </c>
      <c r="O6405" t="str">
        <f t="shared" si="2068"/>
        <v>Red</v>
      </c>
      <c r="P6405" t="str">
        <f t="shared" si="2069"/>
        <v>Red</v>
      </c>
      <c r="Q6405" t="str">
        <f t="shared" si="2070"/>
        <v>Green</v>
      </c>
      <c r="R6405" t="str">
        <f t="shared" si="2071"/>
        <v>Red</v>
      </c>
      <c r="S6405" t="str">
        <f t="shared" si="2072"/>
        <v>Green</v>
      </c>
      <c r="T6405" t="str">
        <f t="shared" si="2073"/>
        <v>Green</v>
      </c>
      <c r="U6405" t="str">
        <f t="shared" si="2074"/>
        <v>Red</v>
      </c>
      <c r="V6405" t="str">
        <f t="shared" si="2075"/>
        <v>Green</v>
      </c>
      <c r="W6405" t="str">
        <f t="shared" si="2076"/>
        <v>Red</v>
      </c>
      <c r="X6405" t="str">
        <f t="shared" si="2077"/>
        <v>Red</v>
      </c>
      <c r="Y6405" t="str">
        <f t="shared" si="2078"/>
        <v>Red</v>
      </c>
      <c r="Z6405" t="str">
        <f t="shared" si="2079"/>
        <v>Red</v>
      </c>
      <c r="AA6405" t="str">
        <f t="shared" si="2080"/>
        <v>Green</v>
      </c>
      <c r="AB6405" t="str">
        <f t="shared" si="2081"/>
        <v>Green</v>
      </c>
      <c r="AC6405" t="str">
        <f t="shared" si="2082"/>
        <v>Red</v>
      </c>
      <c r="AD6405" t="str">
        <f t="shared" si="2083"/>
        <v>Green</v>
      </c>
    </row>
    <row r="6406" spans="1:30" x14ac:dyDescent="0.3">
      <c r="A6406" t="str">
        <f t="shared" si="2064"/>
        <v>08/08/2026PauAnnecy</v>
      </c>
      <c r="D6406" s="2">
        <v>46242</v>
      </c>
      <c r="E6406" s="3">
        <v>0.78125</v>
      </c>
      <c r="F6406" t="s">
        <v>1465</v>
      </c>
      <c r="G6406" t="s">
        <v>3757</v>
      </c>
      <c r="H6406">
        <v>0</v>
      </c>
      <c r="I6406">
        <v>1</v>
      </c>
      <c r="J6406">
        <v>0</v>
      </c>
      <c r="K6406">
        <v>1</v>
      </c>
      <c r="L6406" s="22" t="str">
        <f t="shared" si="2065"/>
        <v>08/08/2026</v>
      </c>
      <c r="M6406" s="23">
        <f t="shared" si="2066"/>
        <v>0.65625</v>
      </c>
      <c r="N6406" t="str">
        <f t="shared" si="2067"/>
        <v>0 - 1</v>
      </c>
      <c r="O6406" t="str">
        <f t="shared" si="2068"/>
        <v>Red</v>
      </c>
      <c r="P6406" t="str">
        <f t="shared" si="2069"/>
        <v>Red</v>
      </c>
      <c r="Q6406" t="str">
        <f t="shared" si="2070"/>
        <v>Green</v>
      </c>
      <c r="R6406" t="str">
        <f t="shared" si="2071"/>
        <v>Red</v>
      </c>
      <c r="S6406" t="str">
        <f t="shared" si="2072"/>
        <v>Green</v>
      </c>
      <c r="T6406" t="str">
        <f t="shared" si="2073"/>
        <v>Green</v>
      </c>
      <c r="U6406" t="str">
        <f t="shared" si="2074"/>
        <v>Red</v>
      </c>
      <c r="V6406" t="str">
        <f t="shared" si="2075"/>
        <v>Red</v>
      </c>
      <c r="W6406" t="str">
        <f t="shared" si="2076"/>
        <v>Green</v>
      </c>
      <c r="X6406" t="str">
        <f t="shared" si="2077"/>
        <v>Green</v>
      </c>
      <c r="Y6406" t="str">
        <f t="shared" si="2078"/>
        <v>Red</v>
      </c>
      <c r="Z6406" t="str">
        <f t="shared" si="2079"/>
        <v>Red</v>
      </c>
      <c r="AA6406" t="str">
        <f t="shared" si="2080"/>
        <v>Green</v>
      </c>
      <c r="AB6406" t="str">
        <f t="shared" si="2081"/>
        <v>Green</v>
      </c>
      <c r="AC6406" t="str">
        <f t="shared" si="2082"/>
        <v>Red</v>
      </c>
      <c r="AD6406" t="str">
        <f t="shared" si="2083"/>
        <v>Green</v>
      </c>
    </row>
    <row r="6407" spans="1:30" x14ac:dyDescent="0.3">
      <c r="A6407" t="str">
        <f t="shared" si="2064"/>
        <v>08/08/2026Rodez AveyronLaval</v>
      </c>
      <c r="D6407" s="2">
        <v>46242</v>
      </c>
      <c r="E6407" s="3">
        <v>0.78125</v>
      </c>
      <c r="F6407" t="s">
        <v>1721</v>
      </c>
      <c r="G6407" t="s">
        <v>1703</v>
      </c>
      <c r="H6407">
        <v>0</v>
      </c>
      <c r="I6407">
        <v>0</v>
      </c>
      <c r="J6407">
        <v>3</v>
      </c>
      <c r="K6407">
        <v>1</v>
      </c>
      <c r="L6407" s="22" t="str">
        <f t="shared" si="2065"/>
        <v>08/08/2026</v>
      </c>
      <c r="M6407" s="23">
        <f t="shared" si="2066"/>
        <v>0.65625</v>
      </c>
      <c r="N6407" t="str">
        <f t="shared" si="2067"/>
        <v>3 - 1</v>
      </c>
      <c r="O6407" t="str">
        <f t="shared" si="2068"/>
        <v>Green</v>
      </c>
      <c r="P6407" t="str">
        <f t="shared" si="2069"/>
        <v>Red</v>
      </c>
      <c r="Q6407" t="str">
        <f t="shared" si="2070"/>
        <v>Red</v>
      </c>
      <c r="R6407" t="str">
        <f t="shared" si="2071"/>
        <v>Green</v>
      </c>
      <c r="S6407" t="str">
        <f t="shared" si="2072"/>
        <v>Red</v>
      </c>
      <c r="T6407" t="str">
        <f t="shared" si="2073"/>
        <v>Green</v>
      </c>
      <c r="U6407" t="str">
        <f t="shared" si="2074"/>
        <v>Red</v>
      </c>
      <c r="V6407" t="str">
        <f t="shared" si="2075"/>
        <v>Green</v>
      </c>
      <c r="W6407" t="str">
        <f t="shared" si="2076"/>
        <v>Red</v>
      </c>
      <c r="X6407" t="str">
        <f t="shared" si="2077"/>
        <v>Red</v>
      </c>
      <c r="Y6407" t="str">
        <f t="shared" si="2078"/>
        <v>Green</v>
      </c>
      <c r="Z6407" t="str">
        <f t="shared" si="2079"/>
        <v>Green</v>
      </c>
      <c r="AA6407" t="str">
        <f t="shared" si="2080"/>
        <v>Red</v>
      </c>
      <c r="AB6407" t="str">
        <f t="shared" si="2081"/>
        <v>Red</v>
      </c>
      <c r="AC6407" t="str">
        <f t="shared" si="2082"/>
        <v>Green</v>
      </c>
      <c r="AD6407" t="str">
        <f t="shared" si="2083"/>
        <v>Red</v>
      </c>
    </row>
    <row r="6408" spans="1:30" x14ac:dyDescent="0.3">
      <c r="A6408" t="str">
        <f t="shared" si="2064"/>
        <v>08/08/2026Sint TruidenLommel United</v>
      </c>
      <c r="D6408" s="2">
        <v>46242</v>
      </c>
      <c r="E6408" s="3">
        <v>0.78125</v>
      </c>
      <c r="F6408" t="s">
        <v>1720</v>
      </c>
      <c r="G6408" t="s">
        <v>2635</v>
      </c>
      <c r="H6408">
        <v>0</v>
      </c>
      <c r="I6408">
        <v>1</v>
      </c>
      <c r="J6408">
        <v>1</v>
      </c>
      <c r="K6408">
        <v>1</v>
      </c>
      <c r="L6408" s="22" t="str">
        <f t="shared" si="2065"/>
        <v>08/08/2026</v>
      </c>
      <c r="M6408" s="23">
        <f t="shared" si="2066"/>
        <v>0.65625</v>
      </c>
      <c r="N6408" t="str">
        <f t="shared" si="2067"/>
        <v>1 - 1</v>
      </c>
      <c r="O6408" t="str">
        <f t="shared" si="2068"/>
        <v>Red</v>
      </c>
      <c r="P6408" t="str">
        <f t="shared" si="2069"/>
        <v>Green</v>
      </c>
      <c r="Q6408" t="str">
        <f t="shared" si="2070"/>
        <v>Red</v>
      </c>
      <c r="R6408" t="str">
        <f t="shared" si="2071"/>
        <v>Green</v>
      </c>
      <c r="S6408" t="str">
        <f t="shared" si="2072"/>
        <v>Green</v>
      </c>
      <c r="T6408" t="str">
        <f t="shared" si="2073"/>
        <v>Red</v>
      </c>
      <c r="U6408" t="str">
        <f t="shared" si="2074"/>
        <v>Red</v>
      </c>
      <c r="V6408" t="str">
        <f t="shared" si="2075"/>
        <v>Red</v>
      </c>
      <c r="W6408" t="str">
        <f t="shared" si="2076"/>
        <v>Green</v>
      </c>
      <c r="X6408" t="str">
        <f t="shared" si="2077"/>
        <v>Green</v>
      </c>
      <c r="Y6408" t="str">
        <f t="shared" si="2078"/>
        <v>Green</v>
      </c>
      <c r="Z6408" t="str">
        <f t="shared" si="2079"/>
        <v>Red</v>
      </c>
      <c r="AA6408" t="str">
        <f t="shared" si="2080"/>
        <v>Green</v>
      </c>
      <c r="AB6408" t="str">
        <f t="shared" si="2081"/>
        <v>Green</v>
      </c>
      <c r="AC6408" t="str">
        <f t="shared" si="2082"/>
        <v>Green</v>
      </c>
      <c r="AD6408" t="str">
        <f t="shared" si="2083"/>
        <v>Red</v>
      </c>
    </row>
    <row r="6409" spans="1:30" x14ac:dyDescent="0.3">
      <c r="A6409" t="str">
        <f t="shared" si="2064"/>
        <v>08/08/2026SochauxSaint-Etienne</v>
      </c>
      <c r="D6409" s="2">
        <v>46242</v>
      </c>
      <c r="E6409" s="3">
        <v>0.78125</v>
      </c>
      <c r="F6409" t="s">
        <v>1655</v>
      </c>
      <c r="G6409" t="s">
        <v>1830</v>
      </c>
      <c r="H6409">
        <v>0</v>
      </c>
      <c r="I6409">
        <v>3</v>
      </c>
      <c r="J6409">
        <v>0</v>
      </c>
      <c r="K6409">
        <v>3</v>
      </c>
      <c r="L6409" s="22" t="str">
        <f t="shared" si="2065"/>
        <v>08/08/2026</v>
      </c>
      <c r="M6409" s="23">
        <f t="shared" si="2066"/>
        <v>0.65625</v>
      </c>
      <c r="N6409" t="str">
        <f t="shared" si="2067"/>
        <v>0 - 3</v>
      </c>
      <c r="O6409" t="str">
        <f t="shared" si="2068"/>
        <v>Red</v>
      </c>
      <c r="P6409" t="str">
        <f t="shared" si="2069"/>
        <v>Red</v>
      </c>
      <c r="Q6409" t="str">
        <f t="shared" si="2070"/>
        <v>Green</v>
      </c>
      <c r="R6409" t="str">
        <f t="shared" si="2071"/>
        <v>Red</v>
      </c>
      <c r="S6409" t="str">
        <f t="shared" si="2072"/>
        <v>Green</v>
      </c>
      <c r="T6409" t="str">
        <f t="shared" si="2073"/>
        <v>Green</v>
      </c>
      <c r="U6409" t="str">
        <f t="shared" si="2074"/>
        <v>Red</v>
      </c>
      <c r="V6409" t="str">
        <f t="shared" si="2075"/>
        <v>Red</v>
      </c>
      <c r="W6409" t="str">
        <f t="shared" si="2076"/>
        <v>Green</v>
      </c>
      <c r="X6409" t="str">
        <f t="shared" si="2077"/>
        <v>Green</v>
      </c>
      <c r="Y6409" t="str">
        <f t="shared" si="2078"/>
        <v>Green</v>
      </c>
      <c r="Z6409" t="str">
        <f t="shared" si="2079"/>
        <v>Green</v>
      </c>
      <c r="AA6409" t="str">
        <f t="shared" si="2080"/>
        <v>Red</v>
      </c>
      <c r="AB6409" t="str">
        <f t="shared" si="2081"/>
        <v>Green</v>
      </c>
      <c r="AC6409" t="str">
        <f t="shared" si="2082"/>
        <v>Red</v>
      </c>
      <c r="AD6409" t="str">
        <f t="shared" si="2083"/>
        <v>Green</v>
      </c>
    </row>
    <row r="6410" spans="1:30" x14ac:dyDescent="0.3">
      <c r="A6410" t="str">
        <f t="shared" si="2064"/>
        <v>08/08/2026AlafossAlftanes</v>
      </c>
      <c r="D6410" s="2">
        <v>46242</v>
      </c>
      <c r="E6410" s="3">
        <v>0.79166666666666663</v>
      </c>
      <c r="F6410" t="s">
        <v>1845</v>
      </c>
      <c r="G6410" t="s">
        <v>2048</v>
      </c>
      <c r="H6410">
        <v>1</v>
      </c>
      <c r="I6410">
        <v>5</v>
      </c>
      <c r="J6410">
        <v>2</v>
      </c>
      <c r="K6410">
        <v>7</v>
      </c>
      <c r="L6410" s="22" t="str">
        <f t="shared" si="2065"/>
        <v>08/08/2026</v>
      </c>
      <c r="M6410" s="23">
        <f t="shared" si="2066"/>
        <v>0.66666666666666663</v>
      </c>
      <c r="N6410" t="str">
        <f t="shared" si="2067"/>
        <v>2 - 7</v>
      </c>
      <c r="O6410" t="str">
        <f t="shared" si="2068"/>
        <v>Red</v>
      </c>
      <c r="P6410" t="str">
        <f t="shared" si="2069"/>
        <v>Red</v>
      </c>
      <c r="Q6410" t="str">
        <f t="shared" si="2070"/>
        <v>Green</v>
      </c>
      <c r="R6410" t="str">
        <f t="shared" si="2071"/>
        <v>Red</v>
      </c>
      <c r="S6410" t="str">
        <f t="shared" si="2072"/>
        <v>Green</v>
      </c>
      <c r="T6410" t="str">
        <f t="shared" si="2073"/>
        <v>Green</v>
      </c>
      <c r="U6410" t="str">
        <f t="shared" si="2074"/>
        <v>Red</v>
      </c>
      <c r="V6410" t="str">
        <f t="shared" si="2075"/>
        <v>Red</v>
      </c>
      <c r="W6410" t="str">
        <f t="shared" si="2076"/>
        <v>Green</v>
      </c>
      <c r="X6410" t="str">
        <f t="shared" si="2077"/>
        <v>Green</v>
      </c>
      <c r="Y6410" t="str">
        <f t="shared" si="2078"/>
        <v>Green</v>
      </c>
      <c r="Z6410" t="str">
        <f t="shared" si="2079"/>
        <v>Green</v>
      </c>
      <c r="AA6410" t="str">
        <f t="shared" si="2080"/>
        <v>Red</v>
      </c>
      <c r="AB6410" t="str">
        <f t="shared" si="2081"/>
        <v>Red</v>
      </c>
      <c r="AC6410" t="str">
        <f t="shared" si="2082"/>
        <v>Green</v>
      </c>
      <c r="AD6410" t="str">
        <f t="shared" si="2083"/>
        <v>Red</v>
      </c>
    </row>
    <row r="6411" spans="1:30" x14ac:dyDescent="0.3">
      <c r="A6411" t="str">
        <f t="shared" si="2064"/>
        <v>08/08/2026Atletico de RafaelaChacarita Juniors</v>
      </c>
      <c r="B6411" t="s">
        <v>806</v>
      </c>
      <c r="C6411" t="s">
        <v>807</v>
      </c>
      <c r="D6411" s="2">
        <v>46242</v>
      </c>
      <c r="E6411" s="3">
        <v>0.79166666666666663</v>
      </c>
      <c r="F6411" t="s">
        <v>2755</v>
      </c>
      <c r="G6411" t="s">
        <v>339</v>
      </c>
      <c r="H6411">
        <v>1</v>
      </c>
      <c r="I6411">
        <v>0</v>
      </c>
      <c r="J6411">
        <v>1</v>
      </c>
      <c r="K6411">
        <v>0</v>
      </c>
      <c r="L6411" s="22" t="str">
        <f t="shared" si="2065"/>
        <v>08/08/2026</v>
      </c>
      <c r="M6411" s="23">
        <f t="shared" si="2066"/>
        <v>0.66666666666666663</v>
      </c>
      <c r="N6411" t="str">
        <f t="shared" si="2067"/>
        <v>1 - 0</v>
      </c>
      <c r="O6411" t="str">
        <f t="shared" si="2068"/>
        <v>Green</v>
      </c>
      <c r="P6411" t="str">
        <f t="shared" si="2069"/>
        <v>Red</v>
      </c>
      <c r="Q6411" t="str">
        <f t="shared" si="2070"/>
        <v>Red</v>
      </c>
      <c r="R6411" t="str">
        <f t="shared" si="2071"/>
        <v>Green</v>
      </c>
      <c r="S6411" t="str">
        <f t="shared" si="2072"/>
        <v>Red</v>
      </c>
      <c r="T6411" t="str">
        <f t="shared" si="2073"/>
        <v>Green</v>
      </c>
      <c r="U6411" t="str">
        <f t="shared" si="2074"/>
        <v>Green</v>
      </c>
      <c r="V6411" t="str">
        <f t="shared" si="2075"/>
        <v>Red</v>
      </c>
      <c r="W6411" t="str">
        <f t="shared" si="2076"/>
        <v>Red</v>
      </c>
      <c r="X6411" t="str">
        <f t="shared" si="2077"/>
        <v>Green</v>
      </c>
      <c r="Y6411" t="str">
        <f t="shared" si="2078"/>
        <v>Red</v>
      </c>
      <c r="Z6411" t="str">
        <f t="shared" si="2079"/>
        <v>Red</v>
      </c>
      <c r="AA6411" t="str">
        <f t="shared" si="2080"/>
        <v>Green</v>
      </c>
      <c r="AB6411" t="str">
        <f t="shared" si="2081"/>
        <v>Green</v>
      </c>
      <c r="AC6411" t="str">
        <f t="shared" si="2082"/>
        <v>Red</v>
      </c>
      <c r="AD6411" t="str">
        <f t="shared" si="2083"/>
        <v>Green</v>
      </c>
    </row>
    <row r="6412" spans="1:30" x14ac:dyDescent="0.3">
      <c r="A6412" t="str">
        <f t="shared" si="2064"/>
        <v>08/08/2026AZ AlkmaarADO Den Haag</v>
      </c>
      <c r="B6412" t="s">
        <v>7204</v>
      </c>
      <c r="C6412" t="s">
        <v>6758</v>
      </c>
      <c r="D6412" s="2">
        <v>46242</v>
      </c>
      <c r="E6412" s="3">
        <v>0.79166666666666663</v>
      </c>
      <c r="F6412" t="s">
        <v>1733</v>
      </c>
      <c r="G6412" t="s">
        <v>2636</v>
      </c>
      <c r="H6412">
        <v>0</v>
      </c>
      <c r="I6412">
        <v>0</v>
      </c>
      <c r="J6412">
        <v>2</v>
      </c>
      <c r="K6412">
        <v>0</v>
      </c>
      <c r="L6412" s="22" t="str">
        <f t="shared" si="2065"/>
        <v>08/08/2026</v>
      </c>
      <c r="M6412" s="23">
        <f t="shared" si="2066"/>
        <v>0.66666666666666663</v>
      </c>
      <c r="N6412" t="str">
        <f t="shared" si="2067"/>
        <v>2 - 0</v>
      </c>
      <c r="O6412" t="str">
        <f t="shared" si="2068"/>
        <v>Green</v>
      </c>
      <c r="P6412" t="str">
        <f t="shared" si="2069"/>
        <v>Red</v>
      </c>
      <c r="Q6412" t="str">
        <f t="shared" si="2070"/>
        <v>Red</v>
      </c>
      <c r="R6412" t="str">
        <f t="shared" si="2071"/>
        <v>Green</v>
      </c>
      <c r="S6412" t="str">
        <f t="shared" si="2072"/>
        <v>Red</v>
      </c>
      <c r="T6412" t="str">
        <f t="shared" si="2073"/>
        <v>Green</v>
      </c>
      <c r="U6412" t="str">
        <f t="shared" si="2074"/>
        <v>Red</v>
      </c>
      <c r="V6412" t="str">
        <f t="shared" si="2075"/>
        <v>Green</v>
      </c>
      <c r="W6412" t="str">
        <f t="shared" si="2076"/>
        <v>Red</v>
      </c>
      <c r="X6412" t="str">
        <f t="shared" si="2077"/>
        <v>Red</v>
      </c>
      <c r="Y6412" t="str">
        <f t="shared" si="2078"/>
        <v>Green</v>
      </c>
      <c r="Z6412" t="str">
        <f t="shared" si="2079"/>
        <v>Red</v>
      </c>
      <c r="AA6412" t="str">
        <f t="shared" si="2080"/>
        <v>Green</v>
      </c>
      <c r="AB6412" t="str">
        <f t="shared" si="2081"/>
        <v>Green</v>
      </c>
      <c r="AC6412" t="str">
        <f t="shared" si="2082"/>
        <v>Red</v>
      </c>
      <c r="AD6412" t="str">
        <f t="shared" si="2083"/>
        <v>Green</v>
      </c>
    </row>
    <row r="6413" spans="1:30" x14ac:dyDescent="0.3">
      <c r="A6413" t="str">
        <f t="shared" si="2064"/>
        <v>08/08/2026BarcelonaNottingham Forest</v>
      </c>
      <c r="D6413" s="2">
        <v>46242</v>
      </c>
      <c r="E6413" s="3">
        <v>0.79166666666666663</v>
      </c>
      <c r="F6413" t="s">
        <v>2683</v>
      </c>
      <c r="G6413" t="s">
        <v>1594</v>
      </c>
      <c r="H6413">
        <v>0</v>
      </c>
      <c r="I6413">
        <v>0</v>
      </c>
      <c r="J6413">
        <v>1</v>
      </c>
      <c r="K6413">
        <v>0</v>
      </c>
      <c r="L6413" s="22" t="str">
        <f t="shared" si="2065"/>
        <v>08/08/2026</v>
      </c>
      <c r="M6413" s="23">
        <f t="shared" si="2066"/>
        <v>0.66666666666666663</v>
      </c>
      <c r="N6413" t="str">
        <f t="shared" si="2067"/>
        <v>1 - 0</v>
      </c>
      <c r="O6413" t="str">
        <f t="shared" si="2068"/>
        <v>Green</v>
      </c>
      <c r="P6413" t="str">
        <f t="shared" si="2069"/>
        <v>Red</v>
      </c>
      <c r="Q6413" t="str">
        <f t="shared" si="2070"/>
        <v>Red</v>
      </c>
      <c r="R6413" t="str">
        <f t="shared" si="2071"/>
        <v>Green</v>
      </c>
      <c r="S6413" t="str">
        <f t="shared" si="2072"/>
        <v>Red</v>
      </c>
      <c r="T6413" t="str">
        <f t="shared" si="2073"/>
        <v>Green</v>
      </c>
      <c r="U6413" t="str">
        <f t="shared" si="2074"/>
        <v>Red</v>
      </c>
      <c r="V6413" t="str">
        <f t="shared" si="2075"/>
        <v>Green</v>
      </c>
      <c r="W6413" t="str">
        <f t="shared" si="2076"/>
        <v>Red</v>
      </c>
      <c r="X6413" t="str">
        <f t="shared" si="2077"/>
        <v>Red</v>
      </c>
      <c r="Y6413" t="str">
        <f t="shared" si="2078"/>
        <v>Red</v>
      </c>
      <c r="Z6413" t="str">
        <f t="shared" si="2079"/>
        <v>Red</v>
      </c>
      <c r="AA6413" t="str">
        <f t="shared" si="2080"/>
        <v>Green</v>
      </c>
      <c r="AB6413" t="str">
        <f t="shared" si="2081"/>
        <v>Green</v>
      </c>
      <c r="AC6413" t="str">
        <f t="shared" si="2082"/>
        <v>Red</v>
      </c>
      <c r="AD6413" t="str">
        <f t="shared" si="2083"/>
        <v>Green</v>
      </c>
    </row>
    <row r="6414" spans="1:30" x14ac:dyDescent="0.3">
      <c r="A6414" t="str">
        <f t="shared" si="2064"/>
        <v>08/08/2026CA Sarmiento ResistenciaEscobar FC</v>
      </c>
      <c r="B6414" t="s">
        <v>806</v>
      </c>
      <c r="D6414" s="2">
        <v>46242</v>
      </c>
      <c r="E6414" s="3">
        <v>0.79166666666666663</v>
      </c>
      <c r="F6414" t="s">
        <v>4641</v>
      </c>
      <c r="G6414" t="s">
        <v>2235</v>
      </c>
      <c r="H6414">
        <v>0</v>
      </c>
      <c r="I6414">
        <v>0</v>
      </c>
      <c r="J6414">
        <v>0</v>
      </c>
      <c r="K6414">
        <v>1</v>
      </c>
      <c r="L6414" s="22" t="str">
        <f t="shared" si="2065"/>
        <v>08/08/2026</v>
      </c>
      <c r="M6414" s="23">
        <f t="shared" si="2066"/>
        <v>0.66666666666666663</v>
      </c>
      <c r="N6414" t="str">
        <f t="shared" si="2067"/>
        <v>0 - 1</v>
      </c>
      <c r="O6414" t="str">
        <f t="shared" si="2068"/>
        <v>Red</v>
      </c>
      <c r="P6414" t="str">
        <f t="shared" si="2069"/>
        <v>Red</v>
      </c>
      <c r="Q6414" t="str">
        <f t="shared" si="2070"/>
        <v>Green</v>
      </c>
      <c r="R6414" t="str">
        <f t="shared" si="2071"/>
        <v>Red</v>
      </c>
      <c r="S6414" t="str">
        <f t="shared" si="2072"/>
        <v>Green</v>
      </c>
      <c r="T6414" t="str">
        <f t="shared" si="2073"/>
        <v>Green</v>
      </c>
      <c r="U6414" t="str">
        <f t="shared" si="2074"/>
        <v>Red</v>
      </c>
      <c r="V6414" t="str">
        <f t="shared" si="2075"/>
        <v>Green</v>
      </c>
      <c r="W6414" t="str">
        <f t="shared" si="2076"/>
        <v>Red</v>
      </c>
      <c r="X6414" t="str">
        <f t="shared" si="2077"/>
        <v>Red</v>
      </c>
      <c r="Y6414" t="str">
        <f t="shared" si="2078"/>
        <v>Red</v>
      </c>
      <c r="Z6414" t="str">
        <f t="shared" si="2079"/>
        <v>Red</v>
      </c>
      <c r="AA6414" t="str">
        <f t="shared" si="2080"/>
        <v>Green</v>
      </c>
      <c r="AB6414" t="str">
        <f t="shared" si="2081"/>
        <v>Green</v>
      </c>
      <c r="AC6414" t="str">
        <f t="shared" si="2082"/>
        <v>Red</v>
      </c>
      <c r="AD6414" t="str">
        <f t="shared" si="2083"/>
        <v>Green</v>
      </c>
    </row>
    <row r="6415" spans="1:30" x14ac:dyDescent="0.3">
      <c r="A6415" t="str">
        <f t="shared" si="2064"/>
        <v>08/08/2026CD MafraGD Vitoria de Sernache</v>
      </c>
      <c r="D6415" s="2">
        <v>46242</v>
      </c>
      <c r="E6415" s="3">
        <v>0.79166666666666663</v>
      </c>
      <c r="F6415" t="s">
        <v>7625</v>
      </c>
      <c r="G6415" t="s">
        <v>7626</v>
      </c>
      <c r="H6415">
        <v>3</v>
      </c>
      <c r="I6415">
        <v>0</v>
      </c>
      <c r="J6415">
        <v>5</v>
      </c>
      <c r="K6415">
        <v>0</v>
      </c>
      <c r="L6415" s="22" t="str">
        <f t="shared" si="2065"/>
        <v>08/08/2026</v>
      </c>
      <c r="M6415" s="23">
        <f t="shared" si="2066"/>
        <v>0.66666666666666663</v>
      </c>
      <c r="N6415" t="str">
        <f t="shared" si="2067"/>
        <v>5 - 0</v>
      </c>
      <c r="O6415" t="str">
        <f t="shared" si="2068"/>
        <v>Green</v>
      </c>
      <c r="P6415" t="str">
        <f t="shared" si="2069"/>
        <v>Red</v>
      </c>
      <c r="Q6415" t="str">
        <f t="shared" si="2070"/>
        <v>Red</v>
      </c>
      <c r="R6415" t="str">
        <f t="shared" si="2071"/>
        <v>Green</v>
      </c>
      <c r="S6415" t="str">
        <f t="shared" si="2072"/>
        <v>Red</v>
      </c>
      <c r="T6415" t="str">
        <f t="shared" si="2073"/>
        <v>Green</v>
      </c>
      <c r="U6415" t="str">
        <f t="shared" si="2074"/>
        <v>Green</v>
      </c>
      <c r="V6415" t="str">
        <f t="shared" si="2075"/>
        <v>Red</v>
      </c>
      <c r="W6415" t="str">
        <f t="shared" si="2076"/>
        <v>Red</v>
      </c>
      <c r="X6415" t="str">
        <f t="shared" si="2077"/>
        <v>Green</v>
      </c>
      <c r="Y6415" t="str">
        <f t="shared" si="2078"/>
        <v>Green</v>
      </c>
      <c r="Z6415" t="str">
        <f t="shared" si="2079"/>
        <v>Green</v>
      </c>
      <c r="AA6415" t="str">
        <f t="shared" si="2080"/>
        <v>Red</v>
      </c>
      <c r="AB6415" t="str">
        <f t="shared" si="2081"/>
        <v>Red</v>
      </c>
      <c r="AC6415" t="str">
        <f t="shared" si="2082"/>
        <v>Red</v>
      </c>
      <c r="AD6415" t="str">
        <f t="shared" si="2083"/>
        <v>Green</v>
      </c>
    </row>
    <row r="6416" spans="1:30" x14ac:dyDescent="0.3">
      <c r="A6416" t="str">
        <f t="shared" si="2064"/>
        <v>08/08/2026Club Sportivo AmelianoCerro Porteno</v>
      </c>
      <c r="D6416" s="2">
        <v>46242</v>
      </c>
      <c r="E6416" s="3">
        <v>0.79166666666666663</v>
      </c>
      <c r="F6416" t="s">
        <v>3509</v>
      </c>
      <c r="G6416" t="s">
        <v>2536</v>
      </c>
      <c r="H6416">
        <v>0</v>
      </c>
      <c r="I6416">
        <v>0</v>
      </c>
      <c r="J6416">
        <v>1</v>
      </c>
      <c r="K6416">
        <v>0</v>
      </c>
      <c r="L6416" s="22" t="str">
        <f t="shared" si="2065"/>
        <v>08/08/2026</v>
      </c>
      <c r="M6416" s="23">
        <f t="shared" si="2066"/>
        <v>0.66666666666666663</v>
      </c>
      <c r="N6416" t="str">
        <f t="shared" si="2067"/>
        <v>1 - 0</v>
      </c>
      <c r="O6416" t="str">
        <f t="shared" si="2068"/>
        <v>Green</v>
      </c>
      <c r="P6416" t="str">
        <f t="shared" si="2069"/>
        <v>Red</v>
      </c>
      <c r="Q6416" t="str">
        <f t="shared" si="2070"/>
        <v>Red</v>
      </c>
      <c r="R6416" t="str">
        <f t="shared" si="2071"/>
        <v>Green</v>
      </c>
      <c r="S6416" t="str">
        <f t="shared" si="2072"/>
        <v>Red</v>
      </c>
      <c r="T6416" t="str">
        <f t="shared" si="2073"/>
        <v>Green</v>
      </c>
      <c r="U6416" t="str">
        <f t="shared" si="2074"/>
        <v>Red</v>
      </c>
      <c r="V6416" t="str">
        <f t="shared" si="2075"/>
        <v>Green</v>
      </c>
      <c r="W6416" t="str">
        <f t="shared" si="2076"/>
        <v>Red</v>
      </c>
      <c r="X6416" t="str">
        <f t="shared" si="2077"/>
        <v>Red</v>
      </c>
      <c r="Y6416" t="str">
        <f t="shared" si="2078"/>
        <v>Red</v>
      </c>
      <c r="Z6416" t="str">
        <f t="shared" si="2079"/>
        <v>Red</v>
      </c>
      <c r="AA6416" t="str">
        <f t="shared" si="2080"/>
        <v>Green</v>
      </c>
      <c r="AB6416" t="str">
        <f t="shared" si="2081"/>
        <v>Green</v>
      </c>
      <c r="AC6416" t="str">
        <f t="shared" si="2082"/>
        <v>Red</v>
      </c>
      <c r="AD6416" t="str">
        <f t="shared" si="2083"/>
        <v>Green</v>
      </c>
    </row>
    <row r="6417" spans="1:30" x14ac:dyDescent="0.3">
      <c r="A6417" t="str">
        <f t="shared" si="2064"/>
        <v>08/08/2026Colon MontevideoCerrito</v>
      </c>
      <c r="D6417" s="2">
        <v>46242</v>
      </c>
      <c r="E6417" s="3">
        <v>0.79166666666666663</v>
      </c>
      <c r="F6417" t="s">
        <v>3679</v>
      </c>
      <c r="G6417" t="s">
        <v>1125</v>
      </c>
      <c r="H6417">
        <v>0</v>
      </c>
      <c r="I6417">
        <v>0</v>
      </c>
      <c r="J6417">
        <v>1</v>
      </c>
      <c r="K6417">
        <v>0</v>
      </c>
      <c r="L6417" s="22" t="str">
        <f t="shared" si="2065"/>
        <v>08/08/2026</v>
      </c>
      <c r="M6417" s="23">
        <f t="shared" si="2066"/>
        <v>0.66666666666666663</v>
      </c>
      <c r="N6417" t="str">
        <f t="shared" si="2067"/>
        <v>1 - 0</v>
      </c>
      <c r="O6417" t="str">
        <f t="shared" si="2068"/>
        <v>Green</v>
      </c>
      <c r="P6417" t="str">
        <f t="shared" si="2069"/>
        <v>Red</v>
      </c>
      <c r="Q6417" t="str">
        <f t="shared" si="2070"/>
        <v>Red</v>
      </c>
      <c r="R6417" t="str">
        <f t="shared" si="2071"/>
        <v>Green</v>
      </c>
      <c r="S6417" t="str">
        <f t="shared" si="2072"/>
        <v>Red</v>
      </c>
      <c r="T6417" t="str">
        <f t="shared" si="2073"/>
        <v>Green</v>
      </c>
      <c r="U6417" t="str">
        <f t="shared" si="2074"/>
        <v>Red</v>
      </c>
      <c r="V6417" t="str">
        <f t="shared" si="2075"/>
        <v>Green</v>
      </c>
      <c r="W6417" t="str">
        <f t="shared" si="2076"/>
        <v>Red</v>
      </c>
      <c r="X6417" t="str">
        <f t="shared" si="2077"/>
        <v>Red</v>
      </c>
      <c r="Y6417" t="str">
        <f t="shared" si="2078"/>
        <v>Red</v>
      </c>
      <c r="Z6417" t="str">
        <f t="shared" si="2079"/>
        <v>Red</v>
      </c>
      <c r="AA6417" t="str">
        <f t="shared" si="2080"/>
        <v>Green</v>
      </c>
      <c r="AB6417" t="str">
        <f t="shared" si="2081"/>
        <v>Green</v>
      </c>
      <c r="AC6417" t="str">
        <f t="shared" si="2082"/>
        <v>Red</v>
      </c>
      <c r="AD6417" t="str">
        <f t="shared" si="2083"/>
        <v>Green</v>
      </c>
    </row>
    <row r="6418" spans="1:30" x14ac:dyDescent="0.3">
      <c r="A6418" t="str">
        <f t="shared" si="2064"/>
        <v>08/08/2026Democrata SLMamore MG</v>
      </c>
      <c r="B6418" t="s">
        <v>804</v>
      </c>
      <c r="D6418" s="2">
        <v>46242</v>
      </c>
      <c r="E6418" s="3">
        <v>0.79166666666666663</v>
      </c>
      <c r="F6418" t="s">
        <v>3045</v>
      </c>
      <c r="G6418" t="s">
        <v>3048</v>
      </c>
      <c r="H6418">
        <v>0</v>
      </c>
      <c r="I6418">
        <v>0</v>
      </c>
      <c r="J6418">
        <v>3</v>
      </c>
      <c r="K6418">
        <v>1</v>
      </c>
      <c r="L6418" s="22" t="str">
        <f t="shared" si="2065"/>
        <v>08/08/2026</v>
      </c>
      <c r="M6418" s="23">
        <f t="shared" si="2066"/>
        <v>0.66666666666666663</v>
      </c>
      <c r="N6418" t="str">
        <f t="shared" si="2067"/>
        <v>3 - 1</v>
      </c>
      <c r="O6418" t="str">
        <f t="shared" si="2068"/>
        <v>Green</v>
      </c>
      <c r="P6418" t="str">
        <f t="shared" si="2069"/>
        <v>Red</v>
      </c>
      <c r="Q6418" t="str">
        <f t="shared" si="2070"/>
        <v>Red</v>
      </c>
      <c r="R6418" t="str">
        <f t="shared" si="2071"/>
        <v>Green</v>
      </c>
      <c r="S6418" t="str">
        <f t="shared" si="2072"/>
        <v>Red</v>
      </c>
      <c r="T6418" t="str">
        <f t="shared" si="2073"/>
        <v>Green</v>
      </c>
      <c r="U6418" t="str">
        <f t="shared" si="2074"/>
        <v>Red</v>
      </c>
      <c r="V6418" t="str">
        <f t="shared" si="2075"/>
        <v>Green</v>
      </c>
      <c r="W6418" t="str">
        <f t="shared" si="2076"/>
        <v>Red</v>
      </c>
      <c r="X6418" t="str">
        <f t="shared" si="2077"/>
        <v>Red</v>
      </c>
      <c r="Y6418" t="str">
        <f t="shared" si="2078"/>
        <v>Green</v>
      </c>
      <c r="Z6418" t="str">
        <f t="shared" si="2079"/>
        <v>Green</v>
      </c>
      <c r="AA6418" t="str">
        <f t="shared" si="2080"/>
        <v>Red</v>
      </c>
      <c r="AB6418" t="str">
        <f t="shared" si="2081"/>
        <v>Red</v>
      </c>
      <c r="AC6418" t="str">
        <f t="shared" si="2082"/>
        <v>Green</v>
      </c>
      <c r="AD6418" t="str">
        <f t="shared" si="2083"/>
        <v>Red</v>
      </c>
    </row>
    <row r="6419" spans="1:30" x14ac:dyDescent="0.3">
      <c r="A6419" t="str">
        <f t="shared" si="2064"/>
        <v>08/08/2026Deportivo Cuenca ReservesVinotinto FC</v>
      </c>
      <c r="D6419" s="2">
        <v>46242</v>
      </c>
      <c r="E6419" s="3">
        <v>0.79166666666666663</v>
      </c>
      <c r="F6419" t="s">
        <v>1850</v>
      </c>
      <c r="G6419" t="s">
        <v>2002</v>
      </c>
      <c r="H6419">
        <v>0</v>
      </c>
      <c r="I6419">
        <v>0</v>
      </c>
      <c r="J6419">
        <v>0</v>
      </c>
      <c r="K6419">
        <v>2</v>
      </c>
      <c r="L6419" s="22" t="str">
        <f t="shared" si="2065"/>
        <v>08/08/2026</v>
      </c>
      <c r="M6419" s="23">
        <f t="shared" si="2066"/>
        <v>0.66666666666666663</v>
      </c>
      <c r="N6419" t="str">
        <f t="shared" si="2067"/>
        <v>0 - 2</v>
      </c>
      <c r="O6419" t="str">
        <f t="shared" si="2068"/>
        <v>Red</v>
      </c>
      <c r="P6419" t="str">
        <f t="shared" si="2069"/>
        <v>Red</v>
      </c>
      <c r="Q6419" t="str">
        <f t="shared" si="2070"/>
        <v>Green</v>
      </c>
      <c r="R6419" t="str">
        <f t="shared" si="2071"/>
        <v>Red</v>
      </c>
      <c r="S6419" t="str">
        <f t="shared" si="2072"/>
        <v>Green</v>
      </c>
      <c r="T6419" t="str">
        <f t="shared" si="2073"/>
        <v>Green</v>
      </c>
      <c r="U6419" t="str">
        <f t="shared" si="2074"/>
        <v>Red</v>
      </c>
      <c r="V6419" t="str">
        <f t="shared" si="2075"/>
        <v>Green</v>
      </c>
      <c r="W6419" t="str">
        <f t="shared" si="2076"/>
        <v>Red</v>
      </c>
      <c r="X6419" t="str">
        <f t="shared" si="2077"/>
        <v>Red</v>
      </c>
      <c r="Y6419" t="str">
        <f t="shared" si="2078"/>
        <v>Green</v>
      </c>
      <c r="Z6419" t="str">
        <f t="shared" si="2079"/>
        <v>Red</v>
      </c>
      <c r="AA6419" t="str">
        <f t="shared" si="2080"/>
        <v>Green</v>
      </c>
      <c r="AB6419" t="str">
        <f t="shared" si="2081"/>
        <v>Green</v>
      </c>
      <c r="AC6419" t="str">
        <f t="shared" si="2082"/>
        <v>Red</v>
      </c>
      <c r="AD6419" t="str">
        <f t="shared" si="2083"/>
        <v>Green</v>
      </c>
    </row>
    <row r="6420" spans="1:30" x14ac:dyDescent="0.3">
      <c r="A6420" t="str">
        <f t="shared" si="2064"/>
        <v>08/08/2026FK SarajevoFK Radnik Bijeljina</v>
      </c>
      <c r="D6420" s="2">
        <v>46242</v>
      </c>
      <c r="E6420" s="3">
        <v>0.79166666666666663</v>
      </c>
      <c r="F6420" t="s">
        <v>7627</v>
      </c>
      <c r="G6420" t="s">
        <v>7628</v>
      </c>
      <c r="H6420">
        <v>0</v>
      </c>
      <c r="I6420">
        <v>0</v>
      </c>
      <c r="J6420">
        <v>0</v>
      </c>
      <c r="K6420">
        <v>0</v>
      </c>
      <c r="L6420" s="22" t="str">
        <f t="shared" si="2065"/>
        <v>08/08/2026</v>
      </c>
      <c r="M6420" s="23">
        <f t="shared" si="2066"/>
        <v>0.66666666666666663</v>
      </c>
      <c r="N6420" t="str">
        <f t="shared" si="2067"/>
        <v>0 - 0</v>
      </c>
      <c r="O6420" t="str">
        <f t="shared" si="2068"/>
        <v>Red</v>
      </c>
      <c r="P6420" t="str">
        <f t="shared" si="2069"/>
        <v>Green</v>
      </c>
      <c r="Q6420" t="str">
        <f t="shared" si="2070"/>
        <v>Red</v>
      </c>
      <c r="R6420" t="str">
        <f t="shared" si="2071"/>
        <v>Green</v>
      </c>
      <c r="S6420" t="str">
        <f t="shared" si="2072"/>
        <v>Green</v>
      </c>
      <c r="T6420" t="str">
        <f t="shared" si="2073"/>
        <v>Red</v>
      </c>
      <c r="U6420" t="str">
        <f t="shared" si="2074"/>
        <v>Red</v>
      </c>
      <c r="V6420" t="str">
        <f t="shared" si="2075"/>
        <v>Green</v>
      </c>
      <c r="W6420" t="str">
        <f t="shared" si="2076"/>
        <v>Red</v>
      </c>
      <c r="X6420" t="str">
        <f t="shared" si="2077"/>
        <v>Red</v>
      </c>
      <c r="Y6420" t="str">
        <f t="shared" si="2078"/>
        <v>Red</v>
      </c>
      <c r="Z6420" t="str">
        <f t="shared" si="2079"/>
        <v>Red</v>
      </c>
      <c r="AA6420" t="str">
        <f t="shared" si="2080"/>
        <v>Green</v>
      </c>
      <c r="AB6420" t="str">
        <f t="shared" si="2081"/>
        <v>Green</v>
      </c>
      <c r="AC6420" t="str">
        <f t="shared" si="2082"/>
        <v>Red</v>
      </c>
      <c r="AD6420" t="str">
        <f t="shared" si="2083"/>
        <v>Green</v>
      </c>
    </row>
    <row r="6421" spans="1:30" x14ac:dyDescent="0.3">
      <c r="A6421" t="str">
        <f t="shared" si="2064"/>
        <v>08/08/2026Gremio Anapolis GOTrindade AC</v>
      </c>
      <c r="B6421" t="s">
        <v>804</v>
      </c>
      <c r="D6421" s="2">
        <v>46242</v>
      </c>
      <c r="E6421" s="3">
        <v>0.79166666666666663</v>
      </c>
      <c r="F6421" t="s">
        <v>3055</v>
      </c>
      <c r="G6421" t="s">
        <v>3054</v>
      </c>
      <c r="H6421">
        <v>2</v>
      </c>
      <c r="I6421">
        <v>0</v>
      </c>
      <c r="J6421">
        <v>3</v>
      </c>
      <c r="K6421">
        <v>0</v>
      </c>
      <c r="L6421" s="22" t="str">
        <f t="shared" si="2065"/>
        <v>08/08/2026</v>
      </c>
      <c r="M6421" s="23">
        <f t="shared" si="2066"/>
        <v>0.66666666666666663</v>
      </c>
      <c r="N6421" t="str">
        <f t="shared" si="2067"/>
        <v>3 - 0</v>
      </c>
      <c r="O6421" t="str">
        <f t="shared" si="2068"/>
        <v>Green</v>
      </c>
      <c r="P6421" t="str">
        <f t="shared" si="2069"/>
        <v>Red</v>
      </c>
      <c r="Q6421" t="str">
        <f t="shared" si="2070"/>
        <v>Red</v>
      </c>
      <c r="R6421" t="str">
        <f t="shared" si="2071"/>
        <v>Green</v>
      </c>
      <c r="S6421" t="str">
        <f t="shared" si="2072"/>
        <v>Red</v>
      </c>
      <c r="T6421" t="str">
        <f t="shared" si="2073"/>
        <v>Green</v>
      </c>
      <c r="U6421" t="str">
        <f t="shared" si="2074"/>
        <v>Green</v>
      </c>
      <c r="V6421" t="str">
        <f t="shared" si="2075"/>
        <v>Red</v>
      </c>
      <c r="W6421" t="str">
        <f t="shared" si="2076"/>
        <v>Red</v>
      </c>
      <c r="X6421" t="str">
        <f t="shared" si="2077"/>
        <v>Green</v>
      </c>
      <c r="Y6421" t="str">
        <f t="shared" si="2078"/>
        <v>Green</v>
      </c>
      <c r="Z6421" t="str">
        <f t="shared" si="2079"/>
        <v>Green</v>
      </c>
      <c r="AA6421" t="str">
        <f t="shared" si="2080"/>
        <v>Red</v>
      </c>
      <c r="AB6421" t="str">
        <f t="shared" si="2081"/>
        <v>Green</v>
      </c>
      <c r="AC6421" t="str">
        <f t="shared" si="2082"/>
        <v>Red</v>
      </c>
      <c r="AD6421" t="str">
        <f t="shared" si="2083"/>
        <v>Green</v>
      </c>
    </row>
    <row r="6422" spans="1:30" x14ac:dyDescent="0.3">
      <c r="A6422" t="str">
        <f t="shared" si="2064"/>
        <v>08/08/2026Gremio RSSao Paulo</v>
      </c>
      <c r="B6422" t="s">
        <v>804</v>
      </c>
      <c r="C6422" t="s">
        <v>805</v>
      </c>
      <c r="D6422" s="2">
        <v>46242</v>
      </c>
      <c r="E6422" s="3">
        <v>0.79166666666666663</v>
      </c>
      <c r="F6422" t="s">
        <v>1886</v>
      </c>
      <c r="G6422" t="s">
        <v>877</v>
      </c>
      <c r="H6422">
        <v>0</v>
      </c>
      <c r="I6422">
        <v>1</v>
      </c>
      <c r="J6422">
        <v>2</v>
      </c>
      <c r="K6422">
        <v>1</v>
      </c>
      <c r="L6422" s="22" t="str">
        <f t="shared" si="2065"/>
        <v>08/08/2026</v>
      </c>
      <c r="M6422" s="23">
        <f t="shared" si="2066"/>
        <v>0.66666666666666663</v>
      </c>
      <c r="N6422" t="str">
        <f t="shared" si="2067"/>
        <v>2 - 1</v>
      </c>
      <c r="O6422" t="str">
        <f t="shared" si="2068"/>
        <v>Green</v>
      </c>
      <c r="P6422" t="str">
        <f t="shared" si="2069"/>
        <v>Red</v>
      </c>
      <c r="Q6422" t="str">
        <f t="shared" si="2070"/>
        <v>Red</v>
      </c>
      <c r="R6422" t="str">
        <f t="shared" si="2071"/>
        <v>Green</v>
      </c>
      <c r="S6422" t="str">
        <f t="shared" si="2072"/>
        <v>Red</v>
      </c>
      <c r="T6422" t="str">
        <f t="shared" si="2073"/>
        <v>Green</v>
      </c>
      <c r="U6422" t="str">
        <f t="shared" si="2074"/>
        <v>Red</v>
      </c>
      <c r="V6422" t="str">
        <f t="shared" si="2075"/>
        <v>Red</v>
      </c>
      <c r="W6422" t="str">
        <f t="shared" si="2076"/>
        <v>Green</v>
      </c>
      <c r="X6422" t="str">
        <f t="shared" si="2077"/>
        <v>Green</v>
      </c>
      <c r="Y6422" t="str">
        <f t="shared" si="2078"/>
        <v>Green</v>
      </c>
      <c r="Z6422" t="str">
        <f t="shared" si="2079"/>
        <v>Green</v>
      </c>
      <c r="AA6422" t="str">
        <f t="shared" si="2080"/>
        <v>Red</v>
      </c>
      <c r="AB6422" t="str">
        <f t="shared" si="2081"/>
        <v>Green</v>
      </c>
      <c r="AC6422" t="str">
        <f t="shared" si="2082"/>
        <v>Green</v>
      </c>
      <c r="AD6422" t="str">
        <f t="shared" si="2083"/>
        <v>Red</v>
      </c>
    </row>
    <row r="6423" spans="1:30" x14ac:dyDescent="0.3">
      <c r="A6423" t="str">
        <f t="shared" si="2064"/>
        <v>08/08/2026HuachipatoEverton de Vina</v>
      </c>
      <c r="D6423" s="2">
        <v>46242</v>
      </c>
      <c r="E6423" s="3">
        <v>0.79166666666666663</v>
      </c>
      <c r="F6423" t="s">
        <v>747</v>
      </c>
      <c r="G6423" t="s">
        <v>2385</v>
      </c>
      <c r="H6423">
        <v>1</v>
      </c>
      <c r="I6423">
        <v>3</v>
      </c>
      <c r="J6423">
        <v>1</v>
      </c>
      <c r="K6423">
        <v>4</v>
      </c>
      <c r="L6423" s="22" t="str">
        <f t="shared" si="2065"/>
        <v>08/08/2026</v>
      </c>
      <c r="M6423" s="23">
        <f t="shared" si="2066"/>
        <v>0.66666666666666663</v>
      </c>
      <c r="N6423" t="str">
        <f t="shared" si="2067"/>
        <v>1 - 4</v>
      </c>
      <c r="O6423" t="str">
        <f t="shared" si="2068"/>
        <v>Red</v>
      </c>
      <c r="P6423" t="str">
        <f t="shared" si="2069"/>
        <v>Red</v>
      </c>
      <c r="Q6423" t="str">
        <f t="shared" si="2070"/>
        <v>Green</v>
      </c>
      <c r="R6423" t="str">
        <f t="shared" si="2071"/>
        <v>Red</v>
      </c>
      <c r="S6423" t="str">
        <f t="shared" si="2072"/>
        <v>Green</v>
      </c>
      <c r="T6423" t="str">
        <f t="shared" si="2073"/>
        <v>Green</v>
      </c>
      <c r="U6423" t="str">
        <f t="shared" si="2074"/>
        <v>Red</v>
      </c>
      <c r="V6423" t="str">
        <f t="shared" si="2075"/>
        <v>Red</v>
      </c>
      <c r="W6423" t="str">
        <f t="shared" si="2076"/>
        <v>Green</v>
      </c>
      <c r="X6423" t="str">
        <f t="shared" si="2077"/>
        <v>Green</v>
      </c>
      <c r="Y6423" t="str">
        <f t="shared" si="2078"/>
        <v>Green</v>
      </c>
      <c r="Z6423" t="str">
        <f t="shared" si="2079"/>
        <v>Green</v>
      </c>
      <c r="AA6423" t="str">
        <f t="shared" si="2080"/>
        <v>Red</v>
      </c>
      <c r="AB6423" t="str">
        <f t="shared" si="2081"/>
        <v>Red</v>
      </c>
      <c r="AC6423" t="str">
        <f t="shared" si="2082"/>
        <v>Green</v>
      </c>
      <c r="AD6423" t="str">
        <f t="shared" si="2083"/>
        <v>Red</v>
      </c>
    </row>
    <row r="6424" spans="1:30" x14ac:dyDescent="0.3">
      <c r="A6424" t="str">
        <f t="shared" si="2064"/>
        <v>08/08/2026Independiente Santa FeBoyaca Chico</v>
      </c>
      <c r="D6424" s="2">
        <v>46242</v>
      </c>
      <c r="E6424" s="3">
        <v>0.79166666666666663</v>
      </c>
      <c r="F6424" t="s">
        <v>421</v>
      </c>
      <c r="G6424" t="s">
        <v>3129</v>
      </c>
      <c r="H6424">
        <v>0</v>
      </c>
      <c r="I6424">
        <v>0</v>
      </c>
      <c r="J6424">
        <v>2</v>
      </c>
      <c r="K6424">
        <v>0</v>
      </c>
      <c r="L6424" s="22" t="str">
        <f t="shared" si="2065"/>
        <v>08/08/2026</v>
      </c>
      <c r="M6424" s="23">
        <f t="shared" si="2066"/>
        <v>0.66666666666666663</v>
      </c>
      <c r="N6424" t="str">
        <f t="shared" si="2067"/>
        <v>2 - 0</v>
      </c>
      <c r="O6424" t="str">
        <f t="shared" si="2068"/>
        <v>Green</v>
      </c>
      <c r="P6424" t="str">
        <f t="shared" si="2069"/>
        <v>Red</v>
      </c>
      <c r="Q6424" t="str">
        <f t="shared" si="2070"/>
        <v>Red</v>
      </c>
      <c r="R6424" t="str">
        <f t="shared" si="2071"/>
        <v>Green</v>
      </c>
      <c r="S6424" t="str">
        <f t="shared" si="2072"/>
        <v>Red</v>
      </c>
      <c r="T6424" t="str">
        <f t="shared" si="2073"/>
        <v>Green</v>
      </c>
      <c r="U6424" t="str">
        <f t="shared" si="2074"/>
        <v>Red</v>
      </c>
      <c r="V6424" t="str">
        <f t="shared" si="2075"/>
        <v>Green</v>
      </c>
      <c r="W6424" t="str">
        <f t="shared" si="2076"/>
        <v>Red</v>
      </c>
      <c r="X6424" t="str">
        <f t="shared" si="2077"/>
        <v>Red</v>
      </c>
      <c r="Y6424" t="str">
        <f t="shared" si="2078"/>
        <v>Green</v>
      </c>
      <c r="Z6424" t="str">
        <f t="shared" si="2079"/>
        <v>Red</v>
      </c>
      <c r="AA6424" t="str">
        <f t="shared" si="2080"/>
        <v>Green</v>
      </c>
      <c r="AB6424" t="str">
        <f t="shared" si="2081"/>
        <v>Green</v>
      </c>
      <c r="AC6424" t="str">
        <f t="shared" si="2082"/>
        <v>Red</v>
      </c>
      <c r="AD6424" t="str">
        <f t="shared" si="2083"/>
        <v>Green</v>
      </c>
    </row>
    <row r="6425" spans="1:30" x14ac:dyDescent="0.3">
      <c r="A6425" t="str">
        <f t="shared" si="2064"/>
        <v>08/08/2026MallorcaSV Elversberg</v>
      </c>
      <c r="D6425" s="2">
        <v>46242</v>
      </c>
      <c r="E6425" s="3">
        <v>0.79166666666666663</v>
      </c>
      <c r="F6425" t="s">
        <v>3982</v>
      </c>
      <c r="G6425" t="s">
        <v>3790</v>
      </c>
      <c r="H6425">
        <v>0</v>
      </c>
      <c r="I6425">
        <v>0</v>
      </c>
      <c r="J6425">
        <v>1</v>
      </c>
      <c r="K6425">
        <v>1</v>
      </c>
      <c r="L6425" s="22" t="str">
        <f t="shared" si="2065"/>
        <v>08/08/2026</v>
      </c>
      <c r="M6425" s="23">
        <f t="shared" si="2066"/>
        <v>0.66666666666666663</v>
      </c>
      <c r="N6425" t="str">
        <f t="shared" si="2067"/>
        <v>1 - 1</v>
      </c>
      <c r="O6425" t="str">
        <f t="shared" si="2068"/>
        <v>Red</v>
      </c>
      <c r="P6425" t="str">
        <f t="shared" si="2069"/>
        <v>Green</v>
      </c>
      <c r="Q6425" t="str">
        <f t="shared" si="2070"/>
        <v>Red</v>
      </c>
      <c r="R6425" t="str">
        <f t="shared" si="2071"/>
        <v>Green</v>
      </c>
      <c r="S6425" t="str">
        <f t="shared" si="2072"/>
        <v>Green</v>
      </c>
      <c r="T6425" t="str">
        <f t="shared" si="2073"/>
        <v>Red</v>
      </c>
      <c r="U6425" t="str">
        <f t="shared" si="2074"/>
        <v>Red</v>
      </c>
      <c r="V6425" t="str">
        <f t="shared" si="2075"/>
        <v>Green</v>
      </c>
      <c r="W6425" t="str">
        <f t="shared" si="2076"/>
        <v>Red</v>
      </c>
      <c r="X6425" t="str">
        <f t="shared" si="2077"/>
        <v>Red</v>
      </c>
      <c r="Y6425" t="str">
        <f t="shared" si="2078"/>
        <v>Green</v>
      </c>
      <c r="Z6425" t="str">
        <f t="shared" si="2079"/>
        <v>Red</v>
      </c>
      <c r="AA6425" t="str">
        <f t="shared" si="2080"/>
        <v>Green</v>
      </c>
      <c r="AB6425" t="str">
        <f t="shared" si="2081"/>
        <v>Green</v>
      </c>
      <c r="AC6425" t="str">
        <f t="shared" si="2082"/>
        <v>Green</v>
      </c>
      <c r="AD6425" t="str">
        <f t="shared" si="2083"/>
        <v>Red</v>
      </c>
    </row>
    <row r="6426" spans="1:30" x14ac:dyDescent="0.3">
      <c r="A6426" t="str">
        <f t="shared" si="2064"/>
        <v>08/08/2026Nacional AMABC</v>
      </c>
      <c r="B6426" t="s">
        <v>804</v>
      </c>
      <c r="D6426" s="2">
        <v>46242</v>
      </c>
      <c r="E6426" s="3">
        <v>0.79166666666666663</v>
      </c>
      <c r="F6426" t="s">
        <v>3042</v>
      </c>
      <c r="G6426" t="s">
        <v>1163</v>
      </c>
      <c r="H6426">
        <v>0</v>
      </c>
      <c r="I6426">
        <v>2</v>
      </c>
      <c r="J6426">
        <v>1</v>
      </c>
      <c r="K6426">
        <v>2</v>
      </c>
      <c r="L6426" s="22" t="str">
        <f t="shared" si="2065"/>
        <v>08/08/2026</v>
      </c>
      <c r="M6426" s="23">
        <f t="shared" si="2066"/>
        <v>0.66666666666666663</v>
      </c>
      <c r="N6426" t="str">
        <f t="shared" si="2067"/>
        <v>1 - 2</v>
      </c>
      <c r="O6426" t="str">
        <f t="shared" si="2068"/>
        <v>Red</v>
      </c>
      <c r="P6426" t="str">
        <f t="shared" si="2069"/>
        <v>Red</v>
      </c>
      <c r="Q6426" t="str">
        <f t="shared" si="2070"/>
        <v>Green</v>
      </c>
      <c r="R6426" t="str">
        <f t="shared" si="2071"/>
        <v>Red</v>
      </c>
      <c r="S6426" t="str">
        <f t="shared" si="2072"/>
        <v>Green</v>
      </c>
      <c r="T6426" t="str">
        <f t="shared" si="2073"/>
        <v>Green</v>
      </c>
      <c r="U6426" t="str">
        <f t="shared" si="2074"/>
        <v>Red</v>
      </c>
      <c r="V6426" t="str">
        <f t="shared" si="2075"/>
        <v>Red</v>
      </c>
      <c r="W6426" t="str">
        <f t="shared" si="2076"/>
        <v>Green</v>
      </c>
      <c r="X6426" t="str">
        <f t="shared" si="2077"/>
        <v>Green</v>
      </c>
      <c r="Y6426" t="str">
        <f t="shared" si="2078"/>
        <v>Green</v>
      </c>
      <c r="Z6426" t="str">
        <f t="shared" si="2079"/>
        <v>Green</v>
      </c>
      <c r="AA6426" t="str">
        <f t="shared" si="2080"/>
        <v>Red</v>
      </c>
      <c r="AB6426" t="str">
        <f t="shared" si="2081"/>
        <v>Green</v>
      </c>
      <c r="AC6426" t="str">
        <f t="shared" si="2082"/>
        <v>Green</v>
      </c>
      <c r="AD6426" t="str">
        <f t="shared" si="2083"/>
        <v>Red</v>
      </c>
    </row>
    <row r="6427" spans="1:30" x14ac:dyDescent="0.3">
      <c r="A6427" t="str">
        <f t="shared" si="2064"/>
        <v>08/08/2026NapoliCelta Vigo</v>
      </c>
      <c r="D6427" s="2">
        <v>46242</v>
      </c>
      <c r="E6427" s="3">
        <v>0.79166666666666663</v>
      </c>
      <c r="F6427" t="s">
        <v>1711</v>
      </c>
      <c r="G6427" t="s">
        <v>3979</v>
      </c>
      <c r="H6427">
        <v>1</v>
      </c>
      <c r="I6427">
        <v>0</v>
      </c>
      <c r="J6427">
        <v>1</v>
      </c>
      <c r="K6427">
        <v>1</v>
      </c>
      <c r="L6427" s="22" t="str">
        <f t="shared" si="2065"/>
        <v>08/08/2026</v>
      </c>
      <c r="M6427" s="23">
        <f t="shared" si="2066"/>
        <v>0.66666666666666663</v>
      </c>
      <c r="N6427" t="str">
        <f t="shared" si="2067"/>
        <v>1 - 1</v>
      </c>
      <c r="O6427" t="str">
        <f t="shared" si="2068"/>
        <v>Red</v>
      </c>
      <c r="P6427" t="str">
        <f t="shared" si="2069"/>
        <v>Green</v>
      </c>
      <c r="Q6427" t="str">
        <f t="shared" si="2070"/>
        <v>Red</v>
      </c>
      <c r="R6427" t="str">
        <f t="shared" si="2071"/>
        <v>Green</v>
      </c>
      <c r="S6427" t="str">
        <f t="shared" si="2072"/>
        <v>Green</v>
      </c>
      <c r="T6427" t="str">
        <f t="shared" si="2073"/>
        <v>Red</v>
      </c>
      <c r="U6427" t="str">
        <f t="shared" si="2074"/>
        <v>Green</v>
      </c>
      <c r="V6427" t="str">
        <f t="shared" si="2075"/>
        <v>Red</v>
      </c>
      <c r="W6427" t="str">
        <f t="shared" si="2076"/>
        <v>Red</v>
      </c>
      <c r="X6427" t="str">
        <f t="shared" si="2077"/>
        <v>Green</v>
      </c>
      <c r="Y6427" t="str">
        <f t="shared" si="2078"/>
        <v>Green</v>
      </c>
      <c r="Z6427" t="str">
        <f t="shared" si="2079"/>
        <v>Red</v>
      </c>
      <c r="AA6427" t="str">
        <f t="shared" si="2080"/>
        <v>Green</v>
      </c>
      <c r="AB6427" t="str">
        <f t="shared" si="2081"/>
        <v>Green</v>
      </c>
      <c r="AC6427" t="str">
        <f t="shared" si="2082"/>
        <v>Green</v>
      </c>
      <c r="AD6427" t="str">
        <f t="shared" si="2083"/>
        <v>Red</v>
      </c>
    </row>
    <row r="6428" spans="1:30" x14ac:dyDescent="0.3">
      <c r="A6428" t="str">
        <f t="shared" si="2064"/>
        <v>08/08/2026NK LokomotivaHNK Gorica</v>
      </c>
      <c r="D6428" s="2">
        <v>46242</v>
      </c>
      <c r="E6428" s="3">
        <v>0.79166666666666663</v>
      </c>
      <c r="F6428" t="s">
        <v>3956</v>
      </c>
      <c r="G6428" t="s">
        <v>2092</v>
      </c>
      <c r="H6428">
        <v>2</v>
      </c>
      <c r="I6428">
        <v>0</v>
      </c>
      <c r="J6428">
        <v>3</v>
      </c>
      <c r="K6428">
        <v>1</v>
      </c>
      <c r="L6428" s="22" t="str">
        <f t="shared" si="2065"/>
        <v>08/08/2026</v>
      </c>
      <c r="M6428" s="23">
        <f t="shared" si="2066"/>
        <v>0.66666666666666663</v>
      </c>
      <c r="N6428" t="str">
        <f t="shared" si="2067"/>
        <v>3 - 1</v>
      </c>
      <c r="O6428" t="str">
        <f t="shared" si="2068"/>
        <v>Green</v>
      </c>
      <c r="P6428" t="str">
        <f t="shared" si="2069"/>
        <v>Red</v>
      </c>
      <c r="Q6428" t="str">
        <f t="shared" si="2070"/>
        <v>Red</v>
      </c>
      <c r="R6428" t="str">
        <f t="shared" si="2071"/>
        <v>Green</v>
      </c>
      <c r="S6428" t="str">
        <f t="shared" si="2072"/>
        <v>Red</v>
      </c>
      <c r="T6428" t="str">
        <f t="shared" si="2073"/>
        <v>Green</v>
      </c>
      <c r="U6428" t="str">
        <f t="shared" si="2074"/>
        <v>Green</v>
      </c>
      <c r="V6428" t="str">
        <f t="shared" si="2075"/>
        <v>Red</v>
      </c>
      <c r="W6428" t="str">
        <f t="shared" si="2076"/>
        <v>Red</v>
      </c>
      <c r="X6428" t="str">
        <f t="shared" si="2077"/>
        <v>Green</v>
      </c>
      <c r="Y6428" t="str">
        <f t="shared" si="2078"/>
        <v>Green</v>
      </c>
      <c r="Z6428" t="str">
        <f t="shared" si="2079"/>
        <v>Green</v>
      </c>
      <c r="AA6428" t="str">
        <f t="shared" si="2080"/>
        <v>Red</v>
      </c>
      <c r="AB6428" t="str">
        <f t="shared" si="2081"/>
        <v>Red</v>
      </c>
      <c r="AC6428" t="str">
        <f t="shared" si="2082"/>
        <v>Green</v>
      </c>
      <c r="AD6428" t="str">
        <f t="shared" si="2083"/>
        <v>Red</v>
      </c>
    </row>
    <row r="6429" spans="1:30" x14ac:dyDescent="0.3">
      <c r="A6429" t="str">
        <f t="shared" si="2064"/>
        <v>08/08/2026NK Siroki BrijegSloga Doboj</v>
      </c>
      <c r="D6429" s="2">
        <v>46242</v>
      </c>
      <c r="E6429" s="3">
        <v>0.79166666666666663</v>
      </c>
      <c r="F6429" t="s">
        <v>7629</v>
      </c>
      <c r="G6429" t="s">
        <v>7630</v>
      </c>
      <c r="H6429">
        <v>0</v>
      </c>
      <c r="I6429">
        <v>0</v>
      </c>
      <c r="J6429">
        <v>0</v>
      </c>
      <c r="K6429">
        <v>0</v>
      </c>
      <c r="L6429" s="22" t="str">
        <f t="shared" si="2065"/>
        <v>08/08/2026</v>
      </c>
      <c r="M6429" s="23">
        <f t="shared" si="2066"/>
        <v>0.66666666666666663</v>
      </c>
      <c r="N6429" t="str">
        <f t="shared" si="2067"/>
        <v>0 - 0</v>
      </c>
      <c r="O6429" t="str">
        <f t="shared" si="2068"/>
        <v>Red</v>
      </c>
      <c r="P6429" t="str">
        <f t="shared" si="2069"/>
        <v>Green</v>
      </c>
      <c r="Q6429" t="str">
        <f t="shared" si="2070"/>
        <v>Red</v>
      </c>
      <c r="R6429" t="str">
        <f t="shared" si="2071"/>
        <v>Green</v>
      </c>
      <c r="S6429" t="str">
        <f t="shared" si="2072"/>
        <v>Green</v>
      </c>
      <c r="T6429" t="str">
        <f t="shared" si="2073"/>
        <v>Red</v>
      </c>
      <c r="U6429" t="str">
        <f t="shared" si="2074"/>
        <v>Red</v>
      </c>
      <c r="V6429" t="str">
        <f t="shared" si="2075"/>
        <v>Green</v>
      </c>
      <c r="W6429" t="str">
        <f t="shared" si="2076"/>
        <v>Red</v>
      </c>
      <c r="X6429" t="str">
        <f t="shared" si="2077"/>
        <v>Red</v>
      </c>
      <c r="Y6429" t="str">
        <f t="shared" si="2078"/>
        <v>Red</v>
      </c>
      <c r="Z6429" t="str">
        <f t="shared" si="2079"/>
        <v>Red</v>
      </c>
      <c r="AA6429" t="str">
        <f t="shared" si="2080"/>
        <v>Green</v>
      </c>
      <c r="AB6429" t="str">
        <f t="shared" si="2081"/>
        <v>Green</v>
      </c>
      <c r="AC6429" t="str">
        <f t="shared" si="2082"/>
        <v>Red</v>
      </c>
      <c r="AD6429" t="str">
        <f t="shared" si="2083"/>
        <v>Green</v>
      </c>
    </row>
    <row r="6430" spans="1:30" x14ac:dyDescent="0.3">
      <c r="A6430" t="str">
        <f t="shared" si="2064"/>
        <v>08/08/2026Real BetisBournemouth</v>
      </c>
      <c r="D6430" s="2">
        <v>46242</v>
      </c>
      <c r="E6430" s="3">
        <v>0.79166666666666663</v>
      </c>
      <c r="F6430" t="s">
        <v>1819</v>
      </c>
      <c r="G6430" t="s">
        <v>2639</v>
      </c>
      <c r="H6430">
        <v>0</v>
      </c>
      <c r="I6430">
        <v>1</v>
      </c>
      <c r="J6430">
        <v>2</v>
      </c>
      <c r="K6430">
        <v>2</v>
      </c>
      <c r="L6430" s="22" t="str">
        <f t="shared" si="2065"/>
        <v>08/08/2026</v>
      </c>
      <c r="M6430" s="23">
        <f t="shared" si="2066"/>
        <v>0.66666666666666663</v>
      </c>
      <c r="N6430" t="str">
        <f t="shared" si="2067"/>
        <v>2 - 2</v>
      </c>
      <c r="O6430" t="str">
        <f t="shared" si="2068"/>
        <v>Red</v>
      </c>
      <c r="P6430" t="str">
        <f t="shared" si="2069"/>
        <v>Green</v>
      </c>
      <c r="Q6430" t="str">
        <f t="shared" si="2070"/>
        <v>Red</v>
      </c>
      <c r="R6430" t="str">
        <f t="shared" si="2071"/>
        <v>Green</v>
      </c>
      <c r="S6430" t="str">
        <f t="shared" si="2072"/>
        <v>Green</v>
      </c>
      <c r="T6430" t="str">
        <f t="shared" si="2073"/>
        <v>Red</v>
      </c>
      <c r="U6430" t="str">
        <f t="shared" si="2074"/>
        <v>Red</v>
      </c>
      <c r="V6430" t="str">
        <f t="shared" si="2075"/>
        <v>Red</v>
      </c>
      <c r="W6430" t="str">
        <f t="shared" si="2076"/>
        <v>Green</v>
      </c>
      <c r="X6430" t="str">
        <f t="shared" si="2077"/>
        <v>Green</v>
      </c>
      <c r="Y6430" t="str">
        <f t="shared" si="2078"/>
        <v>Green</v>
      </c>
      <c r="Z6430" t="str">
        <f t="shared" si="2079"/>
        <v>Green</v>
      </c>
      <c r="AA6430" t="str">
        <f t="shared" si="2080"/>
        <v>Red</v>
      </c>
      <c r="AB6430" t="str">
        <f t="shared" si="2081"/>
        <v>Red</v>
      </c>
      <c r="AC6430" t="str">
        <f t="shared" si="2082"/>
        <v>Green</v>
      </c>
      <c r="AD6430" t="str">
        <f t="shared" si="2083"/>
        <v>Red</v>
      </c>
    </row>
    <row r="6431" spans="1:30" x14ac:dyDescent="0.3">
      <c r="A6431" t="str">
        <f t="shared" si="2064"/>
        <v>08/08/2026SA Bulo BuloNacional Potosi</v>
      </c>
      <c r="D6431" s="2">
        <v>46242</v>
      </c>
      <c r="E6431" s="3">
        <v>0.79166666666666663</v>
      </c>
      <c r="F6431" t="s">
        <v>311</v>
      </c>
      <c r="G6431" t="s">
        <v>309</v>
      </c>
      <c r="H6431">
        <v>1</v>
      </c>
      <c r="I6431">
        <v>0</v>
      </c>
      <c r="J6431">
        <v>2</v>
      </c>
      <c r="K6431">
        <v>1</v>
      </c>
      <c r="L6431" s="22" t="str">
        <f t="shared" si="2065"/>
        <v>08/08/2026</v>
      </c>
      <c r="M6431" s="23">
        <f t="shared" si="2066"/>
        <v>0.66666666666666663</v>
      </c>
      <c r="N6431" t="str">
        <f t="shared" si="2067"/>
        <v>2 - 1</v>
      </c>
      <c r="O6431" t="str">
        <f t="shared" si="2068"/>
        <v>Green</v>
      </c>
      <c r="P6431" t="str">
        <f t="shared" si="2069"/>
        <v>Red</v>
      </c>
      <c r="Q6431" t="str">
        <f t="shared" si="2070"/>
        <v>Red</v>
      </c>
      <c r="R6431" t="str">
        <f t="shared" si="2071"/>
        <v>Green</v>
      </c>
      <c r="S6431" t="str">
        <f t="shared" si="2072"/>
        <v>Red</v>
      </c>
      <c r="T6431" t="str">
        <f t="shared" si="2073"/>
        <v>Green</v>
      </c>
      <c r="U6431" t="str">
        <f t="shared" si="2074"/>
        <v>Green</v>
      </c>
      <c r="V6431" t="str">
        <f t="shared" si="2075"/>
        <v>Red</v>
      </c>
      <c r="W6431" t="str">
        <f t="shared" si="2076"/>
        <v>Red</v>
      </c>
      <c r="X6431" t="str">
        <f t="shared" si="2077"/>
        <v>Green</v>
      </c>
      <c r="Y6431" t="str">
        <f t="shared" si="2078"/>
        <v>Green</v>
      </c>
      <c r="Z6431" t="str">
        <f t="shared" si="2079"/>
        <v>Green</v>
      </c>
      <c r="AA6431" t="str">
        <f t="shared" si="2080"/>
        <v>Red</v>
      </c>
      <c r="AB6431" t="str">
        <f t="shared" si="2081"/>
        <v>Green</v>
      </c>
      <c r="AC6431" t="str">
        <f t="shared" si="2082"/>
        <v>Green</v>
      </c>
      <c r="AD6431" t="str">
        <f t="shared" si="2083"/>
        <v>Red</v>
      </c>
    </row>
    <row r="6432" spans="1:30" x14ac:dyDescent="0.3">
      <c r="A6432" t="str">
        <f t="shared" si="2064"/>
        <v>08/08/2026Santiago WanderersSan Marcos De Arica</v>
      </c>
      <c r="D6432" s="2">
        <v>46242</v>
      </c>
      <c r="E6432" s="3">
        <v>0.79166666666666663</v>
      </c>
      <c r="F6432" t="s">
        <v>641</v>
      </c>
      <c r="G6432" t="s">
        <v>1193</v>
      </c>
      <c r="H6432">
        <v>0</v>
      </c>
      <c r="I6432">
        <v>0</v>
      </c>
      <c r="J6432">
        <v>1</v>
      </c>
      <c r="K6432">
        <v>1</v>
      </c>
      <c r="L6432" s="22" t="str">
        <f t="shared" si="2065"/>
        <v>08/08/2026</v>
      </c>
      <c r="M6432" s="23">
        <f t="shared" si="2066"/>
        <v>0.66666666666666663</v>
      </c>
      <c r="N6432" t="str">
        <f t="shared" si="2067"/>
        <v>1 - 1</v>
      </c>
      <c r="O6432" t="str">
        <f t="shared" si="2068"/>
        <v>Red</v>
      </c>
      <c r="P6432" t="str">
        <f t="shared" si="2069"/>
        <v>Green</v>
      </c>
      <c r="Q6432" t="str">
        <f t="shared" si="2070"/>
        <v>Red</v>
      </c>
      <c r="R6432" t="str">
        <f t="shared" si="2071"/>
        <v>Green</v>
      </c>
      <c r="S6432" t="str">
        <f t="shared" si="2072"/>
        <v>Green</v>
      </c>
      <c r="T6432" t="str">
        <f t="shared" si="2073"/>
        <v>Red</v>
      </c>
      <c r="U6432" t="str">
        <f t="shared" si="2074"/>
        <v>Red</v>
      </c>
      <c r="V6432" t="str">
        <f t="shared" si="2075"/>
        <v>Green</v>
      </c>
      <c r="W6432" t="str">
        <f t="shared" si="2076"/>
        <v>Red</v>
      </c>
      <c r="X6432" t="str">
        <f t="shared" si="2077"/>
        <v>Red</v>
      </c>
      <c r="Y6432" t="str">
        <f t="shared" si="2078"/>
        <v>Green</v>
      </c>
      <c r="Z6432" t="str">
        <f t="shared" si="2079"/>
        <v>Red</v>
      </c>
      <c r="AA6432" t="str">
        <f t="shared" si="2080"/>
        <v>Green</v>
      </c>
      <c r="AB6432" t="str">
        <f t="shared" si="2081"/>
        <v>Green</v>
      </c>
      <c r="AC6432" t="str">
        <f t="shared" si="2082"/>
        <v>Green</v>
      </c>
      <c r="AD6432" t="str">
        <f t="shared" si="2083"/>
        <v>Red</v>
      </c>
    </row>
    <row r="6433" spans="1:30" x14ac:dyDescent="0.3">
      <c r="A6433" t="str">
        <f t="shared" si="2064"/>
        <v>08/08/2026Tucuman CentralLinqueno</v>
      </c>
      <c r="B6433" t="s">
        <v>806</v>
      </c>
      <c r="D6433" s="2">
        <v>46242</v>
      </c>
      <c r="E6433" s="3">
        <v>0.79166666666666663</v>
      </c>
      <c r="F6433" t="s">
        <v>4643</v>
      </c>
      <c r="G6433" t="s">
        <v>4586</v>
      </c>
      <c r="H6433">
        <v>1</v>
      </c>
      <c r="I6433">
        <v>0</v>
      </c>
      <c r="J6433">
        <v>1</v>
      </c>
      <c r="K6433">
        <v>1</v>
      </c>
      <c r="L6433" s="22" t="str">
        <f t="shared" si="2065"/>
        <v>08/08/2026</v>
      </c>
      <c r="M6433" s="23">
        <f t="shared" si="2066"/>
        <v>0.66666666666666663</v>
      </c>
      <c r="N6433" t="str">
        <f t="shared" si="2067"/>
        <v>1 - 1</v>
      </c>
      <c r="O6433" t="str">
        <f t="shared" si="2068"/>
        <v>Red</v>
      </c>
      <c r="P6433" t="str">
        <f t="shared" si="2069"/>
        <v>Green</v>
      </c>
      <c r="Q6433" t="str">
        <f t="shared" si="2070"/>
        <v>Red</v>
      </c>
      <c r="R6433" t="str">
        <f t="shared" si="2071"/>
        <v>Green</v>
      </c>
      <c r="S6433" t="str">
        <f t="shared" si="2072"/>
        <v>Green</v>
      </c>
      <c r="T6433" t="str">
        <f t="shared" si="2073"/>
        <v>Red</v>
      </c>
      <c r="U6433" t="str">
        <f t="shared" si="2074"/>
        <v>Green</v>
      </c>
      <c r="V6433" t="str">
        <f t="shared" si="2075"/>
        <v>Red</v>
      </c>
      <c r="W6433" t="str">
        <f t="shared" si="2076"/>
        <v>Red</v>
      </c>
      <c r="X6433" t="str">
        <f t="shared" si="2077"/>
        <v>Green</v>
      </c>
      <c r="Y6433" t="str">
        <f t="shared" si="2078"/>
        <v>Green</v>
      </c>
      <c r="Z6433" t="str">
        <f t="shared" si="2079"/>
        <v>Red</v>
      </c>
      <c r="AA6433" t="str">
        <f t="shared" si="2080"/>
        <v>Green</v>
      </c>
      <c r="AB6433" t="str">
        <f t="shared" si="2081"/>
        <v>Green</v>
      </c>
      <c r="AC6433" t="str">
        <f t="shared" si="2082"/>
        <v>Green</v>
      </c>
      <c r="AD6433" t="str">
        <f t="shared" si="2083"/>
        <v>Red</v>
      </c>
    </row>
    <row r="6434" spans="1:30" x14ac:dyDescent="0.3">
      <c r="A6434" t="str">
        <f t="shared" si="2064"/>
        <v>08/08/2026ValenciaNewcastle</v>
      </c>
      <c r="D6434" s="2">
        <v>46242</v>
      </c>
      <c r="E6434" s="3">
        <v>0.79166666666666663</v>
      </c>
      <c r="F6434" t="s">
        <v>1808</v>
      </c>
      <c r="G6434" t="s">
        <v>3778</v>
      </c>
      <c r="H6434">
        <v>1</v>
      </c>
      <c r="I6434">
        <v>0</v>
      </c>
      <c r="J6434">
        <v>1</v>
      </c>
      <c r="K6434">
        <v>2</v>
      </c>
      <c r="L6434" s="22" t="str">
        <f t="shared" si="2065"/>
        <v>08/08/2026</v>
      </c>
      <c r="M6434" s="23">
        <f t="shared" si="2066"/>
        <v>0.66666666666666663</v>
      </c>
      <c r="N6434" t="str">
        <f t="shared" si="2067"/>
        <v>1 - 2</v>
      </c>
      <c r="O6434" t="str">
        <f t="shared" si="2068"/>
        <v>Red</v>
      </c>
      <c r="P6434" t="str">
        <f t="shared" si="2069"/>
        <v>Red</v>
      </c>
      <c r="Q6434" t="str">
        <f t="shared" si="2070"/>
        <v>Green</v>
      </c>
      <c r="R6434" t="str">
        <f t="shared" si="2071"/>
        <v>Red</v>
      </c>
      <c r="S6434" t="str">
        <f t="shared" si="2072"/>
        <v>Green</v>
      </c>
      <c r="T6434" t="str">
        <f t="shared" si="2073"/>
        <v>Green</v>
      </c>
      <c r="U6434" t="str">
        <f t="shared" si="2074"/>
        <v>Green</v>
      </c>
      <c r="V6434" t="str">
        <f t="shared" si="2075"/>
        <v>Red</v>
      </c>
      <c r="W6434" t="str">
        <f t="shared" si="2076"/>
        <v>Red</v>
      </c>
      <c r="X6434" t="str">
        <f t="shared" si="2077"/>
        <v>Green</v>
      </c>
      <c r="Y6434" t="str">
        <f t="shared" si="2078"/>
        <v>Green</v>
      </c>
      <c r="Z6434" t="str">
        <f t="shared" si="2079"/>
        <v>Green</v>
      </c>
      <c r="AA6434" t="str">
        <f t="shared" si="2080"/>
        <v>Red</v>
      </c>
      <c r="AB6434" t="str">
        <f t="shared" si="2081"/>
        <v>Green</v>
      </c>
      <c r="AC6434" t="str">
        <f t="shared" si="2082"/>
        <v>Green</v>
      </c>
      <c r="AD6434" t="str">
        <f t="shared" si="2083"/>
        <v>Red</v>
      </c>
    </row>
    <row r="6435" spans="1:30" x14ac:dyDescent="0.3">
      <c r="A6435" t="str">
        <f t="shared" si="2064"/>
        <v>08/08/2026Vila Nova GOSport Recife</v>
      </c>
      <c r="B6435" t="s">
        <v>804</v>
      </c>
      <c r="D6435" s="2">
        <v>46242</v>
      </c>
      <c r="E6435" s="3">
        <v>0.79166666666666663</v>
      </c>
      <c r="F6435" t="s">
        <v>400</v>
      </c>
      <c r="G6435" t="s">
        <v>50</v>
      </c>
      <c r="H6435">
        <v>0</v>
      </c>
      <c r="I6435">
        <v>1</v>
      </c>
      <c r="J6435">
        <v>0</v>
      </c>
      <c r="K6435">
        <v>1</v>
      </c>
      <c r="L6435" s="22" t="str">
        <f t="shared" si="2065"/>
        <v>08/08/2026</v>
      </c>
      <c r="M6435" s="23">
        <f t="shared" si="2066"/>
        <v>0.66666666666666663</v>
      </c>
      <c r="N6435" t="str">
        <f t="shared" si="2067"/>
        <v>0 - 1</v>
      </c>
      <c r="O6435" t="str">
        <f t="shared" si="2068"/>
        <v>Red</v>
      </c>
      <c r="P6435" t="str">
        <f t="shared" si="2069"/>
        <v>Red</v>
      </c>
      <c r="Q6435" t="str">
        <f t="shared" si="2070"/>
        <v>Green</v>
      </c>
      <c r="R6435" t="str">
        <f t="shared" si="2071"/>
        <v>Red</v>
      </c>
      <c r="S6435" t="str">
        <f t="shared" si="2072"/>
        <v>Green</v>
      </c>
      <c r="T6435" t="str">
        <f t="shared" si="2073"/>
        <v>Green</v>
      </c>
      <c r="U6435" t="str">
        <f t="shared" si="2074"/>
        <v>Red</v>
      </c>
      <c r="V6435" t="str">
        <f t="shared" si="2075"/>
        <v>Red</v>
      </c>
      <c r="W6435" t="str">
        <f t="shared" si="2076"/>
        <v>Green</v>
      </c>
      <c r="X6435" t="str">
        <f t="shared" si="2077"/>
        <v>Green</v>
      </c>
      <c r="Y6435" t="str">
        <f t="shared" si="2078"/>
        <v>Red</v>
      </c>
      <c r="Z6435" t="str">
        <f t="shared" si="2079"/>
        <v>Red</v>
      </c>
      <c r="AA6435" t="str">
        <f t="shared" si="2080"/>
        <v>Green</v>
      </c>
      <c r="AB6435" t="str">
        <f t="shared" si="2081"/>
        <v>Green</v>
      </c>
      <c r="AC6435" t="str">
        <f t="shared" si="2082"/>
        <v>Red</v>
      </c>
      <c r="AD6435" t="str">
        <f t="shared" si="2083"/>
        <v>Green</v>
      </c>
    </row>
    <row r="6436" spans="1:30" x14ac:dyDescent="0.3">
      <c r="A6436" t="str">
        <f t="shared" si="2064"/>
        <v>08/08/2026AC ColinaDeportes Rengo</v>
      </c>
      <c r="D6436" s="2">
        <v>46242</v>
      </c>
      <c r="E6436" s="3">
        <v>0.8125</v>
      </c>
      <c r="F6436" t="s">
        <v>7631</v>
      </c>
      <c r="G6436" t="s">
        <v>7632</v>
      </c>
      <c r="H6436">
        <v>0</v>
      </c>
      <c r="I6436">
        <v>0</v>
      </c>
      <c r="J6436">
        <v>0</v>
      </c>
      <c r="K6436">
        <v>1</v>
      </c>
      <c r="L6436" s="22" t="str">
        <f t="shared" si="2065"/>
        <v>08/08/2026</v>
      </c>
      <c r="M6436" s="23">
        <f t="shared" si="2066"/>
        <v>0.6875</v>
      </c>
      <c r="N6436" t="str">
        <f t="shared" si="2067"/>
        <v>0 - 1</v>
      </c>
      <c r="O6436" t="str">
        <f t="shared" si="2068"/>
        <v>Red</v>
      </c>
      <c r="P6436" t="str">
        <f t="shared" si="2069"/>
        <v>Red</v>
      </c>
      <c r="Q6436" t="str">
        <f t="shared" si="2070"/>
        <v>Green</v>
      </c>
      <c r="R6436" t="str">
        <f t="shared" si="2071"/>
        <v>Red</v>
      </c>
      <c r="S6436" t="str">
        <f t="shared" si="2072"/>
        <v>Green</v>
      </c>
      <c r="T6436" t="str">
        <f t="shared" si="2073"/>
        <v>Green</v>
      </c>
      <c r="U6436" t="str">
        <f t="shared" si="2074"/>
        <v>Red</v>
      </c>
      <c r="V6436" t="str">
        <f t="shared" si="2075"/>
        <v>Green</v>
      </c>
      <c r="W6436" t="str">
        <f t="shared" si="2076"/>
        <v>Red</v>
      </c>
      <c r="X6436" t="str">
        <f t="shared" si="2077"/>
        <v>Red</v>
      </c>
      <c r="Y6436" t="str">
        <f t="shared" si="2078"/>
        <v>Red</v>
      </c>
      <c r="Z6436" t="str">
        <f t="shared" si="2079"/>
        <v>Red</v>
      </c>
      <c r="AA6436" t="str">
        <f t="shared" si="2080"/>
        <v>Green</v>
      </c>
      <c r="AB6436" t="str">
        <f t="shared" si="2081"/>
        <v>Green</v>
      </c>
      <c r="AC6436" t="str">
        <f t="shared" si="2082"/>
        <v>Red</v>
      </c>
      <c r="AD6436" t="str">
        <f t="shared" si="2083"/>
        <v>Green</v>
      </c>
    </row>
    <row r="6437" spans="1:30" x14ac:dyDescent="0.3">
      <c r="A6437" t="str">
        <f t="shared" si="2064"/>
        <v>08/08/2026CadizUD Las Palmas</v>
      </c>
      <c r="D6437" s="2">
        <v>46242</v>
      </c>
      <c r="E6437" s="3">
        <v>0.8125</v>
      </c>
      <c r="F6437" t="s">
        <v>1757</v>
      </c>
      <c r="G6437" t="s">
        <v>1767</v>
      </c>
      <c r="H6437">
        <v>1</v>
      </c>
      <c r="I6437">
        <v>2</v>
      </c>
      <c r="J6437">
        <v>1</v>
      </c>
      <c r="K6437">
        <v>3</v>
      </c>
      <c r="L6437" s="22" t="str">
        <f t="shared" si="2065"/>
        <v>08/08/2026</v>
      </c>
      <c r="M6437" s="23">
        <f t="shared" si="2066"/>
        <v>0.6875</v>
      </c>
      <c r="N6437" t="str">
        <f t="shared" si="2067"/>
        <v>1 - 3</v>
      </c>
      <c r="O6437" t="str">
        <f t="shared" si="2068"/>
        <v>Red</v>
      </c>
      <c r="P6437" t="str">
        <f t="shared" si="2069"/>
        <v>Red</v>
      </c>
      <c r="Q6437" t="str">
        <f t="shared" si="2070"/>
        <v>Green</v>
      </c>
      <c r="R6437" t="str">
        <f t="shared" si="2071"/>
        <v>Red</v>
      </c>
      <c r="S6437" t="str">
        <f t="shared" si="2072"/>
        <v>Green</v>
      </c>
      <c r="T6437" t="str">
        <f t="shared" si="2073"/>
        <v>Green</v>
      </c>
      <c r="U6437" t="str">
        <f t="shared" si="2074"/>
        <v>Red</v>
      </c>
      <c r="V6437" t="str">
        <f t="shared" si="2075"/>
        <v>Red</v>
      </c>
      <c r="W6437" t="str">
        <f t="shared" si="2076"/>
        <v>Green</v>
      </c>
      <c r="X6437" t="str">
        <f t="shared" si="2077"/>
        <v>Green</v>
      </c>
      <c r="Y6437" t="str">
        <f t="shared" si="2078"/>
        <v>Green</v>
      </c>
      <c r="Z6437" t="str">
        <f t="shared" si="2079"/>
        <v>Green</v>
      </c>
      <c r="AA6437" t="str">
        <f t="shared" si="2080"/>
        <v>Red</v>
      </c>
      <c r="AB6437" t="str">
        <f t="shared" si="2081"/>
        <v>Red</v>
      </c>
      <c r="AC6437" t="str">
        <f t="shared" si="2082"/>
        <v>Green</v>
      </c>
      <c r="AD6437" t="str">
        <f t="shared" si="2083"/>
        <v>Red</v>
      </c>
    </row>
    <row r="6438" spans="1:30" x14ac:dyDescent="0.3">
      <c r="A6438" t="str">
        <f t="shared" si="2064"/>
        <v>08/08/2026Estrela AmadoraSporting CP</v>
      </c>
      <c r="D6438" s="2">
        <v>46242</v>
      </c>
      <c r="E6438" s="3">
        <v>0.8125</v>
      </c>
      <c r="F6438" t="s">
        <v>6118</v>
      </c>
      <c r="G6438" t="s">
        <v>1312</v>
      </c>
      <c r="H6438">
        <v>0</v>
      </c>
      <c r="I6438">
        <v>0</v>
      </c>
      <c r="J6438">
        <v>2</v>
      </c>
      <c r="K6438">
        <v>2</v>
      </c>
      <c r="L6438" s="22" t="str">
        <f t="shared" si="2065"/>
        <v>08/08/2026</v>
      </c>
      <c r="M6438" s="23">
        <f t="shared" si="2066"/>
        <v>0.6875</v>
      </c>
      <c r="N6438" t="str">
        <f t="shared" si="2067"/>
        <v>2 - 2</v>
      </c>
      <c r="O6438" t="str">
        <f t="shared" si="2068"/>
        <v>Red</v>
      </c>
      <c r="P6438" t="str">
        <f t="shared" si="2069"/>
        <v>Green</v>
      </c>
      <c r="Q6438" t="str">
        <f t="shared" si="2070"/>
        <v>Red</v>
      </c>
      <c r="R6438" t="str">
        <f t="shared" si="2071"/>
        <v>Green</v>
      </c>
      <c r="S6438" t="str">
        <f t="shared" si="2072"/>
        <v>Green</v>
      </c>
      <c r="T6438" t="str">
        <f t="shared" si="2073"/>
        <v>Red</v>
      </c>
      <c r="U6438" t="str">
        <f t="shared" si="2074"/>
        <v>Red</v>
      </c>
      <c r="V6438" t="str">
        <f t="shared" si="2075"/>
        <v>Green</v>
      </c>
      <c r="W6438" t="str">
        <f t="shared" si="2076"/>
        <v>Red</v>
      </c>
      <c r="X6438" t="str">
        <f t="shared" si="2077"/>
        <v>Red</v>
      </c>
      <c r="Y6438" t="str">
        <f t="shared" si="2078"/>
        <v>Green</v>
      </c>
      <c r="Z6438" t="str">
        <f t="shared" si="2079"/>
        <v>Green</v>
      </c>
      <c r="AA6438" t="str">
        <f t="shared" si="2080"/>
        <v>Red</v>
      </c>
      <c r="AB6438" t="str">
        <f t="shared" si="2081"/>
        <v>Red</v>
      </c>
      <c r="AC6438" t="str">
        <f t="shared" si="2082"/>
        <v>Green</v>
      </c>
      <c r="AD6438" t="str">
        <f t="shared" si="2083"/>
        <v>Red</v>
      </c>
    </row>
    <row r="6439" spans="1:30" x14ac:dyDescent="0.3">
      <c r="A6439" t="str">
        <f t="shared" si="2064"/>
        <v>08/08/2026Botafogo PBSanta Cruz</v>
      </c>
      <c r="B6439" t="s">
        <v>804</v>
      </c>
      <c r="D6439" s="2">
        <v>46242</v>
      </c>
      <c r="E6439" s="3">
        <v>0.83333333333333337</v>
      </c>
      <c r="F6439" t="s">
        <v>4687</v>
      </c>
      <c r="G6439" t="s">
        <v>731</v>
      </c>
      <c r="H6439">
        <v>1</v>
      </c>
      <c r="I6439">
        <v>0</v>
      </c>
      <c r="J6439">
        <v>2</v>
      </c>
      <c r="K6439">
        <v>2</v>
      </c>
      <c r="L6439" s="22" t="str">
        <f t="shared" si="2065"/>
        <v>08/08/2026</v>
      </c>
      <c r="M6439" s="23">
        <f t="shared" si="2066"/>
        <v>0.70833333333333337</v>
      </c>
      <c r="N6439" t="str">
        <f t="shared" si="2067"/>
        <v>2 - 2</v>
      </c>
      <c r="O6439" t="str">
        <f t="shared" si="2068"/>
        <v>Red</v>
      </c>
      <c r="P6439" t="str">
        <f t="shared" si="2069"/>
        <v>Green</v>
      </c>
      <c r="Q6439" t="str">
        <f t="shared" si="2070"/>
        <v>Red</v>
      </c>
      <c r="R6439" t="str">
        <f t="shared" si="2071"/>
        <v>Green</v>
      </c>
      <c r="S6439" t="str">
        <f t="shared" si="2072"/>
        <v>Green</v>
      </c>
      <c r="T6439" t="str">
        <f t="shared" si="2073"/>
        <v>Red</v>
      </c>
      <c r="U6439" t="str">
        <f t="shared" si="2074"/>
        <v>Green</v>
      </c>
      <c r="V6439" t="str">
        <f t="shared" si="2075"/>
        <v>Red</v>
      </c>
      <c r="W6439" t="str">
        <f t="shared" si="2076"/>
        <v>Red</v>
      </c>
      <c r="X6439" t="str">
        <f t="shared" si="2077"/>
        <v>Green</v>
      </c>
      <c r="Y6439" t="str">
        <f t="shared" si="2078"/>
        <v>Green</v>
      </c>
      <c r="Z6439" t="str">
        <f t="shared" si="2079"/>
        <v>Green</v>
      </c>
      <c r="AA6439" t="str">
        <f t="shared" si="2080"/>
        <v>Red</v>
      </c>
      <c r="AB6439" t="str">
        <f t="shared" si="2081"/>
        <v>Red</v>
      </c>
      <c r="AC6439" t="str">
        <f t="shared" si="2082"/>
        <v>Green</v>
      </c>
      <c r="AD6439" t="str">
        <f t="shared" si="2083"/>
        <v>Red</v>
      </c>
    </row>
    <row r="6440" spans="1:30" x14ac:dyDescent="0.3">
      <c r="A6440" t="str">
        <f t="shared" si="2064"/>
        <v>08/08/2026Chapecoense U20Criciuma U20</v>
      </c>
      <c r="B6440" t="s">
        <v>804</v>
      </c>
      <c r="D6440" s="2">
        <v>46242</v>
      </c>
      <c r="E6440" s="3">
        <v>0.83333333333333337</v>
      </c>
      <c r="F6440" t="s">
        <v>1994</v>
      </c>
      <c r="G6440" t="s">
        <v>1795</v>
      </c>
      <c r="H6440">
        <v>0</v>
      </c>
      <c r="I6440">
        <v>0</v>
      </c>
      <c r="J6440">
        <v>2</v>
      </c>
      <c r="K6440">
        <v>2</v>
      </c>
      <c r="L6440" s="22" t="str">
        <f t="shared" si="2065"/>
        <v>08/08/2026</v>
      </c>
      <c r="M6440" s="23">
        <f t="shared" si="2066"/>
        <v>0.70833333333333337</v>
      </c>
      <c r="N6440" t="str">
        <f t="shared" si="2067"/>
        <v>2 - 2</v>
      </c>
      <c r="O6440" t="str">
        <f t="shared" si="2068"/>
        <v>Red</v>
      </c>
      <c r="P6440" t="str">
        <f t="shared" si="2069"/>
        <v>Green</v>
      </c>
      <c r="Q6440" t="str">
        <f t="shared" si="2070"/>
        <v>Red</v>
      </c>
      <c r="R6440" t="str">
        <f t="shared" si="2071"/>
        <v>Green</v>
      </c>
      <c r="S6440" t="str">
        <f t="shared" si="2072"/>
        <v>Green</v>
      </c>
      <c r="T6440" t="str">
        <f t="shared" si="2073"/>
        <v>Red</v>
      </c>
      <c r="U6440" t="str">
        <f t="shared" si="2074"/>
        <v>Red</v>
      </c>
      <c r="V6440" t="str">
        <f t="shared" si="2075"/>
        <v>Green</v>
      </c>
      <c r="W6440" t="str">
        <f t="shared" si="2076"/>
        <v>Red</v>
      </c>
      <c r="X6440" t="str">
        <f t="shared" si="2077"/>
        <v>Red</v>
      </c>
      <c r="Y6440" t="str">
        <f t="shared" si="2078"/>
        <v>Green</v>
      </c>
      <c r="Z6440" t="str">
        <f t="shared" si="2079"/>
        <v>Green</v>
      </c>
      <c r="AA6440" t="str">
        <f t="shared" si="2080"/>
        <v>Red</v>
      </c>
      <c r="AB6440" t="str">
        <f t="shared" si="2081"/>
        <v>Red</v>
      </c>
      <c r="AC6440" t="str">
        <f t="shared" si="2082"/>
        <v>Green</v>
      </c>
      <c r="AD6440" t="str">
        <f t="shared" si="2083"/>
        <v>Red</v>
      </c>
    </row>
    <row r="6441" spans="1:30" x14ac:dyDescent="0.3">
      <c r="A6441" t="str">
        <f t="shared" si="2064"/>
        <v>08/08/2026Club Atletico TigreRiver Plate</v>
      </c>
      <c r="B6441" t="s">
        <v>806</v>
      </c>
      <c r="C6441" t="s">
        <v>2222</v>
      </c>
      <c r="D6441" s="2">
        <v>46242</v>
      </c>
      <c r="E6441" s="3">
        <v>0.83333333333333337</v>
      </c>
      <c r="F6441" t="s">
        <v>1324</v>
      </c>
      <c r="G6441" t="s">
        <v>754</v>
      </c>
      <c r="H6441">
        <v>0</v>
      </c>
      <c r="I6441">
        <v>0</v>
      </c>
      <c r="J6441">
        <v>1</v>
      </c>
      <c r="K6441">
        <v>0</v>
      </c>
      <c r="L6441" s="22" t="str">
        <f t="shared" si="2065"/>
        <v>08/08/2026</v>
      </c>
      <c r="M6441" s="23">
        <f t="shared" si="2066"/>
        <v>0.70833333333333337</v>
      </c>
      <c r="N6441" t="str">
        <f t="shared" si="2067"/>
        <v>1 - 0</v>
      </c>
      <c r="O6441" t="str">
        <f t="shared" si="2068"/>
        <v>Green</v>
      </c>
      <c r="P6441" t="str">
        <f t="shared" si="2069"/>
        <v>Red</v>
      </c>
      <c r="Q6441" t="str">
        <f t="shared" si="2070"/>
        <v>Red</v>
      </c>
      <c r="R6441" t="str">
        <f t="shared" si="2071"/>
        <v>Green</v>
      </c>
      <c r="S6441" t="str">
        <f t="shared" si="2072"/>
        <v>Red</v>
      </c>
      <c r="T6441" t="str">
        <f t="shared" si="2073"/>
        <v>Green</v>
      </c>
      <c r="U6441" t="str">
        <f t="shared" si="2074"/>
        <v>Red</v>
      </c>
      <c r="V6441" t="str">
        <f t="shared" si="2075"/>
        <v>Green</v>
      </c>
      <c r="W6441" t="str">
        <f t="shared" si="2076"/>
        <v>Red</v>
      </c>
      <c r="X6441" t="str">
        <f t="shared" si="2077"/>
        <v>Red</v>
      </c>
      <c r="Y6441" t="str">
        <f t="shared" si="2078"/>
        <v>Red</v>
      </c>
      <c r="Z6441" t="str">
        <f t="shared" si="2079"/>
        <v>Red</v>
      </c>
      <c r="AA6441" t="str">
        <f t="shared" si="2080"/>
        <v>Green</v>
      </c>
      <c r="AB6441" t="str">
        <f t="shared" si="2081"/>
        <v>Green</v>
      </c>
      <c r="AC6441" t="str">
        <f t="shared" si="2082"/>
        <v>Red</v>
      </c>
      <c r="AD6441" t="str">
        <f t="shared" si="2083"/>
        <v>Green</v>
      </c>
    </row>
    <row r="6442" spans="1:30" x14ac:dyDescent="0.3">
      <c r="A6442" t="str">
        <f t="shared" si="2064"/>
        <v>08/08/2026CS Uruguay de CoronadoCariari Pococi</v>
      </c>
      <c r="D6442" s="2">
        <v>46242</v>
      </c>
      <c r="E6442" s="3">
        <v>0.83333333333333337</v>
      </c>
      <c r="F6442" t="s">
        <v>6358</v>
      </c>
      <c r="G6442" t="s">
        <v>6354</v>
      </c>
      <c r="H6442">
        <v>0</v>
      </c>
      <c r="I6442">
        <v>0</v>
      </c>
      <c r="J6442">
        <v>0</v>
      </c>
      <c r="K6442">
        <v>1</v>
      </c>
      <c r="L6442" s="22" t="str">
        <f t="shared" si="2065"/>
        <v>08/08/2026</v>
      </c>
      <c r="M6442" s="23">
        <f t="shared" si="2066"/>
        <v>0.70833333333333337</v>
      </c>
      <c r="N6442" t="str">
        <f t="shared" si="2067"/>
        <v>0 - 1</v>
      </c>
      <c r="O6442" t="str">
        <f t="shared" si="2068"/>
        <v>Red</v>
      </c>
      <c r="P6442" t="str">
        <f t="shared" si="2069"/>
        <v>Red</v>
      </c>
      <c r="Q6442" t="str">
        <f t="shared" si="2070"/>
        <v>Green</v>
      </c>
      <c r="R6442" t="str">
        <f t="shared" si="2071"/>
        <v>Red</v>
      </c>
      <c r="S6442" t="str">
        <f t="shared" si="2072"/>
        <v>Green</v>
      </c>
      <c r="T6442" t="str">
        <f t="shared" si="2073"/>
        <v>Green</v>
      </c>
      <c r="U6442" t="str">
        <f t="shared" si="2074"/>
        <v>Red</v>
      </c>
      <c r="V6442" t="str">
        <f t="shared" si="2075"/>
        <v>Green</v>
      </c>
      <c r="W6442" t="str">
        <f t="shared" si="2076"/>
        <v>Red</v>
      </c>
      <c r="X6442" t="str">
        <f t="shared" si="2077"/>
        <v>Red</v>
      </c>
      <c r="Y6442" t="str">
        <f t="shared" si="2078"/>
        <v>Red</v>
      </c>
      <c r="Z6442" t="str">
        <f t="shared" si="2079"/>
        <v>Red</v>
      </c>
      <c r="AA6442" t="str">
        <f t="shared" si="2080"/>
        <v>Green</v>
      </c>
      <c r="AB6442" t="str">
        <f t="shared" si="2081"/>
        <v>Green</v>
      </c>
      <c r="AC6442" t="str">
        <f t="shared" si="2082"/>
        <v>Red</v>
      </c>
      <c r="AD6442" t="str">
        <f t="shared" si="2083"/>
        <v>Green</v>
      </c>
    </row>
    <row r="6443" spans="1:30" x14ac:dyDescent="0.3">
      <c r="A6443" t="str">
        <f t="shared" si="2064"/>
        <v>08/08/2026FigueirenseFerroviaria SP</v>
      </c>
      <c r="B6443" t="s">
        <v>804</v>
      </c>
      <c r="D6443" s="2">
        <v>46242</v>
      </c>
      <c r="E6443" s="3">
        <v>0.83333333333333337</v>
      </c>
      <c r="F6443" t="s">
        <v>732</v>
      </c>
      <c r="G6443" t="s">
        <v>3037</v>
      </c>
      <c r="H6443">
        <v>0</v>
      </c>
      <c r="I6443">
        <v>1</v>
      </c>
      <c r="J6443">
        <v>2</v>
      </c>
      <c r="K6443">
        <v>2</v>
      </c>
      <c r="L6443" s="22" t="str">
        <f t="shared" si="2065"/>
        <v>08/08/2026</v>
      </c>
      <c r="M6443" s="23">
        <f t="shared" si="2066"/>
        <v>0.70833333333333337</v>
      </c>
      <c r="N6443" t="str">
        <f t="shared" si="2067"/>
        <v>2 - 2</v>
      </c>
      <c r="O6443" t="str">
        <f t="shared" si="2068"/>
        <v>Red</v>
      </c>
      <c r="P6443" t="str">
        <f t="shared" si="2069"/>
        <v>Green</v>
      </c>
      <c r="Q6443" t="str">
        <f t="shared" si="2070"/>
        <v>Red</v>
      </c>
      <c r="R6443" t="str">
        <f t="shared" si="2071"/>
        <v>Green</v>
      </c>
      <c r="S6443" t="str">
        <f t="shared" si="2072"/>
        <v>Green</v>
      </c>
      <c r="T6443" t="str">
        <f t="shared" si="2073"/>
        <v>Red</v>
      </c>
      <c r="U6443" t="str">
        <f t="shared" si="2074"/>
        <v>Red</v>
      </c>
      <c r="V6443" t="str">
        <f t="shared" si="2075"/>
        <v>Red</v>
      </c>
      <c r="W6443" t="str">
        <f t="shared" si="2076"/>
        <v>Green</v>
      </c>
      <c r="X6443" t="str">
        <f t="shared" si="2077"/>
        <v>Green</v>
      </c>
      <c r="Y6443" t="str">
        <f t="shared" si="2078"/>
        <v>Green</v>
      </c>
      <c r="Z6443" t="str">
        <f t="shared" si="2079"/>
        <v>Green</v>
      </c>
      <c r="AA6443" t="str">
        <f t="shared" si="2080"/>
        <v>Red</v>
      </c>
      <c r="AB6443" t="str">
        <f t="shared" si="2081"/>
        <v>Red</v>
      </c>
      <c r="AC6443" t="str">
        <f t="shared" si="2082"/>
        <v>Green</v>
      </c>
      <c r="AD6443" t="str">
        <f t="shared" si="2083"/>
        <v>Red</v>
      </c>
    </row>
    <row r="6444" spans="1:30" x14ac:dyDescent="0.3">
      <c r="A6444" t="str">
        <f t="shared" si="2064"/>
        <v>08/08/2026Lota SchwagerGeneral Velasquez</v>
      </c>
      <c r="D6444" s="2">
        <v>46242</v>
      </c>
      <c r="E6444" s="3">
        <v>0.83333333333333337</v>
      </c>
      <c r="F6444" t="s">
        <v>7633</v>
      </c>
      <c r="G6444" t="s">
        <v>4657</v>
      </c>
      <c r="H6444">
        <v>2</v>
      </c>
      <c r="I6444">
        <v>1</v>
      </c>
      <c r="J6444">
        <v>3</v>
      </c>
      <c r="K6444">
        <v>1</v>
      </c>
      <c r="L6444" s="22" t="str">
        <f t="shared" si="2065"/>
        <v>08/08/2026</v>
      </c>
      <c r="M6444" s="23">
        <f t="shared" si="2066"/>
        <v>0.70833333333333337</v>
      </c>
      <c r="N6444" t="str">
        <f t="shared" si="2067"/>
        <v>3 - 1</v>
      </c>
      <c r="O6444" t="str">
        <f t="shared" si="2068"/>
        <v>Green</v>
      </c>
      <c r="P6444" t="str">
        <f t="shared" si="2069"/>
        <v>Red</v>
      </c>
      <c r="Q6444" t="str">
        <f t="shared" si="2070"/>
        <v>Red</v>
      </c>
      <c r="R6444" t="str">
        <f t="shared" si="2071"/>
        <v>Green</v>
      </c>
      <c r="S6444" t="str">
        <f t="shared" si="2072"/>
        <v>Red</v>
      </c>
      <c r="T6444" t="str">
        <f t="shared" si="2073"/>
        <v>Green</v>
      </c>
      <c r="U6444" t="str">
        <f t="shared" si="2074"/>
        <v>Green</v>
      </c>
      <c r="V6444" t="str">
        <f t="shared" si="2075"/>
        <v>Red</v>
      </c>
      <c r="W6444" t="str">
        <f t="shared" si="2076"/>
        <v>Red</v>
      </c>
      <c r="X6444" t="str">
        <f t="shared" si="2077"/>
        <v>Green</v>
      </c>
      <c r="Y6444" t="str">
        <f t="shared" si="2078"/>
        <v>Green</v>
      </c>
      <c r="Z6444" t="str">
        <f t="shared" si="2079"/>
        <v>Green</v>
      </c>
      <c r="AA6444" t="str">
        <f t="shared" si="2080"/>
        <v>Red</v>
      </c>
      <c r="AB6444" t="str">
        <f t="shared" si="2081"/>
        <v>Red</v>
      </c>
      <c r="AC6444" t="str">
        <f t="shared" si="2082"/>
        <v>Green</v>
      </c>
      <c r="AD6444" t="str">
        <f t="shared" si="2083"/>
        <v>Red</v>
      </c>
    </row>
    <row r="6445" spans="1:30" x14ac:dyDescent="0.3">
      <c r="A6445" t="str">
        <f t="shared" si="2064"/>
        <v>08/08/2026Monagas SCCarabobo</v>
      </c>
      <c r="D6445" s="2">
        <v>46242</v>
      </c>
      <c r="E6445" s="3">
        <v>0.83333333333333337</v>
      </c>
      <c r="F6445" t="s">
        <v>5586</v>
      </c>
      <c r="G6445" t="s">
        <v>4814</v>
      </c>
      <c r="H6445">
        <v>0</v>
      </c>
      <c r="I6445">
        <v>0</v>
      </c>
      <c r="J6445">
        <v>1</v>
      </c>
      <c r="K6445">
        <v>0</v>
      </c>
      <c r="L6445" s="22" t="str">
        <f t="shared" si="2065"/>
        <v>08/08/2026</v>
      </c>
      <c r="M6445" s="23">
        <f t="shared" si="2066"/>
        <v>0.70833333333333337</v>
      </c>
      <c r="N6445" t="str">
        <f t="shared" si="2067"/>
        <v>1 - 0</v>
      </c>
      <c r="O6445" t="str">
        <f t="shared" si="2068"/>
        <v>Green</v>
      </c>
      <c r="P6445" t="str">
        <f t="shared" si="2069"/>
        <v>Red</v>
      </c>
      <c r="Q6445" t="str">
        <f t="shared" si="2070"/>
        <v>Red</v>
      </c>
      <c r="R6445" t="str">
        <f t="shared" si="2071"/>
        <v>Green</v>
      </c>
      <c r="S6445" t="str">
        <f t="shared" si="2072"/>
        <v>Red</v>
      </c>
      <c r="T6445" t="str">
        <f t="shared" si="2073"/>
        <v>Green</v>
      </c>
      <c r="U6445" t="str">
        <f t="shared" si="2074"/>
        <v>Red</v>
      </c>
      <c r="V6445" t="str">
        <f t="shared" si="2075"/>
        <v>Green</v>
      </c>
      <c r="W6445" t="str">
        <f t="shared" si="2076"/>
        <v>Red</v>
      </c>
      <c r="X6445" t="str">
        <f t="shared" si="2077"/>
        <v>Red</v>
      </c>
      <c r="Y6445" t="str">
        <f t="shared" si="2078"/>
        <v>Red</v>
      </c>
      <c r="Z6445" t="str">
        <f t="shared" si="2079"/>
        <v>Red</v>
      </c>
      <c r="AA6445" t="str">
        <f t="shared" si="2080"/>
        <v>Green</v>
      </c>
      <c r="AB6445" t="str">
        <f t="shared" si="2081"/>
        <v>Green</v>
      </c>
      <c r="AC6445" t="str">
        <f t="shared" si="2082"/>
        <v>Red</v>
      </c>
      <c r="AD6445" t="str">
        <f t="shared" si="2083"/>
        <v>Green</v>
      </c>
    </row>
    <row r="6446" spans="1:30" x14ac:dyDescent="0.3">
      <c r="A6446" t="str">
        <f t="shared" si="2064"/>
        <v>08/08/2026Portland Timbers IILos Angeles FC II</v>
      </c>
      <c r="D6446" s="2">
        <v>46242</v>
      </c>
      <c r="E6446" s="3">
        <v>0.83333333333333337</v>
      </c>
      <c r="F6446" t="s">
        <v>4672</v>
      </c>
      <c r="G6446" t="s">
        <v>786</v>
      </c>
      <c r="H6446">
        <v>0</v>
      </c>
      <c r="I6446">
        <v>0</v>
      </c>
      <c r="J6446">
        <v>0</v>
      </c>
      <c r="K6446">
        <v>0</v>
      </c>
      <c r="L6446" s="22" t="str">
        <f t="shared" si="2065"/>
        <v>08/08/2026</v>
      </c>
      <c r="M6446" s="23">
        <f t="shared" si="2066"/>
        <v>0.70833333333333337</v>
      </c>
      <c r="N6446" t="str">
        <f t="shared" si="2067"/>
        <v>0 - 0</v>
      </c>
      <c r="O6446" t="str">
        <f t="shared" si="2068"/>
        <v>Red</v>
      </c>
      <c r="P6446" t="str">
        <f t="shared" si="2069"/>
        <v>Green</v>
      </c>
      <c r="Q6446" t="str">
        <f t="shared" si="2070"/>
        <v>Red</v>
      </c>
      <c r="R6446" t="str">
        <f t="shared" si="2071"/>
        <v>Green</v>
      </c>
      <c r="S6446" t="str">
        <f t="shared" si="2072"/>
        <v>Green</v>
      </c>
      <c r="T6446" t="str">
        <f t="shared" si="2073"/>
        <v>Red</v>
      </c>
      <c r="U6446" t="str">
        <f t="shared" si="2074"/>
        <v>Red</v>
      </c>
      <c r="V6446" t="str">
        <f t="shared" si="2075"/>
        <v>Green</v>
      </c>
      <c r="W6446" t="str">
        <f t="shared" si="2076"/>
        <v>Red</v>
      </c>
      <c r="X6446" t="str">
        <f t="shared" si="2077"/>
        <v>Red</v>
      </c>
      <c r="Y6446" t="str">
        <f t="shared" si="2078"/>
        <v>Red</v>
      </c>
      <c r="Z6446" t="str">
        <f t="shared" si="2079"/>
        <v>Red</v>
      </c>
      <c r="AA6446" t="str">
        <f t="shared" si="2080"/>
        <v>Green</v>
      </c>
      <c r="AB6446" t="str">
        <f t="shared" si="2081"/>
        <v>Green</v>
      </c>
      <c r="AC6446" t="str">
        <f t="shared" si="2082"/>
        <v>Red</v>
      </c>
      <c r="AD6446" t="str">
        <f t="shared" si="2083"/>
        <v>Green</v>
      </c>
    </row>
    <row r="6447" spans="1:30" x14ac:dyDescent="0.3">
      <c r="A6447" t="str">
        <f t="shared" ref="A6447:A6510" si="2084">L6446&amp;F6447&amp;G6447</f>
        <v>08/08/2026Primavera SPJuventus SP</v>
      </c>
      <c r="B6447" t="s">
        <v>804</v>
      </c>
      <c r="D6447" s="2">
        <v>46242</v>
      </c>
      <c r="E6447" s="3">
        <v>0.83333333333333337</v>
      </c>
      <c r="F6447" t="s">
        <v>3058</v>
      </c>
      <c r="G6447" t="s">
        <v>4390</v>
      </c>
      <c r="H6447">
        <v>0</v>
      </c>
      <c r="I6447">
        <v>2</v>
      </c>
      <c r="J6447">
        <v>2</v>
      </c>
      <c r="K6447">
        <v>2</v>
      </c>
      <c r="L6447" s="22" t="str">
        <f t="shared" si="2065"/>
        <v>08/08/2026</v>
      </c>
      <c r="M6447" s="23">
        <f t="shared" si="2066"/>
        <v>0.70833333333333337</v>
      </c>
      <c r="N6447" t="str">
        <f t="shared" si="2067"/>
        <v>2 - 2</v>
      </c>
      <c r="O6447" t="str">
        <f t="shared" si="2068"/>
        <v>Red</v>
      </c>
      <c r="P6447" t="str">
        <f t="shared" si="2069"/>
        <v>Green</v>
      </c>
      <c r="Q6447" t="str">
        <f t="shared" si="2070"/>
        <v>Red</v>
      </c>
      <c r="R6447" t="str">
        <f t="shared" si="2071"/>
        <v>Green</v>
      </c>
      <c r="S6447" t="str">
        <f t="shared" si="2072"/>
        <v>Green</v>
      </c>
      <c r="T6447" t="str">
        <f t="shared" si="2073"/>
        <v>Red</v>
      </c>
      <c r="U6447" t="str">
        <f t="shared" si="2074"/>
        <v>Red</v>
      </c>
      <c r="V6447" t="str">
        <f t="shared" si="2075"/>
        <v>Red</v>
      </c>
      <c r="W6447" t="str">
        <f t="shared" si="2076"/>
        <v>Green</v>
      </c>
      <c r="X6447" t="str">
        <f t="shared" si="2077"/>
        <v>Green</v>
      </c>
      <c r="Y6447" t="str">
        <f t="shared" si="2078"/>
        <v>Green</v>
      </c>
      <c r="Z6447" t="str">
        <f t="shared" si="2079"/>
        <v>Green</v>
      </c>
      <c r="AA6447" t="str">
        <f t="shared" si="2080"/>
        <v>Red</v>
      </c>
      <c r="AB6447" t="str">
        <f t="shared" si="2081"/>
        <v>Red</v>
      </c>
      <c r="AC6447" t="str">
        <f t="shared" si="2082"/>
        <v>Green</v>
      </c>
      <c r="AD6447" t="str">
        <f t="shared" si="2083"/>
        <v>Red</v>
      </c>
    </row>
    <row r="6448" spans="1:30" x14ac:dyDescent="0.3">
      <c r="A6448" t="str">
        <f t="shared" si="2084"/>
        <v>08/08/2026Provincial OsornoConcon National</v>
      </c>
      <c r="D6448" s="2">
        <v>46242</v>
      </c>
      <c r="E6448" s="3">
        <v>0.83333333333333337</v>
      </c>
      <c r="F6448" t="s">
        <v>7634</v>
      </c>
      <c r="G6448" t="s">
        <v>7635</v>
      </c>
      <c r="H6448">
        <v>1</v>
      </c>
      <c r="I6448">
        <v>0</v>
      </c>
      <c r="J6448">
        <v>1</v>
      </c>
      <c r="K6448">
        <v>0</v>
      </c>
      <c r="L6448" s="22" t="str">
        <f t="shared" si="2065"/>
        <v>08/08/2026</v>
      </c>
      <c r="M6448" s="23">
        <f t="shared" si="2066"/>
        <v>0.70833333333333337</v>
      </c>
      <c r="N6448" t="str">
        <f t="shared" si="2067"/>
        <v>1 - 0</v>
      </c>
      <c r="O6448" t="str">
        <f t="shared" si="2068"/>
        <v>Green</v>
      </c>
      <c r="P6448" t="str">
        <f t="shared" si="2069"/>
        <v>Red</v>
      </c>
      <c r="Q6448" t="str">
        <f t="shared" si="2070"/>
        <v>Red</v>
      </c>
      <c r="R6448" t="str">
        <f t="shared" si="2071"/>
        <v>Green</v>
      </c>
      <c r="S6448" t="str">
        <f t="shared" si="2072"/>
        <v>Red</v>
      </c>
      <c r="T6448" t="str">
        <f t="shared" si="2073"/>
        <v>Green</v>
      </c>
      <c r="U6448" t="str">
        <f t="shared" si="2074"/>
        <v>Green</v>
      </c>
      <c r="V6448" t="str">
        <f t="shared" si="2075"/>
        <v>Red</v>
      </c>
      <c r="W6448" t="str">
        <f t="shared" si="2076"/>
        <v>Red</v>
      </c>
      <c r="X6448" t="str">
        <f t="shared" si="2077"/>
        <v>Green</v>
      </c>
      <c r="Y6448" t="str">
        <f t="shared" si="2078"/>
        <v>Red</v>
      </c>
      <c r="Z6448" t="str">
        <f t="shared" si="2079"/>
        <v>Red</v>
      </c>
      <c r="AA6448" t="str">
        <f t="shared" si="2080"/>
        <v>Green</v>
      </c>
      <c r="AB6448" t="str">
        <f t="shared" si="2081"/>
        <v>Green</v>
      </c>
      <c r="AC6448" t="str">
        <f t="shared" si="2082"/>
        <v>Red</v>
      </c>
      <c r="AD6448" t="str">
        <f t="shared" si="2083"/>
        <v>Green</v>
      </c>
    </row>
    <row r="6449" spans="1:30" x14ac:dyDescent="0.3">
      <c r="A6449" t="str">
        <f t="shared" si="2084"/>
        <v>08/08/2026Sao Jose RSGama DF</v>
      </c>
      <c r="B6449" t="s">
        <v>804</v>
      </c>
      <c r="D6449" s="2">
        <v>46242</v>
      </c>
      <c r="E6449" s="3">
        <v>0.83333333333333337</v>
      </c>
      <c r="F6449" t="s">
        <v>4669</v>
      </c>
      <c r="G6449" t="s">
        <v>4651</v>
      </c>
      <c r="H6449">
        <v>0</v>
      </c>
      <c r="I6449">
        <v>0</v>
      </c>
      <c r="J6449">
        <v>1</v>
      </c>
      <c r="K6449">
        <v>1</v>
      </c>
      <c r="L6449" s="22" t="str">
        <f t="shared" si="2065"/>
        <v>08/08/2026</v>
      </c>
      <c r="M6449" s="23">
        <f t="shared" si="2066"/>
        <v>0.70833333333333337</v>
      </c>
      <c r="N6449" t="str">
        <f t="shared" si="2067"/>
        <v>1 - 1</v>
      </c>
      <c r="O6449" t="str">
        <f t="shared" si="2068"/>
        <v>Red</v>
      </c>
      <c r="P6449" t="str">
        <f t="shared" si="2069"/>
        <v>Green</v>
      </c>
      <c r="Q6449" t="str">
        <f t="shared" si="2070"/>
        <v>Red</v>
      </c>
      <c r="R6449" t="str">
        <f t="shared" si="2071"/>
        <v>Green</v>
      </c>
      <c r="S6449" t="str">
        <f t="shared" si="2072"/>
        <v>Green</v>
      </c>
      <c r="T6449" t="str">
        <f t="shared" si="2073"/>
        <v>Red</v>
      </c>
      <c r="U6449" t="str">
        <f t="shared" si="2074"/>
        <v>Red</v>
      </c>
      <c r="V6449" t="str">
        <f t="shared" si="2075"/>
        <v>Green</v>
      </c>
      <c r="W6449" t="str">
        <f t="shared" si="2076"/>
        <v>Red</v>
      </c>
      <c r="X6449" t="str">
        <f t="shared" si="2077"/>
        <v>Red</v>
      </c>
      <c r="Y6449" t="str">
        <f t="shared" si="2078"/>
        <v>Green</v>
      </c>
      <c r="Z6449" t="str">
        <f t="shared" si="2079"/>
        <v>Red</v>
      </c>
      <c r="AA6449" t="str">
        <f t="shared" si="2080"/>
        <v>Green</v>
      </c>
      <c r="AB6449" t="str">
        <f t="shared" si="2081"/>
        <v>Green</v>
      </c>
      <c r="AC6449" t="str">
        <f t="shared" si="2082"/>
        <v>Green</v>
      </c>
      <c r="AD6449" t="str">
        <f t="shared" si="2083"/>
        <v>Red</v>
      </c>
    </row>
    <row r="6450" spans="1:30" x14ac:dyDescent="0.3">
      <c r="A6450" t="str">
        <f t="shared" si="2084"/>
        <v>08/08/2026Uberlandia MGCS Alagoano</v>
      </c>
      <c r="B6450" t="s">
        <v>804</v>
      </c>
      <c r="D6450" s="2">
        <v>46242</v>
      </c>
      <c r="E6450" s="3">
        <v>0.83333333333333337</v>
      </c>
      <c r="F6450" t="s">
        <v>3044</v>
      </c>
      <c r="G6450" t="s">
        <v>4649</v>
      </c>
      <c r="H6450">
        <v>0</v>
      </c>
      <c r="I6450">
        <v>0</v>
      </c>
      <c r="J6450">
        <v>1</v>
      </c>
      <c r="K6450">
        <v>0</v>
      </c>
      <c r="L6450" s="22" t="str">
        <f t="shared" si="2065"/>
        <v>08/08/2026</v>
      </c>
      <c r="M6450" s="23">
        <f t="shared" si="2066"/>
        <v>0.70833333333333337</v>
      </c>
      <c r="N6450" t="str">
        <f t="shared" si="2067"/>
        <v>1 - 0</v>
      </c>
      <c r="O6450" t="str">
        <f t="shared" si="2068"/>
        <v>Green</v>
      </c>
      <c r="P6450" t="str">
        <f t="shared" si="2069"/>
        <v>Red</v>
      </c>
      <c r="Q6450" t="str">
        <f t="shared" si="2070"/>
        <v>Red</v>
      </c>
      <c r="R6450" t="str">
        <f t="shared" si="2071"/>
        <v>Green</v>
      </c>
      <c r="S6450" t="str">
        <f t="shared" si="2072"/>
        <v>Red</v>
      </c>
      <c r="T6450" t="str">
        <f t="shared" si="2073"/>
        <v>Green</v>
      </c>
      <c r="U6450" t="str">
        <f t="shared" si="2074"/>
        <v>Red</v>
      </c>
      <c r="V6450" t="str">
        <f t="shared" si="2075"/>
        <v>Green</v>
      </c>
      <c r="W6450" t="str">
        <f t="shared" si="2076"/>
        <v>Red</v>
      </c>
      <c r="X6450" t="str">
        <f t="shared" si="2077"/>
        <v>Red</v>
      </c>
      <c r="Y6450" t="str">
        <f t="shared" si="2078"/>
        <v>Red</v>
      </c>
      <c r="Z6450" t="str">
        <f t="shared" si="2079"/>
        <v>Red</v>
      </c>
      <c r="AA6450" t="str">
        <f t="shared" si="2080"/>
        <v>Green</v>
      </c>
      <c r="AB6450" t="str">
        <f t="shared" si="2081"/>
        <v>Green</v>
      </c>
      <c r="AC6450" t="str">
        <f t="shared" si="2082"/>
        <v>Red</v>
      </c>
      <c r="AD6450" t="str">
        <f t="shared" si="2083"/>
        <v>Green</v>
      </c>
    </row>
    <row r="6451" spans="1:30" x14ac:dyDescent="0.3">
      <c r="A6451" t="str">
        <f t="shared" si="2084"/>
        <v>08/08/2026UdineseBarcelona</v>
      </c>
      <c r="D6451" s="2">
        <v>46242</v>
      </c>
      <c r="E6451" s="3">
        <v>0.83333333333333337</v>
      </c>
      <c r="F6451" t="s">
        <v>2634</v>
      </c>
      <c r="G6451" t="s">
        <v>2683</v>
      </c>
      <c r="H6451">
        <v>0</v>
      </c>
      <c r="I6451">
        <v>0</v>
      </c>
      <c r="J6451">
        <v>1</v>
      </c>
      <c r="K6451">
        <v>0</v>
      </c>
      <c r="L6451" s="22" t="str">
        <f t="shared" si="2065"/>
        <v>08/08/2026</v>
      </c>
      <c r="M6451" s="23">
        <f t="shared" si="2066"/>
        <v>0.70833333333333337</v>
      </c>
      <c r="N6451" t="str">
        <f t="shared" si="2067"/>
        <v>1 - 0</v>
      </c>
      <c r="O6451" t="str">
        <f t="shared" si="2068"/>
        <v>Green</v>
      </c>
      <c r="P6451" t="str">
        <f t="shared" si="2069"/>
        <v>Red</v>
      </c>
      <c r="Q6451" t="str">
        <f t="shared" si="2070"/>
        <v>Red</v>
      </c>
      <c r="R6451" t="str">
        <f t="shared" si="2071"/>
        <v>Green</v>
      </c>
      <c r="S6451" t="str">
        <f t="shared" si="2072"/>
        <v>Red</v>
      </c>
      <c r="T6451" t="str">
        <f t="shared" si="2073"/>
        <v>Green</v>
      </c>
      <c r="U6451" t="str">
        <f t="shared" si="2074"/>
        <v>Red</v>
      </c>
      <c r="V6451" t="str">
        <f t="shared" si="2075"/>
        <v>Green</v>
      </c>
      <c r="W6451" t="str">
        <f t="shared" si="2076"/>
        <v>Red</v>
      </c>
      <c r="X6451" t="str">
        <f t="shared" si="2077"/>
        <v>Red</v>
      </c>
      <c r="Y6451" t="str">
        <f t="shared" si="2078"/>
        <v>Red</v>
      </c>
      <c r="Z6451" t="str">
        <f t="shared" si="2079"/>
        <v>Red</v>
      </c>
      <c r="AA6451" t="str">
        <f t="shared" si="2080"/>
        <v>Green</v>
      </c>
      <c r="AB6451" t="str">
        <f t="shared" si="2081"/>
        <v>Green</v>
      </c>
      <c r="AC6451" t="str">
        <f t="shared" si="2082"/>
        <v>Red</v>
      </c>
      <c r="AD6451" t="str">
        <f t="shared" si="2083"/>
        <v>Green</v>
      </c>
    </row>
    <row r="6452" spans="1:30" x14ac:dyDescent="0.3">
      <c r="A6452" t="str">
        <f t="shared" si="2084"/>
        <v>08/08/2026Uniao Sao JoaoComercial</v>
      </c>
      <c r="B6452" t="s">
        <v>804</v>
      </c>
      <c r="D6452" s="2">
        <v>46242</v>
      </c>
      <c r="E6452" s="3">
        <v>0.83333333333333337</v>
      </c>
      <c r="F6452" t="s">
        <v>1862</v>
      </c>
      <c r="G6452" t="s">
        <v>1836</v>
      </c>
      <c r="H6452">
        <v>1</v>
      </c>
      <c r="I6452">
        <v>0</v>
      </c>
      <c r="J6452">
        <v>1</v>
      </c>
      <c r="K6452">
        <v>1</v>
      </c>
      <c r="L6452" s="22" t="str">
        <f t="shared" si="2065"/>
        <v>08/08/2026</v>
      </c>
      <c r="M6452" s="23">
        <f t="shared" si="2066"/>
        <v>0.70833333333333337</v>
      </c>
      <c r="N6452" t="str">
        <f t="shared" si="2067"/>
        <v>1 - 1</v>
      </c>
      <c r="O6452" t="str">
        <f t="shared" si="2068"/>
        <v>Red</v>
      </c>
      <c r="P6452" t="str">
        <f t="shared" si="2069"/>
        <v>Green</v>
      </c>
      <c r="Q6452" t="str">
        <f t="shared" si="2070"/>
        <v>Red</v>
      </c>
      <c r="R6452" t="str">
        <f t="shared" si="2071"/>
        <v>Green</v>
      </c>
      <c r="S6452" t="str">
        <f t="shared" si="2072"/>
        <v>Green</v>
      </c>
      <c r="T6452" t="str">
        <f t="shared" si="2073"/>
        <v>Red</v>
      </c>
      <c r="U6452" t="str">
        <f t="shared" si="2074"/>
        <v>Green</v>
      </c>
      <c r="V6452" t="str">
        <f t="shared" si="2075"/>
        <v>Red</v>
      </c>
      <c r="W6452" t="str">
        <f t="shared" si="2076"/>
        <v>Red</v>
      </c>
      <c r="X6452" t="str">
        <f t="shared" si="2077"/>
        <v>Green</v>
      </c>
      <c r="Y6452" t="str">
        <f t="shared" si="2078"/>
        <v>Green</v>
      </c>
      <c r="Z6452" t="str">
        <f t="shared" si="2079"/>
        <v>Red</v>
      </c>
      <c r="AA6452" t="str">
        <f t="shared" si="2080"/>
        <v>Green</v>
      </c>
      <c r="AB6452" t="str">
        <f t="shared" si="2081"/>
        <v>Green</v>
      </c>
      <c r="AC6452" t="str">
        <f t="shared" si="2082"/>
        <v>Green</v>
      </c>
      <c r="AD6452" t="str">
        <f t="shared" si="2083"/>
        <v>Red</v>
      </c>
    </row>
    <row r="6453" spans="1:30" x14ac:dyDescent="0.3">
      <c r="A6453" t="str">
        <f t="shared" si="2084"/>
        <v>08/08/2026YaracuyanosReal Frontera FC</v>
      </c>
      <c r="D6453" s="2">
        <v>46242</v>
      </c>
      <c r="E6453" s="3">
        <v>0.83333333333333337</v>
      </c>
      <c r="F6453" t="s">
        <v>3725</v>
      </c>
      <c r="G6453" t="s">
        <v>3723</v>
      </c>
      <c r="H6453">
        <v>0</v>
      </c>
      <c r="I6453">
        <v>0</v>
      </c>
      <c r="J6453">
        <v>2</v>
      </c>
      <c r="K6453">
        <v>0</v>
      </c>
      <c r="L6453" s="22" t="str">
        <f t="shared" si="2065"/>
        <v>08/08/2026</v>
      </c>
      <c r="M6453" s="23">
        <f t="shared" si="2066"/>
        <v>0.70833333333333337</v>
      </c>
      <c r="N6453" t="str">
        <f t="shared" si="2067"/>
        <v>2 - 0</v>
      </c>
      <c r="O6453" t="str">
        <f t="shared" si="2068"/>
        <v>Green</v>
      </c>
      <c r="P6453" t="str">
        <f t="shared" si="2069"/>
        <v>Red</v>
      </c>
      <c r="Q6453" t="str">
        <f t="shared" si="2070"/>
        <v>Red</v>
      </c>
      <c r="R6453" t="str">
        <f t="shared" si="2071"/>
        <v>Green</v>
      </c>
      <c r="S6453" t="str">
        <f t="shared" si="2072"/>
        <v>Red</v>
      </c>
      <c r="T6453" t="str">
        <f t="shared" si="2073"/>
        <v>Green</v>
      </c>
      <c r="U6453" t="str">
        <f t="shared" si="2074"/>
        <v>Red</v>
      </c>
      <c r="V6453" t="str">
        <f t="shared" si="2075"/>
        <v>Green</v>
      </c>
      <c r="W6453" t="str">
        <f t="shared" si="2076"/>
        <v>Red</v>
      </c>
      <c r="X6453" t="str">
        <f t="shared" si="2077"/>
        <v>Red</v>
      </c>
      <c r="Y6453" t="str">
        <f t="shared" si="2078"/>
        <v>Green</v>
      </c>
      <c r="Z6453" t="str">
        <f t="shared" si="2079"/>
        <v>Red</v>
      </c>
      <c r="AA6453" t="str">
        <f t="shared" si="2080"/>
        <v>Green</v>
      </c>
      <c r="AB6453" t="str">
        <f t="shared" si="2081"/>
        <v>Green</v>
      </c>
      <c r="AC6453" t="str">
        <f t="shared" si="2082"/>
        <v>Red</v>
      </c>
      <c r="AD6453" t="str">
        <f t="shared" si="2083"/>
        <v>Green</v>
      </c>
    </row>
    <row r="6454" spans="1:30" x14ac:dyDescent="0.3">
      <c r="A6454" t="str">
        <f t="shared" si="2084"/>
        <v>08/08/2026Club ADA JaenCD Llacuabamba</v>
      </c>
      <c r="D6454" s="2">
        <v>46242</v>
      </c>
      <c r="E6454" s="3">
        <v>0.84375</v>
      </c>
      <c r="F6454" t="s">
        <v>4676</v>
      </c>
      <c r="G6454" t="s">
        <v>6136</v>
      </c>
      <c r="H6454">
        <v>0</v>
      </c>
      <c r="I6454">
        <v>0</v>
      </c>
      <c r="J6454">
        <v>0</v>
      </c>
      <c r="K6454">
        <v>0</v>
      </c>
      <c r="L6454" s="22" t="str">
        <f t="shared" si="2065"/>
        <v>08/08/2026</v>
      </c>
      <c r="M6454" s="23">
        <f t="shared" si="2066"/>
        <v>0.71875</v>
      </c>
      <c r="N6454" t="str">
        <f t="shared" si="2067"/>
        <v>0 - 0</v>
      </c>
      <c r="O6454" t="str">
        <f t="shared" si="2068"/>
        <v>Red</v>
      </c>
      <c r="P6454" t="str">
        <f t="shared" si="2069"/>
        <v>Green</v>
      </c>
      <c r="Q6454" t="str">
        <f t="shared" si="2070"/>
        <v>Red</v>
      </c>
      <c r="R6454" t="str">
        <f t="shared" si="2071"/>
        <v>Green</v>
      </c>
      <c r="S6454" t="str">
        <f t="shared" si="2072"/>
        <v>Green</v>
      </c>
      <c r="T6454" t="str">
        <f t="shared" si="2073"/>
        <v>Red</v>
      </c>
      <c r="U6454" t="str">
        <f t="shared" si="2074"/>
        <v>Red</v>
      </c>
      <c r="V6454" t="str">
        <f t="shared" si="2075"/>
        <v>Green</v>
      </c>
      <c r="W6454" t="str">
        <f t="shared" si="2076"/>
        <v>Red</v>
      </c>
      <c r="X6454" t="str">
        <f t="shared" si="2077"/>
        <v>Red</v>
      </c>
      <c r="Y6454" t="str">
        <f t="shared" si="2078"/>
        <v>Red</v>
      </c>
      <c r="Z6454" t="str">
        <f t="shared" si="2079"/>
        <v>Red</v>
      </c>
      <c r="AA6454" t="str">
        <f t="shared" si="2080"/>
        <v>Green</v>
      </c>
      <c r="AB6454" t="str">
        <f t="shared" si="2081"/>
        <v>Green</v>
      </c>
      <c r="AC6454" t="str">
        <f t="shared" si="2082"/>
        <v>Red</v>
      </c>
      <c r="AD6454" t="str">
        <f t="shared" si="2083"/>
        <v>Green</v>
      </c>
    </row>
    <row r="6455" spans="1:30" x14ac:dyDescent="0.3">
      <c r="A6455" t="str">
        <f t="shared" si="2084"/>
        <v>08/08/2026Juan Pablo IIAtletico Grau</v>
      </c>
      <c r="D6455" s="2">
        <v>46242</v>
      </c>
      <c r="E6455" s="3">
        <v>0.85416666666666663</v>
      </c>
      <c r="F6455" t="s">
        <v>3515</v>
      </c>
      <c r="G6455" t="s">
        <v>675</v>
      </c>
      <c r="H6455">
        <v>0</v>
      </c>
      <c r="I6455">
        <v>0</v>
      </c>
      <c r="J6455">
        <v>0</v>
      </c>
      <c r="K6455">
        <v>0</v>
      </c>
      <c r="L6455" s="22" t="str">
        <f t="shared" si="2065"/>
        <v>08/08/2026</v>
      </c>
      <c r="M6455" s="23">
        <f t="shared" si="2066"/>
        <v>0.72916666666666663</v>
      </c>
      <c r="N6455" t="str">
        <f t="shared" si="2067"/>
        <v>0 - 0</v>
      </c>
      <c r="O6455" t="str">
        <f t="shared" si="2068"/>
        <v>Red</v>
      </c>
      <c r="P6455" t="str">
        <f t="shared" si="2069"/>
        <v>Green</v>
      </c>
      <c r="Q6455" t="str">
        <f t="shared" si="2070"/>
        <v>Red</v>
      </c>
      <c r="R6455" t="str">
        <f t="shared" si="2071"/>
        <v>Green</v>
      </c>
      <c r="S6455" t="str">
        <f t="shared" si="2072"/>
        <v>Green</v>
      </c>
      <c r="T6455" t="str">
        <f t="shared" si="2073"/>
        <v>Red</v>
      </c>
      <c r="U6455" t="str">
        <f t="shared" si="2074"/>
        <v>Red</v>
      </c>
      <c r="V6455" t="str">
        <f t="shared" si="2075"/>
        <v>Green</v>
      </c>
      <c r="W6455" t="str">
        <f t="shared" si="2076"/>
        <v>Red</v>
      </c>
      <c r="X6455" t="str">
        <f t="shared" si="2077"/>
        <v>Red</v>
      </c>
      <c r="Y6455" t="str">
        <f t="shared" si="2078"/>
        <v>Red</v>
      </c>
      <c r="Z6455" t="str">
        <f t="shared" si="2079"/>
        <v>Red</v>
      </c>
      <c r="AA6455" t="str">
        <f t="shared" si="2080"/>
        <v>Green</v>
      </c>
      <c r="AB6455" t="str">
        <f t="shared" si="2081"/>
        <v>Green</v>
      </c>
      <c r="AC6455" t="str">
        <f t="shared" si="2082"/>
        <v>Red</v>
      </c>
      <c r="AD6455" t="str">
        <f t="shared" si="2083"/>
        <v>Green</v>
      </c>
    </row>
    <row r="6456" spans="1:30" x14ac:dyDescent="0.3">
      <c r="A6456" t="str">
        <f t="shared" si="2084"/>
        <v>08/08/2026New England RevolutionHouston Dynamo</v>
      </c>
      <c r="D6456" s="2">
        <v>46242</v>
      </c>
      <c r="E6456" s="3">
        <v>0.85416666666666663</v>
      </c>
      <c r="F6456" t="s">
        <v>57</v>
      </c>
      <c r="G6456" t="s">
        <v>75</v>
      </c>
      <c r="H6456">
        <v>0</v>
      </c>
      <c r="I6456">
        <v>1</v>
      </c>
      <c r="J6456">
        <v>0</v>
      </c>
      <c r="K6456">
        <v>2</v>
      </c>
      <c r="L6456" s="22" t="str">
        <f t="shared" si="2065"/>
        <v>08/08/2026</v>
      </c>
      <c r="M6456" s="23">
        <f t="shared" si="2066"/>
        <v>0.72916666666666663</v>
      </c>
      <c r="N6456" t="str">
        <f t="shared" si="2067"/>
        <v>0 - 2</v>
      </c>
      <c r="O6456" t="str">
        <f t="shared" si="2068"/>
        <v>Red</v>
      </c>
      <c r="P6456" t="str">
        <f t="shared" si="2069"/>
        <v>Red</v>
      </c>
      <c r="Q6456" t="str">
        <f t="shared" si="2070"/>
        <v>Green</v>
      </c>
      <c r="R6456" t="str">
        <f t="shared" si="2071"/>
        <v>Red</v>
      </c>
      <c r="S6456" t="str">
        <f t="shared" si="2072"/>
        <v>Green</v>
      </c>
      <c r="T6456" t="str">
        <f t="shared" si="2073"/>
        <v>Green</v>
      </c>
      <c r="U6456" t="str">
        <f t="shared" si="2074"/>
        <v>Red</v>
      </c>
      <c r="V6456" t="str">
        <f t="shared" si="2075"/>
        <v>Red</v>
      </c>
      <c r="W6456" t="str">
        <f t="shared" si="2076"/>
        <v>Green</v>
      </c>
      <c r="X6456" t="str">
        <f t="shared" si="2077"/>
        <v>Green</v>
      </c>
      <c r="Y6456" t="str">
        <f t="shared" si="2078"/>
        <v>Green</v>
      </c>
      <c r="Z6456" t="str">
        <f t="shared" si="2079"/>
        <v>Red</v>
      </c>
      <c r="AA6456" t="str">
        <f t="shared" si="2080"/>
        <v>Green</v>
      </c>
      <c r="AB6456" t="str">
        <f t="shared" si="2081"/>
        <v>Green</v>
      </c>
      <c r="AC6456" t="str">
        <f t="shared" si="2082"/>
        <v>Red</v>
      </c>
      <c r="AD6456" t="str">
        <f t="shared" si="2083"/>
        <v>Green</v>
      </c>
    </row>
    <row r="6457" spans="1:30" x14ac:dyDescent="0.3">
      <c r="A6457" t="str">
        <f t="shared" si="2084"/>
        <v>08/08/2026AFF PalinChamps Academy Guatemala</v>
      </c>
      <c r="D6457" s="2">
        <v>46242</v>
      </c>
      <c r="E6457" s="3">
        <v>0.875</v>
      </c>
      <c r="F6457" t="s">
        <v>3291</v>
      </c>
      <c r="G6457" t="s">
        <v>7636</v>
      </c>
      <c r="H6457">
        <v>0</v>
      </c>
      <c r="I6457">
        <v>0</v>
      </c>
      <c r="J6457">
        <v>1</v>
      </c>
      <c r="K6457">
        <v>0</v>
      </c>
      <c r="L6457" s="22" t="str">
        <f t="shared" si="2065"/>
        <v>08/08/2026</v>
      </c>
      <c r="M6457" s="23">
        <f t="shared" si="2066"/>
        <v>0.75</v>
      </c>
      <c r="N6457" t="str">
        <f t="shared" si="2067"/>
        <v>1 - 0</v>
      </c>
      <c r="O6457" t="str">
        <f t="shared" si="2068"/>
        <v>Green</v>
      </c>
      <c r="P6457" t="str">
        <f t="shared" si="2069"/>
        <v>Red</v>
      </c>
      <c r="Q6457" t="str">
        <f t="shared" si="2070"/>
        <v>Red</v>
      </c>
      <c r="R6457" t="str">
        <f t="shared" si="2071"/>
        <v>Green</v>
      </c>
      <c r="S6457" t="str">
        <f t="shared" si="2072"/>
        <v>Red</v>
      </c>
      <c r="T6457" t="str">
        <f t="shared" si="2073"/>
        <v>Green</v>
      </c>
      <c r="U6457" t="str">
        <f t="shared" si="2074"/>
        <v>Red</v>
      </c>
      <c r="V6457" t="str">
        <f t="shared" si="2075"/>
        <v>Green</v>
      </c>
      <c r="W6457" t="str">
        <f t="shared" si="2076"/>
        <v>Red</v>
      </c>
      <c r="X6457" t="str">
        <f t="shared" si="2077"/>
        <v>Red</v>
      </c>
      <c r="Y6457" t="str">
        <f t="shared" si="2078"/>
        <v>Red</v>
      </c>
      <c r="Z6457" t="str">
        <f t="shared" si="2079"/>
        <v>Red</v>
      </c>
      <c r="AA6457" t="str">
        <f t="shared" si="2080"/>
        <v>Green</v>
      </c>
      <c r="AB6457" t="str">
        <f t="shared" si="2081"/>
        <v>Green</v>
      </c>
      <c r="AC6457" t="str">
        <f t="shared" si="2082"/>
        <v>Red</v>
      </c>
      <c r="AD6457" t="str">
        <f t="shared" si="2083"/>
        <v>Green</v>
      </c>
    </row>
    <row r="6458" spans="1:30" x14ac:dyDescent="0.3">
      <c r="A6458" t="str">
        <f t="shared" si="2084"/>
        <v>08/08/2026Aurora FCCSD Comunicaciones</v>
      </c>
      <c r="D6458" s="2">
        <v>46242</v>
      </c>
      <c r="E6458" s="3">
        <v>0.875</v>
      </c>
      <c r="F6458" t="s">
        <v>3287</v>
      </c>
      <c r="G6458" t="s">
        <v>4697</v>
      </c>
      <c r="H6458">
        <v>3</v>
      </c>
      <c r="I6458">
        <v>0</v>
      </c>
      <c r="J6458">
        <v>3</v>
      </c>
      <c r="K6458">
        <v>1</v>
      </c>
      <c r="L6458" s="22" t="str">
        <f t="shared" si="2065"/>
        <v>08/08/2026</v>
      </c>
      <c r="M6458" s="23">
        <f t="shared" si="2066"/>
        <v>0.75</v>
      </c>
      <c r="N6458" t="str">
        <f t="shared" si="2067"/>
        <v>3 - 1</v>
      </c>
      <c r="O6458" t="str">
        <f t="shared" si="2068"/>
        <v>Green</v>
      </c>
      <c r="P6458" t="str">
        <f t="shared" si="2069"/>
        <v>Red</v>
      </c>
      <c r="Q6458" t="str">
        <f t="shared" si="2070"/>
        <v>Red</v>
      </c>
      <c r="R6458" t="str">
        <f t="shared" si="2071"/>
        <v>Green</v>
      </c>
      <c r="S6458" t="str">
        <f t="shared" si="2072"/>
        <v>Red</v>
      </c>
      <c r="T6458" t="str">
        <f t="shared" si="2073"/>
        <v>Green</v>
      </c>
      <c r="U6458" t="str">
        <f t="shared" si="2074"/>
        <v>Green</v>
      </c>
      <c r="V6458" t="str">
        <f t="shared" si="2075"/>
        <v>Red</v>
      </c>
      <c r="W6458" t="str">
        <f t="shared" si="2076"/>
        <v>Red</v>
      </c>
      <c r="X6458" t="str">
        <f t="shared" si="2077"/>
        <v>Green</v>
      </c>
      <c r="Y6458" t="str">
        <f t="shared" si="2078"/>
        <v>Green</v>
      </c>
      <c r="Z6458" t="str">
        <f t="shared" si="2079"/>
        <v>Green</v>
      </c>
      <c r="AA6458" t="str">
        <f t="shared" si="2080"/>
        <v>Red</v>
      </c>
      <c r="AB6458" t="str">
        <f t="shared" si="2081"/>
        <v>Red</v>
      </c>
      <c r="AC6458" t="str">
        <f t="shared" si="2082"/>
        <v>Green</v>
      </c>
      <c r="AD6458" t="str">
        <f t="shared" si="2083"/>
        <v>Red</v>
      </c>
    </row>
    <row r="6459" spans="1:30" x14ac:dyDescent="0.3">
      <c r="A6459" t="str">
        <f t="shared" si="2084"/>
        <v>08/08/2026CD Platense ZacatecolucaCD Inca</v>
      </c>
      <c r="D6459" s="2">
        <v>46242</v>
      </c>
      <c r="E6459" s="3">
        <v>0.875</v>
      </c>
      <c r="F6459" t="s">
        <v>4684</v>
      </c>
      <c r="G6459" t="s">
        <v>3198</v>
      </c>
      <c r="H6459">
        <v>1</v>
      </c>
      <c r="I6459">
        <v>0</v>
      </c>
      <c r="J6459">
        <v>2</v>
      </c>
      <c r="K6459">
        <v>0</v>
      </c>
      <c r="L6459" s="22" t="str">
        <f t="shared" si="2065"/>
        <v>08/08/2026</v>
      </c>
      <c r="M6459" s="23">
        <f t="shared" si="2066"/>
        <v>0.75</v>
      </c>
      <c r="N6459" t="str">
        <f t="shared" si="2067"/>
        <v>2 - 0</v>
      </c>
      <c r="O6459" t="str">
        <f t="shared" si="2068"/>
        <v>Green</v>
      </c>
      <c r="P6459" t="str">
        <f t="shared" si="2069"/>
        <v>Red</v>
      </c>
      <c r="Q6459" t="str">
        <f t="shared" si="2070"/>
        <v>Red</v>
      </c>
      <c r="R6459" t="str">
        <f t="shared" si="2071"/>
        <v>Green</v>
      </c>
      <c r="S6459" t="str">
        <f t="shared" si="2072"/>
        <v>Red</v>
      </c>
      <c r="T6459" t="str">
        <f t="shared" si="2073"/>
        <v>Green</v>
      </c>
      <c r="U6459" t="str">
        <f t="shared" si="2074"/>
        <v>Green</v>
      </c>
      <c r="V6459" t="str">
        <f t="shared" si="2075"/>
        <v>Red</v>
      </c>
      <c r="W6459" t="str">
        <f t="shared" si="2076"/>
        <v>Red</v>
      </c>
      <c r="X6459" t="str">
        <f t="shared" si="2077"/>
        <v>Green</v>
      </c>
      <c r="Y6459" t="str">
        <f t="shared" si="2078"/>
        <v>Green</v>
      </c>
      <c r="Z6459" t="str">
        <f t="shared" si="2079"/>
        <v>Red</v>
      </c>
      <c r="AA6459" t="str">
        <f t="shared" si="2080"/>
        <v>Green</v>
      </c>
      <c r="AB6459" t="str">
        <f t="shared" si="2081"/>
        <v>Green</v>
      </c>
      <c r="AC6459" t="str">
        <f t="shared" si="2082"/>
        <v>Red</v>
      </c>
      <c r="AD6459" t="str">
        <f t="shared" si="2083"/>
        <v>Green</v>
      </c>
    </row>
    <row r="6460" spans="1:30" x14ac:dyDescent="0.3">
      <c r="A6460" t="str">
        <f t="shared" si="2084"/>
        <v>08/08/2026Herrera FC U19CD Bocas Juniors</v>
      </c>
      <c r="D6460" s="2">
        <v>46242</v>
      </c>
      <c r="E6460" s="3">
        <v>0.875</v>
      </c>
      <c r="F6460" t="s">
        <v>7637</v>
      </c>
      <c r="G6460" t="s">
        <v>7638</v>
      </c>
      <c r="H6460">
        <v>0</v>
      </c>
      <c r="I6460">
        <v>0</v>
      </c>
      <c r="J6460">
        <v>3</v>
      </c>
      <c r="K6460">
        <v>1</v>
      </c>
      <c r="L6460" s="22" t="str">
        <f t="shared" si="2065"/>
        <v>08/08/2026</v>
      </c>
      <c r="M6460" s="23">
        <f t="shared" si="2066"/>
        <v>0.75</v>
      </c>
      <c r="N6460" t="str">
        <f t="shared" si="2067"/>
        <v>3 - 1</v>
      </c>
      <c r="O6460" t="str">
        <f t="shared" si="2068"/>
        <v>Green</v>
      </c>
      <c r="P6460" t="str">
        <f t="shared" si="2069"/>
        <v>Red</v>
      </c>
      <c r="Q6460" t="str">
        <f t="shared" si="2070"/>
        <v>Red</v>
      </c>
      <c r="R6460" t="str">
        <f t="shared" si="2071"/>
        <v>Green</v>
      </c>
      <c r="S6460" t="str">
        <f t="shared" si="2072"/>
        <v>Red</v>
      </c>
      <c r="T6460" t="str">
        <f t="shared" si="2073"/>
        <v>Green</v>
      </c>
      <c r="U6460" t="str">
        <f t="shared" si="2074"/>
        <v>Red</v>
      </c>
      <c r="V6460" t="str">
        <f t="shared" si="2075"/>
        <v>Green</v>
      </c>
      <c r="W6460" t="str">
        <f t="shared" si="2076"/>
        <v>Red</v>
      </c>
      <c r="X6460" t="str">
        <f t="shared" si="2077"/>
        <v>Red</v>
      </c>
      <c r="Y6460" t="str">
        <f t="shared" si="2078"/>
        <v>Green</v>
      </c>
      <c r="Z6460" t="str">
        <f t="shared" si="2079"/>
        <v>Green</v>
      </c>
      <c r="AA6460" t="str">
        <f t="shared" si="2080"/>
        <v>Red</v>
      </c>
      <c r="AB6460" t="str">
        <f t="shared" si="2081"/>
        <v>Red</v>
      </c>
      <c r="AC6460" t="str">
        <f t="shared" si="2082"/>
        <v>Green</v>
      </c>
      <c r="AD6460" t="str">
        <f t="shared" si="2083"/>
        <v>Red</v>
      </c>
    </row>
    <row r="6461" spans="1:30" x14ac:dyDescent="0.3">
      <c r="A6461" t="str">
        <f t="shared" si="2084"/>
        <v>08/08/2026Mario MendezUnion Deportivo Universitario U19</v>
      </c>
      <c r="D6461" s="2">
        <v>46242</v>
      </c>
      <c r="E6461" s="3">
        <v>0.875</v>
      </c>
      <c r="F6461" t="s">
        <v>7639</v>
      </c>
      <c r="G6461" t="s">
        <v>7640</v>
      </c>
      <c r="H6461">
        <v>0</v>
      </c>
      <c r="I6461">
        <v>0</v>
      </c>
      <c r="J6461">
        <v>1</v>
      </c>
      <c r="K6461">
        <v>2</v>
      </c>
      <c r="L6461" s="22" t="str">
        <f t="shared" si="2065"/>
        <v>08/08/2026</v>
      </c>
      <c r="M6461" s="23">
        <f t="shared" si="2066"/>
        <v>0.75</v>
      </c>
      <c r="N6461" t="str">
        <f t="shared" si="2067"/>
        <v>1 - 2</v>
      </c>
      <c r="O6461" t="str">
        <f t="shared" si="2068"/>
        <v>Red</v>
      </c>
      <c r="P6461" t="str">
        <f t="shared" si="2069"/>
        <v>Red</v>
      </c>
      <c r="Q6461" t="str">
        <f t="shared" si="2070"/>
        <v>Green</v>
      </c>
      <c r="R6461" t="str">
        <f t="shared" si="2071"/>
        <v>Red</v>
      </c>
      <c r="S6461" t="str">
        <f t="shared" si="2072"/>
        <v>Green</v>
      </c>
      <c r="T6461" t="str">
        <f t="shared" si="2073"/>
        <v>Green</v>
      </c>
      <c r="U6461" t="str">
        <f t="shared" si="2074"/>
        <v>Red</v>
      </c>
      <c r="V6461" t="str">
        <f t="shared" si="2075"/>
        <v>Green</v>
      </c>
      <c r="W6461" t="str">
        <f t="shared" si="2076"/>
        <v>Red</v>
      </c>
      <c r="X6461" t="str">
        <f t="shared" si="2077"/>
        <v>Red</v>
      </c>
      <c r="Y6461" t="str">
        <f t="shared" si="2078"/>
        <v>Green</v>
      </c>
      <c r="Z6461" t="str">
        <f t="shared" si="2079"/>
        <v>Green</v>
      </c>
      <c r="AA6461" t="str">
        <f t="shared" si="2080"/>
        <v>Red</v>
      </c>
      <c r="AB6461" t="str">
        <f t="shared" si="2081"/>
        <v>Green</v>
      </c>
      <c r="AC6461" t="str">
        <f t="shared" si="2082"/>
        <v>Green</v>
      </c>
      <c r="AD6461" t="str">
        <f t="shared" si="2083"/>
        <v>Red</v>
      </c>
    </row>
    <row r="6462" spans="1:30" x14ac:dyDescent="0.3">
      <c r="A6462" t="str">
        <f t="shared" si="2084"/>
        <v>08/08/2026Pacific FC LangfordYork 9 FC</v>
      </c>
      <c r="D6462" s="2">
        <v>46242</v>
      </c>
      <c r="E6462" s="3">
        <v>0.875</v>
      </c>
      <c r="F6462" t="s">
        <v>4615</v>
      </c>
      <c r="G6462" t="s">
        <v>4677</v>
      </c>
      <c r="H6462">
        <v>1</v>
      </c>
      <c r="I6462">
        <v>0</v>
      </c>
      <c r="J6462">
        <v>1</v>
      </c>
      <c r="K6462">
        <v>1</v>
      </c>
      <c r="L6462" s="22" t="str">
        <f t="shared" ref="L6462:L6525" si="2085">"0"&amp;DAY(D6462)&amp;"/"&amp;"08"&amp;"/"&amp;YEAR(D6462)</f>
        <v>08/08/2026</v>
      </c>
      <c r="M6462" s="23">
        <f t="shared" ref="M6462:M6525" si="2086">E6462-TIME(3,0,0)</f>
        <v>0.75</v>
      </c>
      <c r="N6462" t="str">
        <f t="shared" ref="N6462:N6525" si="2087">J6462&amp;" - "&amp;K6462</f>
        <v>1 - 1</v>
      </c>
      <c r="O6462" t="str">
        <f t="shared" si="2068"/>
        <v>Red</v>
      </c>
      <c r="P6462" t="str">
        <f t="shared" si="2069"/>
        <v>Green</v>
      </c>
      <c r="Q6462" t="str">
        <f t="shared" si="2070"/>
        <v>Red</v>
      </c>
      <c r="R6462" t="str">
        <f t="shared" si="2071"/>
        <v>Green</v>
      </c>
      <c r="S6462" t="str">
        <f t="shared" si="2072"/>
        <v>Green</v>
      </c>
      <c r="T6462" t="str">
        <f t="shared" si="2073"/>
        <v>Red</v>
      </c>
      <c r="U6462" t="str">
        <f t="shared" si="2074"/>
        <v>Green</v>
      </c>
      <c r="V6462" t="str">
        <f t="shared" si="2075"/>
        <v>Red</v>
      </c>
      <c r="W6462" t="str">
        <f t="shared" si="2076"/>
        <v>Red</v>
      </c>
      <c r="X6462" t="str">
        <f t="shared" si="2077"/>
        <v>Green</v>
      </c>
      <c r="Y6462" t="str">
        <f t="shared" si="2078"/>
        <v>Green</v>
      </c>
      <c r="Z6462" t="str">
        <f t="shared" si="2079"/>
        <v>Red</v>
      </c>
      <c r="AA6462" t="str">
        <f t="shared" si="2080"/>
        <v>Green</v>
      </c>
      <c r="AB6462" t="str">
        <f t="shared" si="2081"/>
        <v>Green</v>
      </c>
      <c r="AC6462" t="str">
        <f t="shared" si="2082"/>
        <v>Green</v>
      </c>
      <c r="AD6462" t="str">
        <f t="shared" si="2083"/>
        <v>Red</v>
      </c>
    </row>
    <row r="6463" spans="1:30" x14ac:dyDescent="0.3">
      <c r="A6463" t="str">
        <f t="shared" si="2084"/>
        <v>08/08/2026Platense FCCD Marathon</v>
      </c>
      <c r="D6463" s="2">
        <v>46242</v>
      </c>
      <c r="E6463" s="3">
        <v>0.875</v>
      </c>
      <c r="F6463" t="s">
        <v>5531</v>
      </c>
      <c r="G6463" t="s">
        <v>5350</v>
      </c>
      <c r="H6463">
        <v>1</v>
      </c>
      <c r="I6463">
        <v>1</v>
      </c>
      <c r="J6463">
        <v>1</v>
      </c>
      <c r="K6463">
        <v>1</v>
      </c>
      <c r="L6463" s="22" t="str">
        <f t="shared" si="2085"/>
        <v>08/08/2026</v>
      </c>
      <c r="M6463" s="23">
        <f t="shared" si="2086"/>
        <v>0.75</v>
      </c>
      <c r="N6463" t="str">
        <f t="shared" si="2087"/>
        <v>1 - 1</v>
      </c>
      <c r="O6463" t="str">
        <f t="shared" si="2068"/>
        <v>Red</v>
      </c>
      <c r="P6463" t="str">
        <f t="shared" si="2069"/>
        <v>Green</v>
      </c>
      <c r="Q6463" t="str">
        <f t="shared" si="2070"/>
        <v>Red</v>
      </c>
      <c r="R6463" t="str">
        <f t="shared" si="2071"/>
        <v>Green</v>
      </c>
      <c r="S6463" t="str">
        <f t="shared" si="2072"/>
        <v>Green</v>
      </c>
      <c r="T6463" t="str">
        <f t="shared" si="2073"/>
        <v>Red</v>
      </c>
      <c r="U6463" t="str">
        <f t="shared" si="2074"/>
        <v>Red</v>
      </c>
      <c r="V6463" t="str">
        <f t="shared" si="2075"/>
        <v>Green</v>
      </c>
      <c r="W6463" t="str">
        <f t="shared" si="2076"/>
        <v>Red</v>
      </c>
      <c r="X6463" t="str">
        <f t="shared" si="2077"/>
        <v>Green</v>
      </c>
      <c r="Y6463" t="str">
        <f t="shared" si="2078"/>
        <v>Green</v>
      </c>
      <c r="Z6463" t="str">
        <f t="shared" si="2079"/>
        <v>Red</v>
      </c>
      <c r="AA6463" t="str">
        <f t="shared" si="2080"/>
        <v>Green</v>
      </c>
      <c r="AB6463" t="str">
        <f t="shared" si="2081"/>
        <v>Green</v>
      </c>
      <c r="AC6463" t="str">
        <f t="shared" si="2082"/>
        <v>Green</v>
      </c>
      <c r="AD6463" t="str">
        <f t="shared" si="2083"/>
        <v>Red</v>
      </c>
    </row>
    <row r="6464" spans="1:30" x14ac:dyDescent="0.3">
      <c r="A6464" t="str">
        <f t="shared" si="2084"/>
        <v>08/08/2026Club The StrongestIndependiente Petrolero</v>
      </c>
      <c r="D6464" s="2">
        <v>46242</v>
      </c>
      <c r="E6464" s="3">
        <v>0.88541666666666663</v>
      </c>
      <c r="F6464" t="s">
        <v>4646</v>
      </c>
      <c r="G6464" t="s">
        <v>236</v>
      </c>
      <c r="H6464">
        <v>1</v>
      </c>
      <c r="I6464">
        <v>0</v>
      </c>
      <c r="J6464">
        <v>1</v>
      </c>
      <c r="K6464">
        <v>2</v>
      </c>
      <c r="L6464" s="22" t="str">
        <f t="shared" si="2085"/>
        <v>08/08/2026</v>
      </c>
      <c r="M6464" s="23">
        <f t="shared" si="2086"/>
        <v>0.76041666666666663</v>
      </c>
      <c r="N6464" t="str">
        <f t="shared" si="2087"/>
        <v>1 - 2</v>
      </c>
      <c r="O6464" t="str">
        <f t="shared" si="2068"/>
        <v>Red</v>
      </c>
      <c r="P6464" t="str">
        <f t="shared" si="2069"/>
        <v>Red</v>
      </c>
      <c r="Q6464" t="str">
        <f t="shared" si="2070"/>
        <v>Green</v>
      </c>
      <c r="R6464" t="str">
        <f t="shared" si="2071"/>
        <v>Red</v>
      </c>
      <c r="S6464" t="str">
        <f t="shared" si="2072"/>
        <v>Green</v>
      </c>
      <c r="T6464" t="str">
        <f t="shared" si="2073"/>
        <v>Green</v>
      </c>
      <c r="U6464" t="str">
        <f t="shared" si="2074"/>
        <v>Green</v>
      </c>
      <c r="V6464" t="str">
        <f t="shared" si="2075"/>
        <v>Red</v>
      </c>
      <c r="W6464" t="str">
        <f t="shared" si="2076"/>
        <v>Red</v>
      </c>
      <c r="X6464" t="str">
        <f t="shared" si="2077"/>
        <v>Green</v>
      </c>
      <c r="Y6464" t="str">
        <f t="shared" si="2078"/>
        <v>Green</v>
      </c>
      <c r="Z6464" t="str">
        <f t="shared" si="2079"/>
        <v>Green</v>
      </c>
      <c r="AA6464" t="str">
        <f t="shared" si="2080"/>
        <v>Red</v>
      </c>
      <c r="AB6464" t="str">
        <f t="shared" si="2081"/>
        <v>Green</v>
      </c>
      <c r="AC6464" t="str">
        <f t="shared" si="2082"/>
        <v>Green</v>
      </c>
      <c r="AD6464" t="str">
        <f t="shared" si="2083"/>
        <v>Red</v>
      </c>
    </row>
    <row r="6465" spans="1:30" x14ac:dyDescent="0.3">
      <c r="A6465" t="str">
        <f t="shared" si="2084"/>
        <v>08/08/2026Fortaleza FCCucuta Deportivo</v>
      </c>
      <c r="D6465" s="2">
        <v>46242</v>
      </c>
      <c r="E6465" s="3">
        <v>0.88888888888888884</v>
      </c>
      <c r="F6465" t="s">
        <v>4702</v>
      </c>
      <c r="G6465" t="s">
        <v>4710</v>
      </c>
      <c r="H6465">
        <v>1</v>
      </c>
      <c r="I6465">
        <v>0</v>
      </c>
      <c r="J6465">
        <v>2</v>
      </c>
      <c r="K6465">
        <v>0</v>
      </c>
      <c r="L6465" s="22" t="str">
        <f t="shared" si="2085"/>
        <v>08/08/2026</v>
      </c>
      <c r="M6465" s="23">
        <f t="shared" si="2086"/>
        <v>0.76388888888888884</v>
      </c>
      <c r="N6465" t="str">
        <f t="shared" si="2087"/>
        <v>2 - 0</v>
      </c>
      <c r="O6465" t="str">
        <f t="shared" si="2068"/>
        <v>Green</v>
      </c>
      <c r="P6465" t="str">
        <f t="shared" si="2069"/>
        <v>Red</v>
      </c>
      <c r="Q6465" t="str">
        <f t="shared" si="2070"/>
        <v>Red</v>
      </c>
      <c r="R6465" t="str">
        <f t="shared" si="2071"/>
        <v>Green</v>
      </c>
      <c r="S6465" t="str">
        <f t="shared" si="2072"/>
        <v>Red</v>
      </c>
      <c r="T6465" t="str">
        <f t="shared" si="2073"/>
        <v>Green</v>
      </c>
      <c r="U6465" t="str">
        <f t="shared" si="2074"/>
        <v>Green</v>
      </c>
      <c r="V6465" t="str">
        <f t="shared" si="2075"/>
        <v>Red</v>
      </c>
      <c r="W6465" t="str">
        <f t="shared" si="2076"/>
        <v>Red</v>
      </c>
      <c r="X6465" t="str">
        <f t="shared" si="2077"/>
        <v>Green</v>
      </c>
      <c r="Y6465" t="str">
        <f t="shared" si="2078"/>
        <v>Green</v>
      </c>
      <c r="Z6465" t="str">
        <f t="shared" si="2079"/>
        <v>Red</v>
      </c>
      <c r="AA6465" t="str">
        <f t="shared" si="2080"/>
        <v>Green</v>
      </c>
      <c r="AB6465" t="str">
        <f t="shared" si="2081"/>
        <v>Green</v>
      </c>
      <c r="AC6465" t="str">
        <f t="shared" si="2082"/>
        <v>Red</v>
      </c>
      <c r="AD6465" t="str">
        <f t="shared" si="2083"/>
        <v>Green</v>
      </c>
    </row>
    <row r="6466" spans="1:30" x14ac:dyDescent="0.3">
      <c r="A6466" t="str">
        <f t="shared" si="2084"/>
        <v>08/08/2026Botafogo SPAmerica Mineiro</v>
      </c>
      <c r="B6466" t="s">
        <v>804</v>
      </c>
      <c r="D6466" s="2">
        <v>46242</v>
      </c>
      <c r="E6466" s="3">
        <v>0.89583333333333337</v>
      </c>
      <c r="F6466" t="s">
        <v>118</v>
      </c>
      <c r="G6466" t="s">
        <v>397</v>
      </c>
      <c r="H6466">
        <v>0</v>
      </c>
      <c r="I6466">
        <v>0</v>
      </c>
      <c r="J6466">
        <v>2</v>
      </c>
      <c r="K6466">
        <v>1</v>
      </c>
      <c r="L6466" s="22" t="str">
        <f t="shared" si="2085"/>
        <v>08/08/2026</v>
      </c>
      <c r="M6466" s="23">
        <f t="shared" si="2086"/>
        <v>0.77083333333333337</v>
      </c>
      <c r="N6466" t="str">
        <f t="shared" si="2087"/>
        <v>2 - 1</v>
      </c>
      <c r="O6466" t="str">
        <f t="shared" ref="O6466:O6529" si="2088">IF($J6466&gt;$K6466,"Green","Red")</f>
        <v>Green</v>
      </c>
      <c r="P6466" t="str">
        <f t="shared" ref="P6466:P6529" si="2089">IF($J6466=$K6466,"Green","Red")</f>
        <v>Red</v>
      </c>
      <c r="Q6466" t="str">
        <f t="shared" ref="Q6466:Q6529" si="2090">IF($J6466&lt;$K6466,"Green","Red")</f>
        <v>Red</v>
      </c>
      <c r="R6466" t="str">
        <f t="shared" ref="R6466:R6529" si="2091">IF($J6466&gt;=$K6466,"Green","Red")</f>
        <v>Green</v>
      </c>
      <c r="S6466" t="str">
        <f t="shared" ref="S6466:S6529" si="2092">IF($J6466&lt;=$K6466,"Green","Red")</f>
        <v>Red</v>
      </c>
      <c r="T6466" t="str">
        <f t="shared" ref="T6466:T6529" si="2093">IF(OR($J6466&gt;$K6466,$J6466&lt;$K6466),"Green","Red")</f>
        <v>Green</v>
      </c>
      <c r="U6466" t="str">
        <f t="shared" ref="U6466:U6529" si="2094">IF($H6466&gt;$I6466,"Green","Red")</f>
        <v>Red</v>
      </c>
      <c r="V6466" t="str">
        <f t="shared" ref="V6466:V6529" si="2095">IF($H6466=$I6466,"Green","Red")</f>
        <v>Green</v>
      </c>
      <c r="W6466" t="str">
        <f t="shared" ref="W6466:W6529" si="2096">IF($H6466&lt;$I6466,"Green","Red")</f>
        <v>Red</v>
      </c>
      <c r="X6466" t="str">
        <f t="shared" ref="X6466:X6529" si="2097">IF($H6466+$I6466&gt;0,"Green","Red")</f>
        <v>Red</v>
      </c>
      <c r="Y6466" t="str">
        <f t="shared" ref="Y6466:Y6529" si="2098">IF($J6466+$K6466&gt;1.5,"Green","Red")</f>
        <v>Green</v>
      </c>
      <c r="Z6466" t="str">
        <f t="shared" ref="Z6466:Z6529" si="2099">IF($J6466+$K6466&gt;2.5,"Green","Red")</f>
        <v>Green</v>
      </c>
      <c r="AA6466" t="str">
        <f t="shared" ref="AA6466:AA6529" si="2100">IF($J6466+$K6466&lt;2.5,"Green","Red")</f>
        <v>Red</v>
      </c>
      <c r="AB6466" t="str">
        <f t="shared" ref="AB6466:AB6529" si="2101">IF($J6466+$K6466&lt;3.5,"Green","Red")</f>
        <v>Green</v>
      </c>
      <c r="AC6466" t="str">
        <f t="shared" ref="AC6466:AC6529" si="2102">IF(AND($J6466&gt;0,$K6466&gt;0),"Green","Red")</f>
        <v>Green</v>
      </c>
      <c r="AD6466" t="str">
        <f t="shared" ref="AD6466:AD6529" si="2103">IF(OR($J6466=0,$K6466=0),"Green","Red")</f>
        <v>Red</v>
      </c>
    </row>
    <row r="6467" spans="1:30" x14ac:dyDescent="0.3">
      <c r="A6467" t="str">
        <f t="shared" si="2084"/>
        <v>08/08/2026Clube Do RemoAtletico Mineiro</v>
      </c>
      <c r="B6467" t="s">
        <v>804</v>
      </c>
      <c r="C6467" t="s">
        <v>805</v>
      </c>
      <c r="D6467" s="2">
        <v>46242</v>
      </c>
      <c r="E6467" s="3">
        <v>0.89583333333333337</v>
      </c>
      <c r="F6467" t="s">
        <v>1970</v>
      </c>
      <c r="G6467" t="s">
        <v>373</v>
      </c>
      <c r="H6467">
        <v>1</v>
      </c>
      <c r="I6467">
        <v>2</v>
      </c>
      <c r="J6467">
        <v>2</v>
      </c>
      <c r="K6467">
        <v>2</v>
      </c>
      <c r="L6467" s="22" t="str">
        <f t="shared" si="2085"/>
        <v>08/08/2026</v>
      </c>
      <c r="M6467" s="23">
        <f t="shared" si="2086"/>
        <v>0.77083333333333337</v>
      </c>
      <c r="N6467" t="str">
        <f t="shared" si="2087"/>
        <v>2 - 2</v>
      </c>
      <c r="O6467" t="str">
        <f t="shared" si="2088"/>
        <v>Red</v>
      </c>
      <c r="P6467" t="str">
        <f t="shared" si="2089"/>
        <v>Green</v>
      </c>
      <c r="Q6467" t="str">
        <f t="shared" si="2090"/>
        <v>Red</v>
      </c>
      <c r="R6467" t="str">
        <f t="shared" si="2091"/>
        <v>Green</v>
      </c>
      <c r="S6467" t="str">
        <f t="shared" si="2092"/>
        <v>Green</v>
      </c>
      <c r="T6467" t="str">
        <f t="shared" si="2093"/>
        <v>Red</v>
      </c>
      <c r="U6467" t="str">
        <f t="shared" si="2094"/>
        <v>Red</v>
      </c>
      <c r="V6467" t="str">
        <f t="shared" si="2095"/>
        <v>Red</v>
      </c>
      <c r="W6467" t="str">
        <f t="shared" si="2096"/>
        <v>Green</v>
      </c>
      <c r="X6467" t="str">
        <f t="shared" si="2097"/>
        <v>Green</v>
      </c>
      <c r="Y6467" t="str">
        <f t="shared" si="2098"/>
        <v>Green</v>
      </c>
      <c r="Z6467" t="str">
        <f t="shared" si="2099"/>
        <v>Green</v>
      </c>
      <c r="AA6467" t="str">
        <f t="shared" si="2100"/>
        <v>Red</v>
      </c>
      <c r="AB6467" t="str">
        <f t="shared" si="2101"/>
        <v>Red</v>
      </c>
      <c r="AC6467" t="str">
        <f t="shared" si="2102"/>
        <v>Green</v>
      </c>
      <c r="AD6467" t="str">
        <f t="shared" si="2103"/>
        <v>Red</v>
      </c>
    </row>
    <row r="6468" spans="1:30" x14ac:dyDescent="0.3">
      <c r="A6468" t="str">
        <f t="shared" si="2084"/>
        <v>08/08/2026CobreloaDeportes Iquique</v>
      </c>
      <c r="D6468" s="2">
        <v>46242</v>
      </c>
      <c r="E6468" s="3">
        <v>0.89583333333333337</v>
      </c>
      <c r="F6468" t="s">
        <v>749</v>
      </c>
      <c r="G6468" t="s">
        <v>203</v>
      </c>
      <c r="H6468">
        <v>0</v>
      </c>
      <c r="I6468">
        <v>0</v>
      </c>
      <c r="J6468">
        <v>1</v>
      </c>
      <c r="K6468">
        <v>1</v>
      </c>
      <c r="L6468" s="22" t="str">
        <f t="shared" si="2085"/>
        <v>08/08/2026</v>
      </c>
      <c r="M6468" s="23">
        <f t="shared" si="2086"/>
        <v>0.77083333333333337</v>
      </c>
      <c r="N6468" t="str">
        <f t="shared" si="2087"/>
        <v>1 - 1</v>
      </c>
      <c r="O6468" t="str">
        <f t="shared" si="2088"/>
        <v>Red</v>
      </c>
      <c r="P6468" t="str">
        <f t="shared" si="2089"/>
        <v>Green</v>
      </c>
      <c r="Q6468" t="str">
        <f t="shared" si="2090"/>
        <v>Red</v>
      </c>
      <c r="R6468" t="str">
        <f t="shared" si="2091"/>
        <v>Green</v>
      </c>
      <c r="S6468" t="str">
        <f t="shared" si="2092"/>
        <v>Green</v>
      </c>
      <c r="T6468" t="str">
        <f t="shared" si="2093"/>
        <v>Red</v>
      </c>
      <c r="U6468" t="str">
        <f t="shared" si="2094"/>
        <v>Red</v>
      </c>
      <c r="V6468" t="str">
        <f t="shared" si="2095"/>
        <v>Green</v>
      </c>
      <c r="W6468" t="str">
        <f t="shared" si="2096"/>
        <v>Red</v>
      </c>
      <c r="X6468" t="str">
        <f t="shared" si="2097"/>
        <v>Red</v>
      </c>
      <c r="Y6468" t="str">
        <f t="shared" si="2098"/>
        <v>Green</v>
      </c>
      <c r="Z6468" t="str">
        <f t="shared" si="2099"/>
        <v>Red</v>
      </c>
      <c r="AA6468" t="str">
        <f t="shared" si="2100"/>
        <v>Green</v>
      </c>
      <c r="AB6468" t="str">
        <f t="shared" si="2101"/>
        <v>Green</v>
      </c>
      <c r="AC6468" t="str">
        <f t="shared" si="2102"/>
        <v>Green</v>
      </c>
      <c r="AD6468" t="str">
        <f t="shared" si="2103"/>
        <v>Red</v>
      </c>
    </row>
    <row r="6469" spans="1:30" x14ac:dyDescent="0.3">
      <c r="A6469" t="str">
        <f t="shared" si="2084"/>
        <v>08/08/2026Coquimbo UnidoCD La Serena</v>
      </c>
      <c r="D6469" s="2">
        <v>46242</v>
      </c>
      <c r="E6469" s="3">
        <v>0.89583333333333337</v>
      </c>
      <c r="F6469" t="s">
        <v>690</v>
      </c>
      <c r="G6469" t="s">
        <v>3108</v>
      </c>
      <c r="H6469">
        <v>0</v>
      </c>
      <c r="I6469">
        <v>0</v>
      </c>
      <c r="J6469">
        <v>1</v>
      </c>
      <c r="K6469">
        <v>1</v>
      </c>
      <c r="L6469" s="22" t="str">
        <f t="shared" si="2085"/>
        <v>08/08/2026</v>
      </c>
      <c r="M6469" s="23">
        <f t="shared" si="2086"/>
        <v>0.77083333333333337</v>
      </c>
      <c r="N6469" t="str">
        <f t="shared" si="2087"/>
        <v>1 - 1</v>
      </c>
      <c r="O6469" t="str">
        <f t="shared" si="2088"/>
        <v>Red</v>
      </c>
      <c r="P6469" t="str">
        <f t="shared" si="2089"/>
        <v>Green</v>
      </c>
      <c r="Q6469" t="str">
        <f t="shared" si="2090"/>
        <v>Red</v>
      </c>
      <c r="R6469" t="str">
        <f t="shared" si="2091"/>
        <v>Green</v>
      </c>
      <c r="S6469" t="str">
        <f t="shared" si="2092"/>
        <v>Green</v>
      </c>
      <c r="T6469" t="str">
        <f t="shared" si="2093"/>
        <v>Red</v>
      </c>
      <c r="U6469" t="str">
        <f t="shared" si="2094"/>
        <v>Red</v>
      </c>
      <c r="V6469" t="str">
        <f t="shared" si="2095"/>
        <v>Green</v>
      </c>
      <c r="W6469" t="str">
        <f t="shared" si="2096"/>
        <v>Red</v>
      </c>
      <c r="X6469" t="str">
        <f t="shared" si="2097"/>
        <v>Red</v>
      </c>
      <c r="Y6469" t="str">
        <f t="shared" si="2098"/>
        <v>Green</v>
      </c>
      <c r="Z6469" t="str">
        <f t="shared" si="2099"/>
        <v>Red</v>
      </c>
      <c r="AA6469" t="str">
        <f t="shared" si="2100"/>
        <v>Green</v>
      </c>
      <c r="AB6469" t="str">
        <f t="shared" si="2101"/>
        <v>Green</v>
      </c>
      <c r="AC6469" t="str">
        <f t="shared" si="2102"/>
        <v>Green</v>
      </c>
      <c r="AD6469" t="str">
        <f t="shared" si="2103"/>
        <v>Red</v>
      </c>
    </row>
    <row r="6470" spans="1:30" x14ac:dyDescent="0.3">
      <c r="A6470" t="str">
        <f t="shared" si="2084"/>
        <v>08/08/2026CS 2 de MayoClub Olimpia</v>
      </c>
      <c r="D6470" s="2">
        <v>46242</v>
      </c>
      <c r="E6470" s="3">
        <v>0.89583333333333337</v>
      </c>
      <c r="F6470" t="s">
        <v>2535</v>
      </c>
      <c r="G6470" t="s">
        <v>4659</v>
      </c>
      <c r="H6470">
        <v>0</v>
      </c>
      <c r="I6470">
        <v>0</v>
      </c>
      <c r="J6470">
        <v>1</v>
      </c>
      <c r="K6470">
        <v>0</v>
      </c>
      <c r="L6470" s="22" t="str">
        <f t="shared" si="2085"/>
        <v>08/08/2026</v>
      </c>
      <c r="M6470" s="23">
        <f t="shared" si="2086"/>
        <v>0.77083333333333337</v>
      </c>
      <c r="N6470" t="str">
        <f t="shared" si="2087"/>
        <v>1 - 0</v>
      </c>
      <c r="O6470" t="str">
        <f t="shared" si="2088"/>
        <v>Green</v>
      </c>
      <c r="P6470" t="str">
        <f t="shared" si="2089"/>
        <v>Red</v>
      </c>
      <c r="Q6470" t="str">
        <f t="shared" si="2090"/>
        <v>Red</v>
      </c>
      <c r="R6470" t="str">
        <f t="shared" si="2091"/>
        <v>Green</v>
      </c>
      <c r="S6470" t="str">
        <f t="shared" si="2092"/>
        <v>Red</v>
      </c>
      <c r="T6470" t="str">
        <f t="shared" si="2093"/>
        <v>Green</v>
      </c>
      <c r="U6470" t="str">
        <f t="shared" si="2094"/>
        <v>Red</v>
      </c>
      <c r="V6470" t="str">
        <f t="shared" si="2095"/>
        <v>Green</v>
      </c>
      <c r="W6470" t="str">
        <f t="shared" si="2096"/>
        <v>Red</v>
      </c>
      <c r="X6470" t="str">
        <f t="shared" si="2097"/>
        <v>Red</v>
      </c>
      <c r="Y6470" t="str">
        <f t="shared" si="2098"/>
        <v>Red</v>
      </c>
      <c r="Z6470" t="str">
        <f t="shared" si="2099"/>
        <v>Red</v>
      </c>
      <c r="AA6470" t="str">
        <f t="shared" si="2100"/>
        <v>Green</v>
      </c>
      <c r="AB6470" t="str">
        <f t="shared" si="2101"/>
        <v>Green</v>
      </c>
      <c r="AC6470" t="str">
        <f t="shared" si="2102"/>
        <v>Red</v>
      </c>
      <c r="AD6470" t="str">
        <f t="shared" si="2103"/>
        <v>Green</v>
      </c>
    </row>
    <row r="6471" spans="1:30" x14ac:dyDescent="0.3">
      <c r="A6471" t="str">
        <f t="shared" si="2084"/>
        <v>08/08/2026Goiatuba ECASA</v>
      </c>
      <c r="B6471" t="s">
        <v>804</v>
      </c>
      <c r="D6471" s="2">
        <v>46242</v>
      </c>
      <c r="E6471" s="3">
        <v>0.89583333333333337</v>
      </c>
      <c r="F6471" t="s">
        <v>4667</v>
      </c>
      <c r="G6471" t="s">
        <v>1165</v>
      </c>
      <c r="H6471">
        <v>0</v>
      </c>
      <c r="I6471">
        <v>0</v>
      </c>
      <c r="J6471">
        <v>0</v>
      </c>
      <c r="K6471">
        <v>0</v>
      </c>
      <c r="L6471" s="22" t="str">
        <f t="shared" si="2085"/>
        <v>08/08/2026</v>
      </c>
      <c r="M6471" s="23">
        <f t="shared" si="2086"/>
        <v>0.77083333333333337</v>
      </c>
      <c r="N6471" t="str">
        <f t="shared" si="2087"/>
        <v>0 - 0</v>
      </c>
      <c r="O6471" t="str">
        <f t="shared" si="2088"/>
        <v>Red</v>
      </c>
      <c r="P6471" t="str">
        <f t="shared" si="2089"/>
        <v>Green</v>
      </c>
      <c r="Q6471" t="str">
        <f t="shared" si="2090"/>
        <v>Red</v>
      </c>
      <c r="R6471" t="str">
        <f t="shared" si="2091"/>
        <v>Green</v>
      </c>
      <c r="S6471" t="str">
        <f t="shared" si="2092"/>
        <v>Green</v>
      </c>
      <c r="T6471" t="str">
        <f t="shared" si="2093"/>
        <v>Red</v>
      </c>
      <c r="U6471" t="str">
        <f t="shared" si="2094"/>
        <v>Red</v>
      </c>
      <c r="V6471" t="str">
        <f t="shared" si="2095"/>
        <v>Green</v>
      </c>
      <c r="W6471" t="str">
        <f t="shared" si="2096"/>
        <v>Red</v>
      </c>
      <c r="X6471" t="str">
        <f t="shared" si="2097"/>
        <v>Red</v>
      </c>
      <c r="Y6471" t="str">
        <f t="shared" si="2098"/>
        <v>Red</v>
      </c>
      <c r="Z6471" t="str">
        <f t="shared" si="2099"/>
        <v>Red</v>
      </c>
      <c r="AA6471" t="str">
        <f t="shared" si="2100"/>
        <v>Green</v>
      </c>
      <c r="AB6471" t="str">
        <f t="shared" si="2101"/>
        <v>Green</v>
      </c>
      <c r="AC6471" t="str">
        <f t="shared" si="2102"/>
        <v>Red</v>
      </c>
      <c r="AD6471" t="str">
        <f t="shared" si="2103"/>
        <v>Green</v>
      </c>
    </row>
    <row r="6472" spans="1:30" x14ac:dyDescent="0.3">
      <c r="A6472" t="str">
        <f t="shared" si="2084"/>
        <v>08/08/2026SD AucasCD Leones Del Norte</v>
      </c>
      <c r="D6472" s="2">
        <v>46242</v>
      </c>
      <c r="E6472" s="3">
        <v>0.89583333333333337</v>
      </c>
      <c r="F6472" t="s">
        <v>2001</v>
      </c>
      <c r="G6472" t="s">
        <v>2000</v>
      </c>
      <c r="H6472">
        <v>2</v>
      </c>
      <c r="I6472">
        <v>0</v>
      </c>
      <c r="J6472">
        <v>3</v>
      </c>
      <c r="K6472">
        <v>0</v>
      </c>
      <c r="L6472" s="22" t="str">
        <f t="shared" si="2085"/>
        <v>08/08/2026</v>
      </c>
      <c r="M6472" s="23">
        <f t="shared" si="2086"/>
        <v>0.77083333333333337</v>
      </c>
      <c r="N6472" t="str">
        <f t="shared" si="2087"/>
        <v>3 - 0</v>
      </c>
      <c r="O6472" t="str">
        <f t="shared" si="2088"/>
        <v>Green</v>
      </c>
      <c r="P6472" t="str">
        <f t="shared" si="2089"/>
        <v>Red</v>
      </c>
      <c r="Q6472" t="str">
        <f t="shared" si="2090"/>
        <v>Red</v>
      </c>
      <c r="R6472" t="str">
        <f t="shared" si="2091"/>
        <v>Green</v>
      </c>
      <c r="S6472" t="str">
        <f t="shared" si="2092"/>
        <v>Red</v>
      </c>
      <c r="T6472" t="str">
        <f t="shared" si="2093"/>
        <v>Green</v>
      </c>
      <c r="U6472" t="str">
        <f t="shared" si="2094"/>
        <v>Green</v>
      </c>
      <c r="V6472" t="str">
        <f t="shared" si="2095"/>
        <v>Red</v>
      </c>
      <c r="W6472" t="str">
        <f t="shared" si="2096"/>
        <v>Red</v>
      </c>
      <c r="X6472" t="str">
        <f t="shared" si="2097"/>
        <v>Green</v>
      </c>
      <c r="Y6472" t="str">
        <f t="shared" si="2098"/>
        <v>Green</v>
      </c>
      <c r="Z6472" t="str">
        <f t="shared" si="2099"/>
        <v>Green</v>
      </c>
      <c r="AA6472" t="str">
        <f t="shared" si="2100"/>
        <v>Red</v>
      </c>
      <c r="AB6472" t="str">
        <f t="shared" si="2101"/>
        <v>Green</v>
      </c>
      <c r="AC6472" t="str">
        <f t="shared" si="2102"/>
        <v>Red</v>
      </c>
      <c r="AD6472" t="str">
        <f t="shared" si="2103"/>
        <v>Green</v>
      </c>
    </row>
    <row r="6473" spans="1:30" x14ac:dyDescent="0.3">
      <c r="A6473" t="str">
        <f t="shared" si="2084"/>
        <v>08/08/2026TorqueCA Penarol</v>
      </c>
      <c r="D6473" s="2">
        <v>46242</v>
      </c>
      <c r="E6473" s="3">
        <v>0.89583333333333337</v>
      </c>
      <c r="F6473" t="s">
        <v>1314</v>
      </c>
      <c r="G6473" t="s">
        <v>4691</v>
      </c>
      <c r="H6473">
        <v>0</v>
      </c>
      <c r="I6473">
        <v>0</v>
      </c>
      <c r="J6473">
        <v>0</v>
      </c>
      <c r="K6473">
        <v>0</v>
      </c>
      <c r="L6473" s="22" t="str">
        <f t="shared" si="2085"/>
        <v>08/08/2026</v>
      </c>
      <c r="M6473" s="23">
        <f t="shared" si="2086"/>
        <v>0.77083333333333337</v>
      </c>
      <c r="N6473" t="str">
        <f t="shared" si="2087"/>
        <v>0 - 0</v>
      </c>
      <c r="O6473" t="str">
        <f t="shared" si="2088"/>
        <v>Red</v>
      </c>
      <c r="P6473" t="str">
        <f t="shared" si="2089"/>
        <v>Green</v>
      </c>
      <c r="Q6473" t="str">
        <f t="shared" si="2090"/>
        <v>Red</v>
      </c>
      <c r="R6473" t="str">
        <f t="shared" si="2091"/>
        <v>Green</v>
      </c>
      <c r="S6473" t="str">
        <f t="shared" si="2092"/>
        <v>Green</v>
      </c>
      <c r="T6473" t="str">
        <f t="shared" si="2093"/>
        <v>Red</v>
      </c>
      <c r="U6473" t="str">
        <f t="shared" si="2094"/>
        <v>Red</v>
      </c>
      <c r="V6473" t="str">
        <f t="shared" si="2095"/>
        <v>Green</v>
      </c>
      <c r="W6473" t="str">
        <f t="shared" si="2096"/>
        <v>Red</v>
      </c>
      <c r="X6473" t="str">
        <f t="shared" si="2097"/>
        <v>Red</v>
      </c>
      <c r="Y6473" t="str">
        <f t="shared" si="2098"/>
        <v>Red</v>
      </c>
      <c r="Z6473" t="str">
        <f t="shared" si="2099"/>
        <v>Red</v>
      </c>
      <c r="AA6473" t="str">
        <f t="shared" si="2100"/>
        <v>Green</v>
      </c>
      <c r="AB6473" t="str">
        <f t="shared" si="2101"/>
        <v>Green</v>
      </c>
      <c r="AC6473" t="str">
        <f t="shared" si="2102"/>
        <v>Red</v>
      </c>
      <c r="AD6473" t="str">
        <f t="shared" si="2103"/>
        <v>Green</v>
      </c>
    </row>
    <row r="6474" spans="1:30" x14ac:dyDescent="0.3">
      <c r="A6474" t="str">
        <f t="shared" si="2084"/>
        <v>08/08/2026ART Municipal JalapaExport Sebaco</v>
      </c>
      <c r="D6474" s="2">
        <v>46242</v>
      </c>
      <c r="E6474" s="3">
        <v>0.91666666666666663</v>
      </c>
      <c r="F6474" t="s">
        <v>7641</v>
      </c>
      <c r="G6474" t="s">
        <v>6170</v>
      </c>
      <c r="H6474">
        <v>0</v>
      </c>
      <c r="I6474">
        <v>0</v>
      </c>
      <c r="J6474">
        <v>0</v>
      </c>
      <c r="K6474">
        <v>1</v>
      </c>
      <c r="L6474" s="22" t="str">
        <f t="shared" si="2085"/>
        <v>08/08/2026</v>
      </c>
      <c r="M6474" s="23">
        <f t="shared" si="2086"/>
        <v>0.79166666666666663</v>
      </c>
      <c r="N6474" t="str">
        <f t="shared" si="2087"/>
        <v>0 - 1</v>
      </c>
      <c r="O6474" t="str">
        <f t="shared" si="2088"/>
        <v>Red</v>
      </c>
      <c r="P6474" t="str">
        <f t="shared" si="2089"/>
        <v>Red</v>
      </c>
      <c r="Q6474" t="str">
        <f t="shared" si="2090"/>
        <v>Green</v>
      </c>
      <c r="R6474" t="str">
        <f t="shared" si="2091"/>
        <v>Red</v>
      </c>
      <c r="S6474" t="str">
        <f t="shared" si="2092"/>
        <v>Green</v>
      </c>
      <c r="T6474" t="str">
        <f t="shared" si="2093"/>
        <v>Green</v>
      </c>
      <c r="U6474" t="str">
        <f t="shared" si="2094"/>
        <v>Red</v>
      </c>
      <c r="V6474" t="str">
        <f t="shared" si="2095"/>
        <v>Green</v>
      </c>
      <c r="W6474" t="str">
        <f t="shared" si="2096"/>
        <v>Red</v>
      </c>
      <c r="X6474" t="str">
        <f t="shared" si="2097"/>
        <v>Red</v>
      </c>
      <c r="Y6474" t="str">
        <f t="shared" si="2098"/>
        <v>Red</v>
      </c>
      <c r="Z6474" t="str">
        <f t="shared" si="2099"/>
        <v>Red</v>
      </c>
      <c r="AA6474" t="str">
        <f t="shared" si="2100"/>
        <v>Green</v>
      </c>
      <c r="AB6474" t="str">
        <f t="shared" si="2101"/>
        <v>Green</v>
      </c>
      <c r="AC6474" t="str">
        <f t="shared" si="2102"/>
        <v>Red</v>
      </c>
      <c r="AD6474" t="str">
        <f t="shared" si="2103"/>
        <v>Green</v>
      </c>
    </row>
    <row r="6475" spans="1:30" x14ac:dyDescent="0.3">
      <c r="A6475" t="str">
        <f t="shared" si="2084"/>
        <v>08/08/2026Columbus Crew IINew York Red Bulls II</v>
      </c>
      <c r="D6475" s="2">
        <v>46242</v>
      </c>
      <c r="E6475" s="3">
        <v>0.91666666666666663</v>
      </c>
      <c r="F6475" t="s">
        <v>1200</v>
      </c>
      <c r="G6475" t="s">
        <v>191</v>
      </c>
      <c r="H6475">
        <v>0</v>
      </c>
      <c r="I6475">
        <v>2</v>
      </c>
      <c r="J6475">
        <v>1</v>
      </c>
      <c r="K6475">
        <v>2</v>
      </c>
      <c r="L6475" s="22" t="str">
        <f t="shared" si="2085"/>
        <v>08/08/2026</v>
      </c>
      <c r="M6475" s="23">
        <f t="shared" si="2086"/>
        <v>0.79166666666666663</v>
      </c>
      <c r="N6475" t="str">
        <f t="shared" si="2087"/>
        <v>1 - 2</v>
      </c>
      <c r="O6475" t="str">
        <f t="shared" si="2088"/>
        <v>Red</v>
      </c>
      <c r="P6475" t="str">
        <f t="shared" si="2089"/>
        <v>Red</v>
      </c>
      <c r="Q6475" t="str">
        <f t="shared" si="2090"/>
        <v>Green</v>
      </c>
      <c r="R6475" t="str">
        <f t="shared" si="2091"/>
        <v>Red</v>
      </c>
      <c r="S6475" t="str">
        <f t="shared" si="2092"/>
        <v>Green</v>
      </c>
      <c r="T6475" t="str">
        <f t="shared" si="2093"/>
        <v>Green</v>
      </c>
      <c r="U6475" t="str">
        <f t="shared" si="2094"/>
        <v>Red</v>
      </c>
      <c r="V6475" t="str">
        <f t="shared" si="2095"/>
        <v>Red</v>
      </c>
      <c r="W6475" t="str">
        <f t="shared" si="2096"/>
        <v>Green</v>
      </c>
      <c r="X6475" t="str">
        <f t="shared" si="2097"/>
        <v>Green</v>
      </c>
      <c r="Y6475" t="str">
        <f t="shared" si="2098"/>
        <v>Green</v>
      </c>
      <c r="Z6475" t="str">
        <f t="shared" si="2099"/>
        <v>Green</v>
      </c>
      <c r="AA6475" t="str">
        <f t="shared" si="2100"/>
        <v>Red</v>
      </c>
      <c r="AB6475" t="str">
        <f t="shared" si="2101"/>
        <v>Green</v>
      </c>
      <c r="AC6475" t="str">
        <f t="shared" si="2102"/>
        <v>Green</v>
      </c>
      <c r="AD6475" t="str">
        <f t="shared" si="2103"/>
        <v>Red</v>
      </c>
    </row>
    <row r="6476" spans="1:30" x14ac:dyDescent="0.3">
      <c r="A6476" t="str">
        <f t="shared" si="2084"/>
        <v>08/08/2026Sao Jose Esporte ClubeSanto Andre SP</v>
      </c>
      <c r="B6476" t="s">
        <v>804</v>
      </c>
      <c r="D6476" s="2">
        <v>46242</v>
      </c>
      <c r="E6476" s="3">
        <v>0.91666666666666663</v>
      </c>
      <c r="F6476" t="s">
        <v>305</v>
      </c>
      <c r="G6476" t="s">
        <v>4392</v>
      </c>
      <c r="H6476">
        <v>0</v>
      </c>
      <c r="I6476">
        <v>0</v>
      </c>
      <c r="J6476">
        <v>2</v>
      </c>
      <c r="K6476">
        <v>0</v>
      </c>
      <c r="L6476" s="22" t="str">
        <f t="shared" si="2085"/>
        <v>08/08/2026</v>
      </c>
      <c r="M6476" s="23">
        <f t="shared" si="2086"/>
        <v>0.79166666666666663</v>
      </c>
      <c r="N6476" t="str">
        <f t="shared" si="2087"/>
        <v>2 - 0</v>
      </c>
      <c r="O6476" t="str">
        <f t="shared" si="2088"/>
        <v>Green</v>
      </c>
      <c r="P6476" t="str">
        <f t="shared" si="2089"/>
        <v>Red</v>
      </c>
      <c r="Q6476" t="str">
        <f t="shared" si="2090"/>
        <v>Red</v>
      </c>
      <c r="R6476" t="str">
        <f t="shared" si="2091"/>
        <v>Green</v>
      </c>
      <c r="S6476" t="str">
        <f t="shared" si="2092"/>
        <v>Red</v>
      </c>
      <c r="T6476" t="str">
        <f t="shared" si="2093"/>
        <v>Green</v>
      </c>
      <c r="U6476" t="str">
        <f t="shared" si="2094"/>
        <v>Red</v>
      </c>
      <c r="V6476" t="str">
        <f t="shared" si="2095"/>
        <v>Green</v>
      </c>
      <c r="W6476" t="str">
        <f t="shared" si="2096"/>
        <v>Red</v>
      </c>
      <c r="X6476" t="str">
        <f t="shared" si="2097"/>
        <v>Red</v>
      </c>
      <c r="Y6476" t="str">
        <f t="shared" si="2098"/>
        <v>Green</v>
      </c>
      <c r="Z6476" t="str">
        <f t="shared" si="2099"/>
        <v>Red</v>
      </c>
      <c r="AA6476" t="str">
        <f t="shared" si="2100"/>
        <v>Green</v>
      </c>
      <c r="AB6476" t="str">
        <f t="shared" si="2101"/>
        <v>Green</v>
      </c>
      <c r="AC6476" t="str">
        <f t="shared" si="2102"/>
        <v>Red</v>
      </c>
      <c r="AD6476" t="str">
        <f t="shared" si="2103"/>
        <v>Green</v>
      </c>
    </row>
    <row r="6477" spans="1:30" x14ac:dyDescent="0.3">
      <c r="A6477" t="str">
        <f t="shared" si="2084"/>
        <v>08/08/2026Boca JuniorsVelez Sarsfield</v>
      </c>
      <c r="B6477" t="s">
        <v>806</v>
      </c>
      <c r="C6477" t="s">
        <v>2222</v>
      </c>
      <c r="D6477" s="2">
        <v>46242</v>
      </c>
      <c r="E6477" s="3">
        <v>0.92708333333333337</v>
      </c>
      <c r="F6477" t="s">
        <v>1203</v>
      </c>
      <c r="G6477" t="s">
        <v>2226</v>
      </c>
      <c r="H6477">
        <v>1</v>
      </c>
      <c r="I6477">
        <v>1</v>
      </c>
      <c r="J6477">
        <v>1</v>
      </c>
      <c r="K6477">
        <v>1</v>
      </c>
      <c r="L6477" s="22" t="str">
        <f t="shared" si="2085"/>
        <v>08/08/2026</v>
      </c>
      <c r="M6477" s="23">
        <f t="shared" si="2086"/>
        <v>0.80208333333333337</v>
      </c>
      <c r="N6477" t="str">
        <f t="shared" si="2087"/>
        <v>1 - 1</v>
      </c>
      <c r="O6477" t="str">
        <f t="shared" si="2088"/>
        <v>Red</v>
      </c>
      <c r="P6477" t="str">
        <f t="shared" si="2089"/>
        <v>Green</v>
      </c>
      <c r="Q6477" t="str">
        <f t="shared" si="2090"/>
        <v>Red</v>
      </c>
      <c r="R6477" t="str">
        <f t="shared" si="2091"/>
        <v>Green</v>
      </c>
      <c r="S6477" t="str">
        <f t="shared" si="2092"/>
        <v>Green</v>
      </c>
      <c r="T6477" t="str">
        <f t="shared" si="2093"/>
        <v>Red</v>
      </c>
      <c r="U6477" t="str">
        <f t="shared" si="2094"/>
        <v>Red</v>
      </c>
      <c r="V6477" t="str">
        <f t="shared" si="2095"/>
        <v>Green</v>
      </c>
      <c r="W6477" t="str">
        <f t="shared" si="2096"/>
        <v>Red</v>
      </c>
      <c r="X6477" t="str">
        <f t="shared" si="2097"/>
        <v>Green</v>
      </c>
      <c r="Y6477" t="str">
        <f t="shared" si="2098"/>
        <v>Green</v>
      </c>
      <c r="Z6477" t="str">
        <f t="shared" si="2099"/>
        <v>Red</v>
      </c>
      <c r="AA6477" t="str">
        <f t="shared" si="2100"/>
        <v>Green</v>
      </c>
      <c r="AB6477" t="str">
        <f t="shared" si="2101"/>
        <v>Green</v>
      </c>
      <c r="AC6477" t="str">
        <f t="shared" si="2102"/>
        <v>Green</v>
      </c>
      <c r="AD6477" t="str">
        <f t="shared" si="2103"/>
        <v>Red</v>
      </c>
    </row>
    <row r="6478" spans="1:30" x14ac:dyDescent="0.3">
      <c r="A6478" t="str">
        <f t="shared" si="2084"/>
        <v>08/08/2026Inter de LimeiraVolta Redonda</v>
      </c>
      <c r="B6478" t="s">
        <v>804</v>
      </c>
      <c r="D6478" s="2">
        <v>46242</v>
      </c>
      <c r="E6478" s="3">
        <v>0.9375</v>
      </c>
      <c r="F6478" t="s">
        <v>1278</v>
      </c>
      <c r="G6478" t="s">
        <v>308</v>
      </c>
      <c r="H6478">
        <v>1</v>
      </c>
      <c r="I6478">
        <v>0</v>
      </c>
      <c r="J6478">
        <v>2</v>
      </c>
      <c r="K6478">
        <v>0</v>
      </c>
      <c r="L6478" s="22" t="str">
        <f t="shared" si="2085"/>
        <v>08/08/2026</v>
      </c>
      <c r="M6478" s="23">
        <f t="shared" si="2086"/>
        <v>0.8125</v>
      </c>
      <c r="N6478" t="str">
        <f t="shared" si="2087"/>
        <v>2 - 0</v>
      </c>
      <c r="O6478" t="str">
        <f t="shared" si="2088"/>
        <v>Green</v>
      </c>
      <c r="P6478" t="str">
        <f t="shared" si="2089"/>
        <v>Red</v>
      </c>
      <c r="Q6478" t="str">
        <f t="shared" si="2090"/>
        <v>Red</v>
      </c>
      <c r="R6478" t="str">
        <f t="shared" si="2091"/>
        <v>Green</v>
      </c>
      <c r="S6478" t="str">
        <f t="shared" si="2092"/>
        <v>Red</v>
      </c>
      <c r="T6478" t="str">
        <f t="shared" si="2093"/>
        <v>Green</v>
      </c>
      <c r="U6478" t="str">
        <f t="shared" si="2094"/>
        <v>Green</v>
      </c>
      <c r="V6478" t="str">
        <f t="shared" si="2095"/>
        <v>Red</v>
      </c>
      <c r="W6478" t="str">
        <f t="shared" si="2096"/>
        <v>Red</v>
      </c>
      <c r="X6478" t="str">
        <f t="shared" si="2097"/>
        <v>Green</v>
      </c>
      <c r="Y6478" t="str">
        <f t="shared" si="2098"/>
        <v>Green</v>
      </c>
      <c r="Z6478" t="str">
        <f t="shared" si="2099"/>
        <v>Red</v>
      </c>
      <c r="AA6478" t="str">
        <f t="shared" si="2100"/>
        <v>Green</v>
      </c>
      <c r="AB6478" t="str">
        <f t="shared" si="2101"/>
        <v>Green</v>
      </c>
      <c r="AC6478" t="str">
        <f t="shared" si="2102"/>
        <v>Red</v>
      </c>
      <c r="AD6478" t="str">
        <f t="shared" si="2103"/>
        <v>Green</v>
      </c>
    </row>
    <row r="6479" spans="1:30" x14ac:dyDescent="0.3">
      <c r="A6479" t="str">
        <f t="shared" si="2084"/>
        <v>08/08/2026ItuanoBarra FC</v>
      </c>
      <c r="B6479" t="s">
        <v>804</v>
      </c>
      <c r="D6479" s="2">
        <v>46242</v>
      </c>
      <c r="E6479" s="3">
        <v>0.9375</v>
      </c>
      <c r="F6479" t="s">
        <v>1145</v>
      </c>
      <c r="G6479" t="s">
        <v>1147</v>
      </c>
      <c r="H6479">
        <v>0</v>
      </c>
      <c r="I6479">
        <v>0</v>
      </c>
      <c r="J6479">
        <v>2</v>
      </c>
      <c r="K6479">
        <v>0</v>
      </c>
      <c r="L6479" s="22" t="str">
        <f t="shared" si="2085"/>
        <v>08/08/2026</v>
      </c>
      <c r="M6479" s="23">
        <f t="shared" si="2086"/>
        <v>0.8125</v>
      </c>
      <c r="N6479" t="str">
        <f t="shared" si="2087"/>
        <v>2 - 0</v>
      </c>
      <c r="O6479" t="str">
        <f t="shared" si="2088"/>
        <v>Green</v>
      </c>
      <c r="P6479" t="str">
        <f t="shared" si="2089"/>
        <v>Red</v>
      </c>
      <c r="Q6479" t="str">
        <f t="shared" si="2090"/>
        <v>Red</v>
      </c>
      <c r="R6479" t="str">
        <f t="shared" si="2091"/>
        <v>Green</v>
      </c>
      <c r="S6479" t="str">
        <f t="shared" si="2092"/>
        <v>Red</v>
      </c>
      <c r="T6479" t="str">
        <f t="shared" si="2093"/>
        <v>Green</v>
      </c>
      <c r="U6479" t="str">
        <f t="shared" si="2094"/>
        <v>Red</v>
      </c>
      <c r="V6479" t="str">
        <f t="shared" si="2095"/>
        <v>Green</v>
      </c>
      <c r="W6479" t="str">
        <f t="shared" si="2096"/>
        <v>Red</v>
      </c>
      <c r="X6479" t="str">
        <f t="shared" si="2097"/>
        <v>Red</v>
      </c>
      <c r="Y6479" t="str">
        <f t="shared" si="2098"/>
        <v>Green</v>
      </c>
      <c r="Z6479" t="str">
        <f t="shared" si="2099"/>
        <v>Red</v>
      </c>
      <c r="AA6479" t="str">
        <f t="shared" si="2100"/>
        <v>Green</v>
      </c>
      <c r="AB6479" t="str">
        <f t="shared" si="2101"/>
        <v>Green</v>
      </c>
      <c r="AC6479" t="str">
        <f t="shared" si="2102"/>
        <v>Red</v>
      </c>
      <c r="AD6479" t="str">
        <f t="shared" si="2103"/>
        <v>Green</v>
      </c>
    </row>
    <row r="6480" spans="1:30" x14ac:dyDescent="0.3">
      <c r="A6480" t="str">
        <f t="shared" si="2084"/>
        <v>08/08/2026Orlando CityClub Leon</v>
      </c>
      <c r="D6480" s="2">
        <v>46242</v>
      </c>
      <c r="E6480" s="3">
        <v>0.9375</v>
      </c>
      <c r="F6480" t="s">
        <v>868</v>
      </c>
      <c r="G6480" t="s">
        <v>2508</v>
      </c>
      <c r="H6480">
        <v>1</v>
      </c>
      <c r="I6480">
        <v>0</v>
      </c>
      <c r="J6480">
        <v>1</v>
      </c>
      <c r="K6480">
        <v>2</v>
      </c>
      <c r="L6480" s="22" t="str">
        <f t="shared" si="2085"/>
        <v>08/08/2026</v>
      </c>
      <c r="M6480" s="23">
        <f t="shared" si="2086"/>
        <v>0.8125</v>
      </c>
      <c r="N6480" t="str">
        <f t="shared" si="2087"/>
        <v>1 - 2</v>
      </c>
      <c r="O6480" t="str">
        <f t="shared" si="2088"/>
        <v>Red</v>
      </c>
      <c r="P6480" t="str">
        <f t="shared" si="2089"/>
        <v>Red</v>
      </c>
      <c r="Q6480" t="str">
        <f t="shared" si="2090"/>
        <v>Green</v>
      </c>
      <c r="R6480" t="str">
        <f t="shared" si="2091"/>
        <v>Red</v>
      </c>
      <c r="S6480" t="str">
        <f t="shared" si="2092"/>
        <v>Green</v>
      </c>
      <c r="T6480" t="str">
        <f t="shared" si="2093"/>
        <v>Green</v>
      </c>
      <c r="U6480" t="str">
        <f t="shared" si="2094"/>
        <v>Green</v>
      </c>
      <c r="V6480" t="str">
        <f t="shared" si="2095"/>
        <v>Red</v>
      </c>
      <c r="W6480" t="str">
        <f t="shared" si="2096"/>
        <v>Red</v>
      </c>
      <c r="X6480" t="str">
        <f t="shared" si="2097"/>
        <v>Green</v>
      </c>
      <c r="Y6480" t="str">
        <f t="shared" si="2098"/>
        <v>Green</v>
      </c>
      <c r="Z6480" t="str">
        <f t="shared" si="2099"/>
        <v>Green</v>
      </c>
      <c r="AA6480" t="str">
        <f t="shared" si="2100"/>
        <v>Red</v>
      </c>
      <c r="AB6480" t="str">
        <f t="shared" si="2101"/>
        <v>Green</v>
      </c>
      <c r="AC6480" t="str">
        <f t="shared" si="2102"/>
        <v>Green</v>
      </c>
      <c r="AD6480" t="str">
        <f t="shared" si="2103"/>
        <v>Red</v>
      </c>
    </row>
    <row r="6481" spans="1:30" x14ac:dyDescent="0.3">
      <c r="A6481" t="str">
        <f t="shared" si="2084"/>
        <v>08/08/2026Sol De America FormosaDefensores de Belgrano VR</v>
      </c>
      <c r="B6481" t="s">
        <v>806</v>
      </c>
      <c r="D6481" s="2">
        <v>46242</v>
      </c>
      <c r="E6481" s="3">
        <v>0.9375</v>
      </c>
      <c r="F6481" t="s">
        <v>4642</v>
      </c>
      <c r="G6481" t="s">
        <v>2776</v>
      </c>
      <c r="H6481">
        <v>0</v>
      </c>
      <c r="I6481">
        <v>0</v>
      </c>
      <c r="J6481">
        <v>1</v>
      </c>
      <c r="K6481">
        <v>0</v>
      </c>
      <c r="L6481" s="22" t="str">
        <f t="shared" si="2085"/>
        <v>08/08/2026</v>
      </c>
      <c r="M6481" s="23">
        <f t="shared" si="2086"/>
        <v>0.8125</v>
      </c>
      <c r="N6481" t="str">
        <f t="shared" si="2087"/>
        <v>1 - 0</v>
      </c>
      <c r="O6481" t="str">
        <f t="shared" si="2088"/>
        <v>Green</v>
      </c>
      <c r="P6481" t="str">
        <f t="shared" si="2089"/>
        <v>Red</v>
      </c>
      <c r="Q6481" t="str">
        <f t="shared" si="2090"/>
        <v>Red</v>
      </c>
      <c r="R6481" t="str">
        <f t="shared" si="2091"/>
        <v>Green</v>
      </c>
      <c r="S6481" t="str">
        <f t="shared" si="2092"/>
        <v>Red</v>
      </c>
      <c r="T6481" t="str">
        <f t="shared" si="2093"/>
        <v>Green</v>
      </c>
      <c r="U6481" t="str">
        <f t="shared" si="2094"/>
        <v>Red</v>
      </c>
      <c r="V6481" t="str">
        <f t="shared" si="2095"/>
        <v>Green</v>
      </c>
      <c r="W6481" t="str">
        <f t="shared" si="2096"/>
        <v>Red</v>
      </c>
      <c r="X6481" t="str">
        <f t="shared" si="2097"/>
        <v>Red</v>
      </c>
      <c r="Y6481" t="str">
        <f t="shared" si="2098"/>
        <v>Red</v>
      </c>
      <c r="Z6481" t="str">
        <f t="shared" si="2099"/>
        <v>Red</v>
      </c>
      <c r="AA6481" t="str">
        <f t="shared" si="2100"/>
        <v>Green</v>
      </c>
      <c r="AB6481" t="str">
        <f t="shared" si="2101"/>
        <v>Green</v>
      </c>
      <c r="AC6481" t="str">
        <f t="shared" si="2102"/>
        <v>Red</v>
      </c>
      <c r="AD6481" t="str">
        <f t="shared" si="2103"/>
        <v>Green</v>
      </c>
    </row>
    <row r="6482" spans="1:30" x14ac:dyDescent="0.3">
      <c r="A6482" t="str">
        <f t="shared" si="2084"/>
        <v>08/08/2026Charlotte IndependenceGreenville Triumph</v>
      </c>
      <c r="D6482" s="2">
        <v>46242</v>
      </c>
      <c r="E6482" s="3">
        <v>0.95833333333333337</v>
      </c>
      <c r="F6482" t="s">
        <v>1884</v>
      </c>
      <c r="G6482" t="s">
        <v>3703</v>
      </c>
      <c r="H6482">
        <v>0</v>
      </c>
      <c r="I6482">
        <v>0</v>
      </c>
      <c r="J6482">
        <v>1</v>
      </c>
      <c r="K6482">
        <v>0</v>
      </c>
      <c r="L6482" s="22" t="str">
        <f t="shared" si="2085"/>
        <v>08/08/2026</v>
      </c>
      <c r="M6482" s="23">
        <f t="shared" si="2086"/>
        <v>0.83333333333333337</v>
      </c>
      <c r="N6482" t="str">
        <f t="shared" si="2087"/>
        <v>1 - 0</v>
      </c>
      <c r="O6482" t="str">
        <f t="shared" si="2088"/>
        <v>Green</v>
      </c>
      <c r="P6482" t="str">
        <f t="shared" si="2089"/>
        <v>Red</v>
      </c>
      <c r="Q6482" t="str">
        <f t="shared" si="2090"/>
        <v>Red</v>
      </c>
      <c r="R6482" t="str">
        <f t="shared" si="2091"/>
        <v>Green</v>
      </c>
      <c r="S6482" t="str">
        <f t="shared" si="2092"/>
        <v>Red</v>
      </c>
      <c r="T6482" t="str">
        <f t="shared" si="2093"/>
        <v>Green</v>
      </c>
      <c r="U6482" t="str">
        <f t="shared" si="2094"/>
        <v>Red</v>
      </c>
      <c r="V6482" t="str">
        <f t="shared" si="2095"/>
        <v>Green</v>
      </c>
      <c r="W6482" t="str">
        <f t="shared" si="2096"/>
        <v>Red</v>
      </c>
      <c r="X6482" t="str">
        <f t="shared" si="2097"/>
        <v>Red</v>
      </c>
      <c r="Y6482" t="str">
        <f t="shared" si="2098"/>
        <v>Red</v>
      </c>
      <c r="Z6482" t="str">
        <f t="shared" si="2099"/>
        <v>Red</v>
      </c>
      <c r="AA6482" t="str">
        <f t="shared" si="2100"/>
        <v>Green</v>
      </c>
      <c r="AB6482" t="str">
        <f t="shared" si="2101"/>
        <v>Green</v>
      </c>
      <c r="AC6482" t="str">
        <f t="shared" si="2102"/>
        <v>Red</v>
      </c>
      <c r="AD6482" t="str">
        <f t="shared" si="2103"/>
        <v>Green</v>
      </c>
    </row>
    <row r="6483" spans="1:30" x14ac:dyDescent="0.3">
      <c r="A6483" t="str">
        <f t="shared" si="2084"/>
        <v>08/08/2026Chattanooga FCAtlanta United II</v>
      </c>
      <c r="D6483" s="2">
        <v>46242</v>
      </c>
      <c r="E6483" s="3">
        <v>0.95833333333333337</v>
      </c>
      <c r="F6483" t="s">
        <v>767</v>
      </c>
      <c r="G6483" t="s">
        <v>4503</v>
      </c>
      <c r="H6483">
        <v>1</v>
      </c>
      <c r="I6483">
        <v>0</v>
      </c>
      <c r="J6483">
        <v>1</v>
      </c>
      <c r="K6483">
        <v>0</v>
      </c>
      <c r="L6483" s="22" t="str">
        <f t="shared" si="2085"/>
        <v>08/08/2026</v>
      </c>
      <c r="M6483" s="23">
        <f t="shared" si="2086"/>
        <v>0.83333333333333337</v>
      </c>
      <c r="N6483" t="str">
        <f t="shared" si="2087"/>
        <v>1 - 0</v>
      </c>
      <c r="O6483" t="str">
        <f t="shared" si="2088"/>
        <v>Green</v>
      </c>
      <c r="P6483" t="str">
        <f t="shared" si="2089"/>
        <v>Red</v>
      </c>
      <c r="Q6483" t="str">
        <f t="shared" si="2090"/>
        <v>Red</v>
      </c>
      <c r="R6483" t="str">
        <f t="shared" si="2091"/>
        <v>Green</v>
      </c>
      <c r="S6483" t="str">
        <f t="shared" si="2092"/>
        <v>Red</v>
      </c>
      <c r="T6483" t="str">
        <f t="shared" si="2093"/>
        <v>Green</v>
      </c>
      <c r="U6483" t="str">
        <f t="shared" si="2094"/>
        <v>Green</v>
      </c>
      <c r="V6483" t="str">
        <f t="shared" si="2095"/>
        <v>Red</v>
      </c>
      <c r="W6483" t="str">
        <f t="shared" si="2096"/>
        <v>Red</v>
      </c>
      <c r="X6483" t="str">
        <f t="shared" si="2097"/>
        <v>Green</v>
      </c>
      <c r="Y6483" t="str">
        <f t="shared" si="2098"/>
        <v>Red</v>
      </c>
      <c r="Z6483" t="str">
        <f t="shared" si="2099"/>
        <v>Red</v>
      </c>
      <c r="AA6483" t="str">
        <f t="shared" si="2100"/>
        <v>Green</v>
      </c>
      <c r="AB6483" t="str">
        <f t="shared" si="2101"/>
        <v>Green</v>
      </c>
      <c r="AC6483" t="str">
        <f t="shared" si="2102"/>
        <v>Red</v>
      </c>
      <c r="AD6483" t="str">
        <f t="shared" si="2103"/>
        <v>Green</v>
      </c>
    </row>
    <row r="6484" spans="1:30" x14ac:dyDescent="0.3">
      <c r="A6484" t="str">
        <f t="shared" si="2084"/>
        <v>08/08/2026Chattanooga Red Wolves FCUnion Omaha SC</v>
      </c>
      <c r="D6484" s="2">
        <v>46242</v>
      </c>
      <c r="E6484" s="3">
        <v>0.95833333333333337</v>
      </c>
      <c r="F6484" t="s">
        <v>3696</v>
      </c>
      <c r="G6484" t="s">
        <v>1873</v>
      </c>
      <c r="H6484">
        <v>0</v>
      </c>
      <c r="I6484">
        <v>1</v>
      </c>
      <c r="J6484">
        <v>1</v>
      </c>
      <c r="K6484">
        <v>3</v>
      </c>
      <c r="L6484" s="22" t="str">
        <f t="shared" si="2085"/>
        <v>08/08/2026</v>
      </c>
      <c r="M6484" s="23">
        <f t="shared" si="2086"/>
        <v>0.83333333333333337</v>
      </c>
      <c r="N6484" t="str">
        <f t="shared" si="2087"/>
        <v>1 - 3</v>
      </c>
      <c r="O6484" t="str">
        <f t="shared" si="2088"/>
        <v>Red</v>
      </c>
      <c r="P6484" t="str">
        <f t="shared" si="2089"/>
        <v>Red</v>
      </c>
      <c r="Q6484" t="str">
        <f t="shared" si="2090"/>
        <v>Green</v>
      </c>
      <c r="R6484" t="str">
        <f t="shared" si="2091"/>
        <v>Red</v>
      </c>
      <c r="S6484" t="str">
        <f t="shared" si="2092"/>
        <v>Green</v>
      </c>
      <c r="T6484" t="str">
        <f t="shared" si="2093"/>
        <v>Green</v>
      </c>
      <c r="U6484" t="str">
        <f t="shared" si="2094"/>
        <v>Red</v>
      </c>
      <c r="V6484" t="str">
        <f t="shared" si="2095"/>
        <v>Red</v>
      </c>
      <c r="W6484" t="str">
        <f t="shared" si="2096"/>
        <v>Green</v>
      </c>
      <c r="X6484" t="str">
        <f t="shared" si="2097"/>
        <v>Green</v>
      </c>
      <c r="Y6484" t="str">
        <f t="shared" si="2098"/>
        <v>Green</v>
      </c>
      <c r="Z6484" t="str">
        <f t="shared" si="2099"/>
        <v>Green</v>
      </c>
      <c r="AA6484" t="str">
        <f t="shared" si="2100"/>
        <v>Red</v>
      </c>
      <c r="AB6484" t="str">
        <f t="shared" si="2101"/>
        <v>Red</v>
      </c>
      <c r="AC6484" t="str">
        <f t="shared" si="2102"/>
        <v>Green</v>
      </c>
      <c r="AD6484" t="str">
        <f t="shared" si="2103"/>
        <v>Red</v>
      </c>
    </row>
    <row r="6485" spans="1:30" x14ac:dyDescent="0.3">
      <c r="A6485" t="str">
        <f t="shared" si="2084"/>
        <v>08/08/2026Deportivo MerloSportivo Italiano</v>
      </c>
      <c r="B6485" t="s">
        <v>806</v>
      </c>
      <c r="D6485" s="2">
        <v>46242</v>
      </c>
      <c r="E6485" s="3">
        <v>0.95833333333333337</v>
      </c>
      <c r="F6485" t="s">
        <v>2768</v>
      </c>
      <c r="G6485" t="s">
        <v>2762</v>
      </c>
      <c r="H6485">
        <v>0</v>
      </c>
      <c r="I6485">
        <v>3</v>
      </c>
      <c r="J6485">
        <v>0</v>
      </c>
      <c r="K6485">
        <v>4</v>
      </c>
      <c r="L6485" s="22" t="str">
        <f t="shared" si="2085"/>
        <v>08/08/2026</v>
      </c>
      <c r="M6485" s="23">
        <f t="shared" si="2086"/>
        <v>0.83333333333333337</v>
      </c>
      <c r="N6485" t="str">
        <f t="shared" si="2087"/>
        <v>0 - 4</v>
      </c>
      <c r="O6485" t="str">
        <f t="shared" si="2088"/>
        <v>Red</v>
      </c>
      <c r="P6485" t="str">
        <f t="shared" si="2089"/>
        <v>Red</v>
      </c>
      <c r="Q6485" t="str">
        <f t="shared" si="2090"/>
        <v>Green</v>
      </c>
      <c r="R6485" t="str">
        <f t="shared" si="2091"/>
        <v>Red</v>
      </c>
      <c r="S6485" t="str">
        <f t="shared" si="2092"/>
        <v>Green</v>
      </c>
      <c r="T6485" t="str">
        <f t="shared" si="2093"/>
        <v>Green</v>
      </c>
      <c r="U6485" t="str">
        <f t="shared" si="2094"/>
        <v>Red</v>
      </c>
      <c r="V6485" t="str">
        <f t="shared" si="2095"/>
        <v>Red</v>
      </c>
      <c r="W6485" t="str">
        <f t="shared" si="2096"/>
        <v>Green</v>
      </c>
      <c r="X6485" t="str">
        <f t="shared" si="2097"/>
        <v>Green</v>
      </c>
      <c r="Y6485" t="str">
        <f t="shared" si="2098"/>
        <v>Green</v>
      </c>
      <c r="Z6485" t="str">
        <f t="shared" si="2099"/>
        <v>Green</v>
      </c>
      <c r="AA6485" t="str">
        <f t="shared" si="2100"/>
        <v>Red</v>
      </c>
      <c r="AB6485" t="str">
        <f t="shared" si="2101"/>
        <v>Red</v>
      </c>
      <c r="AC6485" t="str">
        <f t="shared" si="2102"/>
        <v>Red</v>
      </c>
      <c r="AD6485" t="str">
        <f t="shared" si="2103"/>
        <v>Green</v>
      </c>
    </row>
    <row r="6486" spans="1:30" x14ac:dyDescent="0.3">
      <c r="A6486" t="str">
        <f t="shared" si="2084"/>
        <v>08/08/2026Inter FAAlianza El Salvador</v>
      </c>
      <c r="D6486" s="2">
        <v>46242</v>
      </c>
      <c r="E6486" s="3">
        <v>0.95833333333333337</v>
      </c>
      <c r="F6486" t="s">
        <v>3195</v>
      </c>
      <c r="G6486" t="s">
        <v>3199</v>
      </c>
      <c r="H6486">
        <v>1</v>
      </c>
      <c r="I6486">
        <v>0</v>
      </c>
      <c r="J6486">
        <v>2</v>
      </c>
      <c r="K6486">
        <v>0</v>
      </c>
      <c r="L6486" s="22" t="str">
        <f t="shared" si="2085"/>
        <v>08/08/2026</v>
      </c>
      <c r="M6486" s="23">
        <f t="shared" si="2086"/>
        <v>0.83333333333333337</v>
      </c>
      <c r="N6486" t="str">
        <f t="shared" si="2087"/>
        <v>2 - 0</v>
      </c>
      <c r="O6486" t="str">
        <f t="shared" si="2088"/>
        <v>Green</v>
      </c>
      <c r="P6486" t="str">
        <f t="shared" si="2089"/>
        <v>Red</v>
      </c>
      <c r="Q6486" t="str">
        <f t="shared" si="2090"/>
        <v>Red</v>
      </c>
      <c r="R6486" t="str">
        <f t="shared" si="2091"/>
        <v>Green</v>
      </c>
      <c r="S6486" t="str">
        <f t="shared" si="2092"/>
        <v>Red</v>
      </c>
      <c r="T6486" t="str">
        <f t="shared" si="2093"/>
        <v>Green</v>
      </c>
      <c r="U6486" t="str">
        <f t="shared" si="2094"/>
        <v>Green</v>
      </c>
      <c r="V6486" t="str">
        <f t="shared" si="2095"/>
        <v>Red</v>
      </c>
      <c r="W6486" t="str">
        <f t="shared" si="2096"/>
        <v>Red</v>
      </c>
      <c r="X6486" t="str">
        <f t="shared" si="2097"/>
        <v>Green</v>
      </c>
      <c r="Y6486" t="str">
        <f t="shared" si="2098"/>
        <v>Green</v>
      </c>
      <c r="Z6486" t="str">
        <f t="shared" si="2099"/>
        <v>Red</v>
      </c>
      <c r="AA6486" t="str">
        <f t="shared" si="2100"/>
        <v>Green</v>
      </c>
      <c r="AB6486" t="str">
        <f t="shared" si="2101"/>
        <v>Green</v>
      </c>
      <c r="AC6486" t="str">
        <f t="shared" si="2102"/>
        <v>Red</v>
      </c>
      <c r="AD6486" t="str">
        <f t="shared" si="2103"/>
        <v>Green</v>
      </c>
    </row>
    <row r="6487" spans="1:30" x14ac:dyDescent="0.3">
      <c r="A6487" t="str">
        <f t="shared" si="2084"/>
        <v>08/08/2026Lexington SCPhoenix Rising FC</v>
      </c>
      <c r="D6487" s="2">
        <v>46242</v>
      </c>
      <c r="E6487" s="3">
        <v>0.95833333333333337</v>
      </c>
      <c r="F6487" t="s">
        <v>47</v>
      </c>
      <c r="G6487" t="s">
        <v>798</v>
      </c>
      <c r="H6487">
        <v>0</v>
      </c>
      <c r="I6487">
        <v>0</v>
      </c>
      <c r="J6487">
        <v>1</v>
      </c>
      <c r="K6487">
        <v>0</v>
      </c>
      <c r="L6487" s="22" t="str">
        <f t="shared" si="2085"/>
        <v>08/08/2026</v>
      </c>
      <c r="M6487" s="23">
        <f t="shared" si="2086"/>
        <v>0.83333333333333337</v>
      </c>
      <c r="N6487" t="str">
        <f t="shared" si="2087"/>
        <v>1 - 0</v>
      </c>
      <c r="O6487" t="str">
        <f t="shared" si="2088"/>
        <v>Green</v>
      </c>
      <c r="P6487" t="str">
        <f t="shared" si="2089"/>
        <v>Red</v>
      </c>
      <c r="Q6487" t="str">
        <f t="shared" si="2090"/>
        <v>Red</v>
      </c>
      <c r="R6487" t="str">
        <f t="shared" si="2091"/>
        <v>Green</v>
      </c>
      <c r="S6487" t="str">
        <f t="shared" si="2092"/>
        <v>Red</v>
      </c>
      <c r="T6487" t="str">
        <f t="shared" si="2093"/>
        <v>Green</v>
      </c>
      <c r="U6487" t="str">
        <f t="shared" si="2094"/>
        <v>Red</v>
      </c>
      <c r="V6487" t="str">
        <f t="shared" si="2095"/>
        <v>Green</v>
      </c>
      <c r="W6487" t="str">
        <f t="shared" si="2096"/>
        <v>Red</v>
      </c>
      <c r="X6487" t="str">
        <f t="shared" si="2097"/>
        <v>Red</v>
      </c>
      <c r="Y6487" t="str">
        <f t="shared" si="2098"/>
        <v>Red</v>
      </c>
      <c r="Z6487" t="str">
        <f t="shared" si="2099"/>
        <v>Red</v>
      </c>
      <c r="AA6487" t="str">
        <f t="shared" si="2100"/>
        <v>Green</v>
      </c>
      <c r="AB6487" t="str">
        <f t="shared" si="2101"/>
        <v>Green</v>
      </c>
      <c r="AC6487" t="str">
        <f t="shared" si="2102"/>
        <v>Red</v>
      </c>
      <c r="AD6487" t="str">
        <f t="shared" si="2103"/>
        <v>Green</v>
      </c>
    </row>
    <row r="6488" spans="1:30" x14ac:dyDescent="0.3">
      <c r="A6488" t="str">
        <f t="shared" si="2084"/>
        <v>08/08/2026Loudoun UnitedCharleston Battery</v>
      </c>
      <c r="D6488" s="2">
        <v>46242</v>
      </c>
      <c r="E6488" s="3">
        <v>0.95833333333333337</v>
      </c>
      <c r="F6488" t="s">
        <v>3687</v>
      </c>
      <c r="G6488" t="s">
        <v>787</v>
      </c>
      <c r="H6488">
        <v>0</v>
      </c>
      <c r="I6488">
        <v>0</v>
      </c>
      <c r="J6488">
        <v>0</v>
      </c>
      <c r="K6488">
        <v>1</v>
      </c>
      <c r="L6488" s="22" t="str">
        <f t="shared" si="2085"/>
        <v>08/08/2026</v>
      </c>
      <c r="M6488" s="23">
        <f t="shared" si="2086"/>
        <v>0.83333333333333337</v>
      </c>
      <c r="N6488" t="str">
        <f t="shared" si="2087"/>
        <v>0 - 1</v>
      </c>
      <c r="O6488" t="str">
        <f t="shared" si="2088"/>
        <v>Red</v>
      </c>
      <c r="P6488" t="str">
        <f t="shared" si="2089"/>
        <v>Red</v>
      </c>
      <c r="Q6488" t="str">
        <f t="shared" si="2090"/>
        <v>Green</v>
      </c>
      <c r="R6488" t="str">
        <f t="shared" si="2091"/>
        <v>Red</v>
      </c>
      <c r="S6488" t="str">
        <f t="shared" si="2092"/>
        <v>Green</v>
      </c>
      <c r="T6488" t="str">
        <f t="shared" si="2093"/>
        <v>Green</v>
      </c>
      <c r="U6488" t="str">
        <f t="shared" si="2094"/>
        <v>Red</v>
      </c>
      <c r="V6488" t="str">
        <f t="shared" si="2095"/>
        <v>Green</v>
      </c>
      <c r="W6488" t="str">
        <f t="shared" si="2096"/>
        <v>Red</v>
      </c>
      <c r="X6488" t="str">
        <f t="shared" si="2097"/>
        <v>Red</v>
      </c>
      <c r="Y6488" t="str">
        <f t="shared" si="2098"/>
        <v>Red</v>
      </c>
      <c r="Z6488" t="str">
        <f t="shared" si="2099"/>
        <v>Red</v>
      </c>
      <c r="AA6488" t="str">
        <f t="shared" si="2100"/>
        <v>Green</v>
      </c>
      <c r="AB6488" t="str">
        <f t="shared" si="2101"/>
        <v>Green</v>
      </c>
      <c r="AC6488" t="str">
        <f t="shared" si="2102"/>
        <v>Red</v>
      </c>
      <c r="AD6488" t="str">
        <f t="shared" si="2103"/>
        <v>Green</v>
      </c>
    </row>
    <row r="6489" spans="1:30" x14ac:dyDescent="0.3">
      <c r="A6489" t="str">
        <f t="shared" si="2084"/>
        <v>08/08/2026Miami FCLas Vegas Lights</v>
      </c>
      <c r="D6489" s="2">
        <v>46242</v>
      </c>
      <c r="E6489" s="3">
        <v>0.95833333333333337</v>
      </c>
      <c r="F6489" t="s">
        <v>82</v>
      </c>
      <c r="G6489" t="s">
        <v>3686</v>
      </c>
      <c r="H6489">
        <v>0</v>
      </c>
      <c r="I6489">
        <v>1</v>
      </c>
      <c r="J6489">
        <v>0</v>
      </c>
      <c r="K6489">
        <v>1</v>
      </c>
      <c r="L6489" s="22" t="str">
        <f t="shared" si="2085"/>
        <v>08/08/2026</v>
      </c>
      <c r="M6489" s="23">
        <f t="shared" si="2086"/>
        <v>0.83333333333333337</v>
      </c>
      <c r="N6489" t="str">
        <f t="shared" si="2087"/>
        <v>0 - 1</v>
      </c>
      <c r="O6489" t="str">
        <f t="shared" si="2088"/>
        <v>Red</v>
      </c>
      <c r="P6489" t="str">
        <f t="shared" si="2089"/>
        <v>Red</v>
      </c>
      <c r="Q6489" t="str">
        <f t="shared" si="2090"/>
        <v>Green</v>
      </c>
      <c r="R6489" t="str">
        <f t="shared" si="2091"/>
        <v>Red</v>
      </c>
      <c r="S6489" t="str">
        <f t="shared" si="2092"/>
        <v>Green</v>
      </c>
      <c r="T6489" t="str">
        <f t="shared" si="2093"/>
        <v>Green</v>
      </c>
      <c r="U6489" t="str">
        <f t="shared" si="2094"/>
        <v>Red</v>
      </c>
      <c r="V6489" t="str">
        <f t="shared" si="2095"/>
        <v>Red</v>
      </c>
      <c r="W6489" t="str">
        <f t="shared" si="2096"/>
        <v>Green</v>
      </c>
      <c r="X6489" t="str">
        <f t="shared" si="2097"/>
        <v>Green</v>
      </c>
      <c r="Y6489" t="str">
        <f t="shared" si="2098"/>
        <v>Red</v>
      </c>
      <c r="Z6489" t="str">
        <f t="shared" si="2099"/>
        <v>Red</v>
      </c>
      <c r="AA6489" t="str">
        <f t="shared" si="2100"/>
        <v>Green</v>
      </c>
      <c r="AB6489" t="str">
        <f t="shared" si="2101"/>
        <v>Green</v>
      </c>
      <c r="AC6489" t="str">
        <f t="shared" si="2102"/>
        <v>Red</v>
      </c>
      <c r="AD6489" t="str">
        <f t="shared" si="2103"/>
        <v>Green</v>
      </c>
    </row>
    <row r="6490" spans="1:30" x14ac:dyDescent="0.3">
      <c r="A6490" t="str">
        <f t="shared" si="2084"/>
        <v>08/08/2026Pittsburgh RiverhoundsSacramento Republic</v>
      </c>
      <c r="D6490" s="2">
        <v>46242</v>
      </c>
      <c r="E6490" s="3">
        <v>0.95833333333333337</v>
      </c>
      <c r="F6490" t="s">
        <v>765</v>
      </c>
      <c r="G6490" t="s">
        <v>3694</v>
      </c>
      <c r="H6490">
        <v>0</v>
      </c>
      <c r="I6490">
        <v>0</v>
      </c>
      <c r="J6490">
        <v>0</v>
      </c>
      <c r="K6490">
        <v>0</v>
      </c>
      <c r="L6490" s="22" t="str">
        <f t="shared" si="2085"/>
        <v>08/08/2026</v>
      </c>
      <c r="M6490" s="23">
        <f t="shared" si="2086"/>
        <v>0.83333333333333337</v>
      </c>
      <c r="N6490" t="str">
        <f t="shared" si="2087"/>
        <v>0 - 0</v>
      </c>
      <c r="O6490" t="str">
        <f t="shared" si="2088"/>
        <v>Red</v>
      </c>
      <c r="P6490" t="str">
        <f t="shared" si="2089"/>
        <v>Green</v>
      </c>
      <c r="Q6490" t="str">
        <f t="shared" si="2090"/>
        <v>Red</v>
      </c>
      <c r="R6490" t="str">
        <f t="shared" si="2091"/>
        <v>Green</v>
      </c>
      <c r="S6490" t="str">
        <f t="shared" si="2092"/>
        <v>Green</v>
      </c>
      <c r="T6490" t="str">
        <f t="shared" si="2093"/>
        <v>Red</v>
      </c>
      <c r="U6490" t="str">
        <f t="shared" si="2094"/>
        <v>Red</v>
      </c>
      <c r="V6490" t="str">
        <f t="shared" si="2095"/>
        <v>Green</v>
      </c>
      <c r="W6490" t="str">
        <f t="shared" si="2096"/>
        <v>Red</v>
      </c>
      <c r="X6490" t="str">
        <f t="shared" si="2097"/>
        <v>Red</v>
      </c>
      <c r="Y6490" t="str">
        <f t="shared" si="2098"/>
        <v>Red</v>
      </c>
      <c r="Z6490" t="str">
        <f t="shared" si="2099"/>
        <v>Red</v>
      </c>
      <c r="AA6490" t="str">
        <f t="shared" si="2100"/>
        <v>Green</v>
      </c>
      <c r="AB6490" t="str">
        <f t="shared" si="2101"/>
        <v>Green</v>
      </c>
      <c r="AC6490" t="str">
        <f t="shared" si="2102"/>
        <v>Red</v>
      </c>
      <c r="AD6490" t="str">
        <f t="shared" si="2103"/>
        <v>Green</v>
      </c>
    </row>
    <row r="6491" spans="1:30" x14ac:dyDescent="0.3">
      <c r="A6491" t="str">
        <f t="shared" si="2084"/>
        <v>08/08/2026Portland Hearts of PineCorpus Christi FC</v>
      </c>
      <c r="D6491" s="2">
        <v>46242</v>
      </c>
      <c r="E6491" s="3">
        <v>0.95833333333333337</v>
      </c>
      <c r="F6491" t="s">
        <v>1872</v>
      </c>
      <c r="G6491" t="s">
        <v>3702</v>
      </c>
      <c r="H6491">
        <v>0</v>
      </c>
      <c r="I6491">
        <v>1</v>
      </c>
      <c r="J6491">
        <v>0</v>
      </c>
      <c r="K6491">
        <v>2</v>
      </c>
      <c r="L6491" s="22" t="str">
        <f t="shared" si="2085"/>
        <v>08/08/2026</v>
      </c>
      <c r="M6491" s="23">
        <f t="shared" si="2086"/>
        <v>0.83333333333333337</v>
      </c>
      <c r="N6491" t="str">
        <f t="shared" si="2087"/>
        <v>0 - 2</v>
      </c>
      <c r="O6491" t="str">
        <f t="shared" si="2088"/>
        <v>Red</v>
      </c>
      <c r="P6491" t="str">
        <f t="shared" si="2089"/>
        <v>Red</v>
      </c>
      <c r="Q6491" t="str">
        <f t="shared" si="2090"/>
        <v>Green</v>
      </c>
      <c r="R6491" t="str">
        <f t="shared" si="2091"/>
        <v>Red</v>
      </c>
      <c r="S6491" t="str">
        <f t="shared" si="2092"/>
        <v>Green</v>
      </c>
      <c r="T6491" t="str">
        <f t="shared" si="2093"/>
        <v>Green</v>
      </c>
      <c r="U6491" t="str">
        <f t="shared" si="2094"/>
        <v>Red</v>
      </c>
      <c r="V6491" t="str">
        <f t="shared" si="2095"/>
        <v>Red</v>
      </c>
      <c r="W6491" t="str">
        <f t="shared" si="2096"/>
        <v>Green</v>
      </c>
      <c r="X6491" t="str">
        <f t="shared" si="2097"/>
        <v>Green</v>
      </c>
      <c r="Y6491" t="str">
        <f t="shared" si="2098"/>
        <v>Green</v>
      </c>
      <c r="Z6491" t="str">
        <f t="shared" si="2099"/>
        <v>Red</v>
      </c>
      <c r="AA6491" t="str">
        <f t="shared" si="2100"/>
        <v>Green</v>
      </c>
      <c r="AB6491" t="str">
        <f t="shared" si="2101"/>
        <v>Green</v>
      </c>
      <c r="AC6491" t="str">
        <f t="shared" si="2102"/>
        <v>Red</v>
      </c>
      <c r="AD6491" t="str">
        <f t="shared" si="2103"/>
        <v>Green</v>
      </c>
    </row>
    <row r="6492" spans="1:30" x14ac:dyDescent="0.3">
      <c r="A6492" t="str">
        <f t="shared" si="2084"/>
        <v>08/08/2026VenadosCD Tapatio</v>
      </c>
      <c r="D6492" s="2">
        <v>46242</v>
      </c>
      <c r="E6492" s="3">
        <v>0.95833333333333337</v>
      </c>
      <c r="F6492" t="s">
        <v>3405</v>
      </c>
      <c r="G6492" t="s">
        <v>4698</v>
      </c>
      <c r="H6492">
        <v>1</v>
      </c>
      <c r="I6492">
        <v>0</v>
      </c>
      <c r="J6492">
        <v>3</v>
      </c>
      <c r="K6492">
        <v>2</v>
      </c>
      <c r="L6492" s="22" t="str">
        <f t="shared" si="2085"/>
        <v>08/08/2026</v>
      </c>
      <c r="M6492" s="23">
        <f t="shared" si="2086"/>
        <v>0.83333333333333337</v>
      </c>
      <c r="N6492" t="str">
        <f t="shared" si="2087"/>
        <v>3 - 2</v>
      </c>
      <c r="O6492" t="str">
        <f t="shared" si="2088"/>
        <v>Green</v>
      </c>
      <c r="P6492" t="str">
        <f t="shared" si="2089"/>
        <v>Red</v>
      </c>
      <c r="Q6492" t="str">
        <f t="shared" si="2090"/>
        <v>Red</v>
      </c>
      <c r="R6492" t="str">
        <f t="shared" si="2091"/>
        <v>Green</v>
      </c>
      <c r="S6492" t="str">
        <f t="shared" si="2092"/>
        <v>Red</v>
      </c>
      <c r="T6492" t="str">
        <f t="shared" si="2093"/>
        <v>Green</v>
      </c>
      <c r="U6492" t="str">
        <f t="shared" si="2094"/>
        <v>Green</v>
      </c>
      <c r="V6492" t="str">
        <f t="shared" si="2095"/>
        <v>Red</v>
      </c>
      <c r="W6492" t="str">
        <f t="shared" si="2096"/>
        <v>Red</v>
      </c>
      <c r="X6492" t="str">
        <f t="shared" si="2097"/>
        <v>Green</v>
      </c>
      <c r="Y6492" t="str">
        <f t="shared" si="2098"/>
        <v>Green</v>
      </c>
      <c r="Z6492" t="str">
        <f t="shared" si="2099"/>
        <v>Green</v>
      </c>
      <c r="AA6492" t="str">
        <f t="shared" si="2100"/>
        <v>Red</v>
      </c>
      <c r="AB6492" t="str">
        <f t="shared" si="2101"/>
        <v>Red</v>
      </c>
      <c r="AC6492" t="str">
        <f t="shared" si="2102"/>
        <v>Green</v>
      </c>
      <c r="AD6492" t="str">
        <f t="shared" si="2103"/>
        <v>Red</v>
      </c>
    </row>
    <row r="6493" spans="1:30" x14ac:dyDescent="0.3">
      <c r="A6493" t="str">
        <f t="shared" si="2084"/>
        <v>08/08/2026Lobos UPNFMOlancho</v>
      </c>
      <c r="D6493" s="2">
        <v>46242</v>
      </c>
      <c r="E6493" s="3">
        <v>0.96875</v>
      </c>
      <c r="F6493" t="s">
        <v>6370</v>
      </c>
      <c r="G6493" t="s">
        <v>6367</v>
      </c>
      <c r="H6493">
        <v>0</v>
      </c>
      <c r="I6493">
        <v>0</v>
      </c>
      <c r="J6493">
        <v>1</v>
      </c>
      <c r="K6493">
        <v>1</v>
      </c>
      <c r="L6493" s="22" t="str">
        <f t="shared" si="2085"/>
        <v>08/08/2026</v>
      </c>
      <c r="M6493" s="23">
        <f t="shared" si="2086"/>
        <v>0.84375</v>
      </c>
      <c r="N6493" t="str">
        <f t="shared" si="2087"/>
        <v>1 - 1</v>
      </c>
      <c r="O6493" t="str">
        <f t="shared" si="2088"/>
        <v>Red</v>
      </c>
      <c r="P6493" t="str">
        <f t="shared" si="2089"/>
        <v>Green</v>
      </c>
      <c r="Q6493" t="str">
        <f t="shared" si="2090"/>
        <v>Red</v>
      </c>
      <c r="R6493" t="str">
        <f t="shared" si="2091"/>
        <v>Green</v>
      </c>
      <c r="S6493" t="str">
        <f t="shared" si="2092"/>
        <v>Green</v>
      </c>
      <c r="T6493" t="str">
        <f t="shared" si="2093"/>
        <v>Red</v>
      </c>
      <c r="U6493" t="str">
        <f t="shared" si="2094"/>
        <v>Red</v>
      </c>
      <c r="V6493" t="str">
        <f t="shared" si="2095"/>
        <v>Green</v>
      </c>
      <c r="W6493" t="str">
        <f t="shared" si="2096"/>
        <v>Red</v>
      </c>
      <c r="X6493" t="str">
        <f t="shared" si="2097"/>
        <v>Red</v>
      </c>
      <c r="Y6493" t="str">
        <f t="shared" si="2098"/>
        <v>Green</v>
      </c>
      <c r="Z6493" t="str">
        <f t="shared" si="2099"/>
        <v>Red</v>
      </c>
      <c r="AA6493" t="str">
        <f t="shared" si="2100"/>
        <v>Green</v>
      </c>
      <c r="AB6493" t="str">
        <f t="shared" si="2101"/>
        <v>Green</v>
      </c>
      <c r="AC6493" t="str">
        <f t="shared" si="2102"/>
        <v>Green</v>
      </c>
      <c r="AD6493" t="str">
        <f t="shared" si="2103"/>
        <v>Red</v>
      </c>
    </row>
    <row r="6494" spans="1:30" x14ac:dyDescent="0.3">
      <c r="A6494" t="str">
        <f t="shared" si="2084"/>
        <v>08/08/2026Panama CityAcademia Costa Del Este</v>
      </c>
      <c r="D6494" s="2">
        <v>46242</v>
      </c>
      <c r="E6494" s="3">
        <v>0.96875</v>
      </c>
      <c r="F6494" t="s">
        <v>7642</v>
      </c>
      <c r="G6494" t="s">
        <v>7643</v>
      </c>
      <c r="H6494">
        <v>0</v>
      </c>
      <c r="I6494">
        <v>0</v>
      </c>
      <c r="J6494">
        <v>2</v>
      </c>
      <c r="K6494">
        <v>2</v>
      </c>
      <c r="L6494" s="22" t="str">
        <f t="shared" si="2085"/>
        <v>08/08/2026</v>
      </c>
      <c r="M6494" s="23">
        <f t="shared" si="2086"/>
        <v>0.84375</v>
      </c>
      <c r="N6494" t="str">
        <f t="shared" si="2087"/>
        <v>2 - 2</v>
      </c>
      <c r="O6494" t="str">
        <f t="shared" si="2088"/>
        <v>Red</v>
      </c>
      <c r="P6494" t="str">
        <f t="shared" si="2089"/>
        <v>Green</v>
      </c>
      <c r="Q6494" t="str">
        <f t="shared" si="2090"/>
        <v>Red</v>
      </c>
      <c r="R6494" t="str">
        <f t="shared" si="2091"/>
        <v>Green</v>
      </c>
      <c r="S6494" t="str">
        <f t="shared" si="2092"/>
        <v>Green</v>
      </c>
      <c r="T6494" t="str">
        <f t="shared" si="2093"/>
        <v>Red</v>
      </c>
      <c r="U6494" t="str">
        <f t="shared" si="2094"/>
        <v>Red</v>
      </c>
      <c r="V6494" t="str">
        <f t="shared" si="2095"/>
        <v>Green</v>
      </c>
      <c r="W6494" t="str">
        <f t="shared" si="2096"/>
        <v>Red</v>
      </c>
      <c r="X6494" t="str">
        <f t="shared" si="2097"/>
        <v>Red</v>
      </c>
      <c r="Y6494" t="str">
        <f t="shared" si="2098"/>
        <v>Green</v>
      </c>
      <c r="Z6494" t="str">
        <f t="shared" si="2099"/>
        <v>Green</v>
      </c>
      <c r="AA6494" t="str">
        <f t="shared" si="2100"/>
        <v>Red</v>
      </c>
      <c r="AB6494" t="str">
        <f t="shared" si="2101"/>
        <v>Red</v>
      </c>
      <c r="AC6494" t="str">
        <f t="shared" si="2102"/>
        <v>Green</v>
      </c>
      <c r="AD6494" t="str">
        <f t="shared" si="2103"/>
        <v>Red</v>
      </c>
    </row>
    <row r="6495" spans="1:30" x14ac:dyDescent="0.3">
      <c r="A6495" t="str">
        <f t="shared" si="2084"/>
        <v>08/08/2026Plaza AmadorTauro FC</v>
      </c>
      <c r="D6495" s="2">
        <v>46242</v>
      </c>
      <c r="E6495" s="3">
        <v>0.96875</v>
      </c>
      <c r="F6495" t="s">
        <v>208</v>
      </c>
      <c r="G6495" t="s">
        <v>1283</v>
      </c>
      <c r="H6495">
        <v>2</v>
      </c>
      <c r="I6495">
        <v>1</v>
      </c>
      <c r="J6495">
        <v>3</v>
      </c>
      <c r="K6495">
        <v>2</v>
      </c>
      <c r="L6495" s="22" t="str">
        <f t="shared" si="2085"/>
        <v>08/08/2026</v>
      </c>
      <c r="M6495" s="23">
        <f t="shared" si="2086"/>
        <v>0.84375</v>
      </c>
      <c r="N6495" t="str">
        <f t="shared" si="2087"/>
        <v>3 - 2</v>
      </c>
      <c r="O6495" t="str">
        <f t="shared" si="2088"/>
        <v>Green</v>
      </c>
      <c r="P6495" t="str">
        <f t="shared" si="2089"/>
        <v>Red</v>
      </c>
      <c r="Q6495" t="str">
        <f t="shared" si="2090"/>
        <v>Red</v>
      </c>
      <c r="R6495" t="str">
        <f t="shared" si="2091"/>
        <v>Green</v>
      </c>
      <c r="S6495" t="str">
        <f t="shared" si="2092"/>
        <v>Red</v>
      </c>
      <c r="T6495" t="str">
        <f t="shared" si="2093"/>
        <v>Green</v>
      </c>
      <c r="U6495" t="str">
        <f t="shared" si="2094"/>
        <v>Green</v>
      </c>
      <c r="V6495" t="str">
        <f t="shared" si="2095"/>
        <v>Red</v>
      </c>
      <c r="W6495" t="str">
        <f t="shared" si="2096"/>
        <v>Red</v>
      </c>
      <c r="X6495" t="str">
        <f t="shared" si="2097"/>
        <v>Green</v>
      </c>
      <c r="Y6495" t="str">
        <f t="shared" si="2098"/>
        <v>Green</v>
      </c>
      <c r="Z6495" t="str">
        <f t="shared" si="2099"/>
        <v>Green</v>
      </c>
      <c r="AA6495" t="str">
        <f t="shared" si="2100"/>
        <v>Red</v>
      </c>
      <c r="AB6495" t="str">
        <f t="shared" si="2101"/>
        <v>Red</v>
      </c>
      <c r="AC6495" t="str">
        <f t="shared" si="2102"/>
        <v>Green</v>
      </c>
      <c r="AD6495" t="str">
        <f t="shared" si="2103"/>
        <v>Red</v>
      </c>
    </row>
    <row r="6496" spans="1:30" x14ac:dyDescent="0.3">
      <c r="A6496" t="str">
        <f t="shared" si="2084"/>
        <v>08/08/2026Deportes TolimaInter Bogota</v>
      </c>
      <c r="D6496" s="2">
        <v>46242</v>
      </c>
      <c r="E6496" s="3">
        <v>0.97569444444444442</v>
      </c>
      <c r="F6496" t="s">
        <v>419</v>
      </c>
      <c r="G6496" t="s">
        <v>417</v>
      </c>
      <c r="H6496">
        <v>1</v>
      </c>
      <c r="I6496">
        <v>0</v>
      </c>
      <c r="J6496">
        <v>2</v>
      </c>
      <c r="K6496">
        <v>1</v>
      </c>
      <c r="L6496" s="22" t="str">
        <f t="shared" si="2085"/>
        <v>08/08/2026</v>
      </c>
      <c r="M6496" s="23">
        <f t="shared" si="2086"/>
        <v>0.85069444444444442</v>
      </c>
      <c r="N6496" t="str">
        <f t="shared" si="2087"/>
        <v>2 - 1</v>
      </c>
      <c r="O6496" t="str">
        <f t="shared" si="2088"/>
        <v>Green</v>
      </c>
      <c r="P6496" t="str">
        <f t="shared" si="2089"/>
        <v>Red</v>
      </c>
      <c r="Q6496" t="str">
        <f t="shared" si="2090"/>
        <v>Red</v>
      </c>
      <c r="R6496" t="str">
        <f t="shared" si="2091"/>
        <v>Green</v>
      </c>
      <c r="S6496" t="str">
        <f t="shared" si="2092"/>
        <v>Red</v>
      </c>
      <c r="T6496" t="str">
        <f t="shared" si="2093"/>
        <v>Green</v>
      </c>
      <c r="U6496" t="str">
        <f t="shared" si="2094"/>
        <v>Green</v>
      </c>
      <c r="V6496" t="str">
        <f t="shared" si="2095"/>
        <v>Red</v>
      </c>
      <c r="W6496" t="str">
        <f t="shared" si="2096"/>
        <v>Red</v>
      </c>
      <c r="X6496" t="str">
        <f t="shared" si="2097"/>
        <v>Green</v>
      </c>
      <c r="Y6496" t="str">
        <f t="shared" si="2098"/>
        <v>Green</v>
      </c>
      <c r="Z6496" t="str">
        <f t="shared" si="2099"/>
        <v>Green</v>
      </c>
      <c r="AA6496" t="str">
        <f t="shared" si="2100"/>
        <v>Red</v>
      </c>
      <c r="AB6496" t="str">
        <f t="shared" si="2101"/>
        <v>Green</v>
      </c>
      <c r="AC6496" t="str">
        <f t="shared" si="2102"/>
        <v>Green</v>
      </c>
      <c r="AD6496" t="str">
        <f t="shared" si="2103"/>
        <v>Red</v>
      </c>
    </row>
    <row r="6497" spans="1:30" x14ac:dyDescent="0.3">
      <c r="A6497" t="str">
        <f t="shared" si="2084"/>
        <v>08/08/2026Club AuroraClub Bolivar</v>
      </c>
      <c r="D6497" s="2">
        <v>46242</v>
      </c>
      <c r="E6497" s="3">
        <v>0.97916666666666663</v>
      </c>
      <c r="F6497" t="s">
        <v>2350</v>
      </c>
      <c r="G6497" t="s">
        <v>1885</v>
      </c>
      <c r="H6497">
        <v>1</v>
      </c>
      <c r="I6497">
        <v>1</v>
      </c>
      <c r="J6497">
        <v>2</v>
      </c>
      <c r="K6497">
        <v>4</v>
      </c>
      <c r="L6497" s="22" t="str">
        <f t="shared" si="2085"/>
        <v>08/08/2026</v>
      </c>
      <c r="M6497" s="23">
        <f t="shared" si="2086"/>
        <v>0.85416666666666663</v>
      </c>
      <c r="N6497" t="str">
        <f t="shared" si="2087"/>
        <v>2 - 4</v>
      </c>
      <c r="O6497" t="str">
        <f t="shared" si="2088"/>
        <v>Red</v>
      </c>
      <c r="P6497" t="str">
        <f t="shared" si="2089"/>
        <v>Red</v>
      </c>
      <c r="Q6497" t="str">
        <f t="shared" si="2090"/>
        <v>Green</v>
      </c>
      <c r="R6497" t="str">
        <f t="shared" si="2091"/>
        <v>Red</v>
      </c>
      <c r="S6497" t="str">
        <f t="shared" si="2092"/>
        <v>Green</v>
      </c>
      <c r="T6497" t="str">
        <f t="shared" si="2093"/>
        <v>Green</v>
      </c>
      <c r="U6497" t="str">
        <f t="shared" si="2094"/>
        <v>Red</v>
      </c>
      <c r="V6497" t="str">
        <f t="shared" si="2095"/>
        <v>Green</v>
      </c>
      <c r="W6497" t="str">
        <f t="shared" si="2096"/>
        <v>Red</v>
      </c>
      <c r="X6497" t="str">
        <f t="shared" si="2097"/>
        <v>Green</v>
      </c>
      <c r="Y6497" t="str">
        <f t="shared" si="2098"/>
        <v>Green</v>
      </c>
      <c r="Z6497" t="str">
        <f t="shared" si="2099"/>
        <v>Green</v>
      </c>
      <c r="AA6497" t="str">
        <f t="shared" si="2100"/>
        <v>Red</v>
      </c>
      <c r="AB6497" t="str">
        <f t="shared" si="2101"/>
        <v>Red</v>
      </c>
      <c r="AC6497" t="str">
        <f t="shared" si="2102"/>
        <v>Green</v>
      </c>
      <c r="AD6497" t="str">
        <f t="shared" si="2103"/>
        <v>Red</v>
      </c>
    </row>
    <row r="6498" spans="1:30" x14ac:dyDescent="0.3">
      <c r="A6498" t="str">
        <f t="shared" si="2084"/>
        <v>08/08/2026Coritiba PRChapecoense</v>
      </c>
      <c r="B6498" t="s">
        <v>804</v>
      </c>
      <c r="C6498" t="s">
        <v>805</v>
      </c>
      <c r="D6498" s="2">
        <v>46242</v>
      </c>
      <c r="E6498" s="3">
        <v>0.97916666666666663</v>
      </c>
      <c r="F6498" t="s">
        <v>875</v>
      </c>
      <c r="G6498" t="s">
        <v>65</v>
      </c>
      <c r="H6498">
        <v>1</v>
      </c>
      <c r="I6498">
        <v>0</v>
      </c>
      <c r="J6498">
        <v>2</v>
      </c>
      <c r="K6498">
        <v>1</v>
      </c>
      <c r="L6498" s="22" t="str">
        <f t="shared" si="2085"/>
        <v>08/08/2026</v>
      </c>
      <c r="M6498" s="23">
        <f t="shared" si="2086"/>
        <v>0.85416666666666663</v>
      </c>
      <c r="N6498" t="str">
        <f t="shared" si="2087"/>
        <v>2 - 1</v>
      </c>
      <c r="O6498" t="str">
        <f t="shared" si="2088"/>
        <v>Green</v>
      </c>
      <c r="P6498" t="str">
        <f t="shared" si="2089"/>
        <v>Red</v>
      </c>
      <c r="Q6498" t="str">
        <f t="shared" si="2090"/>
        <v>Red</v>
      </c>
      <c r="R6498" t="str">
        <f t="shared" si="2091"/>
        <v>Green</v>
      </c>
      <c r="S6498" t="str">
        <f t="shared" si="2092"/>
        <v>Red</v>
      </c>
      <c r="T6498" t="str">
        <f t="shared" si="2093"/>
        <v>Green</v>
      </c>
      <c r="U6498" t="str">
        <f t="shared" si="2094"/>
        <v>Green</v>
      </c>
      <c r="V6498" t="str">
        <f t="shared" si="2095"/>
        <v>Red</v>
      </c>
      <c r="W6498" t="str">
        <f t="shared" si="2096"/>
        <v>Red</v>
      </c>
      <c r="X6498" t="str">
        <f t="shared" si="2097"/>
        <v>Green</v>
      </c>
      <c r="Y6498" t="str">
        <f t="shared" si="2098"/>
        <v>Green</v>
      </c>
      <c r="Z6498" t="str">
        <f t="shared" si="2099"/>
        <v>Green</v>
      </c>
      <c r="AA6498" t="str">
        <f t="shared" si="2100"/>
        <v>Red</v>
      </c>
      <c r="AB6498" t="str">
        <f t="shared" si="2101"/>
        <v>Green</v>
      </c>
      <c r="AC6498" t="str">
        <f t="shared" si="2102"/>
        <v>Green</v>
      </c>
      <c r="AD6498" t="str">
        <f t="shared" si="2103"/>
        <v>Red</v>
      </c>
    </row>
    <row r="6499" spans="1:30" x14ac:dyDescent="0.3">
      <c r="A6499" t="str">
        <f t="shared" si="2084"/>
        <v>08/08/2026Houston Dynamo IIReal Monarchs SLC</v>
      </c>
      <c r="D6499" s="2">
        <v>46242</v>
      </c>
      <c r="E6499" s="3">
        <v>0.97916666666666663</v>
      </c>
      <c r="F6499" t="s">
        <v>1206</v>
      </c>
      <c r="G6499" t="s">
        <v>1172</v>
      </c>
      <c r="H6499">
        <v>2</v>
      </c>
      <c r="I6499">
        <v>0</v>
      </c>
      <c r="J6499">
        <v>3</v>
      </c>
      <c r="K6499">
        <v>0</v>
      </c>
      <c r="L6499" s="22" t="str">
        <f t="shared" si="2085"/>
        <v>08/08/2026</v>
      </c>
      <c r="M6499" s="23">
        <f t="shared" si="2086"/>
        <v>0.85416666666666663</v>
      </c>
      <c r="N6499" t="str">
        <f t="shared" si="2087"/>
        <v>3 - 0</v>
      </c>
      <c r="O6499" t="str">
        <f t="shared" si="2088"/>
        <v>Green</v>
      </c>
      <c r="P6499" t="str">
        <f t="shared" si="2089"/>
        <v>Red</v>
      </c>
      <c r="Q6499" t="str">
        <f t="shared" si="2090"/>
        <v>Red</v>
      </c>
      <c r="R6499" t="str">
        <f t="shared" si="2091"/>
        <v>Green</v>
      </c>
      <c r="S6499" t="str">
        <f t="shared" si="2092"/>
        <v>Red</v>
      </c>
      <c r="T6499" t="str">
        <f t="shared" si="2093"/>
        <v>Green</v>
      </c>
      <c r="U6499" t="str">
        <f t="shared" si="2094"/>
        <v>Green</v>
      </c>
      <c r="V6499" t="str">
        <f t="shared" si="2095"/>
        <v>Red</v>
      </c>
      <c r="W6499" t="str">
        <f t="shared" si="2096"/>
        <v>Red</v>
      </c>
      <c r="X6499" t="str">
        <f t="shared" si="2097"/>
        <v>Green</v>
      </c>
      <c r="Y6499" t="str">
        <f t="shared" si="2098"/>
        <v>Green</v>
      </c>
      <c r="Z6499" t="str">
        <f t="shared" si="2099"/>
        <v>Green</v>
      </c>
      <c r="AA6499" t="str">
        <f t="shared" si="2100"/>
        <v>Red</v>
      </c>
      <c r="AB6499" t="str">
        <f t="shared" si="2101"/>
        <v>Green</v>
      </c>
      <c r="AC6499" t="str">
        <f t="shared" si="2102"/>
        <v>Red</v>
      </c>
      <c r="AD6499" t="str">
        <f t="shared" si="2103"/>
        <v>Green</v>
      </c>
    </row>
    <row r="6500" spans="1:30" x14ac:dyDescent="0.3">
      <c r="A6500" t="str">
        <f t="shared" si="2084"/>
        <v>08/08/2026One Knoxville SCSarasota Paradise</v>
      </c>
      <c r="D6500" s="2">
        <v>46242</v>
      </c>
      <c r="E6500" s="3">
        <v>0.97916666666666663</v>
      </c>
      <c r="F6500" t="s">
        <v>3697</v>
      </c>
      <c r="G6500" t="s">
        <v>4694</v>
      </c>
      <c r="H6500">
        <v>0</v>
      </c>
      <c r="I6500">
        <v>0</v>
      </c>
      <c r="J6500">
        <v>2</v>
      </c>
      <c r="K6500">
        <v>1</v>
      </c>
      <c r="L6500" s="22" t="str">
        <f t="shared" si="2085"/>
        <v>08/08/2026</v>
      </c>
      <c r="M6500" s="23">
        <f t="shared" si="2086"/>
        <v>0.85416666666666663</v>
      </c>
      <c r="N6500" t="str">
        <f t="shared" si="2087"/>
        <v>2 - 1</v>
      </c>
      <c r="O6500" t="str">
        <f t="shared" si="2088"/>
        <v>Green</v>
      </c>
      <c r="P6500" t="str">
        <f t="shared" si="2089"/>
        <v>Red</v>
      </c>
      <c r="Q6500" t="str">
        <f t="shared" si="2090"/>
        <v>Red</v>
      </c>
      <c r="R6500" t="str">
        <f t="shared" si="2091"/>
        <v>Green</v>
      </c>
      <c r="S6500" t="str">
        <f t="shared" si="2092"/>
        <v>Red</v>
      </c>
      <c r="T6500" t="str">
        <f t="shared" si="2093"/>
        <v>Green</v>
      </c>
      <c r="U6500" t="str">
        <f t="shared" si="2094"/>
        <v>Red</v>
      </c>
      <c r="V6500" t="str">
        <f t="shared" si="2095"/>
        <v>Green</v>
      </c>
      <c r="W6500" t="str">
        <f t="shared" si="2096"/>
        <v>Red</v>
      </c>
      <c r="X6500" t="str">
        <f t="shared" si="2097"/>
        <v>Red</v>
      </c>
      <c r="Y6500" t="str">
        <f t="shared" si="2098"/>
        <v>Green</v>
      </c>
      <c r="Z6500" t="str">
        <f t="shared" si="2099"/>
        <v>Green</v>
      </c>
      <c r="AA6500" t="str">
        <f t="shared" si="2100"/>
        <v>Red</v>
      </c>
      <c r="AB6500" t="str">
        <f t="shared" si="2101"/>
        <v>Green</v>
      </c>
      <c r="AC6500" t="str">
        <f t="shared" si="2102"/>
        <v>Green</v>
      </c>
      <c r="AD6500" t="str">
        <f t="shared" si="2103"/>
        <v>Red</v>
      </c>
    </row>
    <row r="6501" spans="1:30" x14ac:dyDescent="0.3">
      <c r="A6501" t="str">
        <f t="shared" si="2084"/>
        <v>08/08/2026Rhode IslandColorado Switchbacks</v>
      </c>
      <c r="D6501" s="2">
        <v>46242</v>
      </c>
      <c r="E6501" s="3">
        <v>0.97916666666666663</v>
      </c>
      <c r="F6501" t="s">
        <v>3688</v>
      </c>
      <c r="G6501" t="s">
        <v>1882</v>
      </c>
      <c r="H6501">
        <v>0</v>
      </c>
      <c r="I6501">
        <v>0</v>
      </c>
      <c r="J6501">
        <v>2</v>
      </c>
      <c r="K6501">
        <v>0</v>
      </c>
      <c r="L6501" s="22" t="str">
        <f t="shared" si="2085"/>
        <v>08/08/2026</v>
      </c>
      <c r="M6501" s="23">
        <f t="shared" si="2086"/>
        <v>0.85416666666666663</v>
      </c>
      <c r="N6501" t="str">
        <f t="shared" si="2087"/>
        <v>2 - 0</v>
      </c>
      <c r="O6501" t="str">
        <f t="shared" si="2088"/>
        <v>Green</v>
      </c>
      <c r="P6501" t="str">
        <f t="shared" si="2089"/>
        <v>Red</v>
      </c>
      <c r="Q6501" t="str">
        <f t="shared" si="2090"/>
        <v>Red</v>
      </c>
      <c r="R6501" t="str">
        <f t="shared" si="2091"/>
        <v>Green</v>
      </c>
      <c r="S6501" t="str">
        <f t="shared" si="2092"/>
        <v>Red</v>
      </c>
      <c r="T6501" t="str">
        <f t="shared" si="2093"/>
        <v>Green</v>
      </c>
      <c r="U6501" t="str">
        <f t="shared" si="2094"/>
        <v>Red</v>
      </c>
      <c r="V6501" t="str">
        <f t="shared" si="2095"/>
        <v>Green</v>
      </c>
      <c r="W6501" t="str">
        <f t="shared" si="2096"/>
        <v>Red</v>
      </c>
      <c r="X6501" t="str">
        <f t="shared" si="2097"/>
        <v>Red</v>
      </c>
      <c r="Y6501" t="str">
        <f t="shared" si="2098"/>
        <v>Green</v>
      </c>
      <c r="Z6501" t="str">
        <f t="shared" si="2099"/>
        <v>Red</v>
      </c>
      <c r="AA6501" t="str">
        <f t="shared" si="2100"/>
        <v>Green</v>
      </c>
      <c r="AB6501" t="str">
        <f t="shared" si="2101"/>
        <v>Green</v>
      </c>
      <c r="AC6501" t="str">
        <f t="shared" si="2102"/>
        <v>Red</v>
      </c>
      <c r="AD6501" t="str">
        <f t="shared" si="2103"/>
        <v>Green</v>
      </c>
    </row>
    <row r="6502" spans="1:30" x14ac:dyDescent="0.3">
      <c r="A6502" t="str">
        <f t="shared" si="2084"/>
        <v>08/08/2026AD GreciaQuepos Cambute FC</v>
      </c>
      <c r="D6502" s="2">
        <v>46243</v>
      </c>
      <c r="E6502" s="3">
        <v>0</v>
      </c>
      <c r="F6502" t="s">
        <v>7644</v>
      </c>
      <c r="G6502" t="s">
        <v>6344</v>
      </c>
      <c r="H6502">
        <v>0</v>
      </c>
      <c r="I6502">
        <v>0</v>
      </c>
      <c r="J6502">
        <v>2</v>
      </c>
      <c r="K6502">
        <v>0</v>
      </c>
      <c r="L6502" s="30" t="str">
        <f t="shared" ref="L6502:L6537" si="2104">"0"&amp;DAY(D6502)-1&amp;"/"&amp;"08"&amp;"/"&amp;YEAR(D6502)</f>
        <v>08/08/2026</v>
      </c>
      <c r="M6502" s="31">
        <f t="shared" ref="M6502:M6537" si="2105">E6502-TIME(3,0,0)+TIME(12,0,0)+TIME(12,0,0)</f>
        <v>0.875</v>
      </c>
      <c r="N6502" t="str">
        <f t="shared" si="2087"/>
        <v>2 - 0</v>
      </c>
      <c r="O6502" t="str">
        <f t="shared" si="2088"/>
        <v>Green</v>
      </c>
      <c r="P6502" t="str">
        <f t="shared" si="2089"/>
        <v>Red</v>
      </c>
      <c r="Q6502" t="str">
        <f t="shared" si="2090"/>
        <v>Red</v>
      </c>
      <c r="R6502" t="str">
        <f t="shared" si="2091"/>
        <v>Green</v>
      </c>
      <c r="S6502" t="str">
        <f t="shared" si="2092"/>
        <v>Red</v>
      </c>
      <c r="T6502" t="str">
        <f t="shared" si="2093"/>
        <v>Green</v>
      </c>
      <c r="U6502" t="str">
        <f t="shared" si="2094"/>
        <v>Red</v>
      </c>
      <c r="V6502" t="str">
        <f t="shared" si="2095"/>
        <v>Green</v>
      </c>
      <c r="W6502" t="str">
        <f t="shared" si="2096"/>
        <v>Red</v>
      </c>
      <c r="X6502" t="str">
        <f t="shared" si="2097"/>
        <v>Red</v>
      </c>
      <c r="Y6502" t="str">
        <f t="shared" si="2098"/>
        <v>Green</v>
      </c>
      <c r="Z6502" t="str">
        <f t="shared" si="2099"/>
        <v>Red</v>
      </c>
      <c r="AA6502" t="str">
        <f t="shared" si="2100"/>
        <v>Green</v>
      </c>
      <c r="AB6502" t="str">
        <f t="shared" si="2101"/>
        <v>Green</v>
      </c>
      <c r="AC6502" t="str">
        <f t="shared" si="2102"/>
        <v>Red</v>
      </c>
      <c r="AD6502" t="str">
        <f t="shared" si="2103"/>
        <v>Green</v>
      </c>
    </row>
    <row r="6503" spans="1:30" x14ac:dyDescent="0.3">
      <c r="A6503" t="str">
        <f t="shared" si="2084"/>
        <v>08/08/2026Barcelona SCCSD Macara</v>
      </c>
      <c r="D6503" s="2">
        <v>46243</v>
      </c>
      <c r="E6503" s="3">
        <v>0</v>
      </c>
      <c r="F6503" t="s">
        <v>432</v>
      </c>
      <c r="G6503" t="s">
        <v>1840</v>
      </c>
      <c r="H6503">
        <v>0</v>
      </c>
      <c r="I6503">
        <v>2</v>
      </c>
      <c r="J6503">
        <v>1</v>
      </c>
      <c r="K6503">
        <v>2</v>
      </c>
      <c r="L6503" s="30" t="str">
        <f t="shared" si="2104"/>
        <v>08/08/2026</v>
      </c>
      <c r="M6503" s="31">
        <f t="shared" si="2105"/>
        <v>0.875</v>
      </c>
      <c r="N6503" t="str">
        <f t="shared" si="2087"/>
        <v>1 - 2</v>
      </c>
      <c r="O6503" t="str">
        <f t="shared" si="2088"/>
        <v>Red</v>
      </c>
      <c r="P6503" t="str">
        <f t="shared" si="2089"/>
        <v>Red</v>
      </c>
      <c r="Q6503" t="str">
        <f t="shared" si="2090"/>
        <v>Green</v>
      </c>
      <c r="R6503" t="str">
        <f t="shared" si="2091"/>
        <v>Red</v>
      </c>
      <c r="S6503" t="str">
        <f t="shared" si="2092"/>
        <v>Green</v>
      </c>
      <c r="T6503" t="str">
        <f t="shared" si="2093"/>
        <v>Green</v>
      </c>
      <c r="U6503" t="str">
        <f t="shared" si="2094"/>
        <v>Red</v>
      </c>
      <c r="V6503" t="str">
        <f t="shared" si="2095"/>
        <v>Red</v>
      </c>
      <c r="W6503" t="str">
        <f t="shared" si="2096"/>
        <v>Green</v>
      </c>
      <c r="X6503" t="str">
        <f t="shared" si="2097"/>
        <v>Green</v>
      </c>
      <c r="Y6503" t="str">
        <f t="shared" si="2098"/>
        <v>Green</v>
      </c>
      <c r="Z6503" t="str">
        <f t="shared" si="2099"/>
        <v>Green</v>
      </c>
      <c r="AA6503" t="str">
        <f t="shared" si="2100"/>
        <v>Red</v>
      </c>
      <c r="AB6503" t="str">
        <f t="shared" si="2101"/>
        <v>Green</v>
      </c>
      <c r="AC6503" t="str">
        <f t="shared" si="2102"/>
        <v>Green</v>
      </c>
      <c r="AD6503" t="str">
        <f t="shared" si="2103"/>
        <v>Red</v>
      </c>
    </row>
    <row r="6504" spans="1:30" x14ac:dyDescent="0.3">
      <c r="A6504" t="str">
        <f t="shared" si="2084"/>
        <v>08/08/2026Botafogo RJFluminense</v>
      </c>
      <c r="B6504" t="s">
        <v>804</v>
      </c>
      <c r="C6504" t="s">
        <v>805</v>
      </c>
      <c r="D6504" s="2">
        <v>46243</v>
      </c>
      <c r="E6504" s="3">
        <v>0</v>
      </c>
      <c r="F6504" t="s">
        <v>1971</v>
      </c>
      <c r="G6504" t="s">
        <v>1188</v>
      </c>
      <c r="H6504">
        <v>1</v>
      </c>
      <c r="I6504">
        <v>0</v>
      </c>
      <c r="J6504">
        <v>1</v>
      </c>
      <c r="K6504">
        <v>1</v>
      </c>
      <c r="L6504" s="30" t="str">
        <f t="shared" si="2104"/>
        <v>08/08/2026</v>
      </c>
      <c r="M6504" s="31">
        <f t="shared" si="2105"/>
        <v>0.875</v>
      </c>
      <c r="N6504" t="str">
        <f t="shared" si="2087"/>
        <v>1 - 1</v>
      </c>
      <c r="O6504" t="str">
        <f t="shared" si="2088"/>
        <v>Red</v>
      </c>
      <c r="P6504" t="str">
        <f t="shared" si="2089"/>
        <v>Green</v>
      </c>
      <c r="Q6504" t="str">
        <f t="shared" si="2090"/>
        <v>Red</v>
      </c>
      <c r="R6504" t="str">
        <f t="shared" si="2091"/>
        <v>Green</v>
      </c>
      <c r="S6504" t="str">
        <f t="shared" si="2092"/>
        <v>Green</v>
      </c>
      <c r="T6504" t="str">
        <f t="shared" si="2093"/>
        <v>Red</v>
      </c>
      <c r="U6504" t="str">
        <f t="shared" si="2094"/>
        <v>Green</v>
      </c>
      <c r="V6504" t="str">
        <f t="shared" si="2095"/>
        <v>Red</v>
      </c>
      <c r="W6504" t="str">
        <f t="shared" si="2096"/>
        <v>Red</v>
      </c>
      <c r="X6504" t="str">
        <f t="shared" si="2097"/>
        <v>Green</v>
      </c>
      <c r="Y6504" t="str">
        <f t="shared" si="2098"/>
        <v>Green</v>
      </c>
      <c r="Z6504" t="str">
        <f t="shared" si="2099"/>
        <v>Red</v>
      </c>
      <c r="AA6504" t="str">
        <f t="shared" si="2100"/>
        <v>Green</v>
      </c>
      <c r="AB6504" t="str">
        <f t="shared" si="2101"/>
        <v>Green</v>
      </c>
      <c r="AC6504" t="str">
        <f t="shared" si="2102"/>
        <v>Green</v>
      </c>
      <c r="AD6504" t="str">
        <f t="shared" si="2103"/>
        <v>Red</v>
      </c>
    </row>
    <row r="6505" spans="1:30" x14ac:dyDescent="0.3">
      <c r="A6505" t="str">
        <f t="shared" si="2084"/>
        <v>08/08/2026Deportes TemucoCD Magallanes</v>
      </c>
      <c r="D6505" s="2">
        <v>46243</v>
      </c>
      <c r="E6505" s="3">
        <v>0</v>
      </c>
      <c r="F6505" t="s">
        <v>204</v>
      </c>
      <c r="G6505" t="s">
        <v>4688</v>
      </c>
      <c r="H6505">
        <v>2</v>
      </c>
      <c r="I6505">
        <v>1</v>
      </c>
      <c r="J6505">
        <v>3</v>
      </c>
      <c r="K6505">
        <v>4</v>
      </c>
      <c r="L6505" s="30" t="str">
        <f t="shared" si="2104"/>
        <v>08/08/2026</v>
      </c>
      <c r="M6505" s="31">
        <f t="shared" si="2105"/>
        <v>0.875</v>
      </c>
      <c r="N6505" t="str">
        <f t="shared" si="2087"/>
        <v>3 - 4</v>
      </c>
      <c r="O6505" t="str">
        <f t="shared" si="2088"/>
        <v>Red</v>
      </c>
      <c r="P6505" t="str">
        <f t="shared" si="2089"/>
        <v>Red</v>
      </c>
      <c r="Q6505" t="str">
        <f t="shared" si="2090"/>
        <v>Green</v>
      </c>
      <c r="R6505" t="str">
        <f t="shared" si="2091"/>
        <v>Red</v>
      </c>
      <c r="S6505" t="str">
        <f t="shared" si="2092"/>
        <v>Green</v>
      </c>
      <c r="T6505" t="str">
        <f t="shared" si="2093"/>
        <v>Green</v>
      </c>
      <c r="U6505" t="str">
        <f t="shared" si="2094"/>
        <v>Green</v>
      </c>
      <c r="V6505" t="str">
        <f t="shared" si="2095"/>
        <v>Red</v>
      </c>
      <c r="W6505" t="str">
        <f t="shared" si="2096"/>
        <v>Red</v>
      </c>
      <c r="X6505" t="str">
        <f t="shared" si="2097"/>
        <v>Green</v>
      </c>
      <c r="Y6505" t="str">
        <f t="shared" si="2098"/>
        <v>Green</v>
      </c>
      <c r="Z6505" t="str">
        <f t="shared" si="2099"/>
        <v>Green</v>
      </c>
      <c r="AA6505" t="str">
        <f t="shared" si="2100"/>
        <v>Red</v>
      </c>
      <c r="AB6505" t="str">
        <f t="shared" si="2101"/>
        <v>Red</v>
      </c>
      <c r="AC6505" t="str">
        <f t="shared" si="2102"/>
        <v>Green</v>
      </c>
      <c r="AD6505" t="str">
        <f t="shared" si="2103"/>
        <v>Red</v>
      </c>
    </row>
    <row r="6506" spans="1:30" x14ac:dyDescent="0.3">
      <c r="A6506" t="str">
        <f t="shared" si="2084"/>
        <v>08/08/2026Diriangen FCRancho Santana</v>
      </c>
      <c r="D6506" s="2">
        <v>46243</v>
      </c>
      <c r="E6506" s="3">
        <v>0</v>
      </c>
      <c r="F6506" t="s">
        <v>5130</v>
      </c>
      <c r="G6506" t="s">
        <v>6169</v>
      </c>
      <c r="H6506">
        <v>0</v>
      </c>
      <c r="I6506">
        <v>0</v>
      </c>
      <c r="J6506">
        <v>2</v>
      </c>
      <c r="K6506">
        <v>1</v>
      </c>
      <c r="L6506" s="30" t="str">
        <f t="shared" si="2104"/>
        <v>08/08/2026</v>
      </c>
      <c r="M6506" s="31">
        <f t="shared" si="2105"/>
        <v>0.875</v>
      </c>
      <c r="N6506" t="str">
        <f t="shared" si="2087"/>
        <v>2 - 1</v>
      </c>
      <c r="O6506" t="str">
        <f t="shared" si="2088"/>
        <v>Green</v>
      </c>
      <c r="P6506" t="str">
        <f t="shared" si="2089"/>
        <v>Red</v>
      </c>
      <c r="Q6506" t="str">
        <f t="shared" si="2090"/>
        <v>Red</v>
      </c>
      <c r="R6506" t="str">
        <f t="shared" si="2091"/>
        <v>Green</v>
      </c>
      <c r="S6506" t="str">
        <f t="shared" si="2092"/>
        <v>Red</v>
      </c>
      <c r="T6506" t="str">
        <f t="shared" si="2093"/>
        <v>Green</v>
      </c>
      <c r="U6506" t="str">
        <f t="shared" si="2094"/>
        <v>Red</v>
      </c>
      <c r="V6506" t="str">
        <f t="shared" si="2095"/>
        <v>Green</v>
      </c>
      <c r="W6506" t="str">
        <f t="shared" si="2096"/>
        <v>Red</v>
      </c>
      <c r="X6506" t="str">
        <f t="shared" si="2097"/>
        <v>Red</v>
      </c>
      <c r="Y6506" t="str">
        <f t="shared" si="2098"/>
        <v>Green</v>
      </c>
      <c r="Z6506" t="str">
        <f t="shared" si="2099"/>
        <v>Green</v>
      </c>
      <c r="AA6506" t="str">
        <f t="shared" si="2100"/>
        <v>Red</v>
      </c>
      <c r="AB6506" t="str">
        <f t="shared" si="2101"/>
        <v>Green</v>
      </c>
      <c r="AC6506" t="str">
        <f t="shared" si="2102"/>
        <v>Green</v>
      </c>
      <c r="AD6506" t="str">
        <f t="shared" si="2103"/>
        <v>Red</v>
      </c>
    </row>
    <row r="6507" spans="1:30" x14ac:dyDescent="0.3">
      <c r="A6507" t="str">
        <f t="shared" si="2084"/>
        <v>08/08/2026EscorpionesPerez Zeledon</v>
      </c>
      <c r="D6507" s="2">
        <v>46243</v>
      </c>
      <c r="E6507" s="3">
        <v>0</v>
      </c>
      <c r="F6507" t="s">
        <v>4695</v>
      </c>
      <c r="G6507" t="s">
        <v>2393</v>
      </c>
      <c r="H6507">
        <v>0</v>
      </c>
      <c r="I6507">
        <v>0</v>
      </c>
      <c r="J6507">
        <v>0</v>
      </c>
      <c r="K6507">
        <v>0</v>
      </c>
      <c r="L6507" s="30" t="str">
        <f t="shared" si="2104"/>
        <v>08/08/2026</v>
      </c>
      <c r="M6507" s="31">
        <f t="shared" si="2105"/>
        <v>0.875</v>
      </c>
      <c r="N6507" t="str">
        <f t="shared" si="2087"/>
        <v>0 - 0</v>
      </c>
      <c r="O6507" t="str">
        <f t="shared" si="2088"/>
        <v>Red</v>
      </c>
      <c r="P6507" t="str">
        <f t="shared" si="2089"/>
        <v>Green</v>
      </c>
      <c r="Q6507" t="str">
        <f t="shared" si="2090"/>
        <v>Red</v>
      </c>
      <c r="R6507" t="str">
        <f t="shared" si="2091"/>
        <v>Green</v>
      </c>
      <c r="S6507" t="str">
        <f t="shared" si="2092"/>
        <v>Green</v>
      </c>
      <c r="T6507" t="str">
        <f t="shared" si="2093"/>
        <v>Red</v>
      </c>
      <c r="U6507" t="str">
        <f t="shared" si="2094"/>
        <v>Red</v>
      </c>
      <c r="V6507" t="str">
        <f t="shared" si="2095"/>
        <v>Green</v>
      </c>
      <c r="W6507" t="str">
        <f t="shared" si="2096"/>
        <v>Red</v>
      </c>
      <c r="X6507" t="str">
        <f t="shared" si="2097"/>
        <v>Red</v>
      </c>
      <c r="Y6507" t="str">
        <f t="shared" si="2098"/>
        <v>Red</v>
      </c>
      <c r="Z6507" t="str">
        <f t="shared" si="2099"/>
        <v>Red</v>
      </c>
      <c r="AA6507" t="str">
        <f t="shared" si="2100"/>
        <v>Green</v>
      </c>
      <c r="AB6507" t="str">
        <f t="shared" si="2101"/>
        <v>Green</v>
      </c>
      <c r="AC6507" t="str">
        <f t="shared" si="2102"/>
        <v>Red</v>
      </c>
      <c r="AD6507" t="str">
        <f t="shared" si="2103"/>
        <v>Green</v>
      </c>
    </row>
    <row r="6508" spans="1:30" x14ac:dyDescent="0.3">
      <c r="A6508" t="str">
        <f t="shared" si="2084"/>
        <v>08/08/2026Inter Miami CFMonterrey</v>
      </c>
      <c r="D6508" s="2">
        <v>46243</v>
      </c>
      <c r="E6508" s="3">
        <v>0</v>
      </c>
      <c r="F6508" t="s">
        <v>55</v>
      </c>
      <c r="G6508" t="s">
        <v>1211</v>
      </c>
      <c r="H6508">
        <v>1</v>
      </c>
      <c r="I6508">
        <v>0</v>
      </c>
      <c r="J6508">
        <v>1</v>
      </c>
      <c r="K6508">
        <v>2</v>
      </c>
      <c r="L6508" s="30" t="str">
        <f t="shared" si="2104"/>
        <v>08/08/2026</v>
      </c>
      <c r="M6508" s="31">
        <f t="shared" si="2105"/>
        <v>0.875</v>
      </c>
      <c r="N6508" t="str">
        <f t="shared" si="2087"/>
        <v>1 - 2</v>
      </c>
      <c r="O6508" t="str">
        <f t="shared" si="2088"/>
        <v>Red</v>
      </c>
      <c r="P6508" t="str">
        <f t="shared" si="2089"/>
        <v>Red</v>
      </c>
      <c r="Q6508" t="str">
        <f t="shared" si="2090"/>
        <v>Green</v>
      </c>
      <c r="R6508" t="str">
        <f t="shared" si="2091"/>
        <v>Red</v>
      </c>
      <c r="S6508" t="str">
        <f t="shared" si="2092"/>
        <v>Green</v>
      </c>
      <c r="T6508" t="str">
        <f t="shared" si="2093"/>
        <v>Green</v>
      </c>
      <c r="U6508" t="str">
        <f t="shared" si="2094"/>
        <v>Green</v>
      </c>
      <c r="V6508" t="str">
        <f t="shared" si="2095"/>
        <v>Red</v>
      </c>
      <c r="W6508" t="str">
        <f t="shared" si="2096"/>
        <v>Red</v>
      </c>
      <c r="X6508" t="str">
        <f t="shared" si="2097"/>
        <v>Green</v>
      </c>
      <c r="Y6508" t="str">
        <f t="shared" si="2098"/>
        <v>Green</v>
      </c>
      <c r="Z6508" t="str">
        <f t="shared" si="2099"/>
        <v>Green</v>
      </c>
      <c r="AA6508" t="str">
        <f t="shared" si="2100"/>
        <v>Red</v>
      </c>
      <c r="AB6508" t="str">
        <f t="shared" si="2101"/>
        <v>Green</v>
      </c>
      <c r="AC6508" t="str">
        <f t="shared" si="2102"/>
        <v>Green</v>
      </c>
      <c r="AD6508" t="str">
        <f t="shared" si="2103"/>
        <v>Red</v>
      </c>
    </row>
    <row r="6509" spans="1:30" x14ac:dyDescent="0.3">
      <c r="A6509" t="str">
        <f t="shared" si="2084"/>
        <v>08/08/2026Lae City Dwellers FCTupapa Maraerenga</v>
      </c>
      <c r="D6509" s="2">
        <v>46243</v>
      </c>
      <c r="E6509" s="3">
        <v>0</v>
      </c>
      <c r="F6509" t="s">
        <v>7645</v>
      </c>
      <c r="G6509" t="s">
        <v>7646</v>
      </c>
      <c r="H6509">
        <v>2</v>
      </c>
      <c r="I6509">
        <v>0</v>
      </c>
      <c r="J6509">
        <v>4</v>
      </c>
      <c r="K6509">
        <v>1</v>
      </c>
      <c r="L6509" s="30" t="str">
        <f t="shared" si="2104"/>
        <v>08/08/2026</v>
      </c>
      <c r="M6509" s="31">
        <f t="shared" si="2105"/>
        <v>0.875</v>
      </c>
      <c r="N6509" t="str">
        <f t="shared" si="2087"/>
        <v>4 - 1</v>
      </c>
      <c r="O6509" t="str">
        <f t="shared" si="2088"/>
        <v>Green</v>
      </c>
      <c r="P6509" t="str">
        <f t="shared" si="2089"/>
        <v>Red</v>
      </c>
      <c r="Q6509" t="str">
        <f t="shared" si="2090"/>
        <v>Red</v>
      </c>
      <c r="R6509" t="str">
        <f t="shared" si="2091"/>
        <v>Green</v>
      </c>
      <c r="S6509" t="str">
        <f t="shared" si="2092"/>
        <v>Red</v>
      </c>
      <c r="T6509" t="str">
        <f t="shared" si="2093"/>
        <v>Green</v>
      </c>
      <c r="U6509" t="str">
        <f t="shared" si="2094"/>
        <v>Green</v>
      </c>
      <c r="V6509" t="str">
        <f t="shared" si="2095"/>
        <v>Red</v>
      </c>
      <c r="W6509" t="str">
        <f t="shared" si="2096"/>
        <v>Red</v>
      </c>
      <c r="X6509" t="str">
        <f t="shared" si="2097"/>
        <v>Green</v>
      </c>
      <c r="Y6509" t="str">
        <f t="shared" si="2098"/>
        <v>Green</v>
      </c>
      <c r="Z6509" t="str">
        <f t="shared" si="2099"/>
        <v>Green</v>
      </c>
      <c r="AA6509" t="str">
        <f t="shared" si="2100"/>
        <v>Red</v>
      </c>
      <c r="AB6509" t="str">
        <f t="shared" si="2101"/>
        <v>Red</v>
      </c>
      <c r="AC6509" t="str">
        <f t="shared" si="2102"/>
        <v>Green</v>
      </c>
      <c r="AD6509" t="str">
        <f t="shared" si="2103"/>
        <v>Red</v>
      </c>
    </row>
    <row r="6510" spans="1:30" x14ac:dyDescent="0.3">
      <c r="A6510" t="str">
        <f t="shared" si="2084"/>
        <v>08/08/2026Louisville City FCSan Antonio FC</v>
      </c>
      <c r="D6510" s="2">
        <v>46243</v>
      </c>
      <c r="E6510" s="3">
        <v>0</v>
      </c>
      <c r="F6510" t="s">
        <v>4010</v>
      </c>
      <c r="G6510" t="s">
        <v>759</v>
      </c>
      <c r="H6510">
        <v>1</v>
      </c>
      <c r="I6510">
        <v>0</v>
      </c>
      <c r="J6510">
        <v>1</v>
      </c>
      <c r="K6510">
        <v>1</v>
      </c>
      <c r="L6510" s="30" t="str">
        <f t="shared" si="2104"/>
        <v>08/08/2026</v>
      </c>
      <c r="M6510" s="31">
        <f t="shared" si="2105"/>
        <v>0.875</v>
      </c>
      <c r="N6510" t="str">
        <f t="shared" si="2087"/>
        <v>1 - 1</v>
      </c>
      <c r="O6510" t="str">
        <f t="shared" si="2088"/>
        <v>Red</v>
      </c>
      <c r="P6510" t="str">
        <f t="shared" si="2089"/>
        <v>Green</v>
      </c>
      <c r="Q6510" t="str">
        <f t="shared" si="2090"/>
        <v>Red</v>
      </c>
      <c r="R6510" t="str">
        <f t="shared" si="2091"/>
        <v>Green</v>
      </c>
      <c r="S6510" t="str">
        <f t="shared" si="2092"/>
        <v>Green</v>
      </c>
      <c r="T6510" t="str">
        <f t="shared" si="2093"/>
        <v>Red</v>
      </c>
      <c r="U6510" t="str">
        <f t="shared" si="2094"/>
        <v>Green</v>
      </c>
      <c r="V6510" t="str">
        <f t="shared" si="2095"/>
        <v>Red</v>
      </c>
      <c r="W6510" t="str">
        <f t="shared" si="2096"/>
        <v>Red</v>
      </c>
      <c r="X6510" t="str">
        <f t="shared" si="2097"/>
        <v>Green</v>
      </c>
      <c r="Y6510" t="str">
        <f t="shared" si="2098"/>
        <v>Green</v>
      </c>
      <c r="Z6510" t="str">
        <f t="shared" si="2099"/>
        <v>Red</v>
      </c>
      <c r="AA6510" t="str">
        <f t="shared" si="2100"/>
        <v>Green</v>
      </c>
      <c r="AB6510" t="str">
        <f t="shared" si="2101"/>
        <v>Green</v>
      </c>
      <c r="AC6510" t="str">
        <f t="shared" si="2102"/>
        <v>Green</v>
      </c>
      <c r="AD6510" t="str">
        <f t="shared" si="2103"/>
        <v>Red</v>
      </c>
    </row>
    <row r="6511" spans="1:30" x14ac:dyDescent="0.3">
      <c r="A6511" t="str">
        <f t="shared" ref="A6511:A6545" si="2106">L6510&amp;F6511&amp;G6511</f>
        <v>08/08/2026Minnesota United IIThe Town</v>
      </c>
      <c r="D6511" s="2">
        <v>46243</v>
      </c>
      <c r="E6511" s="3">
        <v>0</v>
      </c>
      <c r="F6511" t="s">
        <v>5528</v>
      </c>
      <c r="G6511" t="s">
        <v>770</v>
      </c>
      <c r="H6511">
        <v>0</v>
      </c>
      <c r="I6511">
        <v>0</v>
      </c>
      <c r="J6511">
        <v>1</v>
      </c>
      <c r="K6511">
        <v>1</v>
      </c>
      <c r="L6511" s="30" t="str">
        <f t="shared" si="2104"/>
        <v>08/08/2026</v>
      </c>
      <c r="M6511" s="31">
        <f t="shared" si="2105"/>
        <v>0.875</v>
      </c>
      <c r="N6511" t="str">
        <f t="shared" si="2087"/>
        <v>1 - 1</v>
      </c>
      <c r="O6511" t="str">
        <f t="shared" si="2088"/>
        <v>Red</v>
      </c>
      <c r="P6511" t="str">
        <f t="shared" si="2089"/>
        <v>Green</v>
      </c>
      <c r="Q6511" t="str">
        <f t="shared" si="2090"/>
        <v>Red</v>
      </c>
      <c r="R6511" t="str">
        <f t="shared" si="2091"/>
        <v>Green</v>
      </c>
      <c r="S6511" t="str">
        <f t="shared" si="2092"/>
        <v>Green</v>
      </c>
      <c r="T6511" t="str">
        <f t="shared" si="2093"/>
        <v>Red</v>
      </c>
      <c r="U6511" t="str">
        <f t="shared" si="2094"/>
        <v>Red</v>
      </c>
      <c r="V6511" t="str">
        <f t="shared" si="2095"/>
        <v>Green</v>
      </c>
      <c r="W6511" t="str">
        <f t="shared" si="2096"/>
        <v>Red</v>
      </c>
      <c r="X6511" t="str">
        <f t="shared" si="2097"/>
        <v>Red</v>
      </c>
      <c r="Y6511" t="str">
        <f t="shared" si="2098"/>
        <v>Green</v>
      </c>
      <c r="Z6511" t="str">
        <f t="shared" si="2099"/>
        <v>Red</v>
      </c>
      <c r="AA6511" t="str">
        <f t="shared" si="2100"/>
        <v>Green</v>
      </c>
      <c r="AB6511" t="str">
        <f t="shared" si="2101"/>
        <v>Green</v>
      </c>
      <c r="AC6511" t="str">
        <f t="shared" si="2102"/>
        <v>Green</v>
      </c>
      <c r="AD6511" t="str">
        <f t="shared" si="2103"/>
        <v>Red</v>
      </c>
    </row>
    <row r="6512" spans="1:30" x14ac:dyDescent="0.3">
      <c r="A6512" t="str">
        <f t="shared" si="2106"/>
        <v>08/08/2026Supra du QuebecCavalry FC</v>
      </c>
      <c r="D6512" s="2">
        <v>46243</v>
      </c>
      <c r="E6512" s="3">
        <v>0</v>
      </c>
      <c r="F6512" t="s">
        <v>182</v>
      </c>
      <c r="G6512" t="s">
        <v>212</v>
      </c>
      <c r="H6512">
        <v>0</v>
      </c>
      <c r="I6512">
        <v>0</v>
      </c>
      <c r="J6512">
        <v>1</v>
      </c>
      <c r="K6512">
        <v>1</v>
      </c>
      <c r="L6512" s="30" t="str">
        <f t="shared" si="2104"/>
        <v>08/08/2026</v>
      </c>
      <c r="M6512" s="31">
        <f t="shared" si="2105"/>
        <v>0.875</v>
      </c>
      <c r="N6512" t="str">
        <f t="shared" si="2087"/>
        <v>1 - 1</v>
      </c>
      <c r="O6512" t="str">
        <f t="shared" si="2088"/>
        <v>Red</v>
      </c>
      <c r="P6512" t="str">
        <f t="shared" si="2089"/>
        <v>Green</v>
      </c>
      <c r="Q6512" t="str">
        <f t="shared" si="2090"/>
        <v>Red</v>
      </c>
      <c r="R6512" t="str">
        <f t="shared" si="2091"/>
        <v>Green</v>
      </c>
      <c r="S6512" t="str">
        <f t="shared" si="2092"/>
        <v>Green</v>
      </c>
      <c r="T6512" t="str">
        <f t="shared" si="2093"/>
        <v>Red</v>
      </c>
      <c r="U6512" t="str">
        <f t="shared" si="2094"/>
        <v>Red</v>
      </c>
      <c r="V6512" t="str">
        <f t="shared" si="2095"/>
        <v>Green</v>
      </c>
      <c r="W6512" t="str">
        <f t="shared" si="2096"/>
        <v>Red</v>
      </c>
      <c r="X6512" t="str">
        <f t="shared" si="2097"/>
        <v>Red</v>
      </c>
      <c r="Y6512" t="str">
        <f t="shared" si="2098"/>
        <v>Green</v>
      </c>
      <c r="Z6512" t="str">
        <f t="shared" si="2099"/>
        <v>Red</v>
      </c>
      <c r="AA6512" t="str">
        <f t="shared" si="2100"/>
        <v>Green</v>
      </c>
      <c r="AB6512" t="str">
        <f t="shared" si="2101"/>
        <v>Green</v>
      </c>
      <c r="AC6512" t="str">
        <f t="shared" si="2102"/>
        <v>Green</v>
      </c>
      <c r="AD6512" t="str">
        <f t="shared" si="2103"/>
        <v>Red</v>
      </c>
    </row>
    <row r="6513" spans="1:30" x14ac:dyDescent="0.3">
      <c r="A6513" t="str">
        <f t="shared" si="2106"/>
        <v>08/08/2026Carolina CoreHuntsville City</v>
      </c>
      <c r="D6513" s="2">
        <v>46243</v>
      </c>
      <c r="E6513" s="3">
        <v>1.3888888888888888E-2</v>
      </c>
      <c r="F6513" t="s">
        <v>1870</v>
      </c>
      <c r="G6513" t="s">
        <v>1208</v>
      </c>
      <c r="H6513">
        <v>2</v>
      </c>
      <c r="I6513">
        <v>0</v>
      </c>
      <c r="J6513">
        <v>2</v>
      </c>
      <c r="K6513">
        <v>0</v>
      </c>
      <c r="L6513" s="30" t="str">
        <f t="shared" si="2104"/>
        <v>08/08/2026</v>
      </c>
      <c r="M6513" s="31">
        <f t="shared" si="2105"/>
        <v>0.88888888888888884</v>
      </c>
      <c r="N6513" t="str">
        <f t="shared" si="2087"/>
        <v>2 - 0</v>
      </c>
      <c r="O6513" t="str">
        <f t="shared" si="2088"/>
        <v>Green</v>
      </c>
      <c r="P6513" t="str">
        <f t="shared" si="2089"/>
        <v>Red</v>
      </c>
      <c r="Q6513" t="str">
        <f t="shared" si="2090"/>
        <v>Red</v>
      </c>
      <c r="R6513" t="str">
        <f t="shared" si="2091"/>
        <v>Green</v>
      </c>
      <c r="S6513" t="str">
        <f t="shared" si="2092"/>
        <v>Red</v>
      </c>
      <c r="T6513" t="str">
        <f t="shared" si="2093"/>
        <v>Green</v>
      </c>
      <c r="U6513" t="str">
        <f t="shared" si="2094"/>
        <v>Green</v>
      </c>
      <c r="V6513" t="str">
        <f t="shared" si="2095"/>
        <v>Red</v>
      </c>
      <c r="W6513" t="str">
        <f t="shared" si="2096"/>
        <v>Red</v>
      </c>
      <c r="X6513" t="str">
        <f t="shared" si="2097"/>
        <v>Green</v>
      </c>
      <c r="Y6513" t="str">
        <f t="shared" si="2098"/>
        <v>Green</v>
      </c>
      <c r="Z6513" t="str">
        <f t="shared" si="2099"/>
        <v>Red</v>
      </c>
      <c r="AA6513" t="str">
        <f t="shared" si="2100"/>
        <v>Green</v>
      </c>
      <c r="AB6513" t="str">
        <f t="shared" si="2101"/>
        <v>Green</v>
      </c>
      <c r="AC6513" t="str">
        <f t="shared" si="2102"/>
        <v>Red</v>
      </c>
      <c r="AD6513" t="str">
        <f t="shared" si="2103"/>
        <v>Green</v>
      </c>
    </row>
    <row r="6514" spans="1:30" x14ac:dyDescent="0.3">
      <c r="A6514" t="str">
        <f t="shared" si="2106"/>
        <v>08/08/2026Atletico IndependienteCA Platense</v>
      </c>
      <c r="B6514" t="s">
        <v>806</v>
      </c>
      <c r="C6514" t="s">
        <v>2222</v>
      </c>
      <c r="D6514" s="2">
        <v>46243</v>
      </c>
      <c r="E6514" s="3">
        <v>2.0833333333333332E-2</v>
      </c>
      <c r="F6514" t="s">
        <v>4675</v>
      </c>
      <c r="G6514" t="s">
        <v>2229</v>
      </c>
      <c r="H6514">
        <v>0</v>
      </c>
      <c r="I6514">
        <v>0</v>
      </c>
      <c r="J6514">
        <v>0</v>
      </c>
      <c r="K6514">
        <v>1</v>
      </c>
      <c r="L6514" s="30" t="str">
        <f t="shared" si="2104"/>
        <v>08/08/2026</v>
      </c>
      <c r="M6514" s="31">
        <f t="shared" si="2105"/>
        <v>0.89583333333333326</v>
      </c>
      <c r="N6514" t="str">
        <f t="shared" si="2087"/>
        <v>0 - 1</v>
      </c>
      <c r="O6514" t="str">
        <f t="shared" si="2088"/>
        <v>Red</v>
      </c>
      <c r="P6514" t="str">
        <f t="shared" si="2089"/>
        <v>Red</v>
      </c>
      <c r="Q6514" t="str">
        <f t="shared" si="2090"/>
        <v>Green</v>
      </c>
      <c r="R6514" t="str">
        <f t="shared" si="2091"/>
        <v>Red</v>
      </c>
      <c r="S6514" t="str">
        <f t="shared" si="2092"/>
        <v>Green</v>
      </c>
      <c r="T6514" t="str">
        <f t="shared" si="2093"/>
        <v>Green</v>
      </c>
      <c r="U6514" t="str">
        <f t="shared" si="2094"/>
        <v>Red</v>
      </c>
      <c r="V6514" t="str">
        <f t="shared" si="2095"/>
        <v>Green</v>
      </c>
      <c r="W6514" t="str">
        <f t="shared" si="2096"/>
        <v>Red</v>
      </c>
      <c r="X6514" t="str">
        <f t="shared" si="2097"/>
        <v>Red</v>
      </c>
      <c r="Y6514" t="str">
        <f t="shared" si="2098"/>
        <v>Red</v>
      </c>
      <c r="Z6514" t="str">
        <f t="shared" si="2099"/>
        <v>Red</v>
      </c>
      <c r="AA6514" t="str">
        <f t="shared" si="2100"/>
        <v>Green</v>
      </c>
      <c r="AB6514" t="str">
        <f t="shared" si="2101"/>
        <v>Green</v>
      </c>
      <c r="AC6514" t="str">
        <f t="shared" si="2102"/>
        <v>Red</v>
      </c>
      <c r="AD6514" t="str">
        <f t="shared" si="2103"/>
        <v>Green</v>
      </c>
    </row>
    <row r="6515" spans="1:30" x14ac:dyDescent="0.3">
      <c r="A6515" t="str">
        <f t="shared" si="2106"/>
        <v>08/08/2026Instituto de CordobaGimnasia Mendoza</v>
      </c>
      <c r="B6515" t="s">
        <v>806</v>
      </c>
      <c r="C6515" t="s">
        <v>2222</v>
      </c>
      <c r="D6515" s="2">
        <v>46243</v>
      </c>
      <c r="E6515" s="3">
        <v>2.0833333333333332E-2</v>
      </c>
      <c r="F6515" t="s">
        <v>2227</v>
      </c>
      <c r="G6515" t="s">
        <v>2223</v>
      </c>
      <c r="H6515">
        <v>0</v>
      </c>
      <c r="I6515">
        <v>0</v>
      </c>
      <c r="J6515">
        <v>1</v>
      </c>
      <c r="K6515">
        <v>0</v>
      </c>
      <c r="L6515" s="30" t="str">
        <f t="shared" si="2104"/>
        <v>08/08/2026</v>
      </c>
      <c r="M6515" s="31">
        <f t="shared" si="2105"/>
        <v>0.89583333333333326</v>
      </c>
      <c r="N6515" t="str">
        <f t="shared" si="2087"/>
        <v>1 - 0</v>
      </c>
      <c r="O6515" t="str">
        <f t="shared" si="2088"/>
        <v>Green</v>
      </c>
      <c r="P6515" t="str">
        <f t="shared" si="2089"/>
        <v>Red</v>
      </c>
      <c r="Q6515" t="str">
        <f t="shared" si="2090"/>
        <v>Red</v>
      </c>
      <c r="R6515" t="str">
        <f t="shared" si="2091"/>
        <v>Green</v>
      </c>
      <c r="S6515" t="str">
        <f t="shared" si="2092"/>
        <v>Red</v>
      </c>
      <c r="T6515" t="str">
        <f t="shared" si="2093"/>
        <v>Green</v>
      </c>
      <c r="U6515" t="str">
        <f t="shared" si="2094"/>
        <v>Red</v>
      </c>
      <c r="V6515" t="str">
        <f t="shared" si="2095"/>
        <v>Green</v>
      </c>
      <c r="W6515" t="str">
        <f t="shared" si="2096"/>
        <v>Red</v>
      </c>
      <c r="X6515" t="str">
        <f t="shared" si="2097"/>
        <v>Red</v>
      </c>
      <c r="Y6515" t="str">
        <f t="shared" si="2098"/>
        <v>Red</v>
      </c>
      <c r="Z6515" t="str">
        <f t="shared" si="2099"/>
        <v>Red</v>
      </c>
      <c r="AA6515" t="str">
        <f t="shared" si="2100"/>
        <v>Green</v>
      </c>
      <c r="AB6515" t="str">
        <f t="shared" si="2101"/>
        <v>Green</v>
      </c>
      <c r="AC6515" t="str">
        <f t="shared" si="2102"/>
        <v>Red</v>
      </c>
      <c r="AD6515" t="str">
        <f t="shared" si="2103"/>
        <v>Green</v>
      </c>
    </row>
    <row r="6516" spans="1:30" x14ac:dyDescent="0.3">
      <c r="A6516" t="str">
        <f t="shared" si="2106"/>
        <v>08/08/2026Tulsa RoughnecksDetroit City FC</v>
      </c>
      <c r="D6516" s="2">
        <v>46243</v>
      </c>
      <c r="E6516" s="3">
        <v>2.0833333333333332E-2</v>
      </c>
      <c r="F6516" t="s">
        <v>3689</v>
      </c>
      <c r="G6516" t="s">
        <v>760</v>
      </c>
      <c r="H6516">
        <v>0</v>
      </c>
      <c r="I6516">
        <v>0</v>
      </c>
      <c r="J6516">
        <v>0</v>
      </c>
      <c r="K6516">
        <v>1</v>
      </c>
      <c r="L6516" s="30" t="str">
        <f t="shared" si="2104"/>
        <v>08/08/2026</v>
      </c>
      <c r="M6516" s="31">
        <f t="shared" si="2105"/>
        <v>0.89583333333333326</v>
      </c>
      <c r="N6516" t="str">
        <f t="shared" si="2087"/>
        <v>0 - 1</v>
      </c>
      <c r="O6516" t="str">
        <f t="shared" si="2088"/>
        <v>Red</v>
      </c>
      <c r="P6516" t="str">
        <f t="shared" si="2089"/>
        <v>Red</v>
      </c>
      <c r="Q6516" t="str">
        <f t="shared" si="2090"/>
        <v>Green</v>
      </c>
      <c r="R6516" t="str">
        <f t="shared" si="2091"/>
        <v>Red</v>
      </c>
      <c r="S6516" t="str">
        <f t="shared" si="2092"/>
        <v>Green</v>
      </c>
      <c r="T6516" t="str">
        <f t="shared" si="2093"/>
        <v>Green</v>
      </c>
      <c r="U6516" t="str">
        <f t="shared" si="2094"/>
        <v>Red</v>
      </c>
      <c r="V6516" t="str">
        <f t="shared" si="2095"/>
        <v>Green</v>
      </c>
      <c r="W6516" t="str">
        <f t="shared" si="2096"/>
        <v>Red</v>
      </c>
      <c r="X6516" t="str">
        <f t="shared" si="2097"/>
        <v>Red</v>
      </c>
      <c r="Y6516" t="str">
        <f t="shared" si="2098"/>
        <v>Red</v>
      </c>
      <c r="Z6516" t="str">
        <f t="shared" si="2099"/>
        <v>Red</v>
      </c>
      <c r="AA6516" t="str">
        <f t="shared" si="2100"/>
        <v>Green</v>
      </c>
      <c r="AB6516" t="str">
        <f t="shared" si="2101"/>
        <v>Green</v>
      </c>
      <c r="AC6516" t="str">
        <f t="shared" si="2102"/>
        <v>Red</v>
      </c>
      <c r="AD6516" t="str">
        <f t="shared" si="2103"/>
        <v>Green</v>
      </c>
    </row>
    <row r="6517" spans="1:30" x14ac:dyDescent="0.3">
      <c r="A6517" t="str">
        <f t="shared" si="2106"/>
        <v>08/08/2026North Texas SCTacoma Defiance</v>
      </c>
      <c r="D6517" s="2">
        <v>46243</v>
      </c>
      <c r="E6517" s="3">
        <v>3.125E-2</v>
      </c>
      <c r="F6517" t="s">
        <v>785</v>
      </c>
      <c r="G6517" t="s">
        <v>1229</v>
      </c>
      <c r="H6517">
        <v>0</v>
      </c>
      <c r="I6517">
        <v>0</v>
      </c>
      <c r="J6517">
        <v>3</v>
      </c>
      <c r="K6517">
        <v>1</v>
      </c>
      <c r="L6517" s="30" t="str">
        <f t="shared" si="2104"/>
        <v>08/08/2026</v>
      </c>
      <c r="M6517" s="31">
        <f t="shared" si="2105"/>
        <v>0.90625</v>
      </c>
      <c r="N6517" t="str">
        <f t="shared" si="2087"/>
        <v>3 - 1</v>
      </c>
      <c r="O6517" t="str">
        <f t="shared" si="2088"/>
        <v>Green</v>
      </c>
      <c r="P6517" t="str">
        <f t="shared" si="2089"/>
        <v>Red</v>
      </c>
      <c r="Q6517" t="str">
        <f t="shared" si="2090"/>
        <v>Red</v>
      </c>
      <c r="R6517" t="str">
        <f t="shared" si="2091"/>
        <v>Green</v>
      </c>
      <c r="S6517" t="str">
        <f t="shared" si="2092"/>
        <v>Red</v>
      </c>
      <c r="T6517" t="str">
        <f t="shared" si="2093"/>
        <v>Green</v>
      </c>
      <c r="U6517" t="str">
        <f t="shared" si="2094"/>
        <v>Red</v>
      </c>
      <c r="V6517" t="str">
        <f t="shared" si="2095"/>
        <v>Green</v>
      </c>
      <c r="W6517" t="str">
        <f t="shared" si="2096"/>
        <v>Red</v>
      </c>
      <c r="X6517" t="str">
        <f t="shared" si="2097"/>
        <v>Red</v>
      </c>
      <c r="Y6517" t="str">
        <f t="shared" si="2098"/>
        <v>Green</v>
      </c>
      <c r="Z6517" t="str">
        <f t="shared" si="2099"/>
        <v>Green</v>
      </c>
      <c r="AA6517" t="str">
        <f t="shared" si="2100"/>
        <v>Red</v>
      </c>
      <c r="AB6517" t="str">
        <f t="shared" si="2101"/>
        <v>Red</v>
      </c>
      <c r="AC6517" t="str">
        <f t="shared" si="2102"/>
        <v>Green</v>
      </c>
      <c r="AD6517" t="str">
        <f t="shared" si="2103"/>
        <v>Red</v>
      </c>
    </row>
    <row r="6518" spans="1:30" x14ac:dyDescent="0.3">
      <c r="A6518" t="str">
        <f t="shared" si="2106"/>
        <v>08/08/2026Antigua GFCDeportivo Guastatoya</v>
      </c>
      <c r="D6518" s="2">
        <v>46243</v>
      </c>
      <c r="E6518" s="3">
        <v>4.1666666666666664E-2</v>
      </c>
      <c r="F6518" t="s">
        <v>2475</v>
      </c>
      <c r="G6518" t="s">
        <v>3288</v>
      </c>
      <c r="H6518">
        <v>1</v>
      </c>
      <c r="I6518">
        <v>0</v>
      </c>
      <c r="J6518">
        <v>2</v>
      </c>
      <c r="K6518">
        <v>0</v>
      </c>
      <c r="L6518" s="30" t="str">
        <f t="shared" si="2104"/>
        <v>08/08/2026</v>
      </c>
      <c r="M6518" s="31">
        <f t="shared" si="2105"/>
        <v>0.91666666666666663</v>
      </c>
      <c r="N6518" t="str">
        <f t="shared" si="2087"/>
        <v>2 - 0</v>
      </c>
      <c r="O6518" t="str">
        <f t="shared" si="2088"/>
        <v>Green</v>
      </c>
      <c r="P6518" t="str">
        <f t="shared" si="2089"/>
        <v>Red</v>
      </c>
      <c r="Q6518" t="str">
        <f t="shared" si="2090"/>
        <v>Red</v>
      </c>
      <c r="R6518" t="str">
        <f t="shared" si="2091"/>
        <v>Green</v>
      </c>
      <c r="S6518" t="str">
        <f t="shared" si="2092"/>
        <v>Red</v>
      </c>
      <c r="T6518" t="str">
        <f t="shared" si="2093"/>
        <v>Green</v>
      </c>
      <c r="U6518" t="str">
        <f t="shared" si="2094"/>
        <v>Green</v>
      </c>
      <c r="V6518" t="str">
        <f t="shared" si="2095"/>
        <v>Red</v>
      </c>
      <c r="W6518" t="str">
        <f t="shared" si="2096"/>
        <v>Red</v>
      </c>
      <c r="X6518" t="str">
        <f t="shared" si="2097"/>
        <v>Green</v>
      </c>
      <c r="Y6518" t="str">
        <f t="shared" si="2098"/>
        <v>Green</v>
      </c>
      <c r="Z6518" t="str">
        <f t="shared" si="2099"/>
        <v>Red</v>
      </c>
      <c r="AA6518" t="str">
        <f t="shared" si="2100"/>
        <v>Green</v>
      </c>
      <c r="AB6518" t="str">
        <f t="shared" si="2101"/>
        <v>Green</v>
      </c>
      <c r="AC6518" t="str">
        <f t="shared" si="2102"/>
        <v>Red</v>
      </c>
      <c r="AD6518" t="str">
        <f t="shared" si="2103"/>
        <v>Green</v>
      </c>
    </row>
    <row r="6519" spans="1:30" x14ac:dyDescent="0.3">
      <c r="A6519" t="str">
        <f t="shared" si="2106"/>
        <v>08/08/2026Atletico MoreliaArmadillos Cancun</v>
      </c>
      <c r="D6519" s="2">
        <v>46243</v>
      </c>
      <c r="E6519" s="3">
        <v>4.1666666666666664E-2</v>
      </c>
      <c r="F6519" t="s">
        <v>3407</v>
      </c>
      <c r="G6519" t="s">
        <v>3410</v>
      </c>
      <c r="H6519">
        <v>1</v>
      </c>
      <c r="I6519">
        <v>1</v>
      </c>
      <c r="J6519">
        <v>4</v>
      </c>
      <c r="K6519">
        <v>1</v>
      </c>
      <c r="L6519" s="30" t="str">
        <f t="shared" si="2104"/>
        <v>08/08/2026</v>
      </c>
      <c r="M6519" s="31">
        <f t="shared" si="2105"/>
        <v>0.91666666666666663</v>
      </c>
      <c r="N6519" t="str">
        <f t="shared" si="2087"/>
        <v>4 - 1</v>
      </c>
      <c r="O6519" t="str">
        <f t="shared" si="2088"/>
        <v>Green</v>
      </c>
      <c r="P6519" t="str">
        <f t="shared" si="2089"/>
        <v>Red</v>
      </c>
      <c r="Q6519" t="str">
        <f t="shared" si="2090"/>
        <v>Red</v>
      </c>
      <c r="R6519" t="str">
        <f t="shared" si="2091"/>
        <v>Green</v>
      </c>
      <c r="S6519" t="str">
        <f t="shared" si="2092"/>
        <v>Red</v>
      </c>
      <c r="T6519" t="str">
        <f t="shared" si="2093"/>
        <v>Green</v>
      </c>
      <c r="U6519" t="str">
        <f t="shared" si="2094"/>
        <v>Red</v>
      </c>
      <c r="V6519" t="str">
        <f t="shared" si="2095"/>
        <v>Green</v>
      </c>
      <c r="W6519" t="str">
        <f t="shared" si="2096"/>
        <v>Red</v>
      </c>
      <c r="X6519" t="str">
        <f t="shared" si="2097"/>
        <v>Green</v>
      </c>
      <c r="Y6519" t="str">
        <f t="shared" si="2098"/>
        <v>Green</v>
      </c>
      <c r="Z6519" t="str">
        <f t="shared" si="2099"/>
        <v>Green</v>
      </c>
      <c r="AA6519" t="str">
        <f t="shared" si="2100"/>
        <v>Red</v>
      </c>
      <c r="AB6519" t="str">
        <f t="shared" si="2101"/>
        <v>Red</v>
      </c>
      <c r="AC6519" t="str">
        <f t="shared" si="2102"/>
        <v>Green</v>
      </c>
      <c r="AD6519" t="str">
        <f t="shared" si="2103"/>
        <v>Red</v>
      </c>
    </row>
    <row r="6520" spans="1:30" x14ac:dyDescent="0.3">
      <c r="A6520" t="str">
        <f t="shared" si="2106"/>
        <v>08/08/2026Broadmeadow Magic ReservesKahibah FC Reserves</v>
      </c>
      <c r="D6520" s="2">
        <v>46243</v>
      </c>
      <c r="E6520" s="3">
        <v>4.1666666666666664E-2</v>
      </c>
      <c r="F6520" t="s">
        <v>2889</v>
      </c>
      <c r="G6520" t="s">
        <v>897</v>
      </c>
      <c r="H6520">
        <v>3</v>
      </c>
      <c r="I6520">
        <v>0</v>
      </c>
      <c r="J6520">
        <v>4</v>
      </c>
      <c r="K6520">
        <v>1</v>
      </c>
      <c r="L6520" s="30" t="str">
        <f t="shared" si="2104"/>
        <v>08/08/2026</v>
      </c>
      <c r="M6520" s="31">
        <f t="shared" si="2105"/>
        <v>0.91666666666666663</v>
      </c>
      <c r="N6520" t="str">
        <f t="shared" si="2087"/>
        <v>4 - 1</v>
      </c>
      <c r="O6520" t="str">
        <f t="shared" si="2088"/>
        <v>Green</v>
      </c>
      <c r="P6520" t="str">
        <f t="shared" si="2089"/>
        <v>Red</v>
      </c>
      <c r="Q6520" t="str">
        <f t="shared" si="2090"/>
        <v>Red</v>
      </c>
      <c r="R6520" t="str">
        <f t="shared" si="2091"/>
        <v>Green</v>
      </c>
      <c r="S6520" t="str">
        <f t="shared" si="2092"/>
        <v>Red</v>
      </c>
      <c r="T6520" t="str">
        <f t="shared" si="2093"/>
        <v>Green</v>
      </c>
      <c r="U6520" t="str">
        <f t="shared" si="2094"/>
        <v>Green</v>
      </c>
      <c r="V6520" t="str">
        <f t="shared" si="2095"/>
        <v>Red</v>
      </c>
      <c r="W6520" t="str">
        <f t="shared" si="2096"/>
        <v>Red</v>
      </c>
      <c r="X6520" t="str">
        <f t="shared" si="2097"/>
        <v>Green</v>
      </c>
      <c r="Y6520" t="str">
        <f t="shared" si="2098"/>
        <v>Green</v>
      </c>
      <c r="Z6520" t="str">
        <f t="shared" si="2099"/>
        <v>Green</v>
      </c>
      <c r="AA6520" t="str">
        <f t="shared" si="2100"/>
        <v>Red</v>
      </c>
      <c r="AB6520" t="str">
        <f t="shared" si="2101"/>
        <v>Red</v>
      </c>
      <c r="AC6520" t="str">
        <f t="shared" si="2102"/>
        <v>Green</v>
      </c>
      <c r="AD6520" t="str">
        <f t="shared" si="2103"/>
        <v>Red</v>
      </c>
    </row>
    <row r="6521" spans="1:30" x14ac:dyDescent="0.3">
      <c r="A6521" t="str">
        <f t="shared" si="2106"/>
        <v>08/08/2026CD Luis Angel FirpoMunicipal Limeno</v>
      </c>
      <c r="D6521" s="2">
        <v>46243</v>
      </c>
      <c r="E6521" s="3">
        <v>4.1666666666666664E-2</v>
      </c>
      <c r="F6521" t="s">
        <v>4682</v>
      </c>
      <c r="G6521" t="s">
        <v>2415</v>
      </c>
      <c r="H6521">
        <v>1</v>
      </c>
      <c r="I6521">
        <v>0</v>
      </c>
      <c r="J6521">
        <v>2</v>
      </c>
      <c r="K6521">
        <v>0</v>
      </c>
      <c r="L6521" s="30" t="str">
        <f t="shared" si="2104"/>
        <v>08/08/2026</v>
      </c>
      <c r="M6521" s="31">
        <f t="shared" si="2105"/>
        <v>0.91666666666666663</v>
      </c>
      <c r="N6521" t="str">
        <f t="shared" si="2087"/>
        <v>2 - 0</v>
      </c>
      <c r="O6521" t="str">
        <f t="shared" si="2088"/>
        <v>Green</v>
      </c>
      <c r="P6521" t="str">
        <f t="shared" si="2089"/>
        <v>Red</v>
      </c>
      <c r="Q6521" t="str">
        <f t="shared" si="2090"/>
        <v>Red</v>
      </c>
      <c r="R6521" t="str">
        <f t="shared" si="2091"/>
        <v>Green</v>
      </c>
      <c r="S6521" t="str">
        <f t="shared" si="2092"/>
        <v>Red</v>
      </c>
      <c r="T6521" t="str">
        <f t="shared" si="2093"/>
        <v>Green</v>
      </c>
      <c r="U6521" t="str">
        <f t="shared" si="2094"/>
        <v>Green</v>
      </c>
      <c r="V6521" t="str">
        <f t="shared" si="2095"/>
        <v>Red</v>
      </c>
      <c r="W6521" t="str">
        <f t="shared" si="2096"/>
        <v>Red</v>
      </c>
      <c r="X6521" t="str">
        <f t="shared" si="2097"/>
        <v>Green</v>
      </c>
      <c r="Y6521" t="str">
        <f t="shared" si="2098"/>
        <v>Green</v>
      </c>
      <c r="Z6521" t="str">
        <f t="shared" si="2099"/>
        <v>Red</v>
      </c>
      <c r="AA6521" t="str">
        <f t="shared" si="2100"/>
        <v>Green</v>
      </c>
      <c r="AB6521" t="str">
        <f t="shared" si="2101"/>
        <v>Green</v>
      </c>
      <c r="AC6521" t="str">
        <f t="shared" si="2102"/>
        <v>Red</v>
      </c>
      <c r="AD6521" t="str">
        <f t="shared" si="2103"/>
        <v>Green</v>
      </c>
    </row>
    <row r="6522" spans="1:30" x14ac:dyDescent="0.3">
      <c r="A6522" t="str">
        <f t="shared" si="2106"/>
        <v>08/08/2026Colorado Rapids IISaint Louis City II</v>
      </c>
      <c r="D6522" s="2">
        <v>46243</v>
      </c>
      <c r="E6522" s="3">
        <v>4.1666666666666664E-2</v>
      </c>
      <c r="F6522" t="s">
        <v>1230</v>
      </c>
      <c r="G6522" t="s">
        <v>4700</v>
      </c>
      <c r="H6522">
        <v>0</v>
      </c>
      <c r="I6522">
        <v>0</v>
      </c>
      <c r="J6522">
        <v>0</v>
      </c>
      <c r="K6522">
        <v>0</v>
      </c>
      <c r="L6522" s="30" t="str">
        <f t="shared" si="2104"/>
        <v>08/08/2026</v>
      </c>
      <c r="M6522" s="31">
        <f t="shared" si="2105"/>
        <v>0.91666666666666663</v>
      </c>
      <c r="N6522" t="str">
        <f t="shared" si="2087"/>
        <v>0 - 0</v>
      </c>
      <c r="O6522" t="str">
        <f t="shared" si="2088"/>
        <v>Red</v>
      </c>
      <c r="P6522" t="str">
        <f t="shared" si="2089"/>
        <v>Green</v>
      </c>
      <c r="Q6522" t="str">
        <f t="shared" si="2090"/>
        <v>Red</v>
      </c>
      <c r="R6522" t="str">
        <f t="shared" si="2091"/>
        <v>Green</v>
      </c>
      <c r="S6522" t="str">
        <f t="shared" si="2092"/>
        <v>Green</v>
      </c>
      <c r="T6522" t="str">
        <f t="shared" si="2093"/>
        <v>Red</v>
      </c>
      <c r="U6522" t="str">
        <f t="shared" si="2094"/>
        <v>Red</v>
      </c>
      <c r="V6522" t="str">
        <f t="shared" si="2095"/>
        <v>Green</v>
      </c>
      <c r="W6522" t="str">
        <f t="shared" si="2096"/>
        <v>Red</v>
      </c>
      <c r="X6522" t="str">
        <f t="shared" si="2097"/>
        <v>Red</v>
      </c>
      <c r="Y6522" t="str">
        <f t="shared" si="2098"/>
        <v>Red</v>
      </c>
      <c r="Z6522" t="str">
        <f t="shared" si="2099"/>
        <v>Red</v>
      </c>
      <c r="AA6522" t="str">
        <f t="shared" si="2100"/>
        <v>Green</v>
      </c>
      <c r="AB6522" t="str">
        <f t="shared" si="2101"/>
        <v>Green</v>
      </c>
      <c r="AC6522" t="str">
        <f t="shared" si="2102"/>
        <v>Red</v>
      </c>
      <c r="AD6522" t="str">
        <f t="shared" si="2103"/>
        <v>Green</v>
      </c>
    </row>
    <row r="6523" spans="1:30" x14ac:dyDescent="0.3">
      <c r="A6523" t="str">
        <f t="shared" si="2106"/>
        <v>08/08/2026El Paso LocomotiveOakland Roots</v>
      </c>
      <c r="D6523" s="2">
        <v>46243</v>
      </c>
      <c r="E6523" s="3">
        <v>4.1666666666666664E-2</v>
      </c>
      <c r="F6523" t="s">
        <v>3690</v>
      </c>
      <c r="G6523" t="s">
        <v>48</v>
      </c>
      <c r="H6523">
        <v>1</v>
      </c>
      <c r="I6523">
        <v>0</v>
      </c>
      <c r="J6523">
        <v>1</v>
      </c>
      <c r="K6523">
        <v>0</v>
      </c>
      <c r="L6523" s="30" t="str">
        <f t="shared" si="2104"/>
        <v>08/08/2026</v>
      </c>
      <c r="M6523" s="31">
        <f t="shared" si="2105"/>
        <v>0.91666666666666663</v>
      </c>
      <c r="N6523" t="str">
        <f t="shared" si="2087"/>
        <v>1 - 0</v>
      </c>
      <c r="O6523" t="str">
        <f t="shared" si="2088"/>
        <v>Green</v>
      </c>
      <c r="P6523" t="str">
        <f t="shared" si="2089"/>
        <v>Red</v>
      </c>
      <c r="Q6523" t="str">
        <f t="shared" si="2090"/>
        <v>Red</v>
      </c>
      <c r="R6523" t="str">
        <f t="shared" si="2091"/>
        <v>Green</v>
      </c>
      <c r="S6523" t="str">
        <f t="shared" si="2092"/>
        <v>Red</v>
      </c>
      <c r="T6523" t="str">
        <f t="shared" si="2093"/>
        <v>Green</v>
      </c>
      <c r="U6523" t="str">
        <f t="shared" si="2094"/>
        <v>Green</v>
      </c>
      <c r="V6523" t="str">
        <f t="shared" si="2095"/>
        <v>Red</v>
      </c>
      <c r="W6523" t="str">
        <f t="shared" si="2096"/>
        <v>Red</v>
      </c>
      <c r="X6523" t="str">
        <f t="shared" si="2097"/>
        <v>Green</v>
      </c>
      <c r="Y6523" t="str">
        <f t="shared" si="2098"/>
        <v>Red</v>
      </c>
      <c r="Z6523" t="str">
        <f t="shared" si="2099"/>
        <v>Red</v>
      </c>
      <c r="AA6523" t="str">
        <f t="shared" si="2100"/>
        <v>Green</v>
      </c>
      <c r="AB6523" t="str">
        <f t="shared" si="2101"/>
        <v>Green</v>
      </c>
      <c r="AC6523" t="str">
        <f t="shared" si="2102"/>
        <v>Red</v>
      </c>
      <c r="AD6523" t="str">
        <f t="shared" si="2103"/>
        <v>Green</v>
      </c>
    </row>
    <row r="6524" spans="1:30" x14ac:dyDescent="0.3">
      <c r="A6524" t="str">
        <f t="shared" si="2106"/>
        <v>08/08/2026GuadalajaraDallas</v>
      </c>
      <c r="D6524" s="2">
        <v>46243</v>
      </c>
      <c r="E6524" s="3">
        <v>4.1666666666666664E-2</v>
      </c>
      <c r="F6524" t="s">
        <v>3398</v>
      </c>
      <c r="G6524" t="s">
        <v>867</v>
      </c>
      <c r="H6524">
        <v>0</v>
      </c>
      <c r="I6524">
        <v>0</v>
      </c>
      <c r="J6524">
        <v>0</v>
      </c>
      <c r="K6524">
        <v>1</v>
      </c>
      <c r="L6524" s="30" t="str">
        <f t="shared" si="2104"/>
        <v>08/08/2026</v>
      </c>
      <c r="M6524" s="31">
        <f t="shared" si="2105"/>
        <v>0.91666666666666663</v>
      </c>
      <c r="N6524" t="str">
        <f t="shared" si="2087"/>
        <v>0 - 1</v>
      </c>
      <c r="O6524" t="str">
        <f t="shared" si="2088"/>
        <v>Red</v>
      </c>
      <c r="P6524" t="str">
        <f t="shared" si="2089"/>
        <v>Red</v>
      </c>
      <c r="Q6524" t="str">
        <f t="shared" si="2090"/>
        <v>Green</v>
      </c>
      <c r="R6524" t="str">
        <f t="shared" si="2091"/>
        <v>Red</v>
      </c>
      <c r="S6524" t="str">
        <f t="shared" si="2092"/>
        <v>Green</v>
      </c>
      <c r="T6524" t="str">
        <f t="shared" si="2093"/>
        <v>Green</v>
      </c>
      <c r="U6524" t="str">
        <f t="shared" si="2094"/>
        <v>Red</v>
      </c>
      <c r="V6524" t="str">
        <f t="shared" si="2095"/>
        <v>Green</v>
      </c>
      <c r="W6524" t="str">
        <f t="shared" si="2096"/>
        <v>Red</v>
      </c>
      <c r="X6524" t="str">
        <f t="shared" si="2097"/>
        <v>Red</v>
      </c>
      <c r="Y6524" t="str">
        <f t="shared" si="2098"/>
        <v>Red</v>
      </c>
      <c r="Z6524" t="str">
        <f t="shared" si="2099"/>
        <v>Red</v>
      </c>
      <c r="AA6524" t="str">
        <f t="shared" si="2100"/>
        <v>Green</v>
      </c>
      <c r="AB6524" t="str">
        <f t="shared" si="2101"/>
        <v>Green</v>
      </c>
      <c r="AC6524" t="str">
        <f t="shared" si="2102"/>
        <v>Red</v>
      </c>
      <c r="AD6524" t="str">
        <f t="shared" si="2103"/>
        <v>Green</v>
      </c>
    </row>
    <row r="6525" spans="1:30" x14ac:dyDescent="0.3">
      <c r="A6525" t="str">
        <f t="shared" si="2106"/>
        <v>08/08/2026Nueva Santa RosaCD Achuapa</v>
      </c>
      <c r="D6525" s="2">
        <v>46243</v>
      </c>
      <c r="E6525" s="3">
        <v>4.1666666666666664E-2</v>
      </c>
      <c r="F6525" t="s">
        <v>6331</v>
      </c>
      <c r="G6525" t="s">
        <v>4559</v>
      </c>
      <c r="H6525">
        <v>0</v>
      </c>
      <c r="I6525">
        <v>0</v>
      </c>
      <c r="J6525">
        <v>2</v>
      </c>
      <c r="K6525">
        <v>0</v>
      </c>
      <c r="L6525" s="30" t="str">
        <f t="shared" si="2104"/>
        <v>08/08/2026</v>
      </c>
      <c r="M6525" s="31">
        <f t="shared" si="2105"/>
        <v>0.91666666666666663</v>
      </c>
      <c r="N6525" t="str">
        <f t="shared" si="2087"/>
        <v>2 - 0</v>
      </c>
      <c r="O6525" t="str">
        <f t="shared" si="2088"/>
        <v>Green</v>
      </c>
      <c r="P6525" t="str">
        <f t="shared" si="2089"/>
        <v>Red</v>
      </c>
      <c r="Q6525" t="str">
        <f t="shared" si="2090"/>
        <v>Red</v>
      </c>
      <c r="R6525" t="str">
        <f t="shared" si="2091"/>
        <v>Green</v>
      </c>
      <c r="S6525" t="str">
        <f t="shared" si="2092"/>
        <v>Red</v>
      </c>
      <c r="T6525" t="str">
        <f t="shared" si="2093"/>
        <v>Green</v>
      </c>
      <c r="U6525" t="str">
        <f t="shared" si="2094"/>
        <v>Red</v>
      </c>
      <c r="V6525" t="str">
        <f t="shared" si="2095"/>
        <v>Green</v>
      </c>
      <c r="W6525" t="str">
        <f t="shared" si="2096"/>
        <v>Red</v>
      </c>
      <c r="X6525" t="str">
        <f t="shared" si="2097"/>
        <v>Red</v>
      </c>
      <c r="Y6525" t="str">
        <f t="shared" si="2098"/>
        <v>Green</v>
      </c>
      <c r="Z6525" t="str">
        <f t="shared" si="2099"/>
        <v>Red</v>
      </c>
      <c r="AA6525" t="str">
        <f t="shared" si="2100"/>
        <v>Green</v>
      </c>
      <c r="AB6525" t="str">
        <f t="shared" si="2101"/>
        <v>Green</v>
      </c>
      <c r="AC6525" t="str">
        <f t="shared" si="2102"/>
        <v>Red</v>
      </c>
      <c r="AD6525" t="str">
        <f t="shared" si="2103"/>
        <v>Green</v>
      </c>
    </row>
    <row r="6526" spans="1:30" x14ac:dyDescent="0.3">
      <c r="A6526" t="str">
        <f t="shared" si="2106"/>
        <v>08/08/2026San BenitoCSD Chiquimulilla</v>
      </c>
      <c r="D6526" s="2">
        <v>46243</v>
      </c>
      <c r="E6526" s="3">
        <v>4.1666666666666664E-2</v>
      </c>
      <c r="F6526" t="s">
        <v>3293</v>
      </c>
      <c r="G6526" t="s">
        <v>6330</v>
      </c>
      <c r="H6526">
        <v>0</v>
      </c>
      <c r="I6526">
        <v>0</v>
      </c>
      <c r="J6526">
        <v>0</v>
      </c>
      <c r="K6526">
        <v>1</v>
      </c>
      <c r="L6526" s="30" t="str">
        <f t="shared" si="2104"/>
        <v>08/08/2026</v>
      </c>
      <c r="M6526" s="31">
        <f t="shared" si="2105"/>
        <v>0.91666666666666663</v>
      </c>
      <c r="N6526" t="str">
        <f t="shared" ref="N6526:N6545" si="2107">J6526&amp;" - "&amp;K6526</f>
        <v>0 - 1</v>
      </c>
      <c r="O6526" t="str">
        <f t="shared" si="2088"/>
        <v>Red</v>
      </c>
      <c r="P6526" t="str">
        <f t="shared" si="2089"/>
        <v>Red</v>
      </c>
      <c r="Q6526" t="str">
        <f t="shared" si="2090"/>
        <v>Green</v>
      </c>
      <c r="R6526" t="str">
        <f t="shared" si="2091"/>
        <v>Red</v>
      </c>
      <c r="S6526" t="str">
        <f t="shared" si="2092"/>
        <v>Green</v>
      </c>
      <c r="T6526" t="str">
        <f t="shared" si="2093"/>
        <v>Green</v>
      </c>
      <c r="U6526" t="str">
        <f t="shared" si="2094"/>
        <v>Red</v>
      </c>
      <c r="V6526" t="str">
        <f t="shared" si="2095"/>
        <v>Green</v>
      </c>
      <c r="W6526" t="str">
        <f t="shared" si="2096"/>
        <v>Red</v>
      </c>
      <c r="X6526" t="str">
        <f t="shared" si="2097"/>
        <v>Red</v>
      </c>
      <c r="Y6526" t="str">
        <f t="shared" si="2098"/>
        <v>Red</v>
      </c>
      <c r="Z6526" t="str">
        <f t="shared" si="2099"/>
        <v>Red</v>
      </c>
      <c r="AA6526" t="str">
        <f t="shared" si="2100"/>
        <v>Green</v>
      </c>
      <c r="AB6526" t="str">
        <f t="shared" si="2101"/>
        <v>Green</v>
      </c>
      <c r="AC6526" t="str">
        <f t="shared" si="2102"/>
        <v>Red</v>
      </c>
      <c r="AD6526" t="str">
        <f t="shared" si="2103"/>
        <v>Green</v>
      </c>
    </row>
    <row r="6527" spans="1:30" x14ac:dyDescent="0.3">
      <c r="A6527" t="str">
        <f t="shared" si="2106"/>
        <v>08/08/2026Sport BoysAlianza Lima</v>
      </c>
      <c r="D6527" s="2">
        <v>46243</v>
      </c>
      <c r="E6527" s="3">
        <v>4.1666666666666664E-2</v>
      </c>
      <c r="F6527" t="s">
        <v>756</v>
      </c>
      <c r="G6527" t="s">
        <v>1176</v>
      </c>
      <c r="H6527">
        <v>1</v>
      </c>
      <c r="I6527">
        <v>0</v>
      </c>
      <c r="J6527">
        <v>1</v>
      </c>
      <c r="K6527">
        <v>1</v>
      </c>
      <c r="L6527" s="30" t="str">
        <f t="shared" si="2104"/>
        <v>08/08/2026</v>
      </c>
      <c r="M6527" s="31">
        <f t="shared" si="2105"/>
        <v>0.91666666666666663</v>
      </c>
      <c r="N6527" t="str">
        <f t="shared" si="2107"/>
        <v>1 - 1</v>
      </c>
      <c r="O6527" t="str">
        <f t="shared" si="2088"/>
        <v>Red</v>
      </c>
      <c r="P6527" t="str">
        <f t="shared" si="2089"/>
        <v>Green</v>
      </c>
      <c r="Q6527" t="str">
        <f t="shared" si="2090"/>
        <v>Red</v>
      </c>
      <c r="R6527" t="str">
        <f t="shared" si="2091"/>
        <v>Green</v>
      </c>
      <c r="S6527" t="str">
        <f t="shared" si="2092"/>
        <v>Green</v>
      </c>
      <c r="T6527" t="str">
        <f t="shared" si="2093"/>
        <v>Red</v>
      </c>
      <c r="U6527" t="str">
        <f t="shared" si="2094"/>
        <v>Green</v>
      </c>
      <c r="V6527" t="str">
        <f t="shared" si="2095"/>
        <v>Red</v>
      </c>
      <c r="W6527" t="str">
        <f t="shared" si="2096"/>
        <v>Red</v>
      </c>
      <c r="X6527" t="str">
        <f t="shared" si="2097"/>
        <v>Green</v>
      </c>
      <c r="Y6527" t="str">
        <f t="shared" si="2098"/>
        <v>Green</v>
      </c>
      <c r="Z6527" t="str">
        <f t="shared" si="2099"/>
        <v>Red</v>
      </c>
      <c r="AA6527" t="str">
        <f t="shared" si="2100"/>
        <v>Green</v>
      </c>
      <c r="AB6527" t="str">
        <f t="shared" si="2101"/>
        <v>Green</v>
      </c>
      <c r="AC6527" t="str">
        <f t="shared" si="2102"/>
        <v>Green</v>
      </c>
      <c r="AD6527" t="str">
        <f t="shared" si="2103"/>
        <v>Red</v>
      </c>
    </row>
    <row r="6528" spans="1:30" x14ac:dyDescent="0.3">
      <c r="A6528" t="str">
        <f t="shared" si="2106"/>
        <v>08/08/2026Tampico MaderoCruz Azul Hidalgo</v>
      </c>
      <c r="D6528" s="2">
        <v>46243</v>
      </c>
      <c r="E6528" s="3">
        <v>4.1666666666666664E-2</v>
      </c>
      <c r="F6528" t="s">
        <v>3411</v>
      </c>
      <c r="G6528" t="s">
        <v>4699</v>
      </c>
      <c r="H6528">
        <v>2</v>
      </c>
      <c r="I6528">
        <v>0</v>
      </c>
      <c r="J6528">
        <v>3</v>
      </c>
      <c r="K6528">
        <v>0</v>
      </c>
      <c r="L6528" s="30" t="str">
        <f t="shared" si="2104"/>
        <v>08/08/2026</v>
      </c>
      <c r="M6528" s="31">
        <f t="shared" si="2105"/>
        <v>0.91666666666666663</v>
      </c>
      <c r="N6528" t="str">
        <f t="shared" si="2107"/>
        <v>3 - 0</v>
      </c>
      <c r="O6528" t="str">
        <f t="shared" si="2088"/>
        <v>Green</v>
      </c>
      <c r="P6528" t="str">
        <f t="shared" si="2089"/>
        <v>Red</v>
      </c>
      <c r="Q6528" t="str">
        <f t="shared" si="2090"/>
        <v>Red</v>
      </c>
      <c r="R6528" t="str">
        <f t="shared" si="2091"/>
        <v>Green</v>
      </c>
      <c r="S6528" t="str">
        <f t="shared" si="2092"/>
        <v>Red</v>
      </c>
      <c r="T6528" t="str">
        <f t="shared" si="2093"/>
        <v>Green</v>
      </c>
      <c r="U6528" t="str">
        <f t="shared" si="2094"/>
        <v>Green</v>
      </c>
      <c r="V6528" t="str">
        <f t="shared" si="2095"/>
        <v>Red</v>
      </c>
      <c r="W6528" t="str">
        <f t="shared" si="2096"/>
        <v>Red</v>
      </c>
      <c r="X6528" t="str">
        <f t="shared" si="2097"/>
        <v>Green</v>
      </c>
      <c r="Y6528" t="str">
        <f t="shared" si="2098"/>
        <v>Green</v>
      </c>
      <c r="Z6528" t="str">
        <f t="shared" si="2099"/>
        <v>Green</v>
      </c>
      <c r="AA6528" t="str">
        <f t="shared" si="2100"/>
        <v>Red</v>
      </c>
      <c r="AB6528" t="str">
        <f t="shared" si="2101"/>
        <v>Green</v>
      </c>
      <c r="AC6528" t="str">
        <f t="shared" si="2102"/>
        <v>Red</v>
      </c>
      <c r="AD6528" t="str">
        <f t="shared" si="2103"/>
        <v>Green</v>
      </c>
    </row>
    <row r="6529" spans="1:30" x14ac:dyDescent="0.3">
      <c r="A6529" t="str">
        <f t="shared" si="2106"/>
        <v>08/08/2026AC BoiseForward Madison</v>
      </c>
      <c r="D6529" s="2">
        <v>46243</v>
      </c>
      <c r="E6529" s="3">
        <v>6.25E-2</v>
      </c>
      <c r="F6529" t="s">
        <v>3700</v>
      </c>
      <c r="G6529" t="s">
        <v>3698</v>
      </c>
      <c r="H6529">
        <v>1</v>
      </c>
      <c r="I6529">
        <v>0</v>
      </c>
      <c r="J6529">
        <v>2</v>
      </c>
      <c r="K6529">
        <v>1</v>
      </c>
      <c r="L6529" s="30" t="str">
        <f t="shared" si="2104"/>
        <v>08/08/2026</v>
      </c>
      <c r="M6529" s="31">
        <f t="shared" si="2105"/>
        <v>0.9375</v>
      </c>
      <c r="N6529" t="str">
        <f t="shared" si="2107"/>
        <v>2 - 1</v>
      </c>
      <c r="O6529" t="str">
        <f t="shared" si="2088"/>
        <v>Green</v>
      </c>
      <c r="P6529" t="str">
        <f t="shared" si="2089"/>
        <v>Red</v>
      </c>
      <c r="Q6529" t="str">
        <f t="shared" si="2090"/>
        <v>Red</v>
      </c>
      <c r="R6529" t="str">
        <f t="shared" si="2091"/>
        <v>Green</v>
      </c>
      <c r="S6529" t="str">
        <f t="shared" si="2092"/>
        <v>Red</v>
      </c>
      <c r="T6529" t="str">
        <f t="shared" si="2093"/>
        <v>Green</v>
      </c>
      <c r="U6529" t="str">
        <f t="shared" si="2094"/>
        <v>Green</v>
      </c>
      <c r="V6529" t="str">
        <f t="shared" si="2095"/>
        <v>Red</v>
      </c>
      <c r="W6529" t="str">
        <f t="shared" si="2096"/>
        <v>Red</v>
      </c>
      <c r="X6529" t="str">
        <f t="shared" si="2097"/>
        <v>Green</v>
      </c>
      <c r="Y6529" t="str">
        <f t="shared" si="2098"/>
        <v>Green</v>
      </c>
      <c r="Z6529" t="str">
        <f t="shared" si="2099"/>
        <v>Green</v>
      </c>
      <c r="AA6529" t="str">
        <f t="shared" si="2100"/>
        <v>Red</v>
      </c>
      <c r="AB6529" t="str">
        <f t="shared" si="2101"/>
        <v>Green</v>
      </c>
      <c r="AC6529" t="str">
        <f t="shared" si="2102"/>
        <v>Green</v>
      </c>
      <c r="AD6529" t="str">
        <f t="shared" si="2103"/>
        <v>Red</v>
      </c>
    </row>
    <row r="6530" spans="1:30" x14ac:dyDescent="0.3">
      <c r="A6530" t="str">
        <f t="shared" si="2106"/>
        <v>08/08/2026Deportivo PastoDeportivo Cali</v>
      </c>
      <c r="D6530" s="2">
        <v>46243</v>
      </c>
      <c r="E6530" s="3">
        <v>6.25E-2</v>
      </c>
      <c r="F6530" t="s">
        <v>423</v>
      </c>
      <c r="G6530" t="s">
        <v>205</v>
      </c>
      <c r="H6530">
        <v>0</v>
      </c>
      <c r="I6530">
        <v>1</v>
      </c>
      <c r="J6530">
        <v>0</v>
      </c>
      <c r="K6530">
        <v>2</v>
      </c>
      <c r="L6530" s="30" t="str">
        <f t="shared" si="2104"/>
        <v>08/08/2026</v>
      </c>
      <c r="M6530" s="31">
        <f t="shared" si="2105"/>
        <v>0.9375</v>
      </c>
      <c r="N6530" t="str">
        <f t="shared" si="2107"/>
        <v>0 - 2</v>
      </c>
      <c r="O6530" t="str">
        <f t="shared" ref="O6530:O6545" si="2108">IF($J6530&gt;$K6530,"Green","Red")</f>
        <v>Red</v>
      </c>
      <c r="P6530" t="str">
        <f t="shared" ref="P6530:P6545" si="2109">IF($J6530=$K6530,"Green","Red")</f>
        <v>Red</v>
      </c>
      <c r="Q6530" t="str">
        <f t="shared" ref="Q6530:Q6545" si="2110">IF($J6530&lt;$K6530,"Green","Red")</f>
        <v>Green</v>
      </c>
      <c r="R6530" t="str">
        <f t="shared" ref="R6530:R6545" si="2111">IF($J6530&gt;=$K6530,"Green","Red")</f>
        <v>Red</v>
      </c>
      <c r="S6530" t="str">
        <f t="shared" ref="S6530:S6545" si="2112">IF($J6530&lt;=$K6530,"Green","Red")</f>
        <v>Green</v>
      </c>
      <c r="T6530" t="str">
        <f t="shared" ref="T6530:T6545" si="2113">IF(OR($J6530&gt;$K6530,$J6530&lt;$K6530),"Green","Red")</f>
        <v>Green</v>
      </c>
      <c r="U6530" t="str">
        <f t="shared" ref="U6530:U6545" si="2114">IF($H6530&gt;$I6530,"Green","Red")</f>
        <v>Red</v>
      </c>
      <c r="V6530" t="str">
        <f t="shared" ref="V6530:V6545" si="2115">IF($H6530=$I6530,"Green","Red")</f>
        <v>Red</v>
      </c>
      <c r="W6530" t="str">
        <f t="shared" ref="W6530:W6545" si="2116">IF($H6530&lt;$I6530,"Green","Red")</f>
        <v>Green</v>
      </c>
      <c r="X6530" t="str">
        <f t="shared" ref="X6530:X6545" si="2117">IF($H6530+$I6530&gt;0,"Green","Red")</f>
        <v>Green</v>
      </c>
      <c r="Y6530" t="str">
        <f t="shared" ref="Y6530:Y6545" si="2118">IF($J6530+$K6530&gt;1.5,"Green","Red")</f>
        <v>Green</v>
      </c>
      <c r="Z6530" t="str">
        <f t="shared" ref="Z6530:Z6545" si="2119">IF($J6530+$K6530&gt;2.5,"Green","Red")</f>
        <v>Red</v>
      </c>
      <c r="AA6530" t="str">
        <f t="shared" ref="AA6530:AA6545" si="2120">IF($J6530+$K6530&lt;2.5,"Green","Red")</f>
        <v>Green</v>
      </c>
      <c r="AB6530" t="str">
        <f t="shared" ref="AB6530:AB6545" si="2121">IF($J6530+$K6530&lt;3.5,"Green","Red")</f>
        <v>Green</v>
      </c>
      <c r="AC6530" t="str">
        <f t="shared" ref="AC6530:AC6545" si="2122">IF(AND($J6530&gt;0,$K6530&gt;0),"Green","Red")</f>
        <v>Red</v>
      </c>
      <c r="AD6530" t="str">
        <f t="shared" ref="AD6530:AD6545" si="2123">IF(OR($J6530=0,$K6530=0),"Green","Red")</f>
        <v>Green</v>
      </c>
    </row>
    <row r="6531" spans="1:30" x14ac:dyDescent="0.3">
      <c r="A6531" t="str">
        <f t="shared" si="2106"/>
        <v>08/08/2026Real EspanaPolicia Nacional</v>
      </c>
      <c r="D6531" s="2">
        <v>46243</v>
      </c>
      <c r="E6531" s="3">
        <v>6.25E-2</v>
      </c>
      <c r="F6531" t="s">
        <v>5532</v>
      </c>
      <c r="G6531" t="s">
        <v>6165</v>
      </c>
      <c r="H6531">
        <v>1</v>
      </c>
      <c r="I6531">
        <v>0</v>
      </c>
      <c r="J6531">
        <v>2</v>
      </c>
      <c r="K6531">
        <v>0</v>
      </c>
      <c r="L6531" s="30" t="str">
        <f t="shared" si="2104"/>
        <v>08/08/2026</v>
      </c>
      <c r="M6531" s="31">
        <f t="shared" si="2105"/>
        <v>0.9375</v>
      </c>
      <c r="N6531" t="str">
        <f t="shared" si="2107"/>
        <v>2 - 0</v>
      </c>
      <c r="O6531" t="str">
        <f t="shared" si="2108"/>
        <v>Green</v>
      </c>
      <c r="P6531" t="str">
        <f t="shared" si="2109"/>
        <v>Red</v>
      </c>
      <c r="Q6531" t="str">
        <f t="shared" si="2110"/>
        <v>Red</v>
      </c>
      <c r="R6531" t="str">
        <f t="shared" si="2111"/>
        <v>Green</v>
      </c>
      <c r="S6531" t="str">
        <f t="shared" si="2112"/>
        <v>Red</v>
      </c>
      <c r="T6531" t="str">
        <f t="shared" si="2113"/>
        <v>Green</v>
      </c>
      <c r="U6531" t="str">
        <f t="shared" si="2114"/>
        <v>Green</v>
      </c>
      <c r="V6531" t="str">
        <f t="shared" si="2115"/>
        <v>Red</v>
      </c>
      <c r="W6531" t="str">
        <f t="shared" si="2116"/>
        <v>Red</v>
      </c>
      <c r="X6531" t="str">
        <f t="shared" si="2117"/>
        <v>Green</v>
      </c>
      <c r="Y6531" t="str">
        <f t="shared" si="2118"/>
        <v>Green</v>
      </c>
      <c r="Z6531" t="str">
        <f t="shared" si="2119"/>
        <v>Red</v>
      </c>
      <c r="AA6531" t="str">
        <f t="shared" si="2120"/>
        <v>Green</v>
      </c>
      <c r="AB6531" t="str">
        <f t="shared" si="2121"/>
        <v>Green</v>
      </c>
      <c r="AC6531" t="str">
        <f t="shared" si="2122"/>
        <v>Red</v>
      </c>
      <c r="AD6531" t="str">
        <f t="shared" si="2123"/>
        <v>Green</v>
      </c>
    </row>
    <row r="6532" spans="1:30" x14ac:dyDescent="0.3">
      <c r="A6532" t="str">
        <f t="shared" si="2106"/>
        <v>08/08/2026UMECITArabe Unido</v>
      </c>
      <c r="D6532" s="2">
        <v>46243</v>
      </c>
      <c r="E6532" s="3">
        <v>6.25E-2</v>
      </c>
      <c r="F6532" t="s">
        <v>774</v>
      </c>
      <c r="G6532" t="s">
        <v>2534</v>
      </c>
      <c r="H6532">
        <v>0</v>
      </c>
      <c r="I6532">
        <v>0</v>
      </c>
      <c r="J6532">
        <v>0</v>
      </c>
      <c r="K6532">
        <v>0</v>
      </c>
      <c r="L6532" s="30" t="str">
        <f t="shared" si="2104"/>
        <v>08/08/2026</v>
      </c>
      <c r="M6532" s="31">
        <f t="shared" si="2105"/>
        <v>0.9375</v>
      </c>
      <c r="N6532" t="str">
        <f t="shared" si="2107"/>
        <v>0 - 0</v>
      </c>
      <c r="O6532" t="str">
        <f t="shared" si="2108"/>
        <v>Red</v>
      </c>
      <c r="P6532" t="str">
        <f t="shared" si="2109"/>
        <v>Green</v>
      </c>
      <c r="Q6532" t="str">
        <f t="shared" si="2110"/>
        <v>Red</v>
      </c>
      <c r="R6532" t="str">
        <f t="shared" si="2111"/>
        <v>Green</v>
      </c>
      <c r="S6532" t="str">
        <f t="shared" si="2112"/>
        <v>Green</v>
      </c>
      <c r="T6532" t="str">
        <f t="shared" si="2113"/>
        <v>Red</v>
      </c>
      <c r="U6532" t="str">
        <f t="shared" si="2114"/>
        <v>Red</v>
      </c>
      <c r="V6532" t="str">
        <f t="shared" si="2115"/>
        <v>Green</v>
      </c>
      <c r="W6532" t="str">
        <f t="shared" si="2116"/>
        <v>Red</v>
      </c>
      <c r="X6532" t="str">
        <f t="shared" si="2117"/>
        <v>Red</v>
      </c>
      <c r="Y6532" t="str">
        <f t="shared" si="2118"/>
        <v>Red</v>
      </c>
      <c r="Z6532" t="str">
        <f t="shared" si="2119"/>
        <v>Red</v>
      </c>
      <c r="AA6532" t="str">
        <f t="shared" si="2120"/>
        <v>Green</v>
      </c>
      <c r="AB6532" t="str">
        <f t="shared" si="2121"/>
        <v>Green</v>
      </c>
      <c r="AC6532" t="str">
        <f t="shared" si="2122"/>
        <v>Red</v>
      </c>
      <c r="AD6532" t="str">
        <f t="shared" si="2123"/>
        <v>Green</v>
      </c>
    </row>
    <row r="6533" spans="1:30" x14ac:dyDescent="0.3">
      <c r="A6533" t="str">
        <f t="shared" si="2106"/>
        <v>08/08/2026Monterey BayNew Mexico</v>
      </c>
      <c r="D6533" s="2">
        <v>46243</v>
      </c>
      <c r="E6533" s="3">
        <v>8.3333333333333329E-2</v>
      </c>
      <c r="F6533" t="s">
        <v>3692</v>
      </c>
      <c r="G6533" t="s">
        <v>3685</v>
      </c>
      <c r="H6533">
        <v>1</v>
      </c>
      <c r="I6533">
        <v>1</v>
      </c>
      <c r="J6533">
        <v>2</v>
      </c>
      <c r="K6533">
        <v>5</v>
      </c>
      <c r="L6533" s="30" t="str">
        <f t="shared" si="2104"/>
        <v>08/08/2026</v>
      </c>
      <c r="M6533" s="31">
        <f t="shared" si="2105"/>
        <v>0.95833333333333326</v>
      </c>
      <c r="N6533" t="str">
        <f t="shared" si="2107"/>
        <v>2 - 5</v>
      </c>
      <c r="O6533" t="str">
        <f t="shared" si="2108"/>
        <v>Red</v>
      </c>
      <c r="P6533" t="str">
        <f t="shared" si="2109"/>
        <v>Red</v>
      </c>
      <c r="Q6533" t="str">
        <f t="shared" si="2110"/>
        <v>Green</v>
      </c>
      <c r="R6533" t="str">
        <f t="shared" si="2111"/>
        <v>Red</v>
      </c>
      <c r="S6533" t="str">
        <f t="shared" si="2112"/>
        <v>Green</v>
      </c>
      <c r="T6533" t="str">
        <f t="shared" si="2113"/>
        <v>Green</v>
      </c>
      <c r="U6533" t="str">
        <f t="shared" si="2114"/>
        <v>Red</v>
      </c>
      <c r="V6533" t="str">
        <f t="shared" si="2115"/>
        <v>Green</v>
      </c>
      <c r="W6533" t="str">
        <f t="shared" si="2116"/>
        <v>Red</v>
      </c>
      <c r="X6533" t="str">
        <f t="shared" si="2117"/>
        <v>Green</v>
      </c>
      <c r="Y6533" t="str">
        <f t="shared" si="2118"/>
        <v>Green</v>
      </c>
      <c r="Z6533" t="str">
        <f t="shared" si="2119"/>
        <v>Green</v>
      </c>
      <c r="AA6533" t="str">
        <f t="shared" si="2120"/>
        <v>Red</v>
      </c>
      <c r="AB6533" t="str">
        <f t="shared" si="2121"/>
        <v>Red</v>
      </c>
      <c r="AC6533" t="str">
        <f t="shared" si="2122"/>
        <v>Green</v>
      </c>
      <c r="AD6533" t="str">
        <f t="shared" si="2123"/>
        <v>Red</v>
      </c>
    </row>
    <row r="6534" spans="1:30" x14ac:dyDescent="0.3">
      <c r="A6534" t="str">
        <f t="shared" si="2106"/>
        <v>08/08/2026Orange County BluesTampa Bay Rowdies</v>
      </c>
      <c r="D6534" s="2">
        <v>46243</v>
      </c>
      <c r="E6534" s="3">
        <v>8.3333333333333329E-2</v>
      </c>
      <c r="F6534" t="s">
        <v>3693</v>
      </c>
      <c r="G6534" t="s">
        <v>764</v>
      </c>
      <c r="H6534">
        <v>0</v>
      </c>
      <c r="I6534">
        <v>1</v>
      </c>
      <c r="J6534">
        <v>0</v>
      </c>
      <c r="K6534">
        <v>3</v>
      </c>
      <c r="L6534" s="30" t="str">
        <f t="shared" si="2104"/>
        <v>08/08/2026</v>
      </c>
      <c r="M6534" s="31">
        <f t="shared" si="2105"/>
        <v>0.95833333333333326</v>
      </c>
      <c r="N6534" t="str">
        <f t="shared" si="2107"/>
        <v>0 - 3</v>
      </c>
      <c r="O6534" t="str">
        <f t="shared" si="2108"/>
        <v>Red</v>
      </c>
      <c r="P6534" t="str">
        <f t="shared" si="2109"/>
        <v>Red</v>
      </c>
      <c r="Q6534" t="str">
        <f t="shared" si="2110"/>
        <v>Green</v>
      </c>
      <c r="R6534" t="str">
        <f t="shared" si="2111"/>
        <v>Red</v>
      </c>
      <c r="S6534" t="str">
        <f t="shared" si="2112"/>
        <v>Green</v>
      </c>
      <c r="T6534" t="str">
        <f t="shared" si="2113"/>
        <v>Green</v>
      </c>
      <c r="U6534" t="str">
        <f t="shared" si="2114"/>
        <v>Red</v>
      </c>
      <c r="V6534" t="str">
        <f t="shared" si="2115"/>
        <v>Red</v>
      </c>
      <c r="W6534" t="str">
        <f t="shared" si="2116"/>
        <v>Green</v>
      </c>
      <c r="X6534" t="str">
        <f t="shared" si="2117"/>
        <v>Green</v>
      </c>
      <c r="Y6534" t="str">
        <f t="shared" si="2118"/>
        <v>Green</v>
      </c>
      <c r="Z6534" t="str">
        <f t="shared" si="2119"/>
        <v>Green</v>
      </c>
      <c r="AA6534" t="str">
        <f t="shared" si="2120"/>
        <v>Red</v>
      </c>
      <c r="AB6534" t="str">
        <f t="shared" si="2121"/>
        <v>Green</v>
      </c>
      <c r="AC6534" t="str">
        <f t="shared" si="2122"/>
        <v>Red</v>
      </c>
      <c r="AD6534" t="str">
        <f t="shared" si="2123"/>
        <v>Green</v>
      </c>
    </row>
    <row r="6535" spans="1:30" x14ac:dyDescent="0.3">
      <c r="A6535" t="str">
        <f t="shared" si="2106"/>
        <v>08/08/2026PuntarenasDeportivo Saprissa</v>
      </c>
      <c r="D6535" s="2">
        <v>46243</v>
      </c>
      <c r="E6535" s="3">
        <v>8.3333333333333329E-2</v>
      </c>
      <c r="F6535" t="s">
        <v>1999</v>
      </c>
      <c r="G6535" t="s">
        <v>2392</v>
      </c>
      <c r="H6535">
        <v>0</v>
      </c>
      <c r="I6535">
        <v>1</v>
      </c>
      <c r="J6535">
        <v>0</v>
      </c>
      <c r="K6535">
        <v>2</v>
      </c>
      <c r="L6535" s="30" t="str">
        <f t="shared" si="2104"/>
        <v>08/08/2026</v>
      </c>
      <c r="M6535" s="31">
        <f t="shared" si="2105"/>
        <v>0.95833333333333326</v>
      </c>
      <c r="N6535" t="str">
        <f t="shared" si="2107"/>
        <v>0 - 2</v>
      </c>
      <c r="O6535" t="str">
        <f t="shared" si="2108"/>
        <v>Red</v>
      </c>
      <c r="P6535" t="str">
        <f t="shared" si="2109"/>
        <v>Red</v>
      </c>
      <c r="Q6535" t="str">
        <f t="shared" si="2110"/>
        <v>Green</v>
      </c>
      <c r="R6535" t="str">
        <f t="shared" si="2111"/>
        <v>Red</v>
      </c>
      <c r="S6535" t="str">
        <f t="shared" si="2112"/>
        <v>Green</v>
      </c>
      <c r="T6535" t="str">
        <f t="shared" si="2113"/>
        <v>Green</v>
      </c>
      <c r="U6535" t="str">
        <f t="shared" si="2114"/>
        <v>Red</v>
      </c>
      <c r="V6535" t="str">
        <f t="shared" si="2115"/>
        <v>Red</v>
      </c>
      <c r="W6535" t="str">
        <f t="shared" si="2116"/>
        <v>Green</v>
      </c>
      <c r="X6535" t="str">
        <f t="shared" si="2117"/>
        <v>Green</v>
      </c>
      <c r="Y6535" t="str">
        <f t="shared" si="2118"/>
        <v>Green</v>
      </c>
      <c r="Z6535" t="str">
        <f t="shared" si="2119"/>
        <v>Red</v>
      </c>
      <c r="AA6535" t="str">
        <f t="shared" si="2120"/>
        <v>Green</v>
      </c>
      <c r="AB6535" t="str">
        <f t="shared" si="2121"/>
        <v>Green</v>
      </c>
      <c r="AC6535" t="str">
        <f t="shared" si="2122"/>
        <v>Red</v>
      </c>
      <c r="AD6535" t="str">
        <f t="shared" si="2123"/>
        <v>Green</v>
      </c>
    </row>
    <row r="6536" spans="1:30" x14ac:dyDescent="0.3">
      <c r="A6536" t="str">
        <f t="shared" si="2106"/>
        <v>08/08/2026Real Salt LakeAtlante</v>
      </c>
      <c r="D6536" s="2">
        <v>46243</v>
      </c>
      <c r="E6536" s="3">
        <v>8.3333333333333329E-2</v>
      </c>
      <c r="F6536" t="s">
        <v>90</v>
      </c>
      <c r="G6536" t="s">
        <v>2505</v>
      </c>
      <c r="H6536">
        <v>1</v>
      </c>
      <c r="I6536">
        <v>0</v>
      </c>
      <c r="J6536">
        <v>4</v>
      </c>
      <c r="K6536">
        <v>0</v>
      </c>
      <c r="L6536" s="30" t="str">
        <f t="shared" si="2104"/>
        <v>08/08/2026</v>
      </c>
      <c r="M6536" s="31">
        <f t="shared" si="2105"/>
        <v>0.95833333333333326</v>
      </c>
      <c r="N6536" t="str">
        <f t="shared" si="2107"/>
        <v>4 - 0</v>
      </c>
      <c r="O6536" t="str">
        <f t="shared" si="2108"/>
        <v>Green</v>
      </c>
      <c r="P6536" t="str">
        <f t="shared" si="2109"/>
        <v>Red</v>
      </c>
      <c r="Q6536" t="str">
        <f t="shared" si="2110"/>
        <v>Red</v>
      </c>
      <c r="R6536" t="str">
        <f t="shared" si="2111"/>
        <v>Green</v>
      </c>
      <c r="S6536" t="str">
        <f t="shared" si="2112"/>
        <v>Red</v>
      </c>
      <c r="T6536" t="str">
        <f t="shared" si="2113"/>
        <v>Green</v>
      </c>
      <c r="U6536" t="str">
        <f t="shared" si="2114"/>
        <v>Green</v>
      </c>
      <c r="V6536" t="str">
        <f t="shared" si="2115"/>
        <v>Red</v>
      </c>
      <c r="W6536" t="str">
        <f t="shared" si="2116"/>
        <v>Red</v>
      </c>
      <c r="X6536" t="str">
        <f t="shared" si="2117"/>
        <v>Green</v>
      </c>
      <c r="Y6536" t="str">
        <f t="shared" si="2118"/>
        <v>Green</v>
      </c>
      <c r="Z6536" t="str">
        <f t="shared" si="2119"/>
        <v>Green</v>
      </c>
      <c r="AA6536" t="str">
        <f t="shared" si="2120"/>
        <v>Red</v>
      </c>
      <c r="AB6536" t="str">
        <f t="shared" si="2121"/>
        <v>Red</v>
      </c>
      <c r="AC6536" t="str">
        <f t="shared" si="2122"/>
        <v>Red</v>
      </c>
      <c r="AD6536" t="str">
        <f t="shared" si="2123"/>
        <v>Green</v>
      </c>
    </row>
    <row r="6537" spans="1:30" x14ac:dyDescent="0.3">
      <c r="A6537" t="str">
        <f t="shared" si="2106"/>
        <v>08/08/2026Gungahlin Juventus U23Canberra White Eagles U23</v>
      </c>
      <c r="D6537" s="2">
        <v>46243</v>
      </c>
      <c r="E6537" s="3">
        <v>0.10416666666666667</v>
      </c>
      <c r="F6537" t="s">
        <v>1335</v>
      </c>
      <c r="G6537" t="s">
        <v>911</v>
      </c>
      <c r="H6537">
        <v>0</v>
      </c>
      <c r="I6537">
        <v>0</v>
      </c>
      <c r="J6537">
        <v>1</v>
      </c>
      <c r="K6537">
        <v>0</v>
      </c>
      <c r="L6537" s="30" t="str">
        <f t="shared" si="2104"/>
        <v>08/08/2026</v>
      </c>
      <c r="M6537" s="31">
        <f t="shared" si="2105"/>
        <v>0.97916666666666674</v>
      </c>
      <c r="N6537" t="str">
        <f t="shared" si="2107"/>
        <v>1 - 0</v>
      </c>
      <c r="O6537" t="str">
        <f t="shared" si="2108"/>
        <v>Green</v>
      </c>
      <c r="P6537" t="str">
        <f t="shared" si="2109"/>
        <v>Red</v>
      </c>
      <c r="Q6537" t="str">
        <f t="shared" si="2110"/>
        <v>Red</v>
      </c>
      <c r="R6537" t="str">
        <f t="shared" si="2111"/>
        <v>Green</v>
      </c>
      <c r="S6537" t="str">
        <f t="shared" si="2112"/>
        <v>Red</v>
      </c>
      <c r="T6537" t="str">
        <f t="shared" si="2113"/>
        <v>Green</v>
      </c>
      <c r="U6537" t="str">
        <f t="shared" si="2114"/>
        <v>Red</v>
      </c>
      <c r="V6537" t="str">
        <f t="shared" si="2115"/>
        <v>Green</v>
      </c>
      <c r="W6537" t="str">
        <f t="shared" si="2116"/>
        <v>Red</v>
      </c>
      <c r="X6537" t="str">
        <f t="shared" si="2117"/>
        <v>Red</v>
      </c>
      <c r="Y6537" t="str">
        <f t="shared" si="2118"/>
        <v>Red</v>
      </c>
      <c r="Z6537" t="str">
        <f t="shared" si="2119"/>
        <v>Red</v>
      </c>
      <c r="AA6537" t="str">
        <f t="shared" si="2120"/>
        <v>Green</v>
      </c>
      <c r="AB6537" t="str">
        <f t="shared" si="2121"/>
        <v>Green</v>
      </c>
      <c r="AC6537" t="str">
        <f t="shared" si="2122"/>
        <v>Red</v>
      </c>
      <c r="AD6537" t="str">
        <f t="shared" si="2123"/>
        <v>Green</v>
      </c>
    </row>
    <row r="6538" spans="1:30" x14ac:dyDescent="0.3">
      <c r="A6538" t="str">
        <f t="shared" si="2106"/>
        <v>08/08/2026ABM GalaxyRewa FC</v>
      </c>
      <c r="D6538" s="2">
        <v>46243</v>
      </c>
      <c r="E6538" s="3">
        <v>0.125</v>
      </c>
      <c r="F6538" t="s">
        <v>7647</v>
      </c>
      <c r="G6538" t="s">
        <v>7648</v>
      </c>
      <c r="H6538">
        <v>2</v>
      </c>
      <c r="I6538">
        <v>0</v>
      </c>
      <c r="J6538">
        <v>4</v>
      </c>
      <c r="K6538">
        <v>1</v>
      </c>
      <c r="L6538" s="22" t="str">
        <f t="shared" ref="L6526:L6545" si="2124">"0"&amp;DAY(D6538)&amp;"/"&amp;"08"&amp;"/"&amp;YEAR(D6538)</f>
        <v>09/08/2026</v>
      </c>
      <c r="M6538" s="23">
        <f t="shared" ref="M6526:M6545" si="2125">E6538-TIME(3,0,0)</f>
        <v>0</v>
      </c>
      <c r="N6538" t="str">
        <f t="shared" si="2107"/>
        <v>4 - 1</v>
      </c>
      <c r="O6538" t="str">
        <f t="shared" si="2108"/>
        <v>Green</v>
      </c>
      <c r="P6538" t="str">
        <f t="shared" si="2109"/>
        <v>Red</v>
      </c>
      <c r="Q6538" t="str">
        <f t="shared" si="2110"/>
        <v>Red</v>
      </c>
      <c r="R6538" t="str">
        <f t="shared" si="2111"/>
        <v>Green</v>
      </c>
      <c r="S6538" t="str">
        <f t="shared" si="2112"/>
        <v>Red</v>
      </c>
      <c r="T6538" t="str">
        <f t="shared" si="2113"/>
        <v>Green</v>
      </c>
      <c r="U6538" t="str">
        <f t="shared" si="2114"/>
        <v>Green</v>
      </c>
      <c r="V6538" t="str">
        <f t="shared" si="2115"/>
        <v>Red</v>
      </c>
      <c r="W6538" t="str">
        <f t="shared" si="2116"/>
        <v>Red</v>
      </c>
      <c r="X6538" t="str">
        <f t="shared" si="2117"/>
        <v>Green</v>
      </c>
      <c r="Y6538" t="str">
        <f t="shared" si="2118"/>
        <v>Green</v>
      </c>
      <c r="Z6538" t="str">
        <f t="shared" si="2119"/>
        <v>Green</v>
      </c>
      <c r="AA6538" t="str">
        <f t="shared" si="2120"/>
        <v>Red</v>
      </c>
      <c r="AB6538" t="str">
        <f t="shared" si="2121"/>
        <v>Red</v>
      </c>
      <c r="AC6538" t="str">
        <f t="shared" si="2122"/>
        <v>Green</v>
      </c>
      <c r="AD6538" t="str">
        <f t="shared" si="2123"/>
        <v>Red</v>
      </c>
    </row>
    <row r="6539" spans="1:30" x14ac:dyDescent="0.3">
      <c r="A6539" t="str">
        <f t="shared" si="2106"/>
        <v>09/08/2026AV AltaFort Wayne</v>
      </c>
      <c r="D6539" s="2">
        <v>46243</v>
      </c>
      <c r="E6539" s="3">
        <v>0.125</v>
      </c>
      <c r="F6539" t="s">
        <v>3705</v>
      </c>
      <c r="G6539" t="s">
        <v>3704</v>
      </c>
      <c r="H6539">
        <v>1</v>
      </c>
      <c r="I6539">
        <v>0</v>
      </c>
      <c r="J6539">
        <v>3</v>
      </c>
      <c r="K6539">
        <v>0</v>
      </c>
      <c r="L6539" s="22" t="str">
        <f t="shared" si="2124"/>
        <v>09/08/2026</v>
      </c>
      <c r="M6539" s="23">
        <f t="shared" si="2125"/>
        <v>0</v>
      </c>
      <c r="N6539" t="str">
        <f t="shared" si="2107"/>
        <v>3 - 0</v>
      </c>
      <c r="O6539" t="str">
        <f t="shared" si="2108"/>
        <v>Green</v>
      </c>
      <c r="P6539" t="str">
        <f t="shared" si="2109"/>
        <v>Red</v>
      </c>
      <c r="Q6539" t="str">
        <f t="shared" si="2110"/>
        <v>Red</v>
      </c>
      <c r="R6539" t="str">
        <f t="shared" si="2111"/>
        <v>Green</v>
      </c>
      <c r="S6539" t="str">
        <f t="shared" si="2112"/>
        <v>Red</v>
      </c>
      <c r="T6539" t="str">
        <f t="shared" si="2113"/>
        <v>Green</v>
      </c>
      <c r="U6539" t="str">
        <f t="shared" si="2114"/>
        <v>Green</v>
      </c>
      <c r="V6539" t="str">
        <f t="shared" si="2115"/>
        <v>Red</v>
      </c>
      <c r="W6539" t="str">
        <f t="shared" si="2116"/>
        <v>Red</v>
      </c>
      <c r="X6539" t="str">
        <f t="shared" si="2117"/>
        <v>Green</v>
      </c>
      <c r="Y6539" t="str">
        <f t="shared" si="2118"/>
        <v>Green</v>
      </c>
      <c r="Z6539" t="str">
        <f t="shared" si="2119"/>
        <v>Green</v>
      </c>
      <c r="AA6539" t="str">
        <f t="shared" si="2120"/>
        <v>Red</v>
      </c>
      <c r="AB6539" t="str">
        <f t="shared" si="2121"/>
        <v>Green</v>
      </c>
      <c r="AC6539" t="str">
        <f t="shared" si="2122"/>
        <v>Red</v>
      </c>
      <c r="AD6539" t="str">
        <f t="shared" si="2123"/>
        <v>Green</v>
      </c>
    </row>
    <row r="6540" spans="1:30" x14ac:dyDescent="0.3">
      <c r="A6540" t="str">
        <f t="shared" si="2106"/>
        <v>09/08/2026Broadmeadow MagicKahibah FC</v>
      </c>
      <c r="D6540" s="2">
        <v>46243</v>
      </c>
      <c r="E6540" s="3">
        <v>0.125</v>
      </c>
      <c r="F6540" t="s">
        <v>514</v>
      </c>
      <c r="G6540" t="s">
        <v>939</v>
      </c>
      <c r="H6540">
        <v>0</v>
      </c>
      <c r="I6540">
        <v>0</v>
      </c>
      <c r="J6540">
        <v>0</v>
      </c>
      <c r="K6540">
        <v>1</v>
      </c>
      <c r="L6540" s="22" t="str">
        <f t="shared" si="2124"/>
        <v>09/08/2026</v>
      </c>
      <c r="M6540" s="23">
        <f t="shared" si="2125"/>
        <v>0</v>
      </c>
      <c r="N6540" t="str">
        <f t="shared" si="2107"/>
        <v>0 - 1</v>
      </c>
      <c r="O6540" t="str">
        <f t="shared" si="2108"/>
        <v>Red</v>
      </c>
      <c r="P6540" t="str">
        <f t="shared" si="2109"/>
        <v>Red</v>
      </c>
      <c r="Q6540" t="str">
        <f t="shared" si="2110"/>
        <v>Green</v>
      </c>
      <c r="R6540" t="str">
        <f t="shared" si="2111"/>
        <v>Red</v>
      </c>
      <c r="S6540" t="str">
        <f t="shared" si="2112"/>
        <v>Green</v>
      </c>
      <c r="T6540" t="str">
        <f t="shared" si="2113"/>
        <v>Green</v>
      </c>
      <c r="U6540" t="str">
        <f t="shared" si="2114"/>
        <v>Red</v>
      </c>
      <c r="V6540" t="str">
        <f t="shared" si="2115"/>
        <v>Green</v>
      </c>
      <c r="W6540" t="str">
        <f t="shared" si="2116"/>
        <v>Red</v>
      </c>
      <c r="X6540" t="str">
        <f t="shared" si="2117"/>
        <v>Red</v>
      </c>
      <c r="Y6540" t="str">
        <f t="shared" si="2118"/>
        <v>Red</v>
      </c>
      <c r="Z6540" t="str">
        <f t="shared" si="2119"/>
        <v>Red</v>
      </c>
      <c r="AA6540" t="str">
        <f t="shared" si="2120"/>
        <v>Green</v>
      </c>
      <c r="AB6540" t="str">
        <f t="shared" si="2121"/>
        <v>Green</v>
      </c>
      <c r="AC6540" t="str">
        <f t="shared" si="2122"/>
        <v>Red</v>
      </c>
      <c r="AD6540" t="str">
        <f t="shared" si="2123"/>
        <v>Green</v>
      </c>
    </row>
    <row r="6541" spans="1:30" x14ac:dyDescent="0.3">
      <c r="A6541" t="str">
        <f t="shared" si="2106"/>
        <v>09/08/2026Charlestown City Blues ReservesMaitland FC Reserves</v>
      </c>
      <c r="D6541" s="2">
        <v>46243</v>
      </c>
      <c r="E6541" s="3">
        <v>0.125</v>
      </c>
      <c r="F6541" t="s">
        <v>2891</v>
      </c>
      <c r="G6541" t="s">
        <v>2888</v>
      </c>
      <c r="H6541">
        <v>0</v>
      </c>
      <c r="I6541">
        <v>1</v>
      </c>
      <c r="J6541">
        <v>0</v>
      </c>
      <c r="K6541">
        <v>3</v>
      </c>
      <c r="L6541" s="22" t="str">
        <f t="shared" si="2124"/>
        <v>09/08/2026</v>
      </c>
      <c r="M6541" s="23">
        <f t="shared" si="2125"/>
        <v>0</v>
      </c>
      <c r="N6541" t="str">
        <f t="shared" si="2107"/>
        <v>0 - 3</v>
      </c>
      <c r="O6541" t="str">
        <f t="shared" si="2108"/>
        <v>Red</v>
      </c>
      <c r="P6541" t="str">
        <f t="shared" si="2109"/>
        <v>Red</v>
      </c>
      <c r="Q6541" t="str">
        <f t="shared" si="2110"/>
        <v>Green</v>
      </c>
      <c r="R6541" t="str">
        <f t="shared" si="2111"/>
        <v>Red</v>
      </c>
      <c r="S6541" t="str">
        <f t="shared" si="2112"/>
        <v>Green</v>
      </c>
      <c r="T6541" t="str">
        <f t="shared" si="2113"/>
        <v>Green</v>
      </c>
      <c r="U6541" t="str">
        <f t="shared" si="2114"/>
        <v>Red</v>
      </c>
      <c r="V6541" t="str">
        <f t="shared" si="2115"/>
        <v>Red</v>
      </c>
      <c r="W6541" t="str">
        <f t="shared" si="2116"/>
        <v>Green</v>
      </c>
      <c r="X6541" t="str">
        <f t="shared" si="2117"/>
        <v>Green</v>
      </c>
      <c r="Y6541" t="str">
        <f t="shared" si="2118"/>
        <v>Green</v>
      </c>
      <c r="Z6541" t="str">
        <f t="shared" si="2119"/>
        <v>Green</v>
      </c>
      <c r="AA6541" t="str">
        <f t="shared" si="2120"/>
        <v>Red</v>
      </c>
      <c r="AB6541" t="str">
        <f t="shared" si="2121"/>
        <v>Green</v>
      </c>
      <c r="AC6541" t="str">
        <f t="shared" si="2122"/>
        <v>Red</v>
      </c>
      <c r="AD6541" t="str">
        <f t="shared" si="2123"/>
        <v>Green</v>
      </c>
    </row>
    <row r="6542" spans="1:30" x14ac:dyDescent="0.3">
      <c r="A6542" t="str">
        <f t="shared" si="2106"/>
        <v>09/08/2026Lake Macquarie City ReservesSouth Cardiff Reserves</v>
      </c>
      <c r="D6542" s="2">
        <v>46243</v>
      </c>
      <c r="E6542" s="3">
        <v>0.125</v>
      </c>
      <c r="F6542" t="s">
        <v>2272</v>
      </c>
      <c r="G6542" t="s">
        <v>7649</v>
      </c>
      <c r="H6542">
        <v>2</v>
      </c>
      <c r="I6542">
        <v>1</v>
      </c>
      <c r="J6542">
        <v>2</v>
      </c>
      <c r="K6542">
        <v>1</v>
      </c>
      <c r="L6542" s="22" t="str">
        <f t="shared" si="2124"/>
        <v>09/08/2026</v>
      </c>
      <c r="M6542" s="23">
        <f t="shared" si="2125"/>
        <v>0</v>
      </c>
      <c r="N6542" t="str">
        <f t="shared" si="2107"/>
        <v>2 - 1</v>
      </c>
      <c r="O6542" t="str">
        <f t="shared" si="2108"/>
        <v>Green</v>
      </c>
      <c r="P6542" t="str">
        <f t="shared" si="2109"/>
        <v>Red</v>
      </c>
      <c r="Q6542" t="str">
        <f t="shared" si="2110"/>
        <v>Red</v>
      </c>
      <c r="R6542" t="str">
        <f t="shared" si="2111"/>
        <v>Green</v>
      </c>
      <c r="S6542" t="str">
        <f t="shared" si="2112"/>
        <v>Red</v>
      </c>
      <c r="T6542" t="str">
        <f t="shared" si="2113"/>
        <v>Green</v>
      </c>
      <c r="U6542" t="str">
        <f t="shared" si="2114"/>
        <v>Green</v>
      </c>
      <c r="V6542" t="str">
        <f t="shared" si="2115"/>
        <v>Red</v>
      </c>
      <c r="W6542" t="str">
        <f t="shared" si="2116"/>
        <v>Red</v>
      </c>
      <c r="X6542" t="str">
        <f t="shared" si="2117"/>
        <v>Green</v>
      </c>
      <c r="Y6542" t="str">
        <f t="shared" si="2118"/>
        <v>Green</v>
      </c>
      <c r="Z6542" t="str">
        <f t="shared" si="2119"/>
        <v>Green</v>
      </c>
      <c r="AA6542" t="str">
        <f t="shared" si="2120"/>
        <v>Red</v>
      </c>
      <c r="AB6542" t="str">
        <f t="shared" si="2121"/>
        <v>Green</v>
      </c>
      <c r="AC6542" t="str">
        <f t="shared" si="2122"/>
        <v>Green</v>
      </c>
      <c r="AD6542" t="str">
        <f t="shared" si="2123"/>
        <v>Red</v>
      </c>
    </row>
    <row r="6543" spans="1:30" x14ac:dyDescent="0.3">
      <c r="A6543" t="str">
        <f t="shared" si="2106"/>
        <v>09/08/2026Wallsend FC ReservesWest Wallsend SC Reserves</v>
      </c>
      <c r="D6543" s="2">
        <v>46243</v>
      </c>
      <c r="E6543" s="3">
        <v>0.125</v>
      </c>
      <c r="F6543" t="s">
        <v>2884</v>
      </c>
      <c r="G6543" t="s">
        <v>2886</v>
      </c>
      <c r="H6543">
        <v>1</v>
      </c>
      <c r="I6543">
        <v>0</v>
      </c>
      <c r="J6543">
        <v>2</v>
      </c>
      <c r="K6543">
        <v>3</v>
      </c>
      <c r="L6543" s="22" t="str">
        <f t="shared" si="2124"/>
        <v>09/08/2026</v>
      </c>
      <c r="M6543" s="23">
        <f t="shared" si="2125"/>
        <v>0</v>
      </c>
      <c r="N6543" t="str">
        <f t="shared" si="2107"/>
        <v>2 - 3</v>
      </c>
      <c r="O6543" t="str">
        <f t="shared" si="2108"/>
        <v>Red</v>
      </c>
      <c r="P6543" t="str">
        <f t="shared" si="2109"/>
        <v>Red</v>
      </c>
      <c r="Q6543" t="str">
        <f t="shared" si="2110"/>
        <v>Green</v>
      </c>
      <c r="R6543" t="str">
        <f t="shared" si="2111"/>
        <v>Red</v>
      </c>
      <c r="S6543" t="str">
        <f t="shared" si="2112"/>
        <v>Green</v>
      </c>
      <c r="T6543" t="str">
        <f t="shared" si="2113"/>
        <v>Green</v>
      </c>
      <c r="U6543" t="str">
        <f t="shared" si="2114"/>
        <v>Green</v>
      </c>
      <c r="V6543" t="str">
        <f t="shared" si="2115"/>
        <v>Red</v>
      </c>
      <c r="W6543" t="str">
        <f t="shared" si="2116"/>
        <v>Red</v>
      </c>
      <c r="X6543" t="str">
        <f t="shared" si="2117"/>
        <v>Green</v>
      </c>
      <c r="Y6543" t="str">
        <f t="shared" si="2118"/>
        <v>Green</v>
      </c>
      <c r="Z6543" t="str">
        <f t="shared" si="2119"/>
        <v>Green</v>
      </c>
      <c r="AA6543" t="str">
        <f t="shared" si="2120"/>
        <v>Red</v>
      </c>
      <c r="AB6543" t="str">
        <f t="shared" si="2121"/>
        <v>Red</v>
      </c>
      <c r="AC6543" t="str">
        <f t="shared" si="2122"/>
        <v>Green</v>
      </c>
      <c r="AD6543" t="str">
        <f t="shared" si="2123"/>
        <v>Red</v>
      </c>
    </row>
    <row r="6544" spans="1:30" x14ac:dyDescent="0.3">
      <c r="A6544" t="str">
        <f t="shared" si="2106"/>
        <v>09/08/2026Wollongong Wolves U20Sydney United U20</v>
      </c>
      <c r="D6544" s="2">
        <v>46243</v>
      </c>
      <c r="E6544" s="3">
        <v>0.125</v>
      </c>
      <c r="F6544" t="s">
        <v>2979</v>
      </c>
      <c r="G6544" t="s">
        <v>2958</v>
      </c>
      <c r="H6544">
        <v>1</v>
      </c>
      <c r="I6544">
        <v>1</v>
      </c>
      <c r="J6544">
        <v>1</v>
      </c>
      <c r="K6544">
        <v>3</v>
      </c>
      <c r="L6544" s="22" t="str">
        <f t="shared" si="2124"/>
        <v>09/08/2026</v>
      </c>
      <c r="M6544" s="23">
        <f t="shared" si="2125"/>
        <v>0</v>
      </c>
      <c r="N6544" t="str">
        <f t="shared" si="2107"/>
        <v>1 - 3</v>
      </c>
      <c r="O6544" t="str">
        <f t="shared" si="2108"/>
        <v>Red</v>
      </c>
      <c r="P6544" t="str">
        <f t="shared" si="2109"/>
        <v>Red</v>
      </c>
      <c r="Q6544" t="str">
        <f t="shared" si="2110"/>
        <v>Green</v>
      </c>
      <c r="R6544" t="str">
        <f t="shared" si="2111"/>
        <v>Red</v>
      </c>
      <c r="S6544" t="str">
        <f t="shared" si="2112"/>
        <v>Green</v>
      </c>
      <c r="T6544" t="str">
        <f t="shared" si="2113"/>
        <v>Green</v>
      </c>
      <c r="U6544" t="str">
        <f t="shared" si="2114"/>
        <v>Red</v>
      </c>
      <c r="V6544" t="str">
        <f t="shared" si="2115"/>
        <v>Green</v>
      </c>
      <c r="W6544" t="str">
        <f t="shared" si="2116"/>
        <v>Red</v>
      </c>
      <c r="X6544" t="str">
        <f t="shared" si="2117"/>
        <v>Green</v>
      </c>
      <c r="Y6544" t="str">
        <f t="shared" si="2118"/>
        <v>Green</v>
      </c>
      <c r="Z6544" t="str">
        <f t="shared" si="2119"/>
        <v>Green</v>
      </c>
      <c r="AA6544" t="str">
        <f t="shared" si="2120"/>
        <v>Red</v>
      </c>
      <c r="AB6544" t="str">
        <f t="shared" si="2121"/>
        <v>Red</v>
      </c>
      <c r="AC6544" t="str">
        <f t="shared" si="2122"/>
        <v>Green</v>
      </c>
      <c r="AD6544" t="str">
        <f t="shared" si="2123"/>
        <v>Red</v>
      </c>
    </row>
    <row r="6545" spans="1:30" x14ac:dyDescent="0.3">
      <c r="A6545" t="str">
        <f t="shared" si="2106"/>
        <v>09/08/2026Deportivo TolucaLos Angeles FC</v>
      </c>
      <c r="D6545" s="2">
        <v>46243</v>
      </c>
      <c r="E6545" s="3">
        <v>0.13194444444444445</v>
      </c>
      <c r="F6545" t="s">
        <v>1372</v>
      </c>
      <c r="G6545" t="s">
        <v>89</v>
      </c>
      <c r="H6545">
        <v>0</v>
      </c>
      <c r="I6545">
        <v>0</v>
      </c>
      <c r="J6545">
        <v>0</v>
      </c>
      <c r="K6545">
        <v>1</v>
      </c>
      <c r="L6545" s="22" t="str">
        <f t="shared" si="2124"/>
        <v>09/08/2026</v>
      </c>
      <c r="M6545" s="23">
        <f t="shared" si="2125"/>
        <v>6.9444444444444475E-3</v>
      </c>
      <c r="N6545" t="str">
        <f t="shared" si="2107"/>
        <v>0 - 1</v>
      </c>
      <c r="O6545" t="str">
        <f t="shared" si="2108"/>
        <v>Red</v>
      </c>
      <c r="P6545" t="str">
        <f t="shared" si="2109"/>
        <v>Red</v>
      </c>
      <c r="Q6545" t="str">
        <f t="shared" si="2110"/>
        <v>Green</v>
      </c>
      <c r="R6545" t="str">
        <f t="shared" si="2111"/>
        <v>Red</v>
      </c>
      <c r="S6545" t="str">
        <f t="shared" si="2112"/>
        <v>Green</v>
      </c>
      <c r="T6545" t="str">
        <f t="shared" si="2113"/>
        <v>Green</v>
      </c>
      <c r="U6545" t="str">
        <f t="shared" si="2114"/>
        <v>Red</v>
      </c>
      <c r="V6545" t="str">
        <f t="shared" si="2115"/>
        <v>Green</v>
      </c>
      <c r="W6545" t="str">
        <f t="shared" si="2116"/>
        <v>Red</v>
      </c>
      <c r="X6545" t="str">
        <f t="shared" si="2117"/>
        <v>Red</v>
      </c>
      <c r="Y6545" t="str">
        <f t="shared" si="2118"/>
        <v>Red</v>
      </c>
      <c r="Z6545" t="str">
        <f t="shared" si="2119"/>
        <v>Red</v>
      </c>
      <c r="AA6545" t="str">
        <f t="shared" si="2120"/>
        <v>Green</v>
      </c>
      <c r="AB6545" t="str">
        <f t="shared" si="2121"/>
        <v>Green</v>
      </c>
      <c r="AC6545" t="str">
        <f t="shared" si="2122"/>
        <v>Red</v>
      </c>
      <c r="AD6545" t="str">
        <f t="shared" si="2123"/>
        <v>Green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081"/>
  <sheetViews>
    <sheetView workbookViewId="0">
      <pane ySplit="1" topLeftCell="A1056" activePane="bottomLeft" state="frozen"/>
      <selection pane="bottomLeft" activeCell="A1081" sqref="A1081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4711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4711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4711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4711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4711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4711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4711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4711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4711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4711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4711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4711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4711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4711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4711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4711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4711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4711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4711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4711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4711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4711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4711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4711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4711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4711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4711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4711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4711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4711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4711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4711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4711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4711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4711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4711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4711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4711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4711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4711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4711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4711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4711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4711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4711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4711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4711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4711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4711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4711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4711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4711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4711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4711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4711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4711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4711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4711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4711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4711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4711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4711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4711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4711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4711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4711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4711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4711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4711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4711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4711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4711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4711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4711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4711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4711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4711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4711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4711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4711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4711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4711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4711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4711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4711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4711</v>
      </c>
    </row>
    <row r="88" spans="1:5" x14ac:dyDescent="0.3">
      <c r="A88" s="7" t="s">
        <v>501</v>
      </c>
      <c r="B88" t="s">
        <v>2798</v>
      </c>
      <c r="C88" t="str">
        <f t="shared" si="1"/>
        <v>Croydon FCCroydon Kings</v>
      </c>
      <c r="E88" s="49" t="s">
        <v>4711</v>
      </c>
    </row>
    <row r="89" spans="1:5" x14ac:dyDescent="0.3">
      <c r="A89" s="8" t="s">
        <v>503</v>
      </c>
      <c r="B89" t="s">
        <v>2802</v>
      </c>
      <c r="C89" t="str">
        <f t="shared" si="1"/>
        <v>Melbourne City FC 2Melbourne City Reserves</v>
      </c>
      <c r="E89" s="49" t="s">
        <v>4711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4711</v>
      </c>
    </row>
    <row r="91" spans="1:5" x14ac:dyDescent="0.3">
      <c r="A91" s="8" t="s">
        <v>507</v>
      </c>
      <c r="B91" t="s">
        <v>2800</v>
      </c>
      <c r="C91" t="str">
        <f t="shared" si="2"/>
        <v>Adelaide United NPLAdelaide United U21</v>
      </c>
      <c r="E91" s="49" t="s">
        <v>4711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4711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4711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4711</v>
      </c>
    </row>
    <row r="95" spans="1:5" x14ac:dyDescent="0.3">
      <c r="A95" s="8" t="s">
        <v>515</v>
      </c>
      <c r="B95" t="s">
        <v>2890</v>
      </c>
      <c r="C95" t="str">
        <f t="shared" si="2"/>
        <v>Valentine PhoenixValentine Phoenix Reserves</v>
      </c>
      <c r="E95" s="49" t="s">
        <v>4711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4711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4711</v>
      </c>
    </row>
    <row r="98" spans="1:5" x14ac:dyDescent="0.3">
      <c r="A98" s="8" t="s">
        <v>524</v>
      </c>
      <c r="B98" t="s">
        <v>2804</v>
      </c>
      <c r="C98" t="str">
        <f t="shared" si="2"/>
        <v>Perth RedStar FCPerth RedStar</v>
      </c>
      <c r="E98" s="49" t="s">
        <v>4711</v>
      </c>
    </row>
    <row r="99" spans="1:5" x14ac:dyDescent="0.3">
      <c r="A99" s="7" t="s">
        <v>526</v>
      </c>
      <c r="B99" t="s">
        <v>2805</v>
      </c>
      <c r="C99" t="str">
        <f t="shared" si="2"/>
        <v>Perth SCPerth Azzurri</v>
      </c>
      <c r="E99" s="49" t="s">
        <v>4711</v>
      </c>
    </row>
    <row r="100" spans="1:5" x14ac:dyDescent="0.3">
      <c r="A100" s="7" t="s">
        <v>517</v>
      </c>
      <c r="B100" t="s">
        <v>2786</v>
      </c>
      <c r="C100" t="str">
        <f t="shared" si="2"/>
        <v>SD RaidersSD Raiders FC</v>
      </c>
      <c r="E100" s="49" t="s">
        <v>4711</v>
      </c>
    </row>
    <row r="101" spans="1:5" x14ac:dyDescent="0.3">
      <c r="A101" s="8" t="s">
        <v>527</v>
      </c>
      <c r="B101" t="s">
        <v>2807</v>
      </c>
      <c r="C101" t="str">
        <f t="shared" si="2"/>
        <v>Stirling MacedoniaStirling Lions</v>
      </c>
      <c r="E101" s="49" t="s">
        <v>4711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4711</v>
      </c>
    </row>
    <row r="103" spans="1:5" x14ac:dyDescent="0.3">
      <c r="A103" s="8" t="s">
        <v>531</v>
      </c>
      <c r="B103" t="s">
        <v>2787</v>
      </c>
      <c r="C103" t="str">
        <f t="shared" si="2"/>
        <v>NWS Spirit FCSpirit FC</v>
      </c>
      <c r="E103" s="49" t="s">
        <v>4711</v>
      </c>
    </row>
    <row r="104" spans="1:5" x14ac:dyDescent="0.3">
      <c r="A104" s="8" t="s">
        <v>534</v>
      </c>
      <c r="B104" t="s">
        <v>2788</v>
      </c>
      <c r="C104" t="str">
        <f t="shared" si="2"/>
        <v>Apia L TigersAPIA Leichhardt Tigers</v>
      </c>
      <c r="E104" s="49" t="s">
        <v>4711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4711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4711</v>
      </c>
    </row>
    <row r="107" spans="1:5" x14ac:dyDescent="0.3">
      <c r="A107" s="8" t="s">
        <v>539</v>
      </c>
      <c r="B107" t="s">
        <v>2790</v>
      </c>
      <c r="C107" t="str">
        <f t="shared" si="2"/>
        <v>St George SaintsSt George</v>
      </c>
      <c r="E107" s="49" t="s">
        <v>4711</v>
      </c>
    </row>
    <row r="108" spans="1:5" x14ac:dyDescent="0.3">
      <c r="A108" s="7" t="s">
        <v>541</v>
      </c>
      <c r="B108" t="s">
        <v>2792</v>
      </c>
      <c r="C108" t="str">
        <f t="shared" si="2"/>
        <v>St George City FASt George City</v>
      </c>
      <c r="E108" s="49" t="s">
        <v>4711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4711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4711</v>
      </c>
    </row>
    <row r="111" spans="1:5" x14ac:dyDescent="0.3">
      <c r="A111" s="8" t="s">
        <v>548</v>
      </c>
      <c r="B111" t="s">
        <v>2801</v>
      </c>
      <c r="C111" t="str">
        <f t="shared" si="2"/>
        <v>MetrostarsNorth Eastern MetroStars</v>
      </c>
      <c r="E111" s="49" t="s">
        <v>4711</v>
      </c>
    </row>
    <row r="112" spans="1:5" x14ac:dyDescent="0.3">
      <c r="A112" s="7" t="s">
        <v>550</v>
      </c>
      <c r="B112" t="s">
        <v>3629</v>
      </c>
      <c r="C112" t="str">
        <f t="shared" si="2"/>
        <v>Busan I ParkBusan IPark</v>
      </c>
      <c r="E112" s="49" t="s">
        <v>4711</v>
      </c>
    </row>
    <row r="113" spans="1:5" x14ac:dyDescent="0.3">
      <c r="A113" s="8" t="s">
        <v>552</v>
      </c>
      <c r="B113" t="s">
        <v>3631</v>
      </c>
      <c r="C113" t="str">
        <f t="shared" si="2"/>
        <v>Daegu FCDaegu</v>
      </c>
      <c r="E113" s="49" t="s">
        <v>4711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4711</v>
      </c>
    </row>
    <row r="115" spans="1:5" x14ac:dyDescent="0.3">
      <c r="A115" s="7" t="s">
        <v>554</v>
      </c>
      <c r="B115" t="s">
        <v>3632</v>
      </c>
      <c r="C115" t="str">
        <f t="shared" si="2"/>
        <v>Hwaseong FCHwaseong</v>
      </c>
      <c r="E115" s="49" t="s">
        <v>4711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4711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4711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4711</v>
      </c>
    </row>
    <row r="119" spans="1:5" x14ac:dyDescent="0.3">
      <c r="A119" s="8" t="s">
        <v>570</v>
      </c>
      <c r="B119" t="s">
        <v>3380</v>
      </c>
      <c r="C119" t="str">
        <f t="shared" si="2"/>
        <v>FK Smiltene/BJSSFK Smiltene</v>
      </c>
      <c r="E119" s="49" t="s">
        <v>4711</v>
      </c>
    </row>
    <row r="120" spans="1:5" x14ac:dyDescent="0.3">
      <c r="A120" s="8" t="s">
        <v>565</v>
      </c>
      <c r="B120" t="s">
        <v>3124</v>
      </c>
      <c r="C120" t="str">
        <f t="shared" si="2"/>
        <v>Guangzhou DandelionGuangzhou Dandelion Alpha</v>
      </c>
      <c r="E120" s="49" t="s">
        <v>4711</v>
      </c>
    </row>
    <row r="121" spans="1:5" x14ac:dyDescent="0.3">
      <c r="A121" s="8" t="s">
        <v>561</v>
      </c>
      <c r="B121" t="s">
        <v>3119</v>
      </c>
      <c r="C121" t="str">
        <f t="shared" si="2"/>
        <v>Ningbo Professional FCNingbo Professional</v>
      </c>
      <c r="E121" s="49" t="s">
        <v>4711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4711</v>
      </c>
    </row>
    <row r="123" spans="1:5" x14ac:dyDescent="0.3">
      <c r="A123" s="7" t="s">
        <v>567</v>
      </c>
      <c r="B123" t="s">
        <v>3126</v>
      </c>
      <c r="C123" t="str">
        <f t="shared" si="2"/>
        <v>Shandong Taishan ReservesShandong Luneng Taishan Reserves</v>
      </c>
      <c r="E123" s="49" t="s">
        <v>4711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4711</v>
      </c>
    </row>
    <row r="125" spans="1:5" x14ac:dyDescent="0.3">
      <c r="A125" s="7" t="s">
        <v>575</v>
      </c>
      <c r="B125" t="s">
        <v>3127</v>
      </c>
      <c r="C125" t="str">
        <f t="shared" si="2"/>
        <v>Guizhou Zhucheng AthleticGuizhou Zhicheng</v>
      </c>
      <c r="E125" s="49" t="s">
        <v>4711</v>
      </c>
    </row>
    <row r="126" spans="1:5" x14ac:dyDescent="0.3">
      <c r="A126" s="8" t="s">
        <v>577</v>
      </c>
      <c r="B126" t="s">
        <v>3128</v>
      </c>
      <c r="C126" t="str">
        <f t="shared" si="2"/>
        <v>Jiangxi LushanJiangxi Liansheng FC</v>
      </c>
      <c r="E126" s="49" t="s">
        <v>4711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4711</v>
      </c>
    </row>
    <row r="128" spans="1:5" x14ac:dyDescent="0.3">
      <c r="A128" s="8" t="s">
        <v>573</v>
      </c>
      <c r="B128" t="s">
        <v>3122</v>
      </c>
      <c r="C128" t="str">
        <f t="shared" si="2"/>
        <v>Shijiazhuang Gongfu FCHebei KungFu</v>
      </c>
      <c r="E128" s="49" t="s">
        <v>4711</v>
      </c>
    </row>
    <row r="129" spans="1:5" x14ac:dyDescent="0.3">
      <c r="A129" s="8" t="s">
        <v>581</v>
      </c>
      <c r="B129" t="s">
        <v>3118</v>
      </c>
      <c r="C129" t="str">
        <f t="shared" si="2"/>
        <v>Liaoning IronmanLiaoning Tieren</v>
      </c>
      <c r="E129" s="49" t="s">
        <v>4711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4711</v>
      </c>
    </row>
    <row r="131" spans="1:5" x14ac:dyDescent="0.3">
      <c r="A131" s="8" t="s">
        <v>587</v>
      </c>
      <c r="B131" t="s">
        <v>3205</v>
      </c>
      <c r="C131" t="str">
        <f t="shared" si="2"/>
        <v>FC HakaHaka</v>
      </c>
      <c r="E131" s="49" t="s">
        <v>4711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4711</v>
      </c>
    </row>
    <row r="133" spans="1:5" x14ac:dyDescent="0.3">
      <c r="A133" s="8" t="s">
        <v>585</v>
      </c>
      <c r="B133" t="s">
        <v>3377</v>
      </c>
      <c r="C133" t="str">
        <f t="shared" si="2"/>
        <v>FK UlytauUlytau FC</v>
      </c>
      <c r="E133" s="49" t="s">
        <v>4711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4711</v>
      </c>
    </row>
    <row r="135" spans="1:5" x14ac:dyDescent="0.3">
      <c r="A135" s="7" t="s">
        <v>598</v>
      </c>
      <c r="B135" t="s">
        <v>2750</v>
      </c>
      <c r="C135" t="str">
        <f t="shared" si="2"/>
        <v>DegerforsDegerfors IF</v>
      </c>
      <c r="E135" s="49" t="s">
        <v>4711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4711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4711</v>
      </c>
    </row>
    <row r="138" spans="1:5" x14ac:dyDescent="0.3">
      <c r="A138" s="8" t="s">
        <v>596</v>
      </c>
      <c r="B138" t="s">
        <v>3381</v>
      </c>
      <c r="C138" t="str">
        <f t="shared" si="2"/>
        <v>JDFS AlbertsDSVK Tractors</v>
      </c>
      <c r="E138" s="49" t="s">
        <v>4711</v>
      </c>
    </row>
    <row r="139" spans="1:5" x14ac:dyDescent="0.3">
      <c r="A139" s="8" t="s">
        <v>592</v>
      </c>
      <c r="B139" t="s">
        <v>3206</v>
      </c>
      <c r="C139" t="str">
        <f t="shared" si="2"/>
        <v>MPMikkelin Palloilijat</v>
      </c>
      <c r="E139" s="49" t="s">
        <v>4711</v>
      </c>
    </row>
    <row r="140" spans="1:5" x14ac:dyDescent="0.3">
      <c r="A140" s="7" t="s">
        <v>594</v>
      </c>
      <c r="B140" t="s">
        <v>3207</v>
      </c>
      <c r="C140" t="str">
        <f t="shared" si="2"/>
        <v>SJK IISeinajoen JK II</v>
      </c>
      <c r="E140" s="49" t="s">
        <v>4711</v>
      </c>
    </row>
    <row r="141" spans="1:5" x14ac:dyDescent="0.3">
      <c r="A141" s="8" t="s">
        <v>589</v>
      </c>
      <c r="B141" t="s">
        <v>3376</v>
      </c>
      <c r="C141" t="str">
        <f t="shared" si="2"/>
        <v>ZhetysuFC Zhetysu</v>
      </c>
      <c r="E141" s="49" t="s">
        <v>4711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4711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4711</v>
      </c>
    </row>
    <row r="144" spans="1:5" x14ac:dyDescent="0.3">
      <c r="A144" s="7" t="s">
        <v>608</v>
      </c>
      <c r="B144" t="s">
        <v>3341</v>
      </c>
      <c r="C144" t="str">
        <f t="shared" si="2"/>
        <v>FjardabyggdKFA Austfjarda</v>
      </c>
      <c r="E144" s="49" t="s">
        <v>4711</v>
      </c>
    </row>
    <row r="145" spans="1:5" x14ac:dyDescent="0.3">
      <c r="A145" s="8" t="s">
        <v>610</v>
      </c>
      <c r="B145" t="s">
        <v>3382</v>
      </c>
      <c r="C145" t="str">
        <f t="shared" si="2"/>
        <v>FK Beitar Riga/MarinersBeitar Riga Mariners</v>
      </c>
      <c r="E145" s="49" t="s">
        <v>4711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4711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4711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4711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4711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4711</v>
      </c>
    </row>
    <row r="151" spans="1:5" x14ac:dyDescent="0.3">
      <c r="A151" s="7" t="s">
        <v>615</v>
      </c>
      <c r="B151" t="s">
        <v>3378</v>
      </c>
      <c r="C151" t="str">
        <f t="shared" si="2"/>
        <v>FK AktobeAktobe</v>
      </c>
      <c r="E151" s="49" t="s">
        <v>4711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4711</v>
      </c>
    </row>
    <row r="153" spans="1:5" x14ac:dyDescent="0.3">
      <c r="A153" s="8" t="s">
        <v>617</v>
      </c>
      <c r="B153" t="s">
        <v>3209</v>
      </c>
      <c r="C153" t="str">
        <f t="shared" si="2"/>
        <v>PK-35PK-35 VJS</v>
      </c>
      <c r="E153" s="49" t="s">
        <v>4711</v>
      </c>
    </row>
    <row r="154" spans="1:5" x14ac:dyDescent="0.3">
      <c r="A154" s="7" t="s">
        <v>619</v>
      </c>
      <c r="B154" t="s">
        <v>3384</v>
      </c>
      <c r="C154" t="str">
        <f t="shared" ref="C154:C204" si="3">A154&amp;B154</f>
        <v>Rezeknes FARezeknes BJSS</v>
      </c>
      <c r="E154" s="49" t="s">
        <v>4711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4711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4711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4711</v>
      </c>
    </row>
    <row r="158" spans="1:5" x14ac:dyDescent="0.3">
      <c r="A158" s="8" t="s">
        <v>629</v>
      </c>
      <c r="B158" t="s">
        <v>3356</v>
      </c>
      <c r="C158" t="str">
        <f t="shared" si="3"/>
        <v>Galway UnitedGalway FC</v>
      </c>
      <c r="E158" s="49" t="s">
        <v>4711</v>
      </c>
    </row>
    <row r="159" spans="1:5" x14ac:dyDescent="0.3">
      <c r="A159" s="7" t="s">
        <v>627</v>
      </c>
      <c r="B159" t="s">
        <v>3200</v>
      </c>
      <c r="C159" t="str">
        <f t="shared" si="3"/>
        <v>JK Nomme Kalju IINomme Kalju II</v>
      </c>
      <c r="E159" s="49" t="s">
        <v>4711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4711</v>
      </c>
    </row>
    <row r="161" spans="1:5" x14ac:dyDescent="0.3">
      <c r="A161" s="8" t="s">
        <v>633</v>
      </c>
      <c r="B161" t="s">
        <v>3344</v>
      </c>
      <c r="C161" t="str">
        <f t="shared" si="3"/>
        <v>Magni GrenivikMagni</v>
      </c>
      <c r="E161" s="49" t="s">
        <v>4711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4711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4711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4711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4711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4711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4711</v>
      </c>
    </row>
    <row r="168" spans="1:5" x14ac:dyDescent="0.3">
      <c r="A168" s="8" t="s">
        <v>658</v>
      </c>
      <c r="B168" t="s">
        <v>2774</v>
      </c>
      <c r="C168" t="str">
        <f t="shared" si="3"/>
        <v>CañuelasCanuelas FC</v>
      </c>
      <c r="E168" s="49" t="s">
        <v>4711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4711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4711</v>
      </c>
    </row>
    <row r="171" spans="1:5" x14ac:dyDescent="0.3">
      <c r="A171" s="7" t="s">
        <v>648</v>
      </c>
      <c r="B171" t="s">
        <v>2753</v>
      </c>
      <c r="C171" t="str">
        <f t="shared" si="3"/>
        <v>Estudiantes de CaserosEstudiantes de BA</v>
      </c>
      <c r="E171" s="49" t="s">
        <v>4711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4711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4711</v>
      </c>
    </row>
    <row r="174" spans="1:5" x14ac:dyDescent="0.3">
      <c r="A174" s="8" t="s">
        <v>667</v>
      </c>
      <c r="B174" s="45" t="s">
        <v>2771</v>
      </c>
      <c r="C174" t="str">
        <f t="shared" si="3"/>
        <v>LuganoCA Lugano</v>
      </c>
      <c r="E174" s="49" t="s">
        <v>4711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4711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4711</v>
      </c>
    </row>
    <row r="177" spans="1:5" x14ac:dyDescent="0.3">
      <c r="A177" s="8" t="s">
        <v>680</v>
      </c>
      <c r="B177" t="s">
        <v>3358</v>
      </c>
      <c r="C177" t="str">
        <f t="shared" si="3"/>
        <v>SligoSligo FC</v>
      </c>
      <c r="E177" s="49" t="s">
        <v>4711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4711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4711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4711</v>
      </c>
    </row>
    <row r="181" spans="1:5" x14ac:dyDescent="0.3">
      <c r="A181" s="7" t="s">
        <v>694</v>
      </c>
      <c r="B181" t="s">
        <v>3508</v>
      </c>
      <c r="C181" t="str">
        <f t="shared" si="3"/>
        <v>Deportivo RecoletaCD Recoleta</v>
      </c>
      <c r="E181" s="49" t="s">
        <v>4711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4711</v>
      </c>
    </row>
    <row r="183" spans="1:5" x14ac:dyDescent="0.3">
      <c r="A183" s="8" t="s">
        <v>688</v>
      </c>
      <c r="B183" t="s">
        <v>3043</v>
      </c>
      <c r="C183" t="str">
        <f t="shared" si="3"/>
        <v>PortuguesaPortuguesa SP</v>
      </c>
      <c r="E183" s="49" t="s">
        <v>4711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4711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4711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4711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4711</v>
      </c>
    </row>
    <row r="188" spans="1:5" x14ac:dyDescent="0.3">
      <c r="A188" s="8" t="s">
        <v>710</v>
      </c>
      <c r="B188" t="s">
        <v>5497</v>
      </c>
      <c r="C188" t="str">
        <f t="shared" si="3"/>
        <v>Brown de AdroguéClub AtlÃ©tico Brown</v>
      </c>
      <c r="E188" s="49" t="s">
        <v>4711</v>
      </c>
    </row>
    <row r="189" spans="1:5" x14ac:dyDescent="0.3">
      <c r="A189" s="7" t="s">
        <v>712</v>
      </c>
      <c r="B189" t="s">
        <v>2766</v>
      </c>
      <c r="C189" t="str">
        <f t="shared" si="3"/>
        <v>Comunicaciones (Mercedes)Club Comunicaciones</v>
      </c>
      <c r="E189" s="49" t="s">
        <v>4711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4711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4711</v>
      </c>
    </row>
    <row r="192" spans="1:5" x14ac:dyDescent="0.3">
      <c r="A192" s="7" t="s">
        <v>720</v>
      </c>
      <c r="B192" t="s">
        <v>2759</v>
      </c>
      <c r="C192" t="str">
        <f t="shared" si="3"/>
        <v>Dock SudSportivo Dock Sud</v>
      </c>
      <c r="E192" s="49" t="s">
        <v>4711</v>
      </c>
    </row>
    <row r="193" spans="1:5" x14ac:dyDescent="0.3">
      <c r="A193" s="7" t="s">
        <v>729</v>
      </c>
      <c r="B193" t="s">
        <v>3037</v>
      </c>
      <c r="C193" t="str">
        <f t="shared" si="3"/>
        <v>FerroviáriaFerroviaria SP</v>
      </c>
      <c r="E193" s="49" t="s">
        <v>4711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4711</v>
      </c>
    </row>
    <row r="195" spans="1:5" x14ac:dyDescent="0.3">
      <c r="A195" s="8" t="s">
        <v>726</v>
      </c>
      <c r="B195" t="s">
        <v>2768</v>
      </c>
      <c r="C195" t="str">
        <f t="shared" si="3"/>
        <v>MerloDeportivo Merlo</v>
      </c>
      <c r="E195" s="49" t="s">
        <v>4711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4711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4711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4711</v>
      </c>
    </row>
    <row r="199" spans="1:5" x14ac:dyDescent="0.3">
      <c r="A199" s="7" t="s">
        <v>733</v>
      </c>
      <c r="B199" t="s">
        <v>3515</v>
      </c>
      <c r="C199" t="str">
        <f t="shared" si="3"/>
        <v>Juan Pablo II CollegeJuan Pablo II</v>
      </c>
      <c r="E199" s="49" t="s">
        <v>4711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4711</v>
      </c>
    </row>
    <row r="201" spans="1:5" x14ac:dyDescent="0.3">
      <c r="A201" s="8" t="s">
        <v>735</v>
      </c>
      <c r="B201" t="s">
        <v>3129</v>
      </c>
      <c r="C201" t="str">
        <f t="shared" si="3"/>
        <v>Boyacá Chicó FCBoyaca Chico</v>
      </c>
      <c r="E201" s="49" t="s">
        <v>4711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4711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4711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4711</v>
      </c>
    </row>
    <row r="205" spans="1:5" x14ac:dyDescent="0.3">
      <c r="A205" s="7" t="s">
        <v>743</v>
      </c>
      <c r="B205" t="s">
        <v>3036</v>
      </c>
      <c r="C205" t="str">
        <f t="shared" ref="C205:C267" si="4">A205&amp;B205</f>
        <v>GuabiráGuabira</v>
      </c>
      <c r="E205" s="49" t="s">
        <v>4711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4711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4711</v>
      </c>
    </row>
    <row r="208" spans="1:5" x14ac:dyDescent="0.3">
      <c r="A208" s="8" t="s">
        <v>745</v>
      </c>
      <c r="B208" t="s">
        <v>3039</v>
      </c>
      <c r="C208" t="str">
        <f t="shared" si="4"/>
        <v>ConfiançaConfianca SE</v>
      </c>
      <c r="E208" s="49" t="s">
        <v>4711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4711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4711</v>
      </c>
    </row>
    <row r="211" spans="1:5" x14ac:dyDescent="0.3">
      <c r="A211" s="7" t="s">
        <v>751</v>
      </c>
      <c r="B211" t="s">
        <v>3509</v>
      </c>
      <c r="C211" t="str">
        <f t="shared" si="4"/>
        <v>Sportivo AmelianoClub Sportivo Ameliano</v>
      </c>
      <c r="E211" s="49" t="s">
        <v>4711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4711</v>
      </c>
    </row>
    <row r="213" spans="1:5" x14ac:dyDescent="0.3">
      <c r="A213" s="8" t="s">
        <v>754</v>
      </c>
      <c r="B213" t="s">
        <v>754</v>
      </c>
      <c r="C213" t="str">
        <f t="shared" si="4"/>
        <v>River PlateRiver Plate</v>
      </c>
      <c r="E213" s="49" t="s">
        <v>4711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4711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4711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4711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4711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4711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4711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4711</v>
      </c>
    </row>
    <row r="221" spans="1:5" x14ac:dyDescent="0.3">
      <c r="A221" s="8" t="s">
        <v>769</v>
      </c>
      <c r="B221" t="s">
        <v>3706</v>
      </c>
      <c r="C221" t="str">
        <f t="shared" si="4"/>
        <v>LA Galaxy IIL.A Galaxy II</v>
      </c>
      <c r="E221" s="49" t="s">
        <v>4711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4711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4711</v>
      </c>
    </row>
    <row r="224" spans="1:5" x14ac:dyDescent="0.3">
      <c r="A224" s="7" t="s">
        <v>771</v>
      </c>
      <c r="B224" t="s">
        <v>3130</v>
      </c>
      <c r="C224" t="str">
        <f t="shared" si="4"/>
        <v>MillonariosMillonarios FC</v>
      </c>
      <c r="E224" s="49" t="s">
        <v>4711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4711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4711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4711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4711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4711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4711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4711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4711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4711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4711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4711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4711</v>
      </c>
    </row>
    <row r="237" spans="1:5" x14ac:dyDescent="0.3">
      <c r="A237" s="8" t="s">
        <v>779</v>
      </c>
      <c r="B237" t="s">
        <v>3107</v>
      </c>
      <c r="C237" t="str">
        <f t="shared" si="4"/>
        <v>Universidad CatólicaCD Uni Catolica Santiago</v>
      </c>
      <c r="E237" s="49" t="s">
        <v>4711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4711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4711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4711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4711</v>
      </c>
    </row>
    <row r="242" spans="1:5" x14ac:dyDescent="0.3">
      <c r="A242" s="7" t="s">
        <v>784</v>
      </c>
      <c r="B242" t="s">
        <v>3689</v>
      </c>
      <c r="C242" t="str">
        <f t="shared" si="4"/>
        <v>TulsaTulsa Roughnecks</v>
      </c>
      <c r="E242" s="49" t="s">
        <v>4711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4711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4711</v>
      </c>
    </row>
    <row r="245" spans="1:5" x14ac:dyDescent="0.3">
      <c r="A245" s="8" t="s">
        <v>788</v>
      </c>
      <c r="B245" t="s">
        <v>3690</v>
      </c>
      <c r="C245" t="str">
        <f t="shared" si="4"/>
        <v>El Paso Locomotive FCEl Paso Locomotive</v>
      </c>
      <c r="E245" s="49" t="s">
        <v>4711</v>
      </c>
    </row>
    <row r="246" spans="1:5" x14ac:dyDescent="0.3">
      <c r="A246" s="7" t="s">
        <v>790</v>
      </c>
      <c r="B246" t="s">
        <v>3516</v>
      </c>
      <c r="C246" t="str">
        <f t="shared" si="4"/>
        <v>MelgarFBC Melgar</v>
      </c>
      <c r="E246" s="49" t="s">
        <v>4711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4711</v>
      </c>
    </row>
    <row r="248" spans="1:5" x14ac:dyDescent="0.3">
      <c r="A248" s="8" t="s">
        <v>793</v>
      </c>
      <c r="B248" t="s">
        <v>3507</v>
      </c>
      <c r="C248" t="str">
        <f t="shared" si="4"/>
        <v>CD UniversitarioUnion Deportivo Universitario</v>
      </c>
      <c r="E248" s="49" t="s">
        <v>4711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4711</v>
      </c>
    </row>
    <row r="250" spans="1:5" x14ac:dyDescent="0.3">
      <c r="A250" s="7" t="s">
        <v>795</v>
      </c>
      <c r="B250" t="s">
        <v>3692</v>
      </c>
      <c r="C250" t="str">
        <f t="shared" si="4"/>
        <v>Monterey Bay FCMonterey Bay</v>
      </c>
      <c r="E250" s="49" t="s">
        <v>4711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4711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4711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4711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4711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4711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4711</v>
      </c>
    </row>
    <row r="257" spans="1:5" x14ac:dyDescent="0.3">
      <c r="A257" s="8" t="s">
        <v>494</v>
      </c>
      <c r="B257" t="s">
        <v>2785</v>
      </c>
      <c r="C257" t="str">
        <f t="shared" si="4"/>
        <v>Queanbeyan CityQueanbeyan City FC</v>
      </c>
      <c r="E257" s="49" t="s">
        <v>4711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4711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4711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4711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4711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4711</v>
      </c>
    </row>
    <row r="263" spans="1:5" x14ac:dyDescent="0.3">
      <c r="A263" s="8" t="s">
        <v>504</v>
      </c>
      <c r="B263" t="s">
        <v>2803</v>
      </c>
      <c r="C263" t="str">
        <f t="shared" si="4"/>
        <v>AvondaleAvondale Heights</v>
      </c>
      <c r="E263" s="49" t="s">
        <v>4711</v>
      </c>
    </row>
    <row r="264" spans="1:5" x14ac:dyDescent="0.3">
      <c r="A264" s="7" t="s">
        <v>506</v>
      </c>
      <c r="B264" t="s">
        <v>2799</v>
      </c>
      <c r="C264" t="str">
        <f t="shared" si="4"/>
        <v>White City FK BeogradWhite City</v>
      </c>
      <c r="E264" s="49" t="s">
        <v>4711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4711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4711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4711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4711</v>
      </c>
    </row>
    <row r="269" spans="1:5" x14ac:dyDescent="0.3">
      <c r="A269" s="8" t="s">
        <v>516</v>
      </c>
      <c r="B269" t="s">
        <v>2795</v>
      </c>
      <c r="C269" t="str">
        <f t="shared" si="5"/>
        <v>Charlestown AzzurriCharlestown City Blues</v>
      </c>
      <c r="E269" s="49" t="s">
        <v>4711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4711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4711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4711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4711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4711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4711</v>
      </c>
    </row>
    <row r="276" spans="1:5" x14ac:dyDescent="0.3">
      <c r="A276" s="7" t="s">
        <v>530</v>
      </c>
      <c r="B276" t="s">
        <v>2808</v>
      </c>
      <c r="C276" t="str">
        <f t="shared" si="5"/>
        <v>Olympic KingswayOlympic Kingsway SC</v>
      </c>
      <c r="E276" s="49" t="s">
        <v>4711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4711</v>
      </c>
    </row>
    <row r="278" spans="1:5" x14ac:dyDescent="0.3">
      <c r="A278" s="8" t="s">
        <v>535</v>
      </c>
      <c r="B278" t="s">
        <v>2789</v>
      </c>
      <c r="C278" t="str">
        <f t="shared" si="5"/>
        <v>University NSWUNSW</v>
      </c>
      <c r="E278" s="49" t="s">
        <v>4711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4711</v>
      </c>
    </row>
    <row r="280" spans="1:5" x14ac:dyDescent="0.3">
      <c r="A280" s="7" t="s">
        <v>538</v>
      </c>
      <c r="B280" t="s">
        <v>2797</v>
      </c>
      <c r="C280" t="str">
        <f t="shared" si="5"/>
        <v>Gold Coast UtdGold Coast United</v>
      </c>
      <c r="E280" s="49" t="s">
        <v>4711</v>
      </c>
    </row>
    <row r="281" spans="1:5" x14ac:dyDescent="0.3">
      <c r="A281" s="8" t="s">
        <v>540</v>
      </c>
      <c r="B281" t="s">
        <v>2791</v>
      </c>
      <c r="C281" t="str">
        <f t="shared" si="5"/>
        <v>Sydney FC U21Sydney U21</v>
      </c>
      <c r="E281" s="49" t="s">
        <v>4711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4711</v>
      </c>
    </row>
    <row r="283" spans="1:5" x14ac:dyDescent="0.3">
      <c r="A283" s="7" t="s">
        <v>547</v>
      </c>
      <c r="B283" t="s">
        <v>3123</v>
      </c>
      <c r="C283" t="str">
        <f t="shared" si="5"/>
        <v>Dalian Young Boy ReservesDalian Yingbo Reserves</v>
      </c>
      <c r="E283" s="49" t="s">
        <v>4711</v>
      </c>
    </row>
    <row r="284" spans="1:5" x14ac:dyDescent="0.3">
      <c r="A284" s="8" t="s">
        <v>545</v>
      </c>
      <c r="B284" t="s">
        <v>3117</v>
      </c>
      <c r="C284" t="str">
        <f t="shared" si="5"/>
        <v>Tianjin Jinmen TigersTianjin Teda</v>
      </c>
      <c r="E284" s="49" t="s">
        <v>4711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4711</v>
      </c>
    </row>
    <row r="286" spans="1:5" x14ac:dyDescent="0.3">
      <c r="A286" s="7" t="s">
        <v>551</v>
      </c>
      <c r="B286" t="s">
        <v>3630</v>
      </c>
      <c r="C286" t="str">
        <f t="shared" si="5"/>
        <v>Suwon BluewingsSuwon Samsung Bluewings</v>
      </c>
      <c r="E286" s="49" t="s">
        <v>4711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4711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4711</v>
      </c>
    </row>
    <row r="289" spans="1:5" x14ac:dyDescent="0.3">
      <c r="A289" s="7" t="s">
        <v>555</v>
      </c>
      <c r="B289" t="s">
        <v>3633</v>
      </c>
      <c r="C289" t="str">
        <f t="shared" si="5"/>
        <v>Chungnam Asan FCAnsan Police</v>
      </c>
      <c r="E289" s="49" t="s">
        <v>4711</v>
      </c>
    </row>
    <row r="290" spans="1:5" x14ac:dyDescent="0.3">
      <c r="A290" s="8" t="s">
        <v>557</v>
      </c>
      <c r="B290" t="s">
        <v>3634</v>
      </c>
      <c r="C290" t="str">
        <f t="shared" si="5"/>
        <v>Gyeongnam FCGyeongnam</v>
      </c>
      <c r="E290" s="49" t="s">
        <v>4711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4711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4711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4711</v>
      </c>
    </row>
    <row r="294" spans="1:5" x14ac:dyDescent="0.3">
      <c r="A294" s="8" t="s">
        <v>566</v>
      </c>
      <c r="B294" t="s">
        <v>3125</v>
      </c>
      <c r="C294" t="str">
        <f t="shared" si="5"/>
        <v>Wenzhou FCYichun Grand Tiger</v>
      </c>
      <c r="E294" s="49" t="s">
        <v>4711</v>
      </c>
    </row>
    <row r="295" spans="1:5" x14ac:dyDescent="0.3">
      <c r="A295" s="8" t="s">
        <v>562</v>
      </c>
      <c r="B295" t="s">
        <v>3120</v>
      </c>
      <c r="C295" t="str">
        <f t="shared" si="5"/>
        <v>Guangdong GZ-PowerGuandong GZ-Power FC</v>
      </c>
      <c r="E295" s="49" t="s">
        <v>4711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4711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4711</v>
      </c>
    </row>
    <row r="298" spans="1:5" x14ac:dyDescent="0.3">
      <c r="A298" s="7" t="s">
        <v>572</v>
      </c>
      <c r="B298" t="s">
        <v>3121</v>
      </c>
      <c r="C298" t="str">
        <f t="shared" si="5"/>
        <v>Wuxi WugoWuxi Wugou</v>
      </c>
      <c r="E298" s="49" t="s">
        <v>4711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4711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4711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4711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4711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4711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4711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4711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4711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4711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4711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4711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4711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4711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4711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4711</v>
      </c>
    </row>
    <row r="314" spans="1:5" x14ac:dyDescent="0.3">
      <c r="A314" s="7" t="s">
        <v>595</v>
      </c>
      <c r="B314" t="s">
        <v>3208</v>
      </c>
      <c r="C314" t="str">
        <f t="shared" si="5"/>
        <v>Ekenas IFEIF</v>
      </c>
      <c r="E314" s="49" t="s">
        <v>4711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4711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4711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4711</v>
      </c>
    </row>
    <row r="318" spans="1:5" x14ac:dyDescent="0.3">
      <c r="A318" s="7" t="s">
        <v>609</v>
      </c>
      <c r="B318" t="s">
        <v>3342</v>
      </c>
      <c r="C318" t="str">
        <f t="shared" si="5"/>
        <v>Throttur VogumThrottur Vogar</v>
      </c>
      <c r="E318" s="49" t="s">
        <v>4711</v>
      </c>
    </row>
    <row r="319" spans="1:5" x14ac:dyDescent="0.3">
      <c r="A319" s="8" t="s">
        <v>611</v>
      </c>
      <c r="B319" t="s">
        <v>3383</v>
      </c>
      <c r="C319" t="str">
        <f t="shared" si="5"/>
        <v>JFK VentspilsVentspils</v>
      </c>
      <c r="E319" s="49" t="s">
        <v>4711</v>
      </c>
    </row>
    <row r="320" spans="1:5" x14ac:dyDescent="0.3">
      <c r="A320" s="7" t="s">
        <v>612</v>
      </c>
      <c r="B320" t="s">
        <v>3388</v>
      </c>
      <c r="C320" t="str">
        <f t="shared" si="5"/>
        <v>FK Siauliai IIFC Siauliai II</v>
      </c>
      <c r="E320" s="49" t="s">
        <v>4711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4711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4711</v>
      </c>
    </row>
    <row r="323" spans="1:5" x14ac:dyDescent="0.3">
      <c r="A323" s="8" t="s">
        <v>603</v>
      </c>
      <c r="B323" t="s">
        <v>3204</v>
      </c>
      <c r="C323" t="str">
        <f t="shared" si="5"/>
        <v>VPS VaasaVaasa PS</v>
      </c>
      <c r="E323" s="49" t="s">
        <v>4711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4711</v>
      </c>
    </row>
    <row r="325" spans="1:5" x14ac:dyDescent="0.3">
      <c r="A325" s="7" t="s">
        <v>616</v>
      </c>
      <c r="B325" t="s">
        <v>3379</v>
      </c>
      <c r="C325" t="str">
        <f t="shared" si="5"/>
        <v>Okzhetpes KokshetauOkzhetpes</v>
      </c>
      <c r="E325" s="49" t="s">
        <v>4711</v>
      </c>
    </row>
    <row r="326" spans="1:5" x14ac:dyDescent="0.3">
      <c r="A326" s="8" t="s">
        <v>622</v>
      </c>
      <c r="B326" t="s">
        <v>3389</v>
      </c>
      <c r="C326" t="str">
        <f t="shared" si="5"/>
        <v>FK EkranasEkranas</v>
      </c>
      <c r="E326" s="49" t="s">
        <v>4711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4711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4711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4711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4711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4711</v>
      </c>
    </row>
    <row r="332" spans="1:5" x14ac:dyDescent="0.3">
      <c r="A332" s="8" t="s">
        <v>630</v>
      </c>
      <c r="B332" t="s">
        <v>3357</v>
      </c>
      <c r="C332" t="str">
        <f t="shared" ref="C332:C384" si="6">A332&amp;B332</f>
        <v>WaterfordWaterford United</v>
      </c>
      <c r="E332" s="49" t="s">
        <v>4711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4711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4711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4711</v>
      </c>
    </row>
    <row r="336" spans="1:5" x14ac:dyDescent="0.3">
      <c r="A336" s="7" t="s">
        <v>640</v>
      </c>
      <c r="B336" t="s">
        <v>3436</v>
      </c>
      <c r="C336" t="str">
        <f t="shared" si="6"/>
        <v>Lyn 1896Lyn</v>
      </c>
      <c r="E336" s="49" t="s">
        <v>4711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4711</v>
      </c>
    </row>
    <row r="338" spans="1:5" x14ac:dyDescent="0.3">
      <c r="A338" s="7" t="s">
        <v>644</v>
      </c>
      <c r="B338" t="s">
        <v>3343</v>
      </c>
      <c r="C338" t="str">
        <f t="shared" si="6"/>
        <v>UMF SelfossSelfoss</v>
      </c>
      <c r="E338" s="49" t="s">
        <v>4711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4711</v>
      </c>
    </row>
    <row r="340" spans="1:5" x14ac:dyDescent="0.3">
      <c r="A340" s="7" t="s">
        <v>654</v>
      </c>
      <c r="B340" t="s">
        <v>2770</v>
      </c>
      <c r="C340" t="str">
        <f t="shared" si="6"/>
        <v>Deportivo EspañolDeportivo Espanol</v>
      </c>
      <c r="E340" s="49" t="s">
        <v>4711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4711</v>
      </c>
    </row>
    <row r="342" spans="1:5" x14ac:dyDescent="0.3">
      <c r="A342" s="8" t="s">
        <v>659</v>
      </c>
      <c r="B342" t="s">
        <v>2775</v>
      </c>
      <c r="C342" t="str">
        <f t="shared" si="6"/>
        <v>Deportivo MuñizDeportivo Muniz</v>
      </c>
      <c r="E342" s="49" t="s">
        <v>4711</v>
      </c>
    </row>
    <row r="343" spans="1:5" x14ac:dyDescent="0.3">
      <c r="A343" s="8" t="s">
        <v>677</v>
      </c>
      <c r="B343" t="s">
        <v>3677</v>
      </c>
      <c r="C343" t="str">
        <f t="shared" si="6"/>
        <v>CerroCA Cerro</v>
      </c>
      <c r="E343" s="49" t="s">
        <v>4711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4711</v>
      </c>
    </row>
    <row r="345" spans="1:5" x14ac:dyDescent="0.3">
      <c r="A345" s="7" t="s">
        <v>649</v>
      </c>
      <c r="B345" t="s">
        <v>2754</v>
      </c>
      <c r="C345" t="str">
        <f t="shared" si="6"/>
        <v>Club Ciudad de BolivarCiudad de Bolivar</v>
      </c>
      <c r="E345" s="49" t="s">
        <v>4711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4711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4711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4711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4711</v>
      </c>
    </row>
    <row r="350" spans="1:5" x14ac:dyDescent="0.3">
      <c r="A350" s="7" t="s">
        <v>679</v>
      </c>
      <c r="B350" t="s">
        <v>3359</v>
      </c>
      <c r="C350" t="str">
        <f t="shared" si="6"/>
        <v>Wexford FCWexford Youths</v>
      </c>
      <c r="E350" s="49" t="s">
        <v>4711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4711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4711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4711</v>
      </c>
    </row>
    <row r="354" spans="1:5" x14ac:dyDescent="0.3">
      <c r="A354" s="7" t="s">
        <v>691</v>
      </c>
      <c r="B354" t="s">
        <v>3106</v>
      </c>
      <c r="C354" t="str">
        <f t="shared" si="6"/>
        <v>Universidad de ConcepciónUniversidad de Concepcion</v>
      </c>
      <c r="E354" s="49" t="s">
        <v>4711</v>
      </c>
    </row>
    <row r="355" spans="1:5" x14ac:dyDescent="0.3">
      <c r="A355" s="8" t="s">
        <v>693</v>
      </c>
      <c r="B355" t="s">
        <v>3109</v>
      </c>
      <c r="C355" t="str">
        <f t="shared" si="6"/>
        <v>San LuisSan Luis Quillota</v>
      </c>
      <c r="E355" s="49" t="s">
        <v>4711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4711</v>
      </c>
    </row>
    <row r="357" spans="1:5" x14ac:dyDescent="0.3">
      <c r="A357" s="7" t="s">
        <v>687</v>
      </c>
      <c r="B357" t="s">
        <v>3042</v>
      </c>
      <c r="C357" t="str">
        <f t="shared" si="6"/>
        <v>Nacional-AMNacional AM</v>
      </c>
      <c r="E357" s="49" t="s">
        <v>4711</v>
      </c>
    </row>
    <row r="358" spans="1:5" x14ac:dyDescent="0.3">
      <c r="A358" s="8" t="s">
        <v>689</v>
      </c>
      <c r="B358" t="s">
        <v>3044</v>
      </c>
      <c r="C358" t="str">
        <f t="shared" si="6"/>
        <v>UberlândiaUberlandia MG</v>
      </c>
      <c r="E358" s="49" t="s">
        <v>4711</v>
      </c>
    </row>
    <row r="359" spans="1:5" x14ac:dyDescent="0.3">
      <c r="A359" s="7" t="s">
        <v>699</v>
      </c>
      <c r="B359" t="s">
        <v>2757</v>
      </c>
      <c r="C359" t="str">
        <f t="shared" si="6"/>
        <v>Colón de Santa FeClub Atletico Colon</v>
      </c>
      <c r="E359" s="49" t="s">
        <v>4711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4711</v>
      </c>
    </row>
    <row r="361" spans="1:5" x14ac:dyDescent="0.3">
      <c r="A361" s="8" t="s">
        <v>707</v>
      </c>
      <c r="B361" t="s">
        <v>2763</v>
      </c>
      <c r="C361" t="str">
        <f t="shared" si="6"/>
        <v>Villa DálmineVilla Dalmine</v>
      </c>
      <c r="E361" s="49" t="s">
        <v>4711</v>
      </c>
    </row>
    <row r="362" spans="1:5" x14ac:dyDescent="0.3">
      <c r="A362" s="7" t="s">
        <v>709</v>
      </c>
      <c r="B362" t="s">
        <v>2764</v>
      </c>
      <c r="C362" t="str">
        <f t="shared" si="6"/>
        <v>San Martín BurzacoSan Martin De Burzaco</v>
      </c>
      <c r="E362" s="49" t="s">
        <v>4711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4711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4711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4711</v>
      </c>
    </row>
    <row r="366" spans="1:5" x14ac:dyDescent="0.3">
      <c r="A366" s="7" t="s">
        <v>717</v>
      </c>
      <c r="B366" t="s">
        <v>2767</v>
      </c>
      <c r="C366" t="str">
        <f t="shared" si="6"/>
        <v>Arsenal de SarandíArsenal de Sarandi</v>
      </c>
      <c r="E366" s="49" t="s">
        <v>4711</v>
      </c>
    </row>
    <row r="367" spans="1:5" x14ac:dyDescent="0.3">
      <c r="A367" s="7" t="s">
        <v>721</v>
      </c>
      <c r="B367" t="s">
        <v>2760</v>
      </c>
      <c r="C367" t="str">
        <f t="shared" si="6"/>
        <v>LiniersCSD Liniers</v>
      </c>
      <c r="E367" s="49" t="s">
        <v>4711</v>
      </c>
    </row>
    <row r="368" spans="1:5" x14ac:dyDescent="0.3">
      <c r="A368" s="7" t="s">
        <v>730</v>
      </c>
      <c r="B368" t="s">
        <v>3038</v>
      </c>
      <c r="C368" t="str">
        <f t="shared" si="6"/>
        <v>MaranhãoMaranhao</v>
      </c>
      <c r="E368" s="49" t="s">
        <v>4711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4711</v>
      </c>
    </row>
    <row r="370" spans="1:5" x14ac:dyDescent="0.3">
      <c r="A370" s="8" t="s">
        <v>727</v>
      </c>
      <c r="B370" t="s">
        <v>2769</v>
      </c>
      <c r="C370" t="str">
        <f t="shared" si="6"/>
        <v>San CarlosCA Villa San Carlos</v>
      </c>
      <c r="E370" s="49" t="s">
        <v>4711</v>
      </c>
    </row>
    <row r="371" spans="1:5" x14ac:dyDescent="0.3">
      <c r="A371" s="8" t="s">
        <v>697</v>
      </c>
      <c r="B371" t="s">
        <v>2752</v>
      </c>
      <c r="C371" t="str">
        <f t="shared" si="6"/>
        <v>Talleres de CórdobaTalleres de Cordoba</v>
      </c>
      <c r="E371" s="49" t="s">
        <v>4711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4711</v>
      </c>
    </row>
    <row r="373" spans="1:5" x14ac:dyDescent="0.3">
      <c r="A373" s="7" t="s">
        <v>682</v>
      </c>
      <c r="B373" t="s">
        <v>2755</v>
      </c>
      <c r="C373" t="str">
        <f t="shared" si="6"/>
        <v>Atletico RafaelaAtletico de Rafaela</v>
      </c>
      <c r="E373" s="49" t="s">
        <v>4711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4711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4711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4711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4711</v>
      </c>
    </row>
    <row r="378" spans="1:5" x14ac:dyDescent="0.3">
      <c r="A378" s="7" t="s">
        <v>741</v>
      </c>
      <c r="B378" t="s">
        <v>3678</v>
      </c>
      <c r="C378" t="str">
        <f t="shared" si="6"/>
        <v>JuventudCA Juventud</v>
      </c>
      <c r="E378" s="49" t="s">
        <v>4711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4711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4711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4711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4711</v>
      </c>
    </row>
    <row r="383" spans="1:5" x14ac:dyDescent="0.3">
      <c r="A383" s="8" t="s">
        <v>750</v>
      </c>
      <c r="B383" t="s">
        <v>3110</v>
      </c>
      <c r="C383" t="str">
        <f t="shared" si="6"/>
        <v>Club Deportes Santa CruzDeportes Santa Cruz</v>
      </c>
      <c r="E383" s="49" t="s">
        <v>4711</v>
      </c>
    </row>
    <row r="384" spans="1:5" x14ac:dyDescent="0.3">
      <c r="A384" s="8" t="s">
        <v>746</v>
      </c>
      <c r="B384" t="s">
        <v>3040</v>
      </c>
      <c r="C384" t="str">
        <f t="shared" si="6"/>
        <v>ItabaianaItabaiana SE</v>
      </c>
      <c r="E384" s="49" t="s">
        <v>4711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4711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4711</v>
      </c>
    </row>
    <row r="387" spans="1:5" x14ac:dyDescent="0.3">
      <c r="A387" s="7" t="s">
        <v>185</v>
      </c>
      <c r="B387" t="s">
        <v>3510</v>
      </c>
      <c r="C387" t="str">
        <f t="shared" si="7"/>
        <v>NacionalClub Nacional</v>
      </c>
      <c r="E387" s="49" t="s">
        <v>4711</v>
      </c>
    </row>
    <row r="388" spans="1:5" x14ac:dyDescent="0.3">
      <c r="A388" s="8" t="s">
        <v>752</v>
      </c>
      <c r="B388" t="s">
        <v>2756</v>
      </c>
      <c r="C388" t="str">
        <f t="shared" si="7"/>
        <v>TemperleyCA Temperley</v>
      </c>
      <c r="E388" s="49" t="s">
        <v>4711</v>
      </c>
    </row>
    <row r="389" spans="1:5" x14ac:dyDescent="0.3">
      <c r="A389" s="7" t="s">
        <v>753</v>
      </c>
      <c r="B389" t="s">
        <v>3041</v>
      </c>
      <c r="C389" t="str">
        <f t="shared" si="7"/>
        <v>Anapolis FCAnapolis GO</v>
      </c>
      <c r="E389" s="49" t="s">
        <v>4711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4711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4711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4711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4711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4711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4711</v>
      </c>
    </row>
    <row r="396" spans="1:5" x14ac:dyDescent="0.3">
      <c r="A396" s="7" t="s">
        <v>761</v>
      </c>
      <c r="B396" t="s">
        <v>3686</v>
      </c>
      <c r="C396" t="str">
        <f t="shared" si="7"/>
        <v>Las Vegas Lights FCLas Vegas Lights</v>
      </c>
      <c r="E396" s="49" t="s">
        <v>4711</v>
      </c>
    </row>
    <row r="397" spans="1:5" x14ac:dyDescent="0.3">
      <c r="A397" s="8" t="s">
        <v>763</v>
      </c>
      <c r="B397" t="s">
        <v>3687</v>
      </c>
      <c r="C397" t="str">
        <f t="shared" si="7"/>
        <v>Loudoun United FCLoudoun United</v>
      </c>
      <c r="E397" s="49" t="s">
        <v>4711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4711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4711</v>
      </c>
    </row>
    <row r="400" spans="1:5" x14ac:dyDescent="0.3">
      <c r="A400" s="8" t="s">
        <v>766</v>
      </c>
      <c r="B400" t="s">
        <v>3688</v>
      </c>
      <c r="C400" t="str">
        <f t="shared" si="7"/>
        <v>Rhode Island FCRhode Island</v>
      </c>
      <c r="E400" s="49" t="s">
        <v>4711</v>
      </c>
    </row>
    <row r="401" spans="1:5" x14ac:dyDescent="0.3">
      <c r="A401" s="7" t="s">
        <v>772</v>
      </c>
      <c r="B401" t="s">
        <v>3131</v>
      </c>
      <c r="C401" t="str">
        <f t="shared" si="7"/>
        <v>BucaramangaAtletico Bucaramanga</v>
      </c>
      <c r="E401" s="49" t="s">
        <v>4711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4711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4711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4711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4711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4711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4711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4711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4711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4711</v>
      </c>
    </row>
    <row r="411" spans="1:5" x14ac:dyDescent="0.3">
      <c r="A411" s="8" t="s">
        <v>777</v>
      </c>
      <c r="B411" t="s">
        <v>2751</v>
      </c>
      <c r="C411" t="str">
        <f t="shared" si="7"/>
        <v>MirassolMirassol SP</v>
      </c>
      <c r="E411" s="49" t="s">
        <v>4711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4711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4711</v>
      </c>
    </row>
    <row r="414" spans="1:5" x14ac:dyDescent="0.3">
      <c r="A414" s="8" t="s">
        <v>780</v>
      </c>
      <c r="B414" t="s">
        <v>3108</v>
      </c>
      <c r="C414" t="str">
        <f t="shared" si="7"/>
        <v>La SerenaCD La Serena</v>
      </c>
      <c r="E414" s="49" t="s">
        <v>4711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4711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4711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4711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4711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4711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4711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4711</v>
      </c>
    </row>
    <row r="422" spans="1:5" x14ac:dyDescent="0.3">
      <c r="A422" s="8" t="s">
        <v>789</v>
      </c>
      <c r="B422" t="s">
        <v>3691</v>
      </c>
      <c r="C422" t="str">
        <f t="shared" si="7"/>
        <v>Sporting JAXSporting Jacksonville</v>
      </c>
      <c r="E422" s="49" t="s">
        <v>4711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4711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4711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4711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4711</v>
      </c>
    </row>
    <row r="427" spans="1:5" x14ac:dyDescent="0.3">
      <c r="A427" s="7" t="s">
        <v>796</v>
      </c>
      <c r="B427" t="s">
        <v>3693</v>
      </c>
      <c r="C427" t="str">
        <f t="shared" si="7"/>
        <v>Orange County SCOrange County Blues</v>
      </c>
      <c r="E427" s="49" t="s">
        <v>4711</v>
      </c>
    </row>
    <row r="428" spans="1:5" x14ac:dyDescent="0.3">
      <c r="A428" s="8" t="s">
        <v>797</v>
      </c>
      <c r="B428" t="s">
        <v>3694</v>
      </c>
      <c r="C428" t="str">
        <f t="shared" si="7"/>
        <v>Sacramento Republic FCSacramento Republic</v>
      </c>
      <c r="E428" s="49" t="s">
        <v>4711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4711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4711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4711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4711</v>
      </c>
    </row>
    <row r="433" spans="1:5" x14ac:dyDescent="0.3">
      <c r="A433" s="50" t="s">
        <v>931</v>
      </c>
      <c r="B433" t="s">
        <v>896</v>
      </c>
      <c r="E433" s="49" t="s">
        <v>4711</v>
      </c>
    </row>
    <row r="434" spans="1:5" x14ac:dyDescent="0.3">
      <c r="A434" s="50" t="s">
        <v>933</v>
      </c>
      <c r="B434" t="s">
        <v>933</v>
      </c>
      <c r="E434" s="49" t="s">
        <v>4711</v>
      </c>
    </row>
    <row r="435" spans="1:5" x14ac:dyDescent="0.3">
      <c r="A435" s="50" t="s">
        <v>935</v>
      </c>
      <c r="B435" t="s">
        <v>4245</v>
      </c>
      <c r="E435" s="49" t="s">
        <v>4711</v>
      </c>
    </row>
    <row r="436" spans="1:5" x14ac:dyDescent="0.3">
      <c r="A436" s="50" t="s">
        <v>937</v>
      </c>
      <c r="B436" t="s">
        <v>937</v>
      </c>
      <c r="E436" s="49" t="s">
        <v>4711</v>
      </c>
    </row>
    <row r="437" spans="1:5" x14ac:dyDescent="0.3">
      <c r="A437" s="50" t="s">
        <v>939</v>
      </c>
      <c r="B437" t="s">
        <v>939</v>
      </c>
      <c r="E437" s="49" t="s">
        <v>4711</v>
      </c>
    </row>
    <row r="438" spans="1:5" x14ac:dyDescent="0.3">
      <c r="A438" s="50" t="s">
        <v>214</v>
      </c>
      <c r="B438" t="s">
        <v>382</v>
      </c>
      <c r="E438" s="49" t="s">
        <v>4711</v>
      </c>
    </row>
    <row r="439" spans="1:5" x14ac:dyDescent="0.3">
      <c r="A439" s="50" t="s">
        <v>941</v>
      </c>
      <c r="B439" t="s">
        <v>4261</v>
      </c>
      <c r="E439" s="49" t="s">
        <v>4711</v>
      </c>
    </row>
    <row r="440" spans="1:5" x14ac:dyDescent="0.3">
      <c r="A440" s="50" t="s">
        <v>943</v>
      </c>
      <c r="B440" t="s">
        <v>943</v>
      </c>
      <c r="E440" s="49" t="s">
        <v>4711</v>
      </c>
    </row>
    <row r="441" spans="1:5" x14ac:dyDescent="0.3">
      <c r="A441" s="50" t="s">
        <v>945</v>
      </c>
      <c r="B441" t="s">
        <v>945</v>
      </c>
      <c r="E441" s="49" t="s">
        <v>4711</v>
      </c>
    </row>
    <row r="442" spans="1:5" x14ac:dyDescent="0.3">
      <c r="A442" s="50" t="s">
        <v>948</v>
      </c>
      <c r="B442" t="s">
        <v>948</v>
      </c>
      <c r="E442" s="49" t="s">
        <v>4711</v>
      </c>
    </row>
    <row r="443" spans="1:5" x14ac:dyDescent="0.3">
      <c r="A443" s="50" t="s">
        <v>950</v>
      </c>
      <c r="B443" t="s">
        <v>950</v>
      </c>
      <c r="E443" s="49" t="s">
        <v>4711</v>
      </c>
    </row>
    <row r="444" spans="1:5" x14ac:dyDescent="0.3">
      <c r="A444" s="50" t="s">
        <v>26</v>
      </c>
      <c r="B444" t="s">
        <v>1597</v>
      </c>
      <c r="E444" s="49" t="s">
        <v>4711</v>
      </c>
    </row>
    <row r="445" spans="1:5" x14ac:dyDescent="0.3">
      <c r="A445" s="50" t="s">
        <v>27</v>
      </c>
      <c r="B445" t="s">
        <v>27</v>
      </c>
      <c r="E445" s="49" t="s">
        <v>4711</v>
      </c>
    </row>
    <row r="446" spans="1:5" x14ac:dyDescent="0.3">
      <c r="A446" s="50" t="s">
        <v>29</v>
      </c>
      <c r="B446" t="s">
        <v>1598</v>
      </c>
      <c r="E446" s="49" t="s">
        <v>4711</v>
      </c>
    </row>
    <row r="447" spans="1:5" x14ac:dyDescent="0.3">
      <c r="A447" s="50" t="s">
        <v>221</v>
      </c>
      <c r="B447" t="s">
        <v>1417</v>
      </c>
      <c r="E447" s="49" t="s">
        <v>4711</v>
      </c>
    </row>
    <row r="448" spans="1:5" x14ac:dyDescent="0.3">
      <c r="A448" s="50" t="s">
        <v>952</v>
      </c>
      <c r="B448" t="s">
        <v>952</v>
      </c>
      <c r="E448" s="49" t="s">
        <v>4711</v>
      </c>
    </row>
    <row r="449" spans="1:5" x14ac:dyDescent="0.3">
      <c r="A449" s="50" t="s">
        <v>954</v>
      </c>
      <c r="B449" t="s">
        <v>4318</v>
      </c>
      <c r="E449" s="49" t="s">
        <v>4711</v>
      </c>
    </row>
    <row r="450" spans="1:5" x14ac:dyDescent="0.3">
      <c r="A450" s="50" t="s">
        <v>414</v>
      </c>
      <c r="B450" t="s">
        <v>414</v>
      </c>
      <c r="E450" s="49" t="s">
        <v>4711</v>
      </c>
    </row>
    <row r="451" spans="1:5" x14ac:dyDescent="0.3">
      <c r="A451" s="50" t="s">
        <v>957</v>
      </c>
      <c r="B451" t="s">
        <v>4319</v>
      </c>
      <c r="E451" s="49" t="s">
        <v>4711</v>
      </c>
    </row>
    <row r="452" spans="1:5" x14ac:dyDescent="0.3">
      <c r="A452" s="50" t="s">
        <v>260</v>
      </c>
      <c r="B452" t="s">
        <v>268</v>
      </c>
      <c r="E452" s="49" t="s">
        <v>4711</v>
      </c>
    </row>
    <row r="453" spans="1:5" x14ac:dyDescent="0.3">
      <c r="A453" s="50" t="s">
        <v>959</v>
      </c>
      <c r="B453" t="s">
        <v>959</v>
      </c>
      <c r="E453" s="49" t="s">
        <v>4711</v>
      </c>
    </row>
    <row r="454" spans="1:5" x14ac:dyDescent="0.3">
      <c r="A454" s="50" t="s">
        <v>963</v>
      </c>
      <c r="B454" t="s">
        <v>4332</v>
      </c>
      <c r="E454" s="49" t="s">
        <v>4711</v>
      </c>
    </row>
    <row r="455" spans="1:5" x14ac:dyDescent="0.3">
      <c r="A455" s="50" t="s">
        <v>968</v>
      </c>
      <c r="B455" t="s">
        <v>415</v>
      </c>
      <c r="E455" s="49" t="s">
        <v>4711</v>
      </c>
    </row>
    <row r="456" spans="1:5" x14ac:dyDescent="0.3">
      <c r="A456" s="50" t="s">
        <v>970</v>
      </c>
      <c r="B456" t="s">
        <v>411</v>
      </c>
      <c r="E456" s="49" t="s">
        <v>4711</v>
      </c>
    </row>
    <row r="457" spans="1:5" x14ac:dyDescent="0.3">
      <c r="A457" s="50" t="s">
        <v>973</v>
      </c>
      <c r="B457" t="s">
        <v>973</v>
      </c>
      <c r="E457" s="49" t="s">
        <v>4711</v>
      </c>
    </row>
    <row r="458" spans="1:5" x14ac:dyDescent="0.3">
      <c r="A458" s="50" t="s">
        <v>975</v>
      </c>
      <c r="B458" t="s">
        <v>975</v>
      </c>
      <c r="E458" s="49" t="s">
        <v>4711</v>
      </c>
    </row>
    <row r="459" spans="1:5" x14ac:dyDescent="0.3">
      <c r="A459" s="50" t="s">
        <v>977</v>
      </c>
      <c r="B459" t="s">
        <v>4340</v>
      </c>
      <c r="E459" s="49" t="s">
        <v>4711</v>
      </c>
    </row>
    <row r="460" spans="1:5" x14ac:dyDescent="0.3">
      <c r="A460" s="50" t="s">
        <v>979</v>
      </c>
      <c r="B460" t="s">
        <v>1913</v>
      </c>
      <c r="E460" s="49" t="s">
        <v>4711</v>
      </c>
    </row>
    <row r="461" spans="1:5" x14ac:dyDescent="0.3">
      <c r="A461" s="50" t="s">
        <v>981</v>
      </c>
      <c r="B461" t="s">
        <v>981</v>
      </c>
      <c r="E461" s="49" t="s">
        <v>4711</v>
      </c>
    </row>
    <row r="462" spans="1:5" x14ac:dyDescent="0.3">
      <c r="A462" s="50" t="s">
        <v>983</v>
      </c>
      <c r="B462" t="s">
        <v>983</v>
      </c>
      <c r="E462" s="49" t="s">
        <v>4711</v>
      </c>
    </row>
    <row r="463" spans="1:5" x14ac:dyDescent="0.3">
      <c r="A463" s="50" t="s">
        <v>986</v>
      </c>
      <c r="B463" t="s">
        <v>986</v>
      </c>
      <c r="E463" s="49" t="s">
        <v>4711</v>
      </c>
    </row>
    <row r="464" spans="1:5" x14ac:dyDescent="0.3">
      <c r="A464" s="50" t="s">
        <v>244</v>
      </c>
      <c r="B464" t="s">
        <v>296</v>
      </c>
      <c r="E464" s="49" t="s">
        <v>4711</v>
      </c>
    </row>
    <row r="465" spans="1:5" x14ac:dyDescent="0.3">
      <c r="A465" s="50" t="s">
        <v>988</v>
      </c>
      <c r="B465" t="s">
        <v>1777</v>
      </c>
      <c r="E465" s="49" t="s">
        <v>4711</v>
      </c>
    </row>
    <row r="466" spans="1:5" x14ac:dyDescent="0.3">
      <c r="A466" s="50" t="s">
        <v>252</v>
      </c>
      <c r="B466" t="s">
        <v>252</v>
      </c>
      <c r="E466" s="49" t="s">
        <v>4711</v>
      </c>
    </row>
    <row r="467" spans="1:5" x14ac:dyDescent="0.3">
      <c r="A467" s="50" t="s">
        <v>992</v>
      </c>
      <c r="B467" t="s">
        <v>4342</v>
      </c>
      <c r="E467" s="49" t="s">
        <v>4711</v>
      </c>
    </row>
    <row r="468" spans="1:5" x14ac:dyDescent="0.3">
      <c r="A468" s="50" t="s">
        <v>994</v>
      </c>
      <c r="B468" t="s">
        <v>4440</v>
      </c>
      <c r="E468" s="49" t="s">
        <v>4711</v>
      </c>
    </row>
    <row r="469" spans="1:5" x14ac:dyDescent="0.3">
      <c r="A469" s="50" t="s">
        <v>996</v>
      </c>
      <c r="B469" t="s">
        <v>996</v>
      </c>
      <c r="E469" s="49" t="s">
        <v>4711</v>
      </c>
    </row>
    <row r="470" spans="1:5" x14ac:dyDescent="0.3">
      <c r="A470" s="50" t="s">
        <v>998</v>
      </c>
      <c r="B470" t="s">
        <v>4333</v>
      </c>
      <c r="E470" s="49" t="s">
        <v>4711</v>
      </c>
    </row>
    <row r="471" spans="1:5" x14ac:dyDescent="0.3">
      <c r="A471" s="50" t="s">
        <v>1001</v>
      </c>
      <c r="B471" t="s">
        <v>4326</v>
      </c>
      <c r="E471" s="49" t="s">
        <v>4711</v>
      </c>
    </row>
    <row r="472" spans="1:5" x14ac:dyDescent="0.3">
      <c r="A472" s="50" t="s">
        <v>1003</v>
      </c>
      <c r="B472" t="s">
        <v>4414</v>
      </c>
      <c r="E472" s="49" t="s">
        <v>4711</v>
      </c>
    </row>
    <row r="473" spans="1:5" x14ac:dyDescent="0.3">
      <c r="A473" s="50" t="s">
        <v>1005</v>
      </c>
      <c r="B473" t="s">
        <v>4295</v>
      </c>
      <c r="E473" s="49" t="s">
        <v>4711</v>
      </c>
    </row>
    <row r="474" spans="1:5" x14ac:dyDescent="0.3">
      <c r="A474" s="50" t="s">
        <v>1008</v>
      </c>
      <c r="B474" t="s">
        <v>1008</v>
      </c>
      <c r="E474" s="49" t="s">
        <v>4711</v>
      </c>
    </row>
    <row r="475" spans="1:5" x14ac:dyDescent="0.3">
      <c r="A475" s="50" t="s">
        <v>1010</v>
      </c>
      <c r="B475" t="s">
        <v>1938</v>
      </c>
      <c r="E475" s="49" t="s">
        <v>4711</v>
      </c>
    </row>
    <row r="476" spans="1:5" x14ac:dyDescent="0.3">
      <c r="A476" s="50" t="s">
        <v>1013</v>
      </c>
      <c r="B476" t="s">
        <v>4386</v>
      </c>
      <c r="E476" s="49" t="s">
        <v>4711</v>
      </c>
    </row>
    <row r="477" spans="1:5" x14ac:dyDescent="0.3">
      <c r="A477" s="50" t="s">
        <v>1016</v>
      </c>
      <c r="B477" t="s">
        <v>1016</v>
      </c>
      <c r="E477" s="49" t="s">
        <v>4711</v>
      </c>
    </row>
    <row r="478" spans="1:5" x14ac:dyDescent="0.3">
      <c r="A478" s="50" t="s">
        <v>1018</v>
      </c>
      <c r="B478" t="s">
        <v>4433</v>
      </c>
      <c r="E478" s="49" t="s">
        <v>4711</v>
      </c>
    </row>
    <row r="479" spans="1:5" x14ac:dyDescent="0.3">
      <c r="A479" s="50" t="s">
        <v>1020</v>
      </c>
      <c r="B479" t="s">
        <v>1020</v>
      </c>
      <c r="E479" s="49" t="s">
        <v>4711</v>
      </c>
    </row>
    <row r="480" spans="1:5" x14ac:dyDescent="0.3">
      <c r="A480" s="50" t="s">
        <v>1022</v>
      </c>
      <c r="B480" t="s">
        <v>4412</v>
      </c>
      <c r="E480" s="49" t="s">
        <v>4711</v>
      </c>
    </row>
    <row r="481" spans="1:5" x14ac:dyDescent="0.3">
      <c r="A481" s="50" t="s">
        <v>1025</v>
      </c>
      <c r="B481" t="s">
        <v>1025</v>
      </c>
      <c r="E481" s="49" t="s">
        <v>4711</v>
      </c>
    </row>
    <row r="482" spans="1:5" x14ac:dyDescent="0.3">
      <c r="A482" s="50" t="s">
        <v>1027</v>
      </c>
      <c r="B482" t="s">
        <v>4431</v>
      </c>
      <c r="E482" s="49" t="s">
        <v>4711</v>
      </c>
    </row>
    <row r="483" spans="1:5" x14ac:dyDescent="0.3">
      <c r="A483" s="50" t="s">
        <v>1029</v>
      </c>
      <c r="B483" t="s">
        <v>870</v>
      </c>
      <c r="E483" s="49" t="s">
        <v>4711</v>
      </c>
    </row>
    <row r="484" spans="1:5" x14ac:dyDescent="0.3">
      <c r="A484" s="50" t="s">
        <v>1031</v>
      </c>
      <c r="B484" t="s">
        <v>1942</v>
      </c>
      <c r="E484" s="49" t="s">
        <v>4711</v>
      </c>
    </row>
    <row r="485" spans="1:5" x14ac:dyDescent="0.3">
      <c r="A485" s="50" t="s">
        <v>1034</v>
      </c>
      <c r="B485" t="s">
        <v>1409</v>
      </c>
      <c r="E485" s="49" t="s">
        <v>4711</v>
      </c>
    </row>
    <row r="486" spans="1:5" x14ac:dyDescent="0.3">
      <c r="A486" s="50" t="s">
        <v>1036</v>
      </c>
      <c r="B486" t="s">
        <v>1036</v>
      </c>
      <c r="E486" s="49" t="s">
        <v>4711</v>
      </c>
    </row>
    <row r="487" spans="1:5" x14ac:dyDescent="0.3">
      <c r="A487" s="50" t="s">
        <v>1039</v>
      </c>
      <c r="B487" t="s">
        <v>1039</v>
      </c>
      <c r="E487" s="49" t="s">
        <v>4711</v>
      </c>
    </row>
    <row r="488" spans="1:5" x14ac:dyDescent="0.3">
      <c r="A488" s="50" t="s">
        <v>1041</v>
      </c>
      <c r="B488" t="s">
        <v>4443</v>
      </c>
      <c r="E488" s="49" t="s">
        <v>4711</v>
      </c>
    </row>
    <row r="489" spans="1:5" x14ac:dyDescent="0.3">
      <c r="A489" s="50" t="s">
        <v>1044</v>
      </c>
      <c r="B489" t="s">
        <v>272</v>
      </c>
      <c r="E489" s="49" t="s">
        <v>4711</v>
      </c>
    </row>
    <row r="490" spans="1:5" x14ac:dyDescent="0.3">
      <c r="A490" s="50" t="s">
        <v>1046</v>
      </c>
      <c r="B490" t="s">
        <v>1935</v>
      </c>
      <c r="E490" s="49" t="s">
        <v>4711</v>
      </c>
    </row>
    <row r="491" spans="1:5" x14ac:dyDescent="0.3">
      <c r="A491" s="50" t="s">
        <v>257</v>
      </c>
      <c r="B491" t="s">
        <v>340</v>
      </c>
      <c r="E491" s="49" t="s">
        <v>4711</v>
      </c>
    </row>
    <row r="492" spans="1:5" x14ac:dyDescent="0.3">
      <c r="A492" s="50" t="s">
        <v>1049</v>
      </c>
      <c r="B492" t="s">
        <v>1049</v>
      </c>
      <c r="E492" s="49" t="s">
        <v>4711</v>
      </c>
    </row>
    <row r="493" spans="1:5" x14ac:dyDescent="0.3">
      <c r="A493" s="50" t="s">
        <v>1051</v>
      </c>
      <c r="B493" t="s">
        <v>4503</v>
      </c>
      <c r="E493" s="49" t="s">
        <v>4711</v>
      </c>
    </row>
    <row r="494" spans="1:5" x14ac:dyDescent="0.3">
      <c r="A494" s="50" t="s">
        <v>1053</v>
      </c>
      <c r="B494" t="s">
        <v>1053</v>
      </c>
      <c r="E494" s="49" t="s">
        <v>4711</v>
      </c>
    </row>
    <row r="495" spans="1:5" x14ac:dyDescent="0.3">
      <c r="A495" s="50" t="s">
        <v>1055</v>
      </c>
      <c r="B495" t="s">
        <v>4490</v>
      </c>
      <c r="E495" s="49" t="s">
        <v>4711</v>
      </c>
    </row>
    <row r="496" spans="1:5" x14ac:dyDescent="0.3">
      <c r="A496" s="50" t="s">
        <v>1057</v>
      </c>
      <c r="B496" t="s">
        <v>1057</v>
      </c>
      <c r="E496" s="49" t="s">
        <v>4711</v>
      </c>
    </row>
    <row r="497" spans="1:5" x14ac:dyDescent="0.3">
      <c r="A497" s="50" t="s">
        <v>1058</v>
      </c>
      <c r="B497" t="s">
        <v>4491</v>
      </c>
      <c r="E497" s="49" t="s">
        <v>4711</v>
      </c>
    </row>
    <row r="498" spans="1:5" x14ac:dyDescent="0.3">
      <c r="A498" s="50" t="s">
        <v>1059</v>
      </c>
      <c r="B498" t="s">
        <v>1059</v>
      </c>
      <c r="E498" s="49" t="s">
        <v>4711</v>
      </c>
    </row>
    <row r="499" spans="1:5" x14ac:dyDescent="0.3">
      <c r="A499" s="50" t="s">
        <v>1061</v>
      </c>
      <c r="B499" t="s">
        <v>1061</v>
      </c>
      <c r="E499" s="49" t="s">
        <v>4711</v>
      </c>
    </row>
    <row r="500" spans="1:5" x14ac:dyDescent="0.3">
      <c r="A500" s="50" t="s">
        <v>1063</v>
      </c>
      <c r="B500" t="s">
        <v>1063</v>
      </c>
      <c r="E500" s="49" t="s">
        <v>4711</v>
      </c>
    </row>
    <row r="501" spans="1:5" x14ac:dyDescent="0.3">
      <c r="A501" s="50" t="s">
        <v>1065</v>
      </c>
      <c r="B501" t="s">
        <v>1065</v>
      </c>
      <c r="E501" s="49" t="s">
        <v>4711</v>
      </c>
    </row>
    <row r="502" spans="1:5" x14ac:dyDescent="0.3">
      <c r="A502" s="50" t="s">
        <v>1067</v>
      </c>
      <c r="B502" t="s">
        <v>1067</v>
      </c>
      <c r="E502" s="49" t="s">
        <v>4711</v>
      </c>
    </row>
    <row r="503" spans="1:5" x14ac:dyDescent="0.3">
      <c r="A503" s="50" t="s">
        <v>1069</v>
      </c>
      <c r="B503" t="s">
        <v>1069</v>
      </c>
      <c r="E503" s="49" t="s">
        <v>4711</v>
      </c>
    </row>
    <row r="504" spans="1:5" x14ac:dyDescent="0.3">
      <c r="A504" s="50" t="s">
        <v>1071</v>
      </c>
      <c r="B504" t="s">
        <v>4493</v>
      </c>
      <c r="E504" s="49" t="s">
        <v>4711</v>
      </c>
    </row>
    <row r="505" spans="1:5" x14ac:dyDescent="0.3">
      <c r="A505" s="50" t="s">
        <v>259</v>
      </c>
      <c r="B505" t="s">
        <v>269</v>
      </c>
      <c r="E505" s="49" t="s">
        <v>4711</v>
      </c>
    </row>
    <row r="506" spans="1:5" x14ac:dyDescent="0.3">
      <c r="A506" s="50" t="s">
        <v>1074</v>
      </c>
      <c r="B506" t="s">
        <v>1074</v>
      </c>
      <c r="E506" s="49" t="s">
        <v>4711</v>
      </c>
    </row>
    <row r="507" spans="1:5" x14ac:dyDescent="0.3">
      <c r="A507" s="50" t="s">
        <v>245</v>
      </c>
      <c r="B507" t="s">
        <v>291</v>
      </c>
      <c r="E507" s="49" t="s">
        <v>4711</v>
      </c>
    </row>
    <row r="508" spans="1:5" x14ac:dyDescent="0.3">
      <c r="A508" s="50" t="s">
        <v>1077</v>
      </c>
      <c r="B508" t="s">
        <v>1077</v>
      </c>
      <c r="E508" s="49" t="s">
        <v>4711</v>
      </c>
    </row>
    <row r="509" spans="1:5" x14ac:dyDescent="0.3">
      <c r="A509" s="50" t="s">
        <v>1079</v>
      </c>
      <c r="B509" t="s">
        <v>1079</v>
      </c>
      <c r="E509" s="49" t="s">
        <v>4711</v>
      </c>
    </row>
    <row r="510" spans="1:5" x14ac:dyDescent="0.3">
      <c r="A510" s="50" t="s">
        <v>1082</v>
      </c>
      <c r="B510" t="s">
        <v>4531</v>
      </c>
      <c r="E510" s="49" t="s">
        <v>4711</v>
      </c>
    </row>
    <row r="511" spans="1:5" x14ac:dyDescent="0.3">
      <c r="A511" s="50" t="s">
        <v>1084</v>
      </c>
      <c r="B511" t="s">
        <v>1084</v>
      </c>
      <c r="E511" s="49" t="s">
        <v>4711</v>
      </c>
    </row>
    <row r="512" spans="1:5" x14ac:dyDescent="0.3">
      <c r="A512" s="50" t="s">
        <v>1087</v>
      </c>
      <c r="B512" t="s">
        <v>1087</v>
      </c>
      <c r="E512" s="49" t="s">
        <v>4711</v>
      </c>
    </row>
    <row r="513" spans="1:5" x14ac:dyDescent="0.3">
      <c r="A513" s="50" t="s">
        <v>1089</v>
      </c>
      <c r="B513" t="s">
        <v>1089</v>
      </c>
      <c r="E513" s="49" t="s">
        <v>4711</v>
      </c>
    </row>
    <row r="514" spans="1:5" x14ac:dyDescent="0.3">
      <c r="A514" s="50" t="s">
        <v>1091</v>
      </c>
      <c r="B514" t="s">
        <v>1091</v>
      </c>
      <c r="E514" s="49" t="s">
        <v>4711</v>
      </c>
    </row>
    <row r="515" spans="1:5" x14ac:dyDescent="0.3">
      <c r="A515" s="50" t="s">
        <v>1093</v>
      </c>
      <c r="B515" t="s">
        <v>1093</v>
      </c>
      <c r="E515" s="49" t="s">
        <v>4711</v>
      </c>
    </row>
    <row r="516" spans="1:5" x14ac:dyDescent="0.3">
      <c r="A516" s="50" t="s">
        <v>1095</v>
      </c>
      <c r="B516" t="s">
        <v>4547</v>
      </c>
      <c r="E516" s="49" t="s">
        <v>4711</v>
      </c>
    </row>
    <row r="517" spans="1:5" x14ac:dyDescent="0.3">
      <c r="A517" s="50" t="s">
        <v>1097</v>
      </c>
      <c r="B517" t="s">
        <v>4549</v>
      </c>
      <c r="E517" s="49" t="s">
        <v>4711</v>
      </c>
    </row>
    <row r="518" spans="1:5" x14ac:dyDescent="0.3">
      <c r="A518" s="50" t="s">
        <v>1099</v>
      </c>
      <c r="B518" t="s">
        <v>4410</v>
      </c>
      <c r="E518" s="49" t="s">
        <v>4711</v>
      </c>
    </row>
    <row r="519" spans="1:5" x14ac:dyDescent="0.3">
      <c r="A519" s="50" t="s">
        <v>1101</v>
      </c>
      <c r="B519" t="s">
        <v>4569</v>
      </c>
      <c r="E519" s="49" t="s">
        <v>4711</v>
      </c>
    </row>
    <row r="520" spans="1:5" x14ac:dyDescent="0.3">
      <c r="A520" s="50" t="s">
        <v>1103</v>
      </c>
      <c r="B520" t="s">
        <v>1895</v>
      </c>
      <c r="E520" s="49" t="s">
        <v>4711</v>
      </c>
    </row>
    <row r="521" spans="1:5" x14ac:dyDescent="0.3">
      <c r="A521" s="50" t="s">
        <v>371</v>
      </c>
      <c r="B521" t="s">
        <v>371</v>
      </c>
      <c r="E521" s="49" t="s">
        <v>4711</v>
      </c>
    </row>
    <row r="522" spans="1:5" x14ac:dyDescent="0.3">
      <c r="A522" s="50" t="s">
        <v>1107</v>
      </c>
      <c r="B522" t="s">
        <v>4572</v>
      </c>
      <c r="E522" s="49" t="s">
        <v>4711</v>
      </c>
    </row>
    <row r="523" spans="1:5" x14ac:dyDescent="0.3">
      <c r="A523" s="50" t="s">
        <v>1108</v>
      </c>
      <c r="B523" t="s">
        <v>1108</v>
      </c>
      <c r="E523" s="49" t="s">
        <v>4711</v>
      </c>
    </row>
    <row r="524" spans="1:5" x14ac:dyDescent="0.3">
      <c r="A524" s="50" t="s">
        <v>1110</v>
      </c>
      <c r="B524" t="s">
        <v>274</v>
      </c>
      <c r="E524" s="49" t="s">
        <v>4711</v>
      </c>
    </row>
    <row r="525" spans="1:5" x14ac:dyDescent="0.3">
      <c r="A525" s="50" t="s">
        <v>1112</v>
      </c>
      <c r="B525" t="s">
        <v>4575</v>
      </c>
      <c r="E525" s="49" t="s">
        <v>4711</v>
      </c>
    </row>
    <row r="526" spans="1:5" x14ac:dyDescent="0.3">
      <c r="A526" s="50" t="s">
        <v>1113</v>
      </c>
      <c r="B526" t="s">
        <v>1113</v>
      </c>
      <c r="E526" s="49" t="s">
        <v>4711</v>
      </c>
    </row>
    <row r="527" spans="1:5" x14ac:dyDescent="0.3">
      <c r="A527" s="50" t="s">
        <v>1114</v>
      </c>
      <c r="B527" t="s">
        <v>1114</v>
      </c>
      <c r="E527" s="49" t="s">
        <v>4711</v>
      </c>
    </row>
    <row r="528" spans="1:5" x14ac:dyDescent="0.3">
      <c r="A528" s="50" t="s">
        <v>1115</v>
      </c>
      <c r="B528" t="s">
        <v>322</v>
      </c>
      <c r="E528" s="49" t="s">
        <v>4711</v>
      </c>
    </row>
    <row r="529" spans="1:5" x14ac:dyDescent="0.3">
      <c r="A529" s="50" t="s">
        <v>334</v>
      </c>
      <c r="B529" t="s">
        <v>334</v>
      </c>
      <c r="E529" s="49" t="s">
        <v>4711</v>
      </c>
    </row>
    <row r="530" spans="1:5" x14ac:dyDescent="0.3">
      <c r="A530" s="50" t="s">
        <v>1117</v>
      </c>
      <c r="B530" t="s">
        <v>1117</v>
      </c>
      <c r="E530" s="49" t="s">
        <v>4711</v>
      </c>
    </row>
    <row r="531" spans="1:5" x14ac:dyDescent="0.3">
      <c r="A531" s="50" t="s">
        <v>1119</v>
      </c>
      <c r="B531" t="s">
        <v>1946</v>
      </c>
      <c r="E531" s="49" t="s">
        <v>4711</v>
      </c>
    </row>
    <row r="532" spans="1:5" x14ac:dyDescent="0.3">
      <c r="A532" s="50" t="s">
        <v>1121</v>
      </c>
      <c r="B532" t="s">
        <v>4619</v>
      </c>
      <c r="E532" s="49" t="s">
        <v>4711</v>
      </c>
    </row>
    <row r="533" spans="1:5" x14ac:dyDescent="0.3">
      <c r="A533" s="50" t="s">
        <v>1123</v>
      </c>
      <c r="B533" t="s">
        <v>1123</v>
      </c>
      <c r="E533" s="49" t="s">
        <v>4711</v>
      </c>
    </row>
    <row r="534" spans="1:5" x14ac:dyDescent="0.3">
      <c r="A534" s="50" t="s">
        <v>677</v>
      </c>
      <c r="B534" t="s">
        <v>3677</v>
      </c>
      <c r="E534" s="49" t="s">
        <v>4711</v>
      </c>
    </row>
    <row r="535" spans="1:5" x14ac:dyDescent="0.3">
      <c r="A535" s="50" t="s">
        <v>1125</v>
      </c>
      <c r="B535" t="s">
        <v>1125</v>
      </c>
      <c r="E535" s="49" t="s">
        <v>4711</v>
      </c>
    </row>
    <row r="536" spans="1:5" x14ac:dyDescent="0.3">
      <c r="A536" s="50" t="s">
        <v>1126</v>
      </c>
      <c r="B536" t="s">
        <v>1126</v>
      </c>
      <c r="E536" s="49" t="s">
        <v>4711</v>
      </c>
    </row>
    <row r="537" spans="1:5" x14ac:dyDescent="0.3">
      <c r="A537" s="50" t="s">
        <v>103</v>
      </c>
      <c r="B537" t="s">
        <v>2001</v>
      </c>
      <c r="E537" s="49" t="s">
        <v>4711</v>
      </c>
    </row>
    <row r="538" spans="1:5" x14ac:dyDescent="0.3">
      <c r="A538" s="50" t="s">
        <v>229</v>
      </c>
      <c r="B538" t="s">
        <v>430</v>
      </c>
      <c r="E538" s="49" t="s">
        <v>4711</v>
      </c>
    </row>
    <row r="539" spans="1:5" x14ac:dyDescent="0.3">
      <c r="A539" s="50" t="s">
        <v>1128</v>
      </c>
      <c r="B539" t="s">
        <v>1963</v>
      </c>
      <c r="E539" s="49" t="s">
        <v>4711</v>
      </c>
    </row>
    <row r="540" spans="1:5" x14ac:dyDescent="0.3">
      <c r="A540" s="50" t="s">
        <v>1130</v>
      </c>
      <c r="B540" t="s">
        <v>1130</v>
      </c>
      <c r="E540" s="49" t="s">
        <v>4711</v>
      </c>
    </row>
    <row r="541" spans="1:5" x14ac:dyDescent="0.3">
      <c r="A541" s="50" t="s">
        <v>699</v>
      </c>
      <c r="B541" t="s">
        <v>2757</v>
      </c>
      <c r="E541" s="49" t="s">
        <v>4711</v>
      </c>
    </row>
    <row r="542" spans="1:5" x14ac:dyDescent="0.3">
      <c r="A542" s="50" t="s">
        <v>1132</v>
      </c>
      <c r="B542" t="s">
        <v>324</v>
      </c>
      <c r="E542" s="49" t="s">
        <v>4711</v>
      </c>
    </row>
    <row r="543" spans="1:5" x14ac:dyDescent="0.3">
      <c r="A543" s="50" t="s">
        <v>1133</v>
      </c>
      <c r="B543" t="s">
        <v>4636</v>
      </c>
      <c r="E543" s="49" t="s">
        <v>4711</v>
      </c>
    </row>
    <row r="544" spans="1:5" x14ac:dyDescent="0.3">
      <c r="A544" s="50" t="s">
        <v>1135</v>
      </c>
      <c r="B544" t="s">
        <v>1135</v>
      </c>
      <c r="E544" s="49" t="s">
        <v>4711</v>
      </c>
    </row>
    <row r="545" spans="1:5" x14ac:dyDescent="0.3">
      <c r="A545" s="50" t="s">
        <v>1137</v>
      </c>
      <c r="B545" t="s">
        <v>326</v>
      </c>
      <c r="E545" s="49" t="s">
        <v>4711</v>
      </c>
    </row>
    <row r="546" spans="1:5" x14ac:dyDescent="0.3">
      <c r="A546" s="50" t="s">
        <v>701</v>
      </c>
      <c r="B546" t="s">
        <v>330</v>
      </c>
      <c r="E546" s="49" t="s">
        <v>4711</v>
      </c>
    </row>
    <row r="547" spans="1:5" x14ac:dyDescent="0.3">
      <c r="A547" s="50" t="s">
        <v>1139</v>
      </c>
      <c r="B547" t="s">
        <v>4639</v>
      </c>
      <c r="E547" s="49" t="s">
        <v>4711</v>
      </c>
    </row>
    <row r="548" spans="1:5" x14ac:dyDescent="0.3">
      <c r="A548" s="50" t="s">
        <v>327</v>
      </c>
      <c r="B548" t="s">
        <v>327</v>
      </c>
      <c r="E548" s="49" t="s">
        <v>4711</v>
      </c>
    </row>
    <row r="549" spans="1:5" x14ac:dyDescent="0.3">
      <c r="A549" s="50" t="s">
        <v>1142</v>
      </c>
      <c r="B549" t="s">
        <v>1142</v>
      </c>
      <c r="E549" s="49" t="s">
        <v>4711</v>
      </c>
    </row>
    <row r="550" spans="1:5" x14ac:dyDescent="0.3">
      <c r="A550" s="50" t="s">
        <v>266</v>
      </c>
      <c r="B550" t="s">
        <v>309</v>
      </c>
      <c r="E550" s="49" t="s">
        <v>4711</v>
      </c>
    </row>
    <row r="551" spans="1:5" x14ac:dyDescent="0.3">
      <c r="A551" s="50" t="s">
        <v>231</v>
      </c>
      <c r="B551" t="s">
        <v>231</v>
      </c>
      <c r="E551" s="49" t="s">
        <v>4711</v>
      </c>
    </row>
    <row r="552" spans="1:5" x14ac:dyDescent="0.3">
      <c r="A552" s="50" t="s">
        <v>68</v>
      </c>
      <c r="B552" t="s">
        <v>68</v>
      </c>
      <c r="E552" s="49" t="s">
        <v>4711</v>
      </c>
    </row>
    <row r="553" spans="1:5" x14ac:dyDescent="0.3">
      <c r="A553" s="50" t="s">
        <v>235</v>
      </c>
      <c r="B553" t="s">
        <v>399</v>
      </c>
      <c r="E553" s="49" t="s">
        <v>4711</v>
      </c>
    </row>
    <row r="554" spans="1:5" x14ac:dyDescent="0.3">
      <c r="A554" s="50" t="s">
        <v>113</v>
      </c>
      <c r="B554" t="s">
        <v>1982</v>
      </c>
      <c r="E554" s="49" t="s">
        <v>4711</v>
      </c>
    </row>
    <row r="555" spans="1:5" x14ac:dyDescent="0.3">
      <c r="A555" s="50" t="s">
        <v>1144</v>
      </c>
      <c r="B555" t="s">
        <v>4647</v>
      </c>
      <c r="E555" s="49" t="s">
        <v>4711</v>
      </c>
    </row>
    <row r="556" spans="1:5" x14ac:dyDescent="0.3">
      <c r="A556" s="50" t="s">
        <v>1146</v>
      </c>
      <c r="B556" t="s">
        <v>4648</v>
      </c>
      <c r="E556" s="49" t="s">
        <v>4711</v>
      </c>
    </row>
    <row r="557" spans="1:5" x14ac:dyDescent="0.3">
      <c r="A557" s="50" t="s">
        <v>1148</v>
      </c>
      <c r="B557" t="s">
        <v>4649</v>
      </c>
      <c r="E557" s="49" t="s">
        <v>4711</v>
      </c>
    </row>
    <row r="558" spans="1:5" x14ac:dyDescent="0.3">
      <c r="A558" s="50" t="s">
        <v>1150</v>
      </c>
      <c r="B558" t="s">
        <v>4651</v>
      </c>
      <c r="E558" s="49" t="s">
        <v>4711</v>
      </c>
    </row>
    <row r="559" spans="1:5" x14ac:dyDescent="0.3">
      <c r="A559" s="50" t="s">
        <v>1152</v>
      </c>
      <c r="B559" t="s">
        <v>1152</v>
      </c>
      <c r="E559" s="49" t="s">
        <v>4711</v>
      </c>
    </row>
    <row r="560" spans="1:5" x14ac:dyDescent="0.3">
      <c r="A560" s="50" t="s">
        <v>1154</v>
      </c>
      <c r="B560" t="s">
        <v>417</v>
      </c>
      <c r="E560" s="49" t="s">
        <v>4711</v>
      </c>
    </row>
    <row r="561" spans="1:5" x14ac:dyDescent="0.3">
      <c r="A561" s="50" t="s">
        <v>1156</v>
      </c>
      <c r="B561" t="s">
        <v>4659</v>
      </c>
      <c r="E561" s="49" t="s">
        <v>4711</v>
      </c>
    </row>
    <row r="562" spans="1:5" x14ac:dyDescent="0.3">
      <c r="A562" s="50" t="s">
        <v>1158</v>
      </c>
      <c r="B562" t="s">
        <v>1158</v>
      </c>
      <c r="E562" s="49" t="s">
        <v>4711</v>
      </c>
    </row>
    <row r="563" spans="1:5" x14ac:dyDescent="0.3">
      <c r="A563" s="50" t="s">
        <v>1160</v>
      </c>
      <c r="B563" t="s">
        <v>1160</v>
      </c>
      <c r="E563" s="49" t="s">
        <v>4711</v>
      </c>
    </row>
    <row r="564" spans="1:5" x14ac:dyDescent="0.3">
      <c r="A564" s="50" t="s">
        <v>264</v>
      </c>
      <c r="B564" t="s">
        <v>264</v>
      </c>
      <c r="E564" s="49" t="s">
        <v>4711</v>
      </c>
    </row>
    <row r="565" spans="1:5" x14ac:dyDescent="0.3">
      <c r="A565" s="50" t="s">
        <v>1162</v>
      </c>
      <c r="B565" t="s">
        <v>377</v>
      </c>
      <c r="E565" s="49" t="s">
        <v>4711</v>
      </c>
    </row>
    <row r="566" spans="1:5" x14ac:dyDescent="0.3">
      <c r="A566" s="50" t="s">
        <v>1163</v>
      </c>
      <c r="B566" t="s">
        <v>1163</v>
      </c>
      <c r="E566" s="49" t="s">
        <v>4711</v>
      </c>
    </row>
    <row r="567" spans="1:5" x14ac:dyDescent="0.3">
      <c r="A567" s="50" t="s">
        <v>1165</v>
      </c>
      <c r="B567" t="s">
        <v>1165</v>
      </c>
      <c r="E567" s="49" t="s">
        <v>4711</v>
      </c>
    </row>
    <row r="568" spans="1:5" x14ac:dyDescent="0.3">
      <c r="A568" s="50" t="s">
        <v>1167</v>
      </c>
      <c r="B568" t="s">
        <v>4666</v>
      </c>
      <c r="E568" s="49" t="s">
        <v>4711</v>
      </c>
    </row>
    <row r="569" spans="1:5" x14ac:dyDescent="0.3">
      <c r="A569" s="50" t="s">
        <v>1169</v>
      </c>
      <c r="B569" t="s">
        <v>4668</v>
      </c>
      <c r="E569" s="49" t="s">
        <v>4711</v>
      </c>
    </row>
    <row r="570" spans="1:5" x14ac:dyDescent="0.3">
      <c r="A570" s="50" t="s">
        <v>239</v>
      </c>
      <c r="B570" t="s">
        <v>432</v>
      </c>
      <c r="E570" s="49" t="s">
        <v>4711</v>
      </c>
    </row>
    <row r="571" spans="1:5" x14ac:dyDescent="0.3">
      <c r="A571" s="50" t="s">
        <v>1171</v>
      </c>
      <c r="B571" t="s">
        <v>4672</v>
      </c>
      <c r="E571" s="49" t="s">
        <v>4711</v>
      </c>
    </row>
    <row r="572" spans="1:5" x14ac:dyDescent="0.3">
      <c r="A572" s="50" t="s">
        <v>1173</v>
      </c>
      <c r="B572" t="s">
        <v>380</v>
      </c>
      <c r="E572" s="49" t="s">
        <v>4711</v>
      </c>
    </row>
    <row r="573" spans="1:5" x14ac:dyDescent="0.3">
      <c r="A573" s="50" t="s">
        <v>1175</v>
      </c>
      <c r="B573" t="s">
        <v>1175</v>
      </c>
      <c r="E573" s="49" t="s">
        <v>4711</v>
      </c>
    </row>
    <row r="574" spans="1:5" x14ac:dyDescent="0.3">
      <c r="A574" s="50" t="s">
        <v>102</v>
      </c>
      <c r="B574" t="s">
        <v>300</v>
      </c>
      <c r="E574" s="49" t="s">
        <v>4711</v>
      </c>
    </row>
    <row r="575" spans="1:5" x14ac:dyDescent="0.3">
      <c r="A575" s="50" t="s">
        <v>375</v>
      </c>
      <c r="B575" t="s">
        <v>375</v>
      </c>
      <c r="E575" s="49" t="s">
        <v>4711</v>
      </c>
    </row>
    <row r="576" spans="1:5" x14ac:dyDescent="0.3">
      <c r="A576" s="50" t="s">
        <v>1178</v>
      </c>
      <c r="B576" t="s">
        <v>4677</v>
      </c>
      <c r="E576" s="49" t="s">
        <v>4711</v>
      </c>
    </row>
    <row r="577" spans="1:5" x14ac:dyDescent="0.3">
      <c r="A577" s="50" t="s">
        <v>1180</v>
      </c>
      <c r="B577" t="s">
        <v>4678</v>
      </c>
      <c r="E577" s="49" t="s">
        <v>4711</v>
      </c>
    </row>
    <row r="578" spans="1:5" x14ac:dyDescent="0.3">
      <c r="A578" s="50" t="s">
        <v>1182</v>
      </c>
      <c r="B578" t="s">
        <v>1182</v>
      </c>
      <c r="E578" s="49" t="s">
        <v>4711</v>
      </c>
    </row>
    <row r="579" spans="1:5" x14ac:dyDescent="0.3">
      <c r="A579" s="50" t="s">
        <v>1184</v>
      </c>
      <c r="B579" t="s">
        <v>4685</v>
      </c>
      <c r="E579" s="49" t="s">
        <v>4711</v>
      </c>
    </row>
    <row r="580" spans="1:5" x14ac:dyDescent="0.3">
      <c r="A580" s="50" t="s">
        <v>1185</v>
      </c>
      <c r="B580" t="s">
        <v>1885</v>
      </c>
      <c r="E580" s="49" t="s">
        <v>4711</v>
      </c>
    </row>
    <row r="581" spans="1:5" x14ac:dyDescent="0.3">
      <c r="A581" s="50" t="s">
        <v>1186</v>
      </c>
      <c r="B581" t="s">
        <v>1879</v>
      </c>
      <c r="E581" s="49" t="s">
        <v>4711</v>
      </c>
    </row>
    <row r="582" spans="1:5" x14ac:dyDescent="0.3">
      <c r="A582" s="50" t="s">
        <v>66</v>
      </c>
      <c r="B582" t="s">
        <v>876</v>
      </c>
      <c r="E582" s="49" t="s">
        <v>4711</v>
      </c>
    </row>
    <row r="583" spans="1:5" x14ac:dyDescent="0.3">
      <c r="A583" s="50" t="s">
        <v>1187</v>
      </c>
      <c r="B583" t="s">
        <v>1886</v>
      </c>
      <c r="E583" s="49" t="s">
        <v>4711</v>
      </c>
    </row>
    <row r="584" spans="1:5" x14ac:dyDescent="0.3">
      <c r="A584" s="50" t="s">
        <v>233</v>
      </c>
      <c r="B584" t="s">
        <v>397</v>
      </c>
      <c r="E584" s="49" t="s">
        <v>4711</v>
      </c>
    </row>
    <row r="585" spans="1:5" x14ac:dyDescent="0.3">
      <c r="A585" s="50" t="s">
        <v>72</v>
      </c>
      <c r="B585" t="s">
        <v>916</v>
      </c>
      <c r="E585" s="49" t="s">
        <v>4711</v>
      </c>
    </row>
    <row r="586" spans="1:5" x14ac:dyDescent="0.3">
      <c r="A586" s="50" t="s">
        <v>1189</v>
      </c>
      <c r="B586" t="s">
        <v>4686</v>
      </c>
      <c r="E586" s="49" t="s">
        <v>4711</v>
      </c>
    </row>
    <row r="587" spans="1:5" x14ac:dyDescent="0.3">
      <c r="A587" s="50" t="s">
        <v>1191</v>
      </c>
      <c r="B587" t="s">
        <v>1191</v>
      </c>
      <c r="E587" s="49" t="s">
        <v>4711</v>
      </c>
    </row>
    <row r="588" spans="1:5" x14ac:dyDescent="0.3">
      <c r="A588" s="50" t="s">
        <v>1193</v>
      </c>
      <c r="B588" t="s">
        <v>1193</v>
      </c>
      <c r="E588" s="49" t="s">
        <v>4711</v>
      </c>
    </row>
    <row r="589" spans="1:5" x14ac:dyDescent="0.3">
      <c r="A589" s="50" t="s">
        <v>1195</v>
      </c>
      <c r="B589" t="s">
        <v>4689</v>
      </c>
      <c r="E589" s="49" t="s">
        <v>4711</v>
      </c>
    </row>
    <row r="590" spans="1:5" x14ac:dyDescent="0.3">
      <c r="A590" s="50" t="s">
        <v>1197</v>
      </c>
      <c r="B590" t="s">
        <v>4692</v>
      </c>
      <c r="E590" s="49" t="s">
        <v>4711</v>
      </c>
    </row>
    <row r="591" spans="1:5" x14ac:dyDescent="0.3">
      <c r="A591" s="50" t="s">
        <v>1199</v>
      </c>
      <c r="B591" t="s">
        <v>4693</v>
      </c>
      <c r="E591" s="49" t="s">
        <v>4711</v>
      </c>
    </row>
    <row r="592" spans="1:5" x14ac:dyDescent="0.3">
      <c r="A592" s="50" t="s">
        <v>1201</v>
      </c>
      <c r="B592" t="s">
        <v>1201</v>
      </c>
      <c r="E592" s="49" t="s">
        <v>4711</v>
      </c>
    </row>
    <row r="593" spans="1:5" x14ac:dyDescent="0.3">
      <c r="A593" s="50" t="s">
        <v>1202</v>
      </c>
      <c r="B593" t="s">
        <v>1202</v>
      </c>
      <c r="E593" s="49" t="s">
        <v>4711</v>
      </c>
    </row>
    <row r="594" spans="1:5" x14ac:dyDescent="0.3">
      <c r="A594" s="50" t="s">
        <v>40</v>
      </c>
      <c r="B594" t="s">
        <v>40</v>
      </c>
      <c r="E594" s="49" t="s">
        <v>4711</v>
      </c>
    </row>
    <row r="595" spans="1:5" x14ac:dyDescent="0.3">
      <c r="A595" s="50" t="s">
        <v>111</v>
      </c>
      <c r="B595" t="s">
        <v>1970</v>
      </c>
      <c r="E595" s="49" t="s">
        <v>4711</v>
      </c>
    </row>
    <row r="596" spans="1:5" x14ac:dyDescent="0.3">
      <c r="A596" s="50" t="s">
        <v>1204</v>
      </c>
      <c r="B596" t="s">
        <v>1204</v>
      </c>
      <c r="E596" s="49" t="s">
        <v>4711</v>
      </c>
    </row>
    <row r="597" spans="1:5" x14ac:dyDescent="0.3">
      <c r="A597" s="50" t="s">
        <v>1206</v>
      </c>
      <c r="B597" t="s">
        <v>1206</v>
      </c>
      <c r="E597" s="49" t="s">
        <v>4711</v>
      </c>
    </row>
    <row r="598" spans="1:5" x14ac:dyDescent="0.3">
      <c r="A598" s="50" t="s">
        <v>1207</v>
      </c>
      <c r="B598" t="s">
        <v>1207</v>
      </c>
      <c r="E598" s="49" t="s">
        <v>4711</v>
      </c>
    </row>
    <row r="599" spans="1:5" x14ac:dyDescent="0.3">
      <c r="A599" s="50" t="s">
        <v>1209</v>
      </c>
      <c r="B599" t="s">
        <v>4700</v>
      </c>
      <c r="E599" s="49" t="s">
        <v>4711</v>
      </c>
    </row>
    <row r="600" spans="1:5" x14ac:dyDescent="0.3">
      <c r="A600" s="50" t="s">
        <v>1210</v>
      </c>
      <c r="B600" t="s">
        <v>1210</v>
      </c>
      <c r="E600" s="49" t="s">
        <v>4711</v>
      </c>
    </row>
    <row r="601" spans="1:5" x14ac:dyDescent="0.3">
      <c r="A601" s="50" t="s">
        <v>1212</v>
      </c>
      <c r="B601" t="s">
        <v>4701</v>
      </c>
      <c r="E601" s="49" t="s">
        <v>4711</v>
      </c>
    </row>
    <row r="602" spans="1:5" x14ac:dyDescent="0.3">
      <c r="A602" s="50" t="s">
        <v>1213</v>
      </c>
      <c r="B602" t="s">
        <v>1213</v>
      </c>
      <c r="E602" s="49" t="s">
        <v>4711</v>
      </c>
    </row>
    <row r="603" spans="1:5" x14ac:dyDescent="0.3">
      <c r="A603" s="50" t="s">
        <v>1215</v>
      </c>
      <c r="B603" t="s">
        <v>4645</v>
      </c>
      <c r="E603" s="49" t="s">
        <v>4711</v>
      </c>
    </row>
    <row r="604" spans="1:5" x14ac:dyDescent="0.3">
      <c r="A604" s="50" t="s">
        <v>1217</v>
      </c>
      <c r="B604" t="s">
        <v>4705</v>
      </c>
      <c r="E604" s="49" t="s">
        <v>4711</v>
      </c>
    </row>
    <row r="605" spans="1:5" x14ac:dyDescent="0.3">
      <c r="A605" s="50" t="s">
        <v>1222</v>
      </c>
      <c r="B605" t="s">
        <v>1222</v>
      </c>
      <c r="E605" s="49" t="s">
        <v>4711</v>
      </c>
    </row>
    <row r="606" spans="1:5" x14ac:dyDescent="0.3">
      <c r="A606" s="50" t="s">
        <v>1224</v>
      </c>
      <c r="B606" t="s">
        <v>1224</v>
      </c>
      <c r="E606" s="49" t="s">
        <v>4711</v>
      </c>
    </row>
    <row r="607" spans="1:5" x14ac:dyDescent="0.3">
      <c r="A607" s="50" t="s">
        <v>1226</v>
      </c>
      <c r="B607" t="s">
        <v>1226</v>
      </c>
      <c r="E607" s="49" t="s">
        <v>4711</v>
      </c>
    </row>
    <row r="608" spans="1:5" x14ac:dyDescent="0.3">
      <c r="A608" s="50" t="s">
        <v>425</v>
      </c>
      <c r="B608" t="s">
        <v>425</v>
      </c>
      <c r="E608" s="49" t="s">
        <v>4711</v>
      </c>
    </row>
    <row r="609" spans="1:5" x14ac:dyDescent="0.3">
      <c r="A609" s="50" t="s">
        <v>1229</v>
      </c>
      <c r="B609" t="s">
        <v>1229</v>
      </c>
      <c r="E609" s="49" t="s">
        <v>4711</v>
      </c>
    </row>
    <row r="610" spans="1:5" x14ac:dyDescent="0.3">
      <c r="A610" s="50" t="s">
        <v>1232</v>
      </c>
      <c r="B610" t="s">
        <v>1232</v>
      </c>
      <c r="E610" s="49" t="s">
        <v>4711</v>
      </c>
    </row>
    <row r="611" spans="1:5" x14ac:dyDescent="0.3">
      <c r="A611" s="50" t="s">
        <v>1234</v>
      </c>
      <c r="B611" t="s">
        <v>4732</v>
      </c>
      <c r="E611" s="49" t="s">
        <v>4711</v>
      </c>
    </row>
    <row r="612" spans="1:5" x14ac:dyDescent="0.3">
      <c r="A612" s="50" t="s">
        <v>1235</v>
      </c>
      <c r="B612" t="s">
        <v>4733</v>
      </c>
      <c r="E612" s="49" t="s">
        <v>4711</v>
      </c>
    </row>
    <row r="613" spans="1:5" x14ac:dyDescent="0.3">
      <c r="A613" s="50" t="s">
        <v>1237</v>
      </c>
      <c r="B613" t="s">
        <v>1910</v>
      </c>
      <c r="E613" s="49" t="s">
        <v>4711</v>
      </c>
    </row>
    <row r="614" spans="1:5" x14ac:dyDescent="0.3">
      <c r="A614" s="50" t="s">
        <v>144</v>
      </c>
      <c r="B614" t="s">
        <v>144</v>
      </c>
      <c r="E614" s="49" t="s">
        <v>4711</v>
      </c>
    </row>
    <row r="615" spans="1:5" x14ac:dyDescent="0.3">
      <c r="A615" s="50" t="s">
        <v>1240</v>
      </c>
      <c r="B615" t="s">
        <v>4740</v>
      </c>
      <c r="E615" s="49" t="s">
        <v>4711</v>
      </c>
    </row>
    <row r="616" spans="1:5" x14ac:dyDescent="0.3">
      <c r="A616" s="50" t="s">
        <v>1242</v>
      </c>
      <c r="B616" t="s">
        <v>4744</v>
      </c>
      <c r="E616" s="49" t="s">
        <v>4711</v>
      </c>
    </row>
    <row r="617" spans="1:5" x14ac:dyDescent="0.3">
      <c r="A617" s="50" t="s">
        <v>253</v>
      </c>
      <c r="B617" t="s">
        <v>253</v>
      </c>
      <c r="E617" s="49" t="s">
        <v>4711</v>
      </c>
    </row>
    <row r="618" spans="1:5" x14ac:dyDescent="0.3">
      <c r="A618" s="50" t="s">
        <v>1245</v>
      </c>
      <c r="B618" t="s">
        <v>4748</v>
      </c>
      <c r="E618" s="49" t="s">
        <v>4711</v>
      </c>
    </row>
    <row r="619" spans="1:5" x14ac:dyDescent="0.3">
      <c r="A619" s="50" t="s">
        <v>1246</v>
      </c>
      <c r="B619" t="s">
        <v>1246</v>
      </c>
      <c r="E619" s="49" t="s">
        <v>4711</v>
      </c>
    </row>
    <row r="620" spans="1:5" x14ac:dyDescent="0.3">
      <c r="A620" s="50" t="s">
        <v>1248</v>
      </c>
      <c r="B620" t="s">
        <v>1248</v>
      </c>
      <c r="E620" s="49" t="s">
        <v>4711</v>
      </c>
    </row>
    <row r="621" spans="1:5" x14ac:dyDescent="0.3">
      <c r="A621" s="50" t="s">
        <v>1250</v>
      </c>
      <c r="B621" t="s">
        <v>1250</v>
      </c>
      <c r="E621" s="49" t="s">
        <v>4711</v>
      </c>
    </row>
    <row r="622" spans="1:5" x14ac:dyDescent="0.3">
      <c r="A622" s="50" t="s">
        <v>1252</v>
      </c>
      <c r="B622" t="s">
        <v>1252</v>
      </c>
      <c r="E622" s="49" t="s">
        <v>4711</v>
      </c>
    </row>
    <row r="623" spans="1:5" x14ac:dyDescent="0.3">
      <c r="A623" s="50" t="s">
        <v>1254</v>
      </c>
      <c r="B623" t="s">
        <v>1254</v>
      </c>
      <c r="E623" s="49" t="s">
        <v>4711</v>
      </c>
    </row>
    <row r="624" spans="1:5" x14ac:dyDescent="0.3">
      <c r="A624" s="50" t="s">
        <v>1256</v>
      </c>
      <c r="B624" t="s">
        <v>4775</v>
      </c>
      <c r="E624" s="49" t="s">
        <v>4711</v>
      </c>
    </row>
    <row r="625" spans="1:5" x14ac:dyDescent="0.3">
      <c r="A625" s="50" t="s">
        <v>1257</v>
      </c>
      <c r="B625" t="s">
        <v>4755</v>
      </c>
      <c r="E625" s="49" t="s">
        <v>4711</v>
      </c>
    </row>
    <row r="626" spans="1:5" x14ac:dyDescent="0.3">
      <c r="A626" s="50" t="s">
        <v>1259</v>
      </c>
      <c r="B626" t="s">
        <v>4776</v>
      </c>
      <c r="E626" s="49" t="s">
        <v>4711</v>
      </c>
    </row>
    <row r="627" spans="1:5" x14ac:dyDescent="0.3">
      <c r="A627" s="50" t="s">
        <v>1261</v>
      </c>
      <c r="B627" t="s">
        <v>1261</v>
      </c>
      <c r="E627" s="49" t="s">
        <v>4711</v>
      </c>
    </row>
    <row r="628" spans="1:5" x14ac:dyDescent="0.3">
      <c r="A628" s="50" t="s">
        <v>263</v>
      </c>
      <c r="B628" t="s">
        <v>263</v>
      </c>
      <c r="E628" s="49" t="s">
        <v>4711</v>
      </c>
    </row>
    <row r="629" spans="1:5" x14ac:dyDescent="0.3">
      <c r="A629" s="50" t="s">
        <v>1264</v>
      </c>
      <c r="B629" t="s">
        <v>303</v>
      </c>
      <c r="E629" s="49" t="s">
        <v>4711</v>
      </c>
    </row>
    <row r="630" spans="1:5" x14ac:dyDescent="0.3">
      <c r="A630" s="50" t="s">
        <v>1265</v>
      </c>
      <c r="B630" t="s">
        <v>4792</v>
      </c>
      <c r="E630" s="49" t="s">
        <v>4711</v>
      </c>
    </row>
    <row r="631" spans="1:5" x14ac:dyDescent="0.3">
      <c r="A631" s="50" t="s">
        <v>1266</v>
      </c>
      <c r="B631" t="s">
        <v>4793</v>
      </c>
      <c r="E631" s="49" t="s">
        <v>4711</v>
      </c>
    </row>
    <row r="632" spans="1:5" x14ac:dyDescent="0.3">
      <c r="A632" s="50" t="s">
        <v>117</v>
      </c>
      <c r="B632" t="s">
        <v>117</v>
      </c>
      <c r="E632" s="49" t="s">
        <v>4711</v>
      </c>
    </row>
    <row r="633" spans="1:5" x14ac:dyDescent="0.3">
      <c r="A633" s="50" t="s">
        <v>1268</v>
      </c>
      <c r="B633" t="s">
        <v>1268</v>
      </c>
      <c r="E633" s="49" t="s">
        <v>4711</v>
      </c>
    </row>
    <row r="634" spans="1:5" x14ac:dyDescent="0.3">
      <c r="A634" s="50" t="s">
        <v>426</v>
      </c>
      <c r="B634" t="s">
        <v>426</v>
      </c>
      <c r="E634" s="49" t="s">
        <v>4711</v>
      </c>
    </row>
    <row r="635" spans="1:5" x14ac:dyDescent="0.3">
      <c r="A635" s="50" t="s">
        <v>101</v>
      </c>
      <c r="B635" t="s">
        <v>101</v>
      </c>
      <c r="E635" s="49" t="s">
        <v>4711</v>
      </c>
    </row>
    <row r="636" spans="1:5" x14ac:dyDescent="0.3">
      <c r="A636" s="50" t="s">
        <v>1271</v>
      </c>
      <c r="B636" t="s">
        <v>1271</v>
      </c>
      <c r="E636" s="49" t="s">
        <v>4711</v>
      </c>
    </row>
    <row r="637" spans="1:5" x14ac:dyDescent="0.3">
      <c r="A637" s="50" t="s">
        <v>115</v>
      </c>
      <c r="B637" t="s">
        <v>1984</v>
      </c>
      <c r="E637" s="49" t="s">
        <v>4711</v>
      </c>
    </row>
    <row r="638" spans="1:5" x14ac:dyDescent="0.3">
      <c r="A638" s="50" t="s">
        <v>42</v>
      </c>
      <c r="B638" t="s">
        <v>913</v>
      </c>
      <c r="E638" s="49" t="s">
        <v>4711</v>
      </c>
    </row>
    <row r="639" spans="1:5" x14ac:dyDescent="0.3">
      <c r="A639" s="50" t="s">
        <v>50</v>
      </c>
      <c r="B639" t="s">
        <v>50</v>
      </c>
      <c r="E639" s="49" t="s">
        <v>4711</v>
      </c>
    </row>
    <row r="640" spans="1:5" x14ac:dyDescent="0.3">
      <c r="A640" s="50" t="s">
        <v>1273</v>
      </c>
      <c r="B640" t="s">
        <v>1314</v>
      </c>
      <c r="E640" s="49" t="s">
        <v>4711</v>
      </c>
    </row>
    <row r="641" spans="1:5" x14ac:dyDescent="0.3">
      <c r="A641" s="50" t="s">
        <v>1275</v>
      </c>
      <c r="B641" t="s">
        <v>4805</v>
      </c>
      <c r="E641" s="49" t="s">
        <v>4711</v>
      </c>
    </row>
    <row r="642" spans="1:5" x14ac:dyDescent="0.3">
      <c r="A642" s="50" t="s">
        <v>1277</v>
      </c>
      <c r="B642" t="s">
        <v>4807</v>
      </c>
      <c r="E642" s="49" t="s">
        <v>4711</v>
      </c>
    </row>
    <row r="643" spans="1:5" x14ac:dyDescent="0.3">
      <c r="A643" s="50" t="s">
        <v>1279</v>
      </c>
      <c r="B643" t="s">
        <v>4809</v>
      </c>
      <c r="E643" s="49" t="s">
        <v>4711</v>
      </c>
    </row>
    <row r="644" spans="1:5" x14ac:dyDescent="0.3">
      <c r="A644" s="50" t="s">
        <v>36</v>
      </c>
      <c r="B644" t="s">
        <v>1841</v>
      </c>
      <c r="E644" s="49" t="s">
        <v>4711</v>
      </c>
    </row>
    <row r="645" spans="1:5" x14ac:dyDescent="0.3">
      <c r="A645" s="50" t="s">
        <v>1281</v>
      </c>
      <c r="B645" t="s">
        <v>4811</v>
      </c>
      <c r="E645" s="49" t="s">
        <v>4711</v>
      </c>
    </row>
    <row r="646" spans="1:5" x14ac:dyDescent="0.3">
      <c r="A646" s="50" t="s">
        <v>1283</v>
      </c>
      <c r="B646" t="s">
        <v>1283</v>
      </c>
      <c r="E646" s="49" t="s">
        <v>4711</v>
      </c>
    </row>
    <row r="647" spans="1:5" x14ac:dyDescent="0.3">
      <c r="A647" s="50" t="s">
        <v>18</v>
      </c>
      <c r="B647" t="s">
        <v>386</v>
      </c>
      <c r="E647" s="49" t="s">
        <v>4711</v>
      </c>
    </row>
    <row r="648" spans="1:5" x14ac:dyDescent="0.3">
      <c r="A648" s="50" t="s">
        <v>934</v>
      </c>
      <c r="B648" t="s">
        <v>3402</v>
      </c>
      <c r="E648" s="49" t="s">
        <v>4711</v>
      </c>
    </row>
    <row r="649" spans="1:5" x14ac:dyDescent="0.3">
      <c r="A649" s="50" t="s">
        <v>936</v>
      </c>
      <c r="B649" t="s">
        <v>936</v>
      </c>
      <c r="E649" s="49" t="s">
        <v>4711</v>
      </c>
    </row>
    <row r="650" spans="1:5" x14ac:dyDescent="0.3">
      <c r="A650" s="50" t="s">
        <v>938</v>
      </c>
      <c r="B650" t="s">
        <v>938</v>
      </c>
      <c r="E650" s="49" t="s">
        <v>4711</v>
      </c>
    </row>
    <row r="651" spans="1:5" x14ac:dyDescent="0.3">
      <c r="A651" s="50" t="s">
        <v>19</v>
      </c>
      <c r="B651" t="s">
        <v>19</v>
      </c>
      <c r="E651" s="49" t="s">
        <v>4711</v>
      </c>
    </row>
    <row r="652" spans="1:5" x14ac:dyDescent="0.3">
      <c r="A652" s="50" t="s">
        <v>940</v>
      </c>
      <c r="B652" t="s">
        <v>940</v>
      </c>
      <c r="E652" s="49" t="s">
        <v>4711</v>
      </c>
    </row>
    <row r="653" spans="1:5" x14ac:dyDescent="0.3">
      <c r="A653" s="50" t="s">
        <v>942</v>
      </c>
      <c r="B653" t="s">
        <v>942</v>
      </c>
      <c r="E653" s="49" t="s">
        <v>4711</v>
      </c>
    </row>
    <row r="654" spans="1:5" x14ac:dyDescent="0.3">
      <c r="A654" s="50" t="s">
        <v>944</v>
      </c>
      <c r="B654" t="s">
        <v>4260</v>
      </c>
      <c r="E654" s="49" t="s">
        <v>4711</v>
      </c>
    </row>
    <row r="655" spans="1:5" x14ac:dyDescent="0.3">
      <c r="A655" s="50" t="s">
        <v>946</v>
      </c>
      <c r="B655" t="s">
        <v>4270</v>
      </c>
      <c r="E655" s="49" t="s">
        <v>4711</v>
      </c>
    </row>
    <row r="656" spans="1:5" x14ac:dyDescent="0.3">
      <c r="A656" s="50" t="s">
        <v>949</v>
      </c>
      <c r="B656" t="s">
        <v>949</v>
      </c>
      <c r="E656" s="49" t="s">
        <v>4711</v>
      </c>
    </row>
    <row r="657" spans="1:5" x14ac:dyDescent="0.3">
      <c r="A657" s="50" t="s">
        <v>951</v>
      </c>
      <c r="B657" t="s">
        <v>951</v>
      </c>
      <c r="E657" s="49" t="s">
        <v>4711</v>
      </c>
    </row>
    <row r="658" spans="1:5" x14ac:dyDescent="0.3">
      <c r="A658" s="50" t="s">
        <v>217</v>
      </c>
      <c r="B658" t="s">
        <v>1413</v>
      </c>
      <c r="E658" s="49" t="s">
        <v>4711</v>
      </c>
    </row>
    <row r="659" spans="1:5" x14ac:dyDescent="0.3">
      <c r="A659" s="50" t="s">
        <v>220</v>
      </c>
      <c r="B659" t="s">
        <v>1416</v>
      </c>
      <c r="E659" s="49" t="s">
        <v>4711</v>
      </c>
    </row>
    <row r="660" spans="1:5" x14ac:dyDescent="0.3">
      <c r="A660" s="50" t="s">
        <v>216</v>
      </c>
      <c r="B660" t="s">
        <v>216</v>
      </c>
      <c r="E660" s="49" t="s">
        <v>4711</v>
      </c>
    </row>
    <row r="661" spans="1:5" x14ac:dyDescent="0.3">
      <c r="A661" s="50" t="s">
        <v>25</v>
      </c>
      <c r="B661" t="s">
        <v>1596</v>
      </c>
      <c r="E661" s="49" t="s">
        <v>4711</v>
      </c>
    </row>
    <row r="662" spans="1:5" x14ac:dyDescent="0.3">
      <c r="A662" s="50" t="s">
        <v>953</v>
      </c>
      <c r="B662" t="s">
        <v>953</v>
      </c>
      <c r="E662" s="49" t="s">
        <v>4711</v>
      </c>
    </row>
    <row r="663" spans="1:5" x14ac:dyDescent="0.3">
      <c r="A663" s="50" t="s">
        <v>955</v>
      </c>
      <c r="B663" t="s">
        <v>955</v>
      </c>
      <c r="E663" s="49" t="s">
        <v>4711</v>
      </c>
    </row>
    <row r="664" spans="1:5" x14ac:dyDescent="0.3">
      <c r="A664" s="50" t="s">
        <v>956</v>
      </c>
      <c r="B664" t="s">
        <v>405</v>
      </c>
      <c r="E664" s="49" t="s">
        <v>4711</v>
      </c>
    </row>
    <row r="665" spans="1:5" x14ac:dyDescent="0.3">
      <c r="A665" s="50" t="s">
        <v>958</v>
      </c>
      <c r="B665" t="s">
        <v>958</v>
      </c>
      <c r="E665" s="49" t="s">
        <v>4711</v>
      </c>
    </row>
    <row r="666" spans="1:5" x14ac:dyDescent="0.3">
      <c r="A666" s="50" t="s">
        <v>226</v>
      </c>
      <c r="B666" t="s">
        <v>1418</v>
      </c>
      <c r="E666" s="49" t="s">
        <v>4711</v>
      </c>
    </row>
    <row r="667" spans="1:5" x14ac:dyDescent="0.3">
      <c r="A667" s="50" t="s">
        <v>960</v>
      </c>
      <c r="B667" t="s">
        <v>4331</v>
      </c>
      <c r="E667" s="49" t="s">
        <v>4711</v>
      </c>
    </row>
    <row r="668" spans="1:5" x14ac:dyDescent="0.3">
      <c r="A668" s="50" t="s">
        <v>964</v>
      </c>
      <c r="B668" t="s">
        <v>964</v>
      </c>
      <c r="E668" s="49" t="s">
        <v>4711</v>
      </c>
    </row>
    <row r="669" spans="1:5" x14ac:dyDescent="0.3">
      <c r="A669" s="50" t="s">
        <v>969</v>
      </c>
      <c r="B669" t="s">
        <v>403</v>
      </c>
      <c r="E669" s="49" t="s">
        <v>4711</v>
      </c>
    </row>
    <row r="670" spans="1:5" x14ac:dyDescent="0.3">
      <c r="A670" s="50" t="s">
        <v>971</v>
      </c>
      <c r="B670" t="s">
        <v>412</v>
      </c>
      <c r="E670" s="49" t="s">
        <v>4711</v>
      </c>
    </row>
    <row r="671" spans="1:5" x14ac:dyDescent="0.3">
      <c r="A671" s="50" t="s">
        <v>974</v>
      </c>
      <c r="B671" t="s">
        <v>974</v>
      </c>
      <c r="E671" s="49" t="s">
        <v>4711</v>
      </c>
    </row>
    <row r="672" spans="1:5" x14ac:dyDescent="0.3">
      <c r="A672" s="50" t="s">
        <v>976</v>
      </c>
      <c r="B672" t="s">
        <v>976</v>
      </c>
      <c r="E672" s="49" t="s">
        <v>4711</v>
      </c>
    </row>
    <row r="673" spans="1:5" x14ac:dyDescent="0.3">
      <c r="A673" s="50" t="s">
        <v>978</v>
      </c>
      <c r="B673" t="s">
        <v>978</v>
      </c>
      <c r="E673" s="49" t="s">
        <v>4711</v>
      </c>
    </row>
    <row r="674" spans="1:5" x14ac:dyDescent="0.3">
      <c r="A674" s="50" t="s">
        <v>980</v>
      </c>
      <c r="B674" t="s">
        <v>4402</v>
      </c>
      <c r="E674" s="49" t="s">
        <v>4711</v>
      </c>
    </row>
    <row r="675" spans="1:5" x14ac:dyDescent="0.3">
      <c r="A675" s="50" t="s">
        <v>413</v>
      </c>
      <c r="B675" t="s">
        <v>413</v>
      </c>
      <c r="E675" s="49" t="s">
        <v>4711</v>
      </c>
    </row>
    <row r="676" spans="1:5" x14ac:dyDescent="0.3">
      <c r="A676" s="50" t="s">
        <v>984</v>
      </c>
      <c r="B676" t="s">
        <v>984</v>
      </c>
      <c r="E676" s="49" t="s">
        <v>4711</v>
      </c>
    </row>
    <row r="677" spans="1:5" x14ac:dyDescent="0.3">
      <c r="A677" s="50" t="s">
        <v>987</v>
      </c>
      <c r="B677" t="s">
        <v>987</v>
      </c>
      <c r="E677" s="49" t="s">
        <v>4711</v>
      </c>
    </row>
    <row r="678" spans="1:5" x14ac:dyDescent="0.3">
      <c r="A678" s="50" t="s">
        <v>251</v>
      </c>
      <c r="B678" t="s">
        <v>251</v>
      </c>
      <c r="E678" s="49" t="s">
        <v>4711</v>
      </c>
    </row>
    <row r="679" spans="1:5" x14ac:dyDescent="0.3">
      <c r="A679" s="50" t="s">
        <v>989</v>
      </c>
      <c r="B679" t="s">
        <v>989</v>
      </c>
      <c r="E679" s="49" t="s">
        <v>4711</v>
      </c>
    </row>
    <row r="680" spans="1:5" x14ac:dyDescent="0.3">
      <c r="A680" s="50" t="s">
        <v>991</v>
      </c>
      <c r="B680" t="s">
        <v>991</v>
      </c>
      <c r="E680" s="49" t="s">
        <v>4711</v>
      </c>
    </row>
    <row r="681" spans="1:5" x14ac:dyDescent="0.3">
      <c r="A681" s="50" t="s">
        <v>993</v>
      </c>
      <c r="B681" t="s">
        <v>4343</v>
      </c>
      <c r="E681" s="49" t="s">
        <v>4711</v>
      </c>
    </row>
    <row r="682" spans="1:5" x14ac:dyDescent="0.3">
      <c r="A682" s="50" t="s">
        <v>995</v>
      </c>
      <c r="B682" t="s">
        <v>270</v>
      </c>
      <c r="E682" s="49" t="s">
        <v>4711</v>
      </c>
    </row>
    <row r="683" spans="1:5" x14ac:dyDescent="0.3">
      <c r="A683" s="50" t="s">
        <v>997</v>
      </c>
      <c r="B683" t="s">
        <v>1897</v>
      </c>
      <c r="E683" s="49" t="s">
        <v>4711</v>
      </c>
    </row>
    <row r="684" spans="1:5" x14ac:dyDescent="0.3">
      <c r="A684" s="50" t="s">
        <v>999</v>
      </c>
      <c r="B684" t="s">
        <v>1327</v>
      </c>
      <c r="E684" s="49" t="s">
        <v>4711</v>
      </c>
    </row>
    <row r="685" spans="1:5" x14ac:dyDescent="0.3">
      <c r="A685" s="50" t="s">
        <v>1002</v>
      </c>
      <c r="B685" t="s">
        <v>4327</v>
      </c>
      <c r="E685" s="49" t="s">
        <v>4711</v>
      </c>
    </row>
    <row r="686" spans="1:5" x14ac:dyDescent="0.3">
      <c r="A686" s="50" t="s">
        <v>1004</v>
      </c>
      <c r="B686" t="s">
        <v>4415</v>
      </c>
      <c r="E686" s="49" t="s">
        <v>4711</v>
      </c>
    </row>
    <row r="687" spans="1:5" x14ac:dyDescent="0.3">
      <c r="A687" s="50" t="s">
        <v>1006</v>
      </c>
      <c r="B687" t="s">
        <v>4296</v>
      </c>
      <c r="E687" s="49" t="s">
        <v>4711</v>
      </c>
    </row>
    <row r="688" spans="1:5" x14ac:dyDescent="0.3">
      <c r="A688" s="50" t="s">
        <v>1009</v>
      </c>
      <c r="B688" t="s">
        <v>1009</v>
      </c>
      <c r="E688" s="49" t="s">
        <v>4711</v>
      </c>
    </row>
    <row r="689" spans="1:5" x14ac:dyDescent="0.3">
      <c r="A689" s="50" t="s">
        <v>1011</v>
      </c>
      <c r="B689" t="s">
        <v>1011</v>
      </c>
      <c r="E689" s="49" t="s">
        <v>4711</v>
      </c>
    </row>
    <row r="690" spans="1:5" x14ac:dyDescent="0.3">
      <c r="A690" s="50" t="s">
        <v>1014</v>
      </c>
      <c r="B690" t="s">
        <v>1014</v>
      </c>
      <c r="E690" s="49" t="s">
        <v>4711</v>
      </c>
    </row>
    <row r="691" spans="1:5" x14ac:dyDescent="0.3">
      <c r="A691" s="50" t="s">
        <v>1017</v>
      </c>
      <c r="B691" t="s">
        <v>1017</v>
      </c>
      <c r="E691" s="49" t="s">
        <v>4711</v>
      </c>
    </row>
    <row r="692" spans="1:5" x14ac:dyDescent="0.3">
      <c r="A692" s="50" t="s">
        <v>1019</v>
      </c>
      <c r="B692" t="s">
        <v>4434</v>
      </c>
      <c r="E692" s="49" t="s">
        <v>4711</v>
      </c>
    </row>
    <row r="693" spans="1:5" x14ac:dyDescent="0.3">
      <c r="A693" s="50" t="s">
        <v>1021</v>
      </c>
      <c r="B693" t="s">
        <v>4407</v>
      </c>
      <c r="E693" s="49" t="s">
        <v>4711</v>
      </c>
    </row>
    <row r="694" spans="1:5" x14ac:dyDescent="0.3">
      <c r="A694" s="50" t="s">
        <v>1023</v>
      </c>
      <c r="B694" t="s">
        <v>4413</v>
      </c>
      <c r="E694" s="49" t="s">
        <v>4711</v>
      </c>
    </row>
    <row r="695" spans="1:5" x14ac:dyDescent="0.3">
      <c r="A695" s="50" t="s">
        <v>1026</v>
      </c>
      <c r="B695" t="s">
        <v>1026</v>
      </c>
      <c r="E695" s="49" t="s">
        <v>4711</v>
      </c>
    </row>
    <row r="696" spans="1:5" x14ac:dyDescent="0.3">
      <c r="A696" s="50" t="s">
        <v>1028</v>
      </c>
      <c r="B696" t="s">
        <v>4432</v>
      </c>
      <c r="E696" s="49" t="s">
        <v>4711</v>
      </c>
    </row>
    <row r="697" spans="1:5" x14ac:dyDescent="0.3">
      <c r="A697" s="50" t="s">
        <v>1030</v>
      </c>
      <c r="B697" t="s">
        <v>4435</v>
      </c>
      <c r="E697" s="49" t="s">
        <v>4711</v>
      </c>
    </row>
    <row r="698" spans="1:5" x14ac:dyDescent="0.3">
      <c r="A698" s="50" t="s">
        <v>1032</v>
      </c>
      <c r="B698" t="s">
        <v>1032</v>
      </c>
      <c r="E698" s="49" t="s">
        <v>4711</v>
      </c>
    </row>
    <row r="699" spans="1:5" x14ac:dyDescent="0.3">
      <c r="A699" s="50" t="s">
        <v>1035</v>
      </c>
      <c r="B699" t="s">
        <v>1035</v>
      </c>
      <c r="E699" s="49" t="s">
        <v>4711</v>
      </c>
    </row>
    <row r="700" spans="1:5" x14ac:dyDescent="0.3">
      <c r="A700" s="50" t="s">
        <v>243</v>
      </c>
      <c r="B700" t="s">
        <v>297</v>
      </c>
      <c r="E700" s="49" t="s">
        <v>4711</v>
      </c>
    </row>
    <row r="701" spans="1:5" x14ac:dyDescent="0.3">
      <c r="A701" s="50" t="s">
        <v>1040</v>
      </c>
      <c r="B701" t="s">
        <v>1040</v>
      </c>
      <c r="E701" s="49" t="s">
        <v>4711</v>
      </c>
    </row>
    <row r="702" spans="1:5" x14ac:dyDescent="0.3">
      <c r="A702" s="50" t="s">
        <v>1042</v>
      </c>
      <c r="B702" t="s">
        <v>1042</v>
      </c>
      <c r="E702" s="49" t="s">
        <v>4711</v>
      </c>
    </row>
    <row r="703" spans="1:5" x14ac:dyDescent="0.3">
      <c r="A703" s="50" t="s">
        <v>1045</v>
      </c>
      <c r="B703" t="s">
        <v>1045</v>
      </c>
      <c r="E703" s="49" t="s">
        <v>4711</v>
      </c>
    </row>
    <row r="704" spans="1:5" x14ac:dyDescent="0.3">
      <c r="A704" s="50" t="s">
        <v>1047</v>
      </c>
      <c r="B704" t="s">
        <v>1047</v>
      </c>
      <c r="E704" s="49" t="s">
        <v>4711</v>
      </c>
    </row>
    <row r="705" spans="1:5" x14ac:dyDescent="0.3">
      <c r="A705" s="50" t="s">
        <v>1048</v>
      </c>
      <c r="B705" t="s">
        <v>1048</v>
      </c>
      <c r="E705" s="49" t="s">
        <v>4711</v>
      </c>
    </row>
    <row r="706" spans="1:5" x14ac:dyDescent="0.3">
      <c r="A706" s="50" t="s">
        <v>1050</v>
      </c>
      <c r="B706" t="s">
        <v>4485</v>
      </c>
      <c r="E706" s="49" t="s">
        <v>4711</v>
      </c>
    </row>
    <row r="707" spans="1:5" x14ac:dyDescent="0.3">
      <c r="A707" s="50" t="s">
        <v>97</v>
      </c>
      <c r="B707" t="s">
        <v>2071</v>
      </c>
      <c r="E707" s="49" t="s">
        <v>4711</v>
      </c>
    </row>
    <row r="708" spans="1:5" x14ac:dyDescent="0.3">
      <c r="A708" s="50" t="s">
        <v>1054</v>
      </c>
      <c r="B708" t="s">
        <v>1933</v>
      </c>
      <c r="E708" s="49" t="s">
        <v>4711</v>
      </c>
    </row>
    <row r="709" spans="1:5" x14ac:dyDescent="0.3">
      <c r="A709" s="50" t="s">
        <v>1056</v>
      </c>
      <c r="B709" t="s">
        <v>1056</v>
      </c>
      <c r="E709" s="49" t="s">
        <v>4711</v>
      </c>
    </row>
    <row r="710" spans="1:5" x14ac:dyDescent="0.3">
      <c r="A710" s="50" t="s">
        <v>31</v>
      </c>
      <c r="B710" t="s">
        <v>31</v>
      </c>
      <c r="E710" s="49" t="s">
        <v>4711</v>
      </c>
    </row>
    <row r="711" spans="1:5" x14ac:dyDescent="0.3">
      <c r="A711" s="50" t="s">
        <v>32</v>
      </c>
      <c r="B711" t="s">
        <v>1754</v>
      </c>
      <c r="E711" s="49" t="s">
        <v>4711</v>
      </c>
    </row>
    <row r="712" spans="1:5" x14ac:dyDescent="0.3">
      <c r="A712" s="50" t="s">
        <v>1060</v>
      </c>
      <c r="B712" t="s">
        <v>1060</v>
      </c>
      <c r="E712" s="49" t="s">
        <v>4711</v>
      </c>
    </row>
    <row r="713" spans="1:5" x14ac:dyDescent="0.3">
      <c r="A713" s="50" t="s">
        <v>1062</v>
      </c>
      <c r="B713" t="s">
        <v>1062</v>
      </c>
      <c r="E713" s="49" t="s">
        <v>4711</v>
      </c>
    </row>
    <row r="714" spans="1:5" x14ac:dyDescent="0.3">
      <c r="A714" s="50" t="s">
        <v>1064</v>
      </c>
      <c r="B714" t="s">
        <v>1064</v>
      </c>
      <c r="E714" s="49" t="s">
        <v>4711</v>
      </c>
    </row>
    <row r="715" spans="1:5" x14ac:dyDescent="0.3">
      <c r="A715" s="50" t="s">
        <v>1066</v>
      </c>
      <c r="B715" t="s">
        <v>1066</v>
      </c>
      <c r="E715" s="49" t="s">
        <v>4711</v>
      </c>
    </row>
    <row r="716" spans="1:5" x14ac:dyDescent="0.3">
      <c r="A716" s="50" t="s">
        <v>1068</v>
      </c>
      <c r="B716" t="s">
        <v>4492</v>
      </c>
      <c r="E716" s="49" t="s">
        <v>4711</v>
      </c>
    </row>
    <row r="717" spans="1:5" x14ac:dyDescent="0.3">
      <c r="A717" s="50" t="s">
        <v>1070</v>
      </c>
      <c r="B717" t="s">
        <v>1070</v>
      </c>
      <c r="E717" s="49" t="s">
        <v>4711</v>
      </c>
    </row>
    <row r="718" spans="1:5" x14ac:dyDescent="0.3">
      <c r="A718" s="50" t="s">
        <v>1073</v>
      </c>
      <c r="B718" t="s">
        <v>4501</v>
      </c>
      <c r="E718" s="49" t="s">
        <v>4711</v>
      </c>
    </row>
    <row r="719" spans="1:5" x14ac:dyDescent="0.3">
      <c r="A719" s="50" t="s">
        <v>1075</v>
      </c>
      <c r="B719" t="s">
        <v>3679</v>
      </c>
      <c r="E719" s="49" t="s">
        <v>4711</v>
      </c>
    </row>
    <row r="720" spans="1:5" x14ac:dyDescent="0.3">
      <c r="A720" s="50" t="s">
        <v>1074</v>
      </c>
      <c r="B720" t="s">
        <v>1074</v>
      </c>
      <c r="E720" s="49" t="s">
        <v>4711</v>
      </c>
    </row>
    <row r="721" spans="1:5" x14ac:dyDescent="0.3">
      <c r="A721" s="50" t="s">
        <v>1076</v>
      </c>
      <c r="B721" t="s">
        <v>1076</v>
      </c>
      <c r="E721" s="49" t="s">
        <v>4711</v>
      </c>
    </row>
    <row r="722" spans="1:5" x14ac:dyDescent="0.3">
      <c r="A722" s="50" t="s">
        <v>1078</v>
      </c>
      <c r="B722" t="s">
        <v>1078</v>
      </c>
      <c r="E722" s="49" t="s">
        <v>4711</v>
      </c>
    </row>
    <row r="723" spans="1:5" x14ac:dyDescent="0.3">
      <c r="A723" s="50" t="s">
        <v>1080</v>
      </c>
      <c r="B723" t="s">
        <v>1080</v>
      </c>
      <c r="E723" s="49" t="s">
        <v>4711</v>
      </c>
    </row>
    <row r="724" spans="1:5" x14ac:dyDescent="0.3">
      <c r="A724" s="50" t="s">
        <v>1083</v>
      </c>
      <c r="B724" t="s">
        <v>1083</v>
      </c>
      <c r="E724" s="49" t="s">
        <v>4711</v>
      </c>
    </row>
    <row r="725" spans="1:5" x14ac:dyDescent="0.3">
      <c r="A725" s="50" t="s">
        <v>1085</v>
      </c>
      <c r="B725" t="s">
        <v>1085</v>
      </c>
      <c r="E725" s="49" t="s">
        <v>4711</v>
      </c>
    </row>
    <row r="726" spans="1:5" x14ac:dyDescent="0.3">
      <c r="A726" s="50" t="s">
        <v>1088</v>
      </c>
      <c r="B726" t="s">
        <v>4539</v>
      </c>
      <c r="E726" s="49" t="s">
        <v>4711</v>
      </c>
    </row>
    <row r="727" spans="1:5" x14ac:dyDescent="0.3">
      <c r="A727" s="50" t="s">
        <v>1090</v>
      </c>
      <c r="B727" t="s">
        <v>4532</v>
      </c>
      <c r="E727" s="49" t="s">
        <v>4711</v>
      </c>
    </row>
    <row r="728" spans="1:5" x14ac:dyDescent="0.3">
      <c r="A728" s="50" t="s">
        <v>1092</v>
      </c>
      <c r="B728" t="s">
        <v>1092</v>
      </c>
      <c r="E728" s="49" t="s">
        <v>4711</v>
      </c>
    </row>
    <row r="729" spans="1:5" x14ac:dyDescent="0.3">
      <c r="A729" s="50" t="s">
        <v>1094</v>
      </c>
      <c r="B729" t="s">
        <v>1912</v>
      </c>
      <c r="E729" s="49" t="s">
        <v>4711</v>
      </c>
    </row>
    <row r="730" spans="1:5" x14ac:dyDescent="0.3">
      <c r="A730" s="50" t="s">
        <v>1096</v>
      </c>
      <c r="B730" t="s">
        <v>4548</v>
      </c>
      <c r="E730" s="49" t="s">
        <v>4711</v>
      </c>
    </row>
    <row r="731" spans="1:5" x14ac:dyDescent="0.3">
      <c r="A731" s="50" t="s">
        <v>1098</v>
      </c>
      <c r="B731" t="s">
        <v>1098</v>
      </c>
      <c r="E731" s="49" t="s">
        <v>4711</v>
      </c>
    </row>
    <row r="732" spans="1:5" x14ac:dyDescent="0.3">
      <c r="A732" s="50" t="s">
        <v>1100</v>
      </c>
      <c r="B732" t="s">
        <v>4411</v>
      </c>
      <c r="E732" s="49" t="s">
        <v>4711</v>
      </c>
    </row>
    <row r="733" spans="1:5" x14ac:dyDescent="0.3">
      <c r="A733" s="50" t="s">
        <v>1102</v>
      </c>
      <c r="B733" t="s">
        <v>1102</v>
      </c>
      <c r="E733" s="49" t="s">
        <v>4711</v>
      </c>
    </row>
    <row r="734" spans="1:5" x14ac:dyDescent="0.3">
      <c r="A734" s="50" t="s">
        <v>1104</v>
      </c>
      <c r="B734" t="s">
        <v>1104</v>
      </c>
      <c r="E734" s="49" t="s">
        <v>4711</v>
      </c>
    </row>
    <row r="735" spans="1:5" x14ac:dyDescent="0.3">
      <c r="A735" s="50" t="s">
        <v>1106</v>
      </c>
      <c r="B735" t="s">
        <v>1106</v>
      </c>
      <c r="E735" s="49" t="s">
        <v>4711</v>
      </c>
    </row>
    <row r="736" spans="1:5" x14ac:dyDescent="0.3">
      <c r="A736" s="50" t="s">
        <v>34</v>
      </c>
      <c r="B736" t="s">
        <v>1753</v>
      </c>
      <c r="E736" s="49" t="s">
        <v>4711</v>
      </c>
    </row>
    <row r="737" spans="1:5" x14ac:dyDescent="0.3">
      <c r="A737" s="50" t="s">
        <v>1109</v>
      </c>
      <c r="B737" t="s">
        <v>1109</v>
      </c>
      <c r="E737" s="49" t="s">
        <v>4711</v>
      </c>
    </row>
    <row r="738" spans="1:5" x14ac:dyDescent="0.3">
      <c r="A738" s="50" t="s">
        <v>1111</v>
      </c>
      <c r="B738" t="s">
        <v>1111</v>
      </c>
      <c r="E738" s="49" t="s">
        <v>4711</v>
      </c>
    </row>
    <row r="739" spans="1:5" x14ac:dyDescent="0.3">
      <c r="A739" s="50" t="s">
        <v>381</v>
      </c>
      <c r="B739" t="s">
        <v>381</v>
      </c>
      <c r="E739" s="49" t="s">
        <v>4711</v>
      </c>
    </row>
    <row r="740" spans="1:5" x14ac:dyDescent="0.3">
      <c r="A740" s="50" t="s">
        <v>335</v>
      </c>
      <c r="B740" t="s">
        <v>335</v>
      </c>
      <c r="E740" s="49" t="s">
        <v>4711</v>
      </c>
    </row>
    <row r="741" spans="1:5" x14ac:dyDescent="0.3">
      <c r="A741" s="50" t="s">
        <v>1116</v>
      </c>
      <c r="B741" t="s">
        <v>1116</v>
      </c>
      <c r="E741" s="49" t="s">
        <v>4711</v>
      </c>
    </row>
    <row r="742" spans="1:5" x14ac:dyDescent="0.3">
      <c r="A742" s="50" t="s">
        <v>376</v>
      </c>
      <c r="B742" t="s">
        <v>376</v>
      </c>
      <c r="E742" s="49" t="s">
        <v>4711</v>
      </c>
    </row>
    <row r="743" spans="1:5" x14ac:dyDescent="0.3">
      <c r="A743" s="50" t="s">
        <v>1118</v>
      </c>
      <c r="B743" t="s">
        <v>4615</v>
      </c>
      <c r="E743" s="49" t="s">
        <v>4711</v>
      </c>
    </row>
    <row r="744" spans="1:5" x14ac:dyDescent="0.3">
      <c r="A744" s="50" t="s">
        <v>1120</v>
      </c>
      <c r="B744" t="s">
        <v>1120</v>
      </c>
      <c r="E744" s="49" t="s">
        <v>4711</v>
      </c>
    </row>
    <row r="745" spans="1:5" x14ac:dyDescent="0.3">
      <c r="A745" s="50" t="s">
        <v>1122</v>
      </c>
      <c r="B745" t="s">
        <v>4620</v>
      </c>
      <c r="E745" s="49" t="s">
        <v>4711</v>
      </c>
    </row>
    <row r="746" spans="1:5" x14ac:dyDescent="0.3">
      <c r="A746" s="50" t="s">
        <v>1124</v>
      </c>
      <c r="B746" t="s">
        <v>1315</v>
      </c>
      <c r="E746" s="49" t="s">
        <v>4711</v>
      </c>
    </row>
    <row r="747" spans="1:5" x14ac:dyDescent="0.3">
      <c r="A747" s="50" t="s">
        <v>1041</v>
      </c>
      <c r="B747" t="s">
        <v>4443</v>
      </c>
      <c r="E747" s="49" t="s">
        <v>4711</v>
      </c>
    </row>
    <row r="748" spans="1:5" x14ac:dyDescent="0.3">
      <c r="A748" s="50" t="s">
        <v>661</v>
      </c>
      <c r="B748" t="s">
        <v>4788</v>
      </c>
      <c r="E748" s="49" t="s">
        <v>4711</v>
      </c>
    </row>
    <row r="749" spans="1:5" x14ac:dyDescent="0.3">
      <c r="A749" s="50" t="s">
        <v>1127</v>
      </c>
      <c r="B749" t="s">
        <v>4622</v>
      </c>
      <c r="E749" s="49" t="s">
        <v>4711</v>
      </c>
    </row>
    <row r="750" spans="1:5" x14ac:dyDescent="0.3">
      <c r="A750" s="50" t="s">
        <v>35</v>
      </c>
      <c r="B750" t="s">
        <v>1840</v>
      </c>
      <c r="E750" s="49" t="s">
        <v>4711</v>
      </c>
    </row>
    <row r="751" spans="1:5" x14ac:dyDescent="0.3">
      <c r="A751" s="50" t="s">
        <v>100</v>
      </c>
      <c r="B751" t="s">
        <v>2000</v>
      </c>
      <c r="E751" s="49" t="s">
        <v>4711</v>
      </c>
    </row>
    <row r="752" spans="1:5" x14ac:dyDescent="0.3">
      <c r="A752" s="50" t="s">
        <v>1129</v>
      </c>
      <c r="B752" t="s">
        <v>1129</v>
      </c>
      <c r="E752" s="49" t="s">
        <v>4711</v>
      </c>
    </row>
    <row r="753" spans="1:5" x14ac:dyDescent="0.3">
      <c r="A753" s="50" t="s">
        <v>1131</v>
      </c>
      <c r="B753" t="s">
        <v>1956</v>
      </c>
      <c r="E753" s="49" t="s">
        <v>4711</v>
      </c>
    </row>
    <row r="754" spans="1:5" x14ac:dyDescent="0.3">
      <c r="A754" s="50" t="s">
        <v>325</v>
      </c>
      <c r="B754" t="s">
        <v>325</v>
      </c>
      <c r="E754" s="49" t="s">
        <v>4711</v>
      </c>
    </row>
    <row r="755" spans="1:5" x14ac:dyDescent="0.3">
      <c r="A755" s="50" t="s">
        <v>698</v>
      </c>
      <c r="B755" t="s">
        <v>337</v>
      </c>
      <c r="E755" s="49" t="s">
        <v>4711</v>
      </c>
    </row>
    <row r="756" spans="1:5" x14ac:dyDescent="0.3">
      <c r="A756" s="50" t="s">
        <v>1134</v>
      </c>
      <c r="B756" t="s">
        <v>1134</v>
      </c>
      <c r="E756" s="49" t="s">
        <v>4711</v>
      </c>
    </row>
    <row r="757" spans="1:5" x14ac:dyDescent="0.3">
      <c r="A757" s="50" t="s">
        <v>1136</v>
      </c>
      <c r="B757" t="s">
        <v>4635</v>
      </c>
      <c r="E757" s="49" t="s">
        <v>4711</v>
      </c>
    </row>
    <row r="758" spans="1:5" x14ac:dyDescent="0.3">
      <c r="A758" s="50" t="s">
        <v>338</v>
      </c>
      <c r="B758" t="s">
        <v>338</v>
      </c>
      <c r="E758" s="49" t="s">
        <v>4711</v>
      </c>
    </row>
    <row r="759" spans="1:5" x14ac:dyDescent="0.3">
      <c r="A759" s="50" t="s">
        <v>1138</v>
      </c>
      <c r="B759" t="s">
        <v>329</v>
      </c>
      <c r="E759" s="49" t="s">
        <v>4711</v>
      </c>
    </row>
    <row r="760" spans="1:5" x14ac:dyDescent="0.3">
      <c r="A760" s="50" t="s">
        <v>1140</v>
      </c>
      <c r="B760" t="s">
        <v>4640</v>
      </c>
      <c r="E760" s="49" t="s">
        <v>4711</v>
      </c>
    </row>
    <row r="761" spans="1:5" x14ac:dyDescent="0.3">
      <c r="A761" s="50" t="s">
        <v>1141</v>
      </c>
      <c r="B761" t="s">
        <v>331</v>
      </c>
      <c r="E761" s="49" t="s">
        <v>4711</v>
      </c>
    </row>
    <row r="762" spans="1:5" x14ac:dyDescent="0.3">
      <c r="A762" s="50" t="s">
        <v>336</v>
      </c>
      <c r="B762" t="s">
        <v>336</v>
      </c>
      <c r="E762" s="49" t="s">
        <v>4711</v>
      </c>
    </row>
    <row r="763" spans="1:5" x14ac:dyDescent="0.3">
      <c r="A763" s="50" t="s">
        <v>1143</v>
      </c>
      <c r="B763" t="s">
        <v>4704</v>
      </c>
      <c r="E763" s="49" t="s">
        <v>4711</v>
      </c>
    </row>
    <row r="764" spans="1:5" x14ac:dyDescent="0.3">
      <c r="A764" s="50" t="s">
        <v>110</v>
      </c>
      <c r="B764" t="s">
        <v>110</v>
      </c>
      <c r="E764" s="49" t="s">
        <v>4711</v>
      </c>
    </row>
    <row r="765" spans="1:5" x14ac:dyDescent="0.3">
      <c r="A765" s="50" t="s">
        <v>108</v>
      </c>
      <c r="B765" t="s">
        <v>1971</v>
      </c>
      <c r="E765" s="49" t="s">
        <v>4711</v>
      </c>
    </row>
    <row r="766" spans="1:5" x14ac:dyDescent="0.3">
      <c r="A766" s="50" t="s">
        <v>71</v>
      </c>
      <c r="B766" t="s">
        <v>71</v>
      </c>
      <c r="E766" s="49" t="s">
        <v>4711</v>
      </c>
    </row>
    <row r="767" spans="1:5" x14ac:dyDescent="0.3">
      <c r="A767" s="50" t="s">
        <v>41</v>
      </c>
      <c r="B767" t="s">
        <v>912</v>
      </c>
      <c r="E767" s="49" t="s">
        <v>4711</v>
      </c>
    </row>
    <row r="768" spans="1:5" x14ac:dyDescent="0.3">
      <c r="A768" s="50" t="s">
        <v>1145</v>
      </c>
      <c r="B768" t="s">
        <v>1145</v>
      </c>
      <c r="E768" s="49" t="s">
        <v>4711</v>
      </c>
    </row>
    <row r="769" spans="1:5" x14ac:dyDescent="0.3">
      <c r="A769" s="50" t="s">
        <v>1147</v>
      </c>
      <c r="B769" t="s">
        <v>1147</v>
      </c>
      <c r="E769" s="49" t="s">
        <v>4711</v>
      </c>
    </row>
    <row r="770" spans="1:5" x14ac:dyDescent="0.3">
      <c r="A770" s="50" t="s">
        <v>1149</v>
      </c>
      <c r="B770" t="s">
        <v>4650</v>
      </c>
      <c r="E770" s="49" t="s">
        <v>4711</v>
      </c>
    </row>
    <row r="771" spans="1:5" x14ac:dyDescent="0.3">
      <c r="A771" s="50" t="s">
        <v>1151</v>
      </c>
      <c r="B771" t="s">
        <v>4652</v>
      </c>
      <c r="E771" s="49" t="s">
        <v>4711</v>
      </c>
    </row>
    <row r="772" spans="1:5" x14ac:dyDescent="0.3">
      <c r="A772" s="50" t="s">
        <v>1153</v>
      </c>
      <c r="B772" t="s">
        <v>1153</v>
      </c>
      <c r="E772" s="49" t="s">
        <v>4711</v>
      </c>
    </row>
    <row r="773" spans="1:5" x14ac:dyDescent="0.3">
      <c r="A773" s="50" t="s">
        <v>1155</v>
      </c>
      <c r="B773" t="s">
        <v>427</v>
      </c>
      <c r="E773" s="49" t="s">
        <v>4711</v>
      </c>
    </row>
    <row r="774" spans="1:5" x14ac:dyDescent="0.3">
      <c r="A774" s="50" t="s">
        <v>1157</v>
      </c>
      <c r="B774" t="s">
        <v>4660</v>
      </c>
      <c r="E774" s="49" t="s">
        <v>4711</v>
      </c>
    </row>
    <row r="775" spans="1:5" x14ac:dyDescent="0.3">
      <c r="A775" s="50" t="s">
        <v>1159</v>
      </c>
      <c r="B775" t="s">
        <v>1159</v>
      </c>
      <c r="E775" s="49" t="s">
        <v>4711</v>
      </c>
    </row>
    <row r="776" spans="1:5" x14ac:dyDescent="0.3">
      <c r="A776" s="50" t="s">
        <v>262</v>
      </c>
      <c r="B776" t="s">
        <v>293</v>
      </c>
      <c r="E776" s="49" t="s">
        <v>4711</v>
      </c>
    </row>
    <row r="777" spans="1:5" x14ac:dyDescent="0.3">
      <c r="A777" s="50" t="s">
        <v>1161</v>
      </c>
      <c r="B777" t="s">
        <v>1967</v>
      </c>
      <c r="E777" s="49" t="s">
        <v>4711</v>
      </c>
    </row>
    <row r="778" spans="1:5" x14ac:dyDescent="0.3">
      <c r="A778" s="50" t="s">
        <v>323</v>
      </c>
      <c r="B778" t="s">
        <v>323</v>
      </c>
      <c r="E778" s="49" t="s">
        <v>4711</v>
      </c>
    </row>
    <row r="779" spans="1:5" x14ac:dyDescent="0.3">
      <c r="A779" s="50" t="s">
        <v>1164</v>
      </c>
      <c r="B779" t="s">
        <v>1164</v>
      </c>
      <c r="E779" s="49" t="s">
        <v>4711</v>
      </c>
    </row>
    <row r="780" spans="1:5" x14ac:dyDescent="0.3">
      <c r="A780" s="50" t="s">
        <v>1166</v>
      </c>
      <c r="B780" t="s">
        <v>4665</v>
      </c>
      <c r="E780" s="49" t="s">
        <v>4711</v>
      </c>
    </row>
    <row r="781" spans="1:5" x14ac:dyDescent="0.3">
      <c r="A781" s="50" t="s">
        <v>1168</v>
      </c>
      <c r="B781" t="s">
        <v>4667</v>
      </c>
      <c r="E781" s="49" t="s">
        <v>4711</v>
      </c>
    </row>
    <row r="782" spans="1:5" x14ac:dyDescent="0.3">
      <c r="A782" s="50" t="s">
        <v>1170</v>
      </c>
      <c r="B782" t="s">
        <v>4669</v>
      </c>
      <c r="E782" s="49" t="s">
        <v>4711</v>
      </c>
    </row>
    <row r="783" spans="1:5" x14ac:dyDescent="0.3">
      <c r="A783" s="50" t="s">
        <v>62</v>
      </c>
      <c r="B783" t="s">
        <v>62</v>
      </c>
      <c r="E783" s="49" t="s">
        <v>4711</v>
      </c>
    </row>
    <row r="784" spans="1:5" x14ac:dyDescent="0.3">
      <c r="A784" s="50" t="s">
        <v>1172</v>
      </c>
      <c r="B784" t="s">
        <v>1172</v>
      </c>
      <c r="E784" s="49" t="s">
        <v>4711</v>
      </c>
    </row>
    <row r="785" spans="1:5" x14ac:dyDescent="0.3">
      <c r="A785" s="50" t="s">
        <v>1174</v>
      </c>
      <c r="B785" t="s">
        <v>4675</v>
      </c>
      <c r="E785" s="49" t="s">
        <v>4711</v>
      </c>
    </row>
    <row r="786" spans="1:5" x14ac:dyDescent="0.3">
      <c r="A786" s="50" t="s">
        <v>1176</v>
      </c>
      <c r="B786" t="s">
        <v>1176</v>
      </c>
      <c r="E786" s="49" t="s">
        <v>4711</v>
      </c>
    </row>
    <row r="787" spans="1:5" x14ac:dyDescent="0.3">
      <c r="A787" s="50" t="s">
        <v>37</v>
      </c>
      <c r="B787" t="s">
        <v>37</v>
      </c>
      <c r="E787" s="49" t="s">
        <v>4711</v>
      </c>
    </row>
    <row r="788" spans="1:5" x14ac:dyDescent="0.3">
      <c r="A788" s="50" t="s">
        <v>1177</v>
      </c>
      <c r="B788" t="s">
        <v>1177</v>
      </c>
      <c r="E788" s="49" t="s">
        <v>4711</v>
      </c>
    </row>
    <row r="789" spans="1:5" x14ac:dyDescent="0.3">
      <c r="A789" s="50" t="s">
        <v>1179</v>
      </c>
      <c r="B789" t="s">
        <v>1179</v>
      </c>
      <c r="E789" s="49" t="s">
        <v>4711</v>
      </c>
    </row>
    <row r="790" spans="1:5" x14ac:dyDescent="0.3">
      <c r="A790" s="50" t="s">
        <v>1181</v>
      </c>
      <c r="B790" t="s">
        <v>418</v>
      </c>
      <c r="E790" s="49" t="s">
        <v>4711</v>
      </c>
    </row>
    <row r="791" spans="1:5" x14ac:dyDescent="0.3">
      <c r="A791" s="50" t="s">
        <v>1183</v>
      </c>
      <c r="B791" t="s">
        <v>1183</v>
      </c>
      <c r="E791" s="49" t="s">
        <v>4711</v>
      </c>
    </row>
    <row r="792" spans="1:5" x14ac:dyDescent="0.3">
      <c r="A792" s="50" t="s">
        <v>421</v>
      </c>
      <c r="B792" t="s">
        <v>421</v>
      </c>
      <c r="E792" s="49" t="s">
        <v>4711</v>
      </c>
    </row>
    <row r="793" spans="1:5" x14ac:dyDescent="0.3">
      <c r="A793" s="50" t="s">
        <v>237</v>
      </c>
      <c r="B793" t="s">
        <v>395</v>
      </c>
      <c r="E793" s="49" t="s">
        <v>4711</v>
      </c>
    </row>
    <row r="794" spans="1:5" x14ac:dyDescent="0.3">
      <c r="A794" s="50" t="s">
        <v>39</v>
      </c>
      <c r="B794" t="s">
        <v>875</v>
      </c>
      <c r="E794" s="49" t="s">
        <v>4711</v>
      </c>
    </row>
    <row r="795" spans="1:5" x14ac:dyDescent="0.3">
      <c r="A795" s="50" t="s">
        <v>69</v>
      </c>
      <c r="B795" t="s">
        <v>877</v>
      </c>
      <c r="E795" s="49" t="s">
        <v>4711</v>
      </c>
    </row>
    <row r="796" spans="1:5" x14ac:dyDescent="0.3">
      <c r="A796" s="50" t="s">
        <v>1188</v>
      </c>
      <c r="B796" t="s">
        <v>1188</v>
      </c>
      <c r="E796" s="49" t="s">
        <v>4711</v>
      </c>
    </row>
    <row r="797" spans="1:5" x14ac:dyDescent="0.3">
      <c r="A797" s="50" t="s">
        <v>49</v>
      </c>
      <c r="B797" t="s">
        <v>915</v>
      </c>
      <c r="E797" s="49" t="s">
        <v>4711</v>
      </c>
    </row>
    <row r="798" spans="1:5" x14ac:dyDescent="0.3">
      <c r="A798" s="50" t="s">
        <v>234</v>
      </c>
      <c r="B798" t="s">
        <v>398</v>
      </c>
      <c r="E798" s="49" t="s">
        <v>4711</v>
      </c>
    </row>
    <row r="799" spans="1:5" x14ac:dyDescent="0.3">
      <c r="A799" s="50" t="s">
        <v>1190</v>
      </c>
      <c r="B799" t="s">
        <v>4687</v>
      </c>
      <c r="E799" s="49" t="s">
        <v>4711</v>
      </c>
    </row>
    <row r="800" spans="1:5" x14ac:dyDescent="0.3">
      <c r="A800" s="50" t="s">
        <v>1192</v>
      </c>
      <c r="B800" t="s">
        <v>1192</v>
      </c>
      <c r="E800" s="49" t="s">
        <v>4711</v>
      </c>
    </row>
    <row r="801" spans="1:5" x14ac:dyDescent="0.3">
      <c r="A801" s="50" t="s">
        <v>1194</v>
      </c>
      <c r="B801" t="s">
        <v>4688</v>
      </c>
      <c r="E801" s="49" t="s">
        <v>4711</v>
      </c>
    </row>
    <row r="802" spans="1:5" x14ac:dyDescent="0.3">
      <c r="A802" s="50" t="s">
        <v>1196</v>
      </c>
      <c r="B802" t="s">
        <v>4690</v>
      </c>
      <c r="E802" s="49" t="s">
        <v>4711</v>
      </c>
    </row>
    <row r="803" spans="1:5" x14ac:dyDescent="0.3">
      <c r="A803" s="50" t="s">
        <v>1198</v>
      </c>
      <c r="B803" t="s">
        <v>1881</v>
      </c>
      <c r="E803" s="49" t="s">
        <v>4711</v>
      </c>
    </row>
    <row r="804" spans="1:5" x14ac:dyDescent="0.3">
      <c r="A804" s="50" t="s">
        <v>1200</v>
      </c>
      <c r="B804" t="s">
        <v>1200</v>
      </c>
      <c r="E804" s="49" t="s">
        <v>4711</v>
      </c>
    </row>
    <row r="805" spans="1:5" x14ac:dyDescent="0.3">
      <c r="A805" s="50" t="s">
        <v>96</v>
      </c>
      <c r="B805" t="s">
        <v>96</v>
      </c>
      <c r="E805" s="49" t="s">
        <v>4711</v>
      </c>
    </row>
    <row r="806" spans="1:5" x14ac:dyDescent="0.3">
      <c r="A806" s="50" t="s">
        <v>1203</v>
      </c>
      <c r="B806" t="s">
        <v>1203</v>
      </c>
      <c r="E806" s="49" t="s">
        <v>4711</v>
      </c>
    </row>
    <row r="807" spans="1:5" x14ac:dyDescent="0.3">
      <c r="A807" s="50" t="s">
        <v>230</v>
      </c>
      <c r="B807" t="s">
        <v>373</v>
      </c>
      <c r="E807" s="49" t="s">
        <v>4711</v>
      </c>
    </row>
    <row r="808" spans="1:5" x14ac:dyDescent="0.3">
      <c r="A808" s="50" t="s">
        <v>109</v>
      </c>
      <c r="B808" t="s">
        <v>1972</v>
      </c>
      <c r="E808" s="49" t="s">
        <v>4711</v>
      </c>
    </row>
    <row r="809" spans="1:5" x14ac:dyDescent="0.3">
      <c r="A809" s="50" t="s">
        <v>1205</v>
      </c>
      <c r="B809" t="s">
        <v>1205</v>
      </c>
      <c r="E809" s="49" t="s">
        <v>4711</v>
      </c>
    </row>
    <row r="810" spans="1:5" x14ac:dyDescent="0.3">
      <c r="A810" s="50" t="s">
        <v>84</v>
      </c>
      <c r="B810" t="s">
        <v>84</v>
      </c>
      <c r="E810" s="49" t="s">
        <v>4711</v>
      </c>
    </row>
    <row r="811" spans="1:5" x14ac:dyDescent="0.3">
      <c r="A811" s="50" t="s">
        <v>1208</v>
      </c>
      <c r="B811" t="s">
        <v>1208</v>
      </c>
      <c r="E811" s="49" t="s">
        <v>4711</v>
      </c>
    </row>
    <row r="812" spans="1:5" x14ac:dyDescent="0.3">
      <c r="A812" s="50" t="s">
        <v>83</v>
      </c>
      <c r="B812" t="s">
        <v>83</v>
      </c>
      <c r="E812" s="49" t="s">
        <v>4711</v>
      </c>
    </row>
    <row r="813" spans="1:5" x14ac:dyDescent="0.3">
      <c r="A813" s="50" t="s">
        <v>1211</v>
      </c>
      <c r="B813" t="s">
        <v>1211</v>
      </c>
      <c r="E813" s="49" t="s">
        <v>4711</v>
      </c>
    </row>
    <row r="814" spans="1:5" x14ac:dyDescent="0.3">
      <c r="A814" s="50" t="s">
        <v>1214</v>
      </c>
      <c r="B814" t="s">
        <v>4703</v>
      </c>
      <c r="E814" s="49" t="s">
        <v>4711</v>
      </c>
    </row>
    <row r="815" spans="1:5" x14ac:dyDescent="0.3">
      <c r="A815" s="50" t="s">
        <v>1216</v>
      </c>
      <c r="B815" t="s">
        <v>4646</v>
      </c>
      <c r="E815" s="49" t="s">
        <v>4711</v>
      </c>
    </row>
    <row r="816" spans="1:5" x14ac:dyDescent="0.3">
      <c r="A816" s="50" t="s">
        <v>1218</v>
      </c>
      <c r="B816" t="s">
        <v>4706</v>
      </c>
      <c r="E816" s="49" t="s">
        <v>4711</v>
      </c>
    </row>
    <row r="817" spans="1:5" x14ac:dyDescent="0.3">
      <c r="A817" s="50" t="s">
        <v>1223</v>
      </c>
      <c r="B817" t="s">
        <v>1223</v>
      </c>
      <c r="E817" s="49" t="s">
        <v>4711</v>
      </c>
    </row>
    <row r="818" spans="1:5" x14ac:dyDescent="0.3">
      <c r="A818" s="50" t="s">
        <v>1225</v>
      </c>
      <c r="B818" t="s">
        <v>1887</v>
      </c>
      <c r="E818" s="49" t="s">
        <v>4711</v>
      </c>
    </row>
    <row r="819" spans="1:5" x14ac:dyDescent="0.3">
      <c r="A819" s="50" t="s">
        <v>1227</v>
      </c>
      <c r="B819" t="s">
        <v>4707</v>
      </c>
      <c r="E819" s="49" t="s">
        <v>4711</v>
      </c>
    </row>
    <row r="820" spans="1:5" x14ac:dyDescent="0.3">
      <c r="A820" s="50" t="s">
        <v>1228</v>
      </c>
      <c r="B820" t="s">
        <v>4710</v>
      </c>
      <c r="E820" s="49" t="s">
        <v>4711</v>
      </c>
    </row>
    <row r="821" spans="1:5" x14ac:dyDescent="0.3">
      <c r="A821" s="50" t="s">
        <v>1230</v>
      </c>
      <c r="B821" t="s">
        <v>1230</v>
      </c>
      <c r="E821" s="49" t="s">
        <v>4711</v>
      </c>
    </row>
    <row r="822" spans="1:5" x14ac:dyDescent="0.3">
      <c r="A822" s="50" t="s">
        <v>1233</v>
      </c>
      <c r="B822" t="s">
        <v>4717</v>
      </c>
      <c r="E822" s="49" t="s">
        <v>4711</v>
      </c>
    </row>
    <row r="823" spans="1:5" x14ac:dyDescent="0.3">
      <c r="A823" s="50" t="s">
        <v>246</v>
      </c>
      <c r="B823" t="s">
        <v>290</v>
      </c>
      <c r="E823" s="49" t="s">
        <v>4711</v>
      </c>
    </row>
    <row r="824" spans="1:5" x14ac:dyDescent="0.3">
      <c r="A824" s="50" t="s">
        <v>1236</v>
      </c>
      <c r="B824" t="s">
        <v>1236</v>
      </c>
      <c r="E824" s="49" t="s">
        <v>4711</v>
      </c>
    </row>
    <row r="825" spans="1:5" x14ac:dyDescent="0.3">
      <c r="A825" s="50" t="s">
        <v>1238</v>
      </c>
      <c r="B825" t="s">
        <v>4738</v>
      </c>
      <c r="E825" s="49" t="s">
        <v>4711</v>
      </c>
    </row>
    <row r="826" spans="1:5" x14ac:dyDescent="0.3">
      <c r="A826" s="50" t="s">
        <v>1239</v>
      </c>
      <c r="B826" t="s">
        <v>1930</v>
      </c>
      <c r="E826" s="49" t="s">
        <v>4711</v>
      </c>
    </row>
    <row r="827" spans="1:5" x14ac:dyDescent="0.3">
      <c r="A827" s="50" t="s">
        <v>1241</v>
      </c>
      <c r="B827" t="s">
        <v>1951</v>
      </c>
      <c r="E827" s="49" t="s">
        <v>4711</v>
      </c>
    </row>
    <row r="828" spans="1:5" x14ac:dyDescent="0.3">
      <c r="A828" s="50" t="s">
        <v>1243</v>
      </c>
      <c r="B828" t="s">
        <v>1243</v>
      </c>
      <c r="E828" s="49" t="s">
        <v>4711</v>
      </c>
    </row>
    <row r="829" spans="1:5" x14ac:dyDescent="0.3">
      <c r="A829" s="50" t="s">
        <v>1244</v>
      </c>
      <c r="B829" t="s">
        <v>1244</v>
      </c>
      <c r="E829" s="49" t="s">
        <v>4711</v>
      </c>
    </row>
    <row r="830" spans="1:5" x14ac:dyDescent="0.3">
      <c r="A830" s="50" t="s">
        <v>254</v>
      </c>
      <c r="B830" t="s">
        <v>289</v>
      </c>
      <c r="E830" s="49" t="s">
        <v>4711</v>
      </c>
    </row>
    <row r="831" spans="1:5" x14ac:dyDescent="0.3">
      <c r="A831" s="50" t="s">
        <v>1247</v>
      </c>
      <c r="B831" t="s">
        <v>1247</v>
      </c>
      <c r="E831" s="49" t="s">
        <v>4711</v>
      </c>
    </row>
    <row r="832" spans="1:5" x14ac:dyDescent="0.3">
      <c r="A832" s="50" t="s">
        <v>1249</v>
      </c>
      <c r="B832" t="s">
        <v>1249</v>
      </c>
      <c r="E832" s="49" t="s">
        <v>4711</v>
      </c>
    </row>
    <row r="833" spans="1:5" x14ac:dyDescent="0.3">
      <c r="A833" s="50" t="s">
        <v>1251</v>
      </c>
      <c r="B833" t="s">
        <v>1251</v>
      </c>
      <c r="E833" s="49" t="s">
        <v>4711</v>
      </c>
    </row>
    <row r="834" spans="1:5" x14ac:dyDescent="0.3">
      <c r="A834" s="50" t="s">
        <v>1253</v>
      </c>
      <c r="B834" t="s">
        <v>1253</v>
      </c>
      <c r="E834" s="49" t="s">
        <v>4711</v>
      </c>
    </row>
    <row r="835" spans="1:5" x14ac:dyDescent="0.3">
      <c r="A835" s="50" t="s">
        <v>1255</v>
      </c>
      <c r="B835" t="s">
        <v>4774</v>
      </c>
      <c r="E835" s="49" t="s">
        <v>4711</v>
      </c>
    </row>
    <row r="836" spans="1:5" x14ac:dyDescent="0.3">
      <c r="A836" s="50" t="s">
        <v>271</v>
      </c>
      <c r="B836" t="s">
        <v>271</v>
      </c>
      <c r="E836" s="49" t="s">
        <v>4711</v>
      </c>
    </row>
    <row r="837" spans="1:5" x14ac:dyDescent="0.3">
      <c r="A837" s="50" t="s">
        <v>1258</v>
      </c>
      <c r="B837" t="s">
        <v>1258</v>
      </c>
      <c r="E837" s="49" t="s">
        <v>4711</v>
      </c>
    </row>
    <row r="838" spans="1:5" x14ac:dyDescent="0.3">
      <c r="A838" s="50" t="s">
        <v>1260</v>
      </c>
      <c r="B838" t="s">
        <v>4777</v>
      </c>
      <c r="E838" s="49" t="s">
        <v>4711</v>
      </c>
    </row>
    <row r="839" spans="1:5" x14ac:dyDescent="0.3">
      <c r="A839" s="50" t="s">
        <v>1262</v>
      </c>
      <c r="B839" t="s">
        <v>4782</v>
      </c>
      <c r="E839" s="49" t="s">
        <v>4711</v>
      </c>
    </row>
    <row r="840" spans="1:5" x14ac:dyDescent="0.3">
      <c r="A840" s="50" t="s">
        <v>1263</v>
      </c>
      <c r="B840" t="s">
        <v>1263</v>
      </c>
      <c r="E840" s="49" t="s">
        <v>4711</v>
      </c>
    </row>
    <row r="841" spans="1:5" x14ac:dyDescent="0.3">
      <c r="A841" s="50" t="s">
        <v>302</v>
      </c>
      <c r="B841" t="s">
        <v>302</v>
      </c>
      <c r="E841" s="49" t="s">
        <v>4711</v>
      </c>
    </row>
    <row r="842" spans="1:5" x14ac:dyDescent="0.3">
      <c r="A842" s="50" t="s">
        <v>273</v>
      </c>
      <c r="B842" t="s">
        <v>273</v>
      </c>
      <c r="E842" s="49" t="s">
        <v>4711</v>
      </c>
    </row>
    <row r="843" spans="1:5" x14ac:dyDescent="0.3">
      <c r="A843" s="50" t="s">
        <v>1267</v>
      </c>
      <c r="B843" t="s">
        <v>4794</v>
      </c>
      <c r="E843" s="49" t="s">
        <v>4711</v>
      </c>
    </row>
    <row r="844" spans="1:5" x14ac:dyDescent="0.3">
      <c r="A844" s="50" t="s">
        <v>228</v>
      </c>
      <c r="B844" t="s">
        <v>429</v>
      </c>
      <c r="E844" s="49" t="s">
        <v>4711</v>
      </c>
    </row>
    <row r="845" spans="1:5" x14ac:dyDescent="0.3">
      <c r="A845" s="50" t="s">
        <v>1269</v>
      </c>
      <c r="B845" t="s">
        <v>1269</v>
      </c>
      <c r="E845" s="49" t="s">
        <v>4711</v>
      </c>
    </row>
    <row r="846" spans="1:5" x14ac:dyDescent="0.3">
      <c r="A846" s="50" t="s">
        <v>1270</v>
      </c>
      <c r="B846" t="s">
        <v>4796</v>
      </c>
      <c r="E846" s="49" t="s">
        <v>4711</v>
      </c>
    </row>
    <row r="847" spans="1:5" x14ac:dyDescent="0.3">
      <c r="A847" s="50" t="s">
        <v>238</v>
      </c>
      <c r="B847" t="s">
        <v>431</v>
      </c>
      <c r="E847" s="49" t="s">
        <v>4711</v>
      </c>
    </row>
    <row r="848" spans="1:5" x14ac:dyDescent="0.3">
      <c r="A848" s="50" t="s">
        <v>1272</v>
      </c>
      <c r="B848" t="s">
        <v>4800</v>
      </c>
      <c r="E848" s="49" t="s">
        <v>4711</v>
      </c>
    </row>
    <row r="849" spans="1:5" x14ac:dyDescent="0.3">
      <c r="A849" s="50" t="s">
        <v>43</v>
      </c>
      <c r="B849" t="s">
        <v>914</v>
      </c>
      <c r="E849" s="49" t="s">
        <v>4711</v>
      </c>
    </row>
    <row r="850" spans="1:5" x14ac:dyDescent="0.3">
      <c r="A850" s="50" t="s">
        <v>240</v>
      </c>
      <c r="B850" t="s">
        <v>400</v>
      </c>
      <c r="E850" s="49" t="s">
        <v>4711</v>
      </c>
    </row>
    <row r="851" spans="1:5" x14ac:dyDescent="0.3">
      <c r="A851" s="50" t="s">
        <v>114</v>
      </c>
      <c r="B851" t="s">
        <v>1983</v>
      </c>
      <c r="E851" s="49" t="s">
        <v>4711</v>
      </c>
    </row>
    <row r="852" spans="1:5" x14ac:dyDescent="0.3">
      <c r="A852" s="50" t="s">
        <v>1274</v>
      </c>
      <c r="B852" t="s">
        <v>4803</v>
      </c>
      <c r="E852" s="49" t="s">
        <v>4711</v>
      </c>
    </row>
    <row r="853" spans="1:5" x14ac:dyDescent="0.3">
      <c r="A853" s="50" t="s">
        <v>1276</v>
      </c>
      <c r="B853" t="s">
        <v>4806</v>
      </c>
      <c r="E853" s="49" t="s">
        <v>4711</v>
      </c>
    </row>
    <row r="854" spans="1:5" x14ac:dyDescent="0.3">
      <c r="A854" s="50" t="s">
        <v>1278</v>
      </c>
      <c r="B854" t="s">
        <v>1278</v>
      </c>
      <c r="E854" s="49" t="s">
        <v>4711</v>
      </c>
    </row>
    <row r="855" spans="1:5" x14ac:dyDescent="0.3">
      <c r="A855" s="50" t="s">
        <v>1280</v>
      </c>
      <c r="B855" t="s">
        <v>1280</v>
      </c>
      <c r="E855" s="49" t="s">
        <v>4711</v>
      </c>
    </row>
    <row r="856" spans="1:5" x14ac:dyDescent="0.3">
      <c r="A856" s="50" t="s">
        <v>116</v>
      </c>
      <c r="B856" t="s">
        <v>116</v>
      </c>
      <c r="E856" s="49" t="s">
        <v>4711</v>
      </c>
    </row>
    <row r="857" spans="1:5" x14ac:dyDescent="0.3">
      <c r="A857" s="50" t="s">
        <v>1282</v>
      </c>
      <c r="B857" t="s">
        <v>4812</v>
      </c>
      <c r="E857" s="49" t="s">
        <v>4711</v>
      </c>
    </row>
    <row r="858" spans="1:5" x14ac:dyDescent="0.3">
      <c r="A858" s="50" t="s">
        <v>1284</v>
      </c>
      <c r="B858" t="s">
        <v>1284</v>
      </c>
      <c r="E858" s="49" t="s">
        <v>4711</v>
      </c>
    </row>
    <row r="859" spans="1:5" x14ac:dyDescent="0.3">
      <c r="A859" t="s">
        <v>2216</v>
      </c>
      <c r="B859" t="s">
        <v>5053</v>
      </c>
      <c r="E859" s="49" t="s">
        <v>4711</v>
      </c>
    </row>
    <row r="860" spans="1:5" x14ac:dyDescent="0.3">
      <c r="A860" t="s">
        <v>225</v>
      </c>
      <c r="B860" t="s">
        <v>1369</v>
      </c>
      <c r="E860" s="49" t="s">
        <v>4711</v>
      </c>
    </row>
    <row r="861" spans="1:5" x14ac:dyDescent="0.3">
      <c r="A861" t="s">
        <v>227</v>
      </c>
      <c r="B861" t="s">
        <v>227</v>
      </c>
      <c r="E861" s="49" t="s">
        <v>4711</v>
      </c>
    </row>
    <row r="862" spans="1:5" x14ac:dyDescent="0.3">
      <c r="A862" t="s">
        <v>2219</v>
      </c>
      <c r="B862" t="s">
        <v>5072</v>
      </c>
      <c r="E862" s="49" t="s">
        <v>4711</v>
      </c>
    </row>
    <row r="863" spans="1:5" x14ac:dyDescent="0.3">
      <c r="A863" t="s">
        <v>160</v>
      </c>
      <c r="B863" t="s">
        <v>160</v>
      </c>
      <c r="E863" s="49" t="s">
        <v>4711</v>
      </c>
    </row>
    <row r="864" spans="1:5" x14ac:dyDescent="0.3">
      <c r="A864" t="s">
        <v>2221</v>
      </c>
      <c r="B864" t="s">
        <v>5121</v>
      </c>
      <c r="E864" s="49" t="s">
        <v>4711</v>
      </c>
    </row>
    <row r="865" spans="1:5" x14ac:dyDescent="0.3">
      <c r="A865" t="s">
        <v>159</v>
      </c>
      <c r="B865" t="s">
        <v>2535</v>
      </c>
      <c r="E865" s="49" t="s">
        <v>4711</v>
      </c>
    </row>
    <row r="866" spans="1:5" x14ac:dyDescent="0.3">
      <c r="A866" t="s">
        <v>198</v>
      </c>
      <c r="B866" t="s">
        <v>198</v>
      </c>
      <c r="E866" s="49" t="s">
        <v>4711</v>
      </c>
    </row>
    <row r="867" spans="1:5" x14ac:dyDescent="0.3">
      <c r="A867" t="s">
        <v>783</v>
      </c>
      <c r="B867" t="s">
        <v>783</v>
      </c>
      <c r="E867" s="49" t="s">
        <v>4711</v>
      </c>
    </row>
    <row r="868" spans="1:5" x14ac:dyDescent="0.3">
      <c r="A868" t="s">
        <v>119</v>
      </c>
      <c r="B868" t="s">
        <v>1985</v>
      </c>
      <c r="E868" s="49" t="s">
        <v>4711</v>
      </c>
    </row>
    <row r="869" spans="1:5" x14ac:dyDescent="0.3">
      <c r="A869" t="s">
        <v>44</v>
      </c>
      <c r="B869" t="s">
        <v>44</v>
      </c>
      <c r="E869" s="49" t="s">
        <v>4711</v>
      </c>
    </row>
    <row r="870" spans="1:5" x14ac:dyDescent="0.3">
      <c r="A870" t="s">
        <v>107</v>
      </c>
      <c r="B870" t="s">
        <v>107</v>
      </c>
      <c r="E870" s="49" t="s">
        <v>4711</v>
      </c>
    </row>
    <row r="871" spans="1:5" x14ac:dyDescent="0.3">
      <c r="A871" t="s">
        <v>105</v>
      </c>
      <c r="B871" t="s">
        <v>105</v>
      </c>
      <c r="E871" s="49" t="s">
        <v>4711</v>
      </c>
    </row>
    <row r="872" spans="1:5" x14ac:dyDescent="0.3">
      <c r="A872" t="s">
        <v>241</v>
      </c>
      <c r="B872" t="s">
        <v>401</v>
      </c>
      <c r="E872" s="49" t="s">
        <v>4711</v>
      </c>
    </row>
    <row r="873" spans="1:5" x14ac:dyDescent="0.3">
      <c r="A873" t="s">
        <v>247</v>
      </c>
      <c r="B873" t="s">
        <v>247</v>
      </c>
      <c r="E873" s="49" t="s">
        <v>4711</v>
      </c>
    </row>
    <row r="874" spans="1:5" x14ac:dyDescent="0.3">
      <c r="A874" t="s">
        <v>2217</v>
      </c>
      <c r="B874" t="s">
        <v>5065</v>
      </c>
      <c r="E874" s="49" t="s">
        <v>4711</v>
      </c>
    </row>
    <row r="875" spans="1:5" x14ac:dyDescent="0.3">
      <c r="A875" t="s">
        <v>2218</v>
      </c>
      <c r="B875" t="s">
        <v>5071</v>
      </c>
      <c r="E875" s="49" t="s">
        <v>4711</v>
      </c>
    </row>
    <row r="876" spans="1:5" x14ac:dyDescent="0.3">
      <c r="A876" t="s">
        <v>2220</v>
      </c>
      <c r="B876" t="s">
        <v>5073</v>
      </c>
      <c r="E876" s="49" t="s">
        <v>4711</v>
      </c>
    </row>
    <row r="877" spans="1:5" x14ac:dyDescent="0.3">
      <c r="A877" t="s">
        <v>751</v>
      </c>
      <c r="B877" t="s">
        <v>3509</v>
      </c>
      <c r="E877" s="49" t="s">
        <v>4711</v>
      </c>
    </row>
    <row r="878" spans="1:5" x14ac:dyDescent="0.3">
      <c r="A878" t="s">
        <v>161</v>
      </c>
      <c r="B878" t="s">
        <v>2481</v>
      </c>
      <c r="E878" s="49" t="s">
        <v>4711</v>
      </c>
    </row>
    <row r="879" spans="1:5" x14ac:dyDescent="0.3">
      <c r="A879" t="s">
        <v>175</v>
      </c>
      <c r="B879" t="s">
        <v>2536</v>
      </c>
      <c r="E879" s="49" t="s">
        <v>4711</v>
      </c>
    </row>
    <row r="880" spans="1:5" x14ac:dyDescent="0.3">
      <c r="A880" t="s">
        <v>106</v>
      </c>
      <c r="B880" t="s">
        <v>1974</v>
      </c>
      <c r="E880" s="49" t="s">
        <v>4711</v>
      </c>
    </row>
    <row r="881" spans="1:5" x14ac:dyDescent="0.3">
      <c r="A881" t="s">
        <v>165</v>
      </c>
      <c r="B881" t="s">
        <v>2223</v>
      </c>
      <c r="E881" s="49" t="s">
        <v>4711</v>
      </c>
    </row>
    <row r="882" spans="1:5" x14ac:dyDescent="0.3">
      <c r="A882" t="s">
        <v>232</v>
      </c>
      <c r="B882" t="s">
        <v>396</v>
      </c>
      <c r="E882" s="49" t="s">
        <v>4711</v>
      </c>
    </row>
    <row r="883" spans="1:5" x14ac:dyDescent="0.3">
      <c r="A883" t="s">
        <v>112</v>
      </c>
      <c r="B883" t="s">
        <v>1981</v>
      </c>
      <c r="E883" s="49" t="s">
        <v>4711</v>
      </c>
    </row>
    <row r="884" spans="1:5" x14ac:dyDescent="0.3">
      <c r="A884" t="s">
        <v>645</v>
      </c>
      <c r="B884" t="s">
        <v>645</v>
      </c>
      <c r="E884" s="49" t="s">
        <v>4711</v>
      </c>
    </row>
    <row r="885" spans="1:5" x14ac:dyDescent="0.3">
      <c r="A885" t="s">
        <v>177</v>
      </c>
      <c r="B885" t="s">
        <v>2225</v>
      </c>
      <c r="E885" s="49" t="s">
        <v>4711</v>
      </c>
    </row>
    <row r="886" spans="1:5" x14ac:dyDescent="0.3">
      <c r="A886" t="s">
        <v>118</v>
      </c>
      <c r="B886" t="s">
        <v>118</v>
      </c>
      <c r="E886" s="49" t="s">
        <v>4711</v>
      </c>
    </row>
    <row r="887" spans="1:5" x14ac:dyDescent="0.3">
      <c r="A887" t="s">
        <v>98</v>
      </c>
      <c r="B887" s="61" t="s">
        <v>98</v>
      </c>
      <c r="E887" s="49" t="s">
        <v>4711</v>
      </c>
    </row>
    <row r="888" spans="1:5" x14ac:dyDescent="0.3">
      <c r="A888" t="s">
        <v>120</v>
      </c>
      <c r="B888" s="61" t="s">
        <v>1975</v>
      </c>
      <c r="E888" s="49" t="s">
        <v>4711</v>
      </c>
    </row>
    <row r="889" spans="1:5" x14ac:dyDescent="0.3">
      <c r="A889" t="s">
        <v>4010</v>
      </c>
      <c r="B889" s="61" t="s">
        <v>4010</v>
      </c>
      <c r="E889" s="49" t="s">
        <v>4711</v>
      </c>
    </row>
    <row r="890" spans="1:5" x14ac:dyDescent="0.3">
      <c r="A890" t="s">
        <v>195</v>
      </c>
      <c r="B890" s="61" t="s">
        <v>3684</v>
      </c>
      <c r="E890" s="49" t="s">
        <v>4711</v>
      </c>
    </row>
    <row r="891" spans="1:5" x14ac:dyDescent="0.3">
      <c r="A891" t="s">
        <v>4230</v>
      </c>
      <c r="B891" t="s">
        <v>4230</v>
      </c>
      <c r="E891" s="49" t="s">
        <v>4711</v>
      </c>
    </row>
    <row r="892" spans="1:5" x14ac:dyDescent="0.3">
      <c r="A892" t="s">
        <v>4232</v>
      </c>
      <c r="B892" t="s">
        <v>5367</v>
      </c>
      <c r="E892" s="49" t="s">
        <v>4711</v>
      </c>
    </row>
    <row r="893" spans="1:5" x14ac:dyDescent="0.3">
      <c r="A893" t="s">
        <v>3035</v>
      </c>
      <c r="B893" t="s">
        <v>3035</v>
      </c>
      <c r="E893" s="49" t="s">
        <v>4711</v>
      </c>
    </row>
    <row r="894" spans="1:5" x14ac:dyDescent="0.3">
      <c r="A894" t="s">
        <v>4237</v>
      </c>
      <c r="B894" t="s">
        <v>2007</v>
      </c>
      <c r="E894" s="49" t="s">
        <v>4711</v>
      </c>
    </row>
    <row r="895" spans="1:5" x14ac:dyDescent="0.3">
      <c r="A895" t="s">
        <v>315</v>
      </c>
      <c r="B895" t="s">
        <v>315</v>
      </c>
      <c r="E895" s="49" t="s">
        <v>4711</v>
      </c>
    </row>
    <row r="896" spans="1:5" x14ac:dyDescent="0.3">
      <c r="A896" t="s">
        <v>671</v>
      </c>
      <c r="B896" t="s">
        <v>2773</v>
      </c>
      <c r="E896" s="49" t="s">
        <v>4711</v>
      </c>
    </row>
    <row r="897" spans="1:5" x14ac:dyDescent="0.3">
      <c r="A897" t="s">
        <v>4238</v>
      </c>
      <c r="B897" t="s">
        <v>1747</v>
      </c>
      <c r="E897" s="49" t="s">
        <v>4711</v>
      </c>
    </row>
    <row r="898" spans="1:5" x14ac:dyDescent="0.3">
      <c r="A898" t="s">
        <v>681</v>
      </c>
      <c r="B898" t="s">
        <v>681</v>
      </c>
      <c r="E898" s="49" t="s">
        <v>4711</v>
      </c>
    </row>
    <row r="899" spans="1:5" x14ac:dyDescent="0.3">
      <c r="A899" t="s">
        <v>157</v>
      </c>
      <c r="B899" t="s">
        <v>5533</v>
      </c>
      <c r="E899" s="49" t="s">
        <v>4711</v>
      </c>
    </row>
    <row r="900" spans="1:5" x14ac:dyDescent="0.3">
      <c r="A900" t="s">
        <v>630</v>
      </c>
      <c r="B900" t="s">
        <v>3357</v>
      </c>
      <c r="E900" s="49" t="s">
        <v>4711</v>
      </c>
    </row>
    <row r="901" spans="1:5" x14ac:dyDescent="0.3">
      <c r="A901" t="s">
        <v>31</v>
      </c>
      <c r="B901" t="s">
        <v>31</v>
      </c>
      <c r="E901" s="49" t="s">
        <v>4711</v>
      </c>
    </row>
    <row r="902" spans="1:5" x14ac:dyDescent="0.3">
      <c r="A902" t="s">
        <v>1143</v>
      </c>
      <c r="B902" t="s">
        <v>4704</v>
      </c>
      <c r="E902" s="49" t="s">
        <v>4711</v>
      </c>
    </row>
    <row r="903" spans="1:5" x14ac:dyDescent="0.3">
      <c r="A903" t="s">
        <v>4239</v>
      </c>
      <c r="B903" t="s">
        <v>5528</v>
      </c>
      <c r="E903" s="49" t="s">
        <v>4711</v>
      </c>
    </row>
    <row r="904" spans="1:5" x14ac:dyDescent="0.3">
      <c r="A904" t="s">
        <v>4240</v>
      </c>
      <c r="B904" t="s">
        <v>4240</v>
      </c>
      <c r="E904" s="49" t="s">
        <v>4711</v>
      </c>
    </row>
    <row r="905" spans="1:5" x14ac:dyDescent="0.3">
      <c r="A905" t="s">
        <v>4231</v>
      </c>
      <c r="B905" t="s">
        <v>4231</v>
      </c>
      <c r="E905" s="49" t="s">
        <v>4711</v>
      </c>
    </row>
    <row r="906" spans="1:5" x14ac:dyDescent="0.3">
      <c r="A906" t="s">
        <v>4233</v>
      </c>
      <c r="B906" t="s">
        <v>4233</v>
      </c>
      <c r="E906" s="49" t="s">
        <v>4711</v>
      </c>
    </row>
    <row r="907" spans="1:5" x14ac:dyDescent="0.3">
      <c r="A907" t="s">
        <v>4235</v>
      </c>
      <c r="B907" t="s">
        <v>4235</v>
      </c>
      <c r="E907" s="49" t="s">
        <v>4711</v>
      </c>
    </row>
    <row r="908" spans="1:5" x14ac:dyDescent="0.3">
      <c r="A908" t="s">
        <v>1671</v>
      </c>
      <c r="B908" t="s">
        <v>1671</v>
      </c>
      <c r="E908" s="49" t="s">
        <v>4711</v>
      </c>
    </row>
    <row r="909" spans="1:5" x14ac:dyDescent="0.3">
      <c r="A909" t="s">
        <v>651</v>
      </c>
      <c r="B909" t="s">
        <v>1976</v>
      </c>
      <c r="E909" s="49" t="s">
        <v>4711</v>
      </c>
    </row>
    <row r="910" spans="1:5" x14ac:dyDescent="0.3">
      <c r="A910" t="s">
        <v>321</v>
      </c>
      <c r="B910" t="s">
        <v>321</v>
      </c>
      <c r="E910" s="49" t="s">
        <v>4711</v>
      </c>
    </row>
    <row r="911" spans="1:5" x14ac:dyDescent="0.3">
      <c r="A911" t="s">
        <v>629</v>
      </c>
      <c r="B911" t="s">
        <v>3356</v>
      </c>
      <c r="E911" s="49" t="s">
        <v>4711</v>
      </c>
    </row>
    <row r="912" spans="1:5" x14ac:dyDescent="0.3">
      <c r="A912" t="s">
        <v>354</v>
      </c>
      <c r="B912" t="s">
        <v>354</v>
      </c>
      <c r="E912" s="49" t="s">
        <v>4711</v>
      </c>
    </row>
    <row r="913" spans="1:5" x14ac:dyDescent="0.3">
      <c r="A913" t="s">
        <v>1958</v>
      </c>
      <c r="B913" t="s">
        <v>1958</v>
      </c>
      <c r="E913" s="49" t="s">
        <v>4711</v>
      </c>
    </row>
    <row r="914" spans="1:5" x14ac:dyDescent="0.3">
      <c r="A914" t="s">
        <v>1964</v>
      </c>
      <c r="B914" t="s">
        <v>1964</v>
      </c>
      <c r="E914" s="49" t="s">
        <v>4711</v>
      </c>
    </row>
    <row r="915" spans="1:5" x14ac:dyDescent="0.3">
      <c r="A915" t="s">
        <v>33</v>
      </c>
      <c r="B915" t="s">
        <v>33</v>
      </c>
      <c r="E915" s="49" t="s">
        <v>4711</v>
      </c>
    </row>
    <row r="916" spans="1:5" x14ac:dyDescent="0.3">
      <c r="A916" t="s">
        <v>188</v>
      </c>
      <c r="B916" t="s">
        <v>310</v>
      </c>
      <c r="E916" s="49" t="s">
        <v>4711</v>
      </c>
    </row>
    <row r="917" spans="1:5" x14ac:dyDescent="0.3">
      <c r="A917" t="s">
        <v>1171</v>
      </c>
      <c r="B917" t="s">
        <v>4672</v>
      </c>
      <c r="E917" s="49" t="s">
        <v>4711</v>
      </c>
    </row>
    <row r="918" spans="1:5" x14ac:dyDescent="0.3">
      <c r="A918" t="s">
        <v>1206</v>
      </c>
      <c r="B918" t="s">
        <v>1206</v>
      </c>
      <c r="E918" s="49" t="s">
        <v>4711</v>
      </c>
    </row>
    <row r="919" spans="1:5" x14ac:dyDescent="0.3">
      <c r="A919" t="s">
        <v>2794</v>
      </c>
      <c r="B919" t="s">
        <v>2794</v>
      </c>
      <c r="E919" s="49" t="s">
        <v>4711</v>
      </c>
    </row>
    <row r="920" spans="1:5" x14ac:dyDescent="0.3">
      <c r="A920" t="s">
        <v>4816</v>
      </c>
      <c r="B920" t="s">
        <v>4816</v>
      </c>
      <c r="E920" s="49" t="s">
        <v>4711</v>
      </c>
    </row>
    <row r="921" spans="1:5" x14ac:dyDescent="0.3">
      <c r="A921" t="s">
        <v>4817</v>
      </c>
      <c r="B921" t="s">
        <v>4256</v>
      </c>
      <c r="E921" s="49" t="s">
        <v>4711</v>
      </c>
    </row>
    <row r="922" spans="1:5" x14ac:dyDescent="0.3">
      <c r="A922" t="s">
        <v>4818</v>
      </c>
      <c r="B922" t="s">
        <v>4818</v>
      </c>
      <c r="E922" s="49" t="s">
        <v>4711</v>
      </c>
    </row>
    <row r="923" spans="1:5" x14ac:dyDescent="0.3">
      <c r="A923" t="s">
        <v>4819</v>
      </c>
      <c r="B923" t="s">
        <v>5611</v>
      </c>
      <c r="E923" s="49" t="s">
        <v>4711</v>
      </c>
    </row>
    <row r="924" spans="1:5" x14ac:dyDescent="0.3">
      <c r="A924" t="s">
        <v>389</v>
      </c>
      <c r="B924" t="s">
        <v>389</v>
      </c>
      <c r="E924" s="49" t="s">
        <v>4711</v>
      </c>
    </row>
    <row r="925" spans="1:5" x14ac:dyDescent="0.3">
      <c r="A925" t="s">
        <v>555</v>
      </c>
      <c r="B925" t="s">
        <v>3633</v>
      </c>
      <c r="E925" s="49" t="s">
        <v>4711</v>
      </c>
    </row>
    <row r="926" spans="1:5" x14ac:dyDescent="0.3">
      <c r="A926" t="s">
        <v>140</v>
      </c>
      <c r="B926" t="s">
        <v>2504</v>
      </c>
      <c r="E926" s="49" t="s">
        <v>4711</v>
      </c>
    </row>
    <row r="927" spans="1:5" x14ac:dyDescent="0.3">
      <c r="A927" t="s">
        <v>4823</v>
      </c>
      <c r="B927" t="s">
        <v>5696</v>
      </c>
      <c r="E927" s="49" t="s">
        <v>4711</v>
      </c>
    </row>
    <row r="928" spans="1:5" x14ac:dyDescent="0.3">
      <c r="A928" t="s">
        <v>4825</v>
      </c>
      <c r="B928" t="s">
        <v>5721</v>
      </c>
      <c r="E928" s="49" t="s">
        <v>4711</v>
      </c>
    </row>
    <row r="929" spans="1:5" x14ac:dyDescent="0.3">
      <c r="A929" t="s">
        <v>963</v>
      </c>
      <c r="B929" t="s">
        <v>4332</v>
      </c>
      <c r="E929" s="49" t="s">
        <v>4711</v>
      </c>
    </row>
    <row r="930" spans="1:5" x14ac:dyDescent="0.3">
      <c r="A930" t="s">
        <v>3386</v>
      </c>
      <c r="B930" t="s">
        <v>3386</v>
      </c>
      <c r="E930" s="49" t="s">
        <v>4711</v>
      </c>
    </row>
    <row r="931" spans="1:5" x14ac:dyDescent="0.3">
      <c r="A931" t="s">
        <v>4828</v>
      </c>
      <c r="B931" t="s">
        <v>5766</v>
      </c>
      <c r="E931" s="49" t="s">
        <v>4711</v>
      </c>
    </row>
    <row r="932" spans="1:5" x14ac:dyDescent="0.3">
      <c r="A932" t="s">
        <v>4830</v>
      </c>
      <c r="B932" t="s">
        <v>3031</v>
      </c>
      <c r="E932" s="49" t="s">
        <v>4711</v>
      </c>
    </row>
    <row r="933" spans="1:5" x14ac:dyDescent="0.3">
      <c r="A933" t="s">
        <v>4831</v>
      </c>
      <c r="B933" t="s">
        <v>4831</v>
      </c>
      <c r="E933" s="49" t="s">
        <v>4711</v>
      </c>
    </row>
    <row r="934" spans="1:5" x14ac:dyDescent="0.3">
      <c r="A934" t="s">
        <v>4833</v>
      </c>
      <c r="B934" t="s">
        <v>5862</v>
      </c>
      <c r="E934" s="49" t="s">
        <v>4711</v>
      </c>
    </row>
    <row r="935" spans="1:5" x14ac:dyDescent="0.3">
      <c r="A935" t="s">
        <v>3906</v>
      </c>
      <c r="B935" t="s">
        <v>3906</v>
      </c>
      <c r="E935" s="49" t="s">
        <v>4711</v>
      </c>
    </row>
    <row r="936" spans="1:5" x14ac:dyDescent="0.3">
      <c r="A936" t="s">
        <v>3771</v>
      </c>
      <c r="B936" t="s">
        <v>3771</v>
      </c>
      <c r="E936" s="49" t="s">
        <v>4711</v>
      </c>
    </row>
    <row r="937" spans="1:5" x14ac:dyDescent="0.3">
      <c r="A937" t="s">
        <v>4836</v>
      </c>
      <c r="B937" t="s">
        <v>3770</v>
      </c>
      <c r="E937" s="49" t="s">
        <v>4711</v>
      </c>
    </row>
    <row r="938" spans="1:5" x14ac:dyDescent="0.3">
      <c r="A938" t="s">
        <v>4838</v>
      </c>
      <c r="B938" t="s">
        <v>4838</v>
      </c>
      <c r="E938" s="49" t="s">
        <v>4711</v>
      </c>
    </row>
    <row r="939" spans="1:5" x14ac:dyDescent="0.3">
      <c r="A939" t="s">
        <v>251</v>
      </c>
      <c r="B939" t="s">
        <v>251</v>
      </c>
      <c r="E939" s="49" t="s">
        <v>4711</v>
      </c>
    </row>
    <row r="940" spans="1:5" x14ac:dyDescent="0.3">
      <c r="A940" t="s">
        <v>4840</v>
      </c>
      <c r="B940" t="s">
        <v>3032</v>
      </c>
      <c r="E940" s="49" t="s">
        <v>4711</v>
      </c>
    </row>
    <row r="941" spans="1:5" x14ac:dyDescent="0.3">
      <c r="A941" t="s">
        <v>4841</v>
      </c>
      <c r="B941" t="s">
        <v>6096</v>
      </c>
      <c r="E941" s="49" t="s">
        <v>4711</v>
      </c>
    </row>
    <row r="942" spans="1:5" x14ac:dyDescent="0.3">
      <c r="A942" t="s">
        <v>4843</v>
      </c>
      <c r="B942" t="s">
        <v>4843</v>
      </c>
      <c r="E942" s="49" t="s">
        <v>4711</v>
      </c>
    </row>
    <row r="943" spans="1:5" x14ac:dyDescent="0.3">
      <c r="A943" t="s">
        <v>627</v>
      </c>
      <c r="B943" t="s">
        <v>3200</v>
      </c>
      <c r="E943" s="49" t="s">
        <v>4711</v>
      </c>
    </row>
    <row r="944" spans="1:5" x14ac:dyDescent="0.3">
      <c r="A944" t="s">
        <v>1242</v>
      </c>
      <c r="B944" t="s">
        <v>4744</v>
      </c>
      <c r="E944" s="49" t="s">
        <v>4711</v>
      </c>
    </row>
    <row r="945" spans="1:5" x14ac:dyDescent="0.3">
      <c r="A945" t="s">
        <v>4846</v>
      </c>
      <c r="B945" t="s">
        <v>3385</v>
      </c>
      <c r="E945" s="49" t="s">
        <v>4711</v>
      </c>
    </row>
    <row r="946" spans="1:5" x14ac:dyDescent="0.3">
      <c r="A946" t="s">
        <v>1205</v>
      </c>
      <c r="B946" t="s">
        <v>1205</v>
      </c>
      <c r="E946" s="49" t="s">
        <v>4711</v>
      </c>
    </row>
    <row r="947" spans="1:5" x14ac:dyDescent="0.3">
      <c r="A947" t="s">
        <v>4462</v>
      </c>
      <c r="B947" t="s">
        <v>4462</v>
      </c>
      <c r="E947" s="49" t="s">
        <v>4711</v>
      </c>
    </row>
    <row r="948" spans="1:5" x14ac:dyDescent="0.3">
      <c r="A948" t="s">
        <v>339</v>
      </c>
      <c r="B948" t="s">
        <v>339</v>
      </c>
      <c r="E948" s="49" t="s">
        <v>4711</v>
      </c>
    </row>
    <row r="949" spans="1:5" x14ac:dyDescent="0.3">
      <c r="A949" t="s">
        <v>711</v>
      </c>
      <c r="B949" t="s">
        <v>711</v>
      </c>
      <c r="E949" s="49" t="s">
        <v>4711</v>
      </c>
    </row>
    <row r="950" spans="1:5" x14ac:dyDescent="0.3">
      <c r="A950" t="s">
        <v>657</v>
      </c>
      <c r="B950" t="s">
        <v>657</v>
      </c>
      <c r="E950" s="49" t="s">
        <v>4711</v>
      </c>
    </row>
    <row r="951" spans="1:5" x14ac:dyDescent="0.3">
      <c r="A951" t="s">
        <v>656</v>
      </c>
      <c r="B951" t="s">
        <v>656</v>
      </c>
      <c r="E951" s="49" t="s">
        <v>4711</v>
      </c>
    </row>
    <row r="952" spans="1:5" x14ac:dyDescent="0.3">
      <c r="A952" t="s">
        <v>3680</v>
      </c>
      <c r="B952" t="s">
        <v>3680</v>
      </c>
      <c r="E952" s="49" t="s">
        <v>4711</v>
      </c>
    </row>
    <row r="953" spans="1:5" x14ac:dyDescent="0.3">
      <c r="A953" t="s">
        <v>725</v>
      </c>
      <c r="B953" t="s">
        <v>2762</v>
      </c>
      <c r="E953" s="49" t="s">
        <v>4711</v>
      </c>
    </row>
    <row r="954" spans="1:5" x14ac:dyDescent="0.3">
      <c r="A954" t="s">
        <v>727</v>
      </c>
      <c r="B954" t="s">
        <v>2769</v>
      </c>
      <c r="E954" s="49" t="s">
        <v>4711</v>
      </c>
    </row>
    <row r="955" spans="1:5" x14ac:dyDescent="0.3">
      <c r="A955" t="s">
        <v>709</v>
      </c>
      <c r="B955" t="s">
        <v>2764</v>
      </c>
      <c r="E955" s="49" t="s">
        <v>4711</v>
      </c>
    </row>
    <row r="956" spans="1:5" x14ac:dyDescent="0.3">
      <c r="A956" t="s">
        <v>104</v>
      </c>
      <c r="B956" t="s">
        <v>1973</v>
      </c>
      <c r="E956" s="49" t="s">
        <v>4711</v>
      </c>
    </row>
    <row r="957" spans="1:5" x14ac:dyDescent="0.3">
      <c r="A957" t="s">
        <v>4848</v>
      </c>
      <c r="B957" t="s">
        <v>4691</v>
      </c>
      <c r="E957" s="49" t="s">
        <v>4711</v>
      </c>
    </row>
    <row r="958" spans="1:5" x14ac:dyDescent="0.3">
      <c r="A958" t="s">
        <v>3681</v>
      </c>
      <c r="B958" t="s">
        <v>3681</v>
      </c>
      <c r="E958" s="49" t="s">
        <v>4711</v>
      </c>
    </row>
    <row r="959" spans="1:5" x14ac:dyDescent="0.3">
      <c r="A959" t="s">
        <v>195</v>
      </c>
      <c r="B959" t="s">
        <v>3684</v>
      </c>
      <c r="E959" s="49" t="s">
        <v>4711</v>
      </c>
    </row>
    <row r="960" spans="1:5" x14ac:dyDescent="0.3">
      <c r="A960" t="s">
        <v>759</v>
      </c>
      <c r="B960" t="s">
        <v>759</v>
      </c>
      <c r="E960" s="49" t="s">
        <v>4711</v>
      </c>
    </row>
    <row r="961" spans="1:5" x14ac:dyDescent="0.3">
      <c r="A961" t="s">
        <v>196</v>
      </c>
      <c r="B961" t="s">
        <v>3685</v>
      </c>
      <c r="E961" s="49" t="s">
        <v>4711</v>
      </c>
    </row>
    <row r="962" spans="1:5" x14ac:dyDescent="0.3">
      <c r="A962" t="s">
        <v>515</v>
      </c>
      <c r="B962" t="s">
        <v>515</v>
      </c>
      <c r="E962" s="49" t="s">
        <v>4711</v>
      </c>
    </row>
    <row r="963" spans="1:5" x14ac:dyDescent="0.3">
      <c r="A963" t="s">
        <v>23</v>
      </c>
      <c r="B963" t="s">
        <v>23</v>
      </c>
      <c r="E963" s="49" t="s">
        <v>4711</v>
      </c>
    </row>
    <row r="964" spans="1:5" x14ac:dyDescent="0.3">
      <c r="A964" t="s">
        <v>24</v>
      </c>
      <c r="B964" t="s">
        <v>24</v>
      </c>
      <c r="E964" s="49" t="s">
        <v>4711</v>
      </c>
    </row>
    <row r="965" spans="1:5" x14ac:dyDescent="0.3">
      <c r="A965" t="s">
        <v>496</v>
      </c>
      <c r="B965" t="s">
        <v>496</v>
      </c>
      <c r="E965" s="49" t="s">
        <v>4711</v>
      </c>
    </row>
    <row r="966" spans="1:5" x14ac:dyDescent="0.3">
      <c r="A966" t="s">
        <v>495</v>
      </c>
      <c r="B966" t="s">
        <v>495</v>
      </c>
      <c r="E966" s="49" t="s">
        <v>4711</v>
      </c>
    </row>
    <row r="967" spans="1:5" x14ac:dyDescent="0.3">
      <c r="A967" t="s">
        <v>4820</v>
      </c>
      <c r="B967" t="s">
        <v>4820</v>
      </c>
      <c r="E967" s="49" t="s">
        <v>4711</v>
      </c>
    </row>
    <row r="968" spans="1:5" x14ac:dyDescent="0.3">
      <c r="A968" t="s">
        <v>4821</v>
      </c>
      <c r="B968" t="s">
        <v>5179</v>
      </c>
      <c r="E968" s="49" t="s">
        <v>4711</v>
      </c>
    </row>
    <row r="969" spans="1:5" x14ac:dyDescent="0.3">
      <c r="A969" t="s">
        <v>588</v>
      </c>
      <c r="B969" t="s">
        <v>588</v>
      </c>
      <c r="E969" s="49" t="s">
        <v>4711</v>
      </c>
    </row>
    <row r="970" spans="1:5" x14ac:dyDescent="0.3">
      <c r="A970" t="s">
        <v>4824</v>
      </c>
      <c r="B970" t="s">
        <v>5697</v>
      </c>
      <c r="E970" s="49" t="s">
        <v>4711</v>
      </c>
    </row>
    <row r="971" spans="1:5" x14ac:dyDescent="0.3">
      <c r="A971" t="s">
        <v>4826</v>
      </c>
      <c r="B971" t="s">
        <v>4826</v>
      </c>
      <c r="E971" s="49" t="s">
        <v>4711</v>
      </c>
    </row>
    <row r="972" spans="1:5" x14ac:dyDescent="0.3">
      <c r="A972" t="s">
        <v>961</v>
      </c>
      <c r="B972" t="s">
        <v>961</v>
      </c>
      <c r="E972" s="49" t="s">
        <v>4711</v>
      </c>
    </row>
    <row r="973" spans="1:5" x14ac:dyDescent="0.3">
      <c r="A973" t="s">
        <v>620</v>
      </c>
      <c r="B973" t="s">
        <v>620</v>
      </c>
      <c r="E973" s="49" t="s">
        <v>4711</v>
      </c>
    </row>
    <row r="974" spans="1:5" x14ac:dyDescent="0.3">
      <c r="A974" t="s">
        <v>4829</v>
      </c>
      <c r="B974" t="s">
        <v>5767</v>
      </c>
      <c r="E974" s="49" t="s">
        <v>4711</v>
      </c>
    </row>
    <row r="975" spans="1:5" x14ac:dyDescent="0.3">
      <c r="A975" t="s">
        <v>3030</v>
      </c>
      <c r="B975" t="s">
        <v>3030</v>
      </c>
      <c r="E975" s="49" t="s">
        <v>4711</v>
      </c>
    </row>
    <row r="976" spans="1:5" x14ac:dyDescent="0.3">
      <c r="A976" t="s">
        <v>4832</v>
      </c>
      <c r="B976" t="s">
        <v>5861</v>
      </c>
      <c r="E976" s="49" t="s">
        <v>4711</v>
      </c>
    </row>
    <row r="977" spans="1:5" x14ac:dyDescent="0.3">
      <c r="A977" t="s">
        <v>4834</v>
      </c>
      <c r="B977" t="s">
        <v>4834</v>
      </c>
      <c r="E977" s="49" t="s">
        <v>4711</v>
      </c>
    </row>
    <row r="978" spans="1:5" x14ac:dyDescent="0.3">
      <c r="A978" t="s">
        <v>1458</v>
      </c>
      <c r="B978" t="s">
        <v>1458</v>
      </c>
      <c r="E978" s="49" t="s">
        <v>4711</v>
      </c>
    </row>
    <row r="979" spans="1:5" x14ac:dyDescent="0.3">
      <c r="A979" t="s">
        <v>4835</v>
      </c>
      <c r="B979" t="s">
        <v>5853</v>
      </c>
      <c r="E979" s="49" t="s">
        <v>4711</v>
      </c>
    </row>
    <row r="980" spans="1:5" x14ac:dyDescent="0.3">
      <c r="A980" t="s">
        <v>4837</v>
      </c>
      <c r="B980" t="s">
        <v>5868</v>
      </c>
      <c r="E980" s="49" t="s">
        <v>4711</v>
      </c>
    </row>
    <row r="981" spans="1:5" x14ac:dyDescent="0.3">
      <c r="A981" t="s">
        <v>4839</v>
      </c>
      <c r="B981" t="s">
        <v>4839</v>
      </c>
      <c r="E981" s="49" t="s">
        <v>4711</v>
      </c>
    </row>
    <row r="982" spans="1:5" x14ac:dyDescent="0.3">
      <c r="A982" t="s">
        <v>141</v>
      </c>
      <c r="B982" t="s">
        <v>141</v>
      </c>
      <c r="E982" s="49" t="s">
        <v>4711</v>
      </c>
    </row>
    <row r="983" spans="1:5" x14ac:dyDescent="0.3">
      <c r="A983" t="s">
        <v>3033</v>
      </c>
      <c r="B983" t="s">
        <v>3033</v>
      </c>
      <c r="E983" s="49" t="s">
        <v>4711</v>
      </c>
    </row>
    <row r="984" spans="1:5" x14ac:dyDescent="0.3">
      <c r="A984" t="s">
        <v>4842</v>
      </c>
      <c r="B984" t="s">
        <v>1676</v>
      </c>
      <c r="E984" s="49" t="s">
        <v>4711</v>
      </c>
    </row>
    <row r="985" spans="1:5" x14ac:dyDescent="0.3">
      <c r="A985" t="s">
        <v>628</v>
      </c>
      <c r="B985" t="s">
        <v>1672</v>
      </c>
      <c r="E985" s="49" t="s">
        <v>4711</v>
      </c>
    </row>
    <row r="986" spans="1:5" x14ac:dyDescent="0.3">
      <c r="A986" t="s">
        <v>4844</v>
      </c>
      <c r="B986" t="s">
        <v>6100</v>
      </c>
      <c r="E986" s="49" t="s">
        <v>4711</v>
      </c>
    </row>
    <row r="987" spans="1:5" x14ac:dyDescent="0.3">
      <c r="A987" t="s">
        <v>4845</v>
      </c>
      <c r="B987" t="s">
        <v>2014</v>
      </c>
      <c r="E987" s="49" t="s">
        <v>4711</v>
      </c>
    </row>
    <row r="988" spans="1:5" x14ac:dyDescent="0.3">
      <c r="A988" t="s">
        <v>619</v>
      </c>
      <c r="B988" t="s">
        <v>3384</v>
      </c>
      <c r="E988" s="49" t="s">
        <v>4711</v>
      </c>
    </row>
    <row r="989" spans="1:5" x14ac:dyDescent="0.3">
      <c r="A989" t="s">
        <v>4847</v>
      </c>
      <c r="B989" t="s">
        <v>3682</v>
      </c>
      <c r="E989" s="49" t="s">
        <v>4711</v>
      </c>
    </row>
    <row r="990" spans="1:5" x14ac:dyDescent="0.3">
      <c r="A990" t="s">
        <v>3029</v>
      </c>
      <c r="B990" t="s">
        <v>3029</v>
      </c>
      <c r="E990" s="49" t="s">
        <v>4711</v>
      </c>
    </row>
    <row r="991" spans="1:5" x14ac:dyDescent="0.3">
      <c r="A991" t="s">
        <v>1113</v>
      </c>
      <c r="B991" t="s">
        <v>1113</v>
      </c>
      <c r="E991" s="49" t="s">
        <v>4711</v>
      </c>
    </row>
    <row r="992" spans="1:5" x14ac:dyDescent="0.3">
      <c r="A992" t="s">
        <v>718</v>
      </c>
      <c r="B992" t="s">
        <v>718</v>
      </c>
      <c r="E992" s="49" t="s">
        <v>4711</v>
      </c>
    </row>
    <row r="993" spans="1:5" x14ac:dyDescent="0.3">
      <c r="A993" t="s">
        <v>660</v>
      </c>
      <c r="B993" t="s">
        <v>313</v>
      </c>
      <c r="E993" s="49" t="s">
        <v>4711</v>
      </c>
    </row>
    <row r="994" spans="1:5" x14ac:dyDescent="0.3">
      <c r="A994" t="s">
        <v>661</v>
      </c>
      <c r="B994" t="s">
        <v>4788</v>
      </c>
      <c r="E994" s="49" t="s">
        <v>4711</v>
      </c>
    </row>
    <row r="995" spans="1:5" x14ac:dyDescent="0.3">
      <c r="A995" t="s">
        <v>754</v>
      </c>
      <c r="B995" t="s">
        <v>3683</v>
      </c>
      <c r="E995" s="49" t="s">
        <v>4711</v>
      </c>
    </row>
    <row r="996" spans="1:5" x14ac:dyDescent="0.3">
      <c r="A996" t="s">
        <v>708</v>
      </c>
      <c r="B996" t="s">
        <v>708</v>
      </c>
      <c r="E996" s="49" t="s">
        <v>4711</v>
      </c>
    </row>
    <row r="997" spans="1:5" x14ac:dyDescent="0.3">
      <c r="A997" t="s">
        <v>720</v>
      </c>
      <c r="B997" t="s">
        <v>2759</v>
      </c>
      <c r="E997" s="49" t="s">
        <v>4711</v>
      </c>
    </row>
    <row r="998" spans="1:5" x14ac:dyDescent="0.3">
      <c r="A998" t="s">
        <v>726</v>
      </c>
      <c r="B998" t="s">
        <v>2768</v>
      </c>
      <c r="E998" s="49" t="s">
        <v>4711</v>
      </c>
    </row>
    <row r="999" spans="1:5" x14ac:dyDescent="0.3">
      <c r="A999" t="s">
        <v>107</v>
      </c>
      <c r="B999" t="s">
        <v>107</v>
      </c>
      <c r="E999" s="49" t="s">
        <v>4711</v>
      </c>
    </row>
    <row r="1000" spans="1:5" x14ac:dyDescent="0.3">
      <c r="A1000" t="s">
        <v>3676</v>
      </c>
      <c r="B1000" t="s">
        <v>3676</v>
      </c>
      <c r="E1000" s="49" t="s">
        <v>4711</v>
      </c>
    </row>
    <row r="1001" spans="1:5" x14ac:dyDescent="0.3">
      <c r="A1001" t="s">
        <v>1204</v>
      </c>
      <c r="B1001" t="s">
        <v>1204</v>
      </c>
      <c r="E1001" s="49" t="s">
        <v>4711</v>
      </c>
    </row>
    <row r="1002" spans="1:5" x14ac:dyDescent="0.3">
      <c r="A1002" t="s">
        <v>766</v>
      </c>
      <c r="B1002" t="s">
        <v>3688</v>
      </c>
      <c r="E1002" s="49" t="s">
        <v>4711</v>
      </c>
    </row>
    <row r="1003" spans="1:5" x14ac:dyDescent="0.3">
      <c r="A1003" t="s">
        <v>762</v>
      </c>
      <c r="B1003" t="s">
        <v>762</v>
      </c>
      <c r="E1003" s="49" t="s">
        <v>4711</v>
      </c>
    </row>
    <row r="1004" spans="1:5" x14ac:dyDescent="0.3">
      <c r="A1004" t="s">
        <v>81</v>
      </c>
      <c r="B1004" t="s">
        <v>1882</v>
      </c>
      <c r="E1004" s="49" t="s">
        <v>4711</v>
      </c>
    </row>
    <row r="1005" spans="1:5" x14ac:dyDescent="0.3">
      <c r="A1005" t="s">
        <v>665</v>
      </c>
      <c r="B1005" t="s">
        <v>4578</v>
      </c>
      <c r="E1005" s="49" t="s">
        <v>4711</v>
      </c>
    </row>
    <row r="1006" spans="1:5" x14ac:dyDescent="0.3">
      <c r="A1006" t="s">
        <v>662</v>
      </c>
      <c r="B1006" t="s">
        <v>662</v>
      </c>
      <c r="E1006" s="49" t="s">
        <v>4711</v>
      </c>
    </row>
    <row r="1007" spans="1:5" x14ac:dyDescent="0.3">
      <c r="A1007" t="s">
        <v>187</v>
      </c>
      <c r="B1007" t="s">
        <v>2350</v>
      </c>
      <c r="E1007" s="49" t="s">
        <v>4711</v>
      </c>
    </row>
    <row r="1008" spans="1:5" x14ac:dyDescent="0.3">
      <c r="A1008" t="s">
        <v>962</v>
      </c>
      <c r="B1008" t="s">
        <v>4719</v>
      </c>
      <c r="E1008" s="49" t="s">
        <v>4711</v>
      </c>
    </row>
    <row r="1009" spans="1:5" x14ac:dyDescent="0.3">
      <c r="A1009" t="s">
        <v>215</v>
      </c>
      <c r="B1009" t="s">
        <v>383</v>
      </c>
      <c r="E1009" s="49" t="s">
        <v>4711</v>
      </c>
    </row>
    <row r="1010" spans="1:5" x14ac:dyDescent="0.3">
      <c r="A1010" t="s">
        <v>139</v>
      </c>
      <c r="B1010" t="s">
        <v>139</v>
      </c>
      <c r="E1010" s="49" t="s">
        <v>4711</v>
      </c>
    </row>
    <row r="1011" spans="1:5" x14ac:dyDescent="0.3">
      <c r="A1011" t="s">
        <v>146</v>
      </c>
      <c r="B1011" t="s">
        <v>146</v>
      </c>
      <c r="E1011" s="49" t="s">
        <v>4711</v>
      </c>
    </row>
    <row r="1012" spans="1:5" x14ac:dyDescent="0.3">
      <c r="A1012" t="s">
        <v>1890</v>
      </c>
      <c r="B1012" t="s">
        <v>1890</v>
      </c>
      <c r="E1012" s="49" t="s">
        <v>4711</v>
      </c>
    </row>
    <row r="1013" spans="1:5" x14ac:dyDescent="0.3">
      <c r="A1013" t="s">
        <v>5172</v>
      </c>
      <c r="B1013" t="s">
        <v>3420</v>
      </c>
      <c r="E1013" s="49" t="s">
        <v>4711</v>
      </c>
    </row>
    <row r="1014" spans="1:5" x14ac:dyDescent="0.3">
      <c r="A1014" t="s">
        <v>5173</v>
      </c>
      <c r="B1014" t="s">
        <v>3419</v>
      </c>
      <c r="E1014" s="49" t="s">
        <v>4711</v>
      </c>
    </row>
    <row r="1015" spans="1:5" x14ac:dyDescent="0.3">
      <c r="A1015" t="s">
        <v>5174</v>
      </c>
      <c r="B1015" t="s">
        <v>332</v>
      </c>
      <c r="E1015" s="49" t="s">
        <v>4711</v>
      </c>
    </row>
    <row r="1016" spans="1:5" x14ac:dyDescent="0.3">
      <c r="A1016" t="s">
        <v>5146</v>
      </c>
      <c r="B1016" t="s">
        <v>6175</v>
      </c>
      <c r="E1016" s="49" t="s">
        <v>4711</v>
      </c>
    </row>
    <row r="1017" spans="1:5" x14ac:dyDescent="0.3">
      <c r="A1017" t="s">
        <v>5148</v>
      </c>
      <c r="B1017" t="s">
        <v>5148</v>
      </c>
      <c r="E1017" s="49" t="s">
        <v>4711</v>
      </c>
    </row>
    <row r="1018" spans="1:5" x14ac:dyDescent="0.3">
      <c r="A1018" t="s">
        <v>5150</v>
      </c>
      <c r="B1018" t="s">
        <v>6176</v>
      </c>
      <c r="E1018" s="49" t="s">
        <v>4711</v>
      </c>
    </row>
    <row r="1019" spans="1:5" x14ac:dyDescent="0.3">
      <c r="A1019" t="s">
        <v>5152</v>
      </c>
      <c r="B1019" t="s">
        <v>6227</v>
      </c>
      <c r="E1019" s="49" t="s">
        <v>4711</v>
      </c>
    </row>
    <row r="1020" spans="1:5" x14ac:dyDescent="0.3">
      <c r="A1020" t="s">
        <v>5154</v>
      </c>
      <c r="B1020" t="s">
        <v>1965</v>
      </c>
      <c r="E1020" s="49" t="s">
        <v>4711</v>
      </c>
    </row>
    <row r="1021" spans="1:5" x14ac:dyDescent="0.3">
      <c r="A1021" t="s">
        <v>1920</v>
      </c>
      <c r="B1021" t="s">
        <v>1920</v>
      </c>
      <c r="E1021" s="49" t="s">
        <v>4711</v>
      </c>
    </row>
    <row r="1022" spans="1:5" x14ac:dyDescent="0.3">
      <c r="A1022" t="s">
        <v>5081</v>
      </c>
      <c r="B1022" t="s">
        <v>5081</v>
      </c>
      <c r="E1022" s="49" t="s">
        <v>4711</v>
      </c>
    </row>
    <row r="1023" spans="1:5" x14ac:dyDescent="0.3">
      <c r="A1023" t="s">
        <v>5159</v>
      </c>
      <c r="B1023" t="s">
        <v>6255</v>
      </c>
      <c r="E1023" s="49" t="s">
        <v>4711</v>
      </c>
    </row>
    <row r="1024" spans="1:5" x14ac:dyDescent="0.3">
      <c r="A1024" t="s">
        <v>5161</v>
      </c>
      <c r="B1024" t="s">
        <v>368</v>
      </c>
      <c r="E1024" s="49" t="s">
        <v>4711</v>
      </c>
    </row>
    <row r="1025" spans="1:5" x14ac:dyDescent="0.3">
      <c r="A1025" t="s">
        <v>5162</v>
      </c>
      <c r="B1025" t="s">
        <v>2658</v>
      </c>
      <c r="E1025" s="49" t="s">
        <v>4711</v>
      </c>
    </row>
    <row r="1026" spans="1:5" x14ac:dyDescent="0.3">
      <c r="A1026" t="s">
        <v>5164</v>
      </c>
      <c r="B1026" t="s">
        <v>6258</v>
      </c>
      <c r="E1026" s="49" t="s">
        <v>4711</v>
      </c>
    </row>
    <row r="1027" spans="1:5" x14ac:dyDescent="0.3">
      <c r="A1027" t="s">
        <v>5165</v>
      </c>
      <c r="B1027" t="s">
        <v>6272</v>
      </c>
      <c r="E1027" s="49" t="s">
        <v>4711</v>
      </c>
    </row>
    <row r="1028" spans="1:5" x14ac:dyDescent="0.3">
      <c r="A1028" t="s">
        <v>4554</v>
      </c>
      <c r="B1028" t="s">
        <v>4554</v>
      </c>
      <c r="E1028" s="49" t="s">
        <v>4711</v>
      </c>
    </row>
    <row r="1029" spans="1:5" x14ac:dyDescent="0.3">
      <c r="A1029" t="s">
        <v>5167</v>
      </c>
      <c r="B1029" t="s">
        <v>1917</v>
      </c>
      <c r="E1029" s="49" t="s">
        <v>4711</v>
      </c>
    </row>
    <row r="1030" spans="1:5" x14ac:dyDescent="0.3">
      <c r="A1030" t="s">
        <v>434</v>
      </c>
      <c r="B1030" t="s">
        <v>434</v>
      </c>
      <c r="E1030" s="49" t="s">
        <v>4711</v>
      </c>
    </row>
    <row r="1031" spans="1:5" x14ac:dyDescent="0.3">
      <c r="A1031" t="s">
        <v>5170</v>
      </c>
      <c r="B1031" t="s">
        <v>5170</v>
      </c>
      <c r="E1031" s="49" t="s">
        <v>4711</v>
      </c>
    </row>
    <row r="1032" spans="1:5" x14ac:dyDescent="0.3">
      <c r="A1032" t="s">
        <v>5147</v>
      </c>
      <c r="B1032" t="s">
        <v>5147</v>
      </c>
      <c r="E1032" s="49" t="s">
        <v>4711</v>
      </c>
    </row>
    <row r="1033" spans="1:5" x14ac:dyDescent="0.3">
      <c r="A1033" t="s">
        <v>5149</v>
      </c>
      <c r="B1033" t="s">
        <v>6177</v>
      </c>
      <c r="E1033" s="49" t="s">
        <v>4711</v>
      </c>
    </row>
    <row r="1034" spans="1:5" x14ac:dyDescent="0.3">
      <c r="A1034" t="s">
        <v>5151</v>
      </c>
      <c r="B1034" t="s">
        <v>5151</v>
      </c>
      <c r="E1034" s="49" t="s">
        <v>4711</v>
      </c>
    </row>
    <row r="1035" spans="1:5" x14ac:dyDescent="0.3">
      <c r="A1035" t="s">
        <v>5153</v>
      </c>
      <c r="B1035" t="s">
        <v>5153</v>
      </c>
      <c r="E1035" s="49" t="s">
        <v>4711</v>
      </c>
    </row>
    <row r="1036" spans="1:5" x14ac:dyDescent="0.3">
      <c r="A1036" t="s">
        <v>5155</v>
      </c>
      <c r="B1036" t="s">
        <v>2416</v>
      </c>
      <c r="E1036" s="49" t="s">
        <v>4711</v>
      </c>
    </row>
    <row r="1037" spans="1:5" x14ac:dyDescent="0.3">
      <c r="A1037" t="s">
        <v>5156</v>
      </c>
      <c r="B1037" t="s">
        <v>2011</v>
      </c>
      <c r="E1037" s="49" t="s">
        <v>4711</v>
      </c>
    </row>
    <row r="1038" spans="1:5" x14ac:dyDescent="0.3">
      <c r="A1038" t="s">
        <v>5158</v>
      </c>
      <c r="B1038" t="s">
        <v>5158</v>
      </c>
      <c r="E1038" s="49" t="s">
        <v>4711</v>
      </c>
    </row>
    <row r="1039" spans="1:5" x14ac:dyDescent="0.3">
      <c r="A1039" t="s">
        <v>5160</v>
      </c>
      <c r="B1039" t="s">
        <v>6256</v>
      </c>
      <c r="E1039" s="49" t="s">
        <v>4711</v>
      </c>
    </row>
    <row r="1040" spans="1:5" x14ac:dyDescent="0.3">
      <c r="A1040" t="s">
        <v>5080</v>
      </c>
      <c r="B1040" t="s">
        <v>5080</v>
      </c>
      <c r="E1040" s="49" t="s">
        <v>4711</v>
      </c>
    </row>
    <row r="1041" spans="1:5" x14ac:dyDescent="0.3">
      <c r="A1041" t="s">
        <v>5163</v>
      </c>
      <c r="B1041" t="s">
        <v>5163</v>
      </c>
      <c r="E1041" s="49" t="s">
        <v>4711</v>
      </c>
    </row>
    <row r="1042" spans="1:5" x14ac:dyDescent="0.3">
      <c r="A1042" t="s">
        <v>4779</v>
      </c>
      <c r="B1042" t="s">
        <v>4779</v>
      </c>
      <c r="E1042" s="49" t="s">
        <v>4711</v>
      </c>
    </row>
    <row r="1043" spans="1:5" x14ac:dyDescent="0.3">
      <c r="A1043" t="s">
        <v>5166</v>
      </c>
      <c r="B1043" t="s">
        <v>5166</v>
      </c>
      <c r="E1043" s="49" t="s">
        <v>4711</v>
      </c>
    </row>
    <row r="1044" spans="1:5" x14ac:dyDescent="0.3">
      <c r="A1044" t="s">
        <v>3028</v>
      </c>
      <c r="B1044" t="s">
        <v>3028</v>
      </c>
      <c r="E1044" s="49" t="s">
        <v>4711</v>
      </c>
    </row>
    <row r="1045" spans="1:5" x14ac:dyDescent="0.3">
      <c r="A1045" t="s">
        <v>5168</v>
      </c>
      <c r="B1045" t="s">
        <v>2005</v>
      </c>
      <c r="E1045" s="49" t="s">
        <v>4711</v>
      </c>
    </row>
    <row r="1046" spans="1:5" x14ac:dyDescent="0.3">
      <c r="A1046" t="s">
        <v>5169</v>
      </c>
      <c r="B1046" t="s">
        <v>1328</v>
      </c>
      <c r="E1046" s="49" t="s">
        <v>4711</v>
      </c>
    </row>
    <row r="1047" spans="1:5" x14ac:dyDescent="0.3">
      <c r="A1047" t="s">
        <v>5171</v>
      </c>
      <c r="B1047" t="s">
        <v>6325</v>
      </c>
      <c r="E1047" s="49" t="s">
        <v>4711</v>
      </c>
    </row>
    <row r="1048" spans="1:5" x14ac:dyDescent="0.3">
      <c r="A1048" t="s">
        <v>265</v>
      </c>
      <c r="B1048" t="s">
        <v>265</v>
      </c>
      <c r="E1048" s="49" t="s">
        <v>4711</v>
      </c>
    </row>
    <row r="1049" spans="1:5" x14ac:dyDescent="0.3">
      <c r="A1049" t="s">
        <v>143</v>
      </c>
      <c r="B1049" t="s">
        <v>2503</v>
      </c>
      <c r="E1049" s="49" t="s">
        <v>4711</v>
      </c>
    </row>
    <row r="1050" spans="1:5" x14ac:dyDescent="0.3">
      <c r="A1050" t="s">
        <v>142</v>
      </c>
      <c r="B1050" t="s">
        <v>2418</v>
      </c>
      <c r="E1050" s="49" t="s">
        <v>4711</v>
      </c>
    </row>
    <row r="1051" spans="1:5" x14ac:dyDescent="0.3">
      <c r="A1051" t="s">
        <v>145</v>
      </c>
      <c r="B1051" t="s">
        <v>145</v>
      </c>
      <c r="E1051" s="49" t="s">
        <v>4711</v>
      </c>
    </row>
    <row r="1052" spans="1:5" x14ac:dyDescent="0.3">
      <c r="A1052" t="s">
        <v>5316</v>
      </c>
      <c r="B1052" t="s">
        <v>5316</v>
      </c>
      <c r="E1052" s="49" t="s">
        <v>4711</v>
      </c>
    </row>
    <row r="1053" spans="1:5" x14ac:dyDescent="0.3">
      <c r="A1053" t="s">
        <v>5317</v>
      </c>
      <c r="B1053" t="s">
        <v>5317</v>
      </c>
      <c r="E1053" s="49" t="s">
        <v>4711</v>
      </c>
    </row>
    <row r="1054" spans="1:5" x14ac:dyDescent="0.3">
      <c r="A1054" t="s">
        <v>1960</v>
      </c>
      <c r="B1054" t="s">
        <v>1960</v>
      </c>
      <c r="E1054" s="49" t="s">
        <v>4711</v>
      </c>
    </row>
    <row r="1055" spans="1:5" x14ac:dyDescent="0.3">
      <c r="A1055" t="s">
        <v>5319</v>
      </c>
      <c r="B1055" t="s">
        <v>6395</v>
      </c>
      <c r="E1055" s="49" t="s">
        <v>4711</v>
      </c>
    </row>
    <row r="1056" spans="1:5" x14ac:dyDescent="0.3">
      <c r="A1056" t="s">
        <v>5321</v>
      </c>
      <c r="B1056" t="s">
        <v>1888</v>
      </c>
      <c r="E1056" s="49" t="s">
        <v>4711</v>
      </c>
    </row>
    <row r="1057" spans="1:5" x14ac:dyDescent="0.3">
      <c r="A1057" t="s">
        <v>5318</v>
      </c>
      <c r="B1057" t="s">
        <v>1457</v>
      </c>
      <c r="E1057" s="49" t="s">
        <v>4711</v>
      </c>
    </row>
    <row r="1058" spans="1:5" x14ac:dyDescent="0.3">
      <c r="A1058" t="s">
        <v>1962</v>
      </c>
      <c r="B1058" t="s">
        <v>1962</v>
      </c>
      <c r="E1058" s="49" t="s">
        <v>4711</v>
      </c>
    </row>
    <row r="1059" spans="1:5" x14ac:dyDescent="0.3">
      <c r="A1059" t="s">
        <v>5320</v>
      </c>
      <c r="B1059" t="s">
        <v>3763</v>
      </c>
      <c r="E1059" s="49" t="s">
        <v>4711</v>
      </c>
    </row>
    <row r="1060" spans="1:5" x14ac:dyDescent="0.3">
      <c r="A1060" t="s">
        <v>185</v>
      </c>
      <c r="B1060" t="s">
        <v>3510</v>
      </c>
      <c r="E1060" s="49" t="s">
        <v>4711</v>
      </c>
    </row>
    <row r="1061" spans="1:5" x14ac:dyDescent="0.3">
      <c r="A1061" t="s">
        <v>5322</v>
      </c>
      <c r="B1061" t="s">
        <v>6398</v>
      </c>
      <c r="E1061" s="49" t="s">
        <v>4711</v>
      </c>
    </row>
    <row r="1062" spans="1:5" x14ac:dyDescent="0.3">
      <c r="A1062" t="s">
        <v>318</v>
      </c>
      <c r="B1062" t="s">
        <v>318</v>
      </c>
      <c r="E1062" s="49" t="s">
        <v>4711</v>
      </c>
    </row>
    <row r="1063" spans="1:5" x14ac:dyDescent="0.3">
      <c r="A1063" t="s">
        <v>314</v>
      </c>
      <c r="B1063" t="s">
        <v>314</v>
      </c>
      <c r="E1063" s="49" t="s">
        <v>4711</v>
      </c>
    </row>
    <row r="1064" spans="1:5" x14ac:dyDescent="0.3">
      <c r="A1064" s="50" t="s">
        <v>661</v>
      </c>
      <c r="B1064" t="s">
        <v>4502</v>
      </c>
      <c r="E1064" s="49" t="s">
        <v>4711</v>
      </c>
    </row>
    <row r="1065" spans="1:5" x14ac:dyDescent="0.3">
      <c r="A1065" t="s">
        <v>668</v>
      </c>
      <c r="B1065" t="s">
        <v>312</v>
      </c>
      <c r="E1065" s="49" t="s">
        <v>4711</v>
      </c>
    </row>
    <row r="1066" spans="1:5" x14ac:dyDescent="0.3">
      <c r="A1066" t="s">
        <v>5587</v>
      </c>
      <c r="B1066" t="s">
        <v>5527</v>
      </c>
      <c r="E1066" s="49" t="s">
        <v>4711</v>
      </c>
    </row>
    <row r="1067" spans="1:5" x14ac:dyDescent="0.3">
      <c r="A1067" t="s">
        <v>688</v>
      </c>
      <c r="B1067" t="s">
        <v>5525</v>
      </c>
      <c r="E1067" s="49" t="s">
        <v>4711</v>
      </c>
    </row>
    <row r="1068" spans="1:5" x14ac:dyDescent="0.3">
      <c r="A1068" t="s">
        <v>5586</v>
      </c>
      <c r="B1068" t="s">
        <v>5586</v>
      </c>
      <c r="E1068" s="49" t="s">
        <v>4711</v>
      </c>
    </row>
    <row r="1069" spans="1:5" x14ac:dyDescent="0.3">
      <c r="A1069" t="s">
        <v>5585</v>
      </c>
      <c r="B1069" t="s">
        <v>1325</v>
      </c>
      <c r="E1069" s="49" t="s">
        <v>4711</v>
      </c>
    </row>
    <row r="1070" spans="1:5" x14ac:dyDescent="0.3">
      <c r="A1070" t="s">
        <v>5584</v>
      </c>
      <c r="B1070" t="s">
        <v>5584</v>
      </c>
      <c r="E1070" s="49" t="s">
        <v>4711</v>
      </c>
    </row>
    <row r="1071" spans="1:5" x14ac:dyDescent="0.3">
      <c r="A1071" t="s">
        <v>4814</v>
      </c>
      <c r="B1071" t="s">
        <v>4814</v>
      </c>
      <c r="E1071" s="49" t="s">
        <v>4711</v>
      </c>
    </row>
    <row r="1072" spans="1:5" x14ac:dyDescent="0.3">
      <c r="A1072" t="s">
        <v>664</v>
      </c>
      <c r="B1072" t="s">
        <v>378</v>
      </c>
      <c r="E1072" s="49" t="s">
        <v>4711</v>
      </c>
    </row>
    <row r="1073" spans="1:5" x14ac:dyDescent="0.3">
      <c r="A1073" t="s">
        <v>379</v>
      </c>
      <c r="B1073" t="s">
        <v>379</v>
      </c>
      <c r="E1073" s="49" t="s">
        <v>4711</v>
      </c>
    </row>
    <row r="1074" spans="1:5" x14ac:dyDescent="0.3">
      <c r="A1074" t="s">
        <v>168</v>
      </c>
      <c r="B1074" t="s">
        <v>168</v>
      </c>
      <c r="E1074" s="49" t="s">
        <v>4711</v>
      </c>
    </row>
    <row r="1075" spans="1:5" x14ac:dyDescent="0.3">
      <c r="A1075" t="s">
        <v>5590</v>
      </c>
      <c r="B1075" t="s">
        <v>5590</v>
      </c>
      <c r="E1075" s="49" t="s">
        <v>4711</v>
      </c>
    </row>
    <row r="1076" spans="1:5" x14ac:dyDescent="0.3">
      <c r="A1076" t="s">
        <v>5591</v>
      </c>
      <c r="B1076" t="s">
        <v>6364</v>
      </c>
      <c r="E1076" s="49" t="s">
        <v>4711</v>
      </c>
    </row>
    <row r="1077" spans="1:5" x14ac:dyDescent="0.3">
      <c r="A1077" t="s">
        <v>5589</v>
      </c>
      <c r="B1077" t="s">
        <v>5589</v>
      </c>
      <c r="E1077" s="49" t="s">
        <v>4711</v>
      </c>
    </row>
    <row r="1078" spans="1:5" x14ac:dyDescent="0.3">
      <c r="A1078" t="s">
        <v>5599</v>
      </c>
      <c r="B1078" t="s">
        <v>4553</v>
      </c>
      <c r="E1078" s="49" t="s">
        <v>4711</v>
      </c>
    </row>
    <row r="1079" spans="1:5" x14ac:dyDescent="0.3">
      <c r="A1079" t="s">
        <v>5600</v>
      </c>
      <c r="B1079" t="s">
        <v>7166</v>
      </c>
    </row>
    <row r="1080" spans="1:5" x14ac:dyDescent="0.3">
      <c r="A1080" t="s">
        <v>719</v>
      </c>
      <c r="B1080" t="s">
        <v>4576</v>
      </c>
    </row>
    <row r="1081" spans="1:5" x14ac:dyDescent="0.3">
      <c r="A1081" t="s">
        <v>669</v>
      </c>
      <c r="B1081" t="s">
        <v>4789</v>
      </c>
    </row>
  </sheetData>
  <autoFilter ref="A1:E1008" xr:uid="{9AB6C352-3DE9-4C93-A883-9D93887D916B}"/>
  <conditionalFormatting sqref="B1072 B1013 A1016:A1047 A1:A1004 A1053:A1061 A1064 A1067 A1082:A1048576">
    <cfRule type="duplicateValues" dxfId="23" priority="5"/>
  </conditionalFormatting>
  <conditionalFormatting sqref="C1:C1071 C1073:C1048576">
    <cfRule type="duplicateValues" dxfId="22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R1190"/>
  <sheetViews>
    <sheetView topLeftCell="Z1" workbookViewId="0">
      <pane ySplit="2" topLeftCell="A113" activePane="bottomLeft" state="frozen"/>
      <selection pane="bottomLeft" activeCell="AV114" sqref="AV114"/>
    </sheetView>
  </sheetViews>
  <sheetFormatPr defaultColWidth="8.88671875" defaultRowHeight="14.4" x14ac:dyDescent="0.3"/>
  <sheetData>
    <row r="1" spans="1:44" x14ac:dyDescent="0.3">
      <c r="A1" s="68" t="s">
        <v>7279</v>
      </c>
      <c r="B1" s="69">
        <f>COUNTA(C:C)-1</f>
        <v>1188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4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  <c r="AR2" s="26" t="s">
        <v>6817</v>
      </c>
    </row>
    <row r="3" spans="1:44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4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4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4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4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4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4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4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4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4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3">
      <c r="B113" t="s">
        <v>470</v>
      </c>
      <c r="C113" t="s">
        <v>122</v>
      </c>
      <c r="D113">
        <v>0.88541666666666663</v>
      </c>
      <c r="E113" t="s">
        <v>197</v>
      </c>
      <c r="F113" t="s">
        <v>198</v>
      </c>
      <c r="H113">
        <v>43.9</v>
      </c>
      <c r="I113">
        <v>32</v>
      </c>
      <c r="J113">
        <v>24.1</v>
      </c>
      <c r="K113">
        <v>75.900000000000006</v>
      </c>
      <c r="L113">
        <v>56.1</v>
      </c>
      <c r="M113">
        <v>68</v>
      </c>
      <c r="N113">
        <v>35.700000000000003</v>
      </c>
      <c r="O113">
        <v>49</v>
      </c>
      <c r="P113">
        <v>15.3</v>
      </c>
      <c r="Q113">
        <v>59.6</v>
      </c>
      <c r="R113">
        <v>62</v>
      </c>
      <c r="S113">
        <v>33.6</v>
      </c>
      <c r="T113">
        <v>66.400000000000006</v>
      </c>
      <c r="U113">
        <v>71.5</v>
      </c>
      <c r="V113">
        <v>41</v>
      </c>
      <c r="W113">
        <v>59</v>
      </c>
      <c r="X113" t="s">
        <v>2228</v>
      </c>
      <c r="Y113" t="s">
        <v>198</v>
      </c>
      <c r="Z113" t="s">
        <v>2742</v>
      </c>
      <c r="AA113" t="s">
        <v>453</v>
      </c>
      <c r="AB113" t="s">
        <v>2117</v>
      </c>
      <c r="AC113" t="s">
        <v>2116</v>
      </c>
      <c r="AD113" t="s">
        <v>2116</v>
      </c>
      <c r="AE113" t="s">
        <v>2117</v>
      </c>
      <c r="AF113" t="s">
        <v>2116</v>
      </c>
      <c r="AG113" t="s">
        <v>2117</v>
      </c>
      <c r="AH113" t="s">
        <v>2116</v>
      </c>
      <c r="AI113" t="s">
        <v>2117</v>
      </c>
      <c r="AJ113" t="s">
        <v>2116</v>
      </c>
      <c r="AK113" t="s">
        <v>2116</v>
      </c>
      <c r="AL113" t="s">
        <v>2116</v>
      </c>
      <c r="AM113" t="s">
        <v>2116</v>
      </c>
      <c r="AN113" t="s">
        <v>2117</v>
      </c>
      <c r="AO113" t="s">
        <v>2117</v>
      </c>
      <c r="AP113" t="s">
        <v>2116</v>
      </c>
      <c r="AQ113" t="s">
        <v>2117</v>
      </c>
    </row>
    <row r="114" spans="2:43" x14ac:dyDescent="0.3">
      <c r="B114" t="s">
        <v>470</v>
      </c>
      <c r="C114" t="s">
        <v>122</v>
      </c>
      <c r="D114">
        <v>0.88541666666666663</v>
      </c>
      <c r="E114" t="s">
        <v>199</v>
      </c>
      <c r="F114" t="s">
        <v>200</v>
      </c>
      <c r="H114">
        <v>32.5</v>
      </c>
      <c r="I114">
        <v>33</v>
      </c>
      <c r="J114">
        <v>34.5</v>
      </c>
      <c r="K114">
        <v>65.5</v>
      </c>
      <c r="L114">
        <v>67.5</v>
      </c>
      <c r="M114">
        <v>67</v>
      </c>
      <c r="N114">
        <v>19.899999999999999</v>
      </c>
      <c r="O114">
        <v>52.5</v>
      </c>
      <c r="P114">
        <v>27.6</v>
      </c>
      <c r="Q114">
        <v>56.1</v>
      </c>
      <c r="R114">
        <v>62.9</v>
      </c>
      <c r="S114">
        <v>34.5</v>
      </c>
      <c r="T114">
        <v>65.5</v>
      </c>
      <c r="U114">
        <v>70.2</v>
      </c>
      <c r="V114">
        <v>43.2</v>
      </c>
      <c r="W114">
        <v>56.8</v>
      </c>
      <c r="X114" t="s">
        <v>2229</v>
      </c>
      <c r="Y114" t="s">
        <v>2230</v>
      </c>
      <c r="Z114" t="s">
        <v>2743</v>
      </c>
      <c r="AA114" t="s">
        <v>2120</v>
      </c>
      <c r="AB114" t="s">
        <v>2116</v>
      </c>
      <c r="AC114" t="s">
        <v>2117</v>
      </c>
      <c r="AD114" t="s">
        <v>2116</v>
      </c>
      <c r="AE114" t="s">
        <v>2117</v>
      </c>
      <c r="AF114" t="s">
        <v>2117</v>
      </c>
      <c r="AG114" t="s">
        <v>2116</v>
      </c>
      <c r="AH114" t="s">
        <v>2117</v>
      </c>
      <c r="AI114" t="s">
        <v>2116</v>
      </c>
      <c r="AJ114" t="s">
        <v>2116</v>
      </c>
      <c r="AK114" t="s">
        <v>2117</v>
      </c>
      <c r="AL114" t="s">
        <v>2117</v>
      </c>
      <c r="AM114" t="s">
        <v>2117</v>
      </c>
      <c r="AN114" t="s">
        <v>2116</v>
      </c>
      <c r="AO114" t="s">
        <v>2116</v>
      </c>
      <c r="AP114" t="s">
        <v>2117</v>
      </c>
      <c r="AQ114" t="s">
        <v>2116</v>
      </c>
    </row>
    <row r="115" spans="2:43" x14ac:dyDescent="0.3">
      <c r="B115" t="s">
        <v>485</v>
      </c>
      <c r="C115" t="s">
        <v>122</v>
      </c>
      <c r="D115">
        <v>0.89583333333333337</v>
      </c>
      <c r="E115" t="s">
        <v>201</v>
      </c>
      <c r="F115" t="s">
        <v>202</v>
      </c>
      <c r="H115">
        <v>50.7</v>
      </c>
      <c r="I115">
        <v>25.6</v>
      </c>
      <c r="J115">
        <v>23.7</v>
      </c>
      <c r="K115">
        <v>76.3</v>
      </c>
      <c r="L115">
        <v>49.3</v>
      </c>
      <c r="M115">
        <v>74.400000000000006</v>
      </c>
      <c r="N115">
        <v>33.9</v>
      </c>
      <c r="O115">
        <v>40.1</v>
      </c>
      <c r="P115">
        <v>25.9</v>
      </c>
      <c r="Q115">
        <v>74.7</v>
      </c>
      <c r="R115">
        <v>82.8</v>
      </c>
      <c r="S115">
        <v>60.2</v>
      </c>
      <c r="T115">
        <v>39.799999999999997</v>
      </c>
      <c r="U115">
        <v>46.1</v>
      </c>
      <c r="V115">
        <v>61.4</v>
      </c>
      <c r="W115">
        <v>38.6</v>
      </c>
      <c r="X115" t="s">
        <v>201</v>
      </c>
      <c r="Y115" t="s">
        <v>202</v>
      </c>
      <c r="Z115" t="s">
        <v>2744</v>
      </c>
      <c r="AA115" t="s">
        <v>2130</v>
      </c>
      <c r="AB115" t="s">
        <v>2117</v>
      </c>
      <c r="AC115" t="s">
        <v>2116</v>
      </c>
      <c r="AD115" t="s">
        <v>2116</v>
      </c>
      <c r="AE115" t="s">
        <v>2117</v>
      </c>
      <c r="AF115" t="s">
        <v>2116</v>
      </c>
      <c r="AG115" t="s">
        <v>2117</v>
      </c>
      <c r="AH115" t="s">
        <v>2116</v>
      </c>
      <c r="AI115" t="s">
        <v>2117</v>
      </c>
      <c r="AJ115" t="s">
        <v>2116</v>
      </c>
      <c r="AK115" t="s">
        <v>2116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3">
      <c r="B116" t="s">
        <v>488</v>
      </c>
      <c r="C116" t="s">
        <v>122</v>
      </c>
      <c r="D116">
        <v>0.89583333333333337</v>
      </c>
      <c r="E116" t="s">
        <v>203</v>
      </c>
      <c r="F116" t="s">
        <v>204</v>
      </c>
      <c r="H116">
        <v>35.4</v>
      </c>
      <c r="I116">
        <v>28.2</v>
      </c>
      <c r="J116">
        <v>36.4</v>
      </c>
      <c r="K116">
        <v>63.6</v>
      </c>
      <c r="L116">
        <v>64.599999999999994</v>
      </c>
      <c r="M116">
        <v>71.8</v>
      </c>
      <c r="N116">
        <v>27.4</v>
      </c>
      <c r="O116">
        <v>41.8</v>
      </c>
      <c r="P116">
        <v>30.8</v>
      </c>
      <c r="Q116">
        <v>72.400000000000006</v>
      </c>
      <c r="R116">
        <v>78.400000000000006</v>
      </c>
      <c r="S116">
        <v>53.5</v>
      </c>
      <c r="T116">
        <v>46.5</v>
      </c>
      <c r="U116">
        <v>52</v>
      </c>
      <c r="V116">
        <v>58.5</v>
      </c>
      <c r="W116">
        <v>41.5</v>
      </c>
      <c r="X116" t="s">
        <v>203</v>
      </c>
      <c r="Y116" t="s">
        <v>204</v>
      </c>
      <c r="Z116" t="s">
        <v>2745</v>
      </c>
      <c r="AA116" t="s">
        <v>453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2117</v>
      </c>
      <c r="AI116" t="s">
        <v>2116</v>
      </c>
      <c r="AJ116" t="s">
        <v>2116</v>
      </c>
      <c r="AK116" t="s">
        <v>2117</v>
      </c>
      <c r="AL116" t="s">
        <v>2116</v>
      </c>
      <c r="AM116" t="s">
        <v>2116</v>
      </c>
      <c r="AN116" t="s">
        <v>2117</v>
      </c>
      <c r="AO116" t="s">
        <v>2117</v>
      </c>
      <c r="AP116" t="s">
        <v>2116</v>
      </c>
      <c r="AQ116" t="s">
        <v>2117</v>
      </c>
    </row>
    <row r="117" spans="2:43" x14ac:dyDescent="0.3">
      <c r="B117" t="s">
        <v>487</v>
      </c>
      <c r="C117" t="s">
        <v>122</v>
      </c>
      <c r="D117">
        <v>0.92708333333333337</v>
      </c>
      <c r="E117" t="s">
        <v>205</v>
      </c>
      <c r="F117" t="s">
        <v>206</v>
      </c>
      <c r="H117">
        <v>53.3</v>
      </c>
      <c r="I117">
        <v>28.1</v>
      </c>
      <c r="J117">
        <v>18.600000000000001</v>
      </c>
      <c r="K117">
        <v>81.400000000000006</v>
      </c>
      <c r="L117">
        <v>46.7</v>
      </c>
      <c r="M117">
        <v>71.900000000000006</v>
      </c>
      <c r="N117">
        <v>35.9</v>
      </c>
      <c r="O117">
        <v>50.3</v>
      </c>
      <c r="P117">
        <v>13.8</v>
      </c>
      <c r="Q117">
        <v>57.4</v>
      </c>
      <c r="R117">
        <v>68.599999999999994</v>
      </c>
      <c r="S117">
        <v>41</v>
      </c>
      <c r="T117">
        <v>59</v>
      </c>
      <c r="U117">
        <v>65.7</v>
      </c>
      <c r="V117">
        <v>44.2</v>
      </c>
      <c r="W117">
        <v>55.8</v>
      </c>
      <c r="X117" t="s">
        <v>205</v>
      </c>
      <c r="Y117" t="s">
        <v>2388</v>
      </c>
      <c r="Z117" t="s">
        <v>2746</v>
      </c>
      <c r="AA117" t="s">
        <v>2125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2116</v>
      </c>
      <c r="AI117" t="s">
        <v>2117</v>
      </c>
      <c r="AJ117" t="s">
        <v>2116</v>
      </c>
      <c r="AK117" t="s">
        <v>2116</v>
      </c>
      <c r="AL117" t="s">
        <v>2117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3">
      <c r="B118" t="s">
        <v>489</v>
      </c>
      <c r="C118" t="s">
        <v>122</v>
      </c>
      <c r="D118">
        <v>0.9375</v>
      </c>
      <c r="E118" t="s">
        <v>207</v>
      </c>
      <c r="F118" t="s">
        <v>208</v>
      </c>
      <c r="H118">
        <v>30.7</v>
      </c>
      <c r="I118">
        <v>29.8</v>
      </c>
      <c r="J118">
        <v>39.4</v>
      </c>
      <c r="K118">
        <v>60.6</v>
      </c>
      <c r="L118">
        <v>69.3</v>
      </c>
      <c r="M118">
        <v>70.2</v>
      </c>
      <c r="N118">
        <v>19.100000000000001</v>
      </c>
      <c r="O118">
        <v>49.2</v>
      </c>
      <c r="P118">
        <v>31.7</v>
      </c>
      <c r="Q118">
        <v>60.6</v>
      </c>
      <c r="R118">
        <v>73.099999999999994</v>
      </c>
      <c r="S118">
        <v>46.3</v>
      </c>
      <c r="T118">
        <v>53.7</v>
      </c>
      <c r="U118">
        <v>59.2</v>
      </c>
      <c r="V118">
        <v>52.6</v>
      </c>
      <c r="W118">
        <v>47.4</v>
      </c>
      <c r="X118" t="s">
        <v>2534</v>
      </c>
      <c r="Y118" t="s">
        <v>208</v>
      </c>
      <c r="Z118" t="s">
        <v>2747</v>
      </c>
      <c r="AA118" t="s">
        <v>2120</v>
      </c>
      <c r="AB118" t="s">
        <v>2116</v>
      </c>
      <c r="AC118" t="s">
        <v>2117</v>
      </c>
      <c r="AD118" t="s">
        <v>2116</v>
      </c>
      <c r="AE118" t="s">
        <v>2117</v>
      </c>
      <c r="AF118" t="s">
        <v>2117</v>
      </c>
      <c r="AG118" t="s">
        <v>2116</v>
      </c>
      <c r="AH118" t="s">
        <v>2117</v>
      </c>
      <c r="AI118" t="s">
        <v>2116</v>
      </c>
      <c r="AJ118" t="s">
        <v>2116</v>
      </c>
      <c r="AK118" t="s">
        <v>2117</v>
      </c>
      <c r="AL118" t="s">
        <v>2117</v>
      </c>
      <c r="AM118" t="s">
        <v>2117</v>
      </c>
      <c r="AN118" t="s">
        <v>2116</v>
      </c>
      <c r="AO118" t="s">
        <v>2116</v>
      </c>
      <c r="AP118" t="s">
        <v>2117</v>
      </c>
      <c r="AQ118" t="s">
        <v>2116</v>
      </c>
    </row>
    <row r="119" spans="2:43" x14ac:dyDescent="0.3">
      <c r="B119" t="s">
        <v>482</v>
      </c>
      <c r="C119" t="s">
        <v>122</v>
      </c>
      <c r="D119">
        <v>0.9375</v>
      </c>
      <c r="E119" t="s">
        <v>209</v>
      </c>
      <c r="F119" t="s">
        <v>210</v>
      </c>
      <c r="H119">
        <v>49.3</v>
      </c>
      <c r="I119">
        <v>27.9</v>
      </c>
      <c r="J119">
        <v>22.8</v>
      </c>
      <c r="K119">
        <v>77.2</v>
      </c>
      <c r="L119">
        <v>50.7</v>
      </c>
      <c r="M119">
        <v>72.099999999999994</v>
      </c>
      <c r="N119">
        <v>37.6</v>
      </c>
      <c r="O119">
        <v>44</v>
      </c>
      <c r="P119">
        <v>18.399999999999999</v>
      </c>
      <c r="Q119">
        <v>67.3</v>
      </c>
      <c r="R119">
        <v>73.400000000000006</v>
      </c>
      <c r="S119">
        <v>46.8</v>
      </c>
      <c r="T119">
        <v>53.2</v>
      </c>
      <c r="U119">
        <v>59.4</v>
      </c>
      <c r="V119">
        <v>50.8</v>
      </c>
      <c r="W119">
        <v>49.2</v>
      </c>
      <c r="X119" t="s">
        <v>209</v>
      </c>
      <c r="Y119" t="s">
        <v>210</v>
      </c>
      <c r="Z119" t="s">
        <v>2748</v>
      </c>
      <c r="AA119" t="s">
        <v>462</v>
      </c>
      <c r="AB119" t="s">
        <v>2117</v>
      </c>
      <c r="AC119" t="s">
        <v>2116</v>
      </c>
      <c r="AD119" t="s">
        <v>2116</v>
      </c>
      <c r="AE119" t="s">
        <v>2117</v>
      </c>
      <c r="AF119" t="s">
        <v>2116</v>
      </c>
      <c r="AG119" t="s">
        <v>2117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2117</v>
      </c>
      <c r="AP119" t="s">
        <v>2117</v>
      </c>
      <c r="AQ119" t="s">
        <v>2116</v>
      </c>
    </row>
    <row r="120" spans="2:43" x14ac:dyDescent="0.3">
      <c r="B120" t="s">
        <v>484</v>
      </c>
      <c r="C120" t="s">
        <v>122</v>
      </c>
      <c r="D120">
        <v>0.95833333333333337</v>
      </c>
      <c r="E120" t="s">
        <v>211</v>
      </c>
      <c r="F120" t="s">
        <v>212</v>
      </c>
      <c r="H120">
        <v>33</v>
      </c>
      <c r="I120">
        <v>29.4</v>
      </c>
      <c r="J120">
        <v>37.5</v>
      </c>
      <c r="K120">
        <v>62.5</v>
      </c>
      <c r="L120">
        <v>67</v>
      </c>
      <c r="M120">
        <v>70.599999999999994</v>
      </c>
      <c r="N120">
        <v>32.1</v>
      </c>
      <c r="O120">
        <v>48.1</v>
      </c>
      <c r="P120">
        <v>19.8</v>
      </c>
      <c r="Q120">
        <v>62</v>
      </c>
      <c r="R120">
        <v>74.400000000000006</v>
      </c>
      <c r="S120">
        <v>48</v>
      </c>
      <c r="T120">
        <v>52</v>
      </c>
      <c r="U120">
        <v>57.4</v>
      </c>
      <c r="V120">
        <v>54.1</v>
      </c>
      <c r="W120">
        <v>45.9</v>
      </c>
      <c r="X120" t="s">
        <v>2383</v>
      </c>
      <c r="Y120" t="s">
        <v>212</v>
      </c>
      <c r="Z120" t="s">
        <v>2749</v>
      </c>
      <c r="AA120" t="s">
        <v>453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2116</v>
      </c>
      <c r="AL120" t="s">
        <v>2116</v>
      </c>
      <c r="AM120" t="s">
        <v>2116</v>
      </c>
      <c r="AN120" t="s">
        <v>2117</v>
      </c>
      <c r="AO120" t="s">
        <v>2117</v>
      </c>
      <c r="AP120" t="s">
        <v>2116</v>
      </c>
      <c r="AQ120" t="s">
        <v>2117</v>
      </c>
    </row>
    <row r="121" spans="2:43" x14ac:dyDescent="0.3">
      <c r="B121" t="s">
        <v>463</v>
      </c>
      <c r="C121" t="s">
        <v>490</v>
      </c>
      <c r="D121">
        <v>4.1666666666666664E-2</v>
      </c>
      <c r="E121" t="s">
        <v>491</v>
      </c>
      <c r="F121" t="s">
        <v>492</v>
      </c>
      <c r="H121">
        <v>46</v>
      </c>
      <c r="I121">
        <v>25.3</v>
      </c>
      <c r="J121">
        <v>28.7</v>
      </c>
      <c r="K121">
        <v>71.3</v>
      </c>
      <c r="L121">
        <v>54</v>
      </c>
      <c r="M121">
        <v>74.7</v>
      </c>
      <c r="N121">
        <v>41.7</v>
      </c>
      <c r="O121">
        <v>34.6</v>
      </c>
      <c r="P121">
        <v>23.7</v>
      </c>
      <c r="Q121">
        <v>82.4</v>
      </c>
      <c r="R121">
        <v>87.6</v>
      </c>
      <c r="S121">
        <v>68.5</v>
      </c>
      <c r="T121">
        <v>31.5</v>
      </c>
      <c r="U121">
        <v>37.200000000000003</v>
      </c>
      <c r="V121">
        <v>69.099999999999994</v>
      </c>
      <c r="W121">
        <v>30.9</v>
      </c>
      <c r="X121" t="s">
        <v>491</v>
      </c>
      <c r="Y121" t="s">
        <v>492</v>
      </c>
      <c r="Z121" t="s">
        <v>4011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3">
      <c r="B122" t="s">
        <v>445</v>
      </c>
      <c r="C122" t="s">
        <v>490</v>
      </c>
      <c r="D122">
        <v>6.25E-2</v>
      </c>
      <c r="E122" t="s">
        <v>493</v>
      </c>
      <c r="F122" t="s">
        <v>494</v>
      </c>
      <c r="H122">
        <v>35.299999999999997</v>
      </c>
      <c r="I122">
        <v>25.6</v>
      </c>
      <c r="J122">
        <v>39.1</v>
      </c>
      <c r="K122">
        <v>60.9</v>
      </c>
      <c r="L122">
        <v>64.7</v>
      </c>
      <c r="M122">
        <v>74.400000000000006</v>
      </c>
      <c r="N122">
        <v>33.700000000000003</v>
      </c>
      <c r="O122">
        <v>36.4</v>
      </c>
      <c r="P122">
        <v>30</v>
      </c>
      <c r="Q122">
        <v>80.900000000000006</v>
      </c>
      <c r="R122">
        <v>93.4</v>
      </c>
      <c r="S122">
        <v>80.2</v>
      </c>
      <c r="T122">
        <v>19.8</v>
      </c>
      <c r="U122">
        <v>24.3</v>
      </c>
      <c r="V122">
        <v>79.2</v>
      </c>
      <c r="W122">
        <v>20.8</v>
      </c>
      <c r="X122" t="s">
        <v>493</v>
      </c>
      <c r="Y122" t="s">
        <v>2785</v>
      </c>
      <c r="Z122" t="s">
        <v>4012</v>
      </c>
      <c r="AA122" t="s">
        <v>2120</v>
      </c>
      <c r="AB122" t="s">
        <v>2116</v>
      </c>
      <c r="AC122" t="s">
        <v>2117</v>
      </c>
      <c r="AD122" t="s">
        <v>2116</v>
      </c>
      <c r="AE122" t="s">
        <v>2117</v>
      </c>
      <c r="AF122" t="s">
        <v>2117</v>
      </c>
      <c r="AG122" t="s">
        <v>2116</v>
      </c>
      <c r="AH122" t="s">
        <v>2116</v>
      </c>
      <c r="AI122" t="s">
        <v>2117</v>
      </c>
      <c r="AJ122" t="s">
        <v>2116</v>
      </c>
      <c r="AK122" t="s">
        <v>2117</v>
      </c>
      <c r="AL122" t="s">
        <v>2117</v>
      </c>
      <c r="AM122" t="s">
        <v>2117</v>
      </c>
      <c r="AN122" t="s">
        <v>2116</v>
      </c>
      <c r="AO122" t="s">
        <v>2116</v>
      </c>
      <c r="AP122" t="s">
        <v>2117</v>
      </c>
      <c r="AQ122" t="s">
        <v>2116</v>
      </c>
    </row>
    <row r="123" spans="2:43" x14ac:dyDescent="0.3">
      <c r="B123" t="s">
        <v>464</v>
      </c>
      <c r="C123" t="s">
        <v>490</v>
      </c>
      <c r="D123">
        <v>6.25E-2</v>
      </c>
      <c r="E123" t="s">
        <v>24</v>
      </c>
      <c r="F123" t="s">
        <v>495</v>
      </c>
      <c r="H123">
        <v>12.8</v>
      </c>
      <c r="I123">
        <v>24.3</v>
      </c>
      <c r="J123">
        <v>62.9</v>
      </c>
      <c r="K123">
        <v>37.1</v>
      </c>
      <c r="L123">
        <v>87.2</v>
      </c>
      <c r="M123">
        <v>75.7</v>
      </c>
      <c r="N123">
        <v>16.600000000000001</v>
      </c>
      <c r="O123">
        <v>34.4</v>
      </c>
      <c r="P123">
        <v>49</v>
      </c>
      <c r="Q123">
        <v>81</v>
      </c>
      <c r="R123">
        <v>91.8</v>
      </c>
      <c r="S123">
        <v>76.900000000000006</v>
      </c>
      <c r="T123">
        <v>23.1</v>
      </c>
      <c r="U123">
        <v>30.3</v>
      </c>
      <c r="V123">
        <v>68.7</v>
      </c>
      <c r="W123">
        <v>31.3</v>
      </c>
      <c r="X123" t="s">
        <v>24</v>
      </c>
      <c r="Y123" t="s">
        <v>495</v>
      </c>
      <c r="Z123" t="s">
        <v>4013</v>
      </c>
      <c r="AA123" t="s">
        <v>4014</v>
      </c>
      <c r="AB123" t="s">
        <v>2116</v>
      </c>
      <c r="AC123" t="s">
        <v>2116</v>
      </c>
      <c r="AD123" t="s">
        <v>2117</v>
      </c>
      <c r="AE123" t="s">
        <v>2116</v>
      </c>
      <c r="AF123" t="s">
        <v>2117</v>
      </c>
      <c r="AG123" t="s">
        <v>2117</v>
      </c>
      <c r="AH123" t="s">
        <v>2116</v>
      </c>
      <c r="AI123" t="s">
        <v>2116</v>
      </c>
      <c r="AJ123" t="s">
        <v>2117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2116</v>
      </c>
      <c r="AQ123" t="s">
        <v>2117</v>
      </c>
    </row>
    <row r="124" spans="2:43" x14ac:dyDescent="0.3">
      <c r="B124" t="s">
        <v>464</v>
      </c>
      <c r="C124" t="s">
        <v>490</v>
      </c>
      <c r="D124">
        <v>6.25E-2</v>
      </c>
      <c r="E124" t="s">
        <v>496</v>
      </c>
      <c r="F124" t="s">
        <v>23</v>
      </c>
      <c r="H124">
        <v>39</v>
      </c>
      <c r="I124">
        <v>25.4</v>
      </c>
      <c r="J124">
        <v>35.6</v>
      </c>
      <c r="K124">
        <v>64.400000000000006</v>
      </c>
      <c r="L124">
        <v>61</v>
      </c>
      <c r="M124">
        <v>74.599999999999994</v>
      </c>
      <c r="N124">
        <v>32.799999999999997</v>
      </c>
      <c r="O124">
        <v>37.1</v>
      </c>
      <c r="P124">
        <v>30.2</v>
      </c>
      <c r="Q124">
        <v>79.8</v>
      </c>
      <c r="R124">
        <v>91.4</v>
      </c>
      <c r="S124">
        <v>75.900000000000006</v>
      </c>
      <c r="T124">
        <v>24.1</v>
      </c>
      <c r="U124">
        <v>29</v>
      </c>
      <c r="V124">
        <v>75.7</v>
      </c>
      <c r="W124">
        <v>24.3</v>
      </c>
      <c r="X124" t="s">
        <v>496</v>
      </c>
      <c r="Y124" t="s">
        <v>23</v>
      </c>
      <c r="Z124" t="s">
        <v>4015</v>
      </c>
      <c r="AA124" t="s">
        <v>447</v>
      </c>
      <c r="AB124" t="s">
        <v>2116</v>
      </c>
      <c r="AC124" t="s">
        <v>2117</v>
      </c>
      <c r="AD124" t="s">
        <v>2116</v>
      </c>
      <c r="AE124" t="s">
        <v>2117</v>
      </c>
      <c r="AF124" t="s">
        <v>2117</v>
      </c>
      <c r="AG124" t="s">
        <v>2116</v>
      </c>
      <c r="AH124" t="s">
        <v>2116</v>
      </c>
      <c r="AI124" t="s">
        <v>2117</v>
      </c>
      <c r="AJ124" t="s">
        <v>2116</v>
      </c>
      <c r="AK124" t="s">
        <v>2116</v>
      </c>
      <c r="AL124" t="s">
        <v>2116</v>
      </c>
      <c r="AM124" t="s">
        <v>2116</v>
      </c>
      <c r="AN124" t="s">
        <v>2117</v>
      </c>
      <c r="AO124" t="s">
        <v>2117</v>
      </c>
      <c r="AP124" t="s">
        <v>2116</v>
      </c>
      <c r="AQ124" t="s">
        <v>2117</v>
      </c>
    </row>
    <row r="125" spans="2:43" x14ac:dyDescent="0.3">
      <c r="B125" t="s">
        <v>445</v>
      </c>
      <c r="C125" t="s">
        <v>490</v>
      </c>
      <c r="D125">
        <v>8.3333333333333329E-2</v>
      </c>
      <c r="E125" t="s">
        <v>497</v>
      </c>
      <c r="F125" t="s">
        <v>22</v>
      </c>
      <c r="H125">
        <v>44.6</v>
      </c>
      <c r="I125">
        <v>25.3</v>
      </c>
      <c r="J125">
        <v>30.1</v>
      </c>
      <c r="K125">
        <v>69.900000000000006</v>
      </c>
      <c r="L125">
        <v>55.4</v>
      </c>
      <c r="M125">
        <v>74.7</v>
      </c>
      <c r="N125">
        <v>42.7</v>
      </c>
      <c r="O125">
        <v>39.299999999999997</v>
      </c>
      <c r="P125">
        <v>18</v>
      </c>
      <c r="Q125">
        <v>73.7</v>
      </c>
      <c r="R125">
        <v>88.7</v>
      </c>
      <c r="S125">
        <v>70.400000000000006</v>
      </c>
      <c r="T125">
        <v>29.6</v>
      </c>
      <c r="U125">
        <v>35</v>
      </c>
      <c r="V125">
        <v>70.900000000000006</v>
      </c>
      <c r="W125">
        <v>29.1</v>
      </c>
      <c r="X125" t="s">
        <v>497</v>
      </c>
      <c r="Y125" t="s">
        <v>22</v>
      </c>
      <c r="Z125" t="s">
        <v>4016</v>
      </c>
      <c r="AA125" t="s">
        <v>460</v>
      </c>
      <c r="AB125" t="s">
        <v>2116</v>
      </c>
      <c r="AC125" t="s">
        <v>2116</v>
      </c>
      <c r="AD125" t="s">
        <v>2117</v>
      </c>
      <c r="AE125" t="s">
        <v>2116</v>
      </c>
      <c r="AF125" t="s">
        <v>2117</v>
      </c>
      <c r="AG125" t="s">
        <v>2117</v>
      </c>
      <c r="AH125" t="s">
        <v>2116</v>
      </c>
      <c r="AI125" t="s">
        <v>2116</v>
      </c>
      <c r="AJ125" t="s">
        <v>2117</v>
      </c>
      <c r="AK125" t="s">
        <v>2117</v>
      </c>
      <c r="AL125" t="s">
        <v>2117</v>
      </c>
      <c r="AM125" t="s">
        <v>2117</v>
      </c>
      <c r="AN125" t="s">
        <v>2116</v>
      </c>
      <c r="AO125" t="s">
        <v>2117</v>
      </c>
      <c r="AP125" t="s">
        <v>2117</v>
      </c>
      <c r="AQ125" t="s">
        <v>2116</v>
      </c>
    </row>
    <row r="126" spans="2:43" x14ac:dyDescent="0.3">
      <c r="B126" t="s">
        <v>498</v>
      </c>
      <c r="C126" t="s">
        <v>490</v>
      </c>
      <c r="D126">
        <v>8.3333333333333329E-2</v>
      </c>
      <c r="E126" t="s">
        <v>499</v>
      </c>
      <c r="F126" t="s">
        <v>500</v>
      </c>
      <c r="H126">
        <v>44.7</v>
      </c>
      <c r="I126">
        <v>25.8</v>
      </c>
      <c r="J126">
        <v>29.4</v>
      </c>
      <c r="K126">
        <v>70.599999999999994</v>
      </c>
      <c r="L126">
        <v>55.3</v>
      </c>
      <c r="M126">
        <v>74.2</v>
      </c>
      <c r="N126">
        <v>41.5</v>
      </c>
      <c r="O126">
        <v>38.799999999999997</v>
      </c>
      <c r="P126">
        <v>19.7</v>
      </c>
      <c r="Q126">
        <v>75</v>
      </c>
      <c r="R126">
        <v>85.5</v>
      </c>
      <c r="S126">
        <v>64.7</v>
      </c>
      <c r="T126">
        <v>35.299999999999997</v>
      </c>
      <c r="U126">
        <v>41</v>
      </c>
      <c r="V126">
        <v>66.400000000000006</v>
      </c>
      <c r="W126">
        <v>33.6</v>
      </c>
      <c r="X126" t="s">
        <v>499</v>
      </c>
      <c r="Y126" t="s">
        <v>500</v>
      </c>
      <c r="Z126" t="s">
        <v>4017</v>
      </c>
      <c r="AA126" t="s">
        <v>453</v>
      </c>
      <c r="AB126" t="s">
        <v>2117</v>
      </c>
      <c r="AC126" t="s">
        <v>2116</v>
      </c>
      <c r="AD126" t="s">
        <v>2116</v>
      </c>
      <c r="AE126" t="s">
        <v>2117</v>
      </c>
      <c r="AF126" t="s">
        <v>2116</v>
      </c>
      <c r="AG126" t="s">
        <v>2117</v>
      </c>
      <c r="AH126" t="s">
        <v>2117</v>
      </c>
      <c r="AI126" t="s">
        <v>2116</v>
      </c>
      <c r="AJ126" t="s">
        <v>2116</v>
      </c>
      <c r="AK126" t="s">
        <v>2117</v>
      </c>
      <c r="AL126" t="s">
        <v>2116</v>
      </c>
      <c r="AM126" t="s">
        <v>2116</v>
      </c>
      <c r="AN126" t="s">
        <v>2117</v>
      </c>
      <c r="AO126" t="s">
        <v>2117</v>
      </c>
      <c r="AP126" t="s">
        <v>2116</v>
      </c>
      <c r="AQ126" t="s">
        <v>2117</v>
      </c>
    </row>
    <row r="127" spans="2:43" x14ac:dyDescent="0.3">
      <c r="B127" t="s">
        <v>498</v>
      </c>
      <c r="C127" t="s">
        <v>490</v>
      </c>
      <c r="D127">
        <v>8.3333333333333329E-2</v>
      </c>
      <c r="E127" t="s">
        <v>501</v>
      </c>
      <c r="F127" t="s">
        <v>502</v>
      </c>
      <c r="H127">
        <v>49.8</v>
      </c>
      <c r="I127">
        <v>24.8</v>
      </c>
      <c r="J127">
        <v>25.4</v>
      </c>
      <c r="K127">
        <v>74.599999999999994</v>
      </c>
      <c r="L127">
        <v>50.2</v>
      </c>
      <c r="M127">
        <v>75.2</v>
      </c>
      <c r="N127">
        <v>37</v>
      </c>
      <c r="O127">
        <v>36.799999999999997</v>
      </c>
      <c r="P127">
        <v>26.2</v>
      </c>
      <c r="Q127">
        <v>79.7</v>
      </c>
      <c r="R127">
        <v>88.8</v>
      </c>
      <c r="S127">
        <v>70.8</v>
      </c>
      <c r="T127">
        <v>29.2</v>
      </c>
      <c r="U127">
        <v>35</v>
      </c>
      <c r="V127">
        <v>70.099999999999994</v>
      </c>
      <c r="W127">
        <v>29.9</v>
      </c>
      <c r="X127" t="s">
        <v>2798</v>
      </c>
      <c r="Y127" t="s">
        <v>502</v>
      </c>
      <c r="Z127" t="s">
        <v>4018</v>
      </c>
      <c r="AA127" t="s">
        <v>2120</v>
      </c>
      <c r="AB127" t="s">
        <v>2116</v>
      </c>
      <c r="AC127" t="s">
        <v>2117</v>
      </c>
      <c r="AD127" t="s">
        <v>2116</v>
      </c>
      <c r="AE127" t="s">
        <v>2117</v>
      </c>
      <c r="AF127" t="s">
        <v>2117</v>
      </c>
      <c r="AG127" t="s">
        <v>2116</v>
      </c>
      <c r="AH127" t="s">
        <v>2116</v>
      </c>
      <c r="AI127" t="s">
        <v>2117</v>
      </c>
      <c r="AJ127" t="s">
        <v>2116</v>
      </c>
      <c r="AK127" t="s">
        <v>2117</v>
      </c>
      <c r="AL127" t="s">
        <v>2117</v>
      </c>
      <c r="AM127" t="s">
        <v>2117</v>
      </c>
      <c r="AN127" t="s">
        <v>2116</v>
      </c>
      <c r="AO127" t="s">
        <v>2116</v>
      </c>
      <c r="AP127" t="s">
        <v>2117</v>
      </c>
      <c r="AQ127" t="s">
        <v>2116</v>
      </c>
    </row>
    <row r="128" spans="2:43" x14ac:dyDescent="0.3">
      <c r="B128" t="s">
        <v>472</v>
      </c>
      <c r="C128" t="s">
        <v>490</v>
      </c>
      <c r="D128">
        <v>8.3333333333333329E-2</v>
      </c>
      <c r="E128" t="s">
        <v>503</v>
      </c>
      <c r="F128" t="s">
        <v>504</v>
      </c>
      <c r="H128">
        <v>42.4</v>
      </c>
      <c r="I128">
        <v>25.9</v>
      </c>
      <c r="J128">
        <v>31.6</v>
      </c>
      <c r="K128">
        <v>68.400000000000006</v>
      </c>
      <c r="L128">
        <v>57.6</v>
      </c>
      <c r="M128">
        <v>74.099999999999994</v>
      </c>
      <c r="N128">
        <v>38.4</v>
      </c>
      <c r="O128">
        <v>37.799999999999997</v>
      </c>
      <c r="P128">
        <v>23.8</v>
      </c>
      <c r="Q128">
        <v>77.8</v>
      </c>
      <c r="R128">
        <v>86</v>
      </c>
      <c r="S128">
        <v>65.5</v>
      </c>
      <c r="T128">
        <v>34.5</v>
      </c>
      <c r="U128">
        <v>40.1</v>
      </c>
      <c r="V128">
        <v>67.3</v>
      </c>
      <c r="W128">
        <v>32.700000000000003</v>
      </c>
      <c r="X128" t="s">
        <v>2802</v>
      </c>
      <c r="Y128" t="s">
        <v>2803</v>
      </c>
      <c r="Z128" t="s">
        <v>4019</v>
      </c>
      <c r="AA128" t="s">
        <v>461</v>
      </c>
      <c r="AB128" t="s">
        <v>2116</v>
      </c>
      <c r="AC128" t="s">
        <v>2116</v>
      </c>
      <c r="AD128" t="s">
        <v>2117</v>
      </c>
      <c r="AE128" t="s">
        <v>2116</v>
      </c>
      <c r="AF128" t="s">
        <v>2117</v>
      </c>
      <c r="AG128" t="s">
        <v>2117</v>
      </c>
      <c r="AH128" t="s">
        <v>2117</v>
      </c>
      <c r="AI128" t="s">
        <v>2116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3">
      <c r="B129" t="s">
        <v>498</v>
      </c>
      <c r="C129" t="s">
        <v>490</v>
      </c>
      <c r="D129">
        <v>0.10416666666666667</v>
      </c>
      <c r="E129" t="s">
        <v>505</v>
      </c>
      <c r="F129" t="s">
        <v>506</v>
      </c>
      <c r="H129">
        <v>29.2</v>
      </c>
      <c r="I129">
        <v>28</v>
      </c>
      <c r="J129">
        <v>42.8</v>
      </c>
      <c r="K129">
        <v>57.2</v>
      </c>
      <c r="L129">
        <v>70.8</v>
      </c>
      <c r="M129">
        <v>72</v>
      </c>
      <c r="N129">
        <v>33</v>
      </c>
      <c r="O129">
        <v>39.4</v>
      </c>
      <c r="P129">
        <v>27.6</v>
      </c>
      <c r="Q129">
        <v>76</v>
      </c>
      <c r="R129">
        <v>79</v>
      </c>
      <c r="S129">
        <v>54.4</v>
      </c>
      <c r="T129">
        <v>45.6</v>
      </c>
      <c r="U129">
        <v>51.4</v>
      </c>
      <c r="V129">
        <v>58.6</v>
      </c>
      <c r="W129">
        <v>41.4</v>
      </c>
      <c r="X129" t="s">
        <v>505</v>
      </c>
      <c r="Y129" t="s">
        <v>2799</v>
      </c>
      <c r="Z129" t="s">
        <v>4020</v>
      </c>
      <c r="AA129" t="s">
        <v>453</v>
      </c>
      <c r="AB129" t="s">
        <v>2117</v>
      </c>
      <c r="AC129" t="s">
        <v>2116</v>
      </c>
      <c r="AD129" t="s">
        <v>2116</v>
      </c>
      <c r="AE129" t="s">
        <v>2117</v>
      </c>
      <c r="AF129" t="s">
        <v>2116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2116</v>
      </c>
      <c r="AM129" t="s">
        <v>2116</v>
      </c>
      <c r="AN129" t="s">
        <v>2117</v>
      </c>
      <c r="AO129" t="s">
        <v>2117</v>
      </c>
      <c r="AP129" t="s">
        <v>2116</v>
      </c>
      <c r="AQ129" t="s">
        <v>2117</v>
      </c>
    </row>
    <row r="130" spans="2:43" x14ac:dyDescent="0.3">
      <c r="B130" t="s">
        <v>498</v>
      </c>
      <c r="C130" t="s">
        <v>490</v>
      </c>
      <c r="D130">
        <v>0.10416666666666667</v>
      </c>
      <c r="E130" t="s">
        <v>507</v>
      </c>
      <c r="F130" t="s">
        <v>508</v>
      </c>
      <c r="H130">
        <v>46</v>
      </c>
      <c r="I130">
        <v>26.5</v>
      </c>
      <c r="J130">
        <v>27.5</v>
      </c>
      <c r="K130">
        <v>72.5</v>
      </c>
      <c r="L130">
        <v>54</v>
      </c>
      <c r="M130">
        <v>73.5</v>
      </c>
      <c r="N130">
        <v>34.1</v>
      </c>
      <c r="O130">
        <v>39.6</v>
      </c>
      <c r="P130">
        <v>26.2</v>
      </c>
      <c r="Q130">
        <v>75.5</v>
      </c>
      <c r="R130">
        <v>81.5</v>
      </c>
      <c r="S130">
        <v>58.2</v>
      </c>
      <c r="T130">
        <v>41.8</v>
      </c>
      <c r="U130">
        <v>47.7</v>
      </c>
      <c r="V130">
        <v>61</v>
      </c>
      <c r="W130">
        <v>39</v>
      </c>
      <c r="X130" t="s">
        <v>2800</v>
      </c>
      <c r="Y130" t="s">
        <v>508</v>
      </c>
      <c r="Z130" t="s">
        <v>4021</v>
      </c>
      <c r="AA130" t="s">
        <v>461</v>
      </c>
      <c r="AB130" t="s">
        <v>2116</v>
      </c>
      <c r="AC130" t="s">
        <v>2116</v>
      </c>
      <c r="AD130" t="s">
        <v>2117</v>
      </c>
      <c r="AE130" t="s">
        <v>2116</v>
      </c>
      <c r="AF130" t="s">
        <v>2117</v>
      </c>
      <c r="AG130" t="s">
        <v>2117</v>
      </c>
      <c r="AH130" t="s">
        <v>2116</v>
      </c>
      <c r="AI130" t="s">
        <v>2116</v>
      </c>
      <c r="AJ130" t="s">
        <v>2117</v>
      </c>
      <c r="AK130" t="s">
        <v>2117</v>
      </c>
      <c r="AL130" t="s">
        <v>2117</v>
      </c>
      <c r="AM130" t="s">
        <v>2117</v>
      </c>
      <c r="AN130" t="s">
        <v>2116</v>
      </c>
      <c r="AO130" t="s">
        <v>2116</v>
      </c>
      <c r="AP130" t="s">
        <v>2117</v>
      </c>
      <c r="AQ130" t="s">
        <v>2116</v>
      </c>
    </row>
    <row r="131" spans="2:43" x14ac:dyDescent="0.3">
      <c r="B131" t="s">
        <v>498</v>
      </c>
      <c r="C131" t="s">
        <v>490</v>
      </c>
      <c r="D131">
        <v>0.10416666666666667</v>
      </c>
      <c r="E131" t="s">
        <v>509</v>
      </c>
      <c r="F131" t="s">
        <v>510</v>
      </c>
      <c r="H131">
        <v>10.7</v>
      </c>
      <c r="I131">
        <v>24</v>
      </c>
      <c r="J131">
        <v>65.2</v>
      </c>
      <c r="K131">
        <v>34.799999999999997</v>
      </c>
      <c r="L131">
        <v>89.3</v>
      </c>
      <c r="M131">
        <v>76</v>
      </c>
      <c r="N131">
        <v>12.8</v>
      </c>
      <c r="O131">
        <v>33.1</v>
      </c>
      <c r="P131">
        <v>54.2</v>
      </c>
      <c r="Q131">
        <v>80.7</v>
      </c>
      <c r="R131">
        <v>91.5</v>
      </c>
      <c r="S131">
        <v>76.400000000000006</v>
      </c>
      <c r="T131">
        <v>23.6</v>
      </c>
      <c r="U131">
        <v>31.5</v>
      </c>
      <c r="V131">
        <v>66.2</v>
      </c>
      <c r="W131">
        <v>33.799999999999997</v>
      </c>
      <c r="X131" t="s">
        <v>509</v>
      </c>
      <c r="Y131" t="s">
        <v>1287</v>
      </c>
      <c r="Z131" t="s">
        <v>4022</v>
      </c>
      <c r="AA131" t="s">
        <v>4023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2117</v>
      </c>
      <c r="AI131" t="s">
        <v>2116</v>
      </c>
      <c r="AJ131" t="s">
        <v>2116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t="s">
        <v>445</v>
      </c>
      <c r="C132" t="s">
        <v>490</v>
      </c>
      <c r="D132">
        <v>0.14583333333333334</v>
      </c>
      <c r="E132" t="s">
        <v>511</v>
      </c>
      <c r="F132" t="s">
        <v>512</v>
      </c>
      <c r="H132">
        <v>49</v>
      </c>
      <c r="I132">
        <v>25.1</v>
      </c>
      <c r="J132">
        <v>25.9</v>
      </c>
      <c r="K132">
        <v>74.099999999999994</v>
      </c>
      <c r="L132">
        <v>51</v>
      </c>
      <c r="M132">
        <v>74.900000000000006</v>
      </c>
      <c r="N132">
        <v>30.6</v>
      </c>
      <c r="O132">
        <v>41.7</v>
      </c>
      <c r="P132">
        <v>27.7</v>
      </c>
      <c r="Q132">
        <v>72.5</v>
      </c>
      <c r="R132">
        <v>86.9</v>
      </c>
      <c r="S132">
        <v>67.2</v>
      </c>
      <c r="T132">
        <v>32.799999999999997</v>
      </c>
      <c r="U132">
        <v>38.700000000000003</v>
      </c>
      <c r="V132">
        <v>67.400000000000006</v>
      </c>
      <c r="W132">
        <v>32.6</v>
      </c>
      <c r="X132" t="s">
        <v>511</v>
      </c>
      <c r="Y132" t="s">
        <v>512</v>
      </c>
      <c r="Z132" t="s">
        <v>4024</v>
      </c>
      <c r="AA132" t="s">
        <v>459</v>
      </c>
      <c r="AB132" t="s">
        <v>2116</v>
      </c>
      <c r="AC132" t="s">
        <v>2117</v>
      </c>
      <c r="AD132" t="s">
        <v>2116</v>
      </c>
      <c r="AE132" t="s">
        <v>2117</v>
      </c>
      <c r="AF132" t="s">
        <v>2117</v>
      </c>
      <c r="AG132" t="s">
        <v>2116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2116</v>
      </c>
      <c r="AN132" t="s">
        <v>2117</v>
      </c>
      <c r="AO132" t="s">
        <v>2117</v>
      </c>
      <c r="AP132" t="s">
        <v>2117</v>
      </c>
      <c r="AQ132" t="s">
        <v>2116</v>
      </c>
    </row>
    <row r="133" spans="2:43" x14ac:dyDescent="0.3">
      <c r="B133" t="s">
        <v>463</v>
      </c>
      <c r="C133" t="s">
        <v>490</v>
      </c>
      <c r="D133">
        <v>0.14583333333333334</v>
      </c>
      <c r="E133" t="s">
        <v>513</v>
      </c>
      <c r="F133" t="s">
        <v>514</v>
      </c>
      <c r="H133">
        <v>36</v>
      </c>
      <c r="I133">
        <v>25.7</v>
      </c>
      <c r="J133">
        <v>38.299999999999997</v>
      </c>
      <c r="K133">
        <v>61.7</v>
      </c>
      <c r="L133">
        <v>64</v>
      </c>
      <c r="M133">
        <v>74.3</v>
      </c>
      <c r="N133">
        <v>33.5</v>
      </c>
      <c r="O133">
        <v>34.4</v>
      </c>
      <c r="P133">
        <v>32.1</v>
      </c>
      <c r="Q133">
        <v>84</v>
      </c>
      <c r="R133">
        <v>89.1</v>
      </c>
      <c r="S133">
        <v>71.3</v>
      </c>
      <c r="T133">
        <v>28.7</v>
      </c>
      <c r="U133">
        <v>33.9</v>
      </c>
      <c r="V133">
        <v>72.099999999999994</v>
      </c>
      <c r="W133">
        <v>27.9</v>
      </c>
      <c r="X133" t="s">
        <v>513</v>
      </c>
      <c r="Y133" t="s">
        <v>514</v>
      </c>
      <c r="Z133" t="s">
        <v>4025</v>
      </c>
      <c r="AA133" t="s">
        <v>456</v>
      </c>
      <c r="AB133" t="s">
        <v>2116</v>
      </c>
      <c r="AC133" t="s">
        <v>2116</v>
      </c>
      <c r="AD133" t="s">
        <v>2117</v>
      </c>
      <c r="AE133" t="s">
        <v>2116</v>
      </c>
      <c r="AF133" t="s">
        <v>2117</v>
      </c>
      <c r="AG133" t="s">
        <v>2117</v>
      </c>
      <c r="AH133" t="s">
        <v>2116</v>
      </c>
      <c r="AI133" t="s">
        <v>2117</v>
      </c>
      <c r="AJ133" t="s">
        <v>2116</v>
      </c>
      <c r="AK133" t="s">
        <v>2116</v>
      </c>
      <c r="AL133" t="s">
        <v>2116</v>
      </c>
      <c r="AM133" t="s">
        <v>2116</v>
      </c>
      <c r="AN133" t="s">
        <v>2117</v>
      </c>
      <c r="AO133" t="s">
        <v>2117</v>
      </c>
      <c r="AP133" t="s">
        <v>2116</v>
      </c>
      <c r="AQ133" t="s">
        <v>2117</v>
      </c>
    </row>
    <row r="134" spans="2:43" x14ac:dyDescent="0.3">
      <c r="B134" t="s">
        <v>463</v>
      </c>
      <c r="C134" t="s">
        <v>490</v>
      </c>
      <c r="D134">
        <v>0.14583333333333334</v>
      </c>
      <c r="E134" t="s">
        <v>515</v>
      </c>
      <c r="F134" t="s">
        <v>516</v>
      </c>
      <c r="H134">
        <v>48.3</v>
      </c>
      <c r="I134">
        <v>24.9</v>
      </c>
      <c r="J134">
        <v>26.8</v>
      </c>
      <c r="K134">
        <v>73.2</v>
      </c>
      <c r="L134">
        <v>51.7</v>
      </c>
      <c r="M134">
        <v>75.099999999999994</v>
      </c>
      <c r="N134">
        <v>37.799999999999997</v>
      </c>
      <c r="O134">
        <v>35.5</v>
      </c>
      <c r="P134">
        <v>26.7</v>
      </c>
      <c r="Q134">
        <v>81.7</v>
      </c>
      <c r="R134">
        <v>89.1</v>
      </c>
      <c r="S134">
        <v>71.2</v>
      </c>
      <c r="T134">
        <v>28.8</v>
      </c>
      <c r="U134">
        <v>34.4</v>
      </c>
      <c r="V134">
        <v>70.8</v>
      </c>
      <c r="W134">
        <v>29.2</v>
      </c>
      <c r="X134" t="s">
        <v>515</v>
      </c>
      <c r="Y134" t="s">
        <v>2795</v>
      </c>
      <c r="Z134" t="s">
        <v>4026</v>
      </c>
      <c r="AA134" t="s">
        <v>453</v>
      </c>
      <c r="AB134" t="s">
        <v>2117</v>
      </c>
      <c r="AC134" t="s">
        <v>2116</v>
      </c>
      <c r="AD134" t="s">
        <v>2116</v>
      </c>
      <c r="AE134" t="s">
        <v>2117</v>
      </c>
      <c r="AF134" t="s">
        <v>2116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3">
      <c r="B135" t="s">
        <v>471</v>
      </c>
      <c r="C135" t="s">
        <v>490</v>
      </c>
      <c r="D135">
        <v>0.16666666666666666</v>
      </c>
      <c r="E135" t="s">
        <v>517</v>
      </c>
      <c r="F135" t="s">
        <v>518</v>
      </c>
      <c r="H135">
        <v>27.1</v>
      </c>
      <c r="I135">
        <v>28.9</v>
      </c>
      <c r="J135">
        <v>44</v>
      </c>
      <c r="K135">
        <v>56</v>
      </c>
      <c r="L135">
        <v>72.900000000000006</v>
      </c>
      <c r="M135">
        <v>71.099999999999994</v>
      </c>
      <c r="N135">
        <v>24.5</v>
      </c>
      <c r="O135">
        <v>42.5</v>
      </c>
      <c r="P135">
        <v>33</v>
      </c>
      <c r="Q135">
        <v>71.3</v>
      </c>
      <c r="R135">
        <v>75.7</v>
      </c>
      <c r="S135">
        <v>49.8</v>
      </c>
      <c r="T135">
        <v>50.2</v>
      </c>
      <c r="U135">
        <v>56.1</v>
      </c>
      <c r="V135">
        <v>54.6</v>
      </c>
      <c r="W135">
        <v>45.4</v>
      </c>
      <c r="X135" t="s">
        <v>2786</v>
      </c>
      <c r="Y135" t="s">
        <v>518</v>
      </c>
      <c r="Z135" t="s">
        <v>4027</v>
      </c>
      <c r="AA135" t="s">
        <v>462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2116</v>
      </c>
      <c r="AJ135" t="s">
        <v>2117</v>
      </c>
      <c r="AK135" t="s">
        <v>2117</v>
      </c>
      <c r="AL135" t="s">
        <v>2117</v>
      </c>
      <c r="AM135" t="s">
        <v>2117</v>
      </c>
      <c r="AN135" t="s">
        <v>2116</v>
      </c>
      <c r="AO135" t="s">
        <v>2117</v>
      </c>
      <c r="AP135" t="s">
        <v>2117</v>
      </c>
      <c r="AQ135" t="s">
        <v>2116</v>
      </c>
    </row>
    <row r="136" spans="2:43" x14ac:dyDescent="0.3">
      <c r="B136" t="s">
        <v>472</v>
      </c>
      <c r="C136" t="s">
        <v>490</v>
      </c>
      <c r="D136">
        <v>0.16666666666666666</v>
      </c>
      <c r="E136" t="s">
        <v>519</v>
      </c>
      <c r="F136" t="s">
        <v>520</v>
      </c>
      <c r="H136">
        <v>39.6</v>
      </c>
      <c r="I136">
        <v>27</v>
      </c>
      <c r="J136">
        <v>33.4</v>
      </c>
      <c r="K136">
        <v>66.599999999999994</v>
      </c>
      <c r="L136">
        <v>60.4</v>
      </c>
      <c r="M136">
        <v>73</v>
      </c>
      <c r="N136">
        <v>32.1</v>
      </c>
      <c r="O136">
        <v>41.3</v>
      </c>
      <c r="P136">
        <v>26.6</v>
      </c>
      <c r="Q136">
        <v>73.099999999999994</v>
      </c>
      <c r="R136">
        <v>82.1</v>
      </c>
      <c r="S136">
        <v>59.1</v>
      </c>
      <c r="T136">
        <v>40.9</v>
      </c>
      <c r="U136">
        <v>46.5</v>
      </c>
      <c r="V136">
        <v>62.7</v>
      </c>
      <c r="W136">
        <v>37.299999999999997</v>
      </c>
      <c r="X136" t="s">
        <v>519</v>
      </c>
      <c r="Y136" t="s">
        <v>520</v>
      </c>
      <c r="Z136" t="s">
        <v>4028</v>
      </c>
      <c r="AA136" t="s">
        <v>449</v>
      </c>
      <c r="AB136" t="s">
        <v>2116</v>
      </c>
      <c r="AC136" t="s">
        <v>2116</v>
      </c>
      <c r="AD136" t="s">
        <v>2117</v>
      </c>
      <c r="AE136" t="s">
        <v>2116</v>
      </c>
      <c r="AF136" t="s">
        <v>2117</v>
      </c>
      <c r="AG136" t="s">
        <v>2117</v>
      </c>
      <c r="AH136" t="s">
        <v>2116</v>
      </c>
      <c r="AI136" t="s">
        <v>2117</v>
      </c>
      <c r="AJ136" t="s">
        <v>2116</v>
      </c>
      <c r="AK136" t="s">
        <v>2116</v>
      </c>
      <c r="AL136" t="s">
        <v>2117</v>
      </c>
      <c r="AM136" t="s">
        <v>2116</v>
      </c>
      <c r="AN136" t="s">
        <v>2117</v>
      </c>
      <c r="AO136" t="s">
        <v>2117</v>
      </c>
      <c r="AP136" t="s">
        <v>2116</v>
      </c>
      <c r="AQ136" t="s">
        <v>2117</v>
      </c>
    </row>
    <row r="137" spans="2:43" x14ac:dyDescent="0.3">
      <c r="B137" t="s">
        <v>521</v>
      </c>
      <c r="C137" t="s">
        <v>490</v>
      </c>
      <c r="D137">
        <v>0.16666666666666666</v>
      </c>
      <c r="E137" t="s">
        <v>522</v>
      </c>
      <c r="F137" t="s">
        <v>523</v>
      </c>
      <c r="H137">
        <v>45.5</v>
      </c>
      <c r="I137">
        <v>25.2</v>
      </c>
      <c r="J137">
        <v>29.3</v>
      </c>
      <c r="K137">
        <v>70.7</v>
      </c>
      <c r="L137">
        <v>54.5</v>
      </c>
      <c r="M137">
        <v>74.8</v>
      </c>
      <c r="N137">
        <v>39.299999999999997</v>
      </c>
      <c r="O137">
        <v>35.6</v>
      </c>
      <c r="P137">
        <v>25.1</v>
      </c>
      <c r="Q137">
        <v>81.3</v>
      </c>
      <c r="R137">
        <v>89.1</v>
      </c>
      <c r="S137">
        <v>71.2</v>
      </c>
      <c r="T137">
        <v>28.8</v>
      </c>
      <c r="U137">
        <v>34.200000000000003</v>
      </c>
      <c r="V137">
        <v>71.400000000000006</v>
      </c>
      <c r="W137">
        <v>28.6</v>
      </c>
      <c r="X137" t="s">
        <v>522</v>
      </c>
      <c r="Y137" t="s">
        <v>523</v>
      </c>
      <c r="Z137" t="s">
        <v>4029</v>
      </c>
      <c r="AA137" t="s">
        <v>2171</v>
      </c>
      <c r="AB137" t="s">
        <v>2117</v>
      </c>
      <c r="AC137" t="s">
        <v>2116</v>
      </c>
      <c r="AD137" t="s">
        <v>2116</v>
      </c>
      <c r="AE137" t="s">
        <v>2117</v>
      </c>
      <c r="AF137" t="s">
        <v>2116</v>
      </c>
      <c r="AG137" t="s">
        <v>2117</v>
      </c>
      <c r="AH137" t="s">
        <v>2117</v>
      </c>
      <c r="AI137" t="s">
        <v>2116</v>
      </c>
      <c r="AJ137" t="s">
        <v>2116</v>
      </c>
      <c r="AK137" t="s">
        <v>2117</v>
      </c>
      <c r="AL137" t="s">
        <v>2117</v>
      </c>
      <c r="AM137" t="s">
        <v>2117</v>
      </c>
      <c r="AN137" t="s">
        <v>2116</v>
      </c>
      <c r="AO137" t="s">
        <v>2116</v>
      </c>
      <c r="AP137" t="s">
        <v>2116</v>
      </c>
      <c r="AQ137" t="s">
        <v>2117</v>
      </c>
    </row>
    <row r="138" spans="2:43" x14ac:dyDescent="0.3">
      <c r="B138" t="s">
        <v>521</v>
      </c>
      <c r="C138" t="s">
        <v>490</v>
      </c>
      <c r="D138">
        <v>0.16666666666666666</v>
      </c>
      <c r="E138" t="s">
        <v>524</v>
      </c>
      <c r="F138" t="s">
        <v>525</v>
      </c>
      <c r="H138">
        <v>60</v>
      </c>
      <c r="I138">
        <v>23.3</v>
      </c>
      <c r="J138">
        <v>16.7</v>
      </c>
      <c r="K138">
        <v>83.3</v>
      </c>
      <c r="L138">
        <v>40</v>
      </c>
      <c r="M138">
        <v>76.7</v>
      </c>
      <c r="N138">
        <v>56.5</v>
      </c>
      <c r="O138">
        <v>30.6</v>
      </c>
      <c r="P138">
        <v>12.9</v>
      </c>
      <c r="Q138">
        <v>82.7</v>
      </c>
      <c r="R138">
        <v>88.7</v>
      </c>
      <c r="S138">
        <v>70.7</v>
      </c>
      <c r="T138">
        <v>29.3</v>
      </c>
      <c r="U138">
        <v>36.4</v>
      </c>
      <c r="V138">
        <v>66</v>
      </c>
      <c r="W138">
        <v>34</v>
      </c>
      <c r="X138" t="s">
        <v>2804</v>
      </c>
      <c r="Y138" t="s">
        <v>525</v>
      </c>
      <c r="Z138" t="s">
        <v>4030</v>
      </c>
      <c r="AA138" t="s">
        <v>447</v>
      </c>
      <c r="AB138" t="s">
        <v>2116</v>
      </c>
      <c r="AC138" t="s">
        <v>2117</v>
      </c>
      <c r="AD138" t="s">
        <v>2116</v>
      </c>
      <c r="AE138" t="s">
        <v>2117</v>
      </c>
      <c r="AF138" t="s">
        <v>2117</v>
      </c>
      <c r="AG138" t="s">
        <v>2116</v>
      </c>
      <c r="AH138" t="s">
        <v>2116</v>
      </c>
      <c r="AI138" t="s">
        <v>2117</v>
      </c>
      <c r="AJ138" t="s">
        <v>2116</v>
      </c>
      <c r="AK138" t="s">
        <v>2116</v>
      </c>
      <c r="AL138" t="s">
        <v>2116</v>
      </c>
      <c r="AM138" t="s">
        <v>2116</v>
      </c>
      <c r="AN138" t="s">
        <v>2117</v>
      </c>
      <c r="AO138" t="s">
        <v>2117</v>
      </c>
      <c r="AP138" t="s">
        <v>2116</v>
      </c>
      <c r="AQ138" t="s">
        <v>2117</v>
      </c>
    </row>
    <row r="139" spans="2:43" x14ac:dyDescent="0.3">
      <c r="B139" t="s">
        <v>521</v>
      </c>
      <c r="C139" t="s">
        <v>490</v>
      </c>
      <c r="D139">
        <v>0.16666666666666666</v>
      </c>
      <c r="E139" t="s">
        <v>526</v>
      </c>
      <c r="F139" t="s">
        <v>393</v>
      </c>
      <c r="H139">
        <v>41.1</v>
      </c>
      <c r="I139">
        <v>25.3</v>
      </c>
      <c r="J139">
        <v>33.6</v>
      </c>
      <c r="K139">
        <v>66.400000000000006</v>
      </c>
      <c r="L139">
        <v>58.9</v>
      </c>
      <c r="M139">
        <v>74.7</v>
      </c>
      <c r="N139">
        <v>37.700000000000003</v>
      </c>
      <c r="O139">
        <v>34.299999999999997</v>
      </c>
      <c r="P139">
        <v>28.1</v>
      </c>
      <c r="Q139">
        <v>83.8</v>
      </c>
      <c r="R139">
        <v>92</v>
      </c>
      <c r="S139">
        <v>77</v>
      </c>
      <c r="T139">
        <v>23</v>
      </c>
      <c r="U139">
        <v>27.8</v>
      </c>
      <c r="V139">
        <v>76.5</v>
      </c>
      <c r="W139">
        <v>23.5</v>
      </c>
      <c r="X139" t="s">
        <v>2805</v>
      </c>
      <c r="Y139" t="s">
        <v>393</v>
      </c>
      <c r="Z139" t="s">
        <v>4031</v>
      </c>
      <c r="AA139" t="s">
        <v>449</v>
      </c>
      <c r="AB139" t="s">
        <v>2116</v>
      </c>
      <c r="AC139" t="s">
        <v>2116</v>
      </c>
      <c r="AD139" t="s">
        <v>2117</v>
      </c>
      <c r="AE139" t="s">
        <v>2116</v>
      </c>
      <c r="AF139" t="s">
        <v>2117</v>
      </c>
      <c r="AG139" t="s">
        <v>2117</v>
      </c>
      <c r="AH139" t="s">
        <v>2116</v>
      </c>
      <c r="AI139" t="s">
        <v>2116</v>
      </c>
      <c r="AJ139" t="s">
        <v>2117</v>
      </c>
      <c r="AK139" t="s">
        <v>2117</v>
      </c>
      <c r="AL139" t="s">
        <v>2117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3">
      <c r="B140" t="s">
        <v>521</v>
      </c>
      <c r="C140" t="s">
        <v>490</v>
      </c>
      <c r="D140">
        <v>0.16666666666666666</v>
      </c>
      <c r="E140" t="s">
        <v>527</v>
      </c>
      <c r="F140" t="s">
        <v>528</v>
      </c>
      <c r="H140">
        <v>54.4</v>
      </c>
      <c r="I140">
        <v>24.4</v>
      </c>
      <c r="J140">
        <v>21.2</v>
      </c>
      <c r="K140">
        <v>78.8</v>
      </c>
      <c r="L140">
        <v>45.6</v>
      </c>
      <c r="M140">
        <v>75.599999999999994</v>
      </c>
      <c r="N140">
        <v>41.6</v>
      </c>
      <c r="O140">
        <v>34.299999999999997</v>
      </c>
      <c r="P140">
        <v>24.1</v>
      </c>
      <c r="Q140">
        <v>82.9</v>
      </c>
      <c r="R140">
        <v>92.2</v>
      </c>
      <c r="S140">
        <v>77.7</v>
      </c>
      <c r="T140">
        <v>22.3</v>
      </c>
      <c r="U140">
        <v>27.9</v>
      </c>
      <c r="V140">
        <v>74.2</v>
      </c>
      <c r="W140">
        <v>25.8</v>
      </c>
      <c r="X140" t="s">
        <v>2807</v>
      </c>
      <c r="Y140" t="s">
        <v>528</v>
      </c>
      <c r="Z140" t="s">
        <v>4032</v>
      </c>
      <c r="AA140" t="s">
        <v>459</v>
      </c>
      <c r="AB140" t="s">
        <v>2116</v>
      </c>
      <c r="AC140" t="s">
        <v>2117</v>
      </c>
      <c r="AD140" t="s">
        <v>2116</v>
      </c>
      <c r="AE140" t="s">
        <v>2117</v>
      </c>
      <c r="AF140" t="s">
        <v>2117</v>
      </c>
      <c r="AG140" t="s">
        <v>2116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2117</v>
      </c>
      <c r="AQ140" t="s">
        <v>2116</v>
      </c>
    </row>
    <row r="141" spans="2:43" x14ac:dyDescent="0.3">
      <c r="B141" t="s">
        <v>521</v>
      </c>
      <c r="C141" t="s">
        <v>490</v>
      </c>
      <c r="D141">
        <v>0.16666666666666666</v>
      </c>
      <c r="E141" t="s">
        <v>529</v>
      </c>
      <c r="F141" t="s">
        <v>530</v>
      </c>
      <c r="H141">
        <v>39.299999999999997</v>
      </c>
      <c r="I141">
        <v>25.5</v>
      </c>
      <c r="J141">
        <v>35.200000000000003</v>
      </c>
      <c r="K141">
        <v>64.8</v>
      </c>
      <c r="L141">
        <v>60.7</v>
      </c>
      <c r="M141">
        <v>74.5</v>
      </c>
      <c r="N141">
        <v>32.4</v>
      </c>
      <c r="O141">
        <v>36</v>
      </c>
      <c r="P141">
        <v>31.5</v>
      </c>
      <c r="Q141">
        <v>81.5</v>
      </c>
      <c r="R141">
        <v>89.7</v>
      </c>
      <c r="S141">
        <v>72.400000000000006</v>
      </c>
      <c r="T141">
        <v>27.6</v>
      </c>
      <c r="U141">
        <v>32.700000000000003</v>
      </c>
      <c r="V141">
        <v>73</v>
      </c>
      <c r="W141">
        <v>27</v>
      </c>
      <c r="X141" t="s">
        <v>529</v>
      </c>
      <c r="Y141" t="s">
        <v>2808</v>
      </c>
      <c r="Z141" t="s">
        <v>4033</v>
      </c>
      <c r="AA141" t="s">
        <v>460</v>
      </c>
      <c r="AB141" t="s">
        <v>2116</v>
      </c>
      <c r="AC141" t="s">
        <v>2116</v>
      </c>
      <c r="AD141" t="s">
        <v>2117</v>
      </c>
      <c r="AE141" t="s">
        <v>2116</v>
      </c>
      <c r="AF141" t="s">
        <v>2117</v>
      </c>
      <c r="AG141" t="s">
        <v>2117</v>
      </c>
      <c r="AH141" t="s">
        <v>2116</v>
      </c>
      <c r="AI141" t="s">
        <v>2117</v>
      </c>
      <c r="AJ141" t="s">
        <v>2116</v>
      </c>
      <c r="AK141" t="s">
        <v>2116</v>
      </c>
      <c r="AL141" t="s">
        <v>2117</v>
      </c>
      <c r="AM141" t="s">
        <v>2117</v>
      </c>
      <c r="AN141" t="s">
        <v>2116</v>
      </c>
      <c r="AO141" t="s">
        <v>2117</v>
      </c>
      <c r="AP141" t="s">
        <v>2117</v>
      </c>
      <c r="AQ141" t="s">
        <v>2116</v>
      </c>
    </row>
    <row r="142" spans="2:43" x14ac:dyDescent="0.3">
      <c r="B142" t="s">
        <v>471</v>
      </c>
      <c r="C142" t="s">
        <v>490</v>
      </c>
      <c r="D142">
        <v>0.1875</v>
      </c>
      <c r="E142" t="s">
        <v>531</v>
      </c>
      <c r="F142" t="s">
        <v>532</v>
      </c>
      <c r="H142">
        <v>39.4</v>
      </c>
      <c r="I142">
        <v>27.2</v>
      </c>
      <c r="J142">
        <v>33.4</v>
      </c>
      <c r="K142">
        <v>66.599999999999994</v>
      </c>
      <c r="L142">
        <v>60.6</v>
      </c>
      <c r="M142">
        <v>72.8</v>
      </c>
      <c r="N142">
        <v>33.200000000000003</v>
      </c>
      <c r="O142">
        <v>41.6</v>
      </c>
      <c r="P142">
        <v>25.1</v>
      </c>
      <c r="Q142">
        <v>72.3</v>
      </c>
      <c r="R142">
        <v>81.599999999999994</v>
      </c>
      <c r="S142">
        <v>58.3</v>
      </c>
      <c r="T142">
        <v>41.7</v>
      </c>
      <c r="U142">
        <v>47.4</v>
      </c>
      <c r="V142">
        <v>62</v>
      </c>
      <c r="W142">
        <v>38</v>
      </c>
      <c r="X142" t="s">
        <v>2787</v>
      </c>
      <c r="Y142" t="s">
        <v>532</v>
      </c>
      <c r="Z142" t="s">
        <v>4034</v>
      </c>
      <c r="AA142" t="s">
        <v>2183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2116</v>
      </c>
      <c r="AJ142" t="s">
        <v>2117</v>
      </c>
      <c r="AK142" t="s">
        <v>2117</v>
      </c>
      <c r="AL142" t="s">
        <v>2117</v>
      </c>
      <c r="AM142" t="s">
        <v>2117</v>
      </c>
      <c r="AN142" t="s">
        <v>2116</v>
      </c>
      <c r="AO142" t="s">
        <v>2116</v>
      </c>
      <c r="AP142" t="s">
        <v>2116</v>
      </c>
      <c r="AQ142" t="s">
        <v>2117</v>
      </c>
    </row>
    <row r="143" spans="2:43" x14ac:dyDescent="0.3">
      <c r="B143" t="s">
        <v>445</v>
      </c>
      <c r="C143" t="s">
        <v>490</v>
      </c>
      <c r="D143">
        <v>0.20833333333333334</v>
      </c>
      <c r="E143" t="s">
        <v>533</v>
      </c>
      <c r="F143" t="s">
        <v>21</v>
      </c>
      <c r="H143">
        <v>53.8</v>
      </c>
      <c r="I143">
        <v>24.6</v>
      </c>
      <c r="J143">
        <v>21.6</v>
      </c>
      <c r="K143">
        <v>78.400000000000006</v>
      </c>
      <c r="L143">
        <v>46.2</v>
      </c>
      <c r="M143">
        <v>75.400000000000006</v>
      </c>
      <c r="N143">
        <v>40.9</v>
      </c>
      <c r="O143">
        <v>35.1</v>
      </c>
      <c r="P143">
        <v>24</v>
      </c>
      <c r="Q143">
        <v>81.7</v>
      </c>
      <c r="R143">
        <v>92.9</v>
      </c>
      <c r="S143">
        <v>79.099999999999994</v>
      </c>
      <c r="T143">
        <v>20.9</v>
      </c>
      <c r="U143">
        <v>26.4</v>
      </c>
      <c r="V143">
        <v>75.599999999999994</v>
      </c>
      <c r="W143">
        <v>24.4</v>
      </c>
      <c r="X143" t="s">
        <v>903</v>
      </c>
      <c r="Y143" t="s">
        <v>892</v>
      </c>
      <c r="Z143" t="s">
        <v>4035</v>
      </c>
      <c r="AA143" t="s">
        <v>4036</v>
      </c>
      <c r="AB143" t="s">
        <v>2117</v>
      </c>
      <c r="AC143" t="s">
        <v>2116</v>
      </c>
      <c r="AD143" t="s">
        <v>2116</v>
      </c>
      <c r="AE143" t="s">
        <v>2117</v>
      </c>
      <c r="AF143" t="s">
        <v>2116</v>
      </c>
      <c r="AG143" t="s">
        <v>2117</v>
      </c>
      <c r="AH143" t="s">
        <v>2117</v>
      </c>
      <c r="AI143" t="s">
        <v>2116</v>
      </c>
      <c r="AJ143" t="s">
        <v>2116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2117</v>
      </c>
      <c r="AQ143" t="s">
        <v>2116</v>
      </c>
    </row>
    <row r="144" spans="2:43" x14ac:dyDescent="0.3">
      <c r="B144" t="s">
        <v>471</v>
      </c>
      <c r="C144" t="s">
        <v>490</v>
      </c>
      <c r="D144">
        <v>0.20833333333333334</v>
      </c>
      <c r="E144" t="s">
        <v>534</v>
      </c>
      <c r="F144" t="s">
        <v>535</v>
      </c>
      <c r="H144">
        <v>56.5</v>
      </c>
      <c r="I144">
        <v>24.2</v>
      </c>
      <c r="J144">
        <v>19.2</v>
      </c>
      <c r="K144">
        <v>80.8</v>
      </c>
      <c r="L144">
        <v>43.5</v>
      </c>
      <c r="M144">
        <v>75.8</v>
      </c>
      <c r="N144">
        <v>45.3</v>
      </c>
      <c r="O144">
        <v>37.1</v>
      </c>
      <c r="P144">
        <v>17.600000000000001</v>
      </c>
      <c r="Q144">
        <v>76.599999999999994</v>
      </c>
      <c r="R144">
        <v>84.2</v>
      </c>
      <c r="S144">
        <v>62.6</v>
      </c>
      <c r="T144">
        <v>37.4</v>
      </c>
      <c r="U144">
        <v>44.4</v>
      </c>
      <c r="V144">
        <v>61.1</v>
      </c>
      <c r="W144">
        <v>38.9</v>
      </c>
      <c r="X144" t="s">
        <v>2788</v>
      </c>
      <c r="Y144" t="s">
        <v>2789</v>
      </c>
      <c r="Z144" t="s">
        <v>4037</v>
      </c>
      <c r="AA144" t="s">
        <v>4036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3">
      <c r="B145" t="s">
        <v>536</v>
      </c>
      <c r="C145" t="s">
        <v>490</v>
      </c>
      <c r="D145">
        <v>0.21875</v>
      </c>
      <c r="E145" t="s">
        <v>537</v>
      </c>
      <c r="F145" t="s">
        <v>538</v>
      </c>
      <c r="H145">
        <v>60.4</v>
      </c>
      <c r="I145">
        <v>23.2</v>
      </c>
      <c r="J145">
        <v>16.399999999999999</v>
      </c>
      <c r="K145">
        <v>83.6</v>
      </c>
      <c r="L145">
        <v>39.6</v>
      </c>
      <c r="M145">
        <v>76.8</v>
      </c>
      <c r="N145">
        <v>45.6</v>
      </c>
      <c r="O145">
        <v>34.9</v>
      </c>
      <c r="P145">
        <v>19.600000000000001</v>
      </c>
      <c r="Q145">
        <v>80.599999999999994</v>
      </c>
      <c r="R145">
        <v>88.7</v>
      </c>
      <c r="S145">
        <v>70.599999999999994</v>
      </c>
      <c r="T145">
        <v>29.4</v>
      </c>
      <c r="U145">
        <v>36.6</v>
      </c>
      <c r="V145">
        <v>65.599999999999994</v>
      </c>
      <c r="W145">
        <v>34.4</v>
      </c>
      <c r="X145" t="s">
        <v>537</v>
      </c>
      <c r="Y145" t="s">
        <v>2797</v>
      </c>
      <c r="Z145" t="s">
        <v>4038</v>
      </c>
      <c r="AA145" t="s">
        <v>459</v>
      </c>
      <c r="AB145" t="s">
        <v>2116</v>
      </c>
      <c r="AC145" t="s">
        <v>2117</v>
      </c>
      <c r="AD145" t="s">
        <v>2116</v>
      </c>
      <c r="AE145" t="s">
        <v>2117</v>
      </c>
      <c r="AF145" t="s">
        <v>2117</v>
      </c>
      <c r="AG145" t="s">
        <v>2116</v>
      </c>
      <c r="AH145" t="s">
        <v>2116</v>
      </c>
      <c r="AI145" t="s">
        <v>2117</v>
      </c>
      <c r="AJ145" t="s">
        <v>2116</v>
      </c>
      <c r="AK145" t="s">
        <v>2116</v>
      </c>
      <c r="AL145" t="s">
        <v>2117</v>
      </c>
      <c r="AM145" t="s">
        <v>2116</v>
      </c>
      <c r="AN145" t="s">
        <v>2117</v>
      </c>
      <c r="AO145" t="s">
        <v>2117</v>
      </c>
      <c r="AP145" t="s">
        <v>2117</v>
      </c>
      <c r="AQ145" t="s">
        <v>2116</v>
      </c>
    </row>
    <row r="146" spans="2:43" x14ac:dyDescent="0.3">
      <c r="B146" t="s">
        <v>471</v>
      </c>
      <c r="C146" t="s">
        <v>490</v>
      </c>
      <c r="D146">
        <v>0.22916666666666666</v>
      </c>
      <c r="E146" t="s">
        <v>539</v>
      </c>
      <c r="F146" t="s">
        <v>540</v>
      </c>
      <c r="H146">
        <v>33.799999999999997</v>
      </c>
      <c r="I146">
        <v>28.4</v>
      </c>
      <c r="J146">
        <v>37.799999999999997</v>
      </c>
      <c r="K146">
        <v>62.2</v>
      </c>
      <c r="L146">
        <v>66.2</v>
      </c>
      <c r="M146">
        <v>71.599999999999994</v>
      </c>
      <c r="N146">
        <v>30</v>
      </c>
      <c r="O146">
        <v>41</v>
      </c>
      <c r="P146">
        <v>29.1</v>
      </c>
      <c r="Q146">
        <v>73.8</v>
      </c>
      <c r="R146">
        <v>77.8</v>
      </c>
      <c r="S146">
        <v>52.7</v>
      </c>
      <c r="T146">
        <v>47.3</v>
      </c>
      <c r="U146">
        <v>52.9</v>
      </c>
      <c r="V146">
        <v>57.8</v>
      </c>
      <c r="W146">
        <v>42.2</v>
      </c>
      <c r="X146" t="s">
        <v>2790</v>
      </c>
      <c r="Y146" t="s">
        <v>2791</v>
      </c>
      <c r="Z146" t="s">
        <v>4039</v>
      </c>
      <c r="AA146" t="s">
        <v>447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2116</v>
      </c>
      <c r="AM146" t="s">
        <v>2116</v>
      </c>
      <c r="AN146" t="s">
        <v>2117</v>
      </c>
      <c r="AO146" t="s">
        <v>2117</v>
      </c>
      <c r="AP146" t="s">
        <v>2116</v>
      </c>
      <c r="AQ146" t="s">
        <v>2117</v>
      </c>
    </row>
    <row r="147" spans="2:43" x14ac:dyDescent="0.3">
      <c r="B147" t="s">
        <v>471</v>
      </c>
      <c r="C147" t="s">
        <v>490</v>
      </c>
      <c r="D147">
        <v>0.26041666666666669</v>
      </c>
      <c r="E147" t="s">
        <v>541</v>
      </c>
      <c r="F147" t="s">
        <v>542</v>
      </c>
      <c r="H147">
        <v>23.4</v>
      </c>
      <c r="I147">
        <v>31.1</v>
      </c>
      <c r="J147">
        <v>45.5</v>
      </c>
      <c r="K147">
        <v>54.5</v>
      </c>
      <c r="L147">
        <v>76.599999999999994</v>
      </c>
      <c r="M147">
        <v>68.900000000000006</v>
      </c>
      <c r="N147">
        <v>17.5</v>
      </c>
      <c r="O147">
        <v>52.7</v>
      </c>
      <c r="P147">
        <v>29.7</v>
      </c>
      <c r="Q147">
        <v>55.5</v>
      </c>
      <c r="R147">
        <v>67.5</v>
      </c>
      <c r="S147">
        <v>39.6</v>
      </c>
      <c r="T147">
        <v>60.4</v>
      </c>
      <c r="U147">
        <v>66.099999999999994</v>
      </c>
      <c r="V147">
        <v>45.6</v>
      </c>
      <c r="W147">
        <v>54.4</v>
      </c>
      <c r="X147" t="s">
        <v>2792</v>
      </c>
      <c r="Y147" t="s">
        <v>542</v>
      </c>
      <c r="Z147" t="s">
        <v>4040</v>
      </c>
      <c r="AA147" t="s">
        <v>453</v>
      </c>
      <c r="AB147" t="s">
        <v>2117</v>
      </c>
      <c r="AC147" t="s">
        <v>2116</v>
      </c>
      <c r="AD147" t="s">
        <v>2116</v>
      </c>
      <c r="AE147" t="s">
        <v>2117</v>
      </c>
      <c r="AF147" t="s">
        <v>2116</v>
      </c>
      <c r="AG147" t="s">
        <v>2117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t="s">
        <v>543</v>
      </c>
      <c r="C148" t="s">
        <v>490</v>
      </c>
      <c r="D148">
        <v>0.27083333333333331</v>
      </c>
      <c r="E148" t="s">
        <v>544</v>
      </c>
      <c r="F148" t="s">
        <v>545</v>
      </c>
      <c r="H148">
        <v>41.2</v>
      </c>
      <c r="I148">
        <v>27.2</v>
      </c>
      <c r="J148">
        <v>31.6</v>
      </c>
      <c r="K148">
        <v>68.400000000000006</v>
      </c>
      <c r="L148">
        <v>58.8</v>
      </c>
      <c r="M148">
        <v>72.8</v>
      </c>
      <c r="N148">
        <v>24.8</v>
      </c>
      <c r="O148">
        <v>49.5</v>
      </c>
      <c r="P148">
        <v>25.6</v>
      </c>
      <c r="Q148">
        <v>60.7</v>
      </c>
      <c r="R148">
        <v>80.900000000000006</v>
      </c>
      <c r="S148">
        <v>57.2</v>
      </c>
      <c r="T148">
        <v>42.8</v>
      </c>
      <c r="U148">
        <v>48.5</v>
      </c>
      <c r="V148">
        <v>61</v>
      </c>
      <c r="W148">
        <v>39</v>
      </c>
      <c r="X148" t="s">
        <v>409</v>
      </c>
      <c r="Y148" t="s">
        <v>3117</v>
      </c>
      <c r="Z148" t="s">
        <v>4041</v>
      </c>
      <c r="AA148" t="s">
        <v>449</v>
      </c>
      <c r="AB148" t="s">
        <v>2116</v>
      </c>
      <c r="AC148" t="s">
        <v>2116</v>
      </c>
      <c r="AD148" t="s">
        <v>2117</v>
      </c>
      <c r="AE148" t="s">
        <v>2116</v>
      </c>
      <c r="AF148" t="s">
        <v>2117</v>
      </c>
      <c r="AG148" t="s">
        <v>2117</v>
      </c>
      <c r="AH148" t="s">
        <v>2116</v>
      </c>
      <c r="AI148" t="s">
        <v>2116</v>
      </c>
      <c r="AJ148" t="s">
        <v>2117</v>
      </c>
      <c r="AK148" t="s">
        <v>2117</v>
      </c>
      <c r="AL148" t="s">
        <v>2117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t="s">
        <v>546</v>
      </c>
      <c r="C149" t="s">
        <v>490</v>
      </c>
      <c r="D149">
        <v>0.27083333333333331</v>
      </c>
      <c r="E149" t="s">
        <v>402</v>
      </c>
      <c r="F149" t="s">
        <v>547</v>
      </c>
      <c r="H149">
        <v>42.8</v>
      </c>
      <c r="I149">
        <v>37.4</v>
      </c>
      <c r="J149">
        <v>19.899999999999999</v>
      </c>
      <c r="K149">
        <v>80.099999999999994</v>
      </c>
      <c r="L149">
        <v>57.2</v>
      </c>
      <c r="M149">
        <v>62.6</v>
      </c>
      <c r="N149">
        <v>31.5</v>
      </c>
      <c r="O149">
        <v>54.7</v>
      </c>
      <c r="P149">
        <v>13.8</v>
      </c>
      <c r="Q149">
        <v>51.8</v>
      </c>
      <c r="R149">
        <v>45.6</v>
      </c>
      <c r="S149">
        <v>19.3</v>
      </c>
      <c r="T149">
        <v>80.7</v>
      </c>
      <c r="U149">
        <v>84.6</v>
      </c>
      <c r="V149">
        <v>27.3</v>
      </c>
      <c r="W149">
        <v>72.7</v>
      </c>
      <c r="X149" t="s">
        <v>402</v>
      </c>
      <c r="Y149" t="s">
        <v>3123</v>
      </c>
      <c r="Z149" t="s">
        <v>4042</v>
      </c>
      <c r="AA149" t="s">
        <v>2125</v>
      </c>
      <c r="AB149" t="s">
        <v>2117</v>
      </c>
      <c r="AC149" t="s">
        <v>2116</v>
      </c>
      <c r="AD149" t="s">
        <v>2116</v>
      </c>
      <c r="AE149" t="s">
        <v>2117</v>
      </c>
      <c r="AF149" t="s">
        <v>2116</v>
      </c>
      <c r="AG149" t="s">
        <v>2117</v>
      </c>
      <c r="AH149" t="s">
        <v>2117</v>
      </c>
      <c r="AI149" t="s">
        <v>2116</v>
      </c>
      <c r="AJ149" t="s">
        <v>2116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3">
      <c r="B150" t="s">
        <v>498</v>
      </c>
      <c r="C150" t="s">
        <v>490</v>
      </c>
      <c r="D150">
        <v>0.28125</v>
      </c>
      <c r="E150" t="s">
        <v>548</v>
      </c>
      <c r="F150" t="s">
        <v>549</v>
      </c>
      <c r="H150">
        <v>61.5</v>
      </c>
      <c r="I150">
        <v>23.1</v>
      </c>
      <c r="J150">
        <v>15.3</v>
      </c>
      <c r="K150">
        <v>84.7</v>
      </c>
      <c r="L150">
        <v>38.5</v>
      </c>
      <c r="M150">
        <v>76.900000000000006</v>
      </c>
      <c r="N150">
        <v>61.2</v>
      </c>
      <c r="O150">
        <v>27.6</v>
      </c>
      <c r="P150">
        <v>11.2</v>
      </c>
      <c r="Q150">
        <v>85.5</v>
      </c>
      <c r="R150">
        <v>90.3</v>
      </c>
      <c r="S150">
        <v>73.8</v>
      </c>
      <c r="T150">
        <v>26.2</v>
      </c>
      <c r="U150">
        <v>33.299999999999997</v>
      </c>
      <c r="V150">
        <v>67.599999999999994</v>
      </c>
      <c r="W150">
        <v>32.4</v>
      </c>
      <c r="X150" t="s">
        <v>2801</v>
      </c>
      <c r="Y150" t="s">
        <v>549</v>
      </c>
      <c r="Z150" t="s">
        <v>4043</v>
      </c>
      <c r="AA150" t="s">
        <v>2115</v>
      </c>
      <c r="AB150" t="s">
        <v>2116</v>
      </c>
      <c r="AC150" t="s">
        <v>2116</v>
      </c>
      <c r="AD150" t="s">
        <v>2117</v>
      </c>
      <c r="AE150" t="s">
        <v>2116</v>
      </c>
      <c r="AF150" t="s">
        <v>2117</v>
      </c>
      <c r="AG150" t="s">
        <v>2117</v>
      </c>
      <c r="AH150" t="s">
        <v>2116</v>
      </c>
      <c r="AI150" t="s">
        <v>2116</v>
      </c>
      <c r="AJ150" t="s">
        <v>2117</v>
      </c>
      <c r="AK150" t="s">
        <v>2117</v>
      </c>
      <c r="AL150" t="s">
        <v>2117</v>
      </c>
      <c r="AM150" t="s">
        <v>2117</v>
      </c>
      <c r="AN150" t="s">
        <v>2116</v>
      </c>
      <c r="AO150" t="s">
        <v>2116</v>
      </c>
      <c r="AP150" t="s">
        <v>2117</v>
      </c>
      <c r="AQ150" t="s">
        <v>2116</v>
      </c>
    </row>
    <row r="151" spans="2:43" x14ac:dyDescent="0.3">
      <c r="B151" t="s">
        <v>446</v>
      </c>
      <c r="C151" t="s">
        <v>490</v>
      </c>
      <c r="D151">
        <v>0.3125</v>
      </c>
      <c r="E151" t="s">
        <v>30</v>
      </c>
      <c r="F151" t="s">
        <v>219</v>
      </c>
      <c r="H151">
        <v>35.200000000000003</v>
      </c>
      <c r="I151">
        <v>31</v>
      </c>
      <c r="J151">
        <v>33.799999999999997</v>
      </c>
      <c r="K151">
        <v>66.2</v>
      </c>
      <c r="L151">
        <v>64.8</v>
      </c>
      <c r="M151">
        <v>69</v>
      </c>
      <c r="N151">
        <v>22.8</v>
      </c>
      <c r="O151">
        <v>49</v>
      </c>
      <c r="P151">
        <v>28.2</v>
      </c>
      <c r="Q151">
        <v>61.3</v>
      </c>
      <c r="R151">
        <v>68.900000000000006</v>
      </c>
      <c r="S151">
        <v>41.1</v>
      </c>
      <c r="T151">
        <v>58.9</v>
      </c>
      <c r="U151">
        <v>64</v>
      </c>
      <c r="V151">
        <v>48.7</v>
      </c>
      <c r="W151">
        <v>51.3</v>
      </c>
      <c r="X151" t="s">
        <v>1599</v>
      </c>
      <c r="Y151" t="s">
        <v>1415</v>
      </c>
      <c r="Z151" t="s">
        <v>4044</v>
      </c>
      <c r="AA151" t="s">
        <v>2169</v>
      </c>
      <c r="AB151" t="s">
        <v>2117</v>
      </c>
      <c r="AC151" t="s">
        <v>2116</v>
      </c>
      <c r="AD151" t="s">
        <v>2116</v>
      </c>
      <c r="AE151" t="s">
        <v>2117</v>
      </c>
      <c r="AF151" t="s">
        <v>2116</v>
      </c>
      <c r="AG151" t="s">
        <v>2117</v>
      </c>
      <c r="AH151" t="s">
        <v>2117</v>
      </c>
      <c r="AI151" t="s">
        <v>2116</v>
      </c>
      <c r="AJ151" t="s">
        <v>2116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3">
      <c r="B152" t="s">
        <v>446</v>
      </c>
      <c r="C152" t="s">
        <v>490</v>
      </c>
      <c r="D152">
        <v>0.3125</v>
      </c>
      <c r="E152" t="s">
        <v>28</v>
      </c>
      <c r="F152" t="s">
        <v>218</v>
      </c>
      <c r="H152">
        <v>38.4</v>
      </c>
      <c r="I152">
        <v>32.700000000000003</v>
      </c>
      <c r="J152">
        <v>28.9</v>
      </c>
      <c r="K152">
        <v>71.099999999999994</v>
      </c>
      <c r="L152">
        <v>61.6</v>
      </c>
      <c r="M152">
        <v>67.3</v>
      </c>
      <c r="N152">
        <v>23.6</v>
      </c>
      <c r="O152">
        <v>51.4</v>
      </c>
      <c r="P152">
        <v>25</v>
      </c>
      <c r="Q152">
        <v>57.8</v>
      </c>
      <c r="R152">
        <v>62.3</v>
      </c>
      <c r="S152">
        <v>33.9</v>
      </c>
      <c r="T152">
        <v>66.099999999999994</v>
      </c>
      <c r="U152">
        <v>70.900000000000006</v>
      </c>
      <c r="V152">
        <v>42.4</v>
      </c>
      <c r="W152">
        <v>57.6</v>
      </c>
      <c r="X152" t="s">
        <v>28</v>
      </c>
      <c r="Y152" t="s">
        <v>1414</v>
      </c>
      <c r="Z152" t="s">
        <v>4045</v>
      </c>
      <c r="AA152" t="s">
        <v>449</v>
      </c>
      <c r="AB152" t="s">
        <v>2116</v>
      </c>
      <c r="AC152" t="s">
        <v>2116</v>
      </c>
      <c r="AD152" t="s">
        <v>2117</v>
      </c>
      <c r="AE152" t="s">
        <v>2116</v>
      </c>
      <c r="AF152" t="s">
        <v>2117</v>
      </c>
      <c r="AG152" t="s">
        <v>2117</v>
      </c>
      <c r="AH152" t="s">
        <v>2116</v>
      </c>
      <c r="AI152" t="s">
        <v>2116</v>
      </c>
      <c r="AJ152" t="s">
        <v>2117</v>
      </c>
      <c r="AK152" t="s">
        <v>2117</v>
      </c>
      <c r="AL152" t="s">
        <v>2117</v>
      </c>
      <c r="AM152" t="s">
        <v>2116</v>
      </c>
      <c r="AN152" t="s">
        <v>2117</v>
      </c>
      <c r="AO152" t="s">
        <v>2117</v>
      </c>
      <c r="AP152" t="s">
        <v>2116</v>
      </c>
      <c r="AQ152" t="s">
        <v>2117</v>
      </c>
    </row>
    <row r="153" spans="2:43" x14ac:dyDescent="0.3">
      <c r="B153" t="s">
        <v>473</v>
      </c>
      <c r="C153" t="s">
        <v>490</v>
      </c>
      <c r="D153">
        <v>0.3125</v>
      </c>
      <c r="E153" t="s">
        <v>550</v>
      </c>
      <c r="F153" t="s">
        <v>551</v>
      </c>
      <c r="H153">
        <v>48.6</v>
      </c>
      <c r="I153">
        <v>27.2</v>
      </c>
      <c r="J153">
        <v>24.2</v>
      </c>
      <c r="K153">
        <v>75.8</v>
      </c>
      <c r="L153">
        <v>51.4</v>
      </c>
      <c r="M153">
        <v>72.8</v>
      </c>
      <c r="N153">
        <v>30.2</v>
      </c>
      <c r="O153">
        <v>45.9</v>
      </c>
      <c r="P153">
        <v>23.8</v>
      </c>
      <c r="Q153">
        <v>65.8</v>
      </c>
      <c r="R153">
        <v>76.900000000000006</v>
      </c>
      <c r="S153">
        <v>51.5</v>
      </c>
      <c r="T153">
        <v>48.5</v>
      </c>
      <c r="U153">
        <v>54.7</v>
      </c>
      <c r="V153">
        <v>55</v>
      </c>
      <c r="W153">
        <v>45</v>
      </c>
      <c r="X153" t="s">
        <v>3629</v>
      </c>
      <c r="Y153" t="s">
        <v>3630</v>
      </c>
      <c r="Z153" t="s">
        <v>4046</v>
      </c>
      <c r="AA153" t="s">
        <v>2139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2117</v>
      </c>
      <c r="AJ153" t="s">
        <v>2116</v>
      </c>
      <c r="AK153" t="s">
        <v>2117</v>
      </c>
      <c r="AL153" t="s">
        <v>2117</v>
      </c>
      <c r="AM153" t="s">
        <v>2117</v>
      </c>
      <c r="AN153" t="s">
        <v>2116</v>
      </c>
      <c r="AO153" t="s">
        <v>2116</v>
      </c>
      <c r="AP153" t="s">
        <v>2117</v>
      </c>
      <c r="AQ153" t="s">
        <v>2116</v>
      </c>
    </row>
    <row r="154" spans="2:43" x14ac:dyDescent="0.3">
      <c r="B154" t="s">
        <v>473</v>
      </c>
      <c r="C154" t="s">
        <v>490</v>
      </c>
      <c r="D154">
        <v>0.3125</v>
      </c>
      <c r="E154" t="s">
        <v>552</v>
      </c>
      <c r="F154" t="s">
        <v>553</v>
      </c>
      <c r="H154">
        <v>45.4</v>
      </c>
      <c r="I154">
        <v>25.4</v>
      </c>
      <c r="J154">
        <v>29.1</v>
      </c>
      <c r="K154">
        <v>70.900000000000006</v>
      </c>
      <c r="L154">
        <v>54.6</v>
      </c>
      <c r="M154">
        <v>74.599999999999994</v>
      </c>
      <c r="N154">
        <v>35.6</v>
      </c>
      <c r="O154">
        <v>39.1</v>
      </c>
      <c r="P154">
        <v>25.3</v>
      </c>
      <c r="Q154">
        <v>76.099999999999994</v>
      </c>
      <c r="R154">
        <v>87.2</v>
      </c>
      <c r="S154">
        <v>67.7</v>
      </c>
      <c r="T154">
        <v>32.299999999999997</v>
      </c>
      <c r="U154">
        <v>37.9</v>
      </c>
      <c r="V154">
        <v>68.599999999999994</v>
      </c>
      <c r="W154">
        <v>31.4</v>
      </c>
      <c r="X154" t="s">
        <v>3631</v>
      </c>
      <c r="Y154" t="s">
        <v>553</v>
      </c>
      <c r="Z154" t="s">
        <v>4047</v>
      </c>
      <c r="AA154" t="s">
        <v>460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2116</v>
      </c>
      <c r="AJ154" t="s">
        <v>2117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2117</v>
      </c>
      <c r="AP154" t="s">
        <v>2117</v>
      </c>
      <c r="AQ154" t="s">
        <v>2116</v>
      </c>
    </row>
    <row r="155" spans="2:43" x14ac:dyDescent="0.3">
      <c r="B155" t="s">
        <v>473</v>
      </c>
      <c r="C155" t="s">
        <v>490</v>
      </c>
      <c r="D155">
        <v>0.3125</v>
      </c>
      <c r="E155" t="s">
        <v>554</v>
      </c>
      <c r="F155" t="s">
        <v>555</v>
      </c>
      <c r="H155">
        <v>47.3</v>
      </c>
      <c r="I155">
        <v>27.7</v>
      </c>
      <c r="J155">
        <v>25</v>
      </c>
      <c r="K155">
        <v>75</v>
      </c>
      <c r="L155">
        <v>52.7</v>
      </c>
      <c r="M155">
        <v>72.3</v>
      </c>
      <c r="N155">
        <v>41.1</v>
      </c>
      <c r="O155">
        <v>40.200000000000003</v>
      </c>
      <c r="P155">
        <v>18.7</v>
      </c>
      <c r="Q155">
        <v>72.7</v>
      </c>
      <c r="R155">
        <v>75.599999999999994</v>
      </c>
      <c r="S155">
        <v>49.7</v>
      </c>
      <c r="T155">
        <v>50.3</v>
      </c>
      <c r="U155">
        <v>56.4</v>
      </c>
      <c r="V155">
        <v>53.8</v>
      </c>
      <c r="W155">
        <v>46.2</v>
      </c>
      <c r="X155" t="s">
        <v>3632</v>
      </c>
      <c r="Y155" t="s">
        <v>3633</v>
      </c>
      <c r="Z155" t="s">
        <v>4048</v>
      </c>
      <c r="AA155" t="s">
        <v>2169</v>
      </c>
      <c r="AB155" t="s">
        <v>2117</v>
      </c>
      <c r="AC155" t="s">
        <v>2116</v>
      </c>
      <c r="AD155" t="s">
        <v>2116</v>
      </c>
      <c r="AE155" t="s">
        <v>2117</v>
      </c>
      <c r="AF155" t="s">
        <v>2116</v>
      </c>
      <c r="AG155" t="s">
        <v>2117</v>
      </c>
      <c r="AH155" t="s">
        <v>2117</v>
      </c>
      <c r="AI155" t="s">
        <v>2116</v>
      </c>
      <c r="AJ155" t="s">
        <v>2116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2116</v>
      </c>
      <c r="AP155" t="s">
        <v>2117</v>
      </c>
      <c r="AQ155" t="s">
        <v>2116</v>
      </c>
    </row>
    <row r="156" spans="2:43" x14ac:dyDescent="0.3">
      <c r="B156" t="s">
        <v>473</v>
      </c>
      <c r="C156" t="s">
        <v>490</v>
      </c>
      <c r="D156">
        <v>0.3125</v>
      </c>
      <c r="E156" t="s">
        <v>556</v>
      </c>
      <c r="F156" t="s">
        <v>557</v>
      </c>
      <c r="H156">
        <v>39.9</v>
      </c>
      <c r="I156">
        <v>28</v>
      </c>
      <c r="J156">
        <v>32.1</v>
      </c>
      <c r="K156">
        <v>67.900000000000006</v>
      </c>
      <c r="L156">
        <v>60.1</v>
      </c>
      <c r="M156">
        <v>72</v>
      </c>
      <c r="N156">
        <v>36</v>
      </c>
      <c r="O156">
        <v>43</v>
      </c>
      <c r="P156">
        <v>21</v>
      </c>
      <c r="Q156">
        <v>69.5</v>
      </c>
      <c r="R156">
        <v>78.3</v>
      </c>
      <c r="S156">
        <v>53.3</v>
      </c>
      <c r="T156">
        <v>46.7</v>
      </c>
      <c r="U156">
        <v>52.3</v>
      </c>
      <c r="V156">
        <v>58.1</v>
      </c>
      <c r="W156">
        <v>41.9</v>
      </c>
      <c r="X156" t="s">
        <v>556</v>
      </c>
      <c r="Y156" t="s">
        <v>3634</v>
      </c>
      <c r="Z156" t="s">
        <v>4049</v>
      </c>
      <c r="AA156" t="s">
        <v>459</v>
      </c>
      <c r="AB156" t="s">
        <v>2116</v>
      </c>
      <c r="AC156" t="s">
        <v>2117</v>
      </c>
      <c r="AD156" t="s">
        <v>2116</v>
      </c>
      <c r="AE156" t="s">
        <v>2117</v>
      </c>
      <c r="AF156" t="s">
        <v>2117</v>
      </c>
      <c r="AG156" t="s">
        <v>2116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2116</v>
      </c>
      <c r="AN156" t="s">
        <v>2117</v>
      </c>
      <c r="AO156" t="s">
        <v>2117</v>
      </c>
      <c r="AP156" t="s">
        <v>2117</v>
      </c>
      <c r="AQ156" t="s">
        <v>2116</v>
      </c>
    </row>
    <row r="157" spans="2:43" x14ac:dyDescent="0.3">
      <c r="B157" t="s">
        <v>558</v>
      </c>
      <c r="C157" t="s">
        <v>490</v>
      </c>
      <c r="D157">
        <v>0.33333333333333331</v>
      </c>
      <c r="E157" t="s">
        <v>559</v>
      </c>
      <c r="F157" t="s">
        <v>560</v>
      </c>
      <c r="H157">
        <v>41.5</v>
      </c>
      <c r="I157">
        <v>28.2</v>
      </c>
      <c r="J157">
        <v>30.4</v>
      </c>
      <c r="K157">
        <v>69.599999999999994</v>
      </c>
      <c r="L157">
        <v>58.5</v>
      </c>
      <c r="M157">
        <v>71.8</v>
      </c>
      <c r="N157">
        <v>30.6</v>
      </c>
      <c r="O157">
        <v>38.5</v>
      </c>
      <c r="P157">
        <v>30.9</v>
      </c>
      <c r="Q157">
        <v>77.599999999999994</v>
      </c>
      <c r="R157">
        <v>77.2</v>
      </c>
      <c r="S157">
        <v>51.8</v>
      </c>
      <c r="T157">
        <v>48.2</v>
      </c>
      <c r="U157">
        <v>53.9</v>
      </c>
      <c r="V157">
        <v>56.7</v>
      </c>
      <c r="W157">
        <v>43.3</v>
      </c>
      <c r="X157" t="s">
        <v>559</v>
      </c>
      <c r="Y157" t="s">
        <v>560</v>
      </c>
      <c r="Z157" t="s">
        <v>4050</v>
      </c>
      <c r="AA157" t="s">
        <v>462</v>
      </c>
      <c r="AB157" t="s">
        <v>2117</v>
      </c>
      <c r="AC157" t="s">
        <v>2116</v>
      </c>
      <c r="AD157" t="s">
        <v>2116</v>
      </c>
      <c r="AE157" t="s">
        <v>2117</v>
      </c>
      <c r="AF157" t="s">
        <v>2116</v>
      </c>
      <c r="AG157" t="s">
        <v>2117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2117</v>
      </c>
      <c r="AN157" t="s">
        <v>2116</v>
      </c>
      <c r="AO157" t="s">
        <v>2117</v>
      </c>
      <c r="AP157" t="s">
        <v>2117</v>
      </c>
      <c r="AQ157" t="s">
        <v>2116</v>
      </c>
    </row>
    <row r="158" spans="2:43" x14ac:dyDescent="0.3">
      <c r="B158" t="s">
        <v>558</v>
      </c>
      <c r="C158" t="s">
        <v>490</v>
      </c>
      <c r="D158">
        <v>0.33333333333333331</v>
      </c>
      <c r="E158" t="s">
        <v>561</v>
      </c>
      <c r="F158" t="s">
        <v>562</v>
      </c>
      <c r="H158">
        <v>38.700000000000003</v>
      </c>
      <c r="I158">
        <v>29.1</v>
      </c>
      <c r="J158">
        <v>32.200000000000003</v>
      </c>
      <c r="K158">
        <v>67.8</v>
      </c>
      <c r="L158">
        <v>61.3</v>
      </c>
      <c r="M158">
        <v>70.900000000000006</v>
      </c>
      <c r="N158">
        <v>27.6</v>
      </c>
      <c r="O158">
        <v>43.5</v>
      </c>
      <c r="P158">
        <v>28.9</v>
      </c>
      <c r="Q158">
        <v>69.8</v>
      </c>
      <c r="R158">
        <v>74.599999999999994</v>
      </c>
      <c r="S158">
        <v>48.3</v>
      </c>
      <c r="T158">
        <v>51.7</v>
      </c>
      <c r="U158">
        <v>57.2</v>
      </c>
      <c r="V158">
        <v>54.3</v>
      </c>
      <c r="W158">
        <v>45.7</v>
      </c>
      <c r="X158" t="s">
        <v>3119</v>
      </c>
      <c r="Y158" t="s">
        <v>3120</v>
      </c>
      <c r="Z158" t="s">
        <v>4051</v>
      </c>
      <c r="AA158" t="s">
        <v>460</v>
      </c>
      <c r="AB158" t="s">
        <v>2116</v>
      </c>
      <c r="AC158" t="s">
        <v>2116</v>
      </c>
      <c r="AD158" t="s">
        <v>2117</v>
      </c>
      <c r="AE158" t="s">
        <v>2116</v>
      </c>
      <c r="AF158" t="s">
        <v>2117</v>
      </c>
      <c r="AG158" t="s">
        <v>2117</v>
      </c>
      <c r="AH158" t="s">
        <v>2116</v>
      </c>
      <c r="AI158" t="s">
        <v>2117</v>
      </c>
      <c r="AJ158" t="s">
        <v>2116</v>
      </c>
      <c r="AK158" t="s">
        <v>2116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3">
      <c r="B159" t="s">
        <v>558</v>
      </c>
      <c r="C159" t="s">
        <v>490</v>
      </c>
      <c r="D159">
        <v>0.33333333333333331</v>
      </c>
      <c r="E159" t="s">
        <v>563</v>
      </c>
      <c r="F159" t="s">
        <v>564</v>
      </c>
      <c r="H159">
        <v>43</v>
      </c>
      <c r="I159">
        <v>28.8</v>
      </c>
      <c r="J159">
        <v>28.2</v>
      </c>
      <c r="K159">
        <v>71.8</v>
      </c>
      <c r="L159">
        <v>57</v>
      </c>
      <c r="M159">
        <v>71.2</v>
      </c>
      <c r="N159">
        <v>29.2</v>
      </c>
      <c r="O159">
        <v>46.2</v>
      </c>
      <c r="P159">
        <v>24.7</v>
      </c>
      <c r="Q159">
        <v>65.599999999999994</v>
      </c>
      <c r="R159">
        <v>74</v>
      </c>
      <c r="S159">
        <v>47.5</v>
      </c>
      <c r="T159">
        <v>52.5</v>
      </c>
      <c r="U159">
        <v>58.2</v>
      </c>
      <c r="V159">
        <v>53</v>
      </c>
      <c r="W159">
        <v>47</v>
      </c>
      <c r="X159" t="s">
        <v>1601</v>
      </c>
      <c r="Y159" t="s">
        <v>564</v>
      </c>
      <c r="Z159" t="s">
        <v>4052</v>
      </c>
      <c r="AA159" t="s">
        <v>2162</v>
      </c>
      <c r="AB159" t="s">
        <v>2117</v>
      </c>
      <c r="AC159" t="s">
        <v>2116</v>
      </c>
      <c r="AD159" t="s">
        <v>2116</v>
      </c>
      <c r="AE159" t="s">
        <v>2117</v>
      </c>
      <c r="AF159" t="s">
        <v>2116</v>
      </c>
      <c r="AG159" t="s">
        <v>2117</v>
      </c>
      <c r="AH159" t="s">
        <v>2117</v>
      </c>
      <c r="AI159" t="s">
        <v>2116</v>
      </c>
      <c r="AJ159" t="s">
        <v>2116</v>
      </c>
      <c r="AK159" t="s">
        <v>2117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2116</v>
      </c>
      <c r="AQ159" t="s">
        <v>2117</v>
      </c>
    </row>
    <row r="160" spans="2:43" x14ac:dyDescent="0.3">
      <c r="B160" t="s">
        <v>546</v>
      </c>
      <c r="C160" t="s">
        <v>490</v>
      </c>
      <c r="D160">
        <v>0.33333333333333331</v>
      </c>
      <c r="E160" t="s">
        <v>565</v>
      </c>
      <c r="F160" t="s">
        <v>566</v>
      </c>
      <c r="H160">
        <v>42.6</v>
      </c>
      <c r="I160">
        <v>31.3</v>
      </c>
      <c r="J160">
        <v>26.1</v>
      </c>
      <c r="K160">
        <v>73.900000000000006</v>
      </c>
      <c r="L160">
        <v>57.4</v>
      </c>
      <c r="M160">
        <v>68.7</v>
      </c>
      <c r="N160">
        <v>31.5</v>
      </c>
      <c r="O160">
        <v>45.7</v>
      </c>
      <c r="P160">
        <v>22.8</v>
      </c>
      <c r="Q160">
        <v>65.900000000000006</v>
      </c>
      <c r="R160">
        <v>65.099999999999994</v>
      </c>
      <c r="S160">
        <v>36.9</v>
      </c>
      <c r="T160">
        <v>63.1</v>
      </c>
      <c r="U160">
        <v>68.3</v>
      </c>
      <c r="V160">
        <v>44.3</v>
      </c>
      <c r="W160">
        <v>55.7</v>
      </c>
      <c r="X160" t="s">
        <v>3124</v>
      </c>
      <c r="Y160" t="s">
        <v>3125</v>
      </c>
      <c r="Z160" t="s">
        <v>4053</v>
      </c>
      <c r="AA160" t="s">
        <v>447</v>
      </c>
      <c r="AB160" t="s">
        <v>2116</v>
      </c>
      <c r="AC160" t="s">
        <v>2117</v>
      </c>
      <c r="AD160" t="s">
        <v>2116</v>
      </c>
      <c r="AE160" t="s">
        <v>2117</v>
      </c>
      <c r="AF160" t="s">
        <v>2117</v>
      </c>
      <c r="AG160" t="s">
        <v>2116</v>
      </c>
      <c r="AH160" t="s">
        <v>2116</v>
      </c>
      <c r="AI160" t="s">
        <v>2117</v>
      </c>
      <c r="AJ160" t="s">
        <v>2116</v>
      </c>
      <c r="AK160" t="s">
        <v>2116</v>
      </c>
      <c r="AL160" t="s">
        <v>2116</v>
      </c>
      <c r="AM160" t="s">
        <v>2116</v>
      </c>
      <c r="AN160" t="s">
        <v>2117</v>
      </c>
      <c r="AO160" t="s">
        <v>2117</v>
      </c>
      <c r="AP160" t="s">
        <v>2116</v>
      </c>
      <c r="AQ160" t="s">
        <v>2117</v>
      </c>
    </row>
    <row r="161" spans="2:43" x14ac:dyDescent="0.3">
      <c r="B161" t="s">
        <v>546</v>
      </c>
      <c r="C161" t="s">
        <v>490</v>
      </c>
      <c r="D161">
        <v>0.33333333333333331</v>
      </c>
      <c r="E161" t="s">
        <v>567</v>
      </c>
      <c r="F161" t="s">
        <v>568</v>
      </c>
      <c r="H161">
        <v>58.1</v>
      </c>
      <c r="I161">
        <v>27.8</v>
      </c>
      <c r="J161">
        <v>14.1</v>
      </c>
      <c r="K161">
        <v>85.9</v>
      </c>
      <c r="L161">
        <v>41.9</v>
      </c>
      <c r="M161">
        <v>72.2</v>
      </c>
      <c r="N161">
        <v>35.700000000000003</v>
      </c>
      <c r="O161">
        <v>51.4</v>
      </c>
      <c r="P161">
        <v>13</v>
      </c>
      <c r="Q161">
        <v>55.8</v>
      </c>
      <c r="R161">
        <v>63.5</v>
      </c>
      <c r="S161">
        <v>35.4</v>
      </c>
      <c r="T161">
        <v>64.599999999999994</v>
      </c>
      <c r="U161">
        <v>72.099999999999994</v>
      </c>
      <c r="V161">
        <v>36.5</v>
      </c>
      <c r="W161">
        <v>63.5</v>
      </c>
      <c r="X161" t="s">
        <v>3126</v>
      </c>
      <c r="Y161" t="s">
        <v>568</v>
      </c>
      <c r="Z161" t="s">
        <v>4054</v>
      </c>
      <c r="AA161" t="s">
        <v>459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2117</v>
      </c>
      <c r="AM161" t="s">
        <v>2116</v>
      </c>
      <c r="AN161" t="s">
        <v>2117</v>
      </c>
      <c r="AO161" t="s">
        <v>2117</v>
      </c>
      <c r="AP161" t="s">
        <v>2117</v>
      </c>
      <c r="AQ161" t="s">
        <v>2116</v>
      </c>
    </row>
    <row r="162" spans="2:43" x14ac:dyDescent="0.3">
      <c r="B162" t="s">
        <v>569</v>
      </c>
      <c r="C162" t="s">
        <v>490</v>
      </c>
      <c r="D162">
        <v>0.33333333333333331</v>
      </c>
      <c r="E162" t="s">
        <v>570</v>
      </c>
      <c r="F162" t="s">
        <v>255</v>
      </c>
      <c r="H162">
        <v>33.799999999999997</v>
      </c>
      <c r="I162">
        <v>27.1</v>
      </c>
      <c r="J162">
        <v>39.1</v>
      </c>
      <c r="K162">
        <v>60.9</v>
      </c>
      <c r="L162">
        <v>66.2</v>
      </c>
      <c r="M162">
        <v>72.900000000000006</v>
      </c>
      <c r="N162">
        <v>12.7</v>
      </c>
      <c r="O162">
        <v>46.9</v>
      </c>
      <c r="P162">
        <v>40.299999999999997</v>
      </c>
      <c r="Q162">
        <v>61.9</v>
      </c>
      <c r="R162">
        <v>82.7</v>
      </c>
      <c r="S162">
        <v>60</v>
      </c>
      <c r="T162">
        <v>40</v>
      </c>
      <c r="U162">
        <v>45.7</v>
      </c>
      <c r="V162">
        <v>63.3</v>
      </c>
      <c r="W162">
        <v>36.700000000000003</v>
      </c>
      <c r="X162" t="s">
        <v>3380</v>
      </c>
      <c r="Y162" t="s">
        <v>288</v>
      </c>
      <c r="Z162" t="s">
        <v>4055</v>
      </c>
      <c r="AA162" t="s">
        <v>4056</v>
      </c>
      <c r="AB162" t="s">
        <v>2116</v>
      </c>
      <c r="AC162" t="s">
        <v>2116</v>
      </c>
      <c r="AD162" t="s">
        <v>2117</v>
      </c>
      <c r="AE162" t="s">
        <v>2116</v>
      </c>
      <c r="AF162" t="s">
        <v>2117</v>
      </c>
      <c r="AG162" t="s">
        <v>2117</v>
      </c>
      <c r="AH162" t="s">
        <v>2116</v>
      </c>
      <c r="AI162" t="s">
        <v>2116</v>
      </c>
      <c r="AJ162" t="s">
        <v>2117</v>
      </c>
      <c r="AK162" t="s">
        <v>2117</v>
      </c>
      <c r="AL162" t="s">
        <v>2117</v>
      </c>
      <c r="AM162" t="s">
        <v>2117</v>
      </c>
      <c r="AN162" t="s">
        <v>2116</v>
      </c>
      <c r="AO162" t="s">
        <v>2116</v>
      </c>
      <c r="AP162" t="s">
        <v>2117</v>
      </c>
      <c r="AQ162" t="s">
        <v>2116</v>
      </c>
    </row>
    <row r="163" spans="2:43" x14ac:dyDescent="0.3">
      <c r="B163" t="s">
        <v>558</v>
      </c>
      <c r="C163" t="s">
        <v>490</v>
      </c>
      <c r="D163">
        <v>0.35416666666666669</v>
      </c>
      <c r="E163" t="s">
        <v>571</v>
      </c>
      <c r="F163" t="s">
        <v>572</v>
      </c>
      <c r="H163">
        <v>28.2</v>
      </c>
      <c r="I163">
        <v>27.4</v>
      </c>
      <c r="J163">
        <v>44.4</v>
      </c>
      <c r="K163">
        <v>55.6</v>
      </c>
      <c r="L163">
        <v>71.8</v>
      </c>
      <c r="M163">
        <v>72.599999999999994</v>
      </c>
      <c r="N163">
        <v>23</v>
      </c>
      <c r="O163">
        <v>38.6</v>
      </c>
      <c r="P163">
        <v>38.4</v>
      </c>
      <c r="Q163">
        <v>77</v>
      </c>
      <c r="R163">
        <v>80.900000000000006</v>
      </c>
      <c r="S163">
        <v>57.3</v>
      </c>
      <c r="T163">
        <v>42.7</v>
      </c>
      <c r="U163">
        <v>48.6</v>
      </c>
      <c r="V163">
        <v>60.6</v>
      </c>
      <c r="W163">
        <v>39.4</v>
      </c>
      <c r="X163" t="s">
        <v>571</v>
      </c>
      <c r="Y163" t="s">
        <v>3121</v>
      </c>
      <c r="Z163" t="s">
        <v>4057</v>
      </c>
      <c r="AA163" t="s">
        <v>449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2117</v>
      </c>
      <c r="AJ163" t="s">
        <v>2116</v>
      </c>
      <c r="AK163" t="s">
        <v>2116</v>
      </c>
      <c r="AL163" t="s">
        <v>2117</v>
      </c>
      <c r="AM163" t="s">
        <v>2116</v>
      </c>
      <c r="AN163" t="s">
        <v>2117</v>
      </c>
      <c r="AO163" t="s">
        <v>2117</v>
      </c>
      <c r="AP163" t="s">
        <v>2116</v>
      </c>
      <c r="AQ163" t="s">
        <v>2117</v>
      </c>
    </row>
    <row r="164" spans="2:43" x14ac:dyDescent="0.3">
      <c r="B164" t="s">
        <v>558</v>
      </c>
      <c r="C164" t="s">
        <v>490</v>
      </c>
      <c r="D164">
        <v>0.35416666666666669</v>
      </c>
      <c r="E164" t="s">
        <v>573</v>
      </c>
      <c r="F164" t="s">
        <v>574</v>
      </c>
      <c r="H164">
        <v>22.3</v>
      </c>
      <c r="I164">
        <v>38.6</v>
      </c>
      <c r="J164">
        <v>39.200000000000003</v>
      </c>
      <c r="K164">
        <v>60.8</v>
      </c>
      <c r="L164">
        <v>77.7</v>
      </c>
      <c r="M164">
        <v>61.4</v>
      </c>
      <c r="N164">
        <v>16.899999999999999</v>
      </c>
      <c r="O164">
        <v>61.8</v>
      </c>
      <c r="P164">
        <v>21.3</v>
      </c>
      <c r="Q164">
        <v>43.4</v>
      </c>
      <c r="R164">
        <v>46.9</v>
      </c>
      <c r="S164">
        <v>20.2</v>
      </c>
      <c r="T164">
        <v>79.8</v>
      </c>
      <c r="U164">
        <v>83.4</v>
      </c>
      <c r="V164">
        <v>29.1</v>
      </c>
      <c r="W164">
        <v>70.900000000000006</v>
      </c>
      <c r="X164" t="s">
        <v>3122</v>
      </c>
      <c r="Y164" t="s">
        <v>574</v>
      </c>
      <c r="Z164" t="s">
        <v>4058</v>
      </c>
      <c r="AA164" t="s">
        <v>459</v>
      </c>
      <c r="AB164" t="s">
        <v>2116</v>
      </c>
      <c r="AC164" t="s">
        <v>2117</v>
      </c>
      <c r="AD164" t="s">
        <v>2116</v>
      </c>
      <c r="AE164" t="s">
        <v>2117</v>
      </c>
      <c r="AF164" t="s">
        <v>2117</v>
      </c>
      <c r="AG164" t="s">
        <v>2116</v>
      </c>
      <c r="AH164" t="s">
        <v>2116</v>
      </c>
      <c r="AI164" t="s">
        <v>2117</v>
      </c>
      <c r="AJ164" t="s">
        <v>2116</v>
      </c>
      <c r="AK164" t="s">
        <v>2117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2117</v>
      </c>
      <c r="AQ164" t="s">
        <v>2116</v>
      </c>
    </row>
    <row r="165" spans="2:43" x14ac:dyDescent="0.3">
      <c r="B165" t="s">
        <v>546</v>
      </c>
      <c r="C165" t="s">
        <v>490</v>
      </c>
      <c r="D165">
        <v>0.35416666666666669</v>
      </c>
      <c r="E165" t="s">
        <v>575</v>
      </c>
      <c r="F165" t="s">
        <v>576</v>
      </c>
      <c r="H165">
        <v>47.9</v>
      </c>
      <c r="I165">
        <v>31.3</v>
      </c>
      <c r="J165">
        <v>20.8</v>
      </c>
      <c r="K165">
        <v>79.2</v>
      </c>
      <c r="L165">
        <v>52.1</v>
      </c>
      <c r="M165">
        <v>68.7</v>
      </c>
      <c r="N165">
        <v>36</v>
      </c>
      <c r="O165">
        <v>51.9</v>
      </c>
      <c r="P165">
        <v>12.1</v>
      </c>
      <c r="Q165">
        <v>54.7</v>
      </c>
      <c r="R165">
        <v>61.4</v>
      </c>
      <c r="S165">
        <v>33.1</v>
      </c>
      <c r="T165">
        <v>66.900000000000006</v>
      </c>
      <c r="U165">
        <v>72.5</v>
      </c>
      <c r="V165">
        <v>39.299999999999997</v>
      </c>
      <c r="W165">
        <v>60.7</v>
      </c>
      <c r="X165" t="s">
        <v>3127</v>
      </c>
      <c r="Y165" t="s">
        <v>576</v>
      </c>
      <c r="Z165" t="s">
        <v>4059</v>
      </c>
      <c r="AA165" t="s">
        <v>2162</v>
      </c>
      <c r="AB165" t="s">
        <v>2117</v>
      </c>
      <c r="AC165" t="s">
        <v>2116</v>
      </c>
      <c r="AD165" t="s">
        <v>2116</v>
      </c>
      <c r="AE165" t="s">
        <v>2117</v>
      </c>
      <c r="AF165" t="s">
        <v>2116</v>
      </c>
      <c r="AG165" t="s">
        <v>2117</v>
      </c>
      <c r="AH165" t="s">
        <v>2117</v>
      </c>
      <c r="AI165" t="s">
        <v>2116</v>
      </c>
      <c r="AJ165" t="s">
        <v>2116</v>
      </c>
      <c r="AK165" t="s">
        <v>2117</v>
      </c>
      <c r="AL165" t="s">
        <v>2117</v>
      </c>
      <c r="AM165" t="s">
        <v>2117</v>
      </c>
      <c r="AN165" t="s">
        <v>2116</v>
      </c>
      <c r="AO165" t="s">
        <v>2117</v>
      </c>
      <c r="AP165" t="s">
        <v>2116</v>
      </c>
      <c r="AQ165" t="s">
        <v>2117</v>
      </c>
    </row>
    <row r="166" spans="2:43" x14ac:dyDescent="0.3">
      <c r="B166" t="s">
        <v>546</v>
      </c>
      <c r="C166" t="s">
        <v>490</v>
      </c>
      <c r="D166">
        <v>0.35416666666666669</v>
      </c>
      <c r="E166" t="s">
        <v>577</v>
      </c>
      <c r="F166" t="s">
        <v>578</v>
      </c>
      <c r="H166">
        <v>42.1</v>
      </c>
      <c r="I166">
        <v>29.7</v>
      </c>
      <c r="J166">
        <v>28.2</v>
      </c>
      <c r="K166">
        <v>71.8</v>
      </c>
      <c r="L166">
        <v>57.9</v>
      </c>
      <c r="M166">
        <v>70.3</v>
      </c>
      <c r="N166">
        <v>40.9</v>
      </c>
      <c r="O166">
        <v>38.4</v>
      </c>
      <c r="P166">
        <v>20.7</v>
      </c>
      <c r="Q166">
        <v>75.900000000000006</v>
      </c>
      <c r="R166">
        <v>71</v>
      </c>
      <c r="S166">
        <v>43.7</v>
      </c>
      <c r="T166">
        <v>56.3</v>
      </c>
      <c r="U166">
        <v>61.8</v>
      </c>
      <c r="V166">
        <v>50.1</v>
      </c>
      <c r="W166">
        <v>49.9</v>
      </c>
      <c r="X166" t="s">
        <v>3128</v>
      </c>
      <c r="Y166" t="s">
        <v>578</v>
      </c>
      <c r="Z166" t="s">
        <v>4060</v>
      </c>
      <c r="AA166" t="s">
        <v>460</v>
      </c>
      <c r="AB166" t="s">
        <v>2116</v>
      </c>
      <c r="AC166" t="s">
        <v>2116</v>
      </c>
      <c r="AD166" t="s">
        <v>2117</v>
      </c>
      <c r="AE166" t="s">
        <v>2116</v>
      </c>
      <c r="AF166" t="s">
        <v>2117</v>
      </c>
      <c r="AG166" t="s">
        <v>2117</v>
      </c>
      <c r="AH166" t="s">
        <v>2116</v>
      </c>
      <c r="AI166" t="s">
        <v>2117</v>
      </c>
      <c r="AJ166" t="s">
        <v>2116</v>
      </c>
      <c r="AK166" t="s">
        <v>2116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2117</v>
      </c>
      <c r="AQ166" t="s">
        <v>2116</v>
      </c>
    </row>
    <row r="167" spans="2:43" x14ac:dyDescent="0.3">
      <c r="B167" t="s">
        <v>546</v>
      </c>
      <c r="C167" t="s">
        <v>490</v>
      </c>
      <c r="D167">
        <v>0.35416666666666669</v>
      </c>
      <c r="E167" t="s">
        <v>579</v>
      </c>
      <c r="F167" t="s">
        <v>580</v>
      </c>
      <c r="H167">
        <v>47.1</v>
      </c>
      <c r="I167">
        <v>32</v>
      </c>
      <c r="J167">
        <v>20.9</v>
      </c>
      <c r="K167">
        <v>79.099999999999994</v>
      </c>
      <c r="L167">
        <v>52.9</v>
      </c>
      <c r="M167">
        <v>68</v>
      </c>
      <c r="N167">
        <v>27.5</v>
      </c>
      <c r="O167">
        <v>54.4</v>
      </c>
      <c r="P167">
        <v>18</v>
      </c>
      <c r="Q167">
        <v>53.1</v>
      </c>
      <c r="R167">
        <v>59.5</v>
      </c>
      <c r="S167">
        <v>31.1</v>
      </c>
      <c r="T167">
        <v>68.900000000000006</v>
      </c>
      <c r="U167">
        <v>74.2</v>
      </c>
      <c r="V167">
        <v>37.799999999999997</v>
      </c>
      <c r="W167">
        <v>62.2</v>
      </c>
      <c r="X167" t="s">
        <v>1600</v>
      </c>
      <c r="Y167" t="s">
        <v>580</v>
      </c>
      <c r="Z167" t="s">
        <v>4061</v>
      </c>
      <c r="AA167" t="s">
        <v>2120</v>
      </c>
      <c r="AB167" t="s">
        <v>2116</v>
      </c>
      <c r="AC167" t="s">
        <v>2117</v>
      </c>
      <c r="AD167" t="s">
        <v>2116</v>
      </c>
      <c r="AE167" t="s">
        <v>2117</v>
      </c>
      <c r="AF167" t="s">
        <v>2117</v>
      </c>
      <c r="AG167" t="s">
        <v>2116</v>
      </c>
      <c r="AH167" t="s">
        <v>2116</v>
      </c>
      <c r="AI167" t="s">
        <v>2116</v>
      </c>
      <c r="AJ167" t="s">
        <v>2117</v>
      </c>
      <c r="AK167" t="s">
        <v>2117</v>
      </c>
      <c r="AL167" t="s">
        <v>2117</v>
      </c>
      <c r="AM167" t="s">
        <v>2117</v>
      </c>
      <c r="AN167" t="s">
        <v>2116</v>
      </c>
      <c r="AO167" t="s">
        <v>2116</v>
      </c>
      <c r="AP167" t="s">
        <v>2117</v>
      </c>
      <c r="AQ167" t="s">
        <v>2116</v>
      </c>
    </row>
    <row r="168" spans="2:43" x14ac:dyDescent="0.3">
      <c r="B168" t="s">
        <v>543</v>
      </c>
      <c r="C168" t="s">
        <v>490</v>
      </c>
      <c r="D168">
        <v>0.3576388888888889</v>
      </c>
      <c r="E168" t="s">
        <v>581</v>
      </c>
      <c r="F168" t="s">
        <v>582</v>
      </c>
      <c r="H168">
        <v>44.2</v>
      </c>
      <c r="I168">
        <v>27.3</v>
      </c>
      <c r="J168">
        <v>28.6</v>
      </c>
      <c r="K168">
        <v>71.400000000000006</v>
      </c>
      <c r="L168">
        <v>55.8</v>
      </c>
      <c r="M168">
        <v>72.7</v>
      </c>
      <c r="N168">
        <v>26.1</v>
      </c>
      <c r="O168">
        <v>44.4</v>
      </c>
      <c r="P168">
        <v>29.4</v>
      </c>
      <c r="Q168">
        <v>68.400000000000006</v>
      </c>
      <c r="R168">
        <v>79.5</v>
      </c>
      <c r="S168">
        <v>55.1</v>
      </c>
      <c r="T168">
        <v>44.9</v>
      </c>
      <c r="U168">
        <v>50.8</v>
      </c>
      <c r="V168">
        <v>58.9</v>
      </c>
      <c r="W168">
        <v>41.1</v>
      </c>
      <c r="X168" t="s">
        <v>3118</v>
      </c>
      <c r="Y168" t="s">
        <v>407</v>
      </c>
      <c r="Z168" t="s">
        <v>4062</v>
      </c>
      <c r="AA168" t="s">
        <v>456</v>
      </c>
      <c r="AB168" t="s">
        <v>2116</v>
      </c>
      <c r="AC168" t="s">
        <v>2116</v>
      </c>
      <c r="AD168" t="s">
        <v>2117</v>
      </c>
      <c r="AE168" t="s">
        <v>2116</v>
      </c>
      <c r="AF168" t="s">
        <v>2117</v>
      </c>
      <c r="AG168" t="s">
        <v>2117</v>
      </c>
      <c r="AH168" t="s">
        <v>2116</v>
      </c>
      <c r="AI168" t="s">
        <v>2117</v>
      </c>
      <c r="AJ168" t="s">
        <v>2116</v>
      </c>
      <c r="AK168" t="s">
        <v>2116</v>
      </c>
      <c r="AL168" t="s">
        <v>2116</v>
      </c>
      <c r="AM168" t="s">
        <v>2116</v>
      </c>
      <c r="AN168" t="s">
        <v>2117</v>
      </c>
      <c r="AO168" t="s">
        <v>2117</v>
      </c>
      <c r="AP168" t="s">
        <v>2116</v>
      </c>
      <c r="AQ168" t="s">
        <v>2117</v>
      </c>
    </row>
    <row r="169" spans="2:43" x14ac:dyDescent="0.3">
      <c r="B169" t="s">
        <v>543</v>
      </c>
      <c r="C169" t="s">
        <v>490</v>
      </c>
      <c r="D169">
        <v>0.3576388888888889</v>
      </c>
      <c r="E169" t="s">
        <v>404</v>
      </c>
      <c r="F169" t="s">
        <v>583</v>
      </c>
      <c r="H169">
        <v>43.4</v>
      </c>
      <c r="I169">
        <v>26</v>
      </c>
      <c r="J169">
        <v>30.6</v>
      </c>
      <c r="K169">
        <v>69.400000000000006</v>
      </c>
      <c r="L169">
        <v>56.6</v>
      </c>
      <c r="M169">
        <v>74</v>
      </c>
      <c r="N169">
        <v>32.6</v>
      </c>
      <c r="O169">
        <v>41</v>
      </c>
      <c r="P169">
        <v>26.4</v>
      </c>
      <c r="Q169">
        <v>73.5</v>
      </c>
      <c r="R169">
        <v>85.3</v>
      </c>
      <c r="S169">
        <v>64.3</v>
      </c>
      <c r="T169">
        <v>35.700000000000003</v>
      </c>
      <c r="U169">
        <v>41.4</v>
      </c>
      <c r="V169">
        <v>66.3</v>
      </c>
      <c r="W169">
        <v>33.700000000000003</v>
      </c>
      <c r="X169" t="s">
        <v>404</v>
      </c>
      <c r="Y169" t="s">
        <v>408</v>
      </c>
      <c r="Z169" t="s">
        <v>4063</v>
      </c>
      <c r="AA169" t="s">
        <v>2125</v>
      </c>
      <c r="AB169" t="s">
        <v>2117</v>
      </c>
      <c r="AC169" t="s">
        <v>2116</v>
      </c>
      <c r="AD169" t="s">
        <v>2116</v>
      </c>
      <c r="AE169" t="s">
        <v>2117</v>
      </c>
      <c r="AF169" t="s">
        <v>2116</v>
      </c>
      <c r="AG169" t="s">
        <v>2117</v>
      </c>
      <c r="AH169" t="s">
        <v>2117</v>
      </c>
      <c r="AI169" t="s">
        <v>2116</v>
      </c>
      <c r="AJ169" t="s">
        <v>2116</v>
      </c>
      <c r="AK169" t="s">
        <v>2117</v>
      </c>
      <c r="AL169" t="s">
        <v>2117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t="s">
        <v>584</v>
      </c>
      <c r="C170" t="s">
        <v>490</v>
      </c>
      <c r="D170">
        <v>0.375</v>
      </c>
      <c r="E170" t="s">
        <v>585</v>
      </c>
      <c r="F170" t="s">
        <v>586</v>
      </c>
      <c r="H170">
        <v>45.5</v>
      </c>
      <c r="I170">
        <v>32.5</v>
      </c>
      <c r="J170">
        <v>22</v>
      </c>
      <c r="K170">
        <v>78</v>
      </c>
      <c r="L170">
        <v>54.5</v>
      </c>
      <c r="M170">
        <v>67.5</v>
      </c>
      <c r="N170">
        <v>32.200000000000003</v>
      </c>
      <c r="O170">
        <v>52.2</v>
      </c>
      <c r="P170">
        <v>15.6</v>
      </c>
      <c r="Q170">
        <v>55.6</v>
      </c>
      <c r="R170">
        <v>58.9</v>
      </c>
      <c r="S170">
        <v>30.6</v>
      </c>
      <c r="T170">
        <v>69.400000000000006</v>
      </c>
      <c r="U170">
        <v>74.5</v>
      </c>
      <c r="V170">
        <v>37.799999999999997</v>
      </c>
      <c r="W170">
        <v>62.2</v>
      </c>
      <c r="X170" t="s">
        <v>3377</v>
      </c>
      <c r="Y170" t="s">
        <v>586</v>
      </c>
      <c r="Z170" t="s">
        <v>4064</v>
      </c>
      <c r="AA170" t="s">
        <v>460</v>
      </c>
      <c r="AB170" t="s">
        <v>2116</v>
      </c>
      <c r="AC170" t="s">
        <v>2116</v>
      </c>
      <c r="AD170" t="s">
        <v>2117</v>
      </c>
      <c r="AE170" t="s">
        <v>2116</v>
      </c>
      <c r="AF170" t="s">
        <v>2117</v>
      </c>
      <c r="AG170" t="s">
        <v>2117</v>
      </c>
      <c r="AH170" t="s">
        <v>2116</v>
      </c>
      <c r="AI170" t="s">
        <v>2116</v>
      </c>
      <c r="AJ170" t="s">
        <v>2117</v>
      </c>
      <c r="AK170" t="s">
        <v>2117</v>
      </c>
      <c r="AL170" t="s">
        <v>2117</v>
      </c>
      <c r="AM170" t="s">
        <v>2117</v>
      </c>
      <c r="AN170" t="s">
        <v>2116</v>
      </c>
      <c r="AO170" t="s">
        <v>2117</v>
      </c>
      <c r="AP170" t="s">
        <v>2117</v>
      </c>
      <c r="AQ170" t="s">
        <v>2116</v>
      </c>
    </row>
    <row r="171" spans="2:43" x14ac:dyDescent="0.3">
      <c r="B171" t="s">
        <v>543</v>
      </c>
      <c r="C171" t="s">
        <v>490</v>
      </c>
      <c r="D171">
        <v>0.375</v>
      </c>
      <c r="E171" t="s">
        <v>410</v>
      </c>
      <c r="F171" t="s">
        <v>406</v>
      </c>
      <c r="H171">
        <v>39.5</v>
      </c>
      <c r="I171">
        <v>28.3</v>
      </c>
      <c r="J171">
        <v>32.200000000000003</v>
      </c>
      <c r="K171">
        <v>67.8</v>
      </c>
      <c r="L171">
        <v>60.5</v>
      </c>
      <c r="M171">
        <v>71.7</v>
      </c>
      <c r="N171">
        <v>30.1</v>
      </c>
      <c r="O171">
        <v>44.3</v>
      </c>
      <c r="P171">
        <v>25.5</v>
      </c>
      <c r="Q171">
        <v>68.400000000000006</v>
      </c>
      <c r="R171">
        <v>77.3</v>
      </c>
      <c r="S171">
        <v>51.9</v>
      </c>
      <c r="T171">
        <v>48.1</v>
      </c>
      <c r="U171">
        <v>53.7</v>
      </c>
      <c r="V171">
        <v>57.1</v>
      </c>
      <c r="W171">
        <v>42.9</v>
      </c>
      <c r="X171" t="s">
        <v>410</v>
      </c>
      <c r="Y171" t="s">
        <v>406</v>
      </c>
      <c r="Z171" t="s">
        <v>4065</v>
      </c>
      <c r="AA171" t="s">
        <v>453</v>
      </c>
      <c r="AB171" t="s">
        <v>2117</v>
      </c>
      <c r="AC171" t="s">
        <v>2116</v>
      </c>
      <c r="AD171" t="s">
        <v>2116</v>
      </c>
      <c r="AE171" t="s">
        <v>2117</v>
      </c>
      <c r="AF171" t="s">
        <v>2116</v>
      </c>
      <c r="AG171" t="s">
        <v>2117</v>
      </c>
      <c r="AH171" t="s">
        <v>2117</v>
      </c>
      <c r="AI171" t="s">
        <v>2116</v>
      </c>
      <c r="AJ171" t="s">
        <v>2116</v>
      </c>
      <c r="AK171" t="s">
        <v>2117</v>
      </c>
      <c r="AL171" t="s">
        <v>2116</v>
      </c>
      <c r="AM171" t="s">
        <v>2116</v>
      </c>
      <c r="AN171" t="s">
        <v>2117</v>
      </c>
      <c r="AO171" t="s">
        <v>2117</v>
      </c>
      <c r="AP171" t="s">
        <v>2116</v>
      </c>
      <c r="AQ171" t="s">
        <v>2117</v>
      </c>
    </row>
    <row r="172" spans="2:43" x14ac:dyDescent="0.3">
      <c r="B172" t="s">
        <v>448</v>
      </c>
      <c r="C172" t="s">
        <v>490</v>
      </c>
      <c r="D172">
        <v>0.375</v>
      </c>
      <c r="E172" t="s">
        <v>587</v>
      </c>
      <c r="F172" t="s">
        <v>222</v>
      </c>
      <c r="H172">
        <v>55</v>
      </c>
      <c r="I172">
        <v>25.5</v>
      </c>
      <c r="J172">
        <v>19.600000000000001</v>
      </c>
      <c r="K172">
        <v>80.400000000000006</v>
      </c>
      <c r="L172">
        <v>45</v>
      </c>
      <c r="M172">
        <v>74.5</v>
      </c>
      <c r="N172">
        <v>31</v>
      </c>
      <c r="O172">
        <v>43.7</v>
      </c>
      <c r="P172">
        <v>25.3</v>
      </c>
      <c r="Q172">
        <v>69.2</v>
      </c>
      <c r="R172">
        <v>78.8</v>
      </c>
      <c r="S172">
        <v>54.2</v>
      </c>
      <c r="T172">
        <v>45.8</v>
      </c>
      <c r="U172">
        <v>52.8</v>
      </c>
      <c r="V172">
        <v>54.8</v>
      </c>
      <c r="W172">
        <v>45.2</v>
      </c>
      <c r="X172" t="s">
        <v>3205</v>
      </c>
      <c r="Y172" t="s">
        <v>1343</v>
      </c>
      <c r="Z172" t="s">
        <v>4066</v>
      </c>
      <c r="AA172" t="s">
        <v>2130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2117</v>
      </c>
      <c r="AM172" t="s">
        <v>2117</v>
      </c>
      <c r="AN172" t="s">
        <v>2116</v>
      </c>
      <c r="AO172" t="s">
        <v>2116</v>
      </c>
      <c r="AP172" t="s">
        <v>2117</v>
      </c>
      <c r="AQ172" t="s">
        <v>2116</v>
      </c>
    </row>
    <row r="173" spans="2:43" x14ac:dyDescent="0.3">
      <c r="B173" t="s">
        <v>450</v>
      </c>
      <c r="C173" t="s">
        <v>490</v>
      </c>
      <c r="D173">
        <v>0.375</v>
      </c>
      <c r="E173" t="s">
        <v>588</v>
      </c>
      <c r="F173" t="s">
        <v>224</v>
      </c>
      <c r="H173">
        <v>64.900000000000006</v>
      </c>
      <c r="I173">
        <v>22.2</v>
      </c>
      <c r="J173">
        <v>12.9</v>
      </c>
      <c r="K173">
        <v>87.1</v>
      </c>
      <c r="L173">
        <v>35.1</v>
      </c>
      <c r="M173">
        <v>77.8</v>
      </c>
      <c r="N173">
        <v>57.8</v>
      </c>
      <c r="O173">
        <v>31.3</v>
      </c>
      <c r="P173">
        <v>10.9</v>
      </c>
      <c r="Q173">
        <v>80.2</v>
      </c>
      <c r="R173">
        <v>84.8</v>
      </c>
      <c r="S173">
        <v>63.8</v>
      </c>
      <c r="T173">
        <v>36.200000000000003</v>
      </c>
      <c r="U173">
        <v>44.8</v>
      </c>
      <c r="V173">
        <v>57.1</v>
      </c>
      <c r="W173">
        <v>42.9</v>
      </c>
      <c r="X173" t="s">
        <v>588</v>
      </c>
      <c r="Y173" t="s">
        <v>1368</v>
      </c>
      <c r="Z173" t="s">
        <v>4067</v>
      </c>
      <c r="AA173" t="s">
        <v>4036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3">
      <c r="B174" t="s">
        <v>584</v>
      </c>
      <c r="C174" t="s">
        <v>490</v>
      </c>
      <c r="D174">
        <v>0.41666666666666669</v>
      </c>
      <c r="E174" t="s">
        <v>589</v>
      </c>
      <c r="F174" t="s">
        <v>590</v>
      </c>
      <c r="H174">
        <v>47.9</v>
      </c>
      <c r="I174">
        <v>28.5</v>
      </c>
      <c r="J174">
        <v>23.6</v>
      </c>
      <c r="K174">
        <v>76.400000000000006</v>
      </c>
      <c r="L174">
        <v>52.1</v>
      </c>
      <c r="M174">
        <v>71.5</v>
      </c>
      <c r="N174">
        <v>30.5</v>
      </c>
      <c r="O174">
        <v>52</v>
      </c>
      <c r="P174">
        <v>17.5</v>
      </c>
      <c r="Q174">
        <v>56.3</v>
      </c>
      <c r="R174">
        <v>72.099999999999994</v>
      </c>
      <c r="S174">
        <v>45.2</v>
      </c>
      <c r="T174">
        <v>54.8</v>
      </c>
      <c r="U174">
        <v>60.9</v>
      </c>
      <c r="V174">
        <v>49.9</v>
      </c>
      <c r="W174">
        <v>50.1</v>
      </c>
      <c r="X174" t="s">
        <v>3376</v>
      </c>
      <c r="Y174" t="s">
        <v>590</v>
      </c>
      <c r="Z174" t="s">
        <v>4068</v>
      </c>
      <c r="AA174" t="s">
        <v>460</v>
      </c>
      <c r="AB174" t="s">
        <v>2116</v>
      </c>
      <c r="AC174" t="s">
        <v>2116</v>
      </c>
      <c r="AD174" t="s">
        <v>2117</v>
      </c>
      <c r="AE174" t="s">
        <v>2116</v>
      </c>
      <c r="AF174" t="s">
        <v>2117</v>
      </c>
      <c r="AG174" t="s">
        <v>2117</v>
      </c>
      <c r="AH174" t="s">
        <v>2116</v>
      </c>
      <c r="AI174" t="s">
        <v>2117</v>
      </c>
      <c r="AJ174" t="s">
        <v>2116</v>
      </c>
      <c r="AK174" t="s">
        <v>2116</v>
      </c>
      <c r="AL174" t="s">
        <v>2117</v>
      </c>
      <c r="AM174" t="s">
        <v>2117</v>
      </c>
      <c r="AN174" t="s">
        <v>2116</v>
      </c>
      <c r="AO174" t="s">
        <v>2117</v>
      </c>
      <c r="AP174" t="s">
        <v>2117</v>
      </c>
      <c r="AQ174" t="s">
        <v>2116</v>
      </c>
    </row>
    <row r="175" spans="2:43" x14ac:dyDescent="0.3">
      <c r="B175" t="s">
        <v>448</v>
      </c>
      <c r="C175" t="s">
        <v>490</v>
      </c>
      <c r="D175">
        <v>0.41666666666666669</v>
      </c>
      <c r="E175" t="s">
        <v>591</v>
      </c>
      <c r="F175" t="s">
        <v>223</v>
      </c>
      <c r="H175">
        <v>38.200000000000003</v>
      </c>
      <c r="I175">
        <v>30.9</v>
      </c>
      <c r="J175">
        <v>30.8</v>
      </c>
      <c r="K175">
        <v>69.2</v>
      </c>
      <c r="L175">
        <v>61.8</v>
      </c>
      <c r="M175">
        <v>69.099999999999994</v>
      </c>
      <c r="N175">
        <v>36.4</v>
      </c>
      <c r="O175">
        <v>48.3</v>
      </c>
      <c r="P175">
        <v>15.3</v>
      </c>
      <c r="Q175">
        <v>60.5</v>
      </c>
      <c r="R175">
        <v>68.400000000000006</v>
      </c>
      <c r="S175">
        <v>40.6</v>
      </c>
      <c r="T175">
        <v>59.4</v>
      </c>
      <c r="U175">
        <v>64.599999999999994</v>
      </c>
      <c r="V175">
        <v>48.1</v>
      </c>
      <c r="W175">
        <v>51.9</v>
      </c>
      <c r="X175" t="s">
        <v>591</v>
      </c>
      <c r="Y175" t="s">
        <v>1344</v>
      </c>
      <c r="Z175" t="s">
        <v>4069</v>
      </c>
      <c r="AA175" t="s">
        <v>2125</v>
      </c>
      <c r="AB175" t="s">
        <v>2117</v>
      </c>
      <c r="AC175" t="s">
        <v>2116</v>
      </c>
      <c r="AD175" t="s">
        <v>2116</v>
      </c>
      <c r="AE175" t="s">
        <v>2117</v>
      </c>
      <c r="AF175" t="s">
        <v>2116</v>
      </c>
      <c r="AG175" t="s">
        <v>2117</v>
      </c>
      <c r="AH175" t="s">
        <v>2117</v>
      </c>
      <c r="AI175" t="s">
        <v>2116</v>
      </c>
      <c r="AJ175" t="s">
        <v>2116</v>
      </c>
      <c r="AK175" t="s">
        <v>2117</v>
      </c>
      <c r="AL175" t="s">
        <v>2117</v>
      </c>
      <c r="AM175" t="s">
        <v>2116</v>
      </c>
      <c r="AN175" t="s">
        <v>2117</v>
      </c>
      <c r="AO175" t="s">
        <v>2117</v>
      </c>
      <c r="AP175" t="s">
        <v>2116</v>
      </c>
      <c r="AQ175" t="s">
        <v>2117</v>
      </c>
    </row>
    <row r="176" spans="2:43" x14ac:dyDescent="0.3">
      <c r="B176" t="s">
        <v>448</v>
      </c>
      <c r="C176" t="s">
        <v>490</v>
      </c>
      <c r="D176">
        <v>0.41666666666666669</v>
      </c>
      <c r="E176" t="s">
        <v>592</v>
      </c>
      <c r="F176" t="s">
        <v>593</v>
      </c>
      <c r="H176">
        <v>31.6</v>
      </c>
      <c r="I176">
        <v>30.8</v>
      </c>
      <c r="J176">
        <v>37.700000000000003</v>
      </c>
      <c r="K176">
        <v>62.3</v>
      </c>
      <c r="L176">
        <v>68.400000000000006</v>
      </c>
      <c r="M176">
        <v>69.2</v>
      </c>
      <c r="N176">
        <v>30.7</v>
      </c>
      <c r="O176">
        <v>49.5</v>
      </c>
      <c r="P176">
        <v>19.8</v>
      </c>
      <c r="Q176">
        <v>60.1</v>
      </c>
      <c r="R176">
        <v>70</v>
      </c>
      <c r="S176">
        <v>42.5</v>
      </c>
      <c r="T176">
        <v>57.5</v>
      </c>
      <c r="U176">
        <v>62.7</v>
      </c>
      <c r="V176">
        <v>49.7</v>
      </c>
      <c r="W176">
        <v>50.3</v>
      </c>
      <c r="X176" t="s">
        <v>3206</v>
      </c>
      <c r="Y176" t="s">
        <v>593</v>
      </c>
      <c r="Z176" t="s">
        <v>4070</v>
      </c>
      <c r="AA176" t="s">
        <v>4071</v>
      </c>
      <c r="AB176" t="s">
        <v>2116</v>
      </c>
      <c r="AC176" t="s">
        <v>2117</v>
      </c>
      <c r="AD176" t="s">
        <v>2116</v>
      </c>
      <c r="AE176" t="s">
        <v>2117</v>
      </c>
      <c r="AF176" t="s">
        <v>2117</v>
      </c>
      <c r="AG176" t="s">
        <v>2116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2117</v>
      </c>
      <c r="AN176" t="s">
        <v>2116</v>
      </c>
      <c r="AO176" t="s">
        <v>2116</v>
      </c>
      <c r="AP176" t="s">
        <v>2117</v>
      </c>
      <c r="AQ176" t="s">
        <v>2116</v>
      </c>
    </row>
    <row r="177" spans="2:43" x14ac:dyDescent="0.3">
      <c r="B177" t="s">
        <v>448</v>
      </c>
      <c r="C177" t="s">
        <v>490</v>
      </c>
      <c r="D177">
        <v>0.41666666666666669</v>
      </c>
      <c r="E177" t="s">
        <v>594</v>
      </c>
      <c r="F177" t="s">
        <v>595</v>
      </c>
      <c r="H177">
        <v>40.6</v>
      </c>
      <c r="I177">
        <v>29.2</v>
      </c>
      <c r="J177">
        <v>30.1</v>
      </c>
      <c r="K177">
        <v>69.900000000000006</v>
      </c>
      <c r="L177">
        <v>59.4</v>
      </c>
      <c r="M177">
        <v>70.8</v>
      </c>
      <c r="N177">
        <v>23.8</v>
      </c>
      <c r="O177">
        <v>51.7</v>
      </c>
      <c r="P177">
        <v>24.6</v>
      </c>
      <c r="Q177">
        <v>57.5</v>
      </c>
      <c r="R177">
        <v>73.5</v>
      </c>
      <c r="S177">
        <v>46.8</v>
      </c>
      <c r="T177">
        <v>53.2</v>
      </c>
      <c r="U177">
        <v>58.7</v>
      </c>
      <c r="V177">
        <v>52.9</v>
      </c>
      <c r="W177">
        <v>47.1</v>
      </c>
      <c r="X177" t="s">
        <v>3207</v>
      </c>
      <c r="Y177" t="s">
        <v>3208</v>
      </c>
      <c r="Z177" t="s">
        <v>4072</v>
      </c>
      <c r="AA177" t="s">
        <v>447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2116</v>
      </c>
      <c r="AI177" t="s">
        <v>2117</v>
      </c>
      <c r="AJ177" t="s">
        <v>2116</v>
      </c>
      <c r="AK177" t="s">
        <v>2116</v>
      </c>
      <c r="AL177" t="s">
        <v>2116</v>
      </c>
      <c r="AM177" t="s">
        <v>2116</v>
      </c>
      <c r="AN177" t="s">
        <v>2117</v>
      </c>
      <c r="AO177" t="s">
        <v>2117</v>
      </c>
      <c r="AP177" t="s">
        <v>2116</v>
      </c>
      <c r="AQ177" t="s">
        <v>2117</v>
      </c>
    </row>
    <row r="178" spans="2:43" x14ac:dyDescent="0.3">
      <c r="B178" t="s">
        <v>569</v>
      </c>
      <c r="C178" t="s">
        <v>490</v>
      </c>
      <c r="D178">
        <v>0.41666666666666669</v>
      </c>
      <c r="E178" t="s">
        <v>596</v>
      </c>
      <c r="F178" t="s">
        <v>597</v>
      </c>
      <c r="H178">
        <v>50.9</v>
      </c>
      <c r="I178">
        <v>24.9</v>
      </c>
      <c r="J178">
        <v>24.2</v>
      </c>
      <c r="K178">
        <v>75.8</v>
      </c>
      <c r="L178">
        <v>49.1</v>
      </c>
      <c r="M178">
        <v>75.099999999999994</v>
      </c>
      <c r="N178">
        <v>37.700000000000003</v>
      </c>
      <c r="O178">
        <v>39.6</v>
      </c>
      <c r="P178">
        <v>22.7</v>
      </c>
      <c r="Q178">
        <v>74.8</v>
      </c>
      <c r="R178">
        <v>86.4</v>
      </c>
      <c r="S178">
        <v>66.2</v>
      </c>
      <c r="T178">
        <v>33.799999999999997</v>
      </c>
      <c r="U178">
        <v>39.9</v>
      </c>
      <c r="V178">
        <v>66.099999999999994</v>
      </c>
      <c r="W178">
        <v>33.9</v>
      </c>
      <c r="X178" t="s">
        <v>3381</v>
      </c>
      <c r="Y178" t="s">
        <v>597</v>
      </c>
      <c r="Z178" t="s">
        <v>4073</v>
      </c>
      <c r="AA178" t="s">
        <v>459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2116</v>
      </c>
      <c r="AJ178" t="s">
        <v>2117</v>
      </c>
      <c r="AK178" t="s">
        <v>2117</v>
      </c>
      <c r="AL178" t="s">
        <v>2117</v>
      </c>
      <c r="AM178" t="s">
        <v>2116</v>
      </c>
      <c r="AN178" t="s">
        <v>2117</v>
      </c>
      <c r="AO178" t="s">
        <v>2117</v>
      </c>
      <c r="AP178" t="s">
        <v>2117</v>
      </c>
      <c r="AQ178" t="s">
        <v>2116</v>
      </c>
    </row>
    <row r="179" spans="2:43" x14ac:dyDescent="0.3">
      <c r="B179" t="s">
        <v>476</v>
      </c>
      <c r="C179" t="s">
        <v>490</v>
      </c>
      <c r="D179">
        <v>0.41666666666666669</v>
      </c>
      <c r="E179" t="s">
        <v>598</v>
      </c>
      <c r="F179" t="s">
        <v>258</v>
      </c>
      <c r="H179">
        <v>26.1</v>
      </c>
      <c r="I179">
        <v>26.7</v>
      </c>
      <c r="J179">
        <v>47.2</v>
      </c>
      <c r="K179">
        <v>52.8</v>
      </c>
      <c r="L179">
        <v>73.900000000000006</v>
      </c>
      <c r="M179">
        <v>73.3</v>
      </c>
      <c r="N179">
        <v>17.5</v>
      </c>
      <c r="O179">
        <v>38.200000000000003</v>
      </c>
      <c r="P179">
        <v>44.2</v>
      </c>
      <c r="Q179">
        <v>75.900000000000006</v>
      </c>
      <c r="R179">
        <v>83.1</v>
      </c>
      <c r="S179">
        <v>60.8</v>
      </c>
      <c r="T179">
        <v>39.200000000000003</v>
      </c>
      <c r="U179">
        <v>45.3</v>
      </c>
      <c r="V179">
        <v>62.7</v>
      </c>
      <c r="W179">
        <v>37.299999999999997</v>
      </c>
      <c r="X179" t="s">
        <v>2750</v>
      </c>
      <c r="Y179" t="s">
        <v>258</v>
      </c>
      <c r="Z179" t="s">
        <v>4074</v>
      </c>
      <c r="AA179" t="s">
        <v>456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  <c r="AG179" t="s">
        <v>2117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2116</v>
      </c>
      <c r="AM179" t="s">
        <v>2116</v>
      </c>
      <c r="AN179" t="s">
        <v>2117</v>
      </c>
      <c r="AO179" t="s">
        <v>2117</v>
      </c>
      <c r="AP179" t="s">
        <v>2116</v>
      </c>
      <c r="AQ179" t="s">
        <v>2117</v>
      </c>
    </row>
    <row r="180" spans="2:43" x14ac:dyDescent="0.3">
      <c r="B180" t="s">
        <v>451</v>
      </c>
      <c r="C180" t="s">
        <v>490</v>
      </c>
      <c r="D180">
        <v>0.41666666666666669</v>
      </c>
      <c r="E180" t="s">
        <v>599</v>
      </c>
      <c r="F180" t="s">
        <v>600</v>
      </c>
      <c r="H180">
        <v>38.200000000000003</v>
      </c>
      <c r="I180">
        <v>25.8</v>
      </c>
      <c r="J180">
        <v>36</v>
      </c>
      <c r="K180">
        <v>64</v>
      </c>
      <c r="L180">
        <v>61.8</v>
      </c>
      <c r="M180">
        <v>74.2</v>
      </c>
      <c r="N180">
        <v>26.7</v>
      </c>
      <c r="O180">
        <v>40.6</v>
      </c>
      <c r="P180">
        <v>32.700000000000003</v>
      </c>
      <c r="Q180">
        <v>74.3</v>
      </c>
      <c r="R180">
        <v>87.9</v>
      </c>
      <c r="S180">
        <v>69</v>
      </c>
      <c r="T180">
        <v>31</v>
      </c>
      <c r="U180">
        <v>36.4</v>
      </c>
      <c r="V180">
        <v>70.3</v>
      </c>
      <c r="W180">
        <v>29.7</v>
      </c>
      <c r="X180" t="s">
        <v>599</v>
      </c>
      <c r="Y180" t="s">
        <v>600</v>
      </c>
      <c r="Z180" t="s">
        <v>4075</v>
      </c>
      <c r="AA180" t="s">
        <v>447</v>
      </c>
      <c r="AB180" t="s">
        <v>2116</v>
      </c>
      <c r="AC180" t="s">
        <v>2117</v>
      </c>
      <c r="AD180" t="s">
        <v>2116</v>
      </c>
      <c r="AE180" t="s">
        <v>2117</v>
      </c>
      <c r="AF180" t="s">
        <v>2117</v>
      </c>
      <c r="AG180" t="s">
        <v>2116</v>
      </c>
      <c r="AH180" t="s">
        <v>2116</v>
      </c>
      <c r="AI180" t="s">
        <v>2117</v>
      </c>
      <c r="AJ180" t="s">
        <v>2116</v>
      </c>
      <c r="AK180" t="s">
        <v>2116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t="s">
        <v>474</v>
      </c>
      <c r="C181" t="s">
        <v>490</v>
      </c>
      <c r="D181">
        <v>0.4375</v>
      </c>
      <c r="E181" t="s">
        <v>250</v>
      </c>
      <c r="F181" t="s">
        <v>601</v>
      </c>
      <c r="H181">
        <v>22.1</v>
      </c>
      <c r="I181">
        <v>29.7</v>
      </c>
      <c r="J181">
        <v>48.2</v>
      </c>
      <c r="K181">
        <v>51.8</v>
      </c>
      <c r="L181">
        <v>77.900000000000006</v>
      </c>
      <c r="M181">
        <v>70.3</v>
      </c>
      <c r="N181">
        <v>21.1</v>
      </c>
      <c r="O181">
        <v>47.1</v>
      </c>
      <c r="P181">
        <v>31.8</v>
      </c>
      <c r="Q181">
        <v>64</v>
      </c>
      <c r="R181">
        <v>71.400000000000006</v>
      </c>
      <c r="S181">
        <v>44.2</v>
      </c>
      <c r="T181">
        <v>55.8</v>
      </c>
      <c r="U181">
        <v>61.9</v>
      </c>
      <c r="V181">
        <v>48.8</v>
      </c>
      <c r="W181">
        <v>51.2</v>
      </c>
      <c r="X181" t="s">
        <v>250</v>
      </c>
      <c r="Y181" t="s">
        <v>601</v>
      </c>
      <c r="Z181" t="s">
        <v>4076</v>
      </c>
      <c r="AA181" t="s">
        <v>459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2117</v>
      </c>
      <c r="AI181" t="s">
        <v>2116</v>
      </c>
      <c r="AJ181" t="s">
        <v>2116</v>
      </c>
      <c r="AK181" t="s">
        <v>2117</v>
      </c>
      <c r="AL181" t="s">
        <v>2117</v>
      </c>
      <c r="AM181" t="s">
        <v>2116</v>
      </c>
      <c r="AN181" t="s">
        <v>2117</v>
      </c>
      <c r="AO181" t="s">
        <v>2117</v>
      </c>
      <c r="AP181" t="s">
        <v>2117</v>
      </c>
      <c r="AQ181" t="s">
        <v>2116</v>
      </c>
    </row>
    <row r="182" spans="2:43" x14ac:dyDescent="0.3">
      <c r="B182" t="s">
        <v>474</v>
      </c>
      <c r="C182" t="s">
        <v>490</v>
      </c>
      <c r="D182">
        <v>0.45833333333333331</v>
      </c>
      <c r="E182" t="s">
        <v>602</v>
      </c>
      <c r="F182" t="s">
        <v>603</v>
      </c>
      <c r="H182">
        <v>46.8</v>
      </c>
      <c r="I182">
        <v>28.5</v>
      </c>
      <c r="J182">
        <v>24.7</v>
      </c>
      <c r="K182">
        <v>75.3</v>
      </c>
      <c r="L182">
        <v>53.2</v>
      </c>
      <c r="M182">
        <v>71.5</v>
      </c>
      <c r="N182">
        <v>36.700000000000003</v>
      </c>
      <c r="O182">
        <v>41.4</v>
      </c>
      <c r="P182">
        <v>21.9</v>
      </c>
      <c r="Q182">
        <v>72</v>
      </c>
      <c r="R182">
        <v>72.8</v>
      </c>
      <c r="S182">
        <v>46.1</v>
      </c>
      <c r="T182">
        <v>53.9</v>
      </c>
      <c r="U182">
        <v>59.9</v>
      </c>
      <c r="V182">
        <v>51</v>
      </c>
      <c r="W182">
        <v>49</v>
      </c>
      <c r="X182" t="s">
        <v>357</v>
      </c>
      <c r="Y182" t="s">
        <v>3204</v>
      </c>
      <c r="Z182" t="s">
        <v>4077</v>
      </c>
      <c r="AA182" t="s">
        <v>2130</v>
      </c>
      <c r="AB182" t="s">
        <v>2117</v>
      </c>
      <c r="AC182" t="s">
        <v>2116</v>
      </c>
      <c r="AD182" t="s">
        <v>2116</v>
      </c>
      <c r="AE182" t="s">
        <v>2117</v>
      </c>
      <c r="AF182" t="s">
        <v>2116</v>
      </c>
      <c r="AG182" t="s">
        <v>2117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2117</v>
      </c>
      <c r="AN182" t="s">
        <v>2116</v>
      </c>
      <c r="AO182" t="s">
        <v>2116</v>
      </c>
      <c r="AP182" t="s">
        <v>2117</v>
      </c>
      <c r="AQ182" t="s">
        <v>2116</v>
      </c>
    </row>
    <row r="183" spans="2:43" x14ac:dyDescent="0.3">
      <c r="B183" t="s">
        <v>469</v>
      </c>
      <c r="C183" t="s">
        <v>490</v>
      </c>
      <c r="D183">
        <v>0.45833333333333331</v>
      </c>
      <c r="E183" t="s">
        <v>604</v>
      </c>
      <c r="F183" t="s">
        <v>605</v>
      </c>
      <c r="H183">
        <v>56.9</v>
      </c>
      <c r="I183">
        <v>25.1</v>
      </c>
      <c r="J183">
        <v>18</v>
      </c>
      <c r="K183">
        <v>82</v>
      </c>
      <c r="L183">
        <v>43.1</v>
      </c>
      <c r="M183">
        <v>74.900000000000006</v>
      </c>
      <c r="N183">
        <v>49.3</v>
      </c>
      <c r="O183">
        <v>30.9</v>
      </c>
      <c r="P183">
        <v>19.899999999999999</v>
      </c>
      <c r="Q183">
        <v>86.3</v>
      </c>
      <c r="R183">
        <v>94.3</v>
      </c>
      <c r="S183">
        <v>82.4</v>
      </c>
      <c r="T183">
        <v>17.600000000000001</v>
      </c>
      <c r="U183">
        <v>23</v>
      </c>
      <c r="V183">
        <v>77.099999999999994</v>
      </c>
      <c r="W183">
        <v>22.9</v>
      </c>
      <c r="X183" t="s">
        <v>604</v>
      </c>
      <c r="Y183" t="s">
        <v>605</v>
      </c>
      <c r="Z183" t="s">
        <v>4078</v>
      </c>
      <c r="AA183" t="s">
        <v>2736</v>
      </c>
      <c r="AB183" t="s">
        <v>2116</v>
      </c>
      <c r="AC183" t="s">
        <v>2117</v>
      </c>
      <c r="AD183" t="s">
        <v>2116</v>
      </c>
      <c r="AE183" t="s">
        <v>2117</v>
      </c>
      <c r="AF183" t="s">
        <v>2117</v>
      </c>
      <c r="AG183" t="s">
        <v>2116</v>
      </c>
      <c r="AH183" t="s">
        <v>2116</v>
      </c>
      <c r="AI183" t="s">
        <v>2117</v>
      </c>
      <c r="AJ183" t="s">
        <v>2116</v>
      </c>
      <c r="AK183" t="s">
        <v>2116</v>
      </c>
      <c r="AL183" t="s">
        <v>2116</v>
      </c>
      <c r="AM183" t="s">
        <v>2116</v>
      </c>
      <c r="AN183" t="s">
        <v>2117</v>
      </c>
      <c r="AO183" t="s">
        <v>2117</v>
      </c>
      <c r="AP183" t="s">
        <v>2116</v>
      </c>
      <c r="AQ183" t="s">
        <v>2117</v>
      </c>
    </row>
    <row r="184" spans="2:43" x14ac:dyDescent="0.3">
      <c r="B184" t="s">
        <v>469</v>
      </c>
      <c r="C184" t="s">
        <v>490</v>
      </c>
      <c r="D184">
        <v>0.45833333333333331</v>
      </c>
      <c r="E184" t="s">
        <v>606</v>
      </c>
      <c r="F184" t="s">
        <v>607</v>
      </c>
      <c r="H184">
        <v>32.4</v>
      </c>
      <c r="I184">
        <v>25.6</v>
      </c>
      <c r="J184">
        <v>42</v>
      </c>
      <c r="K184">
        <v>58</v>
      </c>
      <c r="L184">
        <v>67.599999999999994</v>
      </c>
      <c r="M184">
        <v>74.400000000000006</v>
      </c>
      <c r="N184">
        <v>32.700000000000003</v>
      </c>
      <c r="O184">
        <v>36.1</v>
      </c>
      <c r="P184">
        <v>31.2</v>
      </c>
      <c r="Q184">
        <v>81.3</v>
      </c>
      <c r="R184">
        <v>89.7</v>
      </c>
      <c r="S184">
        <v>72.400000000000006</v>
      </c>
      <c r="T184">
        <v>27.6</v>
      </c>
      <c r="U184">
        <v>32.9</v>
      </c>
      <c r="V184">
        <v>72.7</v>
      </c>
      <c r="W184">
        <v>27.3</v>
      </c>
      <c r="X184" t="s">
        <v>606</v>
      </c>
      <c r="Y184" t="s">
        <v>1361</v>
      </c>
      <c r="Z184" t="s">
        <v>4079</v>
      </c>
      <c r="AA184" t="s">
        <v>2125</v>
      </c>
      <c r="AB184" t="s">
        <v>2117</v>
      </c>
      <c r="AC184" t="s">
        <v>2116</v>
      </c>
      <c r="AD184" t="s">
        <v>2116</v>
      </c>
      <c r="AE184" t="s">
        <v>2117</v>
      </c>
      <c r="AF184" t="s">
        <v>2116</v>
      </c>
      <c r="AG184" t="s">
        <v>2117</v>
      </c>
      <c r="AH184" t="s">
        <v>2117</v>
      </c>
      <c r="AI184" t="s">
        <v>2116</v>
      </c>
      <c r="AJ184" t="s">
        <v>2116</v>
      </c>
      <c r="AK184" t="s">
        <v>2117</v>
      </c>
      <c r="AL184" t="s">
        <v>2117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t="s">
        <v>480</v>
      </c>
      <c r="C185" t="s">
        <v>490</v>
      </c>
      <c r="D185">
        <v>0.45833333333333331</v>
      </c>
      <c r="E185" t="s">
        <v>608</v>
      </c>
      <c r="F185" t="s">
        <v>609</v>
      </c>
      <c r="H185">
        <v>52.8</v>
      </c>
      <c r="I185">
        <v>24.4</v>
      </c>
      <c r="J185">
        <v>22.8</v>
      </c>
      <c r="K185">
        <v>77.2</v>
      </c>
      <c r="L185">
        <v>47.2</v>
      </c>
      <c r="M185">
        <v>75.599999999999994</v>
      </c>
      <c r="N185">
        <v>49.9</v>
      </c>
      <c r="O185">
        <v>33.1</v>
      </c>
      <c r="P185">
        <v>16.899999999999999</v>
      </c>
      <c r="Q185">
        <v>81.7</v>
      </c>
      <c r="R185">
        <v>90.6</v>
      </c>
      <c r="S185">
        <v>74.3</v>
      </c>
      <c r="T185">
        <v>25.7</v>
      </c>
      <c r="U185">
        <v>31.5</v>
      </c>
      <c r="V185">
        <v>72</v>
      </c>
      <c r="W185">
        <v>28</v>
      </c>
      <c r="X185" t="s">
        <v>3341</v>
      </c>
      <c r="Y185" t="s">
        <v>3342</v>
      </c>
      <c r="Z185" t="s">
        <v>4080</v>
      </c>
      <c r="AA185" t="s">
        <v>2157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2116</v>
      </c>
      <c r="AI185" t="s">
        <v>2116</v>
      </c>
      <c r="AJ185" t="s">
        <v>2117</v>
      </c>
      <c r="AK185" t="s">
        <v>2117</v>
      </c>
      <c r="AL185" t="s">
        <v>2117</v>
      </c>
      <c r="AM185" t="s">
        <v>2117</v>
      </c>
      <c r="AN185" t="s">
        <v>2116</v>
      </c>
      <c r="AO185" t="s">
        <v>2116</v>
      </c>
      <c r="AP185" t="s">
        <v>2117</v>
      </c>
      <c r="AQ185" t="s">
        <v>2116</v>
      </c>
    </row>
    <row r="186" spans="2:43" x14ac:dyDescent="0.3">
      <c r="B186" t="s">
        <v>569</v>
      </c>
      <c r="C186" t="s">
        <v>490</v>
      </c>
      <c r="D186">
        <v>0.45833333333333331</v>
      </c>
      <c r="E186" t="s">
        <v>610</v>
      </c>
      <c r="F186" t="s">
        <v>611</v>
      </c>
      <c r="H186">
        <v>60.9</v>
      </c>
      <c r="I186">
        <v>23.4</v>
      </c>
      <c r="J186">
        <v>15.7</v>
      </c>
      <c r="K186">
        <v>84.3</v>
      </c>
      <c r="L186">
        <v>39.1</v>
      </c>
      <c r="M186">
        <v>76.599999999999994</v>
      </c>
      <c r="N186">
        <v>41.7</v>
      </c>
      <c r="O186">
        <v>39</v>
      </c>
      <c r="P186">
        <v>19.3</v>
      </c>
      <c r="Q186">
        <v>74.599999999999994</v>
      </c>
      <c r="R186">
        <v>82.7</v>
      </c>
      <c r="S186">
        <v>60.3</v>
      </c>
      <c r="T186">
        <v>39.700000000000003</v>
      </c>
      <c r="U186">
        <v>47.7</v>
      </c>
      <c r="V186">
        <v>56.8</v>
      </c>
      <c r="W186">
        <v>43.2</v>
      </c>
      <c r="X186" t="s">
        <v>3382</v>
      </c>
      <c r="Y186" t="s">
        <v>3383</v>
      </c>
      <c r="Z186" t="s">
        <v>4081</v>
      </c>
      <c r="AA186" t="s">
        <v>459</v>
      </c>
      <c r="AB186" t="s">
        <v>2116</v>
      </c>
      <c r="AC186" t="s">
        <v>2117</v>
      </c>
      <c r="AD186" t="s">
        <v>2116</v>
      </c>
      <c r="AE186" t="s">
        <v>2117</v>
      </c>
      <c r="AF186" t="s">
        <v>2117</v>
      </c>
      <c r="AG186" t="s">
        <v>2116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2116</v>
      </c>
      <c r="AN186" t="s">
        <v>2117</v>
      </c>
      <c r="AO186" t="s">
        <v>2117</v>
      </c>
      <c r="AP186" t="s">
        <v>2117</v>
      </c>
      <c r="AQ186" t="s">
        <v>2116</v>
      </c>
    </row>
    <row r="187" spans="2:43" x14ac:dyDescent="0.3">
      <c r="B187" t="s">
        <v>450</v>
      </c>
      <c r="C187" t="s">
        <v>490</v>
      </c>
      <c r="D187">
        <v>0.45833333333333331</v>
      </c>
      <c r="E187" t="s">
        <v>248</v>
      </c>
      <c r="F187" t="s">
        <v>612</v>
      </c>
      <c r="H187">
        <v>62</v>
      </c>
      <c r="I187">
        <v>23.3</v>
      </c>
      <c r="J187">
        <v>14.7</v>
      </c>
      <c r="K187">
        <v>85.3</v>
      </c>
      <c r="L187">
        <v>38</v>
      </c>
      <c r="M187">
        <v>76.7</v>
      </c>
      <c r="N187">
        <v>46.9</v>
      </c>
      <c r="O187">
        <v>39.6</v>
      </c>
      <c r="P187">
        <v>13.6</v>
      </c>
      <c r="Q187">
        <v>71.2</v>
      </c>
      <c r="R187">
        <v>81.3</v>
      </c>
      <c r="S187">
        <v>58.1</v>
      </c>
      <c r="T187">
        <v>41.9</v>
      </c>
      <c r="U187">
        <v>50.1</v>
      </c>
      <c r="V187">
        <v>54.2</v>
      </c>
      <c r="W187">
        <v>45.8</v>
      </c>
      <c r="X187" t="s">
        <v>282</v>
      </c>
      <c r="Y187" t="s">
        <v>3388</v>
      </c>
      <c r="Z187" t="s">
        <v>4082</v>
      </c>
      <c r="AA187" t="s">
        <v>462</v>
      </c>
      <c r="AB187" t="s">
        <v>2117</v>
      </c>
      <c r="AC187" t="s">
        <v>2116</v>
      </c>
      <c r="AD187" t="s">
        <v>2116</v>
      </c>
      <c r="AE187" t="s">
        <v>2117</v>
      </c>
      <c r="AF187" t="s">
        <v>2116</v>
      </c>
      <c r="AG187" t="s">
        <v>2117</v>
      </c>
      <c r="AH187" t="s">
        <v>2116</v>
      </c>
      <c r="AI187" t="s">
        <v>2117</v>
      </c>
      <c r="AJ187" t="s">
        <v>2116</v>
      </c>
      <c r="AK187" t="s">
        <v>2117</v>
      </c>
      <c r="AL187" t="s">
        <v>2117</v>
      </c>
      <c r="AM187" t="s">
        <v>2117</v>
      </c>
      <c r="AN187" t="s">
        <v>2116</v>
      </c>
      <c r="AO187" t="s">
        <v>2117</v>
      </c>
      <c r="AP187" t="s">
        <v>2117</v>
      </c>
      <c r="AQ187" t="s">
        <v>2116</v>
      </c>
    </row>
    <row r="188" spans="2:43" x14ac:dyDescent="0.3">
      <c r="B188" t="s">
        <v>465</v>
      </c>
      <c r="C188" t="s">
        <v>490</v>
      </c>
      <c r="D188">
        <v>0.45833333333333331</v>
      </c>
      <c r="E188" t="s">
        <v>613</v>
      </c>
      <c r="F188" t="s">
        <v>614</v>
      </c>
      <c r="H188">
        <v>49.6</v>
      </c>
      <c r="I188">
        <v>26.5</v>
      </c>
      <c r="J188">
        <v>23.9</v>
      </c>
      <c r="K188">
        <v>76.099999999999994</v>
      </c>
      <c r="L188">
        <v>50.4</v>
      </c>
      <c r="M188">
        <v>73.5</v>
      </c>
      <c r="N188">
        <v>25.9</v>
      </c>
      <c r="O188">
        <v>45.5</v>
      </c>
      <c r="P188">
        <v>28.6</v>
      </c>
      <c r="Q188">
        <v>66.7</v>
      </c>
      <c r="R188">
        <v>79.2</v>
      </c>
      <c r="S188">
        <v>54.8</v>
      </c>
      <c r="T188">
        <v>45.2</v>
      </c>
      <c r="U188">
        <v>51.6</v>
      </c>
      <c r="V188">
        <v>57.3</v>
      </c>
      <c r="W188">
        <v>42.7</v>
      </c>
      <c r="X188" t="s">
        <v>613</v>
      </c>
      <c r="Y188" t="s">
        <v>614</v>
      </c>
      <c r="Z188" t="s">
        <v>4083</v>
      </c>
      <c r="AA188" t="s">
        <v>460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3">
      <c r="B189" t="s">
        <v>584</v>
      </c>
      <c r="C189" t="s">
        <v>490</v>
      </c>
      <c r="D189">
        <v>0.5</v>
      </c>
      <c r="E189" t="s">
        <v>615</v>
      </c>
      <c r="F189" t="s">
        <v>616</v>
      </c>
      <c r="H189">
        <v>46.8</v>
      </c>
      <c r="I189">
        <v>28</v>
      </c>
      <c r="J189">
        <v>25.2</v>
      </c>
      <c r="K189">
        <v>74.8</v>
      </c>
      <c r="L189">
        <v>53.2</v>
      </c>
      <c r="M189">
        <v>72</v>
      </c>
      <c r="N189">
        <v>37.9</v>
      </c>
      <c r="O189">
        <v>48.5</v>
      </c>
      <c r="P189">
        <v>13.6</v>
      </c>
      <c r="Q189">
        <v>59.7</v>
      </c>
      <c r="R189">
        <v>74.8</v>
      </c>
      <c r="S189">
        <v>48.7</v>
      </c>
      <c r="T189">
        <v>51.3</v>
      </c>
      <c r="U189">
        <v>57.4</v>
      </c>
      <c r="V189">
        <v>53.1</v>
      </c>
      <c r="W189">
        <v>46.9</v>
      </c>
      <c r="X189" t="s">
        <v>3378</v>
      </c>
      <c r="Y189" t="s">
        <v>3379</v>
      </c>
      <c r="Z189" t="s">
        <v>4084</v>
      </c>
      <c r="AA189" t="s">
        <v>462</v>
      </c>
      <c r="AB189" t="s">
        <v>2117</v>
      </c>
      <c r="AC189" t="s">
        <v>2116</v>
      </c>
      <c r="AD189" t="s">
        <v>2116</v>
      </c>
      <c r="AE189" t="s">
        <v>2117</v>
      </c>
      <c r="AF189" t="s">
        <v>2116</v>
      </c>
      <c r="AG189" t="s">
        <v>2117</v>
      </c>
      <c r="AH189" t="s">
        <v>2117</v>
      </c>
      <c r="AI189" t="s">
        <v>2116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3">
      <c r="B190" t="s">
        <v>448</v>
      </c>
      <c r="C190" t="s">
        <v>490</v>
      </c>
      <c r="D190">
        <v>0.5</v>
      </c>
      <c r="E190" t="s">
        <v>617</v>
      </c>
      <c r="F190" t="s">
        <v>618</v>
      </c>
      <c r="H190">
        <v>44.8</v>
      </c>
      <c r="I190">
        <v>30</v>
      </c>
      <c r="J190">
        <v>25.3</v>
      </c>
      <c r="K190">
        <v>74.7</v>
      </c>
      <c r="L190">
        <v>55.2</v>
      </c>
      <c r="M190">
        <v>70</v>
      </c>
      <c r="N190">
        <v>26.8</v>
      </c>
      <c r="O190">
        <v>50.8</v>
      </c>
      <c r="P190">
        <v>22.5</v>
      </c>
      <c r="Q190">
        <v>58.7</v>
      </c>
      <c r="R190">
        <v>68.599999999999994</v>
      </c>
      <c r="S190">
        <v>40.9</v>
      </c>
      <c r="T190">
        <v>59.1</v>
      </c>
      <c r="U190">
        <v>64.7</v>
      </c>
      <c r="V190">
        <v>47.2</v>
      </c>
      <c r="W190">
        <v>52.8</v>
      </c>
      <c r="X190" t="s">
        <v>3209</v>
      </c>
      <c r="Y190" t="s">
        <v>618</v>
      </c>
      <c r="Z190" t="s">
        <v>4085</v>
      </c>
      <c r="AA190" t="s">
        <v>459</v>
      </c>
      <c r="AB190" t="s">
        <v>2116</v>
      </c>
      <c r="AC190" t="s">
        <v>2117</v>
      </c>
      <c r="AD190" t="s">
        <v>2116</v>
      </c>
      <c r="AE190" t="s">
        <v>2117</v>
      </c>
      <c r="AF190" t="s">
        <v>2117</v>
      </c>
      <c r="AG190" t="s">
        <v>2116</v>
      </c>
      <c r="AH190" t="s">
        <v>2116</v>
      </c>
      <c r="AI190" t="s">
        <v>2116</v>
      </c>
      <c r="AJ190" t="s">
        <v>2117</v>
      </c>
      <c r="AK190" t="s">
        <v>2117</v>
      </c>
      <c r="AL190" t="s">
        <v>2117</v>
      </c>
      <c r="AM190" t="s">
        <v>2116</v>
      </c>
      <c r="AN190" t="s">
        <v>2117</v>
      </c>
      <c r="AO190" t="s">
        <v>2117</v>
      </c>
      <c r="AP190" t="s">
        <v>2117</v>
      </c>
      <c r="AQ190" t="s">
        <v>2116</v>
      </c>
    </row>
    <row r="191" spans="2:43" x14ac:dyDescent="0.3">
      <c r="B191" t="s">
        <v>569</v>
      </c>
      <c r="C191" t="s">
        <v>490</v>
      </c>
      <c r="D191">
        <v>0.5</v>
      </c>
      <c r="E191" t="s">
        <v>619</v>
      </c>
      <c r="F191" t="s">
        <v>620</v>
      </c>
      <c r="H191">
        <v>22.5</v>
      </c>
      <c r="I191">
        <v>26.1</v>
      </c>
      <c r="J191">
        <v>51.5</v>
      </c>
      <c r="K191">
        <v>48.5</v>
      </c>
      <c r="L191">
        <v>77.5</v>
      </c>
      <c r="M191">
        <v>73.900000000000006</v>
      </c>
      <c r="N191">
        <v>22</v>
      </c>
      <c r="O191">
        <v>46.8</v>
      </c>
      <c r="P191">
        <v>31.1</v>
      </c>
      <c r="Q191">
        <v>64.5</v>
      </c>
      <c r="R191">
        <v>84</v>
      </c>
      <c r="S191">
        <v>62.3</v>
      </c>
      <c r="T191">
        <v>37.700000000000003</v>
      </c>
      <c r="U191">
        <v>44.2</v>
      </c>
      <c r="V191">
        <v>62.6</v>
      </c>
      <c r="W191">
        <v>37.4</v>
      </c>
      <c r="X191" t="s">
        <v>3384</v>
      </c>
      <c r="Y191" t="s">
        <v>620</v>
      </c>
      <c r="Z191" t="s">
        <v>4086</v>
      </c>
      <c r="AA191" t="s">
        <v>460</v>
      </c>
      <c r="AB191" t="s">
        <v>2116</v>
      </c>
      <c r="AC191" t="s">
        <v>2116</v>
      </c>
      <c r="AD191" t="s">
        <v>2117</v>
      </c>
      <c r="AE191" t="s">
        <v>2116</v>
      </c>
      <c r="AF191" t="s">
        <v>2117</v>
      </c>
      <c r="AG191" t="s">
        <v>2117</v>
      </c>
      <c r="AH191" t="s">
        <v>2116</v>
      </c>
      <c r="AI191" t="s">
        <v>2117</v>
      </c>
      <c r="AJ191" t="s">
        <v>2116</v>
      </c>
      <c r="AK191" t="s">
        <v>2116</v>
      </c>
      <c r="AL191" t="s">
        <v>2117</v>
      </c>
      <c r="AM191" t="s">
        <v>2117</v>
      </c>
      <c r="AN191" t="s">
        <v>2116</v>
      </c>
      <c r="AO191" t="s">
        <v>2117</v>
      </c>
      <c r="AP191" t="s">
        <v>2117</v>
      </c>
      <c r="AQ191" t="s">
        <v>2116</v>
      </c>
    </row>
    <row r="192" spans="2:43" x14ac:dyDescent="0.3">
      <c r="B192" t="s">
        <v>450</v>
      </c>
      <c r="C192" t="s">
        <v>490</v>
      </c>
      <c r="D192">
        <v>0.5</v>
      </c>
      <c r="E192" t="s">
        <v>621</v>
      </c>
      <c r="F192" t="s">
        <v>622</v>
      </c>
      <c r="H192">
        <v>71.900000000000006</v>
      </c>
      <c r="I192">
        <v>20.399999999999999</v>
      </c>
      <c r="J192">
        <v>7.6</v>
      </c>
      <c r="K192">
        <v>92.4</v>
      </c>
      <c r="L192">
        <v>28.1</v>
      </c>
      <c r="M192">
        <v>79.599999999999994</v>
      </c>
      <c r="N192">
        <v>50.7</v>
      </c>
      <c r="O192">
        <v>39.1</v>
      </c>
      <c r="P192">
        <v>10.199999999999999</v>
      </c>
      <c r="Q192">
        <v>69.8</v>
      </c>
      <c r="R192">
        <v>75.900000000000006</v>
      </c>
      <c r="S192">
        <v>50.7</v>
      </c>
      <c r="T192">
        <v>49.3</v>
      </c>
      <c r="U192">
        <v>60.8</v>
      </c>
      <c r="V192">
        <v>39</v>
      </c>
      <c r="W192">
        <v>61</v>
      </c>
      <c r="X192" t="s">
        <v>621</v>
      </c>
      <c r="Y192" t="s">
        <v>3389</v>
      </c>
      <c r="Z192" t="s">
        <v>4087</v>
      </c>
      <c r="AA192" t="s">
        <v>2125</v>
      </c>
      <c r="AB192" t="s">
        <v>2117</v>
      </c>
      <c r="AC192" t="s">
        <v>2116</v>
      </c>
      <c r="AD192" t="s">
        <v>2116</v>
      </c>
      <c r="AE192" t="s">
        <v>2117</v>
      </c>
      <c r="AF192" t="s">
        <v>2116</v>
      </c>
      <c r="AG192" t="s">
        <v>2117</v>
      </c>
      <c r="AH192" t="s">
        <v>2117</v>
      </c>
      <c r="AI192" t="s">
        <v>2116</v>
      </c>
      <c r="AJ192" t="s">
        <v>2116</v>
      </c>
      <c r="AK192" t="s">
        <v>2117</v>
      </c>
      <c r="AL192" t="s">
        <v>2117</v>
      </c>
      <c r="AM192" t="s">
        <v>2116</v>
      </c>
      <c r="AN192" t="s">
        <v>2117</v>
      </c>
      <c r="AO192" t="s">
        <v>2117</v>
      </c>
      <c r="AP192" t="s">
        <v>2116</v>
      </c>
      <c r="AQ192" t="s">
        <v>2117</v>
      </c>
    </row>
    <row r="193" spans="2:43" x14ac:dyDescent="0.3">
      <c r="B193" t="s">
        <v>486</v>
      </c>
      <c r="C193" t="s">
        <v>490</v>
      </c>
      <c r="D193">
        <v>0.5</v>
      </c>
      <c r="E193" t="s">
        <v>623</v>
      </c>
      <c r="F193" t="s">
        <v>624</v>
      </c>
      <c r="H193">
        <v>43.4</v>
      </c>
      <c r="I193">
        <v>29.3</v>
      </c>
      <c r="J193">
        <v>27.3</v>
      </c>
      <c r="K193">
        <v>72.7</v>
      </c>
      <c r="L193">
        <v>56.6</v>
      </c>
      <c r="M193">
        <v>70.7</v>
      </c>
      <c r="N193">
        <v>30.1</v>
      </c>
      <c r="O193">
        <v>44</v>
      </c>
      <c r="P193">
        <v>25.9</v>
      </c>
      <c r="Q193">
        <v>68.900000000000006</v>
      </c>
      <c r="R193">
        <v>72</v>
      </c>
      <c r="S193">
        <v>44.9</v>
      </c>
      <c r="T193">
        <v>55.1</v>
      </c>
      <c r="U193">
        <v>60.7</v>
      </c>
      <c r="V193">
        <v>50.8</v>
      </c>
      <c r="W193">
        <v>49.2</v>
      </c>
      <c r="X193" t="s">
        <v>623</v>
      </c>
      <c r="Y193" t="s">
        <v>1320</v>
      </c>
      <c r="Z193" t="s">
        <v>4088</v>
      </c>
      <c r="AA193" t="s">
        <v>2736</v>
      </c>
      <c r="AB193" t="s">
        <v>2116</v>
      </c>
      <c r="AC193" t="s">
        <v>2117</v>
      </c>
      <c r="AD193" t="s">
        <v>2116</v>
      </c>
      <c r="AE193" t="s">
        <v>2117</v>
      </c>
      <c r="AF193" t="s">
        <v>2117</v>
      </c>
      <c r="AG193" t="s">
        <v>2116</v>
      </c>
      <c r="AH193" t="s">
        <v>2116</v>
      </c>
      <c r="AI193" t="s">
        <v>2117</v>
      </c>
      <c r="AJ193" t="s">
        <v>2116</v>
      </c>
      <c r="AK193" t="s">
        <v>2116</v>
      </c>
      <c r="AL193" t="s">
        <v>2116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t="s">
        <v>476</v>
      </c>
      <c r="C194" t="s">
        <v>490</v>
      </c>
      <c r="D194">
        <v>0.52083333333333337</v>
      </c>
      <c r="E194" t="s">
        <v>256</v>
      </c>
      <c r="F194" t="s">
        <v>625</v>
      </c>
      <c r="H194">
        <v>36.6</v>
      </c>
      <c r="I194">
        <v>29.1</v>
      </c>
      <c r="J194">
        <v>34.299999999999997</v>
      </c>
      <c r="K194">
        <v>65.7</v>
      </c>
      <c r="L194">
        <v>63.4</v>
      </c>
      <c r="M194">
        <v>70.900000000000006</v>
      </c>
      <c r="N194">
        <v>31.9</v>
      </c>
      <c r="O194">
        <v>42.8</v>
      </c>
      <c r="P194">
        <v>25.3</v>
      </c>
      <c r="Q194">
        <v>70.599999999999994</v>
      </c>
      <c r="R194">
        <v>75.099999999999994</v>
      </c>
      <c r="S194">
        <v>49</v>
      </c>
      <c r="T194">
        <v>51</v>
      </c>
      <c r="U194">
        <v>56.5</v>
      </c>
      <c r="V194">
        <v>54.9</v>
      </c>
      <c r="W194">
        <v>45.1</v>
      </c>
      <c r="X194" t="s">
        <v>341</v>
      </c>
      <c r="Y194" t="s">
        <v>355</v>
      </c>
      <c r="Z194" t="s">
        <v>4089</v>
      </c>
      <c r="AA194" t="s">
        <v>462</v>
      </c>
      <c r="AB194" t="s">
        <v>2117</v>
      </c>
      <c r="AC194" t="s">
        <v>2116</v>
      </c>
      <c r="AD194" t="s">
        <v>2116</v>
      </c>
      <c r="AE194" t="s">
        <v>2117</v>
      </c>
      <c r="AF194" t="s">
        <v>2116</v>
      </c>
      <c r="AG194" t="s">
        <v>2117</v>
      </c>
      <c r="AH194" t="s">
        <v>2116</v>
      </c>
      <c r="AI194" t="s">
        <v>2117</v>
      </c>
      <c r="AJ194" t="s">
        <v>2116</v>
      </c>
      <c r="AK194" t="s">
        <v>2117</v>
      </c>
      <c r="AL194" t="s">
        <v>2117</v>
      </c>
      <c r="AM194" t="s">
        <v>2117</v>
      </c>
      <c r="AN194" t="s">
        <v>2116</v>
      </c>
      <c r="AO194" t="s">
        <v>2117</v>
      </c>
      <c r="AP194" t="s">
        <v>2117</v>
      </c>
      <c r="AQ194" t="s">
        <v>2116</v>
      </c>
    </row>
    <row r="195" spans="2:43" x14ac:dyDescent="0.3">
      <c r="B195" t="s">
        <v>626</v>
      </c>
      <c r="C195" t="s">
        <v>490</v>
      </c>
      <c r="D195">
        <v>0.54166666666666663</v>
      </c>
      <c r="E195" t="s">
        <v>627</v>
      </c>
      <c r="F195" t="s">
        <v>628</v>
      </c>
      <c r="H195">
        <v>35.700000000000003</v>
      </c>
      <c r="I195">
        <v>25.6</v>
      </c>
      <c r="J195">
        <v>38.700000000000003</v>
      </c>
      <c r="K195">
        <v>61.3</v>
      </c>
      <c r="L195">
        <v>64.3</v>
      </c>
      <c r="M195">
        <v>74.400000000000006</v>
      </c>
      <c r="N195">
        <v>38.5</v>
      </c>
      <c r="O195">
        <v>32.4</v>
      </c>
      <c r="P195">
        <v>29.1</v>
      </c>
      <c r="Q195">
        <v>86.6</v>
      </c>
      <c r="R195">
        <v>93.3</v>
      </c>
      <c r="S195">
        <v>80</v>
      </c>
      <c r="T195">
        <v>20</v>
      </c>
      <c r="U195">
        <v>24.6</v>
      </c>
      <c r="V195">
        <v>79</v>
      </c>
      <c r="W195">
        <v>21</v>
      </c>
      <c r="X195" t="s">
        <v>3200</v>
      </c>
      <c r="Y195" t="s">
        <v>1672</v>
      </c>
      <c r="Z195" t="s">
        <v>4090</v>
      </c>
      <c r="AA195" t="s">
        <v>4091</v>
      </c>
      <c r="AB195" t="s">
        <v>2116</v>
      </c>
      <c r="AC195" t="s">
        <v>2116</v>
      </c>
      <c r="AD195" t="s">
        <v>2117</v>
      </c>
      <c r="AE195" t="s">
        <v>2116</v>
      </c>
      <c r="AF195" t="s">
        <v>2117</v>
      </c>
      <c r="AG195" t="s">
        <v>2117</v>
      </c>
      <c r="AH195" t="s">
        <v>2116</v>
      </c>
      <c r="AI195" t="s">
        <v>2116</v>
      </c>
      <c r="AJ195" t="s">
        <v>2117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2116</v>
      </c>
      <c r="AP195" t="s">
        <v>2116</v>
      </c>
      <c r="AQ195" t="s">
        <v>2117</v>
      </c>
    </row>
    <row r="196" spans="2:43" x14ac:dyDescent="0.3">
      <c r="B196" t="s">
        <v>478</v>
      </c>
      <c r="C196" t="s">
        <v>490</v>
      </c>
      <c r="D196">
        <v>0.54166666666666663</v>
      </c>
      <c r="E196" t="s">
        <v>629</v>
      </c>
      <c r="F196" t="s">
        <v>630</v>
      </c>
      <c r="H196">
        <v>46.4</v>
      </c>
      <c r="I196">
        <v>25.8</v>
      </c>
      <c r="J196">
        <v>27.8</v>
      </c>
      <c r="K196">
        <v>72.2</v>
      </c>
      <c r="L196">
        <v>53.6</v>
      </c>
      <c r="M196">
        <v>74.2</v>
      </c>
      <c r="N196">
        <v>35.4</v>
      </c>
      <c r="O196">
        <v>40.4</v>
      </c>
      <c r="P196">
        <v>24.2</v>
      </c>
      <c r="Q196">
        <v>74.099999999999994</v>
      </c>
      <c r="R196">
        <v>84.5</v>
      </c>
      <c r="S196">
        <v>63</v>
      </c>
      <c r="T196">
        <v>37</v>
      </c>
      <c r="U196">
        <v>42.9</v>
      </c>
      <c r="V196">
        <v>64.7</v>
      </c>
      <c r="W196">
        <v>35.299999999999997</v>
      </c>
      <c r="X196" t="s">
        <v>3356</v>
      </c>
      <c r="Y196" t="s">
        <v>3357</v>
      </c>
      <c r="Z196" t="s">
        <v>4092</v>
      </c>
      <c r="AA196" t="s">
        <v>447</v>
      </c>
      <c r="AB196" t="s">
        <v>2116</v>
      </c>
      <c r="AC196" t="s">
        <v>2117</v>
      </c>
      <c r="AD196" t="s">
        <v>2116</v>
      </c>
      <c r="AE196" t="s">
        <v>2117</v>
      </c>
      <c r="AF196" t="s">
        <v>2117</v>
      </c>
      <c r="AG196" t="s">
        <v>2116</v>
      </c>
      <c r="AH196" t="s">
        <v>2116</v>
      </c>
      <c r="AI196" t="s">
        <v>2117</v>
      </c>
      <c r="AJ196" t="s">
        <v>2116</v>
      </c>
      <c r="AK196" t="s">
        <v>2116</v>
      </c>
      <c r="AL196" t="s">
        <v>2116</v>
      </c>
      <c r="AM196" t="s">
        <v>2116</v>
      </c>
      <c r="AN196" t="s">
        <v>2117</v>
      </c>
      <c r="AO196" t="s">
        <v>2117</v>
      </c>
      <c r="AP196" t="s">
        <v>2116</v>
      </c>
      <c r="AQ196" t="s">
        <v>2117</v>
      </c>
    </row>
    <row r="197" spans="2:43" x14ac:dyDescent="0.3">
      <c r="B197" t="s">
        <v>480</v>
      </c>
      <c r="C197" t="s">
        <v>490</v>
      </c>
      <c r="D197">
        <v>0.54166666666666663</v>
      </c>
      <c r="E197" t="s">
        <v>631</v>
      </c>
      <c r="F197" t="s">
        <v>632</v>
      </c>
      <c r="H197">
        <v>49.8</v>
      </c>
      <c r="I197">
        <v>25.1</v>
      </c>
      <c r="J197">
        <v>25.1</v>
      </c>
      <c r="K197">
        <v>74.900000000000006</v>
      </c>
      <c r="L197">
        <v>50.2</v>
      </c>
      <c r="M197">
        <v>74.900000000000006</v>
      </c>
      <c r="N197">
        <v>35.700000000000003</v>
      </c>
      <c r="O197">
        <v>39.700000000000003</v>
      </c>
      <c r="P197">
        <v>24.6</v>
      </c>
      <c r="Q197">
        <v>75.099999999999994</v>
      </c>
      <c r="R197">
        <v>86</v>
      </c>
      <c r="S197">
        <v>65.599999999999994</v>
      </c>
      <c r="T197">
        <v>34.4</v>
      </c>
      <c r="U197">
        <v>40.5</v>
      </c>
      <c r="V197">
        <v>65.900000000000006</v>
      </c>
      <c r="W197">
        <v>34.1</v>
      </c>
      <c r="X197" t="s">
        <v>631</v>
      </c>
      <c r="Y197" t="s">
        <v>632</v>
      </c>
      <c r="Z197" t="s">
        <v>4093</v>
      </c>
      <c r="AA197" t="s">
        <v>456</v>
      </c>
      <c r="AB197" t="s">
        <v>2116</v>
      </c>
      <c r="AC197" t="s">
        <v>2116</v>
      </c>
      <c r="AD197" t="s">
        <v>2117</v>
      </c>
      <c r="AE197" t="s">
        <v>2116</v>
      </c>
      <c r="AF197" t="s">
        <v>2117</v>
      </c>
      <c r="AG197" t="s">
        <v>2117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3">
      <c r="B198" t="s">
        <v>480</v>
      </c>
      <c r="C198" t="s">
        <v>490</v>
      </c>
      <c r="D198">
        <v>0.54166666666666663</v>
      </c>
      <c r="E198" t="s">
        <v>633</v>
      </c>
      <c r="F198" t="s">
        <v>634</v>
      </c>
      <c r="H198">
        <v>49</v>
      </c>
      <c r="I198">
        <v>26.6</v>
      </c>
      <c r="J198">
        <v>24.4</v>
      </c>
      <c r="K198">
        <v>75.599999999999994</v>
      </c>
      <c r="L198">
        <v>51</v>
      </c>
      <c r="M198">
        <v>73.400000000000006</v>
      </c>
      <c r="N198">
        <v>49.6</v>
      </c>
      <c r="O198">
        <v>27.9</v>
      </c>
      <c r="P198">
        <v>22.5</v>
      </c>
      <c r="Q198">
        <v>91.3</v>
      </c>
      <c r="R198">
        <v>95.8</v>
      </c>
      <c r="S198">
        <v>86.2</v>
      </c>
      <c r="T198">
        <v>13.8</v>
      </c>
      <c r="U198">
        <v>17.899999999999999</v>
      </c>
      <c r="V198">
        <v>82.8</v>
      </c>
      <c r="W198">
        <v>17.2</v>
      </c>
      <c r="X198" t="s">
        <v>3344</v>
      </c>
      <c r="Y198" t="s">
        <v>634</v>
      </c>
      <c r="Z198" t="s">
        <v>4094</v>
      </c>
      <c r="AA198" t="s">
        <v>459</v>
      </c>
      <c r="AB198" t="s">
        <v>2116</v>
      </c>
      <c r="AC198" t="s">
        <v>2117</v>
      </c>
      <c r="AD198" t="s">
        <v>2116</v>
      </c>
      <c r="AE198" t="s">
        <v>2117</v>
      </c>
      <c r="AF198" t="s">
        <v>2117</v>
      </c>
      <c r="AG198" t="s">
        <v>2116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2117</v>
      </c>
      <c r="AM198" t="s">
        <v>2116</v>
      </c>
      <c r="AN198" t="s">
        <v>2117</v>
      </c>
      <c r="AO198" t="s">
        <v>2117</v>
      </c>
      <c r="AP198" t="s">
        <v>2117</v>
      </c>
      <c r="AQ198" t="s">
        <v>2116</v>
      </c>
    </row>
    <row r="199" spans="2:43" x14ac:dyDescent="0.3">
      <c r="B199" t="s">
        <v>475</v>
      </c>
      <c r="C199" t="s">
        <v>490</v>
      </c>
      <c r="D199">
        <v>0.54166666666666663</v>
      </c>
      <c r="E199" t="s">
        <v>635</v>
      </c>
      <c r="F199" t="s">
        <v>249</v>
      </c>
      <c r="H199">
        <v>48.1</v>
      </c>
      <c r="I199">
        <v>28.2</v>
      </c>
      <c r="J199">
        <v>23.7</v>
      </c>
      <c r="K199">
        <v>76.3</v>
      </c>
      <c r="L199">
        <v>51.9</v>
      </c>
      <c r="M199">
        <v>71.8</v>
      </c>
      <c r="N199">
        <v>36</v>
      </c>
      <c r="O199">
        <v>45.3</v>
      </c>
      <c r="P199">
        <v>18.7</v>
      </c>
      <c r="Q199">
        <v>65.599999999999994</v>
      </c>
      <c r="R199">
        <v>73</v>
      </c>
      <c r="S199">
        <v>46.3</v>
      </c>
      <c r="T199">
        <v>53.7</v>
      </c>
      <c r="U199">
        <v>59.8</v>
      </c>
      <c r="V199">
        <v>50.8</v>
      </c>
      <c r="W199">
        <v>49.2</v>
      </c>
      <c r="X199" t="s">
        <v>369</v>
      </c>
      <c r="Y199" t="s">
        <v>283</v>
      </c>
      <c r="Z199" t="s">
        <v>4095</v>
      </c>
      <c r="AA199" t="s">
        <v>2736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2116</v>
      </c>
      <c r="AM199" t="s">
        <v>2116</v>
      </c>
      <c r="AN199" t="s">
        <v>2117</v>
      </c>
      <c r="AO199" t="s">
        <v>2117</v>
      </c>
      <c r="AP199" t="s">
        <v>2116</v>
      </c>
      <c r="AQ199" t="s">
        <v>2117</v>
      </c>
    </row>
    <row r="200" spans="2:43" x14ac:dyDescent="0.3">
      <c r="B200" t="s">
        <v>450</v>
      </c>
      <c r="C200" t="s">
        <v>490</v>
      </c>
      <c r="D200">
        <v>0.54166666666666663</v>
      </c>
      <c r="E200" t="s">
        <v>636</v>
      </c>
      <c r="F200" t="s">
        <v>637</v>
      </c>
      <c r="H200">
        <v>35.6</v>
      </c>
      <c r="I200">
        <v>30.7</v>
      </c>
      <c r="J200">
        <v>33.700000000000003</v>
      </c>
      <c r="K200">
        <v>66.3</v>
      </c>
      <c r="L200">
        <v>64.400000000000006</v>
      </c>
      <c r="M200">
        <v>69.3</v>
      </c>
      <c r="N200">
        <v>30.3</v>
      </c>
      <c r="O200">
        <v>42.6</v>
      </c>
      <c r="P200">
        <v>27.1</v>
      </c>
      <c r="Q200">
        <v>71.2</v>
      </c>
      <c r="R200">
        <v>70</v>
      </c>
      <c r="S200">
        <v>42.5</v>
      </c>
      <c r="T200">
        <v>57.5</v>
      </c>
      <c r="U200">
        <v>62.7</v>
      </c>
      <c r="V200">
        <v>49.8</v>
      </c>
      <c r="W200">
        <v>50.2</v>
      </c>
      <c r="X200" t="s">
        <v>636</v>
      </c>
      <c r="Y200" t="s">
        <v>637</v>
      </c>
      <c r="Z200" t="s">
        <v>4096</v>
      </c>
      <c r="AA200" t="s">
        <v>453</v>
      </c>
      <c r="AB200" t="s">
        <v>2117</v>
      </c>
      <c r="AC200" t="s">
        <v>2116</v>
      </c>
      <c r="AD200" t="s">
        <v>2116</v>
      </c>
      <c r="AE200" t="s">
        <v>2117</v>
      </c>
      <c r="AF200" t="s">
        <v>2116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3">
      <c r="B201" t="s">
        <v>638</v>
      </c>
      <c r="C201" t="s">
        <v>490</v>
      </c>
      <c r="D201">
        <v>0.54166666666666663</v>
      </c>
      <c r="E201" t="s">
        <v>639</v>
      </c>
      <c r="F201" t="s">
        <v>640</v>
      </c>
      <c r="H201">
        <v>64.099999999999994</v>
      </c>
      <c r="I201">
        <v>23.2</v>
      </c>
      <c r="J201">
        <v>12.6</v>
      </c>
      <c r="K201">
        <v>87.4</v>
      </c>
      <c r="L201">
        <v>35.9</v>
      </c>
      <c r="M201">
        <v>76.8</v>
      </c>
      <c r="N201">
        <v>38.200000000000003</v>
      </c>
      <c r="O201">
        <v>38.700000000000003</v>
      </c>
      <c r="P201">
        <v>23.1</v>
      </c>
      <c r="Q201">
        <v>76.2</v>
      </c>
      <c r="R201">
        <v>92.1</v>
      </c>
      <c r="S201">
        <v>77.5</v>
      </c>
      <c r="T201">
        <v>22.5</v>
      </c>
      <c r="U201">
        <v>29.7</v>
      </c>
      <c r="V201">
        <v>68.900000000000006</v>
      </c>
      <c r="W201">
        <v>31.1</v>
      </c>
      <c r="X201" t="s">
        <v>639</v>
      </c>
      <c r="Y201" t="s">
        <v>3436</v>
      </c>
      <c r="Z201" t="s">
        <v>4097</v>
      </c>
      <c r="AA201" t="s">
        <v>459</v>
      </c>
      <c r="AB201" t="s">
        <v>2116</v>
      </c>
      <c r="AC201" t="s">
        <v>2117</v>
      </c>
      <c r="AD201" t="s">
        <v>2116</v>
      </c>
      <c r="AE201" t="s">
        <v>2117</v>
      </c>
      <c r="AF201" t="s">
        <v>2117</v>
      </c>
      <c r="AG201" t="s">
        <v>2116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2117</v>
      </c>
      <c r="AM201" t="s">
        <v>2116</v>
      </c>
      <c r="AN201" t="s">
        <v>2117</v>
      </c>
      <c r="AO201" t="s">
        <v>2117</v>
      </c>
      <c r="AP201" t="s">
        <v>2117</v>
      </c>
      <c r="AQ201" t="s">
        <v>2116</v>
      </c>
    </row>
    <row r="202" spans="2:43" x14ac:dyDescent="0.3">
      <c r="B202" t="s">
        <v>488</v>
      </c>
      <c r="C202" t="s">
        <v>490</v>
      </c>
      <c r="D202">
        <v>0.5625</v>
      </c>
      <c r="E202" t="s">
        <v>641</v>
      </c>
      <c r="F202" t="s">
        <v>642</v>
      </c>
      <c r="H202">
        <v>59.1</v>
      </c>
      <c r="I202">
        <v>24.2</v>
      </c>
      <c r="J202">
        <v>16.7</v>
      </c>
      <c r="K202">
        <v>83.3</v>
      </c>
      <c r="L202">
        <v>40.9</v>
      </c>
      <c r="M202">
        <v>75.8</v>
      </c>
      <c r="N202">
        <v>50.5</v>
      </c>
      <c r="O202">
        <v>34.200000000000003</v>
      </c>
      <c r="P202">
        <v>15.4</v>
      </c>
      <c r="Q202">
        <v>79.5</v>
      </c>
      <c r="R202">
        <v>80.3</v>
      </c>
      <c r="S202">
        <v>56.6</v>
      </c>
      <c r="T202">
        <v>43.4</v>
      </c>
      <c r="U202">
        <v>51.1</v>
      </c>
      <c r="V202">
        <v>54.7</v>
      </c>
      <c r="W202">
        <v>45.3</v>
      </c>
      <c r="X202" t="s">
        <v>641</v>
      </c>
      <c r="Y202" t="s">
        <v>642</v>
      </c>
      <c r="Z202" t="s">
        <v>4098</v>
      </c>
      <c r="AA202" t="s">
        <v>2125</v>
      </c>
      <c r="AB202" t="s">
        <v>2117</v>
      </c>
      <c r="AC202" t="s">
        <v>2116</v>
      </c>
      <c r="AD202" t="s">
        <v>2116</v>
      </c>
      <c r="AE202" t="s">
        <v>2117</v>
      </c>
      <c r="AF202" t="s">
        <v>2116</v>
      </c>
      <c r="AG202" t="s">
        <v>2117</v>
      </c>
      <c r="AH202" t="s">
        <v>2117</v>
      </c>
      <c r="AI202" t="s">
        <v>2116</v>
      </c>
      <c r="AJ202" t="s">
        <v>2116</v>
      </c>
      <c r="AK202" t="s">
        <v>2117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2116</v>
      </c>
      <c r="AQ202" t="s">
        <v>2117</v>
      </c>
    </row>
    <row r="203" spans="2:43" x14ac:dyDescent="0.3">
      <c r="B203" t="s">
        <v>480</v>
      </c>
      <c r="C203" t="s">
        <v>490</v>
      </c>
      <c r="D203">
        <v>0.58333333333333337</v>
      </c>
      <c r="E203" t="s">
        <v>643</v>
      </c>
      <c r="F203" t="s">
        <v>644</v>
      </c>
      <c r="H203">
        <v>52.4</v>
      </c>
      <c r="I203">
        <v>24.4</v>
      </c>
      <c r="J203">
        <v>23.2</v>
      </c>
      <c r="K203">
        <v>76.8</v>
      </c>
      <c r="L203">
        <v>47.6</v>
      </c>
      <c r="M203">
        <v>75.599999999999994</v>
      </c>
      <c r="N203">
        <v>42.5</v>
      </c>
      <c r="O203">
        <v>35.700000000000003</v>
      </c>
      <c r="P203">
        <v>21.8</v>
      </c>
      <c r="Q203">
        <v>80.099999999999994</v>
      </c>
      <c r="R203">
        <v>89.4</v>
      </c>
      <c r="S203">
        <v>71.900000000000006</v>
      </c>
      <c r="T203">
        <v>28.1</v>
      </c>
      <c r="U203">
        <v>34.1</v>
      </c>
      <c r="V203">
        <v>70.2</v>
      </c>
      <c r="W203">
        <v>29.8</v>
      </c>
      <c r="X203" t="s">
        <v>643</v>
      </c>
      <c r="Y203" t="s">
        <v>3343</v>
      </c>
      <c r="Z203" t="s">
        <v>4099</v>
      </c>
      <c r="AA203" t="s">
        <v>458</v>
      </c>
      <c r="AB203" t="s">
        <v>2116</v>
      </c>
      <c r="AC203" t="s">
        <v>2116</v>
      </c>
      <c r="AD203" t="s">
        <v>2117</v>
      </c>
      <c r="AE203" t="s">
        <v>2116</v>
      </c>
      <c r="AF203" t="s">
        <v>2117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2117</v>
      </c>
      <c r="AN203" t="s">
        <v>2116</v>
      </c>
      <c r="AO203" t="s">
        <v>2116</v>
      </c>
      <c r="AP203" t="s">
        <v>2117</v>
      </c>
      <c r="AQ203" t="s">
        <v>2116</v>
      </c>
    </row>
    <row r="204" spans="2:43" x14ac:dyDescent="0.3">
      <c r="B204" t="s">
        <v>470</v>
      </c>
      <c r="C204" t="s">
        <v>490</v>
      </c>
      <c r="D204">
        <v>0.61458333333333337</v>
      </c>
      <c r="E204" t="s">
        <v>645</v>
      </c>
      <c r="F204" t="s">
        <v>646</v>
      </c>
      <c r="H204">
        <v>21.6</v>
      </c>
      <c r="I204">
        <v>34.799999999999997</v>
      </c>
      <c r="J204">
        <v>43.6</v>
      </c>
      <c r="K204">
        <v>56.4</v>
      </c>
      <c r="L204">
        <v>78.400000000000006</v>
      </c>
      <c r="M204">
        <v>65.2</v>
      </c>
      <c r="N204">
        <v>18.3</v>
      </c>
      <c r="O204">
        <v>55.3</v>
      </c>
      <c r="P204">
        <v>26.4</v>
      </c>
      <c r="Q204">
        <v>52.1</v>
      </c>
      <c r="R204">
        <v>56.3</v>
      </c>
      <c r="S204">
        <v>28.1</v>
      </c>
      <c r="T204">
        <v>71.900000000000006</v>
      </c>
      <c r="U204">
        <v>76.7</v>
      </c>
      <c r="V204">
        <v>35.799999999999997</v>
      </c>
      <c r="W204">
        <v>64.2</v>
      </c>
      <c r="X204" t="s">
        <v>645</v>
      </c>
      <c r="Y204" t="s">
        <v>1324</v>
      </c>
      <c r="Z204" t="s">
        <v>4100</v>
      </c>
      <c r="AA204" t="s">
        <v>453</v>
      </c>
      <c r="AB204" t="s">
        <v>2117</v>
      </c>
      <c r="AC204" t="s">
        <v>2116</v>
      </c>
      <c r="AD204" t="s">
        <v>2116</v>
      </c>
      <c r="AE204" t="s">
        <v>2117</v>
      </c>
      <c r="AF204" t="s">
        <v>2116</v>
      </c>
      <c r="AG204" t="s">
        <v>2117</v>
      </c>
      <c r="AH204" t="s">
        <v>2116</v>
      </c>
      <c r="AI204" t="s">
        <v>2117</v>
      </c>
      <c r="AJ204" t="s">
        <v>2116</v>
      </c>
      <c r="AK204" t="s">
        <v>2116</v>
      </c>
      <c r="AL204" t="s">
        <v>2116</v>
      </c>
      <c r="AM204" t="s">
        <v>2116</v>
      </c>
      <c r="AN204" t="s">
        <v>2117</v>
      </c>
      <c r="AO204" t="s">
        <v>2117</v>
      </c>
      <c r="AP204" t="s">
        <v>2116</v>
      </c>
      <c r="AQ204" t="s">
        <v>2117</v>
      </c>
    </row>
    <row r="205" spans="2:43" x14ac:dyDescent="0.3">
      <c r="B205" t="s">
        <v>647</v>
      </c>
      <c r="C205" t="s">
        <v>490</v>
      </c>
      <c r="D205">
        <v>0.625</v>
      </c>
      <c r="E205" t="s">
        <v>648</v>
      </c>
      <c r="F205" t="s">
        <v>649</v>
      </c>
      <c r="H205">
        <v>37.5</v>
      </c>
      <c r="I205">
        <v>36.6</v>
      </c>
      <c r="J205">
        <v>25.9</v>
      </c>
      <c r="K205">
        <v>74.099999999999994</v>
      </c>
      <c r="L205">
        <v>62.5</v>
      </c>
      <c r="M205">
        <v>63.4</v>
      </c>
      <c r="N205">
        <v>25.5</v>
      </c>
      <c r="O205">
        <v>53.6</v>
      </c>
      <c r="P205">
        <v>20.8</v>
      </c>
      <c r="Q205">
        <v>54.5</v>
      </c>
      <c r="R205">
        <v>50.8</v>
      </c>
      <c r="S205">
        <v>23.3</v>
      </c>
      <c r="T205">
        <v>76.7</v>
      </c>
      <c r="U205">
        <v>80.5</v>
      </c>
      <c r="V205">
        <v>32.700000000000003</v>
      </c>
      <c r="W205">
        <v>67.3</v>
      </c>
      <c r="X205" t="s">
        <v>2753</v>
      </c>
      <c r="Y205" t="s">
        <v>2754</v>
      </c>
      <c r="Z205" t="s">
        <v>4101</v>
      </c>
      <c r="AA205" t="s">
        <v>460</v>
      </c>
      <c r="AB205" t="s">
        <v>2116</v>
      </c>
      <c r="AC205" t="s">
        <v>2116</v>
      </c>
      <c r="AD205" t="s">
        <v>2117</v>
      </c>
      <c r="AE205" t="s">
        <v>2116</v>
      </c>
      <c r="AF205" t="s">
        <v>2117</v>
      </c>
      <c r="AG205" t="s">
        <v>2117</v>
      </c>
      <c r="AH205" t="s">
        <v>2116</v>
      </c>
      <c r="AI205" t="s">
        <v>2116</v>
      </c>
      <c r="AJ205" t="s">
        <v>2117</v>
      </c>
      <c r="AK205" t="s">
        <v>2117</v>
      </c>
      <c r="AL205" t="s">
        <v>2117</v>
      </c>
      <c r="AM205" t="s">
        <v>2117</v>
      </c>
      <c r="AN205" t="s">
        <v>2116</v>
      </c>
      <c r="AO205" t="s">
        <v>2117</v>
      </c>
      <c r="AP205" t="s">
        <v>2117</v>
      </c>
      <c r="AQ205" t="s">
        <v>2116</v>
      </c>
    </row>
    <row r="206" spans="2:43" x14ac:dyDescent="0.3">
      <c r="B206" t="s">
        <v>650</v>
      </c>
      <c r="C206" t="s">
        <v>490</v>
      </c>
      <c r="D206">
        <v>0.625</v>
      </c>
      <c r="E206" t="s">
        <v>653</v>
      </c>
      <c r="F206" t="s">
        <v>654</v>
      </c>
      <c r="H206">
        <v>31.3</v>
      </c>
      <c r="I206">
        <v>39.1</v>
      </c>
      <c r="J206">
        <v>29.7</v>
      </c>
      <c r="K206">
        <v>70.3</v>
      </c>
      <c r="L206">
        <v>68.7</v>
      </c>
      <c r="M206">
        <v>60.9</v>
      </c>
      <c r="N206">
        <v>29.3</v>
      </c>
      <c r="O206">
        <v>54.3</v>
      </c>
      <c r="P206">
        <v>16.399999999999999</v>
      </c>
      <c r="Q206">
        <v>53</v>
      </c>
      <c r="R206">
        <v>45.9</v>
      </c>
      <c r="S206">
        <v>19.399999999999999</v>
      </c>
      <c r="T206">
        <v>80.599999999999994</v>
      </c>
      <c r="U206">
        <v>83.8</v>
      </c>
      <c r="V206">
        <v>29.4</v>
      </c>
      <c r="W206">
        <v>70.599999999999994</v>
      </c>
      <c r="X206" t="s">
        <v>319</v>
      </c>
      <c r="Y206" t="s">
        <v>2770</v>
      </c>
      <c r="Z206" t="s">
        <v>4102</v>
      </c>
      <c r="AA206" t="s">
        <v>456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2117</v>
      </c>
      <c r="AJ206" t="s">
        <v>2116</v>
      </c>
      <c r="AK206" t="s">
        <v>2116</v>
      </c>
      <c r="AL206" t="s">
        <v>2116</v>
      </c>
      <c r="AM206" t="s">
        <v>2116</v>
      </c>
      <c r="AN206" t="s">
        <v>2117</v>
      </c>
      <c r="AO206" t="s">
        <v>2117</v>
      </c>
      <c r="AP206" t="s">
        <v>2116</v>
      </c>
      <c r="AQ206" t="s">
        <v>2117</v>
      </c>
    </row>
    <row r="207" spans="2:43" x14ac:dyDescent="0.3">
      <c r="B207" t="s">
        <v>650</v>
      </c>
      <c r="C207" t="s">
        <v>490</v>
      </c>
      <c r="D207">
        <v>0.625</v>
      </c>
      <c r="E207" t="s">
        <v>321</v>
      </c>
      <c r="F207" t="s">
        <v>657</v>
      </c>
      <c r="H207">
        <v>37.299999999999997</v>
      </c>
      <c r="I207">
        <v>34.799999999999997</v>
      </c>
      <c r="J207">
        <v>28</v>
      </c>
      <c r="K207">
        <v>72</v>
      </c>
      <c r="L207">
        <v>62.7</v>
      </c>
      <c r="M207">
        <v>65.2</v>
      </c>
      <c r="N207">
        <v>24.1</v>
      </c>
      <c r="O207">
        <v>57.9</v>
      </c>
      <c r="P207">
        <v>18</v>
      </c>
      <c r="Q207">
        <v>48.6</v>
      </c>
      <c r="R207">
        <v>56.2</v>
      </c>
      <c r="S207">
        <v>28</v>
      </c>
      <c r="T207">
        <v>72</v>
      </c>
      <c r="U207">
        <v>76.2</v>
      </c>
      <c r="V207">
        <v>37.200000000000003</v>
      </c>
      <c r="W207">
        <v>62.8</v>
      </c>
      <c r="X207" t="s">
        <v>321</v>
      </c>
      <c r="Y207" t="s">
        <v>657</v>
      </c>
      <c r="Z207" t="s">
        <v>4103</v>
      </c>
      <c r="AA207" t="s">
        <v>456</v>
      </c>
      <c r="AB207" t="s">
        <v>2116</v>
      </c>
      <c r="AC207" t="s">
        <v>2116</v>
      </c>
      <c r="AD207" t="s">
        <v>2117</v>
      </c>
      <c r="AE207" t="s">
        <v>2116</v>
      </c>
      <c r="AF207" t="s">
        <v>2117</v>
      </c>
      <c r="AG207" t="s">
        <v>2117</v>
      </c>
      <c r="AH207" t="s">
        <v>2116</v>
      </c>
      <c r="AI207" t="s">
        <v>2116</v>
      </c>
      <c r="AJ207" t="s">
        <v>2117</v>
      </c>
      <c r="AK207" t="s">
        <v>2117</v>
      </c>
      <c r="AL207" t="s">
        <v>2116</v>
      </c>
      <c r="AM207" t="s">
        <v>2116</v>
      </c>
      <c r="AN207" t="s">
        <v>2117</v>
      </c>
      <c r="AO207" t="s">
        <v>2117</v>
      </c>
      <c r="AP207" t="s">
        <v>2116</v>
      </c>
      <c r="AQ207" t="s">
        <v>2117</v>
      </c>
    </row>
    <row r="208" spans="2:43" x14ac:dyDescent="0.3">
      <c r="B208" t="s">
        <v>650</v>
      </c>
      <c r="C208" t="s">
        <v>490</v>
      </c>
      <c r="D208">
        <v>0.625</v>
      </c>
      <c r="E208" t="s">
        <v>658</v>
      </c>
      <c r="F208" t="s">
        <v>659</v>
      </c>
      <c r="H208">
        <v>52.3</v>
      </c>
      <c r="I208">
        <v>31.8</v>
      </c>
      <c r="J208">
        <v>16</v>
      </c>
      <c r="K208">
        <v>84</v>
      </c>
      <c r="L208">
        <v>47.7</v>
      </c>
      <c r="M208">
        <v>68.2</v>
      </c>
      <c r="N208">
        <v>30.8</v>
      </c>
      <c r="O208">
        <v>55.6</v>
      </c>
      <c r="P208">
        <v>13.6</v>
      </c>
      <c r="Q208">
        <v>50.7</v>
      </c>
      <c r="R208">
        <v>55.1</v>
      </c>
      <c r="S208">
        <v>27.2</v>
      </c>
      <c r="T208">
        <v>72.8</v>
      </c>
      <c r="U208">
        <v>78.7</v>
      </c>
      <c r="V208">
        <v>31.7</v>
      </c>
      <c r="W208">
        <v>68.3</v>
      </c>
      <c r="X208" t="s">
        <v>2774</v>
      </c>
      <c r="Y208" t="s">
        <v>2775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2116</v>
      </c>
      <c r="AJ208" t="s">
        <v>2117</v>
      </c>
      <c r="AK208" t="s">
        <v>2117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t="s">
        <v>650</v>
      </c>
      <c r="C209" t="s">
        <v>490</v>
      </c>
      <c r="D209">
        <v>0.625</v>
      </c>
      <c r="E209" t="s">
        <v>660</v>
      </c>
      <c r="F209" t="s">
        <v>315</v>
      </c>
      <c r="H209">
        <v>54.6</v>
      </c>
      <c r="I209">
        <v>29.6</v>
      </c>
      <c r="J209">
        <v>15.8</v>
      </c>
      <c r="K209">
        <v>84.2</v>
      </c>
      <c r="L209">
        <v>45.4</v>
      </c>
      <c r="M209">
        <v>70.400000000000006</v>
      </c>
      <c r="N209">
        <v>34.700000000000003</v>
      </c>
      <c r="O209">
        <v>49.2</v>
      </c>
      <c r="P209">
        <v>16.100000000000001</v>
      </c>
      <c r="Q209">
        <v>59.6</v>
      </c>
      <c r="R209">
        <v>60.6</v>
      </c>
      <c r="S209">
        <v>32.4</v>
      </c>
      <c r="T209">
        <v>67.599999999999994</v>
      </c>
      <c r="U209">
        <v>74.2</v>
      </c>
      <c r="V209">
        <v>35.6</v>
      </c>
      <c r="W209">
        <v>64.400000000000006</v>
      </c>
      <c r="X209" t="s">
        <v>313</v>
      </c>
      <c r="Y209" t="s">
        <v>315</v>
      </c>
      <c r="Z209" t="s">
        <v>4105</v>
      </c>
      <c r="AA209" t="s">
        <v>453</v>
      </c>
      <c r="AB209" t="s">
        <v>2117</v>
      </c>
      <c r="AC209" t="s">
        <v>2116</v>
      </c>
      <c r="AD209" t="s">
        <v>2116</v>
      </c>
      <c r="AE209" t="s">
        <v>2117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2116</v>
      </c>
      <c r="AL209" t="s">
        <v>2116</v>
      </c>
      <c r="AM209" t="s">
        <v>2116</v>
      </c>
      <c r="AN209" t="s">
        <v>2117</v>
      </c>
      <c r="AO209" t="s">
        <v>2117</v>
      </c>
      <c r="AP209" t="s">
        <v>2116</v>
      </c>
      <c r="AQ209" t="s">
        <v>2117</v>
      </c>
    </row>
    <row r="210" spans="2:43" x14ac:dyDescent="0.3">
      <c r="B210" t="s">
        <v>650</v>
      </c>
      <c r="C210" t="s">
        <v>490</v>
      </c>
      <c r="D210">
        <v>0.625</v>
      </c>
      <c r="E210" t="s">
        <v>316</v>
      </c>
      <c r="F210" t="s">
        <v>666</v>
      </c>
      <c r="H210">
        <v>41.7</v>
      </c>
      <c r="I210">
        <v>35.299999999999997</v>
      </c>
      <c r="J210">
        <v>23</v>
      </c>
      <c r="K210">
        <v>77</v>
      </c>
      <c r="L210">
        <v>58.3</v>
      </c>
      <c r="M210">
        <v>64.7</v>
      </c>
      <c r="N210">
        <v>26.8</v>
      </c>
      <c r="O210">
        <v>50.7</v>
      </c>
      <c r="P210">
        <v>22.5</v>
      </c>
      <c r="Q210">
        <v>58.7</v>
      </c>
      <c r="R210">
        <v>52.3</v>
      </c>
      <c r="S210">
        <v>24.6</v>
      </c>
      <c r="T210">
        <v>75.400000000000006</v>
      </c>
      <c r="U210">
        <v>79.599999999999994</v>
      </c>
      <c r="V210">
        <v>33.1</v>
      </c>
      <c r="W210">
        <v>66.900000000000006</v>
      </c>
      <c r="X210" t="s">
        <v>316</v>
      </c>
      <c r="Y210" t="s">
        <v>320</v>
      </c>
      <c r="Z210" t="s">
        <v>4106</v>
      </c>
      <c r="AA210" t="s">
        <v>449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2117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3">
      <c r="B211" t="s">
        <v>650</v>
      </c>
      <c r="C211" t="s">
        <v>490</v>
      </c>
      <c r="D211">
        <v>0.625</v>
      </c>
      <c r="E211" t="s">
        <v>667</v>
      </c>
      <c r="F211" t="s">
        <v>317</v>
      </c>
      <c r="H211">
        <v>41.1</v>
      </c>
      <c r="I211">
        <v>30.4</v>
      </c>
      <c r="J211">
        <v>28.6</v>
      </c>
      <c r="K211">
        <v>71.400000000000006</v>
      </c>
      <c r="L211">
        <v>58.9</v>
      </c>
      <c r="M211">
        <v>69.599999999999994</v>
      </c>
      <c r="N211">
        <v>28.9</v>
      </c>
      <c r="O211">
        <v>50.8</v>
      </c>
      <c r="P211">
        <v>20.3</v>
      </c>
      <c r="Q211">
        <v>58.4</v>
      </c>
      <c r="R211">
        <v>69.3</v>
      </c>
      <c r="S211">
        <v>41.6</v>
      </c>
      <c r="T211">
        <v>58.4</v>
      </c>
      <c r="U211">
        <v>63.7</v>
      </c>
      <c r="V211">
        <v>48.5</v>
      </c>
      <c r="W211">
        <v>51.5</v>
      </c>
      <c r="X211" t="s">
        <v>2771</v>
      </c>
      <c r="Y211" t="s">
        <v>317</v>
      </c>
      <c r="Z211" t="s">
        <v>4107</v>
      </c>
      <c r="AA211" t="s">
        <v>453</v>
      </c>
      <c r="AB211" t="s">
        <v>2117</v>
      </c>
      <c r="AC211" t="s">
        <v>2116</v>
      </c>
      <c r="AD211" t="s">
        <v>2116</v>
      </c>
      <c r="AE211" t="s">
        <v>2117</v>
      </c>
      <c r="AF211" t="s">
        <v>2116</v>
      </c>
      <c r="AG211" t="s">
        <v>2117</v>
      </c>
      <c r="AH211" t="s">
        <v>2116</v>
      </c>
      <c r="AI211" t="s">
        <v>2117</v>
      </c>
      <c r="AJ211" t="s">
        <v>2116</v>
      </c>
      <c r="AK211" t="s">
        <v>2116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t="s">
        <v>638</v>
      </c>
      <c r="C212" t="s">
        <v>490</v>
      </c>
      <c r="D212">
        <v>0.625</v>
      </c>
      <c r="E212" t="s">
        <v>672</v>
      </c>
      <c r="F212" t="s">
        <v>673</v>
      </c>
      <c r="H212">
        <v>60.3</v>
      </c>
      <c r="I212">
        <v>23.6</v>
      </c>
      <c r="J212">
        <v>16.100000000000001</v>
      </c>
      <c r="K212">
        <v>83.9</v>
      </c>
      <c r="L212">
        <v>39.700000000000003</v>
      </c>
      <c r="M212">
        <v>76.400000000000006</v>
      </c>
      <c r="N212">
        <v>48</v>
      </c>
      <c r="O212">
        <v>33.799999999999997</v>
      </c>
      <c r="P212">
        <v>18.2</v>
      </c>
      <c r="Q212">
        <v>81.400000000000006</v>
      </c>
      <c r="R212">
        <v>91.7</v>
      </c>
      <c r="S212">
        <v>76.5</v>
      </c>
      <c r="T212">
        <v>23.5</v>
      </c>
      <c r="U212">
        <v>30</v>
      </c>
      <c r="V212">
        <v>70.599999999999994</v>
      </c>
      <c r="W212">
        <v>29.4</v>
      </c>
      <c r="X212" t="s">
        <v>672</v>
      </c>
      <c r="Y212" t="s">
        <v>673</v>
      </c>
      <c r="Z212" t="s">
        <v>4108</v>
      </c>
      <c r="AA212" t="s">
        <v>460</v>
      </c>
      <c r="AB212" t="s">
        <v>2116</v>
      </c>
      <c r="AC212" t="s">
        <v>2116</v>
      </c>
      <c r="AD212" t="s">
        <v>2117</v>
      </c>
      <c r="AE212" t="s">
        <v>2116</v>
      </c>
      <c r="AF212" t="s">
        <v>2117</v>
      </c>
      <c r="AG212" t="s">
        <v>2117</v>
      </c>
      <c r="AH212" t="s">
        <v>2117</v>
      </c>
      <c r="AI212" t="s">
        <v>2116</v>
      </c>
      <c r="AJ212" t="s">
        <v>2116</v>
      </c>
      <c r="AK212" t="s">
        <v>2117</v>
      </c>
      <c r="AL212" t="s">
        <v>2117</v>
      </c>
      <c r="AM212" t="s">
        <v>2117</v>
      </c>
      <c r="AN212" t="s">
        <v>2116</v>
      </c>
      <c r="AO212" t="s">
        <v>2117</v>
      </c>
      <c r="AP212" t="s">
        <v>2117</v>
      </c>
      <c r="AQ212" t="s">
        <v>2116</v>
      </c>
    </row>
    <row r="213" spans="2:43" x14ac:dyDescent="0.3">
      <c r="B213" t="s">
        <v>482</v>
      </c>
      <c r="C213" t="s">
        <v>490</v>
      </c>
      <c r="D213">
        <v>0.625</v>
      </c>
      <c r="E213" t="s">
        <v>674</v>
      </c>
      <c r="F213" t="s">
        <v>675</v>
      </c>
      <c r="H213">
        <v>39.5</v>
      </c>
      <c r="I213">
        <v>30.4</v>
      </c>
      <c r="J213">
        <v>30.1</v>
      </c>
      <c r="K213">
        <v>69.900000000000006</v>
      </c>
      <c r="L213">
        <v>60.5</v>
      </c>
      <c r="M213">
        <v>69.599999999999994</v>
      </c>
      <c r="N213">
        <v>27.7</v>
      </c>
      <c r="O213">
        <v>48.6</v>
      </c>
      <c r="P213">
        <v>23.7</v>
      </c>
      <c r="Q213">
        <v>61.9</v>
      </c>
      <c r="R213">
        <v>69.8</v>
      </c>
      <c r="S213">
        <v>42.3</v>
      </c>
      <c r="T213">
        <v>57.7</v>
      </c>
      <c r="U213">
        <v>63</v>
      </c>
      <c r="V213">
        <v>49.3</v>
      </c>
      <c r="W213">
        <v>50.7</v>
      </c>
      <c r="X213" t="s">
        <v>674</v>
      </c>
      <c r="Y213" t="s">
        <v>675</v>
      </c>
      <c r="Z213" t="s">
        <v>4109</v>
      </c>
      <c r="AA213" t="s">
        <v>2125</v>
      </c>
      <c r="AB213" t="s">
        <v>2117</v>
      </c>
      <c r="AC213" t="s">
        <v>2116</v>
      </c>
      <c r="AD213" t="s">
        <v>2116</v>
      </c>
      <c r="AE213" t="s">
        <v>2117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2116</v>
      </c>
      <c r="AL213" t="s">
        <v>2117</v>
      </c>
      <c r="AM213" t="s">
        <v>2116</v>
      </c>
      <c r="AN213" t="s">
        <v>2117</v>
      </c>
      <c r="AO213" t="s">
        <v>2117</v>
      </c>
      <c r="AP213" t="s">
        <v>2116</v>
      </c>
      <c r="AQ213" t="s">
        <v>2117</v>
      </c>
    </row>
    <row r="214" spans="2:43" x14ac:dyDescent="0.3">
      <c r="B214" t="s">
        <v>486</v>
      </c>
      <c r="C214" t="s">
        <v>490</v>
      </c>
      <c r="D214">
        <v>0.625</v>
      </c>
      <c r="E214" t="s">
        <v>676</v>
      </c>
      <c r="F214" t="s">
        <v>677</v>
      </c>
      <c r="H214">
        <v>51.6</v>
      </c>
      <c r="I214">
        <v>30.9</v>
      </c>
      <c r="J214">
        <v>17.5</v>
      </c>
      <c r="K214">
        <v>82.5</v>
      </c>
      <c r="L214">
        <v>48.4</v>
      </c>
      <c r="M214">
        <v>69.099999999999994</v>
      </c>
      <c r="N214">
        <v>31</v>
      </c>
      <c r="O214">
        <v>50.9</v>
      </c>
      <c r="P214">
        <v>18.100000000000001</v>
      </c>
      <c r="Q214">
        <v>57.9</v>
      </c>
      <c r="R214">
        <v>59.1</v>
      </c>
      <c r="S214">
        <v>30.9</v>
      </c>
      <c r="T214">
        <v>69.099999999999994</v>
      </c>
      <c r="U214">
        <v>75.099999999999994</v>
      </c>
      <c r="V214">
        <v>35.700000000000003</v>
      </c>
      <c r="W214">
        <v>64.3</v>
      </c>
      <c r="X214" t="s">
        <v>676</v>
      </c>
      <c r="Y214" t="s">
        <v>3677</v>
      </c>
      <c r="Z214" t="s">
        <v>4110</v>
      </c>
      <c r="AA214" t="s">
        <v>2736</v>
      </c>
      <c r="AB214" t="s">
        <v>2116</v>
      </c>
      <c r="AC214" t="s">
        <v>2117</v>
      </c>
      <c r="AD214" t="s">
        <v>2116</v>
      </c>
      <c r="AE214" t="s">
        <v>2117</v>
      </c>
      <c r="AF214" t="s">
        <v>2117</v>
      </c>
      <c r="AG214" t="s">
        <v>2116</v>
      </c>
      <c r="AH214" t="s">
        <v>2116</v>
      </c>
      <c r="AI214" t="s">
        <v>2117</v>
      </c>
      <c r="AJ214" t="s">
        <v>2116</v>
      </c>
      <c r="AK214" t="s">
        <v>2116</v>
      </c>
      <c r="AL214" t="s">
        <v>2116</v>
      </c>
      <c r="AM214" t="s">
        <v>2116</v>
      </c>
      <c r="AN214" t="s">
        <v>2117</v>
      </c>
      <c r="AO214" t="s">
        <v>2117</v>
      </c>
      <c r="AP214" t="s">
        <v>2116</v>
      </c>
      <c r="AQ214" t="s">
        <v>2117</v>
      </c>
    </row>
    <row r="215" spans="2:43" x14ac:dyDescent="0.3">
      <c r="B215" t="s">
        <v>477</v>
      </c>
      <c r="C215" t="s">
        <v>490</v>
      </c>
      <c r="D215">
        <v>0.64583333333333337</v>
      </c>
      <c r="E215" t="s">
        <v>678</v>
      </c>
      <c r="F215" t="s">
        <v>679</v>
      </c>
      <c r="H215">
        <v>45.3</v>
      </c>
      <c r="I215">
        <v>28.8</v>
      </c>
      <c r="J215">
        <v>25.9</v>
      </c>
      <c r="K215">
        <v>74.099999999999994</v>
      </c>
      <c r="L215">
        <v>54.7</v>
      </c>
      <c r="M215">
        <v>71.2</v>
      </c>
      <c r="N215">
        <v>25</v>
      </c>
      <c r="O215">
        <v>52.2</v>
      </c>
      <c r="P215">
        <v>22.8</v>
      </c>
      <c r="Q215">
        <v>56.7</v>
      </c>
      <c r="R215">
        <v>72.7</v>
      </c>
      <c r="S215">
        <v>45.9</v>
      </c>
      <c r="T215">
        <v>54.1</v>
      </c>
      <c r="U215">
        <v>59.9</v>
      </c>
      <c r="V215">
        <v>51.2</v>
      </c>
      <c r="W215">
        <v>48.8</v>
      </c>
      <c r="X215" t="s">
        <v>678</v>
      </c>
      <c r="Y215" t="s">
        <v>3359</v>
      </c>
      <c r="Z215" t="s">
        <v>4111</v>
      </c>
      <c r="AA215" t="s">
        <v>460</v>
      </c>
      <c r="AB215" t="s">
        <v>2116</v>
      </c>
      <c r="AC215" t="s">
        <v>2116</v>
      </c>
      <c r="AD215" t="s">
        <v>2117</v>
      </c>
      <c r="AE215" t="s">
        <v>2116</v>
      </c>
      <c r="AF215" t="s">
        <v>2117</v>
      </c>
      <c r="AG215" t="s">
        <v>2117</v>
      </c>
      <c r="AH215" t="s">
        <v>2116</v>
      </c>
      <c r="AI215" t="s">
        <v>2116</v>
      </c>
      <c r="AJ215" t="s">
        <v>2117</v>
      </c>
      <c r="AK215" t="s">
        <v>2117</v>
      </c>
      <c r="AL215" t="s">
        <v>2117</v>
      </c>
      <c r="AM215" t="s">
        <v>2117</v>
      </c>
      <c r="AN215" t="s">
        <v>2116</v>
      </c>
      <c r="AO215" t="s">
        <v>2117</v>
      </c>
      <c r="AP215" t="s">
        <v>2117</v>
      </c>
      <c r="AQ215" t="s">
        <v>2116</v>
      </c>
    </row>
    <row r="216" spans="2:43" x14ac:dyDescent="0.3">
      <c r="B216" t="s">
        <v>478</v>
      </c>
      <c r="C216" t="s">
        <v>490</v>
      </c>
      <c r="D216">
        <v>0.65625</v>
      </c>
      <c r="E216" t="s">
        <v>680</v>
      </c>
      <c r="F216" t="s">
        <v>681</v>
      </c>
      <c r="H216">
        <v>38.9</v>
      </c>
      <c r="I216">
        <v>28.6</v>
      </c>
      <c r="J216">
        <v>32.5</v>
      </c>
      <c r="K216">
        <v>67.5</v>
      </c>
      <c r="L216">
        <v>61.1</v>
      </c>
      <c r="M216">
        <v>71.400000000000006</v>
      </c>
      <c r="N216">
        <v>34.6</v>
      </c>
      <c r="O216">
        <v>44.5</v>
      </c>
      <c r="P216">
        <v>20.9</v>
      </c>
      <c r="Q216">
        <v>67.3</v>
      </c>
      <c r="R216">
        <v>76.3</v>
      </c>
      <c r="S216">
        <v>50.5</v>
      </c>
      <c r="T216">
        <v>49.5</v>
      </c>
      <c r="U216">
        <v>55</v>
      </c>
      <c r="V216">
        <v>56</v>
      </c>
      <c r="W216">
        <v>44</v>
      </c>
      <c r="X216" t="s">
        <v>3358</v>
      </c>
      <c r="Y216" t="s">
        <v>681</v>
      </c>
      <c r="Z216" t="s">
        <v>4112</v>
      </c>
      <c r="AA216" t="s">
        <v>2120</v>
      </c>
      <c r="AB216" t="s">
        <v>2116</v>
      </c>
      <c r="AC216" t="s">
        <v>2117</v>
      </c>
      <c r="AD216" t="s">
        <v>2116</v>
      </c>
      <c r="AE216" t="s">
        <v>2117</v>
      </c>
      <c r="AF216" t="s">
        <v>2117</v>
      </c>
      <c r="AG216" t="s">
        <v>2116</v>
      </c>
      <c r="AH216" t="s">
        <v>2117</v>
      </c>
      <c r="AI216" t="s">
        <v>2116</v>
      </c>
      <c r="AJ216" t="s">
        <v>2116</v>
      </c>
      <c r="AK216" t="s">
        <v>2117</v>
      </c>
      <c r="AL216" t="s">
        <v>2117</v>
      </c>
      <c r="AM216" t="s">
        <v>2117</v>
      </c>
      <c r="AN216" t="s">
        <v>2116</v>
      </c>
      <c r="AO216" t="s">
        <v>2116</v>
      </c>
      <c r="AP216" t="s">
        <v>2117</v>
      </c>
      <c r="AQ216" t="s">
        <v>2116</v>
      </c>
    </row>
    <row r="217" spans="2:43" x14ac:dyDescent="0.3">
      <c r="B217" t="s">
        <v>647</v>
      </c>
      <c r="C217" t="s">
        <v>490</v>
      </c>
      <c r="D217">
        <v>0.66666666666666663</v>
      </c>
      <c r="E217" t="s">
        <v>682</v>
      </c>
      <c r="F217" t="s">
        <v>683</v>
      </c>
      <c r="H217">
        <v>36.1</v>
      </c>
      <c r="I217">
        <v>37</v>
      </c>
      <c r="J217">
        <v>26.9</v>
      </c>
      <c r="K217">
        <v>73.099999999999994</v>
      </c>
      <c r="L217">
        <v>63.9</v>
      </c>
      <c r="M217">
        <v>63</v>
      </c>
      <c r="N217">
        <v>29.4</v>
      </c>
      <c r="O217">
        <v>56.9</v>
      </c>
      <c r="P217">
        <v>13.7</v>
      </c>
      <c r="Q217">
        <v>49.1</v>
      </c>
      <c r="R217">
        <v>50.1</v>
      </c>
      <c r="S217">
        <v>22.7</v>
      </c>
      <c r="T217">
        <v>77.3</v>
      </c>
      <c r="U217">
        <v>80.900000000000006</v>
      </c>
      <c r="V217">
        <v>32.4</v>
      </c>
      <c r="W217">
        <v>67.599999999999994</v>
      </c>
      <c r="X217" t="s">
        <v>2755</v>
      </c>
      <c r="Y217" t="s">
        <v>683</v>
      </c>
      <c r="Z217" t="s">
        <v>4113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3">
      <c r="B218" t="s">
        <v>457</v>
      </c>
      <c r="C218" t="s">
        <v>490</v>
      </c>
      <c r="D218">
        <v>0.66666666666666663</v>
      </c>
      <c r="E218" t="s">
        <v>684</v>
      </c>
      <c r="F218" t="s">
        <v>261</v>
      </c>
      <c r="H218">
        <v>72.400000000000006</v>
      </c>
      <c r="I218">
        <v>19.899999999999999</v>
      </c>
      <c r="J218">
        <v>7.6</v>
      </c>
      <c r="K218">
        <v>92.4</v>
      </c>
      <c r="L218">
        <v>27.6</v>
      </c>
      <c r="M218">
        <v>80.099999999999994</v>
      </c>
      <c r="N218">
        <v>53.3</v>
      </c>
      <c r="O218">
        <v>40.799999999999997</v>
      </c>
      <c r="P218">
        <v>5.9</v>
      </c>
      <c r="Q218">
        <v>64.5</v>
      </c>
      <c r="R218">
        <v>84.3</v>
      </c>
      <c r="S218">
        <v>63.1</v>
      </c>
      <c r="T218">
        <v>36.9</v>
      </c>
      <c r="U218">
        <v>47.9</v>
      </c>
      <c r="V218">
        <v>49.1</v>
      </c>
      <c r="W218">
        <v>50.9</v>
      </c>
      <c r="X218" t="s">
        <v>684</v>
      </c>
      <c r="Y218" t="s">
        <v>311</v>
      </c>
      <c r="Z218" t="s">
        <v>4114</v>
      </c>
      <c r="AA218" t="s">
        <v>2130</v>
      </c>
      <c r="AB218" t="s">
        <v>2117</v>
      </c>
      <c r="AC218" t="s">
        <v>2116</v>
      </c>
      <c r="AD218" t="s">
        <v>2116</v>
      </c>
      <c r="AE218" t="s">
        <v>2117</v>
      </c>
      <c r="AF218" t="s">
        <v>2116</v>
      </c>
      <c r="AG218" t="s">
        <v>2117</v>
      </c>
      <c r="AH218" t="s">
        <v>2117</v>
      </c>
      <c r="AI218" t="s">
        <v>2116</v>
      </c>
      <c r="AJ218" t="s">
        <v>2116</v>
      </c>
      <c r="AK218" t="s">
        <v>2117</v>
      </c>
      <c r="AL218" t="s">
        <v>2117</v>
      </c>
      <c r="AM218" t="s">
        <v>2117</v>
      </c>
      <c r="AN218" t="s">
        <v>2116</v>
      </c>
      <c r="AO218" t="s">
        <v>2116</v>
      </c>
      <c r="AP218" t="s">
        <v>2117</v>
      </c>
      <c r="AQ218" t="s">
        <v>2116</v>
      </c>
    </row>
    <row r="219" spans="2:43" x14ac:dyDescent="0.3">
      <c r="B219" t="s">
        <v>685</v>
      </c>
      <c r="C219" t="s">
        <v>490</v>
      </c>
      <c r="D219">
        <v>0.66666666666666663</v>
      </c>
      <c r="E219" t="s">
        <v>686</v>
      </c>
      <c r="F219" t="s">
        <v>687</v>
      </c>
      <c r="H219">
        <v>43.6</v>
      </c>
      <c r="I219">
        <v>30.9</v>
      </c>
      <c r="J219">
        <v>25.5</v>
      </c>
      <c r="K219">
        <v>74.5</v>
      </c>
      <c r="L219">
        <v>56.4</v>
      </c>
      <c r="M219">
        <v>69.099999999999994</v>
      </c>
      <c r="N219">
        <v>24.5</v>
      </c>
      <c r="O219">
        <v>57.9</v>
      </c>
      <c r="P219">
        <v>17.600000000000001</v>
      </c>
      <c r="Q219">
        <v>48.5</v>
      </c>
      <c r="R219">
        <v>66.099999999999994</v>
      </c>
      <c r="S219">
        <v>38.1</v>
      </c>
      <c r="T219">
        <v>61.9</v>
      </c>
      <c r="U219">
        <v>67.3</v>
      </c>
      <c r="V219">
        <v>45</v>
      </c>
      <c r="W219">
        <v>55</v>
      </c>
      <c r="X219" t="s">
        <v>686</v>
      </c>
      <c r="Y219" t="s">
        <v>3042</v>
      </c>
      <c r="Z219" t="s">
        <v>4115</v>
      </c>
      <c r="AA219" t="s">
        <v>459</v>
      </c>
      <c r="AB219" t="s">
        <v>2116</v>
      </c>
      <c r="AC219" t="s">
        <v>2117</v>
      </c>
      <c r="AD219" t="s">
        <v>2116</v>
      </c>
      <c r="AE219" t="s">
        <v>2117</v>
      </c>
      <c r="AF219" t="s">
        <v>2117</v>
      </c>
      <c r="AG219" t="s">
        <v>2116</v>
      </c>
      <c r="AH219" t="s">
        <v>2116</v>
      </c>
      <c r="AI219" t="s">
        <v>2117</v>
      </c>
      <c r="AJ219" t="s">
        <v>2116</v>
      </c>
      <c r="AK219" t="s">
        <v>2117</v>
      </c>
      <c r="AL219" t="s">
        <v>2117</v>
      </c>
      <c r="AM219" t="s">
        <v>2116</v>
      </c>
      <c r="AN219" t="s">
        <v>2117</v>
      </c>
      <c r="AO219" t="s">
        <v>2117</v>
      </c>
      <c r="AP219" t="s">
        <v>2117</v>
      </c>
      <c r="AQ219" t="s">
        <v>2116</v>
      </c>
    </row>
    <row r="220" spans="2:43" x14ac:dyDescent="0.3">
      <c r="B220" t="s">
        <v>685</v>
      </c>
      <c r="C220" t="s">
        <v>490</v>
      </c>
      <c r="D220">
        <v>0.66666666666666663</v>
      </c>
      <c r="E220" t="s">
        <v>688</v>
      </c>
      <c r="F220" t="s">
        <v>689</v>
      </c>
      <c r="H220">
        <v>43.9</v>
      </c>
      <c r="I220">
        <v>31.3</v>
      </c>
      <c r="J220">
        <v>24.8</v>
      </c>
      <c r="K220">
        <v>75.2</v>
      </c>
      <c r="L220">
        <v>56.1</v>
      </c>
      <c r="M220">
        <v>68.7</v>
      </c>
      <c r="N220">
        <v>28.8</v>
      </c>
      <c r="O220">
        <v>51.9</v>
      </c>
      <c r="P220">
        <v>19.399999999999999</v>
      </c>
      <c r="Q220">
        <v>56.8</v>
      </c>
      <c r="R220">
        <v>64.400000000000006</v>
      </c>
      <c r="S220">
        <v>36.1</v>
      </c>
      <c r="T220">
        <v>63.9</v>
      </c>
      <c r="U220">
        <v>69.2</v>
      </c>
      <c r="V220">
        <v>43.3</v>
      </c>
      <c r="W220">
        <v>56.7</v>
      </c>
      <c r="X220" t="s">
        <v>3043</v>
      </c>
      <c r="Y220" t="s">
        <v>3044</v>
      </c>
      <c r="Z220" t="s">
        <v>4116</v>
      </c>
      <c r="AA220" t="s">
        <v>453</v>
      </c>
      <c r="AB220" t="s">
        <v>2117</v>
      </c>
      <c r="AC220" t="s">
        <v>2116</v>
      </c>
      <c r="AD220" t="s">
        <v>2116</v>
      </c>
      <c r="AE220" t="s">
        <v>2117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2116</v>
      </c>
      <c r="AL220" t="s">
        <v>2116</v>
      </c>
      <c r="AM220" t="s">
        <v>2116</v>
      </c>
      <c r="AN220" t="s">
        <v>2117</v>
      </c>
      <c r="AO220" t="s">
        <v>2117</v>
      </c>
      <c r="AP220" t="s">
        <v>2116</v>
      </c>
      <c r="AQ220" t="s">
        <v>2117</v>
      </c>
    </row>
    <row r="221" spans="2:43" x14ac:dyDescent="0.3">
      <c r="B221" t="s">
        <v>485</v>
      </c>
      <c r="C221" t="s">
        <v>490</v>
      </c>
      <c r="D221">
        <v>0.66666666666666663</v>
      </c>
      <c r="E221" t="s">
        <v>690</v>
      </c>
      <c r="F221" t="s">
        <v>691</v>
      </c>
      <c r="H221">
        <v>54.6</v>
      </c>
      <c r="I221">
        <v>26.3</v>
      </c>
      <c r="J221">
        <v>19.2</v>
      </c>
      <c r="K221">
        <v>80.8</v>
      </c>
      <c r="L221">
        <v>45.4</v>
      </c>
      <c r="M221">
        <v>73.7</v>
      </c>
      <c r="N221">
        <v>44.4</v>
      </c>
      <c r="O221">
        <v>42.5</v>
      </c>
      <c r="P221">
        <v>13.1</v>
      </c>
      <c r="Q221">
        <v>67.099999999999994</v>
      </c>
      <c r="R221">
        <v>75.400000000000006</v>
      </c>
      <c r="S221">
        <v>49.4</v>
      </c>
      <c r="T221">
        <v>50.6</v>
      </c>
      <c r="U221">
        <v>57.6</v>
      </c>
      <c r="V221">
        <v>50.9</v>
      </c>
      <c r="W221">
        <v>49.1</v>
      </c>
      <c r="X221" t="s">
        <v>690</v>
      </c>
      <c r="Y221" t="s">
        <v>3106</v>
      </c>
      <c r="Z221" t="s">
        <v>4117</v>
      </c>
      <c r="AA221" t="s">
        <v>2736</v>
      </c>
      <c r="AB221" t="s">
        <v>2116</v>
      </c>
      <c r="AC221" t="s">
        <v>2117</v>
      </c>
      <c r="AD221" t="s">
        <v>2116</v>
      </c>
      <c r="AE221" t="s">
        <v>2117</v>
      </c>
      <c r="AF221" t="s">
        <v>2117</v>
      </c>
      <c r="AG221" t="s">
        <v>2116</v>
      </c>
      <c r="AH221" t="s">
        <v>2116</v>
      </c>
      <c r="AI221" t="s">
        <v>2117</v>
      </c>
      <c r="AJ221" t="s">
        <v>2116</v>
      </c>
      <c r="AK221" t="s">
        <v>2116</v>
      </c>
      <c r="AL221" t="s">
        <v>2116</v>
      </c>
      <c r="AM221" t="s">
        <v>2116</v>
      </c>
      <c r="AN221" t="s">
        <v>2117</v>
      </c>
      <c r="AO221" t="s">
        <v>2117</v>
      </c>
      <c r="AP221" t="s">
        <v>2116</v>
      </c>
      <c r="AQ221" t="s">
        <v>2117</v>
      </c>
    </row>
    <row r="222" spans="2:43" x14ac:dyDescent="0.3">
      <c r="B222" t="s">
        <v>488</v>
      </c>
      <c r="C222" t="s">
        <v>490</v>
      </c>
      <c r="D222">
        <v>0.66666666666666663</v>
      </c>
      <c r="E222" t="s">
        <v>692</v>
      </c>
      <c r="F222" t="s">
        <v>693</v>
      </c>
      <c r="H222">
        <v>37.5</v>
      </c>
      <c r="I222">
        <v>28.6</v>
      </c>
      <c r="J222">
        <v>33.9</v>
      </c>
      <c r="K222">
        <v>66.099999999999994</v>
      </c>
      <c r="L222">
        <v>62.5</v>
      </c>
      <c r="M222">
        <v>71.400000000000006</v>
      </c>
      <c r="N222">
        <v>34</v>
      </c>
      <c r="O222">
        <v>41</v>
      </c>
      <c r="P222">
        <v>25</v>
      </c>
      <c r="Q222">
        <v>73.2</v>
      </c>
      <c r="R222">
        <v>76.7</v>
      </c>
      <c r="S222">
        <v>51.1</v>
      </c>
      <c r="T222">
        <v>48.9</v>
      </c>
      <c r="U222">
        <v>54.4</v>
      </c>
      <c r="V222">
        <v>56.6</v>
      </c>
      <c r="W222">
        <v>43.4</v>
      </c>
      <c r="X222" t="s">
        <v>692</v>
      </c>
      <c r="Y222" t="s">
        <v>3109</v>
      </c>
      <c r="Z222" t="s">
        <v>4118</v>
      </c>
      <c r="AA222" t="s">
        <v>460</v>
      </c>
      <c r="AB222" t="s">
        <v>2116</v>
      </c>
      <c r="AC222" t="s">
        <v>2116</v>
      </c>
      <c r="AD222" t="s">
        <v>2117</v>
      </c>
      <c r="AE222" t="s">
        <v>2116</v>
      </c>
      <c r="AF222" t="s">
        <v>2117</v>
      </c>
      <c r="AG222" t="s">
        <v>2117</v>
      </c>
      <c r="AH222" t="s">
        <v>2116</v>
      </c>
      <c r="AI222" t="s">
        <v>2116</v>
      </c>
      <c r="AJ222" t="s">
        <v>2117</v>
      </c>
      <c r="AK222" t="s">
        <v>2117</v>
      </c>
      <c r="AL222" t="s">
        <v>2117</v>
      </c>
      <c r="AM222" t="s">
        <v>2117</v>
      </c>
      <c r="AN222" t="s">
        <v>2116</v>
      </c>
      <c r="AO222" t="s">
        <v>2117</v>
      </c>
      <c r="AP222" t="s">
        <v>2117</v>
      </c>
      <c r="AQ222" t="s">
        <v>2116</v>
      </c>
    </row>
    <row r="223" spans="2:43" x14ac:dyDescent="0.3">
      <c r="B223" t="s">
        <v>479</v>
      </c>
      <c r="C223" t="s">
        <v>490</v>
      </c>
      <c r="D223">
        <v>0.66666666666666663</v>
      </c>
      <c r="E223" t="s">
        <v>694</v>
      </c>
      <c r="F223" t="s">
        <v>695</v>
      </c>
      <c r="H223">
        <v>59.3</v>
      </c>
      <c r="I223">
        <v>24.4</v>
      </c>
      <c r="J223">
        <v>16.3</v>
      </c>
      <c r="K223">
        <v>83.7</v>
      </c>
      <c r="L223">
        <v>40.700000000000003</v>
      </c>
      <c r="M223">
        <v>75.599999999999994</v>
      </c>
      <c r="N223">
        <v>42.9</v>
      </c>
      <c r="O223">
        <v>41.2</v>
      </c>
      <c r="P223">
        <v>15.9</v>
      </c>
      <c r="Q223">
        <v>70.099999999999994</v>
      </c>
      <c r="R223">
        <v>78.900000000000006</v>
      </c>
      <c r="S223">
        <v>54.4</v>
      </c>
      <c r="T223">
        <v>45.6</v>
      </c>
      <c r="U223">
        <v>53.4</v>
      </c>
      <c r="V223">
        <v>52.7</v>
      </c>
      <c r="W223">
        <v>47.3</v>
      </c>
      <c r="X223" t="s">
        <v>3508</v>
      </c>
      <c r="Y223" t="s">
        <v>695</v>
      </c>
      <c r="Z223" t="s">
        <v>4119</v>
      </c>
      <c r="AA223" t="s">
        <v>459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2116</v>
      </c>
      <c r="AJ223" t="s">
        <v>2117</v>
      </c>
      <c r="AK223" t="s">
        <v>2117</v>
      </c>
      <c r="AL223" t="s">
        <v>2117</v>
      </c>
      <c r="AM223" t="s">
        <v>2116</v>
      </c>
      <c r="AN223" t="s">
        <v>2117</v>
      </c>
      <c r="AO223" t="s">
        <v>2117</v>
      </c>
      <c r="AP223" t="s">
        <v>2117</v>
      </c>
      <c r="AQ223" t="s">
        <v>2116</v>
      </c>
    </row>
    <row r="224" spans="2:43" x14ac:dyDescent="0.3">
      <c r="B224" t="s">
        <v>470</v>
      </c>
      <c r="C224" t="s">
        <v>490</v>
      </c>
      <c r="D224">
        <v>0.70833333333333337</v>
      </c>
      <c r="E224" t="s">
        <v>696</v>
      </c>
      <c r="F224" t="s">
        <v>697</v>
      </c>
      <c r="H224">
        <v>30.4</v>
      </c>
      <c r="I224">
        <v>32.299999999999997</v>
      </c>
      <c r="J224">
        <v>37.299999999999997</v>
      </c>
      <c r="K224">
        <v>62.7</v>
      </c>
      <c r="L224">
        <v>69.599999999999994</v>
      </c>
      <c r="M224">
        <v>67.7</v>
      </c>
      <c r="N224">
        <v>15.7</v>
      </c>
      <c r="O224">
        <v>56.4</v>
      </c>
      <c r="P224">
        <v>27.9</v>
      </c>
      <c r="Q224">
        <v>50.3</v>
      </c>
      <c r="R224">
        <v>65.3</v>
      </c>
      <c r="S224">
        <v>37.1</v>
      </c>
      <c r="T224">
        <v>62.9</v>
      </c>
      <c r="U224">
        <v>67.900000000000006</v>
      </c>
      <c r="V224">
        <v>45.2</v>
      </c>
      <c r="W224">
        <v>54.8</v>
      </c>
      <c r="X224" t="s">
        <v>696</v>
      </c>
      <c r="Y224" t="s">
        <v>2752</v>
      </c>
      <c r="Z224" t="s">
        <v>4120</v>
      </c>
      <c r="AA224" t="s">
        <v>453</v>
      </c>
      <c r="AB224" t="s">
        <v>2117</v>
      </c>
      <c r="AC224" t="s">
        <v>2116</v>
      </c>
      <c r="AD224" t="s">
        <v>2116</v>
      </c>
      <c r="AE224" t="s">
        <v>2117</v>
      </c>
      <c r="AF224" t="s">
        <v>2116</v>
      </c>
      <c r="AG224" t="s">
        <v>2117</v>
      </c>
      <c r="AH224" t="s">
        <v>2116</v>
      </c>
      <c r="AI224" t="s">
        <v>2117</v>
      </c>
      <c r="AJ224" t="s">
        <v>2116</v>
      </c>
      <c r="AK224" t="s">
        <v>2116</v>
      </c>
      <c r="AL224" t="s">
        <v>2116</v>
      </c>
      <c r="AM224" t="s">
        <v>2116</v>
      </c>
      <c r="AN224" t="s">
        <v>2117</v>
      </c>
      <c r="AO224" t="s">
        <v>2117</v>
      </c>
      <c r="AP224" t="s">
        <v>2116</v>
      </c>
      <c r="AQ224" t="s">
        <v>2117</v>
      </c>
    </row>
    <row r="225" spans="2:43" x14ac:dyDescent="0.3">
      <c r="B225" t="s">
        <v>647</v>
      </c>
      <c r="C225" t="s">
        <v>490</v>
      </c>
      <c r="D225">
        <v>0.70833333333333337</v>
      </c>
      <c r="E225" t="s">
        <v>698</v>
      </c>
      <c r="F225" t="s">
        <v>699</v>
      </c>
      <c r="H225">
        <v>28.1</v>
      </c>
      <c r="I225">
        <v>34.6</v>
      </c>
      <c r="J225">
        <v>37.200000000000003</v>
      </c>
      <c r="K225">
        <v>62.8</v>
      </c>
      <c r="L225">
        <v>71.900000000000006</v>
      </c>
      <c r="M225">
        <v>65.400000000000006</v>
      </c>
      <c r="N225">
        <v>18.2</v>
      </c>
      <c r="O225">
        <v>56.4</v>
      </c>
      <c r="P225">
        <v>25.5</v>
      </c>
      <c r="Q225">
        <v>50.7</v>
      </c>
      <c r="R225">
        <v>58.2</v>
      </c>
      <c r="S225">
        <v>29.8</v>
      </c>
      <c r="T225">
        <v>70.2</v>
      </c>
      <c r="U225">
        <v>74.599999999999994</v>
      </c>
      <c r="V225">
        <v>38.9</v>
      </c>
      <c r="W225">
        <v>61.1</v>
      </c>
      <c r="X225" t="s">
        <v>337</v>
      </c>
      <c r="Y225" t="s">
        <v>2757</v>
      </c>
      <c r="Z225" t="s">
        <v>4121</v>
      </c>
      <c r="AA225" t="s">
        <v>2736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2116</v>
      </c>
      <c r="AI225" t="s">
        <v>2117</v>
      </c>
      <c r="AJ225" t="s">
        <v>2116</v>
      </c>
      <c r="AK225" t="s">
        <v>2116</v>
      </c>
      <c r="AL225" t="s">
        <v>2116</v>
      </c>
      <c r="AM225" t="s">
        <v>2116</v>
      </c>
      <c r="AN225" t="s">
        <v>2117</v>
      </c>
      <c r="AO225" t="s">
        <v>2117</v>
      </c>
      <c r="AP225" t="s">
        <v>2116</v>
      </c>
      <c r="AQ225" t="s">
        <v>2117</v>
      </c>
    </row>
    <row r="226" spans="2:43" x14ac:dyDescent="0.3">
      <c r="B226" t="s">
        <v>647</v>
      </c>
      <c r="C226" t="s">
        <v>490</v>
      </c>
      <c r="D226">
        <v>0.70833333333333337</v>
      </c>
      <c r="E226" t="s">
        <v>700</v>
      </c>
      <c r="F226" t="s">
        <v>701</v>
      </c>
      <c r="H226">
        <v>30.7</v>
      </c>
      <c r="I226">
        <v>36.1</v>
      </c>
      <c r="J226">
        <v>33.299999999999997</v>
      </c>
      <c r="K226">
        <v>66.7</v>
      </c>
      <c r="L226">
        <v>69.3</v>
      </c>
      <c r="M226">
        <v>63.9</v>
      </c>
      <c r="N226">
        <v>15.3</v>
      </c>
      <c r="O226">
        <v>58.2</v>
      </c>
      <c r="P226">
        <v>26.5</v>
      </c>
      <c r="Q226">
        <v>48</v>
      </c>
      <c r="R226">
        <v>54</v>
      </c>
      <c r="S226">
        <v>26</v>
      </c>
      <c r="T226">
        <v>74</v>
      </c>
      <c r="U226">
        <v>77.900000000000006</v>
      </c>
      <c r="V226">
        <v>35.700000000000003</v>
      </c>
      <c r="W226">
        <v>64.3</v>
      </c>
      <c r="X226" t="s">
        <v>374</v>
      </c>
      <c r="Y226" t="s">
        <v>330</v>
      </c>
      <c r="Z226" t="s">
        <v>4122</v>
      </c>
      <c r="AA226" t="s">
        <v>2736</v>
      </c>
      <c r="AB226" t="s">
        <v>2116</v>
      </c>
      <c r="AC226" t="s">
        <v>2117</v>
      </c>
      <c r="AD226" t="s">
        <v>2116</v>
      </c>
      <c r="AE226" t="s">
        <v>2117</v>
      </c>
      <c r="AF226" t="s">
        <v>2117</v>
      </c>
      <c r="AG226" t="s">
        <v>2116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3">
      <c r="B227" t="s">
        <v>647</v>
      </c>
      <c r="C227" t="s">
        <v>490</v>
      </c>
      <c r="D227">
        <v>0.70833333333333337</v>
      </c>
      <c r="E227" t="s">
        <v>702</v>
      </c>
      <c r="F227" t="s">
        <v>700</v>
      </c>
      <c r="H227">
        <v>50.1</v>
      </c>
      <c r="I227">
        <v>31.3</v>
      </c>
      <c r="J227">
        <v>18.600000000000001</v>
      </c>
      <c r="K227">
        <v>81.400000000000006</v>
      </c>
      <c r="L227">
        <v>49.9</v>
      </c>
      <c r="M227">
        <v>68.7</v>
      </c>
      <c r="N227">
        <v>31.7</v>
      </c>
      <c r="O227">
        <v>58.9</v>
      </c>
      <c r="P227">
        <v>9.3000000000000007</v>
      </c>
      <c r="Q227">
        <v>45.4</v>
      </c>
      <c r="R227">
        <v>59.1</v>
      </c>
      <c r="S227">
        <v>30.8</v>
      </c>
      <c r="T227">
        <v>69.2</v>
      </c>
      <c r="U227">
        <v>74.900000000000006</v>
      </c>
      <c r="V227">
        <v>36.299999999999997</v>
      </c>
      <c r="W227">
        <v>63.7</v>
      </c>
      <c r="X227" t="s">
        <v>328</v>
      </c>
      <c r="Y227" t="s">
        <v>374</v>
      </c>
      <c r="Z227" t="s">
        <v>4123</v>
      </c>
      <c r="AA227" t="s">
        <v>2736</v>
      </c>
      <c r="AB227" t="s">
        <v>2116</v>
      </c>
      <c r="AC227" t="s">
        <v>2117</v>
      </c>
      <c r="AD227" t="s">
        <v>2116</v>
      </c>
      <c r="AE227" t="s">
        <v>2117</v>
      </c>
      <c r="AF227" t="s">
        <v>2117</v>
      </c>
      <c r="AG227" t="s">
        <v>2116</v>
      </c>
      <c r="AH227" t="s">
        <v>2116</v>
      </c>
      <c r="AI227" t="s">
        <v>2117</v>
      </c>
      <c r="AJ227" t="s">
        <v>2116</v>
      </c>
      <c r="AK227" t="s">
        <v>2116</v>
      </c>
      <c r="AL227" t="s">
        <v>2116</v>
      </c>
      <c r="AM227" t="s">
        <v>2116</v>
      </c>
      <c r="AN227" t="s">
        <v>2117</v>
      </c>
      <c r="AO227" t="s">
        <v>2117</v>
      </c>
      <c r="AP227" t="s">
        <v>2116</v>
      </c>
      <c r="AQ227" t="s">
        <v>2117</v>
      </c>
    </row>
    <row r="228" spans="2:43" x14ac:dyDescent="0.3">
      <c r="B228" t="s">
        <v>647</v>
      </c>
      <c r="C228" t="s">
        <v>490</v>
      </c>
      <c r="D228">
        <v>0.70833333333333337</v>
      </c>
      <c r="E228" t="s">
        <v>683</v>
      </c>
      <c r="F228" t="s">
        <v>703</v>
      </c>
      <c r="H228">
        <v>34.1</v>
      </c>
      <c r="I228">
        <v>36.9</v>
      </c>
      <c r="J228">
        <v>28.9</v>
      </c>
      <c r="K228">
        <v>71.099999999999994</v>
      </c>
      <c r="L228">
        <v>65.900000000000006</v>
      </c>
      <c r="M228">
        <v>63.1</v>
      </c>
      <c r="N228">
        <v>18.600000000000001</v>
      </c>
      <c r="O228">
        <v>53.8</v>
      </c>
      <c r="P228">
        <v>27.6</v>
      </c>
      <c r="Q228">
        <v>54.2</v>
      </c>
      <c r="R228">
        <v>50.9</v>
      </c>
      <c r="S228">
        <v>23.4</v>
      </c>
      <c r="T228">
        <v>76.599999999999994</v>
      </c>
      <c r="U228">
        <v>80.3</v>
      </c>
      <c r="V228">
        <v>33.200000000000003</v>
      </c>
      <c r="W228">
        <v>66.8</v>
      </c>
      <c r="X228" t="s">
        <v>683</v>
      </c>
      <c r="Y228" t="s">
        <v>703</v>
      </c>
      <c r="Z228" t="s">
        <v>4124</v>
      </c>
      <c r="AA228" t="s">
        <v>2736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2116</v>
      </c>
      <c r="AL228" t="s">
        <v>2116</v>
      </c>
      <c r="AM228" t="s">
        <v>2116</v>
      </c>
      <c r="AN228" t="s">
        <v>2117</v>
      </c>
      <c r="AO228" t="s">
        <v>2117</v>
      </c>
      <c r="AP228" t="s">
        <v>2116</v>
      </c>
      <c r="AQ228" t="s">
        <v>2117</v>
      </c>
    </row>
    <row r="229" spans="2:43" x14ac:dyDescent="0.3">
      <c r="B229" t="s">
        <v>647</v>
      </c>
      <c r="C229" t="s">
        <v>490</v>
      </c>
      <c r="D229">
        <v>0.70833333333333337</v>
      </c>
      <c r="E229" t="s">
        <v>704</v>
      </c>
      <c r="F229" t="s">
        <v>682</v>
      </c>
      <c r="H229">
        <v>41.8</v>
      </c>
      <c r="I229">
        <v>34.5</v>
      </c>
      <c r="J229">
        <v>23.7</v>
      </c>
      <c r="K229">
        <v>76.3</v>
      </c>
      <c r="L229">
        <v>58.2</v>
      </c>
      <c r="M229">
        <v>65.5</v>
      </c>
      <c r="N229">
        <v>30.6</v>
      </c>
      <c r="O229">
        <v>55.4</v>
      </c>
      <c r="P229">
        <v>14</v>
      </c>
      <c r="Q229">
        <v>51.1</v>
      </c>
      <c r="R229">
        <v>54.9</v>
      </c>
      <c r="S229">
        <v>26.9</v>
      </c>
      <c r="T229">
        <v>73.099999999999994</v>
      </c>
      <c r="U229">
        <v>77.599999999999994</v>
      </c>
      <c r="V229">
        <v>35.299999999999997</v>
      </c>
      <c r="W229">
        <v>64.7</v>
      </c>
      <c r="X229" t="s">
        <v>333</v>
      </c>
      <c r="Y229" t="s">
        <v>2755</v>
      </c>
      <c r="Z229" t="s">
        <v>4125</v>
      </c>
      <c r="AA229" t="s">
        <v>2736</v>
      </c>
      <c r="AB229" t="s">
        <v>2116</v>
      </c>
      <c r="AC229" t="s">
        <v>2117</v>
      </c>
      <c r="AD229" t="s">
        <v>2116</v>
      </c>
      <c r="AE229" t="s">
        <v>2117</v>
      </c>
      <c r="AF229" t="s">
        <v>2117</v>
      </c>
      <c r="AG229" t="s">
        <v>2116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3">
      <c r="B230" t="s">
        <v>705</v>
      </c>
      <c r="C230" t="s">
        <v>490</v>
      </c>
      <c r="D230">
        <v>0.70833333333333337</v>
      </c>
      <c r="E230" t="s">
        <v>706</v>
      </c>
      <c r="F230" t="s">
        <v>707</v>
      </c>
      <c r="H230">
        <v>29.1</v>
      </c>
      <c r="I230">
        <v>35.1</v>
      </c>
      <c r="J230">
        <v>35.799999999999997</v>
      </c>
      <c r="K230">
        <v>64.2</v>
      </c>
      <c r="L230">
        <v>70.900000000000006</v>
      </c>
      <c r="M230">
        <v>64.900000000000006</v>
      </c>
      <c r="N230">
        <v>25.8</v>
      </c>
      <c r="O230">
        <v>54.3</v>
      </c>
      <c r="P230">
        <v>19.899999999999999</v>
      </c>
      <c r="Q230">
        <v>53.6</v>
      </c>
      <c r="R230">
        <v>56.8</v>
      </c>
      <c r="S230">
        <v>28.5</v>
      </c>
      <c r="T230">
        <v>71.5</v>
      </c>
      <c r="U230">
        <v>75.7</v>
      </c>
      <c r="V230">
        <v>37.799999999999997</v>
      </c>
      <c r="W230">
        <v>62.2</v>
      </c>
      <c r="X230" t="s">
        <v>706</v>
      </c>
      <c r="Y230" t="s">
        <v>2763</v>
      </c>
      <c r="Z230" t="s">
        <v>4126</v>
      </c>
      <c r="AA230" t="s">
        <v>447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t="s">
        <v>705</v>
      </c>
      <c r="C231" t="s">
        <v>490</v>
      </c>
      <c r="D231">
        <v>0.70833333333333337</v>
      </c>
      <c r="E231" t="s">
        <v>708</v>
      </c>
      <c r="F231" t="s">
        <v>709</v>
      </c>
      <c r="H231">
        <v>45.7</v>
      </c>
      <c r="I231">
        <v>32.299999999999997</v>
      </c>
      <c r="J231">
        <v>21.9</v>
      </c>
      <c r="K231">
        <v>78.099999999999994</v>
      </c>
      <c r="L231">
        <v>54.3</v>
      </c>
      <c r="M231">
        <v>67.7</v>
      </c>
      <c r="N231">
        <v>28.1</v>
      </c>
      <c r="O231">
        <v>52.2</v>
      </c>
      <c r="P231">
        <v>19.7</v>
      </c>
      <c r="Q231">
        <v>56.4</v>
      </c>
      <c r="R231">
        <v>59.4</v>
      </c>
      <c r="S231">
        <v>31.1</v>
      </c>
      <c r="T231">
        <v>68.900000000000006</v>
      </c>
      <c r="U231">
        <v>74.099999999999994</v>
      </c>
      <c r="V231">
        <v>38.200000000000003</v>
      </c>
      <c r="W231">
        <v>61.8</v>
      </c>
      <c r="X231" t="s">
        <v>708</v>
      </c>
      <c r="Y231" t="s">
        <v>2764</v>
      </c>
      <c r="Z231" t="s">
        <v>4127</v>
      </c>
      <c r="AA231" t="s">
        <v>2125</v>
      </c>
      <c r="AB231" t="s">
        <v>2117</v>
      </c>
      <c r="AC231" t="s">
        <v>2116</v>
      </c>
      <c r="AD231" t="s">
        <v>2116</v>
      </c>
      <c r="AE231" t="s">
        <v>2117</v>
      </c>
      <c r="AF231" t="s">
        <v>2116</v>
      </c>
      <c r="AG231" t="s">
        <v>2117</v>
      </c>
      <c r="AH231" t="s">
        <v>2117</v>
      </c>
      <c r="AI231" t="s">
        <v>2116</v>
      </c>
      <c r="AJ231" t="s">
        <v>2116</v>
      </c>
      <c r="AK231" t="s">
        <v>2117</v>
      </c>
      <c r="AL231" t="s">
        <v>2117</v>
      </c>
      <c r="AM231" t="s">
        <v>2116</v>
      </c>
      <c r="AN231" t="s">
        <v>2117</v>
      </c>
      <c r="AO231" t="s">
        <v>2117</v>
      </c>
      <c r="AP231" t="s">
        <v>2116</v>
      </c>
      <c r="AQ231" t="s">
        <v>2117</v>
      </c>
    </row>
    <row r="232" spans="2:43" x14ac:dyDescent="0.3">
      <c r="B232" t="s">
        <v>705</v>
      </c>
      <c r="C232" t="s">
        <v>490</v>
      </c>
      <c r="D232">
        <v>0.70833333333333337</v>
      </c>
      <c r="E232" t="s">
        <v>710</v>
      </c>
      <c r="F232" t="s">
        <v>711</v>
      </c>
      <c r="H232">
        <v>30.1</v>
      </c>
      <c r="I232">
        <v>35.5</v>
      </c>
      <c r="J232">
        <v>34.4</v>
      </c>
      <c r="K232">
        <v>65.599999999999994</v>
      </c>
      <c r="L232">
        <v>69.900000000000006</v>
      </c>
      <c r="M232">
        <v>64.5</v>
      </c>
      <c r="N232">
        <v>16.399999999999999</v>
      </c>
      <c r="O232">
        <v>56.4</v>
      </c>
      <c r="P232">
        <v>27.2</v>
      </c>
      <c r="Q232">
        <v>50.4</v>
      </c>
      <c r="R232">
        <v>55.6</v>
      </c>
      <c r="S232">
        <v>27.5</v>
      </c>
      <c r="T232">
        <v>72.5</v>
      </c>
      <c r="U232">
        <v>76.599999999999994</v>
      </c>
      <c r="V232">
        <v>37</v>
      </c>
      <c r="W232">
        <v>63</v>
      </c>
      <c r="X232" t="s">
        <v>2765</v>
      </c>
      <c r="Y232" t="s">
        <v>711</v>
      </c>
      <c r="Z232" t="s">
        <v>4128</v>
      </c>
      <c r="AA232" t="s">
        <v>453</v>
      </c>
      <c r="AB232" t="s">
        <v>2117</v>
      </c>
      <c r="AC232" t="s">
        <v>2116</v>
      </c>
      <c r="AD232" t="s">
        <v>2116</v>
      </c>
      <c r="AE232" t="s">
        <v>2117</v>
      </c>
      <c r="AF232" t="s">
        <v>2116</v>
      </c>
      <c r="AG232" t="s">
        <v>2117</v>
      </c>
      <c r="AH232" t="s">
        <v>2117</v>
      </c>
      <c r="AI232" t="s">
        <v>2116</v>
      </c>
      <c r="AJ232" t="s">
        <v>2116</v>
      </c>
      <c r="AK232" t="s">
        <v>2117</v>
      </c>
      <c r="AL232" t="s">
        <v>2116</v>
      </c>
      <c r="AM232" t="s">
        <v>2116</v>
      </c>
      <c r="AN232" t="s">
        <v>2117</v>
      </c>
      <c r="AO232" t="s">
        <v>2117</v>
      </c>
      <c r="AP232" t="s">
        <v>2116</v>
      </c>
      <c r="AQ232" t="s">
        <v>2117</v>
      </c>
    </row>
    <row r="233" spans="2:43" x14ac:dyDescent="0.3">
      <c r="B233" t="s">
        <v>705</v>
      </c>
      <c r="C233" t="s">
        <v>490</v>
      </c>
      <c r="D233">
        <v>0.70833333333333337</v>
      </c>
      <c r="E233" t="s">
        <v>712</v>
      </c>
      <c r="F233" t="s">
        <v>713</v>
      </c>
      <c r="H233">
        <v>43.2</v>
      </c>
      <c r="I233">
        <v>30.8</v>
      </c>
      <c r="J233">
        <v>25.9</v>
      </c>
      <c r="K233">
        <v>74.099999999999994</v>
      </c>
      <c r="L233">
        <v>56.8</v>
      </c>
      <c r="M233">
        <v>69.2</v>
      </c>
      <c r="N233">
        <v>28.5</v>
      </c>
      <c r="O233">
        <v>50.2</v>
      </c>
      <c r="P233">
        <v>21.4</v>
      </c>
      <c r="Q233">
        <v>59.4</v>
      </c>
      <c r="R233">
        <v>66.400000000000006</v>
      </c>
      <c r="S233">
        <v>38.4</v>
      </c>
      <c r="T233">
        <v>61.6</v>
      </c>
      <c r="U233">
        <v>67</v>
      </c>
      <c r="V233">
        <v>45.4</v>
      </c>
      <c r="W233">
        <v>54.6</v>
      </c>
      <c r="X233" t="s">
        <v>2766</v>
      </c>
      <c r="Y233" t="s">
        <v>713</v>
      </c>
      <c r="Z233" t="s">
        <v>4129</v>
      </c>
      <c r="AA233" t="s">
        <v>460</v>
      </c>
      <c r="AB233" t="s">
        <v>2116</v>
      </c>
      <c r="AC233" t="s">
        <v>2116</v>
      </c>
      <c r="AD233" t="s">
        <v>2117</v>
      </c>
      <c r="AE233" t="s">
        <v>2116</v>
      </c>
      <c r="AF233" t="s">
        <v>2117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2117</v>
      </c>
      <c r="AL233" t="s">
        <v>2117</v>
      </c>
      <c r="AM233" t="s">
        <v>2117</v>
      </c>
      <c r="AN233" t="s">
        <v>2116</v>
      </c>
      <c r="AO233" t="s">
        <v>2117</v>
      </c>
      <c r="AP233" t="s">
        <v>2117</v>
      </c>
      <c r="AQ233" t="s">
        <v>2116</v>
      </c>
    </row>
    <row r="234" spans="2:43" x14ac:dyDescent="0.3">
      <c r="B234" t="s">
        <v>705</v>
      </c>
      <c r="C234" t="s">
        <v>490</v>
      </c>
      <c r="D234">
        <v>0.70833333333333337</v>
      </c>
      <c r="E234" t="s">
        <v>714</v>
      </c>
      <c r="F234" t="s">
        <v>715</v>
      </c>
      <c r="H234">
        <v>36.799999999999997</v>
      </c>
      <c r="I234">
        <v>37.799999999999997</v>
      </c>
      <c r="J234">
        <v>25.4</v>
      </c>
      <c r="K234">
        <v>74.599999999999994</v>
      </c>
      <c r="L234">
        <v>63.2</v>
      </c>
      <c r="M234">
        <v>62.2</v>
      </c>
      <c r="N234">
        <v>25.3</v>
      </c>
      <c r="O234">
        <v>56.7</v>
      </c>
      <c r="P234">
        <v>18</v>
      </c>
      <c r="Q234">
        <v>50.1</v>
      </c>
      <c r="R234">
        <v>47.7</v>
      </c>
      <c r="S234">
        <v>20.8</v>
      </c>
      <c r="T234">
        <v>79.2</v>
      </c>
      <c r="U234">
        <v>82.7</v>
      </c>
      <c r="V234">
        <v>30.3</v>
      </c>
      <c r="W234">
        <v>69.7</v>
      </c>
      <c r="X234" t="s">
        <v>714</v>
      </c>
      <c r="Y234" t="s">
        <v>715</v>
      </c>
      <c r="Z234" t="s">
        <v>4130</v>
      </c>
      <c r="AA234" t="s">
        <v>459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2117</v>
      </c>
      <c r="AI234" t="s">
        <v>2116</v>
      </c>
      <c r="AJ234" t="s">
        <v>2116</v>
      </c>
      <c r="AK234" t="s">
        <v>2117</v>
      </c>
      <c r="AL234" t="s">
        <v>2117</v>
      </c>
      <c r="AM234" t="s">
        <v>2116</v>
      </c>
      <c r="AN234" t="s">
        <v>2117</v>
      </c>
      <c r="AO234" t="s">
        <v>2117</v>
      </c>
      <c r="AP234" t="s">
        <v>2117</v>
      </c>
      <c r="AQ234" t="s">
        <v>2116</v>
      </c>
    </row>
    <row r="235" spans="2:43" x14ac:dyDescent="0.3">
      <c r="B235" t="s">
        <v>705</v>
      </c>
      <c r="C235" t="s">
        <v>490</v>
      </c>
      <c r="D235">
        <v>0.70833333333333337</v>
      </c>
      <c r="E235" t="s">
        <v>716</v>
      </c>
      <c r="F235" t="s">
        <v>717</v>
      </c>
      <c r="H235">
        <v>32.9</v>
      </c>
      <c r="I235">
        <v>32.1</v>
      </c>
      <c r="J235">
        <v>35</v>
      </c>
      <c r="K235">
        <v>65</v>
      </c>
      <c r="L235">
        <v>67.099999999999994</v>
      </c>
      <c r="M235">
        <v>67.900000000000006</v>
      </c>
      <c r="N235">
        <v>31.2</v>
      </c>
      <c r="O235">
        <v>43.9</v>
      </c>
      <c r="P235">
        <v>24.8</v>
      </c>
      <c r="Q235">
        <v>68.900000000000006</v>
      </c>
      <c r="R235">
        <v>65.900000000000006</v>
      </c>
      <c r="S235">
        <v>37.700000000000003</v>
      </c>
      <c r="T235">
        <v>62.3</v>
      </c>
      <c r="U235">
        <v>67.2</v>
      </c>
      <c r="V235">
        <v>45.9</v>
      </c>
      <c r="W235">
        <v>54.1</v>
      </c>
      <c r="X235" t="s">
        <v>716</v>
      </c>
      <c r="Y235" t="s">
        <v>2767</v>
      </c>
      <c r="Z235" t="s">
        <v>4131</v>
      </c>
      <c r="AA235" t="s">
        <v>447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3">
      <c r="B236" t="s">
        <v>705</v>
      </c>
      <c r="C236" t="s">
        <v>490</v>
      </c>
      <c r="D236">
        <v>0.70833333333333337</v>
      </c>
      <c r="E236" t="s">
        <v>720</v>
      </c>
      <c r="F236" t="s">
        <v>721</v>
      </c>
      <c r="H236">
        <v>44.6</v>
      </c>
      <c r="I236">
        <v>33.799999999999997</v>
      </c>
      <c r="J236">
        <v>21.6</v>
      </c>
      <c r="K236">
        <v>78.400000000000006</v>
      </c>
      <c r="L236">
        <v>55.4</v>
      </c>
      <c r="M236">
        <v>66.2</v>
      </c>
      <c r="N236">
        <v>36.9</v>
      </c>
      <c r="O236">
        <v>49.3</v>
      </c>
      <c r="P236">
        <v>13.8</v>
      </c>
      <c r="Q236">
        <v>58.7</v>
      </c>
      <c r="R236">
        <v>55.2</v>
      </c>
      <c r="S236">
        <v>27.1</v>
      </c>
      <c r="T236">
        <v>72.900000000000006</v>
      </c>
      <c r="U236">
        <v>77.599999999999994</v>
      </c>
      <c r="V236">
        <v>34.799999999999997</v>
      </c>
      <c r="W236">
        <v>65.2</v>
      </c>
      <c r="X236" t="s">
        <v>2759</v>
      </c>
      <c r="Y236" t="s">
        <v>2760</v>
      </c>
      <c r="Z236" t="s">
        <v>4132</v>
      </c>
      <c r="AA236" t="s">
        <v>459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2116</v>
      </c>
      <c r="AJ236" t="s">
        <v>2117</v>
      </c>
      <c r="AK236" t="s">
        <v>2117</v>
      </c>
      <c r="AL236" t="s">
        <v>2117</v>
      </c>
      <c r="AM236" t="s">
        <v>2116</v>
      </c>
      <c r="AN236" t="s">
        <v>2117</v>
      </c>
      <c r="AO236" t="s">
        <v>2117</v>
      </c>
      <c r="AP236" t="s">
        <v>2117</v>
      </c>
      <c r="AQ236" t="s">
        <v>2116</v>
      </c>
    </row>
    <row r="237" spans="2:43" x14ac:dyDescent="0.3">
      <c r="B237" t="s">
        <v>705</v>
      </c>
      <c r="C237" t="s">
        <v>490</v>
      </c>
      <c r="D237">
        <v>0.70833333333333337</v>
      </c>
      <c r="E237" t="s">
        <v>722</v>
      </c>
      <c r="F237" t="s">
        <v>723</v>
      </c>
      <c r="H237">
        <v>23.2</v>
      </c>
      <c r="I237">
        <v>33.9</v>
      </c>
      <c r="J237">
        <v>42.9</v>
      </c>
      <c r="K237">
        <v>57.1</v>
      </c>
      <c r="L237">
        <v>76.8</v>
      </c>
      <c r="M237">
        <v>66.099999999999994</v>
      </c>
      <c r="N237">
        <v>24</v>
      </c>
      <c r="O237">
        <v>54.3</v>
      </c>
      <c r="P237">
        <v>21.7</v>
      </c>
      <c r="Q237">
        <v>53.7</v>
      </c>
      <c r="R237">
        <v>59.4</v>
      </c>
      <c r="S237">
        <v>31</v>
      </c>
      <c r="T237">
        <v>69</v>
      </c>
      <c r="U237">
        <v>73.900000000000006</v>
      </c>
      <c r="V237">
        <v>38.799999999999997</v>
      </c>
      <c r="W237">
        <v>61.2</v>
      </c>
      <c r="X237" t="s">
        <v>722</v>
      </c>
      <c r="Y237" t="s">
        <v>723</v>
      </c>
      <c r="Z237" t="s">
        <v>4133</v>
      </c>
      <c r="AA237" t="s">
        <v>459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2117</v>
      </c>
      <c r="AI237" t="s">
        <v>2116</v>
      </c>
      <c r="AJ237" t="s">
        <v>2116</v>
      </c>
      <c r="AK237" t="s">
        <v>2117</v>
      </c>
      <c r="AL237" t="s">
        <v>2117</v>
      </c>
      <c r="AM237" t="s">
        <v>2116</v>
      </c>
      <c r="AN237" t="s">
        <v>2117</v>
      </c>
      <c r="AO237" t="s">
        <v>2117</v>
      </c>
      <c r="AP237" t="s">
        <v>2117</v>
      </c>
      <c r="AQ237" t="s">
        <v>2116</v>
      </c>
    </row>
    <row r="238" spans="2:43" x14ac:dyDescent="0.3">
      <c r="B238" t="s">
        <v>705</v>
      </c>
      <c r="C238" t="s">
        <v>490</v>
      </c>
      <c r="D238">
        <v>0.70833333333333337</v>
      </c>
      <c r="E238" t="s">
        <v>726</v>
      </c>
      <c r="F238" t="s">
        <v>727</v>
      </c>
      <c r="H238">
        <v>42.4</v>
      </c>
      <c r="I238">
        <v>29.6</v>
      </c>
      <c r="J238">
        <v>27.9</v>
      </c>
      <c r="K238">
        <v>72.099999999999994</v>
      </c>
      <c r="L238">
        <v>57.6</v>
      </c>
      <c r="M238">
        <v>70.400000000000006</v>
      </c>
      <c r="N238">
        <v>25.9</v>
      </c>
      <c r="O238">
        <v>48.5</v>
      </c>
      <c r="P238">
        <v>25.7</v>
      </c>
      <c r="Q238">
        <v>62.2</v>
      </c>
      <c r="R238">
        <v>71.2</v>
      </c>
      <c r="S238">
        <v>43.9</v>
      </c>
      <c r="T238">
        <v>56.1</v>
      </c>
      <c r="U238">
        <v>61.6</v>
      </c>
      <c r="V238">
        <v>50.2</v>
      </c>
      <c r="W238">
        <v>49.8</v>
      </c>
      <c r="X238" t="s">
        <v>2768</v>
      </c>
      <c r="Y238" t="s">
        <v>2769</v>
      </c>
      <c r="Z238" t="s">
        <v>4134</v>
      </c>
      <c r="AA238" t="s">
        <v>460</v>
      </c>
      <c r="AB238" t="s">
        <v>2116</v>
      </c>
      <c r="AC238" t="s">
        <v>2116</v>
      </c>
      <c r="AD238" t="s">
        <v>2117</v>
      </c>
      <c r="AE238" t="s">
        <v>2116</v>
      </c>
      <c r="AF238" t="s">
        <v>2117</v>
      </c>
      <c r="AG238" t="s">
        <v>2117</v>
      </c>
      <c r="AH238" t="s">
        <v>2116</v>
      </c>
      <c r="AI238" t="s">
        <v>2117</v>
      </c>
      <c r="AJ238" t="s">
        <v>2116</v>
      </c>
      <c r="AK238" t="s">
        <v>2117</v>
      </c>
      <c r="AL238" t="s">
        <v>2117</v>
      </c>
      <c r="AM238" t="s">
        <v>2117</v>
      </c>
      <c r="AN238" t="s">
        <v>2116</v>
      </c>
      <c r="AO238" t="s">
        <v>2117</v>
      </c>
      <c r="AP238" t="s">
        <v>2117</v>
      </c>
      <c r="AQ238" t="s">
        <v>2116</v>
      </c>
    </row>
    <row r="239" spans="2:43" x14ac:dyDescent="0.3">
      <c r="B239" t="s">
        <v>728</v>
      </c>
      <c r="C239" t="s">
        <v>490</v>
      </c>
      <c r="D239">
        <v>0.70833333333333337</v>
      </c>
      <c r="E239" t="s">
        <v>729</v>
      </c>
      <c r="F239" t="s">
        <v>730</v>
      </c>
      <c r="H239">
        <v>45.8</v>
      </c>
      <c r="I239">
        <v>32.9</v>
      </c>
      <c r="J239">
        <v>21.3</v>
      </c>
      <c r="K239">
        <v>78.7</v>
      </c>
      <c r="L239">
        <v>54.2</v>
      </c>
      <c r="M239">
        <v>67.099999999999994</v>
      </c>
      <c r="N239">
        <v>26.1</v>
      </c>
      <c r="O239">
        <v>56.2</v>
      </c>
      <c r="P239">
        <v>17.7</v>
      </c>
      <c r="Q239">
        <v>50.8</v>
      </c>
      <c r="R239">
        <v>57.2</v>
      </c>
      <c r="S239">
        <v>29</v>
      </c>
      <c r="T239">
        <v>71</v>
      </c>
      <c r="U239">
        <v>76</v>
      </c>
      <c r="V239">
        <v>36.200000000000003</v>
      </c>
      <c r="W239">
        <v>63.8</v>
      </c>
      <c r="X239" t="s">
        <v>3037</v>
      </c>
      <c r="Y239" t="s">
        <v>3038</v>
      </c>
      <c r="Z239" t="s">
        <v>4135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3">
      <c r="B240" t="s">
        <v>728</v>
      </c>
      <c r="C240" t="s">
        <v>490</v>
      </c>
      <c r="D240">
        <v>0.70833333333333337</v>
      </c>
      <c r="E240" t="s">
        <v>731</v>
      </c>
      <c r="F240" t="s">
        <v>732</v>
      </c>
      <c r="H240">
        <v>51.1</v>
      </c>
      <c r="I240">
        <v>30.3</v>
      </c>
      <c r="J240">
        <v>18.600000000000001</v>
      </c>
      <c r="K240">
        <v>81.400000000000006</v>
      </c>
      <c r="L240">
        <v>48.9</v>
      </c>
      <c r="M240">
        <v>69.7</v>
      </c>
      <c r="N240">
        <v>34.9</v>
      </c>
      <c r="O240">
        <v>52.5</v>
      </c>
      <c r="P240">
        <v>12.6</v>
      </c>
      <c r="Q240">
        <v>54.2</v>
      </c>
      <c r="R240">
        <v>62.1</v>
      </c>
      <c r="S240">
        <v>33.799999999999997</v>
      </c>
      <c r="T240">
        <v>66.2</v>
      </c>
      <c r="U240">
        <v>72.2</v>
      </c>
      <c r="V240">
        <v>38.700000000000003</v>
      </c>
      <c r="W240">
        <v>61.3</v>
      </c>
      <c r="X240" t="s">
        <v>731</v>
      </c>
      <c r="Y240" t="s">
        <v>732</v>
      </c>
      <c r="Z240" t="s">
        <v>4136</v>
      </c>
      <c r="AA240" t="s">
        <v>456</v>
      </c>
      <c r="AB240" t="s">
        <v>2116</v>
      </c>
      <c r="AC240" t="s">
        <v>2116</v>
      </c>
      <c r="AD240" t="s">
        <v>2117</v>
      </c>
      <c r="AE240" t="s">
        <v>2116</v>
      </c>
      <c r="AF240" t="s">
        <v>2117</v>
      </c>
      <c r="AG240" t="s">
        <v>2117</v>
      </c>
      <c r="AH240" t="s">
        <v>2116</v>
      </c>
      <c r="AI240" t="s">
        <v>2116</v>
      </c>
      <c r="AJ240" t="s">
        <v>2117</v>
      </c>
      <c r="AK240" t="s">
        <v>2117</v>
      </c>
      <c r="AL240" t="s">
        <v>2116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3">
      <c r="B241" t="s">
        <v>482</v>
      </c>
      <c r="C241" t="s">
        <v>490</v>
      </c>
      <c r="D241">
        <v>0.71875</v>
      </c>
      <c r="E241" t="s">
        <v>733</v>
      </c>
      <c r="F241" t="s">
        <v>734</v>
      </c>
      <c r="H241">
        <v>31.4</v>
      </c>
      <c r="I241">
        <v>26.2</v>
      </c>
      <c r="J241">
        <v>42.4</v>
      </c>
      <c r="K241">
        <v>57.6</v>
      </c>
      <c r="L241">
        <v>68.599999999999994</v>
      </c>
      <c r="M241">
        <v>73.8</v>
      </c>
      <c r="N241">
        <v>30.4</v>
      </c>
      <c r="O241">
        <v>40</v>
      </c>
      <c r="P241">
        <v>29.6</v>
      </c>
      <c r="Q241">
        <v>75.2</v>
      </c>
      <c r="R241">
        <v>86.1</v>
      </c>
      <c r="S241">
        <v>65.8</v>
      </c>
      <c r="T241">
        <v>34.200000000000003</v>
      </c>
      <c r="U241">
        <v>39.799999999999997</v>
      </c>
      <c r="V241">
        <v>67.5</v>
      </c>
      <c r="W241">
        <v>32.5</v>
      </c>
      <c r="X241" t="s">
        <v>3515</v>
      </c>
      <c r="Y241" t="s">
        <v>734</v>
      </c>
      <c r="Z241" t="s">
        <v>4137</v>
      </c>
      <c r="AA241" t="s">
        <v>2125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2116</v>
      </c>
      <c r="AL241" t="s">
        <v>2117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t="s">
        <v>487</v>
      </c>
      <c r="C242" t="s">
        <v>490</v>
      </c>
      <c r="D242">
        <v>0.75</v>
      </c>
      <c r="E242" t="s">
        <v>735</v>
      </c>
      <c r="F242" t="s">
        <v>736</v>
      </c>
      <c r="H242">
        <v>20.8</v>
      </c>
      <c r="I242">
        <v>29.8</v>
      </c>
      <c r="J242">
        <v>49.4</v>
      </c>
      <c r="K242">
        <v>50.6</v>
      </c>
      <c r="L242">
        <v>79.2</v>
      </c>
      <c r="M242">
        <v>70.2</v>
      </c>
      <c r="N242">
        <v>25.8</v>
      </c>
      <c r="O242">
        <v>46.6</v>
      </c>
      <c r="P242">
        <v>27.6</v>
      </c>
      <c r="Q242">
        <v>65</v>
      </c>
      <c r="R242">
        <v>70.3</v>
      </c>
      <c r="S242">
        <v>42.9</v>
      </c>
      <c r="T242">
        <v>57.1</v>
      </c>
      <c r="U242">
        <v>63.4</v>
      </c>
      <c r="V242">
        <v>47.1</v>
      </c>
      <c r="W242">
        <v>52.9</v>
      </c>
      <c r="X242" t="s">
        <v>3129</v>
      </c>
      <c r="Y242" t="s">
        <v>416</v>
      </c>
      <c r="Z242" t="s">
        <v>4138</v>
      </c>
      <c r="AA242" t="s">
        <v>2736</v>
      </c>
      <c r="AB242" t="s">
        <v>2116</v>
      </c>
      <c r="AC242" t="s">
        <v>2117</v>
      </c>
      <c r="AD242" t="s">
        <v>2116</v>
      </c>
      <c r="AE242" t="s">
        <v>2117</v>
      </c>
      <c r="AF242" t="s">
        <v>2117</v>
      </c>
      <c r="AG242" t="s">
        <v>2116</v>
      </c>
      <c r="AH242" t="s">
        <v>2116</v>
      </c>
      <c r="AI242" t="s">
        <v>2117</v>
      </c>
      <c r="AJ242" t="s">
        <v>2116</v>
      </c>
      <c r="AK242" t="s">
        <v>2116</v>
      </c>
      <c r="AL242" t="s">
        <v>2116</v>
      </c>
      <c r="AM242" t="s">
        <v>2116</v>
      </c>
      <c r="AN242" t="s">
        <v>2117</v>
      </c>
      <c r="AO242" t="s">
        <v>2117</v>
      </c>
      <c r="AP242" t="s">
        <v>2116</v>
      </c>
      <c r="AQ242" t="s">
        <v>2117</v>
      </c>
    </row>
    <row r="243" spans="2:43" x14ac:dyDescent="0.3">
      <c r="B243" t="s">
        <v>483</v>
      </c>
      <c r="C243" t="s">
        <v>490</v>
      </c>
      <c r="D243">
        <v>0.75</v>
      </c>
      <c r="E243" t="s">
        <v>737</v>
      </c>
      <c r="F243" t="s">
        <v>738</v>
      </c>
      <c r="H243">
        <v>29</v>
      </c>
      <c r="I243">
        <v>31.5</v>
      </c>
      <c r="J243">
        <v>39.5</v>
      </c>
      <c r="K243">
        <v>60.5</v>
      </c>
      <c r="L243">
        <v>71</v>
      </c>
      <c r="M243">
        <v>68.5</v>
      </c>
      <c r="N243">
        <v>24.3</v>
      </c>
      <c r="O243">
        <v>44.3</v>
      </c>
      <c r="P243">
        <v>31.4</v>
      </c>
      <c r="Q243">
        <v>68.5</v>
      </c>
      <c r="R243">
        <v>67.599999999999994</v>
      </c>
      <c r="S243">
        <v>39.700000000000003</v>
      </c>
      <c r="T243">
        <v>60.3</v>
      </c>
      <c r="U243">
        <v>65.5</v>
      </c>
      <c r="V243">
        <v>47.1</v>
      </c>
      <c r="W243">
        <v>52.9</v>
      </c>
      <c r="X243" t="s">
        <v>424</v>
      </c>
      <c r="Y243" t="s">
        <v>422</v>
      </c>
      <c r="Z243" t="s">
        <v>4139</v>
      </c>
      <c r="AA243" t="s">
        <v>453</v>
      </c>
      <c r="AB243" t="s">
        <v>2117</v>
      </c>
      <c r="AC243" t="s">
        <v>2116</v>
      </c>
      <c r="AD243" t="s">
        <v>2116</v>
      </c>
      <c r="AE243" t="s">
        <v>2117</v>
      </c>
      <c r="AF243" t="s">
        <v>2116</v>
      </c>
      <c r="AG243" t="s">
        <v>2117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2116</v>
      </c>
      <c r="AM243" t="s">
        <v>2116</v>
      </c>
      <c r="AN243" t="s">
        <v>2117</v>
      </c>
      <c r="AO243" t="s">
        <v>2117</v>
      </c>
      <c r="AP243" t="s">
        <v>2116</v>
      </c>
      <c r="AQ243" t="s">
        <v>2117</v>
      </c>
    </row>
    <row r="244" spans="2:43" x14ac:dyDescent="0.3">
      <c r="B244" t="s">
        <v>466</v>
      </c>
      <c r="C244" t="s">
        <v>490</v>
      </c>
      <c r="D244">
        <v>0.75</v>
      </c>
      <c r="E244" t="s">
        <v>46</v>
      </c>
      <c r="F244" t="s">
        <v>739</v>
      </c>
      <c r="H244">
        <v>31.4</v>
      </c>
      <c r="I244">
        <v>26.1</v>
      </c>
      <c r="J244">
        <v>42.5</v>
      </c>
      <c r="K244">
        <v>57.5</v>
      </c>
      <c r="L244">
        <v>68.599999999999994</v>
      </c>
      <c r="M244">
        <v>73.900000000000006</v>
      </c>
      <c r="N244">
        <v>20.2</v>
      </c>
      <c r="O244">
        <v>42</v>
      </c>
      <c r="P244">
        <v>37.700000000000003</v>
      </c>
      <c r="Q244">
        <v>71.2</v>
      </c>
      <c r="R244">
        <v>86.6</v>
      </c>
      <c r="S244">
        <v>66.599999999999994</v>
      </c>
      <c r="T244">
        <v>33.4</v>
      </c>
      <c r="U244">
        <v>39</v>
      </c>
      <c r="V244">
        <v>68.099999999999994</v>
      </c>
      <c r="W244">
        <v>31.9</v>
      </c>
      <c r="X244" t="s">
        <v>1871</v>
      </c>
      <c r="Y244" t="s">
        <v>739</v>
      </c>
      <c r="Z244" t="s">
        <v>4140</v>
      </c>
      <c r="AA244" t="s">
        <v>462</v>
      </c>
      <c r="AB244" t="s">
        <v>2117</v>
      </c>
      <c r="AC244" t="s">
        <v>2116</v>
      </c>
      <c r="AD244" t="s">
        <v>2116</v>
      </c>
      <c r="AE244" t="s">
        <v>2117</v>
      </c>
      <c r="AF244" t="s">
        <v>2116</v>
      </c>
      <c r="AG244" t="s">
        <v>2117</v>
      </c>
      <c r="AH244" t="s">
        <v>2116</v>
      </c>
      <c r="AI244" t="s">
        <v>2117</v>
      </c>
      <c r="AJ244" t="s">
        <v>2116</v>
      </c>
      <c r="AK244" t="s">
        <v>2117</v>
      </c>
      <c r="AL244" t="s">
        <v>2117</v>
      </c>
      <c r="AM244" t="s">
        <v>2117</v>
      </c>
      <c r="AN244" t="s">
        <v>2116</v>
      </c>
      <c r="AO244" t="s">
        <v>2117</v>
      </c>
      <c r="AP244" t="s">
        <v>2117</v>
      </c>
      <c r="AQ244" t="s">
        <v>2116</v>
      </c>
    </row>
    <row r="245" spans="2:43" x14ac:dyDescent="0.3">
      <c r="B245" t="s">
        <v>486</v>
      </c>
      <c r="C245" t="s">
        <v>490</v>
      </c>
      <c r="D245">
        <v>0.75</v>
      </c>
      <c r="E245" t="s">
        <v>740</v>
      </c>
      <c r="F245" t="s">
        <v>741</v>
      </c>
      <c r="H245">
        <v>56.1</v>
      </c>
      <c r="I245">
        <v>25.2</v>
      </c>
      <c r="J245">
        <v>18.7</v>
      </c>
      <c r="K245">
        <v>81.3</v>
      </c>
      <c r="L245">
        <v>43.9</v>
      </c>
      <c r="M245">
        <v>74.8</v>
      </c>
      <c r="N245">
        <v>38.5</v>
      </c>
      <c r="O245">
        <v>39.9</v>
      </c>
      <c r="P245">
        <v>21.6</v>
      </c>
      <c r="Q245">
        <v>74.099999999999994</v>
      </c>
      <c r="R245">
        <v>78.599999999999994</v>
      </c>
      <c r="S245">
        <v>54</v>
      </c>
      <c r="T245">
        <v>46</v>
      </c>
      <c r="U245">
        <v>53.3</v>
      </c>
      <c r="V245">
        <v>54.1</v>
      </c>
      <c r="W245">
        <v>45.9</v>
      </c>
      <c r="X245" t="s">
        <v>740</v>
      </c>
      <c r="Y245" t="s">
        <v>3678</v>
      </c>
      <c r="Z245" t="s">
        <v>4141</v>
      </c>
      <c r="AA245" t="s">
        <v>2736</v>
      </c>
      <c r="AB245" t="s">
        <v>2116</v>
      </c>
      <c r="AC245" t="s">
        <v>2117</v>
      </c>
      <c r="AD245" t="s">
        <v>2116</v>
      </c>
      <c r="AE245" t="s">
        <v>2117</v>
      </c>
      <c r="AF245" t="s">
        <v>2117</v>
      </c>
      <c r="AG245" t="s">
        <v>2116</v>
      </c>
      <c r="AH245" t="s">
        <v>2116</v>
      </c>
      <c r="AI245" t="s">
        <v>2117</v>
      </c>
      <c r="AJ245" t="s">
        <v>2116</v>
      </c>
      <c r="AK245" t="s">
        <v>2116</v>
      </c>
      <c r="AL245" t="s">
        <v>2116</v>
      </c>
      <c r="AM245" t="s">
        <v>2116</v>
      </c>
      <c r="AN245" t="s">
        <v>2117</v>
      </c>
      <c r="AO245" t="s">
        <v>2117</v>
      </c>
      <c r="AP245" t="s">
        <v>2116</v>
      </c>
      <c r="AQ245" t="s">
        <v>2117</v>
      </c>
    </row>
    <row r="246" spans="2:43" x14ac:dyDescent="0.3">
      <c r="B246" t="s">
        <v>487</v>
      </c>
      <c r="C246" t="s">
        <v>490</v>
      </c>
      <c r="D246">
        <v>0.75347222222222221</v>
      </c>
      <c r="E246" t="s">
        <v>742</v>
      </c>
      <c r="F246" t="s">
        <v>423</v>
      </c>
      <c r="H246">
        <v>44.2</v>
      </c>
      <c r="I246">
        <v>28.3</v>
      </c>
      <c r="J246">
        <v>27.5</v>
      </c>
      <c r="K246">
        <v>72.5</v>
      </c>
      <c r="L246">
        <v>55.8</v>
      </c>
      <c r="M246">
        <v>71.7</v>
      </c>
      <c r="N246">
        <v>25.1</v>
      </c>
      <c r="O246">
        <v>45.8</v>
      </c>
      <c r="P246">
        <v>29.1</v>
      </c>
      <c r="Q246">
        <v>66.3</v>
      </c>
      <c r="R246">
        <v>75.400000000000006</v>
      </c>
      <c r="S246">
        <v>49.4</v>
      </c>
      <c r="T246">
        <v>50.6</v>
      </c>
      <c r="U246">
        <v>56.4</v>
      </c>
      <c r="V246">
        <v>54.3</v>
      </c>
      <c r="W246">
        <v>45.7</v>
      </c>
      <c r="X246" t="s">
        <v>1860</v>
      </c>
      <c r="Y246" t="s">
        <v>423</v>
      </c>
      <c r="Z246" t="s">
        <v>4142</v>
      </c>
      <c r="AA246" t="s">
        <v>2169</v>
      </c>
      <c r="AB246" t="s">
        <v>2117</v>
      </c>
      <c r="AC246" t="s">
        <v>2116</v>
      </c>
      <c r="AD246" t="s">
        <v>2116</v>
      </c>
      <c r="AE246" t="s">
        <v>2117</v>
      </c>
      <c r="AF246" t="s">
        <v>2116</v>
      </c>
      <c r="AG246" t="s">
        <v>2117</v>
      </c>
      <c r="AH246" t="s">
        <v>2116</v>
      </c>
      <c r="AI246" t="s">
        <v>2117</v>
      </c>
      <c r="AJ246" t="s">
        <v>2116</v>
      </c>
      <c r="AK246" t="s">
        <v>2117</v>
      </c>
      <c r="AL246" t="s">
        <v>2117</v>
      </c>
      <c r="AM246" t="s">
        <v>2117</v>
      </c>
      <c r="AN246" t="s">
        <v>2116</v>
      </c>
      <c r="AO246" t="s">
        <v>2116</v>
      </c>
      <c r="AP246" t="s">
        <v>2117</v>
      </c>
      <c r="AQ246" t="s">
        <v>2116</v>
      </c>
    </row>
    <row r="247" spans="2:43" x14ac:dyDescent="0.3">
      <c r="B247" t="s">
        <v>457</v>
      </c>
      <c r="C247" t="s">
        <v>490</v>
      </c>
      <c r="D247">
        <v>0.76041666666666663</v>
      </c>
      <c r="E247" t="s">
        <v>743</v>
      </c>
      <c r="F247" t="s">
        <v>267</v>
      </c>
      <c r="H247">
        <v>43</v>
      </c>
      <c r="I247">
        <v>25.2</v>
      </c>
      <c r="J247">
        <v>31.8</v>
      </c>
      <c r="K247">
        <v>68.2</v>
      </c>
      <c r="L247">
        <v>57</v>
      </c>
      <c r="M247">
        <v>74.8</v>
      </c>
      <c r="N247">
        <v>38.5</v>
      </c>
      <c r="O247">
        <v>36.5</v>
      </c>
      <c r="P247">
        <v>25</v>
      </c>
      <c r="Q247">
        <v>79.900000000000006</v>
      </c>
      <c r="R247">
        <v>91.7</v>
      </c>
      <c r="S247">
        <v>76.400000000000006</v>
      </c>
      <c r="T247">
        <v>23.6</v>
      </c>
      <c r="U247">
        <v>28.5</v>
      </c>
      <c r="V247">
        <v>75.8</v>
      </c>
      <c r="W247">
        <v>24.2</v>
      </c>
      <c r="X247" t="s">
        <v>3036</v>
      </c>
      <c r="Y247" t="s">
        <v>267</v>
      </c>
      <c r="Z247" t="s">
        <v>4143</v>
      </c>
      <c r="AA247" t="s">
        <v>4036</v>
      </c>
      <c r="AB247" t="s">
        <v>2117</v>
      </c>
      <c r="AC247" t="s">
        <v>2116</v>
      </c>
      <c r="AD247" t="s">
        <v>2116</v>
      </c>
      <c r="AE247" t="s">
        <v>2117</v>
      </c>
      <c r="AF247" t="s">
        <v>2116</v>
      </c>
      <c r="AG247" t="s">
        <v>2117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2117</v>
      </c>
      <c r="AN247" t="s">
        <v>2116</v>
      </c>
      <c r="AO247" t="s">
        <v>2116</v>
      </c>
      <c r="AP247" t="s">
        <v>2117</v>
      </c>
      <c r="AQ247" t="s">
        <v>2116</v>
      </c>
    </row>
    <row r="248" spans="2:43" x14ac:dyDescent="0.3">
      <c r="B248" t="s">
        <v>454</v>
      </c>
      <c r="C248" t="s">
        <v>490</v>
      </c>
      <c r="D248">
        <v>0.77083333333333337</v>
      </c>
      <c r="E248" t="s">
        <v>70</v>
      </c>
      <c r="F248" t="s">
        <v>67</v>
      </c>
      <c r="H248">
        <v>45.6</v>
      </c>
      <c r="I248">
        <v>29.7</v>
      </c>
      <c r="J248">
        <v>24.7</v>
      </c>
      <c r="K248">
        <v>75.3</v>
      </c>
      <c r="L248">
        <v>54.4</v>
      </c>
      <c r="M248">
        <v>70.3</v>
      </c>
      <c r="N248">
        <v>33.4</v>
      </c>
      <c r="O248">
        <v>44.1</v>
      </c>
      <c r="P248">
        <v>22.5</v>
      </c>
      <c r="Q248">
        <v>68.3</v>
      </c>
      <c r="R248">
        <v>69.2</v>
      </c>
      <c r="S248">
        <v>41.6</v>
      </c>
      <c r="T248">
        <v>58.4</v>
      </c>
      <c r="U248">
        <v>64.099999999999994</v>
      </c>
      <c r="V248">
        <v>47.6</v>
      </c>
      <c r="W248">
        <v>52.4</v>
      </c>
      <c r="X248" t="s">
        <v>878</v>
      </c>
      <c r="Y248" t="s">
        <v>67</v>
      </c>
      <c r="Z248" t="s">
        <v>4144</v>
      </c>
      <c r="AA248" t="s">
        <v>2125</v>
      </c>
      <c r="AB248" t="s">
        <v>2117</v>
      </c>
      <c r="AC248" t="s">
        <v>2116</v>
      </c>
      <c r="AD248" t="s">
        <v>2116</v>
      </c>
      <c r="AE248" t="s">
        <v>2117</v>
      </c>
      <c r="AF248" t="s">
        <v>2116</v>
      </c>
      <c r="AG248" t="s">
        <v>2117</v>
      </c>
      <c r="AH248" t="s">
        <v>2117</v>
      </c>
      <c r="AI248" t="s">
        <v>2116</v>
      </c>
      <c r="AJ248" t="s">
        <v>2116</v>
      </c>
      <c r="AK248" t="s">
        <v>2117</v>
      </c>
      <c r="AL248" t="s">
        <v>2117</v>
      </c>
      <c r="AM248" t="s">
        <v>2116</v>
      </c>
      <c r="AN248" t="s">
        <v>2117</v>
      </c>
      <c r="AO248" t="s">
        <v>2117</v>
      </c>
      <c r="AP248" t="s">
        <v>2116</v>
      </c>
      <c r="AQ248" t="s">
        <v>2117</v>
      </c>
    </row>
    <row r="249" spans="2:43" x14ac:dyDescent="0.3">
      <c r="B249" t="s">
        <v>454</v>
      </c>
      <c r="C249" t="s">
        <v>490</v>
      </c>
      <c r="D249">
        <v>0.77083333333333337</v>
      </c>
      <c r="E249" t="s">
        <v>744</v>
      </c>
      <c r="F249" t="s">
        <v>65</v>
      </c>
      <c r="H249">
        <v>54.7</v>
      </c>
      <c r="I249">
        <v>25</v>
      </c>
      <c r="J249">
        <v>20.3</v>
      </c>
      <c r="K249">
        <v>79.7</v>
      </c>
      <c r="L249">
        <v>45.3</v>
      </c>
      <c r="M249">
        <v>75</v>
      </c>
      <c r="N249">
        <v>45.6</v>
      </c>
      <c r="O249">
        <v>39.5</v>
      </c>
      <c r="P249">
        <v>14.9</v>
      </c>
      <c r="Q249">
        <v>71.900000000000006</v>
      </c>
      <c r="R249">
        <v>81.7</v>
      </c>
      <c r="S249">
        <v>58.5</v>
      </c>
      <c r="T249">
        <v>41.5</v>
      </c>
      <c r="U249">
        <v>48.4</v>
      </c>
      <c r="V249">
        <v>58.5</v>
      </c>
      <c r="W249">
        <v>41.5</v>
      </c>
      <c r="X249" t="s">
        <v>744</v>
      </c>
      <c r="Y249" t="s">
        <v>65</v>
      </c>
      <c r="Z249" t="s">
        <v>4145</v>
      </c>
      <c r="AA249" t="s">
        <v>2120</v>
      </c>
      <c r="AB249" t="s">
        <v>2116</v>
      </c>
      <c r="AC249" t="s">
        <v>2117</v>
      </c>
      <c r="AD249" t="s">
        <v>2116</v>
      </c>
      <c r="AE249" t="s">
        <v>2117</v>
      </c>
      <c r="AF249" t="s">
        <v>2117</v>
      </c>
      <c r="AG249" t="s">
        <v>2116</v>
      </c>
      <c r="AH249" t="s">
        <v>2117</v>
      </c>
      <c r="AI249" t="s">
        <v>2116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2116</v>
      </c>
      <c r="AP249" t="s">
        <v>2117</v>
      </c>
      <c r="AQ249" t="s">
        <v>2116</v>
      </c>
    </row>
    <row r="250" spans="2:43" x14ac:dyDescent="0.3">
      <c r="B250" t="s">
        <v>728</v>
      </c>
      <c r="C250" t="s">
        <v>490</v>
      </c>
      <c r="D250">
        <v>0.77083333333333337</v>
      </c>
      <c r="E250" t="s">
        <v>745</v>
      </c>
      <c r="F250" t="s">
        <v>746</v>
      </c>
      <c r="H250">
        <v>38.799999999999997</v>
      </c>
      <c r="I250">
        <v>34.1</v>
      </c>
      <c r="J250">
        <v>27.1</v>
      </c>
      <c r="K250">
        <v>72.900000000000006</v>
      </c>
      <c r="L250">
        <v>61.2</v>
      </c>
      <c r="M250">
        <v>65.900000000000006</v>
      </c>
      <c r="N250">
        <v>23.3</v>
      </c>
      <c r="O250">
        <v>54.9</v>
      </c>
      <c r="P250">
        <v>21.8</v>
      </c>
      <c r="Q250">
        <v>52.8</v>
      </c>
      <c r="R250">
        <v>57.6</v>
      </c>
      <c r="S250">
        <v>29.3</v>
      </c>
      <c r="T250">
        <v>70.7</v>
      </c>
      <c r="U250">
        <v>75.099999999999994</v>
      </c>
      <c r="V250">
        <v>38.200000000000003</v>
      </c>
      <c r="W250">
        <v>61.8</v>
      </c>
      <c r="X250" t="s">
        <v>3039</v>
      </c>
      <c r="Y250" t="s">
        <v>3040</v>
      </c>
      <c r="Z250" t="s">
        <v>4146</v>
      </c>
      <c r="AA250" t="s">
        <v>459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2116</v>
      </c>
      <c r="AJ250" t="s">
        <v>2117</v>
      </c>
      <c r="AK250" t="s">
        <v>2117</v>
      </c>
      <c r="AL250" t="s">
        <v>2117</v>
      </c>
      <c r="AM250" t="s">
        <v>2116</v>
      </c>
      <c r="AN250" t="s">
        <v>2117</v>
      </c>
      <c r="AO250" t="s">
        <v>2117</v>
      </c>
      <c r="AP250" t="s">
        <v>2117</v>
      </c>
      <c r="AQ250" t="s">
        <v>2116</v>
      </c>
    </row>
    <row r="251" spans="2:43" x14ac:dyDescent="0.3">
      <c r="B251" t="s">
        <v>485</v>
      </c>
      <c r="C251" t="s">
        <v>490</v>
      </c>
      <c r="D251">
        <v>0.77083333333333337</v>
      </c>
      <c r="E251" t="s">
        <v>747</v>
      </c>
      <c r="F251" t="s">
        <v>748</v>
      </c>
      <c r="H251">
        <v>54.8</v>
      </c>
      <c r="I251">
        <v>24.6</v>
      </c>
      <c r="J251">
        <v>20.6</v>
      </c>
      <c r="K251">
        <v>79.400000000000006</v>
      </c>
      <c r="L251">
        <v>45.2</v>
      </c>
      <c r="M251">
        <v>75.400000000000006</v>
      </c>
      <c r="N251">
        <v>39.299999999999997</v>
      </c>
      <c r="O251">
        <v>39.6</v>
      </c>
      <c r="P251">
        <v>21.1</v>
      </c>
      <c r="Q251">
        <v>74.400000000000006</v>
      </c>
      <c r="R251">
        <v>83.9</v>
      </c>
      <c r="S251">
        <v>62.1</v>
      </c>
      <c r="T251">
        <v>37.9</v>
      </c>
      <c r="U251">
        <v>44.7</v>
      </c>
      <c r="V251">
        <v>61.4</v>
      </c>
      <c r="W251">
        <v>38.6</v>
      </c>
      <c r="X251" t="s">
        <v>747</v>
      </c>
      <c r="Y251" t="s">
        <v>748</v>
      </c>
      <c r="Z251" t="s">
        <v>4147</v>
      </c>
      <c r="AA251" t="s">
        <v>4071</v>
      </c>
      <c r="AB251" t="s">
        <v>2116</v>
      </c>
      <c r="AC251" t="s">
        <v>2117</v>
      </c>
      <c r="AD251" t="s">
        <v>2116</v>
      </c>
      <c r="AE251" t="s">
        <v>2117</v>
      </c>
      <c r="AF251" t="s">
        <v>2117</v>
      </c>
      <c r="AG251" t="s">
        <v>2116</v>
      </c>
      <c r="AH251" t="s">
        <v>2117</v>
      </c>
      <c r="AI251" t="s">
        <v>2116</v>
      </c>
      <c r="AJ251" t="s">
        <v>2116</v>
      </c>
      <c r="AK251" t="s">
        <v>2117</v>
      </c>
      <c r="AL251" t="s">
        <v>2117</v>
      </c>
      <c r="AM251" t="s">
        <v>2117</v>
      </c>
      <c r="AN251" t="s">
        <v>2116</v>
      </c>
      <c r="AO251" t="s">
        <v>2116</v>
      </c>
      <c r="AP251" t="s">
        <v>2117</v>
      </c>
      <c r="AQ251" t="s">
        <v>2116</v>
      </c>
    </row>
    <row r="252" spans="2:43" x14ac:dyDescent="0.3">
      <c r="B252" t="s">
        <v>488</v>
      </c>
      <c r="C252" t="s">
        <v>490</v>
      </c>
      <c r="D252">
        <v>0.77083333333333337</v>
      </c>
      <c r="E252" t="s">
        <v>749</v>
      </c>
      <c r="F252" t="s">
        <v>750</v>
      </c>
      <c r="H252">
        <v>58.4</v>
      </c>
      <c r="I252">
        <v>23.7</v>
      </c>
      <c r="J252">
        <v>17.899999999999999</v>
      </c>
      <c r="K252">
        <v>82.1</v>
      </c>
      <c r="L252">
        <v>41.6</v>
      </c>
      <c r="M252">
        <v>76.3</v>
      </c>
      <c r="N252">
        <v>48</v>
      </c>
      <c r="O252">
        <v>33.5</v>
      </c>
      <c r="P252">
        <v>18.600000000000001</v>
      </c>
      <c r="Q252">
        <v>82.1</v>
      </c>
      <c r="R252">
        <v>85.9</v>
      </c>
      <c r="S252">
        <v>65.5</v>
      </c>
      <c r="T252">
        <v>34.5</v>
      </c>
      <c r="U252">
        <v>41.7</v>
      </c>
      <c r="V252">
        <v>62.6</v>
      </c>
      <c r="W252">
        <v>37.4</v>
      </c>
      <c r="X252" t="s">
        <v>749</v>
      </c>
      <c r="Y252" t="s">
        <v>3110</v>
      </c>
      <c r="Z252" t="s">
        <v>4148</v>
      </c>
      <c r="AA252" t="s">
        <v>2157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2117</v>
      </c>
      <c r="AI252" t="s">
        <v>2116</v>
      </c>
      <c r="AJ252" t="s">
        <v>2116</v>
      </c>
      <c r="AK252" t="s">
        <v>2117</v>
      </c>
      <c r="AL252" t="s">
        <v>2117</v>
      </c>
      <c r="AM252" t="s">
        <v>2117</v>
      </c>
      <c r="AN252" t="s">
        <v>2116</v>
      </c>
      <c r="AO252" t="s">
        <v>2116</v>
      </c>
      <c r="AP252" t="s">
        <v>2117</v>
      </c>
      <c r="AQ252" t="s">
        <v>2116</v>
      </c>
    </row>
    <row r="253" spans="2:43" x14ac:dyDescent="0.3">
      <c r="B253" t="s">
        <v>647</v>
      </c>
      <c r="C253" t="s">
        <v>490</v>
      </c>
      <c r="D253">
        <v>0.79166666666666663</v>
      </c>
      <c r="E253" t="s">
        <v>703</v>
      </c>
      <c r="F253" t="s">
        <v>752</v>
      </c>
      <c r="H253">
        <v>40.1</v>
      </c>
      <c r="I253">
        <v>35.4</v>
      </c>
      <c r="J253">
        <v>24.5</v>
      </c>
      <c r="K253">
        <v>75.5</v>
      </c>
      <c r="L253">
        <v>59.9</v>
      </c>
      <c r="M253">
        <v>64.599999999999994</v>
      </c>
      <c r="N253">
        <v>30.5</v>
      </c>
      <c r="O253">
        <v>48.2</v>
      </c>
      <c r="P253">
        <v>21.3</v>
      </c>
      <c r="Q253">
        <v>62.1</v>
      </c>
      <c r="R253">
        <v>52.9</v>
      </c>
      <c r="S253">
        <v>25.1</v>
      </c>
      <c r="T253">
        <v>74.900000000000006</v>
      </c>
      <c r="U253">
        <v>79.099999999999994</v>
      </c>
      <c r="V253">
        <v>34</v>
      </c>
      <c r="W253">
        <v>66</v>
      </c>
      <c r="X253" t="s">
        <v>703</v>
      </c>
      <c r="Y253" t="s">
        <v>2756</v>
      </c>
      <c r="Z253" t="s">
        <v>4150</v>
      </c>
      <c r="AA253" t="s">
        <v>460</v>
      </c>
      <c r="AB253" t="s">
        <v>2116</v>
      </c>
      <c r="AC253" t="s">
        <v>2116</v>
      </c>
      <c r="AD253" t="s">
        <v>2117</v>
      </c>
      <c r="AE253" t="s">
        <v>2116</v>
      </c>
      <c r="AF253" t="s">
        <v>2117</v>
      </c>
      <c r="AG253" t="s">
        <v>2117</v>
      </c>
      <c r="AH253" t="s">
        <v>2116</v>
      </c>
      <c r="AI253" t="s">
        <v>2116</v>
      </c>
      <c r="AJ253" t="s">
        <v>2117</v>
      </c>
      <c r="AK253" t="s">
        <v>2117</v>
      </c>
      <c r="AL253" t="s">
        <v>2117</v>
      </c>
      <c r="AM253" t="s">
        <v>2117</v>
      </c>
      <c r="AN253" t="s">
        <v>2116</v>
      </c>
      <c r="AO253" t="s">
        <v>2117</v>
      </c>
      <c r="AP253" t="s">
        <v>2117</v>
      </c>
      <c r="AQ253" t="s">
        <v>2116</v>
      </c>
    </row>
    <row r="254" spans="2:43" x14ac:dyDescent="0.3">
      <c r="B254" t="s">
        <v>728</v>
      </c>
      <c r="C254" t="s">
        <v>490</v>
      </c>
      <c r="D254">
        <v>0.79166666666666663</v>
      </c>
      <c r="E254" t="s">
        <v>308</v>
      </c>
      <c r="F254" t="s">
        <v>753</v>
      </c>
      <c r="H254">
        <v>43.4</v>
      </c>
      <c r="I254">
        <v>34.200000000000003</v>
      </c>
      <c r="J254">
        <v>22.5</v>
      </c>
      <c r="K254">
        <v>77.5</v>
      </c>
      <c r="L254">
        <v>56.6</v>
      </c>
      <c r="M254">
        <v>65.8</v>
      </c>
      <c r="N254">
        <v>23.7</v>
      </c>
      <c r="O254">
        <v>58.8</v>
      </c>
      <c r="P254">
        <v>17.5</v>
      </c>
      <c r="Q254">
        <v>47.3</v>
      </c>
      <c r="R254">
        <v>54.9</v>
      </c>
      <c r="S254">
        <v>26.9</v>
      </c>
      <c r="T254">
        <v>73.099999999999994</v>
      </c>
      <c r="U254">
        <v>77.7</v>
      </c>
      <c r="V254">
        <v>34.9</v>
      </c>
      <c r="W254">
        <v>65.099999999999994</v>
      </c>
      <c r="X254" t="s">
        <v>308</v>
      </c>
      <c r="Y254" t="s">
        <v>3041</v>
      </c>
      <c r="Z254" t="s">
        <v>4151</v>
      </c>
      <c r="AA254" t="s">
        <v>2139</v>
      </c>
      <c r="AB254" t="s">
        <v>2116</v>
      </c>
      <c r="AC254" t="s">
        <v>2116</v>
      </c>
      <c r="AD254" t="s">
        <v>2117</v>
      </c>
      <c r="AE254" t="s">
        <v>2116</v>
      </c>
      <c r="AF254" t="s">
        <v>2117</v>
      </c>
      <c r="AG254" t="s">
        <v>2117</v>
      </c>
      <c r="AH254" t="s">
        <v>2116</v>
      </c>
      <c r="AI254" t="s">
        <v>2117</v>
      </c>
      <c r="AJ254" t="s">
        <v>2116</v>
      </c>
      <c r="AK254" t="s">
        <v>2117</v>
      </c>
      <c r="AL254" t="s">
        <v>2117</v>
      </c>
      <c r="AM254" t="s">
        <v>2117</v>
      </c>
      <c r="AN254" t="s">
        <v>2116</v>
      </c>
      <c r="AO254" t="s">
        <v>2116</v>
      </c>
      <c r="AP254" t="s">
        <v>2117</v>
      </c>
      <c r="AQ254" t="s">
        <v>2116</v>
      </c>
    </row>
    <row r="255" spans="2:43" x14ac:dyDescent="0.3">
      <c r="B255" t="s">
        <v>470</v>
      </c>
      <c r="C255" t="s">
        <v>490</v>
      </c>
      <c r="D255">
        <v>0.80208333333333337</v>
      </c>
      <c r="E255" t="s">
        <v>754</v>
      </c>
      <c r="F255" t="s">
        <v>755</v>
      </c>
      <c r="H255">
        <v>47.8</v>
      </c>
      <c r="I255">
        <v>31.2</v>
      </c>
      <c r="J255">
        <v>20.9</v>
      </c>
      <c r="K255">
        <v>79.099999999999994</v>
      </c>
      <c r="L255">
        <v>52.2</v>
      </c>
      <c r="M255">
        <v>68.8</v>
      </c>
      <c r="N255">
        <v>28</v>
      </c>
      <c r="O255">
        <v>48.2</v>
      </c>
      <c r="P255">
        <v>23.8</v>
      </c>
      <c r="Q255">
        <v>62.5</v>
      </c>
      <c r="R255">
        <v>61.6</v>
      </c>
      <c r="S255">
        <v>33.299999999999997</v>
      </c>
      <c r="T255">
        <v>66.7</v>
      </c>
      <c r="U255">
        <v>72.2</v>
      </c>
      <c r="V255">
        <v>39.5</v>
      </c>
      <c r="W255">
        <v>60.5</v>
      </c>
      <c r="X255" t="s">
        <v>754</v>
      </c>
      <c r="Y255" t="s">
        <v>755</v>
      </c>
      <c r="Z255" t="s">
        <v>4152</v>
      </c>
      <c r="AA255" t="s">
        <v>456</v>
      </c>
      <c r="AB255" t="s">
        <v>2116</v>
      </c>
      <c r="AC255" t="s">
        <v>2116</v>
      </c>
      <c r="AD255" t="s">
        <v>2117</v>
      </c>
      <c r="AE255" t="s">
        <v>2116</v>
      </c>
      <c r="AF255" t="s">
        <v>2117</v>
      </c>
      <c r="AG255" t="s">
        <v>2117</v>
      </c>
      <c r="AH255" t="s">
        <v>2116</v>
      </c>
      <c r="AI255" t="s">
        <v>2116</v>
      </c>
      <c r="AJ255" t="s">
        <v>2117</v>
      </c>
      <c r="AK255" t="s">
        <v>2117</v>
      </c>
      <c r="AL255" t="s">
        <v>2116</v>
      </c>
      <c r="AM255" t="s">
        <v>2116</v>
      </c>
      <c r="AN255" t="s">
        <v>2117</v>
      </c>
      <c r="AO255" t="s">
        <v>2117</v>
      </c>
      <c r="AP255" t="s">
        <v>2116</v>
      </c>
      <c r="AQ255" t="s">
        <v>2117</v>
      </c>
    </row>
    <row r="256" spans="2:43" x14ac:dyDescent="0.3">
      <c r="B256" t="s">
        <v>468</v>
      </c>
      <c r="C256" t="s">
        <v>490</v>
      </c>
      <c r="D256">
        <v>0.8125</v>
      </c>
      <c r="E256" t="s">
        <v>60</v>
      </c>
      <c r="F256" t="s">
        <v>63</v>
      </c>
      <c r="H256">
        <v>42.7</v>
      </c>
      <c r="I256">
        <v>25.8</v>
      </c>
      <c r="J256">
        <v>31.5</v>
      </c>
      <c r="K256">
        <v>68.5</v>
      </c>
      <c r="L256">
        <v>57.3</v>
      </c>
      <c r="M256">
        <v>74.2</v>
      </c>
      <c r="N256">
        <v>41.6</v>
      </c>
      <c r="O256">
        <v>37.9</v>
      </c>
      <c r="P256">
        <v>20.5</v>
      </c>
      <c r="Q256">
        <v>76.599999999999994</v>
      </c>
      <c r="R256">
        <v>86.6</v>
      </c>
      <c r="S256">
        <v>66.5</v>
      </c>
      <c r="T256">
        <v>33.5</v>
      </c>
      <c r="U256">
        <v>39</v>
      </c>
      <c r="V256">
        <v>68.099999999999994</v>
      </c>
      <c r="W256">
        <v>31.9</v>
      </c>
      <c r="X256" t="s">
        <v>60</v>
      </c>
      <c r="Y256" t="s">
        <v>63</v>
      </c>
      <c r="Z256" t="s">
        <v>4153</v>
      </c>
      <c r="AA256" t="s">
        <v>449</v>
      </c>
      <c r="AB256" t="s">
        <v>2116</v>
      </c>
      <c r="AC256" t="s">
        <v>2116</v>
      </c>
      <c r="AD256" t="s">
        <v>2117</v>
      </c>
      <c r="AE256" t="s">
        <v>2116</v>
      </c>
      <c r="AF256" t="s">
        <v>2117</v>
      </c>
      <c r="AG256" t="s">
        <v>2117</v>
      </c>
      <c r="AH256" t="s">
        <v>2116</v>
      </c>
      <c r="AI256" t="s">
        <v>2116</v>
      </c>
      <c r="AJ256" t="s">
        <v>2117</v>
      </c>
      <c r="AK256" t="s">
        <v>2117</v>
      </c>
      <c r="AL256" t="s">
        <v>2117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3">
      <c r="B257" t="s">
        <v>482</v>
      </c>
      <c r="C257" t="s">
        <v>490</v>
      </c>
      <c r="D257">
        <v>0.8125</v>
      </c>
      <c r="E257" t="s">
        <v>756</v>
      </c>
      <c r="F257" t="s">
        <v>757</v>
      </c>
      <c r="H257">
        <v>39.1</v>
      </c>
      <c r="I257">
        <v>31.6</v>
      </c>
      <c r="J257">
        <v>29.3</v>
      </c>
      <c r="K257">
        <v>70.7</v>
      </c>
      <c r="L257">
        <v>60.9</v>
      </c>
      <c r="M257">
        <v>68.400000000000006</v>
      </c>
      <c r="N257">
        <v>23</v>
      </c>
      <c r="O257">
        <v>49.7</v>
      </c>
      <c r="P257">
        <v>27.3</v>
      </c>
      <c r="Q257">
        <v>60.4</v>
      </c>
      <c r="R257">
        <v>65.900000000000006</v>
      </c>
      <c r="S257">
        <v>37.700000000000003</v>
      </c>
      <c r="T257">
        <v>62.3</v>
      </c>
      <c r="U257">
        <v>67.3</v>
      </c>
      <c r="V257">
        <v>45.6</v>
      </c>
      <c r="W257">
        <v>54.4</v>
      </c>
      <c r="X257" t="s">
        <v>756</v>
      </c>
      <c r="Y257" t="s">
        <v>757</v>
      </c>
      <c r="Z257" t="s">
        <v>4154</v>
      </c>
      <c r="AA257" t="s">
        <v>2125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2116</v>
      </c>
      <c r="AL257" t="s">
        <v>2117</v>
      </c>
      <c r="AM257" t="s">
        <v>2116</v>
      </c>
      <c r="AN257" t="s">
        <v>2117</v>
      </c>
      <c r="AO257" t="s">
        <v>2117</v>
      </c>
      <c r="AP257" t="s">
        <v>2116</v>
      </c>
      <c r="AQ257" t="s">
        <v>2117</v>
      </c>
    </row>
    <row r="258" spans="2:43" x14ac:dyDescent="0.3">
      <c r="B258" t="s">
        <v>468</v>
      </c>
      <c r="C258" t="s">
        <v>490</v>
      </c>
      <c r="D258">
        <v>0.83333333333333337</v>
      </c>
      <c r="E258" t="s">
        <v>51</v>
      </c>
      <c r="F258" t="s">
        <v>53</v>
      </c>
      <c r="H258">
        <v>46.4</v>
      </c>
      <c r="I258">
        <v>25</v>
      </c>
      <c r="J258">
        <v>28.5</v>
      </c>
      <c r="K258">
        <v>71.5</v>
      </c>
      <c r="L258">
        <v>53.6</v>
      </c>
      <c r="M258">
        <v>75</v>
      </c>
      <c r="N258">
        <v>44.4</v>
      </c>
      <c r="O258">
        <v>35.1</v>
      </c>
      <c r="P258">
        <v>20.6</v>
      </c>
      <c r="Q258">
        <v>80.7</v>
      </c>
      <c r="R258">
        <v>90.5</v>
      </c>
      <c r="S258">
        <v>74</v>
      </c>
      <c r="T258">
        <v>26</v>
      </c>
      <c r="U258">
        <v>31.4</v>
      </c>
      <c r="V258">
        <v>73.400000000000006</v>
      </c>
      <c r="W258">
        <v>26.6</v>
      </c>
      <c r="X258" t="s">
        <v>860</v>
      </c>
      <c r="Y258" t="s">
        <v>53</v>
      </c>
      <c r="Z258" t="s">
        <v>4155</v>
      </c>
      <c r="AA258" t="s">
        <v>462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2117</v>
      </c>
      <c r="AP258" t="s">
        <v>2117</v>
      </c>
      <c r="AQ258" t="s">
        <v>2116</v>
      </c>
    </row>
    <row r="259" spans="2:43" x14ac:dyDescent="0.3">
      <c r="B259" t="s">
        <v>467</v>
      </c>
      <c r="C259" t="s">
        <v>490</v>
      </c>
      <c r="D259">
        <v>0.83333333333333337</v>
      </c>
      <c r="E259" t="s">
        <v>758</v>
      </c>
      <c r="F259" t="s">
        <v>759</v>
      </c>
      <c r="H259">
        <v>36.299999999999997</v>
      </c>
      <c r="I259">
        <v>29.2</v>
      </c>
      <c r="J259">
        <v>34.5</v>
      </c>
      <c r="K259">
        <v>65.5</v>
      </c>
      <c r="L259">
        <v>63.7</v>
      </c>
      <c r="M259">
        <v>70.8</v>
      </c>
      <c r="N259">
        <v>25.6</v>
      </c>
      <c r="O259">
        <v>44.2</v>
      </c>
      <c r="P259">
        <v>30.2</v>
      </c>
      <c r="Q259">
        <v>68.7</v>
      </c>
      <c r="R259">
        <v>74.7</v>
      </c>
      <c r="S259">
        <v>48.4</v>
      </c>
      <c r="T259">
        <v>51.6</v>
      </c>
      <c r="U259">
        <v>57</v>
      </c>
      <c r="V259">
        <v>54.5</v>
      </c>
      <c r="W259">
        <v>45.5</v>
      </c>
      <c r="X259" t="s">
        <v>758</v>
      </c>
      <c r="Y259" t="s">
        <v>759</v>
      </c>
      <c r="Z259" t="s">
        <v>4156</v>
      </c>
      <c r="AA259" t="s">
        <v>456</v>
      </c>
      <c r="AB259" t="s">
        <v>2116</v>
      </c>
      <c r="AC259" t="s">
        <v>2116</v>
      </c>
      <c r="AD259" t="s">
        <v>2117</v>
      </c>
      <c r="AE259" t="s">
        <v>2116</v>
      </c>
      <c r="AF259" t="s">
        <v>2117</v>
      </c>
      <c r="AG259" t="s">
        <v>2117</v>
      </c>
      <c r="AH259" t="s">
        <v>2116</v>
      </c>
      <c r="AI259" t="s">
        <v>2116</v>
      </c>
      <c r="AJ259" t="s">
        <v>2117</v>
      </c>
      <c r="AK259" t="s">
        <v>2117</v>
      </c>
      <c r="AL259" t="s">
        <v>2116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t="s">
        <v>467</v>
      </c>
      <c r="C260" t="s">
        <v>490</v>
      </c>
      <c r="D260">
        <v>0.83333333333333337</v>
      </c>
      <c r="E260" t="s">
        <v>760</v>
      </c>
      <c r="F260" t="s">
        <v>761</v>
      </c>
      <c r="H260">
        <v>52.5</v>
      </c>
      <c r="I260">
        <v>26</v>
      </c>
      <c r="J260">
        <v>21.5</v>
      </c>
      <c r="K260">
        <v>78.5</v>
      </c>
      <c r="L260">
        <v>47.5</v>
      </c>
      <c r="M260">
        <v>74</v>
      </c>
      <c r="N260">
        <v>35.9</v>
      </c>
      <c r="O260">
        <v>42.4</v>
      </c>
      <c r="P260">
        <v>21.7</v>
      </c>
      <c r="Q260">
        <v>70.5</v>
      </c>
      <c r="R260">
        <v>78.900000000000006</v>
      </c>
      <c r="S260">
        <v>54.3</v>
      </c>
      <c r="T260">
        <v>45.7</v>
      </c>
      <c r="U260">
        <v>52.4</v>
      </c>
      <c r="V260">
        <v>55.9</v>
      </c>
      <c r="W260">
        <v>44.1</v>
      </c>
      <c r="X260" t="s">
        <v>760</v>
      </c>
      <c r="Y260" t="s">
        <v>3686</v>
      </c>
      <c r="Z260" t="s">
        <v>4157</v>
      </c>
      <c r="AA260" t="s">
        <v>456</v>
      </c>
      <c r="AB260" t="s">
        <v>2116</v>
      </c>
      <c r="AC260" t="s">
        <v>2116</v>
      </c>
      <c r="AD260" t="s">
        <v>2117</v>
      </c>
      <c r="AE260" t="s">
        <v>2116</v>
      </c>
      <c r="AF260" t="s">
        <v>2117</v>
      </c>
      <c r="AG260" t="s">
        <v>2117</v>
      </c>
      <c r="AH260" t="s">
        <v>2116</v>
      </c>
      <c r="AI260" t="s">
        <v>2116</v>
      </c>
      <c r="AJ260" t="s">
        <v>2117</v>
      </c>
      <c r="AK260" t="s">
        <v>2117</v>
      </c>
      <c r="AL260" t="s">
        <v>2116</v>
      </c>
      <c r="AM260" t="s">
        <v>2116</v>
      </c>
      <c r="AN260" t="s">
        <v>2117</v>
      </c>
      <c r="AO260" t="s">
        <v>2117</v>
      </c>
      <c r="AP260" t="s">
        <v>2116</v>
      </c>
      <c r="AQ260" t="s">
        <v>2117</v>
      </c>
    </row>
    <row r="261" spans="2:43" x14ac:dyDescent="0.3">
      <c r="B261" t="s">
        <v>467</v>
      </c>
      <c r="C261" t="s">
        <v>490</v>
      </c>
      <c r="D261">
        <v>0.83333333333333337</v>
      </c>
      <c r="E261" t="s">
        <v>762</v>
      </c>
      <c r="F261" t="s">
        <v>763</v>
      </c>
      <c r="H261">
        <v>54.9</v>
      </c>
      <c r="I261">
        <v>25.8</v>
      </c>
      <c r="J261">
        <v>19.3</v>
      </c>
      <c r="K261">
        <v>80.7</v>
      </c>
      <c r="L261">
        <v>45.1</v>
      </c>
      <c r="M261">
        <v>74.2</v>
      </c>
      <c r="N261">
        <v>37.5</v>
      </c>
      <c r="O261">
        <v>48.1</v>
      </c>
      <c r="P261">
        <v>14.4</v>
      </c>
      <c r="Q261">
        <v>60.4</v>
      </c>
      <c r="R261">
        <v>77.400000000000006</v>
      </c>
      <c r="S261">
        <v>52.2</v>
      </c>
      <c r="T261">
        <v>47.8</v>
      </c>
      <c r="U261">
        <v>54.9</v>
      </c>
      <c r="V261">
        <v>53.1</v>
      </c>
      <c r="W261">
        <v>46.9</v>
      </c>
      <c r="X261" t="s">
        <v>762</v>
      </c>
      <c r="Y261" t="s">
        <v>3687</v>
      </c>
      <c r="Z261" t="s">
        <v>4158</v>
      </c>
      <c r="AA261" t="s">
        <v>456</v>
      </c>
      <c r="AB261" t="s">
        <v>2116</v>
      </c>
      <c r="AC261" t="s">
        <v>2116</v>
      </c>
      <c r="AD261" t="s">
        <v>2117</v>
      </c>
      <c r="AE261" t="s">
        <v>2116</v>
      </c>
      <c r="AF261" t="s">
        <v>2117</v>
      </c>
      <c r="AG261" t="s">
        <v>2117</v>
      </c>
      <c r="AH261" t="s">
        <v>2116</v>
      </c>
      <c r="AI261" t="s">
        <v>2117</v>
      </c>
      <c r="AJ261" t="s">
        <v>2116</v>
      </c>
      <c r="AK261" t="s">
        <v>2116</v>
      </c>
      <c r="AL261" t="s">
        <v>2116</v>
      </c>
      <c r="AM261" t="s">
        <v>2116</v>
      </c>
      <c r="AN261" t="s">
        <v>2117</v>
      </c>
      <c r="AO261" t="s">
        <v>2117</v>
      </c>
      <c r="AP261" t="s">
        <v>2116</v>
      </c>
      <c r="AQ261" t="s">
        <v>2117</v>
      </c>
    </row>
    <row r="262" spans="2:43" x14ac:dyDescent="0.3">
      <c r="B262" t="s">
        <v>467</v>
      </c>
      <c r="C262" t="s">
        <v>490</v>
      </c>
      <c r="D262">
        <v>0.83333333333333337</v>
      </c>
      <c r="E262" t="s">
        <v>82</v>
      </c>
      <c r="F262" t="s">
        <v>764</v>
      </c>
      <c r="H262">
        <v>31.2</v>
      </c>
      <c r="I262">
        <v>29.8</v>
      </c>
      <c r="J262">
        <v>39</v>
      </c>
      <c r="K262">
        <v>61</v>
      </c>
      <c r="L262">
        <v>68.8</v>
      </c>
      <c r="M262">
        <v>70.2</v>
      </c>
      <c r="N262">
        <v>24</v>
      </c>
      <c r="O262">
        <v>46.4</v>
      </c>
      <c r="P262">
        <v>29.6</v>
      </c>
      <c r="Q262">
        <v>65.400000000000006</v>
      </c>
      <c r="R262">
        <v>73.2</v>
      </c>
      <c r="S262">
        <v>46.5</v>
      </c>
      <c r="T262">
        <v>53.5</v>
      </c>
      <c r="U262">
        <v>59</v>
      </c>
      <c r="V262">
        <v>52.8</v>
      </c>
      <c r="W262">
        <v>47.2</v>
      </c>
      <c r="X262" t="s">
        <v>82</v>
      </c>
      <c r="Y262" t="s">
        <v>764</v>
      </c>
      <c r="Z262" t="s">
        <v>4159</v>
      </c>
      <c r="AA262" t="s">
        <v>461</v>
      </c>
      <c r="AB262" t="s">
        <v>2116</v>
      </c>
      <c r="AC262" t="s">
        <v>2116</v>
      </c>
      <c r="AD262" t="s">
        <v>2117</v>
      </c>
      <c r="AE262" t="s">
        <v>2116</v>
      </c>
      <c r="AF262" t="s">
        <v>2117</v>
      </c>
      <c r="AG262" t="s">
        <v>2117</v>
      </c>
      <c r="AH262" t="s">
        <v>2116</v>
      </c>
      <c r="AI262" t="s">
        <v>2116</v>
      </c>
      <c r="AJ262" t="s">
        <v>2117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3">
      <c r="B263" t="s">
        <v>467</v>
      </c>
      <c r="C263" t="s">
        <v>490</v>
      </c>
      <c r="D263">
        <v>0.83333333333333337</v>
      </c>
      <c r="E263" t="s">
        <v>765</v>
      </c>
      <c r="F263" t="s">
        <v>766</v>
      </c>
      <c r="H263">
        <v>39.700000000000003</v>
      </c>
      <c r="I263">
        <v>28.3</v>
      </c>
      <c r="J263">
        <v>32</v>
      </c>
      <c r="K263">
        <v>68</v>
      </c>
      <c r="L263">
        <v>60.3</v>
      </c>
      <c r="M263">
        <v>71.7</v>
      </c>
      <c r="N263">
        <v>27.1</v>
      </c>
      <c r="O263">
        <v>51.3</v>
      </c>
      <c r="P263">
        <v>21.6</v>
      </c>
      <c r="Q263">
        <v>57.8</v>
      </c>
      <c r="R263">
        <v>77.2</v>
      </c>
      <c r="S263">
        <v>51.7</v>
      </c>
      <c r="T263">
        <v>48.3</v>
      </c>
      <c r="U263">
        <v>53.9</v>
      </c>
      <c r="V263">
        <v>56.9</v>
      </c>
      <c r="W263">
        <v>43.1</v>
      </c>
      <c r="X263" t="s">
        <v>765</v>
      </c>
      <c r="Y263" t="s">
        <v>3688</v>
      </c>
      <c r="Z263" t="s">
        <v>4160</v>
      </c>
      <c r="AA263" t="s">
        <v>456</v>
      </c>
      <c r="AB263" t="s">
        <v>2116</v>
      </c>
      <c r="AC263" t="s">
        <v>2116</v>
      </c>
      <c r="AD263" t="s">
        <v>2117</v>
      </c>
      <c r="AE263" t="s">
        <v>2116</v>
      </c>
      <c r="AF263" t="s">
        <v>2117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2116</v>
      </c>
      <c r="AL263" t="s">
        <v>2116</v>
      </c>
      <c r="AM263" t="s">
        <v>2116</v>
      </c>
      <c r="AN263" t="s">
        <v>2117</v>
      </c>
      <c r="AO263" t="s">
        <v>2117</v>
      </c>
      <c r="AP263" t="s">
        <v>2116</v>
      </c>
      <c r="AQ263" t="s">
        <v>2117</v>
      </c>
    </row>
    <row r="264" spans="2:43" x14ac:dyDescent="0.3">
      <c r="B264" t="s">
        <v>466</v>
      </c>
      <c r="C264" t="s">
        <v>490</v>
      </c>
      <c r="D264">
        <v>0.83333333333333337</v>
      </c>
      <c r="E264" t="s">
        <v>767</v>
      </c>
      <c r="F264" t="s">
        <v>768</v>
      </c>
      <c r="H264">
        <v>48.6</v>
      </c>
      <c r="I264">
        <v>26.5</v>
      </c>
      <c r="J264">
        <v>24.9</v>
      </c>
      <c r="K264">
        <v>75.099999999999994</v>
      </c>
      <c r="L264">
        <v>51.4</v>
      </c>
      <c r="M264">
        <v>73.5</v>
      </c>
      <c r="N264">
        <v>39.700000000000003</v>
      </c>
      <c r="O264">
        <v>41.8</v>
      </c>
      <c r="P264">
        <v>18.5</v>
      </c>
      <c r="Q264">
        <v>70.5</v>
      </c>
      <c r="R264">
        <v>79.8</v>
      </c>
      <c r="S264">
        <v>55.6</v>
      </c>
      <c r="T264">
        <v>44.4</v>
      </c>
      <c r="U264">
        <v>50.6</v>
      </c>
      <c r="V264">
        <v>58.3</v>
      </c>
      <c r="W264">
        <v>41.7</v>
      </c>
      <c r="X264" t="s">
        <v>767</v>
      </c>
      <c r="Y264" t="s">
        <v>768</v>
      </c>
      <c r="Z264" t="s">
        <v>4161</v>
      </c>
      <c r="AA264" t="s">
        <v>2171</v>
      </c>
      <c r="AB264" t="s">
        <v>2117</v>
      </c>
      <c r="AC264" t="s">
        <v>2116</v>
      </c>
      <c r="AD264" t="s">
        <v>2116</v>
      </c>
      <c r="AE264" t="s">
        <v>2117</v>
      </c>
      <c r="AF264" t="s">
        <v>2116</v>
      </c>
      <c r="AG264" t="s">
        <v>2117</v>
      </c>
      <c r="AH264" t="s">
        <v>2117</v>
      </c>
      <c r="AI264" t="s">
        <v>2116</v>
      </c>
      <c r="AJ264" t="s">
        <v>2116</v>
      </c>
      <c r="AK264" t="s">
        <v>2117</v>
      </c>
      <c r="AL264" t="s">
        <v>2117</v>
      </c>
      <c r="AM264" t="s">
        <v>2117</v>
      </c>
      <c r="AN264" t="s">
        <v>2116</v>
      </c>
      <c r="AO264" t="s">
        <v>2116</v>
      </c>
      <c r="AP264" t="s">
        <v>2116</v>
      </c>
      <c r="AQ264" t="s">
        <v>2117</v>
      </c>
    </row>
    <row r="265" spans="2:43" x14ac:dyDescent="0.3">
      <c r="B265" t="s">
        <v>466</v>
      </c>
      <c r="C265" t="s">
        <v>490</v>
      </c>
      <c r="D265">
        <v>0.83333333333333337</v>
      </c>
      <c r="E265" t="s">
        <v>769</v>
      </c>
      <c r="F265" t="s">
        <v>770</v>
      </c>
      <c r="H265">
        <v>37.6</v>
      </c>
      <c r="I265">
        <v>26.7</v>
      </c>
      <c r="J265">
        <v>35.700000000000003</v>
      </c>
      <c r="K265">
        <v>64.3</v>
      </c>
      <c r="L265">
        <v>62.4</v>
      </c>
      <c r="M265">
        <v>73.3</v>
      </c>
      <c r="N265">
        <v>22.8</v>
      </c>
      <c r="O265">
        <v>41.9</v>
      </c>
      <c r="P265">
        <v>35.299999999999997</v>
      </c>
      <c r="Q265">
        <v>72</v>
      </c>
      <c r="R265">
        <v>84</v>
      </c>
      <c r="S265">
        <v>62.1</v>
      </c>
      <c r="T265">
        <v>37.9</v>
      </c>
      <c r="U265">
        <v>43.5</v>
      </c>
      <c r="V265">
        <v>65.099999999999994</v>
      </c>
      <c r="W265">
        <v>34.9</v>
      </c>
      <c r="X265" t="s">
        <v>3706</v>
      </c>
      <c r="Y265" t="s">
        <v>770</v>
      </c>
      <c r="Z265" t="s">
        <v>4162</v>
      </c>
      <c r="AA265" t="s">
        <v>2162</v>
      </c>
      <c r="AB265" t="s">
        <v>2117</v>
      </c>
      <c r="AC265" t="s">
        <v>2116</v>
      </c>
      <c r="AD265" t="s">
        <v>2116</v>
      </c>
      <c r="AE265" t="s">
        <v>2117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2116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2116</v>
      </c>
      <c r="AQ265" t="s">
        <v>2117</v>
      </c>
    </row>
    <row r="266" spans="2:43" x14ac:dyDescent="0.3">
      <c r="B266" t="s">
        <v>487</v>
      </c>
      <c r="C266" t="s">
        <v>490</v>
      </c>
      <c r="D266">
        <v>0.84027777777777779</v>
      </c>
      <c r="E266" t="s">
        <v>771</v>
      </c>
      <c r="F266" t="s">
        <v>772</v>
      </c>
      <c r="H266">
        <v>44.2</v>
      </c>
      <c r="I266">
        <v>28.7</v>
      </c>
      <c r="J266">
        <v>27.2</v>
      </c>
      <c r="K266">
        <v>72.8</v>
      </c>
      <c r="L266">
        <v>55.8</v>
      </c>
      <c r="M266">
        <v>71.3</v>
      </c>
      <c r="N266">
        <v>32.5</v>
      </c>
      <c r="O266">
        <v>44.7</v>
      </c>
      <c r="P266">
        <v>22.8</v>
      </c>
      <c r="Q266">
        <v>67.400000000000006</v>
      </c>
      <c r="R266">
        <v>74</v>
      </c>
      <c r="S266">
        <v>47.5</v>
      </c>
      <c r="T266">
        <v>52.5</v>
      </c>
      <c r="U266">
        <v>58.3</v>
      </c>
      <c r="V266">
        <v>52.8</v>
      </c>
      <c r="W266">
        <v>47.2</v>
      </c>
      <c r="X266" t="s">
        <v>3130</v>
      </c>
      <c r="Y266" t="s">
        <v>3131</v>
      </c>
      <c r="Z266" t="s">
        <v>4163</v>
      </c>
      <c r="AA266" t="s">
        <v>456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2116</v>
      </c>
      <c r="AL266" t="s">
        <v>2116</v>
      </c>
      <c r="AM266" t="s">
        <v>2116</v>
      </c>
      <c r="AN266" t="s">
        <v>2117</v>
      </c>
      <c r="AO266" t="s">
        <v>2117</v>
      </c>
      <c r="AP266" t="s">
        <v>2116</v>
      </c>
      <c r="AQ266" t="s">
        <v>2117</v>
      </c>
    </row>
    <row r="267" spans="2:43" x14ac:dyDescent="0.3">
      <c r="B267" t="s">
        <v>489</v>
      </c>
      <c r="C267" t="s">
        <v>490</v>
      </c>
      <c r="D267">
        <v>0.84375</v>
      </c>
      <c r="E267" t="s">
        <v>773</v>
      </c>
      <c r="F267" t="s">
        <v>774</v>
      </c>
      <c r="H267">
        <v>42.5</v>
      </c>
      <c r="I267">
        <v>27.7</v>
      </c>
      <c r="J267">
        <v>29.9</v>
      </c>
      <c r="K267">
        <v>70.099999999999994</v>
      </c>
      <c r="L267">
        <v>57.5</v>
      </c>
      <c r="M267">
        <v>72.3</v>
      </c>
      <c r="N267">
        <v>42.5</v>
      </c>
      <c r="O267">
        <v>41.6</v>
      </c>
      <c r="P267">
        <v>15.9</v>
      </c>
      <c r="Q267">
        <v>69.599999999999994</v>
      </c>
      <c r="R267">
        <v>78.7</v>
      </c>
      <c r="S267">
        <v>53.9</v>
      </c>
      <c r="T267">
        <v>46.1</v>
      </c>
      <c r="U267">
        <v>51.8</v>
      </c>
      <c r="V267">
        <v>58.3</v>
      </c>
      <c r="W267">
        <v>41.7</v>
      </c>
      <c r="X267" t="s">
        <v>1212</v>
      </c>
      <c r="Y267" t="s">
        <v>774</v>
      </c>
      <c r="Z267" t="s">
        <v>4164</v>
      </c>
      <c r="AA267" t="s">
        <v>447</v>
      </c>
      <c r="AB267" t="s">
        <v>2116</v>
      </c>
      <c r="AC267" t="s">
        <v>2117</v>
      </c>
      <c r="AD267" t="s">
        <v>2116</v>
      </c>
      <c r="AE267" t="s">
        <v>2117</v>
      </c>
      <c r="AF267" t="s">
        <v>2117</v>
      </c>
      <c r="AG267" t="s">
        <v>2116</v>
      </c>
      <c r="AH267" t="s">
        <v>2116</v>
      </c>
      <c r="AI267" t="s">
        <v>2117</v>
      </c>
      <c r="AJ267" t="s">
        <v>2116</v>
      </c>
      <c r="AK267" t="s">
        <v>2116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t="s">
        <v>457</v>
      </c>
      <c r="C268" t="s">
        <v>490</v>
      </c>
      <c r="D268">
        <v>0.85416666666666663</v>
      </c>
      <c r="E268" t="s">
        <v>236</v>
      </c>
      <c r="F268" t="s">
        <v>775</v>
      </c>
      <c r="H268">
        <v>44.1</v>
      </c>
      <c r="I268">
        <v>27.1</v>
      </c>
      <c r="J268">
        <v>28.8</v>
      </c>
      <c r="K268">
        <v>71.2</v>
      </c>
      <c r="L268">
        <v>55.9</v>
      </c>
      <c r="M268">
        <v>72.900000000000006</v>
      </c>
      <c r="N268">
        <v>32</v>
      </c>
      <c r="O268">
        <v>43.2</v>
      </c>
      <c r="P268">
        <v>24.8</v>
      </c>
      <c r="Q268">
        <v>69.900000000000006</v>
      </c>
      <c r="R268">
        <v>80.099999999999994</v>
      </c>
      <c r="S268">
        <v>56</v>
      </c>
      <c r="T268">
        <v>44</v>
      </c>
      <c r="U268">
        <v>49.9</v>
      </c>
      <c r="V268">
        <v>59.6</v>
      </c>
      <c r="W268">
        <v>40.4</v>
      </c>
      <c r="X268" t="s">
        <v>236</v>
      </c>
      <c r="Y268" t="s">
        <v>775</v>
      </c>
      <c r="Z268" t="s">
        <v>4165</v>
      </c>
      <c r="AA268" t="s">
        <v>460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2117</v>
      </c>
      <c r="AN268" t="s">
        <v>2116</v>
      </c>
      <c r="AO268" t="s">
        <v>2117</v>
      </c>
      <c r="AP268" t="s">
        <v>2117</v>
      </c>
      <c r="AQ268" t="s">
        <v>2116</v>
      </c>
    </row>
    <row r="269" spans="2:43" x14ac:dyDescent="0.3">
      <c r="B269" t="s">
        <v>454</v>
      </c>
      <c r="C269" t="s">
        <v>490</v>
      </c>
      <c r="D269">
        <v>0.85416666666666663</v>
      </c>
      <c r="E269" t="s">
        <v>776</v>
      </c>
      <c r="F269" t="s">
        <v>777</v>
      </c>
      <c r="H269">
        <v>42.3</v>
      </c>
      <c r="I269">
        <v>28.7</v>
      </c>
      <c r="J269">
        <v>29</v>
      </c>
      <c r="K269">
        <v>71</v>
      </c>
      <c r="L269">
        <v>57.7</v>
      </c>
      <c r="M269">
        <v>71.3</v>
      </c>
      <c r="N269">
        <v>21.9</v>
      </c>
      <c r="O269">
        <v>46.4</v>
      </c>
      <c r="P269">
        <v>31.7</v>
      </c>
      <c r="Q269">
        <v>65.099999999999994</v>
      </c>
      <c r="R269">
        <v>74.8</v>
      </c>
      <c r="S269">
        <v>48.5</v>
      </c>
      <c r="T269">
        <v>51.5</v>
      </c>
      <c r="U269">
        <v>57.1</v>
      </c>
      <c r="V269">
        <v>54</v>
      </c>
      <c r="W269">
        <v>46</v>
      </c>
      <c r="X269" t="s">
        <v>1861</v>
      </c>
      <c r="Y269" t="s">
        <v>2751</v>
      </c>
      <c r="Z269" t="s">
        <v>4166</v>
      </c>
      <c r="AA269" t="s">
        <v>459</v>
      </c>
      <c r="AB269" t="s">
        <v>2116</v>
      </c>
      <c r="AC269" t="s">
        <v>2117</v>
      </c>
      <c r="AD269" t="s">
        <v>2116</v>
      </c>
      <c r="AE269" t="s">
        <v>2117</v>
      </c>
      <c r="AF269" t="s">
        <v>2117</v>
      </c>
      <c r="AG269" t="s">
        <v>2116</v>
      </c>
      <c r="AH269" t="s">
        <v>2116</v>
      </c>
      <c r="AI269" t="s">
        <v>2116</v>
      </c>
      <c r="AJ269" t="s">
        <v>2117</v>
      </c>
      <c r="AK269" t="s">
        <v>2117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2117</v>
      </c>
      <c r="AQ269" t="s">
        <v>2116</v>
      </c>
    </row>
    <row r="270" spans="2:43" x14ac:dyDescent="0.3">
      <c r="B270" t="s">
        <v>468</v>
      </c>
      <c r="C270" t="s">
        <v>490</v>
      </c>
      <c r="D270">
        <v>0.85416666666666663</v>
      </c>
      <c r="E270" t="s">
        <v>78</v>
      </c>
      <c r="F270" t="s">
        <v>55</v>
      </c>
      <c r="H270">
        <v>37.1</v>
      </c>
      <c r="I270">
        <v>25.4</v>
      </c>
      <c r="J270">
        <v>37.5</v>
      </c>
      <c r="K270">
        <v>62.5</v>
      </c>
      <c r="L270">
        <v>62.9</v>
      </c>
      <c r="M270">
        <v>74.599999999999994</v>
      </c>
      <c r="N270">
        <v>36.4</v>
      </c>
      <c r="O270">
        <v>34.299999999999997</v>
      </c>
      <c r="P270">
        <v>29.3</v>
      </c>
      <c r="Q270">
        <v>84</v>
      </c>
      <c r="R270">
        <v>91.2</v>
      </c>
      <c r="S270">
        <v>75.400000000000006</v>
      </c>
      <c r="T270">
        <v>24.6</v>
      </c>
      <c r="U270">
        <v>29.5</v>
      </c>
      <c r="V270">
        <v>75.3</v>
      </c>
      <c r="W270">
        <v>24.7</v>
      </c>
      <c r="X270" t="s">
        <v>864</v>
      </c>
      <c r="Y270" t="s">
        <v>55</v>
      </c>
      <c r="Z270" t="s">
        <v>4167</v>
      </c>
      <c r="AA270" t="s">
        <v>456</v>
      </c>
      <c r="AB270" t="s">
        <v>2116</v>
      </c>
      <c r="AC270" t="s">
        <v>2116</v>
      </c>
      <c r="AD270" t="s">
        <v>2117</v>
      </c>
      <c r="AE270" t="s">
        <v>2116</v>
      </c>
      <c r="AF270" t="s">
        <v>2117</v>
      </c>
      <c r="AG270" t="s">
        <v>2117</v>
      </c>
      <c r="AH270" t="s">
        <v>2116</v>
      </c>
      <c r="AI270" t="s">
        <v>2117</v>
      </c>
      <c r="AJ270" t="s">
        <v>2116</v>
      </c>
      <c r="AK270" t="s">
        <v>2116</v>
      </c>
      <c r="AL270" t="s">
        <v>2116</v>
      </c>
      <c r="AM270" t="s">
        <v>2116</v>
      </c>
      <c r="AN270" t="s">
        <v>2117</v>
      </c>
      <c r="AO270" t="s">
        <v>2117</v>
      </c>
      <c r="AP270" t="s">
        <v>2116</v>
      </c>
      <c r="AQ270" t="s">
        <v>2117</v>
      </c>
    </row>
    <row r="271" spans="2:43" x14ac:dyDescent="0.3">
      <c r="B271" t="s">
        <v>468</v>
      </c>
      <c r="C271" t="s">
        <v>490</v>
      </c>
      <c r="D271">
        <v>0.85416666666666663</v>
      </c>
      <c r="E271" t="s">
        <v>76</v>
      </c>
      <c r="F271" t="s">
        <v>58</v>
      </c>
      <c r="H271">
        <v>48</v>
      </c>
      <c r="I271">
        <v>25.6</v>
      </c>
      <c r="J271">
        <v>26.4</v>
      </c>
      <c r="K271">
        <v>73.599999999999994</v>
      </c>
      <c r="L271">
        <v>52</v>
      </c>
      <c r="M271">
        <v>74.400000000000006</v>
      </c>
      <c r="N271">
        <v>42.9</v>
      </c>
      <c r="O271">
        <v>40.5</v>
      </c>
      <c r="P271">
        <v>16.600000000000001</v>
      </c>
      <c r="Q271">
        <v>71.5</v>
      </c>
      <c r="R271">
        <v>84.7</v>
      </c>
      <c r="S271">
        <v>63.4</v>
      </c>
      <c r="T271">
        <v>36.6</v>
      </c>
      <c r="U271">
        <v>42.7</v>
      </c>
      <c r="V271">
        <v>64.599999999999994</v>
      </c>
      <c r="W271">
        <v>35.4</v>
      </c>
      <c r="X271" t="s">
        <v>76</v>
      </c>
      <c r="Y271" t="s">
        <v>58</v>
      </c>
      <c r="Z271" t="s">
        <v>4168</v>
      </c>
      <c r="AA271" t="s">
        <v>462</v>
      </c>
      <c r="AB271" t="s">
        <v>2117</v>
      </c>
      <c r="AC271" t="s">
        <v>2116</v>
      </c>
      <c r="AD271" t="s">
        <v>2116</v>
      </c>
      <c r="AE271" t="s">
        <v>2117</v>
      </c>
      <c r="AF271" t="s">
        <v>2116</v>
      </c>
      <c r="AG271" t="s">
        <v>2117</v>
      </c>
      <c r="AH271" t="s">
        <v>2117</v>
      </c>
      <c r="AI271" t="s">
        <v>2116</v>
      </c>
      <c r="AJ271" t="s">
        <v>2116</v>
      </c>
      <c r="AK271" t="s">
        <v>2117</v>
      </c>
      <c r="AL271" t="s">
        <v>2117</v>
      </c>
      <c r="AM271" t="s">
        <v>2117</v>
      </c>
      <c r="AN271" t="s">
        <v>2116</v>
      </c>
      <c r="AO271" t="s">
        <v>2117</v>
      </c>
      <c r="AP271" t="s">
        <v>2117</v>
      </c>
      <c r="AQ271" t="s">
        <v>2116</v>
      </c>
    </row>
    <row r="272" spans="2:43" x14ac:dyDescent="0.3">
      <c r="B272" t="s">
        <v>468</v>
      </c>
      <c r="C272" t="s">
        <v>490</v>
      </c>
      <c r="D272">
        <v>0.85416666666666663</v>
      </c>
      <c r="E272" t="s">
        <v>57</v>
      </c>
      <c r="F272" t="s">
        <v>64</v>
      </c>
      <c r="H272">
        <v>53.8</v>
      </c>
      <c r="I272">
        <v>26.4</v>
      </c>
      <c r="J272">
        <v>19.8</v>
      </c>
      <c r="K272">
        <v>80.2</v>
      </c>
      <c r="L272">
        <v>46.2</v>
      </c>
      <c r="M272">
        <v>73.599999999999994</v>
      </c>
      <c r="N272">
        <v>28.7</v>
      </c>
      <c r="O272">
        <v>45.7</v>
      </c>
      <c r="P272">
        <v>25.5</v>
      </c>
      <c r="Q272">
        <v>66.3</v>
      </c>
      <c r="R272">
        <v>75.7</v>
      </c>
      <c r="S272">
        <v>49.9</v>
      </c>
      <c r="T272">
        <v>50.1</v>
      </c>
      <c r="U272">
        <v>57</v>
      </c>
      <c r="V272">
        <v>51.7</v>
      </c>
      <c r="W272">
        <v>48.3</v>
      </c>
      <c r="X272" t="s">
        <v>57</v>
      </c>
      <c r="Y272" t="s">
        <v>862</v>
      </c>
      <c r="Z272" t="s">
        <v>4169</v>
      </c>
      <c r="AA272" t="s">
        <v>4036</v>
      </c>
      <c r="AB272" t="s">
        <v>2117</v>
      </c>
      <c r="AC272" t="s">
        <v>2116</v>
      </c>
      <c r="AD272" t="s">
        <v>2116</v>
      </c>
      <c r="AE272" t="s">
        <v>2117</v>
      </c>
      <c r="AF272" t="s">
        <v>2116</v>
      </c>
      <c r="AG272" t="s">
        <v>2117</v>
      </c>
      <c r="AH272" t="s">
        <v>2117</v>
      </c>
      <c r="AI272" t="s">
        <v>2116</v>
      </c>
      <c r="AJ272" t="s">
        <v>2116</v>
      </c>
      <c r="AK272" t="s">
        <v>2117</v>
      </c>
      <c r="AL272" t="s">
        <v>2117</v>
      </c>
      <c r="AM272" t="s">
        <v>2117</v>
      </c>
      <c r="AN272" t="s">
        <v>2116</v>
      </c>
      <c r="AO272" t="s">
        <v>2116</v>
      </c>
      <c r="AP272" t="s">
        <v>2117</v>
      </c>
      <c r="AQ272" t="s">
        <v>2116</v>
      </c>
    </row>
    <row r="273" spans="2:43" x14ac:dyDescent="0.3">
      <c r="B273" t="s">
        <v>468</v>
      </c>
      <c r="C273" t="s">
        <v>490</v>
      </c>
      <c r="D273">
        <v>0.85416666666666663</v>
      </c>
      <c r="E273" t="s">
        <v>52</v>
      </c>
      <c r="F273" t="s">
        <v>56</v>
      </c>
      <c r="H273">
        <v>37.700000000000003</v>
      </c>
      <c r="I273">
        <v>27.4</v>
      </c>
      <c r="J273">
        <v>35</v>
      </c>
      <c r="K273">
        <v>65</v>
      </c>
      <c r="L273">
        <v>62.3</v>
      </c>
      <c r="M273">
        <v>72.599999999999994</v>
      </c>
      <c r="N273">
        <v>33.200000000000003</v>
      </c>
      <c r="O273">
        <v>41.1</v>
      </c>
      <c r="P273">
        <v>25.7</v>
      </c>
      <c r="Q273">
        <v>73.2</v>
      </c>
      <c r="R273">
        <v>81.2</v>
      </c>
      <c r="S273">
        <v>57.6</v>
      </c>
      <c r="T273">
        <v>42.4</v>
      </c>
      <c r="U273">
        <v>48</v>
      </c>
      <c r="V273">
        <v>61.6</v>
      </c>
      <c r="W273">
        <v>38.4</v>
      </c>
      <c r="X273" t="s">
        <v>861</v>
      </c>
      <c r="Y273" t="s">
        <v>56</v>
      </c>
      <c r="Z273" t="s">
        <v>4170</v>
      </c>
      <c r="AA273" t="s">
        <v>2130</v>
      </c>
      <c r="AB273" t="s">
        <v>2117</v>
      </c>
      <c r="AC273" t="s">
        <v>2116</v>
      </c>
      <c r="AD273" t="s">
        <v>2116</v>
      </c>
      <c r="AE273" t="s">
        <v>2117</v>
      </c>
      <c r="AF273" t="s">
        <v>2116</v>
      </c>
      <c r="AG273" t="s">
        <v>2117</v>
      </c>
      <c r="AH273" t="s">
        <v>2117</v>
      </c>
      <c r="AI273" t="s">
        <v>2116</v>
      </c>
      <c r="AJ273" t="s">
        <v>2116</v>
      </c>
      <c r="AK273" t="s">
        <v>2117</v>
      </c>
      <c r="AL273" t="s">
        <v>2117</v>
      </c>
      <c r="AM273" t="s">
        <v>2117</v>
      </c>
      <c r="AN273" t="s">
        <v>2116</v>
      </c>
      <c r="AO273" t="s">
        <v>2116</v>
      </c>
      <c r="AP273" t="s">
        <v>2117</v>
      </c>
      <c r="AQ273" t="s">
        <v>2116</v>
      </c>
    </row>
    <row r="274" spans="2:43" x14ac:dyDescent="0.3">
      <c r="B274" t="s">
        <v>468</v>
      </c>
      <c r="C274" t="s">
        <v>490</v>
      </c>
      <c r="D274">
        <v>0.85416666666666663</v>
      </c>
      <c r="E274" t="s">
        <v>94</v>
      </c>
      <c r="F274" t="s">
        <v>77</v>
      </c>
      <c r="H274">
        <v>22.5</v>
      </c>
      <c r="I274">
        <v>25.7</v>
      </c>
      <c r="J274">
        <v>51.8</v>
      </c>
      <c r="K274">
        <v>48.2</v>
      </c>
      <c r="L274">
        <v>77.5</v>
      </c>
      <c r="M274">
        <v>74.3</v>
      </c>
      <c r="N274">
        <v>24.6</v>
      </c>
      <c r="O274">
        <v>37.799999999999997</v>
      </c>
      <c r="P274">
        <v>37.6</v>
      </c>
      <c r="Q274">
        <v>78.3</v>
      </c>
      <c r="R274">
        <v>85.9</v>
      </c>
      <c r="S274">
        <v>65.5</v>
      </c>
      <c r="T274">
        <v>34.5</v>
      </c>
      <c r="U274">
        <v>40.799999999999997</v>
      </c>
      <c r="V274">
        <v>65.099999999999994</v>
      </c>
      <c r="W274">
        <v>34.9</v>
      </c>
      <c r="X274" t="s">
        <v>868</v>
      </c>
      <c r="Y274" t="s">
        <v>863</v>
      </c>
      <c r="Z274" t="s">
        <v>4171</v>
      </c>
      <c r="AA274" t="s">
        <v>453</v>
      </c>
      <c r="AB274" t="s">
        <v>2117</v>
      </c>
      <c r="AC274" t="s">
        <v>2116</v>
      </c>
      <c r="AD274" t="s">
        <v>2116</v>
      </c>
      <c r="AE274" t="s">
        <v>2117</v>
      </c>
      <c r="AF274" t="s">
        <v>2116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2116</v>
      </c>
      <c r="AL274" t="s">
        <v>2116</v>
      </c>
      <c r="AM274" t="s">
        <v>2116</v>
      </c>
      <c r="AN274" t="s">
        <v>2117</v>
      </c>
      <c r="AO274" t="s">
        <v>2117</v>
      </c>
      <c r="AP274" t="s">
        <v>2116</v>
      </c>
      <c r="AQ274" t="s">
        <v>2117</v>
      </c>
    </row>
    <row r="275" spans="2:43" x14ac:dyDescent="0.3">
      <c r="B275" t="s">
        <v>468</v>
      </c>
      <c r="C275" t="s">
        <v>490</v>
      </c>
      <c r="D275">
        <v>0.85416666666666663</v>
      </c>
      <c r="E275" t="s">
        <v>59</v>
      </c>
      <c r="F275" t="s">
        <v>74</v>
      </c>
      <c r="H275">
        <v>37</v>
      </c>
      <c r="I275">
        <v>28.9</v>
      </c>
      <c r="J275">
        <v>34</v>
      </c>
      <c r="K275">
        <v>66</v>
      </c>
      <c r="L275">
        <v>63</v>
      </c>
      <c r="M275">
        <v>71.099999999999994</v>
      </c>
      <c r="N275">
        <v>26</v>
      </c>
      <c r="O275">
        <v>44.6</v>
      </c>
      <c r="P275">
        <v>29.4</v>
      </c>
      <c r="Q275">
        <v>68.2</v>
      </c>
      <c r="R275">
        <v>75.7</v>
      </c>
      <c r="S275">
        <v>49.8</v>
      </c>
      <c r="T275">
        <v>50.2</v>
      </c>
      <c r="U275">
        <v>55.7</v>
      </c>
      <c r="V275">
        <v>55.5</v>
      </c>
      <c r="W275">
        <v>44.5</v>
      </c>
      <c r="X275" t="s">
        <v>59</v>
      </c>
      <c r="Y275" t="s">
        <v>74</v>
      </c>
      <c r="Z275" t="s">
        <v>4172</v>
      </c>
      <c r="AA275" t="s">
        <v>453</v>
      </c>
      <c r="AB275" t="s">
        <v>2117</v>
      </c>
      <c r="AC275" t="s">
        <v>2116</v>
      </c>
      <c r="AD275" t="s">
        <v>2116</v>
      </c>
      <c r="AE275" t="s">
        <v>2117</v>
      </c>
      <c r="AF275" t="s">
        <v>2116</v>
      </c>
      <c r="AG275" t="s">
        <v>2117</v>
      </c>
      <c r="AH275" t="s">
        <v>2117</v>
      </c>
      <c r="AI275" t="s">
        <v>2116</v>
      </c>
      <c r="AJ275" t="s">
        <v>2116</v>
      </c>
      <c r="AK275" t="s">
        <v>2117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t="s">
        <v>466</v>
      </c>
      <c r="C276" t="s">
        <v>490</v>
      </c>
      <c r="D276">
        <v>0.85416666666666663</v>
      </c>
      <c r="E276" t="s">
        <v>45</v>
      </c>
      <c r="F276" t="s">
        <v>778</v>
      </c>
      <c r="H276">
        <v>37.6</v>
      </c>
      <c r="I276">
        <v>27.7</v>
      </c>
      <c r="J276">
        <v>34.700000000000003</v>
      </c>
      <c r="K276">
        <v>65.3</v>
      </c>
      <c r="L276">
        <v>62.4</v>
      </c>
      <c r="M276">
        <v>72.3</v>
      </c>
      <c r="N276">
        <v>20.8</v>
      </c>
      <c r="O276">
        <v>41.4</v>
      </c>
      <c r="P276">
        <v>37.799999999999997</v>
      </c>
      <c r="Q276">
        <v>72.3</v>
      </c>
      <c r="R276">
        <v>79.900000000000006</v>
      </c>
      <c r="S276">
        <v>55.6</v>
      </c>
      <c r="T276">
        <v>44.4</v>
      </c>
      <c r="U276">
        <v>50</v>
      </c>
      <c r="V276">
        <v>60.1</v>
      </c>
      <c r="W276">
        <v>39.9</v>
      </c>
      <c r="X276" t="s">
        <v>1870</v>
      </c>
      <c r="Y276" t="s">
        <v>778</v>
      </c>
      <c r="Z276" t="s">
        <v>4173</v>
      </c>
      <c r="AA276" t="s">
        <v>2200</v>
      </c>
      <c r="AB276" t="s">
        <v>2116</v>
      </c>
      <c r="AC276" t="s">
        <v>2116</v>
      </c>
      <c r="AD276" t="s">
        <v>2117</v>
      </c>
      <c r="AE276" t="s">
        <v>2116</v>
      </c>
      <c r="AF276" t="s">
        <v>2117</v>
      </c>
      <c r="AG276" t="s">
        <v>2117</v>
      </c>
      <c r="AH276" t="s">
        <v>2116</v>
      </c>
      <c r="AI276" t="s">
        <v>2116</v>
      </c>
      <c r="AJ276" t="s">
        <v>2117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2117</v>
      </c>
      <c r="AQ276" t="s">
        <v>2116</v>
      </c>
    </row>
    <row r="277" spans="2:43" x14ac:dyDescent="0.3">
      <c r="B277" t="s">
        <v>485</v>
      </c>
      <c r="C277" t="s">
        <v>490</v>
      </c>
      <c r="D277">
        <v>0.875</v>
      </c>
      <c r="E277" t="s">
        <v>779</v>
      </c>
      <c r="F277" t="s">
        <v>780</v>
      </c>
      <c r="H277">
        <v>59.5</v>
      </c>
      <c r="I277">
        <v>23.4</v>
      </c>
      <c r="J277">
        <v>17.100000000000001</v>
      </c>
      <c r="K277">
        <v>82.9</v>
      </c>
      <c r="L277">
        <v>40.5</v>
      </c>
      <c r="M277">
        <v>76.599999999999994</v>
      </c>
      <c r="N277">
        <v>35.4</v>
      </c>
      <c r="O277">
        <v>36.1</v>
      </c>
      <c r="P277">
        <v>28.5</v>
      </c>
      <c r="Q277">
        <v>81.099999999999994</v>
      </c>
      <c r="R277">
        <v>86.1</v>
      </c>
      <c r="S277">
        <v>65.8</v>
      </c>
      <c r="T277">
        <v>34.200000000000003</v>
      </c>
      <c r="U277">
        <v>41.5</v>
      </c>
      <c r="V277">
        <v>62.2</v>
      </c>
      <c r="W277">
        <v>37.799999999999997</v>
      </c>
      <c r="X277" t="s">
        <v>3107</v>
      </c>
      <c r="Y277" t="s">
        <v>3108</v>
      </c>
      <c r="Z277" t="s">
        <v>4174</v>
      </c>
      <c r="AA277" t="s">
        <v>4071</v>
      </c>
      <c r="AB277" t="s">
        <v>2116</v>
      </c>
      <c r="AC277" t="s">
        <v>2117</v>
      </c>
      <c r="AD277" t="s">
        <v>2116</v>
      </c>
      <c r="AE277" t="s">
        <v>2117</v>
      </c>
      <c r="AF277" t="s">
        <v>2117</v>
      </c>
      <c r="AG277" t="s">
        <v>2116</v>
      </c>
      <c r="AH277" t="s">
        <v>2117</v>
      </c>
      <c r="AI277" t="s">
        <v>2116</v>
      </c>
      <c r="AJ277" t="s">
        <v>2116</v>
      </c>
      <c r="AK277" t="s">
        <v>2117</v>
      </c>
      <c r="AL277" t="s">
        <v>2117</v>
      </c>
      <c r="AM277" t="s">
        <v>2117</v>
      </c>
      <c r="AN277" t="s">
        <v>2116</v>
      </c>
      <c r="AO277" t="s">
        <v>2116</v>
      </c>
      <c r="AP277" t="s">
        <v>2117</v>
      </c>
      <c r="AQ277" t="s">
        <v>2116</v>
      </c>
    </row>
    <row r="278" spans="2:43" x14ac:dyDescent="0.3">
      <c r="B278" t="s">
        <v>483</v>
      </c>
      <c r="C278" t="s">
        <v>490</v>
      </c>
      <c r="D278">
        <v>0.875</v>
      </c>
      <c r="E278" t="s">
        <v>428</v>
      </c>
      <c r="F278" t="s">
        <v>781</v>
      </c>
      <c r="H278">
        <v>58.2</v>
      </c>
      <c r="I278">
        <v>26.4</v>
      </c>
      <c r="J278">
        <v>15.4</v>
      </c>
      <c r="K278">
        <v>84.6</v>
      </c>
      <c r="L278">
        <v>41.8</v>
      </c>
      <c r="M278">
        <v>73.599999999999994</v>
      </c>
      <c r="N278">
        <v>44.5</v>
      </c>
      <c r="O278">
        <v>43.2</v>
      </c>
      <c r="P278">
        <v>12.3</v>
      </c>
      <c r="Q278">
        <v>65.8</v>
      </c>
      <c r="R278">
        <v>69.8</v>
      </c>
      <c r="S278">
        <v>42.4</v>
      </c>
      <c r="T278">
        <v>57.6</v>
      </c>
      <c r="U278">
        <v>65.2</v>
      </c>
      <c r="V278">
        <v>42.9</v>
      </c>
      <c r="W278">
        <v>57.1</v>
      </c>
      <c r="X278" t="s">
        <v>428</v>
      </c>
      <c r="Y278" t="s">
        <v>781</v>
      </c>
      <c r="Z278" t="s">
        <v>4175</v>
      </c>
      <c r="AA278" t="s">
        <v>2122</v>
      </c>
      <c r="AB278" t="s">
        <v>2117</v>
      </c>
      <c r="AC278" t="s">
        <v>2116</v>
      </c>
      <c r="AD278" t="s">
        <v>2116</v>
      </c>
      <c r="AE278" t="s">
        <v>2117</v>
      </c>
      <c r="AF278" t="s">
        <v>2116</v>
      </c>
      <c r="AG278" t="s">
        <v>2117</v>
      </c>
      <c r="AH278" t="s">
        <v>2117</v>
      </c>
      <c r="AI278" t="s">
        <v>2116</v>
      </c>
      <c r="AJ278" t="s">
        <v>2116</v>
      </c>
      <c r="AK278" t="s">
        <v>2117</v>
      </c>
      <c r="AL278" t="s">
        <v>2117</v>
      </c>
      <c r="AM278" t="s">
        <v>2117</v>
      </c>
      <c r="AN278" t="s">
        <v>2116</v>
      </c>
      <c r="AO278" t="s">
        <v>2116</v>
      </c>
      <c r="AP278" t="s">
        <v>2117</v>
      </c>
      <c r="AQ278" t="s">
        <v>2116</v>
      </c>
    </row>
    <row r="279" spans="2:43" x14ac:dyDescent="0.3">
      <c r="B279" t="s">
        <v>452</v>
      </c>
      <c r="C279" t="s">
        <v>490</v>
      </c>
      <c r="D279">
        <v>0.875</v>
      </c>
      <c r="E279" t="s">
        <v>38</v>
      </c>
      <c r="F279" t="s">
        <v>61</v>
      </c>
      <c r="H279">
        <v>48.7</v>
      </c>
      <c r="I279">
        <v>32.299999999999997</v>
      </c>
      <c r="J279">
        <v>19</v>
      </c>
      <c r="K279">
        <v>81</v>
      </c>
      <c r="L279">
        <v>51.3</v>
      </c>
      <c r="M279">
        <v>67.7</v>
      </c>
      <c r="N279">
        <v>33.9</v>
      </c>
      <c r="O279">
        <v>54.3</v>
      </c>
      <c r="P279">
        <v>11.7</v>
      </c>
      <c r="Q279">
        <v>51.6</v>
      </c>
      <c r="R279">
        <v>56.9</v>
      </c>
      <c r="S279">
        <v>28.7</v>
      </c>
      <c r="T279">
        <v>71.3</v>
      </c>
      <c r="U279">
        <v>76.599999999999994</v>
      </c>
      <c r="V279">
        <v>34.9</v>
      </c>
      <c r="W279">
        <v>65.099999999999994</v>
      </c>
      <c r="X279" t="s">
        <v>38</v>
      </c>
      <c r="Y279" t="s">
        <v>61</v>
      </c>
      <c r="Z279" t="s">
        <v>4176</v>
      </c>
      <c r="AA279" t="s">
        <v>453</v>
      </c>
      <c r="AB279" t="s">
        <v>2117</v>
      </c>
      <c r="AC279" t="s">
        <v>2116</v>
      </c>
      <c r="AD279" t="s">
        <v>2116</v>
      </c>
      <c r="AE279" t="s">
        <v>2117</v>
      </c>
      <c r="AF279" t="s">
        <v>2116</v>
      </c>
      <c r="AG279" t="s">
        <v>2117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t="s">
        <v>470</v>
      </c>
      <c r="C280" t="s">
        <v>490</v>
      </c>
      <c r="D280">
        <v>0.89583333333333337</v>
      </c>
      <c r="E280" t="s">
        <v>782</v>
      </c>
      <c r="F280" t="s">
        <v>783</v>
      </c>
      <c r="H280">
        <v>43.1</v>
      </c>
      <c r="I280">
        <v>32.9</v>
      </c>
      <c r="J280">
        <v>24.1</v>
      </c>
      <c r="K280">
        <v>75.900000000000006</v>
      </c>
      <c r="L280">
        <v>56.9</v>
      </c>
      <c r="M280">
        <v>67.099999999999994</v>
      </c>
      <c r="N280">
        <v>32.6</v>
      </c>
      <c r="O280">
        <v>54.6</v>
      </c>
      <c r="P280">
        <v>12.8</v>
      </c>
      <c r="Q280">
        <v>51.7</v>
      </c>
      <c r="R280">
        <v>59.5</v>
      </c>
      <c r="S280">
        <v>31.1</v>
      </c>
      <c r="T280">
        <v>68.900000000000006</v>
      </c>
      <c r="U280">
        <v>73.8</v>
      </c>
      <c r="V280">
        <v>39</v>
      </c>
      <c r="W280">
        <v>61</v>
      </c>
      <c r="X280" t="s">
        <v>1878</v>
      </c>
      <c r="Y280" t="s">
        <v>783</v>
      </c>
      <c r="Z280" t="s">
        <v>4177</v>
      </c>
      <c r="AA280" t="s">
        <v>453</v>
      </c>
      <c r="AB280" t="s">
        <v>2117</v>
      </c>
      <c r="AC280" t="s">
        <v>2116</v>
      </c>
      <c r="AD280" t="s">
        <v>2116</v>
      </c>
      <c r="AE280" t="s">
        <v>2117</v>
      </c>
      <c r="AF280" t="s">
        <v>2116</v>
      </c>
      <c r="AG280" t="s">
        <v>2117</v>
      </c>
      <c r="AH280" t="s">
        <v>2116</v>
      </c>
      <c r="AI280" t="s">
        <v>2117</v>
      </c>
      <c r="AJ280" t="s">
        <v>2116</v>
      </c>
      <c r="AK280" t="s">
        <v>2116</v>
      </c>
      <c r="AL280" t="s">
        <v>2116</v>
      </c>
      <c r="AM280" t="s">
        <v>2116</v>
      </c>
      <c r="AN280" t="s">
        <v>2117</v>
      </c>
      <c r="AO280" t="s">
        <v>2117</v>
      </c>
      <c r="AP280" t="s">
        <v>2116</v>
      </c>
      <c r="AQ280" t="s">
        <v>2117</v>
      </c>
    </row>
    <row r="281" spans="2:43" x14ac:dyDescent="0.3">
      <c r="B281" t="s">
        <v>468</v>
      </c>
      <c r="C281" t="s">
        <v>490</v>
      </c>
      <c r="D281">
        <v>0.89583333333333337</v>
      </c>
      <c r="E281" t="s">
        <v>75</v>
      </c>
      <c r="F281" t="s">
        <v>73</v>
      </c>
      <c r="H281">
        <v>49.5</v>
      </c>
      <c r="I281">
        <v>25.8</v>
      </c>
      <c r="J281">
        <v>24.7</v>
      </c>
      <c r="K281">
        <v>75.3</v>
      </c>
      <c r="L281">
        <v>50.5</v>
      </c>
      <c r="M281">
        <v>74.2</v>
      </c>
      <c r="N281">
        <v>28</v>
      </c>
      <c r="O281">
        <v>44.4</v>
      </c>
      <c r="P281">
        <v>27.6</v>
      </c>
      <c r="Q281">
        <v>68.400000000000006</v>
      </c>
      <c r="R281">
        <v>82.5</v>
      </c>
      <c r="S281">
        <v>59.8</v>
      </c>
      <c r="T281">
        <v>40.200000000000003</v>
      </c>
      <c r="U281">
        <v>46.4</v>
      </c>
      <c r="V281">
        <v>61.4</v>
      </c>
      <c r="W281">
        <v>38.6</v>
      </c>
      <c r="X281" t="s">
        <v>75</v>
      </c>
      <c r="Y281" t="s">
        <v>73</v>
      </c>
      <c r="Z281" t="s">
        <v>4178</v>
      </c>
      <c r="AA281" t="s">
        <v>2162</v>
      </c>
      <c r="AB281" t="s">
        <v>2117</v>
      </c>
      <c r="AC281" t="s">
        <v>2116</v>
      </c>
      <c r="AD281" t="s">
        <v>2116</v>
      </c>
      <c r="AE281" t="s">
        <v>2117</v>
      </c>
      <c r="AF281" t="s">
        <v>2116</v>
      </c>
      <c r="AG281" t="s">
        <v>2117</v>
      </c>
      <c r="AH281" t="s">
        <v>2117</v>
      </c>
      <c r="AI281" t="s">
        <v>2116</v>
      </c>
      <c r="AJ281" t="s">
        <v>2116</v>
      </c>
      <c r="AK281" t="s">
        <v>2117</v>
      </c>
      <c r="AL281" t="s">
        <v>2117</v>
      </c>
      <c r="AM281" t="s">
        <v>2117</v>
      </c>
      <c r="AN281" t="s">
        <v>2116</v>
      </c>
      <c r="AO281" t="s">
        <v>2117</v>
      </c>
      <c r="AP281" t="s">
        <v>2116</v>
      </c>
      <c r="AQ281" t="s">
        <v>2117</v>
      </c>
    </row>
    <row r="282" spans="2:43" x14ac:dyDescent="0.3">
      <c r="B282" t="s">
        <v>468</v>
      </c>
      <c r="C282" t="s">
        <v>490</v>
      </c>
      <c r="D282">
        <v>0.89583333333333337</v>
      </c>
      <c r="E282" t="s">
        <v>80</v>
      </c>
      <c r="F282" t="s">
        <v>54</v>
      </c>
      <c r="H282">
        <v>26.7</v>
      </c>
      <c r="I282">
        <v>28</v>
      </c>
      <c r="J282">
        <v>45.3</v>
      </c>
      <c r="K282">
        <v>54.7</v>
      </c>
      <c r="L282">
        <v>73.3</v>
      </c>
      <c r="M282">
        <v>72</v>
      </c>
      <c r="N282">
        <v>18.899999999999999</v>
      </c>
      <c r="O282">
        <v>39.5</v>
      </c>
      <c r="P282">
        <v>41.7</v>
      </c>
      <c r="Q282">
        <v>74.5</v>
      </c>
      <c r="R282">
        <v>78.5</v>
      </c>
      <c r="S282">
        <v>53.7</v>
      </c>
      <c r="T282">
        <v>46.3</v>
      </c>
      <c r="U282">
        <v>52.2</v>
      </c>
      <c r="V282">
        <v>57.5</v>
      </c>
      <c r="W282">
        <v>42.5</v>
      </c>
      <c r="X282" t="s">
        <v>865</v>
      </c>
      <c r="Y282" t="s">
        <v>54</v>
      </c>
      <c r="Z282" t="s">
        <v>4179</v>
      </c>
      <c r="AA282" t="s">
        <v>447</v>
      </c>
      <c r="AB282" t="s">
        <v>2116</v>
      </c>
      <c r="AC282" t="s">
        <v>2117</v>
      </c>
      <c r="AD282" t="s">
        <v>2116</v>
      </c>
      <c r="AE282" t="s">
        <v>2117</v>
      </c>
      <c r="AF282" t="s">
        <v>2117</v>
      </c>
      <c r="AG282" t="s">
        <v>2116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3">
      <c r="B283" t="s">
        <v>468</v>
      </c>
      <c r="C283" t="s">
        <v>490</v>
      </c>
      <c r="D283">
        <v>0.89583333333333337</v>
      </c>
      <c r="E283" t="s">
        <v>88</v>
      </c>
      <c r="F283" t="s">
        <v>85</v>
      </c>
      <c r="H283">
        <v>40.9</v>
      </c>
      <c r="I283">
        <v>27.2</v>
      </c>
      <c r="J283">
        <v>31.9</v>
      </c>
      <c r="K283">
        <v>68.099999999999994</v>
      </c>
      <c r="L283">
        <v>59.1</v>
      </c>
      <c r="M283">
        <v>72.8</v>
      </c>
      <c r="N283">
        <v>35</v>
      </c>
      <c r="O283">
        <v>42.9</v>
      </c>
      <c r="P283">
        <v>22.1</v>
      </c>
      <c r="Q283">
        <v>69.900000000000006</v>
      </c>
      <c r="R283">
        <v>81.2</v>
      </c>
      <c r="S283">
        <v>57.7</v>
      </c>
      <c r="T283">
        <v>42.3</v>
      </c>
      <c r="U283">
        <v>48</v>
      </c>
      <c r="V283">
        <v>61.4</v>
      </c>
      <c r="W283">
        <v>38.6</v>
      </c>
      <c r="X283" t="s">
        <v>866</v>
      </c>
      <c r="Y283" t="s">
        <v>85</v>
      </c>
      <c r="Z283" t="s">
        <v>4180</v>
      </c>
      <c r="AA283" t="s">
        <v>453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2116</v>
      </c>
      <c r="AL283" t="s">
        <v>2116</v>
      </c>
      <c r="AM283" t="s">
        <v>2116</v>
      </c>
      <c r="AN283" t="s">
        <v>2117</v>
      </c>
      <c r="AO283" t="s">
        <v>2117</v>
      </c>
      <c r="AP283" t="s">
        <v>2116</v>
      </c>
      <c r="AQ283" t="s">
        <v>2117</v>
      </c>
    </row>
    <row r="284" spans="2:43" x14ac:dyDescent="0.3">
      <c r="B284" t="s">
        <v>467</v>
      </c>
      <c r="C284" t="s">
        <v>490</v>
      </c>
      <c r="D284">
        <v>0.89583333333333337</v>
      </c>
      <c r="E284" t="s">
        <v>784</v>
      </c>
      <c r="F284" t="s">
        <v>47</v>
      </c>
      <c r="H284">
        <v>44</v>
      </c>
      <c r="I284">
        <v>27.7</v>
      </c>
      <c r="J284">
        <v>28.2</v>
      </c>
      <c r="K284">
        <v>71.8</v>
      </c>
      <c r="L284">
        <v>56</v>
      </c>
      <c r="M284">
        <v>72.3</v>
      </c>
      <c r="N284">
        <v>29.3</v>
      </c>
      <c r="O284">
        <v>45.7</v>
      </c>
      <c r="P284">
        <v>25</v>
      </c>
      <c r="Q284">
        <v>66.2</v>
      </c>
      <c r="R284">
        <v>77.599999999999994</v>
      </c>
      <c r="S284">
        <v>52.3</v>
      </c>
      <c r="T284">
        <v>47.7</v>
      </c>
      <c r="U284">
        <v>53.5</v>
      </c>
      <c r="V284">
        <v>56.7</v>
      </c>
      <c r="W284">
        <v>43.3</v>
      </c>
      <c r="X284" t="s">
        <v>3689</v>
      </c>
      <c r="Y284" t="s">
        <v>47</v>
      </c>
      <c r="Z284" t="s">
        <v>4181</v>
      </c>
      <c r="AA284" t="s">
        <v>447</v>
      </c>
      <c r="AB284" t="s">
        <v>2116</v>
      </c>
      <c r="AC284" t="s">
        <v>2117</v>
      </c>
      <c r="AD284" t="s">
        <v>2116</v>
      </c>
      <c r="AE284" t="s">
        <v>2117</v>
      </c>
      <c r="AF284" t="s">
        <v>2117</v>
      </c>
      <c r="AG284" t="s">
        <v>2116</v>
      </c>
      <c r="AH284" t="s">
        <v>2116</v>
      </c>
      <c r="AI284" t="s">
        <v>2117</v>
      </c>
      <c r="AJ284" t="s">
        <v>2116</v>
      </c>
      <c r="AK284" t="s">
        <v>2116</v>
      </c>
      <c r="AL284" t="s">
        <v>2116</v>
      </c>
      <c r="AM284" t="s">
        <v>2116</v>
      </c>
      <c r="AN284" t="s">
        <v>2117</v>
      </c>
      <c r="AO284" t="s">
        <v>2117</v>
      </c>
      <c r="AP284" t="s">
        <v>2116</v>
      </c>
      <c r="AQ284" t="s">
        <v>2117</v>
      </c>
    </row>
    <row r="285" spans="2:43" x14ac:dyDescent="0.3">
      <c r="B285" t="s">
        <v>466</v>
      </c>
      <c r="C285" t="s">
        <v>490</v>
      </c>
      <c r="D285">
        <v>0.90625</v>
      </c>
      <c r="E285" t="s">
        <v>785</v>
      </c>
      <c r="F285" t="s">
        <v>786</v>
      </c>
      <c r="H285">
        <v>51.2</v>
      </c>
      <c r="I285">
        <v>25.4</v>
      </c>
      <c r="J285">
        <v>23.4</v>
      </c>
      <c r="K285">
        <v>76.599999999999994</v>
      </c>
      <c r="L285">
        <v>48.8</v>
      </c>
      <c r="M285">
        <v>74.599999999999994</v>
      </c>
      <c r="N285">
        <v>44.3</v>
      </c>
      <c r="O285">
        <v>36.799999999999997</v>
      </c>
      <c r="P285">
        <v>18.899999999999999</v>
      </c>
      <c r="Q285">
        <v>77.599999999999994</v>
      </c>
      <c r="R285">
        <v>83.4</v>
      </c>
      <c r="S285">
        <v>61.2</v>
      </c>
      <c r="T285">
        <v>38.799999999999997</v>
      </c>
      <c r="U285">
        <v>45.2</v>
      </c>
      <c r="V285">
        <v>62</v>
      </c>
      <c r="W285">
        <v>38</v>
      </c>
      <c r="X285" t="s">
        <v>785</v>
      </c>
      <c r="Y285" t="s">
        <v>786</v>
      </c>
      <c r="Z285" t="s">
        <v>4182</v>
      </c>
      <c r="AA285" t="s">
        <v>2120</v>
      </c>
      <c r="AB285" t="s">
        <v>2116</v>
      </c>
      <c r="AC285" t="s">
        <v>2117</v>
      </c>
      <c r="AD285" t="s">
        <v>2116</v>
      </c>
      <c r="AE285" t="s">
        <v>2117</v>
      </c>
      <c r="AF285" t="s">
        <v>2117</v>
      </c>
      <c r="AG285" t="s">
        <v>2116</v>
      </c>
      <c r="AH285" t="s">
        <v>2116</v>
      </c>
      <c r="AI285" t="s">
        <v>2116</v>
      </c>
      <c r="AJ285" t="s">
        <v>2117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3">
      <c r="B286" t="s">
        <v>467</v>
      </c>
      <c r="C286" t="s">
        <v>490</v>
      </c>
      <c r="D286">
        <v>0.91666666666666663</v>
      </c>
      <c r="E286" t="s">
        <v>81</v>
      </c>
      <c r="F286" t="s">
        <v>787</v>
      </c>
      <c r="H286">
        <v>41.3</v>
      </c>
      <c r="I286">
        <v>26.4</v>
      </c>
      <c r="J286">
        <v>32.299999999999997</v>
      </c>
      <c r="K286">
        <v>67.7</v>
      </c>
      <c r="L286">
        <v>58.7</v>
      </c>
      <c r="M286">
        <v>73.599999999999994</v>
      </c>
      <c r="N286">
        <v>25.6</v>
      </c>
      <c r="O286">
        <v>44.1</v>
      </c>
      <c r="P286">
        <v>30.3</v>
      </c>
      <c r="Q286">
        <v>68.900000000000006</v>
      </c>
      <c r="R286">
        <v>84.1</v>
      </c>
      <c r="S286">
        <v>62.3</v>
      </c>
      <c r="T286">
        <v>37.700000000000003</v>
      </c>
      <c r="U286">
        <v>43.3</v>
      </c>
      <c r="V286">
        <v>65</v>
      </c>
      <c r="W286">
        <v>35</v>
      </c>
      <c r="X286" t="s">
        <v>1882</v>
      </c>
      <c r="Y286" t="s">
        <v>787</v>
      </c>
      <c r="Z286" t="s">
        <v>4183</v>
      </c>
      <c r="AA286" t="s">
        <v>462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2117</v>
      </c>
      <c r="AM286" t="s">
        <v>2117</v>
      </c>
      <c r="AN286" t="s">
        <v>2116</v>
      </c>
      <c r="AO286" t="s">
        <v>2117</v>
      </c>
      <c r="AP286" t="s">
        <v>2117</v>
      </c>
      <c r="AQ286" t="s">
        <v>2116</v>
      </c>
    </row>
    <row r="287" spans="2:43" x14ac:dyDescent="0.3">
      <c r="B287" t="s">
        <v>467</v>
      </c>
      <c r="C287" t="s">
        <v>490</v>
      </c>
      <c r="D287">
        <v>0.91666666666666663</v>
      </c>
      <c r="E287" t="s">
        <v>788</v>
      </c>
      <c r="F287" t="s">
        <v>789</v>
      </c>
      <c r="H287">
        <v>55.8</v>
      </c>
      <c r="I287">
        <v>24</v>
      </c>
      <c r="J287">
        <v>20.2</v>
      </c>
      <c r="K287">
        <v>79.8</v>
      </c>
      <c r="L287">
        <v>44.2</v>
      </c>
      <c r="M287">
        <v>76</v>
      </c>
      <c r="N287">
        <v>45.6</v>
      </c>
      <c r="O287">
        <v>33.5</v>
      </c>
      <c r="P287">
        <v>21</v>
      </c>
      <c r="Q287">
        <v>83.1</v>
      </c>
      <c r="R287">
        <v>90.7</v>
      </c>
      <c r="S287">
        <v>74.599999999999994</v>
      </c>
      <c r="T287">
        <v>25.4</v>
      </c>
      <c r="U287">
        <v>31.5</v>
      </c>
      <c r="V287">
        <v>71.2</v>
      </c>
      <c r="W287">
        <v>28.8</v>
      </c>
      <c r="X287" t="s">
        <v>3690</v>
      </c>
      <c r="Y287" t="s">
        <v>3691</v>
      </c>
      <c r="Z287" t="s">
        <v>4184</v>
      </c>
      <c r="AA287" t="s">
        <v>2125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2117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t="s">
        <v>482</v>
      </c>
      <c r="C288" t="s">
        <v>490</v>
      </c>
      <c r="D288">
        <v>0.91666666666666663</v>
      </c>
      <c r="E288" t="s">
        <v>790</v>
      </c>
      <c r="F288" t="s">
        <v>791</v>
      </c>
      <c r="H288">
        <v>52.2</v>
      </c>
      <c r="I288">
        <v>25.3</v>
      </c>
      <c r="J288">
        <v>22.5</v>
      </c>
      <c r="K288">
        <v>77.5</v>
      </c>
      <c r="L288">
        <v>47.8</v>
      </c>
      <c r="M288">
        <v>74.7</v>
      </c>
      <c r="N288">
        <v>42.8</v>
      </c>
      <c r="O288">
        <v>39.9</v>
      </c>
      <c r="P288">
        <v>17.3</v>
      </c>
      <c r="Q288">
        <v>72.5</v>
      </c>
      <c r="R288">
        <v>82.8</v>
      </c>
      <c r="S288">
        <v>60.2</v>
      </c>
      <c r="T288">
        <v>39.799999999999997</v>
      </c>
      <c r="U288">
        <v>46.3</v>
      </c>
      <c r="V288">
        <v>60.9</v>
      </c>
      <c r="W288">
        <v>39.1</v>
      </c>
      <c r="X288" t="s">
        <v>3516</v>
      </c>
      <c r="Y288" t="s">
        <v>791</v>
      </c>
      <c r="Z288" t="s">
        <v>4185</v>
      </c>
      <c r="AA288" t="s">
        <v>462</v>
      </c>
      <c r="AB288" t="s">
        <v>2117</v>
      </c>
      <c r="AC288" t="s">
        <v>2116</v>
      </c>
      <c r="AD288" t="s">
        <v>2116</v>
      </c>
      <c r="AE288" t="s">
        <v>2117</v>
      </c>
      <c r="AF288" t="s">
        <v>2116</v>
      </c>
      <c r="AG288" t="s">
        <v>2117</v>
      </c>
      <c r="AH288" t="s">
        <v>2117</v>
      </c>
      <c r="AI288" t="s">
        <v>2116</v>
      </c>
      <c r="AJ288" t="s">
        <v>2116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2117</v>
      </c>
      <c r="AP288" t="s">
        <v>2117</v>
      </c>
      <c r="AQ288" t="s">
        <v>2116</v>
      </c>
    </row>
    <row r="289" spans="2:43" x14ac:dyDescent="0.3">
      <c r="B289" t="s">
        <v>487</v>
      </c>
      <c r="C289" t="s">
        <v>490</v>
      </c>
      <c r="D289">
        <v>0.92708333333333337</v>
      </c>
      <c r="E289" t="s">
        <v>419</v>
      </c>
      <c r="F289" t="s">
        <v>792</v>
      </c>
      <c r="H289">
        <v>43.1</v>
      </c>
      <c r="I289">
        <v>29.5</v>
      </c>
      <c r="J289">
        <v>27.4</v>
      </c>
      <c r="K289">
        <v>72.599999999999994</v>
      </c>
      <c r="L289">
        <v>56.9</v>
      </c>
      <c r="M289">
        <v>70.5</v>
      </c>
      <c r="N289">
        <v>33.9</v>
      </c>
      <c r="O289">
        <v>43</v>
      </c>
      <c r="P289">
        <v>23.1</v>
      </c>
      <c r="Q289">
        <v>70</v>
      </c>
      <c r="R289">
        <v>71.400000000000006</v>
      </c>
      <c r="S289">
        <v>44.2</v>
      </c>
      <c r="T289">
        <v>55.8</v>
      </c>
      <c r="U289">
        <v>61.4</v>
      </c>
      <c r="V289">
        <v>50.3</v>
      </c>
      <c r="W289">
        <v>49.7</v>
      </c>
      <c r="X289" t="s">
        <v>419</v>
      </c>
      <c r="Y289" t="s">
        <v>1880</v>
      </c>
      <c r="Z289" t="s">
        <v>4186</v>
      </c>
      <c r="AA289" t="s">
        <v>462</v>
      </c>
      <c r="AB289" t="s">
        <v>2117</v>
      </c>
      <c r="AC289" t="s">
        <v>2116</v>
      </c>
      <c r="AD289" t="s">
        <v>2116</v>
      </c>
      <c r="AE289" t="s">
        <v>2117</v>
      </c>
      <c r="AF289" t="s">
        <v>2116</v>
      </c>
      <c r="AG289" t="s">
        <v>2117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2117</v>
      </c>
      <c r="AP289" t="s">
        <v>2117</v>
      </c>
      <c r="AQ289" t="s">
        <v>2116</v>
      </c>
    </row>
    <row r="290" spans="2:43" x14ac:dyDescent="0.3">
      <c r="B290" t="s">
        <v>468</v>
      </c>
      <c r="C290" t="s">
        <v>490</v>
      </c>
      <c r="D290">
        <v>0.9375</v>
      </c>
      <c r="E290" t="s">
        <v>86</v>
      </c>
      <c r="F290" t="s">
        <v>92</v>
      </c>
      <c r="H290">
        <v>40.200000000000003</v>
      </c>
      <c r="I290">
        <v>25.8</v>
      </c>
      <c r="J290">
        <v>34.1</v>
      </c>
      <c r="K290">
        <v>65.900000000000006</v>
      </c>
      <c r="L290">
        <v>59.8</v>
      </c>
      <c r="M290">
        <v>74.2</v>
      </c>
      <c r="N290">
        <v>37.700000000000003</v>
      </c>
      <c r="O290">
        <v>32.799999999999997</v>
      </c>
      <c r="P290">
        <v>29.5</v>
      </c>
      <c r="Q290">
        <v>86.1</v>
      </c>
      <c r="R290">
        <v>87.7</v>
      </c>
      <c r="S290">
        <v>68.599999999999994</v>
      </c>
      <c r="T290">
        <v>31.4</v>
      </c>
      <c r="U290">
        <v>36.799999999999997</v>
      </c>
      <c r="V290">
        <v>69.900000000000006</v>
      </c>
      <c r="W290">
        <v>30.1</v>
      </c>
      <c r="X290" t="s">
        <v>86</v>
      </c>
      <c r="Y290" t="s">
        <v>867</v>
      </c>
      <c r="Z290" t="s">
        <v>4187</v>
      </c>
      <c r="AA290" t="s">
        <v>453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2116</v>
      </c>
      <c r="AL290" t="s">
        <v>2116</v>
      </c>
      <c r="AM290" t="s">
        <v>2116</v>
      </c>
      <c r="AN290" t="s">
        <v>2117</v>
      </c>
      <c r="AO290" t="s">
        <v>2117</v>
      </c>
      <c r="AP290" t="s">
        <v>2116</v>
      </c>
      <c r="AQ290" t="s">
        <v>2117</v>
      </c>
    </row>
    <row r="291" spans="2:43" x14ac:dyDescent="0.3">
      <c r="B291" t="s">
        <v>489</v>
      </c>
      <c r="C291" t="s">
        <v>490</v>
      </c>
      <c r="D291">
        <v>0.9375</v>
      </c>
      <c r="E291" t="s">
        <v>793</v>
      </c>
      <c r="F291" t="s">
        <v>794</v>
      </c>
      <c r="H291">
        <v>41.5</v>
      </c>
      <c r="I291">
        <v>27.5</v>
      </c>
      <c r="J291">
        <v>31.1</v>
      </c>
      <c r="K291">
        <v>68.900000000000006</v>
      </c>
      <c r="L291">
        <v>58.5</v>
      </c>
      <c r="M291">
        <v>72.5</v>
      </c>
      <c r="N291">
        <v>34.299999999999997</v>
      </c>
      <c r="O291">
        <v>39</v>
      </c>
      <c r="P291">
        <v>26.6</v>
      </c>
      <c r="Q291">
        <v>76.5</v>
      </c>
      <c r="R291">
        <v>79.8</v>
      </c>
      <c r="S291">
        <v>55.5</v>
      </c>
      <c r="T291">
        <v>44.5</v>
      </c>
      <c r="U291">
        <v>50.2</v>
      </c>
      <c r="V291">
        <v>59.7</v>
      </c>
      <c r="W291">
        <v>40.299999999999997</v>
      </c>
      <c r="X291" t="s">
        <v>3507</v>
      </c>
      <c r="Y291" t="s">
        <v>794</v>
      </c>
      <c r="Z291" t="s">
        <v>4188</v>
      </c>
      <c r="AA291" t="s">
        <v>460</v>
      </c>
      <c r="AB291" t="s">
        <v>2116</v>
      </c>
      <c r="AC291" t="s">
        <v>2116</v>
      </c>
      <c r="AD291" t="s">
        <v>2117</v>
      </c>
      <c r="AE291" t="s">
        <v>2116</v>
      </c>
      <c r="AF291" t="s">
        <v>2117</v>
      </c>
      <c r="AG291" t="s">
        <v>2117</v>
      </c>
      <c r="AH291" t="s">
        <v>2116</v>
      </c>
      <c r="AI291" t="s">
        <v>2116</v>
      </c>
      <c r="AJ291" t="s">
        <v>2117</v>
      </c>
      <c r="AK291" t="s">
        <v>2117</v>
      </c>
      <c r="AL291" t="s">
        <v>2117</v>
      </c>
      <c r="AM291" t="s">
        <v>2117</v>
      </c>
      <c r="AN291" t="s">
        <v>2116</v>
      </c>
      <c r="AO291" t="s">
        <v>2117</v>
      </c>
      <c r="AP291" t="s">
        <v>2117</v>
      </c>
      <c r="AQ291" t="s">
        <v>2116</v>
      </c>
    </row>
    <row r="292" spans="2:43" x14ac:dyDescent="0.3">
      <c r="B292" t="s">
        <v>467</v>
      </c>
      <c r="C292" t="s">
        <v>490</v>
      </c>
      <c r="D292">
        <v>0.95833333333333337</v>
      </c>
      <c r="E292" t="s">
        <v>795</v>
      </c>
      <c r="F292" t="s">
        <v>796</v>
      </c>
      <c r="H292">
        <v>30.1</v>
      </c>
      <c r="I292">
        <v>30.3</v>
      </c>
      <c r="J292">
        <v>39.700000000000003</v>
      </c>
      <c r="K292">
        <v>60.3</v>
      </c>
      <c r="L292">
        <v>69.900000000000006</v>
      </c>
      <c r="M292">
        <v>69.7</v>
      </c>
      <c r="N292">
        <v>20.9</v>
      </c>
      <c r="O292">
        <v>51.1</v>
      </c>
      <c r="P292">
        <v>28.1</v>
      </c>
      <c r="Q292">
        <v>58.3</v>
      </c>
      <c r="R292">
        <v>71.7</v>
      </c>
      <c r="S292">
        <v>44.5</v>
      </c>
      <c r="T292">
        <v>55.5</v>
      </c>
      <c r="U292">
        <v>60.9</v>
      </c>
      <c r="V292">
        <v>51.1</v>
      </c>
      <c r="W292">
        <v>48.9</v>
      </c>
      <c r="X292" t="s">
        <v>3692</v>
      </c>
      <c r="Y292" t="s">
        <v>3693</v>
      </c>
      <c r="Z292" t="s">
        <v>4189</v>
      </c>
      <c r="AA292" t="s">
        <v>460</v>
      </c>
      <c r="AB292" t="s">
        <v>2116</v>
      </c>
      <c r="AC292" t="s">
        <v>2116</v>
      </c>
      <c r="AD292" t="s">
        <v>2117</v>
      </c>
      <c r="AE292" t="s">
        <v>2116</v>
      </c>
      <c r="AF292" t="s">
        <v>2117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2117</v>
      </c>
      <c r="AM292" t="s">
        <v>2117</v>
      </c>
      <c r="AN292" t="s">
        <v>2116</v>
      </c>
      <c r="AO292" t="s">
        <v>2117</v>
      </c>
      <c r="AP292" t="s">
        <v>2117</v>
      </c>
      <c r="AQ292" t="s">
        <v>2116</v>
      </c>
    </row>
    <row r="293" spans="2:43" x14ac:dyDescent="0.3">
      <c r="B293" t="s">
        <v>467</v>
      </c>
      <c r="C293" t="s">
        <v>490</v>
      </c>
      <c r="D293">
        <v>0.95833333333333337</v>
      </c>
      <c r="E293" t="s">
        <v>48</v>
      </c>
      <c r="F293" t="s">
        <v>797</v>
      </c>
      <c r="H293">
        <v>45.3</v>
      </c>
      <c r="I293">
        <v>28.1</v>
      </c>
      <c r="J293">
        <v>26.6</v>
      </c>
      <c r="K293">
        <v>73.400000000000006</v>
      </c>
      <c r="L293">
        <v>54.7</v>
      </c>
      <c r="M293">
        <v>71.900000000000006</v>
      </c>
      <c r="N293">
        <v>40.6</v>
      </c>
      <c r="O293">
        <v>42.3</v>
      </c>
      <c r="P293">
        <v>17</v>
      </c>
      <c r="Q293">
        <v>69.099999999999994</v>
      </c>
      <c r="R293">
        <v>75.400000000000006</v>
      </c>
      <c r="S293">
        <v>49.4</v>
      </c>
      <c r="T293">
        <v>50.6</v>
      </c>
      <c r="U293">
        <v>56.5</v>
      </c>
      <c r="V293">
        <v>54.1</v>
      </c>
      <c r="W293">
        <v>45.9</v>
      </c>
      <c r="X293" t="s">
        <v>48</v>
      </c>
      <c r="Y293" t="s">
        <v>3694</v>
      </c>
      <c r="Z293" t="s">
        <v>4190</v>
      </c>
      <c r="AA293" t="s">
        <v>2115</v>
      </c>
      <c r="AB293" t="s">
        <v>2116</v>
      </c>
      <c r="AC293" t="s">
        <v>2116</v>
      </c>
      <c r="AD293" t="s">
        <v>2117</v>
      </c>
      <c r="AE293" t="s">
        <v>2116</v>
      </c>
      <c r="AF293" t="s">
        <v>2117</v>
      </c>
      <c r="AG293" t="s">
        <v>2117</v>
      </c>
      <c r="AH293" t="s">
        <v>2116</v>
      </c>
      <c r="AI293" t="s">
        <v>2117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2116</v>
      </c>
      <c r="AP293" t="s">
        <v>2117</v>
      </c>
      <c r="AQ293" t="s">
        <v>2116</v>
      </c>
    </row>
    <row r="294" spans="2:43" x14ac:dyDescent="0.3">
      <c r="B294" t="s">
        <v>468</v>
      </c>
      <c r="C294" t="s">
        <v>490</v>
      </c>
      <c r="D294">
        <v>0.97916666666666663</v>
      </c>
      <c r="E294" t="s">
        <v>89</v>
      </c>
      <c r="F294" t="s">
        <v>79</v>
      </c>
      <c r="H294">
        <v>65.3</v>
      </c>
      <c r="I294">
        <v>22.1</v>
      </c>
      <c r="J294">
        <v>12.6</v>
      </c>
      <c r="K294">
        <v>87.4</v>
      </c>
      <c r="L294">
        <v>34.700000000000003</v>
      </c>
      <c r="M294">
        <v>77.900000000000006</v>
      </c>
      <c r="N294">
        <v>54.8</v>
      </c>
      <c r="O294">
        <v>33.4</v>
      </c>
      <c r="P294">
        <v>11.8</v>
      </c>
      <c r="Q294">
        <v>78.2</v>
      </c>
      <c r="R294">
        <v>85.2</v>
      </c>
      <c r="S294">
        <v>64.5</v>
      </c>
      <c r="T294">
        <v>35.5</v>
      </c>
      <c r="U294">
        <v>44.2</v>
      </c>
      <c r="V294">
        <v>57.3</v>
      </c>
      <c r="W294">
        <v>42.7</v>
      </c>
      <c r="X294" t="s">
        <v>89</v>
      </c>
      <c r="Y294" t="s">
        <v>79</v>
      </c>
      <c r="Z294" t="s">
        <v>4191</v>
      </c>
      <c r="AA294" t="s">
        <v>2171</v>
      </c>
      <c r="AB294" t="s">
        <v>2117</v>
      </c>
      <c r="AC294" t="s">
        <v>2116</v>
      </c>
      <c r="AD294" t="s">
        <v>2116</v>
      </c>
      <c r="AE294" t="s">
        <v>2117</v>
      </c>
      <c r="AF294" t="s">
        <v>2116</v>
      </c>
      <c r="AG294" t="s">
        <v>2117</v>
      </c>
      <c r="AH294" t="s">
        <v>2117</v>
      </c>
      <c r="AI294" t="s">
        <v>2116</v>
      </c>
      <c r="AJ294" t="s">
        <v>2116</v>
      </c>
      <c r="AK294" t="s">
        <v>2117</v>
      </c>
      <c r="AL294" t="s">
        <v>2117</v>
      </c>
      <c r="AM294" t="s">
        <v>2117</v>
      </c>
      <c r="AN294" t="s">
        <v>2116</v>
      </c>
      <c r="AO294" t="s">
        <v>2116</v>
      </c>
      <c r="AP294" t="s">
        <v>2116</v>
      </c>
      <c r="AQ294" t="s">
        <v>2117</v>
      </c>
    </row>
    <row r="295" spans="2:43" x14ac:dyDescent="0.3">
      <c r="B295" t="s">
        <v>468</v>
      </c>
      <c r="C295" t="s">
        <v>490</v>
      </c>
      <c r="D295">
        <v>0.97916666666666663</v>
      </c>
      <c r="E295" t="s">
        <v>91</v>
      </c>
      <c r="F295" t="s">
        <v>90</v>
      </c>
      <c r="H295">
        <v>41.4</v>
      </c>
      <c r="I295">
        <v>25.9</v>
      </c>
      <c r="J295">
        <v>32.700000000000003</v>
      </c>
      <c r="K295">
        <v>67.3</v>
      </c>
      <c r="L295">
        <v>58.6</v>
      </c>
      <c r="M295">
        <v>74.099999999999994</v>
      </c>
      <c r="N295">
        <v>30.9</v>
      </c>
      <c r="O295">
        <v>34.5</v>
      </c>
      <c r="P295">
        <v>34.6</v>
      </c>
      <c r="Q295">
        <v>83.9</v>
      </c>
      <c r="R295">
        <v>86.7</v>
      </c>
      <c r="S295">
        <v>66.8</v>
      </c>
      <c r="T295">
        <v>33.200000000000003</v>
      </c>
      <c r="U295">
        <v>38.700000000000003</v>
      </c>
      <c r="V295">
        <v>68.400000000000006</v>
      </c>
      <c r="W295">
        <v>31.6</v>
      </c>
      <c r="X295" t="s">
        <v>91</v>
      </c>
      <c r="Y295" t="s">
        <v>90</v>
      </c>
      <c r="Z295" t="s">
        <v>4192</v>
      </c>
      <c r="AA295" t="s">
        <v>462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2116</v>
      </c>
      <c r="AJ295" t="s">
        <v>2117</v>
      </c>
      <c r="AK295" t="s">
        <v>2117</v>
      </c>
      <c r="AL295" t="s">
        <v>2117</v>
      </c>
      <c r="AM295" t="s">
        <v>2117</v>
      </c>
      <c r="AN295" t="s">
        <v>2116</v>
      </c>
      <c r="AO295" t="s">
        <v>2117</v>
      </c>
      <c r="AP295" t="s">
        <v>2117</v>
      </c>
      <c r="AQ295" t="s">
        <v>2116</v>
      </c>
    </row>
    <row r="296" spans="2:43" x14ac:dyDescent="0.3">
      <c r="B296" t="s">
        <v>468</v>
      </c>
      <c r="C296" t="s">
        <v>490</v>
      </c>
      <c r="D296">
        <v>0.97916666666666663</v>
      </c>
      <c r="E296" t="s">
        <v>93</v>
      </c>
      <c r="F296" t="s">
        <v>87</v>
      </c>
      <c r="H296">
        <v>60</v>
      </c>
      <c r="I296">
        <v>23.5</v>
      </c>
      <c r="J296">
        <v>16.5</v>
      </c>
      <c r="K296">
        <v>83.5</v>
      </c>
      <c r="L296">
        <v>40</v>
      </c>
      <c r="M296">
        <v>76.5</v>
      </c>
      <c r="N296">
        <v>46.8</v>
      </c>
      <c r="O296">
        <v>36</v>
      </c>
      <c r="P296">
        <v>17.2</v>
      </c>
      <c r="Q296">
        <v>77.900000000000006</v>
      </c>
      <c r="R296">
        <v>84.2</v>
      </c>
      <c r="S296">
        <v>62.7</v>
      </c>
      <c r="T296">
        <v>37.299999999999997</v>
      </c>
      <c r="U296">
        <v>44.9</v>
      </c>
      <c r="V296">
        <v>59.4</v>
      </c>
      <c r="W296">
        <v>40.6</v>
      </c>
      <c r="X296" t="s">
        <v>93</v>
      </c>
      <c r="Y296" t="s">
        <v>87</v>
      </c>
      <c r="Z296" t="s">
        <v>4193</v>
      </c>
      <c r="AA296" t="s">
        <v>459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2116</v>
      </c>
      <c r="AJ296" t="s">
        <v>2117</v>
      </c>
      <c r="AK296" t="s">
        <v>2117</v>
      </c>
      <c r="AL296" t="s">
        <v>2117</v>
      </c>
      <c r="AM296" t="s">
        <v>2116</v>
      </c>
      <c r="AN296" t="s">
        <v>2117</v>
      </c>
      <c r="AO296" t="s">
        <v>2117</v>
      </c>
      <c r="AP296" t="s">
        <v>2117</v>
      </c>
      <c r="AQ296" t="s">
        <v>2116</v>
      </c>
    </row>
    <row r="297" spans="2:43" x14ac:dyDescent="0.3">
      <c r="B297" t="s">
        <v>467</v>
      </c>
      <c r="C297" t="s">
        <v>490</v>
      </c>
      <c r="D297">
        <v>0.97916666666666663</v>
      </c>
      <c r="E297" t="s">
        <v>798</v>
      </c>
      <c r="F297" t="s">
        <v>799</v>
      </c>
      <c r="H297">
        <v>43.4</v>
      </c>
      <c r="I297">
        <v>29.8</v>
      </c>
      <c r="J297">
        <v>26.8</v>
      </c>
      <c r="K297">
        <v>73.2</v>
      </c>
      <c r="L297">
        <v>56.6</v>
      </c>
      <c r="M297">
        <v>70.2</v>
      </c>
      <c r="N297">
        <v>28.4</v>
      </c>
      <c r="O297">
        <v>48.8</v>
      </c>
      <c r="P297">
        <v>22.9</v>
      </c>
      <c r="Q297">
        <v>61.6</v>
      </c>
      <c r="R297">
        <v>70.099999999999994</v>
      </c>
      <c r="S297">
        <v>42.7</v>
      </c>
      <c r="T297">
        <v>57.3</v>
      </c>
      <c r="U297">
        <v>62.9</v>
      </c>
      <c r="V297">
        <v>49</v>
      </c>
      <c r="W297">
        <v>51</v>
      </c>
      <c r="X297" t="s">
        <v>798</v>
      </c>
      <c r="Y297" t="s">
        <v>799</v>
      </c>
      <c r="Z297" t="s">
        <v>4194</v>
      </c>
      <c r="AA297" t="s">
        <v>447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2117</v>
      </c>
      <c r="AJ297" t="s">
        <v>2116</v>
      </c>
      <c r="AK297" t="s">
        <v>2116</v>
      </c>
      <c r="AL297" t="s">
        <v>2116</v>
      </c>
      <c r="AM297" t="s">
        <v>2116</v>
      </c>
      <c r="AN297" t="s">
        <v>2117</v>
      </c>
      <c r="AO297" t="s">
        <v>2117</v>
      </c>
      <c r="AP297" t="s">
        <v>2116</v>
      </c>
      <c r="AQ297" t="s">
        <v>2117</v>
      </c>
    </row>
    <row r="298" spans="2:43" x14ac:dyDescent="0.3">
      <c r="B298" t="s">
        <v>463</v>
      </c>
      <c r="C298" t="s">
        <v>930</v>
      </c>
      <c r="D298">
        <v>0</v>
      </c>
      <c r="E298" t="s">
        <v>931</v>
      </c>
      <c r="F298" t="s">
        <v>18</v>
      </c>
      <c r="H298">
        <v>48.7</v>
      </c>
      <c r="I298">
        <v>24.8</v>
      </c>
      <c r="J298">
        <v>26.4</v>
      </c>
      <c r="K298">
        <v>73.599999999999994</v>
      </c>
      <c r="L298">
        <v>51.3</v>
      </c>
      <c r="M298">
        <v>75.2</v>
      </c>
      <c r="N298">
        <v>40.700000000000003</v>
      </c>
      <c r="O298">
        <v>33.299999999999997</v>
      </c>
      <c r="P298">
        <v>26</v>
      </c>
      <c r="Q298">
        <v>84.8</v>
      </c>
      <c r="R298">
        <v>89.7</v>
      </c>
      <c r="S298">
        <v>72.400000000000006</v>
      </c>
      <c r="T298">
        <v>27.6</v>
      </c>
      <c r="U298">
        <v>33.200000000000003</v>
      </c>
      <c r="V298">
        <v>71.599999999999994</v>
      </c>
      <c r="W298">
        <v>28.4</v>
      </c>
      <c r="X298" t="s">
        <v>896</v>
      </c>
      <c r="Y298" t="s">
        <v>386</v>
      </c>
      <c r="Z298" t="s">
        <v>4849</v>
      </c>
      <c r="AA298" t="s">
        <v>4091</v>
      </c>
      <c r="AB298" t="s">
        <v>2116</v>
      </c>
      <c r="AC298" t="s">
        <v>2116</v>
      </c>
      <c r="AD298" t="s">
        <v>2117</v>
      </c>
      <c r="AE298" t="s">
        <v>2116</v>
      </c>
      <c r="AF298" t="s">
        <v>2117</v>
      </c>
      <c r="AG298" t="s">
        <v>2117</v>
      </c>
      <c r="AH298" t="s">
        <v>2116</v>
      </c>
      <c r="AI298" t="s">
        <v>2116</v>
      </c>
      <c r="AJ298" t="s">
        <v>2117</v>
      </c>
      <c r="AK298" t="s">
        <v>2117</v>
      </c>
      <c r="AL298" t="s">
        <v>2117</v>
      </c>
      <c r="AM298" t="s">
        <v>2117</v>
      </c>
      <c r="AN298" t="s">
        <v>2116</v>
      </c>
      <c r="AO298" t="s">
        <v>2116</v>
      </c>
      <c r="AP298" t="s">
        <v>2116</v>
      </c>
      <c r="AQ298" t="s">
        <v>2117</v>
      </c>
    </row>
    <row r="299" spans="2:43" x14ac:dyDescent="0.3">
      <c r="B299" t="s">
        <v>932</v>
      </c>
      <c r="C299" t="s">
        <v>930</v>
      </c>
      <c r="D299">
        <v>0</v>
      </c>
      <c r="E299" t="s">
        <v>933</v>
      </c>
      <c r="F299" t="s">
        <v>934</v>
      </c>
      <c r="H299">
        <v>42.8</v>
      </c>
      <c r="I299">
        <v>30.7</v>
      </c>
      <c r="J299">
        <v>26.5</v>
      </c>
      <c r="K299">
        <v>73.5</v>
      </c>
      <c r="L299">
        <v>57.2</v>
      </c>
      <c r="M299">
        <v>69.3</v>
      </c>
      <c r="N299">
        <v>0</v>
      </c>
      <c r="O299">
        <v>82.8</v>
      </c>
      <c r="P299">
        <v>17.2</v>
      </c>
      <c r="Q299">
        <v>17.2</v>
      </c>
      <c r="R299">
        <v>67.3</v>
      </c>
      <c r="S299">
        <v>39.4</v>
      </c>
      <c r="T299">
        <v>60.6</v>
      </c>
      <c r="U299">
        <v>66</v>
      </c>
      <c r="V299">
        <v>46.3</v>
      </c>
      <c r="W299">
        <v>53.7</v>
      </c>
      <c r="X299" t="s">
        <v>933</v>
      </c>
      <c r="Y299" t="s">
        <v>3402</v>
      </c>
      <c r="Z299" t="s">
        <v>4850</v>
      </c>
      <c r="AA299" t="s">
        <v>2120</v>
      </c>
      <c r="AB299" t="s">
        <v>2116</v>
      </c>
      <c r="AC299" t="s">
        <v>2117</v>
      </c>
      <c r="AD299" t="s">
        <v>2116</v>
      </c>
      <c r="AE299" t="s">
        <v>2117</v>
      </c>
      <c r="AF299" t="s">
        <v>2117</v>
      </c>
      <c r="AG299" t="s">
        <v>2116</v>
      </c>
      <c r="AH299" t="s">
        <v>2116</v>
      </c>
      <c r="AI299" t="s">
        <v>2117</v>
      </c>
      <c r="AJ299" t="s">
        <v>2116</v>
      </c>
      <c r="AK299" t="s">
        <v>2117</v>
      </c>
      <c r="AL299" t="s">
        <v>2117</v>
      </c>
      <c r="AM299" t="s">
        <v>2117</v>
      </c>
      <c r="AN299" t="s">
        <v>2116</v>
      </c>
      <c r="AO299" t="s">
        <v>2116</v>
      </c>
      <c r="AP299" t="s">
        <v>2117</v>
      </c>
      <c r="AQ299" t="s">
        <v>2116</v>
      </c>
    </row>
    <row r="300" spans="2:43" x14ac:dyDescent="0.3">
      <c r="B300" t="s">
        <v>471</v>
      </c>
      <c r="C300" t="s">
        <v>930</v>
      </c>
      <c r="D300">
        <v>8.3333333333333329E-2</v>
      </c>
      <c r="E300" t="s">
        <v>935</v>
      </c>
      <c r="F300" t="s">
        <v>936</v>
      </c>
      <c r="H300">
        <v>48</v>
      </c>
      <c r="I300">
        <v>26.2</v>
      </c>
      <c r="J300">
        <v>25.7</v>
      </c>
      <c r="K300">
        <v>74.3</v>
      </c>
      <c r="L300">
        <v>52</v>
      </c>
      <c r="M300">
        <v>73.8</v>
      </c>
      <c r="N300">
        <v>35.299999999999997</v>
      </c>
      <c r="O300">
        <v>42.4</v>
      </c>
      <c r="P300">
        <v>22.2</v>
      </c>
      <c r="Q300">
        <v>70.599999999999994</v>
      </c>
      <c r="R300">
        <v>81.5</v>
      </c>
      <c r="S300">
        <v>58.2</v>
      </c>
      <c r="T300">
        <v>41.8</v>
      </c>
      <c r="U300">
        <v>47.9</v>
      </c>
      <c r="V300">
        <v>60.5</v>
      </c>
      <c r="W300">
        <v>39.5</v>
      </c>
      <c r="X300" t="s">
        <v>4245</v>
      </c>
      <c r="Y300" t="s">
        <v>936</v>
      </c>
      <c r="Z300" t="s">
        <v>4851</v>
      </c>
      <c r="AA300" t="s">
        <v>2115</v>
      </c>
      <c r="AB300" t="s">
        <v>2116</v>
      </c>
      <c r="AC300" t="s">
        <v>2116</v>
      </c>
      <c r="AD300" t="s">
        <v>2117</v>
      </c>
      <c r="AE300" t="s">
        <v>2116</v>
      </c>
      <c r="AF300" t="s">
        <v>2117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2116</v>
      </c>
      <c r="AP300" t="s">
        <v>2117</v>
      </c>
      <c r="AQ300" t="s">
        <v>2116</v>
      </c>
    </row>
    <row r="301" spans="2:43" x14ac:dyDescent="0.3">
      <c r="B301" t="s">
        <v>471</v>
      </c>
      <c r="C301" t="s">
        <v>930</v>
      </c>
      <c r="D301">
        <v>8.3333333333333329E-2</v>
      </c>
      <c r="E301" t="s">
        <v>937</v>
      </c>
      <c r="F301" t="s">
        <v>938</v>
      </c>
      <c r="H301">
        <v>43.2</v>
      </c>
      <c r="I301">
        <v>27.8</v>
      </c>
      <c r="J301">
        <v>29</v>
      </c>
      <c r="K301">
        <v>71</v>
      </c>
      <c r="L301">
        <v>56.8</v>
      </c>
      <c r="M301">
        <v>72.2</v>
      </c>
      <c r="N301">
        <v>28.8</v>
      </c>
      <c r="O301">
        <v>39.200000000000003</v>
      </c>
      <c r="P301">
        <v>32</v>
      </c>
      <c r="Q301">
        <v>76.5</v>
      </c>
      <c r="R301">
        <v>77.900000000000006</v>
      </c>
      <c r="S301">
        <v>52.8</v>
      </c>
      <c r="T301">
        <v>47.2</v>
      </c>
      <c r="U301">
        <v>53</v>
      </c>
      <c r="V301">
        <v>57.2</v>
      </c>
      <c r="W301">
        <v>42.8</v>
      </c>
      <c r="X301" t="s">
        <v>937</v>
      </c>
      <c r="Y301" t="s">
        <v>938</v>
      </c>
      <c r="Z301" t="s">
        <v>4852</v>
      </c>
      <c r="AA301" t="s">
        <v>449</v>
      </c>
      <c r="AB301" t="s">
        <v>2116</v>
      </c>
      <c r="AC301" t="s">
        <v>2116</v>
      </c>
      <c r="AD301" t="s">
        <v>2117</v>
      </c>
      <c r="AE301" t="s">
        <v>2116</v>
      </c>
      <c r="AF301" t="s">
        <v>2117</v>
      </c>
      <c r="AG301" t="s">
        <v>2117</v>
      </c>
      <c r="AH301" t="s">
        <v>2116</v>
      </c>
      <c r="AI301" t="s">
        <v>2116</v>
      </c>
      <c r="AJ301" t="s">
        <v>2117</v>
      </c>
      <c r="AK301" t="s">
        <v>2117</v>
      </c>
      <c r="AL301" t="s">
        <v>2117</v>
      </c>
      <c r="AM301" t="s">
        <v>2116</v>
      </c>
      <c r="AN301" t="s">
        <v>2117</v>
      </c>
      <c r="AO301" t="s">
        <v>2117</v>
      </c>
      <c r="AP301" t="s">
        <v>2116</v>
      </c>
      <c r="AQ301" t="s">
        <v>2117</v>
      </c>
    </row>
    <row r="302" spans="2:43" x14ac:dyDescent="0.3">
      <c r="B302" t="s">
        <v>463</v>
      </c>
      <c r="C302" t="s">
        <v>930</v>
      </c>
      <c r="D302">
        <v>8.3333333333333329E-2</v>
      </c>
      <c r="E302" t="s">
        <v>939</v>
      </c>
      <c r="F302" t="s">
        <v>19</v>
      </c>
      <c r="H302">
        <v>37.6</v>
      </c>
      <c r="I302">
        <v>25.5</v>
      </c>
      <c r="J302">
        <v>36.9</v>
      </c>
      <c r="K302">
        <v>63.1</v>
      </c>
      <c r="L302">
        <v>62.4</v>
      </c>
      <c r="M302">
        <v>74.5</v>
      </c>
      <c r="N302">
        <v>33.299999999999997</v>
      </c>
      <c r="O302">
        <v>34.1</v>
      </c>
      <c r="P302">
        <v>32.6</v>
      </c>
      <c r="Q302">
        <v>84.5</v>
      </c>
      <c r="R302">
        <v>92.7</v>
      </c>
      <c r="S302">
        <v>78.599999999999994</v>
      </c>
      <c r="T302">
        <v>21.4</v>
      </c>
      <c r="U302">
        <v>26</v>
      </c>
      <c r="V302">
        <v>77.900000000000006</v>
      </c>
      <c r="W302">
        <v>22.1</v>
      </c>
      <c r="X302" t="s">
        <v>939</v>
      </c>
      <c r="Y302" t="s">
        <v>19</v>
      </c>
      <c r="Z302" t="s">
        <v>4853</v>
      </c>
      <c r="AA302" t="s">
        <v>2130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2117</v>
      </c>
      <c r="AI302" t="s">
        <v>2116</v>
      </c>
      <c r="AJ302" t="s">
        <v>2116</v>
      </c>
      <c r="AK302" t="s">
        <v>2117</v>
      </c>
      <c r="AL302" t="s">
        <v>2117</v>
      </c>
      <c r="AM302" t="s">
        <v>2117</v>
      </c>
      <c r="AN302" t="s">
        <v>2116</v>
      </c>
      <c r="AO302" t="s">
        <v>2116</v>
      </c>
      <c r="AP302" t="s">
        <v>2117</v>
      </c>
      <c r="AQ302" t="s">
        <v>2116</v>
      </c>
    </row>
    <row r="303" spans="2:43" x14ac:dyDescent="0.3">
      <c r="B303" t="s">
        <v>445</v>
      </c>
      <c r="C303" t="s">
        <v>930</v>
      </c>
      <c r="D303">
        <v>0.14583333333333334</v>
      </c>
      <c r="E303" t="s">
        <v>214</v>
      </c>
      <c r="F303" t="s">
        <v>940</v>
      </c>
      <c r="H303">
        <v>33.6</v>
      </c>
      <c r="I303">
        <v>25.8</v>
      </c>
      <c r="J303">
        <v>40.6</v>
      </c>
      <c r="K303">
        <v>59.4</v>
      </c>
      <c r="L303">
        <v>66.400000000000006</v>
      </c>
      <c r="M303">
        <v>74.2</v>
      </c>
      <c r="N303">
        <v>32.6</v>
      </c>
      <c r="O303">
        <v>35.9</v>
      </c>
      <c r="P303">
        <v>31.5</v>
      </c>
      <c r="Q303">
        <v>81.8</v>
      </c>
      <c r="R303">
        <v>94.1</v>
      </c>
      <c r="S303">
        <v>81.8</v>
      </c>
      <c r="T303">
        <v>18.2</v>
      </c>
      <c r="U303">
        <v>22.5</v>
      </c>
      <c r="V303">
        <v>80.400000000000006</v>
      </c>
      <c r="W303">
        <v>19.600000000000001</v>
      </c>
      <c r="X303" t="s">
        <v>382</v>
      </c>
      <c r="Y303" t="s">
        <v>940</v>
      </c>
      <c r="Z303" t="s">
        <v>4854</v>
      </c>
      <c r="AA303" t="s">
        <v>2740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2116</v>
      </c>
      <c r="AQ303" t="s">
        <v>2117</v>
      </c>
    </row>
    <row r="304" spans="2:43" x14ac:dyDescent="0.3">
      <c r="B304" t="s">
        <v>546</v>
      </c>
      <c r="C304" t="s">
        <v>930</v>
      </c>
      <c r="D304">
        <v>0.20833333333333334</v>
      </c>
      <c r="E304" t="s">
        <v>941</v>
      </c>
      <c r="F304" t="s">
        <v>942</v>
      </c>
      <c r="H304">
        <v>47.8</v>
      </c>
      <c r="I304">
        <v>29.8</v>
      </c>
      <c r="J304">
        <v>22.4</v>
      </c>
      <c r="K304">
        <v>77.599999999999994</v>
      </c>
      <c r="L304">
        <v>52.2</v>
      </c>
      <c r="M304">
        <v>70.2</v>
      </c>
      <c r="N304">
        <v>31.5</v>
      </c>
      <c r="O304">
        <v>46.9</v>
      </c>
      <c r="P304">
        <v>21.6</v>
      </c>
      <c r="Q304">
        <v>64.099999999999994</v>
      </c>
      <c r="R304">
        <v>67</v>
      </c>
      <c r="S304">
        <v>39.1</v>
      </c>
      <c r="T304">
        <v>60.9</v>
      </c>
      <c r="U304">
        <v>66.8</v>
      </c>
      <c r="V304">
        <v>44.7</v>
      </c>
      <c r="W304">
        <v>55.3</v>
      </c>
      <c r="X304" t="s">
        <v>4261</v>
      </c>
      <c r="Y304" t="s">
        <v>942</v>
      </c>
      <c r="Z304" t="s">
        <v>4855</v>
      </c>
      <c r="AA304" t="s">
        <v>2125</v>
      </c>
      <c r="AB304" t="s">
        <v>2117</v>
      </c>
      <c r="AC304" t="s">
        <v>2116</v>
      </c>
      <c r="AD304" t="s">
        <v>2116</v>
      </c>
      <c r="AE304" t="s">
        <v>2117</v>
      </c>
      <c r="AF304" t="s">
        <v>2116</v>
      </c>
      <c r="AG304" t="s">
        <v>2117</v>
      </c>
      <c r="AH304" t="s">
        <v>2117</v>
      </c>
      <c r="AI304" t="s">
        <v>2116</v>
      </c>
      <c r="AJ304" t="s">
        <v>2116</v>
      </c>
      <c r="AK304" t="s">
        <v>2117</v>
      </c>
      <c r="AL304" t="s">
        <v>2117</v>
      </c>
      <c r="AM304" t="s">
        <v>2116</v>
      </c>
      <c r="AN304" t="s">
        <v>2117</v>
      </c>
      <c r="AO304" t="s">
        <v>2117</v>
      </c>
      <c r="AP304" t="s">
        <v>2116</v>
      </c>
      <c r="AQ304" t="s">
        <v>2117</v>
      </c>
    </row>
    <row r="305" spans="2:43" x14ac:dyDescent="0.3">
      <c r="B305" t="s">
        <v>546</v>
      </c>
      <c r="C305" t="s">
        <v>930</v>
      </c>
      <c r="D305">
        <v>0.20833333333333334</v>
      </c>
      <c r="E305" t="s">
        <v>943</v>
      </c>
      <c r="F305" t="s">
        <v>944</v>
      </c>
      <c r="H305">
        <v>53.8</v>
      </c>
      <c r="I305">
        <v>27.1</v>
      </c>
      <c r="J305">
        <v>19</v>
      </c>
      <c r="K305">
        <v>81</v>
      </c>
      <c r="L305">
        <v>46.2</v>
      </c>
      <c r="M305">
        <v>72.900000000000006</v>
      </c>
      <c r="N305">
        <v>35.1</v>
      </c>
      <c r="O305">
        <v>44.4</v>
      </c>
      <c r="P305">
        <v>20.5</v>
      </c>
      <c r="Q305">
        <v>67.400000000000006</v>
      </c>
      <c r="R305">
        <v>72.2</v>
      </c>
      <c r="S305">
        <v>45.3</v>
      </c>
      <c r="T305">
        <v>54.7</v>
      </c>
      <c r="U305">
        <v>61.6</v>
      </c>
      <c r="V305">
        <v>47.8</v>
      </c>
      <c r="W305">
        <v>52.2</v>
      </c>
      <c r="X305" t="s">
        <v>943</v>
      </c>
      <c r="Y305" t="s">
        <v>4260</v>
      </c>
      <c r="Z305" t="s">
        <v>4856</v>
      </c>
      <c r="AA305" t="s">
        <v>460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2117</v>
      </c>
      <c r="AI305" t="s">
        <v>2116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2117</v>
      </c>
      <c r="AP305" t="s">
        <v>2117</v>
      </c>
      <c r="AQ305" t="s">
        <v>2116</v>
      </c>
    </row>
    <row r="306" spans="2:43" x14ac:dyDescent="0.3">
      <c r="B306" t="s">
        <v>546</v>
      </c>
      <c r="C306" t="s">
        <v>930</v>
      </c>
      <c r="D306">
        <v>0.22916666666666666</v>
      </c>
      <c r="E306" t="s">
        <v>945</v>
      </c>
      <c r="F306" t="s">
        <v>946</v>
      </c>
      <c r="H306">
        <v>54.7</v>
      </c>
      <c r="I306">
        <v>27.8</v>
      </c>
      <c r="J306">
        <v>17.5</v>
      </c>
      <c r="K306">
        <v>82.5</v>
      </c>
      <c r="L306">
        <v>45.3</v>
      </c>
      <c r="M306">
        <v>72.2</v>
      </c>
      <c r="N306">
        <v>47.3</v>
      </c>
      <c r="O306">
        <v>38.799999999999997</v>
      </c>
      <c r="P306">
        <v>13.9</v>
      </c>
      <c r="Q306">
        <v>72.400000000000006</v>
      </c>
      <c r="R306">
        <v>68</v>
      </c>
      <c r="S306">
        <v>40.299999999999997</v>
      </c>
      <c r="T306">
        <v>59.7</v>
      </c>
      <c r="U306">
        <v>66.7</v>
      </c>
      <c r="V306">
        <v>42.9</v>
      </c>
      <c r="W306">
        <v>57.1</v>
      </c>
      <c r="X306" t="s">
        <v>945</v>
      </c>
      <c r="Y306" t="s">
        <v>4270</v>
      </c>
      <c r="Z306" t="s">
        <v>4857</v>
      </c>
      <c r="AA306" t="s">
        <v>461</v>
      </c>
      <c r="AB306" t="s">
        <v>2116</v>
      </c>
      <c r="AC306" t="s">
        <v>2116</v>
      </c>
      <c r="AD306" t="s">
        <v>2117</v>
      </c>
      <c r="AE306" t="s">
        <v>2116</v>
      </c>
      <c r="AF306" t="s">
        <v>2117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2117</v>
      </c>
      <c r="AQ306" t="s">
        <v>2116</v>
      </c>
    </row>
    <row r="307" spans="2:43" x14ac:dyDescent="0.3">
      <c r="B307" t="s">
        <v>947</v>
      </c>
      <c r="C307" t="s">
        <v>930</v>
      </c>
      <c r="D307">
        <v>0.25</v>
      </c>
      <c r="E307" t="s">
        <v>948</v>
      </c>
      <c r="F307" t="s">
        <v>949</v>
      </c>
      <c r="H307">
        <v>12.9</v>
      </c>
      <c r="I307">
        <v>43.7</v>
      </c>
      <c r="J307">
        <v>43.4</v>
      </c>
      <c r="K307">
        <v>56.6</v>
      </c>
      <c r="L307">
        <v>87.1</v>
      </c>
      <c r="M307">
        <v>56.3</v>
      </c>
      <c r="N307">
        <v>25.4</v>
      </c>
      <c r="O307">
        <v>68</v>
      </c>
      <c r="P307">
        <v>6.7</v>
      </c>
      <c r="Q307">
        <v>34.299999999999997</v>
      </c>
      <c r="R307">
        <v>32.799999999999997</v>
      </c>
      <c r="S307">
        <v>11</v>
      </c>
      <c r="T307">
        <v>89</v>
      </c>
      <c r="U307">
        <v>92.1</v>
      </c>
      <c r="V307">
        <v>16.5</v>
      </c>
      <c r="W307">
        <v>83.5</v>
      </c>
      <c r="X307" t="s">
        <v>948</v>
      </c>
      <c r="Y307" t="s">
        <v>949</v>
      </c>
      <c r="Z307" t="s">
        <v>4858</v>
      </c>
      <c r="AA307" t="s">
        <v>4036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2117</v>
      </c>
      <c r="AI307" t="s">
        <v>2116</v>
      </c>
      <c r="AJ307" t="s">
        <v>2116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2116</v>
      </c>
      <c r="AP307" t="s">
        <v>2117</v>
      </c>
      <c r="AQ307" t="s">
        <v>2116</v>
      </c>
    </row>
    <row r="308" spans="2:43" x14ac:dyDescent="0.3">
      <c r="B308" t="s">
        <v>558</v>
      </c>
      <c r="C308" t="s">
        <v>930</v>
      </c>
      <c r="D308">
        <v>0.29166666666666669</v>
      </c>
      <c r="E308" t="s">
        <v>950</v>
      </c>
      <c r="F308" t="s">
        <v>951</v>
      </c>
      <c r="H308">
        <v>62.1</v>
      </c>
      <c r="I308">
        <v>24</v>
      </c>
      <c r="J308">
        <v>13.9</v>
      </c>
      <c r="K308">
        <v>86.1</v>
      </c>
      <c r="L308">
        <v>37.9</v>
      </c>
      <c r="M308">
        <v>76</v>
      </c>
      <c r="N308">
        <v>50.2</v>
      </c>
      <c r="O308">
        <v>36.5</v>
      </c>
      <c r="P308">
        <v>13.3</v>
      </c>
      <c r="Q308">
        <v>75.099999999999994</v>
      </c>
      <c r="R308">
        <v>76.3</v>
      </c>
      <c r="S308">
        <v>50.8</v>
      </c>
      <c r="T308">
        <v>49.2</v>
      </c>
      <c r="U308">
        <v>57.7</v>
      </c>
      <c r="V308">
        <v>47.8</v>
      </c>
      <c r="W308">
        <v>52.2</v>
      </c>
      <c r="X308" t="s">
        <v>950</v>
      </c>
      <c r="Y308" t="s">
        <v>951</v>
      </c>
      <c r="Z308" t="s">
        <v>4859</v>
      </c>
      <c r="AA308" t="s">
        <v>462</v>
      </c>
      <c r="AB308" t="s">
        <v>2117</v>
      </c>
      <c r="AC308" t="s">
        <v>2116</v>
      </c>
      <c r="AD308" t="s">
        <v>2116</v>
      </c>
      <c r="AE308" t="s">
        <v>2117</v>
      </c>
      <c r="AF308" t="s">
        <v>2116</v>
      </c>
      <c r="AG308" t="s">
        <v>2117</v>
      </c>
      <c r="AH308" t="s">
        <v>2117</v>
      </c>
      <c r="AI308" t="s">
        <v>2116</v>
      </c>
      <c r="AJ308" t="s">
        <v>2116</v>
      </c>
      <c r="AK308" t="s">
        <v>2117</v>
      </c>
      <c r="AL308" t="s">
        <v>2117</v>
      </c>
      <c r="AM308" t="s">
        <v>2117</v>
      </c>
      <c r="AN308" t="s">
        <v>2116</v>
      </c>
      <c r="AO308" t="s">
        <v>2117</v>
      </c>
      <c r="AP308" t="s">
        <v>2117</v>
      </c>
      <c r="AQ308" t="s">
        <v>2116</v>
      </c>
    </row>
    <row r="309" spans="2:43" x14ac:dyDescent="0.3">
      <c r="B309" t="s">
        <v>446</v>
      </c>
      <c r="C309" t="s">
        <v>930</v>
      </c>
      <c r="D309">
        <v>0.3125</v>
      </c>
      <c r="E309" t="s">
        <v>26</v>
      </c>
      <c r="F309" t="s">
        <v>217</v>
      </c>
      <c r="H309">
        <v>34.5</v>
      </c>
      <c r="I309">
        <v>32.200000000000003</v>
      </c>
      <c r="J309">
        <v>33.299999999999997</v>
      </c>
      <c r="K309">
        <v>66.7</v>
      </c>
      <c r="L309">
        <v>65.5</v>
      </c>
      <c r="M309">
        <v>67.8</v>
      </c>
      <c r="N309">
        <v>28</v>
      </c>
      <c r="O309">
        <v>49.6</v>
      </c>
      <c r="P309">
        <v>22.4</v>
      </c>
      <c r="Q309">
        <v>60.3</v>
      </c>
      <c r="R309">
        <v>65.2</v>
      </c>
      <c r="S309">
        <v>37</v>
      </c>
      <c r="T309">
        <v>63</v>
      </c>
      <c r="U309">
        <v>67.900000000000006</v>
      </c>
      <c r="V309">
        <v>45.3</v>
      </c>
      <c r="W309">
        <v>54.7</v>
      </c>
      <c r="X309" t="s">
        <v>1597</v>
      </c>
      <c r="Y309" t="s">
        <v>1413</v>
      </c>
      <c r="Z309" t="s">
        <v>4860</v>
      </c>
      <c r="AA309" t="s">
        <v>462</v>
      </c>
      <c r="AB309" t="s">
        <v>2117</v>
      </c>
      <c r="AC309" t="s">
        <v>2116</v>
      </c>
      <c r="AD309" t="s">
        <v>2116</v>
      </c>
      <c r="AE309" t="s">
        <v>2117</v>
      </c>
      <c r="AF309" t="s">
        <v>2116</v>
      </c>
      <c r="AG309" t="s">
        <v>2117</v>
      </c>
      <c r="AH309" t="s">
        <v>2117</v>
      </c>
      <c r="AI309" t="s">
        <v>2116</v>
      </c>
      <c r="AJ309" t="s">
        <v>2116</v>
      </c>
      <c r="AK309" t="s">
        <v>2117</v>
      </c>
      <c r="AL309" t="s">
        <v>2117</v>
      </c>
      <c r="AM309" t="s">
        <v>2117</v>
      </c>
      <c r="AN309" t="s">
        <v>2116</v>
      </c>
      <c r="AO309" t="s">
        <v>2117</v>
      </c>
      <c r="AP309" t="s">
        <v>2117</v>
      </c>
      <c r="AQ309" t="s">
        <v>2116</v>
      </c>
    </row>
    <row r="310" spans="2:43" x14ac:dyDescent="0.3">
      <c r="B310" t="s">
        <v>446</v>
      </c>
      <c r="C310" t="s">
        <v>930</v>
      </c>
      <c r="D310">
        <v>0.3125</v>
      </c>
      <c r="E310" t="s">
        <v>27</v>
      </c>
      <c r="F310" t="s">
        <v>220</v>
      </c>
      <c r="H310">
        <v>58.8</v>
      </c>
      <c r="I310">
        <v>24.6</v>
      </c>
      <c r="J310">
        <v>16.600000000000001</v>
      </c>
      <c r="K310">
        <v>83.4</v>
      </c>
      <c r="L310">
        <v>41.2</v>
      </c>
      <c r="M310">
        <v>75.400000000000006</v>
      </c>
      <c r="N310">
        <v>49.8</v>
      </c>
      <c r="O310">
        <v>38.5</v>
      </c>
      <c r="P310">
        <v>11.7</v>
      </c>
      <c r="Q310">
        <v>71.5</v>
      </c>
      <c r="R310">
        <v>78.2</v>
      </c>
      <c r="S310">
        <v>53.4</v>
      </c>
      <c r="T310">
        <v>46.6</v>
      </c>
      <c r="U310">
        <v>54.3</v>
      </c>
      <c r="V310">
        <v>52.2</v>
      </c>
      <c r="W310">
        <v>47.8</v>
      </c>
      <c r="X310" t="s">
        <v>27</v>
      </c>
      <c r="Y310" t="s">
        <v>1416</v>
      </c>
      <c r="Z310" t="s">
        <v>4861</v>
      </c>
      <c r="AA310" t="s">
        <v>2115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2117</v>
      </c>
      <c r="AQ310" t="s">
        <v>2116</v>
      </c>
    </row>
    <row r="311" spans="2:43" x14ac:dyDescent="0.3">
      <c r="B311" t="s">
        <v>446</v>
      </c>
      <c r="C311" t="s">
        <v>930</v>
      </c>
      <c r="D311">
        <v>0.3125</v>
      </c>
      <c r="E311" t="s">
        <v>29</v>
      </c>
      <c r="F311" t="s">
        <v>216</v>
      </c>
      <c r="H311">
        <v>21.8</v>
      </c>
      <c r="I311">
        <v>31</v>
      </c>
      <c r="J311">
        <v>47.2</v>
      </c>
      <c r="K311">
        <v>52.8</v>
      </c>
      <c r="L311">
        <v>78.2</v>
      </c>
      <c r="M311">
        <v>69</v>
      </c>
      <c r="N311">
        <v>14.9</v>
      </c>
      <c r="O311">
        <v>51.6</v>
      </c>
      <c r="P311">
        <v>33.5</v>
      </c>
      <c r="Q311">
        <v>56.5</v>
      </c>
      <c r="R311">
        <v>67.099999999999994</v>
      </c>
      <c r="S311">
        <v>39.1</v>
      </c>
      <c r="T311">
        <v>60.9</v>
      </c>
      <c r="U311">
        <v>66.7</v>
      </c>
      <c r="V311">
        <v>44.7</v>
      </c>
      <c r="W311">
        <v>55.3</v>
      </c>
      <c r="X311" t="s">
        <v>1598</v>
      </c>
      <c r="Y311" t="s">
        <v>216</v>
      </c>
      <c r="Z311" t="s">
        <v>4862</v>
      </c>
      <c r="AA311" t="s">
        <v>460</v>
      </c>
      <c r="AB311" t="s">
        <v>2116</v>
      </c>
      <c r="AC311" t="s">
        <v>2116</v>
      </c>
      <c r="AD311" t="s">
        <v>2117</v>
      </c>
      <c r="AE311" t="s">
        <v>2116</v>
      </c>
      <c r="AF311" t="s">
        <v>2117</v>
      </c>
      <c r="AG311" t="s">
        <v>2117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2117</v>
      </c>
      <c r="AP311" t="s">
        <v>2117</v>
      </c>
      <c r="AQ311" t="s">
        <v>2116</v>
      </c>
    </row>
    <row r="312" spans="2:43" x14ac:dyDescent="0.3">
      <c r="B312" t="s">
        <v>446</v>
      </c>
      <c r="C312" t="s">
        <v>930</v>
      </c>
      <c r="D312">
        <v>0.3125</v>
      </c>
      <c r="E312" t="s">
        <v>221</v>
      </c>
      <c r="F312" t="s">
        <v>25</v>
      </c>
      <c r="H312">
        <v>50.6</v>
      </c>
      <c r="I312">
        <v>28.8</v>
      </c>
      <c r="J312">
        <v>20.6</v>
      </c>
      <c r="K312">
        <v>79.400000000000006</v>
      </c>
      <c r="L312">
        <v>49.4</v>
      </c>
      <c r="M312">
        <v>71.2</v>
      </c>
      <c r="N312">
        <v>45.3</v>
      </c>
      <c r="O312">
        <v>42.3</v>
      </c>
      <c r="P312">
        <v>12.4</v>
      </c>
      <c r="Q312">
        <v>67</v>
      </c>
      <c r="R312">
        <v>68.5</v>
      </c>
      <c r="S312">
        <v>40.799999999999997</v>
      </c>
      <c r="T312">
        <v>59.2</v>
      </c>
      <c r="U312">
        <v>65.5</v>
      </c>
      <c r="V312">
        <v>45.2</v>
      </c>
      <c r="W312">
        <v>54.8</v>
      </c>
      <c r="X312" t="s">
        <v>1417</v>
      </c>
      <c r="Y312" t="s">
        <v>1596</v>
      </c>
      <c r="Z312" t="s">
        <v>4863</v>
      </c>
      <c r="AA312" t="s">
        <v>459</v>
      </c>
      <c r="AB312" t="s">
        <v>2116</v>
      </c>
      <c r="AC312" t="s">
        <v>2117</v>
      </c>
      <c r="AD312" t="s">
        <v>2116</v>
      </c>
      <c r="AE312" t="s">
        <v>2117</v>
      </c>
      <c r="AF312" t="s">
        <v>2117</v>
      </c>
      <c r="AG312" t="s">
        <v>2116</v>
      </c>
      <c r="AH312" t="s">
        <v>2116</v>
      </c>
      <c r="AI312" t="s">
        <v>2116</v>
      </c>
      <c r="AJ312" t="s">
        <v>2117</v>
      </c>
      <c r="AK312" t="s">
        <v>2117</v>
      </c>
      <c r="AL312" t="s">
        <v>2117</v>
      </c>
      <c r="AM312" t="s">
        <v>2116</v>
      </c>
      <c r="AN312" t="s">
        <v>2117</v>
      </c>
      <c r="AO312" t="s">
        <v>2117</v>
      </c>
      <c r="AP312" t="s">
        <v>2117</v>
      </c>
      <c r="AQ312" t="s">
        <v>2116</v>
      </c>
    </row>
    <row r="313" spans="2:43" x14ac:dyDescent="0.3">
      <c r="B313" t="s">
        <v>473</v>
      </c>
      <c r="C313" t="s">
        <v>930</v>
      </c>
      <c r="D313">
        <v>0.3125</v>
      </c>
      <c r="E313" t="s">
        <v>952</v>
      </c>
      <c r="F313" t="s">
        <v>953</v>
      </c>
      <c r="H313">
        <v>44.7</v>
      </c>
      <c r="I313">
        <v>28.2</v>
      </c>
      <c r="J313">
        <v>27.1</v>
      </c>
      <c r="K313">
        <v>72.900000000000006</v>
      </c>
      <c r="L313">
        <v>55.3</v>
      </c>
      <c r="M313">
        <v>71.8</v>
      </c>
      <c r="N313">
        <v>32.799999999999997</v>
      </c>
      <c r="O313">
        <v>45.9</v>
      </c>
      <c r="P313">
        <v>21.3</v>
      </c>
      <c r="Q313">
        <v>65.400000000000006</v>
      </c>
      <c r="R313">
        <v>75.400000000000006</v>
      </c>
      <c r="S313">
        <v>49.3</v>
      </c>
      <c r="T313">
        <v>50.7</v>
      </c>
      <c r="U313">
        <v>56.5</v>
      </c>
      <c r="V313">
        <v>54.2</v>
      </c>
      <c r="W313">
        <v>45.8</v>
      </c>
      <c r="X313" t="s">
        <v>952</v>
      </c>
      <c r="Y313" t="s">
        <v>953</v>
      </c>
      <c r="Z313" t="s">
        <v>4864</v>
      </c>
      <c r="AA313" t="s">
        <v>459</v>
      </c>
      <c r="AB313" t="s">
        <v>2116</v>
      </c>
      <c r="AC313" t="s">
        <v>2117</v>
      </c>
      <c r="AD313" t="s">
        <v>2116</v>
      </c>
      <c r="AE313" t="s">
        <v>2117</v>
      </c>
      <c r="AF313" t="s">
        <v>2117</v>
      </c>
      <c r="AG313" t="s">
        <v>2116</v>
      </c>
      <c r="AH313" t="s">
        <v>2116</v>
      </c>
      <c r="AI313" t="s">
        <v>2117</v>
      </c>
      <c r="AJ313" t="s">
        <v>2116</v>
      </c>
      <c r="AK313" t="s">
        <v>2116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2117</v>
      </c>
      <c r="AQ313" t="s">
        <v>2116</v>
      </c>
    </row>
    <row r="314" spans="2:43" x14ac:dyDescent="0.3">
      <c r="B314" t="s">
        <v>473</v>
      </c>
      <c r="C314" t="s">
        <v>930</v>
      </c>
      <c r="D314">
        <v>0.3125</v>
      </c>
      <c r="E314" t="s">
        <v>954</v>
      </c>
      <c r="F314" t="s">
        <v>955</v>
      </c>
      <c r="H314">
        <v>52.2</v>
      </c>
      <c r="I314">
        <v>26.5</v>
      </c>
      <c r="J314">
        <v>21.4</v>
      </c>
      <c r="K314">
        <v>78.599999999999994</v>
      </c>
      <c r="L314">
        <v>47.8</v>
      </c>
      <c r="M314">
        <v>73.5</v>
      </c>
      <c r="N314">
        <v>43</v>
      </c>
      <c r="O314">
        <v>42.1</v>
      </c>
      <c r="P314">
        <v>14.9</v>
      </c>
      <c r="Q314">
        <v>68.5</v>
      </c>
      <c r="R314">
        <v>76.900000000000006</v>
      </c>
      <c r="S314">
        <v>51.5</v>
      </c>
      <c r="T314">
        <v>48.5</v>
      </c>
      <c r="U314">
        <v>55.2</v>
      </c>
      <c r="V314">
        <v>53.7</v>
      </c>
      <c r="W314">
        <v>46.3</v>
      </c>
      <c r="X314" t="s">
        <v>4318</v>
      </c>
      <c r="Y314" t="s">
        <v>955</v>
      </c>
      <c r="Z314" t="s">
        <v>4865</v>
      </c>
      <c r="AA314" t="s">
        <v>456</v>
      </c>
      <c r="AB314" t="s">
        <v>2116</v>
      </c>
      <c r="AC314" t="s">
        <v>2116</v>
      </c>
      <c r="AD314" t="s">
        <v>2117</v>
      </c>
      <c r="AE314" t="s">
        <v>2116</v>
      </c>
      <c r="AF314" t="s">
        <v>2117</v>
      </c>
      <c r="AG314" t="s">
        <v>2117</v>
      </c>
      <c r="AH314" t="s">
        <v>2116</v>
      </c>
      <c r="AI314" t="s">
        <v>2117</v>
      </c>
      <c r="AJ314" t="s">
        <v>2116</v>
      </c>
      <c r="AK314" t="s">
        <v>2116</v>
      </c>
      <c r="AL314" t="s">
        <v>2116</v>
      </c>
      <c r="AM314" t="s">
        <v>2116</v>
      </c>
      <c r="AN314" t="s">
        <v>2117</v>
      </c>
      <c r="AO314" t="s">
        <v>2117</v>
      </c>
      <c r="AP314" t="s">
        <v>2116</v>
      </c>
      <c r="AQ314" t="s">
        <v>2117</v>
      </c>
    </row>
    <row r="315" spans="2:43" x14ac:dyDescent="0.3">
      <c r="B315" t="s">
        <v>543</v>
      </c>
      <c r="C315" t="s">
        <v>930</v>
      </c>
      <c r="D315">
        <v>0.33333333333333331</v>
      </c>
      <c r="E315" t="s">
        <v>414</v>
      </c>
      <c r="F315" t="s">
        <v>956</v>
      </c>
      <c r="H315">
        <v>51.8</v>
      </c>
      <c r="I315">
        <v>24.8</v>
      </c>
      <c r="J315">
        <v>23.4</v>
      </c>
      <c r="K315">
        <v>76.599999999999994</v>
      </c>
      <c r="L315">
        <v>48.2</v>
      </c>
      <c r="M315">
        <v>75.2</v>
      </c>
      <c r="N315">
        <v>41.6</v>
      </c>
      <c r="O315">
        <v>35.4</v>
      </c>
      <c r="P315">
        <v>23</v>
      </c>
      <c r="Q315">
        <v>81</v>
      </c>
      <c r="R315">
        <v>86.2</v>
      </c>
      <c r="S315">
        <v>66</v>
      </c>
      <c r="T315">
        <v>34</v>
      </c>
      <c r="U315">
        <v>40.200000000000003</v>
      </c>
      <c r="V315">
        <v>65.7</v>
      </c>
      <c r="W315">
        <v>34.299999999999997</v>
      </c>
      <c r="X315" t="s">
        <v>414</v>
      </c>
      <c r="Y315" t="s">
        <v>405</v>
      </c>
      <c r="Z315" t="s">
        <v>4866</v>
      </c>
      <c r="AA315" t="s">
        <v>2176</v>
      </c>
      <c r="AB315" t="s">
        <v>2117</v>
      </c>
      <c r="AC315" t="s">
        <v>2116</v>
      </c>
      <c r="AD315" t="s">
        <v>2116</v>
      </c>
      <c r="AE315" t="s">
        <v>2117</v>
      </c>
      <c r="AF315" t="s">
        <v>2116</v>
      </c>
      <c r="AG315" t="s">
        <v>2117</v>
      </c>
      <c r="AH315" t="s">
        <v>2117</v>
      </c>
      <c r="AI315" t="s">
        <v>2116</v>
      </c>
      <c r="AJ315" t="s">
        <v>2116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2116</v>
      </c>
      <c r="AP315" t="s">
        <v>2117</v>
      </c>
      <c r="AQ315" t="s">
        <v>2116</v>
      </c>
    </row>
    <row r="316" spans="2:43" x14ac:dyDescent="0.3">
      <c r="B316" t="s">
        <v>558</v>
      </c>
      <c r="C316" t="s">
        <v>930</v>
      </c>
      <c r="D316">
        <v>0.33333333333333331</v>
      </c>
      <c r="E316" t="s">
        <v>957</v>
      </c>
      <c r="F316" t="s">
        <v>958</v>
      </c>
      <c r="H316">
        <v>49.3</v>
      </c>
      <c r="I316">
        <v>27.9</v>
      </c>
      <c r="J316">
        <v>22.7</v>
      </c>
      <c r="K316">
        <v>77.3</v>
      </c>
      <c r="L316">
        <v>50.7</v>
      </c>
      <c r="M316">
        <v>72.099999999999994</v>
      </c>
      <c r="N316">
        <v>37.4</v>
      </c>
      <c r="O316">
        <v>40.1</v>
      </c>
      <c r="P316">
        <v>22.5</v>
      </c>
      <c r="Q316">
        <v>74</v>
      </c>
      <c r="R316">
        <v>73.2</v>
      </c>
      <c r="S316">
        <v>46.6</v>
      </c>
      <c r="T316">
        <v>53.4</v>
      </c>
      <c r="U316">
        <v>59.7</v>
      </c>
      <c r="V316">
        <v>50.6</v>
      </c>
      <c r="W316">
        <v>49.4</v>
      </c>
      <c r="X316" t="s">
        <v>4319</v>
      </c>
      <c r="Y316" t="s">
        <v>958</v>
      </c>
      <c r="Z316" t="s">
        <v>4867</v>
      </c>
      <c r="AA316" t="s">
        <v>447</v>
      </c>
      <c r="AB316" t="s">
        <v>2116</v>
      </c>
      <c r="AC316" t="s">
        <v>2117</v>
      </c>
      <c r="AD316" t="s">
        <v>2116</v>
      </c>
      <c r="AE316" t="s">
        <v>2117</v>
      </c>
      <c r="AF316" t="s">
        <v>2117</v>
      </c>
      <c r="AG316" t="s">
        <v>2116</v>
      </c>
      <c r="AH316" t="s">
        <v>2116</v>
      </c>
      <c r="AI316" t="s">
        <v>2117</v>
      </c>
      <c r="AJ316" t="s">
        <v>2116</v>
      </c>
      <c r="AK316" t="s">
        <v>2116</v>
      </c>
      <c r="AL316" t="s">
        <v>2116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3">
      <c r="B317" t="s">
        <v>451</v>
      </c>
      <c r="C317" t="s">
        <v>930</v>
      </c>
      <c r="D317">
        <v>0.33333333333333331</v>
      </c>
      <c r="E317" t="s">
        <v>260</v>
      </c>
      <c r="F317" t="s">
        <v>226</v>
      </c>
      <c r="H317">
        <v>24.3</v>
      </c>
      <c r="I317">
        <v>26.1</v>
      </c>
      <c r="J317">
        <v>49.5</v>
      </c>
      <c r="K317">
        <v>50.5</v>
      </c>
      <c r="L317">
        <v>75.7</v>
      </c>
      <c r="M317">
        <v>73.900000000000006</v>
      </c>
      <c r="N317">
        <v>22</v>
      </c>
      <c r="O317">
        <v>41</v>
      </c>
      <c r="P317">
        <v>37</v>
      </c>
      <c r="Q317">
        <v>73.099999999999994</v>
      </c>
      <c r="R317">
        <v>84.6</v>
      </c>
      <c r="S317">
        <v>63.2</v>
      </c>
      <c r="T317">
        <v>36.799999999999997</v>
      </c>
      <c r="U317">
        <v>43</v>
      </c>
      <c r="V317">
        <v>64</v>
      </c>
      <c r="W317">
        <v>36</v>
      </c>
      <c r="X317" t="s">
        <v>268</v>
      </c>
      <c r="Y317" t="s">
        <v>1418</v>
      </c>
      <c r="Z317" t="s">
        <v>4868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2116</v>
      </c>
      <c r="AI317" t="s">
        <v>2117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3">
      <c r="B318" t="s">
        <v>558</v>
      </c>
      <c r="C318" t="s">
        <v>930</v>
      </c>
      <c r="D318">
        <v>0.35416666666666669</v>
      </c>
      <c r="E318" t="s">
        <v>959</v>
      </c>
      <c r="F318" t="s">
        <v>960</v>
      </c>
      <c r="H318">
        <v>61.1</v>
      </c>
      <c r="I318">
        <v>23.1</v>
      </c>
      <c r="J318">
        <v>15.8</v>
      </c>
      <c r="K318">
        <v>84.2</v>
      </c>
      <c r="L318">
        <v>38.9</v>
      </c>
      <c r="M318">
        <v>76.900000000000006</v>
      </c>
      <c r="N318">
        <v>33.299999999999997</v>
      </c>
      <c r="O318">
        <v>41.5</v>
      </c>
      <c r="P318">
        <v>25.2</v>
      </c>
      <c r="Q318">
        <v>72.599999999999994</v>
      </c>
      <c r="R318">
        <v>85.5</v>
      </c>
      <c r="S318">
        <v>64.900000000000006</v>
      </c>
      <c r="T318">
        <v>35.1</v>
      </c>
      <c r="U318">
        <v>42.8</v>
      </c>
      <c r="V318">
        <v>60.6</v>
      </c>
      <c r="W318">
        <v>39.4</v>
      </c>
      <c r="X318" t="s">
        <v>959</v>
      </c>
      <c r="Y318" t="s">
        <v>4331</v>
      </c>
      <c r="Z318" t="s">
        <v>4869</v>
      </c>
      <c r="AA318" t="s">
        <v>4870</v>
      </c>
      <c r="AB318" t="s">
        <v>2116</v>
      </c>
      <c r="AC318" t="s">
        <v>2117</v>
      </c>
      <c r="AD318" t="s">
        <v>2116</v>
      </c>
      <c r="AE318" t="s">
        <v>2117</v>
      </c>
      <c r="AF318" t="s">
        <v>2117</v>
      </c>
      <c r="AG318" t="s">
        <v>2116</v>
      </c>
      <c r="AH318" t="s">
        <v>2117</v>
      </c>
      <c r="AI318" t="s">
        <v>2116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3">
      <c r="B319" t="s">
        <v>546</v>
      </c>
      <c r="C319" t="s">
        <v>930</v>
      </c>
      <c r="D319">
        <v>0.35416666666666669</v>
      </c>
      <c r="E319" t="s">
        <v>963</v>
      </c>
      <c r="F319" t="s">
        <v>964</v>
      </c>
      <c r="H319">
        <v>54.7</v>
      </c>
      <c r="I319">
        <v>28.2</v>
      </c>
      <c r="J319">
        <v>17.100000000000001</v>
      </c>
      <c r="K319">
        <v>82.9</v>
      </c>
      <c r="L319">
        <v>45.3</v>
      </c>
      <c r="M319">
        <v>71.8</v>
      </c>
      <c r="N319">
        <v>43.3</v>
      </c>
      <c r="O319">
        <v>45.9</v>
      </c>
      <c r="P319">
        <v>10.8</v>
      </c>
      <c r="Q319">
        <v>61.6</v>
      </c>
      <c r="R319">
        <v>66.5</v>
      </c>
      <c r="S319">
        <v>38.6</v>
      </c>
      <c r="T319">
        <v>61.4</v>
      </c>
      <c r="U319">
        <v>68.3</v>
      </c>
      <c r="V319">
        <v>41.3</v>
      </c>
      <c r="W319">
        <v>58.7</v>
      </c>
      <c r="X319" t="s">
        <v>4332</v>
      </c>
      <c r="Y319" t="s">
        <v>964</v>
      </c>
      <c r="Z319" t="s">
        <v>4871</v>
      </c>
      <c r="AA319" t="s">
        <v>459</v>
      </c>
      <c r="AB319" t="s">
        <v>2116</v>
      </c>
      <c r="AC319" t="s">
        <v>2117</v>
      </c>
      <c r="AD319" t="s">
        <v>2116</v>
      </c>
      <c r="AE319" t="s">
        <v>2117</v>
      </c>
      <c r="AF319" t="s">
        <v>2117</v>
      </c>
      <c r="AG319" t="s">
        <v>2116</v>
      </c>
      <c r="AH319" t="s">
        <v>2116</v>
      </c>
      <c r="AI319" t="s">
        <v>2117</v>
      </c>
      <c r="AJ319" t="s">
        <v>2116</v>
      </c>
      <c r="AK319" t="s">
        <v>2117</v>
      </c>
      <c r="AL319" t="s">
        <v>2117</v>
      </c>
      <c r="AM319" t="s">
        <v>2116</v>
      </c>
      <c r="AN319" t="s">
        <v>2117</v>
      </c>
      <c r="AO319" t="s">
        <v>2117</v>
      </c>
      <c r="AP319" t="s">
        <v>2117</v>
      </c>
      <c r="AQ319" t="s">
        <v>2116</v>
      </c>
    </row>
    <row r="320" spans="2:43" x14ac:dyDescent="0.3">
      <c r="B320" t="s">
        <v>543</v>
      </c>
      <c r="C320" t="s">
        <v>930</v>
      </c>
      <c r="D320">
        <v>0.3576388888888889</v>
      </c>
      <c r="E320" t="s">
        <v>968</v>
      </c>
      <c r="F320" t="s">
        <v>969</v>
      </c>
      <c r="H320">
        <v>54</v>
      </c>
      <c r="I320">
        <v>25.1</v>
      </c>
      <c r="J320">
        <v>20.9</v>
      </c>
      <c r="K320">
        <v>79.099999999999994</v>
      </c>
      <c r="L320">
        <v>46</v>
      </c>
      <c r="M320">
        <v>74.900000000000006</v>
      </c>
      <c r="N320">
        <v>37.1</v>
      </c>
      <c r="O320">
        <v>46.7</v>
      </c>
      <c r="P320">
        <v>16.2</v>
      </c>
      <c r="Q320">
        <v>62.9</v>
      </c>
      <c r="R320">
        <v>81.7</v>
      </c>
      <c r="S320">
        <v>58.6</v>
      </c>
      <c r="T320">
        <v>41.4</v>
      </c>
      <c r="U320">
        <v>48.2</v>
      </c>
      <c r="V320">
        <v>58.9</v>
      </c>
      <c r="W320">
        <v>41.1</v>
      </c>
      <c r="X320" t="s">
        <v>415</v>
      </c>
      <c r="Y320" t="s">
        <v>403</v>
      </c>
      <c r="Z320" t="s">
        <v>4872</v>
      </c>
      <c r="AA320" t="s">
        <v>2120</v>
      </c>
      <c r="AB320" t="s">
        <v>2116</v>
      </c>
      <c r="AC320" t="s">
        <v>2117</v>
      </c>
      <c r="AD320" t="s">
        <v>2116</v>
      </c>
      <c r="AE320" t="s">
        <v>2117</v>
      </c>
      <c r="AF320" t="s">
        <v>2117</v>
      </c>
      <c r="AG320" t="s">
        <v>2116</v>
      </c>
      <c r="AH320" t="s">
        <v>2116</v>
      </c>
      <c r="AI320" t="s">
        <v>2117</v>
      </c>
      <c r="AJ320" t="s">
        <v>2116</v>
      </c>
      <c r="AK320" t="s">
        <v>2116</v>
      </c>
      <c r="AL320" t="s">
        <v>2117</v>
      </c>
      <c r="AM320" t="s">
        <v>2117</v>
      </c>
      <c r="AN320" t="s">
        <v>2116</v>
      </c>
      <c r="AO320" t="s">
        <v>2116</v>
      </c>
      <c r="AP320" t="s">
        <v>2117</v>
      </c>
      <c r="AQ320" t="s">
        <v>2116</v>
      </c>
    </row>
    <row r="321" spans="2:43" x14ac:dyDescent="0.3">
      <c r="B321" t="s">
        <v>543</v>
      </c>
      <c r="C321" t="s">
        <v>930</v>
      </c>
      <c r="D321">
        <v>0.3576388888888889</v>
      </c>
      <c r="E321" t="s">
        <v>970</v>
      </c>
      <c r="F321" t="s">
        <v>971</v>
      </c>
      <c r="H321">
        <v>46</v>
      </c>
      <c r="I321">
        <v>26.4</v>
      </c>
      <c r="J321">
        <v>27.6</v>
      </c>
      <c r="K321">
        <v>72.400000000000006</v>
      </c>
      <c r="L321">
        <v>54</v>
      </c>
      <c r="M321">
        <v>73.599999999999994</v>
      </c>
      <c r="N321">
        <v>32.700000000000003</v>
      </c>
      <c r="O321">
        <v>41.5</v>
      </c>
      <c r="P321">
        <v>25.8</v>
      </c>
      <c r="Q321">
        <v>72.7</v>
      </c>
      <c r="R321">
        <v>82.3</v>
      </c>
      <c r="S321">
        <v>59.3</v>
      </c>
      <c r="T321">
        <v>40.700000000000003</v>
      </c>
      <c r="U321">
        <v>46.6</v>
      </c>
      <c r="V321">
        <v>61.9</v>
      </c>
      <c r="W321">
        <v>38.1</v>
      </c>
      <c r="X321" t="s">
        <v>411</v>
      </c>
      <c r="Y321" t="s">
        <v>412</v>
      </c>
      <c r="Z321" t="s">
        <v>4873</v>
      </c>
      <c r="AA321" t="s">
        <v>460</v>
      </c>
      <c r="AB321" t="s">
        <v>2116</v>
      </c>
      <c r="AC321" t="s">
        <v>2116</v>
      </c>
      <c r="AD321" t="s">
        <v>2117</v>
      </c>
      <c r="AE321" t="s">
        <v>2116</v>
      </c>
      <c r="AF321" t="s">
        <v>2117</v>
      </c>
      <c r="AG321" t="s">
        <v>2117</v>
      </c>
      <c r="AH321" t="s">
        <v>2116</v>
      </c>
      <c r="AI321" t="s">
        <v>2116</v>
      </c>
      <c r="AJ321" t="s">
        <v>2117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3">
      <c r="B322" t="s">
        <v>584</v>
      </c>
      <c r="C322" t="s">
        <v>930</v>
      </c>
      <c r="D322">
        <v>0.375</v>
      </c>
      <c r="E322" t="s">
        <v>979</v>
      </c>
      <c r="F322" t="s">
        <v>980</v>
      </c>
      <c r="H322">
        <v>39.4</v>
      </c>
      <c r="I322">
        <v>32.200000000000003</v>
      </c>
      <c r="J322">
        <v>28.4</v>
      </c>
      <c r="K322">
        <v>71.599999999999994</v>
      </c>
      <c r="L322">
        <v>60.6</v>
      </c>
      <c r="M322">
        <v>67.8</v>
      </c>
      <c r="N322">
        <v>38.700000000000003</v>
      </c>
      <c r="O322">
        <v>44.8</v>
      </c>
      <c r="P322">
        <v>16.600000000000001</v>
      </c>
      <c r="Q322">
        <v>65.7</v>
      </c>
      <c r="R322">
        <v>63.7</v>
      </c>
      <c r="S322">
        <v>35.4</v>
      </c>
      <c r="T322">
        <v>64.599999999999994</v>
      </c>
      <c r="U322">
        <v>69.5</v>
      </c>
      <c r="V322">
        <v>43.6</v>
      </c>
      <c r="W322">
        <v>56.4</v>
      </c>
      <c r="X322" t="s">
        <v>1913</v>
      </c>
      <c r="Y322" t="s">
        <v>4402</v>
      </c>
      <c r="Z322" t="s">
        <v>4874</v>
      </c>
      <c r="AA322" t="s">
        <v>453</v>
      </c>
      <c r="AB322" t="s">
        <v>2117</v>
      </c>
      <c r="AC322" t="s">
        <v>2116</v>
      </c>
      <c r="AD322" t="s">
        <v>2116</v>
      </c>
      <c r="AE322" t="s">
        <v>2117</v>
      </c>
      <c r="AF322" t="s">
        <v>2116</v>
      </c>
      <c r="AG322" t="s">
        <v>2117</v>
      </c>
      <c r="AH322" t="s">
        <v>2117</v>
      </c>
      <c r="AI322" t="s">
        <v>2116</v>
      </c>
      <c r="AJ322" t="s">
        <v>2116</v>
      </c>
      <c r="AK322" t="s">
        <v>2117</v>
      </c>
      <c r="AL322" t="s">
        <v>2116</v>
      </c>
      <c r="AM322" t="s">
        <v>2116</v>
      </c>
      <c r="AN322" t="s">
        <v>2117</v>
      </c>
      <c r="AO322" t="s">
        <v>2117</v>
      </c>
      <c r="AP322" t="s">
        <v>2116</v>
      </c>
      <c r="AQ322" t="s">
        <v>2117</v>
      </c>
    </row>
    <row r="323" spans="2:43" x14ac:dyDescent="0.3">
      <c r="B323" t="s">
        <v>543</v>
      </c>
      <c r="C323" t="s">
        <v>930</v>
      </c>
      <c r="D323">
        <v>0.375</v>
      </c>
      <c r="E323" t="s">
        <v>981</v>
      </c>
      <c r="F323" t="s">
        <v>413</v>
      </c>
      <c r="H323">
        <v>46.4</v>
      </c>
      <c r="I323">
        <v>26</v>
      </c>
      <c r="J323">
        <v>27.6</v>
      </c>
      <c r="K323">
        <v>72.400000000000006</v>
      </c>
      <c r="L323">
        <v>53.6</v>
      </c>
      <c r="M323">
        <v>74</v>
      </c>
      <c r="N323">
        <v>38.700000000000003</v>
      </c>
      <c r="O323">
        <v>39.6</v>
      </c>
      <c r="P323">
        <v>21.7</v>
      </c>
      <c r="Q323">
        <v>74.5</v>
      </c>
      <c r="R323">
        <v>83.8</v>
      </c>
      <c r="S323">
        <v>61.9</v>
      </c>
      <c r="T323">
        <v>38.1</v>
      </c>
      <c r="U323">
        <v>44</v>
      </c>
      <c r="V323">
        <v>63.8</v>
      </c>
      <c r="W323">
        <v>36.200000000000003</v>
      </c>
      <c r="X323" t="s">
        <v>981</v>
      </c>
      <c r="Y323" t="s">
        <v>413</v>
      </c>
      <c r="Z323" t="s">
        <v>4875</v>
      </c>
      <c r="AA323" t="s">
        <v>2169</v>
      </c>
      <c r="AB323" t="s">
        <v>2117</v>
      </c>
      <c r="AC323" t="s">
        <v>2116</v>
      </c>
      <c r="AD323" t="s">
        <v>2116</v>
      </c>
      <c r="AE323" t="s">
        <v>2117</v>
      </c>
      <c r="AF323" t="s">
        <v>2116</v>
      </c>
      <c r="AG323" t="s">
        <v>2117</v>
      </c>
      <c r="AH323" t="s">
        <v>2117</v>
      </c>
      <c r="AI323" t="s">
        <v>2116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2116</v>
      </c>
      <c r="AP323" t="s">
        <v>2117</v>
      </c>
      <c r="AQ323" t="s">
        <v>2116</v>
      </c>
    </row>
    <row r="324" spans="2:43" x14ac:dyDescent="0.3">
      <c r="B324" t="s">
        <v>474</v>
      </c>
      <c r="C324" t="s">
        <v>930</v>
      </c>
      <c r="D324">
        <v>0.375</v>
      </c>
      <c r="E324" t="s">
        <v>244</v>
      </c>
      <c r="F324" t="s">
        <v>251</v>
      </c>
      <c r="H324">
        <v>42.1</v>
      </c>
      <c r="I324">
        <v>27.8</v>
      </c>
      <c r="J324">
        <v>30.1</v>
      </c>
      <c r="K324">
        <v>69.900000000000006</v>
      </c>
      <c r="L324">
        <v>57.9</v>
      </c>
      <c r="M324">
        <v>72.2</v>
      </c>
      <c r="N324">
        <v>28.9</v>
      </c>
      <c r="O324">
        <v>39.6</v>
      </c>
      <c r="P324">
        <v>31.5</v>
      </c>
      <c r="Q324">
        <v>75.900000000000006</v>
      </c>
      <c r="R324">
        <v>78.3</v>
      </c>
      <c r="S324">
        <v>53.4</v>
      </c>
      <c r="T324">
        <v>46.6</v>
      </c>
      <c r="U324">
        <v>52.3</v>
      </c>
      <c r="V324">
        <v>58</v>
      </c>
      <c r="W324">
        <v>42</v>
      </c>
      <c r="X324" t="s">
        <v>296</v>
      </c>
      <c r="Y324" t="s">
        <v>251</v>
      </c>
      <c r="Z324" t="s">
        <v>4876</v>
      </c>
      <c r="AA324" t="s">
        <v>453</v>
      </c>
      <c r="AB324" t="s">
        <v>2117</v>
      </c>
      <c r="AC324" t="s">
        <v>2116</v>
      </c>
      <c r="AD324" t="s">
        <v>2116</v>
      </c>
      <c r="AE324" t="s">
        <v>2117</v>
      </c>
      <c r="AF324" t="s">
        <v>2116</v>
      </c>
      <c r="AG324" t="s">
        <v>2117</v>
      </c>
      <c r="AH324" t="s">
        <v>2117</v>
      </c>
      <c r="AI324" t="s">
        <v>2116</v>
      </c>
      <c r="AJ324" t="s">
        <v>2116</v>
      </c>
      <c r="AK324" t="s">
        <v>2117</v>
      </c>
      <c r="AL324" t="s">
        <v>2116</v>
      </c>
      <c r="AM324" t="s">
        <v>2116</v>
      </c>
      <c r="AN324" t="s">
        <v>2117</v>
      </c>
      <c r="AO324" t="s">
        <v>2117</v>
      </c>
      <c r="AP324" t="s">
        <v>2116</v>
      </c>
      <c r="AQ324" t="s">
        <v>2117</v>
      </c>
    </row>
    <row r="325" spans="2:43" x14ac:dyDescent="0.3">
      <c r="B325" t="s">
        <v>474</v>
      </c>
      <c r="C325" t="s">
        <v>930</v>
      </c>
      <c r="D325">
        <v>0.375</v>
      </c>
      <c r="E325" t="s">
        <v>988</v>
      </c>
      <c r="F325" t="s">
        <v>989</v>
      </c>
      <c r="H325">
        <v>50</v>
      </c>
      <c r="I325">
        <v>27.6</v>
      </c>
      <c r="J325">
        <v>22.3</v>
      </c>
      <c r="K325">
        <v>77.7</v>
      </c>
      <c r="L325">
        <v>50</v>
      </c>
      <c r="M325">
        <v>72.400000000000006</v>
      </c>
      <c r="N325">
        <v>35.5</v>
      </c>
      <c r="O325">
        <v>43.7</v>
      </c>
      <c r="P325">
        <v>20.7</v>
      </c>
      <c r="Q325">
        <v>68.400000000000006</v>
      </c>
      <c r="R325">
        <v>73.900000000000006</v>
      </c>
      <c r="S325">
        <v>47.4</v>
      </c>
      <c r="T325">
        <v>52.6</v>
      </c>
      <c r="U325">
        <v>59</v>
      </c>
      <c r="V325">
        <v>51.1</v>
      </c>
      <c r="W325">
        <v>48.9</v>
      </c>
      <c r="X325" t="s">
        <v>1777</v>
      </c>
      <c r="Y325" t="s">
        <v>989</v>
      </c>
      <c r="Z325" t="s">
        <v>4877</v>
      </c>
      <c r="AA325" t="s">
        <v>460</v>
      </c>
      <c r="AB325" t="s">
        <v>2116</v>
      </c>
      <c r="AC325" t="s">
        <v>2116</v>
      </c>
      <c r="AD325" t="s">
        <v>2117</v>
      </c>
      <c r="AE325" t="s">
        <v>2116</v>
      </c>
      <c r="AF325" t="s">
        <v>2117</v>
      </c>
      <c r="AG325" t="s">
        <v>2117</v>
      </c>
      <c r="AH325" t="s">
        <v>2116</v>
      </c>
      <c r="AI325" t="s">
        <v>2116</v>
      </c>
      <c r="AJ325" t="s">
        <v>2117</v>
      </c>
      <c r="AK325" t="s">
        <v>2117</v>
      </c>
      <c r="AL325" t="s">
        <v>2117</v>
      </c>
      <c r="AM325" t="s">
        <v>2117</v>
      </c>
      <c r="AN325" t="s">
        <v>2116</v>
      </c>
      <c r="AO325" t="s">
        <v>2117</v>
      </c>
      <c r="AP325" t="s">
        <v>2117</v>
      </c>
      <c r="AQ325" t="s">
        <v>2116</v>
      </c>
    </row>
    <row r="326" spans="2:43" x14ac:dyDescent="0.3">
      <c r="B326" t="s">
        <v>990</v>
      </c>
      <c r="C326" t="s">
        <v>930</v>
      </c>
      <c r="D326">
        <v>0.375</v>
      </c>
      <c r="E326" t="s">
        <v>252</v>
      </c>
      <c r="F326" t="s">
        <v>991</v>
      </c>
      <c r="H326">
        <v>19.399999999999999</v>
      </c>
      <c r="I326">
        <v>25.8</v>
      </c>
      <c r="J326">
        <v>54.7</v>
      </c>
      <c r="K326">
        <v>45.3</v>
      </c>
      <c r="L326">
        <v>80.599999999999994</v>
      </c>
      <c r="M326">
        <v>74.2</v>
      </c>
      <c r="N326">
        <v>19.3</v>
      </c>
      <c r="O326">
        <v>36.6</v>
      </c>
      <c r="P326">
        <v>44.1</v>
      </c>
      <c r="Q326">
        <v>78.8</v>
      </c>
      <c r="R326">
        <v>83</v>
      </c>
      <c r="S326">
        <v>60.7</v>
      </c>
      <c r="T326">
        <v>39.299999999999997</v>
      </c>
      <c r="U326">
        <v>46.3</v>
      </c>
      <c r="V326">
        <v>59.9</v>
      </c>
      <c r="W326">
        <v>40.1</v>
      </c>
      <c r="X326" t="s">
        <v>252</v>
      </c>
      <c r="Y326" t="s">
        <v>991</v>
      </c>
      <c r="Z326" t="s">
        <v>4878</v>
      </c>
      <c r="AA326" t="s">
        <v>2736</v>
      </c>
      <c r="AB326" t="s">
        <v>2116</v>
      </c>
      <c r="AC326" t="s">
        <v>2117</v>
      </c>
      <c r="AD326" t="s">
        <v>2116</v>
      </c>
      <c r="AE326" t="s">
        <v>2117</v>
      </c>
      <c r="AF326" t="s">
        <v>2117</v>
      </c>
      <c r="AG326" t="s">
        <v>2116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3">
      <c r="B327" t="s">
        <v>450</v>
      </c>
      <c r="C327" t="s">
        <v>930</v>
      </c>
      <c r="D327">
        <v>0.375</v>
      </c>
      <c r="E327" t="s">
        <v>992</v>
      </c>
      <c r="F327" t="s">
        <v>993</v>
      </c>
      <c r="H327">
        <v>34.6</v>
      </c>
      <c r="I327">
        <v>27.7</v>
      </c>
      <c r="J327">
        <v>37.700000000000003</v>
      </c>
      <c r="K327">
        <v>62.3</v>
      </c>
      <c r="L327">
        <v>65.400000000000006</v>
      </c>
      <c r="M327">
        <v>72.3</v>
      </c>
      <c r="N327">
        <v>24.3</v>
      </c>
      <c r="O327">
        <v>47.8</v>
      </c>
      <c r="P327">
        <v>27.9</v>
      </c>
      <c r="Q327">
        <v>63.2</v>
      </c>
      <c r="R327">
        <v>80.3</v>
      </c>
      <c r="S327">
        <v>56.3</v>
      </c>
      <c r="T327">
        <v>43.7</v>
      </c>
      <c r="U327">
        <v>49.3</v>
      </c>
      <c r="V327">
        <v>60.6</v>
      </c>
      <c r="W327">
        <v>39.4</v>
      </c>
      <c r="X327" t="s">
        <v>4342</v>
      </c>
      <c r="Y327" t="s">
        <v>4343</v>
      </c>
      <c r="Z327" t="s">
        <v>4879</v>
      </c>
      <c r="AA327" t="s">
        <v>2130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947</v>
      </c>
      <c r="C328" t="s">
        <v>930</v>
      </c>
      <c r="D328">
        <v>0.375</v>
      </c>
      <c r="E328" t="s">
        <v>994</v>
      </c>
      <c r="F328" t="s">
        <v>995</v>
      </c>
      <c r="H328">
        <v>68.7</v>
      </c>
      <c r="I328">
        <v>22.5</v>
      </c>
      <c r="J328">
        <v>8.8000000000000007</v>
      </c>
      <c r="K328">
        <v>91.2</v>
      </c>
      <c r="L328">
        <v>31.3</v>
      </c>
      <c r="M328">
        <v>77.5</v>
      </c>
      <c r="N328">
        <v>43.8</v>
      </c>
      <c r="O328">
        <v>37.700000000000003</v>
      </c>
      <c r="P328">
        <v>18.5</v>
      </c>
      <c r="Q328">
        <v>76.2</v>
      </c>
      <c r="R328">
        <v>70.2</v>
      </c>
      <c r="S328">
        <v>43.3</v>
      </c>
      <c r="T328">
        <v>56.7</v>
      </c>
      <c r="U328">
        <v>67.2</v>
      </c>
      <c r="V328">
        <v>35.6</v>
      </c>
      <c r="W328">
        <v>64.400000000000006</v>
      </c>
      <c r="X328" t="s">
        <v>4440</v>
      </c>
      <c r="Y328" t="s">
        <v>270</v>
      </c>
      <c r="Z328" t="s">
        <v>4880</v>
      </c>
      <c r="AA328" t="s">
        <v>453</v>
      </c>
      <c r="AB328" t="s">
        <v>2117</v>
      </c>
      <c r="AC328" t="s">
        <v>2116</v>
      </c>
      <c r="AD328" t="s">
        <v>2116</v>
      </c>
      <c r="AE328" t="s">
        <v>2117</v>
      </c>
      <c r="AF328" t="s">
        <v>2116</v>
      </c>
      <c r="AG328" t="s">
        <v>2117</v>
      </c>
      <c r="AH328" t="s">
        <v>2117</v>
      </c>
      <c r="AI328" t="s">
        <v>2116</v>
      </c>
      <c r="AJ328" t="s">
        <v>2116</v>
      </c>
      <c r="AK328" t="s">
        <v>2117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3">
      <c r="B329" t="s">
        <v>476</v>
      </c>
      <c r="C329" t="s">
        <v>930</v>
      </c>
      <c r="D329">
        <v>0.375</v>
      </c>
      <c r="E329" t="s">
        <v>996</v>
      </c>
      <c r="F329" t="s">
        <v>997</v>
      </c>
      <c r="H329">
        <v>31.9</v>
      </c>
      <c r="I329">
        <v>27.8</v>
      </c>
      <c r="J329">
        <v>40.299999999999997</v>
      </c>
      <c r="K329">
        <v>59.7</v>
      </c>
      <c r="L329">
        <v>68.099999999999994</v>
      </c>
      <c r="M329">
        <v>72.2</v>
      </c>
      <c r="N329">
        <v>25.4</v>
      </c>
      <c r="O329">
        <v>44.1</v>
      </c>
      <c r="P329">
        <v>30.5</v>
      </c>
      <c r="Q329">
        <v>68.8</v>
      </c>
      <c r="R329">
        <v>80.099999999999994</v>
      </c>
      <c r="S329">
        <v>56</v>
      </c>
      <c r="T329">
        <v>44</v>
      </c>
      <c r="U329">
        <v>49.7</v>
      </c>
      <c r="V329">
        <v>60.2</v>
      </c>
      <c r="W329">
        <v>39.799999999999997</v>
      </c>
      <c r="X329" t="s">
        <v>996</v>
      </c>
      <c r="Y329" t="s">
        <v>1897</v>
      </c>
      <c r="Z329" t="s">
        <v>4881</v>
      </c>
      <c r="AA329" t="s">
        <v>459</v>
      </c>
      <c r="AB329" t="s">
        <v>2116</v>
      </c>
      <c r="AC329" t="s">
        <v>2117</v>
      </c>
      <c r="AD329" t="s">
        <v>2116</v>
      </c>
      <c r="AE329" t="s">
        <v>2117</v>
      </c>
      <c r="AF329" t="s">
        <v>2117</v>
      </c>
      <c r="AG329" t="s">
        <v>2116</v>
      </c>
      <c r="AH329" t="s">
        <v>2116</v>
      </c>
      <c r="AI329" t="s">
        <v>2117</v>
      </c>
      <c r="AJ329" t="s">
        <v>2116</v>
      </c>
      <c r="AK329" t="s">
        <v>2116</v>
      </c>
      <c r="AL329" t="s">
        <v>2117</v>
      </c>
      <c r="AM329" t="s">
        <v>2116</v>
      </c>
      <c r="AN329" t="s">
        <v>2117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476</v>
      </c>
      <c r="C330" t="s">
        <v>930</v>
      </c>
      <c r="D330">
        <v>0.375</v>
      </c>
      <c r="E330" t="s">
        <v>998</v>
      </c>
      <c r="F330" t="s">
        <v>999</v>
      </c>
      <c r="H330">
        <v>65.5</v>
      </c>
      <c r="I330">
        <v>22.5</v>
      </c>
      <c r="J330">
        <v>12</v>
      </c>
      <c r="K330">
        <v>88</v>
      </c>
      <c r="L330">
        <v>34.5</v>
      </c>
      <c r="M330">
        <v>77.5</v>
      </c>
      <c r="N330">
        <v>50.7</v>
      </c>
      <c r="O330">
        <v>33.299999999999997</v>
      </c>
      <c r="P330">
        <v>16</v>
      </c>
      <c r="Q330">
        <v>81</v>
      </c>
      <c r="R330">
        <v>90.6</v>
      </c>
      <c r="S330">
        <v>74.599999999999994</v>
      </c>
      <c r="T330">
        <v>25.4</v>
      </c>
      <c r="U330">
        <v>33.299999999999997</v>
      </c>
      <c r="V330">
        <v>65.400000000000006</v>
      </c>
      <c r="W330">
        <v>34.6</v>
      </c>
      <c r="X330" t="s">
        <v>4333</v>
      </c>
      <c r="Y330" t="s">
        <v>1327</v>
      </c>
      <c r="Z330" t="s">
        <v>4882</v>
      </c>
      <c r="AA330" t="s">
        <v>4036</v>
      </c>
      <c r="AB330" t="s">
        <v>2117</v>
      </c>
      <c r="AC330" t="s">
        <v>2116</v>
      </c>
      <c r="AD330" t="s">
        <v>2116</v>
      </c>
      <c r="AE330" t="s">
        <v>2117</v>
      </c>
      <c r="AF330" t="s">
        <v>2116</v>
      </c>
      <c r="AG330" t="s">
        <v>2117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3">
      <c r="B331" t="s">
        <v>1007</v>
      </c>
      <c r="C331" t="s">
        <v>930</v>
      </c>
      <c r="D331">
        <v>0.375</v>
      </c>
      <c r="E331" t="s">
        <v>1008</v>
      </c>
      <c r="F331" t="s">
        <v>1009</v>
      </c>
      <c r="H331">
        <v>43.1</v>
      </c>
      <c r="I331">
        <v>31</v>
      </c>
      <c r="J331">
        <v>25.9</v>
      </c>
      <c r="K331">
        <v>74.099999999999994</v>
      </c>
      <c r="L331">
        <v>56.9</v>
      </c>
      <c r="M331">
        <v>69</v>
      </c>
      <c r="N331">
        <v>30</v>
      </c>
      <c r="O331">
        <v>47.9</v>
      </c>
      <c r="P331">
        <v>22.1</v>
      </c>
      <c r="Q331">
        <v>62.7</v>
      </c>
      <c r="R331">
        <v>66</v>
      </c>
      <c r="S331">
        <v>37.9</v>
      </c>
      <c r="T331">
        <v>62.1</v>
      </c>
      <c r="U331">
        <v>67.400000000000006</v>
      </c>
      <c r="V331">
        <v>45</v>
      </c>
      <c r="W331">
        <v>55</v>
      </c>
      <c r="X331" t="s">
        <v>1008</v>
      </c>
      <c r="Y331" t="s">
        <v>1009</v>
      </c>
      <c r="Z331" t="s">
        <v>4883</v>
      </c>
      <c r="AA331" t="s">
        <v>2736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2116</v>
      </c>
      <c r="AL331" t="s">
        <v>2116</v>
      </c>
      <c r="AM331" t="s">
        <v>2116</v>
      </c>
      <c r="AN331" t="s">
        <v>2117</v>
      </c>
      <c r="AO331" t="s">
        <v>2117</v>
      </c>
      <c r="AP331" t="s">
        <v>2116</v>
      </c>
      <c r="AQ331" t="s">
        <v>2117</v>
      </c>
    </row>
    <row r="332" spans="2:43" x14ac:dyDescent="0.3">
      <c r="B332" t="s">
        <v>465</v>
      </c>
      <c r="C332" t="s">
        <v>930</v>
      </c>
      <c r="D332">
        <v>0.39583333333333331</v>
      </c>
      <c r="E332" t="s">
        <v>1010</v>
      </c>
      <c r="F332" t="s">
        <v>1011</v>
      </c>
      <c r="H332">
        <v>54.2</v>
      </c>
      <c r="I332">
        <v>24.5</v>
      </c>
      <c r="J332">
        <v>21.4</v>
      </c>
      <c r="K332">
        <v>78.599999999999994</v>
      </c>
      <c r="L332">
        <v>45.8</v>
      </c>
      <c r="M332">
        <v>75.5</v>
      </c>
      <c r="N332">
        <v>44.9</v>
      </c>
      <c r="O332">
        <v>34.5</v>
      </c>
      <c r="P332">
        <v>20.6</v>
      </c>
      <c r="Q332">
        <v>81.5</v>
      </c>
      <c r="R332">
        <v>85.8</v>
      </c>
      <c r="S332">
        <v>65.2</v>
      </c>
      <c r="T332">
        <v>34.799999999999997</v>
      </c>
      <c r="U332">
        <v>41.4</v>
      </c>
      <c r="V332">
        <v>64.2</v>
      </c>
      <c r="W332">
        <v>35.799999999999997</v>
      </c>
      <c r="X332" t="s">
        <v>1938</v>
      </c>
      <c r="Y332" t="s">
        <v>1011</v>
      </c>
      <c r="Z332" t="s">
        <v>4884</v>
      </c>
      <c r="AA332" t="s">
        <v>461</v>
      </c>
      <c r="AB332" t="s">
        <v>2116</v>
      </c>
      <c r="AC332" t="s">
        <v>2116</v>
      </c>
      <c r="AD332" t="s">
        <v>2117</v>
      </c>
      <c r="AE332" t="s">
        <v>2116</v>
      </c>
      <c r="AF332" t="s">
        <v>2117</v>
      </c>
      <c r="AG332" t="s">
        <v>2117</v>
      </c>
      <c r="AH332" t="s">
        <v>2116</v>
      </c>
      <c r="AI332" t="s">
        <v>2116</v>
      </c>
      <c r="AJ332" t="s">
        <v>2117</v>
      </c>
      <c r="AK332" t="s">
        <v>2117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3">
      <c r="B333" t="s">
        <v>584</v>
      </c>
      <c r="C333" t="s">
        <v>930</v>
      </c>
      <c r="D333">
        <v>0.41666666666666669</v>
      </c>
      <c r="E333" t="s">
        <v>1018</v>
      </c>
      <c r="F333" t="s">
        <v>1019</v>
      </c>
      <c r="H333">
        <v>50</v>
      </c>
      <c r="I333">
        <v>28.6</v>
      </c>
      <c r="J333">
        <v>21.4</v>
      </c>
      <c r="K333">
        <v>78.599999999999994</v>
      </c>
      <c r="L333">
        <v>50</v>
      </c>
      <c r="M333">
        <v>71.400000000000006</v>
      </c>
      <c r="N333">
        <v>27.6</v>
      </c>
      <c r="O333">
        <v>47.4</v>
      </c>
      <c r="P333">
        <v>25.1</v>
      </c>
      <c r="Q333">
        <v>63.8</v>
      </c>
      <c r="R333">
        <v>69.900000000000006</v>
      </c>
      <c r="S333">
        <v>42.4</v>
      </c>
      <c r="T333">
        <v>57.6</v>
      </c>
      <c r="U333">
        <v>63.8</v>
      </c>
      <c r="V333">
        <v>46.9</v>
      </c>
      <c r="W333">
        <v>53.1</v>
      </c>
      <c r="X333" t="s">
        <v>4433</v>
      </c>
      <c r="Y333" t="s">
        <v>4434</v>
      </c>
      <c r="Z333" t="s">
        <v>4885</v>
      </c>
      <c r="AA333" t="s">
        <v>459</v>
      </c>
      <c r="AB333" t="s">
        <v>2116</v>
      </c>
      <c r="AC333" t="s">
        <v>2117</v>
      </c>
      <c r="AD333" t="s">
        <v>2116</v>
      </c>
      <c r="AE333" t="s">
        <v>2117</v>
      </c>
      <c r="AF333" t="s">
        <v>2117</v>
      </c>
      <c r="AG333" t="s">
        <v>2116</v>
      </c>
      <c r="AH333" t="s">
        <v>2117</v>
      </c>
      <c r="AI333" t="s">
        <v>2116</v>
      </c>
      <c r="AJ333" t="s">
        <v>2116</v>
      </c>
      <c r="AK333" t="s">
        <v>2117</v>
      </c>
      <c r="AL333" t="s">
        <v>2117</v>
      </c>
      <c r="AM333" t="s">
        <v>2116</v>
      </c>
      <c r="AN333" t="s">
        <v>2117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947</v>
      </c>
      <c r="C334" t="s">
        <v>930</v>
      </c>
      <c r="D334">
        <v>0.41666666666666669</v>
      </c>
      <c r="E334" t="s">
        <v>1020</v>
      </c>
      <c r="F334" t="s">
        <v>1021</v>
      </c>
      <c r="H334">
        <v>6.9</v>
      </c>
      <c r="I334">
        <v>47.3</v>
      </c>
      <c r="J334">
        <v>45.8</v>
      </c>
      <c r="K334">
        <v>54.2</v>
      </c>
      <c r="L334">
        <v>93.1</v>
      </c>
      <c r="M334">
        <v>52.7</v>
      </c>
      <c r="N334">
        <v>0</v>
      </c>
      <c r="O334">
        <v>82.8</v>
      </c>
      <c r="P334">
        <v>17.2</v>
      </c>
      <c r="Q334">
        <v>17.2</v>
      </c>
      <c r="R334">
        <v>24.4</v>
      </c>
      <c r="S334">
        <v>6.8</v>
      </c>
      <c r="T334">
        <v>93.2</v>
      </c>
      <c r="U334">
        <v>96.2</v>
      </c>
      <c r="V334">
        <v>8.6</v>
      </c>
      <c r="W334">
        <v>91.4</v>
      </c>
      <c r="X334" t="s">
        <v>1020</v>
      </c>
      <c r="Y334" t="s">
        <v>4407</v>
      </c>
      <c r="Z334" t="s">
        <v>4886</v>
      </c>
      <c r="AA334" t="s">
        <v>447</v>
      </c>
      <c r="AB334" t="s">
        <v>2116</v>
      </c>
      <c r="AC334" t="s">
        <v>2117</v>
      </c>
      <c r="AD334" t="s">
        <v>2116</v>
      </c>
      <c r="AE334" t="s">
        <v>2117</v>
      </c>
      <c r="AF334" t="s">
        <v>2117</v>
      </c>
      <c r="AG334" t="s">
        <v>2116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3">
      <c r="B335" t="s">
        <v>451</v>
      </c>
      <c r="C335" t="s">
        <v>930</v>
      </c>
      <c r="D335">
        <v>0.41666666666666669</v>
      </c>
      <c r="E335" t="s">
        <v>1022</v>
      </c>
      <c r="F335" t="s">
        <v>1023</v>
      </c>
      <c r="H335">
        <v>45.4</v>
      </c>
      <c r="I335">
        <v>26.9</v>
      </c>
      <c r="J335">
        <v>27.8</v>
      </c>
      <c r="K335">
        <v>72.2</v>
      </c>
      <c r="L335">
        <v>54.6</v>
      </c>
      <c r="M335">
        <v>73.099999999999994</v>
      </c>
      <c r="N335">
        <v>31.6</v>
      </c>
      <c r="O335">
        <v>42</v>
      </c>
      <c r="P335">
        <v>26.4</v>
      </c>
      <c r="Q335">
        <v>72</v>
      </c>
      <c r="R335">
        <v>80.5</v>
      </c>
      <c r="S335">
        <v>56.6</v>
      </c>
      <c r="T335">
        <v>43.4</v>
      </c>
      <c r="U335">
        <v>49.3</v>
      </c>
      <c r="V335">
        <v>59.9</v>
      </c>
      <c r="W335">
        <v>40.1</v>
      </c>
      <c r="X335" t="s">
        <v>4412</v>
      </c>
      <c r="Y335" t="s">
        <v>4413</v>
      </c>
      <c r="Z335" t="s">
        <v>4887</v>
      </c>
      <c r="AA335" t="s">
        <v>462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2117</v>
      </c>
      <c r="AP335" t="s">
        <v>2117</v>
      </c>
      <c r="AQ335" t="s">
        <v>2116</v>
      </c>
    </row>
    <row r="336" spans="2:43" x14ac:dyDescent="0.3">
      <c r="B336" t="s">
        <v>584</v>
      </c>
      <c r="C336" t="s">
        <v>930</v>
      </c>
      <c r="D336">
        <v>0.45833333333333331</v>
      </c>
      <c r="E336" t="s">
        <v>1027</v>
      </c>
      <c r="F336" t="s">
        <v>1028</v>
      </c>
      <c r="H336">
        <v>51.1</v>
      </c>
      <c r="I336">
        <v>28.2</v>
      </c>
      <c r="J336">
        <v>20.8</v>
      </c>
      <c r="K336">
        <v>79.2</v>
      </c>
      <c r="L336">
        <v>48.9</v>
      </c>
      <c r="M336">
        <v>71.8</v>
      </c>
      <c r="N336">
        <v>41.7</v>
      </c>
      <c r="O336">
        <v>44</v>
      </c>
      <c r="P336">
        <v>14.3</v>
      </c>
      <c r="Q336">
        <v>65.7</v>
      </c>
      <c r="R336">
        <v>70.7</v>
      </c>
      <c r="S336">
        <v>43.5</v>
      </c>
      <c r="T336">
        <v>56.5</v>
      </c>
      <c r="U336">
        <v>63</v>
      </c>
      <c r="V336">
        <v>47.3</v>
      </c>
      <c r="W336">
        <v>52.7</v>
      </c>
      <c r="X336" t="s">
        <v>4431</v>
      </c>
      <c r="Y336" t="s">
        <v>4432</v>
      </c>
      <c r="Z336" t="s">
        <v>4888</v>
      </c>
      <c r="AA336" t="s">
        <v>4036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x14ac:dyDescent="0.3">
      <c r="B337" t="s">
        <v>584</v>
      </c>
      <c r="C337" t="s">
        <v>930</v>
      </c>
      <c r="D337">
        <v>0.45833333333333331</v>
      </c>
      <c r="E337" t="s">
        <v>1029</v>
      </c>
      <c r="F337" t="s">
        <v>1030</v>
      </c>
      <c r="H337">
        <v>46.4</v>
      </c>
      <c r="I337">
        <v>28.1</v>
      </c>
      <c r="J337">
        <v>25.5</v>
      </c>
      <c r="K337">
        <v>74.5</v>
      </c>
      <c r="L337">
        <v>53.6</v>
      </c>
      <c r="M337">
        <v>71.900000000000006</v>
      </c>
      <c r="N337">
        <v>39.6</v>
      </c>
      <c r="O337">
        <v>42.7</v>
      </c>
      <c r="P337">
        <v>17.7</v>
      </c>
      <c r="Q337">
        <v>68.8</v>
      </c>
      <c r="R337">
        <v>74.7</v>
      </c>
      <c r="S337">
        <v>48.5</v>
      </c>
      <c r="T337">
        <v>51.5</v>
      </c>
      <c r="U337">
        <v>57.5</v>
      </c>
      <c r="V337">
        <v>53.1</v>
      </c>
      <c r="W337">
        <v>46.9</v>
      </c>
      <c r="X337" t="s">
        <v>870</v>
      </c>
      <c r="Y337" t="s">
        <v>4435</v>
      </c>
      <c r="Z337" t="s">
        <v>4889</v>
      </c>
      <c r="AA337" t="s">
        <v>462</v>
      </c>
      <c r="AB337" t="s">
        <v>2117</v>
      </c>
      <c r="AC337" t="s">
        <v>2116</v>
      </c>
      <c r="AD337" t="s">
        <v>2116</v>
      </c>
      <c r="AE337" t="s">
        <v>2117</v>
      </c>
      <c r="AF337" t="s">
        <v>2116</v>
      </c>
      <c r="AG337" t="s">
        <v>2117</v>
      </c>
      <c r="AH337" t="s">
        <v>2117</v>
      </c>
      <c r="AI337" t="s">
        <v>2116</v>
      </c>
      <c r="AJ337" t="s">
        <v>2116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3">
      <c r="B338" t="s">
        <v>1033</v>
      </c>
      <c r="C338" t="s">
        <v>930</v>
      </c>
      <c r="D338">
        <v>0.45833333333333331</v>
      </c>
      <c r="E338" t="s">
        <v>1034</v>
      </c>
      <c r="F338" t="s">
        <v>1035</v>
      </c>
      <c r="H338">
        <v>57.9</v>
      </c>
      <c r="I338">
        <v>26.5</v>
      </c>
      <c r="J338">
        <v>15.6</v>
      </c>
      <c r="K338">
        <v>84.4</v>
      </c>
      <c r="L338">
        <v>42.1</v>
      </c>
      <c r="M338">
        <v>73.5</v>
      </c>
      <c r="N338">
        <v>30.5</v>
      </c>
      <c r="O338">
        <v>34.9</v>
      </c>
      <c r="P338">
        <v>34.700000000000003</v>
      </c>
      <c r="Q338">
        <v>83.3</v>
      </c>
      <c r="R338">
        <v>95.8</v>
      </c>
      <c r="S338">
        <v>86</v>
      </c>
      <c r="T338">
        <v>14</v>
      </c>
      <c r="U338">
        <v>19</v>
      </c>
      <c r="V338">
        <v>79.5</v>
      </c>
      <c r="W338">
        <v>20.5</v>
      </c>
      <c r="X338" t="s">
        <v>1409</v>
      </c>
      <c r="Y338" t="s">
        <v>1035</v>
      </c>
      <c r="Z338" t="s">
        <v>4890</v>
      </c>
      <c r="AA338" t="s">
        <v>456</v>
      </c>
      <c r="AB338" t="s">
        <v>2116</v>
      </c>
      <c r="AC338" t="s">
        <v>2116</v>
      </c>
      <c r="AD338" t="s">
        <v>2117</v>
      </c>
      <c r="AE338" t="s">
        <v>2116</v>
      </c>
      <c r="AF338" t="s">
        <v>2117</v>
      </c>
      <c r="AG338" t="s">
        <v>2117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3">
      <c r="B339" t="s">
        <v>474</v>
      </c>
      <c r="C339" t="s">
        <v>930</v>
      </c>
      <c r="D339">
        <v>0.45833333333333331</v>
      </c>
      <c r="E339" t="s">
        <v>1036</v>
      </c>
      <c r="F339" t="s">
        <v>243</v>
      </c>
      <c r="H339">
        <v>49.7</v>
      </c>
      <c r="I339">
        <v>27</v>
      </c>
      <c r="J339">
        <v>23.3</v>
      </c>
      <c r="K339">
        <v>76.7</v>
      </c>
      <c r="L339">
        <v>50.3</v>
      </c>
      <c r="M339">
        <v>73</v>
      </c>
      <c r="N339">
        <v>35.200000000000003</v>
      </c>
      <c r="O339">
        <v>43.1</v>
      </c>
      <c r="P339">
        <v>21.7</v>
      </c>
      <c r="Q339">
        <v>69.5</v>
      </c>
      <c r="R339">
        <v>76.8</v>
      </c>
      <c r="S339">
        <v>51.3</v>
      </c>
      <c r="T339">
        <v>48.7</v>
      </c>
      <c r="U339">
        <v>55</v>
      </c>
      <c r="V339">
        <v>54.4</v>
      </c>
      <c r="W339">
        <v>45.6</v>
      </c>
      <c r="X339" t="s">
        <v>1036</v>
      </c>
      <c r="Y339" t="s">
        <v>297</v>
      </c>
      <c r="Z339" t="s">
        <v>4891</v>
      </c>
      <c r="AA339" t="s">
        <v>453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2116</v>
      </c>
      <c r="AM339" t="s">
        <v>2116</v>
      </c>
      <c r="AN339" t="s">
        <v>2117</v>
      </c>
      <c r="AO339" t="s">
        <v>2117</v>
      </c>
      <c r="AP339" t="s">
        <v>2116</v>
      </c>
      <c r="AQ339" t="s">
        <v>2117</v>
      </c>
    </row>
    <row r="340" spans="2:43" x14ac:dyDescent="0.3">
      <c r="B340" t="s">
        <v>947</v>
      </c>
      <c r="C340" t="s">
        <v>930</v>
      </c>
      <c r="D340">
        <v>0.45833333333333331</v>
      </c>
      <c r="E340" t="s">
        <v>1039</v>
      </c>
      <c r="F340" t="s">
        <v>1040</v>
      </c>
      <c r="H340">
        <v>54.1</v>
      </c>
      <c r="I340">
        <v>29.6</v>
      </c>
      <c r="J340">
        <v>16.399999999999999</v>
      </c>
      <c r="K340">
        <v>83.6</v>
      </c>
      <c r="L340">
        <v>45.9</v>
      </c>
      <c r="M340">
        <v>70.400000000000006</v>
      </c>
      <c r="N340">
        <v>36.299999999999997</v>
      </c>
      <c r="O340">
        <v>58.1</v>
      </c>
      <c r="P340">
        <v>5.6</v>
      </c>
      <c r="Q340">
        <v>44.9</v>
      </c>
      <c r="R340">
        <v>61.5</v>
      </c>
      <c r="S340">
        <v>33.299999999999997</v>
      </c>
      <c r="T340">
        <v>66.7</v>
      </c>
      <c r="U340">
        <v>73.3</v>
      </c>
      <c r="V340">
        <v>36.700000000000003</v>
      </c>
      <c r="W340">
        <v>63.3</v>
      </c>
      <c r="X340" t="s">
        <v>1039</v>
      </c>
      <c r="Y340" t="s">
        <v>1040</v>
      </c>
      <c r="Z340" t="s">
        <v>4892</v>
      </c>
      <c r="AA340" t="s">
        <v>459</v>
      </c>
      <c r="AB340" t="s">
        <v>2116</v>
      </c>
      <c r="AC340" t="s">
        <v>2117</v>
      </c>
      <c r="AD340" t="s">
        <v>2116</v>
      </c>
      <c r="AE340" t="s">
        <v>2117</v>
      </c>
      <c r="AF340" t="s">
        <v>2117</v>
      </c>
      <c r="AG340" t="s">
        <v>2116</v>
      </c>
      <c r="AH340" t="s">
        <v>2116</v>
      </c>
      <c r="AI340" t="s">
        <v>2116</v>
      </c>
      <c r="AJ340" t="s">
        <v>2117</v>
      </c>
      <c r="AK340" t="s">
        <v>2117</v>
      </c>
      <c r="AL340" t="s">
        <v>2117</v>
      </c>
      <c r="AM340" t="s">
        <v>2116</v>
      </c>
      <c r="AN340" t="s">
        <v>2117</v>
      </c>
      <c r="AO340" t="s">
        <v>2117</v>
      </c>
      <c r="AP340" t="s">
        <v>2117</v>
      </c>
      <c r="AQ340" t="s">
        <v>2116</v>
      </c>
    </row>
    <row r="341" spans="2:43" x14ac:dyDescent="0.3">
      <c r="B341" t="s">
        <v>486</v>
      </c>
      <c r="C341" t="s">
        <v>930</v>
      </c>
      <c r="D341">
        <v>0.45833333333333331</v>
      </c>
      <c r="E341" t="s">
        <v>1041</v>
      </c>
      <c r="F341" t="s">
        <v>1042</v>
      </c>
      <c r="H341">
        <v>54</v>
      </c>
      <c r="I341">
        <v>28.3</v>
      </c>
      <c r="J341">
        <v>17.7</v>
      </c>
      <c r="K341">
        <v>82.3</v>
      </c>
      <c r="L341">
        <v>46</v>
      </c>
      <c r="M341">
        <v>71.7</v>
      </c>
      <c r="N341">
        <v>38.200000000000003</v>
      </c>
      <c r="O341">
        <v>48.5</v>
      </c>
      <c r="P341">
        <v>13.4</v>
      </c>
      <c r="Q341">
        <v>59.6</v>
      </c>
      <c r="R341">
        <v>66.8</v>
      </c>
      <c r="S341">
        <v>39</v>
      </c>
      <c r="T341">
        <v>61</v>
      </c>
      <c r="U341">
        <v>67.8</v>
      </c>
      <c r="V341">
        <v>42.1</v>
      </c>
      <c r="W341">
        <v>57.9</v>
      </c>
      <c r="X341" t="s">
        <v>4443</v>
      </c>
      <c r="Y341" t="s">
        <v>1042</v>
      </c>
      <c r="Z341" t="s">
        <v>4893</v>
      </c>
      <c r="AA341" t="s">
        <v>2736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2116</v>
      </c>
      <c r="AM341" t="s">
        <v>2116</v>
      </c>
      <c r="AN341" t="s">
        <v>2117</v>
      </c>
      <c r="AO341" t="s">
        <v>2117</v>
      </c>
      <c r="AP341" t="s">
        <v>2116</v>
      </c>
      <c r="AQ341" t="s">
        <v>2117</v>
      </c>
    </row>
    <row r="342" spans="2:43" x14ac:dyDescent="0.3">
      <c r="B342" t="s">
        <v>1043</v>
      </c>
      <c r="C342" t="s">
        <v>930</v>
      </c>
      <c r="D342">
        <v>0.47916666666666669</v>
      </c>
      <c r="E342" t="s">
        <v>1044</v>
      </c>
      <c r="F342" t="s">
        <v>1045</v>
      </c>
      <c r="H342">
        <v>16.2</v>
      </c>
      <c r="I342">
        <v>50.7</v>
      </c>
      <c r="J342">
        <v>33.1</v>
      </c>
      <c r="K342">
        <v>66.900000000000006</v>
      </c>
      <c r="L342">
        <v>83.8</v>
      </c>
      <c r="M342">
        <v>49.3</v>
      </c>
      <c r="N342">
        <v>0</v>
      </c>
      <c r="O342">
        <v>82.8</v>
      </c>
      <c r="P342">
        <v>17.2</v>
      </c>
      <c r="Q342">
        <v>17.2</v>
      </c>
      <c r="R342">
        <v>23.6</v>
      </c>
      <c r="S342">
        <v>6.3</v>
      </c>
      <c r="T342">
        <v>93.7</v>
      </c>
      <c r="U342">
        <v>95.2</v>
      </c>
      <c r="V342">
        <v>12.9</v>
      </c>
      <c r="W342">
        <v>87.1</v>
      </c>
      <c r="X342" t="s">
        <v>272</v>
      </c>
      <c r="Y342" t="s">
        <v>1045</v>
      </c>
      <c r="Z342" t="s">
        <v>4894</v>
      </c>
      <c r="AA342" t="s">
        <v>453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2116</v>
      </c>
      <c r="AM342" t="s">
        <v>2116</v>
      </c>
      <c r="AN342" t="s">
        <v>2117</v>
      </c>
      <c r="AO342" t="s">
        <v>2117</v>
      </c>
      <c r="AP342" t="s">
        <v>2116</v>
      </c>
      <c r="AQ342" t="s">
        <v>2117</v>
      </c>
    </row>
    <row r="343" spans="2:43" x14ac:dyDescent="0.3">
      <c r="B343" t="s">
        <v>476</v>
      </c>
      <c r="C343" t="s">
        <v>930</v>
      </c>
      <c r="D343">
        <v>0.47916666666666669</v>
      </c>
      <c r="E343" t="s">
        <v>1046</v>
      </c>
      <c r="F343" t="s">
        <v>1047</v>
      </c>
      <c r="H343">
        <v>63.6</v>
      </c>
      <c r="I343">
        <v>23.6</v>
      </c>
      <c r="J343">
        <v>12.9</v>
      </c>
      <c r="K343">
        <v>87.1</v>
      </c>
      <c r="L343">
        <v>36.4</v>
      </c>
      <c r="M343">
        <v>76.400000000000006</v>
      </c>
      <c r="N343">
        <v>32</v>
      </c>
      <c r="O343">
        <v>48.1</v>
      </c>
      <c r="P343">
        <v>19.899999999999999</v>
      </c>
      <c r="Q343">
        <v>62</v>
      </c>
      <c r="R343">
        <v>75.8</v>
      </c>
      <c r="S343">
        <v>50.2</v>
      </c>
      <c r="T343">
        <v>49.8</v>
      </c>
      <c r="U343">
        <v>58.7</v>
      </c>
      <c r="V343">
        <v>46.3</v>
      </c>
      <c r="W343">
        <v>53.7</v>
      </c>
      <c r="X343" t="s">
        <v>1935</v>
      </c>
      <c r="Y343" t="s">
        <v>1047</v>
      </c>
      <c r="Z343" t="s">
        <v>4895</v>
      </c>
      <c r="AA343" t="s">
        <v>459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2117</v>
      </c>
      <c r="AM343" t="s">
        <v>2116</v>
      </c>
      <c r="AN343" t="s">
        <v>2117</v>
      </c>
      <c r="AO343" t="s">
        <v>2117</v>
      </c>
      <c r="AP343" t="s">
        <v>2117</v>
      </c>
      <c r="AQ343" t="s">
        <v>2116</v>
      </c>
    </row>
    <row r="344" spans="2:43" x14ac:dyDescent="0.3">
      <c r="B344" t="s">
        <v>476</v>
      </c>
      <c r="C344" t="s">
        <v>930</v>
      </c>
      <c r="D344">
        <v>0.47916666666666669</v>
      </c>
      <c r="E344" t="s">
        <v>257</v>
      </c>
      <c r="F344" t="s">
        <v>1048</v>
      </c>
      <c r="H344">
        <v>48.2</v>
      </c>
      <c r="I344">
        <v>25.4</v>
      </c>
      <c r="J344">
        <v>26.4</v>
      </c>
      <c r="K344">
        <v>73.599999999999994</v>
      </c>
      <c r="L344">
        <v>51.8</v>
      </c>
      <c r="M344">
        <v>74.599999999999994</v>
      </c>
      <c r="N344">
        <v>36.299999999999997</v>
      </c>
      <c r="O344">
        <v>38.1</v>
      </c>
      <c r="P344">
        <v>25.6</v>
      </c>
      <c r="Q344">
        <v>77.7</v>
      </c>
      <c r="R344">
        <v>85.5</v>
      </c>
      <c r="S344">
        <v>64.7</v>
      </c>
      <c r="T344">
        <v>35.299999999999997</v>
      </c>
      <c r="U344">
        <v>41.3</v>
      </c>
      <c r="V344">
        <v>65.7</v>
      </c>
      <c r="W344">
        <v>34.299999999999997</v>
      </c>
      <c r="X344" t="s">
        <v>340</v>
      </c>
      <c r="Y344" t="s">
        <v>1048</v>
      </c>
      <c r="Z344" t="s">
        <v>4896</v>
      </c>
      <c r="AA344" t="s">
        <v>460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2117</v>
      </c>
      <c r="AP344" t="s">
        <v>2117</v>
      </c>
      <c r="AQ344" t="s">
        <v>2116</v>
      </c>
    </row>
    <row r="345" spans="2:43" x14ac:dyDescent="0.3">
      <c r="B345" t="s">
        <v>584</v>
      </c>
      <c r="C345" t="s">
        <v>930</v>
      </c>
      <c r="D345">
        <v>0.5</v>
      </c>
      <c r="E345" t="s">
        <v>1049</v>
      </c>
      <c r="F345" t="s">
        <v>1050</v>
      </c>
      <c r="H345">
        <v>39</v>
      </c>
      <c r="I345">
        <v>32.299999999999997</v>
      </c>
      <c r="J345">
        <v>28.7</v>
      </c>
      <c r="K345">
        <v>71.3</v>
      </c>
      <c r="L345">
        <v>61</v>
      </c>
      <c r="M345">
        <v>67.7</v>
      </c>
      <c r="N345">
        <v>24</v>
      </c>
      <c r="O345">
        <v>51.8</v>
      </c>
      <c r="P345">
        <v>24.2</v>
      </c>
      <c r="Q345">
        <v>57.3</v>
      </c>
      <c r="R345">
        <v>63.6</v>
      </c>
      <c r="S345">
        <v>35.299999999999997</v>
      </c>
      <c r="T345">
        <v>64.7</v>
      </c>
      <c r="U345">
        <v>69.599999999999994</v>
      </c>
      <c r="V345">
        <v>43.5</v>
      </c>
      <c r="W345">
        <v>56.5</v>
      </c>
      <c r="X345" t="s">
        <v>1049</v>
      </c>
      <c r="Y345" t="s">
        <v>4485</v>
      </c>
      <c r="Z345" t="s">
        <v>4897</v>
      </c>
      <c r="AA345" t="s">
        <v>2169</v>
      </c>
      <c r="AB345" t="s">
        <v>2117</v>
      </c>
      <c r="AC345" t="s">
        <v>2116</v>
      </c>
      <c r="AD345" t="s">
        <v>2116</v>
      </c>
      <c r="AE345" t="s">
        <v>2117</v>
      </c>
      <c r="AF345" t="s">
        <v>2116</v>
      </c>
      <c r="AG345" t="s">
        <v>2117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2117</v>
      </c>
      <c r="AN345" t="s">
        <v>2116</v>
      </c>
      <c r="AO345" t="s">
        <v>2116</v>
      </c>
      <c r="AP345" t="s">
        <v>2117</v>
      </c>
      <c r="AQ345" t="s">
        <v>2116</v>
      </c>
    </row>
    <row r="346" spans="2:43" x14ac:dyDescent="0.3">
      <c r="B346" t="s">
        <v>466</v>
      </c>
      <c r="C346" t="s">
        <v>930</v>
      </c>
      <c r="D346">
        <v>0.5</v>
      </c>
      <c r="E346" t="s">
        <v>1051</v>
      </c>
      <c r="F346" t="s">
        <v>97</v>
      </c>
      <c r="H346">
        <v>51.2</v>
      </c>
      <c r="I346">
        <v>24.8</v>
      </c>
      <c r="J346">
        <v>24.1</v>
      </c>
      <c r="K346">
        <v>75.900000000000006</v>
      </c>
      <c r="L346">
        <v>48.8</v>
      </c>
      <c r="M346">
        <v>75.2</v>
      </c>
      <c r="N346">
        <v>34.9</v>
      </c>
      <c r="O346">
        <v>40.1</v>
      </c>
      <c r="P346">
        <v>25</v>
      </c>
      <c r="Q346">
        <v>74.599999999999994</v>
      </c>
      <c r="R346">
        <v>87.2</v>
      </c>
      <c r="S346">
        <v>67.8</v>
      </c>
      <c r="T346">
        <v>32.200000000000003</v>
      </c>
      <c r="U346">
        <v>38.299999999999997</v>
      </c>
      <c r="V346">
        <v>67.3</v>
      </c>
      <c r="W346">
        <v>32.700000000000003</v>
      </c>
      <c r="X346" t="s">
        <v>4503</v>
      </c>
      <c r="Y346" t="s">
        <v>2071</v>
      </c>
      <c r="Z346" t="s">
        <v>4898</v>
      </c>
      <c r="AA346" t="s">
        <v>2169</v>
      </c>
      <c r="AB346" t="s">
        <v>2117</v>
      </c>
      <c r="AC346" t="s">
        <v>2116</v>
      </c>
      <c r="AD346" t="s">
        <v>2116</v>
      </c>
      <c r="AE346" t="s">
        <v>2117</v>
      </c>
      <c r="AF346" t="s">
        <v>2116</v>
      </c>
      <c r="AG346" t="s">
        <v>2117</v>
      </c>
      <c r="AH346" t="s">
        <v>2117</v>
      </c>
      <c r="AI346" t="s">
        <v>2116</v>
      </c>
      <c r="AJ346" t="s">
        <v>2116</v>
      </c>
      <c r="AK346" t="s">
        <v>2117</v>
      </c>
      <c r="AL346" t="s">
        <v>2117</v>
      </c>
      <c r="AM346" t="s">
        <v>2117</v>
      </c>
      <c r="AN346" t="s">
        <v>2116</v>
      </c>
      <c r="AO346" t="s">
        <v>2116</v>
      </c>
      <c r="AP346" t="s">
        <v>2117</v>
      </c>
      <c r="AQ346" t="s">
        <v>2116</v>
      </c>
    </row>
    <row r="347" spans="2:43" x14ac:dyDescent="0.3">
      <c r="B347" t="s">
        <v>1052</v>
      </c>
      <c r="C347" t="s">
        <v>930</v>
      </c>
      <c r="D347">
        <v>0.5</v>
      </c>
      <c r="E347" t="s">
        <v>1053</v>
      </c>
      <c r="F347" t="s">
        <v>1054</v>
      </c>
      <c r="H347">
        <v>46.1</v>
      </c>
      <c r="I347">
        <v>29.4</v>
      </c>
      <c r="J347">
        <v>24.5</v>
      </c>
      <c r="K347">
        <v>75.5</v>
      </c>
      <c r="L347">
        <v>53.9</v>
      </c>
      <c r="M347">
        <v>70.599999999999994</v>
      </c>
      <c r="N347">
        <v>31.3</v>
      </c>
      <c r="O347">
        <v>48.1</v>
      </c>
      <c r="P347">
        <v>20.6</v>
      </c>
      <c r="Q347">
        <v>62.1</v>
      </c>
      <c r="R347">
        <v>69.900000000000006</v>
      </c>
      <c r="S347">
        <v>42.4</v>
      </c>
      <c r="T347">
        <v>57.6</v>
      </c>
      <c r="U347">
        <v>63.4</v>
      </c>
      <c r="V347">
        <v>48.1</v>
      </c>
      <c r="W347">
        <v>51.9</v>
      </c>
      <c r="X347" t="s">
        <v>1053</v>
      </c>
      <c r="Y347" t="s">
        <v>1933</v>
      </c>
      <c r="Z347" t="s">
        <v>4899</v>
      </c>
      <c r="AA347" t="s">
        <v>449</v>
      </c>
      <c r="AB347" t="s">
        <v>2116</v>
      </c>
      <c r="AC347" t="s">
        <v>2116</v>
      </c>
      <c r="AD347" t="s">
        <v>2117</v>
      </c>
      <c r="AE347" t="s">
        <v>2116</v>
      </c>
      <c r="AF347" t="s">
        <v>2117</v>
      </c>
      <c r="AG347" t="s">
        <v>2117</v>
      </c>
      <c r="AH347" t="s">
        <v>2116</v>
      </c>
      <c r="AI347" t="s">
        <v>2116</v>
      </c>
      <c r="AJ347" t="s">
        <v>2117</v>
      </c>
      <c r="AK347" t="s">
        <v>2117</v>
      </c>
      <c r="AL347" t="s">
        <v>2117</v>
      </c>
      <c r="AM347" t="s">
        <v>2116</v>
      </c>
      <c r="AN347" t="s">
        <v>2117</v>
      </c>
      <c r="AO347" t="s">
        <v>2117</v>
      </c>
      <c r="AP347" t="s">
        <v>2116</v>
      </c>
      <c r="AQ347" t="s">
        <v>2117</v>
      </c>
    </row>
    <row r="348" spans="2:43" x14ac:dyDescent="0.3">
      <c r="B348" t="s">
        <v>465</v>
      </c>
      <c r="C348" t="s">
        <v>930</v>
      </c>
      <c r="D348">
        <v>0.5</v>
      </c>
      <c r="E348" t="s">
        <v>1055</v>
      </c>
      <c r="F348" t="s">
        <v>1056</v>
      </c>
      <c r="H348">
        <v>35</v>
      </c>
      <c r="I348">
        <v>28.9</v>
      </c>
      <c r="J348">
        <v>36.1</v>
      </c>
      <c r="K348">
        <v>63.9</v>
      </c>
      <c r="L348">
        <v>65</v>
      </c>
      <c r="M348">
        <v>71.099999999999994</v>
      </c>
      <c r="N348">
        <v>27.9</v>
      </c>
      <c r="O348">
        <v>37.9</v>
      </c>
      <c r="P348">
        <v>34.200000000000003</v>
      </c>
      <c r="Q348">
        <v>78.599999999999994</v>
      </c>
      <c r="R348">
        <v>76.2</v>
      </c>
      <c r="S348">
        <v>50.4</v>
      </c>
      <c r="T348">
        <v>49.6</v>
      </c>
      <c r="U348">
        <v>55.1</v>
      </c>
      <c r="V348">
        <v>56</v>
      </c>
      <c r="W348">
        <v>44</v>
      </c>
      <c r="X348" t="s">
        <v>4490</v>
      </c>
      <c r="Y348" t="s">
        <v>1056</v>
      </c>
      <c r="Z348" t="s">
        <v>4900</v>
      </c>
      <c r="AA348" t="s">
        <v>4023</v>
      </c>
      <c r="AB348" t="s">
        <v>2116</v>
      </c>
      <c r="AC348" t="s">
        <v>2116</v>
      </c>
      <c r="AD348" t="s">
        <v>2117</v>
      </c>
      <c r="AE348" t="s">
        <v>2116</v>
      </c>
      <c r="AF348" t="s">
        <v>2117</v>
      </c>
      <c r="AG348" t="s">
        <v>2117</v>
      </c>
      <c r="AH348" t="s">
        <v>2116</v>
      </c>
      <c r="AI348" t="s">
        <v>2117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3">
      <c r="B349" t="s">
        <v>465</v>
      </c>
      <c r="C349" t="s">
        <v>930</v>
      </c>
      <c r="D349">
        <v>0.5</v>
      </c>
      <c r="E349" t="s">
        <v>1057</v>
      </c>
      <c r="F349" t="s">
        <v>31</v>
      </c>
      <c r="H349">
        <v>22.4</v>
      </c>
      <c r="I349">
        <v>28.9</v>
      </c>
      <c r="J349">
        <v>48.7</v>
      </c>
      <c r="K349">
        <v>51.3</v>
      </c>
      <c r="L349">
        <v>77.599999999999994</v>
      </c>
      <c r="M349">
        <v>71.099999999999994</v>
      </c>
      <c r="N349">
        <v>20.3</v>
      </c>
      <c r="O349">
        <v>43.5</v>
      </c>
      <c r="P349">
        <v>36.1</v>
      </c>
      <c r="Q349">
        <v>69.099999999999994</v>
      </c>
      <c r="R349">
        <v>74</v>
      </c>
      <c r="S349">
        <v>47.6</v>
      </c>
      <c r="T349">
        <v>52.4</v>
      </c>
      <c r="U349">
        <v>58.7</v>
      </c>
      <c r="V349">
        <v>51.5</v>
      </c>
      <c r="W349">
        <v>48.5</v>
      </c>
      <c r="X349" t="s">
        <v>1057</v>
      </c>
      <c r="Y349" t="s">
        <v>31</v>
      </c>
      <c r="Z349" t="s">
        <v>4901</v>
      </c>
      <c r="AA349" t="s">
        <v>2740</v>
      </c>
      <c r="AB349" t="s">
        <v>2116</v>
      </c>
      <c r="AC349" t="s">
        <v>2116</v>
      </c>
      <c r="AD349" t="s">
        <v>2117</v>
      </c>
      <c r="AE349" t="s">
        <v>2116</v>
      </c>
      <c r="AF349" t="s">
        <v>2117</v>
      </c>
      <c r="AG349" t="s">
        <v>2117</v>
      </c>
      <c r="AH349" t="s">
        <v>2116</v>
      </c>
      <c r="AI349" t="s">
        <v>2116</v>
      </c>
      <c r="AJ349" t="s">
        <v>2117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2116</v>
      </c>
      <c r="AQ349" t="s">
        <v>2117</v>
      </c>
    </row>
    <row r="350" spans="2:43" x14ac:dyDescent="0.3">
      <c r="B350" t="s">
        <v>465</v>
      </c>
      <c r="C350" t="s">
        <v>930</v>
      </c>
      <c r="D350">
        <v>0.5</v>
      </c>
      <c r="E350" t="s">
        <v>1058</v>
      </c>
      <c r="F350" t="s">
        <v>32</v>
      </c>
      <c r="H350">
        <v>48.3</v>
      </c>
      <c r="I350">
        <v>26.7</v>
      </c>
      <c r="J350">
        <v>25</v>
      </c>
      <c r="K350">
        <v>75</v>
      </c>
      <c r="L350">
        <v>51.7</v>
      </c>
      <c r="M350">
        <v>73.3</v>
      </c>
      <c r="N350">
        <v>46.8</v>
      </c>
      <c r="O350">
        <v>35.6</v>
      </c>
      <c r="P350">
        <v>17.600000000000001</v>
      </c>
      <c r="Q350">
        <v>78.7</v>
      </c>
      <c r="R350">
        <v>79.2</v>
      </c>
      <c r="S350">
        <v>54.7</v>
      </c>
      <c r="T350">
        <v>45.3</v>
      </c>
      <c r="U350">
        <v>51.5</v>
      </c>
      <c r="V350">
        <v>57.6</v>
      </c>
      <c r="W350">
        <v>42.4</v>
      </c>
      <c r="X350" t="s">
        <v>4491</v>
      </c>
      <c r="Y350" t="s">
        <v>1754</v>
      </c>
      <c r="Z350" t="s">
        <v>4902</v>
      </c>
      <c r="AA350" t="s">
        <v>453</v>
      </c>
      <c r="AB350" t="s">
        <v>2117</v>
      </c>
      <c r="AC350" t="s">
        <v>2116</v>
      </c>
      <c r="AD350" t="s">
        <v>2116</v>
      </c>
      <c r="AE350" t="s">
        <v>2117</v>
      </c>
      <c r="AF350" t="s">
        <v>2116</v>
      </c>
      <c r="AG350" t="s">
        <v>2117</v>
      </c>
      <c r="AH350" t="s">
        <v>2117</v>
      </c>
      <c r="AI350" t="s">
        <v>2116</v>
      </c>
      <c r="AJ350" t="s">
        <v>2116</v>
      </c>
      <c r="AK350" t="s">
        <v>2117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3">
      <c r="B351" t="s">
        <v>638</v>
      </c>
      <c r="C351" t="s">
        <v>930</v>
      </c>
      <c r="D351">
        <v>0.5</v>
      </c>
      <c r="E351" t="s">
        <v>1059</v>
      </c>
      <c r="F351" t="s">
        <v>1060</v>
      </c>
      <c r="H351">
        <v>39.200000000000003</v>
      </c>
      <c r="I351">
        <v>25.9</v>
      </c>
      <c r="J351">
        <v>34.9</v>
      </c>
      <c r="K351">
        <v>65.099999999999994</v>
      </c>
      <c r="L351">
        <v>60.8</v>
      </c>
      <c r="M351">
        <v>74.099999999999994</v>
      </c>
      <c r="N351">
        <v>27.7</v>
      </c>
      <c r="O351">
        <v>39.799999999999997</v>
      </c>
      <c r="P351">
        <v>32.4</v>
      </c>
      <c r="Q351">
        <v>75.599999999999994</v>
      </c>
      <c r="R351">
        <v>87</v>
      </c>
      <c r="S351">
        <v>67.3</v>
      </c>
      <c r="T351">
        <v>32.700000000000003</v>
      </c>
      <c r="U351">
        <v>38.200000000000003</v>
      </c>
      <c r="V351">
        <v>69</v>
      </c>
      <c r="W351">
        <v>31</v>
      </c>
      <c r="X351" t="s">
        <v>1059</v>
      </c>
      <c r="Y351" t="s">
        <v>1060</v>
      </c>
      <c r="Z351" t="s">
        <v>4903</v>
      </c>
      <c r="AA351" t="s">
        <v>4071</v>
      </c>
      <c r="AB351" t="s">
        <v>2116</v>
      </c>
      <c r="AC351" t="s">
        <v>2117</v>
      </c>
      <c r="AD351" t="s">
        <v>2116</v>
      </c>
      <c r="AE351" t="s">
        <v>2117</v>
      </c>
      <c r="AF351" t="s">
        <v>2117</v>
      </c>
      <c r="AG351" t="s">
        <v>2116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2117</v>
      </c>
      <c r="AM351" t="s">
        <v>2117</v>
      </c>
      <c r="AN351" t="s">
        <v>2116</v>
      </c>
      <c r="AO351" t="s">
        <v>2116</v>
      </c>
      <c r="AP351" t="s">
        <v>2117</v>
      </c>
      <c r="AQ351" t="s">
        <v>2116</v>
      </c>
    </row>
    <row r="352" spans="2:43" x14ac:dyDescent="0.3">
      <c r="B352" t="s">
        <v>638</v>
      </c>
      <c r="C352" t="s">
        <v>930</v>
      </c>
      <c r="D352">
        <v>0.5</v>
      </c>
      <c r="E352" t="s">
        <v>1061</v>
      </c>
      <c r="F352" t="s">
        <v>1062</v>
      </c>
      <c r="H352">
        <v>50.3</v>
      </c>
      <c r="I352">
        <v>24.8</v>
      </c>
      <c r="J352">
        <v>25</v>
      </c>
      <c r="K352">
        <v>75</v>
      </c>
      <c r="L352">
        <v>49.7</v>
      </c>
      <c r="M352">
        <v>75.2</v>
      </c>
      <c r="N352">
        <v>39.5</v>
      </c>
      <c r="O352">
        <v>35.799999999999997</v>
      </c>
      <c r="P352">
        <v>24.7</v>
      </c>
      <c r="Q352">
        <v>80.900000000000006</v>
      </c>
      <c r="R352">
        <v>88.5</v>
      </c>
      <c r="S352">
        <v>70.2</v>
      </c>
      <c r="T352">
        <v>29.8</v>
      </c>
      <c r="U352">
        <v>35.700000000000003</v>
      </c>
      <c r="V352">
        <v>69.5</v>
      </c>
      <c r="W352">
        <v>30.5</v>
      </c>
      <c r="X352" t="s">
        <v>1061</v>
      </c>
      <c r="Y352" t="s">
        <v>1062</v>
      </c>
      <c r="Z352" t="s">
        <v>4904</v>
      </c>
      <c r="AA352" t="s">
        <v>460</v>
      </c>
      <c r="AB352" t="s">
        <v>2116</v>
      </c>
      <c r="AC352" t="s">
        <v>2116</v>
      </c>
      <c r="AD352" t="s">
        <v>2117</v>
      </c>
      <c r="AE352" t="s">
        <v>2116</v>
      </c>
      <c r="AF352" t="s">
        <v>2117</v>
      </c>
      <c r="AG352" t="s">
        <v>2117</v>
      </c>
      <c r="AH352" t="s">
        <v>2116</v>
      </c>
      <c r="AI352" t="s">
        <v>2117</v>
      </c>
      <c r="AJ352" t="s">
        <v>2116</v>
      </c>
      <c r="AK352" t="s">
        <v>2117</v>
      </c>
      <c r="AL352" t="s">
        <v>2117</v>
      </c>
      <c r="AM352" t="s">
        <v>2117</v>
      </c>
      <c r="AN352" t="s">
        <v>2116</v>
      </c>
      <c r="AO352" t="s">
        <v>2117</v>
      </c>
      <c r="AP352" t="s">
        <v>2117</v>
      </c>
      <c r="AQ352" t="s">
        <v>2116</v>
      </c>
    </row>
    <row r="353" spans="2:43" x14ac:dyDescent="0.3">
      <c r="B353" t="s">
        <v>638</v>
      </c>
      <c r="C353" t="s">
        <v>930</v>
      </c>
      <c r="D353">
        <v>0.5</v>
      </c>
      <c r="E353" t="s">
        <v>1063</v>
      </c>
      <c r="F353" t="s">
        <v>1064</v>
      </c>
      <c r="H353">
        <v>37.700000000000003</v>
      </c>
      <c r="I353">
        <v>26</v>
      </c>
      <c r="J353">
        <v>36.299999999999997</v>
      </c>
      <c r="K353">
        <v>63.7</v>
      </c>
      <c r="L353">
        <v>62.3</v>
      </c>
      <c r="M353">
        <v>74</v>
      </c>
      <c r="N353">
        <v>28.1</v>
      </c>
      <c r="O353">
        <v>41.1</v>
      </c>
      <c r="P353">
        <v>30.8</v>
      </c>
      <c r="Q353">
        <v>73.7</v>
      </c>
      <c r="R353">
        <v>86.8</v>
      </c>
      <c r="S353">
        <v>66.900000000000006</v>
      </c>
      <c r="T353">
        <v>33.1</v>
      </c>
      <c r="U353">
        <v>38.5</v>
      </c>
      <c r="V353">
        <v>68.7</v>
      </c>
      <c r="W353">
        <v>31.3</v>
      </c>
      <c r="X353" t="s">
        <v>1063</v>
      </c>
      <c r="Y353" t="s">
        <v>1064</v>
      </c>
      <c r="Z353" t="s">
        <v>4905</v>
      </c>
      <c r="AA353" t="s">
        <v>4906</v>
      </c>
      <c r="AB353" t="s">
        <v>2116</v>
      </c>
      <c r="AC353" t="s">
        <v>2116</v>
      </c>
      <c r="AD353" t="s">
        <v>2117</v>
      </c>
      <c r="AE353" t="s">
        <v>2116</v>
      </c>
      <c r="AF353" t="s">
        <v>2117</v>
      </c>
      <c r="AG353" t="s">
        <v>2117</v>
      </c>
      <c r="AH353" t="s">
        <v>2116</v>
      </c>
      <c r="AI353" t="s">
        <v>2116</v>
      </c>
      <c r="AJ353" t="s">
        <v>2117</v>
      </c>
      <c r="AK353" t="s">
        <v>2117</v>
      </c>
      <c r="AL353" t="s">
        <v>2117</v>
      </c>
      <c r="AM353" t="s">
        <v>2117</v>
      </c>
      <c r="AN353" t="s">
        <v>2116</v>
      </c>
      <c r="AO353" t="s">
        <v>2116</v>
      </c>
      <c r="AP353" t="s">
        <v>2117</v>
      </c>
      <c r="AQ353" t="s">
        <v>2116</v>
      </c>
    </row>
    <row r="354" spans="2:43" x14ac:dyDescent="0.3">
      <c r="B354" t="s">
        <v>638</v>
      </c>
      <c r="C354" t="s">
        <v>930</v>
      </c>
      <c r="D354">
        <v>0.5</v>
      </c>
      <c r="E354" t="s">
        <v>1065</v>
      </c>
      <c r="F354" t="s">
        <v>1066</v>
      </c>
      <c r="H354">
        <v>43.1</v>
      </c>
      <c r="I354">
        <v>25.7</v>
      </c>
      <c r="J354">
        <v>31.2</v>
      </c>
      <c r="K354">
        <v>68.8</v>
      </c>
      <c r="L354">
        <v>56.9</v>
      </c>
      <c r="M354">
        <v>74.3</v>
      </c>
      <c r="N354">
        <v>32.700000000000003</v>
      </c>
      <c r="O354">
        <v>32.799999999999997</v>
      </c>
      <c r="P354">
        <v>34.4</v>
      </c>
      <c r="Q354">
        <v>86.4</v>
      </c>
      <c r="R354">
        <v>94.4</v>
      </c>
      <c r="S354">
        <v>82.5</v>
      </c>
      <c r="T354">
        <v>17.5</v>
      </c>
      <c r="U354">
        <v>21.9</v>
      </c>
      <c r="V354">
        <v>80.7</v>
      </c>
      <c r="W354">
        <v>19.3</v>
      </c>
      <c r="X354" t="s">
        <v>1065</v>
      </c>
      <c r="Y354" t="s">
        <v>1066</v>
      </c>
      <c r="Z354" t="s">
        <v>4907</v>
      </c>
      <c r="AA354" t="s">
        <v>2169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2117</v>
      </c>
      <c r="AM354" t="s">
        <v>2117</v>
      </c>
      <c r="AN354" t="s">
        <v>2116</v>
      </c>
      <c r="AO354" t="s">
        <v>2116</v>
      </c>
      <c r="AP354" t="s">
        <v>2117</v>
      </c>
      <c r="AQ354" t="s">
        <v>2116</v>
      </c>
    </row>
    <row r="355" spans="2:43" x14ac:dyDescent="0.3">
      <c r="B355" t="s">
        <v>638</v>
      </c>
      <c r="C355" t="s">
        <v>930</v>
      </c>
      <c r="D355">
        <v>0.5</v>
      </c>
      <c r="E355" t="s">
        <v>1067</v>
      </c>
      <c r="F355" t="s">
        <v>1068</v>
      </c>
      <c r="H355">
        <v>28.4</v>
      </c>
      <c r="I355">
        <v>25.8</v>
      </c>
      <c r="J355">
        <v>45.8</v>
      </c>
      <c r="K355">
        <v>54.2</v>
      </c>
      <c r="L355">
        <v>71.599999999999994</v>
      </c>
      <c r="M355">
        <v>74.2</v>
      </c>
      <c r="N355">
        <v>21.3</v>
      </c>
      <c r="O355">
        <v>40.9</v>
      </c>
      <c r="P355">
        <v>37.799999999999997</v>
      </c>
      <c r="Q355">
        <v>73.099999999999994</v>
      </c>
      <c r="R355">
        <v>87.4</v>
      </c>
      <c r="S355">
        <v>68.099999999999994</v>
      </c>
      <c r="T355">
        <v>31.9</v>
      </c>
      <c r="U355">
        <v>37.6</v>
      </c>
      <c r="V355">
        <v>68.8</v>
      </c>
      <c r="W355">
        <v>31.2</v>
      </c>
      <c r="X355" t="s">
        <v>1067</v>
      </c>
      <c r="Y355" t="s">
        <v>4492</v>
      </c>
      <c r="Z355" t="s">
        <v>4908</v>
      </c>
      <c r="AA355" t="s">
        <v>447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2116</v>
      </c>
      <c r="AM355" t="s">
        <v>2116</v>
      </c>
      <c r="AN355" t="s">
        <v>2117</v>
      </c>
      <c r="AO355" t="s">
        <v>2117</v>
      </c>
      <c r="AP355" t="s">
        <v>2116</v>
      </c>
      <c r="AQ355" t="s">
        <v>2117</v>
      </c>
    </row>
    <row r="356" spans="2:43" x14ac:dyDescent="0.3">
      <c r="B356" t="s">
        <v>451</v>
      </c>
      <c r="C356" t="s">
        <v>930</v>
      </c>
      <c r="D356">
        <v>0.5</v>
      </c>
      <c r="E356" t="s">
        <v>259</v>
      </c>
      <c r="F356" t="s">
        <v>1073</v>
      </c>
      <c r="H356">
        <v>39</v>
      </c>
      <c r="I356">
        <v>28.2</v>
      </c>
      <c r="J356">
        <v>32.9</v>
      </c>
      <c r="K356">
        <v>67.099999999999994</v>
      </c>
      <c r="L356">
        <v>61</v>
      </c>
      <c r="M356">
        <v>71.8</v>
      </c>
      <c r="N356">
        <v>31.1</v>
      </c>
      <c r="O356">
        <v>46</v>
      </c>
      <c r="P356">
        <v>23</v>
      </c>
      <c r="Q356">
        <v>65.599999999999994</v>
      </c>
      <c r="R356">
        <v>77.900000000000006</v>
      </c>
      <c r="S356">
        <v>52.9</v>
      </c>
      <c r="T356">
        <v>47.1</v>
      </c>
      <c r="U356">
        <v>52.7</v>
      </c>
      <c r="V356">
        <v>57.8</v>
      </c>
      <c r="W356">
        <v>42.2</v>
      </c>
      <c r="X356" t="s">
        <v>269</v>
      </c>
      <c r="Y356" t="s">
        <v>4501</v>
      </c>
      <c r="Z356" t="s">
        <v>4909</v>
      </c>
      <c r="AA356" t="s">
        <v>2120</v>
      </c>
      <c r="AB356" t="s">
        <v>2116</v>
      </c>
      <c r="AC356" t="s">
        <v>2117</v>
      </c>
      <c r="AD356" t="s">
        <v>2116</v>
      </c>
      <c r="AE356" t="s">
        <v>2117</v>
      </c>
      <c r="AF356" t="s">
        <v>2117</v>
      </c>
      <c r="AG356" t="s">
        <v>2116</v>
      </c>
      <c r="AH356" t="s">
        <v>2117</v>
      </c>
      <c r="AI356" t="s">
        <v>2116</v>
      </c>
      <c r="AJ356" t="s">
        <v>2116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2116</v>
      </c>
      <c r="AP356" t="s">
        <v>2117</v>
      </c>
      <c r="AQ356" t="s">
        <v>2116</v>
      </c>
    </row>
    <row r="357" spans="2:43" x14ac:dyDescent="0.3">
      <c r="B357" t="s">
        <v>1007</v>
      </c>
      <c r="C357" t="s">
        <v>930</v>
      </c>
      <c r="D357">
        <v>0.5</v>
      </c>
      <c r="E357" t="s">
        <v>1074</v>
      </c>
      <c r="F357" t="s">
        <v>1075</v>
      </c>
      <c r="H357">
        <v>40.5</v>
      </c>
      <c r="I357">
        <v>29.4</v>
      </c>
      <c r="J357">
        <v>30</v>
      </c>
      <c r="K357">
        <v>70</v>
      </c>
      <c r="L357">
        <v>59.5</v>
      </c>
      <c r="M357">
        <v>70.599999999999994</v>
      </c>
      <c r="N357" t="s">
        <v>20</v>
      </c>
      <c r="O357" t="s">
        <v>20</v>
      </c>
      <c r="P357" t="s">
        <v>20</v>
      </c>
      <c r="Q357" t="s">
        <v>20</v>
      </c>
      <c r="R357">
        <v>72.900000000000006</v>
      </c>
      <c r="S357">
        <v>46</v>
      </c>
      <c r="T357">
        <v>54</v>
      </c>
      <c r="U357">
        <v>59.5</v>
      </c>
      <c r="V357">
        <v>52.2</v>
      </c>
      <c r="W357">
        <v>47.8</v>
      </c>
      <c r="X357" t="s">
        <v>1074</v>
      </c>
      <c r="Y357" t="s">
        <v>3679</v>
      </c>
      <c r="Z357" t="s">
        <v>4910</v>
      </c>
      <c r="AA357" t="s">
        <v>2736</v>
      </c>
      <c r="AB357" t="s">
        <v>2116</v>
      </c>
      <c r="AC357" t="s">
        <v>2117</v>
      </c>
      <c r="AD357" t="s">
        <v>2116</v>
      </c>
      <c r="AE357" t="s">
        <v>2117</v>
      </c>
      <c r="AF357" t="s">
        <v>2117</v>
      </c>
      <c r="AG357" t="s">
        <v>2116</v>
      </c>
      <c r="AH357" t="s">
        <v>2116</v>
      </c>
      <c r="AI357" t="s">
        <v>2117</v>
      </c>
      <c r="AJ357" t="s">
        <v>2116</v>
      </c>
      <c r="AK357" t="s">
        <v>2116</v>
      </c>
      <c r="AL357" t="s">
        <v>2116</v>
      </c>
      <c r="AM357" t="s">
        <v>2116</v>
      </c>
      <c r="AN357" t="s">
        <v>2117</v>
      </c>
      <c r="AO357" t="s">
        <v>2117</v>
      </c>
      <c r="AP357" t="s">
        <v>2116</v>
      </c>
      <c r="AQ357" t="s">
        <v>2117</v>
      </c>
    </row>
    <row r="358" spans="2:43" x14ac:dyDescent="0.3">
      <c r="B358" t="s">
        <v>1007</v>
      </c>
      <c r="C358" t="s">
        <v>930</v>
      </c>
      <c r="D358">
        <v>0.5</v>
      </c>
      <c r="E358" t="s">
        <v>661</v>
      </c>
      <c r="F358" t="s">
        <v>1074</v>
      </c>
      <c r="H358">
        <v>50.5</v>
      </c>
      <c r="I358">
        <v>26.2</v>
      </c>
      <c r="J358">
        <v>23.3</v>
      </c>
      <c r="K358">
        <v>76.7</v>
      </c>
      <c r="L358">
        <v>49.5</v>
      </c>
      <c r="M358">
        <v>73.8</v>
      </c>
      <c r="N358">
        <v>42.5</v>
      </c>
      <c r="O358">
        <v>39.5</v>
      </c>
      <c r="P358">
        <v>18.100000000000001</v>
      </c>
      <c r="Q358">
        <v>73.5</v>
      </c>
      <c r="R358">
        <v>79.7</v>
      </c>
      <c r="S358">
        <v>55.5</v>
      </c>
      <c r="T358">
        <v>44.5</v>
      </c>
      <c r="U358">
        <v>50.9</v>
      </c>
      <c r="V358">
        <v>57.6</v>
      </c>
      <c r="W358">
        <v>42.4</v>
      </c>
      <c r="X358" t="s">
        <v>4502</v>
      </c>
      <c r="Y358" t="s">
        <v>1074</v>
      </c>
      <c r="Z358" t="s">
        <v>4911</v>
      </c>
      <c r="AA358" t="s">
        <v>453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2116</v>
      </c>
      <c r="AI358" t="s">
        <v>2117</v>
      </c>
      <c r="AJ358" t="s">
        <v>2116</v>
      </c>
      <c r="AK358" t="s">
        <v>2116</v>
      </c>
      <c r="AL358" t="s">
        <v>2116</v>
      </c>
      <c r="AM358" t="s">
        <v>2116</v>
      </c>
      <c r="AN358" t="s">
        <v>2117</v>
      </c>
      <c r="AO358" t="s">
        <v>2117</v>
      </c>
      <c r="AP358" t="s">
        <v>2116</v>
      </c>
      <c r="AQ358" t="s">
        <v>2117</v>
      </c>
    </row>
    <row r="359" spans="2:43" x14ac:dyDescent="0.3">
      <c r="B359" t="s">
        <v>475</v>
      </c>
      <c r="C359" t="s">
        <v>930</v>
      </c>
      <c r="D359">
        <v>0.53125</v>
      </c>
      <c r="E359" t="s">
        <v>1079</v>
      </c>
      <c r="F359" t="s">
        <v>1080</v>
      </c>
      <c r="H359">
        <v>44</v>
      </c>
      <c r="I359">
        <v>27.9</v>
      </c>
      <c r="J359">
        <v>28.2</v>
      </c>
      <c r="K359">
        <v>71.8</v>
      </c>
      <c r="L359">
        <v>56</v>
      </c>
      <c r="M359">
        <v>72.099999999999994</v>
      </c>
      <c r="N359">
        <v>39.1</v>
      </c>
      <c r="O359">
        <v>43.7</v>
      </c>
      <c r="P359">
        <v>17.2</v>
      </c>
      <c r="Q359">
        <v>67.2</v>
      </c>
      <c r="R359">
        <v>77</v>
      </c>
      <c r="S359">
        <v>51.6</v>
      </c>
      <c r="T359">
        <v>48.4</v>
      </c>
      <c r="U359">
        <v>54.2</v>
      </c>
      <c r="V359">
        <v>56.2</v>
      </c>
      <c r="W359">
        <v>43.8</v>
      </c>
      <c r="X359" t="s">
        <v>1079</v>
      </c>
      <c r="Y359" t="s">
        <v>1080</v>
      </c>
      <c r="Z359" t="s">
        <v>4912</v>
      </c>
      <c r="AA359" t="s">
        <v>453</v>
      </c>
      <c r="AB359" t="s">
        <v>2117</v>
      </c>
      <c r="AC359" t="s">
        <v>2116</v>
      </c>
      <c r="AD359" t="s">
        <v>2116</v>
      </c>
      <c r="AE359" t="s">
        <v>2117</v>
      </c>
      <c r="AF359" t="s">
        <v>2116</v>
      </c>
      <c r="AG359" t="s">
        <v>2117</v>
      </c>
      <c r="AH359" t="s">
        <v>2116</v>
      </c>
      <c r="AI359" t="s">
        <v>2117</v>
      </c>
      <c r="AJ359" t="s">
        <v>2116</v>
      </c>
      <c r="AK359" t="s">
        <v>2116</v>
      </c>
      <c r="AL359" t="s">
        <v>2116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3">
      <c r="B360" t="s">
        <v>1081</v>
      </c>
      <c r="C360" t="s">
        <v>930</v>
      </c>
      <c r="D360">
        <v>0.54166666666666663</v>
      </c>
      <c r="E360" t="s">
        <v>1082</v>
      </c>
      <c r="F360" t="s">
        <v>1083</v>
      </c>
      <c r="H360">
        <v>42.7</v>
      </c>
      <c r="I360">
        <v>36.799999999999997</v>
      </c>
      <c r="J360">
        <v>20.399999999999999</v>
      </c>
      <c r="K360">
        <v>79.599999999999994</v>
      </c>
      <c r="L360">
        <v>57.3</v>
      </c>
      <c r="M360">
        <v>63.2</v>
      </c>
      <c r="N360">
        <v>0</v>
      </c>
      <c r="O360">
        <v>69.099999999999994</v>
      </c>
      <c r="P360">
        <v>30.9</v>
      </c>
      <c r="Q360">
        <v>30.9</v>
      </c>
      <c r="R360">
        <v>47.1</v>
      </c>
      <c r="S360">
        <v>20.399999999999999</v>
      </c>
      <c r="T360">
        <v>79.599999999999994</v>
      </c>
      <c r="U360">
        <v>83.5</v>
      </c>
      <c r="V360">
        <v>28.5</v>
      </c>
      <c r="W360">
        <v>71.5</v>
      </c>
      <c r="X360" t="s">
        <v>4531</v>
      </c>
      <c r="Y360" t="s">
        <v>1083</v>
      </c>
      <c r="Z360" t="s">
        <v>4913</v>
      </c>
      <c r="AA360" t="s">
        <v>2740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2116</v>
      </c>
      <c r="AJ360" t="s">
        <v>2117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2116</v>
      </c>
      <c r="AQ360" t="s">
        <v>2117</v>
      </c>
    </row>
    <row r="361" spans="2:43" x14ac:dyDescent="0.3">
      <c r="B361" t="s">
        <v>990</v>
      </c>
      <c r="C361" t="s">
        <v>930</v>
      </c>
      <c r="D361">
        <v>0.54166666666666663</v>
      </c>
      <c r="E361" t="s">
        <v>1091</v>
      </c>
      <c r="F361" t="s">
        <v>1092</v>
      </c>
      <c r="H361">
        <v>48.4</v>
      </c>
      <c r="I361">
        <v>26.9</v>
      </c>
      <c r="J361">
        <v>24.7</v>
      </c>
      <c r="K361">
        <v>75.3</v>
      </c>
      <c r="L361">
        <v>51.6</v>
      </c>
      <c r="M361">
        <v>73.099999999999994</v>
      </c>
      <c r="N361">
        <v>31.8</v>
      </c>
      <c r="O361">
        <v>46.3</v>
      </c>
      <c r="P361">
        <v>22</v>
      </c>
      <c r="Q361">
        <v>65</v>
      </c>
      <c r="R361">
        <v>78.400000000000006</v>
      </c>
      <c r="S361">
        <v>53.6</v>
      </c>
      <c r="T361">
        <v>46.4</v>
      </c>
      <c r="U361">
        <v>52.6</v>
      </c>
      <c r="V361">
        <v>56.7</v>
      </c>
      <c r="W361">
        <v>43.3</v>
      </c>
      <c r="X361" t="s">
        <v>1091</v>
      </c>
      <c r="Y361" t="s">
        <v>1092</v>
      </c>
      <c r="Z361" t="s">
        <v>4914</v>
      </c>
      <c r="AA361" t="s">
        <v>453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2117</v>
      </c>
      <c r="AI361" t="s">
        <v>2116</v>
      </c>
      <c r="AJ361" t="s">
        <v>2116</v>
      </c>
      <c r="AK361" t="s">
        <v>2117</v>
      </c>
      <c r="AL361" t="s">
        <v>2116</v>
      </c>
      <c r="AM361" t="s">
        <v>2116</v>
      </c>
      <c r="AN361" t="s">
        <v>2117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475</v>
      </c>
      <c r="C362" t="s">
        <v>930</v>
      </c>
      <c r="D362">
        <v>0.54166666666666663</v>
      </c>
      <c r="E362" t="s">
        <v>1093</v>
      </c>
      <c r="F362" t="s">
        <v>1094</v>
      </c>
      <c r="H362">
        <v>61.1</v>
      </c>
      <c r="I362">
        <v>24.9</v>
      </c>
      <c r="J362">
        <v>14</v>
      </c>
      <c r="K362">
        <v>86</v>
      </c>
      <c r="L362">
        <v>38.9</v>
      </c>
      <c r="M362">
        <v>75.099999999999994</v>
      </c>
      <c r="N362">
        <v>43.4</v>
      </c>
      <c r="O362">
        <v>40.299999999999997</v>
      </c>
      <c r="P362">
        <v>16.3</v>
      </c>
      <c r="Q362">
        <v>71.5</v>
      </c>
      <c r="R362">
        <v>72.900000000000006</v>
      </c>
      <c r="S362">
        <v>46.3</v>
      </c>
      <c r="T362">
        <v>53.7</v>
      </c>
      <c r="U362">
        <v>62</v>
      </c>
      <c r="V362">
        <v>44.6</v>
      </c>
      <c r="W362">
        <v>55.4</v>
      </c>
      <c r="X362" t="s">
        <v>1093</v>
      </c>
      <c r="Y362" t="s">
        <v>1912</v>
      </c>
      <c r="Z362" t="s">
        <v>4915</v>
      </c>
      <c r="AA362" t="s">
        <v>2736</v>
      </c>
      <c r="AB362" t="s">
        <v>2116</v>
      </c>
      <c r="AC362" t="s">
        <v>2117</v>
      </c>
      <c r="AD362" t="s">
        <v>2116</v>
      </c>
      <c r="AE362" t="s">
        <v>2117</v>
      </c>
      <c r="AF362" t="s">
        <v>2117</v>
      </c>
      <c r="AG362" t="s">
        <v>2116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488</v>
      </c>
      <c r="C363" t="s">
        <v>930</v>
      </c>
      <c r="D363">
        <v>0.5625</v>
      </c>
      <c r="E363" t="s">
        <v>1095</v>
      </c>
      <c r="F363" t="s">
        <v>1096</v>
      </c>
      <c r="H363">
        <v>36.799999999999997</v>
      </c>
      <c r="I363">
        <v>31.1</v>
      </c>
      <c r="J363">
        <v>32.200000000000003</v>
      </c>
      <c r="K363">
        <v>67.8</v>
      </c>
      <c r="L363">
        <v>63.2</v>
      </c>
      <c r="M363">
        <v>68.900000000000006</v>
      </c>
      <c r="N363">
        <v>26.9</v>
      </c>
      <c r="O363">
        <v>46.3</v>
      </c>
      <c r="P363">
        <v>26.8</v>
      </c>
      <c r="Q363">
        <v>65.5</v>
      </c>
      <c r="R363">
        <v>68.3</v>
      </c>
      <c r="S363">
        <v>40.5</v>
      </c>
      <c r="T363">
        <v>59.5</v>
      </c>
      <c r="U363">
        <v>64.599999999999994</v>
      </c>
      <c r="V363">
        <v>48.1</v>
      </c>
      <c r="W363">
        <v>51.9</v>
      </c>
      <c r="X363" t="s">
        <v>4547</v>
      </c>
      <c r="Y363" t="s">
        <v>4548</v>
      </c>
      <c r="Z363" t="s">
        <v>4916</v>
      </c>
      <c r="AA363" t="s">
        <v>2169</v>
      </c>
      <c r="AB363" t="s">
        <v>2117</v>
      </c>
      <c r="AC363" t="s">
        <v>2116</v>
      </c>
      <c r="AD363" t="s">
        <v>2116</v>
      </c>
      <c r="AE363" t="s">
        <v>2117</v>
      </c>
      <c r="AF363" t="s">
        <v>2116</v>
      </c>
      <c r="AG363" t="s">
        <v>2117</v>
      </c>
      <c r="AH363" t="s">
        <v>2116</v>
      </c>
      <c r="AI363" t="s">
        <v>2117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488</v>
      </c>
      <c r="C364" t="s">
        <v>930</v>
      </c>
      <c r="D364">
        <v>0.5625</v>
      </c>
      <c r="E364" t="s">
        <v>1097</v>
      </c>
      <c r="F364" t="s">
        <v>1098</v>
      </c>
      <c r="H364">
        <v>32.6</v>
      </c>
      <c r="I364">
        <v>28.8</v>
      </c>
      <c r="J364">
        <v>38.6</v>
      </c>
      <c r="K364">
        <v>61.4</v>
      </c>
      <c r="L364">
        <v>67.400000000000006</v>
      </c>
      <c r="M364">
        <v>71.2</v>
      </c>
      <c r="N364">
        <v>21.8</v>
      </c>
      <c r="O364">
        <v>42.7</v>
      </c>
      <c r="P364">
        <v>35.5</v>
      </c>
      <c r="Q364">
        <v>70.599999999999994</v>
      </c>
      <c r="R364">
        <v>76.599999999999994</v>
      </c>
      <c r="S364">
        <v>51</v>
      </c>
      <c r="T364">
        <v>49</v>
      </c>
      <c r="U364">
        <v>54.6</v>
      </c>
      <c r="V364">
        <v>56.4</v>
      </c>
      <c r="W364">
        <v>43.6</v>
      </c>
      <c r="X364" t="s">
        <v>4549</v>
      </c>
      <c r="Y364" t="s">
        <v>1098</v>
      </c>
      <c r="Z364" t="s">
        <v>4917</v>
      </c>
      <c r="AA364" t="s">
        <v>447</v>
      </c>
      <c r="AB364" t="s">
        <v>2116</v>
      </c>
      <c r="AC364" t="s">
        <v>2117</v>
      </c>
      <c r="AD364" t="s">
        <v>2116</v>
      </c>
      <c r="AE364" t="s">
        <v>2117</v>
      </c>
      <c r="AF364" t="s">
        <v>2117</v>
      </c>
      <c r="AG364" t="s">
        <v>2116</v>
      </c>
      <c r="AH364" t="s">
        <v>2116</v>
      </c>
      <c r="AI364" t="s">
        <v>2117</v>
      </c>
      <c r="AJ364" t="s">
        <v>2116</v>
      </c>
      <c r="AK364" t="s">
        <v>2116</v>
      </c>
      <c r="AL364" t="s">
        <v>2116</v>
      </c>
      <c r="AM364" t="s">
        <v>2116</v>
      </c>
      <c r="AN364" t="s">
        <v>2117</v>
      </c>
      <c r="AO364" t="s">
        <v>2117</v>
      </c>
      <c r="AP364" t="s">
        <v>2116</v>
      </c>
      <c r="AQ364" t="s">
        <v>2117</v>
      </c>
    </row>
    <row r="365" spans="2:43" x14ac:dyDescent="0.3">
      <c r="B365" t="s">
        <v>1052</v>
      </c>
      <c r="C365" t="s">
        <v>930</v>
      </c>
      <c r="D365">
        <v>0.58333333333333337</v>
      </c>
      <c r="E365" t="s">
        <v>1101</v>
      </c>
      <c r="F365" t="s">
        <v>1102</v>
      </c>
      <c r="H365">
        <v>20.9</v>
      </c>
      <c r="I365">
        <v>27.4</v>
      </c>
      <c r="J365">
        <v>51.8</v>
      </c>
      <c r="K365">
        <v>48.2</v>
      </c>
      <c r="L365">
        <v>79.099999999999994</v>
      </c>
      <c r="M365">
        <v>72.599999999999994</v>
      </c>
      <c r="N365">
        <v>5.6</v>
      </c>
      <c r="O365">
        <v>55.9</v>
      </c>
      <c r="P365">
        <v>38.5</v>
      </c>
      <c r="Q365">
        <v>47.6</v>
      </c>
      <c r="R365">
        <v>78.2</v>
      </c>
      <c r="S365">
        <v>53.4</v>
      </c>
      <c r="T365">
        <v>46.6</v>
      </c>
      <c r="U365">
        <v>53.3</v>
      </c>
      <c r="V365">
        <v>55.1</v>
      </c>
      <c r="W365">
        <v>44.9</v>
      </c>
      <c r="X365" t="s">
        <v>4569</v>
      </c>
      <c r="Y365" t="s">
        <v>1102</v>
      </c>
      <c r="Z365" t="s">
        <v>4918</v>
      </c>
      <c r="AA365" t="s">
        <v>447</v>
      </c>
      <c r="AB365" t="s">
        <v>2116</v>
      </c>
      <c r="AC365" t="s">
        <v>2117</v>
      </c>
      <c r="AD365" t="s">
        <v>2116</v>
      </c>
      <c r="AE365" t="s">
        <v>2117</v>
      </c>
      <c r="AF365" t="s">
        <v>2117</v>
      </c>
      <c r="AG365" t="s">
        <v>2116</v>
      </c>
      <c r="AH365" t="s">
        <v>2116</v>
      </c>
      <c r="AI365" t="s">
        <v>2117</v>
      </c>
      <c r="AJ365" t="s">
        <v>2116</v>
      </c>
      <c r="AK365" t="s">
        <v>2116</v>
      </c>
      <c r="AL365" t="s">
        <v>2116</v>
      </c>
      <c r="AM365" t="s">
        <v>2116</v>
      </c>
      <c r="AN365" t="s">
        <v>2117</v>
      </c>
      <c r="AO365" t="s">
        <v>2117</v>
      </c>
      <c r="AP365" t="s">
        <v>2116</v>
      </c>
      <c r="AQ365" t="s">
        <v>2117</v>
      </c>
    </row>
    <row r="366" spans="2:43" x14ac:dyDescent="0.3">
      <c r="B366" t="s">
        <v>1052</v>
      </c>
      <c r="C366" t="s">
        <v>930</v>
      </c>
      <c r="D366">
        <v>0.58333333333333337</v>
      </c>
      <c r="E366" t="s">
        <v>1103</v>
      </c>
      <c r="F366" t="s">
        <v>1104</v>
      </c>
      <c r="H366">
        <v>76.400000000000006</v>
      </c>
      <c r="I366">
        <v>18.8</v>
      </c>
      <c r="J366">
        <v>4.9000000000000004</v>
      </c>
      <c r="K366">
        <v>95.1</v>
      </c>
      <c r="L366">
        <v>23.6</v>
      </c>
      <c r="M366">
        <v>81.2</v>
      </c>
      <c r="N366">
        <v>59.6</v>
      </c>
      <c r="O366">
        <v>36</v>
      </c>
      <c r="P366">
        <v>4.4000000000000004</v>
      </c>
      <c r="Q366">
        <v>68.7</v>
      </c>
      <c r="R366">
        <v>85.9</v>
      </c>
      <c r="S366">
        <v>66.099999999999994</v>
      </c>
      <c r="T366">
        <v>33.9</v>
      </c>
      <c r="U366">
        <v>46.6</v>
      </c>
      <c r="V366">
        <v>45.3</v>
      </c>
      <c r="W366">
        <v>54.7</v>
      </c>
      <c r="X366" t="s">
        <v>1895</v>
      </c>
      <c r="Y366" t="s">
        <v>1104</v>
      </c>
      <c r="Z366" t="s">
        <v>4919</v>
      </c>
      <c r="AA366" t="s">
        <v>447</v>
      </c>
      <c r="AB366" t="s">
        <v>2116</v>
      </c>
      <c r="AC366" t="s">
        <v>2117</v>
      </c>
      <c r="AD366" t="s">
        <v>2116</v>
      </c>
      <c r="AE366" t="s">
        <v>2117</v>
      </c>
      <c r="AF366" t="s">
        <v>2117</v>
      </c>
      <c r="AG366" t="s">
        <v>2116</v>
      </c>
      <c r="AH366" t="s">
        <v>2116</v>
      </c>
      <c r="AI366" t="s">
        <v>2117</v>
      </c>
      <c r="AJ366" t="s">
        <v>2116</v>
      </c>
      <c r="AK366" t="s">
        <v>2116</v>
      </c>
      <c r="AL366" t="s">
        <v>2116</v>
      </c>
      <c r="AM366" t="s">
        <v>2116</v>
      </c>
      <c r="AN366" t="s">
        <v>2117</v>
      </c>
      <c r="AO366" t="s">
        <v>2117</v>
      </c>
      <c r="AP366" t="s">
        <v>2116</v>
      </c>
      <c r="AQ366" t="s">
        <v>2117</v>
      </c>
    </row>
    <row r="367" spans="2:43" x14ac:dyDescent="0.3">
      <c r="B367" t="s">
        <v>1105</v>
      </c>
      <c r="C367" t="s">
        <v>930</v>
      </c>
      <c r="D367">
        <v>0.58333333333333337</v>
      </c>
      <c r="E367" t="s">
        <v>371</v>
      </c>
      <c r="F367" t="s">
        <v>1106</v>
      </c>
      <c r="H367">
        <v>46.2</v>
      </c>
      <c r="I367">
        <v>31.7</v>
      </c>
      <c r="J367">
        <v>22.1</v>
      </c>
      <c r="K367">
        <v>77.900000000000006</v>
      </c>
      <c r="L367">
        <v>53.8</v>
      </c>
      <c r="M367">
        <v>68.3</v>
      </c>
      <c r="N367">
        <v>52.8</v>
      </c>
      <c r="O367">
        <v>47.2</v>
      </c>
      <c r="P367">
        <v>0</v>
      </c>
      <c r="Q367">
        <v>52.8</v>
      </c>
      <c r="R367">
        <v>61.2</v>
      </c>
      <c r="S367">
        <v>32.9</v>
      </c>
      <c r="T367">
        <v>67.099999999999994</v>
      </c>
      <c r="U367">
        <v>72.5</v>
      </c>
      <c r="V367">
        <v>39.700000000000003</v>
      </c>
      <c r="W367">
        <v>60.3</v>
      </c>
      <c r="X367" t="s">
        <v>371</v>
      </c>
      <c r="Y367" t="s">
        <v>1106</v>
      </c>
      <c r="Z367" t="s">
        <v>4920</v>
      </c>
      <c r="AA367" t="s">
        <v>2130</v>
      </c>
      <c r="AB367" t="s">
        <v>2117</v>
      </c>
      <c r="AC367" t="s">
        <v>2116</v>
      </c>
      <c r="AD367" t="s">
        <v>2116</v>
      </c>
      <c r="AE367" t="s">
        <v>2117</v>
      </c>
      <c r="AF367" t="s">
        <v>2116</v>
      </c>
      <c r="AG367" t="s">
        <v>2117</v>
      </c>
      <c r="AH367" t="s">
        <v>2117</v>
      </c>
      <c r="AI367" t="s">
        <v>2116</v>
      </c>
      <c r="AJ367" t="s">
        <v>2116</v>
      </c>
      <c r="AK367" t="s">
        <v>2117</v>
      </c>
      <c r="AL367" t="s">
        <v>2117</v>
      </c>
      <c r="AM367" t="s">
        <v>2117</v>
      </c>
      <c r="AN367" t="s">
        <v>2116</v>
      </c>
      <c r="AO367" t="s">
        <v>2116</v>
      </c>
      <c r="AP367" t="s">
        <v>2117</v>
      </c>
      <c r="AQ367" t="s">
        <v>2116</v>
      </c>
    </row>
    <row r="368" spans="2:43" x14ac:dyDescent="0.3">
      <c r="B368" t="s">
        <v>465</v>
      </c>
      <c r="C368" t="s">
        <v>930</v>
      </c>
      <c r="D368">
        <v>0.59375</v>
      </c>
      <c r="E368" t="s">
        <v>1107</v>
      </c>
      <c r="F368" t="s">
        <v>34</v>
      </c>
      <c r="H368">
        <v>23.9</v>
      </c>
      <c r="I368">
        <v>25.8</v>
      </c>
      <c r="J368">
        <v>50.3</v>
      </c>
      <c r="K368">
        <v>49.7</v>
      </c>
      <c r="L368">
        <v>76.099999999999994</v>
      </c>
      <c r="M368">
        <v>74.2</v>
      </c>
      <c r="N368">
        <v>23.5</v>
      </c>
      <c r="O368">
        <v>36.6</v>
      </c>
      <c r="P368">
        <v>40</v>
      </c>
      <c r="Q368">
        <v>80</v>
      </c>
      <c r="R368">
        <v>86.1</v>
      </c>
      <c r="S368">
        <v>65.8</v>
      </c>
      <c r="T368">
        <v>34.200000000000003</v>
      </c>
      <c r="U368">
        <v>40.299999999999997</v>
      </c>
      <c r="V368">
        <v>65.8</v>
      </c>
      <c r="W368">
        <v>34.200000000000003</v>
      </c>
      <c r="X368" t="s">
        <v>4572</v>
      </c>
      <c r="Y368" t="s">
        <v>1753</v>
      </c>
      <c r="Z368" t="s">
        <v>4921</v>
      </c>
      <c r="AA368" t="s">
        <v>459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2116</v>
      </c>
      <c r="AI368" t="s">
        <v>2116</v>
      </c>
      <c r="AJ368" t="s">
        <v>2117</v>
      </c>
      <c r="AK368" t="s">
        <v>2117</v>
      </c>
      <c r="AL368" t="s">
        <v>2117</v>
      </c>
      <c r="AM368" t="s">
        <v>2116</v>
      </c>
      <c r="AN368" t="s">
        <v>2117</v>
      </c>
      <c r="AO368" t="s">
        <v>2117</v>
      </c>
      <c r="AP368" t="s">
        <v>2117</v>
      </c>
      <c r="AQ368" t="s">
        <v>2116</v>
      </c>
    </row>
    <row r="369" spans="2:43" x14ac:dyDescent="0.3">
      <c r="B369" t="s">
        <v>470</v>
      </c>
      <c r="C369" t="s">
        <v>930</v>
      </c>
      <c r="D369">
        <v>0.625</v>
      </c>
      <c r="E369" t="s">
        <v>1112</v>
      </c>
      <c r="F369" t="s">
        <v>381</v>
      </c>
      <c r="H369">
        <v>30.8</v>
      </c>
      <c r="I369">
        <v>30.9</v>
      </c>
      <c r="J369">
        <v>38.4</v>
      </c>
      <c r="K369">
        <v>61.6</v>
      </c>
      <c r="L369">
        <v>69.2</v>
      </c>
      <c r="M369">
        <v>69.099999999999994</v>
      </c>
      <c r="N369">
        <v>31.3</v>
      </c>
      <c r="O369">
        <v>43.9</v>
      </c>
      <c r="P369">
        <v>24.8</v>
      </c>
      <c r="Q369">
        <v>68.900000000000006</v>
      </c>
      <c r="R369">
        <v>69.8</v>
      </c>
      <c r="S369">
        <v>42.2</v>
      </c>
      <c r="T369">
        <v>57.8</v>
      </c>
      <c r="U369">
        <v>63</v>
      </c>
      <c r="V369">
        <v>49.4</v>
      </c>
      <c r="W369">
        <v>50.6</v>
      </c>
      <c r="X369" t="s">
        <v>4575</v>
      </c>
      <c r="Y369" t="s">
        <v>381</v>
      </c>
      <c r="Z369" t="s">
        <v>4922</v>
      </c>
      <c r="AA369" t="s">
        <v>447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3">
      <c r="B370" t="s">
        <v>647</v>
      </c>
      <c r="C370" t="s">
        <v>930</v>
      </c>
      <c r="D370">
        <v>0.625</v>
      </c>
      <c r="E370" t="s">
        <v>1113</v>
      </c>
      <c r="F370" t="s">
        <v>704</v>
      </c>
      <c r="H370">
        <v>32.799999999999997</v>
      </c>
      <c r="I370">
        <v>34.4</v>
      </c>
      <c r="J370">
        <v>32.799999999999997</v>
      </c>
      <c r="K370">
        <v>67.2</v>
      </c>
      <c r="L370">
        <v>67.2</v>
      </c>
      <c r="M370">
        <v>65.599999999999994</v>
      </c>
      <c r="N370">
        <v>15.8</v>
      </c>
      <c r="O370">
        <v>54.2</v>
      </c>
      <c r="P370">
        <v>30</v>
      </c>
      <c r="Q370">
        <v>53.2</v>
      </c>
      <c r="R370">
        <v>58.6</v>
      </c>
      <c r="S370">
        <v>30.3</v>
      </c>
      <c r="T370">
        <v>69.7</v>
      </c>
      <c r="U370">
        <v>74.099999999999994</v>
      </c>
      <c r="V370">
        <v>39.5</v>
      </c>
      <c r="W370">
        <v>60.5</v>
      </c>
      <c r="X370" t="s">
        <v>1113</v>
      </c>
      <c r="Y370" t="s">
        <v>333</v>
      </c>
      <c r="Z370" t="s">
        <v>4923</v>
      </c>
      <c r="AA370" t="s">
        <v>462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2116</v>
      </c>
      <c r="AJ370" t="s">
        <v>2117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2117</v>
      </c>
      <c r="AP370" t="s">
        <v>2117</v>
      </c>
      <c r="AQ370" t="s">
        <v>2116</v>
      </c>
    </row>
    <row r="371" spans="2:43" x14ac:dyDescent="0.3">
      <c r="B371" t="s">
        <v>647</v>
      </c>
      <c r="C371" t="s">
        <v>930</v>
      </c>
      <c r="D371">
        <v>0.625</v>
      </c>
      <c r="E371" t="s">
        <v>1114</v>
      </c>
      <c r="F371" t="s">
        <v>335</v>
      </c>
      <c r="H371">
        <v>35.700000000000003</v>
      </c>
      <c r="I371">
        <v>38</v>
      </c>
      <c r="J371">
        <v>26.2</v>
      </c>
      <c r="K371">
        <v>73.8</v>
      </c>
      <c r="L371">
        <v>64.3</v>
      </c>
      <c r="M371">
        <v>62</v>
      </c>
      <c r="N371">
        <v>21.4</v>
      </c>
      <c r="O371">
        <v>57.7</v>
      </c>
      <c r="P371">
        <v>20.9</v>
      </c>
      <c r="Q371">
        <v>49</v>
      </c>
      <c r="R371">
        <v>47.4</v>
      </c>
      <c r="S371">
        <v>20.6</v>
      </c>
      <c r="T371">
        <v>79.400000000000006</v>
      </c>
      <c r="U371">
        <v>82.9</v>
      </c>
      <c r="V371">
        <v>30.2</v>
      </c>
      <c r="W371">
        <v>69.8</v>
      </c>
      <c r="X371" t="s">
        <v>1114</v>
      </c>
      <c r="Y371" t="s">
        <v>335</v>
      </c>
      <c r="Z371" t="s">
        <v>4924</v>
      </c>
      <c r="AA371" t="s">
        <v>447</v>
      </c>
      <c r="AB371" t="s">
        <v>2116</v>
      </c>
      <c r="AC371" t="s">
        <v>2117</v>
      </c>
      <c r="AD371" t="s">
        <v>2116</v>
      </c>
      <c r="AE371" t="s">
        <v>2117</v>
      </c>
      <c r="AF371" t="s">
        <v>2117</v>
      </c>
      <c r="AG371" t="s">
        <v>2116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3">
      <c r="B372" t="s">
        <v>647</v>
      </c>
      <c r="C372" t="s">
        <v>930</v>
      </c>
      <c r="D372">
        <v>0.625</v>
      </c>
      <c r="E372" t="s">
        <v>1115</v>
      </c>
      <c r="F372" t="s">
        <v>1116</v>
      </c>
      <c r="H372">
        <v>41.3</v>
      </c>
      <c r="I372">
        <v>31.7</v>
      </c>
      <c r="J372">
        <v>27</v>
      </c>
      <c r="K372">
        <v>73</v>
      </c>
      <c r="L372">
        <v>58.7</v>
      </c>
      <c r="M372">
        <v>68.3</v>
      </c>
      <c r="N372">
        <v>32.799999999999997</v>
      </c>
      <c r="O372">
        <v>51</v>
      </c>
      <c r="P372">
        <v>16.2</v>
      </c>
      <c r="Q372">
        <v>57.3</v>
      </c>
      <c r="R372">
        <v>64.599999999999994</v>
      </c>
      <c r="S372">
        <v>36.4</v>
      </c>
      <c r="T372">
        <v>63.6</v>
      </c>
      <c r="U372">
        <v>68.7</v>
      </c>
      <c r="V372">
        <v>44</v>
      </c>
      <c r="W372">
        <v>56</v>
      </c>
      <c r="X372" t="s">
        <v>322</v>
      </c>
      <c r="Y372" t="s">
        <v>1116</v>
      </c>
      <c r="Z372" t="s">
        <v>4925</v>
      </c>
      <c r="AA372" t="s">
        <v>2171</v>
      </c>
      <c r="AB372" t="s">
        <v>2117</v>
      </c>
      <c r="AC372" t="s">
        <v>2116</v>
      </c>
      <c r="AD372" t="s">
        <v>2116</v>
      </c>
      <c r="AE372" t="s">
        <v>2117</v>
      </c>
      <c r="AF372" t="s">
        <v>2116</v>
      </c>
      <c r="AG372" t="s">
        <v>2117</v>
      </c>
      <c r="AH372" t="s">
        <v>2117</v>
      </c>
      <c r="AI372" t="s">
        <v>2116</v>
      </c>
      <c r="AJ372" t="s">
        <v>2116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2116</v>
      </c>
      <c r="AQ372" t="s">
        <v>2117</v>
      </c>
    </row>
    <row r="373" spans="2:43" x14ac:dyDescent="0.3">
      <c r="B373" t="s">
        <v>647</v>
      </c>
      <c r="C373" t="s">
        <v>930</v>
      </c>
      <c r="D373">
        <v>0.625</v>
      </c>
      <c r="E373" t="s">
        <v>334</v>
      </c>
      <c r="F373" t="s">
        <v>376</v>
      </c>
      <c r="H373">
        <v>44.5</v>
      </c>
      <c r="I373">
        <v>32.5</v>
      </c>
      <c r="J373">
        <v>23</v>
      </c>
      <c r="K373">
        <v>77</v>
      </c>
      <c r="L373">
        <v>55.5</v>
      </c>
      <c r="M373">
        <v>67.5</v>
      </c>
      <c r="N373">
        <v>26.1</v>
      </c>
      <c r="O373">
        <v>52.2</v>
      </c>
      <c r="P373">
        <v>21.7</v>
      </c>
      <c r="Q373">
        <v>56.7</v>
      </c>
      <c r="R373">
        <v>59.6</v>
      </c>
      <c r="S373">
        <v>31.2</v>
      </c>
      <c r="T373">
        <v>68.8</v>
      </c>
      <c r="U373">
        <v>73.8</v>
      </c>
      <c r="V373">
        <v>38.700000000000003</v>
      </c>
      <c r="W373">
        <v>61.3</v>
      </c>
      <c r="X373" t="s">
        <v>334</v>
      </c>
      <c r="Y373" t="s">
        <v>376</v>
      </c>
      <c r="Z373" t="s">
        <v>4926</v>
      </c>
      <c r="AA373" t="s">
        <v>447</v>
      </c>
      <c r="AB373" t="s">
        <v>2116</v>
      </c>
      <c r="AC373" t="s">
        <v>2117</v>
      </c>
      <c r="AD373" t="s">
        <v>2116</v>
      </c>
      <c r="AE373" t="s">
        <v>2117</v>
      </c>
      <c r="AF373" t="s">
        <v>2117</v>
      </c>
      <c r="AG373" t="s">
        <v>2116</v>
      </c>
      <c r="AH373" t="s">
        <v>2116</v>
      </c>
      <c r="AI373" t="s">
        <v>2117</v>
      </c>
      <c r="AJ373" t="s">
        <v>2116</v>
      </c>
      <c r="AK373" t="s">
        <v>2116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484</v>
      </c>
      <c r="C374" t="s">
        <v>930</v>
      </c>
      <c r="D374">
        <v>0.625</v>
      </c>
      <c r="E374" t="s">
        <v>1117</v>
      </c>
      <c r="F374" t="s">
        <v>1118</v>
      </c>
      <c r="H374">
        <v>55.6</v>
      </c>
      <c r="I374">
        <v>24.1</v>
      </c>
      <c r="J374">
        <v>20.3</v>
      </c>
      <c r="K374">
        <v>79.7</v>
      </c>
      <c r="L374">
        <v>44.4</v>
      </c>
      <c r="M374">
        <v>75.900000000000006</v>
      </c>
      <c r="N374">
        <v>23.2</v>
      </c>
      <c r="O374">
        <v>45.2</v>
      </c>
      <c r="P374">
        <v>31.6</v>
      </c>
      <c r="Q374">
        <v>67</v>
      </c>
      <c r="R374">
        <v>86.8</v>
      </c>
      <c r="S374">
        <v>67.099999999999994</v>
      </c>
      <c r="T374">
        <v>32.9</v>
      </c>
      <c r="U374">
        <v>39.6</v>
      </c>
      <c r="V374">
        <v>65.099999999999994</v>
      </c>
      <c r="W374">
        <v>34.9</v>
      </c>
      <c r="X374" t="s">
        <v>1117</v>
      </c>
      <c r="Y374" t="s">
        <v>4615</v>
      </c>
      <c r="Z374" t="s">
        <v>4927</v>
      </c>
      <c r="AA374" t="s">
        <v>2169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2117</v>
      </c>
      <c r="AM374" t="s">
        <v>2117</v>
      </c>
      <c r="AN374" t="s">
        <v>2116</v>
      </c>
      <c r="AO374" t="s">
        <v>2116</v>
      </c>
      <c r="AP374" t="s">
        <v>2117</v>
      </c>
      <c r="AQ374" t="s">
        <v>2116</v>
      </c>
    </row>
    <row r="375" spans="2:43" x14ac:dyDescent="0.3">
      <c r="B375" t="s">
        <v>482</v>
      </c>
      <c r="C375" t="s">
        <v>930</v>
      </c>
      <c r="D375">
        <v>0.625</v>
      </c>
      <c r="E375" t="s">
        <v>1121</v>
      </c>
      <c r="F375" t="s">
        <v>1122</v>
      </c>
      <c r="H375">
        <v>45.5</v>
      </c>
      <c r="I375">
        <v>28.3</v>
      </c>
      <c r="J375">
        <v>26.2</v>
      </c>
      <c r="K375">
        <v>73.8</v>
      </c>
      <c r="L375">
        <v>54.5</v>
      </c>
      <c r="M375">
        <v>71.7</v>
      </c>
      <c r="N375">
        <v>26.3</v>
      </c>
      <c r="O375">
        <v>51.1</v>
      </c>
      <c r="P375">
        <v>22.6</v>
      </c>
      <c r="Q375">
        <v>58.2</v>
      </c>
      <c r="R375">
        <v>74.5</v>
      </c>
      <c r="S375">
        <v>48.2</v>
      </c>
      <c r="T375">
        <v>51.8</v>
      </c>
      <c r="U375">
        <v>57.7</v>
      </c>
      <c r="V375">
        <v>53.1</v>
      </c>
      <c r="W375">
        <v>46.9</v>
      </c>
      <c r="X375" t="s">
        <v>4619</v>
      </c>
      <c r="Y375" t="s">
        <v>4620</v>
      </c>
      <c r="Z375" t="s">
        <v>4928</v>
      </c>
      <c r="AA375" t="s">
        <v>447</v>
      </c>
      <c r="AB375" t="s">
        <v>2116</v>
      </c>
      <c r="AC375" t="s">
        <v>2117</v>
      </c>
      <c r="AD375" t="s">
        <v>2116</v>
      </c>
      <c r="AE375" t="s">
        <v>2117</v>
      </c>
      <c r="AF375" t="s">
        <v>2117</v>
      </c>
      <c r="AG375" t="s">
        <v>2116</v>
      </c>
      <c r="AH375" t="s">
        <v>2116</v>
      </c>
      <c r="AI375" t="s">
        <v>2117</v>
      </c>
      <c r="AJ375" t="s">
        <v>2116</v>
      </c>
      <c r="AK375" t="s">
        <v>2116</v>
      </c>
      <c r="AL375" t="s">
        <v>2116</v>
      </c>
      <c r="AM375" t="s">
        <v>2116</v>
      </c>
      <c r="AN375" t="s">
        <v>2117</v>
      </c>
      <c r="AO375" t="s">
        <v>2117</v>
      </c>
      <c r="AP375" t="s">
        <v>2116</v>
      </c>
      <c r="AQ375" t="s">
        <v>2117</v>
      </c>
    </row>
    <row r="376" spans="2:43" x14ac:dyDescent="0.3">
      <c r="B376" t="s">
        <v>486</v>
      </c>
      <c r="C376" t="s">
        <v>930</v>
      </c>
      <c r="D376">
        <v>0.625</v>
      </c>
      <c r="E376" t="s">
        <v>1123</v>
      </c>
      <c r="F376" t="s">
        <v>1124</v>
      </c>
      <c r="H376">
        <v>50.3</v>
      </c>
      <c r="I376">
        <v>28.2</v>
      </c>
      <c r="J376">
        <v>21.5</v>
      </c>
      <c r="K376">
        <v>78.5</v>
      </c>
      <c r="L376">
        <v>49.7</v>
      </c>
      <c r="M376">
        <v>71.8</v>
      </c>
      <c r="N376">
        <v>32.799999999999997</v>
      </c>
      <c r="O376">
        <v>44.7</v>
      </c>
      <c r="P376">
        <v>22.5</v>
      </c>
      <c r="Q376">
        <v>67.5</v>
      </c>
      <c r="R376">
        <v>71.2</v>
      </c>
      <c r="S376">
        <v>44</v>
      </c>
      <c r="T376">
        <v>56</v>
      </c>
      <c r="U376">
        <v>62.3</v>
      </c>
      <c r="V376">
        <v>48.1</v>
      </c>
      <c r="W376">
        <v>51.9</v>
      </c>
      <c r="X376" t="s">
        <v>1123</v>
      </c>
      <c r="Y376" t="s">
        <v>1315</v>
      </c>
      <c r="Z376" t="s">
        <v>4929</v>
      </c>
      <c r="AA376" t="s">
        <v>2736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3">
      <c r="B377" t="s">
        <v>486</v>
      </c>
      <c r="C377" t="s">
        <v>930</v>
      </c>
      <c r="D377">
        <v>0.625</v>
      </c>
      <c r="E377" t="s">
        <v>677</v>
      </c>
      <c r="F377" t="s">
        <v>1041</v>
      </c>
      <c r="H377">
        <v>23.1</v>
      </c>
      <c r="I377">
        <v>33.1</v>
      </c>
      <c r="J377">
        <v>43.8</v>
      </c>
      <c r="K377">
        <v>56.2</v>
      </c>
      <c r="L377">
        <v>76.900000000000006</v>
      </c>
      <c r="M377">
        <v>66.900000000000006</v>
      </c>
      <c r="N377">
        <v>19.7</v>
      </c>
      <c r="O377">
        <v>50.9</v>
      </c>
      <c r="P377">
        <v>29.4</v>
      </c>
      <c r="Q377">
        <v>58.4</v>
      </c>
      <c r="R377">
        <v>61.5</v>
      </c>
      <c r="S377">
        <v>33.1</v>
      </c>
      <c r="T377">
        <v>66.900000000000006</v>
      </c>
      <c r="U377">
        <v>72</v>
      </c>
      <c r="V377">
        <v>40.4</v>
      </c>
      <c r="W377">
        <v>59.6</v>
      </c>
      <c r="X377" t="s">
        <v>3677</v>
      </c>
      <c r="Y377" t="s">
        <v>4443</v>
      </c>
      <c r="Z377" t="s">
        <v>4930</v>
      </c>
      <c r="AA377" t="s">
        <v>453</v>
      </c>
      <c r="AB377" t="s">
        <v>2117</v>
      </c>
      <c r="AC377" t="s">
        <v>2116</v>
      </c>
      <c r="AD377" t="s">
        <v>2116</v>
      </c>
      <c r="AE377" t="s">
        <v>2117</v>
      </c>
      <c r="AF377" t="s">
        <v>2116</v>
      </c>
      <c r="AG377" t="s">
        <v>2117</v>
      </c>
      <c r="AH377" t="s">
        <v>2117</v>
      </c>
      <c r="AI377" t="s">
        <v>2116</v>
      </c>
      <c r="AJ377" t="s">
        <v>2116</v>
      </c>
      <c r="AK377" t="s">
        <v>2117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1007</v>
      </c>
      <c r="C378" t="s">
        <v>930</v>
      </c>
      <c r="D378">
        <v>0.625</v>
      </c>
      <c r="E378" t="s">
        <v>1125</v>
      </c>
      <c r="F378" t="s">
        <v>661</v>
      </c>
      <c r="H378">
        <v>41.3</v>
      </c>
      <c r="I378">
        <v>29</v>
      </c>
      <c r="J378">
        <v>29.7</v>
      </c>
      <c r="K378">
        <v>70.3</v>
      </c>
      <c r="L378">
        <v>58.7</v>
      </c>
      <c r="M378">
        <v>71</v>
      </c>
      <c r="N378" t="s">
        <v>20</v>
      </c>
      <c r="O378" t="s">
        <v>20</v>
      </c>
      <c r="P378" t="s">
        <v>20</v>
      </c>
      <c r="Q378" t="s">
        <v>20</v>
      </c>
      <c r="R378">
        <v>74.2</v>
      </c>
      <c r="S378">
        <v>47.7</v>
      </c>
      <c r="T378">
        <v>52.3</v>
      </c>
      <c r="U378">
        <v>57.9</v>
      </c>
      <c r="V378">
        <v>53.5</v>
      </c>
      <c r="W378">
        <v>46.5</v>
      </c>
      <c r="X378" t="s">
        <v>1125</v>
      </c>
      <c r="Y378" t="s">
        <v>4502</v>
      </c>
      <c r="Z378" t="s">
        <v>4931</v>
      </c>
      <c r="AA378" t="s">
        <v>2736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1081</v>
      </c>
      <c r="C379" t="s">
        <v>930</v>
      </c>
      <c r="D379">
        <v>0.63541666666666663</v>
      </c>
      <c r="E379" t="s">
        <v>1126</v>
      </c>
      <c r="F379" t="s">
        <v>1127</v>
      </c>
      <c r="H379">
        <v>19.399999999999999</v>
      </c>
      <c r="I379">
        <v>56.9</v>
      </c>
      <c r="J379">
        <v>23.7</v>
      </c>
      <c r="K379">
        <v>76.3</v>
      </c>
      <c r="L379">
        <v>80.599999999999994</v>
      </c>
      <c r="M379">
        <v>43.1</v>
      </c>
      <c r="N379">
        <v>23.2</v>
      </c>
      <c r="O379">
        <v>64</v>
      </c>
      <c r="P379">
        <v>12.8</v>
      </c>
      <c r="Q379">
        <v>40.200000000000003</v>
      </c>
      <c r="R379">
        <v>16.5</v>
      </c>
      <c r="S379">
        <v>3.5</v>
      </c>
      <c r="T379">
        <v>96.5</v>
      </c>
      <c r="U379">
        <v>97.2</v>
      </c>
      <c r="V379">
        <v>9.5</v>
      </c>
      <c r="W379">
        <v>90.5</v>
      </c>
      <c r="X379" t="s">
        <v>1126</v>
      </c>
      <c r="Y379" t="s">
        <v>4622</v>
      </c>
      <c r="Z379" t="s">
        <v>4932</v>
      </c>
      <c r="AA379" t="s">
        <v>462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2116</v>
      </c>
      <c r="AI379" t="s">
        <v>2117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2117</v>
      </c>
      <c r="AP379" t="s">
        <v>2117</v>
      </c>
      <c r="AQ379" t="s">
        <v>2116</v>
      </c>
    </row>
    <row r="380" spans="2:43" x14ac:dyDescent="0.3">
      <c r="B380" t="s">
        <v>452</v>
      </c>
      <c r="C380" t="s">
        <v>930</v>
      </c>
      <c r="D380">
        <v>0.63541666666666663</v>
      </c>
      <c r="E380" t="s">
        <v>103</v>
      </c>
      <c r="F380" t="s">
        <v>35</v>
      </c>
      <c r="H380">
        <v>41.4</v>
      </c>
      <c r="I380">
        <v>31.6</v>
      </c>
      <c r="J380">
        <v>27</v>
      </c>
      <c r="K380">
        <v>73</v>
      </c>
      <c r="L380">
        <v>58.6</v>
      </c>
      <c r="M380">
        <v>68.400000000000006</v>
      </c>
      <c r="N380">
        <v>27.7</v>
      </c>
      <c r="O380">
        <v>50.1</v>
      </c>
      <c r="P380">
        <v>22.2</v>
      </c>
      <c r="Q380">
        <v>59.7</v>
      </c>
      <c r="R380">
        <v>64.7</v>
      </c>
      <c r="S380">
        <v>36.4</v>
      </c>
      <c r="T380">
        <v>63.6</v>
      </c>
      <c r="U380">
        <v>68.7</v>
      </c>
      <c r="V380">
        <v>44.1</v>
      </c>
      <c r="W380">
        <v>55.9</v>
      </c>
      <c r="X380" t="s">
        <v>2001</v>
      </c>
      <c r="Y380" t="s">
        <v>1840</v>
      </c>
      <c r="Z380" t="s">
        <v>4933</v>
      </c>
      <c r="AA380" t="s">
        <v>2139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2117</v>
      </c>
      <c r="AJ380" t="s">
        <v>2116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2116</v>
      </c>
      <c r="AP380" t="s">
        <v>2117</v>
      </c>
      <c r="AQ380" t="s">
        <v>2116</v>
      </c>
    </row>
    <row r="381" spans="2:43" x14ac:dyDescent="0.3">
      <c r="B381" t="s">
        <v>452</v>
      </c>
      <c r="C381" t="s">
        <v>930</v>
      </c>
      <c r="D381">
        <v>0.63541666666666663</v>
      </c>
      <c r="E381" t="s">
        <v>229</v>
      </c>
      <c r="F381" t="s">
        <v>100</v>
      </c>
      <c r="H381">
        <v>34.5</v>
      </c>
      <c r="I381">
        <v>35.4</v>
      </c>
      <c r="J381">
        <v>30.1</v>
      </c>
      <c r="K381">
        <v>69.900000000000006</v>
      </c>
      <c r="L381">
        <v>65.5</v>
      </c>
      <c r="M381">
        <v>64.599999999999994</v>
      </c>
      <c r="N381">
        <v>24.5</v>
      </c>
      <c r="O381">
        <v>54.2</v>
      </c>
      <c r="P381">
        <v>21.3</v>
      </c>
      <c r="Q381">
        <v>53.8</v>
      </c>
      <c r="R381">
        <v>55.2</v>
      </c>
      <c r="S381">
        <v>27.1</v>
      </c>
      <c r="T381">
        <v>72.900000000000006</v>
      </c>
      <c r="U381">
        <v>77</v>
      </c>
      <c r="V381">
        <v>36.6</v>
      </c>
      <c r="W381">
        <v>63.4</v>
      </c>
      <c r="X381" t="s">
        <v>430</v>
      </c>
      <c r="Y381" t="s">
        <v>2000</v>
      </c>
      <c r="Z381" t="s">
        <v>4934</v>
      </c>
      <c r="AA381" t="s">
        <v>456</v>
      </c>
      <c r="AB381" t="s">
        <v>2116</v>
      </c>
      <c r="AC381" t="s">
        <v>2116</v>
      </c>
      <c r="AD381" t="s">
        <v>2117</v>
      </c>
      <c r="AE381" t="s">
        <v>2116</v>
      </c>
      <c r="AF381" t="s">
        <v>2117</v>
      </c>
      <c r="AG381" t="s">
        <v>2117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3">
      <c r="B382" t="s">
        <v>647</v>
      </c>
      <c r="C382" t="s">
        <v>930</v>
      </c>
      <c r="D382">
        <v>0.64583333333333337</v>
      </c>
      <c r="E382" t="s">
        <v>699</v>
      </c>
      <c r="F382" t="s">
        <v>325</v>
      </c>
      <c r="H382">
        <v>54.1</v>
      </c>
      <c r="I382">
        <v>28.8</v>
      </c>
      <c r="J382">
        <v>17.2</v>
      </c>
      <c r="K382">
        <v>82.8</v>
      </c>
      <c r="L382">
        <v>45.9</v>
      </c>
      <c r="M382">
        <v>71.2</v>
      </c>
      <c r="N382">
        <v>40.799999999999997</v>
      </c>
      <c r="O382">
        <v>48.5</v>
      </c>
      <c r="P382">
        <v>10.7</v>
      </c>
      <c r="Q382">
        <v>58.4</v>
      </c>
      <c r="R382">
        <v>64.8</v>
      </c>
      <c r="S382">
        <v>36.700000000000003</v>
      </c>
      <c r="T382">
        <v>63.3</v>
      </c>
      <c r="U382">
        <v>70</v>
      </c>
      <c r="V382">
        <v>39.9</v>
      </c>
      <c r="W382">
        <v>60.1</v>
      </c>
      <c r="X382" t="s">
        <v>2757</v>
      </c>
      <c r="Y382" t="s">
        <v>325</v>
      </c>
      <c r="Z382" t="s">
        <v>4935</v>
      </c>
      <c r="AA382" t="s">
        <v>456</v>
      </c>
      <c r="AB382" t="s">
        <v>2116</v>
      </c>
      <c r="AC382" t="s">
        <v>2116</v>
      </c>
      <c r="AD382" t="s">
        <v>2117</v>
      </c>
      <c r="AE382" t="s">
        <v>2116</v>
      </c>
      <c r="AF382" t="s">
        <v>2117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2116</v>
      </c>
      <c r="AM382" t="s">
        <v>2116</v>
      </c>
      <c r="AN382" t="s">
        <v>2117</v>
      </c>
      <c r="AO382" t="s">
        <v>2117</v>
      </c>
      <c r="AP382" t="s">
        <v>2116</v>
      </c>
      <c r="AQ382" t="s">
        <v>2117</v>
      </c>
    </row>
    <row r="383" spans="2:43" x14ac:dyDescent="0.3">
      <c r="B383" t="s">
        <v>647</v>
      </c>
      <c r="C383" t="s">
        <v>930</v>
      </c>
      <c r="D383">
        <v>0.64583333333333337</v>
      </c>
      <c r="E383" t="s">
        <v>1132</v>
      </c>
      <c r="F383" t="s">
        <v>698</v>
      </c>
      <c r="H383">
        <v>41.8</v>
      </c>
      <c r="I383">
        <v>33.6</v>
      </c>
      <c r="J383">
        <v>24.6</v>
      </c>
      <c r="K383">
        <v>75.400000000000006</v>
      </c>
      <c r="L383">
        <v>58.2</v>
      </c>
      <c r="M383">
        <v>66.400000000000006</v>
      </c>
      <c r="N383">
        <v>25</v>
      </c>
      <c r="O383">
        <v>53.9</v>
      </c>
      <c r="P383">
        <v>21</v>
      </c>
      <c r="Q383">
        <v>54.1</v>
      </c>
      <c r="R383">
        <v>57.8</v>
      </c>
      <c r="S383">
        <v>29.5</v>
      </c>
      <c r="T383">
        <v>70.5</v>
      </c>
      <c r="U383">
        <v>75.2</v>
      </c>
      <c r="V383">
        <v>37.799999999999997</v>
      </c>
      <c r="W383">
        <v>62.2</v>
      </c>
      <c r="X383" t="s">
        <v>324</v>
      </c>
      <c r="Y383" t="s">
        <v>337</v>
      </c>
      <c r="Z383" t="s">
        <v>4936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1105</v>
      </c>
      <c r="C384" t="s">
        <v>930</v>
      </c>
      <c r="D384">
        <v>0.64583333333333337</v>
      </c>
      <c r="E384" t="s">
        <v>1133</v>
      </c>
      <c r="F384" t="s">
        <v>1134</v>
      </c>
      <c r="H384">
        <v>16.2</v>
      </c>
      <c r="I384">
        <v>50.7</v>
      </c>
      <c r="J384">
        <v>33.1</v>
      </c>
      <c r="K384">
        <v>66.900000000000006</v>
      </c>
      <c r="L384">
        <v>83.8</v>
      </c>
      <c r="M384">
        <v>49.3</v>
      </c>
      <c r="N384">
        <v>19.399999999999999</v>
      </c>
      <c r="O384">
        <v>56.9</v>
      </c>
      <c r="P384">
        <v>23.7</v>
      </c>
      <c r="Q384">
        <v>50.1</v>
      </c>
      <c r="R384">
        <v>23.6</v>
      </c>
      <c r="S384">
        <v>6.3</v>
      </c>
      <c r="T384">
        <v>93.7</v>
      </c>
      <c r="U384">
        <v>95.2</v>
      </c>
      <c r="V384">
        <v>12.9</v>
      </c>
      <c r="W384">
        <v>87.1</v>
      </c>
      <c r="X384" t="s">
        <v>4636</v>
      </c>
      <c r="Y384" t="s">
        <v>1134</v>
      </c>
      <c r="Z384" t="s">
        <v>4937</v>
      </c>
      <c r="AA384" t="s">
        <v>2736</v>
      </c>
      <c r="AB384" t="s">
        <v>2116</v>
      </c>
      <c r="AC384" t="s">
        <v>2117</v>
      </c>
      <c r="AD384" t="s">
        <v>2116</v>
      </c>
      <c r="AE384" t="s">
        <v>2117</v>
      </c>
      <c r="AF384" t="s">
        <v>2117</v>
      </c>
      <c r="AG384" t="s">
        <v>2116</v>
      </c>
      <c r="AH384" t="s">
        <v>2116</v>
      </c>
      <c r="AI384" t="s">
        <v>2117</v>
      </c>
      <c r="AJ384" t="s">
        <v>2116</v>
      </c>
      <c r="AK384" t="s">
        <v>2116</v>
      </c>
      <c r="AL384" t="s">
        <v>2116</v>
      </c>
      <c r="AM384" t="s">
        <v>2116</v>
      </c>
      <c r="AN384" t="s">
        <v>2117</v>
      </c>
      <c r="AO384" t="s">
        <v>2117</v>
      </c>
      <c r="AP384" t="s">
        <v>2116</v>
      </c>
      <c r="AQ384" t="s">
        <v>2117</v>
      </c>
    </row>
    <row r="385" spans="2:43" x14ac:dyDescent="0.3">
      <c r="B385" t="s">
        <v>1105</v>
      </c>
      <c r="C385" t="s">
        <v>930</v>
      </c>
      <c r="D385">
        <v>0.64583333333333337</v>
      </c>
      <c r="E385" t="s">
        <v>1135</v>
      </c>
      <c r="F385" t="s">
        <v>1136</v>
      </c>
      <c r="H385">
        <v>19.399999999999999</v>
      </c>
      <c r="I385">
        <v>56.9</v>
      </c>
      <c r="J385">
        <v>23.7</v>
      </c>
      <c r="K385">
        <v>76.3</v>
      </c>
      <c r="L385">
        <v>80.599999999999994</v>
      </c>
      <c r="M385">
        <v>43.1</v>
      </c>
      <c r="N385">
        <v>0</v>
      </c>
      <c r="O385">
        <v>82.8</v>
      </c>
      <c r="P385">
        <v>17.2</v>
      </c>
      <c r="Q385">
        <v>17.2</v>
      </c>
      <c r="R385">
        <v>16.5</v>
      </c>
      <c r="S385">
        <v>3.5</v>
      </c>
      <c r="T385">
        <v>96.5</v>
      </c>
      <c r="U385">
        <v>97.2</v>
      </c>
      <c r="V385">
        <v>9.5</v>
      </c>
      <c r="W385">
        <v>90.5</v>
      </c>
      <c r="X385" t="s">
        <v>1135</v>
      </c>
      <c r="Y385" t="s">
        <v>4635</v>
      </c>
      <c r="Z385" t="s">
        <v>4938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647</v>
      </c>
      <c r="C386" t="s">
        <v>930</v>
      </c>
      <c r="D386">
        <v>0.66666666666666663</v>
      </c>
      <c r="E386" t="s">
        <v>1137</v>
      </c>
      <c r="F386" t="s">
        <v>338</v>
      </c>
      <c r="H386">
        <v>58.5</v>
      </c>
      <c r="I386">
        <v>25.1</v>
      </c>
      <c r="J386">
        <v>16.399999999999999</v>
      </c>
      <c r="K386">
        <v>83.6</v>
      </c>
      <c r="L386">
        <v>41.5</v>
      </c>
      <c r="M386">
        <v>74.900000000000006</v>
      </c>
      <c r="N386">
        <v>40.1</v>
      </c>
      <c r="O386">
        <v>45.9</v>
      </c>
      <c r="P386">
        <v>14</v>
      </c>
      <c r="Q386">
        <v>63.1</v>
      </c>
      <c r="R386">
        <v>76.2</v>
      </c>
      <c r="S386">
        <v>50.6</v>
      </c>
      <c r="T386">
        <v>49.4</v>
      </c>
      <c r="U386">
        <v>57.1</v>
      </c>
      <c r="V386">
        <v>49.9</v>
      </c>
      <c r="W386">
        <v>50.1</v>
      </c>
      <c r="X386" t="s">
        <v>326</v>
      </c>
      <c r="Y386" t="s">
        <v>338</v>
      </c>
      <c r="Z386" t="s">
        <v>4939</v>
      </c>
      <c r="AA386" t="s">
        <v>462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2116</v>
      </c>
      <c r="AI386" t="s">
        <v>2116</v>
      </c>
      <c r="AJ386" t="s">
        <v>2117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2117</v>
      </c>
      <c r="AP386" t="s">
        <v>2117</v>
      </c>
      <c r="AQ386" t="s">
        <v>2116</v>
      </c>
    </row>
    <row r="387" spans="2:43" x14ac:dyDescent="0.3">
      <c r="B387" t="s">
        <v>647</v>
      </c>
      <c r="C387" t="s">
        <v>930</v>
      </c>
      <c r="D387">
        <v>0.66666666666666663</v>
      </c>
      <c r="E387" t="s">
        <v>701</v>
      </c>
      <c r="F387" t="s">
        <v>1138</v>
      </c>
      <c r="H387">
        <v>45.2</v>
      </c>
      <c r="I387">
        <v>35</v>
      </c>
      <c r="J387">
        <v>19.8</v>
      </c>
      <c r="K387">
        <v>80.2</v>
      </c>
      <c r="L387">
        <v>54.8</v>
      </c>
      <c r="M387">
        <v>65</v>
      </c>
      <c r="N387">
        <v>26.3</v>
      </c>
      <c r="O387">
        <v>56.3</v>
      </c>
      <c r="P387">
        <v>17.399999999999999</v>
      </c>
      <c r="Q387">
        <v>50.5</v>
      </c>
      <c r="R387">
        <v>51</v>
      </c>
      <c r="S387">
        <v>23.5</v>
      </c>
      <c r="T387">
        <v>76.5</v>
      </c>
      <c r="U387">
        <v>81</v>
      </c>
      <c r="V387">
        <v>31</v>
      </c>
      <c r="W387">
        <v>69</v>
      </c>
      <c r="X387" t="s">
        <v>330</v>
      </c>
      <c r="Y387" t="s">
        <v>329</v>
      </c>
      <c r="Z387" t="s">
        <v>4940</v>
      </c>
      <c r="AA387" t="s">
        <v>453</v>
      </c>
      <c r="AB387" t="s">
        <v>2117</v>
      </c>
      <c r="AC387" t="s">
        <v>2116</v>
      </c>
      <c r="AD387" t="s">
        <v>2116</v>
      </c>
      <c r="AE387" t="s">
        <v>2117</v>
      </c>
      <c r="AF387" t="s">
        <v>2116</v>
      </c>
      <c r="AG387" t="s">
        <v>2117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3">
      <c r="B388" t="s">
        <v>647</v>
      </c>
      <c r="C388" t="s">
        <v>930</v>
      </c>
      <c r="D388">
        <v>0.66666666666666663</v>
      </c>
      <c r="E388" t="s">
        <v>1139</v>
      </c>
      <c r="F388" t="s">
        <v>1140</v>
      </c>
      <c r="H388">
        <v>32.700000000000003</v>
      </c>
      <c r="I388">
        <v>36.1</v>
      </c>
      <c r="J388">
        <v>31.2</v>
      </c>
      <c r="K388">
        <v>68.8</v>
      </c>
      <c r="L388">
        <v>67.3</v>
      </c>
      <c r="M388">
        <v>63.9</v>
      </c>
      <c r="N388">
        <v>13.8</v>
      </c>
      <c r="O388">
        <v>55.4</v>
      </c>
      <c r="P388">
        <v>30.9</v>
      </c>
      <c r="Q388">
        <v>51.3</v>
      </c>
      <c r="R388">
        <v>53.6</v>
      </c>
      <c r="S388">
        <v>25.7</v>
      </c>
      <c r="T388">
        <v>74.3</v>
      </c>
      <c r="U388">
        <v>78.2</v>
      </c>
      <c r="V388">
        <v>35.4</v>
      </c>
      <c r="W388">
        <v>64.599999999999994</v>
      </c>
      <c r="X388" t="s">
        <v>4639</v>
      </c>
      <c r="Y388" t="s">
        <v>4640</v>
      </c>
      <c r="Z388" t="s">
        <v>4941</v>
      </c>
      <c r="AA388" t="s">
        <v>447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3">
      <c r="B389" t="s">
        <v>647</v>
      </c>
      <c r="C389" t="s">
        <v>930</v>
      </c>
      <c r="D389">
        <v>0.66666666666666663</v>
      </c>
      <c r="E389" t="s">
        <v>327</v>
      </c>
      <c r="F389" t="s">
        <v>1141</v>
      </c>
      <c r="H389">
        <v>42.7</v>
      </c>
      <c r="I389">
        <v>35</v>
      </c>
      <c r="J389">
        <v>22.3</v>
      </c>
      <c r="K389">
        <v>77.7</v>
      </c>
      <c r="L389">
        <v>57.3</v>
      </c>
      <c r="M389">
        <v>65</v>
      </c>
      <c r="N389">
        <v>29.1</v>
      </c>
      <c r="O389">
        <v>57</v>
      </c>
      <c r="P389">
        <v>13.9</v>
      </c>
      <c r="Q389">
        <v>49</v>
      </c>
      <c r="R389">
        <v>52.7</v>
      </c>
      <c r="S389">
        <v>24.9</v>
      </c>
      <c r="T389">
        <v>75.099999999999994</v>
      </c>
      <c r="U389">
        <v>79.400000000000006</v>
      </c>
      <c r="V389">
        <v>33.200000000000003</v>
      </c>
      <c r="W389">
        <v>66.8</v>
      </c>
      <c r="X389" t="s">
        <v>327</v>
      </c>
      <c r="Y389" t="s">
        <v>331</v>
      </c>
      <c r="Z389" t="s">
        <v>4942</v>
      </c>
      <c r="AA389" t="s">
        <v>456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2117</v>
      </c>
      <c r="AJ389" t="s">
        <v>2116</v>
      </c>
      <c r="AK389" t="s">
        <v>2116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3">
      <c r="B390" t="s">
        <v>647</v>
      </c>
      <c r="C390" t="s">
        <v>930</v>
      </c>
      <c r="D390">
        <v>0.66666666666666663</v>
      </c>
      <c r="E390" t="s">
        <v>1142</v>
      </c>
      <c r="F390" t="s">
        <v>336</v>
      </c>
      <c r="H390">
        <v>41.1</v>
      </c>
      <c r="I390">
        <v>33.1</v>
      </c>
      <c r="J390">
        <v>25.9</v>
      </c>
      <c r="K390">
        <v>74.099999999999994</v>
      </c>
      <c r="L390">
        <v>58.9</v>
      </c>
      <c r="M390">
        <v>66.900000000000006</v>
      </c>
      <c r="N390">
        <v>31.2</v>
      </c>
      <c r="O390">
        <v>48.9</v>
      </c>
      <c r="P390">
        <v>19.899999999999999</v>
      </c>
      <c r="Q390">
        <v>61</v>
      </c>
      <c r="R390">
        <v>59.9</v>
      </c>
      <c r="S390">
        <v>31.5</v>
      </c>
      <c r="T390">
        <v>68.5</v>
      </c>
      <c r="U390">
        <v>73.2</v>
      </c>
      <c r="V390">
        <v>39.799999999999997</v>
      </c>
      <c r="W390">
        <v>60.2</v>
      </c>
      <c r="X390" t="s">
        <v>1142</v>
      </c>
      <c r="Y390" t="s">
        <v>336</v>
      </c>
      <c r="Z390" t="s">
        <v>4943</v>
      </c>
      <c r="AA390" t="s">
        <v>462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2117</v>
      </c>
      <c r="AM390" t="s">
        <v>2117</v>
      </c>
      <c r="AN390" t="s">
        <v>2116</v>
      </c>
      <c r="AO390" t="s">
        <v>2117</v>
      </c>
      <c r="AP390" t="s">
        <v>2117</v>
      </c>
      <c r="AQ390" t="s">
        <v>2116</v>
      </c>
    </row>
    <row r="391" spans="2:43" x14ac:dyDescent="0.3">
      <c r="B391" t="s">
        <v>457</v>
      </c>
      <c r="C391" t="s">
        <v>930</v>
      </c>
      <c r="D391">
        <v>0.66666666666666663</v>
      </c>
      <c r="E391" t="s">
        <v>266</v>
      </c>
      <c r="F391" t="s">
        <v>1143</v>
      </c>
      <c r="H391">
        <v>57.5</v>
      </c>
      <c r="I391">
        <v>25.1</v>
      </c>
      <c r="J391">
        <v>17.399999999999999</v>
      </c>
      <c r="K391">
        <v>82.6</v>
      </c>
      <c r="L391">
        <v>42.5</v>
      </c>
      <c r="M391">
        <v>74.900000000000006</v>
      </c>
      <c r="N391">
        <v>32.799999999999997</v>
      </c>
      <c r="O391">
        <v>54</v>
      </c>
      <c r="P391">
        <v>13.2</v>
      </c>
      <c r="Q391">
        <v>52.5</v>
      </c>
      <c r="R391">
        <v>77.3</v>
      </c>
      <c r="S391">
        <v>52.1</v>
      </c>
      <c r="T391">
        <v>47.9</v>
      </c>
      <c r="U391">
        <v>55.4</v>
      </c>
      <c r="V391">
        <v>51.8</v>
      </c>
      <c r="W391">
        <v>48.2</v>
      </c>
      <c r="X391" t="s">
        <v>309</v>
      </c>
      <c r="Y391" t="s">
        <v>4704</v>
      </c>
      <c r="Z391" t="s">
        <v>4944</v>
      </c>
      <c r="AA391" t="s">
        <v>4036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2117</v>
      </c>
      <c r="AI391" t="s">
        <v>2116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2116</v>
      </c>
      <c r="AP391" t="s">
        <v>2117</v>
      </c>
      <c r="AQ391" t="s">
        <v>2116</v>
      </c>
    </row>
    <row r="392" spans="2:43" x14ac:dyDescent="0.3">
      <c r="B392" t="s">
        <v>454</v>
      </c>
      <c r="C392" t="s">
        <v>930</v>
      </c>
      <c r="D392">
        <v>0.66666666666666663</v>
      </c>
      <c r="E392" t="s">
        <v>231</v>
      </c>
      <c r="F392" t="s">
        <v>110</v>
      </c>
      <c r="H392">
        <v>43.8</v>
      </c>
      <c r="I392">
        <v>29.5</v>
      </c>
      <c r="J392">
        <v>26.8</v>
      </c>
      <c r="K392">
        <v>73.2</v>
      </c>
      <c r="L392">
        <v>56.2</v>
      </c>
      <c r="M392">
        <v>70.5</v>
      </c>
      <c r="N392">
        <v>38.299999999999997</v>
      </c>
      <c r="O392">
        <v>40</v>
      </c>
      <c r="P392">
        <v>21.7</v>
      </c>
      <c r="Q392">
        <v>74.099999999999994</v>
      </c>
      <c r="R392">
        <v>71</v>
      </c>
      <c r="S392">
        <v>43.8</v>
      </c>
      <c r="T392">
        <v>56.2</v>
      </c>
      <c r="U392">
        <v>61.9</v>
      </c>
      <c r="V392">
        <v>49.8</v>
      </c>
      <c r="W392">
        <v>50.2</v>
      </c>
      <c r="X392" t="s">
        <v>231</v>
      </c>
      <c r="Y392" t="s">
        <v>110</v>
      </c>
      <c r="Z392" t="s">
        <v>4945</v>
      </c>
      <c r="AA392" t="s">
        <v>459</v>
      </c>
      <c r="AB392" t="s">
        <v>2116</v>
      </c>
      <c r="AC392" t="s">
        <v>2117</v>
      </c>
      <c r="AD392" t="s">
        <v>2116</v>
      </c>
      <c r="AE392" t="s">
        <v>2117</v>
      </c>
      <c r="AF392" t="s">
        <v>2117</v>
      </c>
      <c r="AG392" t="s">
        <v>2116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2116</v>
      </c>
      <c r="AN392" t="s">
        <v>2117</v>
      </c>
      <c r="AO392" t="s">
        <v>2117</v>
      </c>
      <c r="AP392" t="s">
        <v>2117</v>
      </c>
      <c r="AQ392" t="s">
        <v>2116</v>
      </c>
    </row>
    <row r="393" spans="2:43" x14ac:dyDescent="0.3">
      <c r="B393" t="s">
        <v>454</v>
      </c>
      <c r="C393" t="s">
        <v>930</v>
      </c>
      <c r="D393">
        <v>0.66666666666666663</v>
      </c>
      <c r="E393" t="s">
        <v>68</v>
      </c>
      <c r="F393" t="s">
        <v>108</v>
      </c>
      <c r="H393">
        <v>42.3</v>
      </c>
      <c r="I393">
        <v>26.6</v>
      </c>
      <c r="J393">
        <v>31.1</v>
      </c>
      <c r="K393">
        <v>68.900000000000006</v>
      </c>
      <c r="L393">
        <v>57.7</v>
      </c>
      <c r="M393">
        <v>73.400000000000006</v>
      </c>
      <c r="N393">
        <v>33.799999999999997</v>
      </c>
      <c r="O393">
        <v>40.5</v>
      </c>
      <c r="P393">
        <v>25.7</v>
      </c>
      <c r="Q393">
        <v>74.099999999999994</v>
      </c>
      <c r="R393">
        <v>83</v>
      </c>
      <c r="S393">
        <v>60.5</v>
      </c>
      <c r="T393">
        <v>39.5</v>
      </c>
      <c r="U393">
        <v>45.2</v>
      </c>
      <c r="V393">
        <v>63.5</v>
      </c>
      <c r="W393">
        <v>36.5</v>
      </c>
      <c r="X393" t="s">
        <v>68</v>
      </c>
      <c r="Y393" t="s">
        <v>1971</v>
      </c>
      <c r="Z393" t="s">
        <v>4946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2116</v>
      </c>
      <c r="AJ393" t="s">
        <v>2117</v>
      </c>
      <c r="AK393" t="s">
        <v>2117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3">
      <c r="B394" t="s">
        <v>455</v>
      </c>
      <c r="C394" t="s">
        <v>930</v>
      </c>
      <c r="D394">
        <v>0.66666666666666663</v>
      </c>
      <c r="E394" t="s">
        <v>235</v>
      </c>
      <c r="F394" t="s">
        <v>71</v>
      </c>
      <c r="H394">
        <v>47.8</v>
      </c>
      <c r="I394">
        <v>30.1</v>
      </c>
      <c r="J394">
        <v>22.1</v>
      </c>
      <c r="K394">
        <v>77.900000000000006</v>
      </c>
      <c r="L394">
        <v>52.2</v>
      </c>
      <c r="M394">
        <v>69.900000000000006</v>
      </c>
      <c r="N394">
        <v>42.3</v>
      </c>
      <c r="O394">
        <v>46.2</v>
      </c>
      <c r="P394">
        <v>11.5</v>
      </c>
      <c r="Q394">
        <v>61.6</v>
      </c>
      <c r="R394">
        <v>65.900000000000006</v>
      </c>
      <c r="S394">
        <v>37.799999999999997</v>
      </c>
      <c r="T394">
        <v>62.2</v>
      </c>
      <c r="U394">
        <v>68</v>
      </c>
      <c r="V394">
        <v>43.6</v>
      </c>
      <c r="W394">
        <v>56.4</v>
      </c>
      <c r="X394" t="s">
        <v>399</v>
      </c>
      <c r="Y394" t="s">
        <v>71</v>
      </c>
      <c r="Z394" t="s">
        <v>4947</v>
      </c>
      <c r="AA394" t="s">
        <v>447</v>
      </c>
      <c r="AB394" t="s">
        <v>2116</v>
      </c>
      <c r="AC394" t="s">
        <v>2117</v>
      </c>
      <c r="AD394" t="s">
        <v>2116</v>
      </c>
      <c r="AE394" t="s">
        <v>2117</v>
      </c>
      <c r="AF394" t="s">
        <v>2117</v>
      </c>
      <c r="AG394" t="s">
        <v>2116</v>
      </c>
      <c r="AH394" t="s">
        <v>2116</v>
      </c>
      <c r="AI394" t="s">
        <v>2117</v>
      </c>
      <c r="AJ394" t="s">
        <v>2116</v>
      </c>
      <c r="AK394" t="s">
        <v>2116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3">
      <c r="B395" t="s">
        <v>455</v>
      </c>
      <c r="C395" t="s">
        <v>930</v>
      </c>
      <c r="D395">
        <v>0.66666666666666663</v>
      </c>
      <c r="E395" t="s">
        <v>113</v>
      </c>
      <c r="F395" t="s">
        <v>41</v>
      </c>
      <c r="H395">
        <v>51.1</v>
      </c>
      <c r="I395">
        <v>29</v>
      </c>
      <c r="J395">
        <v>19.899999999999999</v>
      </c>
      <c r="K395">
        <v>80.099999999999994</v>
      </c>
      <c r="L395">
        <v>48.9</v>
      </c>
      <c r="M395">
        <v>71</v>
      </c>
      <c r="N395">
        <v>30.6</v>
      </c>
      <c r="O395">
        <v>48.4</v>
      </c>
      <c r="P395">
        <v>20.9</v>
      </c>
      <c r="Q395">
        <v>61.8</v>
      </c>
      <c r="R395">
        <v>67</v>
      </c>
      <c r="S395">
        <v>39.200000000000003</v>
      </c>
      <c r="T395">
        <v>60.8</v>
      </c>
      <c r="U395">
        <v>67.099999999999994</v>
      </c>
      <c r="V395">
        <v>43.6</v>
      </c>
      <c r="W395">
        <v>56.4</v>
      </c>
      <c r="X395" t="s">
        <v>1982</v>
      </c>
      <c r="Y395" t="s">
        <v>912</v>
      </c>
      <c r="Z395" t="s">
        <v>4948</v>
      </c>
      <c r="AA395" t="s">
        <v>4949</v>
      </c>
      <c r="AB395" t="s">
        <v>2116</v>
      </c>
      <c r="AC395" t="s">
        <v>2116</v>
      </c>
      <c r="AD395" t="s">
        <v>2117</v>
      </c>
      <c r="AE395" t="s">
        <v>2116</v>
      </c>
      <c r="AF395" t="s">
        <v>2117</v>
      </c>
      <c r="AG395" t="s">
        <v>2117</v>
      </c>
      <c r="AH395" t="s">
        <v>2117</v>
      </c>
      <c r="AI395" t="s">
        <v>2116</v>
      </c>
      <c r="AJ395" t="s">
        <v>2116</v>
      </c>
      <c r="AK395" t="s">
        <v>2117</v>
      </c>
      <c r="AL395" t="s">
        <v>2117</v>
      </c>
      <c r="AM395" t="s">
        <v>2117</v>
      </c>
      <c r="AN395" t="s">
        <v>2116</v>
      </c>
      <c r="AO395" t="s">
        <v>2116</v>
      </c>
      <c r="AP395" t="s">
        <v>2117</v>
      </c>
      <c r="AQ395" t="s">
        <v>2116</v>
      </c>
    </row>
    <row r="396" spans="2:43" x14ac:dyDescent="0.3">
      <c r="B396" t="s">
        <v>728</v>
      </c>
      <c r="C396" t="s">
        <v>930</v>
      </c>
      <c r="D396">
        <v>0.66666666666666663</v>
      </c>
      <c r="E396" t="s">
        <v>1144</v>
      </c>
      <c r="F396" t="s">
        <v>1145</v>
      </c>
      <c r="H396">
        <v>45.8</v>
      </c>
      <c r="I396">
        <v>29.6</v>
      </c>
      <c r="J396">
        <v>24.6</v>
      </c>
      <c r="K396">
        <v>75.400000000000006</v>
      </c>
      <c r="L396">
        <v>54.2</v>
      </c>
      <c r="M396">
        <v>70.400000000000006</v>
      </c>
      <c r="N396">
        <v>27.5</v>
      </c>
      <c r="O396">
        <v>53.5</v>
      </c>
      <c r="P396">
        <v>18.899999999999999</v>
      </c>
      <c r="Q396">
        <v>54.4</v>
      </c>
      <c r="R396">
        <v>69.400000000000006</v>
      </c>
      <c r="S396">
        <v>41.8</v>
      </c>
      <c r="T396">
        <v>58.2</v>
      </c>
      <c r="U396">
        <v>63.9</v>
      </c>
      <c r="V396">
        <v>47.7</v>
      </c>
      <c r="W396">
        <v>52.3</v>
      </c>
      <c r="X396" t="s">
        <v>4647</v>
      </c>
      <c r="Y396" t="s">
        <v>1145</v>
      </c>
      <c r="Z396" t="s">
        <v>4950</v>
      </c>
      <c r="AA396" t="s">
        <v>453</v>
      </c>
      <c r="AB396" t="s">
        <v>2117</v>
      </c>
      <c r="AC396" t="s">
        <v>2116</v>
      </c>
      <c r="AD396" t="s">
        <v>2116</v>
      </c>
      <c r="AE396" t="s">
        <v>2117</v>
      </c>
      <c r="AF396" t="s">
        <v>2116</v>
      </c>
      <c r="AG396" t="s">
        <v>2117</v>
      </c>
      <c r="AH396" t="s">
        <v>2117</v>
      </c>
      <c r="AI396" t="s">
        <v>2116</v>
      </c>
      <c r="AJ396" t="s">
        <v>2116</v>
      </c>
      <c r="AK396" t="s">
        <v>2117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728</v>
      </c>
      <c r="C397" t="s">
        <v>930</v>
      </c>
      <c r="D397">
        <v>0.66666666666666663</v>
      </c>
      <c r="E397" t="s">
        <v>1146</v>
      </c>
      <c r="F397" t="s">
        <v>1147</v>
      </c>
      <c r="H397">
        <v>39.6</v>
      </c>
      <c r="I397">
        <v>29.5</v>
      </c>
      <c r="J397">
        <v>30.8</v>
      </c>
      <c r="K397">
        <v>69.2</v>
      </c>
      <c r="L397">
        <v>60.4</v>
      </c>
      <c r="M397">
        <v>70.5</v>
      </c>
      <c r="N397">
        <v>37.5</v>
      </c>
      <c r="O397">
        <v>43</v>
      </c>
      <c r="P397">
        <v>19.5</v>
      </c>
      <c r="Q397">
        <v>69.099999999999994</v>
      </c>
      <c r="R397">
        <v>72.8</v>
      </c>
      <c r="S397">
        <v>45.9</v>
      </c>
      <c r="T397">
        <v>54.1</v>
      </c>
      <c r="U397">
        <v>59.5</v>
      </c>
      <c r="V397">
        <v>52.3</v>
      </c>
      <c r="W397">
        <v>47.7</v>
      </c>
      <c r="X397" t="s">
        <v>4648</v>
      </c>
      <c r="Y397" t="s">
        <v>1147</v>
      </c>
      <c r="Z397" t="s">
        <v>4951</v>
      </c>
      <c r="AA397" t="s">
        <v>453</v>
      </c>
      <c r="AB397" t="s">
        <v>2117</v>
      </c>
      <c r="AC397" t="s">
        <v>2116</v>
      </c>
      <c r="AD397" t="s">
        <v>2116</v>
      </c>
      <c r="AE397" t="s">
        <v>2117</v>
      </c>
      <c r="AF397" t="s">
        <v>2116</v>
      </c>
      <c r="AG397" t="s">
        <v>2117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3">
      <c r="B398" t="s">
        <v>685</v>
      </c>
      <c r="C398" t="s">
        <v>930</v>
      </c>
      <c r="D398">
        <v>0.66666666666666663</v>
      </c>
      <c r="E398" t="s">
        <v>1148</v>
      </c>
      <c r="F398" t="s">
        <v>1149</v>
      </c>
      <c r="H398">
        <v>60.9</v>
      </c>
      <c r="I398">
        <v>25.1</v>
      </c>
      <c r="J398">
        <v>14</v>
      </c>
      <c r="K398">
        <v>86</v>
      </c>
      <c r="L398">
        <v>39.1</v>
      </c>
      <c r="M398">
        <v>74.900000000000006</v>
      </c>
      <c r="N398">
        <v>33.1</v>
      </c>
      <c r="O398">
        <v>52.1</v>
      </c>
      <c r="P398">
        <v>14.8</v>
      </c>
      <c r="Q398">
        <v>55.4</v>
      </c>
      <c r="R398">
        <v>71.900000000000006</v>
      </c>
      <c r="S398">
        <v>45.1</v>
      </c>
      <c r="T398">
        <v>54.9</v>
      </c>
      <c r="U398">
        <v>63.2</v>
      </c>
      <c r="V398">
        <v>43.6</v>
      </c>
      <c r="W398">
        <v>56.4</v>
      </c>
      <c r="X398" t="s">
        <v>4649</v>
      </c>
      <c r="Y398" t="s">
        <v>4650</v>
      </c>
      <c r="Z398" t="s">
        <v>4952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2117</v>
      </c>
      <c r="AI398" t="s">
        <v>2116</v>
      </c>
      <c r="AJ398" t="s">
        <v>2116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3">
      <c r="B399" t="s">
        <v>685</v>
      </c>
      <c r="C399" t="s">
        <v>930</v>
      </c>
      <c r="D399">
        <v>0.66666666666666663</v>
      </c>
      <c r="E399" t="s">
        <v>1150</v>
      </c>
      <c r="F399" t="s">
        <v>1151</v>
      </c>
      <c r="H399">
        <v>40.4</v>
      </c>
      <c r="I399">
        <v>30.9</v>
      </c>
      <c r="J399">
        <v>28.7</v>
      </c>
      <c r="K399">
        <v>71.3</v>
      </c>
      <c r="L399">
        <v>59.6</v>
      </c>
      <c r="M399">
        <v>69.099999999999994</v>
      </c>
      <c r="N399">
        <v>32.4</v>
      </c>
      <c r="O399">
        <v>44.5</v>
      </c>
      <c r="P399">
        <v>23.1</v>
      </c>
      <c r="Q399">
        <v>67.8</v>
      </c>
      <c r="R399">
        <v>67.7</v>
      </c>
      <c r="S399">
        <v>39.799999999999997</v>
      </c>
      <c r="T399">
        <v>60.2</v>
      </c>
      <c r="U399">
        <v>65.400000000000006</v>
      </c>
      <c r="V399">
        <v>47.1</v>
      </c>
      <c r="W399">
        <v>52.9</v>
      </c>
      <c r="X399" t="s">
        <v>4651</v>
      </c>
      <c r="Y399" t="s">
        <v>4652</v>
      </c>
      <c r="Z399" t="s">
        <v>4953</v>
      </c>
      <c r="AA399" t="s">
        <v>2169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2117</v>
      </c>
      <c r="AL399" t="s">
        <v>2117</v>
      </c>
      <c r="AM399" t="s">
        <v>2117</v>
      </c>
      <c r="AN399" t="s">
        <v>2116</v>
      </c>
      <c r="AO399" t="s">
        <v>2116</v>
      </c>
      <c r="AP399" t="s">
        <v>2117</v>
      </c>
      <c r="AQ399" t="s">
        <v>2116</v>
      </c>
    </row>
    <row r="400" spans="2:43" x14ac:dyDescent="0.3">
      <c r="B400" t="s">
        <v>485</v>
      </c>
      <c r="C400" t="s">
        <v>930</v>
      </c>
      <c r="D400">
        <v>0.66666666666666663</v>
      </c>
      <c r="E400" t="s">
        <v>1152</v>
      </c>
      <c r="F400" t="s">
        <v>1153</v>
      </c>
      <c r="H400">
        <v>41.5</v>
      </c>
      <c r="I400">
        <v>28.5</v>
      </c>
      <c r="J400">
        <v>30</v>
      </c>
      <c r="K400">
        <v>70</v>
      </c>
      <c r="L400">
        <v>58.5</v>
      </c>
      <c r="M400">
        <v>71.5</v>
      </c>
      <c r="N400">
        <v>25.4</v>
      </c>
      <c r="O400">
        <v>42.8</v>
      </c>
      <c r="P400">
        <v>31.7</v>
      </c>
      <c r="Q400">
        <v>70.8</v>
      </c>
      <c r="R400">
        <v>76</v>
      </c>
      <c r="S400">
        <v>50.1</v>
      </c>
      <c r="T400">
        <v>49.9</v>
      </c>
      <c r="U400">
        <v>55.5</v>
      </c>
      <c r="V400">
        <v>55.4</v>
      </c>
      <c r="W400">
        <v>44.6</v>
      </c>
      <c r="X400" t="s">
        <v>1152</v>
      </c>
      <c r="Y400" t="s">
        <v>1153</v>
      </c>
      <c r="Z400" t="s">
        <v>4954</v>
      </c>
      <c r="AA400" t="s">
        <v>2125</v>
      </c>
      <c r="AB400" t="s">
        <v>2117</v>
      </c>
      <c r="AC400" t="s">
        <v>2116</v>
      </c>
      <c r="AD400" t="s">
        <v>2116</v>
      </c>
      <c r="AE400" t="s">
        <v>2117</v>
      </c>
      <c r="AF400" t="s">
        <v>2116</v>
      </c>
      <c r="AG400" t="s">
        <v>2117</v>
      </c>
      <c r="AH400" t="s">
        <v>2117</v>
      </c>
      <c r="AI400" t="s">
        <v>2116</v>
      </c>
      <c r="AJ400" t="s">
        <v>2116</v>
      </c>
      <c r="AK400" t="s">
        <v>2117</v>
      </c>
      <c r="AL400" t="s">
        <v>2117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487</v>
      </c>
      <c r="C401" t="s">
        <v>930</v>
      </c>
      <c r="D401">
        <v>0.66666666666666663</v>
      </c>
      <c r="E401" t="s">
        <v>1154</v>
      </c>
      <c r="F401" t="s">
        <v>1155</v>
      </c>
      <c r="H401">
        <v>35.299999999999997</v>
      </c>
      <c r="I401">
        <v>30.1</v>
      </c>
      <c r="J401">
        <v>34.6</v>
      </c>
      <c r="K401">
        <v>65.400000000000006</v>
      </c>
      <c r="L401">
        <v>64.7</v>
      </c>
      <c r="M401">
        <v>69.900000000000006</v>
      </c>
      <c r="N401">
        <v>29</v>
      </c>
      <c r="O401">
        <v>44.2</v>
      </c>
      <c r="P401">
        <v>26.8</v>
      </c>
      <c r="Q401">
        <v>68.7</v>
      </c>
      <c r="R401">
        <v>72</v>
      </c>
      <c r="S401">
        <v>44.9</v>
      </c>
      <c r="T401">
        <v>55.1</v>
      </c>
      <c r="U401">
        <v>60.4</v>
      </c>
      <c r="V401">
        <v>51.7</v>
      </c>
      <c r="W401">
        <v>48.3</v>
      </c>
      <c r="X401" t="s">
        <v>417</v>
      </c>
      <c r="Y401" t="s">
        <v>427</v>
      </c>
      <c r="Z401" t="s">
        <v>4955</v>
      </c>
      <c r="AA401" t="s">
        <v>449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2117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3">
      <c r="B402" t="s">
        <v>479</v>
      </c>
      <c r="C402" t="s">
        <v>930</v>
      </c>
      <c r="D402">
        <v>0.66666666666666663</v>
      </c>
      <c r="E402" t="s">
        <v>1156</v>
      </c>
      <c r="F402" t="s">
        <v>1157</v>
      </c>
      <c r="H402">
        <v>48.4</v>
      </c>
      <c r="I402">
        <v>27.8</v>
      </c>
      <c r="J402">
        <v>23.8</v>
      </c>
      <c r="K402">
        <v>76.2</v>
      </c>
      <c r="L402">
        <v>51.6</v>
      </c>
      <c r="M402">
        <v>72.2</v>
      </c>
      <c r="N402">
        <v>29.9</v>
      </c>
      <c r="O402">
        <v>49</v>
      </c>
      <c r="P402">
        <v>21.1</v>
      </c>
      <c r="Q402">
        <v>61.1</v>
      </c>
      <c r="R402">
        <v>74.7</v>
      </c>
      <c r="S402">
        <v>48.5</v>
      </c>
      <c r="T402">
        <v>51.5</v>
      </c>
      <c r="U402">
        <v>57.7</v>
      </c>
      <c r="V402">
        <v>52.5</v>
      </c>
      <c r="W402">
        <v>47.5</v>
      </c>
      <c r="X402" t="s">
        <v>4659</v>
      </c>
      <c r="Y402" t="s">
        <v>4660</v>
      </c>
      <c r="Z402" t="s">
        <v>4956</v>
      </c>
      <c r="AA402" t="s">
        <v>456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  <c r="AG402" t="s">
        <v>2117</v>
      </c>
      <c r="AH402" t="s">
        <v>2116</v>
      </c>
      <c r="AI402" t="s">
        <v>2117</v>
      </c>
      <c r="AJ402" t="s">
        <v>2116</v>
      </c>
      <c r="AK402" t="s">
        <v>2116</v>
      </c>
      <c r="AL402" t="s">
        <v>2116</v>
      </c>
      <c r="AM402" t="s">
        <v>2116</v>
      </c>
      <c r="AN402" t="s">
        <v>2117</v>
      </c>
      <c r="AO402" t="s">
        <v>2117</v>
      </c>
      <c r="AP402" t="s">
        <v>2116</v>
      </c>
      <c r="AQ402" t="s">
        <v>2117</v>
      </c>
    </row>
    <row r="403" spans="2:43" x14ac:dyDescent="0.3">
      <c r="B403" t="s">
        <v>1105</v>
      </c>
      <c r="C403" t="s">
        <v>930</v>
      </c>
      <c r="D403">
        <v>0.66666666666666663</v>
      </c>
      <c r="E403" t="s">
        <v>1158</v>
      </c>
      <c r="F403" t="s">
        <v>1159</v>
      </c>
      <c r="H403">
        <v>11.5</v>
      </c>
      <c r="I403">
        <v>30.8</v>
      </c>
      <c r="J403">
        <v>57.7</v>
      </c>
      <c r="K403">
        <v>42.3</v>
      </c>
      <c r="L403">
        <v>88.5</v>
      </c>
      <c r="M403">
        <v>69.2</v>
      </c>
      <c r="N403">
        <v>0</v>
      </c>
      <c r="O403">
        <v>46.8</v>
      </c>
      <c r="P403">
        <v>53.2</v>
      </c>
      <c r="Q403">
        <v>53.3</v>
      </c>
      <c r="R403">
        <v>59.4</v>
      </c>
      <c r="S403">
        <v>31.3</v>
      </c>
      <c r="T403">
        <v>68.7</v>
      </c>
      <c r="U403">
        <v>76.3</v>
      </c>
      <c r="V403">
        <v>31.5</v>
      </c>
      <c r="W403">
        <v>68.5</v>
      </c>
      <c r="X403" t="s">
        <v>1158</v>
      </c>
      <c r="Y403" t="s">
        <v>1159</v>
      </c>
      <c r="Z403" t="s">
        <v>4957</v>
      </c>
      <c r="AA403" t="s">
        <v>2115</v>
      </c>
      <c r="AB403" t="s">
        <v>2116</v>
      </c>
      <c r="AC403" t="s">
        <v>2116</v>
      </c>
      <c r="AD403" t="s">
        <v>2117</v>
      </c>
      <c r="AE403" t="s">
        <v>2116</v>
      </c>
      <c r="AF403" t="s">
        <v>2117</v>
      </c>
      <c r="AG403" t="s">
        <v>2117</v>
      </c>
      <c r="AH403" t="s">
        <v>2116</v>
      </c>
      <c r="AI403" t="s">
        <v>2116</v>
      </c>
      <c r="AJ403" t="s">
        <v>2117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3">
      <c r="B404" t="s">
        <v>481</v>
      </c>
      <c r="C404" t="s">
        <v>930</v>
      </c>
      <c r="D404">
        <v>0.67708333333333337</v>
      </c>
      <c r="E404" t="s">
        <v>1160</v>
      </c>
      <c r="F404" t="s">
        <v>262</v>
      </c>
      <c r="H404">
        <v>56.4</v>
      </c>
      <c r="I404">
        <v>24.4</v>
      </c>
      <c r="J404">
        <v>19.2</v>
      </c>
      <c r="K404">
        <v>80.8</v>
      </c>
      <c r="L404">
        <v>43.6</v>
      </c>
      <c r="M404">
        <v>75.599999999999994</v>
      </c>
      <c r="N404">
        <v>47.4</v>
      </c>
      <c r="O404">
        <v>31</v>
      </c>
      <c r="P404">
        <v>21.7</v>
      </c>
      <c r="Q404">
        <v>86.9</v>
      </c>
      <c r="R404">
        <v>92.9</v>
      </c>
      <c r="S404">
        <v>79.3</v>
      </c>
      <c r="T404">
        <v>20.7</v>
      </c>
      <c r="U404">
        <v>26.4</v>
      </c>
      <c r="V404">
        <v>74.7</v>
      </c>
      <c r="W404">
        <v>25.3</v>
      </c>
      <c r="X404" t="s">
        <v>1160</v>
      </c>
      <c r="Y404" t="s">
        <v>293</v>
      </c>
      <c r="Z404" t="s">
        <v>4958</v>
      </c>
      <c r="AA404" t="s">
        <v>447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2116</v>
      </c>
      <c r="AL404" t="s">
        <v>2116</v>
      </c>
      <c r="AM404" t="s">
        <v>2116</v>
      </c>
      <c r="AN404" t="s">
        <v>2117</v>
      </c>
      <c r="AO404" t="s">
        <v>2117</v>
      </c>
      <c r="AP404" t="s">
        <v>2116</v>
      </c>
      <c r="AQ404" t="s">
        <v>2117</v>
      </c>
    </row>
    <row r="405" spans="2:43" x14ac:dyDescent="0.3">
      <c r="B405" t="s">
        <v>481</v>
      </c>
      <c r="C405" t="s">
        <v>930</v>
      </c>
      <c r="D405">
        <v>0.67708333333333337</v>
      </c>
      <c r="E405" t="s">
        <v>264</v>
      </c>
      <c r="F405" t="s">
        <v>1161</v>
      </c>
      <c r="H405">
        <v>45.4</v>
      </c>
      <c r="I405">
        <v>25.1</v>
      </c>
      <c r="J405">
        <v>29.5</v>
      </c>
      <c r="K405">
        <v>70.5</v>
      </c>
      <c r="L405">
        <v>54.6</v>
      </c>
      <c r="M405">
        <v>74.900000000000006</v>
      </c>
      <c r="N405">
        <v>38.4</v>
      </c>
      <c r="O405">
        <v>36.5</v>
      </c>
      <c r="P405">
        <v>25.2</v>
      </c>
      <c r="Q405">
        <v>80</v>
      </c>
      <c r="R405">
        <v>90.8</v>
      </c>
      <c r="S405">
        <v>74.7</v>
      </c>
      <c r="T405">
        <v>25.3</v>
      </c>
      <c r="U405">
        <v>30.5</v>
      </c>
      <c r="V405">
        <v>74.099999999999994</v>
      </c>
      <c r="W405">
        <v>25.9</v>
      </c>
      <c r="X405" t="s">
        <v>264</v>
      </c>
      <c r="Y405" t="s">
        <v>1967</v>
      </c>
      <c r="Z405" t="s">
        <v>4959</v>
      </c>
      <c r="AA405" t="s">
        <v>2122</v>
      </c>
      <c r="AB405" t="s">
        <v>2117</v>
      </c>
      <c r="AC405" t="s">
        <v>2116</v>
      </c>
      <c r="AD405" t="s">
        <v>2116</v>
      </c>
      <c r="AE405" t="s">
        <v>2117</v>
      </c>
      <c r="AF405" t="s">
        <v>2116</v>
      </c>
      <c r="AG405" t="s">
        <v>2117</v>
      </c>
      <c r="AH405" t="s">
        <v>2117</v>
      </c>
      <c r="AI405" t="s">
        <v>2116</v>
      </c>
      <c r="AJ405" t="s">
        <v>2116</v>
      </c>
      <c r="AK405" t="s">
        <v>2117</v>
      </c>
      <c r="AL405" t="s">
        <v>2117</v>
      </c>
      <c r="AM405" t="s">
        <v>2117</v>
      </c>
      <c r="AN405" t="s">
        <v>2116</v>
      </c>
      <c r="AO405" t="s">
        <v>2116</v>
      </c>
      <c r="AP405" t="s">
        <v>2117</v>
      </c>
      <c r="AQ405" t="s">
        <v>2116</v>
      </c>
    </row>
    <row r="406" spans="2:43" x14ac:dyDescent="0.3">
      <c r="B406" t="s">
        <v>647</v>
      </c>
      <c r="C406" t="s">
        <v>930</v>
      </c>
      <c r="D406">
        <v>0.6875</v>
      </c>
      <c r="E406" t="s">
        <v>1162</v>
      </c>
      <c r="F406" t="s">
        <v>323</v>
      </c>
      <c r="H406">
        <v>45.6</v>
      </c>
      <c r="I406">
        <v>34.299999999999997</v>
      </c>
      <c r="J406">
        <v>20</v>
      </c>
      <c r="K406">
        <v>80</v>
      </c>
      <c r="L406">
        <v>54.4</v>
      </c>
      <c r="M406">
        <v>65.7</v>
      </c>
      <c r="N406">
        <v>33.299999999999997</v>
      </c>
      <c r="O406">
        <v>49.4</v>
      </c>
      <c r="P406">
        <v>17.3</v>
      </c>
      <c r="Q406">
        <v>59.6</v>
      </c>
      <c r="R406">
        <v>52.7</v>
      </c>
      <c r="S406">
        <v>24.9</v>
      </c>
      <c r="T406">
        <v>75.099999999999994</v>
      </c>
      <c r="U406">
        <v>79.7</v>
      </c>
      <c r="V406">
        <v>32.299999999999997</v>
      </c>
      <c r="W406">
        <v>67.7</v>
      </c>
      <c r="X406" t="s">
        <v>377</v>
      </c>
      <c r="Y406" t="s">
        <v>323</v>
      </c>
      <c r="Z406" t="s">
        <v>4960</v>
      </c>
      <c r="AA406" t="s">
        <v>462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2117</v>
      </c>
      <c r="AI406" t="s">
        <v>2116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2117</v>
      </c>
      <c r="AP406" t="s">
        <v>2117</v>
      </c>
      <c r="AQ406" t="s">
        <v>2116</v>
      </c>
    </row>
    <row r="407" spans="2:43" x14ac:dyDescent="0.3">
      <c r="B407" t="s">
        <v>685</v>
      </c>
      <c r="C407" t="s">
        <v>930</v>
      </c>
      <c r="D407">
        <v>0.70833333333333337</v>
      </c>
      <c r="E407" t="s">
        <v>1163</v>
      </c>
      <c r="F407" t="s">
        <v>1164</v>
      </c>
      <c r="H407">
        <v>51.2</v>
      </c>
      <c r="I407">
        <v>31.3</v>
      </c>
      <c r="J407">
        <v>17.399999999999999</v>
      </c>
      <c r="K407">
        <v>82.6</v>
      </c>
      <c r="L407">
        <v>48.8</v>
      </c>
      <c r="M407">
        <v>68.7</v>
      </c>
      <c r="N407">
        <v>32</v>
      </c>
      <c r="O407">
        <v>54.7</v>
      </c>
      <c r="P407">
        <v>13.3</v>
      </c>
      <c r="Q407">
        <v>51.6</v>
      </c>
      <c r="R407">
        <v>57.9</v>
      </c>
      <c r="S407">
        <v>29.7</v>
      </c>
      <c r="T407">
        <v>70.3</v>
      </c>
      <c r="U407">
        <v>76.099999999999994</v>
      </c>
      <c r="V407">
        <v>34.700000000000003</v>
      </c>
      <c r="W407">
        <v>65.3</v>
      </c>
      <c r="X407" t="s">
        <v>1163</v>
      </c>
      <c r="Y407" t="s">
        <v>1164</v>
      </c>
      <c r="Z407" t="s">
        <v>4961</v>
      </c>
      <c r="AA407" t="s">
        <v>4036</v>
      </c>
      <c r="AB407" t="s">
        <v>2117</v>
      </c>
      <c r="AC407" t="s">
        <v>2116</v>
      </c>
      <c r="AD407" t="s">
        <v>2116</v>
      </c>
      <c r="AE407" t="s">
        <v>2117</v>
      </c>
      <c r="AF407" t="s">
        <v>2116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3">
      <c r="B408" t="s">
        <v>685</v>
      </c>
      <c r="C408" t="s">
        <v>930</v>
      </c>
      <c r="D408">
        <v>0.70833333333333337</v>
      </c>
      <c r="E408" t="s">
        <v>1165</v>
      </c>
      <c r="F408" t="s">
        <v>1166</v>
      </c>
      <c r="H408">
        <v>49</v>
      </c>
      <c r="I408">
        <v>32.299999999999997</v>
      </c>
      <c r="J408">
        <v>18.7</v>
      </c>
      <c r="K408">
        <v>81.3</v>
      </c>
      <c r="L408">
        <v>51</v>
      </c>
      <c r="M408">
        <v>67.7</v>
      </c>
      <c r="N408">
        <v>32</v>
      </c>
      <c r="O408">
        <v>55.4</v>
      </c>
      <c r="P408">
        <v>12.6</v>
      </c>
      <c r="Q408">
        <v>50.6</v>
      </c>
      <c r="R408">
        <v>56.5</v>
      </c>
      <c r="S408">
        <v>28.4</v>
      </c>
      <c r="T408">
        <v>71.599999999999994</v>
      </c>
      <c r="U408">
        <v>77</v>
      </c>
      <c r="V408">
        <v>34.4</v>
      </c>
      <c r="W408">
        <v>65.599999999999994</v>
      </c>
      <c r="X408" t="s">
        <v>1165</v>
      </c>
      <c r="Y408" t="s">
        <v>4665</v>
      </c>
      <c r="Z408" t="s">
        <v>4962</v>
      </c>
      <c r="AA408" t="s">
        <v>2122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2117</v>
      </c>
      <c r="AM408" t="s">
        <v>2117</v>
      </c>
      <c r="AN408" t="s">
        <v>2116</v>
      </c>
      <c r="AO408" t="s">
        <v>2116</v>
      </c>
      <c r="AP408" t="s">
        <v>2117</v>
      </c>
      <c r="AQ408" t="s">
        <v>2116</v>
      </c>
    </row>
    <row r="409" spans="2:43" x14ac:dyDescent="0.3">
      <c r="B409" t="s">
        <v>685</v>
      </c>
      <c r="C409" t="s">
        <v>930</v>
      </c>
      <c r="D409">
        <v>0.70833333333333337</v>
      </c>
      <c r="E409" t="s">
        <v>1167</v>
      </c>
      <c r="F409" t="s">
        <v>1168</v>
      </c>
      <c r="H409">
        <v>40.700000000000003</v>
      </c>
      <c r="I409">
        <v>32.9</v>
      </c>
      <c r="J409">
        <v>26.5</v>
      </c>
      <c r="K409">
        <v>73.5</v>
      </c>
      <c r="L409">
        <v>59.3</v>
      </c>
      <c r="M409">
        <v>67.099999999999994</v>
      </c>
      <c r="N409">
        <v>24.4</v>
      </c>
      <c r="O409">
        <v>53.1</v>
      </c>
      <c r="P409">
        <v>22.5</v>
      </c>
      <c r="Q409">
        <v>55.4</v>
      </c>
      <c r="R409">
        <v>60.8</v>
      </c>
      <c r="S409">
        <v>32.4</v>
      </c>
      <c r="T409">
        <v>67.599999999999994</v>
      </c>
      <c r="U409">
        <v>72.400000000000006</v>
      </c>
      <c r="V409">
        <v>40.700000000000003</v>
      </c>
      <c r="W409">
        <v>59.3</v>
      </c>
      <c r="X409" t="s">
        <v>4666</v>
      </c>
      <c r="Y409" t="s">
        <v>4667</v>
      </c>
      <c r="Z409" t="s">
        <v>4963</v>
      </c>
      <c r="AA409" t="s">
        <v>460</v>
      </c>
      <c r="AB409" t="s">
        <v>2116</v>
      </c>
      <c r="AC409" t="s">
        <v>2116</v>
      </c>
      <c r="AD409" t="s">
        <v>2117</v>
      </c>
      <c r="AE409" t="s">
        <v>2116</v>
      </c>
      <c r="AF409" t="s">
        <v>2117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2117</v>
      </c>
      <c r="AM409" t="s">
        <v>2117</v>
      </c>
      <c r="AN409" t="s">
        <v>2116</v>
      </c>
      <c r="AO409" t="s">
        <v>2117</v>
      </c>
      <c r="AP409" t="s">
        <v>2117</v>
      </c>
      <c r="AQ409" t="s">
        <v>2116</v>
      </c>
    </row>
    <row r="410" spans="2:43" x14ac:dyDescent="0.3">
      <c r="B410" t="s">
        <v>685</v>
      </c>
      <c r="C410" t="s">
        <v>930</v>
      </c>
      <c r="D410">
        <v>0.70833333333333337</v>
      </c>
      <c r="E410" t="s">
        <v>1169</v>
      </c>
      <c r="F410" t="s">
        <v>1170</v>
      </c>
      <c r="H410">
        <v>45.2</v>
      </c>
      <c r="I410">
        <v>31.2</v>
      </c>
      <c r="J410">
        <v>23.6</v>
      </c>
      <c r="K410">
        <v>76.400000000000006</v>
      </c>
      <c r="L410">
        <v>54.8</v>
      </c>
      <c r="M410">
        <v>68.8</v>
      </c>
      <c r="N410">
        <v>45.7</v>
      </c>
      <c r="O410">
        <v>43.3</v>
      </c>
      <c r="P410">
        <v>11</v>
      </c>
      <c r="Q410">
        <v>65</v>
      </c>
      <c r="R410">
        <v>63.9</v>
      </c>
      <c r="S410">
        <v>35.6</v>
      </c>
      <c r="T410">
        <v>64.400000000000006</v>
      </c>
      <c r="U410">
        <v>69.8</v>
      </c>
      <c r="V410">
        <v>42.4</v>
      </c>
      <c r="W410">
        <v>57.6</v>
      </c>
      <c r="X410" t="s">
        <v>4668</v>
      </c>
      <c r="Y410" t="s">
        <v>4669</v>
      </c>
      <c r="Z410" t="s">
        <v>4964</v>
      </c>
      <c r="AA410" t="s">
        <v>453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x14ac:dyDescent="0.3">
      <c r="B411" t="s">
        <v>452</v>
      </c>
      <c r="C411" t="s">
        <v>930</v>
      </c>
      <c r="D411">
        <v>0.70833333333333337</v>
      </c>
      <c r="E411" t="s">
        <v>239</v>
      </c>
      <c r="F411" t="s">
        <v>62</v>
      </c>
      <c r="H411">
        <v>41.3</v>
      </c>
      <c r="I411">
        <v>34.4</v>
      </c>
      <c r="J411">
        <v>24.2</v>
      </c>
      <c r="K411">
        <v>75.8</v>
      </c>
      <c r="L411">
        <v>58.7</v>
      </c>
      <c r="M411">
        <v>65.599999999999994</v>
      </c>
      <c r="N411">
        <v>27.6</v>
      </c>
      <c r="O411">
        <v>56</v>
      </c>
      <c r="P411">
        <v>16.399999999999999</v>
      </c>
      <c r="Q411">
        <v>50.8</v>
      </c>
      <c r="R411">
        <v>55.3</v>
      </c>
      <c r="S411">
        <v>27.2</v>
      </c>
      <c r="T411">
        <v>72.8</v>
      </c>
      <c r="U411">
        <v>77.2</v>
      </c>
      <c r="V411">
        <v>35.799999999999997</v>
      </c>
      <c r="W411">
        <v>64.2</v>
      </c>
      <c r="X411" t="s">
        <v>432</v>
      </c>
      <c r="Y411" t="s">
        <v>62</v>
      </c>
      <c r="Z411" t="s">
        <v>4965</v>
      </c>
      <c r="AA411" t="s">
        <v>456</v>
      </c>
      <c r="AB411" t="s">
        <v>2116</v>
      </c>
      <c r="AC411" t="s">
        <v>2116</v>
      </c>
      <c r="AD411" t="s">
        <v>2117</v>
      </c>
      <c r="AE411" t="s">
        <v>2116</v>
      </c>
      <c r="AF411" t="s">
        <v>2117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2116</v>
      </c>
      <c r="AL411" t="s">
        <v>2116</v>
      </c>
      <c r="AM411" t="s">
        <v>2116</v>
      </c>
      <c r="AN411" t="s">
        <v>2117</v>
      </c>
      <c r="AO411" t="s">
        <v>2117</v>
      </c>
      <c r="AP411" t="s">
        <v>2116</v>
      </c>
      <c r="AQ411" t="s">
        <v>2117</v>
      </c>
    </row>
    <row r="412" spans="2:43" x14ac:dyDescent="0.3">
      <c r="B412" t="s">
        <v>466</v>
      </c>
      <c r="C412" t="s">
        <v>930</v>
      </c>
      <c r="D412">
        <v>0.70833333333333337</v>
      </c>
      <c r="E412" t="s">
        <v>1171</v>
      </c>
      <c r="F412" t="s">
        <v>1172</v>
      </c>
      <c r="H412">
        <v>48.3</v>
      </c>
      <c r="I412">
        <v>26</v>
      </c>
      <c r="J412">
        <v>25.6</v>
      </c>
      <c r="K412">
        <v>74.400000000000006</v>
      </c>
      <c r="L412">
        <v>51.7</v>
      </c>
      <c r="M412">
        <v>74</v>
      </c>
      <c r="N412">
        <v>27.4</v>
      </c>
      <c r="O412">
        <v>45.2</v>
      </c>
      <c r="P412">
        <v>27.4</v>
      </c>
      <c r="Q412">
        <v>67.099999999999994</v>
      </c>
      <c r="R412">
        <v>82.3</v>
      </c>
      <c r="S412">
        <v>59.4</v>
      </c>
      <c r="T412">
        <v>40.6</v>
      </c>
      <c r="U412">
        <v>46.8</v>
      </c>
      <c r="V412">
        <v>61.4</v>
      </c>
      <c r="W412">
        <v>38.6</v>
      </c>
      <c r="X412" t="s">
        <v>4672</v>
      </c>
      <c r="Y412" t="s">
        <v>1172</v>
      </c>
      <c r="Z412" t="s">
        <v>4966</v>
      </c>
      <c r="AA412" t="s">
        <v>453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2116</v>
      </c>
      <c r="AI412" t="s">
        <v>2117</v>
      </c>
      <c r="AJ412" t="s">
        <v>2116</v>
      </c>
      <c r="AK412" t="s">
        <v>2116</v>
      </c>
      <c r="AL412" t="s">
        <v>2116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3">
      <c r="B413" t="s">
        <v>470</v>
      </c>
      <c r="C413" t="s">
        <v>930</v>
      </c>
      <c r="D413">
        <v>0.71875</v>
      </c>
      <c r="E413" t="s">
        <v>1173</v>
      </c>
      <c r="F413" t="s">
        <v>1174</v>
      </c>
      <c r="H413">
        <v>47.8</v>
      </c>
      <c r="I413">
        <v>29.9</v>
      </c>
      <c r="J413">
        <v>22.3</v>
      </c>
      <c r="K413">
        <v>77.7</v>
      </c>
      <c r="L413">
        <v>52.2</v>
      </c>
      <c r="M413">
        <v>70.099999999999994</v>
      </c>
      <c r="N413">
        <v>26</v>
      </c>
      <c r="O413">
        <v>52.5</v>
      </c>
      <c r="P413">
        <v>21.5</v>
      </c>
      <c r="Q413">
        <v>56.1</v>
      </c>
      <c r="R413">
        <v>66.7</v>
      </c>
      <c r="S413">
        <v>38.700000000000003</v>
      </c>
      <c r="T413">
        <v>61.3</v>
      </c>
      <c r="U413">
        <v>67.099999999999994</v>
      </c>
      <c r="V413">
        <v>44.4</v>
      </c>
      <c r="W413">
        <v>55.6</v>
      </c>
      <c r="X413" t="s">
        <v>380</v>
      </c>
      <c r="Y413" t="s">
        <v>4675</v>
      </c>
      <c r="Z413" t="s">
        <v>4967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482</v>
      </c>
      <c r="C414" t="s">
        <v>930</v>
      </c>
      <c r="D414">
        <v>0.72916666666666663</v>
      </c>
      <c r="E414" t="s">
        <v>1175</v>
      </c>
      <c r="F414" t="s">
        <v>1176</v>
      </c>
      <c r="H414">
        <v>26.6</v>
      </c>
      <c r="I414">
        <v>32.1</v>
      </c>
      <c r="J414">
        <v>41.2</v>
      </c>
      <c r="K414">
        <v>58.8</v>
      </c>
      <c r="L414">
        <v>73.400000000000006</v>
      </c>
      <c r="M414">
        <v>67.900000000000006</v>
      </c>
      <c r="N414">
        <v>17.5</v>
      </c>
      <c r="O414">
        <v>47.8</v>
      </c>
      <c r="P414">
        <v>34.700000000000003</v>
      </c>
      <c r="Q414">
        <v>62.2</v>
      </c>
      <c r="R414">
        <v>65.3</v>
      </c>
      <c r="S414">
        <v>37.1</v>
      </c>
      <c r="T414">
        <v>62.9</v>
      </c>
      <c r="U414">
        <v>68</v>
      </c>
      <c r="V414">
        <v>44.7</v>
      </c>
      <c r="W414">
        <v>55.3</v>
      </c>
      <c r="X414" t="s">
        <v>1175</v>
      </c>
      <c r="Y414" t="s">
        <v>1176</v>
      </c>
      <c r="Z414" t="s">
        <v>4968</v>
      </c>
      <c r="AA414" t="s">
        <v>2120</v>
      </c>
      <c r="AB414" t="s">
        <v>2116</v>
      </c>
      <c r="AC414" t="s">
        <v>2117</v>
      </c>
      <c r="AD414" t="s">
        <v>2116</v>
      </c>
      <c r="AE414" t="s">
        <v>2117</v>
      </c>
      <c r="AF414" t="s">
        <v>2117</v>
      </c>
      <c r="AG414" t="s">
        <v>2116</v>
      </c>
      <c r="AH414" t="s">
        <v>2116</v>
      </c>
      <c r="AI414" t="s">
        <v>2117</v>
      </c>
      <c r="AJ414" t="s">
        <v>2116</v>
      </c>
      <c r="AK414" t="s">
        <v>2117</v>
      </c>
      <c r="AL414" t="s">
        <v>2117</v>
      </c>
      <c r="AM414" t="s">
        <v>2117</v>
      </c>
      <c r="AN414" t="s">
        <v>2116</v>
      </c>
      <c r="AO414" t="s">
        <v>2116</v>
      </c>
      <c r="AP414" t="s">
        <v>2117</v>
      </c>
      <c r="AQ414" t="s">
        <v>2116</v>
      </c>
    </row>
    <row r="415" spans="2:43" x14ac:dyDescent="0.3">
      <c r="B415" t="s">
        <v>452</v>
      </c>
      <c r="C415" t="s">
        <v>930</v>
      </c>
      <c r="D415">
        <v>0.73958333333333337</v>
      </c>
      <c r="E415" t="s">
        <v>102</v>
      </c>
      <c r="F415" t="s">
        <v>37</v>
      </c>
      <c r="H415">
        <v>25.4</v>
      </c>
      <c r="I415">
        <v>27.7</v>
      </c>
      <c r="J415">
        <v>46.8</v>
      </c>
      <c r="K415">
        <v>53.2</v>
      </c>
      <c r="L415">
        <v>74.599999999999994</v>
      </c>
      <c r="M415">
        <v>72.3</v>
      </c>
      <c r="N415">
        <v>22</v>
      </c>
      <c r="O415">
        <v>42.3</v>
      </c>
      <c r="P415">
        <v>35.700000000000003</v>
      </c>
      <c r="Q415">
        <v>71.3</v>
      </c>
      <c r="R415">
        <v>79.099999999999994</v>
      </c>
      <c r="S415">
        <v>54.5</v>
      </c>
      <c r="T415">
        <v>45.5</v>
      </c>
      <c r="U415">
        <v>51.6</v>
      </c>
      <c r="V415">
        <v>57.8</v>
      </c>
      <c r="W415">
        <v>42.2</v>
      </c>
      <c r="X415" t="s">
        <v>300</v>
      </c>
      <c r="Y415" t="s">
        <v>37</v>
      </c>
      <c r="Z415" t="s">
        <v>4969</v>
      </c>
      <c r="AA415" t="s">
        <v>461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3">
      <c r="B416" t="s">
        <v>647</v>
      </c>
      <c r="C416" t="s">
        <v>930</v>
      </c>
      <c r="D416">
        <v>0.75</v>
      </c>
      <c r="E416" t="s">
        <v>375</v>
      </c>
      <c r="F416" t="s">
        <v>1177</v>
      </c>
      <c r="H416">
        <v>34.700000000000003</v>
      </c>
      <c r="I416">
        <v>32.5</v>
      </c>
      <c r="J416">
        <v>32.799999999999997</v>
      </c>
      <c r="K416">
        <v>67.2</v>
      </c>
      <c r="L416">
        <v>65.3</v>
      </c>
      <c r="M416">
        <v>67.5</v>
      </c>
      <c r="N416">
        <v>21.8</v>
      </c>
      <c r="O416">
        <v>48.8</v>
      </c>
      <c r="P416">
        <v>29.4</v>
      </c>
      <c r="Q416">
        <v>61.6</v>
      </c>
      <c r="R416">
        <v>64.099999999999994</v>
      </c>
      <c r="S416">
        <v>35.799999999999997</v>
      </c>
      <c r="T416">
        <v>64.2</v>
      </c>
      <c r="U416">
        <v>69</v>
      </c>
      <c r="V416">
        <v>44.3</v>
      </c>
      <c r="W416">
        <v>55.7</v>
      </c>
      <c r="X416" t="s">
        <v>375</v>
      </c>
      <c r="Y416" t="s">
        <v>1177</v>
      </c>
      <c r="Z416" t="s">
        <v>4970</v>
      </c>
      <c r="AA416" t="s">
        <v>453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3">
      <c r="B417" t="s">
        <v>484</v>
      </c>
      <c r="C417" t="s">
        <v>930</v>
      </c>
      <c r="D417">
        <v>0.75</v>
      </c>
      <c r="E417" t="s">
        <v>1178</v>
      </c>
      <c r="F417" t="s">
        <v>1179</v>
      </c>
      <c r="H417">
        <v>23</v>
      </c>
      <c r="I417">
        <v>28.2</v>
      </c>
      <c r="J417">
        <v>48.7</v>
      </c>
      <c r="K417">
        <v>51.3</v>
      </c>
      <c r="L417">
        <v>77</v>
      </c>
      <c r="M417">
        <v>71.8</v>
      </c>
      <c r="N417">
        <v>17.100000000000001</v>
      </c>
      <c r="O417">
        <v>50.9</v>
      </c>
      <c r="P417">
        <v>32</v>
      </c>
      <c r="Q417">
        <v>57.9</v>
      </c>
      <c r="R417">
        <v>76.5</v>
      </c>
      <c r="S417">
        <v>50.9</v>
      </c>
      <c r="T417">
        <v>49.1</v>
      </c>
      <c r="U417">
        <v>55.5</v>
      </c>
      <c r="V417">
        <v>54.2</v>
      </c>
      <c r="W417">
        <v>45.8</v>
      </c>
      <c r="X417" t="s">
        <v>4677</v>
      </c>
      <c r="Y417" t="s">
        <v>1179</v>
      </c>
      <c r="Z417" t="s">
        <v>4971</v>
      </c>
      <c r="AA417" t="s">
        <v>2115</v>
      </c>
      <c r="AB417" t="s">
        <v>2116</v>
      </c>
      <c r="AC417" t="s">
        <v>2116</v>
      </c>
      <c r="AD417" t="s">
        <v>2117</v>
      </c>
      <c r="AE417" t="s">
        <v>2116</v>
      </c>
      <c r="AF417" t="s">
        <v>2117</v>
      </c>
      <c r="AG417" t="s">
        <v>2117</v>
      </c>
      <c r="AH417" t="s">
        <v>2116</v>
      </c>
      <c r="AI417" t="s">
        <v>2117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3">
      <c r="B418" t="s">
        <v>483</v>
      </c>
      <c r="C418" t="s">
        <v>930</v>
      </c>
      <c r="D418">
        <v>0.75</v>
      </c>
      <c r="E418" t="s">
        <v>1180</v>
      </c>
      <c r="F418" t="s">
        <v>1181</v>
      </c>
      <c r="H418">
        <v>28.3</v>
      </c>
      <c r="I418">
        <v>33.200000000000003</v>
      </c>
      <c r="J418">
        <v>38.5</v>
      </c>
      <c r="K418">
        <v>61.5</v>
      </c>
      <c r="L418">
        <v>71.7</v>
      </c>
      <c r="M418">
        <v>66.8</v>
      </c>
      <c r="N418">
        <v>23.2</v>
      </c>
      <c r="O418">
        <v>44.6</v>
      </c>
      <c r="P418">
        <v>32.200000000000003</v>
      </c>
      <c r="Q418">
        <v>67.900000000000006</v>
      </c>
      <c r="R418">
        <v>62.4</v>
      </c>
      <c r="S418">
        <v>34</v>
      </c>
      <c r="T418">
        <v>66</v>
      </c>
      <c r="U418">
        <v>70.8</v>
      </c>
      <c r="V418">
        <v>42.4</v>
      </c>
      <c r="W418">
        <v>57.6</v>
      </c>
      <c r="X418" t="s">
        <v>4678</v>
      </c>
      <c r="Y418" t="s">
        <v>418</v>
      </c>
      <c r="Z418" t="s">
        <v>4972</v>
      </c>
      <c r="AA418" t="s">
        <v>2130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2116</v>
      </c>
      <c r="AI418" t="s">
        <v>2116</v>
      </c>
      <c r="AJ418" t="s">
        <v>2117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2116</v>
      </c>
      <c r="AP418" t="s">
        <v>2117</v>
      </c>
      <c r="AQ418" t="s">
        <v>2116</v>
      </c>
    </row>
    <row r="419" spans="2:43" x14ac:dyDescent="0.3">
      <c r="B419" t="s">
        <v>489</v>
      </c>
      <c r="C419" t="s">
        <v>930</v>
      </c>
      <c r="D419">
        <v>0.75</v>
      </c>
      <c r="E419" t="s">
        <v>1182</v>
      </c>
      <c r="F419" t="s">
        <v>1183</v>
      </c>
      <c r="H419">
        <v>21.6</v>
      </c>
      <c r="I419">
        <v>30.7</v>
      </c>
      <c r="J419">
        <v>47.7</v>
      </c>
      <c r="K419">
        <v>52.3</v>
      </c>
      <c r="L419">
        <v>78.400000000000006</v>
      </c>
      <c r="M419">
        <v>69.3</v>
      </c>
      <c r="N419">
        <v>12.7</v>
      </c>
      <c r="O419">
        <v>49.8</v>
      </c>
      <c r="P419">
        <v>37.5</v>
      </c>
      <c r="Q419">
        <v>58.2</v>
      </c>
      <c r="R419">
        <v>67.900000000000006</v>
      </c>
      <c r="S419">
        <v>40.1</v>
      </c>
      <c r="T419">
        <v>59.9</v>
      </c>
      <c r="U419">
        <v>65.8</v>
      </c>
      <c r="V419">
        <v>45.4</v>
      </c>
      <c r="W419">
        <v>54.6</v>
      </c>
      <c r="X419" t="s">
        <v>1182</v>
      </c>
      <c r="Y419" t="s">
        <v>1183</v>
      </c>
      <c r="Z419" t="s">
        <v>4973</v>
      </c>
      <c r="AA419" t="s">
        <v>453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x14ac:dyDescent="0.3">
      <c r="B420" t="s">
        <v>487</v>
      </c>
      <c r="C420" t="s">
        <v>930</v>
      </c>
      <c r="D420">
        <v>0.75347222222222221</v>
      </c>
      <c r="E420" t="s">
        <v>1184</v>
      </c>
      <c r="F420" t="s">
        <v>421</v>
      </c>
      <c r="H420">
        <v>33.5</v>
      </c>
      <c r="I420">
        <v>30.5</v>
      </c>
      <c r="J420">
        <v>36</v>
      </c>
      <c r="K420">
        <v>64</v>
      </c>
      <c r="L420">
        <v>66.5</v>
      </c>
      <c r="M420">
        <v>69.5</v>
      </c>
      <c r="N420">
        <v>19.7</v>
      </c>
      <c r="O420">
        <v>52.8</v>
      </c>
      <c r="P420">
        <v>27.6</v>
      </c>
      <c r="Q420">
        <v>55.8</v>
      </c>
      <c r="R420">
        <v>71</v>
      </c>
      <c r="S420">
        <v>43.6</v>
      </c>
      <c r="T420">
        <v>56.4</v>
      </c>
      <c r="U420">
        <v>61.6</v>
      </c>
      <c r="V420">
        <v>50.7</v>
      </c>
      <c r="W420">
        <v>49.3</v>
      </c>
      <c r="X420" t="s">
        <v>4685</v>
      </c>
      <c r="Y420" t="s">
        <v>421</v>
      </c>
      <c r="Z420" t="s">
        <v>4974</v>
      </c>
      <c r="AA420" t="s">
        <v>462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2116</v>
      </c>
      <c r="AI420" t="s">
        <v>2117</v>
      </c>
      <c r="AJ420" t="s">
        <v>2116</v>
      </c>
      <c r="AK420" t="s">
        <v>2116</v>
      </c>
      <c r="AL420" t="s">
        <v>2117</v>
      </c>
      <c r="AM420" t="s">
        <v>2117</v>
      </c>
      <c r="AN420" t="s">
        <v>2116</v>
      </c>
      <c r="AO420" t="s">
        <v>2117</v>
      </c>
      <c r="AP420" t="s">
        <v>2117</v>
      </c>
      <c r="AQ420" t="s">
        <v>2116</v>
      </c>
    </row>
    <row r="421" spans="2:43" x14ac:dyDescent="0.3">
      <c r="B421" t="s">
        <v>457</v>
      </c>
      <c r="C421" t="s">
        <v>930</v>
      </c>
      <c r="D421">
        <v>0.76041666666666663</v>
      </c>
      <c r="E421" t="s">
        <v>1185</v>
      </c>
      <c r="F421" t="s">
        <v>237</v>
      </c>
      <c r="H421">
        <v>52.3</v>
      </c>
      <c r="I421">
        <v>26.2</v>
      </c>
      <c r="J421">
        <v>21.5</v>
      </c>
      <c r="K421">
        <v>78.5</v>
      </c>
      <c r="L421">
        <v>47.7</v>
      </c>
      <c r="M421">
        <v>73.8</v>
      </c>
      <c r="N421">
        <v>34.799999999999997</v>
      </c>
      <c r="O421">
        <v>43</v>
      </c>
      <c r="P421">
        <v>22.2</v>
      </c>
      <c r="Q421">
        <v>69.8</v>
      </c>
      <c r="R421">
        <v>78.3</v>
      </c>
      <c r="S421">
        <v>53.5</v>
      </c>
      <c r="T421">
        <v>46.5</v>
      </c>
      <c r="U421">
        <v>53.1</v>
      </c>
      <c r="V421">
        <v>55.3</v>
      </c>
      <c r="W421">
        <v>44.7</v>
      </c>
      <c r="X421" t="s">
        <v>1885</v>
      </c>
      <c r="Y421" t="s">
        <v>395</v>
      </c>
      <c r="Z421" t="s">
        <v>4975</v>
      </c>
      <c r="AA421" t="s">
        <v>462</v>
      </c>
      <c r="AB421" t="s">
        <v>2117</v>
      </c>
      <c r="AC421" t="s">
        <v>2116</v>
      </c>
      <c r="AD421" t="s">
        <v>2116</v>
      </c>
      <c r="AE421" t="s">
        <v>2117</v>
      </c>
      <c r="AF421" t="s">
        <v>2116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2117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3">
      <c r="B422" t="s">
        <v>454</v>
      </c>
      <c r="C422" t="s">
        <v>930</v>
      </c>
      <c r="D422">
        <v>0.77083333333333337</v>
      </c>
      <c r="E422" t="s">
        <v>1186</v>
      </c>
      <c r="F422" t="s">
        <v>39</v>
      </c>
      <c r="H422">
        <v>47.6</v>
      </c>
      <c r="I422">
        <v>27.9</v>
      </c>
      <c r="J422">
        <v>24.5</v>
      </c>
      <c r="K422">
        <v>75.5</v>
      </c>
      <c r="L422">
        <v>52.4</v>
      </c>
      <c r="M422">
        <v>72.099999999999994</v>
      </c>
      <c r="N422">
        <v>36.9</v>
      </c>
      <c r="O422">
        <v>42.3</v>
      </c>
      <c r="P422">
        <v>20.8</v>
      </c>
      <c r="Q422">
        <v>70.400000000000006</v>
      </c>
      <c r="R422">
        <v>74.7</v>
      </c>
      <c r="S422">
        <v>48.5</v>
      </c>
      <c r="T422">
        <v>51.5</v>
      </c>
      <c r="U422">
        <v>57.6</v>
      </c>
      <c r="V422">
        <v>52.7</v>
      </c>
      <c r="W422">
        <v>47.3</v>
      </c>
      <c r="X422" t="s">
        <v>1879</v>
      </c>
      <c r="Y422" t="s">
        <v>875</v>
      </c>
      <c r="Z422" t="s">
        <v>4976</v>
      </c>
      <c r="AA422" t="s">
        <v>447</v>
      </c>
      <c r="AB422" t="s">
        <v>2116</v>
      </c>
      <c r="AC422" t="s">
        <v>2117</v>
      </c>
      <c r="AD422" t="s">
        <v>2116</v>
      </c>
      <c r="AE422" t="s">
        <v>2117</v>
      </c>
      <c r="AF422" t="s">
        <v>2117</v>
      </c>
      <c r="AG422" t="s">
        <v>2116</v>
      </c>
      <c r="AH422" t="s">
        <v>2116</v>
      </c>
      <c r="AI422" t="s">
        <v>2117</v>
      </c>
      <c r="AJ422" t="s">
        <v>2116</v>
      </c>
      <c r="AK422" t="s">
        <v>2116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3">
      <c r="B423" t="s">
        <v>454</v>
      </c>
      <c r="C423" t="s">
        <v>930</v>
      </c>
      <c r="D423">
        <v>0.77083333333333337</v>
      </c>
      <c r="E423" t="s">
        <v>66</v>
      </c>
      <c r="F423" t="s">
        <v>69</v>
      </c>
      <c r="H423">
        <v>54.6</v>
      </c>
      <c r="I423">
        <v>26.1</v>
      </c>
      <c r="J423">
        <v>19.3</v>
      </c>
      <c r="K423">
        <v>80.7</v>
      </c>
      <c r="L423">
        <v>45.4</v>
      </c>
      <c r="M423">
        <v>73.900000000000006</v>
      </c>
      <c r="N423">
        <v>40.6</v>
      </c>
      <c r="O423">
        <v>45.1</v>
      </c>
      <c r="P423">
        <v>14.4</v>
      </c>
      <c r="Q423">
        <v>64.400000000000006</v>
      </c>
      <c r="R423">
        <v>76.2</v>
      </c>
      <c r="S423">
        <v>50.5</v>
      </c>
      <c r="T423">
        <v>49.5</v>
      </c>
      <c r="U423">
        <v>56.5</v>
      </c>
      <c r="V423">
        <v>51.9</v>
      </c>
      <c r="W423">
        <v>48.1</v>
      </c>
      <c r="X423" t="s">
        <v>876</v>
      </c>
      <c r="Y423" t="s">
        <v>877</v>
      </c>
      <c r="Z423" t="s">
        <v>4977</v>
      </c>
      <c r="AA423" t="s">
        <v>459</v>
      </c>
      <c r="AB423" t="s">
        <v>2116</v>
      </c>
      <c r="AC423" t="s">
        <v>2117</v>
      </c>
      <c r="AD423" t="s">
        <v>2116</v>
      </c>
      <c r="AE423" t="s">
        <v>2117</v>
      </c>
      <c r="AF423" t="s">
        <v>2117</v>
      </c>
      <c r="AG423" t="s">
        <v>2116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2117</v>
      </c>
      <c r="AM423" t="s">
        <v>2116</v>
      </c>
      <c r="AN423" t="s">
        <v>2117</v>
      </c>
      <c r="AO423" t="s">
        <v>2117</v>
      </c>
      <c r="AP423" t="s">
        <v>2117</v>
      </c>
      <c r="AQ423" t="s">
        <v>2116</v>
      </c>
    </row>
    <row r="424" spans="2:43" x14ac:dyDescent="0.3">
      <c r="B424" t="s">
        <v>454</v>
      </c>
      <c r="C424" t="s">
        <v>930</v>
      </c>
      <c r="D424">
        <v>0.77083333333333337</v>
      </c>
      <c r="E424" t="s">
        <v>1187</v>
      </c>
      <c r="F424" t="s">
        <v>1188</v>
      </c>
      <c r="H424">
        <v>37.6</v>
      </c>
      <c r="I424">
        <v>29.5</v>
      </c>
      <c r="J424">
        <v>32.9</v>
      </c>
      <c r="K424">
        <v>67.099999999999994</v>
      </c>
      <c r="L424">
        <v>62.4</v>
      </c>
      <c r="M424">
        <v>70.5</v>
      </c>
      <c r="N424">
        <v>23.1</v>
      </c>
      <c r="O424">
        <v>47.7</v>
      </c>
      <c r="P424">
        <v>29.3</v>
      </c>
      <c r="Q424">
        <v>63.4</v>
      </c>
      <c r="R424">
        <v>73.7</v>
      </c>
      <c r="S424">
        <v>47</v>
      </c>
      <c r="T424">
        <v>53</v>
      </c>
      <c r="U424">
        <v>58.4</v>
      </c>
      <c r="V424">
        <v>53.3</v>
      </c>
      <c r="W424">
        <v>46.7</v>
      </c>
      <c r="X424" t="s">
        <v>1886</v>
      </c>
      <c r="Y424" t="s">
        <v>1188</v>
      </c>
      <c r="Z424" t="s">
        <v>4978</v>
      </c>
      <c r="AA424" t="s">
        <v>459</v>
      </c>
      <c r="AB424" t="s">
        <v>2116</v>
      </c>
      <c r="AC424" t="s">
        <v>2117</v>
      </c>
      <c r="AD424" t="s">
        <v>2116</v>
      </c>
      <c r="AE424" t="s">
        <v>2117</v>
      </c>
      <c r="AF424" t="s">
        <v>2117</v>
      </c>
      <c r="AG424" t="s">
        <v>2116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2117</v>
      </c>
      <c r="AM424" t="s">
        <v>2116</v>
      </c>
      <c r="AN424" t="s">
        <v>2117</v>
      </c>
      <c r="AO424" t="s">
        <v>2117</v>
      </c>
      <c r="AP424" t="s">
        <v>2117</v>
      </c>
      <c r="AQ424" t="s">
        <v>2116</v>
      </c>
    </row>
    <row r="425" spans="2:43" x14ac:dyDescent="0.3">
      <c r="B425" t="s">
        <v>455</v>
      </c>
      <c r="C425" t="s">
        <v>930</v>
      </c>
      <c r="D425">
        <v>0.77083333333333337</v>
      </c>
      <c r="E425" t="s">
        <v>233</v>
      </c>
      <c r="F425" t="s">
        <v>49</v>
      </c>
      <c r="H425">
        <v>32.9</v>
      </c>
      <c r="I425">
        <v>31</v>
      </c>
      <c r="J425">
        <v>36.1</v>
      </c>
      <c r="K425">
        <v>63.9</v>
      </c>
      <c r="L425">
        <v>67.099999999999994</v>
      </c>
      <c r="M425">
        <v>69</v>
      </c>
      <c r="N425">
        <v>26.8</v>
      </c>
      <c r="O425">
        <v>47.6</v>
      </c>
      <c r="P425">
        <v>25.6</v>
      </c>
      <c r="Q425">
        <v>63.6</v>
      </c>
      <c r="R425">
        <v>69.400000000000006</v>
      </c>
      <c r="S425">
        <v>41.7</v>
      </c>
      <c r="T425">
        <v>58.3</v>
      </c>
      <c r="U425">
        <v>63.4</v>
      </c>
      <c r="V425">
        <v>49.2</v>
      </c>
      <c r="W425">
        <v>50.8</v>
      </c>
      <c r="X425" t="s">
        <v>397</v>
      </c>
      <c r="Y425" t="s">
        <v>915</v>
      </c>
      <c r="Z425" t="s">
        <v>4979</v>
      </c>
      <c r="AA425" t="s">
        <v>453</v>
      </c>
      <c r="AB425" t="s">
        <v>2117</v>
      </c>
      <c r="AC425" t="s">
        <v>2116</v>
      </c>
      <c r="AD425" t="s">
        <v>2116</v>
      </c>
      <c r="AE425" t="s">
        <v>2117</v>
      </c>
      <c r="AF425" t="s">
        <v>2116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2116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455</v>
      </c>
      <c r="C426" t="s">
        <v>930</v>
      </c>
      <c r="D426">
        <v>0.77083333333333337</v>
      </c>
      <c r="E426" t="s">
        <v>72</v>
      </c>
      <c r="F426" t="s">
        <v>234</v>
      </c>
      <c r="H426">
        <v>37.299999999999997</v>
      </c>
      <c r="I426">
        <v>29.3</v>
      </c>
      <c r="J426">
        <v>33.4</v>
      </c>
      <c r="K426">
        <v>66.599999999999994</v>
      </c>
      <c r="L426">
        <v>62.7</v>
      </c>
      <c r="M426">
        <v>70.7</v>
      </c>
      <c r="N426">
        <v>26</v>
      </c>
      <c r="O426">
        <v>50.1</v>
      </c>
      <c r="P426">
        <v>23.9</v>
      </c>
      <c r="Q426">
        <v>59.7</v>
      </c>
      <c r="R426">
        <v>74.400000000000006</v>
      </c>
      <c r="S426">
        <v>48</v>
      </c>
      <c r="T426">
        <v>52</v>
      </c>
      <c r="U426">
        <v>57.4</v>
      </c>
      <c r="V426">
        <v>54.2</v>
      </c>
      <c r="W426">
        <v>45.8</v>
      </c>
      <c r="X426" t="s">
        <v>916</v>
      </c>
      <c r="Y426" t="s">
        <v>398</v>
      </c>
      <c r="Z426" t="s">
        <v>4980</v>
      </c>
      <c r="AA426" t="s">
        <v>2139</v>
      </c>
      <c r="AB426" t="s">
        <v>2116</v>
      </c>
      <c r="AC426" t="s">
        <v>2116</v>
      </c>
      <c r="AD426" t="s">
        <v>2117</v>
      </c>
      <c r="AE426" t="s">
        <v>2116</v>
      </c>
      <c r="AF426" t="s">
        <v>2117</v>
      </c>
      <c r="AG426" t="s">
        <v>2117</v>
      </c>
      <c r="AH426" t="s">
        <v>2116</v>
      </c>
      <c r="AI426" t="s">
        <v>2116</v>
      </c>
      <c r="AJ426" t="s">
        <v>2117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3">
      <c r="B427" t="s">
        <v>728</v>
      </c>
      <c r="C427" t="s">
        <v>930</v>
      </c>
      <c r="D427">
        <v>0.77083333333333337</v>
      </c>
      <c r="E427" t="s">
        <v>1189</v>
      </c>
      <c r="F427" t="s">
        <v>1190</v>
      </c>
      <c r="H427">
        <v>38.6</v>
      </c>
      <c r="I427">
        <v>32.9</v>
      </c>
      <c r="J427">
        <v>28.5</v>
      </c>
      <c r="K427">
        <v>71.5</v>
      </c>
      <c r="L427">
        <v>61.4</v>
      </c>
      <c r="M427">
        <v>67.099999999999994</v>
      </c>
      <c r="N427">
        <v>27</v>
      </c>
      <c r="O427">
        <v>51.6</v>
      </c>
      <c r="P427">
        <v>21.4</v>
      </c>
      <c r="Q427">
        <v>57.4</v>
      </c>
      <c r="R427">
        <v>61.7</v>
      </c>
      <c r="S427">
        <v>33.299999999999997</v>
      </c>
      <c r="T427">
        <v>66.7</v>
      </c>
      <c r="U427">
        <v>71.400000000000006</v>
      </c>
      <c r="V427">
        <v>41.8</v>
      </c>
      <c r="W427">
        <v>58.2</v>
      </c>
      <c r="X427" t="s">
        <v>4686</v>
      </c>
      <c r="Y427" t="s">
        <v>4687</v>
      </c>
      <c r="Z427" t="s">
        <v>4981</v>
      </c>
      <c r="AA427" t="s">
        <v>460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2117</v>
      </c>
      <c r="AI427" t="s">
        <v>2116</v>
      </c>
      <c r="AJ427" t="s">
        <v>2116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2117</v>
      </c>
      <c r="AP427" t="s">
        <v>2117</v>
      </c>
      <c r="AQ427" t="s">
        <v>2116</v>
      </c>
    </row>
    <row r="428" spans="2:43" x14ac:dyDescent="0.3">
      <c r="B428" t="s">
        <v>485</v>
      </c>
      <c r="C428" t="s">
        <v>930</v>
      </c>
      <c r="D428">
        <v>0.77083333333333337</v>
      </c>
      <c r="E428" t="s">
        <v>1191</v>
      </c>
      <c r="F428" t="s">
        <v>1192</v>
      </c>
      <c r="H428">
        <v>30.7</v>
      </c>
      <c r="I428">
        <v>33.1</v>
      </c>
      <c r="J428">
        <v>36.200000000000003</v>
      </c>
      <c r="K428">
        <v>63.8</v>
      </c>
      <c r="L428">
        <v>69.3</v>
      </c>
      <c r="M428">
        <v>66.900000000000006</v>
      </c>
      <c r="N428">
        <v>26.6</v>
      </c>
      <c r="O428">
        <v>47</v>
      </c>
      <c r="P428">
        <v>26.4</v>
      </c>
      <c r="Q428">
        <v>64.400000000000006</v>
      </c>
      <c r="R428">
        <v>62.7</v>
      </c>
      <c r="S428">
        <v>34.4</v>
      </c>
      <c r="T428">
        <v>65.599999999999994</v>
      </c>
      <c r="U428">
        <v>70.3</v>
      </c>
      <c r="V428">
        <v>43</v>
      </c>
      <c r="W428">
        <v>57</v>
      </c>
      <c r="X428" t="s">
        <v>1191</v>
      </c>
      <c r="Y428" t="s">
        <v>1192</v>
      </c>
      <c r="Z428" t="s">
        <v>4982</v>
      </c>
      <c r="AA428" t="s">
        <v>460</v>
      </c>
      <c r="AB428" t="s">
        <v>2116</v>
      </c>
      <c r="AC428" t="s">
        <v>2116</v>
      </c>
      <c r="AD428" t="s">
        <v>2117</v>
      </c>
      <c r="AE428" t="s">
        <v>2116</v>
      </c>
      <c r="AF428" t="s">
        <v>2117</v>
      </c>
      <c r="AG428" t="s">
        <v>2117</v>
      </c>
      <c r="AH428" t="s">
        <v>2116</v>
      </c>
      <c r="AI428" t="s">
        <v>2116</v>
      </c>
      <c r="AJ428" t="s">
        <v>2117</v>
      </c>
      <c r="AK428" t="s">
        <v>2117</v>
      </c>
      <c r="AL428" t="s">
        <v>2117</v>
      </c>
      <c r="AM428" t="s">
        <v>2117</v>
      </c>
      <c r="AN428" t="s">
        <v>2116</v>
      </c>
      <c r="AO428" t="s">
        <v>2117</v>
      </c>
      <c r="AP428" t="s">
        <v>2117</v>
      </c>
      <c r="AQ428" t="s">
        <v>2116</v>
      </c>
    </row>
    <row r="429" spans="2:43" x14ac:dyDescent="0.3">
      <c r="B429" t="s">
        <v>488</v>
      </c>
      <c r="C429" t="s">
        <v>930</v>
      </c>
      <c r="D429">
        <v>0.77083333333333337</v>
      </c>
      <c r="E429" t="s">
        <v>1193</v>
      </c>
      <c r="F429" t="s">
        <v>1194</v>
      </c>
      <c r="H429">
        <v>52.1</v>
      </c>
      <c r="I429">
        <v>26.6</v>
      </c>
      <c r="J429">
        <v>21.3</v>
      </c>
      <c r="K429">
        <v>78.7</v>
      </c>
      <c r="L429">
        <v>47.9</v>
      </c>
      <c r="M429">
        <v>73.400000000000006</v>
      </c>
      <c r="N429">
        <v>36.700000000000003</v>
      </c>
      <c r="O429">
        <v>45.1</v>
      </c>
      <c r="P429">
        <v>18.3</v>
      </c>
      <c r="Q429">
        <v>65.8</v>
      </c>
      <c r="R429">
        <v>76.599999999999994</v>
      </c>
      <c r="S429">
        <v>51</v>
      </c>
      <c r="T429">
        <v>49</v>
      </c>
      <c r="U429">
        <v>55.6</v>
      </c>
      <c r="V429">
        <v>53.4</v>
      </c>
      <c r="W429">
        <v>46.6</v>
      </c>
      <c r="X429" t="s">
        <v>1193</v>
      </c>
      <c r="Y429" t="s">
        <v>4688</v>
      </c>
      <c r="Z429" t="s">
        <v>4983</v>
      </c>
      <c r="AA429" t="s">
        <v>2125</v>
      </c>
      <c r="AB429" t="s">
        <v>2117</v>
      </c>
      <c r="AC429" t="s">
        <v>2116</v>
      </c>
      <c r="AD429" t="s">
        <v>2116</v>
      </c>
      <c r="AE429" t="s">
        <v>2117</v>
      </c>
      <c r="AF429" t="s">
        <v>2116</v>
      </c>
      <c r="AG429" t="s">
        <v>2117</v>
      </c>
      <c r="AH429" t="s">
        <v>2117</v>
      </c>
      <c r="AI429" t="s">
        <v>2116</v>
      </c>
      <c r="AJ429" t="s">
        <v>2116</v>
      </c>
      <c r="AK429" t="s">
        <v>2117</v>
      </c>
      <c r="AL429" t="s">
        <v>2117</v>
      </c>
      <c r="AM429" t="s">
        <v>2116</v>
      </c>
      <c r="AN429" t="s">
        <v>2117</v>
      </c>
      <c r="AO429" t="s">
        <v>2117</v>
      </c>
      <c r="AP429" t="s">
        <v>2116</v>
      </c>
      <c r="AQ429" t="s">
        <v>2117</v>
      </c>
    </row>
    <row r="430" spans="2:43" x14ac:dyDescent="0.3">
      <c r="B430" t="s">
        <v>479</v>
      </c>
      <c r="C430" t="s">
        <v>930</v>
      </c>
      <c r="D430">
        <v>0.77083333333333337</v>
      </c>
      <c r="E430" t="s">
        <v>1195</v>
      </c>
      <c r="F430" t="s">
        <v>1196</v>
      </c>
      <c r="H430">
        <v>50.9</v>
      </c>
      <c r="I430">
        <v>27.8</v>
      </c>
      <c r="J430">
        <v>21.3</v>
      </c>
      <c r="K430">
        <v>78.7</v>
      </c>
      <c r="L430">
        <v>49.1</v>
      </c>
      <c r="M430">
        <v>72.2</v>
      </c>
      <c r="N430">
        <v>36</v>
      </c>
      <c r="O430">
        <v>43.3</v>
      </c>
      <c r="P430">
        <v>20.7</v>
      </c>
      <c r="Q430">
        <v>69</v>
      </c>
      <c r="R430">
        <v>72.400000000000006</v>
      </c>
      <c r="S430">
        <v>45.5</v>
      </c>
      <c r="T430">
        <v>54.5</v>
      </c>
      <c r="U430">
        <v>60.9</v>
      </c>
      <c r="V430">
        <v>49.1</v>
      </c>
      <c r="W430">
        <v>50.9</v>
      </c>
      <c r="X430" t="s">
        <v>4689</v>
      </c>
      <c r="Y430" t="s">
        <v>4690</v>
      </c>
      <c r="Z430" t="s">
        <v>4984</v>
      </c>
      <c r="AA430" t="s">
        <v>460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2116</v>
      </c>
      <c r="AI430" t="s">
        <v>2117</v>
      </c>
      <c r="AJ430" t="s">
        <v>2116</v>
      </c>
      <c r="AK430" t="s">
        <v>2116</v>
      </c>
      <c r="AL430" t="s">
        <v>2117</v>
      </c>
      <c r="AM430" t="s">
        <v>2117</v>
      </c>
      <c r="AN430" t="s">
        <v>2116</v>
      </c>
      <c r="AO430" t="s">
        <v>2117</v>
      </c>
      <c r="AP430" t="s">
        <v>2117</v>
      </c>
      <c r="AQ430" t="s">
        <v>2116</v>
      </c>
    </row>
    <row r="431" spans="2:43" x14ac:dyDescent="0.3">
      <c r="B431" t="s">
        <v>483</v>
      </c>
      <c r="C431" t="s">
        <v>930</v>
      </c>
      <c r="D431">
        <v>0.79166666666666663</v>
      </c>
      <c r="E431" t="s">
        <v>1197</v>
      </c>
      <c r="F431" t="s">
        <v>1198</v>
      </c>
      <c r="H431">
        <v>39.4</v>
      </c>
      <c r="I431">
        <v>31.5</v>
      </c>
      <c r="J431">
        <v>29.1</v>
      </c>
      <c r="K431">
        <v>70.900000000000006</v>
      </c>
      <c r="L431">
        <v>60.6</v>
      </c>
      <c r="M431">
        <v>68.5</v>
      </c>
      <c r="N431">
        <v>25.8</v>
      </c>
      <c r="O431">
        <v>53.2</v>
      </c>
      <c r="P431">
        <v>21</v>
      </c>
      <c r="Q431">
        <v>55.1</v>
      </c>
      <c r="R431">
        <v>66.099999999999994</v>
      </c>
      <c r="S431">
        <v>38</v>
      </c>
      <c r="T431">
        <v>62</v>
      </c>
      <c r="U431">
        <v>67.099999999999994</v>
      </c>
      <c r="V431">
        <v>45.7</v>
      </c>
      <c r="W431">
        <v>54.3</v>
      </c>
      <c r="X431" t="s">
        <v>4692</v>
      </c>
      <c r="Y431" t="s">
        <v>1881</v>
      </c>
      <c r="Z431" t="s">
        <v>4985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2116</v>
      </c>
      <c r="AI431" t="s">
        <v>2117</v>
      </c>
      <c r="AJ431" t="s">
        <v>2116</v>
      </c>
      <c r="AK431" t="s">
        <v>2116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3">
      <c r="B432" t="s">
        <v>466</v>
      </c>
      <c r="C432" t="s">
        <v>930</v>
      </c>
      <c r="D432">
        <v>0.79166666666666663</v>
      </c>
      <c r="E432" t="s">
        <v>1199</v>
      </c>
      <c r="F432" t="s">
        <v>1200</v>
      </c>
      <c r="H432">
        <v>41.8</v>
      </c>
      <c r="I432">
        <v>25.8</v>
      </c>
      <c r="J432">
        <v>32.4</v>
      </c>
      <c r="K432">
        <v>67.599999999999994</v>
      </c>
      <c r="L432">
        <v>58.2</v>
      </c>
      <c r="M432">
        <v>74.2</v>
      </c>
      <c r="N432">
        <v>38.700000000000003</v>
      </c>
      <c r="O432">
        <v>36.1</v>
      </c>
      <c r="P432">
        <v>25.1</v>
      </c>
      <c r="Q432">
        <v>80.5</v>
      </c>
      <c r="R432">
        <v>86.9</v>
      </c>
      <c r="S432">
        <v>67.2</v>
      </c>
      <c r="T432">
        <v>32.799999999999997</v>
      </c>
      <c r="U432">
        <v>38.299999999999997</v>
      </c>
      <c r="V432">
        <v>68.7</v>
      </c>
      <c r="W432">
        <v>31.3</v>
      </c>
      <c r="X432" t="s">
        <v>4693</v>
      </c>
      <c r="Y432" t="s">
        <v>1200</v>
      </c>
      <c r="Z432" t="s">
        <v>4986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2117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466</v>
      </c>
      <c r="C433" t="s">
        <v>930</v>
      </c>
      <c r="D433">
        <v>0.79166666666666663</v>
      </c>
      <c r="E433" t="s">
        <v>1201</v>
      </c>
      <c r="F433" t="s">
        <v>96</v>
      </c>
      <c r="H433">
        <v>27</v>
      </c>
      <c r="I433">
        <v>29.6</v>
      </c>
      <c r="J433">
        <v>43.4</v>
      </c>
      <c r="K433">
        <v>56.6</v>
      </c>
      <c r="L433">
        <v>73</v>
      </c>
      <c r="M433">
        <v>70.400000000000006</v>
      </c>
      <c r="N433">
        <v>21.1</v>
      </c>
      <c r="O433">
        <v>44.5</v>
      </c>
      <c r="P433">
        <v>34.4</v>
      </c>
      <c r="Q433">
        <v>67.8</v>
      </c>
      <c r="R433">
        <v>73.3</v>
      </c>
      <c r="S433">
        <v>46.6</v>
      </c>
      <c r="T433">
        <v>53.4</v>
      </c>
      <c r="U433">
        <v>59.1</v>
      </c>
      <c r="V433">
        <v>52.1</v>
      </c>
      <c r="W433">
        <v>47.9</v>
      </c>
      <c r="X433" t="s">
        <v>1201</v>
      </c>
      <c r="Y433" t="s">
        <v>96</v>
      </c>
      <c r="Z433" t="s">
        <v>4987</v>
      </c>
      <c r="AA433" t="s">
        <v>2120</v>
      </c>
      <c r="AB433" t="s">
        <v>2116</v>
      </c>
      <c r="AC433" t="s">
        <v>2117</v>
      </c>
      <c r="AD433" t="s">
        <v>2116</v>
      </c>
      <c r="AE433" t="s">
        <v>2117</v>
      </c>
      <c r="AF433" t="s">
        <v>2117</v>
      </c>
      <c r="AG433" t="s">
        <v>2116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2116</v>
      </c>
      <c r="AP433" t="s">
        <v>2117</v>
      </c>
      <c r="AQ433" t="s">
        <v>2116</v>
      </c>
    </row>
    <row r="434" spans="2:43" x14ac:dyDescent="0.3">
      <c r="B434" t="s">
        <v>470</v>
      </c>
      <c r="C434" t="s">
        <v>930</v>
      </c>
      <c r="D434">
        <v>0.8125</v>
      </c>
      <c r="E434" t="s">
        <v>1202</v>
      </c>
      <c r="F434" t="s">
        <v>1203</v>
      </c>
      <c r="H434">
        <v>17.5</v>
      </c>
      <c r="I434">
        <v>39.4</v>
      </c>
      <c r="J434">
        <v>43.1</v>
      </c>
      <c r="K434">
        <v>56.9</v>
      </c>
      <c r="L434">
        <v>82.5</v>
      </c>
      <c r="M434">
        <v>60.6</v>
      </c>
      <c r="N434">
        <v>20.2</v>
      </c>
      <c r="O434">
        <v>56.7</v>
      </c>
      <c r="P434">
        <v>23.1</v>
      </c>
      <c r="Q434">
        <v>50.3</v>
      </c>
      <c r="R434">
        <v>43.4</v>
      </c>
      <c r="S434">
        <v>17.7</v>
      </c>
      <c r="T434">
        <v>82.3</v>
      </c>
      <c r="U434">
        <v>86.2</v>
      </c>
      <c r="V434">
        <v>25</v>
      </c>
      <c r="W434">
        <v>75</v>
      </c>
      <c r="X434" t="s">
        <v>1202</v>
      </c>
      <c r="Y434" t="s">
        <v>1203</v>
      </c>
      <c r="Z434" t="s">
        <v>4988</v>
      </c>
      <c r="AA434" t="s">
        <v>2162</v>
      </c>
      <c r="AB434" t="s">
        <v>2117</v>
      </c>
      <c r="AC434" t="s">
        <v>2116</v>
      </c>
      <c r="AD434" t="s">
        <v>2116</v>
      </c>
      <c r="AE434" t="s">
        <v>2117</v>
      </c>
      <c r="AF434" t="s">
        <v>2116</v>
      </c>
      <c r="AG434" t="s">
        <v>2117</v>
      </c>
      <c r="AH434" t="s">
        <v>2117</v>
      </c>
      <c r="AI434" t="s">
        <v>2116</v>
      </c>
      <c r="AJ434" t="s">
        <v>2116</v>
      </c>
      <c r="AK434" t="s">
        <v>2117</v>
      </c>
      <c r="AL434" t="s">
        <v>2117</v>
      </c>
      <c r="AM434" t="s">
        <v>2117</v>
      </c>
      <c r="AN434" t="s">
        <v>2116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454</v>
      </c>
      <c r="C435" t="s">
        <v>930</v>
      </c>
      <c r="D435">
        <v>0.8125</v>
      </c>
      <c r="E435" t="s">
        <v>40</v>
      </c>
      <c r="F435" t="s">
        <v>230</v>
      </c>
      <c r="H435">
        <v>56.6</v>
      </c>
      <c r="I435">
        <v>26</v>
      </c>
      <c r="J435">
        <v>17.399999999999999</v>
      </c>
      <c r="K435">
        <v>82.6</v>
      </c>
      <c r="L435">
        <v>43.4</v>
      </c>
      <c r="M435">
        <v>74</v>
      </c>
      <c r="N435">
        <v>44.7</v>
      </c>
      <c r="O435">
        <v>38.700000000000003</v>
      </c>
      <c r="P435">
        <v>16.5</v>
      </c>
      <c r="Q435">
        <v>73.8</v>
      </c>
      <c r="R435">
        <v>74.099999999999994</v>
      </c>
      <c r="S435">
        <v>47.8</v>
      </c>
      <c r="T435">
        <v>52.2</v>
      </c>
      <c r="U435">
        <v>59.5</v>
      </c>
      <c r="V435">
        <v>48.6</v>
      </c>
      <c r="W435">
        <v>51.4</v>
      </c>
      <c r="X435" t="s">
        <v>40</v>
      </c>
      <c r="Y435" t="s">
        <v>373</v>
      </c>
      <c r="Z435" t="s">
        <v>4989</v>
      </c>
      <c r="AA435" t="s">
        <v>460</v>
      </c>
      <c r="AB435" t="s">
        <v>2116</v>
      </c>
      <c r="AC435" t="s">
        <v>2116</v>
      </c>
      <c r="AD435" t="s">
        <v>2117</v>
      </c>
      <c r="AE435" t="s">
        <v>2116</v>
      </c>
      <c r="AF435" t="s">
        <v>2117</v>
      </c>
      <c r="AG435" t="s">
        <v>2117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2117</v>
      </c>
      <c r="AN435" t="s">
        <v>2116</v>
      </c>
      <c r="AO435" t="s">
        <v>2117</v>
      </c>
      <c r="AP435" t="s">
        <v>2117</v>
      </c>
      <c r="AQ435" t="s">
        <v>2116</v>
      </c>
    </row>
    <row r="436" spans="2:43" x14ac:dyDescent="0.3">
      <c r="B436" t="s">
        <v>454</v>
      </c>
      <c r="C436" t="s">
        <v>930</v>
      </c>
      <c r="D436">
        <v>0.8125</v>
      </c>
      <c r="E436" t="s">
        <v>111</v>
      </c>
      <c r="F436" t="s">
        <v>109</v>
      </c>
      <c r="H436">
        <v>37</v>
      </c>
      <c r="I436">
        <v>29.9</v>
      </c>
      <c r="J436">
        <v>33.200000000000003</v>
      </c>
      <c r="K436">
        <v>66.8</v>
      </c>
      <c r="L436">
        <v>63</v>
      </c>
      <c r="M436">
        <v>70.099999999999994</v>
      </c>
      <c r="N436">
        <v>33.200000000000003</v>
      </c>
      <c r="O436">
        <v>42.6</v>
      </c>
      <c r="P436">
        <v>24.3</v>
      </c>
      <c r="Q436">
        <v>70.8</v>
      </c>
      <c r="R436">
        <v>72.400000000000006</v>
      </c>
      <c r="S436">
        <v>45.4</v>
      </c>
      <c r="T436">
        <v>54.6</v>
      </c>
      <c r="U436">
        <v>59.9</v>
      </c>
      <c r="V436">
        <v>52.1</v>
      </c>
      <c r="W436">
        <v>47.9</v>
      </c>
      <c r="X436" t="s">
        <v>1970</v>
      </c>
      <c r="Y436" t="s">
        <v>1972</v>
      </c>
      <c r="Z436" t="s">
        <v>4990</v>
      </c>
      <c r="AA436" t="s">
        <v>2125</v>
      </c>
      <c r="AB436" t="s">
        <v>2117</v>
      </c>
      <c r="AC436" t="s">
        <v>2116</v>
      </c>
      <c r="AD436" t="s">
        <v>2116</v>
      </c>
      <c r="AE436" t="s">
        <v>2117</v>
      </c>
      <c r="AF436" t="s">
        <v>2116</v>
      </c>
      <c r="AG436" t="s">
        <v>2117</v>
      </c>
      <c r="AH436" t="s">
        <v>2117</v>
      </c>
      <c r="AI436" t="s">
        <v>2116</v>
      </c>
      <c r="AJ436" t="s">
        <v>2116</v>
      </c>
      <c r="AK436" t="s">
        <v>2117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x14ac:dyDescent="0.3">
      <c r="B437" t="s">
        <v>1007</v>
      </c>
      <c r="C437" t="s">
        <v>930</v>
      </c>
      <c r="D437">
        <v>0.8125</v>
      </c>
      <c r="E437" t="s">
        <v>1204</v>
      </c>
      <c r="F437" t="s">
        <v>1205</v>
      </c>
      <c r="H437">
        <v>41.1</v>
      </c>
      <c r="I437">
        <v>32.9</v>
      </c>
      <c r="J437">
        <v>25.9</v>
      </c>
      <c r="K437">
        <v>74.099999999999994</v>
      </c>
      <c r="L437">
        <v>58.9</v>
      </c>
      <c r="M437">
        <v>67.099999999999994</v>
      </c>
      <c r="N437">
        <v>29.9</v>
      </c>
      <c r="O437">
        <v>49</v>
      </c>
      <c r="P437">
        <v>21.1</v>
      </c>
      <c r="Q437">
        <v>61</v>
      </c>
      <c r="R437">
        <v>60.3</v>
      </c>
      <c r="S437">
        <v>31.9</v>
      </c>
      <c r="T437">
        <v>68.099999999999994</v>
      </c>
      <c r="U437">
        <v>72.8</v>
      </c>
      <c r="V437">
        <v>40.200000000000003</v>
      </c>
      <c r="W437">
        <v>59.8</v>
      </c>
      <c r="X437" t="s">
        <v>1204</v>
      </c>
      <c r="Y437" t="s">
        <v>1205</v>
      </c>
      <c r="Z437" t="s">
        <v>4991</v>
      </c>
      <c r="AA437" t="s">
        <v>456</v>
      </c>
      <c r="AB437" t="s">
        <v>2116</v>
      </c>
      <c r="AC437" t="s">
        <v>2116</v>
      </c>
      <c r="AD437" t="s">
        <v>2117</v>
      </c>
      <c r="AE437" t="s">
        <v>2116</v>
      </c>
      <c r="AF437" t="s">
        <v>2117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3">
      <c r="B438" t="s">
        <v>466</v>
      </c>
      <c r="C438" t="s">
        <v>930</v>
      </c>
      <c r="D438">
        <v>0.83333333333333337</v>
      </c>
      <c r="E438" t="s">
        <v>1206</v>
      </c>
      <c r="F438" t="s">
        <v>84</v>
      </c>
      <c r="H438">
        <v>48</v>
      </c>
      <c r="I438">
        <v>25.9</v>
      </c>
      <c r="J438">
        <v>26.1</v>
      </c>
      <c r="K438">
        <v>73.900000000000006</v>
      </c>
      <c r="L438">
        <v>52</v>
      </c>
      <c r="M438">
        <v>74.099999999999994</v>
      </c>
      <c r="N438">
        <v>36.299999999999997</v>
      </c>
      <c r="O438">
        <v>39.9</v>
      </c>
      <c r="P438">
        <v>23.8</v>
      </c>
      <c r="Q438">
        <v>74.599999999999994</v>
      </c>
      <c r="R438">
        <v>83.4</v>
      </c>
      <c r="S438">
        <v>61.2</v>
      </c>
      <c r="T438">
        <v>38.799999999999997</v>
      </c>
      <c r="U438">
        <v>44.9</v>
      </c>
      <c r="V438">
        <v>62.9</v>
      </c>
      <c r="W438">
        <v>37.1</v>
      </c>
      <c r="X438" t="s">
        <v>1206</v>
      </c>
      <c r="Y438" t="s">
        <v>84</v>
      </c>
      <c r="Z438" t="s">
        <v>4992</v>
      </c>
      <c r="AA438" t="s">
        <v>459</v>
      </c>
      <c r="AB438" t="s">
        <v>2116</v>
      </c>
      <c r="AC438" t="s">
        <v>2117</v>
      </c>
      <c r="AD438" t="s">
        <v>2116</v>
      </c>
      <c r="AE438" t="s">
        <v>2117</v>
      </c>
      <c r="AF438" t="s">
        <v>2117</v>
      </c>
      <c r="AG438" t="s">
        <v>2116</v>
      </c>
      <c r="AH438" t="s">
        <v>2117</v>
      </c>
      <c r="AI438" t="s">
        <v>2116</v>
      </c>
      <c r="AJ438" t="s">
        <v>2116</v>
      </c>
      <c r="AK438" t="s">
        <v>2117</v>
      </c>
      <c r="AL438" t="s">
        <v>2117</v>
      </c>
      <c r="AM438" t="s">
        <v>2116</v>
      </c>
      <c r="AN438" t="s">
        <v>2117</v>
      </c>
      <c r="AO438" t="s">
        <v>2117</v>
      </c>
      <c r="AP438" t="s">
        <v>2117</v>
      </c>
      <c r="AQ438" t="s">
        <v>2116</v>
      </c>
    </row>
    <row r="439" spans="2:43" x14ac:dyDescent="0.3">
      <c r="B439" t="s">
        <v>466</v>
      </c>
      <c r="C439" t="s">
        <v>930</v>
      </c>
      <c r="D439">
        <v>0.83333333333333337</v>
      </c>
      <c r="E439" t="s">
        <v>1207</v>
      </c>
      <c r="F439" t="s">
        <v>1208</v>
      </c>
      <c r="H439">
        <v>50.5</v>
      </c>
      <c r="I439">
        <v>24.7</v>
      </c>
      <c r="J439">
        <v>24.9</v>
      </c>
      <c r="K439">
        <v>75.099999999999994</v>
      </c>
      <c r="L439">
        <v>49.5</v>
      </c>
      <c r="M439">
        <v>75.3</v>
      </c>
      <c r="N439">
        <v>33.700000000000003</v>
      </c>
      <c r="O439">
        <v>37.5</v>
      </c>
      <c r="P439">
        <v>28.9</v>
      </c>
      <c r="Q439">
        <v>79.099999999999994</v>
      </c>
      <c r="R439">
        <v>89.8</v>
      </c>
      <c r="S439">
        <v>72.7</v>
      </c>
      <c r="T439">
        <v>27.3</v>
      </c>
      <c r="U439">
        <v>33.1</v>
      </c>
      <c r="V439">
        <v>71.400000000000006</v>
      </c>
      <c r="W439">
        <v>28.6</v>
      </c>
      <c r="X439" t="s">
        <v>1207</v>
      </c>
      <c r="Y439" t="s">
        <v>1208</v>
      </c>
      <c r="Z439" t="s">
        <v>4993</v>
      </c>
      <c r="AA439" t="s">
        <v>456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x14ac:dyDescent="0.3">
      <c r="B440" t="s">
        <v>466</v>
      </c>
      <c r="C440" t="s">
        <v>930</v>
      </c>
      <c r="D440">
        <v>0.83333333333333337</v>
      </c>
      <c r="E440" t="s">
        <v>1209</v>
      </c>
      <c r="F440" t="s">
        <v>83</v>
      </c>
      <c r="H440">
        <v>54.6</v>
      </c>
      <c r="I440">
        <v>24.3</v>
      </c>
      <c r="J440">
        <v>21.1</v>
      </c>
      <c r="K440">
        <v>78.900000000000006</v>
      </c>
      <c r="L440">
        <v>45.4</v>
      </c>
      <c r="M440">
        <v>75.7</v>
      </c>
      <c r="N440">
        <v>44.6</v>
      </c>
      <c r="O440">
        <v>38.5</v>
      </c>
      <c r="P440">
        <v>16.899999999999999</v>
      </c>
      <c r="Q440">
        <v>74.3</v>
      </c>
      <c r="R440">
        <v>86.4</v>
      </c>
      <c r="S440">
        <v>66.400000000000006</v>
      </c>
      <c r="T440">
        <v>33.6</v>
      </c>
      <c r="U440">
        <v>40.1</v>
      </c>
      <c r="V440">
        <v>65</v>
      </c>
      <c r="W440">
        <v>35</v>
      </c>
      <c r="X440" t="s">
        <v>4700</v>
      </c>
      <c r="Y440" t="s">
        <v>83</v>
      </c>
      <c r="Z440" t="s">
        <v>4994</v>
      </c>
      <c r="AA440" t="s">
        <v>459</v>
      </c>
      <c r="AB440" t="s">
        <v>2116</v>
      </c>
      <c r="AC440" t="s">
        <v>2117</v>
      </c>
      <c r="AD440" t="s">
        <v>2116</v>
      </c>
      <c r="AE440" t="s">
        <v>2117</v>
      </c>
      <c r="AF440" t="s">
        <v>2117</v>
      </c>
      <c r="AG440" t="s">
        <v>2116</v>
      </c>
      <c r="AH440" t="s">
        <v>2116</v>
      </c>
      <c r="AI440" t="s">
        <v>2117</v>
      </c>
      <c r="AJ440" t="s">
        <v>2116</v>
      </c>
      <c r="AK440" t="s">
        <v>2117</v>
      </c>
      <c r="AL440" t="s">
        <v>2117</v>
      </c>
      <c r="AM440" t="s">
        <v>2116</v>
      </c>
      <c r="AN440" t="s">
        <v>2117</v>
      </c>
      <c r="AO440" t="s">
        <v>2117</v>
      </c>
      <c r="AP440" t="s">
        <v>2117</v>
      </c>
      <c r="AQ440" t="s">
        <v>2116</v>
      </c>
    </row>
    <row r="441" spans="2:43" x14ac:dyDescent="0.3">
      <c r="B441" t="s">
        <v>932</v>
      </c>
      <c r="C441" t="s">
        <v>930</v>
      </c>
      <c r="D441">
        <v>0.83333333333333337</v>
      </c>
      <c r="E441" t="s">
        <v>1210</v>
      </c>
      <c r="F441" t="s">
        <v>1211</v>
      </c>
      <c r="H441">
        <v>41.8</v>
      </c>
      <c r="I441">
        <v>32.9</v>
      </c>
      <c r="J441">
        <v>25.3</v>
      </c>
      <c r="K441">
        <v>74.7</v>
      </c>
      <c r="L441">
        <v>58.2</v>
      </c>
      <c r="M441">
        <v>67.099999999999994</v>
      </c>
      <c r="N441">
        <v>16.2</v>
      </c>
      <c r="O441">
        <v>50.7</v>
      </c>
      <c r="P441">
        <v>33.1</v>
      </c>
      <c r="Q441">
        <v>58.1</v>
      </c>
      <c r="R441">
        <v>60.1</v>
      </c>
      <c r="S441">
        <v>31.7</v>
      </c>
      <c r="T441">
        <v>68.3</v>
      </c>
      <c r="U441">
        <v>73.099999999999994</v>
      </c>
      <c r="V441">
        <v>39.799999999999997</v>
      </c>
      <c r="W441">
        <v>60.2</v>
      </c>
      <c r="X441" t="s">
        <v>1210</v>
      </c>
      <c r="Y441" t="s">
        <v>1211</v>
      </c>
      <c r="Z441" t="s">
        <v>4995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2116</v>
      </c>
      <c r="AI441" t="s">
        <v>2117</v>
      </c>
      <c r="AJ441" t="s">
        <v>2116</v>
      </c>
      <c r="AK441" t="s">
        <v>2116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x14ac:dyDescent="0.3">
      <c r="B442" t="s">
        <v>487</v>
      </c>
      <c r="C442" t="s">
        <v>930</v>
      </c>
      <c r="D442">
        <v>0.84027777777777779</v>
      </c>
      <c r="E442" t="s">
        <v>1212</v>
      </c>
      <c r="F442" t="s">
        <v>241</v>
      </c>
      <c r="H442">
        <v>33</v>
      </c>
      <c r="I442">
        <v>31.9</v>
      </c>
      <c r="J442">
        <v>35.1</v>
      </c>
      <c r="K442">
        <v>64.900000000000006</v>
      </c>
      <c r="L442">
        <v>67</v>
      </c>
      <c r="M442">
        <v>68.099999999999994</v>
      </c>
      <c r="N442">
        <v>30.8</v>
      </c>
      <c r="O442">
        <v>45.2</v>
      </c>
      <c r="P442">
        <v>24.1</v>
      </c>
      <c r="Q442">
        <v>67</v>
      </c>
      <c r="R442">
        <v>66.5</v>
      </c>
      <c r="S442">
        <v>38.4</v>
      </c>
      <c r="T442">
        <v>61.6</v>
      </c>
      <c r="U442">
        <v>66.599999999999994</v>
      </c>
      <c r="V442">
        <v>46.4</v>
      </c>
      <c r="W442">
        <v>53.6</v>
      </c>
      <c r="X442" t="s">
        <v>4701</v>
      </c>
      <c r="Y442" t="s">
        <v>4702</v>
      </c>
      <c r="Z442" t="s">
        <v>4996</v>
      </c>
      <c r="AA442" t="s">
        <v>459</v>
      </c>
      <c r="AB442" t="s">
        <v>2116</v>
      </c>
      <c r="AC442" t="s">
        <v>2117</v>
      </c>
      <c r="AD442" t="s">
        <v>2116</v>
      </c>
      <c r="AE442" t="s">
        <v>2117</v>
      </c>
      <c r="AF442" t="s">
        <v>2117</v>
      </c>
      <c r="AG442" t="s">
        <v>2116</v>
      </c>
      <c r="AH442" t="s">
        <v>2116</v>
      </c>
      <c r="AI442" t="s">
        <v>2116</v>
      </c>
      <c r="AJ442" t="s">
        <v>2117</v>
      </c>
      <c r="AK442" t="s">
        <v>2117</v>
      </c>
      <c r="AL442" t="s">
        <v>2117</v>
      </c>
      <c r="AM442" t="s">
        <v>2116</v>
      </c>
      <c r="AN442" t="s">
        <v>2117</v>
      </c>
      <c r="AO442" t="s">
        <v>2117</v>
      </c>
      <c r="AP442" t="s">
        <v>2117</v>
      </c>
      <c r="AQ442" t="s">
        <v>2116</v>
      </c>
    </row>
    <row r="443" spans="2:43" x14ac:dyDescent="0.3">
      <c r="B443" t="s">
        <v>489</v>
      </c>
      <c r="C443" t="s">
        <v>930</v>
      </c>
      <c r="D443">
        <v>0.84375</v>
      </c>
      <c r="E443" t="s">
        <v>1213</v>
      </c>
      <c r="F443" t="s">
        <v>1214</v>
      </c>
      <c r="H443">
        <v>42.6</v>
      </c>
      <c r="I443">
        <v>29.2</v>
      </c>
      <c r="J443">
        <v>28.2</v>
      </c>
      <c r="K443">
        <v>71.8</v>
      </c>
      <c r="L443">
        <v>57.4</v>
      </c>
      <c r="M443">
        <v>70.8</v>
      </c>
      <c r="N443">
        <v>33.1</v>
      </c>
      <c r="O443">
        <v>43.9</v>
      </c>
      <c r="P443">
        <v>23</v>
      </c>
      <c r="Q443">
        <v>68.599999999999994</v>
      </c>
      <c r="R443">
        <v>72.8</v>
      </c>
      <c r="S443">
        <v>45.9</v>
      </c>
      <c r="T443">
        <v>54.1</v>
      </c>
      <c r="U443">
        <v>59.7</v>
      </c>
      <c r="V443">
        <v>51.8</v>
      </c>
      <c r="W443">
        <v>48.2</v>
      </c>
      <c r="X443" t="s">
        <v>1213</v>
      </c>
      <c r="Y443" t="s">
        <v>4703</v>
      </c>
      <c r="Z443" t="s">
        <v>4997</v>
      </c>
      <c r="AA443" t="s">
        <v>459</v>
      </c>
      <c r="AB443" t="s">
        <v>2116</v>
      </c>
      <c r="AC443" t="s">
        <v>2117</v>
      </c>
      <c r="AD443" t="s">
        <v>2116</v>
      </c>
      <c r="AE443" t="s">
        <v>2117</v>
      </c>
      <c r="AF443" t="s">
        <v>2117</v>
      </c>
      <c r="AG443" t="s">
        <v>2116</v>
      </c>
      <c r="AH443" t="s">
        <v>2117</v>
      </c>
      <c r="AI443" t="s">
        <v>2116</v>
      </c>
      <c r="AJ443" t="s">
        <v>2116</v>
      </c>
      <c r="AK443" t="s">
        <v>2117</v>
      </c>
      <c r="AL443" t="s">
        <v>2117</v>
      </c>
      <c r="AM443" t="s">
        <v>2116</v>
      </c>
      <c r="AN443" t="s">
        <v>2117</v>
      </c>
      <c r="AO443" t="s">
        <v>2117</v>
      </c>
      <c r="AP443" t="s">
        <v>2117</v>
      </c>
      <c r="AQ443" t="s">
        <v>2116</v>
      </c>
    </row>
    <row r="444" spans="2:43" x14ac:dyDescent="0.3">
      <c r="B444" t="s">
        <v>457</v>
      </c>
      <c r="C444" t="s">
        <v>930</v>
      </c>
      <c r="D444">
        <v>0.85416666666666663</v>
      </c>
      <c r="E444" t="s">
        <v>1215</v>
      </c>
      <c r="F444" t="s">
        <v>1216</v>
      </c>
      <c r="H444">
        <v>41.9</v>
      </c>
      <c r="I444">
        <v>29.5</v>
      </c>
      <c r="J444">
        <v>28.6</v>
      </c>
      <c r="K444">
        <v>71.400000000000006</v>
      </c>
      <c r="L444">
        <v>58.1</v>
      </c>
      <c r="M444">
        <v>70.5</v>
      </c>
      <c r="N444">
        <v>47.8</v>
      </c>
      <c r="O444">
        <v>38.1</v>
      </c>
      <c r="P444">
        <v>14</v>
      </c>
      <c r="Q444">
        <v>73.3</v>
      </c>
      <c r="R444">
        <v>72</v>
      </c>
      <c r="S444">
        <v>44.9</v>
      </c>
      <c r="T444">
        <v>55.1</v>
      </c>
      <c r="U444">
        <v>60.6</v>
      </c>
      <c r="V444">
        <v>51.1</v>
      </c>
      <c r="W444">
        <v>48.9</v>
      </c>
      <c r="X444" t="s">
        <v>4645</v>
      </c>
      <c r="Y444" t="s">
        <v>4646</v>
      </c>
      <c r="Z444" t="s">
        <v>4998</v>
      </c>
      <c r="AA444" t="s">
        <v>459</v>
      </c>
      <c r="AB444" t="s">
        <v>2116</v>
      </c>
      <c r="AC444" t="s">
        <v>2117</v>
      </c>
      <c r="AD444" t="s">
        <v>2116</v>
      </c>
      <c r="AE444" t="s">
        <v>2117</v>
      </c>
      <c r="AF444" t="s">
        <v>2117</v>
      </c>
      <c r="AG444" t="s">
        <v>2116</v>
      </c>
      <c r="AH444" t="s">
        <v>2117</v>
      </c>
      <c r="AI444" t="s">
        <v>2116</v>
      </c>
      <c r="AJ444" t="s">
        <v>2116</v>
      </c>
      <c r="AK444" t="s">
        <v>2117</v>
      </c>
      <c r="AL444" t="s">
        <v>2117</v>
      </c>
      <c r="AM444" t="s">
        <v>2116</v>
      </c>
      <c r="AN444" t="s">
        <v>2117</v>
      </c>
      <c r="AO444" t="s">
        <v>2117</v>
      </c>
      <c r="AP444" t="s">
        <v>2117</v>
      </c>
      <c r="AQ444" t="s">
        <v>2116</v>
      </c>
    </row>
    <row r="445" spans="2:43" x14ac:dyDescent="0.3">
      <c r="B445" t="s">
        <v>728</v>
      </c>
      <c r="C445" t="s">
        <v>930</v>
      </c>
      <c r="D445">
        <v>0.85416666666666663</v>
      </c>
      <c r="E445" t="s">
        <v>1217</v>
      </c>
      <c r="F445" t="s">
        <v>1218</v>
      </c>
      <c r="H445">
        <v>35.1</v>
      </c>
      <c r="I445">
        <v>29.6</v>
      </c>
      <c r="J445">
        <v>35.4</v>
      </c>
      <c r="K445">
        <v>64.599999999999994</v>
      </c>
      <c r="L445">
        <v>64.900000000000006</v>
      </c>
      <c r="M445">
        <v>70.400000000000006</v>
      </c>
      <c r="N445">
        <v>30.8</v>
      </c>
      <c r="O445">
        <v>47.3</v>
      </c>
      <c r="P445">
        <v>21.9</v>
      </c>
      <c r="Q445">
        <v>63.6</v>
      </c>
      <c r="R445">
        <v>73.900000000000006</v>
      </c>
      <c r="S445">
        <v>47.3</v>
      </c>
      <c r="T445">
        <v>52.7</v>
      </c>
      <c r="U445">
        <v>58.1</v>
      </c>
      <c r="V445">
        <v>53.6</v>
      </c>
      <c r="W445">
        <v>46.4</v>
      </c>
      <c r="X445" t="s">
        <v>4705</v>
      </c>
      <c r="Y445" t="s">
        <v>4706</v>
      </c>
      <c r="Z445" t="s">
        <v>4999</v>
      </c>
      <c r="AA445" t="s">
        <v>462</v>
      </c>
      <c r="AB445" t="s">
        <v>2117</v>
      </c>
      <c r="AC445" t="s">
        <v>2116</v>
      </c>
      <c r="AD445" t="s">
        <v>2116</v>
      </c>
      <c r="AE445" t="s">
        <v>2117</v>
      </c>
      <c r="AF445" t="s">
        <v>2116</v>
      </c>
      <c r="AG445" t="s">
        <v>2117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2117</v>
      </c>
      <c r="AP445" t="s">
        <v>2117</v>
      </c>
      <c r="AQ445" t="s">
        <v>2116</v>
      </c>
    </row>
    <row r="446" spans="2:43" x14ac:dyDescent="0.3">
      <c r="B446" t="s">
        <v>482</v>
      </c>
      <c r="C446" t="s">
        <v>930</v>
      </c>
      <c r="D446">
        <v>0.875</v>
      </c>
      <c r="E446" t="s">
        <v>1222</v>
      </c>
      <c r="F446" t="s">
        <v>1223</v>
      </c>
      <c r="H446">
        <v>47.9</v>
      </c>
      <c r="I446">
        <v>27.8</v>
      </c>
      <c r="J446">
        <v>24.2</v>
      </c>
      <c r="K446">
        <v>75.8</v>
      </c>
      <c r="L446">
        <v>52.1</v>
      </c>
      <c r="M446">
        <v>72.2</v>
      </c>
      <c r="N446">
        <v>31.1</v>
      </c>
      <c r="O446">
        <v>53.1</v>
      </c>
      <c r="P446">
        <v>15.8</v>
      </c>
      <c r="Q446">
        <v>54.4</v>
      </c>
      <c r="R446">
        <v>74.8</v>
      </c>
      <c r="S446">
        <v>48.6</v>
      </c>
      <c r="T446">
        <v>51.4</v>
      </c>
      <c r="U446">
        <v>57.5</v>
      </c>
      <c r="V446">
        <v>52.8</v>
      </c>
      <c r="W446">
        <v>47.2</v>
      </c>
      <c r="X446" t="s">
        <v>1222</v>
      </c>
      <c r="Y446" t="s">
        <v>1223</v>
      </c>
      <c r="Z446" t="s">
        <v>5000</v>
      </c>
      <c r="AA446" t="s">
        <v>462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2117</v>
      </c>
      <c r="AQ446" t="s">
        <v>2116</v>
      </c>
    </row>
    <row r="447" spans="2:43" x14ac:dyDescent="0.3">
      <c r="B447" t="s">
        <v>485</v>
      </c>
      <c r="C447" t="s">
        <v>930</v>
      </c>
      <c r="D447">
        <v>0.89583333333333337</v>
      </c>
      <c r="E447" t="s">
        <v>1224</v>
      </c>
      <c r="F447" t="s">
        <v>1225</v>
      </c>
      <c r="H447">
        <v>37.4</v>
      </c>
      <c r="I447">
        <v>29.1</v>
      </c>
      <c r="J447">
        <v>33.5</v>
      </c>
      <c r="K447">
        <v>66.5</v>
      </c>
      <c r="L447">
        <v>62.6</v>
      </c>
      <c r="M447">
        <v>70.900000000000006</v>
      </c>
      <c r="N447">
        <v>27.5</v>
      </c>
      <c r="O447">
        <v>45.2</v>
      </c>
      <c r="P447">
        <v>27.3</v>
      </c>
      <c r="Q447">
        <v>67.2</v>
      </c>
      <c r="R447">
        <v>74.900000000000006</v>
      </c>
      <c r="S447">
        <v>48.6</v>
      </c>
      <c r="T447">
        <v>51.4</v>
      </c>
      <c r="U447">
        <v>56.8</v>
      </c>
      <c r="V447">
        <v>54.6</v>
      </c>
      <c r="W447">
        <v>45.4</v>
      </c>
      <c r="X447" t="s">
        <v>1224</v>
      </c>
      <c r="Y447" t="s">
        <v>1887</v>
      </c>
      <c r="Z447" t="s">
        <v>5001</v>
      </c>
      <c r="AA447" t="s">
        <v>2125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2117</v>
      </c>
      <c r="AI447" t="s">
        <v>2116</v>
      </c>
      <c r="AJ447" t="s">
        <v>2116</v>
      </c>
      <c r="AK447" t="s">
        <v>2117</v>
      </c>
      <c r="AL447" t="s">
        <v>2117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x14ac:dyDescent="0.3">
      <c r="B448" t="s">
        <v>487</v>
      </c>
      <c r="C448" t="s">
        <v>930</v>
      </c>
      <c r="D448">
        <v>0.92708333333333337</v>
      </c>
      <c r="E448" t="s">
        <v>425</v>
      </c>
      <c r="F448" t="s">
        <v>1228</v>
      </c>
      <c r="H448">
        <v>55.6</v>
      </c>
      <c r="I448">
        <v>25.2</v>
      </c>
      <c r="J448">
        <v>19.3</v>
      </c>
      <c r="K448">
        <v>80.7</v>
      </c>
      <c r="L448">
        <v>44.4</v>
      </c>
      <c r="M448">
        <v>74.8</v>
      </c>
      <c r="N448" t="s">
        <v>20</v>
      </c>
      <c r="O448" t="s">
        <v>20</v>
      </c>
      <c r="P448" t="s">
        <v>20</v>
      </c>
      <c r="Q448" t="s">
        <v>20</v>
      </c>
      <c r="R448">
        <v>79.8</v>
      </c>
      <c r="S448">
        <v>55.7</v>
      </c>
      <c r="T448">
        <v>44.3</v>
      </c>
      <c r="U448">
        <v>51.5</v>
      </c>
      <c r="V448">
        <v>55.7</v>
      </c>
      <c r="W448">
        <v>44.3</v>
      </c>
      <c r="X448" t="s">
        <v>425</v>
      </c>
      <c r="Y448" t="s">
        <v>4710</v>
      </c>
      <c r="Z448" t="s">
        <v>5002</v>
      </c>
      <c r="AA448" t="s">
        <v>2122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2117</v>
      </c>
      <c r="AN448" t="s">
        <v>2116</v>
      </c>
      <c r="AO448" t="s">
        <v>2116</v>
      </c>
      <c r="AP448" t="s">
        <v>2117</v>
      </c>
      <c r="AQ448" t="s">
        <v>2116</v>
      </c>
    </row>
    <row r="449" spans="2:43" x14ac:dyDescent="0.3">
      <c r="B449" t="s">
        <v>466</v>
      </c>
      <c r="C449" t="s">
        <v>930</v>
      </c>
      <c r="D449">
        <v>0.95833333333333337</v>
      </c>
      <c r="E449" t="s">
        <v>1229</v>
      </c>
      <c r="F449" t="s">
        <v>1230</v>
      </c>
      <c r="H449">
        <v>54.8</v>
      </c>
      <c r="I449">
        <v>25.6</v>
      </c>
      <c r="J449">
        <v>19.5</v>
      </c>
      <c r="K449">
        <v>80.5</v>
      </c>
      <c r="L449">
        <v>45.2</v>
      </c>
      <c r="M449">
        <v>74.400000000000006</v>
      </c>
      <c r="N449">
        <v>38.200000000000003</v>
      </c>
      <c r="O449">
        <v>43</v>
      </c>
      <c r="P449">
        <v>18.8</v>
      </c>
      <c r="Q449">
        <v>68.8</v>
      </c>
      <c r="R449">
        <v>78.2</v>
      </c>
      <c r="S449">
        <v>53.4</v>
      </c>
      <c r="T449">
        <v>46.6</v>
      </c>
      <c r="U449">
        <v>53.7</v>
      </c>
      <c r="V449">
        <v>54.1</v>
      </c>
      <c r="W449">
        <v>45.9</v>
      </c>
      <c r="X449" t="s">
        <v>1229</v>
      </c>
      <c r="Y449" t="s">
        <v>1230</v>
      </c>
      <c r="Z449" t="s">
        <v>5003</v>
      </c>
      <c r="AA449" t="s">
        <v>462</v>
      </c>
      <c r="AB449" t="s">
        <v>2117</v>
      </c>
      <c r="AC449" t="s">
        <v>2116</v>
      </c>
      <c r="AD449" t="s">
        <v>2116</v>
      </c>
      <c r="AE449" t="s">
        <v>2117</v>
      </c>
      <c r="AF449" t="s">
        <v>2116</v>
      </c>
      <c r="AG449" t="s">
        <v>2117</v>
      </c>
      <c r="AH449" t="s">
        <v>2117</v>
      </c>
      <c r="AI449" t="s">
        <v>2116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2117</v>
      </c>
      <c r="AP449" t="s">
        <v>2117</v>
      </c>
      <c r="AQ449" t="s">
        <v>2116</v>
      </c>
    </row>
    <row r="450" spans="2:43" x14ac:dyDescent="0.3">
      <c r="B450" t="s">
        <v>546</v>
      </c>
      <c r="C450" t="s">
        <v>1231</v>
      </c>
      <c r="D450">
        <v>0.3125</v>
      </c>
      <c r="E450" t="s">
        <v>1232</v>
      </c>
      <c r="F450" t="s">
        <v>1233</v>
      </c>
      <c r="H450">
        <v>51.5</v>
      </c>
      <c r="I450">
        <v>29.4</v>
      </c>
      <c r="J450">
        <v>19.2</v>
      </c>
      <c r="K450">
        <v>80.8</v>
      </c>
      <c r="L450">
        <v>48.5</v>
      </c>
      <c r="M450">
        <v>70.599999999999994</v>
      </c>
      <c r="N450">
        <v>40.799999999999997</v>
      </c>
      <c r="O450">
        <v>48.7</v>
      </c>
      <c r="P450">
        <v>10.5</v>
      </c>
      <c r="Q450">
        <v>58</v>
      </c>
      <c r="R450">
        <v>65.3</v>
      </c>
      <c r="S450">
        <v>37.200000000000003</v>
      </c>
      <c r="T450">
        <v>62.8</v>
      </c>
      <c r="U450">
        <v>69</v>
      </c>
      <c r="V450">
        <v>41.7</v>
      </c>
      <c r="W450">
        <v>58.3</v>
      </c>
      <c r="X450" t="s">
        <v>1232</v>
      </c>
      <c r="Y450" t="s">
        <v>4717</v>
      </c>
      <c r="Z450" t="s">
        <v>5004</v>
      </c>
      <c r="AA450" t="s">
        <v>5005</v>
      </c>
      <c r="AB450" t="s">
        <v>2117</v>
      </c>
      <c r="AC450" t="s">
        <v>2116</v>
      </c>
      <c r="AD450" t="s">
        <v>2116</v>
      </c>
      <c r="AE450" t="s">
        <v>2117</v>
      </c>
      <c r="AF450" t="s">
        <v>2116</v>
      </c>
      <c r="AG450" t="s">
        <v>2117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x14ac:dyDescent="0.3">
      <c r="B451" t="s">
        <v>990</v>
      </c>
      <c r="C451" t="s">
        <v>1231</v>
      </c>
      <c r="D451">
        <v>0.5</v>
      </c>
      <c r="E451" t="s">
        <v>1234</v>
      </c>
      <c r="F451" t="s">
        <v>246</v>
      </c>
      <c r="H451">
        <v>25.9</v>
      </c>
      <c r="I451">
        <v>26.4</v>
      </c>
      <c r="J451">
        <v>47.8</v>
      </c>
      <c r="K451">
        <v>52.2</v>
      </c>
      <c r="L451">
        <v>74.099999999999994</v>
      </c>
      <c r="M451">
        <v>73.599999999999994</v>
      </c>
      <c r="N451">
        <v>24.6</v>
      </c>
      <c r="O451">
        <v>38</v>
      </c>
      <c r="P451">
        <v>37.4</v>
      </c>
      <c r="Q451">
        <v>78.099999999999994</v>
      </c>
      <c r="R451">
        <v>84.3</v>
      </c>
      <c r="S451">
        <v>62.6</v>
      </c>
      <c r="T451">
        <v>37.4</v>
      </c>
      <c r="U451">
        <v>43.4</v>
      </c>
      <c r="V451">
        <v>64</v>
      </c>
      <c r="W451">
        <v>36</v>
      </c>
      <c r="X451" t="s">
        <v>4732</v>
      </c>
      <c r="Y451" t="s">
        <v>290</v>
      </c>
      <c r="Z451" t="s">
        <v>5006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2116</v>
      </c>
      <c r="AJ451" t="s">
        <v>2117</v>
      </c>
      <c r="AK451" t="s">
        <v>2117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569</v>
      </c>
      <c r="C452" t="s">
        <v>1231</v>
      </c>
      <c r="D452">
        <v>0.5</v>
      </c>
      <c r="E452" t="s">
        <v>1235</v>
      </c>
      <c r="F452" t="s">
        <v>1236</v>
      </c>
      <c r="H452">
        <v>64.5</v>
      </c>
      <c r="I452">
        <v>22.4</v>
      </c>
      <c r="J452">
        <v>13.1</v>
      </c>
      <c r="K452">
        <v>86.9</v>
      </c>
      <c r="L452">
        <v>35.5</v>
      </c>
      <c r="M452">
        <v>77.599999999999994</v>
      </c>
      <c r="N452">
        <v>37.4</v>
      </c>
      <c r="O452">
        <v>44.1</v>
      </c>
      <c r="P452">
        <v>18.5</v>
      </c>
      <c r="Q452">
        <v>67.2</v>
      </c>
      <c r="R452">
        <v>88.7</v>
      </c>
      <c r="S452">
        <v>70.8</v>
      </c>
      <c r="T452">
        <v>29.2</v>
      </c>
      <c r="U452">
        <v>37.200000000000003</v>
      </c>
      <c r="V452">
        <v>63.2</v>
      </c>
      <c r="W452">
        <v>36.799999999999997</v>
      </c>
      <c r="X452" t="s">
        <v>4733</v>
      </c>
      <c r="Y452" t="s">
        <v>1236</v>
      </c>
      <c r="Z452" t="s">
        <v>5007</v>
      </c>
      <c r="AA452" t="s">
        <v>2162</v>
      </c>
      <c r="AB452" t="s">
        <v>2117</v>
      </c>
      <c r="AC452" t="s">
        <v>2116</v>
      </c>
      <c r="AD452" t="s">
        <v>2116</v>
      </c>
      <c r="AE452" t="s">
        <v>2117</v>
      </c>
      <c r="AF452" t="s">
        <v>2116</v>
      </c>
      <c r="AG452" t="s">
        <v>2117</v>
      </c>
      <c r="AH452" t="s">
        <v>2117</v>
      </c>
      <c r="AI452" t="s">
        <v>2116</v>
      </c>
      <c r="AJ452" t="s">
        <v>2116</v>
      </c>
      <c r="AK452" t="s">
        <v>2117</v>
      </c>
      <c r="AL452" t="s">
        <v>2117</v>
      </c>
      <c r="AM452" t="s">
        <v>2117</v>
      </c>
      <c r="AN452" t="s">
        <v>2116</v>
      </c>
      <c r="AO452" t="s">
        <v>2117</v>
      </c>
      <c r="AP452" t="s">
        <v>2116</v>
      </c>
      <c r="AQ452" t="s">
        <v>2117</v>
      </c>
    </row>
    <row r="453" spans="2:43" x14ac:dyDescent="0.3">
      <c r="B453" t="s">
        <v>1043</v>
      </c>
      <c r="C453" t="s">
        <v>1231</v>
      </c>
      <c r="D453">
        <v>0.52083333333333337</v>
      </c>
      <c r="E453" t="s">
        <v>1237</v>
      </c>
      <c r="F453" t="s">
        <v>1238</v>
      </c>
      <c r="H453">
        <v>37.700000000000003</v>
      </c>
      <c r="I453">
        <v>35.700000000000003</v>
      </c>
      <c r="J453">
        <v>26.6</v>
      </c>
      <c r="K453">
        <v>73.400000000000006</v>
      </c>
      <c r="L453">
        <v>62.3</v>
      </c>
      <c r="M453">
        <v>64.3</v>
      </c>
      <c r="N453">
        <v>19.399999999999999</v>
      </c>
      <c r="O453">
        <v>56.9</v>
      </c>
      <c r="P453">
        <v>23.7</v>
      </c>
      <c r="Q453">
        <v>50.1</v>
      </c>
      <c r="R453">
        <v>53.3</v>
      </c>
      <c r="S453">
        <v>25.4</v>
      </c>
      <c r="T453">
        <v>74.599999999999994</v>
      </c>
      <c r="U453">
        <v>78.599999999999994</v>
      </c>
      <c r="V453">
        <v>34.799999999999997</v>
      </c>
      <c r="W453">
        <v>65.2</v>
      </c>
      <c r="X453" t="s">
        <v>1910</v>
      </c>
      <c r="Y453" t="s">
        <v>4738</v>
      </c>
      <c r="Z453" t="s">
        <v>5008</v>
      </c>
      <c r="AA453" t="s">
        <v>5009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2117</v>
      </c>
      <c r="AI453" t="s">
        <v>2116</v>
      </c>
      <c r="AJ453" t="s">
        <v>2116</v>
      </c>
      <c r="AK453" t="s">
        <v>2117</v>
      </c>
      <c r="AL453" t="s">
        <v>2117</v>
      </c>
      <c r="AM453" t="s">
        <v>2117</v>
      </c>
      <c r="AN453" t="s">
        <v>2116</v>
      </c>
      <c r="AO453" t="s">
        <v>2116</v>
      </c>
      <c r="AP453" t="s">
        <v>2116</v>
      </c>
      <c r="AQ453" t="s">
        <v>2117</v>
      </c>
    </row>
    <row r="454" spans="2:43" x14ac:dyDescent="0.3">
      <c r="B454" t="s">
        <v>475</v>
      </c>
      <c r="C454" t="s">
        <v>1231</v>
      </c>
      <c r="D454">
        <v>0.53125</v>
      </c>
      <c r="E454" t="s">
        <v>144</v>
      </c>
      <c r="F454" t="s">
        <v>1239</v>
      </c>
      <c r="H454">
        <v>32.6</v>
      </c>
      <c r="I454">
        <v>29.7</v>
      </c>
      <c r="J454">
        <v>37.700000000000003</v>
      </c>
      <c r="K454">
        <v>62.3</v>
      </c>
      <c r="L454">
        <v>67.400000000000006</v>
      </c>
      <c r="M454">
        <v>70.3</v>
      </c>
      <c r="N454">
        <v>23</v>
      </c>
      <c r="O454">
        <v>45.4</v>
      </c>
      <c r="P454">
        <v>31.6</v>
      </c>
      <c r="Q454">
        <v>66.7</v>
      </c>
      <c r="R454">
        <v>73.5</v>
      </c>
      <c r="S454">
        <v>46.9</v>
      </c>
      <c r="T454">
        <v>53.1</v>
      </c>
      <c r="U454">
        <v>58.6</v>
      </c>
      <c r="V454">
        <v>53.2</v>
      </c>
      <c r="W454">
        <v>46.8</v>
      </c>
      <c r="X454" t="s">
        <v>144</v>
      </c>
      <c r="Y454" t="s">
        <v>1930</v>
      </c>
      <c r="Z454" t="s">
        <v>5010</v>
      </c>
      <c r="AA454" t="s">
        <v>461</v>
      </c>
      <c r="AB454" t="s">
        <v>2116</v>
      </c>
      <c r="AC454" t="s">
        <v>2116</v>
      </c>
      <c r="AD454" t="s">
        <v>2117</v>
      </c>
      <c r="AE454" t="s">
        <v>2116</v>
      </c>
      <c r="AF454" t="s">
        <v>2117</v>
      </c>
      <c r="AG454" t="s">
        <v>2117</v>
      </c>
      <c r="AH454" t="s">
        <v>2116</v>
      </c>
      <c r="AI454" t="s">
        <v>2117</v>
      </c>
      <c r="AJ454" t="s">
        <v>2116</v>
      </c>
      <c r="AK454" t="s">
        <v>2117</v>
      </c>
      <c r="AL454" t="s">
        <v>2117</v>
      </c>
      <c r="AM454" t="s">
        <v>2117</v>
      </c>
      <c r="AN454" t="s">
        <v>2116</v>
      </c>
      <c r="AO454" t="s">
        <v>2116</v>
      </c>
      <c r="AP454" t="s">
        <v>2117</v>
      </c>
      <c r="AQ454" t="s">
        <v>2116</v>
      </c>
    </row>
    <row r="455" spans="2:43" x14ac:dyDescent="0.3">
      <c r="B455" t="s">
        <v>1081</v>
      </c>
      <c r="C455" t="s">
        <v>1231</v>
      </c>
      <c r="D455">
        <v>0.54166666666666663</v>
      </c>
      <c r="E455" t="s">
        <v>1240</v>
      </c>
      <c r="F455" t="s">
        <v>1241</v>
      </c>
      <c r="H455">
        <v>16.2</v>
      </c>
      <c r="I455">
        <v>50.7</v>
      </c>
      <c r="J455">
        <v>33.1</v>
      </c>
      <c r="K455">
        <v>66.900000000000006</v>
      </c>
      <c r="L455">
        <v>83.8</v>
      </c>
      <c r="M455">
        <v>49.3</v>
      </c>
      <c r="N455">
        <v>0</v>
      </c>
      <c r="O455">
        <v>69.099999999999994</v>
      </c>
      <c r="P455">
        <v>30.9</v>
      </c>
      <c r="Q455">
        <v>30.9</v>
      </c>
      <c r="R455">
        <v>23.6</v>
      </c>
      <c r="S455">
        <v>6.3</v>
      </c>
      <c r="T455">
        <v>93.7</v>
      </c>
      <c r="U455">
        <v>95.2</v>
      </c>
      <c r="V455">
        <v>12.9</v>
      </c>
      <c r="W455">
        <v>87.1</v>
      </c>
      <c r="X455" t="s">
        <v>4740</v>
      </c>
      <c r="Y455" t="s">
        <v>1951</v>
      </c>
      <c r="Z455" t="s">
        <v>5011</v>
      </c>
      <c r="AA455" t="s">
        <v>449</v>
      </c>
      <c r="AB455" t="s">
        <v>2116</v>
      </c>
      <c r="AC455" t="s">
        <v>2116</v>
      </c>
      <c r="AD455" t="s">
        <v>2117</v>
      </c>
      <c r="AE455" t="s">
        <v>2116</v>
      </c>
      <c r="AF455" t="s">
        <v>2117</v>
      </c>
      <c r="AG455" t="s">
        <v>2117</v>
      </c>
      <c r="AH455" t="s">
        <v>2116</v>
      </c>
      <c r="AI455" t="s">
        <v>2116</v>
      </c>
      <c r="AJ455" t="s">
        <v>2117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2116</v>
      </c>
      <c r="AQ455" t="s">
        <v>2117</v>
      </c>
    </row>
    <row r="456" spans="2:43" x14ac:dyDescent="0.3">
      <c r="B456" t="s">
        <v>626</v>
      </c>
      <c r="C456" t="s">
        <v>1231</v>
      </c>
      <c r="D456">
        <v>0.54166666666666663</v>
      </c>
      <c r="E456" t="s">
        <v>1242</v>
      </c>
      <c r="F456" t="s">
        <v>1243</v>
      </c>
      <c r="H456">
        <v>36</v>
      </c>
      <c r="I456">
        <v>26</v>
      </c>
      <c r="J456">
        <v>38</v>
      </c>
      <c r="K456">
        <v>62</v>
      </c>
      <c r="L456">
        <v>64</v>
      </c>
      <c r="M456">
        <v>74</v>
      </c>
      <c r="N456">
        <v>28.8</v>
      </c>
      <c r="O456">
        <v>39.4</v>
      </c>
      <c r="P456">
        <v>31.8</v>
      </c>
      <c r="Q456">
        <v>76.3</v>
      </c>
      <c r="R456">
        <v>87.2</v>
      </c>
      <c r="S456">
        <v>67.7</v>
      </c>
      <c r="T456">
        <v>32.299999999999997</v>
      </c>
      <c r="U456">
        <v>37.799999999999997</v>
      </c>
      <c r="V456">
        <v>69.3</v>
      </c>
      <c r="W456">
        <v>30.7</v>
      </c>
      <c r="X456" t="s">
        <v>4744</v>
      </c>
      <c r="Y456" t="s">
        <v>1243</v>
      </c>
      <c r="Z456" t="s">
        <v>5012</v>
      </c>
      <c r="AA456" t="s">
        <v>2740</v>
      </c>
      <c r="AB456" t="s">
        <v>2116</v>
      </c>
      <c r="AC456" t="s">
        <v>2116</v>
      </c>
      <c r="AD456" t="s">
        <v>2117</v>
      </c>
      <c r="AE456" t="s">
        <v>2116</v>
      </c>
      <c r="AF456" t="s">
        <v>2117</v>
      </c>
      <c r="AG456" t="s">
        <v>2117</v>
      </c>
      <c r="AH456" t="s">
        <v>2116</v>
      </c>
      <c r="AI456" t="s">
        <v>2117</v>
      </c>
      <c r="AJ456" t="s">
        <v>2116</v>
      </c>
      <c r="AK456" t="s">
        <v>2116</v>
      </c>
      <c r="AL456" t="s">
        <v>2117</v>
      </c>
      <c r="AM456" t="s">
        <v>2117</v>
      </c>
      <c r="AN456" t="s">
        <v>2116</v>
      </c>
      <c r="AO456" t="s">
        <v>2117</v>
      </c>
      <c r="AP456" t="s">
        <v>2116</v>
      </c>
      <c r="AQ456" t="s">
        <v>2117</v>
      </c>
    </row>
    <row r="457" spans="2:43" x14ac:dyDescent="0.3">
      <c r="B457" t="s">
        <v>990</v>
      </c>
      <c r="C457" t="s">
        <v>1231</v>
      </c>
      <c r="D457">
        <v>0.54166666666666663</v>
      </c>
      <c r="E457" t="s">
        <v>253</v>
      </c>
      <c r="F457" t="s">
        <v>1244</v>
      </c>
      <c r="H457">
        <v>52.1</v>
      </c>
      <c r="I457">
        <v>26.1</v>
      </c>
      <c r="J457">
        <v>21.8</v>
      </c>
      <c r="K457">
        <v>78.2</v>
      </c>
      <c r="L457">
        <v>47.9</v>
      </c>
      <c r="M457">
        <v>73.900000000000006</v>
      </c>
      <c r="N457">
        <v>46</v>
      </c>
      <c r="O457">
        <v>38</v>
      </c>
      <c r="P457">
        <v>16</v>
      </c>
      <c r="Q457">
        <v>74.599999999999994</v>
      </c>
      <c r="R457">
        <v>78.900000000000006</v>
      </c>
      <c r="S457">
        <v>54.3</v>
      </c>
      <c r="T457">
        <v>45.7</v>
      </c>
      <c r="U457">
        <v>52.3</v>
      </c>
      <c r="V457">
        <v>56.1</v>
      </c>
      <c r="W457">
        <v>43.9</v>
      </c>
      <c r="X457" t="s">
        <v>253</v>
      </c>
      <c r="Y457" t="s">
        <v>1244</v>
      </c>
      <c r="Z457" t="s">
        <v>5013</v>
      </c>
      <c r="AA457" t="s">
        <v>2120</v>
      </c>
      <c r="AB457" t="s">
        <v>2116</v>
      </c>
      <c r="AC457" t="s">
        <v>2117</v>
      </c>
      <c r="AD457" t="s">
        <v>2116</v>
      </c>
      <c r="AE457" t="s">
        <v>2117</v>
      </c>
      <c r="AF457" t="s">
        <v>2117</v>
      </c>
      <c r="AG457" t="s">
        <v>2116</v>
      </c>
      <c r="AH457" t="s">
        <v>2116</v>
      </c>
      <c r="AI457" t="s">
        <v>2116</v>
      </c>
      <c r="AJ457" t="s">
        <v>2117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2116</v>
      </c>
      <c r="AP457" t="s">
        <v>2117</v>
      </c>
      <c r="AQ457" t="s">
        <v>2116</v>
      </c>
    </row>
    <row r="458" spans="2:43" x14ac:dyDescent="0.3">
      <c r="B458" t="s">
        <v>569</v>
      </c>
      <c r="C458" t="s">
        <v>1231</v>
      </c>
      <c r="D458">
        <v>0.54166666666666663</v>
      </c>
      <c r="E458" t="s">
        <v>1245</v>
      </c>
      <c r="F458" t="s">
        <v>254</v>
      </c>
      <c r="H458">
        <v>69</v>
      </c>
      <c r="I458">
        <v>23.5</v>
      </c>
      <c r="J458">
        <v>7.5</v>
      </c>
      <c r="K458">
        <v>92.5</v>
      </c>
      <c r="L458">
        <v>31</v>
      </c>
      <c r="M458">
        <v>76.5</v>
      </c>
      <c r="N458">
        <v>72.7</v>
      </c>
      <c r="O458">
        <v>22.4</v>
      </c>
      <c r="P458">
        <v>4.9000000000000004</v>
      </c>
      <c r="Q458">
        <v>85.9</v>
      </c>
      <c r="R458">
        <v>93.2</v>
      </c>
      <c r="S458">
        <v>80.2</v>
      </c>
      <c r="T458">
        <v>19.8</v>
      </c>
      <c r="U458">
        <v>28.1</v>
      </c>
      <c r="V458">
        <v>65.7</v>
      </c>
      <c r="W458">
        <v>34.299999999999997</v>
      </c>
      <c r="X458" t="s">
        <v>4748</v>
      </c>
      <c r="Y458" t="s">
        <v>289</v>
      </c>
      <c r="Z458" t="s">
        <v>5014</v>
      </c>
      <c r="AA458" t="s">
        <v>5015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2116</v>
      </c>
      <c r="AP458" t="s">
        <v>2116</v>
      </c>
      <c r="AQ458" t="s">
        <v>2117</v>
      </c>
    </row>
    <row r="459" spans="2:43" x14ac:dyDescent="0.3">
      <c r="B459" t="s">
        <v>465</v>
      </c>
      <c r="C459" t="s">
        <v>1231</v>
      </c>
      <c r="D459">
        <v>0.58333333333333337</v>
      </c>
      <c r="E459" t="s">
        <v>1248</v>
      </c>
      <c r="F459" t="s">
        <v>1249</v>
      </c>
      <c r="H459">
        <v>45.8</v>
      </c>
      <c r="I459">
        <v>27.9</v>
      </c>
      <c r="J459">
        <v>26.3</v>
      </c>
      <c r="K459">
        <v>73.7</v>
      </c>
      <c r="L459">
        <v>54.2</v>
      </c>
      <c r="M459">
        <v>72.099999999999994</v>
      </c>
      <c r="N459">
        <v>34.200000000000003</v>
      </c>
      <c r="O459">
        <v>41.8</v>
      </c>
      <c r="P459">
        <v>24</v>
      </c>
      <c r="Q459">
        <v>71.900000000000006</v>
      </c>
      <c r="R459">
        <v>75.8</v>
      </c>
      <c r="S459">
        <v>49.9</v>
      </c>
      <c r="T459">
        <v>50.1</v>
      </c>
      <c r="U459">
        <v>56</v>
      </c>
      <c r="V459">
        <v>54.4</v>
      </c>
      <c r="W459">
        <v>45.6</v>
      </c>
      <c r="X459" t="s">
        <v>1248</v>
      </c>
      <c r="Y459" t="s">
        <v>1249</v>
      </c>
      <c r="Z459" t="s">
        <v>5016</v>
      </c>
      <c r="AA459" t="s">
        <v>2171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2117</v>
      </c>
      <c r="AN459" t="s">
        <v>2116</v>
      </c>
      <c r="AO459" t="s">
        <v>2116</v>
      </c>
      <c r="AP459" t="s">
        <v>2116</v>
      </c>
      <c r="AQ459" t="s">
        <v>2117</v>
      </c>
    </row>
    <row r="460" spans="2:43" x14ac:dyDescent="0.3">
      <c r="B460" t="s">
        <v>638</v>
      </c>
      <c r="C460" t="s">
        <v>1231</v>
      </c>
      <c r="D460">
        <v>0.58333333333333337</v>
      </c>
      <c r="E460" t="s">
        <v>1250</v>
      </c>
      <c r="F460" t="s">
        <v>1251</v>
      </c>
      <c r="H460">
        <v>56.3</v>
      </c>
      <c r="I460">
        <v>24.2</v>
      </c>
      <c r="J460">
        <v>19.5</v>
      </c>
      <c r="K460">
        <v>80.5</v>
      </c>
      <c r="L460">
        <v>43.7</v>
      </c>
      <c r="M460">
        <v>75.8</v>
      </c>
      <c r="N460">
        <v>37.299999999999997</v>
      </c>
      <c r="O460">
        <v>38.5</v>
      </c>
      <c r="P460">
        <v>24.2</v>
      </c>
      <c r="Q460">
        <v>76.8</v>
      </c>
      <c r="R460">
        <v>84.6</v>
      </c>
      <c r="S460">
        <v>63.3</v>
      </c>
      <c r="T460">
        <v>36.700000000000003</v>
      </c>
      <c r="U460">
        <v>43.7</v>
      </c>
      <c r="V460">
        <v>61.7</v>
      </c>
      <c r="W460">
        <v>38.299999999999997</v>
      </c>
      <c r="X460" t="s">
        <v>1250</v>
      </c>
      <c r="Y460" t="s">
        <v>1251</v>
      </c>
      <c r="Z460" t="s">
        <v>5017</v>
      </c>
      <c r="AA460" t="s">
        <v>5018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2116</v>
      </c>
      <c r="AQ460" t="s">
        <v>2117</v>
      </c>
    </row>
    <row r="461" spans="2:43" x14ac:dyDescent="0.3">
      <c r="B461" t="s">
        <v>947</v>
      </c>
      <c r="C461" t="s">
        <v>1231</v>
      </c>
      <c r="D461">
        <v>0.58333333333333337</v>
      </c>
      <c r="E461" t="s">
        <v>1256</v>
      </c>
      <c r="F461" t="s">
        <v>271</v>
      </c>
      <c r="H461">
        <v>33</v>
      </c>
      <c r="I461">
        <v>26.3</v>
      </c>
      <c r="J461">
        <v>40.6</v>
      </c>
      <c r="K461">
        <v>59.4</v>
      </c>
      <c r="L461">
        <v>67</v>
      </c>
      <c r="M461">
        <v>73.7</v>
      </c>
      <c r="N461">
        <v>21.9</v>
      </c>
      <c r="O461">
        <v>33.799999999999997</v>
      </c>
      <c r="P461">
        <v>44.3</v>
      </c>
      <c r="Q461">
        <v>83.6</v>
      </c>
      <c r="R461">
        <v>85.7</v>
      </c>
      <c r="S461">
        <v>64.900000000000006</v>
      </c>
      <c r="T461">
        <v>35.1</v>
      </c>
      <c r="U461">
        <v>40.6</v>
      </c>
      <c r="V461">
        <v>67.099999999999994</v>
      </c>
      <c r="W461">
        <v>32.9</v>
      </c>
      <c r="X461" t="s">
        <v>4775</v>
      </c>
      <c r="Y461" t="s">
        <v>271</v>
      </c>
      <c r="Z461" t="s">
        <v>5019</v>
      </c>
      <c r="AA461" t="s">
        <v>449</v>
      </c>
      <c r="AB461" t="s">
        <v>2116</v>
      </c>
      <c r="AC461" t="s">
        <v>2116</v>
      </c>
      <c r="AD461" t="s">
        <v>2117</v>
      </c>
      <c r="AE461" t="s">
        <v>2116</v>
      </c>
      <c r="AF461" t="s">
        <v>2117</v>
      </c>
      <c r="AG461" t="s">
        <v>2117</v>
      </c>
      <c r="AH461" t="s">
        <v>2116</v>
      </c>
      <c r="AI461" t="s">
        <v>2116</v>
      </c>
      <c r="AJ461" t="s">
        <v>2117</v>
      </c>
      <c r="AK461" t="s">
        <v>2117</v>
      </c>
      <c r="AL461" t="s">
        <v>2117</v>
      </c>
      <c r="AM461" t="s">
        <v>2116</v>
      </c>
      <c r="AN461" t="s">
        <v>2117</v>
      </c>
      <c r="AO461" t="s">
        <v>2117</v>
      </c>
      <c r="AP461" t="s">
        <v>2116</v>
      </c>
      <c r="AQ461" t="s">
        <v>2117</v>
      </c>
    </row>
    <row r="462" spans="2:43" x14ac:dyDescent="0.3">
      <c r="B462" t="s">
        <v>476</v>
      </c>
      <c r="C462" t="s">
        <v>1231</v>
      </c>
      <c r="D462">
        <v>0.58333333333333337</v>
      </c>
      <c r="E462" t="s">
        <v>1257</v>
      </c>
      <c r="F462" t="s">
        <v>1258</v>
      </c>
      <c r="H462">
        <v>48.7</v>
      </c>
      <c r="I462">
        <v>25.2</v>
      </c>
      <c r="J462">
        <v>26.1</v>
      </c>
      <c r="K462">
        <v>73.900000000000006</v>
      </c>
      <c r="L462">
        <v>51.3</v>
      </c>
      <c r="M462">
        <v>74.8</v>
      </c>
      <c r="N462">
        <v>41.4</v>
      </c>
      <c r="O462">
        <v>36</v>
      </c>
      <c r="P462">
        <v>22.6</v>
      </c>
      <c r="Q462">
        <v>80</v>
      </c>
      <c r="R462">
        <v>86.3</v>
      </c>
      <c r="S462">
        <v>66.099999999999994</v>
      </c>
      <c r="T462">
        <v>33.9</v>
      </c>
      <c r="U462">
        <v>39.799999999999997</v>
      </c>
      <c r="V462">
        <v>66.7</v>
      </c>
      <c r="W462">
        <v>33.299999999999997</v>
      </c>
      <c r="X462" t="s">
        <v>4755</v>
      </c>
      <c r="Y462" t="s">
        <v>1258</v>
      </c>
      <c r="Z462" t="s">
        <v>5020</v>
      </c>
      <c r="AA462" t="s">
        <v>447</v>
      </c>
      <c r="AB462" t="s">
        <v>2116</v>
      </c>
      <c r="AC462" t="s">
        <v>2117</v>
      </c>
      <c r="AD462" t="s">
        <v>2116</v>
      </c>
      <c r="AE462" t="s">
        <v>2117</v>
      </c>
      <c r="AF462" t="s">
        <v>2117</v>
      </c>
      <c r="AG462" t="s">
        <v>2116</v>
      </c>
      <c r="AH462" t="s">
        <v>2116</v>
      </c>
      <c r="AI462" t="s">
        <v>2117</v>
      </c>
      <c r="AJ462" t="s">
        <v>2116</v>
      </c>
      <c r="AK462" t="s">
        <v>2116</v>
      </c>
      <c r="AL462" t="s">
        <v>2116</v>
      </c>
      <c r="AM462" t="s">
        <v>2116</v>
      </c>
      <c r="AN462" t="s">
        <v>2117</v>
      </c>
      <c r="AO462" t="s">
        <v>2117</v>
      </c>
      <c r="AP462" t="s">
        <v>2116</v>
      </c>
      <c r="AQ462" t="s">
        <v>2117</v>
      </c>
    </row>
    <row r="463" spans="2:43" x14ac:dyDescent="0.3">
      <c r="B463" t="s">
        <v>451</v>
      </c>
      <c r="C463" t="s">
        <v>1231</v>
      </c>
      <c r="D463">
        <v>0.58333333333333337</v>
      </c>
      <c r="E463" t="s">
        <v>1259</v>
      </c>
      <c r="F463" t="s">
        <v>1260</v>
      </c>
      <c r="H463">
        <v>36.1</v>
      </c>
      <c r="I463">
        <v>27.5</v>
      </c>
      <c r="J463">
        <v>36.4</v>
      </c>
      <c r="K463">
        <v>63.6</v>
      </c>
      <c r="L463">
        <v>63.9</v>
      </c>
      <c r="M463">
        <v>72.5</v>
      </c>
      <c r="N463">
        <v>23.8</v>
      </c>
      <c r="O463">
        <v>43.8</v>
      </c>
      <c r="P463">
        <v>32.4</v>
      </c>
      <c r="Q463">
        <v>69.099999999999994</v>
      </c>
      <c r="R463">
        <v>81</v>
      </c>
      <c r="S463">
        <v>57.3</v>
      </c>
      <c r="T463">
        <v>42.7</v>
      </c>
      <c r="U463">
        <v>48.3</v>
      </c>
      <c r="V463">
        <v>61.4</v>
      </c>
      <c r="W463">
        <v>38.6</v>
      </c>
      <c r="X463" t="s">
        <v>4776</v>
      </c>
      <c r="Y463" t="s">
        <v>4777</v>
      </c>
      <c r="Z463" t="s">
        <v>5021</v>
      </c>
      <c r="AA463" t="s">
        <v>447</v>
      </c>
      <c r="AB463" t="s">
        <v>2116</v>
      </c>
      <c r="AC463" t="s">
        <v>2117</v>
      </c>
      <c r="AD463" t="s">
        <v>2116</v>
      </c>
      <c r="AE463" t="s">
        <v>2117</v>
      </c>
      <c r="AF463" t="s">
        <v>2117</v>
      </c>
      <c r="AG463" t="s">
        <v>2116</v>
      </c>
      <c r="AH463" t="s">
        <v>2116</v>
      </c>
      <c r="AI463" t="s">
        <v>2117</v>
      </c>
      <c r="AJ463" t="s">
        <v>2116</v>
      </c>
      <c r="AK463" t="s">
        <v>2116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3">
      <c r="B464" t="s">
        <v>451</v>
      </c>
      <c r="C464" t="s">
        <v>1231</v>
      </c>
      <c r="D464">
        <v>0.58680555555555558</v>
      </c>
      <c r="E464" t="s">
        <v>1261</v>
      </c>
      <c r="F464" t="s">
        <v>1262</v>
      </c>
      <c r="H464">
        <v>36</v>
      </c>
      <c r="I464">
        <v>26.3</v>
      </c>
      <c r="J464">
        <v>37.6</v>
      </c>
      <c r="K464">
        <v>62.4</v>
      </c>
      <c r="L464">
        <v>64</v>
      </c>
      <c r="M464">
        <v>73.7</v>
      </c>
      <c r="N464">
        <v>30.3</v>
      </c>
      <c r="O464">
        <v>38.299999999999997</v>
      </c>
      <c r="P464">
        <v>31.4</v>
      </c>
      <c r="Q464">
        <v>78</v>
      </c>
      <c r="R464">
        <v>85.7</v>
      </c>
      <c r="S464">
        <v>65</v>
      </c>
      <c r="T464">
        <v>35</v>
      </c>
      <c r="U464">
        <v>40.5</v>
      </c>
      <c r="V464">
        <v>67.2</v>
      </c>
      <c r="W464">
        <v>32.799999999999997</v>
      </c>
      <c r="X464" t="s">
        <v>1261</v>
      </c>
      <c r="Y464" t="s">
        <v>4782</v>
      </c>
      <c r="Z464" t="s">
        <v>5022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2116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481</v>
      </c>
      <c r="C465" t="s">
        <v>1231</v>
      </c>
      <c r="D465">
        <v>0.625</v>
      </c>
      <c r="E465" t="s">
        <v>263</v>
      </c>
      <c r="F465" t="s">
        <v>1263</v>
      </c>
      <c r="H465">
        <v>54.6</v>
      </c>
      <c r="I465">
        <v>24.3</v>
      </c>
      <c r="J465">
        <v>21.1</v>
      </c>
      <c r="K465">
        <v>78.900000000000006</v>
      </c>
      <c r="L465">
        <v>45.4</v>
      </c>
      <c r="M465">
        <v>75.7</v>
      </c>
      <c r="N465">
        <v>43.6</v>
      </c>
      <c r="O465">
        <v>34.9</v>
      </c>
      <c r="P465">
        <v>21.6</v>
      </c>
      <c r="Q465">
        <v>81.3</v>
      </c>
      <c r="R465">
        <v>91.9</v>
      </c>
      <c r="S465">
        <v>77</v>
      </c>
      <c r="T465">
        <v>23</v>
      </c>
      <c r="U465">
        <v>28.7</v>
      </c>
      <c r="V465">
        <v>73.599999999999994</v>
      </c>
      <c r="W465">
        <v>26.4</v>
      </c>
      <c r="X465" t="s">
        <v>263</v>
      </c>
      <c r="Y465" t="s">
        <v>1263</v>
      </c>
      <c r="Z465" t="s">
        <v>5023</v>
      </c>
      <c r="AA465" t="s">
        <v>453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2116</v>
      </c>
      <c r="AM465" t="s">
        <v>2116</v>
      </c>
      <c r="AN465" t="s">
        <v>2117</v>
      </c>
      <c r="AO465" t="s">
        <v>2117</v>
      </c>
      <c r="AP465" t="s">
        <v>2116</v>
      </c>
      <c r="AQ465" t="s">
        <v>2117</v>
      </c>
    </row>
    <row r="466" spans="2:43" x14ac:dyDescent="0.3">
      <c r="B466" t="s">
        <v>1043</v>
      </c>
      <c r="C466" t="s">
        <v>1231</v>
      </c>
      <c r="D466">
        <v>0.64583333333333337</v>
      </c>
      <c r="E466" t="s">
        <v>1265</v>
      </c>
      <c r="F466" t="s">
        <v>273</v>
      </c>
      <c r="H466">
        <v>30.5</v>
      </c>
      <c r="I466">
        <v>43.5</v>
      </c>
      <c r="J466">
        <v>26</v>
      </c>
      <c r="K466">
        <v>74</v>
      </c>
      <c r="L466">
        <v>69.5</v>
      </c>
      <c r="M466">
        <v>56.5</v>
      </c>
      <c r="N466">
        <v>23.2</v>
      </c>
      <c r="O466">
        <v>64</v>
      </c>
      <c r="P466">
        <v>12.8</v>
      </c>
      <c r="Q466">
        <v>40.200000000000003</v>
      </c>
      <c r="R466">
        <v>35.799999999999997</v>
      </c>
      <c r="S466">
        <v>12.6</v>
      </c>
      <c r="T466">
        <v>87.4</v>
      </c>
      <c r="U466">
        <v>89.6</v>
      </c>
      <c r="V466">
        <v>22.1</v>
      </c>
      <c r="W466">
        <v>77.900000000000006</v>
      </c>
      <c r="X466" t="s">
        <v>4792</v>
      </c>
      <c r="Y466" t="s">
        <v>273</v>
      </c>
      <c r="Z466" t="s">
        <v>5024</v>
      </c>
      <c r="AA466" t="s">
        <v>459</v>
      </c>
      <c r="AB466" t="s">
        <v>2116</v>
      </c>
      <c r="AC466" t="s">
        <v>2117</v>
      </c>
      <c r="AD466" t="s">
        <v>2116</v>
      </c>
      <c r="AE466" t="s">
        <v>2117</v>
      </c>
      <c r="AF466" t="s">
        <v>2117</v>
      </c>
      <c r="AG466" t="s">
        <v>2116</v>
      </c>
      <c r="AH466" t="s">
        <v>2116</v>
      </c>
      <c r="AI466" t="s">
        <v>2116</v>
      </c>
      <c r="AJ466" t="s">
        <v>2117</v>
      </c>
      <c r="AK466" t="s">
        <v>2117</v>
      </c>
      <c r="AL466" t="s">
        <v>2117</v>
      </c>
      <c r="AM466" t="s">
        <v>2116</v>
      </c>
      <c r="AN466" t="s">
        <v>2117</v>
      </c>
      <c r="AO466" t="s">
        <v>2117</v>
      </c>
      <c r="AP466" t="s">
        <v>2117</v>
      </c>
      <c r="AQ466" t="s">
        <v>2116</v>
      </c>
    </row>
    <row r="467" spans="2:43" x14ac:dyDescent="0.3">
      <c r="B467" t="s">
        <v>457</v>
      </c>
      <c r="C467" t="s">
        <v>1231</v>
      </c>
      <c r="D467">
        <v>0.66666666666666663</v>
      </c>
      <c r="E467" t="s">
        <v>1266</v>
      </c>
      <c r="F467" t="s">
        <v>1267</v>
      </c>
      <c r="H467">
        <v>43.6</v>
      </c>
      <c r="I467">
        <v>26.7</v>
      </c>
      <c r="J467">
        <v>29.7</v>
      </c>
      <c r="K467">
        <v>70.3</v>
      </c>
      <c r="L467">
        <v>56.4</v>
      </c>
      <c r="M467">
        <v>73.3</v>
      </c>
      <c r="N467">
        <v>24.7</v>
      </c>
      <c r="O467">
        <v>44.7</v>
      </c>
      <c r="P467">
        <v>30.6</v>
      </c>
      <c r="Q467">
        <v>67.900000000000006</v>
      </c>
      <c r="R467">
        <v>81.900000000000006</v>
      </c>
      <c r="S467">
        <v>58.9</v>
      </c>
      <c r="T467">
        <v>41.1</v>
      </c>
      <c r="U467">
        <v>47</v>
      </c>
      <c r="V467">
        <v>62</v>
      </c>
      <c r="W467">
        <v>38</v>
      </c>
      <c r="X467" t="s">
        <v>4793</v>
      </c>
      <c r="Y467" t="s">
        <v>4794</v>
      </c>
      <c r="Z467" t="s">
        <v>5025</v>
      </c>
      <c r="AA467" t="s">
        <v>462</v>
      </c>
      <c r="AB467" t="s">
        <v>2117</v>
      </c>
      <c r="AC467" t="s">
        <v>2116</v>
      </c>
      <c r="AD467" t="s">
        <v>2116</v>
      </c>
      <c r="AE467" t="s">
        <v>2117</v>
      </c>
      <c r="AF467" t="s">
        <v>2116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2117</v>
      </c>
      <c r="AP467" t="s">
        <v>2117</v>
      </c>
      <c r="AQ467" t="s">
        <v>2116</v>
      </c>
    </row>
    <row r="468" spans="2:43" x14ac:dyDescent="0.3">
      <c r="B468" t="s">
        <v>452</v>
      </c>
      <c r="C468" t="s">
        <v>1231</v>
      </c>
      <c r="D468">
        <v>0.66666666666666663</v>
      </c>
      <c r="E468" t="s">
        <v>117</v>
      </c>
      <c r="F468" t="s">
        <v>228</v>
      </c>
      <c r="H468">
        <v>44.4</v>
      </c>
      <c r="I468">
        <v>29.5</v>
      </c>
      <c r="J468">
        <v>26.1</v>
      </c>
      <c r="K468">
        <v>73.900000000000006</v>
      </c>
      <c r="L468">
        <v>55.6</v>
      </c>
      <c r="M468">
        <v>70.5</v>
      </c>
      <c r="N468">
        <v>39</v>
      </c>
      <c r="O468">
        <v>43.9</v>
      </c>
      <c r="P468">
        <v>17.100000000000001</v>
      </c>
      <c r="Q468">
        <v>67</v>
      </c>
      <c r="R468">
        <v>70.599999999999994</v>
      </c>
      <c r="S468">
        <v>43.3</v>
      </c>
      <c r="T468">
        <v>56.7</v>
      </c>
      <c r="U468">
        <v>62.4</v>
      </c>
      <c r="V468">
        <v>49.3</v>
      </c>
      <c r="W468">
        <v>50.7</v>
      </c>
      <c r="X468" t="s">
        <v>117</v>
      </c>
      <c r="Y468" t="s">
        <v>429</v>
      </c>
      <c r="Z468" t="s">
        <v>5026</v>
      </c>
      <c r="AA468" t="s">
        <v>449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2116</v>
      </c>
      <c r="AN468" t="s">
        <v>2117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481</v>
      </c>
      <c r="C469" t="s">
        <v>1231</v>
      </c>
      <c r="D469">
        <v>0.67708333333333337</v>
      </c>
      <c r="E469" t="s">
        <v>1268</v>
      </c>
      <c r="F469" t="s">
        <v>1269</v>
      </c>
      <c r="H469">
        <v>56.4</v>
      </c>
      <c r="I469">
        <v>24</v>
      </c>
      <c r="J469">
        <v>19.600000000000001</v>
      </c>
      <c r="K469">
        <v>80.400000000000006</v>
      </c>
      <c r="L469">
        <v>43.6</v>
      </c>
      <c r="M469">
        <v>76</v>
      </c>
      <c r="N469">
        <v>41</v>
      </c>
      <c r="O469">
        <v>36.4</v>
      </c>
      <c r="P469">
        <v>22.6</v>
      </c>
      <c r="Q469">
        <v>79.5</v>
      </c>
      <c r="R469">
        <v>90.9</v>
      </c>
      <c r="S469">
        <v>75</v>
      </c>
      <c r="T469">
        <v>25</v>
      </c>
      <c r="U469">
        <v>31.1</v>
      </c>
      <c r="V469">
        <v>71.3</v>
      </c>
      <c r="W469">
        <v>28.7</v>
      </c>
      <c r="X469" t="s">
        <v>1268</v>
      </c>
      <c r="Y469" t="s">
        <v>1269</v>
      </c>
      <c r="Z469" t="s">
        <v>5027</v>
      </c>
      <c r="AA469" t="s">
        <v>447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2117</v>
      </c>
      <c r="AJ469" t="s">
        <v>2116</v>
      </c>
      <c r="AK469" t="s">
        <v>2116</v>
      </c>
      <c r="AL469" t="s">
        <v>2116</v>
      </c>
      <c r="AM469" t="s">
        <v>2116</v>
      </c>
      <c r="AN469" t="s">
        <v>2117</v>
      </c>
      <c r="AO469" t="s">
        <v>2117</v>
      </c>
      <c r="AP469" t="s">
        <v>2116</v>
      </c>
      <c r="AQ469" t="s">
        <v>2117</v>
      </c>
    </row>
    <row r="470" spans="2:43" x14ac:dyDescent="0.3">
      <c r="B470" t="s">
        <v>483</v>
      </c>
      <c r="C470" t="s">
        <v>1231</v>
      </c>
      <c r="D470">
        <v>0.72916666666666663</v>
      </c>
      <c r="E470" t="s">
        <v>426</v>
      </c>
      <c r="F470" t="s">
        <v>1270</v>
      </c>
      <c r="H470">
        <v>55.7</v>
      </c>
      <c r="I470">
        <v>27.1</v>
      </c>
      <c r="J470">
        <v>17.2</v>
      </c>
      <c r="K470">
        <v>82.8</v>
      </c>
      <c r="L470">
        <v>44.3</v>
      </c>
      <c r="M470">
        <v>72.900000000000006</v>
      </c>
      <c r="N470">
        <v>46.7</v>
      </c>
      <c r="O470">
        <v>43.4</v>
      </c>
      <c r="P470">
        <v>9.9</v>
      </c>
      <c r="Q470">
        <v>64.2</v>
      </c>
      <c r="R470">
        <v>69.900000000000006</v>
      </c>
      <c r="S470">
        <v>42.5</v>
      </c>
      <c r="T470">
        <v>57.5</v>
      </c>
      <c r="U470">
        <v>64.599999999999994</v>
      </c>
      <c r="V470">
        <v>44.4</v>
      </c>
      <c r="W470">
        <v>55.6</v>
      </c>
      <c r="X470" t="s">
        <v>426</v>
      </c>
      <c r="Y470" t="s">
        <v>4796</v>
      </c>
      <c r="Z470" t="s">
        <v>5028</v>
      </c>
      <c r="AA470" t="s">
        <v>453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2116</v>
      </c>
      <c r="AI470" t="s">
        <v>2117</v>
      </c>
      <c r="AJ470" t="s">
        <v>2116</v>
      </c>
      <c r="AK470" t="s">
        <v>2116</v>
      </c>
      <c r="AL470" t="s">
        <v>2116</v>
      </c>
      <c r="AM470" t="s">
        <v>2116</v>
      </c>
      <c r="AN470" t="s">
        <v>2117</v>
      </c>
      <c r="AO470" t="s">
        <v>2117</v>
      </c>
      <c r="AP470" t="s">
        <v>2116</v>
      </c>
      <c r="AQ470" t="s">
        <v>2117</v>
      </c>
    </row>
    <row r="471" spans="2:43" x14ac:dyDescent="0.3">
      <c r="B471" t="s">
        <v>452</v>
      </c>
      <c r="C471" t="s">
        <v>1231</v>
      </c>
      <c r="D471">
        <v>0.77083333333333337</v>
      </c>
      <c r="E471" t="s">
        <v>101</v>
      </c>
      <c r="F471" t="s">
        <v>238</v>
      </c>
      <c r="H471">
        <v>30</v>
      </c>
      <c r="I471">
        <v>32.9</v>
      </c>
      <c r="J471">
        <v>37.1</v>
      </c>
      <c r="K471">
        <v>62.9</v>
      </c>
      <c r="L471">
        <v>70</v>
      </c>
      <c r="M471">
        <v>67.099999999999994</v>
      </c>
      <c r="N471">
        <v>25.3</v>
      </c>
      <c r="O471">
        <v>51.1</v>
      </c>
      <c r="P471">
        <v>23.6</v>
      </c>
      <c r="Q471">
        <v>58.3</v>
      </c>
      <c r="R471">
        <v>63.3</v>
      </c>
      <c r="S471">
        <v>34.9</v>
      </c>
      <c r="T471">
        <v>65.099999999999994</v>
      </c>
      <c r="U471">
        <v>69.8</v>
      </c>
      <c r="V471">
        <v>43.4</v>
      </c>
      <c r="W471">
        <v>56.6</v>
      </c>
      <c r="X471" t="s">
        <v>101</v>
      </c>
      <c r="Y471" t="s">
        <v>431</v>
      </c>
      <c r="Z471" t="s">
        <v>5029</v>
      </c>
      <c r="AA471" t="s">
        <v>447</v>
      </c>
      <c r="AB471" t="s">
        <v>2116</v>
      </c>
      <c r="AC471" t="s">
        <v>2117</v>
      </c>
      <c r="AD471" t="s">
        <v>2116</v>
      </c>
      <c r="AE471" t="s">
        <v>2117</v>
      </c>
      <c r="AF471" t="s">
        <v>2117</v>
      </c>
      <c r="AG471" t="s">
        <v>2116</v>
      </c>
      <c r="AH471" t="s">
        <v>2116</v>
      </c>
      <c r="AI471" t="s">
        <v>2117</v>
      </c>
      <c r="AJ471" t="s">
        <v>2116</v>
      </c>
      <c r="AK471" t="s">
        <v>2116</v>
      </c>
      <c r="AL471" t="s">
        <v>2116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x14ac:dyDescent="0.3">
      <c r="B472" t="s">
        <v>1007</v>
      </c>
      <c r="C472" t="s">
        <v>1231</v>
      </c>
      <c r="D472">
        <v>0.79166666666666663</v>
      </c>
      <c r="E472" t="s">
        <v>1271</v>
      </c>
      <c r="F472" t="s">
        <v>1272</v>
      </c>
      <c r="H472">
        <v>33.700000000000003</v>
      </c>
      <c r="I472">
        <v>30.7</v>
      </c>
      <c r="J472">
        <v>35.6</v>
      </c>
      <c r="K472">
        <v>64.400000000000006</v>
      </c>
      <c r="L472">
        <v>66.3</v>
      </c>
      <c r="M472">
        <v>69.3</v>
      </c>
      <c r="N472" t="s">
        <v>20</v>
      </c>
      <c r="O472" t="s">
        <v>20</v>
      </c>
      <c r="P472" t="s">
        <v>20</v>
      </c>
      <c r="Q472" t="s">
        <v>20</v>
      </c>
      <c r="R472">
        <v>70.2</v>
      </c>
      <c r="S472">
        <v>42.8</v>
      </c>
      <c r="T472">
        <v>57.2</v>
      </c>
      <c r="U472">
        <v>62.4</v>
      </c>
      <c r="V472">
        <v>50</v>
      </c>
      <c r="W472">
        <v>50</v>
      </c>
      <c r="X472" t="s">
        <v>1271</v>
      </c>
      <c r="Y472" t="s">
        <v>4800</v>
      </c>
      <c r="Z472" t="s">
        <v>5030</v>
      </c>
      <c r="AA472" t="s">
        <v>2736</v>
      </c>
      <c r="AB472" t="s">
        <v>2116</v>
      </c>
      <c r="AC472" t="s">
        <v>2117</v>
      </c>
      <c r="AD472" t="s">
        <v>2116</v>
      </c>
      <c r="AE472" t="s">
        <v>2117</v>
      </c>
      <c r="AF472" t="s">
        <v>2117</v>
      </c>
      <c r="AG472" t="s">
        <v>2116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2116</v>
      </c>
      <c r="AM472" t="s">
        <v>2116</v>
      </c>
      <c r="AN472" t="s">
        <v>2117</v>
      </c>
      <c r="AO472" t="s">
        <v>2117</v>
      </c>
      <c r="AP472" t="s">
        <v>2116</v>
      </c>
      <c r="AQ472" t="s">
        <v>2117</v>
      </c>
    </row>
    <row r="473" spans="2:43" x14ac:dyDescent="0.3">
      <c r="B473" t="s">
        <v>455</v>
      </c>
      <c r="C473" t="s">
        <v>1231</v>
      </c>
      <c r="D473">
        <v>0.8125</v>
      </c>
      <c r="E473" t="s">
        <v>115</v>
      </c>
      <c r="F473" t="s">
        <v>43</v>
      </c>
      <c r="H473">
        <v>39.200000000000003</v>
      </c>
      <c r="I473">
        <v>30.8</v>
      </c>
      <c r="J473">
        <v>30</v>
      </c>
      <c r="K473">
        <v>70</v>
      </c>
      <c r="L473">
        <v>60.8</v>
      </c>
      <c r="M473">
        <v>69.2</v>
      </c>
      <c r="N473">
        <v>29.5</v>
      </c>
      <c r="O473">
        <v>45.9</v>
      </c>
      <c r="P473">
        <v>24.6</v>
      </c>
      <c r="Q473">
        <v>65.900000000000006</v>
      </c>
      <c r="R473">
        <v>68.5</v>
      </c>
      <c r="S473">
        <v>40.700000000000003</v>
      </c>
      <c r="T473">
        <v>59.3</v>
      </c>
      <c r="U473">
        <v>64.5</v>
      </c>
      <c r="V473">
        <v>48.1</v>
      </c>
      <c r="W473">
        <v>51.9</v>
      </c>
      <c r="X473" t="s">
        <v>1984</v>
      </c>
      <c r="Y473" t="s">
        <v>914</v>
      </c>
      <c r="Z473" t="s">
        <v>5031</v>
      </c>
      <c r="AA473" t="s">
        <v>2130</v>
      </c>
      <c r="AB473" t="s">
        <v>2117</v>
      </c>
      <c r="AC473" t="s">
        <v>2116</v>
      </c>
      <c r="AD473" t="s">
        <v>2116</v>
      </c>
      <c r="AE473" t="s">
        <v>2117</v>
      </c>
      <c r="AF473" t="s">
        <v>2116</v>
      </c>
      <c r="AG473" t="s">
        <v>2117</v>
      </c>
      <c r="AH473" t="s">
        <v>2117</v>
      </c>
      <c r="AI473" t="s">
        <v>2116</v>
      </c>
      <c r="AJ473" t="s">
        <v>2116</v>
      </c>
      <c r="AK473" t="s">
        <v>2117</v>
      </c>
      <c r="AL473" t="s">
        <v>2117</v>
      </c>
      <c r="AM473" t="s">
        <v>2117</v>
      </c>
      <c r="AN473" t="s">
        <v>2116</v>
      </c>
      <c r="AO473" t="s">
        <v>2116</v>
      </c>
      <c r="AP473" t="s">
        <v>2117</v>
      </c>
      <c r="AQ473" t="s">
        <v>2116</v>
      </c>
    </row>
    <row r="474" spans="2:43" x14ac:dyDescent="0.3">
      <c r="B474" t="s">
        <v>455</v>
      </c>
      <c r="C474" t="s">
        <v>1231</v>
      </c>
      <c r="D474">
        <v>0.8125</v>
      </c>
      <c r="E474" t="s">
        <v>42</v>
      </c>
      <c r="F474" t="s">
        <v>240</v>
      </c>
      <c r="H474">
        <v>40</v>
      </c>
      <c r="I474">
        <v>27.7</v>
      </c>
      <c r="J474">
        <v>32.200000000000003</v>
      </c>
      <c r="K474">
        <v>67.8</v>
      </c>
      <c r="L474">
        <v>60</v>
      </c>
      <c r="M474">
        <v>72.3</v>
      </c>
      <c r="N474">
        <v>35.5</v>
      </c>
      <c r="O474">
        <v>40</v>
      </c>
      <c r="P474">
        <v>24.5</v>
      </c>
      <c r="Q474">
        <v>74.7</v>
      </c>
      <c r="R474">
        <v>79.3</v>
      </c>
      <c r="S474">
        <v>54.8</v>
      </c>
      <c r="T474">
        <v>45.2</v>
      </c>
      <c r="U474">
        <v>50.9</v>
      </c>
      <c r="V474">
        <v>59.3</v>
      </c>
      <c r="W474">
        <v>40.700000000000003</v>
      </c>
      <c r="X474" t="s">
        <v>913</v>
      </c>
      <c r="Y474" t="s">
        <v>400</v>
      </c>
      <c r="Z474" t="s">
        <v>5032</v>
      </c>
      <c r="AA474" t="s">
        <v>2125</v>
      </c>
      <c r="AB474" t="s">
        <v>2117</v>
      </c>
      <c r="AC474" t="s">
        <v>2116</v>
      </c>
      <c r="AD474" t="s">
        <v>2116</v>
      </c>
      <c r="AE474" t="s">
        <v>2117</v>
      </c>
      <c r="AF474" t="s">
        <v>2116</v>
      </c>
      <c r="AG474" t="s">
        <v>2117</v>
      </c>
      <c r="AH474" t="s">
        <v>2117</v>
      </c>
      <c r="AI474" t="s">
        <v>2116</v>
      </c>
      <c r="AJ474" t="s">
        <v>2116</v>
      </c>
      <c r="AK474" t="s">
        <v>2117</v>
      </c>
      <c r="AL474" t="s">
        <v>2117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455</v>
      </c>
      <c r="C475" t="s">
        <v>1231</v>
      </c>
      <c r="D475">
        <v>0.8125</v>
      </c>
      <c r="E475" t="s">
        <v>50</v>
      </c>
      <c r="F475" t="s">
        <v>114</v>
      </c>
      <c r="H475">
        <v>42.6</v>
      </c>
      <c r="I475">
        <v>33.700000000000003</v>
      </c>
      <c r="J475">
        <v>23.7</v>
      </c>
      <c r="K475">
        <v>76.3</v>
      </c>
      <c r="L475">
        <v>57.4</v>
      </c>
      <c r="M475">
        <v>66.3</v>
      </c>
      <c r="N475">
        <v>24.8</v>
      </c>
      <c r="O475">
        <v>54.9</v>
      </c>
      <c r="P475">
        <v>20.3</v>
      </c>
      <c r="Q475">
        <v>52.8</v>
      </c>
      <c r="R475">
        <v>56.8</v>
      </c>
      <c r="S475">
        <v>28.6</v>
      </c>
      <c r="T475">
        <v>71.400000000000006</v>
      </c>
      <c r="U475">
        <v>76</v>
      </c>
      <c r="V475">
        <v>36.799999999999997</v>
      </c>
      <c r="W475">
        <v>63.2</v>
      </c>
      <c r="X475" t="s">
        <v>50</v>
      </c>
      <c r="Y475" t="s">
        <v>1983</v>
      </c>
      <c r="Z475" t="s">
        <v>5033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x14ac:dyDescent="0.3">
      <c r="B476" t="s">
        <v>486</v>
      </c>
      <c r="C476" t="s">
        <v>1231</v>
      </c>
      <c r="D476">
        <v>0.8125</v>
      </c>
      <c r="E476" t="s">
        <v>1273</v>
      </c>
      <c r="F476" t="s">
        <v>1274</v>
      </c>
      <c r="H476">
        <v>45.6</v>
      </c>
      <c r="I476">
        <v>27.7</v>
      </c>
      <c r="J476">
        <v>26.8</v>
      </c>
      <c r="K476">
        <v>73.2</v>
      </c>
      <c r="L476">
        <v>54.4</v>
      </c>
      <c r="M476">
        <v>72.3</v>
      </c>
      <c r="N476">
        <v>31.6</v>
      </c>
      <c r="O476">
        <v>40.9</v>
      </c>
      <c r="P476">
        <v>27.5</v>
      </c>
      <c r="Q476">
        <v>73.8</v>
      </c>
      <c r="R476">
        <v>76.900000000000006</v>
      </c>
      <c r="S476">
        <v>51.5</v>
      </c>
      <c r="T476">
        <v>48.5</v>
      </c>
      <c r="U476">
        <v>54.5</v>
      </c>
      <c r="V476">
        <v>55.7</v>
      </c>
      <c r="W476">
        <v>44.3</v>
      </c>
      <c r="X476" t="s">
        <v>1314</v>
      </c>
      <c r="Y476" t="s">
        <v>4803</v>
      </c>
      <c r="Z476" t="s">
        <v>5034</v>
      </c>
      <c r="AA476" t="s">
        <v>2736</v>
      </c>
      <c r="AB476" t="s">
        <v>2116</v>
      </c>
      <c r="AC476" t="s">
        <v>2117</v>
      </c>
      <c r="AD476" t="s">
        <v>2116</v>
      </c>
      <c r="AE476" t="s">
        <v>2117</v>
      </c>
      <c r="AF476" t="s">
        <v>2117</v>
      </c>
      <c r="AG476" t="s">
        <v>2116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2116</v>
      </c>
      <c r="AM476" t="s">
        <v>2116</v>
      </c>
      <c r="AN476" t="s">
        <v>2117</v>
      </c>
      <c r="AO476" t="s">
        <v>2117</v>
      </c>
      <c r="AP476" t="s">
        <v>2116</v>
      </c>
      <c r="AQ476" t="s">
        <v>2117</v>
      </c>
    </row>
    <row r="477" spans="2:43" x14ac:dyDescent="0.3">
      <c r="B477" t="s">
        <v>647</v>
      </c>
      <c r="C477" t="s">
        <v>1231</v>
      </c>
      <c r="D477">
        <v>0.83333333333333337</v>
      </c>
      <c r="E477" t="s">
        <v>702</v>
      </c>
      <c r="F477" t="s">
        <v>700</v>
      </c>
      <c r="H477">
        <v>50.1</v>
      </c>
      <c r="I477">
        <v>31.3</v>
      </c>
      <c r="J477">
        <v>18.600000000000001</v>
      </c>
      <c r="K477">
        <v>81.400000000000006</v>
      </c>
      <c r="L477">
        <v>49.9</v>
      </c>
      <c r="M477">
        <v>68.7</v>
      </c>
      <c r="N477">
        <v>31.7</v>
      </c>
      <c r="O477">
        <v>58.9</v>
      </c>
      <c r="P477">
        <v>9.3000000000000007</v>
      </c>
      <c r="Q477">
        <v>45.4</v>
      </c>
      <c r="R477">
        <v>59.1</v>
      </c>
      <c r="S477">
        <v>30.8</v>
      </c>
      <c r="T477">
        <v>69.2</v>
      </c>
      <c r="U477">
        <v>74.900000000000006</v>
      </c>
      <c r="V477">
        <v>36.299999999999997</v>
      </c>
      <c r="W477">
        <v>63.7</v>
      </c>
      <c r="X477" t="s">
        <v>328</v>
      </c>
      <c r="Y477" t="s">
        <v>374</v>
      </c>
      <c r="Z477" t="s">
        <v>5035</v>
      </c>
      <c r="AA477" t="s">
        <v>2115</v>
      </c>
      <c r="AB477" t="s">
        <v>2116</v>
      </c>
      <c r="AC477" t="s">
        <v>2116</v>
      </c>
      <c r="AD477" t="s">
        <v>2117</v>
      </c>
      <c r="AE477" t="s">
        <v>2116</v>
      </c>
      <c r="AF477" t="s">
        <v>2117</v>
      </c>
      <c r="AG477" t="s">
        <v>2117</v>
      </c>
      <c r="AH477" t="s">
        <v>2116</v>
      </c>
      <c r="AI477" t="s">
        <v>2116</v>
      </c>
      <c r="AJ477" t="s">
        <v>2117</v>
      </c>
      <c r="AK477" t="s">
        <v>2117</v>
      </c>
      <c r="AL477" t="s">
        <v>2117</v>
      </c>
      <c r="AM477" t="s">
        <v>2117</v>
      </c>
      <c r="AN477" t="s">
        <v>2116</v>
      </c>
      <c r="AO477" t="s">
        <v>2116</v>
      </c>
      <c r="AP477" t="s">
        <v>2117</v>
      </c>
      <c r="AQ477" t="s">
        <v>2116</v>
      </c>
    </row>
    <row r="478" spans="2:43" x14ac:dyDescent="0.3">
      <c r="B478" t="s">
        <v>728</v>
      </c>
      <c r="C478" t="s">
        <v>1231</v>
      </c>
      <c r="D478">
        <v>0.83333333333333337</v>
      </c>
      <c r="E478" t="s">
        <v>1275</v>
      </c>
      <c r="F478" t="s">
        <v>1276</v>
      </c>
      <c r="H478">
        <v>42.7</v>
      </c>
      <c r="I478">
        <v>27.4</v>
      </c>
      <c r="J478">
        <v>30</v>
      </c>
      <c r="K478">
        <v>70</v>
      </c>
      <c r="L478">
        <v>57.3</v>
      </c>
      <c r="M478">
        <v>72.599999999999994</v>
      </c>
      <c r="N478">
        <v>41.3</v>
      </c>
      <c r="O478">
        <v>37.4</v>
      </c>
      <c r="P478">
        <v>21.3</v>
      </c>
      <c r="Q478">
        <v>77.5</v>
      </c>
      <c r="R478">
        <v>79.7</v>
      </c>
      <c r="S478">
        <v>55.4</v>
      </c>
      <c r="T478">
        <v>44.6</v>
      </c>
      <c r="U478">
        <v>50.4</v>
      </c>
      <c r="V478">
        <v>59.4</v>
      </c>
      <c r="W478">
        <v>40.6</v>
      </c>
      <c r="X478" t="s">
        <v>4805</v>
      </c>
      <c r="Y478" t="s">
        <v>4806</v>
      </c>
      <c r="Z478" t="s">
        <v>5036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2117</v>
      </c>
      <c r="AJ478" t="s">
        <v>2116</v>
      </c>
      <c r="AK478" t="s">
        <v>2116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3">
      <c r="B479" t="s">
        <v>728</v>
      </c>
      <c r="C479" t="s">
        <v>1231</v>
      </c>
      <c r="D479">
        <v>0.83333333333333337</v>
      </c>
      <c r="E479" t="s">
        <v>1277</v>
      </c>
      <c r="F479" t="s">
        <v>1278</v>
      </c>
      <c r="H479">
        <v>51.6</v>
      </c>
      <c r="I479">
        <v>27</v>
      </c>
      <c r="J479">
        <v>21.4</v>
      </c>
      <c r="K479">
        <v>78.599999999999994</v>
      </c>
      <c r="L479">
        <v>48.4</v>
      </c>
      <c r="M479">
        <v>73</v>
      </c>
      <c r="N479">
        <v>44.8</v>
      </c>
      <c r="O479">
        <v>42.5</v>
      </c>
      <c r="P479">
        <v>12.7</v>
      </c>
      <c r="Q479">
        <v>66.900000000000006</v>
      </c>
      <c r="R479">
        <v>75.099999999999994</v>
      </c>
      <c r="S479">
        <v>49.1</v>
      </c>
      <c r="T479">
        <v>50.9</v>
      </c>
      <c r="U479">
        <v>57.5</v>
      </c>
      <c r="V479">
        <v>51.9</v>
      </c>
      <c r="W479">
        <v>48.1</v>
      </c>
      <c r="X479" t="s">
        <v>4807</v>
      </c>
      <c r="Y479" t="s">
        <v>1278</v>
      </c>
      <c r="Z479" t="s">
        <v>5037</v>
      </c>
      <c r="AA479" t="s">
        <v>2130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2117</v>
      </c>
      <c r="AJ479" t="s">
        <v>2116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2116</v>
      </c>
      <c r="AP479" t="s">
        <v>2117</v>
      </c>
      <c r="AQ479" t="s">
        <v>2116</v>
      </c>
    </row>
    <row r="480" spans="2:43" x14ac:dyDescent="0.3">
      <c r="B480" t="s">
        <v>485</v>
      </c>
      <c r="C480" t="s">
        <v>1231</v>
      </c>
      <c r="D480">
        <v>0.83333333333333337</v>
      </c>
      <c r="E480" t="s">
        <v>183</v>
      </c>
      <c r="F480" t="s">
        <v>184</v>
      </c>
      <c r="H480">
        <v>36.1</v>
      </c>
      <c r="I480">
        <v>30.4</v>
      </c>
      <c r="J480">
        <v>33.4</v>
      </c>
      <c r="K480">
        <v>66.599999999999994</v>
      </c>
      <c r="L480">
        <v>63.9</v>
      </c>
      <c r="M480">
        <v>69.599999999999994</v>
      </c>
      <c r="N480">
        <v>26.1</v>
      </c>
      <c r="O480">
        <v>45.3</v>
      </c>
      <c r="P480">
        <v>28.6</v>
      </c>
      <c r="Q480">
        <v>67</v>
      </c>
      <c r="R480">
        <v>70.599999999999994</v>
      </c>
      <c r="S480">
        <v>43.2</v>
      </c>
      <c r="T480">
        <v>56.8</v>
      </c>
      <c r="U480">
        <v>62</v>
      </c>
      <c r="V480">
        <v>50.4</v>
      </c>
      <c r="W480">
        <v>49.6</v>
      </c>
      <c r="X480" t="s">
        <v>2384</v>
      </c>
      <c r="Y480" t="s">
        <v>2385</v>
      </c>
      <c r="Z480" t="s">
        <v>5038</v>
      </c>
      <c r="AA480" t="s">
        <v>459</v>
      </c>
      <c r="AB480" t="s">
        <v>2116</v>
      </c>
      <c r="AC480" t="s">
        <v>2117</v>
      </c>
      <c r="AD480" t="s">
        <v>2116</v>
      </c>
      <c r="AE480" t="s">
        <v>2117</v>
      </c>
      <c r="AF480" t="s">
        <v>2117</v>
      </c>
      <c r="AG480" t="s">
        <v>2116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2117</v>
      </c>
      <c r="AQ480" t="s">
        <v>2116</v>
      </c>
    </row>
    <row r="481" spans="2:43" x14ac:dyDescent="0.3">
      <c r="B481" t="s">
        <v>488</v>
      </c>
      <c r="C481" t="s">
        <v>1231</v>
      </c>
      <c r="D481">
        <v>0.83333333333333337</v>
      </c>
      <c r="E481" t="s">
        <v>1279</v>
      </c>
      <c r="F481" t="s">
        <v>1280</v>
      </c>
      <c r="H481">
        <v>45.8</v>
      </c>
      <c r="I481">
        <v>26.8</v>
      </c>
      <c r="J481">
        <v>27.4</v>
      </c>
      <c r="K481">
        <v>72.599999999999994</v>
      </c>
      <c r="L481">
        <v>54.2</v>
      </c>
      <c r="M481">
        <v>73.2</v>
      </c>
      <c r="N481">
        <v>37.1</v>
      </c>
      <c r="O481">
        <v>38.4</v>
      </c>
      <c r="P481">
        <v>24.5</v>
      </c>
      <c r="Q481">
        <v>77</v>
      </c>
      <c r="R481">
        <v>80.599999999999994</v>
      </c>
      <c r="S481">
        <v>56.8</v>
      </c>
      <c r="T481">
        <v>43.2</v>
      </c>
      <c r="U481">
        <v>49.2</v>
      </c>
      <c r="V481">
        <v>59.9</v>
      </c>
      <c r="W481">
        <v>40.1</v>
      </c>
      <c r="X481" t="s">
        <v>4809</v>
      </c>
      <c r="Y481" t="s">
        <v>1280</v>
      </c>
      <c r="Z481" t="s">
        <v>5039</v>
      </c>
      <c r="AA481" t="s">
        <v>462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2117</v>
      </c>
      <c r="AM481" t="s">
        <v>2117</v>
      </c>
      <c r="AN481" t="s">
        <v>2116</v>
      </c>
      <c r="AO481" t="s">
        <v>2117</v>
      </c>
      <c r="AP481" t="s">
        <v>2117</v>
      </c>
      <c r="AQ481" t="s">
        <v>2116</v>
      </c>
    </row>
    <row r="482" spans="2:43" x14ac:dyDescent="0.3">
      <c r="B482" t="s">
        <v>452</v>
      </c>
      <c r="C482" t="s">
        <v>1231</v>
      </c>
      <c r="D482">
        <v>0.875</v>
      </c>
      <c r="E482" t="s">
        <v>36</v>
      </c>
      <c r="F482" t="s">
        <v>116</v>
      </c>
      <c r="H482">
        <v>37.4</v>
      </c>
      <c r="I482">
        <v>33.299999999999997</v>
      </c>
      <c r="J482">
        <v>29.3</v>
      </c>
      <c r="K482">
        <v>70.7</v>
      </c>
      <c r="L482">
        <v>62.6</v>
      </c>
      <c r="M482">
        <v>66.7</v>
      </c>
      <c r="N482">
        <v>23.6</v>
      </c>
      <c r="O482">
        <v>54.3</v>
      </c>
      <c r="P482">
        <v>22.2</v>
      </c>
      <c r="Q482">
        <v>53.7</v>
      </c>
      <c r="R482">
        <v>60.8</v>
      </c>
      <c r="S482">
        <v>32.4</v>
      </c>
      <c r="T482">
        <v>67.599999999999994</v>
      </c>
      <c r="U482">
        <v>72.2</v>
      </c>
      <c r="V482">
        <v>41.2</v>
      </c>
      <c r="W482">
        <v>58.8</v>
      </c>
      <c r="X482" t="s">
        <v>1841</v>
      </c>
      <c r="Y482" t="s">
        <v>116</v>
      </c>
      <c r="Z482" t="s">
        <v>5040</v>
      </c>
      <c r="AA482" t="s">
        <v>462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2117</v>
      </c>
      <c r="AI482" t="s">
        <v>2116</v>
      </c>
      <c r="AJ482" t="s">
        <v>2116</v>
      </c>
      <c r="AK482" t="s">
        <v>2117</v>
      </c>
      <c r="AL482" t="s">
        <v>2117</v>
      </c>
      <c r="AM482" t="s">
        <v>2117</v>
      </c>
      <c r="AN482" t="s">
        <v>2116</v>
      </c>
      <c r="AO482" t="s">
        <v>2117</v>
      </c>
      <c r="AP482" t="s">
        <v>2117</v>
      </c>
      <c r="AQ482" t="s">
        <v>2116</v>
      </c>
    </row>
    <row r="483" spans="2:43" x14ac:dyDescent="0.3">
      <c r="B483" t="s">
        <v>483</v>
      </c>
      <c r="C483" t="s">
        <v>1231</v>
      </c>
      <c r="D483">
        <v>0.89583333333333337</v>
      </c>
      <c r="E483" t="s">
        <v>1281</v>
      </c>
      <c r="F483" t="s">
        <v>1282</v>
      </c>
      <c r="H483">
        <v>34</v>
      </c>
      <c r="I483">
        <v>32.5</v>
      </c>
      <c r="J483">
        <v>33.6</v>
      </c>
      <c r="K483">
        <v>66.400000000000006</v>
      </c>
      <c r="L483">
        <v>66</v>
      </c>
      <c r="M483">
        <v>67.5</v>
      </c>
      <c r="N483">
        <v>20</v>
      </c>
      <c r="O483">
        <v>48.4</v>
      </c>
      <c r="P483">
        <v>31.6</v>
      </c>
      <c r="Q483">
        <v>61.9</v>
      </c>
      <c r="R483">
        <v>64.5</v>
      </c>
      <c r="S483">
        <v>36.200000000000003</v>
      </c>
      <c r="T483">
        <v>63.8</v>
      </c>
      <c r="U483">
        <v>68.599999999999994</v>
      </c>
      <c r="V483">
        <v>44.6</v>
      </c>
      <c r="W483">
        <v>55.4</v>
      </c>
      <c r="X483" t="s">
        <v>4811</v>
      </c>
      <c r="Y483" t="s">
        <v>4812</v>
      </c>
      <c r="Z483" t="s">
        <v>5041</v>
      </c>
      <c r="AA483" t="s">
        <v>449</v>
      </c>
      <c r="AB483" t="s">
        <v>2116</v>
      </c>
      <c r="AC483" t="s">
        <v>2116</v>
      </c>
      <c r="AD483" t="s">
        <v>2117</v>
      </c>
      <c r="AE483" t="s">
        <v>2116</v>
      </c>
      <c r="AF483" t="s">
        <v>2117</v>
      </c>
      <c r="AG483" t="s">
        <v>2117</v>
      </c>
      <c r="AH483" t="s">
        <v>2116</v>
      </c>
      <c r="AI483" t="s">
        <v>2116</v>
      </c>
      <c r="AJ483" t="s">
        <v>2117</v>
      </c>
      <c r="AK483" t="s">
        <v>2117</v>
      </c>
      <c r="AL483" t="s">
        <v>2117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489</v>
      </c>
      <c r="C484" t="s">
        <v>1231</v>
      </c>
      <c r="D484">
        <v>0.9375</v>
      </c>
      <c r="E484" t="s">
        <v>1283</v>
      </c>
      <c r="F484" t="s">
        <v>1284</v>
      </c>
      <c r="H484">
        <v>47.7</v>
      </c>
      <c r="I484">
        <v>28</v>
      </c>
      <c r="J484">
        <v>24.3</v>
      </c>
      <c r="K484">
        <v>75.7</v>
      </c>
      <c r="L484">
        <v>52.3</v>
      </c>
      <c r="M484">
        <v>72</v>
      </c>
      <c r="N484">
        <v>27</v>
      </c>
      <c r="O484">
        <v>46.5</v>
      </c>
      <c r="P484">
        <v>26.5</v>
      </c>
      <c r="Q484">
        <v>65.2</v>
      </c>
      <c r="R484">
        <v>74.400000000000006</v>
      </c>
      <c r="S484">
        <v>48.1</v>
      </c>
      <c r="T484">
        <v>51.9</v>
      </c>
      <c r="U484">
        <v>58</v>
      </c>
      <c r="V484">
        <v>52.4</v>
      </c>
      <c r="W484">
        <v>47.6</v>
      </c>
      <c r="X484" t="s">
        <v>1283</v>
      </c>
      <c r="Y484" t="s">
        <v>1284</v>
      </c>
      <c r="Z484" t="s">
        <v>5042</v>
      </c>
      <c r="AA484" t="s">
        <v>447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3">
      <c r="B485" t="s">
        <v>450</v>
      </c>
      <c r="C485" t="s">
        <v>2215</v>
      </c>
      <c r="D485">
        <v>0.5</v>
      </c>
      <c r="E485" t="s">
        <v>2216</v>
      </c>
      <c r="F485" t="s">
        <v>247</v>
      </c>
      <c r="H485">
        <v>67.5</v>
      </c>
      <c r="I485">
        <v>21.5</v>
      </c>
      <c r="J485">
        <v>11</v>
      </c>
      <c r="K485">
        <v>89</v>
      </c>
      <c r="L485">
        <v>32.5</v>
      </c>
      <c r="M485">
        <v>78.5</v>
      </c>
      <c r="N485">
        <v>43.1</v>
      </c>
      <c r="O485">
        <v>43.3</v>
      </c>
      <c r="P485">
        <v>13.6</v>
      </c>
      <c r="Q485">
        <v>66.400000000000006</v>
      </c>
      <c r="R485">
        <v>83</v>
      </c>
      <c r="S485">
        <v>60.9</v>
      </c>
      <c r="T485">
        <v>39.1</v>
      </c>
      <c r="U485">
        <v>48.6</v>
      </c>
      <c r="V485">
        <v>52.4</v>
      </c>
      <c r="W485">
        <v>47.6</v>
      </c>
      <c r="X485" t="s">
        <v>5053</v>
      </c>
      <c r="Y485" t="s">
        <v>247</v>
      </c>
      <c r="Z485" t="s">
        <v>5131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450</v>
      </c>
      <c r="C486" t="s">
        <v>2215</v>
      </c>
      <c r="D486">
        <v>0.54166666666666663</v>
      </c>
      <c r="E486" t="s">
        <v>225</v>
      </c>
      <c r="F486" t="s">
        <v>2217</v>
      </c>
      <c r="H486">
        <v>22.9</v>
      </c>
      <c r="I486">
        <v>27.1</v>
      </c>
      <c r="J486">
        <v>50</v>
      </c>
      <c r="K486">
        <v>50</v>
      </c>
      <c r="L486">
        <v>77.099999999999994</v>
      </c>
      <c r="M486">
        <v>72.900000000000006</v>
      </c>
      <c r="N486">
        <v>23.3</v>
      </c>
      <c r="O486">
        <v>44.8</v>
      </c>
      <c r="P486">
        <v>32</v>
      </c>
      <c r="Q486">
        <v>67.7</v>
      </c>
      <c r="R486">
        <v>80.3</v>
      </c>
      <c r="S486">
        <v>56.3</v>
      </c>
      <c r="T486">
        <v>43.7</v>
      </c>
      <c r="U486">
        <v>50.1</v>
      </c>
      <c r="V486">
        <v>58.3</v>
      </c>
      <c r="W486">
        <v>41.7</v>
      </c>
      <c r="X486" t="s">
        <v>1369</v>
      </c>
      <c r="Y486" t="s">
        <v>5065</v>
      </c>
      <c r="Z486" t="s">
        <v>5132</v>
      </c>
      <c r="AA486" t="s">
        <v>453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2116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451</v>
      </c>
      <c r="C487" t="s">
        <v>2215</v>
      </c>
      <c r="D487">
        <v>0.58333333333333337</v>
      </c>
      <c r="E487" t="s">
        <v>227</v>
      </c>
      <c r="F487" t="s">
        <v>2218</v>
      </c>
      <c r="H487">
        <v>43.9</v>
      </c>
      <c r="I487">
        <v>25.5</v>
      </c>
      <c r="J487">
        <v>30.6</v>
      </c>
      <c r="K487">
        <v>69.400000000000006</v>
      </c>
      <c r="L487">
        <v>56.1</v>
      </c>
      <c r="M487">
        <v>74.5</v>
      </c>
      <c r="N487">
        <v>41.3</v>
      </c>
      <c r="O487">
        <v>38.5</v>
      </c>
      <c r="P487">
        <v>20.2</v>
      </c>
      <c r="Q487">
        <v>75.599999999999994</v>
      </c>
      <c r="R487">
        <v>87.8</v>
      </c>
      <c r="S487">
        <v>68.8</v>
      </c>
      <c r="T487">
        <v>31.2</v>
      </c>
      <c r="U487">
        <v>36.700000000000003</v>
      </c>
      <c r="V487">
        <v>69.7</v>
      </c>
      <c r="W487">
        <v>30.3</v>
      </c>
      <c r="X487" t="s">
        <v>227</v>
      </c>
      <c r="Y487" t="s">
        <v>5071</v>
      </c>
      <c r="Z487" t="s">
        <v>5133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451</v>
      </c>
      <c r="C488" t="s">
        <v>2215</v>
      </c>
      <c r="D488">
        <v>0.58333333333333337</v>
      </c>
      <c r="E488" t="s">
        <v>2219</v>
      </c>
      <c r="F488" t="s">
        <v>2220</v>
      </c>
      <c r="H488">
        <v>35.1</v>
      </c>
      <c r="I488">
        <v>30.2</v>
      </c>
      <c r="J488">
        <v>34.700000000000003</v>
      </c>
      <c r="K488">
        <v>65.3</v>
      </c>
      <c r="L488">
        <v>64.900000000000006</v>
      </c>
      <c r="M488">
        <v>69.8</v>
      </c>
      <c r="N488">
        <v>22.3</v>
      </c>
      <c r="O488">
        <v>42.6</v>
      </c>
      <c r="P488">
        <v>35.1</v>
      </c>
      <c r="Q488">
        <v>70.7</v>
      </c>
      <c r="R488">
        <v>71.599999999999994</v>
      </c>
      <c r="S488">
        <v>44.4</v>
      </c>
      <c r="T488">
        <v>55.6</v>
      </c>
      <c r="U488">
        <v>60.9</v>
      </c>
      <c r="V488">
        <v>51.3</v>
      </c>
      <c r="W488">
        <v>48.7</v>
      </c>
      <c r="X488" t="s">
        <v>5072</v>
      </c>
      <c r="Y488" t="s">
        <v>5073</v>
      </c>
      <c r="Z488" t="s">
        <v>5134</v>
      </c>
      <c r="AA488" t="s">
        <v>456</v>
      </c>
      <c r="AB488" t="s">
        <v>2116</v>
      </c>
      <c r="AC488" t="s">
        <v>2116</v>
      </c>
      <c r="AD488" t="s">
        <v>2117</v>
      </c>
      <c r="AE488" t="s">
        <v>2116</v>
      </c>
      <c r="AF488" t="s">
        <v>2117</v>
      </c>
      <c r="AG488" t="s">
        <v>2117</v>
      </c>
      <c r="AH488" t="s">
        <v>2116</v>
      </c>
      <c r="AI488" t="s">
        <v>2116</v>
      </c>
      <c r="AJ488" t="s">
        <v>2117</v>
      </c>
      <c r="AK488" t="s">
        <v>2117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479</v>
      </c>
      <c r="C489" t="s">
        <v>2215</v>
      </c>
      <c r="D489">
        <v>0.66666666666666663</v>
      </c>
      <c r="E489" t="s">
        <v>160</v>
      </c>
      <c r="F489" t="s">
        <v>751</v>
      </c>
      <c r="H489">
        <v>29.9</v>
      </c>
      <c r="I489">
        <v>34.200000000000003</v>
      </c>
      <c r="J489">
        <v>35.9</v>
      </c>
      <c r="K489">
        <v>64.099999999999994</v>
      </c>
      <c r="L489">
        <v>70.099999999999994</v>
      </c>
      <c r="M489">
        <v>65.8</v>
      </c>
      <c r="N489">
        <v>19.399999999999999</v>
      </c>
      <c r="O489">
        <v>54.6</v>
      </c>
      <c r="P489">
        <v>26.1</v>
      </c>
      <c r="Q489">
        <v>53.2</v>
      </c>
      <c r="R489">
        <v>59.4</v>
      </c>
      <c r="S489">
        <v>31</v>
      </c>
      <c r="T489">
        <v>69</v>
      </c>
      <c r="U489">
        <v>73.400000000000006</v>
      </c>
      <c r="V489">
        <v>40.1</v>
      </c>
      <c r="W489">
        <v>59.9</v>
      </c>
      <c r="X489" t="s">
        <v>160</v>
      </c>
      <c r="Y489" t="s">
        <v>3509</v>
      </c>
      <c r="Z489" t="s">
        <v>5135</v>
      </c>
      <c r="AA489" t="s">
        <v>459</v>
      </c>
      <c r="AB489" t="s">
        <v>2116</v>
      </c>
      <c r="AC489" t="s">
        <v>2117</v>
      </c>
      <c r="AD489" t="s">
        <v>2116</v>
      </c>
      <c r="AE489" t="s">
        <v>2117</v>
      </c>
      <c r="AF489" t="s">
        <v>2117</v>
      </c>
      <c r="AG489" t="s">
        <v>2116</v>
      </c>
      <c r="AH489" t="s">
        <v>2117</v>
      </c>
      <c r="AI489" t="s">
        <v>2116</v>
      </c>
      <c r="AJ489" t="s">
        <v>2116</v>
      </c>
      <c r="AK489" t="s">
        <v>2117</v>
      </c>
      <c r="AL489" t="s">
        <v>2117</v>
      </c>
      <c r="AM489" t="s">
        <v>2116</v>
      </c>
      <c r="AN489" t="s">
        <v>2117</v>
      </c>
      <c r="AO489" t="s">
        <v>2117</v>
      </c>
      <c r="AP489" t="s">
        <v>2117</v>
      </c>
      <c r="AQ489" t="s">
        <v>2116</v>
      </c>
    </row>
    <row r="490" spans="2:43" x14ac:dyDescent="0.3">
      <c r="B490" t="s">
        <v>469</v>
      </c>
      <c r="C490" t="s">
        <v>2215</v>
      </c>
      <c r="D490">
        <v>0.67708333333333337</v>
      </c>
      <c r="E490" t="s">
        <v>2221</v>
      </c>
      <c r="F490" t="s">
        <v>161</v>
      </c>
      <c r="H490">
        <v>30.6</v>
      </c>
      <c r="I490">
        <v>26.3</v>
      </c>
      <c r="J490">
        <v>43.1</v>
      </c>
      <c r="K490">
        <v>56.9</v>
      </c>
      <c r="L490">
        <v>69.400000000000006</v>
      </c>
      <c r="M490">
        <v>73.7</v>
      </c>
      <c r="N490">
        <v>25.4</v>
      </c>
      <c r="O490">
        <v>38.6</v>
      </c>
      <c r="P490">
        <v>36</v>
      </c>
      <c r="Q490">
        <v>77.3</v>
      </c>
      <c r="R490">
        <v>85.6</v>
      </c>
      <c r="S490">
        <v>64.8</v>
      </c>
      <c r="T490">
        <v>35.200000000000003</v>
      </c>
      <c r="U490">
        <v>40.799999999999997</v>
      </c>
      <c r="V490">
        <v>66.7</v>
      </c>
      <c r="W490">
        <v>33.299999999999997</v>
      </c>
      <c r="X490" t="s">
        <v>5121</v>
      </c>
      <c r="Y490" t="s">
        <v>2481</v>
      </c>
      <c r="Z490" t="s">
        <v>5136</v>
      </c>
      <c r="AA490" t="s">
        <v>456</v>
      </c>
      <c r="AB490" t="s">
        <v>2116</v>
      </c>
      <c r="AC490" t="s">
        <v>2116</v>
      </c>
      <c r="AD490" t="s">
        <v>2117</v>
      </c>
      <c r="AE490" t="s">
        <v>2116</v>
      </c>
      <c r="AF490" t="s">
        <v>2117</v>
      </c>
      <c r="AG490" t="s">
        <v>2117</v>
      </c>
      <c r="AH490" t="s">
        <v>2116</v>
      </c>
      <c r="AI490" t="s">
        <v>2116</v>
      </c>
      <c r="AJ490" t="s">
        <v>2117</v>
      </c>
      <c r="AK490" t="s">
        <v>2117</v>
      </c>
      <c r="AL490" t="s">
        <v>2116</v>
      </c>
      <c r="AM490" t="s">
        <v>2116</v>
      </c>
      <c r="AN490" t="s">
        <v>2117</v>
      </c>
      <c r="AO490" t="s">
        <v>2117</v>
      </c>
      <c r="AP490" t="s">
        <v>2116</v>
      </c>
      <c r="AQ490" t="s">
        <v>2117</v>
      </c>
    </row>
    <row r="491" spans="2:43" x14ac:dyDescent="0.3">
      <c r="B491" t="s">
        <v>479</v>
      </c>
      <c r="C491" t="s">
        <v>2215</v>
      </c>
      <c r="D491">
        <v>0.77083333333333337</v>
      </c>
      <c r="E491" t="s">
        <v>159</v>
      </c>
      <c r="F491" t="s">
        <v>175</v>
      </c>
      <c r="H491">
        <v>28.1</v>
      </c>
      <c r="I491">
        <v>31.3</v>
      </c>
      <c r="J491">
        <v>40.700000000000003</v>
      </c>
      <c r="K491">
        <v>59.3</v>
      </c>
      <c r="L491">
        <v>71.900000000000006</v>
      </c>
      <c r="M491">
        <v>68.7</v>
      </c>
      <c r="N491">
        <v>20.9</v>
      </c>
      <c r="O491">
        <v>50.2</v>
      </c>
      <c r="P491">
        <v>28.9</v>
      </c>
      <c r="Q491">
        <v>59.6</v>
      </c>
      <c r="R491">
        <v>68.2</v>
      </c>
      <c r="S491">
        <v>40.4</v>
      </c>
      <c r="T491">
        <v>59.6</v>
      </c>
      <c r="U491">
        <v>64.900000000000006</v>
      </c>
      <c r="V491">
        <v>47.5</v>
      </c>
      <c r="W491">
        <v>52.5</v>
      </c>
      <c r="X491" t="s">
        <v>2535</v>
      </c>
      <c r="Y491" t="s">
        <v>2536</v>
      </c>
      <c r="Z491" t="s">
        <v>5137</v>
      </c>
      <c r="AA491" t="s">
        <v>462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2117</v>
      </c>
      <c r="AI491" t="s">
        <v>2116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2117</v>
      </c>
      <c r="AP491" t="s">
        <v>2117</v>
      </c>
      <c r="AQ491" t="s">
        <v>2116</v>
      </c>
    </row>
    <row r="492" spans="2:43" x14ac:dyDescent="0.3">
      <c r="B492" t="s">
        <v>470</v>
      </c>
      <c r="C492" t="s">
        <v>2215</v>
      </c>
      <c r="D492">
        <v>0.79166666666666663</v>
      </c>
      <c r="E492" t="s">
        <v>198</v>
      </c>
      <c r="F492" t="s">
        <v>106</v>
      </c>
      <c r="H492">
        <v>46.4</v>
      </c>
      <c r="I492">
        <v>30.6</v>
      </c>
      <c r="J492">
        <v>23</v>
      </c>
      <c r="K492">
        <v>77</v>
      </c>
      <c r="L492">
        <v>53.6</v>
      </c>
      <c r="M492">
        <v>69.400000000000006</v>
      </c>
      <c r="N492">
        <v>24.8</v>
      </c>
      <c r="O492">
        <v>49.8</v>
      </c>
      <c r="P492">
        <v>25.3</v>
      </c>
      <c r="Q492">
        <v>60.2</v>
      </c>
      <c r="R492">
        <v>65.2</v>
      </c>
      <c r="S492">
        <v>37.1</v>
      </c>
      <c r="T492">
        <v>62.9</v>
      </c>
      <c r="U492">
        <v>68.5</v>
      </c>
      <c r="V492">
        <v>43.4</v>
      </c>
      <c r="W492">
        <v>56.6</v>
      </c>
      <c r="X492" t="s">
        <v>198</v>
      </c>
      <c r="Y492" t="s">
        <v>1974</v>
      </c>
      <c r="Z492" t="s">
        <v>5138</v>
      </c>
      <c r="AA492" t="s">
        <v>2169</v>
      </c>
      <c r="AB492" t="s">
        <v>2117</v>
      </c>
      <c r="AC492" t="s">
        <v>2116</v>
      </c>
      <c r="AD492" t="s">
        <v>2116</v>
      </c>
      <c r="AE492" t="s">
        <v>2117</v>
      </c>
      <c r="AF492" t="s">
        <v>2116</v>
      </c>
      <c r="AG492" t="s">
        <v>2117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2117</v>
      </c>
      <c r="AN492" t="s">
        <v>2116</v>
      </c>
      <c r="AO492" t="s">
        <v>2116</v>
      </c>
      <c r="AP492" t="s">
        <v>2117</v>
      </c>
      <c r="AQ492" t="s">
        <v>2116</v>
      </c>
    </row>
    <row r="493" spans="2:43" x14ac:dyDescent="0.3">
      <c r="B493" t="s">
        <v>470</v>
      </c>
      <c r="C493" t="s">
        <v>2215</v>
      </c>
      <c r="D493">
        <v>0.79166666666666663</v>
      </c>
      <c r="E493" t="s">
        <v>783</v>
      </c>
      <c r="F493" t="s">
        <v>165</v>
      </c>
      <c r="H493">
        <v>44.6</v>
      </c>
      <c r="I493">
        <v>32</v>
      </c>
      <c r="J493">
        <v>23.3</v>
      </c>
      <c r="K493">
        <v>76.7</v>
      </c>
      <c r="L493">
        <v>55.4</v>
      </c>
      <c r="M493">
        <v>68</v>
      </c>
      <c r="N493">
        <v>27.8</v>
      </c>
      <c r="O493">
        <v>50.1</v>
      </c>
      <c r="P493">
        <v>22.1</v>
      </c>
      <c r="Q493">
        <v>59.5</v>
      </c>
      <c r="R493">
        <v>61.2</v>
      </c>
      <c r="S493">
        <v>32.9</v>
      </c>
      <c r="T493">
        <v>67.099999999999994</v>
      </c>
      <c r="U493">
        <v>72.3</v>
      </c>
      <c r="V493">
        <v>40.1</v>
      </c>
      <c r="W493">
        <v>59.9</v>
      </c>
      <c r="X493" t="s">
        <v>783</v>
      </c>
      <c r="Y493" t="s">
        <v>2223</v>
      </c>
      <c r="Z493" t="s">
        <v>5139</v>
      </c>
      <c r="AA493" t="s">
        <v>453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2116</v>
      </c>
      <c r="AM493" t="s">
        <v>2116</v>
      </c>
      <c r="AN493" t="s">
        <v>2117</v>
      </c>
      <c r="AO493" t="s">
        <v>2117</v>
      </c>
      <c r="AP493" t="s">
        <v>2116</v>
      </c>
      <c r="AQ493" t="s">
        <v>2117</v>
      </c>
    </row>
    <row r="494" spans="2:43" x14ac:dyDescent="0.3">
      <c r="B494" t="s">
        <v>455</v>
      </c>
      <c r="C494" t="s">
        <v>2215</v>
      </c>
      <c r="D494">
        <v>0.8125</v>
      </c>
      <c r="E494" t="s">
        <v>119</v>
      </c>
      <c r="F494" t="s">
        <v>232</v>
      </c>
      <c r="H494">
        <v>50.5</v>
      </c>
      <c r="I494">
        <v>30.1</v>
      </c>
      <c r="J494">
        <v>19.5</v>
      </c>
      <c r="K494">
        <v>80.5</v>
      </c>
      <c r="L494">
        <v>49.5</v>
      </c>
      <c r="M494">
        <v>69.900000000000006</v>
      </c>
      <c r="N494">
        <v>35.799999999999997</v>
      </c>
      <c r="O494">
        <v>49.1</v>
      </c>
      <c r="P494">
        <v>15.1</v>
      </c>
      <c r="Q494">
        <v>59.4</v>
      </c>
      <c r="R494">
        <v>63.6</v>
      </c>
      <c r="S494">
        <v>35.4</v>
      </c>
      <c r="T494">
        <v>64.599999999999994</v>
      </c>
      <c r="U494">
        <v>70.599999999999994</v>
      </c>
      <c r="V494">
        <v>40.4</v>
      </c>
      <c r="W494">
        <v>59.6</v>
      </c>
      <c r="X494" t="s">
        <v>1985</v>
      </c>
      <c r="Y494" t="s">
        <v>396</v>
      </c>
      <c r="Z494" t="s">
        <v>5140</v>
      </c>
      <c r="AA494" t="s">
        <v>453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2116</v>
      </c>
      <c r="AI494" t="s">
        <v>2117</v>
      </c>
      <c r="AJ494" t="s">
        <v>2116</v>
      </c>
      <c r="AK494" t="s">
        <v>2116</v>
      </c>
      <c r="AL494" t="s">
        <v>2116</v>
      </c>
      <c r="AM494" t="s">
        <v>2116</v>
      </c>
      <c r="AN494" t="s">
        <v>2117</v>
      </c>
      <c r="AO494" t="s">
        <v>2117</v>
      </c>
      <c r="AP494" t="s">
        <v>2116</v>
      </c>
      <c r="AQ494" t="s">
        <v>2117</v>
      </c>
    </row>
    <row r="495" spans="2:43" x14ac:dyDescent="0.3">
      <c r="B495" t="s">
        <v>455</v>
      </c>
      <c r="C495" t="s">
        <v>2215</v>
      </c>
      <c r="D495">
        <v>0.8125</v>
      </c>
      <c r="E495" t="s">
        <v>44</v>
      </c>
      <c r="F495" t="s">
        <v>112</v>
      </c>
      <c r="H495">
        <v>25.5</v>
      </c>
      <c r="I495">
        <v>31.6</v>
      </c>
      <c r="J495">
        <v>42.9</v>
      </c>
      <c r="K495">
        <v>57.1</v>
      </c>
      <c r="L495">
        <v>74.5</v>
      </c>
      <c r="M495">
        <v>68.400000000000006</v>
      </c>
      <c r="N495">
        <v>21.7</v>
      </c>
      <c r="O495">
        <v>46.7</v>
      </c>
      <c r="P495">
        <v>31.6</v>
      </c>
      <c r="Q495">
        <v>64.7</v>
      </c>
      <c r="R495">
        <v>66.599999999999994</v>
      </c>
      <c r="S495">
        <v>38.5</v>
      </c>
      <c r="T495">
        <v>61.5</v>
      </c>
      <c r="U495">
        <v>66.8</v>
      </c>
      <c r="V495">
        <v>45.5</v>
      </c>
      <c r="W495">
        <v>54.5</v>
      </c>
      <c r="X495" t="s">
        <v>44</v>
      </c>
      <c r="Y495" t="s">
        <v>1981</v>
      </c>
      <c r="Z495" t="s">
        <v>5141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2117</v>
      </c>
      <c r="AI495" t="s">
        <v>2116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x14ac:dyDescent="0.3">
      <c r="B496" t="s">
        <v>470</v>
      </c>
      <c r="C496" t="s">
        <v>2215</v>
      </c>
      <c r="D496">
        <v>0.88541666666666663</v>
      </c>
      <c r="E496" t="s">
        <v>107</v>
      </c>
      <c r="F496" t="s">
        <v>645</v>
      </c>
      <c r="H496">
        <v>61.2</v>
      </c>
      <c r="I496">
        <v>27.2</v>
      </c>
      <c r="J496">
        <v>11.6</v>
      </c>
      <c r="K496">
        <v>88.4</v>
      </c>
      <c r="L496">
        <v>38.799999999999997</v>
      </c>
      <c r="M496">
        <v>72.8</v>
      </c>
      <c r="N496">
        <v>35</v>
      </c>
      <c r="O496">
        <v>50.1</v>
      </c>
      <c r="P496">
        <v>14.8</v>
      </c>
      <c r="Q496">
        <v>58</v>
      </c>
      <c r="R496">
        <v>60.8</v>
      </c>
      <c r="S496">
        <v>32.799999999999997</v>
      </c>
      <c r="T496">
        <v>67.2</v>
      </c>
      <c r="U496">
        <v>75.3</v>
      </c>
      <c r="V496">
        <v>31.9</v>
      </c>
      <c r="W496">
        <v>68.099999999999994</v>
      </c>
      <c r="X496" t="s">
        <v>107</v>
      </c>
      <c r="Y496" t="s">
        <v>645</v>
      </c>
      <c r="Z496" t="s">
        <v>5142</v>
      </c>
      <c r="AA496" t="s">
        <v>2162</v>
      </c>
      <c r="AB496" t="s">
        <v>2117</v>
      </c>
      <c r="AC496" t="s">
        <v>2116</v>
      </c>
      <c r="AD496" t="s">
        <v>2116</v>
      </c>
      <c r="AE496" t="s">
        <v>2117</v>
      </c>
      <c r="AF496" t="s">
        <v>2116</v>
      </c>
      <c r="AG496" t="s">
        <v>2117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2117</v>
      </c>
      <c r="AN496" t="s">
        <v>2116</v>
      </c>
      <c r="AO496" t="s">
        <v>2117</v>
      </c>
      <c r="AP496" t="s">
        <v>2116</v>
      </c>
      <c r="AQ496" t="s">
        <v>2117</v>
      </c>
    </row>
    <row r="497" spans="2:43" x14ac:dyDescent="0.3">
      <c r="B497" t="s">
        <v>470</v>
      </c>
      <c r="C497" t="s">
        <v>2215</v>
      </c>
      <c r="D497">
        <v>0.88541666666666663</v>
      </c>
      <c r="E497" t="s">
        <v>105</v>
      </c>
      <c r="F497" t="s">
        <v>177</v>
      </c>
      <c r="H497">
        <v>41.5</v>
      </c>
      <c r="I497">
        <v>31.4</v>
      </c>
      <c r="J497">
        <v>27.1</v>
      </c>
      <c r="K497">
        <v>72.900000000000006</v>
      </c>
      <c r="L497">
        <v>58.5</v>
      </c>
      <c r="M497">
        <v>68.599999999999994</v>
      </c>
      <c r="N497">
        <v>27.2</v>
      </c>
      <c r="O497">
        <v>48.6</v>
      </c>
      <c r="P497">
        <v>24.2</v>
      </c>
      <c r="Q497">
        <v>62</v>
      </c>
      <c r="R497">
        <v>65.400000000000006</v>
      </c>
      <c r="S497">
        <v>37.200000000000003</v>
      </c>
      <c r="T497">
        <v>62.8</v>
      </c>
      <c r="U497">
        <v>67.900000000000006</v>
      </c>
      <c r="V497">
        <v>44.8</v>
      </c>
      <c r="W497">
        <v>55.2</v>
      </c>
      <c r="X497" t="s">
        <v>105</v>
      </c>
      <c r="Y497" t="s">
        <v>2225</v>
      </c>
      <c r="Z497" t="s">
        <v>5143</v>
      </c>
      <c r="AA497" t="s">
        <v>447</v>
      </c>
      <c r="AB497" t="s">
        <v>2116</v>
      </c>
      <c r="AC497" t="s">
        <v>2117</v>
      </c>
      <c r="AD497" t="s">
        <v>2116</v>
      </c>
      <c r="AE497" t="s">
        <v>2117</v>
      </c>
      <c r="AF497" t="s">
        <v>2117</v>
      </c>
      <c r="AG497" t="s">
        <v>2116</v>
      </c>
      <c r="AH497" t="s">
        <v>2116</v>
      </c>
      <c r="AI497" t="s">
        <v>2117</v>
      </c>
      <c r="AJ497" t="s">
        <v>2116</v>
      </c>
      <c r="AK497" t="s">
        <v>2116</v>
      </c>
      <c r="AL497" t="s">
        <v>2116</v>
      </c>
      <c r="AM497" t="s">
        <v>2116</v>
      </c>
      <c r="AN497" t="s">
        <v>2117</v>
      </c>
      <c r="AO497" t="s">
        <v>2117</v>
      </c>
      <c r="AP497" t="s">
        <v>2116</v>
      </c>
      <c r="AQ497" t="s">
        <v>2117</v>
      </c>
    </row>
    <row r="498" spans="2:43" x14ac:dyDescent="0.3">
      <c r="B498" t="s">
        <v>455</v>
      </c>
      <c r="C498" t="s">
        <v>2215</v>
      </c>
      <c r="D498">
        <v>0.89930555555555558</v>
      </c>
      <c r="E498" t="s">
        <v>241</v>
      </c>
      <c r="F498" t="s">
        <v>118</v>
      </c>
      <c r="H498">
        <v>41.3</v>
      </c>
      <c r="I498">
        <v>31.1</v>
      </c>
      <c r="J498">
        <v>27.6</v>
      </c>
      <c r="K498">
        <v>72.400000000000006</v>
      </c>
      <c r="L498">
        <v>58.7</v>
      </c>
      <c r="M498">
        <v>68.900000000000006</v>
      </c>
      <c r="N498">
        <v>23.4</v>
      </c>
      <c r="O498">
        <v>49.3</v>
      </c>
      <c r="P498">
        <v>27.3</v>
      </c>
      <c r="Q498">
        <v>60.9</v>
      </c>
      <c r="R498">
        <v>66.599999999999994</v>
      </c>
      <c r="S498">
        <v>38.5</v>
      </c>
      <c r="T498">
        <v>61.5</v>
      </c>
      <c r="U498">
        <v>66.7</v>
      </c>
      <c r="V498">
        <v>45.9</v>
      </c>
      <c r="W498">
        <v>54.1</v>
      </c>
      <c r="X498" t="s">
        <v>401</v>
      </c>
      <c r="Y498" t="s">
        <v>118</v>
      </c>
      <c r="Z498" t="s">
        <v>5144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2116</v>
      </c>
      <c r="AI498" t="s">
        <v>2117</v>
      </c>
      <c r="AJ498" t="s">
        <v>2116</v>
      </c>
      <c r="AK498" t="s">
        <v>2116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3">
      <c r="B499" t="s">
        <v>445</v>
      </c>
      <c r="C499" t="s">
        <v>4009</v>
      </c>
      <c r="D499" s="25">
        <v>0.27083333333333331</v>
      </c>
      <c r="E499" t="s">
        <v>497</v>
      </c>
      <c r="F499" t="s">
        <v>494</v>
      </c>
      <c r="G499" s="4"/>
      <c r="H499">
        <v>18.3</v>
      </c>
      <c r="I499">
        <v>25</v>
      </c>
      <c r="J499">
        <v>56.7</v>
      </c>
      <c r="K499">
        <v>43.3</v>
      </c>
      <c r="L499">
        <v>81.7</v>
      </c>
      <c r="M499">
        <v>75</v>
      </c>
      <c r="N499">
        <v>15.3</v>
      </c>
      <c r="O499">
        <v>44.2</v>
      </c>
      <c r="P499">
        <v>40.4</v>
      </c>
      <c r="Q499">
        <v>66.599999999999994</v>
      </c>
      <c r="R499">
        <v>86.2</v>
      </c>
      <c r="S499">
        <v>66.099999999999994</v>
      </c>
      <c r="T499">
        <v>33.9</v>
      </c>
      <c r="U499">
        <v>41</v>
      </c>
      <c r="V499">
        <v>63.4</v>
      </c>
      <c r="W499">
        <v>36.6</v>
      </c>
      <c r="X499" t="s">
        <v>497</v>
      </c>
      <c r="Y499" t="s">
        <v>2785</v>
      </c>
      <c r="Z499" t="s">
        <v>5293</v>
      </c>
      <c r="AA499" t="s">
        <v>2125</v>
      </c>
      <c r="AB499" t="s">
        <v>2117</v>
      </c>
      <c r="AC499" t="s">
        <v>2116</v>
      </c>
      <c r="AD499" t="s">
        <v>2116</v>
      </c>
      <c r="AE499" t="s">
        <v>2117</v>
      </c>
      <c r="AF499" t="s">
        <v>2116</v>
      </c>
      <c r="AG499" t="s">
        <v>2117</v>
      </c>
      <c r="AH499" t="s">
        <v>2117</v>
      </c>
      <c r="AI499" t="s">
        <v>2116</v>
      </c>
      <c r="AJ499" t="s">
        <v>2116</v>
      </c>
      <c r="AK499" t="s">
        <v>2117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2116</v>
      </c>
      <c r="AQ499" t="s">
        <v>2117</v>
      </c>
    </row>
    <row r="500" spans="2:43" x14ac:dyDescent="0.3">
      <c r="B500" t="s">
        <v>448</v>
      </c>
      <c r="C500" t="s">
        <v>4009</v>
      </c>
      <c r="D500" s="25">
        <v>0.52083333333333337</v>
      </c>
      <c r="E500" t="s">
        <v>592</v>
      </c>
      <c r="F500" t="s">
        <v>222</v>
      </c>
      <c r="G500" s="4"/>
      <c r="H500">
        <v>46.3</v>
      </c>
      <c r="I500">
        <v>27.8</v>
      </c>
      <c r="J500">
        <v>25.8</v>
      </c>
      <c r="K500">
        <v>74.2</v>
      </c>
      <c r="L500">
        <v>53.7</v>
      </c>
      <c r="M500">
        <v>72.2</v>
      </c>
      <c r="N500">
        <v>37.200000000000003</v>
      </c>
      <c r="O500">
        <v>44</v>
      </c>
      <c r="P500">
        <v>18.8</v>
      </c>
      <c r="Q500">
        <v>67.5</v>
      </c>
      <c r="R500">
        <v>75.8</v>
      </c>
      <c r="S500">
        <v>50</v>
      </c>
      <c r="T500">
        <v>50</v>
      </c>
      <c r="U500">
        <v>56</v>
      </c>
      <c r="V500">
        <v>54.3</v>
      </c>
      <c r="W500">
        <v>45.7</v>
      </c>
      <c r="X500" t="s">
        <v>3206</v>
      </c>
      <c r="Y500" t="s">
        <v>1343</v>
      </c>
      <c r="Z500" t="s">
        <v>5294</v>
      </c>
      <c r="AA500" t="s">
        <v>462</v>
      </c>
      <c r="AB500" t="s">
        <v>2117</v>
      </c>
      <c r="AC500" t="s">
        <v>2116</v>
      </c>
      <c r="AD500" t="s">
        <v>2116</v>
      </c>
      <c r="AE500" t="s">
        <v>2117</v>
      </c>
      <c r="AF500" t="s">
        <v>2116</v>
      </c>
      <c r="AG500" t="s">
        <v>2117</v>
      </c>
      <c r="AH500" t="s">
        <v>2117</v>
      </c>
      <c r="AI500" t="s">
        <v>2116</v>
      </c>
      <c r="AJ500" t="s">
        <v>2116</v>
      </c>
      <c r="AK500" t="s">
        <v>2117</v>
      </c>
      <c r="AL500" t="s">
        <v>2117</v>
      </c>
      <c r="AM500" t="s">
        <v>2117</v>
      </c>
      <c r="AN500" t="s">
        <v>2116</v>
      </c>
      <c r="AO500" t="s">
        <v>2117</v>
      </c>
      <c r="AP500" t="s">
        <v>2117</v>
      </c>
      <c r="AQ500" t="s">
        <v>2116</v>
      </c>
    </row>
    <row r="501" spans="2:43" x14ac:dyDescent="0.3">
      <c r="B501" t="s">
        <v>470</v>
      </c>
      <c r="C501" t="s">
        <v>4009</v>
      </c>
      <c r="D501" s="25">
        <v>0.60416666666666663</v>
      </c>
      <c r="E501" t="s">
        <v>755</v>
      </c>
      <c r="F501" t="s">
        <v>121</v>
      </c>
      <c r="G501" s="4"/>
      <c r="H501">
        <v>48.4</v>
      </c>
      <c r="I501">
        <v>33.5</v>
      </c>
      <c r="J501">
        <v>18.100000000000001</v>
      </c>
      <c r="K501">
        <v>81.900000000000006</v>
      </c>
      <c r="L501">
        <v>51.6</v>
      </c>
      <c r="M501">
        <v>66.5</v>
      </c>
      <c r="N501">
        <v>37.9</v>
      </c>
      <c r="O501">
        <v>46.6</v>
      </c>
      <c r="P501">
        <v>15.4</v>
      </c>
      <c r="Q501">
        <v>62.7</v>
      </c>
      <c r="R501">
        <v>53</v>
      </c>
      <c r="S501">
        <v>25.2</v>
      </c>
      <c r="T501">
        <v>74.8</v>
      </c>
      <c r="U501">
        <v>79.900000000000006</v>
      </c>
      <c r="V501">
        <v>31.5</v>
      </c>
      <c r="W501">
        <v>68.5</v>
      </c>
      <c r="X501" t="s">
        <v>755</v>
      </c>
      <c r="Y501" t="s">
        <v>121</v>
      </c>
      <c r="Z501" t="s">
        <v>5295</v>
      </c>
      <c r="AA501" t="s">
        <v>453</v>
      </c>
      <c r="AB501" t="s">
        <v>2117</v>
      </c>
      <c r="AC501" t="s">
        <v>2116</v>
      </c>
      <c r="AD501" t="s">
        <v>2116</v>
      </c>
      <c r="AE501" t="s">
        <v>2117</v>
      </c>
      <c r="AF501" t="s">
        <v>2116</v>
      </c>
      <c r="AG501" t="s">
        <v>2117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2116</v>
      </c>
      <c r="AM501" t="s">
        <v>2116</v>
      </c>
      <c r="AN501" t="s">
        <v>2117</v>
      </c>
      <c r="AO501" t="s">
        <v>2117</v>
      </c>
      <c r="AP501" t="s">
        <v>2116</v>
      </c>
      <c r="AQ501" t="s">
        <v>2117</v>
      </c>
    </row>
    <row r="502" spans="2:43" x14ac:dyDescent="0.3">
      <c r="B502" t="s">
        <v>469</v>
      </c>
      <c r="C502" t="s">
        <v>4009</v>
      </c>
      <c r="D502" s="25">
        <v>0.625</v>
      </c>
      <c r="E502" t="s">
        <v>607</v>
      </c>
      <c r="F502" t="s">
        <v>147</v>
      </c>
      <c r="G502" s="4"/>
      <c r="H502">
        <v>61.6</v>
      </c>
      <c r="I502">
        <v>23</v>
      </c>
      <c r="J502">
        <v>15.5</v>
      </c>
      <c r="K502">
        <v>84.5</v>
      </c>
      <c r="L502">
        <v>38.4</v>
      </c>
      <c r="M502">
        <v>77</v>
      </c>
      <c r="N502">
        <v>54.8</v>
      </c>
      <c r="O502">
        <v>30.5</v>
      </c>
      <c r="P502">
        <v>14.7</v>
      </c>
      <c r="Q502">
        <v>84</v>
      </c>
      <c r="R502">
        <v>89.1</v>
      </c>
      <c r="S502">
        <v>71.400000000000006</v>
      </c>
      <c r="T502">
        <v>28.6</v>
      </c>
      <c r="U502">
        <v>35.9</v>
      </c>
      <c r="V502">
        <v>65.599999999999994</v>
      </c>
      <c r="W502">
        <v>34.4</v>
      </c>
      <c r="X502" t="s">
        <v>1361</v>
      </c>
      <c r="Y502" t="s">
        <v>147</v>
      </c>
      <c r="Z502" t="s">
        <v>5296</v>
      </c>
      <c r="AA502" t="s">
        <v>2130</v>
      </c>
      <c r="AB502" t="s">
        <v>2117</v>
      </c>
      <c r="AC502" t="s">
        <v>2116</v>
      </c>
      <c r="AD502" t="s">
        <v>2116</v>
      </c>
      <c r="AE502" t="s">
        <v>2117</v>
      </c>
      <c r="AF502" t="s">
        <v>2116</v>
      </c>
      <c r="AG502" t="s">
        <v>2117</v>
      </c>
      <c r="AH502" t="s">
        <v>2116</v>
      </c>
      <c r="AI502" t="s">
        <v>2117</v>
      </c>
      <c r="AJ502" t="s">
        <v>2116</v>
      </c>
      <c r="AK502" t="s">
        <v>2116</v>
      </c>
      <c r="AL502" t="s">
        <v>2117</v>
      </c>
      <c r="AM502" t="s">
        <v>2117</v>
      </c>
      <c r="AN502" t="s">
        <v>2116</v>
      </c>
      <c r="AO502" t="s">
        <v>2116</v>
      </c>
      <c r="AP502" t="s">
        <v>2117</v>
      </c>
      <c r="AQ502" t="s">
        <v>2116</v>
      </c>
    </row>
    <row r="503" spans="2:43" x14ac:dyDescent="0.3">
      <c r="B503" t="s">
        <v>480</v>
      </c>
      <c r="C503" t="s">
        <v>4009</v>
      </c>
      <c r="D503" s="25">
        <v>0.625</v>
      </c>
      <c r="E503" t="s">
        <v>633</v>
      </c>
      <c r="F503" t="s">
        <v>608</v>
      </c>
      <c r="G503" s="4"/>
      <c r="H503">
        <v>31.7</v>
      </c>
      <c r="I503">
        <v>25.6</v>
      </c>
      <c r="J503">
        <v>42.6</v>
      </c>
      <c r="K503">
        <v>57.4</v>
      </c>
      <c r="L503">
        <v>68.3</v>
      </c>
      <c r="M503">
        <v>74.400000000000006</v>
      </c>
      <c r="N503">
        <v>23.1</v>
      </c>
      <c r="O503">
        <v>33.5</v>
      </c>
      <c r="P503">
        <v>43.4</v>
      </c>
      <c r="Q503">
        <v>84.3</v>
      </c>
      <c r="R503">
        <v>93.5</v>
      </c>
      <c r="S503">
        <v>80.400000000000006</v>
      </c>
      <c r="T503">
        <v>19.600000000000001</v>
      </c>
      <c r="U503">
        <v>24.2</v>
      </c>
      <c r="V503">
        <v>79</v>
      </c>
      <c r="W503">
        <v>21</v>
      </c>
      <c r="X503" t="s">
        <v>3344</v>
      </c>
      <c r="Y503" t="s">
        <v>3341</v>
      </c>
      <c r="Z503" t="s">
        <v>5297</v>
      </c>
      <c r="AA503" t="s">
        <v>2162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2116</v>
      </c>
      <c r="AQ503" t="s">
        <v>2117</v>
      </c>
    </row>
    <row r="504" spans="2:43" x14ac:dyDescent="0.3">
      <c r="B504" t="s">
        <v>480</v>
      </c>
      <c r="C504" t="s">
        <v>4009</v>
      </c>
      <c r="D504" s="25">
        <v>0.625</v>
      </c>
      <c r="E504" t="s">
        <v>644</v>
      </c>
      <c r="F504" t="s">
        <v>631</v>
      </c>
      <c r="G504" s="4"/>
      <c r="H504">
        <v>49.1</v>
      </c>
      <c r="I504">
        <v>24.8</v>
      </c>
      <c r="J504">
        <v>26.1</v>
      </c>
      <c r="K504">
        <v>73.900000000000006</v>
      </c>
      <c r="L504">
        <v>50.9</v>
      </c>
      <c r="M504">
        <v>75.2</v>
      </c>
      <c r="N504">
        <v>35.700000000000003</v>
      </c>
      <c r="O504">
        <v>37.4</v>
      </c>
      <c r="P504">
        <v>26.9</v>
      </c>
      <c r="Q504">
        <v>78.900000000000006</v>
      </c>
      <c r="R504">
        <v>89.9</v>
      </c>
      <c r="S504">
        <v>72.8</v>
      </c>
      <c r="T504">
        <v>27.2</v>
      </c>
      <c r="U504">
        <v>32.799999999999997</v>
      </c>
      <c r="V504">
        <v>71.8</v>
      </c>
      <c r="W504">
        <v>28.2</v>
      </c>
      <c r="X504" t="s">
        <v>3343</v>
      </c>
      <c r="Y504" t="s">
        <v>631</v>
      </c>
      <c r="Z504" t="s">
        <v>5298</v>
      </c>
      <c r="AA504" t="s">
        <v>462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2117</v>
      </c>
      <c r="AI504" t="s">
        <v>2116</v>
      </c>
      <c r="AJ504" t="s">
        <v>2116</v>
      </c>
      <c r="AK504" t="s">
        <v>2117</v>
      </c>
      <c r="AL504" t="s">
        <v>2117</v>
      </c>
      <c r="AM504" t="s">
        <v>2117</v>
      </c>
      <c r="AN504" t="s">
        <v>2116</v>
      </c>
      <c r="AO504" t="s">
        <v>2117</v>
      </c>
      <c r="AP504" t="s">
        <v>2117</v>
      </c>
      <c r="AQ504" t="s">
        <v>2116</v>
      </c>
    </row>
    <row r="505" spans="2:43" x14ac:dyDescent="0.3">
      <c r="B505" t="s">
        <v>479</v>
      </c>
      <c r="C505" t="s">
        <v>4009</v>
      </c>
      <c r="D505" s="25">
        <v>0.66666666666666663</v>
      </c>
      <c r="E505" t="s">
        <v>1196</v>
      </c>
      <c r="F505" t="s">
        <v>176</v>
      </c>
      <c r="G505" s="4"/>
      <c r="H505">
        <v>33.700000000000003</v>
      </c>
      <c r="I505">
        <v>30</v>
      </c>
      <c r="J505">
        <v>36.299999999999997</v>
      </c>
      <c r="K505">
        <v>63.7</v>
      </c>
      <c r="L505">
        <v>66.3</v>
      </c>
      <c r="M505">
        <v>70</v>
      </c>
      <c r="N505">
        <v>28.3</v>
      </c>
      <c r="O505">
        <v>44.7</v>
      </c>
      <c r="P505">
        <v>27</v>
      </c>
      <c r="Q505">
        <v>67.900000000000006</v>
      </c>
      <c r="R505">
        <v>72.599999999999994</v>
      </c>
      <c r="S505">
        <v>45.6</v>
      </c>
      <c r="T505">
        <v>54.4</v>
      </c>
      <c r="U505">
        <v>59.7</v>
      </c>
      <c r="V505">
        <v>52.3</v>
      </c>
      <c r="W505">
        <v>47.7</v>
      </c>
      <c r="X505" t="s">
        <v>4690</v>
      </c>
      <c r="Y505" t="s">
        <v>176</v>
      </c>
      <c r="Z505" t="s">
        <v>5299</v>
      </c>
      <c r="AA505" t="s">
        <v>2139</v>
      </c>
      <c r="AB505" t="s">
        <v>2116</v>
      </c>
      <c r="AC505" t="s">
        <v>2116</v>
      </c>
      <c r="AD505" t="s">
        <v>2117</v>
      </c>
      <c r="AE505" t="s">
        <v>2116</v>
      </c>
      <c r="AF505" t="s">
        <v>2117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2117</v>
      </c>
      <c r="AM505" t="s">
        <v>2117</v>
      </c>
      <c r="AN505" t="s">
        <v>2116</v>
      </c>
      <c r="AO505" t="s">
        <v>2116</v>
      </c>
      <c r="AP505" t="s">
        <v>2117</v>
      </c>
      <c r="AQ505" t="s">
        <v>2116</v>
      </c>
    </row>
    <row r="506" spans="2:43" x14ac:dyDescent="0.3">
      <c r="B506" t="s">
        <v>469</v>
      </c>
      <c r="C506" t="s">
        <v>4009</v>
      </c>
      <c r="D506" s="25">
        <v>0.67708333333333337</v>
      </c>
      <c r="E506" t="s">
        <v>148</v>
      </c>
      <c r="F506" t="s">
        <v>98</v>
      </c>
      <c r="G506" s="4"/>
      <c r="H506">
        <v>44.6</v>
      </c>
      <c r="I506">
        <v>28.2</v>
      </c>
      <c r="J506">
        <v>27.2</v>
      </c>
      <c r="K506">
        <v>72.8</v>
      </c>
      <c r="L506">
        <v>55.4</v>
      </c>
      <c r="M506">
        <v>71.8</v>
      </c>
      <c r="N506">
        <v>28.3</v>
      </c>
      <c r="O506">
        <v>45.4</v>
      </c>
      <c r="P506">
        <v>26.3</v>
      </c>
      <c r="Q506">
        <v>66.900000000000006</v>
      </c>
      <c r="R506">
        <v>75.3</v>
      </c>
      <c r="S506">
        <v>49.3</v>
      </c>
      <c r="T506">
        <v>50.7</v>
      </c>
      <c r="U506">
        <v>56.6</v>
      </c>
      <c r="V506">
        <v>54.2</v>
      </c>
      <c r="W506">
        <v>45.8</v>
      </c>
      <c r="X506" t="s">
        <v>148</v>
      </c>
      <c r="Y506" t="s">
        <v>98</v>
      </c>
      <c r="Z506" t="s">
        <v>5300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469</v>
      </c>
      <c r="C507" t="s">
        <v>4009</v>
      </c>
      <c r="D507" s="25">
        <v>0.67708333333333337</v>
      </c>
      <c r="E507" t="s">
        <v>99</v>
      </c>
      <c r="F507" t="s">
        <v>604</v>
      </c>
      <c r="G507" s="4"/>
      <c r="H507">
        <v>44.7</v>
      </c>
      <c r="I507">
        <v>25.1</v>
      </c>
      <c r="J507">
        <v>30.2</v>
      </c>
      <c r="K507">
        <v>69.8</v>
      </c>
      <c r="L507">
        <v>55.3</v>
      </c>
      <c r="M507">
        <v>74.900000000000006</v>
      </c>
      <c r="N507">
        <v>37.4</v>
      </c>
      <c r="O507">
        <v>34.299999999999997</v>
      </c>
      <c r="P507">
        <v>28.3</v>
      </c>
      <c r="Q507">
        <v>83.8</v>
      </c>
      <c r="R507">
        <v>91.1</v>
      </c>
      <c r="S507">
        <v>75.099999999999994</v>
      </c>
      <c r="T507">
        <v>24.9</v>
      </c>
      <c r="U507">
        <v>30</v>
      </c>
      <c r="V507">
        <v>74.599999999999994</v>
      </c>
      <c r="W507">
        <v>25.4</v>
      </c>
      <c r="X507" t="s">
        <v>2045</v>
      </c>
      <c r="Y507" t="s">
        <v>604</v>
      </c>
      <c r="Z507" t="s">
        <v>5301</v>
      </c>
      <c r="AA507" t="s">
        <v>4036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2116</v>
      </c>
      <c r="AP507" t="s">
        <v>2117</v>
      </c>
      <c r="AQ507" t="s">
        <v>2116</v>
      </c>
    </row>
    <row r="508" spans="2:43" x14ac:dyDescent="0.3">
      <c r="B508" t="s">
        <v>480</v>
      </c>
      <c r="C508" t="s">
        <v>4009</v>
      </c>
      <c r="D508" s="25">
        <v>0.67708333333333337</v>
      </c>
      <c r="E508" t="s">
        <v>164</v>
      </c>
      <c r="F508" t="s">
        <v>634</v>
      </c>
      <c r="G508" s="4"/>
      <c r="H508">
        <v>65.8</v>
      </c>
      <c r="I508">
        <v>24.4</v>
      </c>
      <c r="J508">
        <v>9.8000000000000007</v>
      </c>
      <c r="K508">
        <v>90.2</v>
      </c>
      <c r="L508">
        <v>34.200000000000003</v>
      </c>
      <c r="M508">
        <v>75.599999999999994</v>
      </c>
      <c r="N508">
        <v>59.4</v>
      </c>
      <c r="O508">
        <v>27.1</v>
      </c>
      <c r="P508">
        <v>13.5</v>
      </c>
      <c r="Q508">
        <v>88</v>
      </c>
      <c r="R508">
        <v>94</v>
      </c>
      <c r="S508">
        <v>82</v>
      </c>
      <c r="T508">
        <v>18</v>
      </c>
      <c r="U508">
        <v>25.2</v>
      </c>
      <c r="V508">
        <v>70.599999999999994</v>
      </c>
      <c r="W508">
        <v>29.4</v>
      </c>
      <c r="X508" t="s">
        <v>164</v>
      </c>
      <c r="Y508" t="s">
        <v>634</v>
      </c>
      <c r="Z508" t="s">
        <v>5302</v>
      </c>
      <c r="AA508" t="s">
        <v>462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2117</v>
      </c>
      <c r="AQ508" t="s">
        <v>2116</v>
      </c>
    </row>
    <row r="509" spans="2:43" x14ac:dyDescent="0.3">
      <c r="B509" t="s">
        <v>480</v>
      </c>
      <c r="C509" t="s">
        <v>4009</v>
      </c>
      <c r="D509" s="25">
        <v>0.67708333333333337</v>
      </c>
      <c r="E509" t="s">
        <v>170</v>
      </c>
      <c r="F509" t="s">
        <v>643</v>
      </c>
      <c r="G509" s="4"/>
      <c r="H509">
        <v>52.8</v>
      </c>
      <c r="I509">
        <v>24.5</v>
      </c>
      <c r="J509">
        <v>22.7</v>
      </c>
      <c r="K509">
        <v>77.3</v>
      </c>
      <c r="L509">
        <v>47.2</v>
      </c>
      <c r="M509">
        <v>75.5</v>
      </c>
      <c r="N509">
        <v>40</v>
      </c>
      <c r="O509">
        <v>37.299999999999997</v>
      </c>
      <c r="P509">
        <v>22.7</v>
      </c>
      <c r="Q509">
        <v>78.2</v>
      </c>
      <c r="R509">
        <v>92</v>
      </c>
      <c r="S509">
        <v>77.2</v>
      </c>
      <c r="T509">
        <v>22.8</v>
      </c>
      <c r="U509">
        <v>28.4</v>
      </c>
      <c r="V509">
        <v>74.400000000000006</v>
      </c>
      <c r="W509">
        <v>25.6</v>
      </c>
      <c r="X509" t="s">
        <v>170</v>
      </c>
      <c r="Y509" t="s">
        <v>643</v>
      </c>
      <c r="Z509" t="s">
        <v>5303</v>
      </c>
      <c r="AA509" t="s">
        <v>459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2116</v>
      </c>
      <c r="AJ509" t="s">
        <v>2117</v>
      </c>
      <c r="AK509" t="s">
        <v>2117</v>
      </c>
      <c r="AL509" t="s">
        <v>2117</v>
      </c>
      <c r="AM509" t="s">
        <v>2116</v>
      </c>
      <c r="AN509" t="s">
        <v>2117</v>
      </c>
      <c r="AO509" t="s">
        <v>2117</v>
      </c>
      <c r="AP509" t="s">
        <v>2117</v>
      </c>
      <c r="AQ509" t="s">
        <v>2116</v>
      </c>
    </row>
    <row r="510" spans="2:43" x14ac:dyDescent="0.3">
      <c r="B510" t="s">
        <v>480</v>
      </c>
      <c r="C510" t="s">
        <v>4009</v>
      </c>
      <c r="D510" s="25">
        <v>0.67708333333333337</v>
      </c>
      <c r="E510" t="s">
        <v>609</v>
      </c>
      <c r="F510" t="s">
        <v>169</v>
      </c>
      <c r="G510" s="4"/>
      <c r="H510">
        <v>47.2</v>
      </c>
      <c r="I510">
        <v>25.3</v>
      </c>
      <c r="J510">
        <v>27.5</v>
      </c>
      <c r="K510">
        <v>72.5</v>
      </c>
      <c r="L510">
        <v>52.8</v>
      </c>
      <c r="M510">
        <v>74.7</v>
      </c>
      <c r="N510">
        <v>46.5</v>
      </c>
      <c r="O510">
        <v>35.700000000000003</v>
      </c>
      <c r="P510">
        <v>17.7</v>
      </c>
      <c r="Q510">
        <v>78.599999999999994</v>
      </c>
      <c r="R510">
        <v>86.8</v>
      </c>
      <c r="S510">
        <v>67</v>
      </c>
      <c r="T510">
        <v>33</v>
      </c>
      <c r="U510">
        <v>38.799999999999997</v>
      </c>
      <c r="V510">
        <v>67.7</v>
      </c>
      <c r="W510">
        <v>32.299999999999997</v>
      </c>
      <c r="X510" t="s">
        <v>3342</v>
      </c>
      <c r="Y510" t="s">
        <v>169</v>
      </c>
      <c r="Z510" t="s">
        <v>5304</v>
      </c>
      <c r="AA510" t="s">
        <v>2130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2117</v>
      </c>
      <c r="AL510" t="s">
        <v>2117</v>
      </c>
      <c r="AM510" t="s">
        <v>2117</v>
      </c>
      <c r="AN510" t="s">
        <v>2116</v>
      </c>
      <c r="AO510" t="s">
        <v>2116</v>
      </c>
      <c r="AP510" t="s">
        <v>2117</v>
      </c>
      <c r="AQ510" t="s">
        <v>2116</v>
      </c>
    </row>
    <row r="511" spans="2:43" x14ac:dyDescent="0.3">
      <c r="B511" t="s">
        <v>480</v>
      </c>
      <c r="C511" t="s">
        <v>4009</v>
      </c>
      <c r="D511" s="25">
        <v>0.67708333333333337</v>
      </c>
      <c r="E511" t="s">
        <v>632</v>
      </c>
      <c r="F511" t="s">
        <v>163</v>
      </c>
      <c r="G511" s="4"/>
      <c r="H511">
        <v>42.5</v>
      </c>
      <c r="I511">
        <v>25.3</v>
      </c>
      <c r="J511">
        <v>32.200000000000003</v>
      </c>
      <c r="K511">
        <v>67.8</v>
      </c>
      <c r="L511">
        <v>57.5</v>
      </c>
      <c r="M511">
        <v>74.7</v>
      </c>
      <c r="N511">
        <v>30.7</v>
      </c>
      <c r="O511">
        <v>41.2</v>
      </c>
      <c r="P511">
        <v>28.1</v>
      </c>
      <c r="Q511">
        <v>73.400000000000006</v>
      </c>
      <c r="R511">
        <v>90.7</v>
      </c>
      <c r="S511">
        <v>74.400000000000006</v>
      </c>
      <c r="T511">
        <v>25.6</v>
      </c>
      <c r="U511">
        <v>30.8</v>
      </c>
      <c r="V511">
        <v>74.2</v>
      </c>
      <c r="W511">
        <v>25.8</v>
      </c>
      <c r="X511" t="s">
        <v>632</v>
      </c>
      <c r="Y511" t="s">
        <v>2482</v>
      </c>
      <c r="Z511" t="s">
        <v>5305</v>
      </c>
      <c r="AA511" t="s">
        <v>2120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2116</v>
      </c>
      <c r="AJ511" t="s">
        <v>2117</v>
      </c>
      <c r="AK511" t="s">
        <v>2117</v>
      </c>
      <c r="AL511" t="s">
        <v>2117</v>
      </c>
      <c r="AM511" t="s">
        <v>2117</v>
      </c>
      <c r="AN511" t="s">
        <v>2116</v>
      </c>
      <c r="AO511" t="s">
        <v>2116</v>
      </c>
      <c r="AP511" t="s">
        <v>2117</v>
      </c>
      <c r="AQ511" t="s">
        <v>2116</v>
      </c>
    </row>
    <row r="512" spans="2:43" x14ac:dyDescent="0.3">
      <c r="B512" t="s">
        <v>470</v>
      </c>
      <c r="C512" t="s">
        <v>4009</v>
      </c>
      <c r="D512" s="25">
        <v>0.70833333333333337</v>
      </c>
      <c r="E512" t="s">
        <v>120</v>
      </c>
      <c r="F512" t="s">
        <v>1202</v>
      </c>
      <c r="G512" s="4"/>
      <c r="H512">
        <v>43.1</v>
      </c>
      <c r="I512">
        <v>34.4</v>
      </c>
      <c r="J512">
        <v>22.5</v>
      </c>
      <c r="K512">
        <v>77.5</v>
      </c>
      <c r="L512">
        <v>56.9</v>
      </c>
      <c r="M512">
        <v>65.599999999999994</v>
      </c>
      <c r="N512">
        <v>31.9</v>
      </c>
      <c r="O512">
        <v>51.6</v>
      </c>
      <c r="P512">
        <v>16.5</v>
      </c>
      <c r="Q512">
        <v>56.5</v>
      </c>
      <c r="R512">
        <v>54.4</v>
      </c>
      <c r="S512">
        <v>26.4</v>
      </c>
      <c r="T512">
        <v>73.599999999999994</v>
      </c>
      <c r="U512">
        <v>78.099999999999994</v>
      </c>
      <c r="V512">
        <v>34.5</v>
      </c>
      <c r="W512">
        <v>65.5</v>
      </c>
      <c r="X512" t="s">
        <v>1975</v>
      </c>
      <c r="Y512" t="s">
        <v>1202</v>
      </c>
      <c r="Z512" t="s">
        <v>5306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3">
      <c r="B513" t="s">
        <v>470</v>
      </c>
      <c r="C513" t="s">
        <v>4009</v>
      </c>
      <c r="D513" s="25">
        <v>0.80208333333333337</v>
      </c>
      <c r="E513" t="s">
        <v>178</v>
      </c>
      <c r="F513" t="s">
        <v>754</v>
      </c>
      <c r="G513" s="4"/>
      <c r="H513">
        <v>34</v>
      </c>
      <c r="I513">
        <v>32.200000000000003</v>
      </c>
      <c r="J513">
        <v>33.799999999999997</v>
      </c>
      <c r="K513">
        <v>66.2</v>
      </c>
      <c r="L513">
        <v>66</v>
      </c>
      <c r="M513">
        <v>67.8</v>
      </c>
      <c r="N513">
        <v>41</v>
      </c>
      <c r="O513">
        <v>41.4</v>
      </c>
      <c r="P513">
        <v>17.600000000000001</v>
      </c>
      <c r="Q513">
        <v>70.599999999999994</v>
      </c>
      <c r="R513">
        <v>65.3</v>
      </c>
      <c r="S513">
        <v>37.1</v>
      </c>
      <c r="T513">
        <v>62.9</v>
      </c>
      <c r="U513">
        <v>67.8</v>
      </c>
      <c r="V513">
        <v>45.4</v>
      </c>
      <c r="W513">
        <v>54.6</v>
      </c>
      <c r="X513" t="s">
        <v>178</v>
      </c>
      <c r="Y513" t="s">
        <v>754</v>
      </c>
      <c r="Z513" t="s">
        <v>5307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2116</v>
      </c>
      <c r="AI513" t="s">
        <v>2117</v>
      </c>
      <c r="AJ513" t="s">
        <v>2116</v>
      </c>
      <c r="AK513" t="s">
        <v>2116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3">
      <c r="B514" t="s">
        <v>454</v>
      </c>
      <c r="C514" t="s">
        <v>4009</v>
      </c>
      <c r="D514" s="25">
        <v>0.8125</v>
      </c>
      <c r="E514" t="s">
        <v>67</v>
      </c>
      <c r="F514" t="s">
        <v>66</v>
      </c>
      <c r="G514" s="4"/>
      <c r="H514">
        <v>28.7</v>
      </c>
      <c r="I514">
        <v>29.6</v>
      </c>
      <c r="J514">
        <v>41.7</v>
      </c>
      <c r="K514">
        <v>58.3</v>
      </c>
      <c r="L514">
        <v>71.3</v>
      </c>
      <c r="M514">
        <v>70.400000000000006</v>
      </c>
      <c r="N514">
        <v>17.899999999999999</v>
      </c>
      <c r="O514">
        <v>46.4</v>
      </c>
      <c r="P514">
        <v>35.700000000000003</v>
      </c>
      <c r="Q514">
        <v>64.3</v>
      </c>
      <c r="R514">
        <v>73.7</v>
      </c>
      <c r="S514">
        <v>47.1</v>
      </c>
      <c r="T514">
        <v>52.9</v>
      </c>
      <c r="U514">
        <v>58.5</v>
      </c>
      <c r="V514">
        <v>52.9</v>
      </c>
      <c r="W514">
        <v>47.1</v>
      </c>
      <c r="X514" t="s">
        <v>67</v>
      </c>
      <c r="Y514" t="s">
        <v>876</v>
      </c>
      <c r="Z514" t="s">
        <v>5308</v>
      </c>
      <c r="AA514" t="s">
        <v>459</v>
      </c>
      <c r="AB514" t="s">
        <v>2116</v>
      </c>
      <c r="AC514" t="s">
        <v>2117</v>
      </c>
      <c r="AD514" t="s">
        <v>2116</v>
      </c>
      <c r="AE514" t="s">
        <v>2117</v>
      </c>
      <c r="AF514" t="s">
        <v>2117</v>
      </c>
      <c r="AG514" t="s">
        <v>2116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2116</v>
      </c>
      <c r="AN514" t="s">
        <v>2117</v>
      </c>
      <c r="AO514" t="s">
        <v>2117</v>
      </c>
      <c r="AP514" t="s">
        <v>2117</v>
      </c>
      <c r="AQ514" t="s">
        <v>2116</v>
      </c>
    </row>
    <row r="515" spans="2:43" x14ac:dyDescent="0.3">
      <c r="B515" t="s">
        <v>454</v>
      </c>
      <c r="C515" t="s">
        <v>4009</v>
      </c>
      <c r="D515" s="25">
        <v>0.8125</v>
      </c>
      <c r="E515" t="s">
        <v>777</v>
      </c>
      <c r="F515" t="s">
        <v>111</v>
      </c>
      <c r="G515" s="4"/>
      <c r="H515">
        <v>46</v>
      </c>
      <c r="I515">
        <v>28.1</v>
      </c>
      <c r="J515">
        <v>25.9</v>
      </c>
      <c r="K515">
        <v>74.099999999999994</v>
      </c>
      <c r="L515">
        <v>54</v>
      </c>
      <c r="M515">
        <v>71.900000000000006</v>
      </c>
      <c r="N515">
        <v>44.3</v>
      </c>
      <c r="O515">
        <v>39.299999999999997</v>
      </c>
      <c r="P515">
        <v>16.399999999999999</v>
      </c>
      <c r="Q515">
        <v>73</v>
      </c>
      <c r="R515">
        <v>74.900000000000006</v>
      </c>
      <c r="S515">
        <v>48.7</v>
      </c>
      <c r="T515">
        <v>51.3</v>
      </c>
      <c r="U515">
        <v>57.3</v>
      </c>
      <c r="V515">
        <v>53.3</v>
      </c>
      <c r="W515">
        <v>46.7</v>
      </c>
      <c r="X515" t="s">
        <v>2751</v>
      </c>
      <c r="Y515" t="s">
        <v>1970</v>
      </c>
      <c r="Z515" t="s">
        <v>5309</v>
      </c>
      <c r="AA515" t="s">
        <v>462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2116</v>
      </c>
      <c r="AI515" t="s">
        <v>2117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2117</v>
      </c>
      <c r="AQ515" t="s">
        <v>2116</v>
      </c>
    </row>
    <row r="516" spans="2:43" x14ac:dyDescent="0.3">
      <c r="B516" t="s">
        <v>467</v>
      </c>
      <c r="C516" t="s">
        <v>4009</v>
      </c>
      <c r="D516" s="25">
        <v>0.83333333333333337</v>
      </c>
      <c r="E516" t="s">
        <v>765</v>
      </c>
      <c r="F516" t="s">
        <v>784</v>
      </c>
      <c r="G516" s="4"/>
      <c r="H516">
        <v>40.6</v>
      </c>
      <c r="I516">
        <v>30.3</v>
      </c>
      <c r="J516">
        <v>29.1</v>
      </c>
      <c r="K516">
        <v>70.900000000000006</v>
      </c>
      <c r="L516">
        <v>59.4</v>
      </c>
      <c r="M516">
        <v>69.7</v>
      </c>
      <c r="N516">
        <v>28.3</v>
      </c>
      <c r="O516">
        <v>54.2</v>
      </c>
      <c r="P516">
        <v>17.5</v>
      </c>
      <c r="Q516">
        <v>53.3</v>
      </c>
      <c r="R516">
        <v>69.7</v>
      </c>
      <c r="S516">
        <v>42.2</v>
      </c>
      <c r="T516">
        <v>57.8</v>
      </c>
      <c r="U516">
        <v>63.2</v>
      </c>
      <c r="V516">
        <v>49.1</v>
      </c>
      <c r="W516">
        <v>50.9</v>
      </c>
      <c r="X516" t="s">
        <v>765</v>
      </c>
      <c r="Y516" t="s">
        <v>3689</v>
      </c>
      <c r="Z516" t="s">
        <v>5310</v>
      </c>
      <c r="AA516" t="s">
        <v>456</v>
      </c>
      <c r="AB516" t="s">
        <v>2116</v>
      </c>
      <c r="AC516" t="s">
        <v>2116</v>
      </c>
      <c r="AD516" t="s">
        <v>2117</v>
      </c>
      <c r="AE516" t="s">
        <v>2116</v>
      </c>
      <c r="AF516" t="s">
        <v>2117</v>
      </c>
      <c r="AG516" t="s">
        <v>2117</v>
      </c>
      <c r="AH516" t="s">
        <v>2116</v>
      </c>
      <c r="AI516" t="s">
        <v>2116</v>
      </c>
      <c r="AJ516" t="s">
        <v>2117</v>
      </c>
      <c r="AK516" t="s">
        <v>2117</v>
      </c>
      <c r="AL516" t="s">
        <v>2116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x14ac:dyDescent="0.3">
      <c r="B517" t="s">
        <v>467</v>
      </c>
      <c r="C517" t="s">
        <v>4009</v>
      </c>
      <c r="D517" s="25">
        <v>0.85416666666666663</v>
      </c>
      <c r="E517" t="s">
        <v>4010</v>
      </c>
      <c r="F517" t="s">
        <v>195</v>
      </c>
      <c r="G517" s="4"/>
      <c r="H517">
        <v>46.7</v>
      </c>
      <c r="I517">
        <v>26.9</v>
      </c>
      <c r="J517">
        <v>26.4</v>
      </c>
      <c r="K517">
        <v>73.599999999999994</v>
      </c>
      <c r="L517">
        <v>53.3</v>
      </c>
      <c r="M517">
        <v>73.099999999999994</v>
      </c>
      <c r="N517">
        <v>27.1</v>
      </c>
      <c r="O517">
        <v>44.1</v>
      </c>
      <c r="P517">
        <v>28.8</v>
      </c>
      <c r="Q517">
        <v>68.900000000000006</v>
      </c>
      <c r="R517">
        <v>79.599999999999994</v>
      </c>
      <c r="S517">
        <v>55.2</v>
      </c>
      <c r="T517">
        <v>44.8</v>
      </c>
      <c r="U517">
        <v>50.8</v>
      </c>
      <c r="V517">
        <v>58.5</v>
      </c>
      <c r="W517">
        <v>41.5</v>
      </c>
      <c r="X517" t="s">
        <v>4010</v>
      </c>
      <c r="Y517" t="s">
        <v>3684</v>
      </c>
      <c r="Z517" t="s">
        <v>5311</v>
      </c>
      <c r="AA517" t="s">
        <v>462</v>
      </c>
      <c r="AB517" t="s">
        <v>2117</v>
      </c>
      <c r="AC517" t="s">
        <v>2116</v>
      </c>
      <c r="AD517" t="s">
        <v>2116</v>
      </c>
      <c r="AE517" t="s">
        <v>2117</v>
      </c>
      <c r="AF517" t="s">
        <v>2116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2117</v>
      </c>
      <c r="AL517" t="s">
        <v>2117</v>
      </c>
      <c r="AM517" t="s">
        <v>2117</v>
      </c>
      <c r="AN517" t="s">
        <v>2116</v>
      </c>
      <c r="AO517" t="s">
        <v>2117</v>
      </c>
      <c r="AP517" t="s">
        <v>2117</v>
      </c>
      <c r="AQ517" t="s">
        <v>2116</v>
      </c>
    </row>
    <row r="518" spans="2:43" x14ac:dyDescent="0.3">
      <c r="B518" t="s">
        <v>470</v>
      </c>
      <c r="C518" t="s">
        <v>4009</v>
      </c>
      <c r="D518" s="25">
        <v>0.89583333333333337</v>
      </c>
      <c r="E518" t="s">
        <v>180</v>
      </c>
      <c r="F518" t="s">
        <v>199</v>
      </c>
      <c r="G518" s="4"/>
      <c r="H518">
        <v>42.8</v>
      </c>
      <c r="I518">
        <v>33.200000000000003</v>
      </c>
      <c r="J518">
        <v>24.1</v>
      </c>
      <c r="K518">
        <v>75.900000000000006</v>
      </c>
      <c r="L518">
        <v>57.2</v>
      </c>
      <c r="M518">
        <v>66.8</v>
      </c>
      <c r="N518">
        <v>29.5</v>
      </c>
      <c r="O518">
        <v>55.9</v>
      </c>
      <c r="P518">
        <v>14.6</v>
      </c>
      <c r="Q518">
        <v>50.5</v>
      </c>
      <c r="R518">
        <v>58.6</v>
      </c>
      <c r="S518">
        <v>30.3</v>
      </c>
      <c r="T518">
        <v>69.7</v>
      </c>
      <c r="U518">
        <v>74.5</v>
      </c>
      <c r="V518">
        <v>38.299999999999997</v>
      </c>
      <c r="W518">
        <v>61.7</v>
      </c>
      <c r="X518" t="s">
        <v>2227</v>
      </c>
      <c r="Y518" t="s">
        <v>2229</v>
      </c>
      <c r="Z518" t="s">
        <v>5312</v>
      </c>
      <c r="AA518" t="s">
        <v>462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2117</v>
      </c>
      <c r="AI518" t="s">
        <v>2116</v>
      </c>
      <c r="AJ518" t="s">
        <v>2116</v>
      </c>
      <c r="AK518" t="s">
        <v>2117</v>
      </c>
      <c r="AL518" t="s">
        <v>2117</v>
      </c>
      <c r="AM518" t="s">
        <v>2117</v>
      </c>
      <c r="AN518" t="s">
        <v>2116</v>
      </c>
      <c r="AO518" t="s">
        <v>2117</v>
      </c>
      <c r="AP518" t="s">
        <v>2117</v>
      </c>
      <c r="AQ518" t="s">
        <v>2116</v>
      </c>
    </row>
    <row r="519" spans="2:43" x14ac:dyDescent="0.3">
      <c r="B519" t="s">
        <v>454</v>
      </c>
      <c r="C519" t="s">
        <v>4009</v>
      </c>
      <c r="D519" s="25">
        <v>0.89583333333333337</v>
      </c>
      <c r="E519" t="s">
        <v>1188</v>
      </c>
      <c r="F519" t="s">
        <v>231</v>
      </c>
      <c r="G519" s="4"/>
      <c r="H519">
        <v>44.2</v>
      </c>
      <c r="I519">
        <v>27.8</v>
      </c>
      <c r="J519">
        <v>28</v>
      </c>
      <c r="K519">
        <v>72</v>
      </c>
      <c r="L519">
        <v>55.8</v>
      </c>
      <c r="M519">
        <v>72.2</v>
      </c>
      <c r="N519">
        <v>38.799999999999997</v>
      </c>
      <c r="O519">
        <v>40.799999999999997</v>
      </c>
      <c r="P519">
        <v>20.399999999999999</v>
      </c>
      <c r="Q519">
        <v>72.5</v>
      </c>
      <c r="R519">
        <v>77.3</v>
      </c>
      <c r="S519">
        <v>51.9</v>
      </c>
      <c r="T519">
        <v>48.1</v>
      </c>
      <c r="U519">
        <v>53.9</v>
      </c>
      <c r="V519">
        <v>56.4</v>
      </c>
      <c r="W519">
        <v>43.6</v>
      </c>
      <c r="X519" t="s">
        <v>1188</v>
      </c>
      <c r="Y519" t="s">
        <v>231</v>
      </c>
      <c r="Z519" t="s">
        <v>5313</v>
      </c>
      <c r="AA519" t="s">
        <v>447</v>
      </c>
      <c r="AB519" t="s">
        <v>2116</v>
      </c>
      <c r="AC519" t="s">
        <v>2117</v>
      </c>
      <c r="AD519" t="s">
        <v>2116</v>
      </c>
      <c r="AE519" t="s">
        <v>2117</v>
      </c>
      <c r="AF519" t="s">
        <v>2117</v>
      </c>
      <c r="AG519" t="s">
        <v>2116</v>
      </c>
      <c r="AH519" t="s">
        <v>2116</v>
      </c>
      <c r="AI519" t="s">
        <v>2117</v>
      </c>
      <c r="AJ519" t="s">
        <v>2116</v>
      </c>
      <c r="AK519" t="s">
        <v>2116</v>
      </c>
      <c r="AL519" t="s">
        <v>2116</v>
      </c>
      <c r="AM519" t="s">
        <v>2116</v>
      </c>
      <c r="AN519" t="s">
        <v>2117</v>
      </c>
      <c r="AO519" t="s">
        <v>2117</v>
      </c>
      <c r="AP519" t="s">
        <v>2116</v>
      </c>
      <c r="AQ519" t="s">
        <v>2117</v>
      </c>
    </row>
    <row r="520" spans="2:43" x14ac:dyDescent="0.3">
      <c r="B520" t="s">
        <v>454</v>
      </c>
      <c r="C520" t="s">
        <v>4009</v>
      </c>
      <c r="D520" s="25">
        <v>0.89583333333333337</v>
      </c>
      <c r="E520" t="s">
        <v>109</v>
      </c>
      <c r="F520" t="s">
        <v>40</v>
      </c>
      <c r="G520" s="4"/>
      <c r="H520">
        <v>29.5</v>
      </c>
      <c r="I520">
        <v>31.1</v>
      </c>
      <c r="J520">
        <v>39.4</v>
      </c>
      <c r="K520">
        <v>60.6</v>
      </c>
      <c r="L520">
        <v>70.5</v>
      </c>
      <c r="M520">
        <v>68.900000000000006</v>
      </c>
      <c r="N520">
        <v>17.100000000000001</v>
      </c>
      <c r="O520">
        <v>43.8</v>
      </c>
      <c r="P520">
        <v>39.1</v>
      </c>
      <c r="Q520">
        <v>67.8</v>
      </c>
      <c r="R520">
        <v>69</v>
      </c>
      <c r="S520">
        <v>41.3</v>
      </c>
      <c r="T520">
        <v>58.7</v>
      </c>
      <c r="U520">
        <v>63.9</v>
      </c>
      <c r="V520">
        <v>48.5</v>
      </c>
      <c r="W520">
        <v>51.5</v>
      </c>
      <c r="X520" t="s">
        <v>1972</v>
      </c>
      <c r="Y520" t="s">
        <v>40</v>
      </c>
      <c r="Z520" t="s">
        <v>5314</v>
      </c>
      <c r="AA520" t="s">
        <v>2183</v>
      </c>
      <c r="AB520" t="s">
        <v>2116</v>
      </c>
      <c r="AC520" t="s">
        <v>2116</v>
      </c>
      <c r="AD520" t="s">
        <v>2117</v>
      </c>
      <c r="AE520" t="s">
        <v>2116</v>
      </c>
      <c r="AF520" t="s">
        <v>2117</v>
      </c>
      <c r="AG520" t="s">
        <v>2117</v>
      </c>
      <c r="AH520" t="s">
        <v>2116</v>
      </c>
      <c r="AI520" t="s">
        <v>2116</v>
      </c>
      <c r="AJ520" t="s">
        <v>2117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2116</v>
      </c>
      <c r="AP520" t="s">
        <v>2116</v>
      </c>
      <c r="AQ520" t="s">
        <v>2117</v>
      </c>
    </row>
    <row r="521" spans="2:43" x14ac:dyDescent="0.3">
      <c r="B521" t="s">
        <v>448</v>
      </c>
      <c r="C521" t="s">
        <v>4228</v>
      </c>
      <c r="D521" s="25">
        <v>0.52083333333333337</v>
      </c>
      <c r="E521" t="s">
        <v>618</v>
      </c>
      <c r="F521" t="s">
        <v>591</v>
      </c>
      <c r="H521">
        <v>56.7</v>
      </c>
      <c r="I521">
        <v>26.7</v>
      </c>
      <c r="J521">
        <v>16.600000000000001</v>
      </c>
      <c r="K521">
        <v>83.4</v>
      </c>
      <c r="L521">
        <v>43.3</v>
      </c>
      <c r="M521">
        <v>73.3</v>
      </c>
      <c r="N521">
        <v>32.799999999999997</v>
      </c>
      <c r="O521">
        <v>48.7</v>
      </c>
      <c r="P521">
        <v>18.5</v>
      </c>
      <c r="Q521">
        <v>61</v>
      </c>
      <c r="R521">
        <v>70.400000000000006</v>
      </c>
      <c r="S521">
        <v>43.1</v>
      </c>
      <c r="T521">
        <v>56.9</v>
      </c>
      <c r="U521">
        <v>64.2</v>
      </c>
      <c r="V521">
        <v>44.4</v>
      </c>
      <c r="W521">
        <v>55.6</v>
      </c>
      <c r="X521" t="s">
        <v>618</v>
      </c>
      <c r="Y521" t="s">
        <v>591</v>
      </c>
      <c r="Z521" t="s">
        <v>5351</v>
      </c>
      <c r="AA521" t="s">
        <v>453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2116</v>
      </c>
      <c r="AM521" t="s">
        <v>2116</v>
      </c>
      <c r="AN521" t="s">
        <v>2117</v>
      </c>
      <c r="AO521" t="s">
        <v>2117</v>
      </c>
      <c r="AP521" t="s">
        <v>2116</v>
      </c>
      <c r="AQ521" t="s">
        <v>2117</v>
      </c>
    </row>
    <row r="522" spans="2:43" x14ac:dyDescent="0.3">
      <c r="B522" t="s">
        <v>479</v>
      </c>
      <c r="C522" t="s">
        <v>4228</v>
      </c>
      <c r="D522" s="25">
        <v>0.66666666666666663</v>
      </c>
      <c r="E522" t="s">
        <v>695</v>
      </c>
      <c r="F522" t="s">
        <v>1195</v>
      </c>
      <c r="H522">
        <v>26.6</v>
      </c>
      <c r="I522">
        <v>31</v>
      </c>
      <c r="J522">
        <v>42.4</v>
      </c>
      <c r="K522">
        <v>57.6</v>
      </c>
      <c r="L522">
        <v>73.400000000000006</v>
      </c>
      <c r="M522">
        <v>69</v>
      </c>
      <c r="N522">
        <v>21.2</v>
      </c>
      <c r="O522">
        <v>48.8</v>
      </c>
      <c r="P522">
        <v>30</v>
      </c>
      <c r="Q522">
        <v>61.5</v>
      </c>
      <c r="R522">
        <v>68.8</v>
      </c>
      <c r="S522">
        <v>41</v>
      </c>
      <c r="T522">
        <v>59</v>
      </c>
      <c r="U522">
        <v>64.400000000000006</v>
      </c>
      <c r="V522">
        <v>47.7</v>
      </c>
      <c r="W522">
        <v>52.3</v>
      </c>
      <c r="X522" t="s">
        <v>695</v>
      </c>
      <c r="Y522" t="s">
        <v>4689</v>
      </c>
      <c r="Z522" t="s">
        <v>5352</v>
      </c>
      <c r="AA522" t="s">
        <v>456</v>
      </c>
      <c r="AB522" t="s">
        <v>2116</v>
      </c>
      <c r="AC522" t="s">
        <v>2116</v>
      </c>
      <c r="AD522" t="s">
        <v>2117</v>
      </c>
      <c r="AE522" t="s">
        <v>2116</v>
      </c>
      <c r="AF522" t="s">
        <v>2117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2116</v>
      </c>
      <c r="AL522" t="s">
        <v>2116</v>
      </c>
      <c r="AM522" t="s">
        <v>2116</v>
      </c>
      <c r="AN522" t="s">
        <v>2117</v>
      </c>
      <c r="AO522" t="s">
        <v>2117</v>
      </c>
      <c r="AP522" t="s">
        <v>2116</v>
      </c>
      <c r="AQ522" t="s">
        <v>2117</v>
      </c>
    </row>
    <row r="523" spans="2:43" x14ac:dyDescent="0.3">
      <c r="B523" t="s">
        <v>479</v>
      </c>
      <c r="C523" t="s">
        <v>4228</v>
      </c>
      <c r="D523" s="25">
        <v>0.77083333333333337</v>
      </c>
      <c r="E523" t="s">
        <v>1157</v>
      </c>
      <c r="F523" t="s">
        <v>694</v>
      </c>
      <c r="H523">
        <v>47.4</v>
      </c>
      <c r="I523">
        <v>27</v>
      </c>
      <c r="J523">
        <v>25.6</v>
      </c>
      <c r="K523">
        <v>74.400000000000006</v>
      </c>
      <c r="L523">
        <v>52.6</v>
      </c>
      <c r="M523">
        <v>73</v>
      </c>
      <c r="N523">
        <v>34</v>
      </c>
      <c r="O523">
        <v>43.5</v>
      </c>
      <c r="P523">
        <v>22.5</v>
      </c>
      <c r="Q523">
        <v>69.099999999999994</v>
      </c>
      <c r="R523">
        <v>78.599999999999994</v>
      </c>
      <c r="S523">
        <v>53.8</v>
      </c>
      <c r="T523">
        <v>46.2</v>
      </c>
      <c r="U523">
        <v>52.3</v>
      </c>
      <c r="V523">
        <v>57.1</v>
      </c>
      <c r="W523">
        <v>42.9</v>
      </c>
      <c r="X523" t="s">
        <v>4660</v>
      </c>
      <c r="Y523" t="s">
        <v>3508</v>
      </c>
      <c r="Z523" t="s">
        <v>5353</v>
      </c>
      <c r="AA523" t="s">
        <v>4036</v>
      </c>
      <c r="AB523" t="s">
        <v>2117</v>
      </c>
      <c r="AC523" t="s">
        <v>2116</v>
      </c>
      <c r="AD523" t="s">
        <v>2116</v>
      </c>
      <c r="AE523" t="s">
        <v>2117</v>
      </c>
      <c r="AF523" t="s">
        <v>2116</v>
      </c>
      <c r="AG523" t="s">
        <v>2117</v>
      </c>
      <c r="AH523" t="s">
        <v>2116</v>
      </c>
      <c r="AI523" t="s">
        <v>2117</v>
      </c>
      <c r="AJ523" t="s">
        <v>2116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3">
      <c r="B524" t="s">
        <v>470</v>
      </c>
      <c r="C524" t="s">
        <v>4228</v>
      </c>
      <c r="D524" s="25">
        <v>0.79166666666666663</v>
      </c>
      <c r="E524" t="s">
        <v>381</v>
      </c>
      <c r="F524" t="s">
        <v>197</v>
      </c>
      <c r="H524">
        <v>46.8</v>
      </c>
      <c r="I524">
        <v>30.4</v>
      </c>
      <c r="J524">
        <v>22.8</v>
      </c>
      <c r="K524">
        <v>77.2</v>
      </c>
      <c r="L524">
        <v>53.2</v>
      </c>
      <c r="M524">
        <v>69.599999999999994</v>
      </c>
      <c r="N524">
        <v>28.4</v>
      </c>
      <c r="O524">
        <v>47.8</v>
      </c>
      <c r="P524">
        <v>23.8</v>
      </c>
      <c r="Q524">
        <v>63.1</v>
      </c>
      <c r="R524">
        <v>65.7</v>
      </c>
      <c r="S524">
        <v>37.6</v>
      </c>
      <c r="T524">
        <v>62.4</v>
      </c>
      <c r="U524">
        <v>68</v>
      </c>
      <c r="V524">
        <v>43.7</v>
      </c>
      <c r="W524">
        <v>56.3</v>
      </c>
      <c r="X524" t="s">
        <v>381</v>
      </c>
      <c r="Y524" t="s">
        <v>2228</v>
      </c>
      <c r="Z524" t="s">
        <v>5354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3">
      <c r="B525" t="s">
        <v>470</v>
      </c>
      <c r="C525" t="s">
        <v>4228</v>
      </c>
      <c r="D525" s="25">
        <v>0.79166666666666663</v>
      </c>
      <c r="E525" t="s">
        <v>697</v>
      </c>
      <c r="F525" t="s">
        <v>179</v>
      </c>
      <c r="H525">
        <v>35.5</v>
      </c>
      <c r="I525">
        <v>35.5</v>
      </c>
      <c r="J525">
        <v>29</v>
      </c>
      <c r="K525">
        <v>71</v>
      </c>
      <c r="L525">
        <v>64.5</v>
      </c>
      <c r="M525">
        <v>64.5</v>
      </c>
      <c r="N525">
        <v>29.8</v>
      </c>
      <c r="O525">
        <v>54.3</v>
      </c>
      <c r="P525">
        <v>16</v>
      </c>
      <c r="Q525">
        <v>52.9</v>
      </c>
      <c r="R525">
        <v>54.7</v>
      </c>
      <c r="S525">
        <v>26.6</v>
      </c>
      <c r="T525">
        <v>73.400000000000006</v>
      </c>
      <c r="U525">
        <v>77.400000000000006</v>
      </c>
      <c r="V525">
        <v>36.1</v>
      </c>
      <c r="W525">
        <v>63.9</v>
      </c>
      <c r="X525" t="s">
        <v>2752</v>
      </c>
      <c r="Y525" t="s">
        <v>2226</v>
      </c>
      <c r="Z525" t="s">
        <v>5355</v>
      </c>
      <c r="AA525" t="s">
        <v>2115</v>
      </c>
      <c r="AB525" t="s">
        <v>2116</v>
      </c>
      <c r="AC525" t="s">
        <v>2116</v>
      </c>
      <c r="AD525" t="s">
        <v>2117</v>
      </c>
      <c r="AE525" t="s">
        <v>2116</v>
      </c>
      <c r="AF525" t="s">
        <v>2117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2117</v>
      </c>
      <c r="AL525" t="s">
        <v>2117</v>
      </c>
      <c r="AM525" t="s">
        <v>2117</v>
      </c>
      <c r="AN525" t="s">
        <v>2116</v>
      </c>
      <c r="AO525" t="s">
        <v>2116</v>
      </c>
      <c r="AP525" t="s">
        <v>2117</v>
      </c>
      <c r="AQ525" t="s">
        <v>2116</v>
      </c>
    </row>
    <row r="526" spans="2:43" x14ac:dyDescent="0.3">
      <c r="B526" t="s">
        <v>454</v>
      </c>
      <c r="C526" t="s">
        <v>4228</v>
      </c>
      <c r="D526" s="25">
        <v>0.8125</v>
      </c>
      <c r="E526" t="s">
        <v>110</v>
      </c>
      <c r="F526" t="s">
        <v>70</v>
      </c>
      <c r="H526">
        <v>37.700000000000003</v>
      </c>
      <c r="I526">
        <v>31.9</v>
      </c>
      <c r="J526">
        <v>30.4</v>
      </c>
      <c r="K526">
        <v>69.599999999999994</v>
      </c>
      <c r="L526">
        <v>62.3</v>
      </c>
      <c r="M526">
        <v>68.099999999999994</v>
      </c>
      <c r="N526">
        <v>34.299999999999997</v>
      </c>
      <c r="O526">
        <v>42</v>
      </c>
      <c r="P526">
        <v>23.8</v>
      </c>
      <c r="Q526">
        <v>71.599999999999994</v>
      </c>
      <c r="R526">
        <v>65.3</v>
      </c>
      <c r="S526">
        <v>37.1</v>
      </c>
      <c r="T526">
        <v>62.9</v>
      </c>
      <c r="U526">
        <v>67.8</v>
      </c>
      <c r="V526">
        <v>45.2</v>
      </c>
      <c r="W526">
        <v>54.8</v>
      </c>
      <c r="X526" t="s">
        <v>110</v>
      </c>
      <c r="Y526" t="s">
        <v>878</v>
      </c>
      <c r="Z526" t="s">
        <v>5356</v>
      </c>
      <c r="AA526" t="s">
        <v>447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2116</v>
      </c>
      <c r="AI526" t="s">
        <v>2117</v>
      </c>
      <c r="AJ526" t="s">
        <v>2116</v>
      </c>
      <c r="AK526" t="s">
        <v>2116</v>
      </c>
      <c r="AL526" t="s">
        <v>2116</v>
      </c>
      <c r="AM526" t="s">
        <v>2116</v>
      </c>
      <c r="AN526" t="s">
        <v>2117</v>
      </c>
      <c r="AO526" t="s">
        <v>2117</v>
      </c>
      <c r="AP526" t="s">
        <v>2116</v>
      </c>
      <c r="AQ526" t="s">
        <v>2117</v>
      </c>
    </row>
    <row r="527" spans="2:43" x14ac:dyDescent="0.3">
      <c r="B527" t="s">
        <v>470</v>
      </c>
      <c r="C527" t="s">
        <v>4228</v>
      </c>
      <c r="D527" s="25">
        <v>0.88541666666666663</v>
      </c>
      <c r="E527" t="s">
        <v>166</v>
      </c>
      <c r="F527" t="s">
        <v>1112</v>
      </c>
      <c r="H527">
        <v>34.4</v>
      </c>
      <c r="I527">
        <v>34</v>
      </c>
      <c r="J527">
        <v>31.6</v>
      </c>
      <c r="K527">
        <v>68.400000000000006</v>
      </c>
      <c r="L527">
        <v>65.599999999999994</v>
      </c>
      <c r="M527">
        <v>66</v>
      </c>
      <c r="N527">
        <v>21.8</v>
      </c>
      <c r="O527">
        <v>53.4</v>
      </c>
      <c r="P527">
        <v>24.8</v>
      </c>
      <c r="Q527">
        <v>55</v>
      </c>
      <c r="R527">
        <v>59.4</v>
      </c>
      <c r="S527">
        <v>31</v>
      </c>
      <c r="T527">
        <v>69</v>
      </c>
      <c r="U527">
        <v>73.400000000000006</v>
      </c>
      <c r="V527">
        <v>40.200000000000003</v>
      </c>
      <c r="W527">
        <v>59.8</v>
      </c>
      <c r="X527" t="s">
        <v>2224</v>
      </c>
      <c r="Y527" t="s">
        <v>4575</v>
      </c>
      <c r="Z527" t="s">
        <v>5357</v>
      </c>
      <c r="AA527" t="s">
        <v>449</v>
      </c>
      <c r="AB527" t="s">
        <v>2116</v>
      </c>
      <c r="AC527" t="s">
        <v>2116</v>
      </c>
      <c r="AD527" t="s">
        <v>2117</v>
      </c>
      <c r="AE527" t="s">
        <v>2116</v>
      </c>
      <c r="AF527" t="s">
        <v>2117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2116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2116</v>
      </c>
      <c r="AQ527" t="s">
        <v>2117</v>
      </c>
    </row>
    <row r="528" spans="2:43" x14ac:dyDescent="0.3">
      <c r="B528" t="s">
        <v>470</v>
      </c>
      <c r="C528" t="s">
        <v>4228</v>
      </c>
      <c r="D528" s="25">
        <v>0.88541666666666663</v>
      </c>
      <c r="E528" t="s">
        <v>1174</v>
      </c>
      <c r="F528" t="s">
        <v>696</v>
      </c>
      <c r="H528">
        <v>53.5</v>
      </c>
      <c r="I528">
        <v>26.2</v>
      </c>
      <c r="J528">
        <v>20.3</v>
      </c>
      <c r="K528">
        <v>79.7</v>
      </c>
      <c r="L528">
        <v>46.5</v>
      </c>
      <c r="M528">
        <v>73.8</v>
      </c>
      <c r="N528">
        <v>33.799999999999997</v>
      </c>
      <c r="O528">
        <v>45.8</v>
      </c>
      <c r="P528">
        <v>20.399999999999999</v>
      </c>
      <c r="Q528">
        <v>65.400000000000006</v>
      </c>
      <c r="R528">
        <v>76.8</v>
      </c>
      <c r="S528">
        <v>51.4</v>
      </c>
      <c r="T528">
        <v>48.6</v>
      </c>
      <c r="U528">
        <v>55.5</v>
      </c>
      <c r="V528">
        <v>53.1</v>
      </c>
      <c r="W528">
        <v>46.9</v>
      </c>
      <c r="X528" t="s">
        <v>4675</v>
      </c>
      <c r="Y528" t="s">
        <v>696</v>
      </c>
      <c r="Z528" t="s">
        <v>5358</v>
      </c>
      <c r="AA528" t="s">
        <v>453</v>
      </c>
      <c r="AB528" t="s">
        <v>2117</v>
      </c>
      <c r="AC528" t="s">
        <v>2116</v>
      </c>
      <c r="AD528" t="s">
        <v>2116</v>
      </c>
      <c r="AE528" t="s">
        <v>2117</v>
      </c>
      <c r="AF528" t="s">
        <v>2116</v>
      </c>
      <c r="AG528" t="s">
        <v>2117</v>
      </c>
      <c r="AH528" t="s">
        <v>2117</v>
      </c>
      <c r="AI528" t="s">
        <v>2116</v>
      </c>
      <c r="AJ528" t="s">
        <v>2116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3">
      <c r="B529" t="s">
        <v>454</v>
      </c>
      <c r="C529" t="s">
        <v>4228</v>
      </c>
      <c r="D529" s="25">
        <v>0.89583333333333337</v>
      </c>
      <c r="E529" t="s">
        <v>39</v>
      </c>
      <c r="F529" t="s">
        <v>68</v>
      </c>
      <c r="H529">
        <v>45.6</v>
      </c>
      <c r="I529">
        <v>27.8</v>
      </c>
      <c r="J529">
        <v>26.6</v>
      </c>
      <c r="K529">
        <v>73.400000000000006</v>
      </c>
      <c r="L529">
        <v>54.4</v>
      </c>
      <c r="M529">
        <v>72.2</v>
      </c>
      <c r="N529">
        <v>35</v>
      </c>
      <c r="O529">
        <v>42.8</v>
      </c>
      <c r="P529">
        <v>22.3</v>
      </c>
      <c r="Q529">
        <v>70.099999999999994</v>
      </c>
      <c r="R529">
        <v>76.599999999999994</v>
      </c>
      <c r="S529">
        <v>51</v>
      </c>
      <c r="T529">
        <v>49</v>
      </c>
      <c r="U529">
        <v>55</v>
      </c>
      <c r="V529">
        <v>55.3</v>
      </c>
      <c r="W529">
        <v>44.7</v>
      </c>
      <c r="X529" t="s">
        <v>875</v>
      </c>
      <c r="Y529" t="s">
        <v>68</v>
      </c>
      <c r="Z529" t="s">
        <v>5359</v>
      </c>
      <c r="AA529" t="s">
        <v>456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2116</v>
      </c>
      <c r="AL529" t="s">
        <v>2116</v>
      </c>
      <c r="AM529" t="s">
        <v>2116</v>
      </c>
      <c r="AN529" t="s">
        <v>2117</v>
      </c>
      <c r="AO529" t="s">
        <v>2117</v>
      </c>
      <c r="AP529" t="s">
        <v>2116</v>
      </c>
      <c r="AQ529" t="s">
        <v>2117</v>
      </c>
    </row>
    <row r="530" spans="2:43" x14ac:dyDescent="0.3">
      <c r="B530" t="s">
        <v>487</v>
      </c>
      <c r="C530" t="s">
        <v>4228</v>
      </c>
      <c r="D530" s="25">
        <v>0.91666666666666663</v>
      </c>
      <c r="E530" t="s">
        <v>772</v>
      </c>
      <c r="F530" t="s">
        <v>193</v>
      </c>
      <c r="H530">
        <v>48.3</v>
      </c>
      <c r="I530">
        <v>30.6</v>
      </c>
      <c r="J530">
        <v>21.1</v>
      </c>
      <c r="K530">
        <v>78.900000000000006</v>
      </c>
      <c r="L530">
        <v>51.7</v>
      </c>
      <c r="M530">
        <v>69.400000000000006</v>
      </c>
      <c r="N530" t="s">
        <v>20</v>
      </c>
      <c r="O530" t="s">
        <v>20</v>
      </c>
      <c r="P530" t="s">
        <v>20</v>
      </c>
      <c r="Q530" t="s">
        <v>20</v>
      </c>
      <c r="R530">
        <v>63.6</v>
      </c>
      <c r="S530">
        <v>35.299999999999997</v>
      </c>
      <c r="T530">
        <v>64.7</v>
      </c>
      <c r="U530">
        <v>70.400000000000006</v>
      </c>
      <c r="V530">
        <v>41.2</v>
      </c>
      <c r="W530">
        <v>58.8</v>
      </c>
      <c r="X530" t="s">
        <v>3131</v>
      </c>
      <c r="Y530" t="s">
        <v>193</v>
      </c>
      <c r="Z530" t="s">
        <v>5360</v>
      </c>
      <c r="AA530" t="s">
        <v>459</v>
      </c>
      <c r="AB530" t="s">
        <v>2116</v>
      </c>
      <c r="AC530" t="s">
        <v>2117</v>
      </c>
      <c r="AD530" t="s">
        <v>2116</v>
      </c>
      <c r="AE530" t="s">
        <v>2117</v>
      </c>
      <c r="AF530" t="s">
        <v>2117</v>
      </c>
      <c r="AG530" t="s">
        <v>2116</v>
      </c>
      <c r="AH530" t="s">
        <v>2116</v>
      </c>
      <c r="AI530" t="s">
        <v>2117</v>
      </c>
      <c r="AJ530" t="s">
        <v>2116</v>
      </c>
      <c r="AK530" t="s">
        <v>2116</v>
      </c>
      <c r="AL530" t="s">
        <v>2117</v>
      </c>
      <c r="AM530" t="s">
        <v>2116</v>
      </c>
      <c r="AN530" t="s">
        <v>2117</v>
      </c>
      <c r="AO530" t="s">
        <v>2117</v>
      </c>
      <c r="AP530" t="s">
        <v>2117</v>
      </c>
      <c r="AQ530" t="s">
        <v>2116</v>
      </c>
    </row>
    <row r="531" spans="2:43" x14ac:dyDescent="0.3">
      <c r="B531" t="s">
        <v>536</v>
      </c>
      <c r="C531" t="s">
        <v>4229</v>
      </c>
      <c r="D531">
        <v>0.27083333333333331</v>
      </c>
      <c r="E531" t="s">
        <v>4230</v>
      </c>
      <c r="F531" t="s">
        <v>4231</v>
      </c>
      <c r="H531">
        <v>35.5</v>
      </c>
      <c r="I531">
        <v>25.7</v>
      </c>
      <c r="J531">
        <v>38.700000000000003</v>
      </c>
      <c r="K531">
        <v>61.3</v>
      </c>
      <c r="L531">
        <v>64.5</v>
      </c>
      <c r="M531">
        <v>74.3</v>
      </c>
      <c r="N531">
        <v>32.299999999999997</v>
      </c>
      <c r="O531">
        <v>37.9</v>
      </c>
      <c r="P531">
        <v>29.9</v>
      </c>
      <c r="Q531">
        <v>78.599999999999994</v>
      </c>
      <c r="R531">
        <v>88.7</v>
      </c>
      <c r="S531">
        <v>70.400000000000006</v>
      </c>
      <c r="T531">
        <v>29.6</v>
      </c>
      <c r="U531">
        <v>34.9</v>
      </c>
      <c r="V531">
        <v>71.400000000000006</v>
      </c>
      <c r="W531">
        <v>28.6</v>
      </c>
      <c r="X531" t="s">
        <v>4230</v>
      </c>
      <c r="Y531" t="s">
        <v>4231</v>
      </c>
      <c r="Z531" t="s">
        <v>5534</v>
      </c>
      <c r="AA531" t="s">
        <v>462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2117</v>
      </c>
      <c r="AI531" t="s">
        <v>2116</v>
      </c>
      <c r="AJ531" t="s">
        <v>2116</v>
      </c>
      <c r="AK531" t="s">
        <v>2117</v>
      </c>
      <c r="AL531" t="s">
        <v>2117</v>
      </c>
      <c r="AM531" t="s">
        <v>2117</v>
      </c>
      <c r="AN531" t="s">
        <v>2116</v>
      </c>
      <c r="AO531" t="s">
        <v>2117</v>
      </c>
      <c r="AP531" t="s">
        <v>2117</v>
      </c>
      <c r="AQ531" t="s">
        <v>2116</v>
      </c>
    </row>
    <row r="532" spans="2:43" x14ac:dyDescent="0.3">
      <c r="B532" t="s">
        <v>536</v>
      </c>
      <c r="C532" t="s">
        <v>4229</v>
      </c>
      <c r="D532">
        <v>0.27083333333333331</v>
      </c>
      <c r="E532" t="s">
        <v>4232</v>
      </c>
      <c r="F532" t="s">
        <v>4233</v>
      </c>
      <c r="H532">
        <v>44.3</v>
      </c>
      <c r="I532">
        <v>25.2</v>
      </c>
      <c r="J532">
        <v>30.6</v>
      </c>
      <c r="K532">
        <v>69.400000000000006</v>
      </c>
      <c r="L532">
        <v>55.7</v>
      </c>
      <c r="M532">
        <v>74.8</v>
      </c>
      <c r="N532">
        <v>42.4</v>
      </c>
      <c r="O532">
        <v>35.299999999999997</v>
      </c>
      <c r="P532">
        <v>22.3</v>
      </c>
      <c r="Q532">
        <v>81</v>
      </c>
      <c r="R532">
        <v>91.7</v>
      </c>
      <c r="S532">
        <v>76.599999999999994</v>
      </c>
      <c r="T532">
        <v>23.4</v>
      </c>
      <c r="U532">
        <v>28.4</v>
      </c>
      <c r="V532">
        <v>75.8</v>
      </c>
      <c r="W532">
        <v>24.2</v>
      </c>
      <c r="X532" t="s">
        <v>5367</v>
      </c>
      <c r="Y532" t="s">
        <v>4233</v>
      </c>
      <c r="Z532" t="s">
        <v>5535</v>
      </c>
      <c r="AA532" t="s">
        <v>2135</v>
      </c>
      <c r="AB532" t="s">
        <v>2117</v>
      </c>
      <c r="AC532" t="s">
        <v>2116</v>
      </c>
      <c r="AD532" t="s">
        <v>2116</v>
      </c>
      <c r="AE532" t="s">
        <v>2117</v>
      </c>
      <c r="AF532" t="s">
        <v>2116</v>
      </c>
      <c r="AG532" t="s">
        <v>2117</v>
      </c>
      <c r="AH532" t="s">
        <v>2116</v>
      </c>
      <c r="AI532" t="s">
        <v>2117</v>
      </c>
      <c r="AJ532" t="s">
        <v>2116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2117</v>
      </c>
      <c r="AQ532" t="s">
        <v>2116</v>
      </c>
    </row>
    <row r="533" spans="2:43" x14ac:dyDescent="0.3">
      <c r="B533" t="s">
        <v>472</v>
      </c>
      <c r="C533" t="s">
        <v>4229</v>
      </c>
      <c r="D533">
        <v>0.27083333333333331</v>
      </c>
      <c r="E533" t="s">
        <v>134</v>
      </c>
      <c r="F533" t="s">
        <v>131</v>
      </c>
      <c r="H533">
        <v>19.7</v>
      </c>
      <c r="I533">
        <v>27.3</v>
      </c>
      <c r="J533">
        <v>53</v>
      </c>
      <c r="K533">
        <v>47</v>
      </c>
      <c r="L533">
        <v>80.3</v>
      </c>
      <c r="M533">
        <v>72.7</v>
      </c>
      <c r="N533">
        <v>18.100000000000001</v>
      </c>
      <c r="O533">
        <v>39.5</v>
      </c>
      <c r="P533">
        <v>42.4</v>
      </c>
      <c r="Q533">
        <v>74.3</v>
      </c>
      <c r="R533">
        <v>77.7</v>
      </c>
      <c r="S533">
        <v>52.7</v>
      </c>
      <c r="T533">
        <v>47.3</v>
      </c>
      <c r="U533">
        <v>54.2</v>
      </c>
      <c r="V533">
        <v>54</v>
      </c>
      <c r="W533">
        <v>46</v>
      </c>
      <c r="X533" t="s">
        <v>134</v>
      </c>
      <c r="Y533" t="s">
        <v>131</v>
      </c>
      <c r="Z533" t="s">
        <v>5536</v>
      </c>
      <c r="AA533" t="s">
        <v>447</v>
      </c>
      <c r="AB533" t="s">
        <v>2116</v>
      </c>
      <c r="AC533" t="s">
        <v>2117</v>
      </c>
      <c r="AD533" t="s">
        <v>2116</v>
      </c>
      <c r="AE533" t="s">
        <v>2117</v>
      </c>
      <c r="AF533" t="s">
        <v>2117</v>
      </c>
      <c r="AG533" t="s">
        <v>2116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463</v>
      </c>
      <c r="C534" t="s">
        <v>4229</v>
      </c>
      <c r="D534">
        <v>0.29166666666666669</v>
      </c>
      <c r="E534" t="s">
        <v>491</v>
      </c>
      <c r="F534" t="s">
        <v>514</v>
      </c>
      <c r="H534">
        <v>35</v>
      </c>
      <c r="I534">
        <v>25.8</v>
      </c>
      <c r="J534">
        <v>39.299999999999997</v>
      </c>
      <c r="K534">
        <v>60.7</v>
      </c>
      <c r="L534">
        <v>65</v>
      </c>
      <c r="M534">
        <v>74.2</v>
      </c>
      <c r="N534">
        <v>31.8</v>
      </c>
      <c r="O534">
        <v>35</v>
      </c>
      <c r="P534">
        <v>33.200000000000003</v>
      </c>
      <c r="Q534">
        <v>83.1</v>
      </c>
      <c r="R534">
        <v>88.5</v>
      </c>
      <c r="S534">
        <v>70.099999999999994</v>
      </c>
      <c r="T534">
        <v>29.9</v>
      </c>
      <c r="U534">
        <v>35.200000000000003</v>
      </c>
      <c r="V534">
        <v>71.2</v>
      </c>
      <c r="W534">
        <v>28.8</v>
      </c>
      <c r="X534" t="s">
        <v>491</v>
      </c>
      <c r="Y534" t="s">
        <v>514</v>
      </c>
      <c r="Z534" t="s">
        <v>5537</v>
      </c>
      <c r="AA534" t="s">
        <v>456</v>
      </c>
      <c r="AB534" t="s">
        <v>2116</v>
      </c>
      <c r="AC534" t="s">
        <v>2116</v>
      </c>
      <c r="AD534" t="s">
        <v>2117</v>
      </c>
      <c r="AE534" t="s">
        <v>2116</v>
      </c>
      <c r="AF534" t="s">
        <v>2117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3">
      <c r="B535" t="s">
        <v>498</v>
      </c>
      <c r="C535" t="s">
        <v>4229</v>
      </c>
      <c r="D535">
        <v>0.29166666666666669</v>
      </c>
      <c r="E535" t="s">
        <v>502</v>
      </c>
      <c r="F535" t="s">
        <v>499</v>
      </c>
      <c r="H535">
        <v>34.700000000000003</v>
      </c>
      <c r="I535">
        <v>28</v>
      </c>
      <c r="J535">
        <v>37.299999999999997</v>
      </c>
      <c r="K535">
        <v>62.7</v>
      </c>
      <c r="L535">
        <v>65.3</v>
      </c>
      <c r="M535">
        <v>72</v>
      </c>
      <c r="N535">
        <v>26.7</v>
      </c>
      <c r="O535">
        <v>40.799999999999997</v>
      </c>
      <c r="P535">
        <v>32.5</v>
      </c>
      <c r="Q535">
        <v>74</v>
      </c>
      <c r="R535">
        <v>79.3</v>
      </c>
      <c r="S535">
        <v>54.8</v>
      </c>
      <c r="T535">
        <v>45.2</v>
      </c>
      <c r="U535">
        <v>50.8</v>
      </c>
      <c r="V535">
        <v>59.4</v>
      </c>
      <c r="W535">
        <v>40.6</v>
      </c>
      <c r="X535" t="s">
        <v>502</v>
      </c>
      <c r="Y535" t="s">
        <v>499</v>
      </c>
      <c r="Z535" t="s">
        <v>5538</v>
      </c>
      <c r="AA535" t="s">
        <v>2183</v>
      </c>
      <c r="AB535" t="s">
        <v>2116</v>
      </c>
      <c r="AC535" t="s">
        <v>2116</v>
      </c>
      <c r="AD535" t="s">
        <v>2117</v>
      </c>
      <c r="AE535" t="s">
        <v>2116</v>
      </c>
      <c r="AF535" t="s">
        <v>2117</v>
      </c>
      <c r="AG535" t="s">
        <v>2117</v>
      </c>
      <c r="AH535" t="s">
        <v>2116</v>
      </c>
      <c r="AI535" t="s">
        <v>2116</v>
      </c>
      <c r="AJ535" t="s">
        <v>2117</v>
      </c>
      <c r="AK535" t="s">
        <v>2117</v>
      </c>
      <c r="AL535" t="s">
        <v>2117</v>
      </c>
      <c r="AM535" t="s">
        <v>2117</v>
      </c>
      <c r="AN535" t="s">
        <v>2116</v>
      </c>
      <c r="AO535" t="s">
        <v>2116</v>
      </c>
      <c r="AP535" t="s">
        <v>2116</v>
      </c>
      <c r="AQ535" t="s">
        <v>2117</v>
      </c>
    </row>
    <row r="536" spans="2:43" x14ac:dyDescent="0.3">
      <c r="B536" t="s">
        <v>472</v>
      </c>
      <c r="C536" t="s">
        <v>4229</v>
      </c>
      <c r="D536">
        <v>0.3125</v>
      </c>
      <c r="E536" t="s">
        <v>133</v>
      </c>
      <c r="F536" t="s">
        <v>125</v>
      </c>
      <c r="H536">
        <v>65</v>
      </c>
      <c r="I536">
        <v>23.1</v>
      </c>
      <c r="J536">
        <v>11.9</v>
      </c>
      <c r="K536">
        <v>88.1</v>
      </c>
      <c r="L536">
        <v>35</v>
      </c>
      <c r="M536">
        <v>76.900000000000006</v>
      </c>
      <c r="N536">
        <v>41.3</v>
      </c>
      <c r="O536">
        <v>46.7</v>
      </c>
      <c r="P536">
        <v>12</v>
      </c>
      <c r="Q536">
        <v>61.2</v>
      </c>
      <c r="R536">
        <v>75.5</v>
      </c>
      <c r="S536">
        <v>49.8</v>
      </c>
      <c r="T536">
        <v>50.2</v>
      </c>
      <c r="U536">
        <v>59.5</v>
      </c>
      <c r="V536">
        <v>44.9</v>
      </c>
      <c r="W536">
        <v>55.1</v>
      </c>
      <c r="X536" t="s">
        <v>133</v>
      </c>
      <c r="Y536" t="s">
        <v>2245</v>
      </c>
      <c r="Z536" t="s">
        <v>5539</v>
      </c>
      <c r="AA536" t="s">
        <v>2120</v>
      </c>
      <c r="AB536" t="s">
        <v>2116</v>
      </c>
      <c r="AC536" t="s">
        <v>2117</v>
      </c>
      <c r="AD536" t="s">
        <v>2116</v>
      </c>
      <c r="AE536" t="s">
        <v>2117</v>
      </c>
      <c r="AF536" t="s">
        <v>2117</v>
      </c>
      <c r="AG536" t="s">
        <v>2116</v>
      </c>
      <c r="AH536" t="s">
        <v>2116</v>
      </c>
      <c r="AI536" t="s">
        <v>2116</v>
      </c>
      <c r="AJ536" t="s">
        <v>2117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2116</v>
      </c>
      <c r="AP536" t="s">
        <v>2117</v>
      </c>
      <c r="AQ536" t="s">
        <v>2116</v>
      </c>
    </row>
    <row r="537" spans="2:43" x14ac:dyDescent="0.3">
      <c r="B537" t="s">
        <v>543</v>
      </c>
      <c r="C537" t="s">
        <v>4229</v>
      </c>
      <c r="D537">
        <v>0.3576388888888889</v>
      </c>
      <c r="E537" t="s">
        <v>971</v>
      </c>
      <c r="F537" t="s">
        <v>413</v>
      </c>
      <c r="H537">
        <v>48.4</v>
      </c>
      <c r="I537">
        <v>26.2</v>
      </c>
      <c r="J537">
        <v>25.3</v>
      </c>
      <c r="K537">
        <v>74.7</v>
      </c>
      <c r="L537">
        <v>51.6</v>
      </c>
      <c r="M537">
        <v>73.8</v>
      </c>
      <c r="N537">
        <v>49.6</v>
      </c>
      <c r="O537">
        <v>37.1</v>
      </c>
      <c r="P537">
        <v>13.3</v>
      </c>
      <c r="Q537">
        <v>74.3</v>
      </c>
      <c r="R537">
        <v>81.3</v>
      </c>
      <c r="S537">
        <v>57.9</v>
      </c>
      <c r="T537">
        <v>42.1</v>
      </c>
      <c r="U537">
        <v>48.3</v>
      </c>
      <c r="V537">
        <v>60.2</v>
      </c>
      <c r="W537">
        <v>39.799999999999997</v>
      </c>
      <c r="X537" t="s">
        <v>412</v>
      </c>
      <c r="Y537" t="s">
        <v>413</v>
      </c>
      <c r="Z537" t="s">
        <v>5540</v>
      </c>
      <c r="AA537" t="s">
        <v>459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2117</v>
      </c>
      <c r="AI537" t="s">
        <v>2116</v>
      </c>
      <c r="AJ537" t="s">
        <v>2116</v>
      </c>
      <c r="AK537" t="s">
        <v>2117</v>
      </c>
      <c r="AL537" t="s">
        <v>2117</v>
      </c>
      <c r="AM537" t="s">
        <v>2116</v>
      </c>
      <c r="AN537" t="s">
        <v>2117</v>
      </c>
      <c r="AO537" t="s">
        <v>2117</v>
      </c>
      <c r="AP537" t="s">
        <v>2117</v>
      </c>
      <c r="AQ537" t="s">
        <v>2116</v>
      </c>
    </row>
    <row r="538" spans="2:43" x14ac:dyDescent="0.3">
      <c r="B538" t="s">
        <v>4234</v>
      </c>
      <c r="C538" t="s">
        <v>4229</v>
      </c>
      <c r="D538">
        <v>0.5</v>
      </c>
      <c r="E538" t="s">
        <v>3035</v>
      </c>
      <c r="F538" t="s">
        <v>4235</v>
      </c>
      <c r="H538">
        <v>53.7</v>
      </c>
      <c r="I538">
        <v>26.3</v>
      </c>
      <c r="J538">
        <v>20</v>
      </c>
      <c r="K538">
        <v>80</v>
      </c>
      <c r="L538">
        <v>46.3</v>
      </c>
      <c r="M538">
        <v>73.7</v>
      </c>
      <c r="N538">
        <v>52.7</v>
      </c>
      <c r="O538">
        <v>36</v>
      </c>
      <c r="P538">
        <v>11.3</v>
      </c>
      <c r="Q538">
        <v>74.400000000000006</v>
      </c>
      <c r="R538">
        <v>76.2</v>
      </c>
      <c r="S538">
        <v>50.6</v>
      </c>
      <c r="T538">
        <v>49.4</v>
      </c>
      <c r="U538">
        <v>56.3</v>
      </c>
      <c r="V538">
        <v>52.3</v>
      </c>
      <c r="W538">
        <v>47.7</v>
      </c>
      <c r="X538" t="s">
        <v>3035</v>
      </c>
      <c r="Y538" t="s">
        <v>4235</v>
      </c>
      <c r="Z538" t="s">
        <v>5541</v>
      </c>
      <c r="AA538" t="s">
        <v>4071</v>
      </c>
      <c r="AB538" t="s">
        <v>2116</v>
      </c>
      <c r="AC538" t="s">
        <v>2117</v>
      </c>
      <c r="AD538" t="s">
        <v>2116</v>
      </c>
      <c r="AE538" t="s">
        <v>2117</v>
      </c>
      <c r="AF538" t="s">
        <v>2117</v>
      </c>
      <c r="AG538" t="s">
        <v>2116</v>
      </c>
      <c r="AH538" t="s">
        <v>2116</v>
      </c>
      <c r="AI538" t="s">
        <v>2117</v>
      </c>
      <c r="AJ538" t="s">
        <v>2116</v>
      </c>
      <c r="AK538" t="s">
        <v>2117</v>
      </c>
      <c r="AL538" t="s">
        <v>2117</v>
      </c>
      <c r="AM538" t="s">
        <v>2117</v>
      </c>
      <c r="AN538" t="s">
        <v>2116</v>
      </c>
      <c r="AO538" t="s">
        <v>2116</v>
      </c>
      <c r="AP538" t="s">
        <v>2117</v>
      </c>
      <c r="AQ538" t="s">
        <v>2116</v>
      </c>
    </row>
    <row r="539" spans="2:43" x14ac:dyDescent="0.3">
      <c r="B539" t="s">
        <v>448</v>
      </c>
      <c r="C539" t="s">
        <v>4229</v>
      </c>
      <c r="D539">
        <v>0.52083333333333337</v>
      </c>
      <c r="E539" t="s">
        <v>595</v>
      </c>
      <c r="F539" t="s">
        <v>223</v>
      </c>
      <c r="H539">
        <v>41.7</v>
      </c>
      <c r="I539">
        <v>28.7</v>
      </c>
      <c r="J539">
        <v>29.6</v>
      </c>
      <c r="K539">
        <v>70.400000000000006</v>
      </c>
      <c r="L539">
        <v>58.3</v>
      </c>
      <c r="M539">
        <v>71.3</v>
      </c>
      <c r="N539">
        <v>33</v>
      </c>
      <c r="O539">
        <v>46.2</v>
      </c>
      <c r="P539">
        <v>20.8</v>
      </c>
      <c r="Q539">
        <v>64.900000000000006</v>
      </c>
      <c r="R539">
        <v>75</v>
      </c>
      <c r="S539">
        <v>48.8</v>
      </c>
      <c r="T539">
        <v>51.2</v>
      </c>
      <c r="U539">
        <v>56.8</v>
      </c>
      <c r="V539">
        <v>54.3</v>
      </c>
      <c r="W539">
        <v>45.7</v>
      </c>
      <c r="X539" t="s">
        <v>3208</v>
      </c>
      <c r="Y539" t="s">
        <v>1344</v>
      </c>
      <c r="Z539" t="s">
        <v>5542</v>
      </c>
      <c r="AA539" t="s">
        <v>2125</v>
      </c>
      <c r="AB539" t="s">
        <v>2117</v>
      </c>
      <c r="AC539" t="s">
        <v>2116</v>
      </c>
      <c r="AD539" t="s">
        <v>2116</v>
      </c>
      <c r="AE539" t="s">
        <v>2117</v>
      </c>
      <c r="AF539" t="s">
        <v>2116</v>
      </c>
      <c r="AG539" t="s">
        <v>2117</v>
      </c>
      <c r="AH539" t="s">
        <v>2117</v>
      </c>
      <c r="AI539" t="s">
        <v>2116</v>
      </c>
      <c r="AJ539" t="s">
        <v>2116</v>
      </c>
      <c r="AK539" t="s">
        <v>2117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2116</v>
      </c>
      <c r="AQ539" t="s">
        <v>2117</v>
      </c>
    </row>
    <row r="540" spans="2:43" x14ac:dyDescent="0.3">
      <c r="B540" t="s">
        <v>448</v>
      </c>
      <c r="C540" t="s">
        <v>4229</v>
      </c>
      <c r="D540">
        <v>0.52083333333333337</v>
      </c>
      <c r="E540" t="s">
        <v>593</v>
      </c>
      <c r="F540" t="s">
        <v>594</v>
      </c>
      <c r="H540">
        <v>59.1</v>
      </c>
      <c r="I540">
        <v>26.1</v>
      </c>
      <c r="J540">
        <v>14.8</v>
      </c>
      <c r="K540">
        <v>85.2</v>
      </c>
      <c r="L540">
        <v>40.9</v>
      </c>
      <c r="M540">
        <v>73.900000000000006</v>
      </c>
      <c r="N540">
        <v>36.799999999999997</v>
      </c>
      <c r="O540">
        <v>48.6</v>
      </c>
      <c r="P540">
        <v>14.7</v>
      </c>
      <c r="Q540">
        <v>59.9</v>
      </c>
      <c r="R540">
        <v>69.7</v>
      </c>
      <c r="S540">
        <v>42.4</v>
      </c>
      <c r="T540">
        <v>57.6</v>
      </c>
      <c r="U540">
        <v>65.400000000000006</v>
      </c>
      <c r="V540">
        <v>42.3</v>
      </c>
      <c r="W540">
        <v>57.7</v>
      </c>
      <c r="X540" t="s">
        <v>593</v>
      </c>
      <c r="Y540" t="s">
        <v>3207</v>
      </c>
      <c r="Z540" t="s">
        <v>5543</v>
      </c>
      <c r="AA540" t="s">
        <v>462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2117</v>
      </c>
      <c r="AM540" t="s">
        <v>2117</v>
      </c>
      <c r="AN540" t="s">
        <v>2116</v>
      </c>
      <c r="AO540" t="s">
        <v>2117</v>
      </c>
      <c r="AP540" t="s">
        <v>2117</v>
      </c>
      <c r="AQ540" t="s">
        <v>2116</v>
      </c>
    </row>
    <row r="541" spans="2:43" x14ac:dyDescent="0.3">
      <c r="B541" t="s">
        <v>450</v>
      </c>
      <c r="C541" t="s">
        <v>4229</v>
      </c>
      <c r="D541">
        <v>0.52083333333333337</v>
      </c>
      <c r="E541" t="s">
        <v>993</v>
      </c>
      <c r="F541" t="s">
        <v>636</v>
      </c>
      <c r="H541">
        <v>52.5</v>
      </c>
      <c r="I541">
        <v>26.2</v>
      </c>
      <c r="J541">
        <v>21.3</v>
      </c>
      <c r="K541">
        <v>78.7</v>
      </c>
      <c r="L541">
        <v>47.5</v>
      </c>
      <c r="M541">
        <v>73.8</v>
      </c>
      <c r="N541">
        <v>44.5</v>
      </c>
      <c r="O541">
        <v>38.9</v>
      </c>
      <c r="P541">
        <v>16.600000000000001</v>
      </c>
      <c r="Q541">
        <v>73.599999999999994</v>
      </c>
      <c r="R541">
        <v>78.099999999999994</v>
      </c>
      <c r="S541">
        <v>53.2</v>
      </c>
      <c r="T541">
        <v>46.8</v>
      </c>
      <c r="U541">
        <v>53.5</v>
      </c>
      <c r="V541">
        <v>55</v>
      </c>
      <c r="W541">
        <v>45</v>
      </c>
      <c r="X541" t="s">
        <v>4343</v>
      </c>
      <c r="Y541" t="s">
        <v>636</v>
      </c>
      <c r="Z541" t="s">
        <v>5544</v>
      </c>
      <c r="AA541" t="s">
        <v>449</v>
      </c>
      <c r="AB541" t="s">
        <v>2116</v>
      </c>
      <c r="AC541" t="s">
        <v>2116</v>
      </c>
      <c r="AD541" t="s">
        <v>2117</v>
      </c>
      <c r="AE541" t="s">
        <v>2116</v>
      </c>
      <c r="AF541" t="s">
        <v>2117</v>
      </c>
      <c r="AG541" t="s">
        <v>2117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2117</v>
      </c>
      <c r="AM541" t="s">
        <v>2116</v>
      </c>
      <c r="AN541" t="s">
        <v>2117</v>
      </c>
      <c r="AO541" t="s">
        <v>2117</v>
      </c>
      <c r="AP541" t="s">
        <v>2116</v>
      </c>
      <c r="AQ541" t="s">
        <v>2117</v>
      </c>
    </row>
    <row r="542" spans="2:43" x14ac:dyDescent="0.3">
      <c r="B542" t="s">
        <v>4236</v>
      </c>
      <c r="C542" t="s">
        <v>4229</v>
      </c>
      <c r="D542">
        <v>0.54166666666666663</v>
      </c>
      <c r="E542" t="s">
        <v>4237</v>
      </c>
      <c r="F542" t="s">
        <v>1671</v>
      </c>
      <c r="H542">
        <v>57</v>
      </c>
      <c r="I542">
        <v>23.8</v>
      </c>
      <c r="J542">
        <v>19.2</v>
      </c>
      <c r="K542">
        <v>80.8</v>
      </c>
      <c r="L542">
        <v>43</v>
      </c>
      <c r="M542">
        <v>76.2</v>
      </c>
      <c r="N542">
        <v>43.3</v>
      </c>
      <c r="O542">
        <v>34.5</v>
      </c>
      <c r="P542">
        <v>22.2</v>
      </c>
      <c r="Q542">
        <v>82</v>
      </c>
      <c r="R542">
        <v>89.2</v>
      </c>
      <c r="S542">
        <v>71.5</v>
      </c>
      <c r="T542">
        <v>28.5</v>
      </c>
      <c r="U542">
        <v>35.1</v>
      </c>
      <c r="V542">
        <v>68.099999999999994</v>
      </c>
      <c r="W542">
        <v>31.9</v>
      </c>
      <c r="X542" t="s">
        <v>2007</v>
      </c>
      <c r="Y542" t="s">
        <v>1671</v>
      </c>
      <c r="Z542" t="s">
        <v>5545</v>
      </c>
      <c r="AA542" t="s">
        <v>460</v>
      </c>
      <c r="AB542" t="s">
        <v>2116</v>
      </c>
      <c r="AC542" t="s">
        <v>2116</v>
      </c>
      <c r="AD542" t="s">
        <v>2117</v>
      </c>
      <c r="AE542" t="s">
        <v>2116</v>
      </c>
      <c r="AF542" t="s">
        <v>2117</v>
      </c>
      <c r="AG542" t="s">
        <v>2117</v>
      </c>
      <c r="AH542" t="s">
        <v>2116</v>
      </c>
      <c r="AI542" t="s">
        <v>2116</v>
      </c>
      <c r="AJ542" t="s">
        <v>2117</v>
      </c>
      <c r="AK542" t="s">
        <v>2117</v>
      </c>
      <c r="AL542" t="s">
        <v>2117</v>
      </c>
      <c r="AM542" t="s">
        <v>2117</v>
      </c>
      <c r="AN542" t="s">
        <v>2116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448</v>
      </c>
      <c r="C543" t="s">
        <v>4229</v>
      </c>
      <c r="D543">
        <v>0.54166666666666663</v>
      </c>
      <c r="E543" t="s">
        <v>617</v>
      </c>
      <c r="F543" t="s">
        <v>587</v>
      </c>
      <c r="H543">
        <v>48.7</v>
      </c>
      <c r="I543">
        <v>27.9</v>
      </c>
      <c r="J543">
        <v>23.4</v>
      </c>
      <c r="K543">
        <v>76.599999999999994</v>
      </c>
      <c r="L543">
        <v>51.3</v>
      </c>
      <c r="M543">
        <v>72.099999999999994</v>
      </c>
      <c r="N543">
        <v>37.4</v>
      </c>
      <c r="O543">
        <v>46.1</v>
      </c>
      <c r="P543">
        <v>16.5</v>
      </c>
      <c r="Q543">
        <v>63.8</v>
      </c>
      <c r="R543">
        <v>74</v>
      </c>
      <c r="S543">
        <v>47.6</v>
      </c>
      <c r="T543">
        <v>52.4</v>
      </c>
      <c r="U543">
        <v>58.6</v>
      </c>
      <c r="V543">
        <v>51.7</v>
      </c>
      <c r="W543">
        <v>48.3</v>
      </c>
      <c r="X543" t="s">
        <v>3209</v>
      </c>
      <c r="Y543" t="s">
        <v>3205</v>
      </c>
      <c r="Z543" t="s">
        <v>5546</v>
      </c>
      <c r="AA543" t="s">
        <v>2139</v>
      </c>
      <c r="AB543" t="s">
        <v>2116</v>
      </c>
      <c r="AC543" t="s">
        <v>2116</v>
      </c>
      <c r="AD543" t="s">
        <v>2117</v>
      </c>
      <c r="AE543" t="s">
        <v>2116</v>
      </c>
      <c r="AF543" t="s">
        <v>2117</v>
      </c>
      <c r="AG543" t="s">
        <v>2117</v>
      </c>
      <c r="AH543" t="s">
        <v>2116</v>
      </c>
      <c r="AI543" t="s">
        <v>2116</v>
      </c>
      <c r="AJ543" t="s">
        <v>2117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2116</v>
      </c>
      <c r="AP543" t="s">
        <v>2117</v>
      </c>
      <c r="AQ543" t="s">
        <v>2116</v>
      </c>
    </row>
    <row r="544" spans="2:43" x14ac:dyDescent="0.3">
      <c r="B544" t="s">
        <v>569</v>
      </c>
      <c r="C544" t="s">
        <v>4229</v>
      </c>
      <c r="D544">
        <v>0.54166666666666663</v>
      </c>
      <c r="E544" t="s">
        <v>597</v>
      </c>
      <c r="F544" t="s">
        <v>610</v>
      </c>
      <c r="H544">
        <v>34.4</v>
      </c>
      <c r="I544">
        <v>28</v>
      </c>
      <c r="J544">
        <v>37.6</v>
      </c>
      <c r="K544">
        <v>62.4</v>
      </c>
      <c r="L544">
        <v>65.599999999999994</v>
      </c>
      <c r="M544">
        <v>72</v>
      </c>
      <c r="N544">
        <v>30.9</v>
      </c>
      <c r="O544">
        <v>41.8</v>
      </c>
      <c r="P544">
        <v>27.3</v>
      </c>
      <c r="Q544">
        <v>72.400000000000006</v>
      </c>
      <c r="R544">
        <v>79.2</v>
      </c>
      <c r="S544">
        <v>54.7</v>
      </c>
      <c r="T544">
        <v>45.3</v>
      </c>
      <c r="U544">
        <v>50.9</v>
      </c>
      <c r="V544">
        <v>59.3</v>
      </c>
      <c r="W544">
        <v>40.700000000000003</v>
      </c>
      <c r="X544" t="s">
        <v>597</v>
      </c>
      <c r="Y544" t="s">
        <v>3382</v>
      </c>
      <c r="Z544" t="s">
        <v>5547</v>
      </c>
      <c r="AA544" t="s">
        <v>2740</v>
      </c>
      <c r="AB544" t="s">
        <v>2116</v>
      </c>
      <c r="AC544" t="s">
        <v>2116</v>
      </c>
      <c r="AD544" t="s">
        <v>2117</v>
      </c>
      <c r="AE544" t="s">
        <v>2116</v>
      </c>
      <c r="AF544" t="s">
        <v>2117</v>
      </c>
      <c r="AG544" t="s">
        <v>2117</v>
      </c>
      <c r="AH544" t="s">
        <v>2116</v>
      </c>
      <c r="AI544" t="s">
        <v>2116</v>
      </c>
      <c r="AJ544" t="s">
        <v>2117</v>
      </c>
      <c r="AK544" t="s">
        <v>2117</v>
      </c>
      <c r="AL544" t="s">
        <v>2117</v>
      </c>
      <c r="AM544" t="s">
        <v>2117</v>
      </c>
      <c r="AN544" t="s">
        <v>2116</v>
      </c>
      <c r="AO544" t="s">
        <v>2117</v>
      </c>
      <c r="AP544" t="s">
        <v>2116</v>
      </c>
      <c r="AQ544" t="s">
        <v>2117</v>
      </c>
    </row>
    <row r="545" spans="2:43" x14ac:dyDescent="0.3">
      <c r="B545" t="s">
        <v>450</v>
      </c>
      <c r="C545" t="s">
        <v>4229</v>
      </c>
      <c r="D545">
        <v>0.54166666666666663</v>
      </c>
      <c r="E545" t="s">
        <v>224</v>
      </c>
      <c r="F545" t="s">
        <v>2217</v>
      </c>
      <c r="H545">
        <v>13.9</v>
      </c>
      <c r="I545">
        <v>24.7</v>
      </c>
      <c r="J545">
        <v>61.4</v>
      </c>
      <c r="K545">
        <v>38.6</v>
      </c>
      <c r="L545">
        <v>86.1</v>
      </c>
      <c r="M545">
        <v>75.3</v>
      </c>
      <c r="N545">
        <v>10.5</v>
      </c>
      <c r="O545">
        <v>40.9</v>
      </c>
      <c r="P545">
        <v>48.6</v>
      </c>
      <c r="Q545">
        <v>68.7</v>
      </c>
      <c r="R545">
        <v>82.7</v>
      </c>
      <c r="S545">
        <v>60.3</v>
      </c>
      <c r="T545">
        <v>39.700000000000003</v>
      </c>
      <c r="U545">
        <v>48</v>
      </c>
      <c r="V545">
        <v>55.7</v>
      </c>
      <c r="W545">
        <v>44.3</v>
      </c>
      <c r="X545" t="s">
        <v>1368</v>
      </c>
      <c r="Y545" t="s">
        <v>5065</v>
      </c>
      <c r="Z545" t="s">
        <v>5548</v>
      </c>
      <c r="AA545" t="s">
        <v>2183</v>
      </c>
      <c r="AB545" t="s">
        <v>2116</v>
      </c>
      <c r="AC545" t="s">
        <v>2116</v>
      </c>
      <c r="AD545" t="s">
        <v>2117</v>
      </c>
      <c r="AE545" t="s">
        <v>2116</v>
      </c>
      <c r="AF545" t="s">
        <v>2117</v>
      </c>
      <c r="AG545" t="s">
        <v>2117</v>
      </c>
      <c r="AH545" t="s">
        <v>2116</v>
      </c>
      <c r="AI545" t="s">
        <v>2116</v>
      </c>
      <c r="AJ545" t="s">
        <v>2117</v>
      </c>
      <c r="AK545" t="s">
        <v>2117</v>
      </c>
      <c r="AL545" t="s">
        <v>2117</v>
      </c>
      <c r="AM545" t="s">
        <v>2117</v>
      </c>
      <c r="AN545" t="s">
        <v>2116</v>
      </c>
      <c r="AO545" t="s">
        <v>2116</v>
      </c>
      <c r="AP545" t="s">
        <v>2116</v>
      </c>
      <c r="AQ545" t="s">
        <v>2117</v>
      </c>
    </row>
    <row r="546" spans="2:43" x14ac:dyDescent="0.3">
      <c r="B546" t="s">
        <v>465</v>
      </c>
      <c r="C546" t="s">
        <v>4229</v>
      </c>
      <c r="D546">
        <v>0.58333333333333337</v>
      </c>
      <c r="E546" t="s">
        <v>1011</v>
      </c>
      <c r="F546" t="s">
        <v>32</v>
      </c>
      <c r="H546">
        <v>48.3</v>
      </c>
      <c r="I546">
        <v>25.6</v>
      </c>
      <c r="J546">
        <v>26.1</v>
      </c>
      <c r="K546">
        <v>73.900000000000006</v>
      </c>
      <c r="L546">
        <v>51.7</v>
      </c>
      <c r="M546">
        <v>74.400000000000006</v>
      </c>
      <c r="N546">
        <v>45.6</v>
      </c>
      <c r="O546">
        <v>36.1</v>
      </c>
      <c r="P546">
        <v>18.3</v>
      </c>
      <c r="Q546">
        <v>78.400000000000006</v>
      </c>
      <c r="R546">
        <v>84.5</v>
      </c>
      <c r="S546">
        <v>63</v>
      </c>
      <c r="T546">
        <v>37</v>
      </c>
      <c r="U546">
        <v>43.1</v>
      </c>
      <c r="V546">
        <v>64.3</v>
      </c>
      <c r="W546">
        <v>35.700000000000003</v>
      </c>
      <c r="X546" t="s">
        <v>1011</v>
      </c>
      <c r="Y546" t="s">
        <v>1754</v>
      </c>
      <c r="Z546" t="s">
        <v>5549</v>
      </c>
      <c r="AA546" t="s">
        <v>2740</v>
      </c>
      <c r="AB546" t="s">
        <v>2116</v>
      </c>
      <c r="AC546" t="s">
        <v>2116</v>
      </c>
      <c r="AD546" t="s">
        <v>2117</v>
      </c>
      <c r="AE546" t="s">
        <v>2116</v>
      </c>
      <c r="AF546" t="s">
        <v>2117</v>
      </c>
      <c r="AG546" t="s">
        <v>2117</v>
      </c>
      <c r="AH546" t="s">
        <v>2116</v>
      </c>
      <c r="AI546" t="s">
        <v>2116</v>
      </c>
      <c r="AJ546" t="s">
        <v>2117</v>
      </c>
      <c r="AK546" t="s">
        <v>2117</v>
      </c>
      <c r="AL546" t="s">
        <v>2117</v>
      </c>
      <c r="AM546" t="s">
        <v>2117</v>
      </c>
      <c r="AN546" t="s">
        <v>2116</v>
      </c>
      <c r="AO546" t="s">
        <v>2117</v>
      </c>
      <c r="AP546" t="s">
        <v>2116</v>
      </c>
      <c r="AQ546" t="s">
        <v>2117</v>
      </c>
    </row>
    <row r="547" spans="2:43" x14ac:dyDescent="0.3">
      <c r="B547" t="s">
        <v>451</v>
      </c>
      <c r="C547" t="s">
        <v>4229</v>
      </c>
      <c r="D547">
        <v>0.58333333333333337</v>
      </c>
      <c r="E547" t="s">
        <v>1260</v>
      </c>
      <c r="F547" t="s">
        <v>259</v>
      </c>
      <c r="H547">
        <v>48.7</v>
      </c>
      <c r="I547">
        <v>25.8</v>
      </c>
      <c r="J547">
        <v>25.5</v>
      </c>
      <c r="K547">
        <v>74.5</v>
      </c>
      <c r="L547">
        <v>51.3</v>
      </c>
      <c r="M547">
        <v>74.2</v>
      </c>
      <c r="N547">
        <v>35.4</v>
      </c>
      <c r="O547">
        <v>43.9</v>
      </c>
      <c r="P547">
        <v>20.7</v>
      </c>
      <c r="Q547">
        <v>68.099999999999994</v>
      </c>
      <c r="R547">
        <v>83.1</v>
      </c>
      <c r="S547">
        <v>60.7</v>
      </c>
      <c r="T547">
        <v>39.299999999999997</v>
      </c>
      <c r="U547">
        <v>45.5</v>
      </c>
      <c r="V547">
        <v>62.3</v>
      </c>
      <c r="W547">
        <v>37.700000000000003</v>
      </c>
      <c r="X547" t="s">
        <v>4777</v>
      </c>
      <c r="Y547" t="s">
        <v>269</v>
      </c>
      <c r="Z547" t="s">
        <v>5550</v>
      </c>
      <c r="AA547" t="s">
        <v>447</v>
      </c>
      <c r="AB547" t="s">
        <v>2116</v>
      </c>
      <c r="AC547" t="s">
        <v>2117</v>
      </c>
      <c r="AD547" t="s">
        <v>2116</v>
      </c>
      <c r="AE547" t="s">
        <v>2117</v>
      </c>
      <c r="AF547" t="s">
        <v>2117</v>
      </c>
      <c r="AG547" t="s">
        <v>2116</v>
      </c>
      <c r="AH547" t="s">
        <v>2116</v>
      </c>
      <c r="AI547" t="s">
        <v>2117</v>
      </c>
      <c r="AJ547" t="s">
        <v>2116</v>
      </c>
      <c r="AK547" t="s">
        <v>2116</v>
      </c>
      <c r="AL547" t="s">
        <v>2116</v>
      </c>
      <c r="AM547" t="s">
        <v>2116</v>
      </c>
      <c r="AN547" t="s">
        <v>2117</v>
      </c>
      <c r="AO547" t="s">
        <v>2117</v>
      </c>
      <c r="AP547" t="s">
        <v>2116</v>
      </c>
      <c r="AQ547" t="s">
        <v>2117</v>
      </c>
    </row>
    <row r="548" spans="2:43" x14ac:dyDescent="0.3">
      <c r="B548" t="s">
        <v>650</v>
      </c>
      <c r="C548" t="s">
        <v>4229</v>
      </c>
      <c r="D548">
        <v>0.625</v>
      </c>
      <c r="E548" t="s">
        <v>315</v>
      </c>
      <c r="F548" t="s">
        <v>651</v>
      </c>
      <c r="H548">
        <v>33.799999999999997</v>
      </c>
      <c r="I548">
        <v>33.799999999999997</v>
      </c>
      <c r="J548">
        <v>32.4</v>
      </c>
      <c r="K548">
        <v>67.599999999999994</v>
      </c>
      <c r="L548">
        <v>66.2</v>
      </c>
      <c r="M548">
        <v>66.2</v>
      </c>
      <c r="N548">
        <v>25.1</v>
      </c>
      <c r="O548">
        <v>49.5</v>
      </c>
      <c r="P548">
        <v>25.4</v>
      </c>
      <c r="Q548">
        <v>60.7</v>
      </c>
      <c r="R548">
        <v>60.2</v>
      </c>
      <c r="S548">
        <v>31.8</v>
      </c>
      <c r="T548">
        <v>68.2</v>
      </c>
      <c r="U548">
        <v>72.599999999999994</v>
      </c>
      <c r="V548">
        <v>40.9</v>
      </c>
      <c r="W548">
        <v>59.1</v>
      </c>
      <c r="X548" t="s">
        <v>315</v>
      </c>
      <c r="Y548" t="s">
        <v>1976</v>
      </c>
      <c r="Z548" t="s">
        <v>5551</v>
      </c>
      <c r="AA548" t="s">
        <v>462</v>
      </c>
      <c r="AB548" t="s">
        <v>2117</v>
      </c>
      <c r="AC548" t="s">
        <v>2116</v>
      </c>
      <c r="AD548" t="s">
        <v>2116</v>
      </c>
      <c r="AE548" t="s">
        <v>2117</v>
      </c>
      <c r="AF548" t="s">
        <v>2116</v>
      </c>
      <c r="AG548" t="s">
        <v>2117</v>
      </c>
      <c r="AH548" t="s">
        <v>2116</v>
      </c>
      <c r="AI548" t="s">
        <v>2117</v>
      </c>
      <c r="AJ548" t="s">
        <v>2116</v>
      </c>
      <c r="AK548" t="s">
        <v>2117</v>
      </c>
      <c r="AL548" t="s">
        <v>2117</v>
      </c>
      <c r="AM548" t="s">
        <v>2117</v>
      </c>
      <c r="AN548" t="s">
        <v>2116</v>
      </c>
      <c r="AO548" t="s">
        <v>2117</v>
      </c>
      <c r="AP548" t="s">
        <v>2117</v>
      </c>
      <c r="AQ548" t="s">
        <v>2116</v>
      </c>
    </row>
    <row r="549" spans="2:43" x14ac:dyDescent="0.3">
      <c r="B549" t="s">
        <v>650</v>
      </c>
      <c r="C549" t="s">
        <v>4229</v>
      </c>
      <c r="D549">
        <v>0.625</v>
      </c>
      <c r="E549" t="s">
        <v>671</v>
      </c>
      <c r="F549" t="s">
        <v>321</v>
      </c>
      <c r="H549">
        <v>27.1</v>
      </c>
      <c r="I549">
        <v>37.9</v>
      </c>
      <c r="J549">
        <v>35</v>
      </c>
      <c r="K549">
        <v>65</v>
      </c>
      <c r="L549">
        <v>72.900000000000006</v>
      </c>
      <c r="M549">
        <v>62.1</v>
      </c>
      <c r="N549">
        <v>17.399999999999999</v>
      </c>
      <c r="O549">
        <v>61.1</v>
      </c>
      <c r="P549">
        <v>21.5</v>
      </c>
      <c r="Q549">
        <v>44.3</v>
      </c>
      <c r="R549">
        <v>49.1</v>
      </c>
      <c r="S549">
        <v>21.9</v>
      </c>
      <c r="T549">
        <v>78.099999999999994</v>
      </c>
      <c r="U549">
        <v>81.599999999999994</v>
      </c>
      <c r="V549">
        <v>31.7</v>
      </c>
      <c r="W549">
        <v>68.3</v>
      </c>
      <c r="X549" t="s">
        <v>2773</v>
      </c>
      <c r="Y549" t="s">
        <v>321</v>
      </c>
      <c r="Z549" t="s">
        <v>5552</v>
      </c>
      <c r="AA549" t="s">
        <v>447</v>
      </c>
      <c r="AB549" t="s">
        <v>2116</v>
      </c>
      <c r="AC549" t="s">
        <v>2117</v>
      </c>
      <c r="AD549" t="s">
        <v>2116</v>
      </c>
      <c r="AE549" t="s">
        <v>2117</v>
      </c>
      <c r="AF549" t="s">
        <v>2117</v>
      </c>
      <c r="AG549" t="s">
        <v>2116</v>
      </c>
      <c r="AH549" t="s">
        <v>2116</v>
      </c>
      <c r="AI549" t="s">
        <v>2117</v>
      </c>
      <c r="AJ549" t="s">
        <v>2116</v>
      </c>
      <c r="AK549" t="s">
        <v>2116</v>
      </c>
      <c r="AL549" t="s">
        <v>2116</v>
      </c>
      <c r="AM549" t="s">
        <v>2116</v>
      </c>
      <c r="AN549" t="s">
        <v>2117</v>
      </c>
      <c r="AO549" t="s">
        <v>2117</v>
      </c>
      <c r="AP549" t="s">
        <v>2116</v>
      </c>
      <c r="AQ549" t="s">
        <v>2117</v>
      </c>
    </row>
    <row r="550" spans="2:43" x14ac:dyDescent="0.3">
      <c r="B550" t="s">
        <v>478</v>
      </c>
      <c r="C550" t="s">
        <v>4229</v>
      </c>
      <c r="D550">
        <v>0.65625</v>
      </c>
      <c r="E550" t="s">
        <v>681</v>
      </c>
      <c r="F550" t="s">
        <v>354</v>
      </c>
      <c r="H550">
        <v>30.6</v>
      </c>
      <c r="I550">
        <v>29.2</v>
      </c>
      <c r="J550">
        <v>40.299999999999997</v>
      </c>
      <c r="K550">
        <v>59.7</v>
      </c>
      <c r="L550">
        <v>69.400000000000006</v>
      </c>
      <c r="M550">
        <v>70.8</v>
      </c>
      <c r="N550">
        <v>19.399999999999999</v>
      </c>
      <c r="O550">
        <v>44.4</v>
      </c>
      <c r="P550">
        <v>36.200000000000003</v>
      </c>
      <c r="Q550">
        <v>67.599999999999994</v>
      </c>
      <c r="R550">
        <v>75.3</v>
      </c>
      <c r="S550">
        <v>49.2</v>
      </c>
      <c r="T550">
        <v>50.8</v>
      </c>
      <c r="U550">
        <v>56.4</v>
      </c>
      <c r="V550">
        <v>54.8</v>
      </c>
      <c r="W550">
        <v>45.2</v>
      </c>
      <c r="X550" t="s">
        <v>681</v>
      </c>
      <c r="Y550" t="s">
        <v>354</v>
      </c>
      <c r="Z550" t="s">
        <v>5553</v>
      </c>
      <c r="AA550" t="s">
        <v>447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2116</v>
      </c>
      <c r="AI550" t="s">
        <v>2117</v>
      </c>
      <c r="AJ550" t="s">
        <v>2116</v>
      </c>
      <c r="AK550" t="s">
        <v>2116</v>
      </c>
      <c r="AL550" t="s">
        <v>2116</v>
      </c>
      <c r="AM550" t="s">
        <v>2116</v>
      </c>
      <c r="AN550" t="s">
        <v>2117</v>
      </c>
      <c r="AO550" t="s">
        <v>2117</v>
      </c>
      <c r="AP550" t="s">
        <v>2116</v>
      </c>
      <c r="AQ550" t="s">
        <v>2117</v>
      </c>
    </row>
    <row r="551" spans="2:43" x14ac:dyDescent="0.3">
      <c r="B551" t="s">
        <v>478</v>
      </c>
      <c r="C551" t="s">
        <v>4229</v>
      </c>
      <c r="D551">
        <v>0.65625</v>
      </c>
      <c r="E551" t="s">
        <v>158</v>
      </c>
      <c r="F551" t="s">
        <v>680</v>
      </c>
      <c r="H551">
        <v>54.4</v>
      </c>
      <c r="I551">
        <v>25.5</v>
      </c>
      <c r="J551">
        <v>20.100000000000001</v>
      </c>
      <c r="K551">
        <v>79.900000000000006</v>
      </c>
      <c r="L551">
        <v>45.6</v>
      </c>
      <c r="M551">
        <v>74.5</v>
      </c>
      <c r="N551">
        <v>42.1</v>
      </c>
      <c r="O551">
        <v>41.2</v>
      </c>
      <c r="P551">
        <v>16.7</v>
      </c>
      <c r="Q551">
        <v>70.5</v>
      </c>
      <c r="R551">
        <v>79.3</v>
      </c>
      <c r="S551">
        <v>55</v>
      </c>
      <c r="T551">
        <v>45</v>
      </c>
      <c r="U551">
        <v>52</v>
      </c>
      <c r="V551">
        <v>55.7</v>
      </c>
      <c r="W551">
        <v>44.3</v>
      </c>
      <c r="X551" t="s">
        <v>158</v>
      </c>
      <c r="Y551" t="s">
        <v>3358</v>
      </c>
      <c r="Z551" t="s">
        <v>5554</v>
      </c>
      <c r="AA551" t="s">
        <v>459</v>
      </c>
      <c r="AB551" t="s">
        <v>2116</v>
      </c>
      <c r="AC551" t="s">
        <v>2117</v>
      </c>
      <c r="AD551" t="s">
        <v>2116</v>
      </c>
      <c r="AE551" t="s">
        <v>2117</v>
      </c>
      <c r="AF551" t="s">
        <v>2117</v>
      </c>
      <c r="AG551" t="s">
        <v>2116</v>
      </c>
      <c r="AH551" t="s">
        <v>2116</v>
      </c>
      <c r="AI551" t="s">
        <v>2117</v>
      </c>
      <c r="AJ551" t="s">
        <v>2116</v>
      </c>
      <c r="AK551" t="s">
        <v>2116</v>
      </c>
      <c r="AL551" t="s">
        <v>2117</v>
      </c>
      <c r="AM551" t="s">
        <v>2116</v>
      </c>
      <c r="AN551" t="s">
        <v>2117</v>
      </c>
      <c r="AO551" t="s">
        <v>2117</v>
      </c>
      <c r="AP551" t="s">
        <v>2117</v>
      </c>
      <c r="AQ551" t="s">
        <v>2116</v>
      </c>
    </row>
    <row r="552" spans="2:43" x14ac:dyDescent="0.3">
      <c r="B552" t="s">
        <v>477</v>
      </c>
      <c r="C552" t="s">
        <v>4229</v>
      </c>
      <c r="D552">
        <v>0.65625</v>
      </c>
      <c r="E552" t="s">
        <v>154</v>
      </c>
      <c r="F552" t="s">
        <v>155</v>
      </c>
      <c r="H552">
        <v>32.4</v>
      </c>
      <c r="I552">
        <v>30.4</v>
      </c>
      <c r="J552">
        <v>37.1</v>
      </c>
      <c r="K552">
        <v>62.9</v>
      </c>
      <c r="L552">
        <v>67.599999999999994</v>
      </c>
      <c r="M552">
        <v>69.599999999999994</v>
      </c>
      <c r="N552">
        <v>28.7</v>
      </c>
      <c r="O552">
        <v>45.9</v>
      </c>
      <c r="P552">
        <v>25.4</v>
      </c>
      <c r="Q552">
        <v>66</v>
      </c>
      <c r="R552">
        <v>71.2</v>
      </c>
      <c r="S552">
        <v>43.9</v>
      </c>
      <c r="T552">
        <v>56.1</v>
      </c>
      <c r="U552">
        <v>61.4</v>
      </c>
      <c r="V552">
        <v>50.8</v>
      </c>
      <c r="W552">
        <v>49.2</v>
      </c>
      <c r="X552" t="s">
        <v>154</v>
      </c>
      <c r="Y552" t="s">
        <v>2493</v>
      </c>
      <c r="Z552" t="s">
        <v>5555</v>
      </c>
      <c r="AA552" t="s">
        <v>447</v>
      </c>
      <c r="AB552" t="s">
        <v>2116</v>
      </c>
      <c r="AC552" t="s">
        <v>2117</v>
      </c>
      <c r="AD552" t="s">
        <v>2116</v>
      </c>
      <c r="AE552" t="s">
        <v>2117</v>
      </c>
      <c r="AF552" t="s">
        <v>2117</v>
      </c>
      <c r="AG552" t="s">
        <v>2116</v>
      </c>
      <c r="AH552" t="s">
        <v>2116</v>
      </c>
      <c r="AI552" t="s">
        <v>2117</v>
      </c>
      <c r="AJ552" t="s">
        <v>2116</v>
      </c>
      <c r="AK552" t="s">
        <v>2116</v>
      </c>
      <c r="AL552" t="s">
        <v>2116</v>
      </c>
      <c r="AM552" t="s">
        <v>2116</v>
      </c>
      <c r="AN552" t="s">
        <v>2117</v>
      </c>
      <c r="AO552" t="s">
        <v>2117</v>
      </c>
      <c r="AP552" t="s">
        <v>2116</v>
      </c>
      <c r="AQ552" t="s">
        <v>2117</v>
      </c>
    </row>
    <row r="553" spans="2:43" x14ac:dyDescent="0.3">
      <c r="B553" t="s">
        <v>477</v>
      </c>
      <c r="C553" t="s">
        <v>4229</v>
      </c>
      <c r="D553">
        <v>0.65625</v>
      </c>
      <c r="E553" t="s">
        <v>150</v>
      </c>
      <c r="F553" t="s">
        <v>151</v>
      </c>
      <c r="H553">
        <v>53.2</v>
      </c>
      <c r="I553">
        <v>26</v>
      </c>
      <c r="J553">
        <v>20.8</v>
      </c>
      <c r="K553">
        <v>79.2</v>
      </c>
      <c r="L553">
        <v>46.8</v>
      </c>
      <c r="M553">
        <v>74</v>
      </c>
      <c r="N553">
        <v>35.5</v>
      </c>
      <c r="O553">
        <v>44.1</v>
      </c>
      <c r="P553">
        <v>20.399999999999999</v>
      </c>
      <c r="Q553">
        <v>67.7</v>
      </c>
      <c r="R553">
        <v>78.2</v>
      </c>
      <c r="S553">
        <v>53.3</v>
      </c>
      <c r="T553">
        <v>46.7</v>
      </c>
      <c r="U553">
        <v>53.5</v>
      </c>
      <c r="V553">
        <v>54.8</v>
      </c>
      <c r="W553">
        <v>45.2</v>
      </c>
      <c r="X553" t="s">
        <v>2491</v>
      </c>
      <c r="Y553" t="s">
        <v>151</v>
      </c>
      <c r="Z553" t="s">
        <v>5556</v>
      </c>
      <c r="AA553" t="s">
        <v>2183</v>
      </c>
      <c r="AB553" t="s">
        <v>2116</v>
      </c>
      <c r="AC553" t="s">
        <v>2116</v>
      </c>
      <c r="AD553" t="s">
        <v>2117</v>
      </c>
      <c r="AE553" t="s">
        <v>2116</v>
      </c>
      <c r="AF553" t="s">
        <v>2117</v>
      </c>
      <c r="AG553" t="s">
        <v>2117</v>
      </c>
      <c r="AH553" t="s">
        <v>2116</v>
      </c>
      <c r="AI553" t="s">
        <v>2116</v>
      </c>
      <c r="AJ553" t="s">
        <v>2117</v>
      </c>
      <c r="AK553" t="s">
        <v>2117</v>
      </c>
      <c r="AL553" t="s">
        <v>2117</v>
      </c>
      <c r="AM553" t="s">
        <v>2117</v>
      </c>
      <c r="AN553" t="s">
        <v>2116</v>
      </c>
      <c r="AO553" t="s">
        <v>2116</v>
      </c>
      <c r="AP553" t="s">
        <v>2116</v>
      </c>
      <c r="AQ553" t="s">
        <v>2117</v>
      </c>
    </row>
    <row r="554" spans="2:43" x14ac:dyDescent="0.3">
      <c r="B554" t="s">
        <v>477</v>
      </c>
      <c r="C554" t="s">
        <v>4229</v>
      </c>
      <c r="D554">
        <v>0.65625</v>
      </c>
      <c r="E554" t="s">
        <v>149</v>
      </c>
      <c r="F554" t="s">
        <v>679</v>
      </c>
      <c r="H554">
        <v>41.5</v>
      </c>
      <c r="I554">
        <v>29.3</v>
      </c>
      <c r="J554">
        <v>29.2</v>
      </c>
      <c r="K554">
        <v>70.8</v>
      </c>
      <c r="L554">
        <v>58.5</v>
      </c>
      <c r="M554">
        <v>70.7</v>
      </c>
      <c r="N554">
        <v>25.4</v>
      </c>
      <c r="O554">
        <v>47.4</v>
      </c>
      <c r="P554">
        <v>27.2</v>
      </c>
      <c r="Q554">
        <v>63.9</v>
      </c>
      <c r="R554">
        <v>72.900000000000006</v>
      </c>
      <c r="S554">
        <v>46.1</v>
      </c>
      <c r="T554">
        <v>53.9</v>
      </c>
      <c r="U554">
        <v>59.5</v>
      </c>
      <c r="V554">
        <v>52.2</v>
      </c>
      <c r="W554">
        <v>47.8</v>
      </c>
      <c r="X554" t="s">
        <v>149</v>
      </c>
      <c r="Y554" t="s">
        <v>3359</v>
      </c>
      <c r="Z554" t="s">
        <v>5557</v>
      </c>
      <c r="AA554" t="s">
        <v>453</v>
      </c>
      <c r="AB554" t="s">
        <v>2117</v>
      </c>
      <c r="AC554" t="s">
        <v>2116</v>
      </c>
      <c r="AD554" t="s">
        <v>2116</v>
      </c>
      <c r="AE554" t="s">
        <v>2117</v>
      </c>
      <c r="AF554" t="s">
        <v>2116</v>
      </c>
      <c r="AG554" t="s">
        <v>2117</v>
      </c>
      <c r="AH554" t="s">
        <v>2117</v>
      </c>
      <c r="AI554" t="s">
        <v>2116</v>
      </c>
      <c r="AJ554" t="s">
        <v>2116</v>
      </c>
      <c r="AK554" t="s">
        <v>2117</v>
      </c>
      <c r="AL554" t="s">
        <v>2116</v>
      </c>
      <c r="AM554" t="s">
        <v>2116</v>
      </c>
      <c r="AN554" t="s">
        <v>2117</v>
      </c>
      <c r="AO554" t="s">
        <v>2117</v>
      </c>
      <c r="AP554" t="s">
        <v>2116</v>
      </c>
      <c r="AQ554" t="s">
        <v>2117</v>
      </c>
    </row>
    <row r="555" spans="2:43" x14ac:dyDescent="0.3">
      <c r="B555" t="s">
        <v>477</v>
      </c>
      <c r="C555" t="s">
        <v>4229</v>
      </c>
      <c r="D555">
        <v>0.65625</v>
      </c>
      <c r="E555" t="s">
        <v>152</v>
      </c>
      <c r="F555" t="s">
        <v>156</v>
      </c>
      <c r="H555">
        <v>22.2</v>
      </c>
      <c r="I555">
        <v>29</v>
      </c>
      <c r="J555">
        <v>48.8</v>
      </c>
      <c r="K555">
        <v>51.2</v>
      </c>
      <c r="L555">
        <v>77.8</v>
      </c>
      <c r="M555">
        <v>71</v>
      </c>
      <c r="N555">
        <v>21.3</v>
      </c>
      <c r="O555">
        <v>47.5</v>
      </c>
      <c r="P555">
        <v>31.1</v>
      </c>
      <c r="Q555">
        <v>63.4</v>
      </c>
      <c r="R555">
        <v>73.7</v>
      </c>
      <c r="S555">
        <v>47.2</v>
      </c>
      <c r="T555">
        <v>52.8</v>
      </c>
      <c r="U555">
        <v>59.1</v>
      </c>
      <c r="V555">
        <v>51</v>
      </c>
      <c r="W555">
        <v>49</v>
      </c>
      <c r="X555" t="s">
        <v>152</v>
      </c>
      <c r="Y555" t="s">
        <v>2494</v>
      </c>
      <c r="Z555" t="s">
        <v>5558</v>
      </c>
      <c r="AA555" t="s">
        <v>2740</v>
      </c>
      <c r="AB555" t="s">
        <v>2116</v>
      </c>
      <c r="AC555" t="s">
        <v>2116</v>
      </c>
      <c r="AD555" t="s">
        <v>2117</v>
      </c>
      <c r="AE555" t="s">
        <v>2116</v>
      </c>
      <c r="AF555" t="s">
        <v>2117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2116</v>
      </c>
      <c r="AL555" t="s">
        <v>2117</v>
      </c>
      <c r="AM555" t="s">
        <v>2117</v>
      </c>
      <c r="AN555" t="s">
        <v>2116</v>
      </c>
      <c r="AO555" t="s">
        <v>2117</v>
      </c>
      <c r="AP555" t="s">
        <v>2116</v>
      </c>
      <c r="AQ555" t="s">
        <v>2117</v>
      </c>
    </row>
    <row r="556" spans="2:43" x14ac:dyDescent="0.3">
      <c r="B556" t="s">
        <v>477</v>
      </c>
      <c r="C556" t="s">
        <v>4229</v>
      </c>
      <c r="D556">
        <v>0.65625</v>
      </c>
      <c r="E556" t="s">
        <v>153</v>
      </c>
      <c r="F556" t="s">
        <v>678</v>
      </c>
      <c r="H556">
        <v>38.5</v>
      </c>
      <c r="I556">
        <v>30.1</v>
      </c>
      <c r="J556">
        <v>31.4</v>
      </c>
      <c r="K556">
        <v>68.599999999999994</v>
      </c>
      <c r="L556">
        <v>61.5</v>
      </c>
      <c r="M556">
        <v>69.900000000000006</v>
      </c>
      <c r="N556">
        <v>27.2</v>
      </c>
      <c r="O556">
        <v>51.2</v>
      </c>
      <c r="P556">
        <v>21.6</v>
      </c>
      <c r="Q556">
        <v>58</v>
      </c>
      <c r="R556">
        <v>71.099999999999994</v>
      </c>
      <c r="S556">
        <v>43.9</v>
      </c>
      <c r="T556">
        <v>56.1</v>
      </c>
      <c r="U556">
        <v>61.5</v>
      </c>
      <c r="V556">
        <v>50.7</v>
      </c>
      <c r="W556">
        <v>49.3</v>
      </c>
      <c r="X556" t="s">
        <v>2492</v>
      </c>
      <c r="Y556" t="s">
        <v>678</v>
      </c>
      <c r="Z556" t="s">
        <v>5559</v>
      </c>
      <c r="AA556" t="s">
        <v>456</v>
      </c>
      <c r="AB556" t="s">
        <v>2116</v>
      </c>
      <c r="AC556" t="s">
        <v>2116</v>
      </c>
      <c r="AD556" t="s">
        <v>2117</v>
      </c>
      <c r="AE556" t="s">
        <v>2116</v>
      </c>
      <c r="AF556" t="s">
        <v>2117</v>
      </c>
      <c r="AG556" t="s">
        <v>2117</v>
      </c>
      <c r="AH556" t="s">
        <v>2116</v>
      </c>
      <c r="AI556" t="s">
        <v>2116</v>
      </c>
      <c r="AJ556" t="s">
        <v>2117</v>
      </c>
      <c r="AK556" t="s">
        <v>2117</v>
      </c>
      <c r="AL556" t="s">
        <v>2116</v>
      </c>
      <c r="AM556" t="s">
        <v>2116</v>
      </c>
      <c r="AN556" t="s">
        <v>2117</v>
      </c>
      <c r="AO556" t="s">
        <v>2117</v>
      </c>
      <c r="AP556" t="s">
        <v>2116</v>
      </c>
      <c r="AQ556" t="s">
        <v>2117</v>
      </c>
    </row>
    <row r="557" spans="2:43" x14ac:dyDescent="0.3">
      <c r="B557" t="s">
        <v>457</v>
      </c>
      <c r="C557" t="s">
        <v>4229</v>
      </c>
      <c r="D557">
        <v>0.66666666666666663</v>
      </c>
      <c r="E557" t="s">
        <v>1267</v>
      </c>
      <c r="F557" t="s">
        <v>743</v>
      </c>
      <c r="H557">
        <v>45.2</v>
      </c>
      <c r="I557">
        <v>25.3</v>
      </c>
      <c r="J557">
        <v>29.4</v>
      </c>
      <c r="K557">
        <v>70.599999999999994</v>
      </c>
      <c r="L557">
        <v>54.8</v>
      </c>
      <c r="M557">
        <v>74.7</v>
      </c>
      <c r="N557">
        <v>43.6</v>
      </c>
      <c r="O557">
        <v>36.4</v>
      </c>
      <c r="P557">
        <v>20</v>
      </c>
      <c r="Q557">
        <v>78.599999999999994</v>
      </c>
      <c r="R557">
        <v>88.1</v>
      </c>
      <c r="S557">
        <v>69.400000000000006</v>
      </c>
      <c r="T557">
        <v>30.6</v>
      </c>
      <c r="U557">
        <v>36.200000000000003</v>
      </c>
      <c r="V557">
        <v>70</v>
      </c>
      <c r="W557">
        <v>30</v>
      </c>
      <c r="X557" t="s">
        <v>4794</v>
      </c>
      <c r="Y557" t="s">
        <v>3036</v>
      </c>
      <c r="Z557" t="s">
        <v>5560</v>
      </c>
      <c r="AA557" t="s">
        <v>459</v>
      </c>
      <c r="AB557" t="s">
        <v>2116</v>
      </c>
      <c r="AC557" t="s">
        <v>2117</v>
      </c>
      <c r="AD557" t="s">
        <v>2116</v>
      </c>
      <c r="AE557" t="s">
        <v>2117</v>
      </c>
      <c r="AF557" t="s">
        <v>2117</v>
      </c>
      <c r="AG557" t="s">
        <v>2116</v>
      </c>
      <c r="AH557" t="s">
        <v>2116</v>
      </c>
      <c r="AI557" t="s">
        <v>2117</v>
      </c>
      <c r="AJ557" t="s">
        <v>2116</v>
      </c>
      <c r="AK557" t="s">
        <v>2117</v>
      </c>
      <c r="AL557" t="s">
        <v>2117</v>
      </c>
      <c r="AM557" t="s">
        <v>2116</v>
      </c>
      <c r="AN557" t="s">
        <v>2117</v>
      </c>
      <c r="AO557" t="s">
        <v>2117</v>
      </c>
      <c r="AP557" t="s">
        <v>2117</v>
      </c>
      <c r="AQ557" t="s">
        <v>2116</v>
      </c>
    </row>
    <row r="558" spans="2:43" x14ac:dyDescent="0.3">
      <c r="B558" t="s">
        <v>465</v>
      </c>
      <c r="C558" t="s">
        <v>4229</v>
      </c>
      <c r="D558">
        <v>0.66666666666666663</v>
      </c>
      <c r="E558" t="s">
        <v>31</v>
      </c>
      <c r="F558" t="s">
        <v>33</v>
      </c>
      <c r="H558">
        <v>59</v>
      </c>
      <c r="I558">
        <v>24.2</v>
      </c>
      <c r="J558">
        <v>16.8</v>
      </c>
      <c r="K558">
        <v>83.2</v>
      </c>
      <c r="L558">
        <v>41</v>
      </c>
      <c r="M558">
        <v>75.8</v>
      </c>
      <c r="N558">
        <v>47.3</v>
      </c>
      <c r="O558">
        <v>38.6</v>
      </c>
      <c r="P558">
        <v>14.2</v>
      </c>
      <c r="Q558">
        <v>72.8</v>
      </c>
      <c r="R558">
        <v>80.400000000000006</v>
      </c>
      <c r="S558">
        <v>56.7</v>
      </c>
      <c r="T558">
        <v>43.3</v>
      </c>
      <c r="U558">
        <v>50.9</v>
      </c>
      <c r="V558">
        <v>54.9</v>
      </c>
      <c r="W558">
        <v>45.1</v>
      </c>
      <c r="X558" t="s">
        <v>31</v>
      </c>
      <c r="Y558" t="s">
        <v>33</v>
      </c>
      <c r="Z558" t="s">
        <v>5561</v>
      </c>
      <c r="AA558" t="s">
        <v>2171</v>
      </c>
      <c r="AB558" t="s">
        <v>2117</v>
      </c>
      <c r="AC558" t="s">
        <v>2116</v>
      </c>
      <c r="AD558" t="s">
        <v>2116</v>
      </c>
      <c r="AE558" t="s">
        <v>2117</v>
      </c>
      <c r="AF558" t="s">
        <v>2116</v>
      </c>
      <c r="AG558" t="s">
        <v>2117</v>
      </c>
      <c r="AH558" t="s">
        <v>2117</v>
      </c>
      <c r="AI558" t="s">
        <v>2116</v>
      </c>
      <c r="AJ558" t="s">
        <v>2116</v>
      </c>
      <c r="AK558" t="s">
        <v>2117</v>
      </c>
      <c r="AL558" t="s">
        <v>2117</v>
      </c>
      <c r="AM558" t="s">
        <v>2117</v>
      </c>
      <c r="AN558" t="s">
        <v>2116</v>
      </c>
      <c r="AO558" t="s">
        <v>2116</v>
      </c>
      <c r="AP558" t="s">
        <v>2116</v>
      </c>
      <c r="AQ558" t="s">
        <v>2117</v>
      </c>
    </row>
    <row r="559" spans="2:43" x14ac:dyDescent="0.3">
      <c r="B559" t="s">
        <v>483</v>
      </c>
      <c r="C559" t="s">
        <v>4229</v>
      </c>
      <c r="D559">
        <v>0.70833333333333337</v>
      </c>
      <c r="E559" t="s">
        <v>781</v>
      </c>
      <c r="F559" t="s">
        <v>1180</v>
      </c>
      <c r="H559">
        <v>27.7</v>
      </c>
      <c r="I559">
        <v>32.700000000000003</v>
      </c>
      <c r="J559">
        <v>39.6</v>
      </c>
      <c r="K559">
        <v>60.4</v>
      </c>
      <c r="L559">
        <v>72.3</v>
      </c>
      <c r="M559">
        <v>67.3</v>
      </c>
      <c r="N559">
        <v>22.2</v>
      </c>
      <c r="O559">
        <v>48</v>
      </c>
      <c r="P559">
        <v>29.8</v>
      </c>
      <c r="Q559">
        <v>62.8</v>
      </c>
      <c r="R559">
        <v>63.8</v>
      </c>
      <c r="S559">
        <v>35.5</v>
      </c>
      <c r="T559">
        <v>64.5</v>
      </c>
      <c r="U559">
        <v>69.400000000000006</v>
      </c>
      <c r="V559">
        <v>43.5</v>
      </c>
      <c r="W559">
        <v>56.5</v>
      </c>
      <c r="X559" t="s">
        <v>781</v>
      </c>
      <c r="Y559" t="s">
        <v>4678</v>
      </c>
      <c r="Z559" t="s">
        <v>5562</v>
      </c>
      <c r="AA559" t="s">
        <v>2120</v>
      </c>
      <c r="AB559" t="s">
        <v>2116</v>
      </c>
      <c r="AC559" t="s">
        <v>2117</v>
      </c>
      <c r="AD559" t="s">
        <v>2116</v>
      </c>
      <c r="AE559" t="s">
        <v>2117</v>
      </c>
      <c r="AF559" t="s">
        <v>2117</v>
      </c>
      <c r="AG559" t="s">
        <v>2116</v>
      </c>
      <c r="AH559" t="s">
        <v>2116</v>
      </c>
      <c r="AI559" t="s">
        <v>2116</v>
      </c>
      <c r="AJ559" t="s">
        <v>2117</v>
      </c>
      <c r="AK559" t="s">
        <v>2117</v>
      </c>
      <c r="AL559" t="s">
        <v>2117</v>
      </c>
      <c r="AM559" t="s">
        <v>2117</v>
      </c>
      <c r="AN559" t="s">
        <v>2116</v>
      </c>
      <c r="AO559" t="s">
        <v>2116</v>
      </c>
      <c r="AP559" t="s">
        <v>2117</v>
      </c>
      <c r="AQ559" t="s">
        <v>2116</v>
      </c>
    </row>
    <row r="560" spans="2:43" x14ac:dyDescent="0.3">
      <c r="B560" t="s">
        <v>482</v>
      </c>
      <c r="C560" t="s">
        <v>4229</v>
      </c>
      <c r="D560">
        <v>0.70833333333333337</v>
      </c>
      <c r="E560" t="s">
        <v>172</v>
      </c>
      <c r="F560" t="s">
        <v>1175</v>
      </c>
      <c r="H560">
        <v>45.4</v>
      </c>
      <c r="I560">
        <v>28.6</v>
      </c>
      <c r="J560">
        <v>26</v>
      </c>
      <c r="K560">
        <v>74</v>
      </c>
      <c r="L560">
        <v>54.6</v>
      </c>
      <c r="M560">
        <v>71.400000000000006</v>
      </c>
      <c r="N560">
        <v>43.2</v>
      </c>
      <c r="O560">
        <v>42</v>
      </c>
      <c r="P560">
        <v>14.8</v>
      </c>
      <c r="Q560">
        <v>68.599999999999994</v>
      </c>
      <c r="R560">
        <v>73.400000000000006</v>
      </c>
      <c r="S560">
        <v>46.8</v>
      </c>
      <c r="T560">
        <v>53.2</v>
      </c>
      <c r="U560">
        <v>59.1</v>
      </c>
      <c r="V560">
        <v>51.9</v>
      </c>
      <c r="W560">
        <v>48.1</v>
      </c>
      <c r="X560" t="s">
        <v>2538</v>
      </c>
      <c r="Y560" t="s">
        <v>1175</v>
      </c>
      <c r="Z560" t="s">
        <v>5563</v>
      </c>
      <c r="AA560" t="s">
        <v>2169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2117</v>
      </c>
      <c r="AI560" t="s">
        <v>2116</v>
      </c>
      <c r="AJ560" t="s">
        <v>2116</v>
      </c>
      <c r="AK560" t="s">
        <v>2117</v>
      </c>
      <c r="AL560" t="s">
        <v>2117</v>
      </c>
      <c r="AM560" t="s">
        <v>2117</v>
      </c>
      <c r="AN560" t="s">
        <v>2116</v>
      </c>
      <c r="AO560" t="s">
        <v>2116</v>
      </c>
      <c r="AP560" t="s">
        <v>2117</v>
      </c>
      <c r="AQ560" t="s">
        <v>2116</v>
      </c>
    </row>
    <row r="561" spans="2:43" x14ac:dyDescent="0.3">
      <c r="B561" t="s">
        <v>488</v>
      </c>
      <c r="C561" t="s">
        <v>4229</v>
      </c>
      <c r="D561">
        <v>0.79166666666666663</v>
      </c>
      <c r="E561" t="s">
        <v>693</v>
      </c>
      <c r="F561" t="s">
        <v>1097</v>
      </c>
      <c r="H561">
        <v>58.4</v>
      </c>
      <c r="I561">
        <v>24.8</v>
      </c>
      <c r="J561">
        <v>16.7</v>
      </c>
      <c r="K561">
        <v>83.3</v>
      </c>
      <c r="L561">
        <v>41.6</v>
      </c>
      <c r="M561">
        <v>75.2</v>
      </c>
      <c r="N561">
        <v>41.4</v>
      </c>
      <c r="O561">
        <v>38.5</v>
      </c>
      <c r="P561">
        <v>20.100000000000001</v>
      </c>
      <c r="Q561">
        <v>75.7</v>
      </c>
      <c r="R561">
        <v>77.599999999999994</v>
      </c>
      <c r="S561">
        <v>52.6</v>
      </c>
      <c r="T561">
        <v>47.4</v>
      </c>
      <c r="U561">
        <v>55.1</v>
      </c>
      <c r="V561">
        <v>51.7</v>
      </c>
      <c r="W561">
        <v>48.3</v>
      </c>
      <c r="X561" t="s">
        <v>3109</v>
      </c>
      <c r="Y561" t="s">
        <v>4549</v>
      </c>
      <c r="Z561" t="s">
        <v>5564</v>
      </c>
      <c r="AA561" t="s">
        <v>459</v>
      </c>
      <c r="AB561" t="s">
        <v>2116</v>
      </c>
      <c r="AC561" t="s">
        <v>2117</v>
      </c>
      <c r="AD561" t="s">
        <v>2116</v>
      </c>
      <c r="AE561" t="s">
        <v>2117</v>
      </c>
      <c r="AF561" t="s">
        <v>2117</v>
      </c>
      <c r="AG561" t="s">
        <v>2116</v>
      </c>
      <c r="AH561" t="s">
        <v>2116</v>
      </c>
      <c r="AI561" t="s">
        <v>2117</v>
      </c>
      <c r="AJ561" t="s">
        <v>2116</v>
      </c>
      <c r="AK561" t="s">
        <v>2116</v>
      </c>
      <c r="AL561" t="s">
        <v>2117</v>
      </c>
      <c r="AM561" t="s">
        <v>2116</v>
      </c>
      <c r="AN561" t="s">
        <v>2117</v>
      </c>
      <c r="AO561" t="s">
        <v>2117</v>
      </c>
      <c r="AP561" t="s">
        <v>2117</v>
      </c>
      <c r="AQ561" t="s">
        <v>2116</v>
      </c>
    </row>
    <row r="562" spans="2:43" x14ac:dyDescent="0.3">
      <c r="B562" t="s">
        <v>486</v>
      </c>
      <c r="C562" t="s">
        <v>4229</v>
      </c>
      <c r="D562">
        <v>0.79166666666666663</v>
      </c>
      <c r="E562" t="s">
        <v>1273</v>
      </c>
      <c r="F562" t="s">
        <v>1274</v>
      </c>
      <c r="H562">
        <v>46.1</v>
      </c>
      <c r="I562">
        <v>27.9</v>
      </c>
      <c r="J562">
        <v>26</v>
      </c>
      <c r="K562">
        <v>74</v>
      </c>
      <c r="L562">
        <v>53.9</v>
      </c>
      <c r="M562">
        <v>72.099999999999994</v>
      </c>
      <c r="N562">
        <v>31.2</v>
      </c>
      <c r="O562">
        <v>41.7</v>
      </c>
      <c r="P562">
        <v>27.1</v>
      </c>
      <c r="Q562">
        <v>72.5</v>
      </c>
      <c r="R562">
        <v>75.8</v>
      </c>
      <c r="S562">
        <v>50</v>
      </c>
      <c r="T562">
        <v>50</v>
      </c>
      <c r="U562">
        <v>56</v>
      </c>
      <c r="V562">
        <v>54.4</v>
      </c>
      <c r="W562">
        <v>45.6</v>
      </c>
      <c r="X562" t="s">
        <v>1314</v>
      </c>
      <c r="Y562" t="s">
        <v>4803</v>
      </c>
      <c r="Z562" t="s">
        <v>5565</v>
      </c>
      <c r="AA562" t="s">
        <v>449</v>
      </c>
      <c r="AB562" t="s">
        <v>2116</v>
      </c>
      <c r="AC562" t="s">
        <v>2116</v>
      </c>
      <c r="AD562" t="s">
        <v>2117</v>
      </c>
      <c r="AE562" t="s">
        <v>2116</v>
      </c>
      <c r="AF562" t="s">
        <v>2117</v>
      </c>
      <c r="AG562" t="s">
        <v>2117</v>
      </c>
      <c r="AH562" t="s">
        <v>2116</v>
      </c>
      <c r="AI562" t="s">
        <v>2117</v>
      </c>
      <c r="AJ562" t="s">
        <v>2116</v>
      </c>
      <c r="AK562" t="s">
        <v>2116</v>
      </c>
      <c r="AL562" t="s">
        <v>2117</v>
      </c>
      <c r="AM562" t="s">
        <v>2116</v>
      </c>
      <c r="AN562" t="s">
        <v>2117</v>
      </c>
      <c r="AO562" t="s">
        <v>2117</v>
      </c>
      <c r="AP562" t="s">
        <v>2116</v>
      </c>
      <c r="AQ562" t="s">
        <v>2117</v>
      </c>
    </row>
    <row r="563" spans="2:43" x14ac:dyDescent="0.3">
      <c r="B563" t="s">
        <v>483</v>
      </c>
      <c r="C563" t="s">
        <v>4229</v>
      </c>
      <c r="D563">
        <v>0.82291666666666663</v>
      </c>
      <c r="E563" t="s">
        <v>738</v>
      </c>
      <c r="F563" t="s">
        <v>1197</v>
      </c>
      <c r="H563">
        <v>52.1</v>
      </c>
      <c r="I563">
        <v>28.6</v>
      </c>
      <c r="J563">
        <v>19.3</v>
      </c>
      <c r="K563">
        <v>80.7</v>
      </c>
      <c r="L563">
        <v>47.9</v>
      </c>
      <c r="M563">
        <v>71.400000000000006</v>
      </c>
      <c r="N563">
        <v>34.6</v>
      </c>
      <c r="O563">
        <v>46.2</v>
      </c>
      <c r="P563">
        <v>19.2</v>
      </c>
      <c r="Q563">
        <v>64.599999999999994</v>
      </c>
      <c r="R563">
        <v>67.599999999999994</v>
      </c>
      <c r="S563">
        <v>39.9</v>
      </c>
      <c r="T563">
        <v>60.1</v>
      </c>
      <c r="U563">
        <v>66.599999999999994</v>
      </c>
      <c r="V563">
        <v>43.7</v>
      </c>
      <c r="W563">
        <v>56.3</v>
      </c>
      <c r="X563" t="s">
        <v>422</v>
      </c>
      <c r="Y563" t="s">
        <v>4692</v>
      </c>
      <c r="Z563" t="s">
        <v>5566</v>
      </c>
      <c r="AA563" t="s">
        <v>447</v>
      </c>
      <c r="AB563" t="s">
        <v>2116</v>
      </c>
      <c r="AC563" t="s">
        <v>2117</v>
      </c>
      <c r="AD563" t="s">
        <v>2116</v>
      </c>
      <c r="AE563" t="s">
        <v>2117</v>
      </c>
      <c r="AF563" t="s">
        <v>2117</v>
      </c>
      <c r="AG563" t="s">
        <v>2116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2116</v>
      </c>
      <c r="AM563" t="s">
        <v>2116</v>
      </c>
      <c r="AN563" t="s">
        <v>2117</v>
      </c>
      <c r="AO563" t="s">
        <v>2117</v>
      </c>
      <c r="AP563" t="s">
        <v>2116</v>
      </c>
      <c r="AQ563" t="s">
        <v>2117</v>
      </c>
    </row>
    <row r="564" spans="2:43" x14ac:dyDescent="0.3">
      <c r="B564" t="s">
        <v>457</v>
      </c>
      <c r="C564" t="s">
        <v>4229</v>
      </c>
      <c r="D564">
        <v>0.83333333333333337</v>
      </c>
      <c r="E564" t="s">
        <v>1143</v>
      </c>
      <c r="F564" t="s">
        <v>188</v>
      </c>
      <c r="H564">
        <v>38.4</v>
      </c>
      <c r="I564">
        <v>26.2</v>
      </c>
      <c r="J564">
        <v>35.4</v>
      </c>
      <c r="K564">
        <v>64.599999999999994</v>
      </c>
      <c r="L564">
        <v>61.6</v>
      </c>
      <c r="M564">
        <v>73.8</v>
      </c>
      <c r="N564">
        <v>32.5</v>
      </c>
      <c r="O564">
        <v>40.700000000000003</v>
      </c>
      <c r="P564">
        <v>26.8</v>
      </c>
      <c r="Q564">
        <v>74</v>
      </c>
      <c r="R564">
        <v>85.6</v>
      </c>
      <c r="S564">
        <v>64.900000000000006</v>
      </c>
      <c r="T564">
        <v>35.1</v>
      </c>
      <c r="U564">
        <v>40.6</v>
      </c>
      <c r="V564">
        <v>67.2</v>
      </c>
      <c r="W564">
        <v>32.799999999999997</v>
      </c>
      <c r="X564" t="s">
        <v>4704</v>
      </c>
      <c r="Y564" t="s">
        <v>310</v>
      </c>
      <c r="Z564" t="s">
        <v>5567</v>
      </c>
      <c r="AA564" t="s">
        <v>459</v>
      </c>
      <c r="AB564" t="s">
        <v>2116</v>
      </c>
      <c r="AC564" t="s">
        <v>2117</v>
      </c>
      <c r="AD564" t="s">
        <v>2116</v>
      </c>
      <c r="AE564" t="s">
        <v>2117</v>
      </c>
      <c r="AF564" t="s">
        <v>2117</v>
      </c>
      <c r="AG564" t="s">
        <v>2116</v>
      </c>
      <c r="AH564" t="s">
        <v>2116</v>
      </c>
      <c r="AI564" t="s">
        <v>2116</v>
      </c>
      <c r="AJ564" t="s">
        <v>2117</v>
      </c>
      <c r="AK564" t="s">
        <v>2117</v>
      </c>
      <c r="AL564" t="s">
        <v>2117</v>
      </c>
      <c r="AM564" t="s">
        <v>2116</v>
      </c>
      <c r="AN564" t="s">
        <v>2117</v>
      </c>
      <c r="AO564" t="s">
        <v>2117</v>
      </c>
      <c r="AP564" t="s">
        <v>2117</v>
      </c>
      <c r="AQ564" t="s">
        <v>2116</v>
      </c>
    </row>
    <row r="565" spans="2:43" x14ac:dyDescent="0.3">
      <c r="B565" t="s">
        <v>466</v>
      </c>
      <c r="C565" t="s">
        <v>4229</v>
      </c>
      <c r="D565">
        <v>0.83333333333333337</v>
      </c>
      <c r="E565" t="s">
        <v>1051</v>
      </c>
      <c r="F565" t="s">
        <v>45</v>
      </c>
      <c r="H565">
        <v>56.1</v>
      </c>
      <c r="I565">
        <v>24</v>
      </c>
      <c r="J565">
        <v>19.899999999999999</v>
      </c>
      <c r="K565">
        <v>80.099999999999994</v>
      </c>
      <c r="L565">
        <v>43.9</v>
      </c>
      <c r="M565">
        <v>76</v>
      </c>
      <c r="N565">
        <v>47</v>
      </c>
      <c r="O565">
        <v>36.799999999999997</v>
      </c>
      <c r="P565">
        <v>16.2</v>
      </c>
      <c r="Q565">
        <v>76.3</v>
      </c>
      <c r="R565">
        <v>86.8</v>
      </c>
      <c r="S565">
        <v>67.099999999999994</v>
      </c>
      <c r="T565">
        <v>32.9</v>
      </c>
      <c r="U565">
        <v>39.700000000000003</v>
      </c>
      <c r="V565">
        <v>64.900000000000006</v>
      </c>
      <c r="W565">
        <v>35.1</v>
      </c>
      <c r="X565" t="s">
        <v>4503</v>
      </c>
      <c r="Y565" t="s">
        <v>1870</v>
      </c>
      <c r="Z565" t="s">
        <v>5568</v>
      </c>
      <c r="AA565" t="s">
        <v>4071</v>
      </c>
      <c r="AB565" t="s">
        <v>2116</v>
      </c>
      <c r="AC565" t="s">
        <v>2117</v>
      </c>
      <c r="AD565" t="s">
        <v>2116</v>
      </c>
      <c r="AE565" t="s">
        <v>2117</v>
      </c>
      <c r="AF565" t="s">
        <v>2117</v>
      </c>
      <c r="AG565" t="s">
        <v>2116</v>
      </c>
      <c r="AH565" t="s">
        <v>2117</v>
      </c>
      <c r="AI565" t="s">
        <v>2116</v>
      </c>
      <c r="AJ565" t="s">
        <v>2116</v>
      </c>
      <c r="AK565" t="s">
        <v>2117</v>
      </c>
      <c r="AL565" t="s">
        <v>2117</v>
      </c>
      <c r="AM565" t="s">
        <v>2117</v>
      </c>
      <c r="AN565" t="s">
        <v>2116</v>
      </c>
      <c r="AO565" t="s">
        <v>2116</v>
      </c>
      <c r="AP565" t="s">
        <v>2117</v>
      </c>
      <c r="AQ565" t="s">
        <v>2116</v>
      </c>
    </row>
    <row r="566" spans="2:43" x14ac:dyDescent="0.3">
      <c r="B566" t="s">
        <v>466</v>
      </c>
      <c r="C566" t="s">
        <v>4229</v>
      </c>
      <c r="D566">
        <v>0.83333333333333337</v>
      </c>
      <c r="E566" t="s">
        <v>46</v>
      </c>
      <c r="F566" t="s">
        <v>767</v>
      </c>
      <c r="H566">
        <v>25.4</v>
      </c>
      <c r="I566">
        <v>26</v>
      </c>
      <c r="J566">
        <v>48.6</v>
      </c>
      <c r="K566">
        <v>51.4</v>
      </c>
      <c r="L566">
        <v>74.599999999999994</v>
      </c>
      <c r="M566">
        <v>74</v>
      </c>
      <c r="N566">
        <v>19.5</v>
      </c>
      <c r="O566">
        <v>38.700000000000003</v>
      </c>
      <c r="P566">
        <v>41.8</v>
      </c>
      <c r="Q566">
        <v>75.900000000000006</v>
      </c>
      <c r="R566">
        <v>85.6</v>
      </c>
      <c r="S566">
        <v>64.900000000000006</v>
      </c>
      <c r="T566">
        <v>35.1</v>
      </c>
      <c r="U566">
        <v>41.1</v>
      </c>
      <c r="V566">
        <v>65.599999999999994</v>
      </c>
      <c r="W566">
        <v>34.4</v>
      </c>
      <c r="X566" t="s">
        <v>1871</v>
      </c>
      <c r="Y566" t="s">
        <v>767</v>
      </c>
      <c r="Z566" t="s">
        <v>5569</v>
      </c>
      <c r="AA566" t="s">
        <v>456</v>
      </c>
      <c r="AB566" t="s">
        <v>2116</v>
      </c>
      <c r="AC566" t="s">
        <v>2116</v>
      </c>
      <c r="AD566" t="s">
        <v>2117</v>
      </c>
      <c r="AE566" t="s">
        <v>2116</v>
      </c>
      <c r="AF566" t="s">
        <v>2117</v>
      </c>
      <c r="AG566" t="s">
        <v>2117</v>
      </c>
      <c r="AH566" t="s">
        <v>2116</v>
      </c>
      <c r="AI566" t="s">
        <v>2116</v>
      </c>
      <c r="AJ566" t="s">
        <v>2117</v>
      </c>
      <c r="AK566" t="s">
        <v>2117</v>
      </c>
      <c r="AL566" t="s">
        <v>2116</v>
      </c>
      <c r="AM566" t="s">
        <v>2116</v>
      </c>
      <c r="AN566" t="s">
        <v>2117</v>
      </c>
      <c r="AO566" t="s">
        <v>2117</v>
      </c>
      <c r="AP566" t="s">
        <v>2116</v>
      </c>
      <c r="AQ566" t="s">
        <v>2117</v>
      </c>
    </row>
    <row r="567" spans="2:43" x14ac:dyDescent="0.3">
      <c r="B567" t="s">
        <v>466</v>
      </c>
      <c r="C567" t="s">
        <v>4229</v>
      </c>
      <c r="D567">
        <v>0.83333333333333337</v>
      </c>
      <c r="E567" t="s">
        <v>739</v>
      </c>
      <c r="F567" t="s">
        <v>1200</v>
      </c>
      <c r="H567">
        <v>38.6</v>
      </c>
      <c r="I567">
        <v>26.3</v>
      </c>
      <c r="J567">
        <v>35.200000000000003</v>
      </c>
      <c r="K567">
        <v>64.8</v>
      </c>
      <c r="L567">
        <v>61.4</v>
      </c>
      <c r="M567">
        <v>73.7</v>
      </c>
      <c r="N567">
        <v>38.799999999999997</v>
      </c>
      <c r="O567">
        <v>39.6</v>
      </c>
      <c r="P567">
        <v>21.6</v>
      </c>
      <c r="Q567">
        <v>74.599999999999994</v>
      </c>
      <c r="R567">
        <v>85.5</v>
      </c>
      <c r="S567">
        <v>64.7</v>
      </c>
      <c r="T567">
        <v>35.299999999999997</v>
      </c>
      <c r="U567">
        <v>40.799999999999997</v>
      </c>
      <c r="V567">
        <v>67</v>
      </c>
      <c r="W567">
        <v>33</v>
      </c>
      <c r="X567" t="s">
        <v>739</v>
      </c>
      <c r="Y567" t="s">
        <v>1200</v>
      </c>
      <c r="Z567" t="s">
        <v>5570</v>
      </c>
      <c r="AA567" t="s">
        <v>447</v>
      </c>
      <c r="AB567" t="s">
        <v>2116</v>
      </c>
      <c r="AC567" t="s">
        <v>2117</v>
      </c>
      <c r="AD567" t="s">
        <v>2116</v>
      </c>
      <c r="AE567" t="s">
        <v>2117</v>
      </c>
      <c r="AF567" t="s">
        <v>2117</v>
      </c>
      <c r="AG567" t="s">
        <v>2116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x14ac:dyDescent="0.3">
      <c r="B568" t="s">
        <v>468</v>
      </c>
      <c r="C568" t="s">
        <v>4229</v>
      </c>
      <c r="D568">
        <v>0.85416666666666663</v>
      </c>
      <c r="E568" t="s">
        <v>52</v>
      </c>
      <c r="F568" t="s">
        <v>58</v>
      </c>
      <c r="H568">
        <v>54.1</v>
      </c>
      <c r="I568">
        <v>24.9</v>
      </c>
      <c r="J568">
        <v>21</v>
      </c>
      <c r="K568">
        <v>79</v>
      </c>
      <c r="L568">
        <v>45.9</v>
      </c>
      <c r="M568">
        <v>75.099999999999994</v>
      </c>
      <c r="N568">
        <v>48.4</v>
      </c>
      <c r="O568">
        <v>37.4</v>
      </c>
      <c r="P568">
        <v>14.2</v>
      </c>
      <c r="Q568">
        <v>74.5</v>
      </c>
      <c r="R568">
        <v>83.2</v>
      </c>
      <c r="S568">
        <v>60.9</v>
      </c>
      <c r="T568">
        <v>39.1</v>
      </c>
      <c r="U568">
        <v>45.9</v>
      </c>
      <c r="V568">
        <v>60.7</v>
      </c>
      <c r="W568">
        <v>39.299999999999997</v>
      </c>
      <c r="X568" t="s">
        <v>861</v>
      </c>
      <c r="Y568" t="s">
        <v>58</v>
      </c>
      <c r="Z568" t="s">
        <v>5571</v>
      </c>
      <c r="AA568" t="s">
        <v>459</v>
      </c>
      <c r="AB568" t="s">
        <v>2116</v>
      </c>
      <c r="AC568" t="s">
        <v>2117</v>
      </c>
      <c r="AD568" t="s">
        <v>2116</v>
      </c>
      <c r="AE568" t="s">
        <v>2117</v>
      </c>
      <c r="AF568" t="s">
        <v>2117</v>
      </c>
      <c r="AG568" t="s">
        <v>2116</v>
      </c>
      <c r="AH568" t="s">
        <v>2116</v>
      </c>
      <c r="AI568" t="s">
        <v>2117</v>
      </c>
      <c r="AJ568" t="s">
        <v>2116</v>
      </c>
      <c r="AK568" t="s">
        <v>2117</v>
      </c>
      <c r="AL568" t="s">
        <v>2117</v>
      </c>
      <c r="AM568" t="s">
        <v>2116</v>
      </c>
      <c r="AN568" t="s">
        <v>2117</v>
      </c>
      <c r="AO568" t="s">
        <v>2117</v>
      </c>
      <c r="AP568" t="s">
        <v>2117</v>
      </c>
      <c r="AQ568" t="s">
        <v>2116</v>
      </c>
    </row>
    <row r="569" spans="2:43" x14ac:dyDescent="0.3">
      <c r="B569" t="s">
        <v>485</v>
      </c>
      <c r="C569" t="s">
        <v>4229</v>
      </c>
      <c r="D569">
        <v>0.875</v>
      </c>
      <c r="E569" t="s">
        <v>691</v>
      </c>
      <c r="F569" t="s">
        <v>1191</v>
      </c>
      <c r="H569">
        <v>40.6</v>
      </c>
      <c r="I569">
        <v>29.5</v>
      </c>
      <c r="J569">
        <v>29.9</v>
      </c>
      <c r="K569">
        <v>70.099999999999994</v>
      </c>
      <c r="L569">
        <v>59.4</v>
      </c>
      <c r="M569">
        <v>70.5</v>
      </c>
      <c r="N569">
        <v>31.2</v>
      </c>
      <c r="O569">
        <v>41.8</v>
      </c>
      <c r="P569">
        <v>27</v>
      </c>
      <c r="Q569">
        <v>72.3</v>
      </c>
      <c r="R569">
        <v>72.5</v>
      </c>
      <c r="S569">
        <v>45.5</v>
      </c>
      <c r="T569">
        <v>54.5</v>
      </c>
      <c r="U569">
        <v>60</v>
      </c>
      <c r="V569">
        <v>51.8</v>
      </c>
      <c r="W569">
        <v>48.2</v>
      </c>
      <c r="X569" t="s">
        <v>3106</v>
      </c>
      <c r="Y569" t="s">
        <v>1191</v>
      </c>
      <c r="Z569" t="s">
        <v>5572</v>
      </c>
      <c r="AA569" t="s">
        <v>456</v>
      </c>
      <c r="AB569" t="s">
        <v>2116</v>
      </c>
      <c r="AC569" t="s">
        <v>2116</v>
      </c>
      <c r="AD569" t="s">
        <v>2117</v>
      </c>
      <c r="AE569" t="s">
        <v>2116</v>
      </c>
      <c r="AF569" t="s">
        <v>2117</v>
      </c>
      <c r="AG569" t="s">
        <v>2117</v>
      </c>
      <c r="AH569" t="s">
        <v>2116</v>
      </c>
      <c r="AI569" t="s">
        <v>2116</v>
      </c>
      <c r="AJ569" t="s">
        <v>2117</v>
      </c>
      <c r="AK569" t="s">
        <v>2117</v>
      </c>
      <c r="AL569" t="s">
        <v>2116</v>
      </c>
      <c r="AM569" t="s">
        <v>2116</v>
      </c>
      <c r="AN569" t="s">
        <v>2117</v>
      </c>
      <c r="AO569" t="s">
        <v>2117</v>
      </c>
      <c r="AP569" t="s">
        <v>2116</v>
      </c>
      <c r="AQ569" t="s">
        <v>2117</v>
      </c>
    </row>
    <row r="570" spans="2:43" x14ac:dyDescent="0.3">
      <c r="B570" t="s">
        <v>452</v>
      </c>
      <c r="C570" t="s">
        <v>4229</v>
      </c>
      <c r="D570">
        <v>0.875</v>
      </c>
      <c r="E570" t="s">
        <v>228</v>
      </c>
      <c r="F570" t="s">
        <v>102</v>
      </c>
      <c r="H570">
        <v>43.4</v>
      </c>
      <c r="I570">
        <v>29.9</v>
      </c>
      <c r="J570">
        <v>26.7</v>
      </c>
      <c r="K570">
        <v>73.3</v>
      </c>
      <c r="L570">
        <v>56.6</v>
      </c>
      <c r="M570">
        <v>70.099999999999994</v>
      </c>
      <c r="N570">
        <v>27.4</v>
      </c>
      <c r="O570">
        <v>49</v>
      </c>
      <c r="P570">
        <v>23.6</v>
      </c>
      <c r="Q570">
        <v>61.3</v>
      </c>
      <c r="R570">
        <v>69.8</v>
      </c>
      <c r="S570">
        <v>42.2</v>
      </c>
      <c r="T570">
        <v>57.8</v>
      </c>
      <c r="U570">
        <v>63.3</v>
      </c>
      <c r="V570">
        <v>48.6</v>
      </c>
      <c r="W570">
        <v>51.4</v>
      </c>
      <c r="X570" t="s">
        <v>429</v>
      </c>
      <c r="Y570" t="s">
        <v>300</v>
      </c>
      <c r="Z570" t="s">
        <v>5573</v>
      </c>
      <c r="AA570" t="s">
        <v>2162</v>
      </c>
      <c r="AB570" t="s">
        <v>2117</v>
      </c>
      <c r="AC570" t="s">
        <v>2116</v>
      </c>
      <c r="AD570" t="s">
        <v>2116</v>
      </c>
      <c r="AE570" t="s">
        <v>2117</v>
      </c>
      <c r="AF570" t="s">
        <v>2116</v>
      </c>
      <c r="AG570" t="s">
        <v>2117</v>
      </c>
      <c r="AH570" t="s">
        <v>2117</v>
      </c>
      <c r="AI570" t="s">
        <v>2116</v>
      </c>
      <c r="AJ570" t="s">
        <v>2116</v>
      </c>
      <c r="AK570" t="s">
        <v>2117</v>
      </c>
      <c r="AL570" t="s">
        <v>2117</v>
      </c>
      <c r="AM570" t="s">
        <v>2117</v>
      </c>
      <c r="AN570" t="s">
        <v>2116</v>
      </c>
      <c r="AO570" t="s">
        <v>2117</v>
      </c>
      <c r="AP570" t="s">
        <v>2116</v>
      </c>
      <c r="AQ570" t="s">
        <v>2117</v>
      </c>
    </row>
    <row r="571" spans="2:43" x14ac:dyDescent="0.3">
      <c r="B571" t="s">
        <v>466</v>
      </c>
      <c r="C571" t="s">
        <v>4229</v>
      </c>
      <c r="D571">
        <v>0.875</v>
      </c>
      <c r="E571" t="s">
        <v>4239</v>
      </c>
      <c r="F571" t="s">
        <v>1171</v>
      </c>
      <c r="H571">
        <v>39.6</v>
      </c>
      <c r="I571">
        <v>28.9</v>
      </c>
      <c r="J571">
        <v>31.5</v>
      </c>
      <c r="K571">
        <v>68.5</v>
      </c>
      <c r="L571">
        <v>60.4</v>
      </c>
      <c r="M571">
        <v>71.099999999999994</v>
      </c>
      <c r="N571">
        <v>30.4</v>
      </c>
      <c r="O571">
        <v>44.4</v>
      </c>
      <c r="P571">
        <v>25.2</v>
      </c>
      <c r="Q571">
        <v>68.2</v>
      </c>
      <c r="R571">
        <v>74.900000000000006</v>
      </c>
      <c r="S571">
        <v>48.7</v>
      </c>
      <c r="T571">
        <v>51.3</v>
      </c>
      <c r="U571">
        <v>56.8</v>
      </c>
      <c r="V571">
        <v>54.5</v>
      </c>
      <c r="W571">
        <v>45.5</v>
      </c>
      <c r="X571" t="s">
        <v>5528</v>
      </c>
      <c r="Y571" t="s">
        <v>4672</v>
      </c>
      <c r="Z571" t="s">
        <v>5574</v>
      </c>
      <c r="AA571" t="s">
        <v>460</v>
      </c>
      <c r="AB571" t="s">
        <v>2116</v>
      </c>
      <c r="AC571" t="s">
        <v>2116</v>
      </c>
      <c r="AD571" t="s">
        <v>2117</v>
      </c>
      <c r="AE571" t="s">
        <v>2116</v>
      </c>
      <c r="AF571" t="s">
        <v>2117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2117</v>
      </c>
      <c r="AM571" t="s">
        <v>2117</v>
      </c>
      <c r="AN571" t="s">
        <v>2116</v>
      </c>
      <c r="AO571" t="s">
        <v>2117</v>
      </c>
      <c r="AP571" t="s">
        <v>2117</v>
      </c>
      <c r="AQ571" t="s">
        <v>2116</v>
      </c>
    </row>
    <row r="572" spans="2:43" x14ac:dyDescent="0.3">
      <c r="B572" t="s">
        <v>466</v>
      </c>
      <c r="C572" t="s">
        <v>4229</v>
      </c>
      <c r="D572">
        <v>0.875</v>
      </c>
      <c r="E572" t="s">
        <v>4240</v>
      </c>
      <c r="F572" t="s">
        <v>1206</v>
      </c>
      <c r="H572">
        <v>19.5</v>
      </c>
      <c r="I572">
        <v>25.5</v>
      </c>
      <c r="J572">
        <v>55</v>
      </c>
      <c r="K572">
        <v>45</v>
      </c>
      <c r="L572">
        <v>80.5</v>
      </c>
      <c r="M572">
        <v>74.5</v>
      </c>
      <c r="N572">
        <v>13.3</v>
      </c>
      <c r="O572">
        <v>37.9</v>
      </c>
      <c r="P572">
        <v>48.8</v>
      </c>
      <c r="Q572">
        <v>74.3</v>
      </c>
      <c r="R572">
        <v>84.9</v>
      </c>
      <c r="S572">
        <v>63.7</v>
      </c>
      <c r="T572">
        <v>36.299999999999997</v>
      </c>
      <c r="U572">
        <v>43.2</v>
      </c>
      <c r="V572">
        <v>62.3</v>
      </c>
      <c r="W572">
        <v>37.700000000000003</v>
      </c>
      <c r="X572" t="s">
        <v>4240</v>
      </c>
      <c r="Y572" t="s">
        <v>1206</v>
      </c>
      <c r="Z572" t="s">
        <v>5575</v>
      </c>
      <c r="AA572" t="s">
        <v>2169</v>
      </c>
      <c r="AB572" t="s">
        <v>2117</v>
      </c>
      <c r="AC572" t="s">
        <v>2116</v>
      </c>
      <c r="AD572" t="s">
        <v>2116</v>
      </c>
      <c r="AE572" t="s">
        <v>2117</v>
      </c>
      <c r="AF572" t="s">
        <v>2116</v>
      </c>
      <c r="AG572" t="s">
        <v>2117</v>
      </c>
      <c r="AH572" t="s">
        <v>2116</v>
      </c>
      <c r="AI572" t="s">
        <v>2117</v>
      </c>
      <c r="AJ572" t="s">
        <v>2116</v>
      </c>
      <c r="AK572" t="s">
        <v>2117</v>
      </c>
      <c r="AL572" t="s">
        <v>2117</v>
      </c>
      <c r="AM572" t="s">
        <v>2117</v>
      </c>
      <c r="AN572" t="s">
        <v>2116</v>
      </c>
      <c r="AO572" t="s">
        <v>2116</v>
      </c>
      <c r="AP572" t="s">
        <v>2117</v>
      </c>
      <c r="AQ572" t="s">
        <v>2116</v>
      </c>
    </row>
    <row r="573" spans="2:43" x14ac:dyDescent="0.3">
      <c r="B573" t="s">
        <v>488</v>
      </c>
      <c r="C573" t="s">
        <v>4229</v>
      </c>
      <c r="D573">
        <v>0.89583333333333337</v>
      </c>
      <c r="E573" t="s">
        <v>1193</v>
      </c>
      <c r="F573" t="s">
        <v>203</v>
      </c>
      <c r="H573">
        <v>53.5</v>
      </c>
      <c r="I573">
        <v>27.5</v>
      </c>
      <c r="J573">
        <v>19</v>
      </c>
      <c r="K573">
        <v>81</v>
      </c>
      <c r="L573">
        <v>46.5</v>
      </c>
      <c r="M573">
        <v>72.5</v>
      </c>
      <c r="N573">
        <v>40.4</v>
      </c>
      <c r="O573">
        <v>45.3</v>
      </c>
      <c r="P573">
        <v>14.3</v>
      </c>
      <c r="Q573">
        <v>64</v>
      </c>
      <c r="R573">
        <v>70.900000000000006</v>
      </c>
      <c r="S573">
        <v>43.8</v>
      </c>
      <c r="T573">
        <v>56.2</v>
      </c>
      <c r="U573">
        <v>63</v>
      </c>
      <c r="V573">
        <v>46.5</v>
      </c>
      <c r="W573">
        <v>53.5</v>
      </c>
      <c r="X573" t="s">
        <v>1193</v>
      </c>
      <c r="Y573" t="s">
        <v>203</v>
      </c>
      <c r="Z573" t="s">
        <v>5576</v>
      </c>
      <c r="AA573" t="s">
        <v>459</v>
      </c>
      <c r="AB573" t="s">
        <v>2116</v>
      </c>
      <c r="AC573" t="s">
        <v>2117</v>
      </c>
      <c r="AD573" t="s">
        <v>2116</v>
      </c>
      <c r="AE573" t="s">
        <v>2117</v>
      </c>
      <c r="AF573" t="s">
        <v>2117</v>
      </c>
      <c r="AG573" t="s">
        <v>2116</v>
      </c>
      <c r="AH573" t="s">
        <v>2116</v>
      </c>
      <c r="AI573" t="s">
        <v>2117</v>
      </c>
      <c r="AJ573" t="s">
        <v>2116</v>
      </c>
      <c r="AK573" t="s">
        <v>2116</v>
      </c>
      <c r="AL573" t="s">
        <v>2117</v>
      </c>
      <c r="AM573" t="s">
        <v>2116</v>
      </c>
      <c r="AN573" t="s">
        <v>2117</v>
      </c>
      <c r="AO573" t="s">
        <v>2117</v>
      </c>
      <c r="AP573" t="s">
        <v>2117</v>
      </c>
      <c r="AQ573" t="s">
        <v>2116</v>
      </c>
    </row>
    <row r="574" spans="2:43" x14ac:dyDescent="0.3">
      <c r="B574" t="s">
        <v>487</v>
      </c>
      <c r="C574" t="s">
        <v>4229</v>
      </c>
      <c r="D574">
        <v>0.91666666666666663</v>
      </c>
      <c r="E574" t="s">
        <v>241</v>
      </c>
      <c r="F574" t="s">
        <v>194</v>
      </c>
      <c r="H574">
        <v>54.2</v>
      </c>
      <c r="I574">
        <v>27.2</v>
      </c>
      <c r="J574">
        <v>18.600000000000001</v>
      </c>
      <c r="K574">
        <v>81.400000000000006</v>
      </c>
      <c r="L574">
        <v>45.8</v>
      </c>
      <c r="M574">
        <v>72.8</v>
      </c>
      <c r="N574">
        <v>38.299999999999997</v>
      </c>
      <c r="O574">
        <v>44.5</v>
      </c>
      <c r="P574">
        <v>17.2</v>
      </c>
      <c r="Q574">
        <v>66.3</v>
      </c>
      <c r="R574">
        <v>71.599999999999994</v>
      </c>
      <c r="S574">
        <v>44.6</v>
      </c>
      <c r="T574">
        <v>55.4</v>
      </c>
      <c r="U574">
        <v>62.4</v>
      </c>
      <c r="V574">
        <v>46.9</v>
      </c>
      <c r="W574">
        <v>53.1</v>
      </c>
      <c r="X574" t="s">
        <v>4702</v>
      </c>
      <c r="Y574" t="s">
        <v>194</v>
      </c>
      <c r="Z574" t="s">
        <v>5577</v>
      </c>
      <c r="AA574" t="s">
        <v>447</v>
      </c>
      <c r="AB574" t="s">
        <v>2116</v>
      </c>
      <c r="AC574" t="s">
        <v>2117</v>
      </c>
      <c r="AD574" t="s">
        <v>2116</v>
      </c>
      <c r="AE574" t="s">
        <v>2117</v>
      </c>
      <c r="AF574" t="s">
        <v>2117</v>
      </c>
      <c r="AG574" t="s">
        <v>2116</v>
      </c>
      <c r="AH574" t="s">
        <v>2116</v>
      </c>
      <c r="AI574" t="s">
        <v>2117</v>
      </c>
      <c r="AJ574" t="s">
        <v>2116</v>
      </c>
      <c r="AK574" t="s">
        <v>2116</v>
      </c>
      <c r="AL574" t="s">
        <v>2116</v>
      </c>
      <c r="AM574" t="s">
        <v>2116</v>
      </c>
      <c r="AN574" t="s">
        <v>2117</v>
      </c>
      <c r="AO574" t="s">
        <v>2117</v>
      </c>
      <c r="AP574" t="s">
        <v>2116</v>
      </c>
      <c r="AQ574" t="s">
        <v>2117</v>
      </c>
    </row>
    <row r="575" spans="2:43" x14ac:dyDescent="0.3">
      <c r="B575" t="s">
        <v>467</v>
      </c>
      <c r="C575" t="s">
        <v>4229</v>
      </c>
      <c r="D575">
        <v>0.91666666666666663</v>
      </c>
      <c r="E575" t="s">
        <v>759</v>
      </c>
      <c r="F575" t="s">
        <v>762</v>
      </c>
      <c r="H575">
        <v>45.1</v>
      </c>
      <c r="I575">
        <v>29.8</v>
      </c>
      <c r="J575">
        <v>25.1</v>
      </c>
      <c r="K575">
        <v>74.900000000000006</v>
      </c>
      <c r="L575">
        <v>54.9</v>
      </c>
      <c r="M575">
        <v>70.2</v>
      </c>
      <c r="N575">
        <v>33.700000000000003</v>
      </c>
      <c r="O575">
        <v>51.6</v>
      </c>
      <c r="P575">
        <v>14.6</v>
      </c>
      <c r="Q575">
        <v>55.9</v>
      </c>
      <c r="R575">
        <v>68.900000000000006</v>
      </c>
      <c r="S575">
        <v>41.3</v>
      </c>
      <c r="T575">
        <v>58.7</v>
      </c>
      <c r="U575">
        <v>64.400000000000006</v>
      </c>
      <c r="V575">
        <v>47.4</v>
      </c>
      <c r="W575">
        <v>52.6</v>
      </c>
      <c r="X575" t="s">
        <v>759</v>
      </c>
      <c r="Y575" t="s">
        <v>762</v>
      </c>
      <c r="Z575" t="s">
        <v>5578</v>
      </c>
      <c r="AA575" t="s">
        <v>2130</v>
      </c>
      <c r="AB575" t="s">
        <v>2117</v>
      </c>
      <c r="AC575" t="s">
        <v>2116</v>
      </c>
      <c r="AD575" t="s">
        <v>2116</v>
      </c>
      <c r="AE575" t="s">
        <v>2117</v>
      </c>
      <c r="AF575" t="s">
        <v>2116</v>
      </c>
      <c r="AG575" t="s">
        <v>2117</v>
      </c>
      <c r="AH575" t="s">
        <v>2117</v>
      </c>
      <c r="AI575" t="s">
        <v>2116</v>
      </c>
      <c r="AJ575" t="s">
        <v>2116</v>
      </c>
      <c r="AK575" t="s">
        <v>2117</v>
      </c>
      <c r="AL575" t="s">
        <v>2117</v>
      </c>
      <c r="AM575" t="s">
        <v>2117</v>
      </c>
      <c r="AN575" t="s">
        <v>2116</v>
      </c>
      <c r="AO575" t="s">
        <v>2116</v>
      </c>
      <c r="AP575" t="s">
        <v>2117</v>
      </c>
      <c r="AQ575" t="s">
        <v>2116</v>
      </c>
    </row>
    <row r="576" spans="2:43" x14ac:dyDescent="0.3">
      <c r="B576" t="s">
        <v>489</v>
      </c>
      <c r="C576" t="s">
        <v>4229</v>
      </c>
      <c r="D576">
        <v>0.9375</v>
      </c>
      <c r="E576" t="s">
        <v>207</v>
      </c>
      <c r="F576" t="s">
        <v>773</v>
      </c>
      <c r="H576">
        <v>36.9</v>
      </c>
      <c r="I576">
        <v>30.2</v>
      </c>
      <c r="J576">
        <v>32.799999999999997</v>
      </c>
      <c r="K576">
        <v>67.2</v>
      </c>
      <c r="L576">
        <v>63.1</v>
      </c>
      <c r="M576">
        <v>69.8</v>
      </c>
      <c r="N576">
        <v>18.399999999999999</v>
      </c>
      <c r="O576">
        <v>48.7</v>
      </c>
      <c r="P576">
        <v>32.799999999999997</v>
      </c>
      <c r="Q576">
        <v>61.2</v>
      </c>
      <c r="R576">
        <v>71.2</v>
      </c>
      <c r="S576">
        <v>43.9</v>
      </c>
      <c r="T576">
        <v>56.1</v>
      </c>
      <c r="U576">
        <v>61.4</v>
      </c>
      <c r="V576">
        <v>50.9</v>
      </c>
      <c r="W576">
        <v>49.1</v>
      </c>
      <c r="X576" t="s">
        <v>2534</v>
      </c>
      <c r="Y576" t="s">
        <v>1212</v>
      </c>
      <c r="Z576" t="s">
        <v>5579</v>
      </c>
      <c r="AA576" t="s">
        <v>456</v>
      </c>
      <c r="AB576" t="s">
        <v>2116</v>
      </c>
      <c r="AC576" t="s">
        <v>2116</v>
      </c>
      <c r="AD576" t="s">
        <v>2117</v>
      </c>
      <c r="AE576" t="s">
        <v>2116</v>
      </c>
      <c r="AF576" t="s">
        <v>2117</v>
      </c>
      <c r="AG576" t="s">
        <v>2117</v>
      </c>
      <c r="AH576" t="s">
        <v>2116</v>
      </c>
      <c r="AI576" t="s">
        <v>2116</v>
      </c>
      <c r="AJ576" t="s">
        <v>2117</v>
      </c>
      <c r="AK576" t="s">
        <v>2117</v>
      </c>
      <c r="AL576" t="s">
        <v>2116</v>
      </c>
      <c r="AM576" t="s">
        <v>2116</v>
      </c>
      <c r="AN576" t="s">
        <v>2117</v>
      </c>
      <c r="AO576" t="s">
        <v>2117</v>
      </c>
      <c r="AP576" t="s">
        <v>2116</v>
      </c>
      <c r="AQ576" t="s">
        <v>2117</v>
      </c>
    </row>
    <row r="577" spans="2:43" x14ac:dyDescent="0.3">
      <c r="B577" t="s">
        <v>484</v>
      </c>
      <c r="C577" t="s">
        <v>4229</v>
      </c>
      <c r="D577">
        <v>0.95833333333333337</v>
      </c>
      <c r="E577" t="s">
        <v>1118</v>
      </c>
      <c r="F577" t="s">
        <v>182</v>
      </c>
      <c r="H577">
        <v>38.1</v>
      </c>
      <c r="I577">
        <v>25.9</v>
      </c>
      <c r="J577">
        <v>36</v>
      </c>
      <c r="K577">
        <v>64</v>
      </c>
      <c r="L577">
        <v>61.9</v>
      </c>
      <c r="M577">
        <v>74.099999999999994</v>
      </c>
      <c r="N577">
        <v>33.299999999999997</v>
      </c>
      <c r="O577">
        <v>45.7</v>
      </c>
      <c r="P577">
        <v>21</v>
      </c>
      <c r="Q577">
        <v>65.7</v>
      </c>
      <c r="R577">
        <v>87.5</v>
      </c>
      <c r="S577">
        <v>68.3</v>
      </c>
      <c r="T577">
        <v>31.7</v>
      </c>
      <c r="U577">
        <v>37.1</v>
      </c>
      <c r="V577">
        <v>69.8</v>
      </c>
      <c r="W577">
        <v>30.2</v>
      </c>
      <c r="X577" t="s">
        <v>4615</v>
      </c>
      <c r="Y577" t="s">
        <v>182</v>
      </c>
      <c r="Z577" t="s">
        <v>5580</v>
      </c>
      <c r="AA577" t="s">
        <v>460</v>
      </c>
      <c r="AB577" t="s">
        <v>2116</v>
      </c>
      <c r="AC577" t="s">
        <v>2116</v>
      </c>
      <c r="AD577" t="s">
        <v>2117</v>
      </c>
      <c r="AE577" t="s">
        <v>2116</v>
      </c>
      <c r="AF577" t="s">
        <v>2117</v>
      </c>
      <c r="AG577" t="s">
        <v>2117</v>
      </c>
      <c r="AH577" t="s">
        <v>2116</v>
      </c>
      <c r="AI577" t="s">
        <v>2117</v>
      </c>
      <c r="AJ577" t="s">
        <v>2116</v>
      </c>
      <c r="AK577" t="s">
        <v>2117</v>
      </c>
      <c r="AL577" t="s">
        <v>2117</v>
      </c>
      <c r="AM577" t="s">
        <v>2117</v>
      </c>
      <c r="AN577" t="s">
        <v>2116</v>
      </c>
      <c r="AO577" t="s">
        <v>2117</v>
      </c>
      <c r="AP577" t="s">
        <v>2117</v>
      </c>
      <c r="AQ577" t="s">
        <v>2116</v>
      </c>
    </row>
    <row r="578" spans="2:43" x14ac:dyDescent="0.3">
      <c r="B578" t="s">
        <v>466</v>
      </c>
      <c r="C578" t="s">
        <v>4229</v>
      </c>
      <c r="D578">
        <v>0.95833333333333337</v>
      </c>
      <c r="E578" t="s">
        <v>769</v>
      </c>
      <c r="F578" t="s">
        <v>785</v>
      </c>
      <c r="H578">
        <v>45.8</v>
      </c>
      <c r="I578">
        <v>26.3</v>
      </c>
      <c r="J578">
        <v>27.9</v>
      </c>
      <c r="K578">
        <v>72.099999999999994</v>
      </c>
      <c r="L578">
        <v>54.2</v>
      </c>
      <c r="M578">
        <v>73.7</v>
      </c>
      <c r="N578">
        <v>35.700000000000003</v>
      </c>
      <c r="O578">
        <v>42.3</v>
      </c>
      <c r="P578">
        <v>22.1</v>
      </c>
      <c r="Q578">
        <v>70.8</v>
      </c>
      <c r="R578">
        <v>82.7</v>
      </c>
      <c r="S578">
        <v>60</v>
      </c>
      <c r="T578">
        <v>40</v>
      </c>
      <c r="U578">
        <v>45.9</v>
      </c>
      <c r="V578">
        <v>62.5</v>
      </c>
      <c r="W578">
        <v>37.5</v>
      </c>
      <c r="X578" t="s">
        <v>3706</v>
      </c>
      <c r="Y578" t="s">
        <v>785</v>
      </c>
      <c r="Z578" t="s">
        <v>5581</v>
      </c>
      <c r="AA578" t="s">
        <v>5005</v>
      </c>
      <c r="AB578" t="s">
        <v>2117</v>
      </c>
      <c r="AC578" t="s">
        <v>2116</v>
      </c>
      <c r="AD578" t="s">
        <v>2116</v>
      </c>
      <c r="AE578" t="s">
        <v>2117</v>
      </c>
      <c r="AF578" t="s">
        <v>2116</v>
      </c>
      <c r="AG578" t="s">
        <v>2117</v>
      </c>
      <c r="AH578" t="s">
        <v>2117</v>
      </c>
      <c r="AI578" t="s">
        <v>2116</v>
      </c>
      <c r="AJ578" t="s">
        <v>2116</v>
      </c>
      <c r="AK578" t="s">
        <v>2117</v>
      </c>
      <c r="AL578" t="s">
        <v>2117</v>
      </c>
      <c r="AM578" t="s">
        <v>2117</v>
      </c>
      <c r="AN578" t="s">
        <v>2116</v>
      </c>
      <c r="AO578" t="s">
        <v>2116</v>
      </c>
      <c r="AP578" t="s">
        <v>2117</v>
      </c>
      <c r="AQ578" t="s">
        <v>2116</v>
      </c>
    </row>
    <row r="579" spans="2:43" x14ac:dyDescent="0.3">
      <c r="B579" t="s">
        <v>466</v>
      </c>
      <c r="C579" t="s">
        <v>4229</v>
      </c>
      <c r="D579">
        <v>0.95833333333333337</v>
      </c>
      <c r="E579" t="s">
        <v>786</v>
      </c>
      <c r="F579" t="s">
        <v>1230</v>
      </c>
      <c r="H579">
        <v>55.4</v>
      </c>
      <c r="I579">
        <v>24.7</v>
      </c>
      <c r="J579">
        <v>20</v>
      </c>
      <c r="K579">
        <v>80</v>
      </c>
      <c r="L579">
        <v>44.6</v>
      </c>
      <c r="M579">
        <v>75.3</v>
      </c>
      <c r="N579">
        <v>39.4</v>
      </c>
      <c r="O579">
        <v>38</v>
      </c>
      <c r="P579">
        <v>22.6</v>
      </c>
      <c r="Q579">
        <v>77.2</v>
      </c>
      <c r="R579">
        <v>82.9</v>
      </c>
      <c r="S579">
        <v>60.5</v>
      </c>
      <c r="T579">
        <v>39.5</v>
      </c>
      <c r="U579">
        <v>46.5</v>
      </c>
      <c r="V579">
        <v>59.8</v>
      </c>
      <c r="W579">
        <v>40.200000000000003</v>
      </c>
      <c r="X579" t="s">
        <v>786</v>
      </c>
      <c r="Y579" t="s">
        <v>1230</v>
      </c>
      <c r="Z579" t="s">
        <v>5582</v>
      </c>
      <c r="AA579" t="s">
        <v>2162</v>
      </c>
      <c r="AB579" t="s">
        <v>2117</v>
      </c>
      <c r="AC579" t="s">
        <v>2116</v>
      </c>
      <c r="AD579" t="s">
        <v>2116</v>
      </c>
      <c r="AE579" t="s">
        <v>2117</v>
      </c>
      <c r="AF579" t="s">
        <v>2116</v>
      </c>
      <c r="AG579" t="s">
        <v>2117</v>
      </c>
      <c r="AH579" t="s">
        <v>2117</v>
      </c>
      <c r="AI579" t="s">
        <v>2116</v>
      </c>
      <c r="AJ579" t="s">
        <v>2116</v>
      </c>
      <c r="AK579" t="s">
        <v>2117</v>
      </c>
      <c r="AL579" t="s">
        <v>2117</v>
      </c>
      <c r="AM579" t="s">
        <v>2117</v>
      </c>
      <c r="AN579" t="s">
        <v>2116</v>
      </c>
      <c r="AO579" t="s">
        <v>2117</v>
      </c>
      <c r="AP579" t="s">
        <v>2116</v>
      </c>
      <c r="AQ579" t="s">
        <v>2117</v>
      </c>
    </row>
    <row r="580" spans="2:43" x14ac:dyDescent="0.3">
      <c r="B580" t="s">
        <v>650</v>
      </c>
      <c r="C580" t="s">
        <v>4229</v>
      </c>
      <c r="D580">
        <v>0.625</v>
      </c>
      <c r="E580" t="s">
        <v>657</v>
      </c>
      <c r="F580" t="s">
        <v>660</v>
      </c>
      <c r="H580">
        <v>41.8</v>
      </c>
      <c r="I580">
        <v>34.799999999999997</v>
      </c>
      <c r="J580">
        <v>23.4</v>
      </c>
      <c r="K580">
        <v>76.599999999999994</v>
      </c>
      <c r="L580">
        <v>58.2</v>
      </c>
      <c r="M580">
        <v>65.2</v>
      </c>
      <c r="N580">
        <v>28.4</v>
      </c>
      <c r="O580">
        <v>54.5</v>
      </c>
      <c r="P580">
        <v>17.100000000000001</v>
      </c>
      <c r="Q580">
        <v>52.9</v>
      </c>
      <c r="R580">
        <v>53.9</v>
      </c>
      <c r="S580">
        <v>26</v>
      </c>
      <c r="T580">
        <v>74</v>
      </c>
      <c r="U580">
        <v>78.400000000000006</v>
      </c>
      <c r="V580">
        <v>34.4</v>
      </c>
      <c r="W580">
        <v>65.599999999999994</v>
      </c>
      <c r="X580" t="s">
        <v>657</v>
      </c>
      <c r="Y580" t="s">
        <v>313</v>
      </c>
      <c r="Z580" t="s">
        <v>6402</v>
      </c>
      <c r="AA580" t="s">
        <v>459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2116</v>
      </c>
      <c r="AI580" t="s">
        <v>2117</v>
      </c>
      <c r="AJ580" t="s">
        <v>2116</v>
      </c>
      <c r="AK580" t="s">
        <v>2116</v>
      </c>
      <c r="AL580" t="s">
        <v>2117</v>
      </c>
      <c r="AM580" t="s">
        <v>2116</v>
      </c>
      <c r="AN580" t="s">
        <v>2117</v>
      </c>
      <c r="AO580" t="s">
        <v>2117</v>
      </c>
      <c r="AP580" t="s">
        <v>2117</v>
      </c>
      <c r="AQ580" t="s">
        <v>2116</v>
      </c>
    </row>
    <row r="581" spans="2:43" x14ac:dyDescent="0.3">
      <c r="B581" t="s">
        <v>650</v>
      </c>
      <c r="C581" t="s">
        <v>4229</v>
      </c>
      <c r="D581">
        <v>0.625</v>
      </c>
      <c r="E581" t="s">
        <v>665</v>
      </c>
      <c r="F581" t="s">
        <v>667</v>
      </c>
      <c r="H581">
        <v>30.3</v>
      </c>
      <c r="I581">
        <v>34.200000000000003</v>
      </c>
      <c r="J581">
        <v>35.5</v>
      </c>
      <c r="K581">
        <v>64.5</v>
      </c>
      <c r="L581">
        <v>69.7</v>
      </c>
      <c r="M581">
        <v>65.8</v>
      </c>
      <c r="N581">
        <v>22.2</v>
      </c>
      <c r="O581">
        <v>53.5</v>
      </c>
      <c r="P581">
        <v>24.3</v>
      </c>
      <c r="Q581">
        <v>54.9</v>
      </c>
      <c r="R581">
        <v>59.5</v>
      </c>
      <c r="S581">
        <v>31.1</v>
      </c>
      <c r="T581">
        <v>68.900000000000006</v>
      </c>
      <c r="U581">
        <v>73.3</v>
      </c>
      <c r="V581">
        <v>40.200000000000003</v>
      </c>
      <c r="W581">
        <v>59.8</v>
      </c>
      <c r="X581" t="s">
        <v>4578</v>
      </c>
      <c r="Y581" t="s">
        <v>2771</v>
      </c>
      <c r="Z581" t="s">
        <v>6404</v>
      </c>
      <c r="AA581" t="s">
        <v>460</v>
      </c>
      <c r="AB581" t="s">
        <v>2116</v>
      </c>
      <c r="AC581" t="s">
        <v>2116</v>
      </c>
      <c r="AD581" t="s">
        <v>2117</v>
      </c>
      <c r="AE581" t="s">
        <v>2116</v>
      </c>
      <c r="AF581" t="s">
        <v>2117</v>
      </c>
      <c r="AG581" t="s">
        <v>2117</v>
      </c>
      <c r="AH581" t="s">
        <v>2116</v>
      </c>
      <c r="AI581" t="s">
        <v>2116</v>
      </c>
      <c r="AJ581" t="s">
        <v>2117</v>
      </c>
      <c r="AK581" t="s">
        <v>2117</v>
      </c>
      <c r="AL581" t="s">
        <v>2117</v>
      </c>
      <c r="AM581" t="s">
        <v>2117</v>
      </c>
      <c r="AN581" t="s">
        <v>2116</v>
      </c>
      <c r="AO581" t="s">
        <v>2117</v>
      </c>
      <c r="AP581" t="s">
        <v>2117</v>
      </c>
      <c r="AQ581" t="s">
        <v>2116</v>
      </c>
    </row>
    <row r="582" spans="2:43" x14ac:dyDescent="0.3">
      <c r="B582" t="s">
        <v>457</v>
      </c>
      <c r="C582" t="s">
        <v>4229</v>
      </c>
      <c r="D582">
        <v>0.85416666666666663</v>
      </c>
      <c r="E582" t="s">
        <v>1216</v>
      </c>
      <c r="F582" t="s">
        <v>187</v>
      </c>
      <c r="H582">
        <v>45.7</v>
      </c>
      <c r="I582">
        <v>28.3</v>
      </c>
      <c r="J582">
        <v>26</v>
      </c>
      <c r="K582">
        <v>74</v>
      </c>
      <c r="L582">
        <v>54.3</v>
      </c>
      <c r="M582">
        <v>71.7</v>
      </c>
      <c r="N582">
        <v>29.8</v>
      </c>
      <c r="O582">
        <v>44</v>
      </c>
      <c r="P582">
        <v>26.2</v>
      </c>
      <c r="Q582">
        <v>68.900000000000006</v>
      </c>
      <c r="R582">
        <v>74.400000000000006</v>
      </c>
      <c r="S582">
        <v>48</v>
      </c>
      <c r="T582">
        <v>52</v>
      </c>
      <c r="U582">
        <v>57.9</v>
      </c>
      <c r="V582">
        <v>52.9</v>
      </c>
      <c r="W582">
        <v>47.1</v>
      </c>
      <c r="X582" t="s">
        <v>4646</v>
      </c>
      <c r="Y582" t="s">
        <v>2350</v>
      </c>
      <c r="Z582" t="s">
        <v>6403</v>
      </c>
      <c r="AA582" t="s">
        <v>459</v>
      </c>
      <c r="AB582" t="s">
        <v>2116</v>
      </c>
      <c r="AC582" t="s">
        <v>2117</v>
      </c>
      <c r="AD582" t="s">
        <v>2116</v>
      </c>
      <c r="AE582" t="s">
        <v>2117</v>
      </c>
      <c r="AF582" t="s">
        <v>2117</v>
      </c>
      <c r="AG582" t="s">
        <v>2116</v>
      </c>
      <c r="AH582" t="s">
        <v>2116</v>
      </c>
      <c r="AI582" t="s">
        <v>2117</v>
      </c>
      <c r="AJ582" t="s">
        <v>2116</v>
      </c>
      <c r="AK582" t="s">
        <v>2116</v>
      </c>
      <c r="AL582" t="s">
        <v>2117</v>
      </c>
      <c r="AM582" t="s">
        <v>2116</v>
      </c>
      <c r="AN582" t="s">
        <v>2117</v>
      </c>
      <c r="AO582" t="s">
        <v>2117</v>
      </c>
      <c r="AP582" t="s">
        <v>2117</v>
      </c>
      <c r="AQ582" t="s">
        <v>2116</v>
      </c>
    </row>
    <row r="583" spans="2:43" x14ac:dyDescent="0.3">
      <c r="B583" t="s">
        <v>467</v>
      </c>
      <c r="C583" t="s">
        <v>4229</v>
      </c>
      <c r="D583">
        <v>0.91666666666666663</v>
      </c>
      <c r="E583" t="s">
        <v>759</v>
      </c>
      <c r="F583" t="s">
        <v>762</v>
      </c>
      <c r="H583">
        <v>45.1</v>
      </c>
      <c r="I583">
        <v>29.8</v>
      </c>
      <c r="J583">
        <v>25.1</v>
      </c>
      <c r="K583">
        <v>74.900000000000006</v>
      </c>
      <c r="L583">
        <v>54.9</v>
      </c>
      <c r="M583">
        <v>70.2</v>
      </c>
      <c r="N583">
        <v>33.700000000000003</v>
      </c>
      <c r="O583">
        <v>51.6</v>
      </c>
      <c r="P583">
        <v>14.6</v>
      </c>
      <c r="Q583">
        <v>55.9</v>
      </c>
      <c r="R583">
        <v>68.900000000000006</v>
      </c>
      <c r="S583">
        <v>41.3</v>
      </c>
      <c r="T583">
        <v>58.7</v>
      </c>
      <c r="U583">
        <v>64.400000000000006</v>
      </c>
      <c r="V583">
        <v>47.4</v>
      </c>
      <c r="W583">
        <v>52.6</v>
      </c>
      <c r="X583" t="s">
        <v>759</v>
      </c>
      <c r="Y583" t="s">
        <v>762</v>
      </c>
      <c r="Z583" t="s">
        <v>5578</v>
      </c>
      <c r="AA583" t="s">
        <v>2130</v>
      </c>
      <c r="AB583" t="s">
        <v>2117</v>
      </c>
      <c r="AC583" t="s">
        <v>2116</v>
      </c>
      <c r="AD583" t="s">
        <v>2116</v>
      </c>
      <c r="AE583" t="s">
        <v>2117</v>
      </c>
      <c r="AF583" t="s">
        <v>2116</v>
      </c>
      <c r="AG583" t="s">
        <v>2117</v>
      </c>
      <c r="AH583" t="s">
        <v>2117</v>
      </c>
      <c r="AI583" t="s">
        <v>2116</v>
      </c>
      <c r="AJ583" t="s">
        <v>2116</v>
      </c>
      <c r="AK583" t="s">
        <v>2117</v>
      </c>
      <c r="AL583" t="s">
        <v>2117</v>
      </c>
      <c r="AM583" t="s">
        <v>2117</v>
      </c>
      <c r="AN583" t="s">
        <v>2116</v>
      </c>
      <c r="AO583" t="s">
        <v>2116</v>
      </c>
      <c r="AP583" t="s">
        <v>2117</v>
      </c>
      <c r="AQ583" t="s">
        <v>2116</v>
      </c>
    </row>
    <row r="584" spans="2:43" x14ac:dyDescent="0.3">
      <c r="B584" t="s">
        <v>463</v>
      </c>
      <c r="C584" t="s">
        <v>4815</v>
      </c>
      <c r="D584">
        <v>4.1666666666666664E-2</v>
      </c>
      <c r="E584" t="s">
        <v>2794</v>
      </c>
      <c r="F584" t="s">
        <v>515</v>
      </c>
      <c r="H584">
        <v>49.5</v>
      </c>
      <c r="I584">
        <v>25.6</v>
      </c>
      <c r="J584">
        <v>24.8</v>
      </c>
      <c r="K584">
        <v>75.2</v>
      </c>
      <c r="L584">
        <v>50.5</v>
      </c>
      <c r="M584">
        <v>74.400000000000006</v>
      </c>
      <c r="N584">
        <v>43.7</v>
      </c>
      <c r="O584">
        <v>36.799999999999997</v>
      </c>
      <c r="P584">
        <v>19.5</v>
      </c>
      <c r="Q584">
        <v>77.8</v>
      </c>
      <c r="R584">
        <v>83.4</v>
      </c>
      <c r="S584">
        <v>61.2</v>
      </c>
      <c r="T584">
        <v>38.799999999999997</v>
      </c>
      <c r="U584">
        <v>45</v>
      </c>
      <c r="V584">
        <v>62.5</v>
      </c>
      <c r="W584">
        <v>37.5</v>
      </c>
      <c r="X584" t="s">
        <v>2794</v>
      </c>
      <c r="Y584" t="s">
        <v>515</v>
      </c>
      <c r="Z584" t="s">
        <v>6405</v>
      </c>
      <c r="AA584" t="s">
        <v>462</v>
      </c>
      <c r="AB584" t="s">
        <v>2117</v>
      </c>
      <c r="AC584" t="s">
        <v>2116</v>
      </c>
      <c r="AD584" t="s">
        <v>2116</v>
      </c>
      <c r="AE584" t="s">
        <v>2117</v>
      </c>
      <c r="AF584" t="s">
        <v>2116</v>
      </c>
      <c r="AG584" t="s">
        <v>2117</v>
      </c>
      <c r="AH584" t="s">
        <v>2116</v>
      </c>
      <c r="AI584" t="s">
        <v>2116</v>
      </c>
      <c r="AJ584" t="s">
        <v>2117</v>
      </c>
      <c r="AK584" t="s">
        <v>2117</v>
      </c>
      <c r="AL584" t="s">
        <v>2117</v>
      </c>
      <c r="AM584" t="s">
        <v>2117</v>
      </c>
      <c r="AN584" t="s">
        <v>2116</v>
      </c>
      <c r="AO584" t="s">
        <v>2117</v>
      </c>
      <c r="AP584" t="s">
        <v>2117</v>
      </c>
      <c r="AQ584" t="s">
        <v>2116</v>
      </c>
    </row>
    <row r="585" spans="2:43" x14ac:dyDescent="0.3">
      <c r="B585" t="s">
        <v>464</v>
      </c>
      <c r="C585" t="s">
        <v>4815</v>
      </c>
      <c r="D585">
        <v>4.1666666666666664E-2</v>
      </c>
      <c r="E585" t="s">
        <v>4816</v>
      </c>
      <c r="F585" t="s">
        <v>23</v>
      </c>
      <c r="H585">
        <v>59.5</v>
      </c>
      <c r="I585">
        <v>25</v>
      </c>
      <c r="J585">
        <v>15.5</v>
      </c>
      <c r="K585">
        <v>84.5</v>
      </c>
      <c r="L585">
        <v>40.5</v>
      </c>
      <c r="M585">
        <v>75</v>
      </c>
      <c r="N585">
        <v>46.4</v>
      </c>
      <c r="O585">
        <v>34.9</v>
      </c>
      <c r="P585">
        <v>18.7</v>
      </c>
      <c r="Q585">
        <v>80.2</v>
      </c>
      <c r="R585">
        <v>94.4</v>
      </c>
      <c r="S585">
        <v>82.7</v>
      </c>
      <c r="T585">
        <v>17.3</v>
      </c>
      <c r="U585">
        <v>23</v>
      </c>
      <c r="V585">
        <v>76</v>
      </c>
      <c r="W585">
        <v>24</v>
      </c>
      <c r="X585" t="s">
        <v>4816</v>
      </c>
      <c r="Y585" t="s">
        <v>23</v>
      </c>
      <c r="Z585" t="s">
        <v>6406</v>
      </c>
      <c r="AA585" t="s">
        <v>2130</v>
      </c>
      <c r="AB585" t="s">
        <v>2117</v>
      </c>
      <c r="AC585" t="s">
        <v>2116</v>
      </c>
      <c r="AD585" t="s">
        <v>2116</v>
      </c>
      <c r="AE585" t="s">
        <v>2117</v>
      </c>
      <c r="AF585" t="s">
        <v>2116</v>
      </c>
      <c r="AG585" t="s">
        <v>2117</v>
      </c>
      <c r="AH585" t="s">
        <v>2117</v>
      </c>
      <c r="AI585" t="s">
        <v>2116</v>
      </c>
      <c r="AJ585" t="s">
        <v>2116</v>
      </c>
      <c r="AK585" t="s">
        <v>2117</v>
      </c>
      <c r="AL585" t="s">
        <v>2117</v>
      </c>
      <c r="AM585" t="s">
        <v>2117</v>
      </c>
      <c r="AN585" t="s">
        <v>2116</v>
      </c>
      <c r="AO585" t="s">
        <v>2116</v>
      </c>
      <c r="AP585" t="s">
        <v>2117</v>
      </c>
      <c r="AQ585" t="s">
        <v>2116</v>
      </c>
    </row>
    <row r="586" spans="2:43" x14ac:dyDescent="0.3">
      <c r="B586" t="s">
        <v>472</v>
      </c>
      <c r="C586" t="s">
        <v>4815</v>
      </c>
      <c r="D586">
        <v>4.1666666666666664E-2</v>
      </c>
      <c r="E586" t="s">
        <v>130</v>
      </c>
      <c r="F586" t="s">
        <v>503</v>
      </c>
      <c r="H586">
        <v>46.1</v>
      </c>
      <c r="I586">
        <v>25.9</v>
      </c>
      <c r="J586">
        <v>28</v>
      </c>
      <c r="K586">
        <v>72</v>
      </c>
      <c r="L586">
        <v>53.9</v>
      </c>
      <c r="M586">
        <v>74.099999999999994</v>
      </c>
      <c r="N586">
        <v>35</v>
      </c>
      <c r="O586">
        <v>36.6</v>
      </c>
      <c r="P586">
        <v>28.4</v>
      </c>
      <c r="Q586">
        <v>80.400000000000006</v>
      </c>
      <c r="R586">
        <v>84.3</v>
      </c>
      <c r="S586">
        <v>62.6</v>
      </c>
      <c r="T586">
        <v>37.4</v>
      </c>
      <c r="U586">
        <v>43.2</v>
      </c>
      <c r="V586">
        <v>64.5</v>
      </c>
      <c r="W586">
        <v>35.5</v>
      </c>
      <c r="X586" t="s">
        <v>130</v>
      </c>
      <c r="Y586" t="s">
        <v>2802</v>
      </c>
      <c r="Z586" t="s">
        <v>6407</v>
      </c>
      <c r="AA586" t="s">
        <v>453</v>
      </c>
      <c r="AB586" t="s">
        <v>2117</v>
      </c>
      <c r="AC586" t="s">
        <v>2116</v>
      </c>
      <c r="AD586" t="s">
        <v>2116</v>
      </c>
      <c r="AE586" t="s">
        <v>2117</v>
      </c>
      <c r="AF586" t="s">
        <v>2116</v>
      </c>
      <c r="AG586" t="s">
        <v>2117</v>
      </c>
      <c r="AH586" t="s">
        <v>2116</v>
      </c>
      <c r="AI586" t="s">
        <v>2117</v>
      </c>
      <c r="AJ586" t="s">
        <v>2116</v>
      </c>
      <c r="AK586" t="s">
        <v>2116</v>
      </c>
      <c r="AL586" t="s">
        <v>2116</v>
      </c>
      <c r="AM586" t="s">
        <v>2116</v>
      </c>
      <c r="AN586" t="s">
        <v>2117</v>
      </c>
      <c r="AO586" t="s">
        <v>2117</v>
      </c>
      <c r="AP586" t="s">
        <v>2116</v>
      </c>
      <c r="AQ586" t="s">
        <v>2117</v>
      </c>
    </row>
    <row r="587" spans="2:43" x14ac:dyDescent="0.3">
      <c r="B587" t="s">
        <v>445</v>
      </c>
      <c r="C587" t="s">
        <v>4815</v>
      </c>
      <c r="D587">
        <v>6.25E-2</v>
      </c>
      <c r="E587" t="s">
        <v>493</v>
      </c>
      <c r="F587" t="s">
        <v>21</v>
      </c>
      <c r="H587">
        <v>40.4</v>
      </c>
      <c r="I587">
        <v>26.2</v>
      </c>
      <c r="J587">
        <v>33.4</v>
      </c>
      <c r="K587">
        <v>66.599999999999994</v>
      </c>
      <c r="L587">
        <v>59.6</v>
      </c>
      <c r="M587">
        <v>73.8</v>
      </c>
      <c r="N587">
        <v>43.5</v>
      </c>
      <c r="O587">
        <v>31.9</v>
      </c>
      <c r="P587">
        <v>24.6</v>
      </c>
      <c r="Q587">
        <v>86.4</v>
      </c>
      <c r="R587">
        <v>95.1</v>
      </c>
      <c r="S587">
        <v>84.3</v>
      </c>
      <c r="T587">
        <v>15.7</v>
      </c>
      <c r="U587">
        <v>19.7</v>
      </c>
      <c r="V587">
        <v>82.5</v>
      </c>
      <c r="W587">
        <v>17.5</v>
      </c>
      <c r="X587" t="s">
        <v>493</v>
      </c>
      <c r="Y587" t="s">
        <v>892</v>
      </c>
      <c r="Z587" t="s">
        <v>6408</v>
      </c>
      <c r="AA587" t="s">
        <v>460</v>
      </c>
      <c r="AB587" t="s">
        <v>2116</v>
      </c>
      <c r="AC587" t="s">
        <v>2116</v>
      </c>
      <c r="AD587" t="s">
        <v>2117</v>
      </c>
      <c r="AE587" t="s">
        <v>2116</v>
      </c>
      <c r="AF587" t="s">
        <v>2117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2117</v>
      </c>
      <c r="AL587" t="s">
        <v>2117</v>
      </c>
      <c r="AM587" t="s">
        <v>2117</v>
      </c>
      <c r="AN587" t="s">
        <v>2116</v>
      </c>
      <c r="AO587" t="s">
        <v>2117</v>
      </c>
      <c r="AP587" t="s">
        <v>2117</v>
      </c>
      <c r="AQ587" t="s">
        <v>2116</v>
      </c>
    </row>
    <row r="588" spans="2:43" x14ac:dyDescent="0.3">
      <c r="B588" t="s">
        <v>464</v>
      </c>
      <c r="C588" t="s">
        <v>4815</v>
      </c>
      <c r="D588">
        <v>6.25E-2</v>
      </c>
      <c r="E588" t="s">
        <v>4817</v>
      </c>
      <c r="F588" t="s">
        <v>24</v>
      </c>
      <c r="H588">
        <v>70.400000000000006</v>
      </c>
      <c r="I588">
        <v>25.4</v>
      </c>
      <c r="J588">
        <v>4.2</v>
      </c>
      <c r="K588">
        <v>95.8</v>
      </c>
      <c r="L588">
        <v>29.6</v>
      </c>
      <c r="M588">
        <v>74.599999999999994</v>
      </c>
      <c r="N588">
        <v>67.8</v>
      </c>
      <c r="O588">
        <v>24.4</v>
      </c>
      <c r="P588">
        <v>7.8</v>
      </c>
      <c r="Q588">
        <v>86.8</v>
      </c>
      <c r="R588">
        <v>94.3</v>
      </c>
      <c r="S588">
        <v>82.9</v>
      </c>
      <c r="T588">
        <v>17.100000000000001</v>
      </c>
      <c r="U588">
        <v>26.4</v>
      </c>
      <c r="V588">
        <v>62.4</v>
      </c>
      <c r="W588">
        <v>37.6</v>
      </c>
      <c r="X588" t="s">
        <v>4256</v>
      </c>
      <c r="Y588" t="s">
        <v>24</v>
      </c>
      <c r="Z588" t="s">
        <v>6409</v>
      </c>
      <c r="AA588" t="s">
        <v>2125</v>
      </c>
      <c r="AB588" t="s">
        <v>2117</v>
      </c>
      <c r="AC588" t="s">
        <v>2116</v>
      </c>
      <c r="AD588" t="s">
        <v>2116</v>
      </c>
      <c r="AE588" t="s">
        <v>2117</v>
      </c>
      <c r="AF588" t="s">
        <v>2116</v>
      </c>
      <c r="AG588" t="s">
        <v>2117</v>
      </c>
      <c r="AH588" t="s">
        <v>2117</v>
      </c>
      <c r="AI588" t="s">
        <v>2116</v>
      </c>
      <c r="AJ588" t="s">
        <v>2116</v>
      </c>
      <c r="AK588" t="s">
        <v>2117</v>
      </c>
      <c r="AL588" t="s">
        <v>2117</v>
      </c>
      <c r="AM588" t="s">
        <v>2116</v>
      </c>
      <c r="AN588" t="s">
        <v>2117</v>
      </c>
      <c r="AO588" t="s">
        <v>2117</v>
      </c>
      <c r="AP588" t="s">
        <v>2116</v>
      </c>
      <c r="AQ588" t="s">
        <v>2117</v>
      </c>
    </row>
    <row r="589" spans="2:43" x14ac:dyDescent="0.3">
      <c r="B589" t="s">
        <v>464</v>
      </c>
      <c r="C589" t="s">
        <v>4815</v>
      </c>
      <c r="D589">
        <v>6.25E-2</v>
      </c>
      <c r="E589" t="s">
        <v>4818</v>
      </c>
      <c r="F589" t="s">
        <v>496</v>
      </c>
      <c r="H589">
        <v>28.8</v>
      </c>
      <c r="I589">
        <v>25.7</v>
      </c>
      <c r="J589">
        <v>45.5</v>
      </c>
      <c r="K589">
        <v>54.5</v>
      </c>
      <c r="L589">
        <v>71.2</v>
      </c>
      <c r="M589">
        <v>74.3</v>
      </c>
      <c r="N589">
        <v>24.1</v>
      </c>
      <c r="O589">
        <v>36.299999999999997</v>
      </c>
      <c r="P589">
        <v>39.6</v>
      </c>
      <c r="Q589">
        <v>80.400000000000006</v>
      </c>
      <c r="R589">
        <v>88.1</v>
      </c>
      <c r="S589">
        <v>69.400000000000006</v>
      </c>
      <c r="T589">
        <v>30.6</v>
      </c>
      <c r="U589">
        <v>36.200000000000003</v>
      </c>
      <c r="V589">
        <v>69.900000000000006</v>
      </c>
      <c r="W589">
        <v>30.1</v>
      </c>
      <c r="X589" t="s">
        <v>4818</v>
      </c>
      <c r="Y589" t="s">
        <v>496</v>
      </c>
      <c r="Z589" t="s">
        <v>6410</v>
      </c>
      <c r="AA589" t="s">
        <v>2130</v>
      </c>
      <c r="AB589" t="s">
        <v>2117</v>
      </c>
      <c r="AC589" t="s">
        <v>2116</v>
      </c>
      <c r="AD589" t="s">
        <v>2116</v>
      </c>
      <c r="AE589" t="s">
        <v>2117</v>
      </c>
      <c r="AF589" t="s">
        <v>2116</v>
      </c>
      <c r="AG589" t="s">
        <v>2117</v>
      </c>
      <c r="AH589" t="s">
        <v>2117</v>
      </c>
      <c r="AI589" t="s">
        <v>2116</v>
      </c>
      <c r="AJ589" t="s">
        <v>2116</v>
      </c>
      <c r="AK589" t="s">
        <v>2117</v>
      </c>
      <c r="AL589" t="s">
        <v>2117</v>
      </c>
      <c r="AM589" t="s">
        <v>2117</v>
      </c>
      <c r="AN589" t="s">
        <v>2116</v>
      </c>
      <c r="AO589" t="s">
        <v>2116</v>
      </c>
      <c r="AP589" t="s">
        <v>2117</v>
      </c>
      <c r="AQ589" t="s">
        <v>2116</v>
      </c>
    </row>
    <row r="590" spans="2:43" x14ac:dyDescent="0.3">
      <c r="B590" t="s">
        <v>472</v>
      </c>
      <c r="C590" t="s">
        <v>4815</v>
      </c>
      <c r="D590">
        <v>6.25E-2</v>
      </c>
      <c r="E590" t="s">
        <v>504</v>
      </c>
      <c r="F590" t="s">
        <v>127</v>
      </c>
      <c r="H590">
        <v>52.8</v>
      </c>
      <c r="I590">
        <v>24.8</v>
      </c>
      <c r="J590">
        <v>22.4</v>
      </c>
      <c r="K590">
        <v>77.599999999999994</v>
      </c>
      <c r="L590">
        <v>47.2</v>
      </c>
      <c r="M590">
        <v>75.2</v>
      </c>
      <c r="N590">
        <v>33.200000000000003</v>
      </c>
      <c r="O590">
        <v>45.6</v>
      </c>
      <c r="P590">
        <v>21.3</v>
      </c>
      <c r="Q590">
        <v>65.900000000000006</v>
      </c>
      <c r="R590">
        <v>85.1</v>
      </c>
      <c r="S590">
        <v>64.099999999999994</v>
      </c>
      <c r="T590">
        <v>35.9</v>
      </c>
      <c r="U590">
        <v>42.3</v>
      </c>
      <c r="V590">
        <v>63.8</v>
      </c>
      <c r="W590">
        <v>36.200000000000003</v>
      </c>
      <c r="X590" t="s">
        <v>2803</v>
      </c>
      <c r="Y590" t="s">
        <v>392</v>
      </c>
      <c r="Z590" t="s">
        <v>6411</v>
      </c>
      <c r="AA590" t="s">
        <v>462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2116</v>
      </c>
      <c r="AI590" t="s">
        <v>2117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2117</v>
      </c>
      <c r="AP590" t="s">
        <v>2117</v>
      </c>
      <c r="AQ590" t="s">
        <v>2116</v>
      </c>
    </row>
    <row r="591" spans="2:43" x14ac:dyDescent="0.3">
      <c r="B591" t="s">
        <v>445</v>
      </c>
      <c r="C591" t="s">
        <v>4815</v>
      </c>
      <c r="D591">
        <v>8.3333333333333329E-2</v>
      </c>
      <c r="E591" t="s">
        <v>494</v>
      </c>
      <c r="F591" t="s">
        <v>497</v>
      </c>
      <c r="H591">
        <v>69.900000000000006</v>
      </c>
      <c r="I591">
        <v>21.4</v>
      </c>
      <c r="J591">
        <v>8.6</v>
      </c>
      <c r="K591">
        <v>91.4</v>
      </c>
      <c r="L591">
        <v>30.1</v>
      </c>
      <c r="M591">
        <v>78.599999999999994</v>
      </c>
      <c r="N591">
        <v>53.2</v>
      </c>
      <c r="O591">
        <v>36.700000000000003</v>
      </c>
      <c r="P591">
        <v>10.1</v>
      </c>
      <c r="Q591">
        <v>72.7</v>
      </c>
      <c r="R591">
        <v>89.8</v>
      </c>
      <c r="S591">
        <v>73</v>
      </c>
      <c r="T591">
        <v>27</v>
      </c>
      <c r="U591">
        <v>36.299999999999997</v>
      </c>
      <c r="V591">
        <v>59.8</v>
      </c>
      <c r="W591">
        <v>40.200000000000003</v>
      </c>
      <c r="X591" t="s">
        <v>2785</v>
      </c>
      <c r="Y591" t="s">
        <v>497</v>
      </c>
      <c r="Z591" t="s">
        <v>6412</v>
      </c>
      <c r="AA591" t="s">
        <v>2162</v>
      </c>
      <c r="AB591" t="s">
        <v>2117</v>
      </c>
      <c r="AC591" t="s">
        <v>2116</v>
      </c>
      <c r="AD591" t="s">
        <v>2116</v>
      </c>
      <c r="AE591" t="s">
        <v>2117</v>
      </c>
      <c r="AF591" t="s">
        <v>2116</v>
      </c>
      <c r="AG591" t="s">
        <v>2117</v>
      </c>
      <c r="AH591" t="s">
        <v>2117</v>
      </c>
      <c r="AI591" t="s">
        <v>2116</v>
      </c>
      <c r="AJ591" t="s">
        <v>2116</v>
      </c>
      <c r="AK591" t="s">
        <v>2117</v>
      </c>
      <c r="AL591" t="s">
        <v>2117</v>
      </c>
      <c r="AM591" t="s">
        <v>2117</v>
      </c>
      <c r="AN591" t="s">
        <v>2116</v>
      </c>
      <c r="AO591" t="s">
        <v>2117</v>
      </c>
      <c r="AP591" t="s">
        <v>2116</v>
      </c>
      <c r="AQ591" t="s">
        <v>2117</v>
      </c>
    </row>
    <row r="592" spans="2:43" x14ac:dyDescent="0.3">
      <c r="B592" t="s">
        <v>471</v>
      </c>
      <c r="C592" t="s">
        <v>4815</v>
      </c>
      <c r="D592">
        <v>8.3333333333333329E-2</v>
      </c>
      <c r="E592" t="s">
        <v>532</v>
      </c>
      <c r="F592" t="s">
        <v>535</v>
      </c>
      <c r="H592">
        <v>52.8</v>
      </c>
      <c r="I592">
        <v>24.7</v>
      </c>
      <c r="J592">
        <v>22.6</v>
      </c>
      <c r="K592">
        <v>77.400000000000006</v>
      </c>
      <c r="L592">
        <v>47.2</v>
      </c>
      <c r="M592">
        <v>75.3</v>
      </c>
      <c r="N592">
        <v>43</v>
      </c>
      <c r="O592">
        <v>36.5</v>
      </c>
      <c r="P592">
        <v>20.5</v>
      </c>
      <c r="Q592">
        <v>78.7</v>
      </c>
      <c r="R592">
        <v>86.1</v>
      </c>
      <c r="S592">
        <v>65.7</v>
      </c>
      <c r="T592">
        <v>34.299999999999997</v>
      </c>
      <c r="U592">
        <v>40.700000000000003</v>
      </c>
      <c r="V592">
        <v>65.099999999999994</v>
      </c>
      <c r="W592">
        <v>34.9</v>
      </c>
      <c r="X592" t="s">
        <v>532</v>
      </c>
      <c r="Y592" t="s">
        <v>2789</v>
      </c>
      <c r="Z592" t="s">
        <v>6413</v>
      </c>
      <c r="AA592" t="s">
        <v>462</v>
      </c>
      <c r="AB592" t="s">
        <v>2117</v>
      </c>
      <c r="AC592" t="s">
        <v>2116</v>
      </c>
      <c r="AD592" t="s">
        <v>2116</v>
      </c>
      <c r="AE592" t="s">
        <v>2117</v>
      </c>
      <c r="AF592" t="s">
        <v>2116</v>
      </c>
      <c r="AG592" t="s">
        <v>2117</v>
      </c>
      <c r="AH592" t="s">
        <v>2117</v>
      </c>
      <c r="AI592" t="s">
        <v>2116</v>
      </c>
      <c r="AJ592" t="s">
        <v>2116</v>
      </c>
      <c r="AK592" t="s">
        <v>2117</v>
      </c>
      <c r="AL592" t="s">
        <v>2117</v>
      </c>
      <c r="AM592" t="s">
        <v>2117</v>
      </c>
      <c r="AN592" t="s">
        <v>2116</v>
      </c>
      <c r="AO592" t="s">
        <v>2117</v>
      </c>
      <c r="AP592" t="s">
        <v>2117</v>
      </c>
      <c r="AQ592" t="s">
        <v>2116</v>
      </c>
    </row>
    <row r="593" spans="2:43" x14ac:dyDescent="0.3">
      <c r="B593" t="s">
        <v>536</v>
      </c>
      <c r="C593" t="s">
        <v>4815</v>
      </c>
      <c r="D593">
        <v>9.375E-2</v>
      </c>
      <c r="E593" t="s">
        <v>538</v>
      </c>
      <c r="F593" t="s">
        <v>537</v>
      </c>
      <c r="H593">
        <v>30.9</v>
      </c>
      <c r="I593">
        <v>26.2</v>
      </c>
      <c r="J593">
        <v>42.9</v>
      </c>
      <c r="K593">
        <v>57.1</v>
      </c>
      <c r="L593">
        <v>69.099999999999994</v>
      </c>
      <c r="M593">
        <v>73.8</v>
      </c>
      <c r="N593">
        <v>28.5</v>
      </c>
      <c r="O593">
        <v>39</v>
      </c>
      <c r="P593">
        <v>32.4</v>
      </c>
      <c r="Q593">
        <v>76.8</v>
      </c>
      <c r="R593">
        <v>86</v>
      </c>
      <c r="S593">
        <v>65.599999999999994</v>
      </c>
      <c r="T593">
        <v>34.4</v>
      </c>
      <c r="U593">
        <v>40</v>
      </c>
      <c r="V593">
        <v>67.3</v>
      </c>
      <c r="W593">
        <v>32.700000000000003</v>
      </c>
      <c r="X593" t="s">
        <v>2797</v>
      </c>
      <c r="Y593" t="s">
        <v>537</v>
      </c>
      <c r="Z593" t="s">
        <v>6414</v>
      </c>
      <c r="AA593" t="s">
        <v>453</v>
      </c>
      <c r="AB593" t="s">
        <v>2117</v>
      </c>
      <c r="AC593" t="s">
        <v>2116</v>
      </c>
      <c r="AD593" t="s">
        <v>2116</v>
      </c>
      <c r="AE593" t="s">
        <v>2117</v>
      </c>
      <c r="AF593" t="s">
        <v>2116</v>
      </c>
      <c r="AG593" t="s">
        <v>2117</v>
      </c>
      <c r="AH593" t="s">
        <v>2117</v>
      </c>
      <c r="AI593" t="s">
        <v>2116</v>
      </c>
      <c r="AJ593" t="s">
        <v>2116</v>
      </c>
      <c r="AK593" t="s">
        <v>2117</v>
      </c>
      <c r="AL593" t="s">
        <v>2116</v>
      </c>
      <c r="AM593" t="s">
        <v>2116</v>
      </c>
      <c r="AN593" t="s">
        <v>2117</v>
      </c>
      <c r="AO593" t="s">
        <v>2117</v>
      </c>
      <c r="AP593" t="s">
        <v>2116</v>
      </c>
      <c r="AQ593" t="s">
        <v>2117</v>
      </c>
    </row>
    <row r="594" spans="2:43" x14ac:dyDescent="0.3">
      <c r="B594" t="s">
        <v>472</v>
      </c>
      <c r="C594" t="s">
        <v>4815</v>
      </c>
      <c r="D594">
        <v>9.375E-2</v>
      </c>
      <c r="E594" t="s">
        <v>520</v>
      </c>
      <c r="F594" t="s">
        <v>128</v>
      </c>
      <c r="H594">
        <v>39.4</v>
      </c>
      <c r="I594">
        <v>28.3</v>
      </c>
      <c r="J594">
        <v>32.299999999999997</v>
      </c>
      <c r="K594">
        <v>67.7</v>
      </c>
      <c r="L594">
        <v>60.6</v>
      </c>
      <c r="M594">
        <v>71.7</v>
      </c>
      <c r="N594">
        <v>26.9</v>
      </c>
      <c r="O594">
        <v>40</v>
      </c>
      <c r="P594">
        <v>33.1</v>
      </c>
      <c r="Q594">
        <v>75.2</v>
      </c>
      <c r="R594">
        <v>77.3</v>
      </c>
      <c r="S594">
        <v>52</v>
      </c>
      <c r="T594">
        <v>48</v>
      </c>
      <c r="U594">
        <v>53.6</v>
      </c>
      <c r="V594">
        <v>57.1</v>
      </c>
      <c r="W594">
        <v>42.9</v>
      </c>
      <c r="X594" t="s">
        <v>520</v>
      </c>
      <c r="Y594" t="s">
        <v>2246</v>
      </c>
      <c r="Z594" t="s">
        <v>6415</v>
      </c>
      <c r="AA594" t="s">
        <v>459</v>
      </c>
      <c r="AB594" t="s">
        <v>2116</v>
      </c>
      <c r="AC594" t="s">
        <v>2117</v>
      </c>
      <c r="AD594" t="s">
        <v>2116</v>
      </c>
      <c r="AE594" t="s">
        <v>2117</v>
      </c>
      <c r="AF594" t="s">
        <v>2117</v>
      </c>
      <c r="AG594" t="s">
        <v>2116</v>
      </c>
      <c r="AH594" t="s">
        <v>2116</v>
      </c>
      <c r="AI594" t="s">
        <v>2117</v>
      </c>
      <c r="AJ594" t="s">
        <v>2116</v>
      </c>
      <c r="AK594" t="s">
        <v>2116</v>
      </c>
      <c r="AL594" t="s">
        <v>2117</v>
      </c>
      <c r="AM594" t="s">
        <v>2116</v>
      </c>
      <c r="AN594" t="s">
        <v>2117</v>
      </c>
      <c r="AO594" t="s">
        <v>2117</v>
      </c>
      <c r="AP594" t="s">
        <v>2117</v>
      </c>
      <c r="AQ594" t="s">
        <v>2116</v>
      </c>
    </row>
    <row r="595" spans="2:43" x14ac:dyDescent="0.3">
      <c r="B595" t="s">
        <v>498</v>
      </c>
      <c r="C595" t="s">
        <v>4815</v>
      </c>
      <c r="D595">
        <v>0.10416666666666667</v>
      </c>
      <c r="E595" t="s">
        <v>510</v>
      </c>
      <c r="F595" t="s">
        <v>500</v>
      </c>
      <c r="H595">
        <v>42.5</v>
      </c>
      <c r="I595">
        <v>25.5</v>
      </c>
      <c r="J595">
        <v>32</v>
      </c>
      <c r="K595">
        <v>68</v>
      </c>
      <c r="L595">
        <v>57.5</v>
      </c>
      <c r="M595">
        <v>74.5</v>
      </c>
      <c r="N595">
        <v>31.2</v>
      </c>
      <c r="O595">
        <v>41.2</v>
      </c>
      <c r="P595">
        <v>27.6</v>
      </c>
      <c r="Q595">
        <v>73.3</v>
      </c>
      <c r="R595">
        <v>88.4</v>
      </c>
      <c r="S595">
        <v>69.8</v>
      </c>
      <c r="T595">
        <v>30.2</v>
      </c>
      <c r="U595">
        <v>35.6</v>
      </c>
      <c r="V595">
        <v>70.7</v>
      </c>
      <c r="W595">
        <v>29.3</v>
      </c>
      <c r="X595" t="s">
        <v>1287</v>
      </c>
      <c r="Y595" t="s">
        <v>500</v>
      </c>
      <c r="Z595" t="s">
        <v>6416</v>
      </c>
      <c r="AA595" t="s">
        <v>456</v>
      </c>
      <c r="AB595" t="s">
        <v>2116</v>
      </c>
      <c r="AC595" t="s">
        <v>2116</v>
      </c>
      <c r="AD595" t="s">
        <v>2117</v>
      </c>
      <c r="AE595" t="s">
        <v>2116</v>
      </c>
      <c r="AF595" t="s">
        <v>2117</v>
      </c>
      <c r="AG595" t="s">
        <v>2117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2116</v>
      </c>
      <c r="AM595" t="s">
        <v>2116</v>
      </c>
      <c r="AN595" t="s">
        <v>2117</v>
      </c>
      <c r="AO595" t="s">
        <v>2117</v>
      </c>
      <c r="AP595" t="s">
        <v>2116</v>
      </c>
      <c r="AQ595" t="s">
        <v>2117</v>
      </c>
    </row>
    <row r="596" spans="2:43" x14ac:dyDescent="0.3">
      <c r="B596" t="s">
        <v>498</v>
      </c>
      <c r="C596" t="s">
        <v>4815</v>
      </c>
      <c r="D596">
        <v>0.10416666666666667</v>
      </c>
      <c r="E596" t="s">
        <v>508</v>
      </c>
      <c r="F596" t="s">
        <v>505</v>
      </c>
      <c r="H596">
        <v>54.1</v>
      </c>
      <c r="I596">
        <v>24.7</v>
      </c>
      <c r="J596">
        <v>21.2</v>
      </c>
      <c r="K596">
        <v>78.8</v>
      </c>
      <c r="L596">
        <v>45.9</v>
      </c>
      <c r="M596">
        <v>75.3</v>
      </c>
      <c r="N596">
        <v>36.200000000000003</v>
      </c>
      <c r="O596">
        <v>38.700000000000003</v>
      </c>
      <c r="P596">
        <v>25.1</v>
      </c>
      <c r="Q596">
        <v>76.599999999999994</v>
      </c>
      <c r="R596">
        <v>84.1</v>
      </c>
      <c r="S596">
        <v>62.4</v>
      </c>
      <c r="T596">
        <v>37.6</v>
      </c>
      <c r="U596">
        <v>44.3</v>
      </c>
      <c r="V596">
        <v>61.9</v>
      </c>
      <c r="W596">
        <v>38.1</v>
      </c>
      <c r="X596" t="s">
        <v>508</v>
      </c>
      <c r="Y596" t="s">
        <v>505</v>
      </c>
      <c r="Z596" t="s">
        <v>6417</v>
      </c>
      <c r="AA596" t="s">
        <v>447</v>
      </c>
      <c r="AB596" t="s">
        <v>2116</v>
      </c>
      <c r="AC596" t="s">
        <v>2117</v>
      </c>
      <c r="AD596" t="s">
        <v>2116</v>
      </c>
      <c r="AE596" t="s">
        <v>2117</v>
      </c>
      <c r="AF596" t="s">
        <v>2117</v>
      </c>
      <c r="AG596" t="s">
        <v>2116</v>
      </c>
      <c r="AH596" t="s">
        <v>2116</v>
      </c>
      <c r="AI596" t="s">
        <v>2117</v>
      </c>
      <c r="AJ596" t="s">
        <v>2116</v>
      </c>
      <c r="AK596" t="s">
        <v>2116</v>
      </c>
      <c r="AL596" t="s">
        <v>2116</v>
      </c>
      <c r="AM596" t="s">
        <v>2116</v>
      </c>
      <c r="AN596" t="s">
        <v>2117</v>
      </c>
      <c r="AO596" t="s">
        <v>2117</v>
      </c>
      <c r="AP596" t="s">
        <v>2116</v>
      </c>
      <c r="AQ596" t="s">
        <v>2117</v>
      </c>
    </row>
    <row r="597" spans="2:43" x14ac:dyDescent="0.3">
      <c r="B597" t="s">
        <v>498</v>
      </c>
      <c r="C597" t="s">
        <v>4815</v>
      </c>
      <c r="D597">
        <v>0.10416666666666667</v>
      </c>
      <c r="E597" t="s">
        <v>549</v>
      </c>
      <c r="F597" t="s">
        <v>509</v>
      </c>
      <c r="H597">
        <v>66.7</v>
      </c>
      <c r="I597">
        <v>27.4</v>
      </c>
      <c r="J597">
        <v>5.9</v>
      </c>
      <c r="K597">
        <v>94.1</v>
      </c>
      <c r="L597">
        <v>33.299999999999997</v>
      </c>
      <c r="M597">
        <v>72.599999999999994</v>
      </c>
      <c r="N597">
        <v>62.2</v>
      </c>
      <c r="O597">
        <v>26.1</v>
      </c>
      <c r="P597">
        <v>11.8</v>
      </c>
      <c r="Q597">
        <v>88.1</v>
      </c>
      <c r="R597">
        <v>95.6</v>
      </c>
      <c r="S597">
        <v>86</v>
      </c>
      <c r="T597">
        <v>14</v>
      </c>
      <c r="U597">
        <v>21.4</v>
      </c>
      <c r="V597">
        <v>70.3</v>
      </c>
      <c r="W597">
        <v>29.7</v>
      </c>
      <c r="X597" t="s">
        <v>549</v>
      </c>
      <c r="Y597" t="s">
        <v>509</v>
      </c>
      <c r="Z597" t="s">
        <v>6418</v>
      </c>
      <c r="AA597" t="s">
        <v>462</v>
      </c>
      <c r="AB597" t="s">
        <v>2117</v>
      </c>
      <c r="AC597" t="s">
        <v>2116</v>
      </c>
      <c r="AD597" t="s">
        <v>2116</v>
      </c>
      <c r="AE597" t="s">
        <v>2117</v>
      </c>
      <c r="AF597" t="s">
        <v>2116</v>
      </c>
      <c r="AG597" t="s">
        <v>2117</v>
      </c>
      <c r="AH597" t="s">
        <v>2117</v>
      </c>
      <c r="AI597" t="s">
        <v>2116</v>
      </c>
      <c r="AJ597" t="s">
        <v>2116</v>
      </c>
      <c r="AK597" t="s">
        <v>2117</v>
      </c>
      <c r="AL597" t="s">
        <v>2117</v>
      </c>
      <c r="AM597" t="s">
        <v>2117</v>
      </c>
      <c r="AN597" t="s">
        <v>2116</v>
      </c>
      <c r="AO597" t="s">
        <v>2117</v>
      </c>
      <c r="AP597" t="s">
        <v>2117</v>
      </c>
      <c r="AQ597" t="s">
        <v>2116</v>
      </c>
    </row>
    <row r="598" spans="2:43" x14ac:dyDescent="0.3">
      <c r="B598" t="s">
        <v>471</v>
      </c>
      <c r="C598" t="s">
        <v>4815</v>
      </c>
      <c r="D598">
        <v>0.125</v>
      </c>
      <c r="E598" t="s">
        <v>936</v>
      </c>
      <c r="F598" t="s">
        <v>937</v>
      </c>
      <c r="H598">
        <v>50.9</v>
      </c>
      <c r="I598">
        <v>26.6</v>
      </c>
      <c r="J598">
        <v>22.4</v>
      </c>
      <c r="K598">
        <v>77.599999999999994</v>
      </c>
      <c r="L598">
        <v>49.1</v>
      </c>
      <c r="M598">
        <v>73.400000000000006</v>
      </c>
      <c r="N598">
        <v>45.8</v>
      </c>
      <c r="O598">
        <v>37.6</v>
      </c>
      <c r="P598">
        <v>16.600000000000001</v>
      </c>
      <c r="Q598">
        <v>75.400000000000006</v>
      </c>
      <c r="R598">
        <v>77.400000000000006</v>
      </c>
      <c r="S598">
        <v>52.2</v>
      </c>
      <c r="T598">
        <v>47.8</v>
      </c>
      <c r="U598">
        <v>54.3</v>
      </c>
      <c r="V598">
        <v>54.7</v>
      </c>
      <c r="W598">
        <v>45.3</v>
      </c>
      <c r="X598" t="s">
        <v>936</v>
      </c>
      <c r="Y598" t="s">
        <v>937</v>
      </c>
      <c r="Z598" t="s">
        <v>6419</v>
      </c>
      <c r="AA598" t="s">
        <v>462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2117</v>
      </c>
      <c r="AI598" t="s">
        <v>2116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2117</v>
      </c>
      <c r="AP598" t="s">
        <v>2117</v>
      </c>
      <c r="AQ598" t="s">
        <v>2116</v>
      </c>
    </row>
    <row r="599" spans="2:43" x14ac:dyDescent="0.3">
      <c r="B599" t="s">
        <v>445</v>
      </c>
      <c r="C599" t="s">
        <v>4815</v>
      </c>
      <c r="D599">
        <v>0.14583333333333334</v>
      </c>
      <c r="E599" t="s">
        <v>511</v>
      </c>
      <c r="F599" t="s">
        <v>533</v>
      </c>
      <c r="H599">
        <v>28.5</v>
      </c>
      <c r="I599">
        <v>25.6</v>
      </c>
      <c r="J599">
        <v>45.9</v>
      </c>
      <c r="K599">
        <v>54.1</v>
      </c>
      <c r="L599">
        <v>71.5</v>
      </c>
      <c r="M599">
        <v>74.400000000000006</v>
      </c>
      <c r="N599">
        <v>20.3</v>
      </c>
      <c r="O599">
        <v>39.9</v>
      </c>
      <c r="P599">
        <v>39.799999999999997</v>
      </c>
      <c r="Q599">
        <v>74.400000000000006</v>
      </c>
      <c r="R599">
        <v>88.8</v>
      </c>
      <c r="S599">
        <v>70.599999999999994</v>
      </c>
      <c r="T599">
        <v>29.4</v>
      </c>
      <c r="U599">
        <v>34.9</v>
      </c>
      <c r="V599">
        <v>70.7</v>
      </c>
      <c r="W599">
        <v>29.3</v>
      </c>
      <c r="X599" t="s">
        <v>511</v>
      </c>
      <c r="Y599" t="s">
        <v>903</v>
      </c>
      <c r="Z599" t="s">
        <v>6420</v>
      </c>
      <c r="AA599" t="s">
        <v>456</v>
      </c>
      <c r="AB599" t="s">
        <v>2116</v>
      </c>
      <c r="AC599" t="s">
        <v>2116</v>
      </c>
      <c r="AD599" t="s">
        <v>2117</v>
      </c>
      <c r="AE599" t="s">
        <v>2116</v>
      </c>
      <c r="AF599" t="s">
        <v>2117</v>
      </c>
      <c r="AG599" t="s">
        <v>2117</v>
      </c>
      <c r="AH599" t="s">
        <v>2116</v>
      </c>
      <c r="AI599" t="s">
        <v>2117</v>
      </c>
      <c r="AJ599" t="s">
        <v>2116</v>
      </c>
      <c r="AK599" t="s">
        <v>2116</v>
      </c>
      <c r="AL599" t="s">
        <v>2116</v>
      </c>
      <c r="AM599" t="s">
        <v>2116</v>
      </c>
      <c r="AN599" t="s">
        <v>2117</v>
      </c>
      <c r="AO599" t="s">
        <v>2117</v>
      </c>
      <c r="AP599" t="s">
        <v>2116</v>
      </c>
      <c r="AQ599" t="s">
        <v>2117</v>
      </c>
    </row>
    <row r="600" spans="2:43" x14ac:dyDescent="0.3">
      <c r="B600" t="s">
        <v>464</v>
      </c>
      <c r="C600" t="s">
        <v>4815</v>
      </c>
      <c r="D600">
        <v>0.15625</v>
      </c>
      <c r="E600" t="s">
        <v>4819</v>
      </c>
      <c r="F600" t="s">
        <v>495</v>
      </c>
      <c r="H600">
        <v>21.6</v>
      </c>
      <c r="I600">
        <v>25.2</v>
      </c>
      <c r="J600">
        <v>53.2</v>
      </c>
      <c r="K600">
        <v>46.8</v>
      </c>
      <c r="L600">
        <v>78.400000000000006</v>
      </c>
      <c r="M600">
        <v>74.8</v>
      </c>
      <c r="N600">
        <v>21.7</v>
      </c>
      <c r="O600">
        <v>38.700000000000003</v>
      </c>
      <c r="P600">
        <v>39.6</v>
      </c>
      <c r="Q600">
        <v>76.5</v>
      </c>
      <c r="R600">
        <v>88</v>
      </c>
      <c r="S600">
        <v>69.2</v>
      </c>
      <c r="T600">
        <v>30.8</v>
      </c>
      <c r="U600">
        <v>37.1</v>
      </c>
      <c r="V600">
        <v>67.599999999999994</v>
      </c>
      <c r="W600">
        <v>32.4</v>
      </c>
      <c r="X600" t="s">
        <v>5611</v>
      </c>
      <c r="Y600" t="s">
        <v>495</v>
      </c>
      <c r="Z600" t="s">
        <v>6421</v>
      </c>
      <c r="AA600" t="s">
        <v>460</v>
      </c>
      <c r="AB600" t="s">
        <v>2116</v>
      </c>
      <c r="AC600" t="s">
        <v>2116</v>
      </c>
      <c r="AD600" t="s">
        <v>2117</v>
      </c>
      <c r="AE600" t="s">
        <v>2116</v>
      </c>
      <c r="AF600" t="s">
        <v>2117</v>
      </c>
      <c r="AG600" t="s">
        <v>2117</v>
      </c>
      <c r="AH600" t="s">
        <v>2116</v>
      </c>
      <c r="AI600" t="s">
        <v>2116</v>
      </c>
      <c r="AJ600" t="s">
        <v>2117</v>
      </c>
      <c r="AK600" t="s">
        <v>2117</v>
      </c>
      <c r="AL600" t="s">
        <v>2117</v>
      </c>
      <c r="AM600" t="s">
        <v>2117</v>
      </c>
      <c r="AN600" t="s">
        <v>2116</v>
      </c>
      <c r="AO600" t="s">
        <v>2117</v>
      </c>
      <c r="AP600" t="s">
        <v>2117</v>
      </c>
      <c r="AQ600" t="s">
        <v>2116</v>
      </c>
    </row>
    <row r="601" spans="2:43" x14ac:dyDescent="0.3">
      <c r="B601" t="s">
        <v>472</v>
      </c>
      <c r="C601" t="s">
        <v>4815</v>
      </c>
      <c r="D601">
        <v>0.16666666666666666</v>
      </c>
      <c r="E601" t="s">
        <v>519</v>
      </c>
      <c r="F601" t="s">
        <v>126</v>
      </c>
      <c r="H601">
        <v>34.5</v>
      </c>
      <c r="I601">
        <v>28.5</v>
      </c>
      <c r="J601">
        <v>37</v>
      </c>
      <c r="K601">
        <v>63</v>
      </c>
      <c r="L601">
        <v>65.5</v>
      </c>
      <c r="M601">
        <v>71.5</v>
      </c>
      <c r="N601">
        <v>24.1</v>
      </c>
      <c r="O601">
        <v>49.8</v>
      </c>
      <c r="P601">
        <v>26.1</v>
      </c>
      <c r="Q601">
        <v>60.2</v>
      </c>
      <c r="R601">
        <v>77.599999999999994</v>
      </c>
      <c r="S601">
        <v>52.3</v>
      </c>
      <c r="T601">
        <v>47.7</v>
      </c>
      <c r="U601">
        <v>53.3</v>
      </c>
      <c r="V601">
        <v>57.5</v>
      </c>
      <c r="W601">
        <v>42.5</v>
      </c>
      <c r="X601" t="s">
        <v>519</v>
      </c>
      <c r="Y601" t="s">
        <v>126</v>
      </c>
      <c r="Z601" t="s">
        <v>6422</v>
      </c>
      <c r="AA601" t="s">
        <v>2740</v>
      </c>
      <c r="AB601" t="s">
        <v>2116</v>
      </c>
      <c r="AC601" t="s">
        <v>2116</v>
      </c>
      <c r="AD601" t="s">
        <v>2117</v>
      </c>
      <c r="AE601" t="s">
        <v>2116</v>
      </c>
      <c r="AF601" t="s">
        <v>2117</v>
      </c>
      <c r="AG601" t="s">
        <v>2117</v>
      </c>
      <c r="AH601" t="s">
        <v>2116</v>
      </c>
      <c r="AI601" t="s">
        <v>2116</v>
      </c>
      <c r="AJ601" t="s">
        <v>2117</v>
      </c>
      <c r="AK601" t="s">
        <v>2117</v>
      </c>
      <c r="AL601" t="s">
        <v>2117</v>
      </c>
      <c r="AM601" t="s">
        <v>2117</v>
      </c>
      <c r="AN601" t="s">
        <v>2116</v>
      </c>
      <c r="AO601" t="s">
        <v>2117</v>
      </c>
      <c r="AP601" t="s">
        <v>2116</v>
      </c>
      <c r="AQ601" t="s">
        <v>2117</v>
      </c>
    </row>
    <row r="602" spans="2:43" x14ac:dyDescent="0.3">
      <c r="B602" t="s">
        <v>498</v>
      </c>
      <c r="C602" t="s">
        <v>4815</v>
      </c>
      <c r="D602">
        <v>0.1875</v>
      </c>
      <c r="E602" t="s">
        <v>506</v>
      </c>
      <c r="F602" t="s">
        <v>501</v>
      </c>
      <c r="H602">
        <v>46</v>
      </c>
      <c r="I602">
        <v>25.4</v>
      </c>
      <c r="J602">
        <v>28.5</v>
      </c>
      <c r="K602">
        <v>71.5</v>
      </c>
      <c r="L602">
        <v>54</v>
      </c>
      <c r="M602">
        <v>74.599999999999994</v>
      </c>
      <c r="N602">
        <v>39.4</v>
      </c>
      <c r="O602">
        <v>35.9</v>
      </c>
      <c r="P602">
        <v>24.7</v>
      </c>
      <c r="Q602">
        <v>80.7</v>
      </c>
      <c r="R602">
        <v>87</v>
      </c>
      <c r="S602">
        <v>67.3</v>
      </c>
      <c r="T602">
        <v>32.700000000000003</v>
      </c>
      <c r="U602">
        <v>38.4</v>
      </c>
      <c r="V602">
        <v>68.2</v>
      </c>
      <c r="W602">
        <v>31.8</v>
      </c>
      <c r="X602" t="s">
        <v>2799</v>
      </c>
      <c r="Y602" t="s">
        <v>2798</v>
      </c>
      <c r="Z602" t="s">
        <v>6423</v>
      </c>
      <c r="AA602" t="s">
        <v>2176</v>
      </c>
      <c r="AB602" t="s">
        <v>2117</v>
      </c>
      <c r="AC602" t="s">
        <v>2116</v>
      </c>
      <c r="AD602" t="s">
        <v>2116</v>
      </c>
      <c r="AE602" t="s">
        <v>2117</v>
      </c>
      <c r="AF602" t="s">
        <v>2116</v>
      </c>
      <c r="AG602" t="s">
        <v>2117</v>
      </c>
      <c r="AH602" t="s">
        <v>2116</v>
      </c>
      <c r="AI602" t="s">
        <v>2116</v>
      </c>
      <c r="AJ602" t="s">
        <v>2117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2116</v>
      </c>
      <c r="AP602" t="s">
        <v>2117</v>
      </c>
      <c r="AQ602" t="s">
        <v>2116</v>
      </c>
    </row>
    <row r="603" spans="2:43" x14ac:dyDescent="0.3">
      <c r="B603" t="s">
        <v>445</v>
      </c>
      <c r="C603" t="s">
        <v>4815</v>
      </c>
      <c r="D603">
        <v>0.19791666666666666</v>
      </c>
      <c r="E603" t="s">
        <v>940</v>
      </c>
      <c r="F603" t="s">
        <v>512</v>
      </c>
      <c r="H603">
        <v>68.900000000000006</v>
      </c>
      <c r="I603">
        <v>22.7</v>
      </c>
      <c r="J603">
        <v>8.4</v>
      </c>
      <c r="K603">
        <v>91.6</v>
      </c>
      <c r="L603">
        <v>31.1</v>
      </c>
      <c r="M603">
        <v>77.3</v>
      </c>
      <c r="N603">
        <v>51.8</v>
      </c>
      <c r="O603">
        <v>34.4</v>
      </c>
      <c r="P603">
        <v>13.8</v>
      </c>
      <c r="Q603">
        <v>78.2</v>
      </c>
      <c r="R603">
        <v>92.2</v>
      </c>
      <c r="S603">
        <v>77.900000000000006</v>
      </c>
      <c r="T603">
        <v>22.1</v>
      </c>
      <c r="U603">
        <v>30.5</v>
      </c>
      <c r="V603">
        <v>64.5</v>
      </c>
      <c r="W603">
        <v>35.5</v>
      </c>
      <c r="X603" t="s">
        <v>940</v>
      </c>
      <c r="Y603" t="s">
        <v>512</v>
      </c>
      <c r="Z603" t="s">
        <v>6424</v>
      </c>
      <c r="AA603" t="s">
        <v>459</v>
      </c>
      <c r="AB603" t="s">
        <v>2116</v>
      </c>
      <c r="AC603" t="s">
        <v>2117</v>
      </c>
      <c r="AD603" t="s">
        <v>2116</v>
      </c>
      <c r="AE603" t="s">
        <v>2117</v>
      </c>
      <c r="AF603" t="s">
        <v>2117</v>
      </c>
      <c r="AG603" t="s">
        <v>2116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2117</v>
      </c>
      <c r="AQ603" t="s">
        <v>2116</v>
      </c>
    </row>
    <row r="604" spans="2:43" x14ac:dyDescent="0.3">
      <c r="B604" t="s">
        <v>536</v>
      </c>
      <c r="C604" t="s">
        <v>4815</v>
      </c>
      <c r="D604">
        <v>0.20833333333333334</v>
      </c>
      <c r="E604" t="s">
        <v>389</v>
      </c>
      <c r="F604" t="s">
        <v>4820</v>
      </c>
      <c r="H604">
        <v>49.8</v>
      </c>
      <c r="I604">
        <v>24.8</v>
      </c>
      <c r="J604">
        <v>25.4</v>
      </c>
      <c r="K604">
        <v>74.599999999999994</v>
      </c>
      <c r="L604">
        <v>50.2</v>
      </c>
      <c r="M604">
        <v>75.2</v>
      </c>
      <c r="N604">
        <v>51.3</v>
      </c>
      <c r="O604">
        <v>31.9</v>
      </c>
      <c r="P604">
        <v>16.8</v>
      </c>
      <c r="Q604">
        <v>83.4</v>
      </c>
      <c r="R604">
        <v>89.3</v>
      </c>
      <c r="S604">
        <v>71.599999999999994</v>
      </c>
      <c r="T604">
        <v>28.4</v>
      </c>
      <c r="U604">
        <v>34.1</v>
      </c>
      <c r="V604">
        <v>70.7</v>
      </c>
      <c r="W604">
        <v>29.3</v>
      </c>
      <c r="X604" t="s">
        <v>389</v>
      </c>
      <c r="Y604" t="s">
        <v>4820</v>
      </c>
      <c r="Z604" t="s">
        <v>6425</v>
      </c>
      <c r="AA604" t="s">
        <v>453</v>
      </c>
      <c r="AB604" t="s">
        <v>2117</v>
      </c>
      <c r="AC604" t="s">
        <v>2116</v>
      </c>
      <c r="AD604" t="s">
        <v>2116</v>
      </c>
      <c r="AE604" t="s">
        <v>2117</v>
      </c>
      <c r="AF604" t="s">
        <v>2116</v>
      </c>
      <c r="AG604" t="s">
        <v>2117</v>
      </c>
      <c r="AH604" t="s">
        <v>2116</v>
      </c>
      <c r="AI604" t="s">
        <v>2117</v>
      </c>
      <c r="AJ604" t="s">
        <v>2116</v>
      </c>
      <c r="AK604" t="s">
        <v>2116</v>
      </c>
      <c r="AL604" t="s">
        <v>2116</v>
      </c>
      <c r="AM604" t="s">
        <v>2116</v>
      </c>
      <c r="AN604" t="s">
        <v>2117</v>
      </c>
      <c r="AO604" t="s">
        <v>2117</v>
      </c>
      <c r="AP604" t="s">
        <v>2116</v>
      </c>
      <c r="AQ604" t="s">
        <v>2117</v>
      </c>
    </row>
    <row r="605" spans="2:43" x14ac:dyDescent="0.3">
      <c r="B605" t="s">
        <v>546</v>
      </c>
      <c r="C605" t="s">
        <v>4815</v>
      </c>
      <c r="D605">
        <v>0.20833333333333334</v>
      </c>
      <c r="E605" t="s">
        <v>941</v>
      </c>
      <c r="F605" t="s">
        <v>1233</v>
      </c>
      <c r="H605">
        <v>62.1</v>
      </c>
      <c r="I605">
        <v>24.1</v>
      </c>
      <c r="J605">
        <v>13.7</v>
      </c>
      <c r="K605">
        <v>86.3</v>
      </c>
      <c r="L605">
        <v>37.9</v>
      </c>
      <c r="M605">
        <v>75.900000000000006</v>
      </c>
      <c r="N605">
        <v>46.9</v>
      </c>
      <c r="O605">
        <v>40.9</v>
      </c>
      <c r="P605">
        <v>12.2</v>
      </c>
      <c r="Q605">
        <v>68.7</v>
      </c>
      <c r="R605">
        <v>75.3</v>
      </c>
      <c r="S605">
        <v>49.5</v>
      </c>
      <c r="T605">
        <v>50.5</v>
      </c>
      <c r="U605">
        <v>59.1</v>
      </c>
      <c r="V605">
        <v>46.7</v>
      </c>
      <c r="W605">
        <v>53.3</v>
      </c>
      <c r="X605" t="s">
        <v>4261</v>
      </c>
      <c r="Y605" t="s">
        <v>4717</v>
      </c>
      <c r="Z605" t="s">
        <v>6426</v>
      </c>
      <c r="AA605" t="s">
        <v>2125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2117</v>
      </c>
      <c r="AI605" t="s">
        <v>2116</v>
      </c>
      <c r="AJ605" t="s">
        <v>2116</v>
      </c>
      <c r="AK605" t="s">
        <v>2117</v>
      </c>
      <c r="AL605" t="s">
        <v>2117</v>
      </c>
      <c r="AM605" t="s">
        <v>2116</v>
      </c>
      <c r="AN605" t="s">
        <v>2117</v>
      </c>
      <c r="AO605" t="s">
        <v>2117</v>
      </c>
      <c r="AP605" t="s">
        <v>2116</v>
      </c>
      <c r="AQ605" t="s">
        <v>2117</v>
      </c>
    </row>
    <row r="606" spans="2:43" x14ac:dyDescent="0.3">
      <c r="B606" t="s">
        <v>471</v>
      </c>
      <c r="C606" t="s">
        <v>4815</v>
      </c>
      <c r="D606">
        <v>0.22916666666666666</v>
      </c>
      <c r="E606" t="s">
        <v>539</v>
      </c>
      <c r="F606" t="s">
        <v>517</v>
      </c>
      <c r="H606">
        <v>37.5</v>
      </c>
      <c r="I606">
        <v>27.7</v>
      </c>
      <c r="J606">
        <v>34.799999999999997</v>
      </c>
      <c r="K606">
        <v>65.2</v>
      </c>
      <c r="L606">
        <v>62.5</v>
      </c>
      <c r="M606">
        <v>72.3</v>
      </c>
      <c r="N606">
        <v>31.6</v>
      </c>
      <c r="O606">
        <v>40.6</v>
      </c>
      <c r="P606">
        <v>27.8</v>
      </c>
      <c r="Q606">
        <v>74.3</v>
      </c>
      <c r="R606">
        <v>80.099999999999994</v>
      </c>
      <c r="S606">
        <v>55.9</v>
      </c>
      <c r="T606">
        <v>44.1</v>
      </c>
      <c r="U606">
        <v>49.7</v>
      </c>
      <c r="V606">
        <v>60.3</v>
      </c>
      <c r="W606">
        <v>39.700000000000003</v>
      </c>
      <c r="X606" t="s">
        <v>2790</v>
      </c>
      <c r="Y606" t="s">
        <v>2786</v>
      </c>
      <c r="Z606" t="s">
        <v>6427</v>
      </c>
      <c r="AA606" t="s">
        <v>461</v>
      </c>
      <c r="AB606" t="s">
        <v>2116</v>
      </c>
      <c r="AC606" t="s">
        <v>2116</v>
      </c>
      <c r="AD606" t="s">
        <v>2117</v>
      </c>
      <c r="AE606" t="s">
        <v>2116</v>
      </c>
      <c r="AF606" t="s">
        <v>2117</v>
      </c>
      <c r="AG606" t="s">
        <v>2117</v>
      </c>
      <c r="AH606" t="s">
        <v>2117</v>
      </c>
      <c r="AI606" t="s">
        <v>2116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2116</v>
      </c>
      <c r="AP606" t="s">
        <v>2117</v>
      </c>
      <c r="AQ606" t="s">
        <v>2116</v>
      </c>
    </row>
    <row r="607" spans="2:43" x14ac:dyDescent="0.3">
      <c r="B607" t="s">
        <v>498</v>
      </c>
      <c r="C607" t="s">
        <v>4815</v>
      </c>
      <c r="D607">
        <v>0.28125</v>
      </c>
      <c r="E607" t="s">
        <v>548</v>
      </c>
      <c r="F607" t="s">
        <v>507</v>
      </c>
      <c r="H607">
        <v>59.9</v>
      </c>
      <c r="I607">
        <v>23.3</v>
      </c>
      <c r="J607">
        <v>16.8</v>
      </c>
      <c r="K607">
        <v>83.2</v>
      </c>
      <c r="L607">
        <v>40.1</v>
      </c>
      <c r="M607">
        <v>76.7</v>
      </c>
      <c r="N607">
        <v>55.4</v>
      </c>
      <c r="O607">
        <v>31.2</v>
      </c>
      <c r="P607">
        <v>13.5</v>
      </c>
      <c r="Q607">
        <v>82.4</v>
      </c>
      <c r="R607">
        <v>86.3</v>
      </c>
      <c r="S607">
        <v>66.3</v>
      </c>
      <c r="T607">
        <v>33.700000000000003</v>
      </c>
      <c r="U607">
        <v>41.1</v>
      </c>
      <c r="V607">
        <v>62.4</v>
      </c>
      <c r="W607">
        <v>37.6</v>
      </c>
      <c r="X607" t="s">
        <v>2801</v>
      </c>
      <c r="Y607" t="s">
        <v>2800</v>
      </c>
      <c r="Z607" t="s">
        <v>6428</v>
      </c>
      <c r="AA607" t="s">
        <v>459</v>
      </c>
      <c r="AB607" t="s">
        <v>2116</v>
      </c>
      <c r="AC607" t="s">
        <v>2117</v>
      </c>
      <c r="AD607" t="s">
        <v>2116</v>
      </c>
      <c r="AE607" t="s">
        <v>2117</v>
      </c>
      <c r="AF607" t="s">
        <v>2117</v>
      </c>
      <c r="AG607" t="s">
        <v>2116</v>
      </c>
      <c r="AH607" t="s">
        <v>2116</v>
      </c>
      <c r="AI607" t="s">
        <v>2117</v>
      </c>
      <c r="AJ607" t="s">
        <v>2116</v>
      </c>
      <c r="AK607" t="s">
        <v>2116</v>
      </c>
      <c r="AL607" t="s">
        <v>2117</v>
      </c>
      <c r="AM607" t="s">
        <v>2116</v>
      </c>
      <c r="AN607" t="s">
        <v>2117</v>
      </c>
      <c r="AO607" t="s">
        <v>2117</v>
      </c>
      <c r="AP607" t="s">
        <v>2117</v>
      </c>
      <c r="AQ607" t="s">
        <v>2116</v>
      </c>
    </row>
    <row r="608" spans="2:43" x14ac:dyDescent="0.3">
      <c r="B608" t="s">
        <v>558</v>
      </c>
      <c r="C608" t="s">
        <v>4815</v>
      </c>
      <c r="D608">
        <v>0.29166666666666669</v>
      </c>
      <c r="E608" t="s">
        <v>950</v>
      </c>
      <c r="F608" t="s">
        <v>560</v>
      </c>
      <c r="H608">
        <v>52.4</v>
      </c>
      <c r="I608">
        <v>28.9</v>
      </c>
      <c r="J608">
        <v>18.600000000000001</v>
      </c>
      <c r="K608">
        <v>81.400000000000006</v>
      </c>
      <c r="L608">
        <v>47.6</v>
      </c>
      <c r="M608">
        <v>71.099999999999994</v>
      </c>
      <c r="N608">
        <v>40.1</v>
      </c>
      <c r="O608">
        <v>41.7</v>
      </c>
      <c r="P608">
        <v>18.100000000000001</v>
      </c>
      <c r="Q608">
        <v>70.400000000000006</v>
      </c>
      <c r="R608">
        <v>66.099999999999994</v>
      </c>
      <c r="S608">
        <v>38.1</v>
      </c>
      <c r="T608">
        <v>61.9</v>
      </c>
      <c r="U608">
        <v>68.400000000000006</v>
      </c>
      <c r="V608">
        <v>42</v>
      </c>
      <c r="W608">
        <v>58</v>
      </c>
      <c r="X608" t="s">
        <v>950</v>
      </c>
      <c r="Y608" t="s">
        <v>560</v>
      </c>
      <c r="Z608" t="s">
        <v>6429</v>
      </c>
      <c r="AA608" t="s">
        <v>459</v>
      </c>
      <c r="AB608" t="s">
        <v>2116</v>
      </c>
      <c r="AC608" t="s">
        <v>2117</v>
      </c>
      <c r="AD608" t="s">
        <v>2116</v>
      </c>
      <c r="AE608" t="s">
        <v>2117</v>
      </c>
      <c r="AF608" t="s">
        <v>2117</v>
      </c>
      <c r="AG608" t="s">
        <v>2116</v>
      </c>
      <c r="AH608" t="s">
        <v>2116</v>
      </c>
      <c r="AI608" t="s">
        <v>2116</v>
      </c>
      <c r="AJ608" t="s">
        <v>2117</v>
      </c>
      <c r="AK608" t="s">
        <v>2117</v>
      </c>
      <c r="AL608" t="s">
        <v>2117</v>
      </c>
      <c r="AM608" t="s">
        <v>2116</v>
      </c>
      <c r="AN608" t="s">
        <v>2117</v>
      </c>
      <c r="AO608" t="s">
        <v>2117</v>
      </c>
      <c r="AP608" t="s">
        <v>2117</v>
      </c>
      <c r="AQ608" t="s">
        <v>2116</v>
      </c>
    </row>
    <row r="609" spans="2:43" x14ac:dyDescent="0.3">
      <c r="B609" t="s">
        <v>450</v>
      </c>
      <c r="C609" t="s">
        <v>4815</v>
      </c>
      <c r="D609">
        <v>0.29166666666666669</v>
      </c>
      <c r="E609" t="s">
        <v>637</v>
      </c>
      <c r="F609" t="s">
        <v>248</v>
      </c>
      <c r="H609">
        <v>45</v>
      </c>
      <c r="I609">
        <v>29.1</v>
      </c>
      <c r="J609">
        <v>25.9</v>
      </c>
      <c r="K609">
        <v>74.099999999999994</v>
      </c>
      <c r="L609">
        <v>55</v>
      </c>
      <c r="M609">
        <v>70.900000000000006</v>
      </c>
      <c r="N609">
        <v>30</v>
      </c>
      <c r="O609">
        <v>45.1</v>
      </c>
      <c r="P609">
        <v>24.9</v>
      </c>
      <c r="Q609">
        <v>67.2</v>
      </c>
      <c r="R609">
        <v>71.8</v>
      </c>
      <c r="S609">
        <v>44.7</v>
      </c>
      <c r="T609">
        <v>55.3</v>
      </c>
      <c r="U609">
        <v>61.1</v>
      </c>
      <c r="V609">
        <v>50.3</v>
      </c>
      <c r="W609">
        <v>49.7</v>
      </c>
      <c r="X609" t="s">
        <v>637</v>
      </c>
      <c r="Y609" t="s">
        <v>282</v>
      </c>
      <c r="Z609" t="s">
        <v>6430</v>
      </c>
      <c r="AA609" t="s">
        <v>456</v>
      </c>
      <c r="AB609" t="s">
        <v>2116</v>
      </c>
      <c r="AC609" t="s">
        <v>2116</v>
      </c>
      <c r="AD609" t="s">
        <v>2117</v>
      </c>
      <c r="AE609" t="s">
        <v>2116</v>
      </c>
      <c r="AF609" t="s">
        <v>2117</v>
      </c>
      <c r="AG609" t="s">
        <v>2117</v>
      </c>
      <c r="AH609" t="s">
        <v>2116</v>
      </c>
      <c r="AI609" t="s">
        <v>2116</v>
      </c>
      <c r="AJ609" t="s">
        <v>2117</v>
      </c>
      <c r="AK609" t="s">
        <v>2117</v>
      </c>
      <c r="AL609" t="s">
        <v>2116</v>
      </c>
      <c r="AM609" t="s">
        <v>2116</v>
      </c>
      <c r="AN609" t="s">
        <v>2117</v>
      </c>
      <c r="AO609" t="s">
        <v>2117</v>
      </c>
      <c r="AP609" t="s">
        <v>2116</v>
      </c>
      <c r="AQ609" t="s">
        <v>2117</v>
      </c>
    </row>
    <row r="610" spans="2:43" x14ac:dyDescent="0.3">
      <c r="B610" t="s">
        <v>546</v>
      </c>
      <c r="C610" t="s">
        <v>4815</v>
      </c>
      <c r="D610">
        <v>0.3125</v>
      </c>
      <c r="E610" t="s">
        <v>1232</v>
      </c>
      <c r="F610" t="s">
        <v>579</v>
      </c>
      <c r="H610">
        <v>43.3</v>
      </c>
      <c r="I610">
        <v>35.4</v>
      </c>
      <c r="J610">
        <v>21.3</v>
      </c>
      <c r="K610">
        <v>78.7</v>
      </c>
      <c r="L610">
        <v>56.7</v>
      </c>
      <c r="M610">
        <v>64.599999999999994</v>
      </c>
      <c r="N610">
        <v>31.7</v>
      </c>
      <c r="O610">
        <v>59.4</v>
      </c>
      <c r="P610">
        <v>8.8000000000000007</v>
      </c>
      <c r="Q610">
        <v>44.6</v>
      </c>
      <c r="R610">
        <v>51</v>
      </c>
      <c r="S610">
        <v>23.5</v>
      </c>
      <c r="T610">
        <v>76.5</v>
      </c>
      <c r="U610">
        <v>80.8</v>
      </c>
      <c r="V610">
        <v>31.6</v>
      </c>
      <c r="W610">
        <v>68.400000000000006</v>
      </c>
      <c r="X610" t="s">
        <v>1232</v>
      </c>
      <c r="Y610" t="s">
        <v>1600</v>
      </c>
      <c r="Z610" t="s">
        <v>6431</v>
      </c>
      <c r="AA610" t="s">
        <v>447</v>
      </c>
      <c r="AB610" t="s">
        <v>2116</v>
      </c>
      <c r="AC610" t="s">
        <v>2117</v>
      </c>
      <c r="AD610" t="s">
        <v>2116</v>
      </c>
      <c r="AE610" t="s">
        <v>2117</v>
      </c>
      <c r="AF610" t="s">
        <v>2117</v>
      </c>
      <c r="AG610" t="s">
        <v>2116</v>
      </c>
      <c r="AH610" t="s">
        <v>2116</v>
      </c>
      <c r="AI610" t="s">
        <v>2117</v>
      </c>
      <c r="AJ610" t="s">
        <v>2116</v>
      </c>
      <c r="AK610" t="s">
        <v>2116</v>
      </c>
      <c r="AL610" t="s">
        <v>2116</v>
      </c>
      <c r="AM610" t="s">
        <v>2116</v>
      </c>
      <c r="AN610" t="s">
        <v>2117</v>
      </c>
      <c r="AO610" t="s">
        <v>2117</v>
      </c>
      <c r="AP610" t="s">
        <v>2116</v>
      </c>
      <c r="AQ610" t="s">
        <v>2117</v>
      </c>
    </row>
    <row r="611" spans="2:43" x14ac:dyDescent="0.3">
      <c r="B611" t="s">
        <v>446</v>
      </c>
      <c r="C611" t="s">
        <v>4815</v>
      </c>
      <c r="D611">
        <v>0.3125</v>
      </c>
      <c r="E611" t="s">
        <v>217</v>
      </c>
      <c r="F611" t="s">
        <v>25</v>
      </c>
      <c r="H611">
        <v>54.5</v>
      </c>
      <c r="I611">
        <v>29</v>
      </c>
      <c r="J611">
        <v>16.5</v>
      </c>
      <c r="K611">
        <v>83.5</v>
      </c>
      <c r="L611">
        <v>45.5</v>
      </c>
      <c r="M611">
        <v>71</v>
      </c>
      <c r="N611">
        <v>42.2</v>
      </c>
      <c r="O611">
        <v>45.1</v>
      </c>
      <c r="P611">
        <v>12.7</v>
      </c>
      <c r="Q611">
        <v>63.5</v>
      </c>
      <c r="R611">
        <v>63.4</v>
      </c>
      <c r="S611">
        <v>35.200000000000003</v>
      </c>
      <c r="T611">
        <v>64.8</v>
      </c>
      <c r="U611">
        <v>71.5</v>
      </c>
      <c r="V611">
        <v>38.4</v>
      </c>
      <c r="W611">
        <v>61.6</v>
      </c>
      <c r="X611" t="s">
        <v>1413</v>
      </c>
      <c r="Y611" t="s">
        <v>1596</v>
      </c>
      <c r="Z611" t="s">
        <v>6432</v>
      </c>
      <c r="AA611" t="s">
        <v>2740</v>
      </c>
      <c r="AB611" t="s">
        <v>2116</v>
      </c>
      <c r="AC611" t="s">
        <v>2116</v>
      </c>
      <c r="AD611" t="s">
        <v>2117</v>
      </c>
      <c r="AE611" t="s">
        <v>2116</v>
      </c>
      <c r="AF611" t="s">
        <v>2117</v>
      </c>
      <c r="AG611" t="s">
        <v>2117</v>
      </c>
      <c r="AH611" t="s">
        <v>2116</v>
      </c>
      <c r="AI611" t="s">
        <v>2116</v>
      </c>
      <c r="AJ611" t="s">
        <v>2117</v>
      </c>
      <c r="AK611" t="s">
        <v>2117</v>
      </c>
      <c r="AL611" t="s">
        <v>2117</v>
      </c>
      <c r="AM611" t="s">
        <v>2117</v>
      </c>
      <c r="AN611" t="s">
        <v>2116</v>
      </c>
      <c r="AO611" t="s">
        <v>2117</v>
      </c>
      <c r="AP611" t="s">
        <v>2116</v>
      </c>
      <c r="AQ611" t="s">
        <v>2117</v>
      </c>
    </row>
    <row r="612" spans="2:43" x14ac:dyDescent="0.3">
      <c r="B612" t="s">
        <v>446</v>
      </c>
      <c r="C612" t="s">
        <v>4815</v>
      </c>
      <c r="D612">
        <v>0.3125</v>
      </c>
      <c r="E612" t="s">
        <v>218</v>
      </c>
      <c r="F612" t="s">
        <v>27</v>
      </c>
      <c r="H612">
        <v>36.9</v>
      </c>
      <c r="I612">
        <v>30.3</v>
      </c>
      <c r="J612">
        <v>32.799999999999997</v>
      </c>
      <c r="K612">
        <v>67.2</v>
      </c>
      <c r="L612">
        <v>63.1</v>
      </c>
      <c r="M612">
        <v>69.7</v>
      </c>
      <c r="N612">
        <v>26.3</v>
      </c>
      <c r="O612">
        <v>49</v>
      </c>
      <c r="P612">
        <v>24.8</v>
      </c>
      <c r="Q612">
        <v>61.4</v>
      </c>
      <c r="R612">
        <v>70.8</v>
      </c>
      <c r="S612">
        <v>43.4</v>
      </c>
      <c r="T612">
        <v>56.6</v>
      </c>
      <c r="U612">
        <v>61.8</v>
      </c>
      <c r="V612">
        <v>50.5</v>
      </c>
      <c r="W612">
        <v>49.5</v>
      </c>
      <c r="X612" t="s">
        <v>1414</v>
      </c>
      <c r="Y612" t="s">
        <v>27</v>
      </c>
      <c r="Z612" t="s">
        <v>6433</v>
      </c>
      <c r="AA612" t="s">
        <v>447</v>
      </c>
      <c r="AB612" t="s">
        <v>2116</v>
      </c>
      <c r="AC612" t="s">
        <v>2117</v>
      </c>
      <c r="AD612" t="s">
        <v>2116</v>
      </c>
      <c r="AE612" t="s">
        <v>2117</v>
      </c>
      <c r="AF612" t="s">
        <v>2117</v>
      </c>
      <c r="AG612" t="s">
        <v>2116</v>
      </c>
      <c r="AH612" t="s">
        <v>2116</v>
      </c>
      <c r="AI612" t="s">
        <v>2117</v>
      </c>
      <c r="AJ612" t="s">
        <v>2116</v>
      </c>
      <c r="AK612" t="s">
        <v>2116</v>
      </c>
      <c r="AL612" t="s">
        <v>2116</v>
      </c>
      <c r="AM612" t="s">
        <v>2116</v>
      </c>
      <c r="AN612" t="s">
        <v>2117</v>
      </c>
      <c r="AO612" t="s">
        <v>2117</v>
      </c>
      <c r="AP612" t="s">
        <v>2116</v>
      </c>
      <c r="AQ612" t="s">
        <v>2117</v>
      </c>
    </row>
    <row r="613" spans="2:43" x14ac:dyDescent="0.3">
      <c r="B613" t="s">
        <v>446</v>
      </c>
      <c r="C613" t="s">
        <v>4815</v>
      </c>
      <c r="D613">
        <v>0.3125</v>
      </c>
      <c r="E613" t="s">
        <v>28</v>
      </c>
      <c r="F613" t="s">
        <v>30</v>
      </c>
      <c r="H613">
        <v>46.9</v>
      </c>
      <c r="I613">
        <v>29.7</v>
      </c>
      <c r="J613">
        <v>23.5</v>
      </c>
      <c r="K613">
        <v>76.5</v>
      </c>
      <c r="L613">
        <v>53.1</v>
      </c>
      <c r="M613">
        <v>70.3</v>
      </c>
      <c r="N613">
        <v>32.200000000000003</v>
      </c>
      <c r="O613">
        <v>47</v>
      </c>
      <c r="P613">
        <v>20.8</v>
      </c>
      <c r="Q613">
        <v>63.7</v>
      </c>
      <c r="R613">
        <v>68.400000000000006</v>
      </c>
      <c r="S613">
        <v>40.6</v>
      </c>
      <c r="T613">
        <v>59.4</v>
      </c>
      <c r="U613">
        <v>65.2</v>
      </c>
      <c r="V613">
        <v>46.3</v>
      </c>
      <c r="W613">
        <v>53.7</v>
      </c>
      <c r="X613" t="s">
        <v>28</v>
      </c>
      <c r="Y613" t="s">
        <v>1599</v>
      </c>
      <c r="Z613" t="s">
        <v>6434</v>
      </c>
      <c r="AA613" t="s">
        <v>456</v>
      </c>
      <c r="AB613" t="s">
        <v>2116</v>
      </c>
      <c r="AC613" t="s">
        <v>2116</v>
      </c>
      <c r="AD613" t="s">
        <v>2117</v>
      </c>
      <c r="AE613" t="s">
        <v>2116</v>
      </c>
      <c r="AF613" t="s">
        <v>2117</v>
      </c>
      <c r="AG613" t="s">
        <v>2117</v>
      </c>
      <c r="AH613" t="s">
        <v>2116</v>
      </c>
      <c r="AI613" t="s">
        <v>2117</v>
      </c>
      <c r="AJ613" t="s">
        <v>2116</v>
      </c>
      <c r="AK613" t="s">
        <v>2116</v>
      </c>
      <c r="AL613" t="s">
        <v>2116</v>
      </c>
      <c r="AM613" t="s">
        <v>2116</v>
      </c>
      <c r="AN613" t="s">
        <v>2117</v>
      </c>
      <c r="AO613" t="s">
        <v>2117</v>
      </c>
      <c r="AP613" t="s">
        <v>2116</v>
      </c>
      <c r="AQ613" t="s">
        <v>2117</v>
      </c>
    </row>
    <row r="614" spans="2:43" x14ac:dyDescent="0.3">
      <c r="B614" t="s">
        <v>473</v>
      </c>
      <c r="C614" t="s">
        <v>4815</v>
      </c>
      <c r="D614">
        <v>0.3125</v>
      </c>
      <c r="E614" t="s">
        <v>138</v>
      </c>
      <c r="F614" t="s">
        <v>953</v>
      </c>
      <c r="H614">
        <v>48</v>
      </c>
      <c r="I614">
        <v>27.6</v>
      </c>
      <c r="J614">
        <v>24.5</v>
      </c>
      <c r="K614">
        <v>75.5</v>
      </c>
      <c r="L614">
        <v>52</v>
      </c>
      <c r="M614">
        <v>72.400000000000006</v>
      </c>
      <c r="N614">
        <v>28.6</v>
      </c>
      <c r="O614">
        <v>50</v>
      </c>
      <c r="P614">
        <v>21.5</v>
      </c>
      <c r="Q614">
        <v>59.7</v>
      </c>
      <c r="R614">
        <v>75.8</v>
      </c>
      <c r="S614">
        <v>49.9</v>
      </c>
      <c r="T614">
        <v>50.1</v>
      </c>
      <c r="U614">
        <v>56.2</v>
      </c>
      <c r="V614">
        <v>53.9</v>
      </c>
      <c r="W614">
        <v>46.1</v>
      </c>
      <c r="X614" t="s">
        <v>138</v>
      </c>
      <c r="Y614" t="s">
        <v>953</v>
      </c>
      <c r="Z614" t="s">
        <v>6435</v>
      </c>
      <c r="AA614" t="s">
        <v>2120</v>
      </c>
      <c r="AB614" t="s">
        <v>2116</v>
      </c>
      <c r="AC614" t="s">
        <v>2117</v>
      </c>
      <c r="AD614" t="s">
        <v>2116</v>
      </c>
      <c r="AE614" t="s">
        <v>2117</v>
      </c>
      <c r="AF614" t="s">
        <v>2117</v>
      </c>
      <c r="AG614" t="s">
        <v>2116</v>
      </c>
      <c r="AH614" t="s">
        <v>2116</v>
      </c>
      <c r="AI614" t="s">
        <v>2117</v>
      </c>
      <c r="AJ614" t="s">
        <v>2116</v>
      </c>
      <c r="AK614" t="s">
        <v>2117</v>
      </c>
      <c r="AL614" t="s">
        <v>2117</v>
      </c>
      <c r="AM614" t="s">
        <v>2117</v>
      </c>
      <c r="AN614" t="s">
        <v>2116</v>
      </c>
      <c r="AO614" t="s">
        <v>2116</v>
      </c>
      <c r="AP614" t="s">
        <v>2117</v>
      </c>
      <c r="AQ614" t="s">
        <v>2116</v>
      </c>
    </row>
    <row r="615" spans="2:43" x14ac:dyDescent="0.3">
      <c r="B615" t="s">
        <v>473</v>
      </c>
      <c r="C615" t="s">
        <v>4815</v>
      </c>
      <c r="D615">
        <v>0.3125</v>
      </c>
      <c r="E615" t="s">
        <v>136</v>
      </c>
      <c r="F615" t="s">
        <v>551</v>
      </c>
      <c r="H615">
        <v>30.3</v>
      </c>
      <c r="I615">
        <v>29.9</v>
      </c>
      <c r="J615">
        <v>39.799999999999997</v>
      </c>
      <c r="K615">
        <v>60.2</v>
      </c>
      <c r="L615">
        <v>69.7</v>
      </c>
      <c r="M615">
        <v>70.099999999999994</v>
      </c>
      <c r="N615">
        <v>19.8</v>
      </c>
      <c r="O615">
        <v>51.7</v>
      </c>
      <c r="P615">
        <v>28.4</v>
      </c>
      <c r="Q615">
        <v>57.2</v>
      </c>
      <c r="R615">
        <v>72.7</v>
      </c>
      <c r="S615">
        <v>45.9</v>
      </c>
      <c r="T615">
        <v>54.1</v>
      </c>
      <c r="U615">
        <v>59.6</v>
      </c>
      <c r="V615">
        <v>52.2</v>
      </c>
      <c r="W615">
        <v>47.8</v>
      </c>
      <c r="X615" t="s">
        <v>136</v>
      </c>
      <c r="Y615" t="s">
        <v>3630</v>
      </c>
      <c r="Z615" t="s">
        <v>6436</v>
      </c>
      <c r="AA615" t="s">
        <v>2120</v>
      </c>
      <c r="AB615" t="s">
        <v>2116</v>
      </c>
      <c r="AC615" t="s">
        <v>2117</v>
      </c>
      <c r="AD615" t="s">
        <v>2116</v>
      </c>
      <c r="AE615" t="s">
        <v>2117</v>
      </c>
      <c r="AF615" t="s">
        <v>2117</v>
      </c>
      <c r="AG615" t="s">
        <v>2116</v>
      </c>
      <c r="AH615" t="s">
        <v>2117</v>
      </c>
      <c r="AI615" t="s">
        <v>2116</v>
      </c>
      <c r="AJ615" t="s">
        <v>2116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2116</v>
      </c>
      <c r="AP615" t="s">
        <v>2117</v>
      </c>
      <c r="AQ615" t="s">
        <v>2116</v>
      </c>
    </row>
    <row r="616" spans="2:43" x14ac:dyDescent="0.3">
      <c r="B616" t="s">
        <v>473</v>
      </c>
      <c r="C616" t="s">
        <v>4815</v>
      </c>
      <c r="D616">
        <v>0.3125</v>
      </c>
      <c r="E616" t="s">
        <v>555</v>
      </c>
      <c r="F616" t="s">
        <v>4821</v>
      </c>
      <c r="H616">
        <v>43.8</v>
      </c>
      <c r="I616">
        <v>29.4</v>
      </c>
      <c r="J616">
        <v>26.8</v>
      </c>
      <c r="K616">
        <v>73.2</v>
      </c>
      <c r="L616">
        <v>56.2</v>
      </c>
      <c r="M616">
        <v>70.599999999999994</v>
      </c>
      <c r="N616">
        <v>23.2</v>
      </c>
      <c r="O616">
        <v>46.1</v>
      </c>
      <c r="P616">
        <v>30.7</v>
      </c>
      <c r="Q616">
        <v>65.599999999999994</v>
      </c>
      <c r="R616">
        <v>71.3</v>
      </c>
      <c r="S616">
        <v>44.1</v>
      </c>
      <c r="T616">
        <v>55.9</v>
      </c>
      <c r="U616">
        <v>61.6</v>
      </c>
      <c r="V616">
        <v>50.1</v>
      </c>
      <c r="W616">
        <v>49.9</v>
      </c>
      <c r="X616" t="s">
        <v>3633</v>
      </c>
      <c r="Y616" t="s">
        <v>5179</v>
      </c>
      <c r="Z616" t="s">
        <v>6437</v>
      </c>
      <c r="AA616" t="s">
        <v>2125</v>
      </c>
      <c r="AB616" t="s">
        <v>2117</v>
      </c>
      <c r="AC616" t="s">
        <v>2116</v>
      </c>
      <c r="AD616" t="s">
        <v>2116</v>
      </c>
      <c r="AE616" t="s">
        <v>2117</v>
      </c>
      <c r="AF616" t="s">
        <v>2116</v>
      </c>
      <c r="AG616" t="s">
        <v>2117</v>
      </c>
      <c r="AH616" t="s">
        <v>2116</v>
      </c>
      <c r="AI616" t="s">
        <v>2117</v>
      </c>
      <c r="AJ616" t="s">
        <v>2116</v>
      </c>
      <c r="AK616" t="s">
        <v>2116</v>
      </c>
      <c r="AL616" t="s">
        <v>2117</v>
      </c>
      <c r="AM616" t="s">
        <v>2116</v>
      </c>
      <c r="AN616" t="s">
        <v>2117</v>
      </c>
      <c r="AO616" t="s">
        <v>2117</v>
      </c>
      <c r="AP616" t="s">
        <v>2116</v>
      </c>
      <c r="AQ616" t="s">
        <v>2117</v>
      </c>
    </row>
    <row r="617" spans="2:43" x14ac:dyDescent="0.3">
      <c r="B617" t="s">
        <v>473</v>
      </c>
      <c r="C617" t="s">
        <v>4815</v>
      </c>
      <c r="D617">
        <v>0.3125</v>
      </c>
      <c r="E617" t="s">
        <v>554</v>
      </c>
      <c r="F617" t="s">
        <v>552</v>
      </c>
      <c r="H617">
        <v>43.1</v>
      </c>
      <c r="I617">
        <v>26.5</v>
      </c>
      <c r="J617">
        <v>30.4</v>
      </c>
      <c r="K617">
        <v>69.599999999999994</v>
      </c>
      <c r="L617">
        <v>56.9</v>
      </c>
      <c r="M617">
        <v>73.5</v>
      </c>
      <c r="N617">
        <v>36.299999999999997</v>
      </c>
      <c r="O617">
        <v>39.700000000000003</v>
      </c>
      <c r="P617">
        <v>24</v>
      </c>
      <c r="Q617">
        <v>75</v>
      </c>
      <c r="R617">
        <v>83.1</v>
      </c>
      <c r="S617">
        <v>60.7</v>
      </c>
      <c r="T617">
        <v>39.299999999999997</v>
      </c>
      <c r="U617">
        <v>45</v>
      </c>
      <c r="V617">
        <v>63.5</v>
      </c>
      <c r="W617">
        <v>36.5</v>
      </c>
      <c r="X617" t="s">
        <v>3632</v>
      </c>
      <c r="Y617" t="s">
        <v>3631</v>
      </c>
      <c r="Z617" t="s">
        <v>6438</v>
      </c>
      <c r="AA617" t="s">
        <v>2122</v>
      </c>
      <c r="AB617" t="s">
        <v>2117</v>
      </c>
      <c r="AC617" t="s">
        <v>2116</v>
      </c>
      <c r="AD617" t="s">
        <v>2116</v>
      </c>
      <c r="AE617" t="s">
        <v>2117</v>
      </c>
      <c r="AF617" t="s">
        <v>2116</v>
      </c>
      <c r="AG617" t="s">
        <v>2117</v>
      </c>
      <c r="AH617" t="s">
        <v>2117</v>
      </c>
      <c r="AI617" t="s">
        <v>2116</v>
      </c>
      <c r="AJ617" t="s">
        <v>2116</v>
      </c>
      <c r="AK617" t="s">
        <v>2117</v>
      </c>
      <c r="AL617" t="s">
        <v>2117</v>
      </c>
      <c r="AM617" t="s">
        <v>2117</v>
      </c>
      <c r="AN617" t="s">
        <v>2116</v>
      </c>
      <c r="AO617" t="s">
        <v>2116</v>
      </c>
      <c r="AP617" t="s">
        <v>2117</v>
      </c>
      <c r="AQ617" t="s">
        <v>2116</v>
      </c>
    </row>
    <row r="618" spans="2:43" x14ac:dyDescent="0.3">
      <c r="B618" t="s">
        <v>543</v>
      </c>
      <c r="C618" t="s">
        <v>4815</v>
      </c>
      <c r="D618">
        <v>0.33333333333333331</v>
      </c>
      <c r="E618" t="s">
        <v>545</v>
      </c>
      <c r="F618" t="s">
        <v>414</v>
      </c>
      <c r="H618">
        <v>46.5</v>
      </c>
      <c r="I618">
        <v>25.8</v>
      </c>
      <c r="J618">
        <v>27.7</v>
      </c>
      <c r="K618">
        <v>72.3</v>
      </c>
      <c r="L618">
        <v>53.5</v>
      </c>
      <c r="M618">
        <v>74.2</v>
      </c>
      <c r="N618">
        <v>35.799999999999997</v>
      </c>
      <c r="O618">
        <v>39.9</v>
      </c>
      <c r="P618">
        <v>24.3</v>
      </c>
      <c r="Q618">
        <v>74.7</v>
      </c>
      <c r="R618">
        <v>84.8</v>
      </c>
      <c r="S618">
        <v>63.5</v>
      </c>
      <c r="T618">
        <v>36.5</v>
      </c>
      <c r="U618">
        <v>42.4</v>
      </c>
      <c r="V618">
        <v>65.099999999999994</v>
      </c>
      <c r="W618">
        <v>34.9</v>
      </c>
      <c r="X618" t="s">
        <v>3117</v>
      </c>
      <c r="Y618" t="s">
        <v>414</v>
      </c>
      <c r="Z618" t="s">
        <v>6439</v>
      </c>
      <c r="AA618" t="s">
        <v>2169</v>
      </c>
      <c r="AB618" t="s">
        <v>2117</v>
      </c>
      <c r="AC618" t="s">
        <v>2116</v>
      </c>
      <c r="AD618" t="s">
        <v>2116</v>
      </c>
      <c r="AE618" t="s">
        <v>2117</v>
      </c>
      <c r="AF618" t="s">
        <v>2116</v>
      </c>
      <c r="AG618" t="s">
        <v>2117</v>
      </c>
      <c r="AH618" t="s">
        <v>2116</v>
      </c>
      <c r="AI618" t="s">
        <v>2116</v>
      </c>
      <c r="AJ618" t="s">
        <v>2117</v>
      </c>
      <c r="AK618" t="s">
        <v>2117</v>
      </c>
      <c r="AL618" t="s">
        <v>2117</v>
      </c>
      <c r="AM618" t="s">
        <v>2117</v>
      </c>
      <c r="AN618" t="s">
        <v>2116</v>
      </c>
      <c r="AO618" t="s">
        <v>2116</v>
      </c>
      <c r="AP618" t="s">
        <v>2117</v>
      </c>
      <c r="AQ618" t="s">
        <v>2116</v>
      </c>
    </row>
    <row r="619" spans="2:43" x14ac:dyDescent="0.3">
      <c r="B619" t="s">
        <v>558</v>
      </c>
      <c r="C619" t="s">
        <v>4815</v>
      </c>
      <c r="D619">
        <v>0.33333333333333331</v>
      </c>
      <c r="E619" t="s">
        <v>957</v>
      </c>
      <c r="F619" t="s">
        <v>563</v>
      </c>
      <c r="H619">
        <v>30.8</v>
      </c>
      <c r="I619">
        <v>30.6</v>
      </c>
      <c r="J619">
        <v>38.6</v>
      </c>
      <c r="K619">
        <v>61.4</v>
      </c>
      <c r="L619">
        <v>69.2</v>
      </c>
      <c r="M619">
        <v>69.400000000000006</v>
      </c>
      <c r="N619">
        <v>27.6</v>
      </c>
      <c r="O619">
        <v>42.1</v>
      </c>
      <c r="P619">
        <v>30.3</v>
      </c>
      <c r="Q619">
        <v>72</v>
      </c>
      <c r="R619">
        <v>70.599999999999994</v>
      </c>
      <c r="S619">
        <v>43.2</v>
      </c>
      <c r="T619">
        <v>56.8</v>
      </c>
      <c r="U619">
        <v>62.1</v>
      </c>
      <c r="V619">
        <v>50.2</v>
      </c>
      <c r="W619">
        <v>49.8</v>
      </c>
      <c r="X619" t="s">
        <v>4319</v>
      </c>
      <c r="Y619" t="s">
        <v>1601</v>
      </c>
      <c r="Z619" t="s">
        <v>6440</v>
      </c>
      <c r="AA619" t="s">
        <v>2120</v>
      </c>
      <c r="AB619" t="s">
        <v>2116</v>
      </c>
      <c r="AC619" t="s">
        <v>2117</v>
      </c>
      <c r="AD619" t="s">
        <v>2116</v>
      </c>
      <c r="AE619" t="s">
        <v>2117</v>
      </c>
      <c r="AF619" t="s">
        <v>2117</v>
      </c>
      <c r="AG619" t="s">
        <v>2116</v>
      </c>
      <c r="AH619" t="s">
        <v>2117</v>
      </c>
      <c r="AI619" t="s">
        <v>2116</v>
      </c>
      <c r="AJ619" t="s">
        <v>2116</v>
      </c>
      <c r="AK619" t="s">
        <v>2117</v>
      </c>
      <c r="AL619" t="s">
        <v>2117</v>
      </c>
      <c r="AM619" t="s">
        <v>2117</v>
      </c>
      <c r="AN619" t="s">
        <v>2116</v>
      </c>
      <c r="AO619" t="s">
        <v>2116</v>
      </c>
      <c r="AP619" t="s">
        <v>2117</v>
      </c>
      <c r="AQ619" t="s">
        <v>2116</v>
      </c>
    </row>
    <row r="620" spans="2:43" x14ac:dyDescent="0.3">
      <c r="B620" t="s">
        <v>558</v>
      </c>
      <c r="C620" t="s">
        <v>4815</v>
      </c>
      <c r="D620">
        <v>0.33333333333333331</v>
      </c>
      <c r="E620" t="s">
        <v>561</v>
      </c>
      <c r="F620" t="s">
        <v>959</v>
      </c>
      <c r="H620">
        <v>42.7</v>
      </c>
      <c r="I620">
        <v>28.5</v>
      </c>
      <c r="J620">
        <v>28.9</v>
      </c>
      <c r="K620">
        <v>71.099999999999994</v>
      </c>
      <c r="L620">
        <v>57.3</v>
      </c>
      <c r="M620">
        <v>71.5</v>
      </c>
      <c r="N620">
        <v>32.9</v>
      </c>
      <c r="O620">
        <v>46.2</v>
      </c>
      <c r="P620">
        <v>20.9</v>
      </c>
      <c r="Q620">
        <v>64.900000000000006</v>
      </c>
      <c r="R620">
        <v>75.5</v>
      </c>
      <c r="S620">
        <v>49.5</v>
      </c>
      <c r="T620">
        <v>50.5</v>
      </c>
      <c r="U620">
        <v>56.2</v>
      </c>
      <c r="V620">
        <v>54.7</v>
      </c>
      <c r="W620">
        <v>45.3</v>
      </c>
      <c r="X620" t="s">
        <v>3119</v>
      </c>
      <c r="Y620" t="s">
        <v>959</v>
      </c>
      <c r="Z620" t="s">
        <v>6441</v>
      </c>
      <c r="AA620" t="s">
        <v>4023</v>
      </c>
      <c r="AB620" t="s">
        <v>2116</v>
      </c>
      <c r="AC620" t="s">
        <v>2116</v>
      </c>
      <c r="AD620" t="s">
        <v>2117</v>
      </c>
      <c r="AE620" t="s">
        <v>2116</v>
      </c>
      <c r="AF620" t="s">
        <v>2117</v>
      </c>
      <c r="AG620" t="s">
        <v>2117</v>
      </c>
      <c r="AH620" t="s">
        <v>2116</v>
      </c>
      <c r="AI620" t="s">
        <v>2117</v>
      </c>
      <c r="AJ620" t="s">
        <v>2116</v>
      </c>
      <c r="AK620" t="s">
        <v>2117</v>
      </c>
      <c r="AL620" t="s">
        <v>2117</v>
      </c>
      <c r="AM620" t="s">
        <v>2117</v>
      </c>
      <c r="AN620" t="s">
        <v>2116</v>
      </c>
      <c r="AO620" t="s">
        <v>2116</v>
      </c>
      <c r="AP620" t="s">
        <v>2117</v>
      </c>
      <c r="AQ620" t="s">
        <v>2116</v>
      </c>
    </row>
    <row r="621" spans="2:43" x14ac:dyDescent="0.3">
      <c r="B621" t="s">
        <v>546</v>
      </c>
      <c r="C621" t="s">
        <v>4815</v>
      </c>
      <c r="D621">
        <v>0.33333333333333331</v>
      </c>
      <c r="E621" t="s">
        <v>547</v>
      </c>
      <c r="F621" t="s">
        <v>945</v>
      </c>
      <c r="H621">
        <v>25.5</v>
      </c>
      <c r="I621">
        <v>32.6</v>
      </c>
      <c r="J621">
        <v>41.9</v>
      </c>
      <c r="K621">
        <v>58.1</v>
      </c>
      <c r="L621">
        <v>74.5</v>
      </c>
      <c r="M621">
        <v>67.400000000000006</v>
      </c>
      <c r="N621">
        <v>19.100000000000001</v>
      </c>
      <c r="O621">
        <v>43</v>
      </c>
      <c r="P621">
        <v>37.9</v>
      </c>
      <c r="Q621">
        <v>69.599999999999994</v>
      </c>
      <c r="R621">
        <v>63.7</v>
      </c>
      <c r="S621">
        <v>35.4</v>
      </c>
      <c r="T621">
        <v>64.599999999999994</v>
      </c>
      <c r="U621">
        <v>69.7</v>
      </c>
      <c r="V621">
        <v>43</v>
      </c>
      <c r="W621">
        <v>57</v>
      </c>
      <c r="X621" t="s">
        <v>3123</v>
      </c>
      <c r="Y621" t="s">
        <v>945</v>
      </c>
      <c r="Z621" t="s">
        <v>6442</v>
      </c>
      <c r="AA621" t="s">
        <v>460</v>
      </c>
      <c r="AB621" t="s">
        <v>2116</v>
      </c>
      <c r="AC621" t="s">
        <v>2116</v>
      </c>
      <c r="AD621" t="s">
        <v>2117</v>
      </c>
      <c r="AE621" t="s">
        <v>2116</v>
      </c>
      <c r="AF621" t="s">
        <v>2117</v>
      </c>
      <c r="AG621" t="s">
        <v>2117</v>
      </c>
      <c r="AH621" t="s">
        <v>2117</v>
      </c>
      <c r="AI621" t="s">
        <v>2116</v>
      </c>
      <c r="AJ621" t="s">
        <v>2116</v>
      </c>
      <c r="AK621" t="s">
        <v>2117</v>
      </c>
      <c r="AL621" t="s">
        <v>2117</v>
      </c>
      <c r="AM621" t="s">
        <v>2117</v>
      </c>
      <c r="AN621" t="s">
        <v>2116</v>
      </c>
      <c r="AO621" t="s">
        <v>2117</v>
      </c>
      <c r="AP621" t="s">
        <v>2117</v>
      </c>
      <c r="AQ621" t="s">
        <v>2116</v>
      </c>
    </row>
    <row r="622" spans="2:43" x14ac:dyDescent="0.3">
      <c r="B622" t="s">
        <v>569</v>
      </c>
      <c r="C622" t="s">
        <v>4815</v>
      </c>
      <c r="D622">
        <v>0.33333333333333331</v>
      </c>
      <c r="E622" t="s">
        <v>1235</v>
      </c>
      <c r="F622" t="s">
        <v>255</v>
      </c>
      <c r="H622">
        <v>64.099999999999994</v>
      </c>
      <c r="I622">
        <v>22.5</v>
      </c>
      <c r="J622">
        <v>13.5</v>
      </c>
      <c r="K622">
        <v>86.5</v>
      </c>
      <c r="L622">
        <v>35.9</v>
      </c>
      <c r="M622">
        <v>77.5</v>
      </c>
      <c r="N622">
        <v>32.9</v>
      </c>
      <c r="O622">
        <v>48</v>
      </c>
      <c r="P622">
        <v>19.100000000000001</v>
      </c>
      <c r="Q622">
        <v>61.9</v>
      </c>
      <c r="R622">
        <v>88.6</v>
      </c>
      <c r="S622">
        <v>70.599999999999994</v>
      </c>
      <c r="T622">
        <v>29.4</v>
      </c>
      <c r="U622">
        <v>37.299999999999997</v>
      </c>
      <c r="V622">
        <v>63.3</v>
      </c>
      <c r="W622">
        <v>36.700000000000003</v>
      </c>
      <c r="X622" t="s">
        <v>4733</v>
      </c>
      <c r="Y622" t="s">
        <v>288</v>
      </c>
      <c r="Z622" t="s">
        <v>6443</v>
      </c>
      <c r="AA622" t="s">
        <v>462</v>
      </c>
      <c r="AB622" t="s">
        <v>2117</v>
      </c>
      <c r="AC622" t="s">
        <v>2116</v>
      </c>
      <c r="AD622" t="s">
        <v>2116</v>
      </c>
      <c r="AE622" t="s">
        <v>2117</v>
      </c>
      <c r="AF622" t="s">
        <v>2116</v>
      </c>
      <c r="AG622" t="s">
        <v>2117</v>
      </c>
      <c r="AH622" t="s">
        <v>2117</v>
      </c>
      <c r="AI622" t="s">
        <v>2116</v>
      </c>
      <c r="AJ622" t="s">
        <v>2116</v>
      </c>
      <c r="AK622" t="s">
        <v>2117</v>
      </c>
      <c r="AL622" t="s">
        <v>2117</v>
      </c>
      <c r="AM622" t="s">
        <v>2117</v>
      </c>
      <c r="AN622" t="s">
        <v>2116</v>
      </c>
      <c r="AO622" t="s">
        <v>2117</v>
      </c>
      <c r="AP622" t="s">
        <v>2117</v>
      </c>
      <c r="AQ622" t="s">
        <v>2116</v>
      </c>
    </row>
    <row r="623" spans="2:43" x14ac:dyDescent="0.3">
      <c r="B623" t="s">
        <v>450</v>
      </c>
      <c r="C623" t="s">
        <v>4815</v>
      </c>
      <c r="D623">
        <v>0.33333333333333331</v>
      </c>
      <c r="E623" t="s">
        <v>140</v>
      </c>
      <c r="F623" t="s">
        <v>588</v>
      </c>
      <c r="H623">
        <v>20.7</v>
      </c>
      <c r="I623">
        <v>28.7</v>
      </c>
      <c r="J623">
        <v>50.7</v>
      </c>
      <c r="K623">
        <v>49.3</v>
      </c>
      <c r="L623">
        <v>79.3</v>
      </c>
      <c r="M623">
        <v>71.3</v>
      </c>
      <c r="N623">
        <v>16.600000000000001</v>
      </c>
      <c r="O623">
        <v>43.6</v>
      </c>
      <c r="P623">
        <v>39.700000000000003</v>
      </c>
      <c r="Q623">
        <v>67.900000000000006</v>
      </c>
      <c r="R623">
        <v>73.8</v>
      </c>
      <c r="S623">
        <v>47.3</v>
      </c>
      <c r="T623">
        <v>52.7</v>
      </c>
      <c r="U623">
        <v>59.2</v>
      </c>
      <c r="V623">
        <v>50.5</v>
      </c>
      <c r="W623">
        <v>49.5</v>
      </c>
      <c r="X623" t="s">
        <v>2504</v>
      </c>
      <c r="Y623" t="s">
        <v>588</v>
      </c>
      <c r="Z623" t="s">
        <v>6444</v>
      </c>
      <c r="AA623" t="s">
        <v>2130</v>
      </c>
      <c r="AB623" t="s">
        <v>2117</v>
      </c>
      <c r="AC623" t="s">
        <v>2116</v>
      </c>
      <c r="AD623" t="s">
        <v>2116</v>
      </c>
      <c r="AE623" t="s">
        <v>2117</v>
      </c>
      <c r="AF623" t="s">
        <v>2116</v>
      </c>
      <c r="AG623" t="s">
        <v>2117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2117</v>
      </c>
      <c r="AN623" t="s">
        <v>2116</v>
      </c>
      <c r="AO623" t="s">
        <v>2116</v>
      </c>
      <c r="AP623" t="s">
        <v>2117</v>
      </c>
      <c r="AQ623" t="s">
        <v>2116</v>
      </c>
    </row>
    <row r="624" spans="2:43" x14ac:dyDescent="0.3">
      <c r="B624" t="s">
        <v>451</v>
      </c>
      <c r="C624" t="s">
        <v>4815</v>
      </c>
      <c r="D624">
        <v>0.33333333333333331</v>
      </c>
      <c r="E624" t="s">
        <v>1073</v>
      </c>
      <c r="F624" t="s">
        <v>1261</v>
      </c>
      <c r="H624">
        <v>46.8</v>
      </c>
      <c r="I624">
        <v>26</v>
      </c>
      <c r="J624">
        <v>27.2</v>
      </c>
      <c r="K624">
        <v>72.8</v>
      </c>
      <c r="L624">
        <v>53.2</v>
      </c>
      <c r="M624">
        <v>74</v>
      </c>
      <c r="N624">
        <v>35.4</v>
      </c>
      <c r="O624">
        <v>40.4</v>
      </c>
      <c r="P624">
        <v>24.1</v>
      </c>
      <c r="Q624">
        <v>74</v>
      </c>
      <c r="R624">
        <v>83.5</v>
      </c>
      <c r="S624">
        <v>61.4</v>
      </c>
      <c r="T624">
        <v>38.6</v>
      </c>
      <c r="U624">
        <v>44.6</v>
      </c>
      <c r="V624">
        <v>63.3</v>
      </c>
      <c r="W624">
        <v>36.700000000000003</v>
      </c>
      <c r="X624" t="s">
        <v>4501</v>
      </c>
      <c r="Y624" t="s">
        <v>1261</v>
      </c>
      <c r="Z624" t="s">
        <v>6445</v>
      </c>
      <c r="AA624" t="s">
        <v>453</v>
      </c>
      <c r="AB624" t="s">
        <v>2117</v>
      </c>
      <c r="AC624" t="s">
        <v>2116</v>
      </c>
      <c r="AD624" t="s">
        <v>2116</v>
      </c>
      <c r="AE624" t="s">
        <v>2117</v>
      </c>
      <c r="AF624" t="s">
        <v>2116</v>
      </c>
      <c r="AG624" t="s">
        <v>2117</v>
      </c>
      <c r="AH624" t="s">
        <v>2116</v>
      </c>
      <c r="AI624" t="s">
        <v>2117</v>
      </c>
      <c r="AJ624" t="s">
        <v>2116</v>
      </c>
      <c r="AK624" t="s">
        <v>2116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x14ac:dyDescent="0.3">
      <c r="B625" t="s">
        <v>4822</v>
      </c>
      <c r="C625" t="s">
        <v>4815</v>
      </c>
      <c r="D625">
        <v>0.33333333333333331</v>
      </c>
      <c r="E625" t="s">
        <v>4823</v>
      </c>
      <c r="F625" t="s">
        <v>4824</v>
      </c>
      <c r="H625">
        <v>35.9</v>
      </c>
      <c r="I625">
        <v>26.7</v>
      </c>
      <c r="J625">
        <v>37.4</v>
      </c>
      <c r="K625">
        <v>62.6</v>
      </c>
      <c r="L625">
        <v>64.099999999999994</v>
      </c>
      <c r="M625">
        <v>73.3</v>
      </c>
      <c r="N625">
        <v>29.5</v>
      </c>
      <c r="O625">
        <v>38.9</v>
      </c>
      <c r="P625">
        <v>31.6</v>
      </c>
      <c r="Q625">
        <v>77.099999999999994</v>
      </c>
      <c r="R625">
        <v>84</v>
      </c>
      <c r="S625">
        <v>62.1</v>
      </c>
      <c r="T625">
        <v>37.9</v>
      </c>
      <c r="U625">
        <v>43.5</v>
      </c>
      <c r="V625">
        <v>65</v>
      </c>
      <c r="W625">
        <v>35</v>
      </c>
      <c r="X625" t="s">
        <v>5696</v>
      </c>
      <c r="Y625" t="s">
        <v>5697</v>
      </c>
      <c r="Z625" t="s">
        <v>6446</v>
      </c>
      <c r="AA625" t="s">
        <v>2120</v>
      </c>
      <c r="AB625" t="s">
        <v>2116</v>
      </c>
      <c r="AC625" t="s">
        <v>2117</v>
      </c>
      <c r="AD625" t="s">
        <v>2116</v>
      </c>
      <c r="AE625" t="s">
        <v>2117</v>
      </c>
      <c r="AF625" t="s">
        <v>2117</v>
      </c>
      <c r="AG625" t="s">
        <v>2116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2117</v>
      </c>
      <c r="AM625" t="s">
        <v>2117</v>
      </c>
      <c r="AN625" t="s">
        <v>2116</v>
      </c>
      <c r="AO625" t="s">
        <v>2116</v>
      </c>
      <c r="AP625" t="s">
        <v>2117</v>
      </c>
      <c r="AQ625" t="s">
        <v>2116</v>
      </c>
    </row>
    <row r="626" spans="2:43" x14ac:dyDescent="0.3">
      <c r="B626" t="s">
        <v>4822</v>
      </c>
      <c r="C626" t="s">
        <v>4815</v>
      </c>
      <c r="D626">
        <v>0.33333333333333331</v>
      </c>
      <c r="E626" t="s">
        <v>4825</v>
      </c>
      <c r="F626" t="s">
        <v>4826</v>
      </c>
      <c r="H626">
        <v>63.8</v>
      </c>
      <c r="I626">
        <v>22.6</v>
      </c>
      <c r="J626">
        <v>13.6</v>
      </c>
      <c r="K626">
        <v>86.4</v>
      </c>
      <c r="L626">
        <v>36.200000000000003</v>
      </c>
      <c r="M626">
        <v>77.400000000000006</v>
      </c>
      <c r="N626">
        <v>55.6</v>
      </c>
      <c r="O626">
        <v>33.200000000000003</v>
      </c>
      <c r="P626">
        <v>11.3</v>
      </c>
      <c r="Q626">
        <v>78.099999999999994</v>
      </c>
      <c r="R626">
        <v>83.1</v>
      </c>
      <c r="S626">
        <v>60.9</v>
      </c>
      <c r="T626">
        <v>39.1</v>
      </c>
      <c r="U626">
        <v>47.7</v>
      </c>
      <c r="V626">
        <v>55.4</v>
      </c>
      <c r="W626">
        <v>44.6</v>
      </c>
      <c r="X626" t="s">
        <v>5721</v>
      </c>
      <c r="Y626" t="s">
        <v>4826</v>
      </c>
      <c r="Z626" t="s">
        <v>6447</v>
      </c>
      <c r="AA626" t="s">
        <v>2120</v>
      </c>
      <c r="AB626" t="s">
        <v>2116</v>
      </c>
      <c r="AC626" t="s">
        <v>2117</v>
      </c>
      <c r="AD626" t="s">
        <v>2116</v>
      </c>
      <c r="AE626" t="s">
        <v>2117</v>
      </c>
      <c r="AF626" t="s">
        <v>2117</v>
      </c>
      <c r="AG626" t="s">
        <v>2116</v>
      </c>
      <c r="AH626" t="s">
        <v>2117</v>
      </c>
      <c r="AI626" t="s">
        <v>2116</v>
      </c>
      <c r="AJ626" t="s">
        <v>2116</v>
      </c>
      <c r="AK626" t="s">
        <v>2117</v>
      </c>
      <c r="AL626" t="s">
        <v>2117</v>
      </c>
      <c r="AM626" t="s">
        <v>2117</v>
      </c>
      <c r="AN626" t="s">
        <v>2116</v>
      </c>
      <c r="AO626" t="s">
        <v>2116</v>
      </c>
      <c r="AP626" t="s">
        <v>2117</v>
      </c>
      <c r="AQ626" t="s">
        <v>2116</v>
      </c>
    </row>
    <row r="627" spans="2:43" x14ac:dyDescent="0.3">
      <c r="B627" t="s">
        <v>558</v>
      </c>
      <c r="C627" t="s">
        <v>4815</v>
      </c>
      <c r="D627">
        <v>0.35416666666666669</v>
      </c>
      <c r="E627" t="s">
        <v>562</v>
      </c>
      <c r="F627" t="s">
        <v>571</v>
      </c>
      <c r="H627">
        <v>63.6</v>
      </c>
      <c r="I627">
        <v>22.8</v>
      </c>
      <c r="J627">
        <v>13.7</v>
      </c>
      <c r="K627">
        <v>86.3</v>
      </c>
      <c r="L627">
        <v>36.4</v>
      </c>
      <c r="M627">
        <v>77.2</v>
      </c>
      <c r="N627">
        <v>52.8</v>
      </c>
      <c r="O627">
        <v>35.200000000000003</v>
      </c>
      <c r="P627">
        <v>12</v>
      </c>
      <c r="Q627">
        <v>76.099999999999994</v>
      </c>
      <c r="R627">
        <v>82</v>
      </c>
      <c r="S627">
        <v>59.3</v>
      </c>
      <c r="T627">
        <v>40.700000000000003</v>
      </c>
      <c r="U627">
        <v>49.3</v>
      </c>
      <c r="V627">
        <v>54.2</v>
      </c>
      <c r="W627">
        <v>45.8</v>
      </c>
      <c r="X627" t="s">
        <v>3120</v>
      </c>
      <c r="Y627" t="s">
        <v>571</v>
      </c>
      <c r="Z627" t="s">
        <v>6448</v>
      </c>
      <c r="AA627" t="s">
        <v>459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2117</v>
      </c>
      <c r="AI627" t="s">
        <v>2116</v>
      </c>
      <c r="AJ627" t="s">
        <v>2116</v>
      </c>
      <c r="AK627" t="s">
        <v>2117</v>
      </c>
      <c r="AL627" t="s">
        <v>2117</v>
      </c>
      <c r="AM627" t="s">
        <v>2116</v>
      </c>
      <c r="AN627" t="s">
        <v>2117</v>
      </c>
      <c r="AO627" t="s">
        <v>2117</v>
      </c>
      <c r="AP627" t="s">
        <v>2117</v>
      </c>
      <c r="AQ627" t="s">
        <v>2116</v>
      </c>
    </row>
    <row r="628" spans="2:43" x14ac:dyDescent="0.3">
      <c r="B628" t="s">
        <v>558</v>
      </c>
      <c r="C628" t="s">
        <v>4815</v>
      </c>
      <c r="D628">
        <v>0.35416666666666669</v>
      </c>
      <c r="E628" t="s">
        <v>574</v>
      </c>
      <c r="F628" t="s">
        <v>960</v>
      </c>
      <c r="H628">
        <v>54.6</v>
      </c>
      <c r="I628">
        <v>24.6</v>
      </c>
      <c r="J628">
        <v>20.8</v>
      </c>
      <c r="K628">
        <v>79.2</v>
      </c>
      <c r="L628">
        <v>45.4</v>
      </c>
      <c r="M628">
        <v>75.400000000000006</v>
      </c>
      <c r="N628">
        <v>36.9</v>
      </c>
      <c r="O628">
        <v>40.200000000000003</v>
      </c>
      <c r="P628">
        <v>23</v>
      </c>
      <c r="Q628">
        <v>74.099999999999994</v>
      </c>
      <c r="R628">
        <v>84.2</v>
      </c>
      <c r="S628">
        <v>62.7</v>
      </c>
      <c r="T628">
        <v>37.299999999999997</v>
      </c>
      <c r="U628">
        <v>44.1</v>
      </c>
      <c r="V628">
        <v>62</v>
      </c>
      <c r="W628">
        <v>38</v>
      </c>
      <c r="X628" t="s">
        <v>574</v>
      </c>
      <c r="Y628" t="s">
        <v>4331</v>
      </c>
      <c r="Z628" t="s">
        <v>6449</v>
      </c>
      <c r="AA628" t="s">
        <v>2122</v>
      </c>
      <c r="AB628" t="s">
        <v>2117</v>
      </c>
      <c r="AC628" t="s">
        <v>2116</v>
      </c>
      <c r="AD628" t="s">
        <v>2116</v>
      </c>
      <c r="AE628" t="s">
        <v>2117</v>
      </c>
      <c r="AF628" t="s">
        <v>2116</v>
      </c>
      <c r="AG628" t="s">
        <v>2117</v>
      </c>
      <c r="AH628" t="s">
        <v>2117</v>
      </c>
      <c r="AI628" t="s">
        <v>2116</v>
      </c>
      <c r="AJ628" t="s">
        <v>2116</v>
      </c>
      <c r="AK628" t="s">
        <v>2117</v>
      </c>
      <c r="AL628" t="s">
        <v>2117</v>
      </c>
      <c r="AM628" t="s">
        <v>2117</v>
      </c>
      <c r="AN628" t="s">
        <v>2116</v>
      </c>
      <c r="AO628" t="s">
        <v>2116</v>
      </c>
      <c r="AP628" t="s">
        <v>2117</v>
      </c>
      <c r="AQ628" t="s">
        <v>2116</v>
      </c>
    </row>
    <row r="629" spans="2:43" x14ac:dyDescent="0.3">
      <c r="B629" t="s">
        <v>546</v>
      </c>
      <c r="C629" t="s">
        <v>4815</v>
      </c>
      <c r="D629">
        <v>0.35416666666666669</v>
      </c>
      <c r="E629" t="s">
        <v>576</v>
      </c>
      <c r="F629" t="s">
        <v>944</v>
      </c>
      <c r="H629">
        <v>42.4</v>
      </c>
      <c r="I629">
        <v>31.5</v>
      </c>
      <c r="J629">
        <v>26</v>
      </c>
      <c r="K629">
        <v>74</v>
      </c>
      <c r="L629">
        <v>57.6</v>
      </c>
      <c r="M629">
        <v>68.5</v>
      </c>
      <c r="N629">
        <v>19.7</v>
      </c>
      <c r="O629">
        <v>51.3</v>
      </c>
      <c r="P629">
        <v>29</v>
      </c>
      <c r="Q629">
        <v>57.9</v>
      </c>
      <c r="R629">
        <v>64.400000000000006</v>
      </c>
      <c r="S629">
        <v>36.1</v>
      </c>
      <c r="T629">
        <v>63.9</v>
      </c>
      <c r="U629">
        <v>69</v>
      </c>
      <c r="V629">
        <v>43.6</v>
      </c>
      <c r="W629">
        <v>56.4</v>
      </c>
      <c r="X629" t="s">
        <v>576</v>
      </c>
      <c r="Y629" t="s">
        <v>4260</v>
      </c>
      <c r="Z629" t="s">
        <v>6450</v>
      </c>
      <c r="AA629" t="s">
        <v>459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2117</v>
      </c>
      <c r="AJ629" t="s">
        <v>2116</v>
      </c>
      <c r="AK629" t="s">
        <v>2116</v>
      </c>
      <c r="AL629" t="s">
        <v>2117</v>
      </c>
      <c r="AM629" t="s">
        <v>2116</v>
      </c>
      <c r="AN629" t="s">
        <v>2117</v>
      </c>
      <c r="AO629" t="s">
        <v>2117</v>
      </c>
      <c r="AP629" t="s">
        <v>2117</v>
      </c>
      <c r="AQ629" t="s">
        <v>2116</v>
      </c>
    </row>
    <row r="630" spans="2:43" x14ac:dyDescent="0.3">
      <c r="B630" t="s">
        <v>546</v>
      </c>
      <c r="C630" t="s">
        <v>4815</v>
      </c>
      <c r="D630">
        <v>0.35416666666666669</v>
      </c>
      <c r="E630" t="s">
        <v>575</v>
      </c>
      <c r="F630" t="s">
        <v>578</v>
      </c>
      <c r="H630">
        <v>45.8</v>
      </c>
      <c r="I630">
        <v>28.7</v>
      </c>
      <c r="J630">
        <v>25.4</v>
      </c>
      <c r="K630">
        <v>74.599999999999994</v>
      </c>
      <c r="L630">
        <v>54.2</v>
      </c>
      <c r="M630">
        <v>71.3</v>
      </c>
      <c r="N630">
        <v>35.6</v>
      </c>
      <c r="O630">
        <v>43.7</v>
      </c>
      <c r="P630">
        <v>20.7</v>
      </c>
      <c r="Q630">
        <v>68.400000000000006</v>
      </c>
      <c r="R630">
        <v>72.7</v>
      </c>
      <c r="S630">
        <v>45.8</v>
      </c>
      <c r="T630">
        <v>54.2</v>
      </c>
      <c r="U630">
        <v>60.1</v>
      </c>
      <c r="V630">
        <v>51</v>
      </c>
      <c r="W630">
        <v>49</v>
      </c>
      <c r="X630" t="s">
        <v>3127</v>
      </c>
      <c r="Y630" t="s">
        <v>578</v>
      </c>
      <c r="Z630" t="s">
        <v>6451</v>
      </c>
      <c r="AA630" t="s">
        <v>453</v>
      </c>
      <c r="AB630" t="s">
        <v>2117</v>
      </c>
      <c r="AC630" t="s">
        <v>2116</v>
      </c>
      <c r="AD630" t="s">
        <v>2116</v>
      </c>
      <c r="AE630" t="s">
        <v>2117</v>
      </c>
      <c r="AF630" t="s">
        <v>2116</v>
      </c>
      <c r="AG630" t="s">
        <v>2117</v>
      </c>
      <c r="AH630" t="s">
        <v>2116</v>
      </c>
      <c r="AI630" t="s">
        <v>2117</v>
      </c>
      <c r="AJ630" t="s">
        <v>2116</v>
      </c>
      <c r="AK630" t="s">
        <v>2116</v>
      </c>
      <c r="AL630" t="s">
        <v>2116</v>
      </c>
      <c r="AM630" t="s">
        <v>2116</v>
      </c>
      <c r="AN630" t="s">
        <v>2117</v>
      </c>
      <c r="AO630" t="s">
        <v>2117</v>
      </c>
      <c r="AP630" t="s">
        <v>2116</v>
      </c>
      <c r="AQ630" t="s">
        <v>2117</v>
      </c>
    </row>
    <row r="631" spans="2:43" x14ac:dyDescent="0.3">
      <c r="B631" t="s">
        <v>546</v>
      </c>
      <c r="C631" t="s">
        <v>4815</v>
      </c>
      <c r="D631">
        <v>0.35416666666666669</v>
      </c>
      <c r="E631" t="s">
        <v>963</v>
      </c>
      <c r="F631" t="s">
        <v>961</v>
      </c>
      <c r="H631">
        <v>48.2</v>
      </c>
      <c r="I631">
        <v>28.8</v>
      </c>
      <c r="J631">
        <v>23</v>
      </c>
      <c r="K631">
        <v>77</v>
      </c>
      <c r="L631">
        <v>51.8</v>
      </c>
      <c r="M631">
        <v>71.2</v>
      </c>
      <c r="N631">
        <v>38.799999999999997</v>
      </c>
      <c r="O631">
        <v>42.9</v>
      </c>
      <c r="P631">
        <v>18.3</v>
      </c>
      <c r="Q631">
        <v>68.8</v>
      </c>
      <c r="R631">
        <v>70.5</v>
      </c>
      <c r="S631">
        <v>43.2</v>
      </c>
      <c r="T631">
        <v>56.8</v>
      </c>
      <c r="U631">
        <v>62.8</v>
      </c>
      <c r="V631">
        <v>48.1</v>
      </c>
      <c r="W631">
        <v>51.9</v>
      </c>
      <c r="X631" t="s">
        <v>4332</v>
      </c>
      <c r="Y631" t="s">
        <v>961</v>
      </c>
      <c r="Z631" t="s">
        <v>6452</v>
      </c>
      <c r="AA631" t="s">
        <v>447</v>
      </c>
      <c r="AB631" t="s">
        <v>2116</v>
      </c>
      <c r="AC631" t="s">
        <v>2117</v>
      </c>
      <c r="AD631" t="s">
        <v>2116</v>
      </c>
      <c r="AE631" t="s">
        <v>2117</v>
      </c>
      <c r="AF631" t="s">
        <v>2117</v>
      </c>
      <c r="AG631" t="s">
        <v>2116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2116</v>
      </c>
      <c r="AM631" t="s">
        <v>2116</v>
      </c>
      <c r="AN631" t="s">
        <v>2117</v>
      </c>
      <c r="AO631" t="s">
        <v>2117</v>
      </c>
      <c r="AP631" t="s">
        <v>2116</v>
      </c>
      <c r="AQ631" t="s">
        <v>2117</v>
      </c>
    </row>
    <row r="632" spans="2:43" x14ac:dyDescent="0.3">
      <c r="B632" t="s">
        <v>543</v>
      </c>
      <c r="C632" t="s">
        <v>4815</v>
      </c>
      <c r="D632">
        <v>0.3576388888888889</v>
      </c>
      <c r="E632" t="s">
        <v>969</v>
      </c>
      <c r="F632" t="s">
        <v>981</v>
      </c>
      <c r="H632">
        <v>50.2</v>
      </c>
      <c r="I632">
        <v>25.5</v>
      </c>
      <c r="J632">
        <v>24.3</v>
      </c>
      <c r="K632">
        <v>75.7</v>
      </c>
      <c r="L632">
        <v>49.8</v>
      </c>
      <c r="M632">
        <v>74.5</v>
      </c>
      <c r="N632">
        <v>37.700000000000003</v>
      </c>
      <c r="O632">
        <v>46.5</v>
      </c>
      <c r="P632">
        <v>15.7</v>
      </c>
      <c r="Q632">
        <v>63</v>
      </c>
      <c r="R632">
        <v>83.6</v>
      </c>
      <c r="S632">
        <v>61.5</v>
      </c>
      <c r="T632">
        <v>38.5</v>
      </c>
      <c r="U632">
        <v>44.8</v>
      </c>
      <c r="V632">
        <v>62.6</v>
      </c>
      <c r="W632">
        <v>37.4</v>
      </c>
      <c r="X632" t="s">
        <v>403</v>
      </c>
      <c r="Y632" t="s">
        <v>981</v>
      </c>
      <c r="Z632" t="s">
        <v>6453</v>
      </c>
      <c r="AA632" t="s">
        <v>462</v>
      </c>
      <c r="AB632" t="s">
        <v>2117</v>
      </c>
      <c r="AC632" t="s">
        <v>2116</v>
      </c>
      <c r="AD632" t="s">
        <v>2116</v>
      </c>
      <c r="AE632" t="s">
        <v>2117</v>
      </c>
      <c r="AF632" t="s">
        <v>2116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2117</v>
      </c>
      <c r="AL632" t="s">
        <v>2117</v>
      </c>
      <c r="AM632" t="s">
        <v>2117</v>
      </c>
      <c r="AN632" t="s">
        <v>2116</v>
      </c>
      <c r="AO632" t="s">
        <v>2117</v>
      </c>
      <c r="AP632" t="s">
        <v>2117</v>
      </c>
      <c r="AQ632" t="s">
        <v>2116</v>
      </c>
    </row>
    <row r="633" spans="2:43" x14ac:dyDescent="0.3">
      <c r="B633" t="s">
        <v>543</v>
      </c>
      <c r="C633" t="s">
        <v>4815</v>
      </c>
      <c r="D633">
        <v>0.3576388888888889</v>
      </c>
      <c r="E633" t="s">
        <v>404</v>
      </c>
      <c r="F633" t="s">
        <v>970</v>
      </c>
      <c r="H633">
        <v>48</v>
      </c>
      <c r="I633">
        <v>25.6</v>
      </c>
      <c r="J633">
        <v>26.3</v>
      </c>
      <c r="K633">
        <v>73.7</v>
      </c>
      <c r="L633">
        <v>52</v>
      </c>
      <c r="M633">
        <v>74.400000000000006</v>
      </c>
      <c r="N633">
        <v>38.700000000000003</v>
      </c>
      <c r="O633">
        <v>39.5</v>
      </c>
      <c r="P633">
        <v>21.8</v>
      </c>
      <c r="Q633">
        <v>74.7</v>
      </c>
      <c r="R633">
        <v>84.6</v>
      </c>
      <c r="S633">
        <v>63.1</v>
      </c>
      <c r="T633">
        <v>36.9</v>
      </c>
      <c r="U633">
        <v>42.9</v>
      </c>
      <c r="V633">
        <v>64.5</v>
      </c>
      <c r="W633">
        <v>35.5</v>
      </c>
      <c r="X633" t="s">
        <v>404</v>
      </c>
      <c r="Y633" t="s">
        <v>411</v>
      </c>
      <c r="Z633" t="s">
        <v>6454</v>
      </c>
      <c r="AA633" t="s">
        <v>456</v>
      </c>
      <c r="AB633" t="s">
        <v>2116</v>
      </c>
      <c r="AC633" t="s">
        <v>2116</v>
      </c>
      <c r="AD633" t="s">
        <v>2117</v>
      </c>
      <c r="AE633" t="s">
        <v>2116</v>
      </c>
      <c r="AF633" t="s">
        <v>2117</v>
      </c>
      <c r="AG633" t="s">
        <v>2117</v>
      </c>
      <c r="AH633" t="s">
        <v>2116</v>
      </c>
      <c r="AI633" t="s">
        <v>2116</v>
      </c>
      <c r="AJ633" t="s">
        <v>2117</v>
      </c>
      <c r="AK633" t="s">
        <v>2117</v>
      </c>
      <c r="AL633" t="s">
        <v>2116</v>
      </c>
      <c r="AM633" t="s">
        <v>2116</v>
      </c>
      <c r="AN633" t="s">
        <v>2117</v>
      </c>
      <c r="AO633" t="s">
        <v>2117</v>
      </c>
      <c r="AP633" t="s">
        <v>2116</v>
      </c>
      <c r="AQ633" t="s">
        <v>2117</v>
      </c>
    </row>
    <row r="634" spans="2:43" x14ac:dyDescent="0.3">
      <c r="B634" t="s">
        <v>584</v>
      </c>
      <c r="C634" t="s">
        <v>4815</v>
      </c>
      <c r="D634">
        <v>0.375</v>
      </c>
      <c r="E634" t="s">
        <v>586</v>
      </c>
      <c r="F634" t="s">
        <v>1049</v>
      </c>
      <c r="H634">
        <v>41.5</v>
      </c>
      <c r="I634">
        <v>30.6</v>
      </c>
      <c r="J634">
        <v>28</v>
      </c>
      <c r="K634">
        <v>72</v>
      </c>
      <c r="L634">
        <v>58.5</v>
      </c>
      <c r="M634">
        <v>69.400000000000006</v>
      </c>
      <c r="N634">
        <v>33.299999999999997</v>
      </c>
      <c r="O634">
        <v>45.2</v>
      </c>
      <c r="P634">
        <v>21.5</v>
      </c>
      <c r="Q634">
        <v>66.400000000000006</v>
      </c>
      <c r="R634">
        <v>68.400000000000006</v>
      </c>
      <c r="S634">
        <v>40.6</v>
      </c>
      <c r="T634">
        <v>59.4</v>
      </c>
      <c r="U634">
        <v>64.8</v>
      </c>
      <c r="V634">
        <v>47.6</v>
      </c>
      <c r="W634">
        <v>52.4</v>
      </c>
      <c r="X634" t="s">
        <v>586</v>
      </c>
      <c r="Y634" t="s">
        <v>1049</v>
      </c>
      <c r="Z634" t="s">
        <v>6455</v>
      </c>
      <c r="AA634" t="s">
        <v>2169</v>
      </c>
      <c r="AB634" t="s">
        <v>2117</v>
      </c>
      <c r="AC634" t="s">
        <v>2116</v>
      </c>
      <c r="AD634" t="s">
        <v>2116</v>
      </c>
      <c r="AE634" t="s">
        <v>2117</v>
      </c>
      <c r="AF634" t="s">
        <v>2116</v>
      </c>
      <c r="AG634" t="s">
        <v>2117</v>
      </c>
      <c r="AH634" t="s">
        <v>2116</v>
      </c>
      <c r="AI634" t="s">
        <v>2116</v>
      </c>
      <c r="AJ634" t="s">
        <v>2117</v>
      </c>
      <c r="AK634" t="s">
        <v>2117</v>
      </c>
      <c r="AL634" t="s">
        <v>2117</v>
      </c>
      <c r="AM634" t="s">
        <v>2117</v>
      </c>
      <c r="AN634" t="s">
        <v>2116</v>
      </c>
      <c r="AO634" t="s">
        <v>2116</v>
      </c>
      <c r="AP634" t="s">
        <v>2117</v>
      </c>
      <c r="AQ634" t="s">
        <v>2116</v>
      </c>
    </row>
    <row r="635" spans="2:43" x14ac:dyDescent="0.3">
      <c r="B635" t="s">
        <v>543</v>
      </c>
      <c r="C635" t="s">
        <v>4815</v>
      </c>
      <c r="D635">
        <v>0.375</v>
      </c>
      <c r="E635" t="s">
        <v>968</v>
      </c>
      <c r="F635" t="s">
        <v>410</v>
      </c>
      <c r="H635">
        <v>58.7</v>
      </c>
      <c r="I635">
        <v>23.9</v>
      </c>
      <c r="J635">
        <v>17.5</v>
      </c>
      <c r="K635">
        <v>82.5</v>
      </c>
      <c r="L635">
        <v>41.3</v>
      </c>
      <c r="M635">
        <v>76.099999999999994</v>
      </c>
      <c r="N635">
        <v>43.8</v>
      </c>
      <c r="O635">
        <v>39.799999999999997</v>
      </c>
      <c r="P635">
        <v>16.399999999999999</v>
      </c>
      <c r="Q635">
        <v>72.400000000000006</v>
      </c>
      <c r="R635">
        <v>83.4</v>
      </c>
      <c r="S635">
        <v>61.3</v>
      </c>
      <c r="T635">
        <v>38.700000000000003</v>
      </c>
      <c r="U635">
        <v>46.2</v>
      </c>
      <c r="V635">
        <v>58.9</v>
      </c>
      <c r="W635">
        <v>41.1</v>
      </c>
      <c r="X635" t="s">
        <v>415</v>
      </c>
      <c r="Y635" t="s">
        <v>410</v>
      </c>
      <c r="Z635" t="s">
        <v>6456</v>
      </c>
      <c r="AA635" t="s">
        <v>459</v>
      </c>
      <c r="AB635" t="s">
        <v>2116</v>
      </c>
      <c r="AC635" t="s">
        <v>2117</v>
      </c>
      <c r="AD635" t="s">
        <v>2116</v>
      </c>
      <c r="AE635" t="s">
        <v>2117</v>
      </c>
      <c r="AF635" t="s">
        <v>2117</v>
      </c>
      <c r="AG635" t="s">
        <v>2116</v>
      </c>
      <c r="AH635" t="s">
        <v>2116</v>
      </c>
      <c r="AI635" t="s">
        <v>2117</v>
      </c>
      <c r="AJ635" t="s">
        <v>2116</v>
      </c>
      <c r="AK635" t="s">
        <v>2116</v>
      </c>
      <c r="AL635" t="s">
        <v>2117</v>
      </c>
      <c r="AM635" t="s">
        <v>2116</v>
      </c>
      <c r="AN635" t="s">
        <v>2117</v>
      </c>
      <c r="AO635" t="s">
        <v>2117</v>
      </c>
      <c r="AP635" t="s">
        <v>2117</v>
      </c>
      <c r="AQ635" t="s">
        <v>2116</v>
      </c>
    </row>
    <row r="636" spans="2:43" x14ac:dyDescent="0.3">
      <c r="B636" t="s">
        <v>474</v>
      </c>
      <c r="C636" t="s">
        <v>4815</v>
      </c>
      <c r="D636">
        <v>0.375</v>
      </c>
      <c r="E636" t="s">
        <v>243</v>
      </c>
      <c r="F636" t="s">
        <v>250</v>
      </c>
      <c r="H636">
        <v>60.9</v>
      </c>
      <c r="I636">
        <v>24.7</v>
      </c>
      <c r="J636">
        <v>14.3</v>
      </c>
      <c r="K636">
        <v>85.7</v>
      </c>
      <c r="L636">
        <v>39.1</v>
      </c>
      <c r="M636">
        <v>75.3</v>
      </c>
      <c r="N636">
        <v>41.7</v>
      </c>
      <c r="O636">
        <v>42.7</v>
      </c>
      <c r="P636">
        <v>15.6</v>
      </c>
      <c r="Q636">
        <v>68</v>
      </c>
      <c r="R636">
        <v>73.8</v>
      </c>
      <c r="S636">
        <v>47.6</v>
      </c>
      <c r="T636">
        <v>52.4</v>
      </c>
      <c r="U636">
        <v>60.7</v>
      </c>
      <c r="V636">
        <v>45.8</v>
      </c>
      <c r="W636">
        <v>54.2</v>
      </c>
      <c r="X636" t="s">
        <v>297</v>
      </c>
      <c r="Y636" t="s">
        <v>250</v>
      </c>
      <c r="Z636" t="s">
        <v>6457</v>
      </c>
      <c r="AA636" t="s">
        <v>2162</v>
      </c>
      <c r="AB636" t="s">
        <v>2117</v>
      </c>
      <c r="AC636" t="s">
        <v>2116</v>
      </c>
      <c r="AD636" t="s">
        <v>2116</v>
      </c>
      <c r="AE636" t="s">
        <v>2117</v>
      </c>
      <c r="AF636" t="s">
        <v>2116</v>
      </c>
      <c r="AG636" t="s">
        <v>2117</v>
      </c>
      <c r="AH636" t="s">
        <v>2117</v>
      </c>
      <c r="AI636" t="s">
        <v>2116</v>
      </c>
      <c r="AJ636" t="s">
        <v>2116</v>
      </c>
      <c r="AK636" t="s">
        <v>2117</v>
      </c>
      <c r="AL636" t="s">
        <v>2117</v>
      </c>
      <c r="AM636" t="s">
        <v>2117</v>
      </c>
      <c r="AN636" t="s">
        <v>2116</v>
      </c>
      <c r="AO636" t="s">
        <v>2117</v>
      </c>
      <c r="AP636" t="s">
        <v>2116</v>
      </c>
      <c r="AQ636" t="s">
        <v>2117</v>
      </c>
    </row>
    <row r="637" spans="2:43" x14ac:dyDescent="0.3">
      <c r="B637" t="s">
        <v>569</v>
      </c>
      <c r="C637" t="s">
        <v>4815</v>
      </c>
      <c r="D637">
        <v>0.375</v>
      </c>
      <c r="E637" t="s">
        <v>3386</v>
      </c>
      <c r="F637" t="s">
        <v>620</v>
      </c>
      <c r="H637">
        <v>39.4</v>
      </c>
      <c r="I637">
        <v>26.1</v>
      </c>
      <c r="J637">
        <v>34.5</v>
      </c>
      <c r="K637">
        <v>65.5</v>
      </c>
      <c r="L637">
        <v>60.6</v>
      </c>
      <c r="M637">
        <v>73.900000000000006</v>
      </c>
      <c r="N637">
        <v>24.5</v>
      </c>
      <c r="O637">
        <v>44.9</v>
      </c>
      <c r="P637">
        <v>30.6</v>
      </c>
      <c r="Q637">
        <v>67.599999999999994</v>
      </c>
      <c r="R637">
        <v>86.1</v>
      </c>
      <c r="S637">
        <v>65.7</v>
      </c>
      <c r="T637">
        <v>34.299999999999997</v>
      </c>
      <c r="U637">
        <v>39.799999999999997</v>
      </c>
      <c r="V637">
        <v>67.7</v>
      </c>
      <c r="W637">
        <v>32.299999999999997</v>
      </c>
      <c r="X637" t="s">
        <v>3386</v>
      </c>
      <c r="Y637" t="s">
        <v>620</v>
      </c>
      <c r="Z637" t="s">
        <v>6458</v>
      </c>
      <c r="AA637" t="s">
        <v>2157</v>
      </c>
      <c r="AB637" t="s">
        <v>2117</v>
      </c>
      <c r="AC637" t="s">
        <v>2116</v>
      </c>
      <c r="AD637" t="s">
        <v>2116</v>
      </c>
      <c r="AE637" t="s">
        <v>2117</v>
      </c>
      <c r="AF637" t="s">
        <v>2116</v>
      </c>
      <c r="AG637" t="s">
        <v>2117</v>
      </c>
      <c r="AH637" t="s">
        <v>2117</v>
      </c>
      <c r="AI637" t="s">
        <v>2116</v>
      </c>
      <c r="AJ637" t="s">
        <v>2116</v>
      </c>
      <c r="AK637" t="s">
        <v>2117</v>
      </c>
      <c r="AL637" t="s">
        <v>2117</v>
      </c>
      <c r="AM637" t="s">
        <v>2117</v>
      </c>
      <c r="AN637" t="s">
        <v>2116</v>
      </c>
      <c r="AO637" t="s">
        <v>2116</v>
      </c>
      <c r="AP637" t="s">
        <v>2117</v>
      </c>
      <c r="AQ637" t="s">
        <v>2116</v>
      </c>
    </row>
    <row r="638" spans="2:43" x14ac:dyDescent="0.3">
      <c r="B638" t="s">
        <v>4827</v>
      </c>
      <c r="C638" t="s">
        <v>4815</v>
      </c>
      <c r="D638">
        <v>0.375</v>
      </c>
      <c r="E638" t="s">
        <v>4828</v>
      </c>
      <c r="F638" t="s">
        <v>4829</v>
      </c>
      <c r="H638">
        <v>42.5</v>
      </c>
      <c r="I638">
        <v>25.8</v>
      </c>
      <c r="J638">
        <v>31.7</v>
      </c>
      <c r="K638">
        <v>68.3</v>
      </c>
      <c r="L638">
        <v>57.5</v>
      </c>
      <c r="M638">
        <v>74.2</v>
      </c>
      <c r="N638">
        <v>32.9</v>
      </c>
      <c r="O638">
        <v>38.1</v>
      </c>
      <c r="P638">
        <v>29</v>
      </c>
      <c r="Q638">
        <v>78.099999999999994</v>
      </c>
      <c r="R638">
        <v>86.4</v>
      </c>
      <c r="S638">
        <v>66.3</v>
      </c>
      <c r="T638">
        <v>33.700000000000003</v>
      </c>
      <c r="U638">
        <v>39.299999999999997</v>
      </c>
      <c r="V638">
        <v>67.900000000000006</v>
      </c>
      <c r="W638">
        <v>32.1</v>
      </c>
      <c r="X638" t="s">
        <v>5766</v>
      </c>
      <c r="Y638" t="s">
        <v>5767</v>
      </c>
      <c r="Z638" t="s">
        <v>6459</v>
      </c>
      <c r="AA638" t="s">
        <v>449</v>
      </c>
      <c r="AB638" t="s">
        <v>2116</v>
      </c>
      <c r="AC638" t="s">
        <v>2116</v>
      </c>
      <c r="AD638" t="s">
        <v>2117</v>
      </c>
      <c r="AE638" t="s">
        <v>2116</v>
      </c>
      <c r="AF638" t="s">
        <v>2117</v>
      </c>
      <c r="AG638" t="s">
        <v>2117</v>
      </c>
      <c r="AH638" t="s">
        <v>2116</v>
      </c>
      <c r="AI638" t="s">
        <v>2116</v>
      </c>
      <c r="AJ638" t="s">
        <v>2117</v>
      </c>
      <c r="AK638" t="s">
        <v>2117</v>
      </c>
      <c r="AL638" t="s">
        <v>2117</v>
      </c>
      <c r="AM638" t="s">
        <v>2116</v>
      </c>
      <c r="AN638" t="s">
        <v>2117</v>
      </c>
      <c r="AO638" t="s">
        <v>2117</v>
      </c>
      <c r="AP638" t="s">
        <v>2116</v>
      </c>
      <c r="AQ638" t="s">
        <v>2117</v>
      </c>
    </row>
    <row r="639" spans="2:43" x14ac:dyDescent="0.3">
      <c r="B639" t="s">
        <v>990</v>
      </c>
      <c r="C639" t="s">
        <v>4815</v>
      </c>
      <c r="D639">
        <v>0.41666666666666669</v>
      </c>
      <c r="E639" t="s">
        <v>1092</v>
      </c>
      <c r="F639" t="s">
        <v>245</v>
      </c>
      <c r="H639">
        <v>52.3</v>
      </c>
      <c r="I639">
        <v>26.6</v>
      </c>
      <c r="J639">
        <v>21.1</v>
      </c>
      <c r="K639">
        <v>78.900000000000006</v>
      </c>
      <c r="L639">
        <v>47.7</v>
      </c>
      <c r="M639">
        <v>73.400000000000006</v>
      </c>
      <c r="N639">
        <v>32</v>
      </c>
      <c r="O639">
        <v>47.7</v>
      </c>
      <c r="P639">
        <v>20.399999999999999</v>
      </c>
      <c r="Q639">
        <v>62.8</v>
      </c>
      <c r="R639">
        <v>76.099999999999994</v>
      </c>
      <c r="S639">
        <v>50.3</v>
      </c>
      <c r="T639">
        <v>49.7</v>
      </c>
      <c r="U639">
        <v>56.3</v>
      </c>
      <c r="V639">
        <v>52.7</v>
      </c>
      <c r="W639">
        <v>47.3</v>
      </c>
      <c r="X639" t="s">
        <v>1092</v>
      </c>
      <c r="Y639" t="s">
        <v>291</v>
      </c>
      <c r="Z639" t="s">
        <v>6460</v>
      </c>
      <c r="AA639" t="s">
        <v>462</v>
      </c>
      <c r="AB639" t="s">
        <v>2117</v>
      </c>
      <c r="AC639" t="s">
        <v>2116</v>
      </c>
      <c r="AD639" t="s">
        <v>2116</v>
      </c>
      <c r="AE639" t="s">
        <v>2117</v>
      </c>
      <c r="AF639" t="s">
        <v>2116</v>
      </c>
      <c r="AG639" t="s">
        <v>2117</v>
      </c>
      <c r="AH639" t="s">
        <v>2117</v>
      </c>
      <c r="AI639" t="s">
        <v>2116</v>
      </c>
      <c r="AJ639" t="s">
        <v>2116</v>
      </c>
      <c r="AK639" t="s">
        <v>2117</v>
      </c>
      <c r="AL639" t="s">
        <v>2117</v>
      </c>
      <c r="AM639" t="s">
        <v>2117</v>
      </c>
      <c r="AN639" t="s">
        <v>2116</v>
      </c>
      <c r="AO639" t="s">
        <v>2117</v>
      </c>
      <c r="AP639" t="s">
        <v>2117</v>
      </c>
      <c r="AQ639" t="s">
        <v>2116</v>
      </c>
    </row>
    <row r="640" spans="2:43" x14ac:dyDescent="0.3">
      <c r="B640" t="s">
        <v>476</v>
      </c>
      <c r="C640" t="s">
        <v>4815</v>
      </c>
      <c r="D640">
        <v>0.41666666666666669</v>
      </c>
      <c r="E640" t="s">
        <v>1257</v>
      </c>
      <c r="F640" t="s">
        <v>256</v>
      </c>
      <c r="H640">
        <v>51.6</v>
      </c>
      <c r="I640">
        <v>25.3</v>
      </c>
      <c r="J640">
        <v>23.1</v>
      </c>
      <c r="K640">
        <v>76.900000000000006</v>
      </c>
      <c r="L640">
        <v>48.4</v>
      </c>
      <c r="M640">
        <v>74.7</v>
      </c>
      <c r="N640">
        <v>38.299999999999997</v>
      </c>
      <c r="O640">
        <v>36.6</v>
      </c>
      <c r="P640">
        <v>25.1</v>
      </c>
      <c r="Q640">
        <v>79.900000000000006</v>
      </c>
      <c r="R640">
        <v>83.2</v>
      </c>
      <c r="S640">
        <v>61</v>
      </c>
      <c r="T640">
        <v>39</v>
      </c>
      <c r="U640">
        <v>45.5</v>
      </c>
      <c r="V640">
        <v>61.7</v>
      </c>
      <c r="W640">
        <v>38.299999999999997</v>
      </c>
      <c r="X640" t="s">
        <v>4755</v>
      </c>
      <c r="Y640" t="s">
        <v>341</v>
      </c>
      <c r="Z640" t="s">
        <v>6461</v>
      </c>
      <c r="AA640" t="s">
        <v>459</v>
      </c>
      <c r="AB640" t="s">
        <v>2116</v>
      </c>
      <c r="AC640" t="s">
        <v>2117</v>
      </c>
      <c r="AD640" t="s">
        <v>2116</v>
      </c>
      <c r="AE640" t="s">
        <v>2117</v>
      </c>
      <c r="AF640" t="s">
        <v>2117</v>
      </c>
      <c r="AG640" t="s">
        <v>2116</v>
      </c>
      <c r="AH640" t="s">
        <v>2116</v>
      </c>
      <c r="AI640" t="s">
        <v>2117</v>
      </c>
      <c r="AJ640" t="s">
        <v>2116</v>
      </c>
      <c r="AK640" t="s">
        <v>2117</v>
      </c>
      <c r="AL640" t="s">
        <v>2117</v>
      </c>
      <c r="AM640" t="s">
        <v>2116</v>
      </c>
      <c r="AN640" t="s">
        <v>2117</v>
      </c>
      <c r="AO640" t="s">
        <v>2117</v>
      </c>
      <c r="AP640" t="s">
        <v>2117</v>
      </c>
      <c r="AQ640" t="s">
        <v>2116</v>
      </c>
    </row>
    <row r="641" spans="2:43" x14ac:dyDescent="0.3">
      <c r="B641" t="s">
        <v>451</v>
      </c>
      <c r="C641" t="s">
        <v>4815</v>
      </c>
      <c r="D641">
        <v>0.41666666666666669</v>
      </c>
      <c r="E641" t="s">
        <v>1023</v>
      </c>
      <c r="F641" t="s">
        <v>260</v>
      </c>
      <c r="H641">
        <v>60.1</v>
      </c>
      <c r="I641">
        <v>23.5</v>
      </c>
      <c r="J641">
        <v>16.399999999999999</v>
      </c>
      <c r="K641">
        <v>83.6</v>
      </c>
      <c r="L641">
        <v>39.9</v>
      </c>
      <c r="M641">
        <v>76.5</v>
      </c>
      <c r="N641">
        <v>43.8</v>
      </c>
      <c r="O641">
        <v>38</v>
      </c>
      <c r="P641">
        <v>18.2</v>
      </c>
      <c r="Q641">
        <v>75.599999999999994</v>
      </c>
      <c r="R641">
        <v>83.5</v>
      </c>
      <c r="S641">
        <v>61.6</v>
      </c>
      <c r="T641">
        <v>38.4</v>
      </c>
      <c r="U641">
        <v>46.2</v>
      </c>
      <c r="V641">
        <v>58.3</v>
      </c>
      <c r="W641">
        <v>41.7</v>
      </c>
      <c r="X641" t="s">
        <v>4413</v>
      </c>
      <c r="Y641" t="s">
        <v>268</v>
      </c>
      <c r="Z641" t="s">
        <v>6462</v>
      </c>
      <c r="AA641" t="s">
        <v>5009</v>
      </c>
      <c r="AB641" t="s">
        <v>2117</v>
      </c>
      <c r="AC641" t="s">
        <v>2116</v>
      </c>
      <c r="AD641" t="s">
        <v>2116</v>
      </c>
      <c r="AE641" t="s">
        <v>2117</v>
      </c>
      <c r="AF641" t="s">
        <v>2116</v>
      </c>
      <c r="AG641" t="s">
        <v>2117</v>
      </c>
      <c r="AH641" t="s">
        <v>2117</v>
      </c>
      <c r="AI641" t="s">
        <v>2116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2116</v>
      </c>
      <c r="AP641" t="s">
        <v>2116</v>
      </c>
      <c r="AQ641" t="s">
        <v>2117</v>
      </c>
    </row>
    <row r="642" spans="2:43" x14ac:dyDescent="0.3">
      <c r="B642" t="s">
        <v>451</v>
      </c>
      <c r="C642" t="s">
        <v>4815</v>
      </c>
      <c r="D642">
        <v>0.41666666666666669</v>
      </c>
      <c r="E642" t="s">
        <v>1262</v>
      </c>
      <c r="F642" t="s">
        <v>226</v>
      </c>
      <c r="H642">
        <v>46.6</v>
      </c>
      <c r="I642">
        <v>25.3</v>
      </c>
      <c r="J642">
        <v>28.1</v>
      </c>
      <c r="K642">
        <v>71.900000000000006</v>
      </c>
      <c r="L642">
        <v>53.4</v>
      </c>
      <c r="M642">
        <v>74.7</v>
      </c>
      <c r="N642">
        <v>43.2</v>
      </c>
      <c r="O642">
        <v>35.799999999999997</v>
      </c>
      <c r="P642">
        <v>21</v>
      </c>
      <c r="Q642">
        <v>79.8</v>
      </c>
      <c r="R642">
        <v>87.5</v>
      </c>
      <c r="S642">
        <v>68.2</v>
      </c>
      <c r="T642">
        <v>31.8</v>
      </c>
      <c r="U642">
        <v>37.5</v>
      </c>
      <c r="V642">
        <v>68.8</v>
      </c>
      <c r="W642">
        <v>31.2</v>
      </c>
      <c r="X642" t="s">
        <v>4782</v>
      </c>
      <c r="Y642" t="s">
        <v>1418</v>
      </c>
      <c r="Z642" t="s">
        <v>6463</v>
      </c>
      <c r="AA642" t="s">
        <v>462</v>
      </c>
      <c r="AB642" t="s">
        <v>2117</v>
      </c>
      <c r="AC642" t="s">
        <v>2116</v>
      </c>
      <c r="AD642" t="s">
        <v>2116</v>
      </c>
      <c r="AE642" t="s">
        <v>2117</v>
      </c>
      <c r="AF642" t="s">
        <v>2116</v>
      </c>
      <c r="AG642" t="s">
        <v>2117</v>
      </c>
      <c r="AH642" t="s">
        <v>2117</v>
      </c>
      <c r="AI642" t="s">
        <v>2116</v>
      </c>
      <c r="AJ642" t="s">
        <v>2116</v>
      </c>
      <c r="AK642" t="s">
        <v>2117</v>
      </c>
      <c r="AL642" t="s">
        <v>2117</v>
      </c>
      <c r="AM642" t="s">
        <v>2117</v>
      </c>
      <c r="AN642" t="s">
        <v>2116</v>
      </c>
      <c r="AO642" t="s">
        <v>2117</v>
      </c>
      <c r="AP642" t="s">
        <v>2117</v>
      </c>
      <c r="AQ642" t="s">
        <v>2116</v>
      </c>
    </row>
    <row r="643" spans="2:43" x14ac:dyDescent="0.3">
      <c r="B643" t="s">
        <v>1007</v>
      </c>
      <c r="C643" t="s">
        <v>4815</v>
      </c>
      <c r="D643">
        <v>0.41666666666666669</v>
      </c>
      <c r="E643" t="s">
        <v>1008</v>
      </c>
      <c r="F643" t="s">
        <v>1009</v>
      </c>
      <c r="H643">
        <v>43.1</v>
      </c>
      <c r="I643">
        <v>31</v>
      </c>
      <c r="J643">
        <v>25.9</v>
      </c>
      <c r="K643">
        <v>74.099999999999994</v>
      </c>
      <c r="L643">
        <v>56.9</v>
      </c>
      <c r="M643">
        <v>69</v>
      </c>
      <c r="N643">
        <v>30</v>
      </c>
      <c r="O643">
        <v>47.9</v>
      </c>
      <c r="P643">
        <v>22.1</v>
      </c>
      <c r="Q643">
        <v>62.7</v>
      </c>
      <c r="R643">
        <v>66</v>
      </c>
      <c r="S643">
        <v>37.9</v>
      </c>
      <c r="T643">
        <v>62.1</v>
      </c>
      <c r="U643">
        <v>67.400000000000006</v>
      </c>
      <c r="V643">
        <v>45</v>
      </c>
      <c r="W643">
        <v>55</v>
      </c>
      <c r="X643" t="s">
        <v>1008</v>
      </c>
      <c r="Y643" t="s">
        <v>1009</v>
      </c>
      <c r="Z643" t="s">
        <v>6464</v>
      </c>
      <c r="AA643" t="s">
        <v>2115</v>
      </c>
      <c r="AB643" t="s">
        <v>2116</v>
      </c>
      <c r="AC643" t="s">
        <v>2116</v>
      </c>
      <c r="AD643" t="s">
        <v>2117</v>
      </c>
      <c r="AE643" t="s">
        <v>2116</v>
      </c>
      <c r="AF643" t="s">
        <v>2117</v>
      </c>
      <c r="AG643" t="s">
        <v>2117</v>
      </c>
      <c r="AH643" t="s">
        <v>2116</v>
      </c>
      <c r="AI643" t="s">
        <v>2117</v>
      </c>
      <c r="AJ643" t="s">
        <v>2116</v>
      </c>
      <c r="AK643" t="s">
        <v>2116</v>
      </c>
      <c r="AL643" t="s">
        <v>2117</v>
      </c>
      <c r="AM643" t="s">
        <v>2117</v>
      </c>
      <c r="AN643" t="s">
        <v>2116</v>
      </c>
      <c r="AO643" t="s">
        <v>2116</v>
      </c>
      <c r="AP643" t="s">
        <v>2117</v>
      </c>
      <c r="AQ643" t="s">
        <v>2116</v>
      </c>
    </row>
    <row r="644" spans="2:43" x14ac:dyDescent="0.3">
      <c r="B644" t="s">
        <v>4234</v>
      </c>
      <c r="C644" t="s">
        <v>4815</v>
      </c>
      <c r="D644">
        <v>0.4236111111111111</v>
      </c>
      <c r="E644" t="s">
        <v>4830</v>
      </c>
      <c r="F644" t="s">
        <v>3030</v>
      </c>
      <c r="H644">
        <v>22.4</v>
      </c>
      <c r="I644">
        <v>29.5</v>
      </c>
      <c r="J644">
        <v>48.1</v>
      </c>
      <c r="K644">
        <v>51.9</v>
      </c>
      <c r="L644">
        <v>77.599999999999994</v>
      </c>
      <c r="M644">
        <v>70.5</v>
      </c>
      <c r="N644">
        <v>24</v>
      </c>
      <c r="O644">
        <v>41.4</v>
      </c>
      <c r="P644">
        <v>34.6</v>
      </c>
      <c r="Q644">
        <v>72.8</v>
      </c>
      <c r="R644">
        <v>72</v>
      </c>
      <c r="S644">
        <v>45.1</v>
      </c>
      <c r="T644">
        <v>54.9</v>
      </c>
      <c r="U644">
        <v>61.1</v>
      </c>
      <c r="V644">
        <v>49.5</v>
      </c>
      <c r="W644">
        <v>50.5</v>
      </c>
      <c r="X644" t="s">
        <v>3031</v>
      </c>
      <c r="Y644" t="s">
        <v>3030</v>
      </c>
      <c r="Z644" t="s">
        <v>6465</v>
      </c>
      <c r="AA644" t="s">
        <v>4949</v>
      </c>
      <c r="AB644" t="s">
        <v>2116</v>
      </c>
      <c r="AC644" t="s">
        <v>2116</v>
      </c>
      <c r="AD644" t="s">
        <v>2117</v>
      </c>
      <c r="AE644" t="s">
        <v>2116</v>
      </c>
      <c r="AF644" t="s">
        <v>2117</v>
      </c>
      <c r="AG644" t="s">
        <v>2117</v>
      </c>
      <c r="AH644" t="s">
        <v>2116</v>
      </c>
      <c r="AI644" t="s">
        <v>2117</v>
      </c>
      <c r="AJ644" t="s">
        <v>2116</v>
      </c>
      <c r="AK644" t="s">
        <v>2117</v>
      </c>
      <c r="AL644" t="s">
        <v>2117</v>
      </c>
      <c r="AM644" t="s">
        <v>2117</v>
      </c>
      <c r="AN644" t="s">
        <v>2116</v>
      </c>
      <c r="AO644" t="s">
        <v>2116</v>
      </c>
      <c r="AP644" t="s">
        <v>2117</v>
      </c>
      <c r="AQ644" t="s">
        <v>2116</v>
      </c>
    </row>
    <row r="645" spans="2:43" x14ac:dyDescent="0.3">
      <c r="B645" t="s">
        <v>584</v>
      </c>
      <c r="C645" t="s">
        <v>4815</v>
      </c>
      <c r="D645">
        <v>0.45833333333333331</v>
      </c>
      <c r="E645" t="s">
        <v>590</v>
      </c>
      <c r="F645" t="s">
        <v>615</v>
      </c>
      <c r="H645">
        <v>33.4</v>
      </c>
      <c r="I645">
        <v>30.4</v>
      </c>
      <c r="J645">
        <v>36.200000000000003</v>
      </c>
      <c r="K645">
        <v>63.8</v>
      </c>
      <c r="L645">
        <v>66.599999999999994</v>
      </c>
      <c r="M645">
        <v>69.599999999999994</v>
      </c>
      <c r="N645">
        <v>18.399999999999999</v>
      </c>
      <c r="O645">
        <v>57.1</v>
      </c>
      <c r="P645">
        <v>24.5</v>
      </c>
      <c r="Q645">
        <v>49.7</v>
      </c>
      <c r="R645">
        <v>71.2</v>
      </c>
      <c r="S645">
        <v>43.9</v>
      </c>
      <c r="T645">
        <v>56.1</v>
      </c>
      <c r="U645">
        <v>61.4</v>
      </c>
      <c r="V645">
        <v>50.9</v>
      </c>
      <c r="W645">
        <v>49.1</v>
      </c>
      <c r="X645" t="s">
        <v>590</v>
      </c>
      <c r="Y645" t="s">
        <v>3378</v>
      </c>
      <c r="Z645" t="s">
        <v>6466</v>
      </c>
      <c r="AA645" t="s">
        <v>2130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2116</v>
      </c>
      <c r="AK645" t="s">
        <v>2117</v>
      </c>
      <c r="AL645" t="s">
        <v>2117</v>
      </c>
      <c r="AM645" t="s">
        <v>2117</v>
      </c>
      <c r="AN645" t="s">
        <v>2116</v>
      </c>
      <c r="AO645" t="s">
        <v>2116</v>
      </c>
      <c r="AP645" t="s">
        <v>2117</v>
      </c>
      <c r="AQ645" t="s">
        <v>2116</v>
      </c>
    </row>
    <row r="646" spans="2:43" x14ac:dyDescent="0.3">
      <c r="B646" t="s">
        <v>481</v>
      </c>
      <c r="C646" t="s">
        <v>4815</v>
      </c>
      <c r="D646">
        <v>0.45833333333333331</v>
      </c>
      <c r="E646" t="s">
        <v>1263</v>
      </c>
      <c r="F646" t="s">
        <v>1160</v>
      </c>
      <c r="H646">
        <v>35.700000000000003</v>
      </c>
      <c r="I646">
        <v>25.5</v>
      </c>
      <c r="J646">
        <v>38.9</v>
      </c>
      <c r="K646">
        <v>61.1</v>
      </c>
      <c r="L646">
        <v>64.3</v>
      </c>
      <c r="M646">
        <v>74.5</v>
      </c>
      <c r="N646">
        <v>29.7</v>
      </c>
      <c r="O646">
        <v>35.799999999999997</v>
      </c>
      <c r="P646">
        <v>34.5</v>
      </c>
      <c r="Q646">
        <v>81.900000000000006</v>
      </c>
      <c r="R646">
        <v>91.4</v>
      </c>
      <c r="S646">
        <v>75.900000000000006</v>
      </c>
      <c r="T646">
        <v>24.1</v>
      </c>
      <c r="U646">
        <v>29.1</v>
      </c>
      <c r="V646">
        <v>75.7</v>
      </c>
      <c r="W646">
        <v>24.3</v>
      </c>
      <c r="X646" t="s">
        <v>1263</v>
      </c>
      <c r="Y646" t="s">
        <v>1160</v>
      </c>
      <c r="Z646" t="s">
        <v>6467</v>
      </c>
      <c r="AA646" t="s">
        <v>460</v>
      </c>
      <c r="AB646" t="s">
        <v>2116</v>
      </c>
      <c r="AC646" t="s">
        <v>2116</v>
      </c>
      <c r="AD646" t="s">
        <v>2117</v>
      </c>
      <c r="AE646" t="s">
        <v>2116</v>
      </c>
      <c r="AF646" t="s">
        <v>2117</v>
      </c>
      <c r="AG646" t="s">
        <v>2117</v>
      </c>
      <c r="AH646" t="s">
        <v>2116</v>
      </c>
      <c r="AI646" t="s">
        <v>2116</v>
      </c>
      <c r="AJ646" t="s">
        <v>2117</v>
      </c>
      <c r="AK646" t="s">
        <v>2117</v>
      </c>
      <c r="AL646" t="s">
        <v>2117</v>
      </c>
      <c r="AM646" t="s">
        <v>2117</v>
      </c>
      <c r="AN646" t="s">
        <v>2116</v>
      </c>
      <c r="AO646" t="s">
        <v>2117</v>
      </c>
      <c r="AP646" t="s">
        <v>2117</v>
      </c>
      <c r="AQ646" t="s">
        <v>2116</v>
      </c>
    </row>
    <row r="647" spans="2:43" x14ac:dyDescent="0.3">
      <c r="B647" t="s">
        <v>465</v>
      </c>
      <c r="C647" t="s">
        <v>4815</v>
      </c>
      <c r="D647">
        <v>0.45833333333333331</v>
      </c>
      <c r="E647" t="s">
        <v>1249</v>
      </c>
      <c r="F647" t="s">
        <v>1057</v>
      </c>
      <c r="H647">
        <v>40.299999999999997</v>
      </c>
      <c r="I647">
        <v>28.9</v>
      </c>
      <c r="J647">
        <v>30.8</v>
      </c>
      <c r="K647">
        <v>69.2</v>
      </c>
      <c r="L647">
        <v>59.7</v>
      </c>
      <c r="M647">
        <v>71.099999999999994</v>
      </c>
      <c r="N647">
        <v>33.6</v>
      </c>
      <c r="O647">
        <v>44</v>
      </c>
      <c r="P647">
        <v>22.5</v>
      </c>
      <c r="Q647">
        <v>68.5</v>
      </c>
      <c r="R647">
        <v>74.900000000000006</v>
      </c>
      <c r="S647">
        <v>48.7</v>
      </c>
      <c r="T647">
        <v>51.3</v>
      </c>
      <c r="U647">
        <v>56.8</v>
      </c>
      <c r="V647">
        <v>54.4</v>
      </c>
      <c r="W647">
        <v>45.6</v>
      </c>
      <c r="X647" t="s">
        <v>1249</v>
      </c>
      <c r="Y647" t="s">
        <v>1057</v>
      </c>
      <c r="Z647" t="s">
        <v>6468</v>
      </c>
      <c r="AA647" t="s">
        <v>453</v>
      </c>
      <c r="AB647" t="s">
        <v>2117</v>
      </c>
      <c r="AC647" t="s">
        <v>2116</v>
      </c>
      <c r="AD647" t="s">
        <v>2116</v>
      </c>
      <c r="AE647" t="s">
        <v>2117</v>
      </c>
      <c r="AF647" t="s">
        <v>2116</v>
      </c>
      <c r="AG647" t="s">
        <v>2117</v>
      </c>
      <c r="AH647" t="s">
        <v>2117</v>
      </c>
      <c r="AI647" t="s">
        <v>2116</v>
      </c>
      <c r="AJ647" t="s">
        <v>2116</v>
      </c>
      <c r="AK647" t="s">
        <v>2117</v>
      </c>
      <c r="AL647" t="s">
        <v>2116</v>
      </c>
      <c r="AM647" t="s">
        <v>2116</v>
      </c>
      <c r="AN647" t="s">
        <v>2117</v>
      </c>
      <c r="AO647" t="s">
        <v>2117</v>
      </c>
      <c r="AP647" t="s">
        <v>2116</v>
      </c>
      <c r="AQ647" t="s">
        <v>2117</v>
      </c>
    </row>
    <row r="648" spans="2:43" x14ac:dyDescent="0.3">
      <c r="B648" t="s">
        <v>4827</v>
      </c>
      <c r="C648" t="s">
        <v>4815</v>
      </c>
      <c r="D648">
        <v>0.45833333333333331</v>
      </c>
      <c r="E648" t="s">
        <v>4831</v>
      </c>
      <c r="F648" t="s">
        <v>4832</v>
      </c>
      <c r="H648">
        <v>55</v>
      </c>
      <c r="I648">
        <v>24.2</v>
      </c>
      <c r="J648">
        <v>20.8</v>
      </c>
      <c r="K648">
        <v>79.2</v>
      </c>
      <c r="L648">
        <v>45</v>
      </c>
      <c r="M648">
        <v>75.8</v>
      </c>
      <c r="N648">
        <v>35.799999999999997</v>
      </c>
      <c r="O648">
        <v>39.1</v>
      </c>
      <c r="P648">
        <v>25.1</v>
      </c>
      <c r="Q648">
        <v>76.099999999999994</v>
      </c>
      <c r="R648">
        <v>87.4</v>
      </c>
      <c r="S648">
        <v>68.099999999999994</v>
      </c>
      <c r="T648">
        <v>31.9</v>
      </c>
      <c r="U648">
        <v>38.4</v>
      </c>
      <c r="V648">
        <v>66.2</v>
      </c>
      <c r="W648">
        <v>33.799999999999997</v>
      </c>
      <c r="X648" t="s">
        <v>4831</v>
      </c>
      <c r="Y648" t="s">
        <v>5861</v>
      </c>
      <c r="Z648" t="s">
        <v>6469</v>
      </c>
      <c r="AA648" t="s">
        <v>449</v>
      </c>
      <c r="AB648" t="s">
        <v>2116</v>
      </c>
      <c r="AC648" t="s">
        <v>2116</v>
      </c>
      <c r="AD648" t="s">
        <v>2117</v>
      </c>
      <c r="AE648" t="s">
        <v>2116</v>
      </c>
      <c r="AF648" t="s">
        <v>2117</v>
      </c>
      <c r="AG648" t="s">
        <v>2117</v>
      </c>
      <c r="AH648" t="s">
        <v>2116</v>
      </c>
      <c r="AI648" t="s">
        <v>2117</v>
      </c>
      <c r="AJ648" t="s">
        <v>2116</v>
      </c>
      <c r="AK648" t="s">
        <v>2116</v>
      </c>
      <c r="AL648" t="s">
        <v>2117</v>
      </c>
      <c r="AM648" t="s">
        <v>2116</v>
      </c>
      <c r="AN648" t="s">
        <v>2117</v>
      </c>
      <c r="AO648" t="s">
        <v>2117</v>
      </c>
      <c r="AP648" t="s">
        <v>2116</v>
      </c>
      <c r="AQ648" t="s">
        <v>2117</v>
      </c>
    </row>
    <row r="649" spans="2:43" x14ac:dyDescent="0.3">
      <c r="B649" t="s">
        <v>4827</v>
      </c>
      <c r="C649" t="s">
        <v>4815</v>
      </c>
      <c r="D649">
        <v>0.45833333333333331</v>
      </c>
      <c r="E649" t="s">
        <v>4833</v>
      </c>
      <c r="F649" t="s">
        <v>4834</v>
      </c>
      <c r="H649">
        <v>29.8</v>
      </c>
      <c r="I649">
        <v>26.6</v>
      </c>
      <c r="J649">
        <v>43.6</v>
      </c>
      <c r="K649">
        <v>56.4</v>
      </c>
      <c r="L649">
        <v>70.2</v>
      </c>
      <c r="M649">
        <v>73.400000000000006</v>
      </c>
      <c r="N649">
        <v>27.5</v>
      </c>
      <c r="O649">
        <v>39.6</v>
      </c>
      <c r="P649">
        <v>32.9</v>
      </c>
      <c r="Q649">
        <v>75.900000000000006</v>
      </c>
      <c r="R649">
        <v>84.2</v>
      </c>
      <c r="S649">
        <v>62.4</v>
      </c>
      <c r="T649">
        <v>37.6</v>
      </c>
      <c r="U649">
        <v>43.3</v>
      </c>
      <c r="V649">
        <v>64.7</v>
      </c>
      <c r="W649">
        <v>35.299999999999997</v>
      </c>
      <c r="X649" t="s">
        <v>5862</v>
      </c>
      <c r="Y649" t="s">
        <v>4834</v>
      </c>
      <c r="Z649" t="s">
        <v>6470</v>
      </c>
      <c r="AA649" t="s">
        <v>2183</v>
      </c>
      <c r="AB649" t="s">
        <v>2116</v>
      </c>
      <c r="AC649" t="s">
        <v>2116</v>
      </c>
      <c r="AD649" t="s">
        <v>2117</v>
      </c>
      <c r="AE649" t="s">
        <v>2116</v>
      </c>
      <c r="AF649" t="s">
        <v>2117</v>
      </c>
      <c r="AG649" t="s">
        <v>2117</v>
      </c>
      <c r="AH649" t="s">
        <v>2116</v>
      </c>
      <c r="AI649" t="s">
        <v>2116</v>
      </c>
      <c r="AJ649" t="s">
        <v>2117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2116</v>
      </c>
      <c r="AP649" t="s">
        <v>2116</v>
      </c>
      <c r="AQ649" t="s">
        <v>2117</v>
      </c>
    </row>
    <row r="650" spans="2:43" x14ac:dyDescent="0.3">
      <c r="B650" t="s">
        <v>4827</v>
      </c>
      <c r="C650" t="s">
        <v>4815</v>
      </c>
      <c r="D650">
        <v>0.45833333333333331</v>
      </c>
      <c r="E650" t="s">
        <v>3906</v>
      </c>
      <c r="F650" t="s">
        <v>1458</v>
      </c>
      <c r="H650">
        <v>39.4</v>
      </c>
      <c r="I650">
        <v>25.4</v>
      </c>
      <c r="J650">
        <v>35.200000000000003</v>
      </c>
      <c r="K650">
        <v>64.8</v>
      </c>
      <c r="L650">
        <v>60.6</v>
      </c>
      <c r="M650">
        <v>74.599999999999994</v>
      </c>
      <c r="N650">
        <v>32.6</v>
      </c>
      <c r="O650">
        <v>36.200000000000003</v>
      </c>
      <c r="P650">
        <v>31.1</v>
      </c>
      <c r="Q650">
        <v>81.2</v>
      </c>
      <c r="R650">
        <v>91.6</v>
      </c>
      <c r="S650">
        <v>76.3</v>
      </c>
      <c r="T650">
        <v>23.7</v>
      </c>
      <c r="U650">
        <v>28.6</v>
      </c>
      <c r="V650">
        <v>76</v>
      </c>
      <c r="W650">
        <v>24</v>
      </c>
      <c r="X650" t="s">
        <v>3906</v>
      </c>
      <c r="Y650" t="s">
        <v>1458</v>
      </c>
      <c r="Z650" t="s">
        <v>6471</v>
      </c>
      <c r="AA650" t="s">
        <v>449</v>
      </c>
      <c r="AB650" t="s">
        <v>2116</v>
      </c>
      <c r="AC650" t="s">
        <v>2116</v>
      </c>
      <c r="AD650" t="s">
        <v>2117</v>
      </c>
      <c r="AE650" t="s">
        <v>2116</v>
      </c>
      <c r="AF650" t="s">
        <v>2117</v>
      </c>
      <c r="AG650" t="s">
        <v>2117</v>
      </c>
      <c r="AH650" t="s">
        <v>2116</v>
      </c>
      <c r="AI650" t="s">
        <v>2116</v>
      </c>
      <c r="AJ650" t="s">
        <v>2117</v>
      </c>
      <c r="AK650" t="s">
        <v>2117</v>
      </c>
      <c r="AL650" t="s">
        <v>2117</v>
      </c>
      <c r="AM650" t="s">
        <v>2116</v>
      </c>
      <c r="AN650" t="s">
        <v>2117</v>
      </c>
      <c r="AO650" t="s">
        <v>2117</v>
      </c>
      <c r="AP650" t="s">
        <v>2116</v>
      </c>
      <c r="AQ650" t="s">
        <v>2117</v>
      </c>
    </row>
    <row r="651" spans="2:43" x14ac:dyDescent="0.3">
      <c r="B651" t="s">
        <v>4822</v>
      </c>
      <c r="C651" t="s">
        <v>4815</v>
      </c>
      <c r="D651">
        <v>0.45833333333333331</v>
      </c>
      <c r="E651" t="s">
        <v>3771</v>
      </c>
      <c r="F651" t="s">
        <v>4835</v>
      </c>
      <c r="H651">
        <v>48.4</v>
      </c>
      <c r="I651">
        <v>27.1</v>
      </c>
      <c r="J651">
        <v>24.5</v>
      </c>
      <c r="K651">
        <v>75.5</v>
      </c>
      <c r="L651">
        <v>51.6</v>
      </c>
      <c r="M651">
        <v>72.900000000000006</v>
      </c>
      <c r="N651">
        <v>39</v>
      </c>
      <c r="O651">
        <v>38.200000000000003</v>
      </c>
      <c r="P651">
        <v>22.7</v>
      </c>
      <c r="Q651">
        <v>76.8</v>
      </c>
      <c r="R651">
        <v>77.5</v>
      </c>
      <c r="S651">
        <v>52.3</v>
      </c>
      <c r="T651">
        <v>47.7</v>
      </c>
      <c r="U651">
        <v>53.9</v>
      </c>
      <c r="V651">
        <v>55.7</v>
      </c>
      <c r="W651">
        <v>44.3</v>
      </c>
      <c r="X651" t="s">
        <v>3771</v>
      </c>
      <c r="Y651" t="s">
        <v>5853</v>
      </c>
      <c r="Z651" t="s">
        <v>6472</v>
      </c>
      <c r="AA651" t="s">
        <v>2130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2116</v>
      </c>
      <c r="AP651" t="s">
        <v>2117</v>
      </c>
      <c r="AQ651" t="s">
        <v>2116</v>
      </c>
    </row>
    <row r="652" spans="2:43" x14ac:dyDescent="0.3">
      <c r="B652" t="s">
        <v>4822</v>
      </c>
      <c r="C652" t="s">
        <v>4815</v>
      </c>
      <c r="D652">
        <v>0.45833333333333331</v>
      </c>
      <c r="E652" t="s">
        <v>4836</v>
      </c>
      <c r="F652" t="s">
        <v>4837</v>
      </c>
      <c r="H652">
        <v>42.1</v>
      </c>
      <c r="I652">
        <v>25.8</v>
      </c>
      <c r="J652">
        <v>32.1</v>
      </c>
      <c r="K652">
        <v>67.900000000000006</v>
      </c>
      <c r="L652">
        <v>57.9</v>
      </c>
      <c r="M652">
        <v>74.2</v>
      </c>
      <c r="N652">
        <v>29.2</v>
      </c>
      <c r="O652">
        <v>36.299999999999997</v>
      </c>
      <c r="P652">
        <v>34.6</v>
      </c>
      <c r="Q652">
        <v>81.099999999999994</v>
      </c>
      <c r="R652">
        <v>86.8</v>
      </c>
      <c r="S652">
        <v>67</v>
      </c>
      <c r="T652">
        <v>33</v>
      </c>
      <c r="U652">
        <v>38.6</v>
      </c>
      <c r="V652">
        <v>68.5</v>
      </c>
      <c r="W652">
        <v>31.5</v>
      </c>
      <c r="X652" t="s">
        <v>3770</v>
      </c>
      <c r="Y652" t="s">
        <v>5868</v>
      </c>
      <c r="Z652" t="s">
        <v>6473</v>
      </c>
      <c r="AA652" t="s">
        <v>2125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2117</v>
      </c>
      <c r="AI652" t="s">
        <v>2116</v>
      </c>
      <c r="AJ652" t="s">
        <v>2116</v>
      </c>
      <c r="AK652" t="s">
        <v>2117</v>
      </c>
      <c r="AL652" t="s">
        <v>2117</v>
      </c>
      <c r="AM652" t="s">
        <v>2116</v>
      </c>
      <c r="AN652" t="s">
        <v>2117</v>
      </c>
      <c r="AO652" t="s">
        <v>2117</v>
      </c>
      <c r="AP652" t="s">
        <v>2116</v>
      </c>
      <c r="AQ652" t="s">
        <v>2117</v>
      </c>
    </row>
    <row r="653" spans="2:43" x14ac:dyDescent="0.3">
      <c r="B653" t="s">
        <v>4822</v>
      </c>
      <c r="C653" t="s">
        <v>4815</v>
      </c>
      <c r="D653">
        <v>0.45833333333333331</v>
      </c>
      <c r="E653" t="s">
        <v>4838</v>
      </c>
      <c r="F653" t="s">
        <v>4839</v>
      </c>
      <c r="H653">
        <v>45.2</v>
      </c>
      <c r="I653">
        <v>25.5</v>
      </c>
      <c r="J653">
        <v>29.2</v>
      </c>
      <c r="K653">
        <v>70.8</v>
      </c>
      <c r="L653">
        <v>54.8</v>
      </c>
      <c r="M653">
        <v>74.5</v>
      </c>
      <c r="N653">
        <v>36.6</v>
      </c>
      <c r="O653">
        <v>37.200000000000003</v>
      </c>
      <c r="P653">
        <v>26.2</v>
      </c>
      <c r="Q653">
        <v>79.099999999999994</v>
      </c>
      <c r="R653">
        <v>86.8</v>
      </c>
      <c r="S653">
        <v>67</v>
      </c>
      <c r="T653">
        <v>33</v>
      </c>
      <c r="U653">
        <v>38.700000000000003</v>
      </c>
      <c r="V653">
        <v>68.099999999999994</v>
      </c>
      <c r="W653">
        <v>31.9</v>
      </c>
      <c r="X653" t="s">
        <v>4838</v>
      </c>
      <c r="Y653" t="s">
        <v>4839</v>
      </c>
      <c r="Z653" t="s">
        <v>6474</v>
      </c>
      <c r="AA653" t="s">
        <v>456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2117</v>
      </c>
      <c r="AJ653" t="s">
        <v>2116</v>
      </c>
      <c r="AK653" t="s">
        <v>2116</v>
      </c>
      <c r="AL653" t="s">
        <v>2116</v>
      </c>
      <c r="AM653" t="s">
        <v>2116</v>
      </c>
      <c r="AN653" t="s">
        <v>2117</v>
      </c>
      <c r="AO653" t="s">
        <v>2117</v>
      </c>
      <c r="AP653" t="s">
        <v>2116</v>
      </c>
      <c r="AQ653" t="s">
        <v>2117</v>
      </c>
    </row>
    <row r="654" spans="2:43" x14ac:dyDescent="0.3">
      <c r="B654" t="s">
        <v>584</v>
      </c>
      <c r="C654" t="s">
        <v>4815</v>
      </c>
      <c r="D654">
        <v>0.5</v>
      </c>
      <c r="E654" t="s">
        <v>980</v>
      </c>
      <c r="F654" t="s">
        <v>589</v>
      </c>
      <c r="H654">
        <v>41.8</v>
      </c>
      <c r="I654">
        <v>31.4</v>
      </c>
      <c r="J654">
        <v>26.8</v>
      </c>
      <c r="K654">
        <v>73.2</v>
      </c>
      <c r="L654">
        <v>58.2</v>
      </c>
      <c r="M654">
        <v>68.599999999999994</v>
      </c>
      <c r="N654">
        <v>23.7</v>
      </c>
      <c r="O654">
        <v>48.1</v>
      </c>
      <c r="P654">
        <v>28.2</v>
      </c>
      <c r="Q654">
        <v>62.8</v>
      </c>
      <c r="R654">
        <v>65.2</v>
      </c>
      <c r="S654">
        <v>37</v>
      </c>
      <c r="T654">
        <v>63</v>
      </c>
      <c r="U654">
        <v>68.099999999999994</v>
      </c>
      <c r="V654">
        <v>44.5</v>
      </c>
      <c r="W654">
        <v>55.5</v>
      </c>
      <c r="X654" t="s">
        <v>4402</v>
      </c>
      <c r="Y654" t="s">
        <v>3376</v>
      </c>
      <c r="Z654" t="s">
        <v>6475</v>
      </c>
      <c r="AA654" t="s">
        <v>459</v>
      </c>
      <c r="AB654" t="s">
        <v>2116</v>
      </c>
      <c r="AC654" t="s">
        <v>2117</v>
      </c>
      <c r="AD654" t="s">
        <v>2116</v>
      </c>
      <c r="AE654" t="s">
        <v>2117</v>
      </c>
      <c r="AF654" t="s">
        <v>2117</v>
      </c>
      <c r="AG654" t="s">
        <v>2116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2116</v>
      </c>
      <c r="AN654" t="s">
        <v>2117</v>
      </c>
      <c r="AO654" t="s">
        <v>2117</v>
      </c>
      <c r="AP654" t="s">
        <v>2117</v>
      </c>
      <c r="AQ654" t="s">
        <v>2116</v>
      </c>
    </row>
    <row r="655" spans="2:43" x14ac:dyDescent="0.3">
      <c r="B655" t="s">
        <v>474</v>
      </c>
      <c r="C655" t="s">
        <v>4815</v>
      </c>
      <c r="D655">
        <v>0.5</v>
      </c>
      <c r="E655" t="s">
        <v>251</v>
      </c>
      <c r="F655" t="s">
        <v>141</v>
      </c>
      <c r="H655">
        <v>56.9</v>
      </c>
      <c r="I655">
        <v>26.1</v>
      </c>
      <c r="J655">
        <v>17</v>
      </c>
      <c r="K655">
        <v>83</v>
      </c>
      <c r="L655">
        <v>43.1</v>
      </c>
      <c r="M655">
        <v>73.900000000000006</v>
      </c>
      <c r="N655">
        <v>39.4</v>
      </c>
      <c r="O655">
        <v>41.5</v>
      </c>
      <c r="P655">
        <v>19.100000000000001</v>
      </c>
      <c r="Q655">
        <v>71</v>
      </c>
      <c r="R655">
        <v>73.099999999999994</v>
      </c>
      <c r="S655">
        <v>46.6</v>
      </c>
      <c r="T655">
        <v>53.4</v>
      </c>
      <c r="U655">
        <v>60.9</v>
      </c>
      <c r="V655">
        <v>47.3</v>
      </c>
      <c r="W655">
        <v>52.7</v>
      </c>
      <c r="X655" t="s">
        <v>251</v>
      </c>
      <c r="Y655" t="s">
        <v>141</v>
      </c>
      <c r="Z655" t="s">
        <v>6476</v>
      </c>
      <c r="AA655" t="s">
        <v>2125</v>
      </c>
      <c r="AB655" t="s">
        <v>2117</v>
      </c>
      <c r="AC655" t="s">
        <v>2116</v>
      </c>
      <c r="AD655" t="s">
        <v>2116</v>
      </c>
      <c r="AE655" t="s">
        <v>2117</v>
      </c>
      <c r="AF655" t="s">
        <v>2116</v>
      </c>
      <c r="AG655" t="s">
        <v>2117</v>
      </c>
      <c r="AH655" t="s">
        <v>2117</v>
      </c>
      <c r="AI655" t="s">
        <v>2116</v>
      </c>
      <c r="AJ655" t="s">
        <v>2116</v>
      </c>
      <c r="AK655" t="s">
        <v>2117</v>
      </c>
      <c r="AL655" t="s">
        <v>2117</v>
      </c>
      <c r="AM655" t="s">
        <v>2116</v>
      </c>
      <c r="AN655" t="s">
        <v>2117</v>
      </c>
      <c r="AO655" t="s">
        <v>2117</v>
      </c>
      <c r="AP655" t="s">
        <v>2116</v>
      </c>
      <c r="AQ655" t="s">
        <v>2117</v>
      </c>
    </row>
    <row r="656" spans="2:43" x14ac:dyDescent="0.3">
      <c r="B656" t="s">
        <v>638</v>
      </c>
      <c r="C656" t="s">
        <v>4815</v>
      </c>
      <c r="D656">
        <v>0.5</v>
      </c>
      <c r="E656" t="s">
        <v>673</v>
      </c>
      <c r="F656" t="s">
        <v>639</v>
      </c>
      <c r="H656">
        <v>31.8</v>
      </c>
      <c r="I656">
        <v>25.8</v>
      </c>
      <c r="J656">
        <v>42.3</v>
      </c>
      <c r="K656">
        <v>57.7</v>
      </c>
      <c r="L656">
        <v>68.2</v>
      </c>
      <c r="M656">
        <v>74.2</v>
      </c>
      <c r="N656">
        <v>28.8</v>
      </c>
      <c r="O656">
        <v>44.7</v>
      </c>
      <c r="P656">
        <v>26.4</v>
      </c>
      <c r="Q656">
        <v>67.8</v>
      </c>
      <c r="R656">
        <v>88.2</v>
      </c>
      <c r="S656">
        <v>69.5</v>
      </c>
      <c r="T656">
        <v>30.5</v>
      </c>
      <c r="U656">
        <v>35.9</v>
      </c>
      <c r="V656">
        <v>70.5</v>
      </c>
      <c r="W656">
        <v>29.5</v>
      </c>
      <c r="X656" t="s">
        <v>673</v>
      </c>
      <c r="Y656" t="s">
        <v>639</v>
      </c>
      <c r="Z656" t="s">
        <v>6477</v>
      </c>
      <c r="AA656" t="s">
        <v>449</v>
      </c>
      <c r="AB656" t="s">
        <v>2116</v>
      </c>
      <c r="AC656" t="s">
        <v>2116</v>
      </c>
      <c r="AD656" t="s">
        <v>2117</v>
      </c>
      <c r="AE656" t="s">
        <v>2116</v>
      </c>
      <c r="AF656" t="s">
        <v>2117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2116</v>
      </c>
      <c r="AL656" t="s">
        <v>2117</v>
      </c>
      <c r="AM656" t="s">
        <v>2116</v>
      </c>
      <c r="AN656" t="s">
        <v>2117</v>
      </c>
      <c r="AO656" t="s">
        <v>2117</v>
      </c>
      <c r="AP656" t="s">
        <v>2116</v>
      </c>
      <c r="AQ656" t="s">
        <v>2117</v>
      </c>
    </row>
    <row r="657" spans="2:43" x14ac:dyDescent="0.3">
      <c r="B657" t="s">
        <v>451</v>
      </c>
      <c r="C657" t="s">
        <v>4815</v>
      </c>
      <c r="D657">
        <v>0.5</v>
      </c>
      <c r="E657" t="s">
        <v>2220</v>
      </c>
      <c r="F657" t="s">
        <v>227</v>
      </c>
      <c r="H657">
        <v>57.3</v>
      </c>
      <c r="I657">
        <v>24.1</v>
      </c>
      <c r="J657">
        <v>18.600000000000001</v>
      </c>
      <c r="K657">
        <v>81.400000000000006</v>
      </c>
      <c r="L657">
        <v>42.7</v>
      </c>
      <c r="M657">
        <v>75.900000000000006</v>
      </c>
      <c r="N657">
        <v>45.2</v>
      </c>
      <c r="O657">
        <v>36.4</v>
      </c>
      <c r="P657">
        <v>18.3</v>
      </c>
      <c r="Q657">
        <v>77.900000000000006</v>
      </c>
      <c r="R657">
        <v>84.2</v>
      </c>
      <c r="S657">
        <v>62.7</v>
      </c>
      <c r="T657">
        <v>37.299999999999997</v>
      </c>
      <c r="U657">
        <v>44.5</v>
      </c>
      <c r="V657">
        <v>60.7</v>
      </c>
      <c r="W657">
        <v>39.299999999999997</v>
      </c>
      <c r="X657" t="s">
        <v>5073</v>
      </c>
      <c r="Y657" t="s">
        <v>227</v>
      </c>
      <c r="Z657" t="s">
        <v>6478</v>
      </c>
      <c r="AA657" t="s">
        <v>2125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2116</v>
      </c>
      <c r="AN657" t="s">
        <v>2117</v>
      </c>
      <c r="AO657" t="s">
        <v>2117</v>
      </c>
      <c r="AP657" t="s">
        <v>2116</v>
      </c>
      <c r="AQ657" t="s">
        <v>2117</v>
      </c>
    </row>
    <row r="658" spans="2:43" x14ac:dyDescent="0.3">
      <c r="B658" t="s">
        <v>451</v>
      </c>
      <c r="C658" t="s">
        <v>4815</v>
      </c>
      <c r="D658">
        <v>0.5</v>
      </c>
      <c r="E658" t="s">
        <v>600</v>
      </c>
      <c r="F658" t="s">
        <v>2219</v>
      </c>
      <c r="H658">
        <v>39.200000000000003</v>
      </c>
      <c r="I658">
        <v>27</v>
      </c>
      <c r="J658">
        <v>33.799999999999997</v>
      </c>
      <c r="K658">
        <v>66.2</v>
      </c>
      <c r="L658">
        <v>60.8</v>
      </c>
      <c r="M658">
        <v>73</v>
      </c>
      <c r="N658">
        <v>31.9</v>
      </c>
      <c r="O658">
        <v>40.200000000000003</v>
      </c>
      <c r="P658">
        <v>27.8</v>
      </c>
      <c r="Q658">
        <v>74.8</v>
      </c>
      <c r="R658">
        <v>82.5</v>
      </c>
      <c r="S658">
        <v>59.6</v>
      </c>
      <c r="T658">
        <v>40.4</v>
      </c>
      <c r="U658">
        <v>46</v>
      </c>
      <c r="V658">
        <v>63.1</v>
      </c>
      <c r="W658">
        <v>36.9</v>
      </c>
      <c r="X658" t="s">
        <v>600</v>
      </c>
      <c r="Y658" t="s">
        <v>5072</v>
      </c>
      <c r="Z658" t="s">
        <v>6479</v>
      </c>
      <c r="AA658" t="s">
        <v>462</v>
      </c>
      <c r="AB658" t="s">
        <v>2117</v>
      </c>
      <c r="AC658" t="s">
        <v>2116</v>
      </c>
      <c r="AD658" t="s">
        <v>2116</v>
      </c>
      <c r="AE658" t="s">
        <v>2117</v>
      </c>
      <c r="AF658" t="s">
        <v>2116</v>
      </c>
      <c r="AG658" t="s">
        <v>2117</v>
      </c>
      <c r="AH658" t="s">
        <v>2116</v>
      </c>
      <c r="AI658" t="s">
        <v>2117</v>
      </c>
      <c r="AJ658" t="s">
        <v>2116</v>
      </c>
      <c r="AK658" t="s">
        <v>2116</v>
      </c>
      <c r="AL658" t="s">
        <v>2117</v>
      </c>
      <c r="AM658" t="s">
        <v>2117</v>
      </c>
      <c r="AN658" t="s">
        <v>2116</v>
      </c>
      <c r="AO658" t="s">
        <v>2117</v>
      </c>
      <c r="AP658" t="s">
        <v>2117</v>
      </c>
      <c r="AQ658" t="s">
        <v>2116</v>
      </c>
    </row>
    <row r="659" spans="2:43" x14ac:dyDescent="0.3">
      <c r="B659" t="s">
        <v>486</v>
      </c>
      <c r="C659" t="s">
        <v>4815</v>
      </c>
      <c r="D659">
        <v>0.5</v>
      </c>
      <c r="E659" t="s">
        <v>1123</v>
      </c>
      <c r="F659" t="s">
        <v>1124</v>
      </c>
      <c r="H659">
        <v>50.3</v>
      </c>
      <c r="I659">
        <v>28.4</v>
      </c>
      <c r="J659">
        <v>21.3</v>
      </c>
      <c r="K659">
        <v>78.7</v>
      </c>
      <c r="L659">
        <v>49.7</v>
      </c>
      <c r="M659">
        <v>71.599999999999994</v>
      </c>
      <c r="N659">
        <v>32.5</v>
      </c>
      <c r="O659">
        <v>45.1</v>
      </c>
      <c r="P659">
        <v>22.5</v>
      </c>
      <c r="Q659">
        <v>66.8</v>
      </c>
      <c r="R659">
        <v>70.400000000000006</v>
      </c>
      <c r="S659">
        <v>43.1</v>
      </c>
      <c r="T659">
        <v>56.9</v>
      </c>
      <c r="U659">
        <v>63.2</v>
      </c>
      <c r="V659">
        <v>47.3</v>
      </c>
      <c r="W659">
        <v>52.7</v>
      </c>
      <c r="X659" t="s">
        <v>1123</v>
      </c>
      <c r="Y659" t="s">
        <v>1315</v>
      </c>
      <c r="Z659" t="s">
        <v>6480</v>
      </c>
      <c r="AA659" t="s">
        <v>2120</v>
      </c>
      <c r="AB659" t="s">
        <v>2116</v>
      </c>
      <c r="AC659" t="s">
        <v>2117</v>
      </c>
      <c r="AD659" t="s">
        <v>2116</v>
      </c>
      <c r="AE659" t="s">
        <v>2117</v>
      </c>
      <c r="AF659" t="s">
        <v>2117</v>
      </c>
      <c r="AG659" t="s">
        <v>2116</v>
      </c>
      <c r="AH659" t="s">
        <v>2116</v>
      </c>
      <c r="AI659" t="s">
        <v>2116</v>
      </c>
      <c r="AJ659" t="s">
        <v>2117</v>
      </c>
      <c r="AK659" t="s">
        <v>2117</v>
      </c>
      <c r="AL659" t="s">
        <v>2117</v>
      </c>
      <c r="AM659" t="s">
        <v>2117</v>
      </c>
      <c r="AN659" t="s">
        <v>2116</v>
      </c>
      <c r="AO659" t="s">
        <v>2116</v>
      </c>
      <c r="AP659" t="s">
        <v>2117</v>
      </c>
      <c r="AQ659" t="s">
        <v>2116</v>
      </c>
    </row>
    <row r="660" spans="2:43" x14ac:dyDescent="0.3">
      <c r="B660" t="s">
        <v>4234</v>
      </c>
      <c r="C660" t="s">
        <v>4815</v>
      </c>
      <c r="D660">
        <v>0.50694444444444442</v>
      </c>
      <c r="E660" t="s">
        <v>4840</v>
      </c>
      <c r="F660" t="s">
        <v>3033</v>
      </c>
      <c r="H660">
        <v>47.5</v>
      </c>
      <c r="I660">
        <v>29.9</v>
      </c>
      <c r="J660">
        <v>22.6</v>
      </c>
      <c r="K660">
        <v>77.400000000000006</v>
      </c>
      <c r="L660">
        <v>52.5</v>
      </c>
      <c r="M660">
        <v>70.099999999999994</v>
      </c>
      <c r="N660">
        <v>42</v>
      </c>
      <c r="O660">
        <v>41.8</v>
      </c>
      <c r="P660">
        <v>16.2</v>
      </c>
      <c r="Q660">
        <v>69.599999999999994</v>
      </c>
      <c r="R660">
        <v>66.900000000000006</v>
      </c>
      <c r="S660">
        <v>38.9</v>
      </c>
      <c r="T660">
        <v>61.1</v>
      </c>
      <c r="U660">
        <v>66.8</v>
      </c>
      <c r="V660">
        <v>44.7</v>
      </c>
      <c r="W660">
        <v>55.3</v>
      </c>
      <c r="X660" t="s">
        <v>3032</v>
      </c>
      <c r="Y660" t="s">
        <v>3033</v>
      </c>
      <c r="Z660" t="s">
        <v>6481</v>
      </c>
      <c r="AA660" t="s">
        <v>456</v>
      </c>
      <c r="AB660" t="s">
        <v>2116</v>
      </c>
      <c r="AC660" t="s">
        <v>2116</v>
      </c>
      <c r="AD660" t="s">
        <v>2117</v>
      </c>
      <c r="AE660" t="s">
        <v>2116</v>
      </c>
      <c r="AF660" t="s">
        <v>2117</v>
      </c>
      <c r="AG660" t="s">
        <v>2117</v>
      </c>
      <c r="AH660" t="s">
        <v>2116</v>
      </c>
      <c r="AI660" t="s">
        <v>2116</v>
      </c>
      <c r="AJ660" t="s">
        <v>2117</v>
      </c>
      <c r="AK660" t="s">
        <v>2117</v>
      </c>
      <c r="AL660" t="s">
        <v>2116</v>
      </c>
      <c r="AM660" t="s">
        <v>2116</v>
      </c>
      <c r="AN660" t="s">
        <v>2117</v>
      </c>
      <c r="AO660" t="s">
        <v>2117</v>
      </c>
      <c r="AP660" t="s">
        <v>2116</v>
      </c>
      <c r="AQ660" t="s">
        <v>2117</v>
      </c>
    </row>
    <row r="661" spans="2:43" x14ac:dyDescent="0.3">
      <c r="B661" t="s">
        <v>626</v>
      </c>
      <c r="C661" t="s">
        <v>4815</v>
      </c>
      <c r="D661">
        <v>0.54166666666666663</v>
      </c>
      <c r="E661" t="s">
        <v>4841</v>
      </c>
      <c r="F661" t="s">
        <v>4842</v>
      </c>
      <c r="H661">
        <v>45.4</v>
      </c>
      <c r="I661">
        <v>25.1</v>
      </c>
      <c r="J661">
        <v>29.5</v>
      </c>
      <c r="K661">
        <v>70.5</v>
      </c>
      <c r="L661">
        <v>54.6</v>
      </c>
      <c r="M661">
        <v>74.900000000000006</v>
      </c>
      <c r="N661">
        <v>37.799999999999997</v>
      </c>
      <c r="O661">
        <v>36.299999999999997</v>
      </c>
      <c r="P661">
        <v>25.9</v>
      </c>
      <c r="Q661">
        <v>80.400000000000006</v>
      </c>
      <c r="R661">
        <v>90.2</v>
      </c>
      <c r="S661">
        <v>73.3</v>
      </c>
      <c r="T661">
        <v>26.7</v>
      </c>
      <c r="U661">
        <v>32</v>
      </c>
      <c r="V661">
        <v>73</v>
      </c>
      <c r="W661">
        <v>27</v>
      </c>
      <c r="X661" t="s">
        <v>6096</v>
      </c>
      <c r="Y661" t="s">
        <v>1676</v>
      </c>
      <c r="Z661" t="s">
        <v>6482</v>
      </c>
      <c r="AA661" t="s">
        <v>2120</v>
      </c>
      <c r="AB661" t="s">
        <v>2116</v>
      </c>
      <c r="AC661" t="s">
        <v>2117</v>
      </c>
      <c r="AD661" t="s">
        <v>2116</v>
      </c>
      <c r="AE661" t="s">
        <v>2117</v>
      </c>
      <c r="AF661" t="s">
        <v>2117</v>
      </c>
      <c r="AG661" t="s">
        <v>2116</v>
      </c>
      <c r="AH661" t="s">
        <v>2116</v>
      </c>
      <c r="AI661" t="s">
        <v>2117</v>
      </c>
      <c r="AJ661" t="s">
        <v>2116</v>
      </c>
      <c r="AK661" t="s">
        <v>2116</v>
      </c>
      <c r="AL661" t="s">
        <v>2117</v>
      </c>
      <c r="AM661" t="s">
        <v>2117</v>
      </c>
      <c r="AN661" t="s">
        <v>2116</v>
      </c>
      <c r="AO661" t="s">
        <v>2116</v>
      </c>
      <c r="AP661" t="s">
        <v>2117</v>
      </c>
      <c r="AQ661" t="s">
        <v>2116</v>
      </c>
    </row>
    <row r="662" spans="2:43" x14ac:dyDescent="0.3">
      <c r="B662" t="s">
        <v>626</v>
      </c>
      <c r="C662" t="s">
        <v>4815</v>
      </c>
      <c r="D662">
        <v>0.54166666666666663</v>
      </c>
      <c r="E662" t="s">
        <v>4843</v>
      </c>
      <c r="F662" t="s">
        <v>628</v>
      </c>
      <c r="H662">
        <v>30.7</v>
      </c>
      <c r="I662">
        <v>25.5</v>
      </c>
      <c r="J662">
        <v>43.9</v>
      </c>
      <c r="K662">
        <v>56.1</v>
      </c>
      <c r="L662">
        <v>69.3</v>
      </c>
      <c r="M662">
        <v>74.5</v>
      </c>
      <c r="N662">
        <v>30.5</v>
      </c>
      <c r="O662">
        <v>36.700000000000003</v>
      </c>
      <c r="P662">
        <v>32.700000000000003</v>
      </c>
      <c r="Q662">
        <v>80.5</v>
      </c>
      <c r="R662">
        <v>92.3</v>
      </c>
      <c r="S662">
        <v>77.7</v>
      </c>
      <c r="T662">
        <v>22.3</v>
      </c>
      <c r="U662">
        <v>27.2</v>
      </c>
      <c r="V662">
        <v>76.7</v>
      </c>
      <c r="W662">
        <v>23.3</v>
      </c>
      <c r="X662" t="s">
        <v>4843</v>
      </c>
      <c r="Y662" t="s">
        <v>1672</v>
      </c>
      <c r="Z662" t="s">
        <v>6483</v>
      </c>
      <c r="AA662" t="s">
        <v>453</v>
      </c>
      <c r="AB662" t="s">
        <v>2117</v>
      </c>
      <c r="AC662" t="s">
        <v>2116</v>
      </c>
      <c r="AD662" t="s">
        <v>2116</v>
      </c>
      <c r="AE662" t="s">
        <v>2117</v>
      </c>
      <c r="AF662" t="s">
        <v>2116</v>
      </c>
      <c r="AG662" t="s">
        <v>2117</v>
      </c>
      <c r="AH662" t="s">
        <v>2116</v>
      </c>
      <c r="AI662" t="s">
        <v>2117</v>
      </c>
      <c r="AJ662" t="s">
        <v>2116</v>
      </c>
      <c r="AK662" t="s">
        <v>2116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x14ac:dyDescent="0.3">
      <c r="B663" t="s">
        <v>626</v>
      </c>
      <c r="C663" t="s">
        <v>4815</v>
      </c>
      <c r="D663">
        <v>0.54166666666666663</v>
      </c>
      <c r="E663" t="s">
        <v>627</v>
      </c>
      <c r="F663" t="s">
        <v>4844</v>
      </c>
      <c r="H663">
        <v>45</v>
      </c>
      <c r="I663">
        <v>25.1</v>
      </c>
      <c r="J663">
        <v>29.9</v>
      </c>
      <c r="K663">
        <v>70.099999999999994</v>
      </c>
      <c r="L663">
        <v>55</v>
      </c>
      <c r="M663">
        <v>74.900000000000006</v>
      </c>
      <c r="N663">
        <v>43.3</v>
      </c>
      <c r="O663">
        <v>33</v>
      </c>
      <c r="P663">
        <v>23.7</v>
      </c>
      <c r="Q663">
        <v>84.6</v>
      </c>
      <c r="R663">
        <v>91.8</v>
      </c>
      <c r="S663">
        <v>76.599999999999994</v>
      </c>
      <c r="T663">
        <v>23.4</v>
      </c>
      <c r="U663">
        <v>28.4</v>
      </c>
      <c r="V663">
        <v>75.7</v>
      </c>
      <c r="W663">
        <v>24.3</v>
      </c>
      <c r="X663" t="s">
        <v>3200</v>
      </c>
      <c r="Y663" t="s">
        <v>6100</v>
      </c>
      <c r="Z663" t="s">
        <v>6484</v>
      </c>
      <c r="AA663" t="s">
        <v>2139</v>
      </c>
      <c r="AB663" t="s">
        <v>2116</v>
      </c>
      <c r="AC663" t="s">
        <v>2116</v>
      </c>
      <c r="AD663" t="s">
        <v>2117</v>
      </c>
      <c r="AE663" t="s">
        <v>2116</v>
      </c>
      <c r="AF663" t="s">
        <v>2117</v>
      </c>
      <c r="AG663" t="s">
        <v>2117</v>
      </c>
      <c r="AH663" t="s">
        <v>2116</v>
      </c>
      <c r="AI663" t="s">
        <v>2117</v>
      </c>
      <c r="AJ663" t="s">
        <v>2116</v>
      </c>
      <c r="AK663" t="s">
        <v>2117</v>
      </c>
      <c r="AL663" t="s">
        <v>2117</v>
      </c>
      <c r="AM663" t="s">
        <v>2117</v>
      </c>
      <c r="AN663" t="s">
        <v>2116</v>
      </c>
      <c r="AO663" t="s">
        <v>2116</v>
      </c>
      <c r="AP663" t="s">
        <v>2117</v>
      </c>
      <c r="AQ663" t="s">
        <v>2116</v>
      </c>
    </row>
    <row r="664" spans="2:43" x14ac:dyDescent="0.3">
      <c r="B664" t="s">
        <v>626</v>
      </c>
      <c r="C664" t="s">
        <v>4815</v>
      </c>
      <c r="D664">
        <v>0.54166666666666663</v>
      </c>
      <c r="E664" t="s">
        <v>1242</v>
      </c>
      <c r="F664" t="s">
        <v>4845</v>
      </c>
      <c r="H664">
        <v>27.9</v>
      </c>
      <c r="I664">
        <v>25.5</v>
      </c>
      <c r="J664">
        <v>46.6</v>
      </c>
      <c r="K664">
        <v>53.4</v>
      </c>
      <c r="L664">
        <v>72.099999999999994</v>
      </c>
      <c r="M664">
        <v>74.5</v>
      </c>
      <c r="N664">
        <v>26.4</v>
      </c>
      <c r="O664">
        <v>37.4</v>
      </c>
      <c r="P664">
        <v>36.200000000000003</v>
      </c>
      <c r="Q664">
        <v>79.2</v>
      </c>
      <c r="R664">
        <v>92.9</v>
      </c>
      <c r="S664">
        <v>79.099999999999994</v>
      </c>
      <c r="T664">
        <v>20.9</v>
      </c>
      <c r="U664">
        <v>25.8</v>
      </c>
      <c r="V664">
        <v>77.400000000000006</v>
      </c>
      <c r="W664">
        <v>22.6</v>
      </c>
      <c r="X664" t="s">
        <v>4744</v>
      </c>
      <c r="Y664" t="s">
        <v>2014</v>
      </c>
      <c r="Z664" t="s">
        <v>6485</v>
      </c>
      <c r="AA664" t="s">
        <v>462</v>
      </c>
      <c r="AB664" t="s">
        <v>2117</v>
      </c>
      <c r="AC664" t="s">
        <v>2116</v>
      </c>
      <c r="AD664" t="s">
        <v>2116</v>
      </c>
      <c r="AE664" t="s">
        <v>2117</v>
      </c>
      <c r="AF664" t="s">
        <v>2116</v>
      </c>
      <c r="AG664" t="s">
        <v>2117</v>
      </c>
      <c r="AH664" t="s">
        <v>2116</v>
      </c>
      <c r="AI664" t="s">
        <v>2116</v>
      </c>
      <c r="AJ664" t="s">
        <v>2117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2117</v>
      </c>
      <c r="AP664" t="s">
        <v>2117</v>
      </c>
      <c r="AQ664" t="s">
        <v>2116</v>
      </c>
    </row>
    <row r="665" spans="2:43" x14ac:dyDescent="0.3">
      <c r="B665" t="s">
        <v>474</v>
      </c>
      <c r="C665" t="s">
        <v>4815</v>
      </c>
      <c r="D665">
        <v>0.54166666666666663</v>
      </c>
      <c r="E665" t="s">
        <v>989</v>
      </c>
      <c r="F665" t="s">
        <v>602</v>
      </c>
      <c r="H665">
        <v>36.799999999999997</v>
      </c>
      <c r="I665">
        <v>28.1</v>
      </c>
      <c r="J665">
        <v>35.1</v>
      </c>
      <c r="K665">
        <v>64.900000000000006</v>
      </c>
      <c r="L665">
        <v>63.2</v>
      </c>
      <c r="M665">
        <v>71.900000000000006</v>
      </c>
      <c r="N665">
        <v>27.8</v>
      </c>
      <c r="O665">
        <v>42.2</v>
      </c>
      <c r="P665">
        <v>29.9</v>
      </c>
      <c r="Q665">
        <v>71.8</v>
      </c>
      <c r="R665">
        <v>78.599999999999994</v>
      </c>
      <c r="S665">
        <v>53.9</v>
      </c>
      <c r="T665">
        <v>46.1</v>
      </c>
      <c r="U665">
        <v>51.7</v>
      </c>
      <c r="V665">
        <v>58.7</v>
      </c>
      <c r="W665">
        <v>41.3</v>
      </c>
      <c r="X665" t="s">
        <v>989</v>
      </c>
      <c r="Y665" t="s">
        <v>357</v>
      </c>
      <c r="Z665" t="s">
        <v>6486</v>
      </c>
      <c r="AA665" t="s">
        <v>456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2116</v>
      </c>
      <c r="AJ665" t="s">
        <v>2117</v>
      </c>
      <c r="AK665" t="s">
        <v>2117</v>
      </c>
      <c r="AL665" t="s">
        <v>2116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x14ac:dyDescent="0.3">
      <c r="B666" t="s">
        <v>569</v>
      </c>
      <c r="C666" t="s">
        <v>4815</v>
      </c>
      <c r="D666">
        <v>0.54166666666666663</v>
      </c>
      <c r="E666" t="s">
        <v>1236</v>
      </c>
      <c r="F666" t="s">
        <v>1245</v>
      </c>
      <c r="H666">
        <v>18.2</v>
      </c>
      <c r="I666">
        <v>24.7</v>
      </c>
      <c r="J666">
        <v>57.1</v>
      </c>
      <c r="K666">
        <v>42.9</v>
      </c>
      <c r="L666">
        <v>81.8</v>
      </c>
      <c r="M666">
        <v>75.3</v>
      </c>
      <c r="N666">
        <v>14.5</v>
      </c>
      <c r="O666">
        <v>34.799999999999997</v>
      </c>
      <c r="P666">
        <v>50.7</v>
      </c>
      <c r="Q666">
        <v>79.2</v>
      </c>
      <c r="R666">
        <v>89.1</v>
      </c>
      <c r="S666">
        <v>71.400000000000006</v>
      </c>
      <c r="T666">
        <v>28.6</v>
      </c>
      <c r="U666">
        <v>35.200000000000003</v>
      </c>
      <c r="V666">
        <v>67.7</v>
      </c>
      <c r="W666">
        <v>32.299999999999997</v>
      </c>
      <c r="X666" t="s">
        <v>1236</v>
      </c>
      <c r="Y666" t="s">
        <v>4748</v>
      </c>
      <c r="Z666" t="s">
        <v>6487</v>
      </c>
      <c r="AA666" t="s">
        <v>2120</v>
      </c>
      <c r="AB666" t="s">
        <v>2116</v>
      </c>
      <c r="AC666" t="s">
        <v>2117</v>
      </c>
      <c r="AD666" t="s">
        <v>2116</v>
      </c>
      <c r="AE666" t="s">
        <v>2117</v>
      </c>
      <c r="AF666" t="s">
        <v>2117</v>
      </c>
      <c r="AG666" t="s">
        <v>2116</v>
      </c>
      <c r="AH666" t="s">
        <v>2117</v>
      </c>
      <c r="AI666" t="s">
        <v>2116</v>
      </c>
      <c r="AJ666" t="s">
        <v>2116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2116</v>
      </c>
      <c r="AP666" t="s">
        <v>2117</v>
      </c>
      <c r="AQ666" t="s">
        <v>2116</v>
      </c>
    </row>
    <row r="667" spans="2:43" x14ac:dyDescent="0.3">
      <c r="B667" t="s">
        <v>569</v>
      </c>
      <c r="C667" t="s">
        <v>4815</v>
      </c>
      <c r="D667">
        <v>0.54166666666666663</v>
      </c>
      <c r="E667" t="s">
        <v>4846</v>
      </c>
      <c r="F667" t="s">
        <v>619</v>
      </c>
      <c r="H667">
        <v>59</v>
      </c>
      <c r="I667">
        <v>23.7</v>
      </c>
      <c r="J667">
        <v>17.3</v>
      </c>
      <c r="K667">
        <v>82.7</v>
      </c>
      <c r="L667">
        <v>41</v>
      </c>
      <c r="M667">
        <v>76.3</v>
      </c>
      <c r="N667">
        <v>31.6</v>
      </c>
      <c r="O667">
        <v>41.7</v>
      </c>
      <c r="P667">
        <v>26.7</v>
      </c>
      <c r="Q667">
        <v>72.400000000000006</v>
      </c>
      <c r="R667">
        <v>84.6</v>
      </c>
      <c r="S667">
        <v>63.4</v>
      </c>
      <c r="T667">
        <v>36.6</v>
      </c>
      <c r="U667">
        <v>44</v>
      </c>
      <c r="V667">
        <v>60.5</v>
      </c>
      <c r="W667">
        <v>39.5</v>
      </c>
      <c r="X667" t="s">
        <v>3385</v>
      </c>
      <c r="Y667" t="s">
        <v>3384</v>
      </c>
      <c r="Z667" t="s">
        <v>6488</v>
      </c>
      <c r="AA667" t="s">
        <v>462</v>
      </c>
      <c r="AB667" t="s">
        <v>2117</v>
      </c>
      <c r="AC667" t="s">
        <v>2116</v>
      </c>
      <c r="AD667" t="s">
        <v>2116</v>
      </c>
      <c r="AE667" t="s">
        <v>2117</v>
      </c>
      <c r="AF667" t="s">
        <v>2116</v>
      </c>
      <c r="AG667" t="s">
        <v>2117</v>
      </c>
      <c r="AH667" t="s">
        <v>2117</v>
      </c>
      <c r="AI667" t="s">
        <v>2116</v>
      </c>
      <c r="AJ667" t="s">
        <v>2116</v>
      </c>
      <c r="AK667" t="s">
        <v>2117</v>
      </c>
      <c r="AL667" t="s">
        <v>2117</v>
      </c>
      <c r="AM667" t="s">
        <v>2117</v>
      </c>
      <c r="AN667" t="s">
        <v>2116</v>
      </c>
      <c r="AO667" t="s">
        <v>2117</v>
      </c>
      <c r="AP667" t="s">
        <v>2117</v>
      </c>
      <c r="AQ667" t="s">
        <v>2116</v>
      </c>
    </row>
    <row r="668" spans="2:43" x14ac:dyDescent="0.3">
      <c r="B668" t="s">
        <v>450</v>
      </c>
      <c r="C668" t="s">
        <v>4815</v>
      </c>
      <c r="D668">
        <v>0.54166666666666663</v>
      </c>
      <c r="E668" t="s">
        <v>622</v>
      </c>
      <c r="F668" t="s">
        <v>225</v>
      </c>
      <c r="H668">
        <v>33.200000000000003</v>
      </c>
      <c r="I668">
        <v>28.1</v>
      </c>
      <c r="J668">
        <v>38.700000000000003</v>
      </c>
      <c r="K668">
        <v>61.3</v>
      </c>
      <c r="L668">
        <v>66.8</v>
      </c>
      <c r="M668">
        <v>71.900000000000006</v>
      </c>
      <c r="N668">
        <v>23.9</v>
      </c>
      <c r="O668">
        <v>42.8</v>
      </c>
      <c r="P668">
        <v>33.299999999999997</v>
      </c>
      <c r="Q668">
        <v>70.7</v>
      </c>
      <c r="R668">
        <v>78.900000000000006</v>
      </c>
      <c r="S668">
        <v>54.2</v>
      </c>
      <c r="T668">
        <v>45.8</v>
      </c>
      <c r="U668">
        <v>51.4</v>
      </c>
      <c r="V668">
        <v>58.9</v>
      </c>
      <c r="W668">
        <v>41.1</v>
      </c>
      <c r="X668" t="s">
        <v>3389</v>
      </c>
      <c r="Y668" t="s">
        <v>1369</v>
      </c>
      <c r="Z668" t="s">
        <v>6489</v>
      </c>
      <c r="AA668" t="s">
        <v>459</v>
      </c>
      <c r="AB668" t="s">
        <v>2116</v>
      </c>
      <c r="AC668" t="s">
        <v>2117</v>
      </c>
      <c r="AD668" t="s">
        <v>2116</v>
      </c>
      <c r="AE668" t="s">
        <v>2117</v>
      </c>
      <c r="AF668" t="s">
        <v>2117</v>
      </c>
      <c r="AG668" t="s">
        <v>2116</v>
      </c>
      <c r="AH668" t="s">
        <v>2117</v>
      </c>
      <c r="AI668" t="s">
        <v>2116</v>
      </c>
      <c r="AJ668" t="s">
        <v>2116</v>
      </c>
      <c r="AK668" t="s">
        <v>2117</v>
      </c>
      <c r="AL668" t="s">
        <v>2117</v>
      </c>
      <c r="AM668" t="s">
        <v>2116</v>
      </c>
      <c r="AN668" t="s">
        <v>2117</v>
      </c>
      <c r="AO668" t="s">
        <v>2117</v>
      </c>
      <c r="AP668" t="s">
        <v>2117</v>
      </c>
      <c r="AQ668" t="s">
        <v>2116</v>
      </c>
    </row>
    <row r="669" spans="2:43" x14ac:dyDescent="0.3">
      <c r="B669" t="s">
        <v>465</v>
      </c>
      <c r="C669" t="s">
        <v>4815</v>
      </c>
      <c r="D669">
        <v>0.54166666666666663</v>
      </c>
      <c r="E669" t="s">
        <v>614</v>
      </c>
      <c r="F669" t="s">
        <v>34</v>
      </c>
      <c r="H669">
        <v>21.5</v>
      </c>
      <c r="I669">
        <v>25.9</v>
      </c>
      <c r="J669">
        <v>52.6</v>
      </c>
      <c r="K669">
        <v>47.4</v>
      </c>
      <c r="L669">
        <v>78.5</v>
      </c>
      <c r="M669">
        <v>74.099999999999994</v>
      </c>
      <c r="N669">
        <v>26</v>
      </c>
      <c r="O669">
        <v>36.700000000000003</v>
      </c>
      <c r="P669">
        <v>37.4</v>
      </c>
      <c r="Q669">
        <v>80.3</v>
      </c>
      <c r="R669">
        <v>84.2</v>
      </c>
      <c r="S669">
        <v>62.5</v>
      </c>
      <c r="T669">
        <v>37.5</v>
      </c>
      <c r="U669">
        <v>44.1</v>
      </c>
      <c r="V669">
        <v>62.3</v>
      </c>
      <c r="W669">
        <v>37.700000000000003</v>
      </c>
      <c r="X669" t="s">
        <v>614</v>
      </c>
      <c r="Y669" t="s">
        <v>1753</v>
      </c>
      <c r="Z669" t="s">
        <v>6490</v>
      </c>
      <c r="AA669" t="s">
        <v>2740</v>
      </c>
      <c r="AB669" t="s">
        <v>2116</v>
      </c>
      <c r="AC669" t="s">
        <v>2116</v>
      </c>
      <c r="AD669" t="s">
        <v>2117</v>
      </c>
      <c r="AE669" t="s">
        <v>2116</v>
      </c>
      <c r="AF669" t="s">
        <v>2117</v>
      </c>
      <c r="AG669" t="s">
        <v>2117</v>
      </c>
      <c r="AH669" t="s">
        <v>2116</v>
      </c>
      <c r="AI669" t="s">
        <v>2116</v>
      </c>
      <c r="AJ669" t="s">
        <v>2117</v>
      </c>
      <c r="AK669" t="s">
        <v>2117</v>
      </c>
      <c r="AL669" t="s">
        <v>2117</v>
      </c>
      <c r="AM669" t="s">
        <v>2117</v>
      </c>
      <c r="AN669" t="s">
        <v>2116</v>
      </c>
      <c r="AO669" t="s">
        <v>2117</v>
      </c>
      <c r="AP669" t="s">
        <v>2116</v>
      </c>
      <c r="AQ669" t="s">
        <v>2117</v>
      </c>
    </row>
    <row r="670" spans="2:43" x14ac:dyDescent="0.3">
      <c r="B670" t="s">
        <v>1007</v>
      </c>
      <c r="C670" t="s">
        <v>4815</v>
      </c>
      <c r="D670">
        <v>0.54166666666666663</v>
      </c>
      <c r="E670" t="s">
        <v>1205</v>
      </c>
      <c r="F670" t="s">
        <v>4847</v>
      </c>
      <c r="H670">
        <v>38.5</v>
      </c>
      <c r="I670">
        <v>34.1</v>
      </c>
      <c r="J670">
        <v>27.4</v>
      </c>
      <c r="K670">
        <v>72.599999999999994</v>
      </c>
      <c r="L670">
        <v>61.5</v>
      </c>
      <c r="M670">
        <v>65.900000000000006</v>
      </c>
      <c r="N670" t="s">
        <v>20</v>
      </c>
      <c r="O670" t="s">
        <v>20</v>
      </c>
      <c r="P670" t="s">
        <v>20</v>
      </c>
      <c r="Q670" t="s">
        <v>20</v>
      </c>
      <c r="R670">
        <v>58</v>
      </c>
      <c r="S670">
        <v>29.7</v>
      </c>
      <c r="T670">
        <v>70.3</v>
      </c>
      <c r="U670">
        <v>74.8</v>
      </c>
      <c r="V670">
        <v>38.6</v>
      </c>
      <c r="W670">
        <v>61.4</v>
      </c>
      <c r="X670" t="s">
        <v>1205</v>
      </c>
      <c r="Y670" t="s">
        <v>3682</v>
      </c>
      <c r="Z670" t="s">
        <v>6491</v>
      </c>
      <c r="AA670" t="s">
        <v>458</v>
      </c>
      <c r="AB670" t="s">
        <v>2116</v>
      </c>
      <c r="AC670" t="s">
        <v>2116</v>
      </c>
      <c r="AD670" t="s">
        <v>2117</v>
      </c>
      <c r="AE670" t="s">
        <v>2116</v>
      </c>
      <c r="AF670" t="s">
        <v>2117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2116</v>
      </c>
      <c r="AL670" t="s">
        <v>2117</v>
      </c>
      <c r="AM670" t="s">
        <v>2117</v>
      </c>
      <c r="AN670" t="s">
        <v>2116</v>
      </c>
      <c r="AO670" t="s">
        <v>2116</v>
      </c>
      <c r="AP670" t="s">
        <v>2117</v>
      </c>
      <c r="AQ670" t="s">
        <v>2116</v>
      </c>
    </row>
    <row r="671" spans="2:43" x14ac:dyDescent="0.3">
      <c r="B671" t="s">
        <v>485</v>
      </c>
      <c r="C671" t="s">
        <v>4815</v>
      </c>
      <c r="D671">
        <v>0.5625</v>
      </c>
      <c r="E671" t="s">
        <v>748</v>
      </c>
      <c r="F671" t="s">
        <v>183</v>
      </c>
      <c r="H671">
        <v>40.4</v>
      </c>
      <c r="I671">
        <v>27.3</v>
      </c>
      <c r="J671">
        <v>32.200000000000003</v>
      </c>
      <c r="K671">
        <v>67.8</v>
      </c>
      <c r="L671">
        <v>59.6</v>
      </c>
      <c r="M671">
        <v>72.7</v>
      </c>
      <c r="N671">
        <v>27.7</v>
      </c>
      <c r="O671">
        <v>41.8</v>
      </c>
      <c r="P671">
        <v>30.5</v>
      </c>
      <c r="Q671">
        <v>72.5</v>
      </c>
      <c r="R671">
        <v>80.599999999999994</v>
      </c>
      <c r="S671">
        <v>56.8</v>
      </c>
      <c r="T671">
        <v>43.2</v>
      </c>
      <c r="U671">
        <v>48.8</v>
      </c>
      <c r="V671">
        <v>60.8</v>
      </c>
      <c r="W671">
        <v>39.200000000000003</v>
      </c>
      <c r="X671" t="s">
        <v>748</v>
      </c>
      <c r="Y671" t="s">
        <v>2384</v>
      </c>
      <c r="Z671" t="s">
        <v>6492</v>
      </c>
      <c r="AA671" t="s">
        <v>2171</v>
      </c>
      <c r="AB671" t="s">
        <v>2117</v>
      </c>
      <c r="AC671" t="s">
        <v>2116</v>
      </c>
      <c r="AD671" t="s">
        <v>2116</v>
      </c>
      <c r="AE671" t="s">
        <v>2117</v>
      </c>
      <c r="AF671" t="s">
        <v>2116</v>
      </c>
      <c r="AG671" t="s">
        <v>2117</v>
      </c>
      <c r="AH671" t="s">
        <v>2117</v>
      </c>
      <c r="AI671" t="s">
        <v>2116</v>
      </c>
      <c r="AJ671" t="s">
        <v>2116</v>
      </c>
      <c r="AK671" t="s">
        <v>2117</v>
      </c>
      <c r="AL671" t="s">
        <v>2117</v>
      </c>
      <c r="AM671" t="s">
        <v>2117</v>
      </c>
      <c r="AN671" t="s">
        <v>2116</v>
      </c>
      <c r="AO671" t="s">
        <v>2116</v>
      </c>
      <c r="AP671" t="s">
        <v>2116</v>
      </c>
      <c r="AQ671" t="s">
        <v>2117</v>
      </c>
    </row>
    <row r="672" spans="2:43" x14ac:dyDescent="0.3">
      <c r="B672" t="s">
        <v>4234</v>
      </c>
      <c r="C672" t="s">
        <v>4815</v>
      </c>
      <c r="D672">
        <v>0.58333333333333337</v>
      </c>
      <c r="E672" t="s">
        <v>4462</v>
      </c>
      <c r="F672" t="s">
        <v>3029</v>
      </c>
      <c r="H672">
        <v>42.4</v>
      </c>
      <c r="I672">
        <v>28.5</v>
      </c>
      <c r="J672">
        <v>29.1</v>
      </c>
      <c r="K672">
        <v>70.900000000000006</v>
      </c>
      <c r="L672">
        <v>57.6</v>
      </c>
      <c r="M672">
        <v>71.5</v>
      </c>
      <c r="N672">
        <v>43.2</v>
      </c>
      <c r="O672">
        <v>42.1</v>
      </c>
      <c r="P672">
        <v>14.6</v>
      </c>
      <c r="Q672">
        <v>68.400000000000006</v>
      </c>
      <c r="R672">
        <v>75.3</v>
      </c>
      <c r="S672">
        <v>49.2</v>
      </c>
      <c r="T672">
        <v>50.8</v>
      </c>
      <c r="U672">
        <v>56.5</v>
      </c>
      <c r="V672">
        <v>54.6</v>
      </c>
      <c r="W672">
        <v>45.4</v>
      </c>
      <c r="X672" t="s">
        <v>4462</v>
      </c>
      <c r="Y672" t="s">
        <v>3029</v>
      </c>
      <c r="Z672" t="s">
        <v>6493</v>
      </c>
      <c r="AA672" t="s">
        <v>460</v>
      </c>
      <c r="AB672" t="s">
        <v>2116</v>
      </c>
      <c r="AC672" t="s">
        <v>2116</v>
      </c>
      <c r="AD672" t="s">
        <v>2117</v>
      </c>
      <c r="AE672" t="s">
        <v>2116</v>
      </c>
      <c r="AF672" t="s">
        <v>2117</v>
      </c>
      <c r="AG672" t="s">
        <v>2117</v>
      </c>
      <c r="AH672" t="s">
        <v>2116</v>
      </c>
      <c r="AI672" t="s">
        <v>2116</v>
      </c>
      <c r="AJ672" t="s">
        <v>2117</v>
      </c>
      <c r="AK672" t="s">
        <v>2117</v>
      </c>
      <c r="AL672" t="s">
        <v>2117</v>
      </c>
      <c r="AM672" t="s">
        <v>2117</v>
      </c>
      <c r="AN672" t="s">
        <v>2116</v>
      </c>
      <c r="AO672" t="s">
        <v>2117</v>
      </c>
      <c r="AP672" t="s">
        <v>2117</v>
      </c>
      <c r="AQ672" t="s">
        <v>2116</v>
      </c>
    </row>
    <row r="673" spans="2:43" x14ac:dyDescent="0.3">
      <c r="B673" t="s">
        <v>1052</v>
      </c>
      <c r="C673" t="s">
        <v>4815</v>
      </c>
      <c r="D673">
        <v>0.58333333333333337</v>
      </c>
      <c r="E673" t="s">
        <v>1104</v>
      </c>
      <c r="F673" t="s">
        <v>1101</v>
      </c>
      <c r="H673">
        <v>39.5</v>
      </c>
      <c r="I673">
        <v>33.9</v>
      </c>
      <c r="J673">
        <v>26.6</v>
      </c>
      <c r="K673">
        <v>73.400000000000006</v>
      </c>
      <c r="L673">
        <v>60.5</v>
      </c>
      <c r="M673">
        <v>66.099999999999994</v>
      </c>
      <c r="N673">
        <v>18.399999999999999</v>
      </c>
      <c r="O673">
        <v>67.900000000000006</v>
      </c>
      <c r="P673">
        <v>13.7</v>
      </c>
      <c r="Q673">
        <v>35.5</v>
      </c>
      <c r="R673">
        <v>58</v>
      </c>
      <c r="S673">
        <v>29.7</v>
      </c>
      <c r="T673">
        <v>70.3</v>
      </c>
      <c r="U673">
        <v>74.8</v>
      </c>
      <c r="V673">
        <v>38.4</v>
      </c>
      <c r="W673">
        <v>61.6</v>
      </c>
      <c r="X673" t="s">
        <v>1104</v>
      </c>
      <c r="Y673" t="s">
        <v>4569</v>
      </c>
      <c r="Z673" t="s">
        <v>6494</v>
      </c>
      <c r="AA673" t="s">
        <v>2120</v>
      </c>
      <c r="AB673" t="s">
        <v>2116</v>
      </c>
      <c r="AC673" t="s">
        <v>2117</v>
      </c>
      <c r="AD673" t="s">
        <v>2116</v>
      </c>
      <c r="AE673" t="s">
        <v>2117</v>
      </c>
      <c r="AF673" t="s">
        <v>2117</v>
      </c>
      <c r="AG673" t="s">
        <v>2116</v>
      </c>
      <c r="AH673" t="s">
        <v>2117</v>
      </c>
      <c r="AI673" t="s">
        <v>2116</v>
      </c>
      <c r="AJ673" t="s">
        <v>2116</v>
      </c>
      <c r="AK673" t="s">
        <v>2117</v>
      </c>
      <c r="AL673" t="s">
        <v>2117</v>
      </c>
      <c r="AM673" t="s">
        <v>2117</v>
      </c>
      <c r="AN673" t="s">
        <v>2116</v>
      </c>
      <c r="AO673" t="s">
        <v>2116</v>
      </c>
      <c r="AP673" t="s">
        <v>2117</v>
      </c>
      <c r="AQ673" t="s">
        <v>2116</v>
      </c>
    </row>
    <row r="674" spans="2:43" x14ac:dyDescent="0.3">
      <c r="B674" t="s">
        <v>647</v>
      </c>
      <c r="C674" t="s">
        <v>4815</v>
      </c>
      <c r="D674">
        <v>0.625</v>
      </c>
      <c r="E674" t="s">
        <v>698</v>
      </c>
      <c r="F674" t="s">
        <v>699</v>
      </c>
      <c r="H674">
        <v>29</v>
      </c>
      <c r="I674">
        <v>35.200000000000003</v>
      </c>
      <c r="J674">
        <v>35.799999999999997</v>
      </c>
      <c r="K674">
        <v>64.2</v>
      </c>
      <c r="L674">
        <v>71</v>
      </c>
      <c r="M674">
        <v>64.8</v>
      </c>
      <c r="N674">
        <v>19.899999999999999</v>
      </c>
      <c r="O674">
        <v>56.1</v>
      </c>
      <c r="P674">
        <v>24</v>
      </c>
      <c r="Q674">
        <v>51.1</v>
      </c>
      <c r="R674">
        <v>56.6</v>
      </c>
      <c r="S674">
        <v>28.4</v>
      </c>
      <c r="T674">
        <v>71.599999999999994</v>
      </c>
      <c r="U674">
        <v>75.8</v>
      </c>
      <c r="V674">
        <v>37.700000000000003</v>
      </c>
      <c r="W674">
        <v>62.3</v>
      </c>
      <c r="X674" t="s">
        <v>337</v>
      </c>
      <c r="Y674" t="s">
        <v>2757</v>
      </c>
      <c r="Z674" t="s">
        <v>6495</v>
      </c>
      <c r="AA674" t="s">
        <v>459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2117</v>
      </c>
      <c r="AI674" t="s">
        <v>2116</v>
      </c>
      <c r="AJ674" t="s">
        <v>2116</v>
      </c>
      <c r="AK674" t="s">
        <v>2117</v>
      </c>
      <c r="AL674" t="s">
        <v>2117</v>
      </c>
      <c r="AM674" t="s">
        <v>2116</v>
      </c>
      <c r="AN674" t="s">
        <v>2117</v>
      </c>
      <c r="AO674" t="s">
        <v>2117</v>
      </c>
      <c r="AP674" t="s">
        <v>2117</v>
      </c>
      <c r="AQ674" t="s">
        <v>2116</v>
      </c>
    </row>
    <row r="675" spans="2:43" x14ac:dyDescent="0.3">
      <c r="B675" t="s">
        <v>647</v>
      </c>
      <c r="C675" t="s">
        <v>5145</v>
      </c>
      <c r="D675">
        <v>0.625</v>
      </c>
      <c r="E675" t="s">
        <v>339</v>
      </c>
      <c r="F675" t="s">
        <v>1113</v>
      </c>
      <c r="H675">
        <v>41.1</v>
      </c>
      <c r="I675">
        <v>34.1</v>
      </c>
      <c r="J675">
        <v>24.8</v>
      </c>
      <c r="K675">
        <v>75.2</v>
      </c>
      <c r="L675">
        <v>58.9</v>
      </c>
      <c r="M675">
        <v>65.900000000000006</v>
      </c>
      <c r="N675">
        <v>34.6</v>
      </c>
      <c r="O675">
        <v>52.4</v>
      </c>
      <c r="P675">
        <v>13</v>
      </c>
      <c r="Q675">
        <v>54.5</v>
      </c>
      <c r="R675">
        <v>56.6</v>
      </c>
      <c r="S675">
        <v>28.4</v>
      </c>
      <c r="T675">
        <v>71.599999999999994</v>
      </c>
      <c r="U675">
        <v>76.099999999999994</v>
      </c>
      <c r="V675">
        <v>36.9</v>
      </c>
      <c r="W675">
        <v>63.1</v>
      </c>
      <c r="X675" t="s">
        <v>339</v>
      </c>
      <c r="Y675" t="s">
        <v>1113</v>
      </c>
      <c r="Z675" t="s">
        <v>6573</v>
      </c>
      <c r="AA675" t="s">
        <v>462</v>
      </c>
      <c r="AB675" t="s">
        <v>2117</v>
      </c>
      <c r="AC675" t="s">
        <v>2116</v>
      </c>
      <c r="AD675" t="s">
        <v>2116</v>
      </c>
      <c r="AE675" t="s">
        <v>2117</v>
      </c>
      <c r="AF675" t="s">
        <v>2116</v>
      </c>
      <c r="AG675" t="s">
        <v>2117</v>
      </c>
      <c r="AH675" t="s">
        <v>2116</v>
      </c>
      <c r="AI675" t="s">
        <v>2117</v>
      </c>
      <c r="AJ675" t="s">
        <v>2116</v>
      </c>
      <c r="AK675" t="s">
        <v>2116</v>
      </c>
      <c r="AL675" t="s">
        <v>2117</v>
      </c>
      <c r="AM675" t="s">
        <v>2117</v>
      </c>
      <c r="AN675" t="s">
        <v>2116</v>
      </c>
      <c r="AO675" t="s">
        <v>2117</v>
      </c>
      <c r="AP675" t="s">
        <v>2117</v>
      </c>
      <c r="AQ675" t="s">
        <v>2116</v>
      </c>
    </row>
    <row r="676" spans="2:43" x14ac:dyDescent="0.3">
      <c r="B676" t="s">
        <v>647</v>
      </c>
      <c r="C676" t="s">
        <v>4815</v>
      </c>
      <c r="D676">
        <v>0.625</v>
      </c>
      <c r="E676" t="s">
        <v>1141</v>
      </c>
      <c r="F676" t="s">
        <v>1137</v>
      </c>
      <c r="H676">
        <v>34.9</v>
      </c>
      <c r="I676">
        <v>32.299999999999997</v>
      </c>
      <c r="J676">
        <v>32.799999999999997</v>
      </c>
      <c r="K676">
        <v>67.2</v>
      </c>
      <c r="L676">
        <v>65.099999999999994</v>
      </c>
      <c r="M676">
        <v>67.7</v>
      </c>
      <c r="N676">
        <v>21.2</v>
      </c>
      <c r="O676">
        <v>54.1</v>
      </c>
      <c r="P676">
        <v>24.7</v>
      </c>
      <c r="Q676">
        <v>53.9</v>
      </c>
      <c r="R676">
        <v>64.8</v>
      </c>
      <c r="S676">
        <v>36.5</v>
      </c>
      <c r="T676">
        <v>63.5</v>
      </c>
      <c r="U676">
        <v>68.3</v>
      </c>
      <c r="V676">
        <v>44.9</v>
      </c>
      <c r="W676">
        <v>55.1</v>
      </c>
      <c r="X676" t="s">
        <v>331</v>
      </c>
      <c r="Y676" t="s">
        <v>326</v>
      </c>
      <c r="Z676" t="s">
        <v>6496</v>
      </c>
      <c r="AA676" t="s">
        <v>462</v>
      </c>
      <c r="AB676" t="s">
        <v>2117</v>
      </c>
      <c r="AC676" t="s">
        <v>2116</v>
      </c>
      <c r="AD676" t="s">
        <v>2116</v>
      </c>
      <c r="AE676" t="s">
        <v>2117</v>
      </c>
      <c r="AF676" t="s">
        <v>2116</v>
      </c>
      <c r="AG676" t="s">
        <v>2117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2117</v>
      </c>
      <c r="AM676" t="s">
        <v>2117</v>
      </c>
      <c r="AN676" t="s">
        <v>2116</v>
      </c>
      <c r="AO676" t="s">
        <v>2117</v>
      </c>
      <c r="AP676" t="s">
        <v>2117</v>
      </c>
      <c r="AQ676" t="s">
        <v>2116</v>
      </c>
    </row>
    <row r="677" spans="2:43" x14ac:dyDescent="0.3">
      <c r="B677" t="s">
        <v>647</v>
      </c>
      <c r="C677" t="s">
        <v>4815</v>
      </c>
      <c r="D677">
        <v>0.625</v>
      </c>
      <c r="E677" t="s">
        <v>335</v>
      </c>
      <c r="F677" t="s">
        <v>648</v>
      </c>
      <c r="H677">
        <v>34.200000000000003</v>
      </c>
      <c r="I677">
        <v>37.6</v>
      </c>
      <c r="J677">
        <v>28.2</v>
      </c>
      <c r="K677">
        <v>71.8</v>
      </c>
      <c r="L677">
        <v>65.8</v>
      </c>
      <c r="M677">
        <v>62.4</v>
      </c>
      <c r="N677">
        <v>27.6</v>
      </c>
      <c r="O677">
        <v>51.6</v>
      </c>
      <c r="P677">
        <v>20.8</v>
      </c>
      <c r="Q677">
        <v>57.4</v>
      </c>
      <c r="R677">
        <v>49.1</v>
      </c>
      <c r="S677">
        <v>21.9</v>
      </c>
      <c r="T677">
        <v>78.099999999999994</v>
      </c>
      <c r="U677">
        <v>81.599999999999994</v>
      </c>
      <c r="V677">
        <v>31.7</v>
      </c>
      <c r="W677">
        <v>68.3</v>
      </c>
      <c r="X677" t="s">
        <v>335</v>
      </c>
      <c r="Y677" t="s">
        <v>2753</v>
      </c>
      <c r="Z677" t="s">
        <v>6497</v>
      </c>
      <c r="AA677" t="s">
        <v>459</v>
      </c>
      <c r="AB677" t="s">
        <v>2116</v>
      </c>
      <c r="AC677" t="s">
        <v>2117</v>
      </c>
      <c r="AD677" t="s">
        <v>2116</v>
      </c>
      <c r="AE677" t="s">
        <v>2117</v>
      </c>
      <c r="AF677" t="s">
        <v>2117</v>
      </c>
      <c r="AG677" t="s">
        <v>2116</v>
      </c>
      <c r="AH677" t="s">
        <v>2116</v>
      </c>
      <c r="AI677" t="s">
        <v>2117</v>
      </c>
      <c r="AJ677" t="s">
        <v>2116</v>
      </c>
      <c r="AK677" t="s">
        <v>2116</v>
      </c>
      <c r="AL677" t="s">
        <v>2117</v>
      </c>
      <c r="AM677" t="s">
        <v>2116</v>
      </c>
      <c r="AN677" t="s">
        <v>2117</v>
      </c>
      <c r="AO677" t="s">
        <v>2117</v>
      </c>
      <c r="AP677" t="s">
        <v>2117</v>
      </c>
      <c r="AQ677" t="s">
        <v>2116</v>
      </c>
    </row>
    <row r="678" spans="2:43" x14ac:dyDescent="0.3">
      <c r="B678" t="s">
        <v>647</v>
      </c>
      <c r="C678" t="s">
        <v>4815</v>
      </c>
      <c r="D678">
        <v>0.625</v>
      </c>
      <c r="E678" t="s">
        <v>1116</v>
      </c>
      <c r="F678" t="s">
        <v>1162</v>
      </c>
      <c r="H678">
        <v>42.7</v>
      </c>
      <c r="I678">
        <v>33.299999999999997</v>
      </c>
      <c r="J678">
        <v>24</v>
      </c>
      <c r="K678">
        <v>76</v>
      </c>
      <c r="L678">
        <v>57.3</v>
      </c>
      <c r="M678">
        <v>66.7</v>
      </c>
      <c r="N678">
        <v>22.9</v>
      </c>
      <c r="O678">
        <v>51.7</v>
      </c>
      <c r="P678">
        <v>25.4</v>
      </c>
      <c r="Q678">
        <v>57.4</v>
      </c>
      <c r="R678">
        <v>58.3</v>
      </c>
      <c r="S678">
        <v>30</v>
      </c>
      <c r="T678">
        <v>70</v>
      </c>
      <c r="U678">
        <v>74.8</v>
      </c>
      <c r="V678">
        <v>38</v>
      </c>
      <c r="W678">
        <v>62</v>
      </c>
      <c r="X678" t="s">
        <v>1116</v>
      </c>
      <c r="Y678" t="s">
        <v>377</v>
      </c>
      <c r="Z678" t="s">
        <v>6498</v>
      </c>
      <c r="AA678" t="s">
        <v>2115</v>
      </c>
      <c r="AB678" t="s">
        <v>2116</v>
      </c>
      <c r="AC678" t="s">
        <v>2116</v>
      </c>
      <c r="AD678" t="s">
        <v>2117</v>
      </c>
      <c r="AE678" t="s">
        <v>2116</v>
      </c>
      <c r="AF678" t="s">
        <v>2117</v>
      </c>
      <c r="AG678" t="s">
        <v>2117</v>
      </c>
      <c r="AH678" t="s">
        <v>2116</v>
      </c>
      <c r="AI678" t="s">
        <v>2116</v>
      </c>
      <c r="AJ678" t="s">
        <v>2117</v>
      </c>
      <c r="AK678" t="s">
        <v>2117</v>
      </c>
      <c r="AL678" t="s">
        <v>2117</v>
      </c>
      <c r="AM678" t="s">
        <v>2117</v>
      </c>
      <c r="AN678" t="s">
        <v>2116</v>
      </c>
      <c r="AO678" t="s">
        <v>2116</v>
      </c>
      <c r="AP678" t="s">
        <v>2117</v>
      </c>
      <c r="AQ678" t="s">
        <v>2116</v>
      </c>
    </row>
    <row r="679" spans="2:43" x14ac:dyDescent="0.3">
      <c r="B679" t="s">
        <v>647</v>
      </c>
      <c r="C679" t="s">
        <v>4815</v>
      </c>
      <c r="D679">
        <v>0.625</v>
      </c>
      <c r="E679" t="s">
        <v>683</v>
      </c>
      <c r="F679" t="s">
        <v>703</v>
      </c>
      <c r="H679">
        <v>35.1</v>
      </c>
      <c r="I679">
        <v>36.700000000000003</v>
      </c>
      <c r="J679">
        <v>28.2</v>
      </c>
      <c r="K679">
        <v>71.8</v>
      </c>
      <c r="L679">
        <v>64.900000000000006</v>
      </c>
      <c r="M679">
        <v>63.3</v>
      </c>
      <c r="N679">
        <v>19.8</v>
      </c>
      <c r="O679">
        <v>54.1</v>
      </c>
      <c r="P679">
        <v>26</v>
      </c>
      <c r="Q679">
        <v>53.9</v>
      </c>
      <c r="R679">
        <v>51.4</v>
      </c>
      <c r="S679">
        <v>23.8</v>
      </c>
      <c r="T679">
        <v>76.2</v>
      </c>
      <c r="U679">
        <v>80</v>
      </c>
      <c r="V679">
        <v>33.5</v>
      </c>
      <c r="W679">
        <v>66.5</v>
      </c>
      <c r="X679" t="s">
        <v>683</v>
      </c>
      <c r="Y679" t="s">
        <v>703</v>
      </c>
      <c r="Z679" t="s">
        <v>6499</v>
      </c>
      <c r="AA679" t="s">
        <v>462</v>
      </c>
      <c r="AB679" t="s">
        <v>2117</v>
      </c>
      <c r="AC679" t="s">
        <v>2116</v>
      </c>
      <c r="AD679" t="s">
        <v>2116</v>
      </c>
      <c r="AE679" t="s">
        <v>2117</v>
      </c>
      <c r="AF679" t="s">
        <v>2116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2117</v>
      </c>
      <c r="AL679" t="s">
        <v>2117</v>
      </c>
      <c r="AM679" t="s">
        <v>2117</v>
      </c>
      <c r="AN679" t="s">
        <v>2116</v>
      </c>
      <c r="AO679" t="s">
        <v>2117</v>
      </c>
      <c r="AP679" t="s">
        <v>2117</v>
      </c>
      <c r="AQ679" t="s">
        <v>2116</v>
      </c>
    </row>
    <row r="680" spans="2:43" x14ac:dyDescent="0.3">
      <c r="B680" t="s">
        <v>705</v>
      </c>
      <c r="C680" t="s">
        <v>4815</v>
      </c>
      <c r="D680">
        <v>0.625</v>
      </c>
      <c r="E680" t="s">
        <v>711</v>
      </c>
      <c r="F680" t="s">
        <v>718</v>
      </c>
      <c r="H680">
        <v>42.1</v>
      </c>
      <c r="I680">
        <v>31.8</v>
      </c>
      <c r="J680">
        <v>26.2</v>
      </c>
      <c r="K680">
        <v>73.8</v>
      </c>
      <c r="L680">
        <v>57.9</v>
      </c>
      <c r="M680">
        <v>68.2</v>
      </c>
      <c r="N680">
        <v>32.9</v>
      </c>
      <c r="O680">
        <v>44.7</v>
      </c>
      <c r="P680">
        <v>22.4</v>
      </c>
      <c r="Q680">
        <v>67.400000000000006</v>
      </c>
      <c r="R680">
        <v>63.8</v>
      </c>
      <c r="S680">
        <v>35.5</v>
      </c>
      <c r="T680">
        <v>64.5</v>
      </c>
      <c r="U680">
        <v>69.599999999999994</v>
      </c>
      <c r="V680">
        <v>43.1</v>
      </c>
      <c r="W680">
        <v>56.9</v>
      </c>
      <c r="X680" t="s">
        <v>711</v>
      </c>
      <c r="Y680" t="s">
        <v>718</v>
      </c>
      <c r="Z680" t="s">
        <v>6500</v>
      </c>
      <c r="AA680" t="s">
        <v>2115</v>
      </c>
      <c r="AB680" t="s">
        <v>2116</v>
      </c>
      <c r="AC680" t="s">
        <v>2116</v>
      </c>
      <c r="AD680" t="s">
        <v>2117</v>
      </c>
      <c r="AE680" t="s">
        <v>2116</v>
      </c>
      <c r="AF680" t="s">
        <v>2117</v>
      </c>
      <c r="AG680" t="s">
        <v>2117</v>
      </c>
      <c r="AH680" t="s">
        <v>2116</v>
      </c>
      <c r="AI680" t="s">
        <v>2116</v>
      </c>
      <c r="AJ680" t="s">
        <v>2117</v>
      </c>
      <c r="AK680" t="s">
        <v>2117</v>
      </c>
      <c r="AL680" t="s">
        <v>2117</v>
      </c>
      <c r="AM680" t="s">
        <v>2117</v>
      </c>
      <c r="AN680" t="s">
        <v>2116</v>
      </c>
      <c r="AO680" t="s">
        <v>2116</v>
      </c>
      <c r="AP680" t="s">
        <v>2117</v>
      </c>
      <c r="AQ680" t="s">
        <v>2116</v>
      </c>
    </row>
    <row r="681" spans="2:43" x14ac:dyDescent="0.3">
      <c r="B681" t="s">
        <v>650</v>
      </c>
      <c r="C681" t="s">
        <v>4815</v>
      </c>
      <c r="D681">
        <v>0.625</v>
      </c>
      <c r="E681" t="s">
        <v>656</v>
      </c>
      <c r="F681" t="s">
        <v>661</v>
      </c>
      <c r="H681">
        <v>43.6</v>
      </c>
      <c r="I681">
        <v>34.799999999999997</v>
      </c>
      <c r="J681">
        <v>21.6</v>
      </c>
      <c r="K681">
        <v>78.400000000000006</v>
      </c>
      <c r="L681">
        <v>56.4</v>
      </c>
      <c r="M681">
        <v>65.2</v>
      </c>
      <c r="N681">
        <v>32</v>
      </c>
      <c r="O681">
        <v>53.6</v>
      </c>
      <c r="P681">
        <v>14.4</v>
      </c>
      <c r="Q681">
        <v>53.4</v>
      </c>
      <c r="R681">
        <v>52.7</v>
      </c>
      <c r="S681">
        <v>24.9</v>
      </c>
      <c r="T681">
        <v>75.099999999999994</v>
      </c>
      <c r="U681">
        <v>79.5</v>
      </c>
      <c r="V681">
        <v>32.9</v>
      </c>
      <c r="W681">
        <v>67.099999999999994</v>
      </c>
      <c r="X681" t="s">
        <v>656</v>
      </c>
      <c r="Y681" t="s">
        <v>4788</v>
      </c>
      <c r="Z681" t="s">
        <v>6501</v>
      </c>
      <c r="AA681" t="s">
        <v>447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2116</v>
      </c>
      <c r="AI681" t="s">
        <v>2117</v>
      </c>
      <c r="AJ681" t="s">
        <v>2116</v>
      </c>
      <c r="AK681" t="s">
        <v>2116</v>
      </c>
      <c r="AL681" t="s">
        <v>2116</v>
      </c>
      <c r="AM681" t="s">
        <v>2116</v>
      </c>
      <c r="AN681" t="s">
        <v>2117</v>
      </c>
      <c r="AO681" t="s">
        <v>2117</v>
      </c>
      <c r="AP681" t="s">
        <v>2116</v>
      </c>
      <c r="AQ681" t="s">
        <v>2117</v>
      </c>
    </row>
    <row r="682" spans="2:43" x14ac:dyDescent="0.3">
      <c r="B682" t="s">
        <v>650</v>
      </c>
      <c r="C682" t="s">
        <v>5315</v>
      </c>
      <c r="D682">
        <v>0.625</v>
      </c>
      <c r="E682" t="s">
        <v>662</v>
      </c>
      <c r="F682" t="s">
        <v>658</v>
      </c>
      <c r="H682">
        <v>35.1</v>
      </c>
      <c r="I682">
        <v>33.700000000000003</v>
      </c>
      <c r="J682">
        <v>31.2</v>
      </c>
      <c r="K682">
        <v>68.8</v>
      </c>
      <c r="L682">
        <v>64.900000000000006</v>
      </c>
      <c r="M682">
        <v>66.3</v>
      </c>
      <c r="N682">
        <v>15.1</v>
      </c>
      <c r="O682">
        <v>56.5</v>
      </c>
      <c r="P682">
        <v>28.3</v>
      </c>
      <c r="Q682">
        <v>50.1</v>
      </c>
      <c r="R682">
        <v>60.3</v>
      </c>
      <c r="S682">
        <v>31.8</v>
      </c>
      <c r="T682">
        <v>68.2</v>
      </c>
      <c r="U682">
        <v>72.599999999999994</v>
      </c>
      <c r="V682">
        <v>40.9</v>
      </c>
      <c r="W682">
        <v>59.1</v>
      </c>
      <c r="X682" t="s">
        <v>662</v>
      </c>
      <c r="Y682" t="s">
        <v>2774</v>
      </c>
      <c r="Z682" t="s">
        <v>6574</v>
      </c>
      <c r="AA682" t="s">
        <v>460</v>
      </c>
      <c r="AB682" t="s">
        <v>2116</v>
      </c>
      <c r="AC682" t="s">
        <v>2116</v>
      </c>
      <c r="AD682" t="s">
        <v>2117</v>
      </c>
      <c r="AE682" t="s">
        <v>2116</v>
      </c>
      <c r="AF682" t="s">
        <v>2117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2117</v>
      </c>
      <c r="AL682" t="s">
        <v>2117</v>
      </c>
      <c r="AM682" t="s">
        <v>2117</v>
      </c>
      <c r="AN682" t="s">
        <v>2116</v>
      </c>
      <c r="AO682" t="s">
        <v>2117</v>
      </c>
      <c r="AP682" t="s">
        <v>2117</v>
      </c>
      <c r="AQ682" t="s">
        <v>2116</v>
      </c>
    </row>
    <row r="683" spans="2:43" x14ac:dyDescent="0.3">
      <c r="B683" t="s">
        <v>482</v>
      </c>
      <c r="C683" t="s">
        <v>4815</v>
      </c>
      <c r="D683">
        <v>0.625</v>
      </c>
      <c r="E683" t="s">
        <v>1223</v>
      </c>
      <c r="F683" t="s">
        <v>674</v>
      </c>
      <c r="H683">
        <v>44.7</v>
      </c>
      <c r="I683">
        <v>26.8</v>
      </c>
      <c r="J683">
        <v>28.4</v>
      </c>
      <c r="K683">
        <v>71.599999999999994</v>
      </c>
      <c r="L683">
        <v>55.3</v>
      </c>
      <c r="M683">
        <v>73.2</v>
      </c>
      <c r="N683">
        <v>30.9</v>
      </c>
      <c r="O683">
        <v>45.2</v>
      </c>
      <c r="P683">
        <v>23.9</v>
      </c>
      <c r="Q683">
        <v>66.8</v>
      </c>
      <c r="R683">
        <v>80.900000000000006</v>
      </c>
      <c r="S683">
        <v>57.2</v>
      </c>
      <c r="T683">
        <v>42.8</v>
      </c>
      <c r="U683">
        <v>48.7</v>
      </c>
      <c r="V683">
        <v>60.5</v>
      </c>
      <c r="W683">
        <v>39.5</v>
      </c>
      <c r="X683" t="s">
        <v>1223</v>
      </c>
      <c r="Y683" t="s">
        <v>674</v>
      </c>
      <c r="Z683" t="s">
        <v>6502</v>
      </c>
      <c r="AA683" t="s">
        <v>449</v>
      </c>
      <c r="AB683" t="s">
        <v>2116</v>
      </c>
      <c r="AC683" t="s">
        <v>2116</v>
      </c>
      <c r="AD683" t="s">
        <v>2117</v>
      </c>
      <c r="AE683" t="s">
        <v>2116</v>
      </c>
      <c r="AF683" t="s">
        <v>2117</v>
      </c>
      <c r="AG683" t="s">
        <v>2117</v>
      </c>
      <c r="AH683" t="s">
        <v>2116</v>
      </c>
      <c r="AI683" t="s">
        <v>2116</v>
      </c>
      <c r="AJ683" t="s">
        <v>2117</v>
      </c>
      <c r="AK683" t="s">
        <v>2117</v>
      </c>
      <c r="AL683" t="s">
        <v>2117</v>
      </c>
      <c r="AM683" t="s">
        <v>2116</v>
      </c>
      <c r="AN683" t="s">
        <v>2117</v>
      </c>
      <c r="AO683" t="s">
        <v>2117</v>
      </c>
      <c r="AP683" t="s">
        <v>2116</v>
      </c>
      <c r="AQ683" t="s">
        <v>2117</v>
      </c>
    </row>
    <row r="684" spans="2:43" x14ac:dyDescent="0.3">
      <c r="B684" t="s">
        <v>486</v>
      </c>
      <c r="C684" t="s">
        <v>4815</v>
      </c>
      <c r="D684">
        <v>0.625</v>
      </c>
      <c r="E684" t="s">
        <v>740</v>
      </c>
      <c r="F684" t="s">
        <v>741</v>
      </c>
      <c r="H684">
        <v>56.1</v>
      </c>
      <c r="I684">
        <v>25.2</v>
      </c>
      <c r="J684">
        <v>18.7</v>
      </c>
      <c r="K684">
        <v>81.3</v>
      </c>
      <c r="L684">
        <v>43.9</v>
      </c>
      <c r="M684">
        <v>74.8</v>
      </c>
      <c r="N684">
        <v>38.5</v>
      </c>
      <c r="O684">
        <v>39.9</v>
      </c>
      <c r="P684">
        <v>21.6</v>
      </c>
      <c r="Q684">
        <v>74.099999999999994</v>
      </c>
      <c r="R684">
        <v>78.599999999999994</v>
      </c>
      <c r="S684">
        <v>54</v>
      </c>
      <c r="T684">
        <v>46</v>
      </c>
      <c r="U684">
        <v>53.3</v>
      </c>
      <c r="V684">
        <v>54.1</v>
      </c>
      <c r="W684">
        <v>45.9</v>
      </c>
      <c r="X684" t="s">
        <v>740</v>
      </c>
      <c r="Y684" t="s">
        <v>3678</v>
      </c>
      <c r="Z684" t="s">
        <v>6503</v>
      </c>
      <c r="AA684" t="s">
        <v>447</v>
      </c>
      <c r="AB684" t="s">
        <v>2116</v>
      </c>
      <c r="AC684" t="s">
        <v>2117</v>
      </c>
      <c r="AD684" t="s">
        <v>2116</v>
      </c>
      <c r="AE684" t="s">
        <v>2117</v>
      </c>
      <c r="AF684" t="s">
        <v>2117</v>
      </c>
      <c r="AG684" t="s">
        <v>2116</v>
      </c>
      <c r="AH684" t="s">
        <v>2116</v>
      </c>
      <c r="AI684" t="s">
        <v>2117</v>
      </c>
      <c r="AJ684" t="s">
        <v>2116</v>
      </c>
      <c r="AK684" t="s">
        <v>2116</v>
      </c>
      <c r="AL684" t="s">
        <v>2116</v>
      </c>
      <c r="AM684" t="s">
        <v>2116</v>
      </c>
      <c r="AN684" t="s">
        <v>2117</v>
      </c>
      <c r="AO684" t="s">
        <v>2117</v>
      </c>
      <c r="AP684" t="s">
        <v>2116</v>
      </c>
      <c r="AQ684" t="s">
        <v>2117</v>
      </c>
    </row>
    <row r="685" spans="2:43" x14ac:dyDescent="0.3">
      <c r="B685" t="s">
        <v>470</v>
      </c>
      <c r="C685" t="s">
        <v>4815</v>
      </c>
      <c r="D685">
        <v>0.64583333333333337</v>
      </c>
      <c r="E685" t="s">
        <v>645</v>
      </c>
      <c r="F685" t="s">
        <v>198</v>
      </c>
      <c r="H685">
        <v>26.5</v>
      </c>
      <c r="I685">
        <v>34</v>
      </c>
      <c r="J685">
        <v>39.5</v>
      </c>
      <c r="K685">
        <v>60.5</v>
      </c>
      <c r="L685">
        <v>73.5</v>
      </c>
      <c r="M685">
        <v>66</v>
      </c>
      <c r="N685">
        <v>23.9</v>
      </c>
      <c r="O685">
        <v>53.7</v>
      </c>
      <c r="P685">
        <v>22.4</v>
      </c>
      <c r="Q685">
        <v>54.6</v>
      </c>
      <c r="R685">
        <v>59.9</v>
      </c>
      <c r="S685">
        <v>31.5</v>
      </c>
      <c r="T685">
        <v>68.5</v>
      </c>
      <c r="U685">
        <v>73.2</v>
      </c>
      <c r="V685">
        <v>40</v>
      </c>
      <c r="W685">
        <v>60</v>
      </c>
      <c r="X685" t="s">
        <v>645</v>
      </c>
      <c r="Y685" t="s">
        <v>198</v>
      </c>
      <c r="Z685" t="s">
        <v>6504</v>
      </c>
      <c r="AA685" t="s">
        <v>447</v>
      </c>
      <c r="AB685" t="s">
        <v>2116</v>
      </c>
      <c r="AC685" t="s">
        <v>2117</v>
      </c>
      <c r="AD685" t="s">
        <v>2116</v>
      </c>
      <c r="AE685" t="s">
        <v>2117</v>
      </c>
      <c r="AF685" t="s">
        <v>2117</v>
      </c>
      <c r="AG685" t="s">
        <v>2116</v>
      </c>
      <c r="AH685" t="s">
        <v>2116</v>
      </c>
      <c r="AI685" t="s">
        <v>2117</v>
      </c>
      <c r="AJ685" t="s">
        <v>2116</v>
      </c>
      <c r="AK685" t="s">
        <v>2116</v>
      </c>
      <c r="AL685" t="s">
        <v>2116</v>
      </c>
      <c r="AM685" t="s">
        <v>2116</v>
      </c>
      <c r="AN685" t="s">
        <v>2117</v>
      </c>
      <c r="AO685" t="s">
        <v>2117</v>
      </c>
      <c r="AP685" t="s">
        <v>2116</v>
      </c>
      <c r="AQ685" t="s">
        <v>2117</v>
      </c>
    </row>
    <row r="686" spans="2:43" x14ac:dyDescent="0.3">
      <c r="B686" t="s">
        <v>470</v>
      </c>
      <c r="C686" t="s">
        <v>4815</v>
      </c>
      <c r="D686">
        <v>0.64583333333333337</v>
      </c>
      <c r="E686" t="s">
        <v>165</v>
      </c>
      <c r="F686" t="s">
        <v>200</v>
      </c>
      <c r="H686">
        <v>32.5</v>
      </c>
      <c r="I686">
        <v>31.2</v>
      </c>
      <c r="J686">
        <v>36.299999999999997</v>
      </c>
      <c r="K686">
        <v>63.7</v>
      </c>
      <c r="L686">
        <v>67.5</v>
      </c>
      <c r="M686">
        <v>68.8</v>
      </c>
      <c r="N686">
        <v>23.4</v>
      </c>
      <c r="O686">
        <v>46.6</v>
      </c>
      <c r="P686">
        <v>30</v>
      </c>
      <c r="Q686">
        <v>64.900000000000006</v>
      </c>
      <c r="R686">
        <v>68.5</v>
      </c>
      <c r="S686">
        <v>40.700000000000003</v>
      </c>
      <c r="T686">
        <v>59.3</v>
      </c>
      <c r="U686">
        <v>64.400000000000006</v>
      </c>
      <c r="V686">
        <v>48.3</v>
      </c>
      <c r="W686">
        <v>51.7</v>
      </c>
      <c r="X686" t="s">
        <v>2223</v>
      </c>
      <c r="Y686" t="s">
        <v>2230</v>
      </c>
      <c r="Z686" t="s">
        <v>6505</v>
      </c>
      <c r="AA686" t="s">
        <v>2125</v>
      </c>
      <c r="AB686" t="s">
        <v>2117</v>
      </c>
      <c r="AC686" t="s">
        <v>2116</v>
      </c>
      <c r="AD686" t="s">
        <v>2116</v>
      </c>
      <c r="AE686" t="s">
        <v>2117</v>
      </c>
      <c r="AF686" t="s">
        <v>2116</v>
      </c>
      <c r="AG686" t="s">
        <v>2117</v>
      </c>
      <c r="AH686" t="s">
        <v>2117</v>
      </c>
      <c r="AI686" t="s">
        <v>2116</v>
      </c>
      <c r="AJ686" t="s">
        <v>2116</v>
      </c>
      <c r="AK686" t="s">
        <v>2117</v>
      </c>
      <c r="AL686" t="s">
        <v>2117</v>
      </c>
      <c r="AM686" t="s">
        <v>2116</v>
      </c>
      <c r="AN686" t="s">
        <v>2117</v>
      </c>
      <c r="AO686" t="s">
        <v>2117</v>
      </c>
      <c r="AP686" t="s">
        <v>2116</v>
      </c>
      <c r="AQ686" t="s">
        <v>2117</v>
      </c>
    </row>
    <row r="687" spans="2:43" x14ac:dyDescent="0.3">
      <c r="B687" t="s">
        <v>647</v>
      </c>
      <c r="C687" t="s">
        <v>4815</v>
      </c>
      <c r="D687">
        <v>0.64583333333333337</v>
      </c>
      <c r="E687" t="s">
        <v>704</v>
      </c>
      <c r="F687" t="s">
        <v>682</v>
      </c>
      <c r="H687">
        <v>41</v>
      </c>
      <c r="I687">
        <v>34.700000000000003</v>
      </c>
      <c r="J687">
        <v>24.3</v>
      </c>
      <c r="K687">
        <v>75.7</v>
      </c>
      <c r="L687">
        <v>59</v>
      </c>
      <c r="M687">
        <v>65.3</v>
      </c>
      <c r="N687">
        <v>31.6</v>
      </c>
      <c r="O687">
        <v>55.3</v>
      </c>
      <c r="P687">
        <v>13.1</v>
      </c>
      <c r="Q687">
        <v>50.8</v>
      </c>
      <c r="R687">
        <v>54.8</v>
      </c>
      <c r="S687">
        <v>26.7</v>
      </c>
      <c r="T687">
        <v>73.3</v>
      </c>
      <c r="U687">
        <v>77.599999999999994</v>
      </c>
      <c r="V687">
        <v>35.4</v>
      </c>
      <c r="W687">
        <v>64.599999999999994</v>
      </c>
      <c r="X687" t="s">
        <v>333</v>
      </c>
      <c r="Y687" t="s">
        <v>2755</v>
      </c>
      <c r="Z687" t="s">
        <v>6506</v>
      </c>
      <c r="AA687" t="s">
        <v>459</v>
      </c>
      <c r="AB687" t="s">
        <v>2116</v>
      </c>
      <c r="AC687" t="s">
        <v>2117</v>
      </c>
      <c r="AD687" t="s">
        <v>2116</v>
      </c>
      <c r="AE687" t="s">
        <v>2117</v>
      </c>
      <c r="AF687" t="s">
        <v>2117</v>
      </c>
      <c r="AG687" t="s">
        <v>2116</v>
      </c>
      <c r="AH687" t="s">
        <v>2116</v>
      </c>
      <c r="AI687" t="s">
        <v>2117</v>
      </c>
      <c r="AJ687" t="s">
        <v>2116</v>
      </c>
      <c r="AK687" t="s">
        <v>2116</v>
      </c>
      <c r="AL687" t="s">
        <v>2117</v>
      </c>
      <c r="AM687" t="s">
        <v>2116</v>
      </c>
      <c r="AN687" t="s">
        <v>2117</v>
      </c>
      <c r="AO687" t="s">
        <v>2117</v>
      </c>
      <c r="AP687" t="s">
        <v>2117</v>
      </c>
      <c r="AQ687" t="s">
        <v>2116</v>
      </c>
    </row>
    <row r="688" spans="2:43" x14ac:dyDescent="0.3">
      <c r="B688" t="s">
        <v>457</v>
      </c>
      <c r="C688" t="s">
        <v>4815</v>
      </c>
      <c r="D688">
        <v>0.66666666666666663</v>
      </c>
      <c r="E688" t="s">
        <v>267</v>
      </c>
      <c r="F688" t="s">
        <v>236</v>
      </c>
      <c r="H688">
        <v>44.7</v>
      </c>
      <c r="I688">
        <v>25.1</v>
      </c>
      <c r="J688">
        <v>30.2</v>
      </c>
      <c r="K688">
        <v>69.8</v>
      </c>
      <c r="L688">
        <v>55.3</v>
      </c>
      <c r="M688">
        <v>74.900000000000006</v>
      </c>
      <c r="N688">
        <v>32.4</v>
      </c>
      <c r="O688">
        <v>37.6</v>
      </c>
      <c r="P688">
        <v>30</v>
      </c>
      <c r="Q688">
        <v>79</v>
      </c>
      <c r="R688">
        <v>90.5</v>
      </c>
      <c r="S688">
        <v>74</v>
      </c>
      <c r="T688">
        <v>26</v>
      </c>
      <c r="U688">
        <v>31.2</v>
      </c>
      <c r="V688">
        <v>73.7</v>
      </c>
      <c r="W688">
        <v>26.3</v>
      </c>
      <c r="X688" t="s">
        <v>267</v>
      </c>
      <c r="Y688" t="s">
        <v>236</v>
      </c>
      <c r="Z688" t="s">
        <v>6507</v>
      </c>
      <c r="AA688" t="s">
        <v>2740</v>
      </c>
      <c r="AB688" t="s">
        <v>2116</v>
      </c>
      <c r="AC688" t="s">
        <v>2116</v>
      </c>
      <c r="AD688" t="s">
        <v>2117</v>
      </c>
      <c r="AE688" t="s">
        <v>2116</v>
      </c>
      <c r="AF688" t="s">
        <v>2117</v>
      </c>
      <c r="AG688" t="s">
        <v>2117</v>
      </c>
      <c r="AH688" t="s">
        <v>2116</v>
      </c>
      <c r="AI688" t="s">
        <v>2117</v>
      </c>
      <c r="AJ688" t="s">
        <v>2116</v>
      </c>
      <c r="AK688" t="s">
        <v>2116</v>
      </c>
      <c r="AL688" t="s">
        <v>2117</v>
      </c>
      <c r="AM688" t="s">
        <v>2117</v>
      </c>
      <c r="AN688" t="s">
        <v>2116</v>
      </c>
      <c r="AO688" t="s">
        <v>2117</v>
      </c>
      <c r="AP688" t="s">
        <v>2116</v>
      </c>
      <c r="AQ688" t="s">
        <v>2117</v>
      </c>
    </row>
    <row r="689" spans="2:43" x14ac:dyDescent="0.3">
      <c r="B689" t="s">
        <v>485</v>
      </c>
      <c r="C689" t="s">
        <v>4815</v>
      </c>
      <c r="D689">
        <v>0.66666666666666663</v>
      </c>
      <c r="E689" t="s">
        <v>184</v>
      </c>
      <c r="F689" t="s">
        <v>201</v>
      </c>
      <c r="H689">
        <v>29.8</v>
      </c>
      <c r="I689">
        <v>30.5</v>
      </c>
      <c r="J689">
        <v>39.799999999999997</v>
      </c>
      <c r="K689">
        <v>60.2</v>
      </c>
      <c r="L689">
        <v>70.2</v>
      </c>
      <c r="M689">
        <v>69.5</v>
      </c>
      <c r="N689">
        <v>27.7</v>
      </c>
      <c r="O689">
        <v>46.5</v>
      </c>
      <c r="P689">
        <v>25.8</v>
      </c>
      <c r="Q689">
        <v>65.099999999999994</v>
      </c>
      <c r="R689">
        <v>71</v>
      </c>
      <c r="S689">
        <v>43.6</v>
      </c>
      <c r="T689">
        <v>56.4</v>
      </c>
      <c r="U689">
        <v>61.7</v>
      </c>
      <c r="V689">
        <v>50.4</v>
      </c>
      <c r="W689">
        <v>49.6</v>
      </c>
      <c r="X689" t="s">
        <v>2385</v>
      </c>
      <c r="Y689" t="s">
        <v>201</v>
      </c>
      <c r="Z689" t="s">
        <v>6508</v>
      </c>
      <c r="AA689" t="s">
        <v>4949</v>
      </c>
      <c r="AB689" t="s">
        <v>2116</v>
      </c>
      <c r="AC689" t="s">
        <v>2116</v>
      </c>
      <c r="AD689" t="s">
        <v>2117</v>
      </c>
      <c r="AE689" t="s">
        <v>2116</v>
      </c>
      <c r="AF689" t="s">
        <v>2117</v>
      </c>
      <c r="AG689" t="s">
        <v>2117</v>
      </c>
      <c r="AH689" t="s">
        <v>2116</v>
      </c>
      <c r="AI689" t="s">
        <v>2117</v>
      </c>
      <c r="AJ689" t="s">
        <v>2116</v>
      </c>
      <c r="AK689" t="s">
        <v>2117</v>
      </c>
      <c r="AL689" t="s">
        <v>2117</v>
      </c>
      <c r="AM689" t="s">
        <v>2117</v>
      </c>
      <c r="AN689" t="s">
        <v>2116</v>
      </c>
      <c r="AO689" t="s">
        <v>2116</v>
      </c>
      <c r="AP689" t="s">
        <v>2117</v>
      </c>
      <c r="AQ689" t="s">
        <v>2116</v>
      </c>
    </row>
    <row r="690" spans="2:43" x14ac:dyDescent="0.3">
      <c r="B690" t="s">
        <v>488</v>
      </c>
      <c r="C690" t="s">
        <v>4815</v>
      </c>
      <c r="D690">
        <v>0.66666666666666663</v>
      </c>
      <c r="E690" t="s">
        <v>1096</v>
      </c>
      <c r="F690" t="s">
        <v>642</v>
      </c>
      <c r="H690">
        <v>56.8</v>
      </c>
      <c r="I690">
        <v>26</v>
      </c>
      <c r="J690">
        <v>17.2</v>
      </c>
      <c r="K690">
        <v>82.8</v>
      </c>
      <c r="L690">
        <v>43.2</v>
      </c>
      <c r="M690">
        <v>74</v>
      </c>
      <c r="N690">
        <v>46</v>
      </c>
      <c r="O690">
        <v>41</v>
      </c>
      <c r="P690">
        <v>13</v>
      </c>
      <c r="Q690">
        <v>69</v>
      </c>
      <c r="R690">
        <v>73.900000000000006</v>
      </c>
      <c r="S690">
        <v>47.6</v>
      </c>
      <c r="T690">
        <v>52.4</v>
      </c>
      <c r="U690">
        <v>59.8</v>
      </c>
      <c r="V690">
        <v>48.3</v>
      </c>
      <c r="W690">
        <v>51.7</v>
      </c>
      <c r="X690" t="s">
        <v>4548</v>
      </c>
      <c r="Y690" t="s">
        <v>642</v>
      </c>
      <c r="Z690" t="s">
        <v>6509</v>
      </c>
      <c r="AA690" t="s">
        <v>2122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2117</v>
      </c>
      <c r="AI690" t="s">
        <v>2116</v>
      </c>
      <c r="AJ690" t="s">
        <v>2116</v>
      </c>
      <c r="AK690" t="s">
        <v>2117</v>
      </c>
      <c r="AL690" t="s">
        <v>2117</v>
      </c>
      <c r="AM690" t="s">
        <v>2117</v>
      </c>
      <c r="AN690" t="s">
        <v>2116</v>
      </c>
      <c r="AO690" t="s">
        <v>2116</v>
      </c>
      <c r="AP690" t="s">
        <v>2117</v>
      </c>
      <c r="AQ690" t="s">
        <v>2116</v>
      </c>
    </row>
    <row r="691" spans="2:43" x14ac:dyDescent="0.3">
      <c r="B691" t="s">
        <v>487</v>
      </c>
      <c r="C691" t="s">
        <v>4815</v>
      </c>
      <c r="D691">
        <v>0.66666666666666663</v>
      </c>
      <c r="E691" t="s">
        <v>423</v>
      </c>
      <c r="F691" t="s">
        <v>1184</v>
      </c>
      <c r="H691">
        <v>46.2</v>
      </c>
      <c r="I691">
        <v>28.3</v>
      </c>
      <c r="J691">
        <v>25.5</v>
      </c>
      <c r="K691">
        <v>74.5</v>
      </c>
      <c r="L691">
        <v>53.8</v>
      </c>
      <c r="M691">
        <v>71.7</v>
      </c>
      <c r="N691">
        <v>34.200000000000003</v>
      </c>
      <c r="O691">
        <v>47.6</v>
      </c>
      <c r="P691">
        <v>18.3</v>
      </c>
      <c r="Q691">
        <v>62.4</v>
      </c>
      <c r="R691">
        <v>74.099999999999994</v>
      </c>
      <c r="S691">
        <v>47.6</v>
      </c>
      <c r="T691">
        <v>52.4</v>
      </c>
      <c r="U691">
        <v>58.3</v>
      </c>
      <c r="V691">
        <v>52.4</v>
      </c>
      <c r="W691">
        <v>47.6</v>
      </c>
      <c r="X691" t="s">
        <v>423</v>
      </c>
      <c r="Y691" t="s">
        <v>4685</v>
      </c>
      <c r="Z691" t="s">
        <v>6510</v>
      </c>
      <c r="AA691" t="s">
        <v>460</v>
      </c>
      <c r="AB691" t="s">
        <v>2116</v>
      </c>
      <c r="AC691" t="s">
        <v>2116</v>
      </c>
      <c r="AD691" t="s">
        <v>2117</v>
      </c>
      <c r="AE691" t="s">
        <v>2116</v>
      </c>
      <c r="AF691" t="s">
        <v>2117</v>
      </c>
      <c r="AG691" t="s">
        <v>2117</v>
      </c>
      <c r="AH691" t="s">
        <v>2116</v>
      </c>
      <c r="AI691" t="s">
        <v>2117</v>
      </c>
      <c r="AJ691" t="s">
        <v>2116</v>
      </c>
      <c r="AK691" t="s">
        <v>2117</v>
      </c>
      <c r="AL691" t="s">
        <v>2117</v>
      </c>
      <c r="AM691" t="s">
        <v>2117</v>
      </c>
      <c r="AN691" t="s">
        <v>2116</v>
      </c>
      <c r="AO691" t="s">
        <v>2117</v>
      </c>
      <c r="AP691" t="s">
        <v>2117</v>
      </c>
      <c r="AQ691" t="s">
        <v>2116</v>
      </c>
    </row>
    <row r="692" spans="2:43" x14ac:dyDescent="0.3">
      <c r="B692" t="s">
        <v>452</v>
      </c>
      <c r="C692" t="s">
        <v>4815</v>
      </c>
      <c r="D692">
        <v>0.66666666666666663</v>
      </c>
      <c r="E692" t="s">
        <v>61</v>
      </c>
      <c r="F692" t="s">
        <v>117</v>
      </c>
      <c r="H692">
        <v>32.9</v>
      </c>
      <c r="I692">
        <v>33</v>
      </c>
      <c r="J692">
        <v>34.1</v>
      </c>
      <c r="K692">
        <v>65.900000000000006</v>
      </c>
      <c r="L692">
        <v>67.099999999999994</v>
      </c>
      <c r="M692">
        <v>67</v>
      </c>
      <c r="N692">
        <v>21</v>
      </c>
      <c r="O692">
        <v>49.7</v>
      </c>
      <c r="P692">
        <v>29.3</v>
      </c>
      <c r="Q692">
        <v>60.2</v>
      </c>
      <c r="R692">
        <v>63</v>
      </c>
      <c r="S692">
        <v>34.700000000000003</v>
      </c>
      <c r="T692">
        <v>65.3</v>
      </c>
      <c r="U692">
        <v>70</v>
      </c>
      <c r="V692">
        <v>43.3</v>
      </c>
      <c r="W692">
        <v>56.7</v>
      </c>
      <c r="X692" t="s">
        <v>61</v>
      </c>
      <c r="Y692" t="s">
        <v>117</v>
      </c>
      <c r="Z692" t="s">
        <v>6511</v>
      </c>
      <c r="AA692" t="s">
        <v>460</v>
      </c>
      <c r="AB692" t="s">
        <v>2116</v>
      </c>
      <c r="AC692" t="s">
        <v>2116</v>
      </c>
      <c r="AD692" t="s">
        <v>2117</v>
      </c>
      <c r="AE692" t="s">
        <v>2116</v>
      </c>
      <c r="AF692" t="s">
        <v>2117</v>
      </c>
      <c r="AG692" t="s">
        <v>2117</v>
      </c>
      <c r="AH692" t="s">
        <v>2116</v>
      </c>
      <c r="AI692" t="s">
        <v>2116</v>
      </c>
      <c r="AJ692" t="s">
        <v>2117</v>
      </c>
      <c r="AK692" t="s">
        <v>2117</v>
      </c>
      <c r="AL692" t="s">
        <v>2117</v>
      </c>
      <c r="AM692" t="s">
        <v>2117</v>
      </c>
      <c r="AN692" t="s">
        <v>2116</v>
      </c>
      <c r="AO692" t="s">
        <v>2117</v>
      </c>
      <c r="AP692" t="s">
        <v>2117</v>
      </c>
      <c r="AQ692" t="s">
        <v>2116</v>
      </c>
    </row>
    <row r="693" spans="2:43" x14ac:dyDescent="0.3">
      <c r="B693" t="s">
        <v>479</v>
      </c>
      <c r="C693" t="s">
        <v>4815</v>
      </c>
      <c r="D693">
        <v>0.66666666666666663</v>
      </c>
      <c r="E693" t="s">
        <v>751</v>
      </c>
      <c r="F693" t="s">
        <v>159</v>
      </c>
      <c r="H693">
        <v>52.7</v>
      </c>
      <c r="I693">
        <v>28.1</v>
      </c>
      <c r="J693">
        <v>19.2</v>
      </c>
      <c r="K693">
        <v>80.8</v>
      </c>
      <c r="L693">
        <v>47.3</v>
      </c>
      <c r="M693">
        <v>71.900000000000006</v>
      </c>
      <c r="N693">
        <v>32.6</v>
      </c>
      <c r="O693">
        <v>49.8</v>
      </c>
      <c r="P693">
        <v>17.5</v>
      </c>
      <c r="Q693">
        <v>59.1</v>
      </c>
      <c r="R693">
        <v>69</v>
      </c>
      <c r="S693">
        <v>41.4</v>
      </c>
      <c r="T693">
        <v>58.6</v>
      </c>
      <c r="U693">
        <v>65.2</v>
      </c>
      <c r="V693">
        <v>44.9</v>
      </c>
      <c r="W693">
        <v>55.1</v>
      </c>
      <c r="X693" t="s">
        <v>3509</v>
      </c>
      <c r="Y693" t="s">
        <v>2535</v>
      </c>
      <c r="Z693" t="s">
        <v>6512</v>
      </c>
      <c r="AA693" t="s">
        <v>459</v>
      </c>
      <c r="AB693" t="s">
        <v>2116</v>
      </c>
      <c r="AC693" t="s">
        <v>2117</v>
      </c>
      <c r="AD693" t="s">
        <v>2116</v>
      </c>
      <c r="AE693" t="s">
        <v>2117</v>
      </c>
      <c r="AF693" t="s">
        <v>2117</v>
      </c>
      <c r="AG693" t="s">
        <v>2116</v>
      </c>
      <c r="AH693" t="s">
        <v>2116</v>
      </c>
      <c r="AI693" t="s">
        <v>2116</v>
      </c>
      <c r="AJ693" t="s">
        <v>2117</v>
      </c>
      <c r="AK693" t="s">
        <v>2117</v>
      </c>
      <c r="AL693" t="s">
        <v>2117</v>
      </c>
      <c r="AM693" t="s">
        <v>2116</v>
      </c>
      <c r="AN693" t="s">
        <v>2117</v>
      </c>
      <c r="AO693" t="s">
        <v>2117</v>
      </c>
      <c r="AP693" t="s">
        <v>2117</v>
      </c>
      <c r="AQ693" t="s">
        <v>2116</v>
      </c>
    </row>
    <row r="694" spans="2:43" x14ac:dyDescent="0.3">
      <c r="B694" t="s">
        <v>1007</v>
      </c>
      <c r="C694" t="s">
        <v>5145</v>
      </c>
      <c r="D694">
        <v>0.66666666666666663</v>
      </c>
      <c r="E694" t="s">
        <v>3680</v>
      </c>
      <c r="F694" t="s">
        <v>754</v>
      </c>
      <c r="H694">
        <v>42.6</v>
      </c>
      <c r="I694">
        <v>28.5</v>
      </c>
      <c r="J694">
        <v>28.9</v>
      </c>
      <c r="K694">
        <v>71.099999999999994</v>
      </c>
      <c r="L694">
        <v>57.4</v>
      </c>
      <c r="M694">
        <v>71.5</v>
      </c>
      <c r="N694" t="s">
        <v>20</v>
      </c>
      <c r="O694" t="s">
        <v>20</v>
      </c>
      <c r="P694" t="s">
        <v>20</v>
      </c>
      <c r="Q694" t="s">
        <v>20</v>
      </c>
      <c r="R694">
        <v>75.3</v>
      </c>
      <c r="S694">
        <v>49.2</v>
      </c>
      <c r="T694">
        <v>50.8</v>
      </c>
      <c r="U694">
        <v>56.5</v>
      </c>
      <c r="V694">
        <v>54.5</v>
      </c>
      <c r="W694">
        <v>45.5</v>
      </c>
      <c r="X694" t="s">
        <v>3680</v>
      </c>
      <c r="Y694" t="s">
        <v>3683</v>
      </c>
      <c r="Z694" t="s">
        <v>6575</v>
      </c>
      <c r="AA694" t="s">
        <v>453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2116</v>
      </c>
      <c r="AK694" t="s">
        <v>2116</v>
      </c>
      <c r="AL694" t="s">
        <v>2116</v>
      </c>
      <c r="AM694" t="s">
        <v>2116</v>
      </c>
      <c r="AN694" t="s">
        <v>2117</v>
      </c>
      <c r="AO694" t="s">
        <v>2117</v>
      </c>
      <c r="AP694" t="s">
        <v>2116</v>
      </c>
      <c r="AQ694" t="s">
        <v>2117</v>
      </c>
    </row>
    <row r="695" spans="2:43" x14ac:dyDescent="0.3">
      <c r="B695" t="s">
        <v>647</v>
      </c>
      <c r="C695" t="s">
        <v>4815</v>
      </c>
      <c r="D695">
        <v>0.70833333333333337</v>
      </c>
      <c r="E695" t="s">
        <v>1114</v>
      </c>
      <c r="F695" t="s">
        <v>323</v>
      </c>
      <c r="H695">
        <v>39.200000000000003</v>
      </c>
      <c r="I695">
        <v>37.4</v>
      </c>
      <c r="J695">
        <v>23.5</v>
      </c>
      <c r="K695">
        <v>76.5</v>
      </c>
      <c r="L695">
        <v>60.8</v>
      </c>
      <c r="M695">
        <v>62.6</v>
      </c>
      <c r="N695">
        <v>24.6</v>
      </c>
      <c r="O695">
        <v>54.5</v>
      </c>
      <c r="P695">
        <v>21</v>
      </c>
      <c r="Q695">
        <v>53.4</v>
      </c>
      <c r="R695">
        <v>47.7</v>
      </c>
      <c r="S695">
        <v>20.9</v>
      </c>
      <c r="T695">
        <v>79.099999999999994</v>
      </c>
      <c r="U695">
        <v>82.8</v>
      </c>
      <c r="V695">
        <v>29.9</v>
      </c>
      <c r="W695">
        <v>70.099999999999994</v>
      </c>
      <c r="X695" t="s">
        <v>1114</v>
      </c>
      <c r="Y695" t="s">
        <v>323</v>
      </c>
      <c r="Z695" t="s">
        <v>6513</v>
      </c>
      <c r="AA695" t="s">
        <v>2736</v>
      </c>
      <c r="AB695" t="s">
        <v>2116</v>
      </c>
      <c r="AC695" t="s">
        <v>2117</v>
      </c>
      <c r="AD695" t="s">
        <v>2116</v>
      </c>
      <c r="AE695" t="s">
        <v>2117</v>
      </c>
      <c r="AF695" t="s">
        <v>2117</v>
      </c>
      <c r="AG695" t="s">
        <v>2116</v>
      </c>
      <c r="AH695" t="s">
        <v>2116</v>
      </c>
      <c r="AI695" t="s">
        <v>2117</v>
      </c>
      <c r="AJ695" t="s">
        <v>2116</v>
      </c>
      <c r="AK695" t="s">
        <v>2116</v>
      </c>
      <c r="AL695" t="s">
        <v>2116</v>
      </c>
      <c r="AM695" t="s">
        <v>2116</v>
      </c>
      <c r="AN695" t="s">
        <v>2117</v>
      </c>
      <c r="AO695" t="s">
        <v>2117</v>
      </c>
      <c r="AP695" t="s">
        <v>2116</v>
      </c>
      <c r="AQ695" t="s">
        <v>2117</v>
      </c>
    </row>
    <row r="696" spans="2:43" x14ac:dyDescent="0.3">
      <c r="B696" t="s">
        <v>705</v>
      </c>
      <c r="C696" t="s">
        <v>4815</v>
      </c>
      <c r="D696">
        <v>0.70833333333333337</v>
      </c>
      <c r="E696" t="s">
        <v>725</v>
      </c>
      <c r="F696" t="s">
        <v>708</v>
      </c>
      <c r="H696">
        <v>34.1</v>
      </c>
      <c r="I696">
        <v>35.200000000000003</v>
      </c>
      <c r="J696">
        <v>30.7</v>
      </c>
      <c r="K696">
        <v>69.3</v>
      </c>
      <c r="L696">
        <v>65.900000000000006</v>
      </c>
      <c r="M696">
        <v>64.8</v>
      </c>
      <c r="N696">
        <v>28.4</v>
      </c>
      <c r="O696">
        <v>53.4</v>
      </c>
      <c r="P696">
        <v>18.2</v>
      </c>
      <c r="Q696">
        <v>54.5</v>
      </c>
      <c r="R696">
        <v>56.1</v>
      </c>
      <c r="S696">
        <v>27.9</v>
      </c>
      <c r="T696">
        <v>72.099999999999994</v>
      </c>
      <c r="U696">
        <v>76.3</v>
      </c>
      <c r="V696">
        <v>37.4</v>
      </c>
      <c r="W696">
        <v>62.6</v>
      </c>
      <c r="X696" t="s">
        <v>2762</v>
      </c>
      <c r="Y696" t="s">
        <v>708</v>
      </c>
      <c r="Z696" t="s">
        <v>6514</v>
      </c>
      <c r="AA696" t="s">
        <v>459</v>
      </c>
      <c r="AB696" t="s">
        <v>2116</v>
      </c>
      <c r="AC696" t="s">
        <v>2117</v>
      </c>
      <c r="AD696" t="s">
        <v>2116</v>
      </c>
      <c r="AE696" t="s">
        <v>2117</v>
      </c>
      <c r="AF696" t="s">
        <v>2117</v>
      </c>
      <c r="AG696" t="s">
        <v>2116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2117</v>
      </c>
      <c r="AM696" t="s">
        <v>2116</v>
      </c>
      <c r="AN696" t="s">
        <v>2117</v>
      </c>
      <c r="AO696" t="s">
        <v>2117</v>
      </c>
      <c r="AP696" t="s">
        <v>2117</v>
      </c>
      <c r="AQ696" t="s">
        <v>2116</v>
      </c>
    </row>
    <row r="697" spans="2:43" x14ac:dyDescent="0.3">
      <c r="B697" t="s">
        <v>705</v>
      </c>
      <c r="C697" t="s">
        <v>4815</v>
      </c>
      <c r="D697">
        <v>0.70833333333333337</v>
      </c>
      <c r="E697" t="s">
        <v>721</v>
      </c>
      <c r="F697" t="s">
        <v>712</v>
      </c>
      <c r="H697">
        <v>34.1</v>
      </c>
      <c r="I697">
        <v>34.4</v>
      </c>
      <c r="J697">
        <v>31.5</v>
      </c>
      <c r="K697">
        <v>68.5</v>
      </c>
      <c r="L697">
        <v>65.900000000000006</v>
      </c>
      <c r="M697">
        <v>65.599999999999994</v>
      </c>
      <c r="N697">
        <v>22.1</v>
      </c>
      <c r="O697">
        <v>52.6</v>
      </c>
      <c r="P697">
        <v>25.3</v>
      </c>
      <c r="Q697">
        <v>56.1</v>
      </c>
      <c r="R697">
        <v>58.3</v>
      </c>
      <c r="S697">
        <v>29.9</v>
      </c>
      <c r="T697">
        <v>70.099999999999994</v>
      </c>
      <c r="U697">
        <v>74.400000000000006</v>
      </c>
      <c r="V697">
        <v>39.200000000000003</v>
      </c>
      <c r="W697">
        <v>60.8</v>
      </c>
      <c r="X697" t="s">
        <v>2760</v>
      </c>
      <c r="Y697" t="s">
        <v>2766</v>
      </c>
      <c r="Z697" t="s">
        <v>6515</v>
      </c>
      <c r="AA697" t="s">
        <v>447</v>
      </c>
      <c r="AB697" t="s">
        <v>2116</v>
      </c>
      <c r="AC697" t="s">
        <v>2117</v>
      </c>
      <c r="AD697" t="s">
        <v>2116</v>
      </c>
      <c r="AE697" t="s">
        <v>2117</v>
      </c>
      <c r="AF697" t="s">
        <v>2117</v>
      </c>
      <c r="AG697" t="s">
        <v>2116</v>
      </c>
      <c r="AH697" t="s">
        <v>2116</v>
      </c>
      <c r="AI697" t="s">
        <v>2117</v>
      </c>
      <c r="AJ697" t="s">
        <v>2116</v>
      </c>
      <c r="AK697" t="s">
        <v>2116</v>
      </c>
      <c r="AL697" t="s">
        <v>2116</v>
      </c>
      <c r="AM697" t="s">
        <v>2116</v>
      </c>
      <c r="AN697" t="s">
        <v>2117</v>
      </c>
      <c r="AO697" t="s">
        <v>2117</v>
      </c>
      <c r="AP697" t="s">
        <v>2116</v>
      </c>
      <c r="AQ697" t="s">
        <v>2117</v>
      </c>
    </row>
    <row r="698" spans="2:43" x14ac:dyDescent="0.3">
      <c r="B698" t="s">
        <v>705</v>
      </c>
      <c r="C698" t="s">
        <v>4815</v>
      </c>
      <c r="D698">
        <v>0.70833333333333337</v>
      </c>
      <c r="E698" t="s">
        <v>713</v>
      </c>
      <c r="F698" t="s">
        <v>714</v>
      </c>
      <c r="H698">
        <v>46.4</v>
      </c>
      <c r="I698">
        <v>31.2</v>
      </c>
      <c r="J698">
        <v>22.4</v>
      </c>
      <c r="K698">
        <v>77.599999999999994</v>
      </c>
      <c r="L698">
        <v>53.6</v>
      </c>
      <c r="M698">
        <v>68.8</v>
      </c>
      <c r="N698">
        <v>36.200000000000003</v>
      </c>
      <c r="O698">
        <v>48</v>
      </c>
      <c r="P698">
        <v>15.8</v>
      </c>
      <c r="Q698">
        <v>61.1</v>
      </c>
      <c r="R698">
        <v>63.1</v>
      </c>
      <c r="S698">
        <v>34.799999999999997</v>
      </c>
      <c r="T698">
        <v>65.2</v>
      </c>
      <c r="U698">
        <v>70.7</v>
      </c>
      <c r="V698">
        <v>41.4</v>
      </c>
      <c r="W698">
        <v>58.6</v>
      </c>
      <c r="X698" t="s">
        <v>713</v>
      </c>
      <c r="Y698" t="s">
        <v>714</v>
      </c>
      <c r="Z698" t="s">
        <v>6516</v>
      </c>
      <c r="AA698" t="s">
        <v>462</v>
      </c>
      <c r="AB698" t="s">
        <v>2117</v>
      </c>
      <c r="AC698" t="s">
        <v>2116</v>
      </c>
      <c r="AD698" t="s">
        <v>2116</v>
      </c>
      <c r="AE698" t="s">
        <v>2117</v>
      </c>
      <c r="AF698" t="s">
        <v>2116</v>
      </c>
      <c r="AG698" t="s">
        <v>2117</v>
      </c>
      <c r="AH698" t="s">
        <v>2117</v>
      </c>
      <c r="AI698" t="s">
        <v>2116</v>
      </c>
      <c r="AJ698" t="s">
        <v>2116</v>
      </c>
      <c r="AK698" t="s">
        <v>2117</v>
      </c>
      <c r="AL698" t="s">
        <v>2117</v>
      </c>
      <c r="AM698" t="s">
        <v>2117</v>
      </c>
      <c r="AN698" t="s">
        <v>2116</v>
      </c>
      <c r="AO698" t="s">
        <v>2117</v>
      </c>
      <c r="AP698" t="s">
        <v>2117</v>
      </c>
      <c r="AQ698" t="s">
        <v>2116</v>
      </c>
    </row>
    <row r="699" spans="2:43" x14ac:dyDescent="0.3">
      <c r="B699" t="s">
        <v>705</v>
      </c>
      <c r="C699" t="s">
        <v>5145</v>
      </c>
      <c r="D699">
        <v>0.70833333333333337</v>
      </c>
      <c r="E699" t="s">
        <v>727</v>
      </c>
      <c r="F699" t="s">
        <v>720</v>
      </c>
      <c r="H699">
        <v>36.5</v>
      </c>
      <c r="I699">
        <v>33</v>
      </c>
      <c r="J699">
        <v>30.5</v>
      </c>
      <c r="K699">
        <v>69.5</v>
      </c>
      <c r="L699">
        <v>63.5</v>
      </c>
      <c r="M699">
        <v>67</v>
      </c>
      <c r="N699">
        <v>21.7</v>
      </c>
      <c r="O699">
        <v>54.2</v>
      </c>
      <c r="P699">
        <v>24.1</v>
      </c>
      <c r="Q699">
        <v>53.8</v>
      </c>
      <c r="R699">
        <v>62</v>
      </c>
      <c r="S699">
        <v>33.6</v>
      </c>
      <c r="T699">
        <v>66.400000000000006</v>
      </c>
      <c r="U699">
        <v>71</v>
      </c>
      <c r="V699">
        <v>42.3</v>
      </c>
      <c r="W699">
        <v>57.7</v>
      </c>
      <c r="X699" t="s">
        <v>2769</v>
      </c>
      <c r="Y699" t="s">
        <v>2759</v>
      </c>
      <c r="Z699" t="s">
        <v>6576</v>
      </c>
      <c r="AA699" t="s">
        <v>459</v>
      </c>
      <c r="AB699" t="s">
        <v>2116</v>
      </c>
      <c r="AC699" t="s">
        <v>2117</v>
      </c>
      <c r="AD699" t="s">
        <v>2116</v>
      </c>
      <c r="AE699" t="s">
        <v>2117</v>
      </c>
      <c r="AF699" t="s">
        <v>2117</v>
      </c>
      <c r="AG699" t="s">
        <v>2116</v>
      </c>
      <c r="AH699" t="s">
        <v>2116</v>
      </c>
      <c r="AI699" t="s">
        <v>2117</v>
      </c>
      <c r="AJ699" t="s">
        <v>2116</v>
      </c>
      <c r="AK699" t="s">
        <v>2117</v>
      </c>
      <c r="AL699" t="s">
        <v>2117</v>
      </c>
      <c r="AM699" t="s">
        <v>2116</v>
      </c>
      <c r="AN699" t="s">
        <v>2117</v>
      </c>
      <c r="AO699" t="s">
        <v>2117</v>
      </c>
      <c r="AP699" t="s">
        <v>2117</v>
      </c>
      <c r="AQ699" t="s">
        <v>2116</v>
      </c>
    </row>
    <row r="700" spans="2:43" x14ac:dyDescent="0.3">
      <c r="B700" t="s">
        <v>705</v>
      </c>
      <c r="C700" t="s">
        <v>5145</v>
      </c>
      <c r="D700">
        <v>0.70833333333333337</v>
      </c>
      <c r="E700" t="s">
        <v>709</v>
      </c>
      <c r="F700" t="s">
        <v>726</v>
      </c>
      <c r="H700">
        <v>46.3</v>
      </c>
      <c r="I700">
        <v>29.6</v>
      </c>
      <c r="J700">
        <v>24</v>
      </c>
      <c r="K700">
        <v>76</v>
      </c>
      <c r="L700">
        <v>53.7</v>
      </c>
      <c r="M700">
        <v>70.400000000000006</v>
      </c>
      <c r="N700">
        <v>42.6</v>
      </c>
      <c r="O700">
        <v>42.2</v>
      </c>
      <c r="P700">
        <v>15.1</v>
      </c>
      <c r="Q700">
        <v>68.400000000000006</v>
      </c>
      <c r="R700">
        <v>68.900000000000006</v>
      </c>
      <c r="S700">
        <v>41.2</v>
      </c>
      <c r="T700">
        <v>58.8</v>
      </c>
      <c r="U700">
        <v>64.5</v>
      </c>
      <c r="V700">
        <v>47</v>
      </c>
      <c r="W700">
        <v>53</v>
      </c>
      <c r="X700" t="s">
        <v>2764</v>
      </c>
      <c r="Y700" t="s">
        <v>2768</v>
      </c>
      <c r="Z700" t="s">
        <v>6577</v>
      </c>
      <c r="AA700" t="s">
        <v>459</v>
      </c>
      <c r="AB700" t="s">
        <v>2116</v>
      </c>
      <c r="AC700" t="s">
        <v>2117</v>
      </c>
      <c r="AD700" t="s">
        <v>2116</v>
      </c>
      <c r="AE700" t="s">
        <v>2117</v>
      </c>
      <c r="AF700" t="s">
        <v>2117</v>
      </c>
      <c r="AG700" t="s">
        <v>2116</v>
      </c>
      <c r="AH700" t="s">
        <v>2116</v>
      </c>
      <c r="AI700" t="s">
        <v>2117</v>
      </c>
      <c r="AJ700" t="s">
        <v>2116</v>
      </c>
      <c r="AK700" t="s">
        <v>2117</v>
      </c>
      <c r="AL700" t="s">
        <v>2117</v>
      </c>
      <c r="AM700" t="s">
        <v>2116</v>
      </c>
      <c r="AN700" t="s">
        <v>2117</v>
      </c>
      <c r="AO700" t="s">
        <v>2117</v>
      </c>
      <c r="AP700" t="s">
        <v>2117</v>
      </c>
      <c r="AQ700" t="s">
        <v>2116</v>
      </c>
    </row>
    <row r="701" spans="2:43" x14ac:dyDescent="0.3">
      <c r="B701" t="s">
        <v>705</v>
      </c>
      <c r="C701" t="s">
        <v>4815</v>
      </c>
      <c r="D701">
        <v>0.70833333333333337</v>
      </c>
      <c r="E701" t="s">
        <v>707</v>
      </c>
      <c r="F701" t="s">
        <v>722</v>
      </c>
      <c r="H701">
        <v>54.9</v>
      </c>
      <c r="I701">
        <v>30.2</v>
      </c>
      <c r="J701">
        <v>14.9</v>
      </c>
      <c r="K701">
        <v>85.1</v>
      </c>
      <c r="L701">
        <v>45.1</v>
      </c>
      <c r="M701">
        <v>69.8</v>
      </c>
      <c r="N701">
        <v>29.1</v>
      </c>
      <c r="O701">
        <v>53.1</v>
      </c>
      <c r="P701">
        <v>17.8</v>
      </c>
      <c r="Q701">
        <v>54.9</v>
      </c>
      <c r="R701">
        <v>58</v>
      </c>
      <c r="S701">
        <v>29.9</v>
      </c>
      <c r="T701">
        <v>70.099999999999994</v>
      </c>
      <c r="U701">
        <v>76.7</v>
      </c>
      <c r="V701">
        <v>33</v>
      </c>
      <c r="W701">
        <v>67</v>
      </c>
      <c r="X701" t="s">
        <v>2763</v>
      </c>
      <c r="Y701" t="s">
        <v>722</v>
      </c>
      <c r="Z701" t="s">
        <v>6517</v>
      </c>
      <c r="AA701" t="s">
        <v>462</v>
      </c>
      <c r="AB701" t="s">
        <v>2117</v>
      </c>
      <c r="AC701" t="s">
        <v>2116</v>
      </c>
      <c r="AD701" t="s">
        <v>2116</v>
      </c>
      <c r="AE701" t="s">
        <v>2117</v>
      </c>
      <c r="AF701" t="s">
        <v>2116</v>
      </c>
      <c r="AG701" t="s">
        <v>2117</v>
      </c>
      <c r="AH701" t="s">
        <v>2116</v>
      </c>
      <c r="AI701" t="s">
        <v>2117</v>
      </c>
      <c r="AJ701" t="s">
        <v>2116</v>
      </c>
      <c r="AK701" t="s">
        <v>2117</v>
      </c>
      <c r="AL701" t="s">
        <v>2117</v>
      </c>
      <c r="AM701" t="s">
        <v>2117</v>
      </c>
      <c r="AN701" t="s">
        <v>2116</v>
      </c>
      <c r="AO701" t="s">
        <v>2117</v>
      </c>
      <c r="AP701" t="s">
        <v>2117</v>
      </c>
      <c r="AQ701" t="s">
        <v>2116</v>
      </c>
    </row>
    <row r="702" spans="2:43" x14ac:dyDescent="0.3">
      <c r="B702" t="s">
        <v>482</v>
      </c>
      <c r="C702" t="s">
        <v>4815</v>
      </c>
      <c r="D702">
        <v>0.72916666666666663</v>
      </c>
      <c r="E702" t="s">
        <v>675</v>
      </c>
      <c r="F702" t="s">
        <v>756</v>
      </c>
      <c r="H702">
        <v>37.200000000000003</v>
      </c>
      <c r="I702">
        <v>34.6</v>
      </c>
      <c r="J702">
        <v>28.2</v>
      </c>
      <c r="K702">
        <v>71.8</v>
      </c>
      <c r="L702">
        <v>62.8</v>
      </c>
      <c r="M702">
        <v>65.400000000000006</v>
      </c>
      <c r="N702">
        <v>34.299999999999997</v>
      </c>
      <c r="O702">
        <v>54.2</v>
      </c>
      <c r="P702">
        <v>11.5</v>
      </c>
      <c r="Q702">
        <v>51.8</v>
      </c>
      <c r="R702">
        <v>56.8</v>
      </c>
      <c r="S702">
        <v>28.5</v>
      </c>
      <c r="T702">
        <v>71.5</v>
      </c>
      <c r="U702">
        <v>75.8</v>
      </c>
      <c r="V702">
        <v>37.700000000000003</v>
      </c>
      <c r="W702">
        <v>62.3</v>
      </c>
      <c r="X702" t="s">
        <v>675</v>
      </c>
      <c r="Y702" t="s">
        <v>756</v>
      </c>
      <c r="Z702" t="s">
        <v>6518</v>
      </c>
      <c r="AA702" t="s">
        <v>456</v>
      </c>
      <c r="AB702" t="s">
        <v>2116</v>
      </c>
      <c r="AC702" t="s">
        <v>2116</v>
      </c>
      <c r="AD702" t="s">
        <v>2117</v>
      </c>
      <c r="AE702" t="s">
        <v>2116</v>
      </c>
      <c r="AF702" t="s">
        <v>2117</v>
      </c>
      <c r="AG702" t="s">
        <v>2117</v>
      </c>
      <c r="AH702" t="s">
        <v>2116</v>
      </c>
      <c r="AI702" t="s">
        <v>2116</v>
      </c>
      <c r="AJ702" t="s">
        <v>2117</v>
      </c>
      <c r="AK702" t="s">
        <v>2117</v>
      </c>
      <c r="AL702" t="s">
        <v>2116</v>
      </c>
      <c r="AM702" t="s">
        <v>2116</v>
      </c>
      <c r="AN702" t="s">
        <v>2117</v>
      </c>
      <c r="AO702" t="s">
        <v>2117</v>
      </c>
      <c r="AP702" t="s">
        <v>2116</v>
      </c>
      <c r="AQ702" t="s">
        <v>2117</v>
      </c>
    </row>
    <row r="703" spans="2:43" x14ac:dyDescent="0.3">
      <c r="B703" t="s">
        <v>470</v>
      </c>
      <c r="C703" t="s">
        <v>4815</v>
      </c>
      <c r="D703">
        <v>0.75</v>
      </c>
      <c r="E703" t="s">
        <v>104</v>
      </c>
      <c r="F703" t="s">
        <v>107</v>
      </c>
      <c r="H703">
        <v>40.700000000000003</v>
      </c>
      <c r="I703">
        <v>32.4</v>
      </c>
      <c r="J703">
        <v>26.9</v>
      </c>
      <c r="K703">
        <v>73.099999999999994</v>
      </c>
      <c r="L703">
        <v>59.3</v>
      </c>
      <c r="M703">
        <v>67.599999999999994</v>
      </c>
      <c r="N703">
        <v>26.4</v>
      </c>
      <c r="O703">
        <v>53</v>
      </c>
      <c r="P703">
        <v>20.6</v>
      </c>
      <c r="Q703">
        <v>55.4</v>
      </c>
      <c r="R703">
        <v>62.3</v>
      </c>
      <c r="S703">
        <v>34</v>
      </c>
      <c r="T703">
        <v>66</v>
      </c>
      <c r="U703">
        <v>70.900000000000006</v>
      </c>
      <c r="V703">
        <v>42</v>
      </c>
      <c r="W703">
        <v>58</v>
      </c>
      <c r="X703" t="s">
        <v>1973</v>
      </c>
      <c r="Y703" t="s">
        <v>107</v>
      </c>
      <c r="Z703" t="s">
        <v>6519</v>
      </c>
      <c r="AA703" t="s">
        <v>456</v>
      </c>
      <c r="AB703" t="s">
        <v>2116</v>
      </c>
      <c r="AC703" t="s">
        <v>2116</v>
      </c>
      <c r="AD703" t="s">
        <v>2117</v>
      </c>
      <c r="AE703" t="s">
        <v>2116</v>
      </c>
      <c r="AF703" t="s">
        <v>2117</v>
      </c>
      <c r="AG703" t="s">
        <v>2117</v>
      </c>
      <c r="AH703" t="s">
        <v>2116</v>
      </c>
      <c r="AI703" t="s">
        <v>2116</v>
      </c>
      <c r="AJ703" t="s">
        <v>2117</v>
      </c>
      <c r="AK703" t="s">
        <v>2117</v>
      </c>
      <c r="AL703" t="s">
        <v>2116</v>
      </c>
      <c r="AM703" t="s">
        <v>2116</v>
      </c>
      <c r="AN703" t="s">
        <v>2117</v>
      </c>
      <c r="AO703" t="s">
        <v>2117</v>
      </c>
      <c r="AP703" t="s">
        <v>2116</v>
      </c>
      <c r="AQ703" t="s">
        <v>2117</v>
      </c>
    </row>
    <row r="704" spans="2:43" x14ac:dyDescent="0.3">
      <c r="B704" t="s">
        <v>470</v>
      </c>
      <c r="C704" t="s">
        <v>4815</v>
      </c>
      <c r="D704">
        <v>0.75</v>
      </c>
      <c r="E704" t="s">
        <v>1173</v>
      </c>
      <c r="F704" t="s">
        <v>120</v>
      </c>
      <c r="H704">
        <v>48.9</v>
      </c>
      <c r="I704">
        <v>30.5</v>
      </c>
      <c r="J704">
        <v>20.6</v>
      </c>
      <c r="K704">
        <v>79.400000000000006</v>
      </c>
      <c r="L704">
        <v>51.1</v>
      </c>
      <c r="M704">
        <v>69.5</v>
      </c>
      <c r="N704">
        <v>19.100000000000001</v>
      </c>
      <c r="O704">
        <v>57.2</v>
      </c>
      <c r="P704">
        <v>23.7</v>
      </c>
      <c r="Q704">
        <v>49.6</v>
      </c>
      <c r="R704">
        <v>63.4</v>
      </c>
      <c r="S704">
        <v>35.200000000000003</v>
      </c>
      <c r="T704">
        <v>64.8</v>
      </c>
      <c r="U704">
        <v>70.599999999999994</v>
      </c>
      <c r="V704">
        <v>40.799999999999997</v>
      </c>
      <c r="W704">
        <v>59.2</v>
      </c>
      <c r="X704" t="s">
        <v>380</v>
      </c>
      <c r="Y704" t="s">
        <v>1975</v>
      </c>
      <c r="Z704" t="s">
        <v>6520</v>
      </c>
      <c r="AA704" t="s">
        <v>2162</v>
      </c>
      <c r="AB704" t="s">
        <v>2117</v>
      </c>
      <c r="AC704" t="s">
        <v>2116</v>
      </c>
      <c r="AD704" t="s">
        <v>2116</v>
      </c>
      <c r="AE704" t="s">
        <v>2117</v>
      </c>
      <c r="AF704" t="s">
        <v>2116</v>
      </c>
      <c r="AG704" t="s">
        <v>2117</v>
      </c>
      <c r="AH704" t="s">
        <v>2117</v>
      </c>
      <c r="AI704" t="s">
        <v>2116</v>
      </c>
      <c r="AJ704" t="s">
        <v>2116</v>
      </c>
      <c r="AK704" t="s">
        <v>2117</v>
      </c>
      <c r="AL704" t="s">
        <v>2117</v>
      </c>
      <c r="AM704" t="s">
        <v>2117</v>
      </c>
      <c r="AN704" t="s">
        <v>2116</v>
      </c>
      <c r="AO704" t="s">
        <v>2117</v>
      </c>
      <c r="AP704" t="s">
        <v>2116</v>
      </c>
      <c r="AQ704" t="s">
        <v>2117</v>
      </c>
    </row>
    <row r="705" spans="2:43" x14ac:dyDescent="0.3">
      <c r="B705" t="s">
        <v>483</v>
      </c>
      <c r="C705" t="s">
        <v>4815</v>
      </c>
      <c r="D705">
        <v>0.75</v>
      </c>
      <c r="E705" t="s">
        <v>174</v>
      </c>
      <c r="F705" t="s">
        <v>189</v>
      </c>
      <c r="H705">
        <v>40.299999999999997</v>
      </c>
      <c r="I705">
        <v>32.200000000000003</v>
      </c>
      <c r="J705">
        <v>27.5</v>
      </c>
      <c r="K705">
        <v>72.5</v>
      </c>
      <c r="L705">
        <v>59.7</v>
      </c>
      <c r="M705">
        <v>67.8</v>
      </c>
      <c r="N705">
        <v>29.3</v>
      </c>
      <c r="O705">
        <v>48</v>
      </c>
      <c r="P705">
        <v>22.7</v>
      </c>
      <c r="Q705">
        <v>62.6</v>
      </c>
      <c r="R705">
        <v>63.2</v>
      </c>
      <c r="S705">
        <v>34.9</v>
      </c>
      <c r="T705">
        <v>65.099999999999994</v>
      </c>
      <c r="U705">
        <v>70.099999999999994</v>
      </c>
      <c r="V705">
        <v>42.9</v>
      </c>
      <c r="W705">
        <v>57.1</v>
      </c>
      <c r="X705" t="s">
        <v>2389</v>
      </c>
      <c r="Y705" t="s">
        <v>189</v>
      </c>
      <c r="Z705" t="s">
        <v>6521</v>
      </c>
      <c r="AA705" t="s">
        <v>447</v>
      </c>
      <c r="AB705" t="s">
        <v>2116</v>
      </c>
      <c r="AC705" t="s">
        <v>2117</v>
      </c>
      <c r="AD705" t="s">
        <v>2116</v>
      </c>
      <c r="AE705" t="s">
        <v>2117</v>
      </c>
      <c r="AF705" t="s">
        <v>2117</v>
      </c>
      <c r="AG705" t="s">
        <v>2116</v>
      </c>
      <c r="AH705" t="s">
        <v>2116</v>
      </c>
      <c r="AI705" t="s">
        <v>2117</v>
      </c>
      <c r="AJ705" t="s">
        <v>2116</v>
      </c>
      <c r="AK705" t="s">
        <v>2116</v>
      </c>
      <c r="AL705" t="s">
        <v>2116</v>
      </c>
      <c r="AM705" t="s">
        <v>2116</v>
      </c>
      <c r="AN705" t="s">
        <v>2117</v>
      </c>
      <c r="AO705" t="s">
        <v>2117</v>
      </c>
      <c r="AP705" t="s">
        <v>2116</v>
      </c>
      <c r="AQ705" t="s">
        <v>2117</v>
      </c>
    </row>
    <row r="706" spans="2:43" x14ac:dyDescent="0.3">
      <c r="B706" t="s">
        <v>487</v>
      </c>
      <c r="C706" t="s">
        <v>4815</v>
      </c>
      <c r="D706">
        <v>0.75347222222222221</v>
      </c>
      <c r="E706" t="s">
        <v>1212</v>
      </c>
      <c r="F706" t="s">
        <v>419</v>
      </c>
      <c r="H706">
        <v>27.2</v>
      </c>
      <c r="I706">
        <v>32.9</v>
      </c>
      <c r="J706">
        <v>39.9</v>
      </c>
      <c r="K706">
        <v>60.1</v>
      </c>
      <c r="L706">
        <v>72.8</v>
      </c>
      <c r="M706">
        <v>67.099999999999994</v>
      </c>
      <c r="N706">
        <v>19.100000000000001</v>
      </c>
      <c r="O706">
        <v>49.4</v>
      </c>
      <c r="P706">
        <v>31.6</v>
      </c>
      <c r="Q706">
        <v>60.4</v>
      </c>
      <c r="R706">
        <v>63</v>
      </c>
      <c r="S706">
        <v>34.6</v>
      </c>
      <c r="T706">
        <v>65.400000000000006</v>
      </c>
      <c r="U706">
        <v>70.3</v>
      </c>
      <c r="V706">
        <v>42.7</v>
      </c>
      <c r="W706">
        <v>57.3</v>
      </c>
      <c r="X706" t="s">
        <v>4701</v>
      </c>
      <c r="Y706" t="s">
        <v>419</v>
      </c>
      <c r="Z706" t="s">
        <v>6522</v>
      </c>
      <c r="AA706" t="s">
        <v>460</v>
      </c>
      <c r="AB706" t="s">
        <v>2116</v>
      </c>
      <c r="AC706" t="s">
        <v>2116</v>
      </c>
      <c r="AD706" t="s">
        <v>2117</v>
      </c>
      <c r="AE706" t="s">
        <v>2116</v>
      </c>
      <c r="AF706" t="s">
        <v>2117</v>
      </c>
      <c r="AG706" t="s">
        <v>2117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2117</v>
      </c>
      <c r="AN706" t="s">
        <v>2116</v>
      </c>
      <c r="AO706" t="s">
        <v>2117</v>
      </c>
      <c r="AP706" t="s">
        <v>2117</v>
      </c>
      <c r="AQ706" t="s">
        <v>2116</v>
      </c>
    </row>
    <row r="707" spans="2:43" x14ac:dyDescent="0.3">
      <c r="B707" t="s">
        <v>457</v>
      </c>
      <c r="C707" t="s">
        <v>4815</v>
      </c>
      <c r="D707">
        <v>0.76041666666666663</v>
      </c>
      <c r="E707" t="s">
        <v>261</v>
      </c>
      <c r="F707" t="s">
        <v>1215</v>
      </c>
      <c r="H707">
        <v>28.8</v>
      </c>
      <c r="I707">
        <v>28.1</v>
      </c>
      <c r="J707">
        <v>43.1</v>
      </c>
      <c r="K707">
        <v>56.9</v>
      </c>
      <c r="L707">
        <v>71.2</v>
      </c>
      <c r="M707">
        <v>71.900000000000006</v>
      </c>
      <c r="N707">
        <v>8.6999999999999993</v>
      </c>
      <c r="O707">
        <v>44</v>
      </c>
      <c r="P707">
        <v>47.3</v>
      </c>
      <c r="Q707">
        <v>63.5</v>
      </c>
      <c r="R707">
        <v>78.5</v>
      </c>
      <c r="S707">
        <v>53.7</v>
      </c>
      <c r="T707">
        <v>46.3</v>
      </c>
      <c r="U707">
        <v>52.1</v>
      </c>
      <c r="V707">
        <v>58</v>
      </c>
      <c r="W707">
        <v>42</v>
      </c>
      <c r="X707" t="s">
        <v>311</v>
      </c>
      <c r="Y707" t="s">
        <v>4645</v>
      </c>
      <c r="Z707" t="s">
        <v>6523</v>
      </c>
      <c r="AA707" t="s">
        <v>2125</v>
      </c>
      <c r="AB707" t="s">
        <v>2117</v>
      </c>
      <c r="AC707" t="s">
        <v>2116</v>
      </c>
      <c r="AD707" t="s">
        <v>2116</v>
      </c>
      <c r="AE707" t="s">
        <v>2117</v>
      </c>
      <c r="AF707" t="s">
        <v>2116</v>
      </c>
      <c r="AG707" t="s">
        <v>2117</v>
      </c>
      <c r="AH707" t="s">
        <v>2117</v>
      </c>
      <c r="AI707" t="s">
        <v>2116</v>
      </c>
      <c r="AJ707" t="s">
        <v>2116</v>
      </c>
      <c r="AK707" t="s">
        <v>2117</v>
      </c>
      <c r="AL707" t="s">
        <v>2117</v>
      </c>
      <c r="AM707" t="s">
        <v>2116</v>
      </c>
      <c r="AN707" t="s">
        <v>2117</v>
      </c>
      <c r="AO707" t="s">
        <v>2117</v>
      </c>
      <c r="AP707" t="s">
        <v>2116</v>
      </c>
      <c r="AQ707" t="s">
        <v>2117</v>
      </c>
    </row>
    <row r="708" spans="2:43" x14ac:dyDescent="0.3">
      <c r="B708" t="s">
        <v>485</v>
      </c>
      <c r="C708" t="s">
        <v>4815</v>
      </c>
      <c r="D708">
        <v>0.77083333333333337</v>
      </c>
      <c r="E708" t="s">
        <v>1153</v>
      </c>
      <c r="F708" t="s">
        <v>690</v>
      </c>
      <c r="H708">
        <v>40.1</v>
      </c>
      <c r="I708">
        <v>28.5</v>
      </c>
      <c r="J708">
        <v>31.5</v>
      </c>
      <c r="K708">
        <v>68.5</v>
      </c>
      <c r="L708">
        <v>59.9</v>
      </c>
      <c r="M708">
        <v>71.5</v>
      </c>
      <c r="N708">
        <v>31</v>
      </c>
      <c r="O708">
        <v>45.7</v>
      </c>
      <c r="P708">
        <v>23.3</v>
      </c>
      <c r="Q708">
        <v>66.099999999999994</v>
      </c>
      <c r="R708">
        <v>76.400000000000006</v>
      </c>
      <c r="S708">
        <v>50.7</v>
      </c>
      <c r="T708">
        <v>49.3</v>
      </c>
      <c r="U708">
        <v>54.9</v>
      </c>
      <c r="V708">
        <v>56.1</v>
      </c>
      <c r="W708">
        <v>43.9</v>
      </c>
      <c r="X708" t="s">
        <v>1153</v>
      </c>
      <c r="Y708" t="s">
        <v>690</v>
      </c>
      <c r="Z708" t="s">
        <v>6524</v>
      </c>
      <c r="AA708" t="s">
        <v>462</v>
      </c>
      <c r="AB708" t="s">
        <v>2117</v>
      </c>
      <c r="AC708" t="s">
        <v>2116</v>
      </c>
      <c r="AD708" t="s">
        <v>2116</v>
      </c>
      <c r="AE708" t="s">
        <v>2117</v>
      </c>
      <c r="AF708" t="s">
        <v>2116</v>
      </c>
      <c r="AG708" t="s">
        <v>2117</v>
      </c>
      <c r="AH708" t="s">
        <v>2116</v>
      </c>
      <c r="AI708" t="s">
        <v>2117</v>
      </c>
      <c r="AJ708" t="s">
        <v>2116</v>
      </c>
      <c r="AK708" t="s">
        <v>2117</v>
      </c>
      <c r="AL708" t="s">
        <v>2117</v>
      </c>
      <c r="AM708" t="s">
        <v>2117</v>
      </c>
      <c r="AN708" t="s">
        <v>2116</v>
      </c>
      <c r="AO708" t="s">
        <v>2117</v>
      </c>
      <c r="AP708" t="s">
        <v>2117</v>
      </c>
      <c r="AQ708" t="s">
        <v>2116</v>
      </c>
    </row>
    <row r="709" spans="2:43" x14ac:dyDescent="0.3">
      <c r="B709" t="s">
        <v>488</v>
      </c>
      <c r="C709" t="s">
        <v>4815</v>
      </c>
      <c r="D709">
        <v>0.77083333333333337</v>
      </c>
      <c r="E709" t="s">
        <v>692</v>
      </c>
      <c r="F709" t="s">
        <v>749</v>
      </c>
      <c r="H709">
        <v>31.2</v>
      </c>
      <c r="I709">
        <v>27.7</v>
      </c>
      <c r="J709">
        <v>41.1</v>
      </c>
      <c r="K709">
        <v>58.9</v>
      </c>
      <c r="L709">
        <v>68.8</v>
      </c>
      <c r="M709">
        <v>72.3</v>
      </c>
      <c r="N709">
        <v>18.399999999999999</v>
      </c>
      <c r="O709">
        <v>41.3</v>
      </c>
      <c r="P709">
        <v>40.299999999999997</v>
      </c>
      <c r="Q709">
        <v>71.8</v>
      </c>
      <c r="R709">
        <v>80.5</v>
      </c>
      <c r="S709">
        <v>56.6</v>
      </c>
      <c r="T709">
        <v>43.4</v>
      </c>
      <c r="U709">
        <v>49.1</v>
      </c>
      <c r="V709">
        <v>60.6</v>
      </c>
      <c r="W709">
        <v>39.4</v>
      </c>
      <c r="X709" t="s">
        <v>692</v>
      </c>
      <c r="Y709" t="s">
        <v>749</v>
      </c>
      <c r="Z709" t="s">
        <v>6525</v>
      </c>
      <c r="AA709" t="s">
        <v>447</v>
      </c>
      <c r="AB709" t="s">
        <v>2116</v>
      </c>
      <c r="AC709" t="s">
        <v>2117</v>
      </c>
      <c r="AD709" t="s">
        <v>2116</v>
      </c>
      <c r="AE709" t="s">
        <v>2117</v>
      </c>
      <c r="AF709" t="s">
        <v>2117</v>
      </c>
      <c r="AG709" t="s">
        <v>2116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2116</v>
      </c>
      <c r="AM709" t="s">
        <v>2116</v>
      </c>
      <c r="AN709" t="s">
        <v>2117</v>
      </c>
      <c r="AO709" t="s">
        <v>2117</v>
      </c>
      <c r="AP709" t="s">
        <v>2116</v>
      </c>
      <c r="AQ709" t="s">
        <v>2117</v>
      </c>
    </row>
    <row r="710" spans="2:43" x14ac:dyDescent="0.3">
      <c r="B710" t="s">
        <v>452</v>
      </c>
      <c r="C710" t="s">
        <v>4815</v>
      </c>
      <c r="D710">
        <v>0.77083333333333337</v>
      </c>
      <c r="E710" t="s">
        <v>238</v>
      </c>
      <c r="F710" t="s">
        <v>38</v>
      </c>
      <c r="H710">
        <v>51.8</v>
      </c>
      <c r="I710">
        <v>28.9</v>
      </c>
      <c r="J710">
        <v>19.2</v>
      </c>
      <c r="K710">
        <v>80.8</v>
      </c>
      <c r="L710">
        <v>48.2</v>
      </c>
      <c r="M710">
        <v>71.099999999999994</v>
      </c>
      <c r="N710">
        <v>23.8</v>
      </c>
      <c r="O710">
        <v>55</v>
      </c>
      <c r="P710">
        <v>21.2</v>
      </c>
      <c r="Q710">
        <v>52.7</v>
      </c>
      <c r="R710">
        <v>66.599999999999994</v>
      </c>
      <c r="S710">
        <v>38.700000000000003</v>
      </c>
      <c r="T710">
        <v>61.3</v>
      </c>
      <c r="U710">
        <v>67.7</v>
      </c>
      <c r="V710">
        <v>42.8</v>
      </c>
      <c r="W710">
        <v>57.2</v>
      </c>
      <c r="X710" t="s">
        <v>431</v>
      </c>
      <c r="Y710" t="s">
        <v>38</v>
      </c>
      <c r="Z710" t="s">
        <v>6526</v>
      </c>
      <c r="AA710" t="s">
        <v>5009</v>
      </c>
      <c r="AB710" t="s">
        <v>2117</v>
      </c>
      <c r="AC710" t="s">
        <v>2116</v>
      </c>
      <c r="AD710" t="s">
        <v>2116</v>
      </c>
      <c r="AE710" t="s">
        <v>2117</v>
      </c>
      <c r="AF710" t="s">
        <v>2116</v>
      </c>
      <c r="AG710" t="s">
        <v>2117</v>
      </c>
      <c r="AH710" t="s">
        <v>2117</v>
      </c>
      <c r="AI710" t="s">
        <v>2116</v>
      </c>
      <c r="AJ710" t="s">
        <v>2116</v>
      </c>
      <c r="AK710" t="s">
        <v>2117</v>
      </c>
      <c r="AL710" t="s">
        <v>2117</v>
      </c>
      <c r="AM710" t="s">
        <v>2117</v>
      </c>
      <c r="AN710" t="s">
        <v>2116</v>
      </c>
      <c r="AO710" t="s">
        <v>2116</v>
      </c>
      <c r="AP710" t="s">
        <v>2116</v>
      </c>
      <c r="AQ710" t="s">
        <v>2117</v>
      </c>
    </row>
    <row r="711" spans="2:43" x14ac:dyDescent="0.3">
      <c r="B711" t="s">
        <v>479</v>
      </c>
      <c r="C711" t="s">
        <v>4815</v>
      </c>
      <c r="D711">
        <v>0.77083333333333337</v>
      </c>
      <c r="E711" t="s">
        <v>175</v>
      </c>
      <c r="F711" t="s">
        <v>1196</v>
      </c>
      <c r="H711">
        <v>53.3</v>
      </c>
      <c r="I711">
        <v>26.8</v>
      </c>
      <c r="J711">
        <v>20</v>
      </c>
      <c r="K711">
        <v>80</v>
      </c>
      <c r="L711">
        <v>46.7</v>
      </c>
      <c r="M711">
        <v>73.2</v>
      </c>
      <c r="N711">
        <v>38.700000000000003</v>
      </c>
      <c r="O711">
        <v>42.5</v>
      </c>
      <c r="P711">
        <v>18.8</v>
      </c>
      <c r="Q711">
        <v>69.599999999999994</v>
      </c>
      <c r="R711">
        <v>74.400000000000006</v>
      </c>
      <c r="S711">
        <v>48.2</v>
      </c>
      <c r="T711">
        <v>51.8</v>
      </c>
      <c r="U711">
        <v>58.6</v>
      </c>
      <c r="V711">
        <v>50.5</v>
      </c>
      <c r="W711">
        <v>49.5</v>
      </c>
      <c r="X711" t="s">
        <v>2536</v>
      </c>
      <c r="Y711" t="s">
        <v>4690</v>
      </c>
      <c r="Z711" t="s">
        <v>6527</v>
      </c>
      <c r="AA711" t="s">
        <v>2162</v>
      </c>
      <c r="AB711" t="s">
        <v>2117</v>
      </c>
      <c r="AC711" t="s">
        <v>2116</v>
      </c>
      <c r="AD711" t="s">
        <v>2116</v>
      </c>
      <c r="AE711" t="s">
        <v>2117</v>
      </c>
      <c r="AF711" t="s">
        <v>2116</v>
      </c>
      <c r="AG711" t="s">
        <v>2117</v>
      </c>
      <c r="AH711" t="s">
        <v>2117</v>
      </c>
      <c r="AI711" t="s">
        <v>2116</v>
      </c>
      <c r="AJ711" t="s">
        <v>2116</v>
      </c>
      <c r="AK711" t="s">
        <v>2117</v>
      </c>
      <c r="AL711" t="s">
        <v>2117</v>
      </c>
      <c r="AM711" t="s">
        <v>2117</v>
      </c>
      <c r="AN711" t="s">
        <v>2116</v>
      </c>
      <c r="AO711" t="s">
        <v>2117</v>
      </c>
      <c r="AP711" t="s">
        <v>2116</v>
      </c>
      <c r="AQ711" t="s">
        <v>2117</v>
      </c>
    </row>
    <row r="712" spans="2:43" x14ac:dyDescent="0.3">
      <c r="B712" t="s">
        <v>486</v>
      </c>
      <c r="C712" t="s">
        <v>4815</v>
      </c>
      <c r="D712">
        <v>0.77083333333333337</v>
      </c>
      <c r="E712" t="s">
        <v>4848</v>
      </c>
      <c r="F712" t="s">
        <v>3676</v>
      </c>
      <c r="H712">
        <v>48.5</v>
      </c>
      <c r="I712">
        <v>29.2</v>
      </c>
      <c r="J712">
        <v>22.2</v>
      </c>
      <c r="K712">
        <v>77.8</v>
      </c>
      <c r="L712">
        <v>51.5</v>
      </c>
      <c r="M712">
        <v>70.8</v>
      </c>
      <c r="N712">
        <v>32</v>
      </c>
      <c r="O712">
        <v>47.9</v>
      </c>
      <c r="P712">
        <v>20.100000000000001</v>
      </c>
      <c r="Q712">
        <v>62.4</v>
      </c>
      <c r="R712">
        <v>68.599999999999994</v>
      </c>
      <c r="S712">
        <v>41</v>
      </c>
      <c r="T712">
        <v>59</v>
      </c>
      <c r="U712">
        <v>65</v>
      </c>
      <c r="V712">
        <v>46.1</v>
      </c>
      <c r="W712">
        <v>53.9</v>
      </c>
      <c r="X712" t="s">
        <v>4691</v>
      </c>
      <c r="Y712" t="s">
        <v>3676</v>
      </c>
      <c r="Z712" t="s">
        <v>6528</v>
      </c>
      <c r="AA712" t="s">
        <v>2162</v>
      </c>
      <c r="AB712" t="s">
        <v>2117</v>
      </c>
      <c r="AC712" t="s">
        <v>2116</v>
      </c>
      <c r="AD712" t="s">
        <v>2116</v>
      </c>
      <c r="AE712" t="s">
        <v>2117</v>
      </c>
      <c r="AF712" t="s">
        <v>2116</v>
      </c>
      <c r="AG712" t="s">
        <v>2117</v>
      </c>
      <c r="AH712" t="s">
        <v>2117</v>
      </c>
      <c r="AI712" t="s">
        <v>2116</v>
      </c>
      <c r="AJ712" t="s">
        <v>2116</v>
      </c>
      <c r="AK712" t="s">
        <v>2117</v>
      </c>
      <c r="AL712" t="s">
        <v>2117</v>
      </c>
      <c r="AM712" t="s">
        <v>2117</v>
      </c>
      <c r="AN712" t="s">
        <v>2116</v>
      </c>
      <c r="AO712" t="s">
        <v>2117</v>
      </c>
      <c r="AP712" t="s">
        <v>2116</v>
      </c>
      <c r="AQ712" t="s">
        <v>2117</v>
      </c>
    </row>
    <row r="713" spans="2:43" x14ac:dyDescent="0.3">
      <c r="B713" t="s">
        <v>484</v>
      </c>
      <c r="C713" t="s">
        <v>4815</v>
      </c>
      <c r="D713">
        <v>0.79166666666666663</v>
      </c>
      <c r="E713" t="s">
        <v>211</v>
      </c>
      <c r="F713" t="s">
        <v>1117</v>
      </c>
      <c r="H713">
        <v>52.5</v>
      </c>
      <c r="I713">
        <v>25.1</v>
      </c>
      <c r="J713">
        <v>22.4</v>
      </c>
      <c r="K713">
        <v>77.599999999999994</v>
      </c>
      <c r="L713">
        <v>47.5</v>
      </c>
      <c r="M713">
        <v>74.900000000000006</v>
      </c>
      <c r="N713">
        <v>51.9</v>
      </c>
      <c r="O713">
        <v>38</v>
      </c>
      <c r="P713">
        <v>10.1</v>
      </c>
      <c r="Q713">
        <v>71</v>
      </c>
      <c r="R713">
        <v>83.4</v>
      </c>
      <c r="S713">
        <v>61.3</v>
      </c>
      <c r="T713">
        <v>38.700000000000003</v>
      </c>
      <c r="U713">
        <v>45.2</v>
      </c>
      <c r="V713">
        <v>61.6</v>
      </c>
      <c r="W713">
        <v>38.4</v>
      </c>
      <c r="X713" t="s">
        <v>2383</v>
      </c>
      <c r="Y713" t="s">
        <v>1117</v>
      </c>
      <c r="Z713" t="s">
        <v>6529</v>
      </c>
      <c r="AA713" t="s">
        <v>2130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2117</v>
      </c>
      <c r="AM713" t="s">
        <v>2117</v>
      </c>
      <c r="AN713" t="s">
        <v>2116</v>
      </c>
      <c r="AO713" t="s">
        <v>2116</v>
      </c>
      <c r="AP713" t="s">
        <v>2117</v>
      </c>
      <c r="AQ713" t="s">
        <v>2116</v>
      </c>
    </row>
    <row r="714" spans="2:43" x14ac:dyDescent="0.3">
      <c r="B714" t="s">
        <v>467</v>
      </c>
      <c r="C714" t="s">
        <v>4815</v>
      </c>
      <c r="D714">
        <v>0.83333333333333337</v>
      </c>
      <c r="E714" t="s">
        <v>47</v>
      </c>
      <c r="F714" t="s">
        <v>795</v>
      </c>
      <c r="H714">
        <v>53.4</v>
      </c>
      <c r="I714">
        <v>26.3</v>
      </c>
      <c r="J714">
        <v>20.3</v>
      </c>
      <c r="K714">
        <v>79.7</v>
      </c>
      <c r="L714">
        <v>46.6</v>
      </c>
      <c r="M714">
        <v>73.7</v>
      </c>
      <c r="N714">
        <v>36.200000000000003</v>
      </c>
      <c r="O714">
        <v>47.6</v>
      </c>
      <c r="P714">
        <v>16.2</v>
      </c>
      <c r="Q714">
        <v>61.8</v>
      </c>
      <c r="R714">
        <v>76.599999999999994</v>
      </c>
      <c r="S714">
        <v>51.1</v>
      </c>
      <c r="T714">
        <v>48.9</v>
      </c>
      <c r="U714">
        <v>55.7</v>
      </c>
      <c r="V714">
        <v>52.9</v>
      </c>
      <c r="W714">
        <v>47.1</v>
      </c>
      <c r="X714" t="s">
        <v>47</v>
      </c>
      <c r="Y714" t="s">
        <v>3692</v>
      </c>
      <c r="Z714" t="s">
        <v>6530</v>
      </c>
      <c r="AA714" t="s">
        <v>2169</v>
      </c>
      <c r="AB714" t="s">
        <v>2117</v>
      </c>
      <c r="AC714" t="s">
        <v>2116</v>
      </c>
      <c r="AD714" t="s">
        <v>2116</v>
      </c>
      <c r="AE714" t="s">
        <v>2117</v>
      </c>
      <c r="AF714" t="s">
        <v>2116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2117</v>
      </c>
      <c r="AL714" t="s">
        <v>2117</v>
      </c>
      <c r="AM714" t="s">
        <v>2117</v>
      </c>
      <c r="AN714" t="s">
        <v>2116</v>
      </c>
      <c r="AO714" t="s">
        <v>2116</v>
      </c>
      <c r="AP714" t="s">
        <v>2117</v>
      </c>
      <c r="AQ714" t="s">
        <v>2116</v>
      </c>
    </row>
    <row r="715" spans="2:43" x14ac:dyDescent="0.3">
      <c r="B715" t="s">
        <v>467</v>
      </c>
      <c r="C715" t="s">
        <v>4815</v>
      </c>
      <c r="D715">
        <v>0.83333333333333337</v>
      </c>
      <c r="E715" t="s">
        <v>763</v>
      </c>
      <c r="F715" t="s">
        <v>799</v>
      </c>
      <c r="H715">
        <v>36.1</v>
      </c>
      <c r="I715">
        <v>30.9</v>
      </c>
      <c r="J715">
        <v>33</v>
      </c>
      <c r="K715">
        <v>67</v>
      </c>
      <c r="L715">
        <v>63.9</v>
      </c>
      <c r="M715">
        <v>69.099999999999994</v>
      </c>
      <c r="N715">
        <v>24.6</v>
      </c>
      <c r="O715">
        <v>49.3</v>
      </c>
      <c r="P715">
        <v>26.2</v>
      </c>
      <c r="Q715">
        <v>61.1</v>
      </c>
      <c r="R715">
        <v>69</v>
      </c>
      <c r="S715">
        <v>41.3</v>
      </c>
      <c r="T715">
        <v>58.7</v>
      </c>
      <c r="U715">
        <v>63.9</v>
      </c>
      <c r="V715">
        <v>48.8</v>
      </c>
      <c r="W715">
        <v>51.2</v>
      </c>
      <c r="X715" t="s">
        <v>3687</v>
      </c>
      <c r="Y715" t="s">
        <v>799</v>
      </c>
      <c r="Z715" t="s">
        <v>6531</v>
      </c>
      <c r="AA715" t="s">
        <v>2125</v>
      </c>
      <c r="AB715" t="s">
        <v>2117</v>
      </c>
      <c r="AC715" t="s">
        <v>2116</v>
      </c>
      <c r="AD715" t="s">
        <v>2116</v>
      </c>
      <c r="AE715" t="s">
        <v>2117</v>
      </c>
      <c r="AF715" t="s">
        <v>2116</v>
      </c>
      <c r="AG715" t="s">
        <v>2117</v>
      </c>
      <c r="AH715" t="s">
        <v>2117</v>
      </c>
      <c r="AI715" t="s">
        <v>2116</v>
      </c>
      <c r="AJ715" t="s">
        <v>2116</v>
      </c>
      <c r="AK715" t="s">
        <v>2117</v>
      </c>
      <c r="AL715" t="s">
        <v>2117</v>
      </c>
      <c r="AM715" t="s">
        <v>2116</v>
      </c>
      <c r="AN715" t="s">
        <v>2117</v>
      </c>
      <c r="AO715" t="s">
        <v>2117</v>
      </c>
      <c r="AP715" t="s">
        <v>2116</v>
      </c>
      <c r="AQ715" t="s">
        <v>2117</v>
      </c>
    </row>
    <row r="716" spans="2:43" x14ac:dyDescent="0.3">
      <c r="B716" t="s">
        <v>466</v>
      </c>
      <c r="C716" t="s">
        <v>4815</v>
      </c>
      <c r="D716">
        <v>0.83333333333333337</v>
      </c>
      <c r="E716" t="s">
        <v>1199</v>
      </c>
      <c r="F716" t="s">
        <v>1207</v>
      </c>
      <c r="H716">
        <v>44.5</v>
      </c>
      <c r="I716">
        <v>25.3</v>
      </c>
      <c r="J716">
        <v>30.2</v>
      </c>
      <c r="K716">
        <v>69.8</v>
      </c>
      <c r="L716">
        <v>55.5</v>
      </c>
      <c r="M716">
        <v>74.7</v>
      </c>
      <c r="N716">
        <v>43.2</v>
      </c>
      <c r="O716">
        <v>35.6</v>
      </c>
      <c r="P716">
        <v>21.2</v>
      </c>
      <c r="Q716">
        <v>80.2</v>
      </c>
      <c r="R716">
        <v>88.7</v>
      </c>
      <c r="S716">
        <v>70.5</v>
      </c>
      <c r="T716">
        <v>29.5</v>
      </c>
      <c r="U716">
        <v>34.9</v>
      </c>
      <c r="V716">
        <v>71</v>
      </c>
      <c r="W716">
        <v>29</v>
      </c>
      <c r="X716" t="s">
        <v>4693</v>
      </c>
      <c r="Y716" t="s">
        <v>1207</v>
      </c>
      <c r="Z716" t="s">
        <v>6532</v>
      </c>
      <c r="AA716" t="s">
        <v>2157</v>
      </c>
      <c r="AB716" t="s">
        <v>2117</v>
      </c>
      <c r="AC716" t="s">
        <v>2116</v>
      </c>
      <c r="AD716" t="s">
        <v>2116</v>
      </c>
      <c r="AE716" t="s">
        <v>2117</v>
      </c>
      <c r="AF716" t="s">
        <v>2116</v>
      </c>
      <c r="AG716" t="s">
        <v>2117</v>
      </c>
      <c r="AH716" t="s">
        <v>2117</v>
      </c>
      <c r="AI716" t="s">
        <v>2116</v>
      </c>
      <c r="AJ716" t="s">
        <v>2116</v>
      </c>
      <c r="AK716" t="s">
        <v>2117</v>
      </c>
      <c r="AL716" t="s">
        <v>2117</v>
      </c>
      <c r="AM716" t="s">
        <v>2117</v>
      </c>
      <c r="AN716" t="s">
        <v>2116</v>
      </c>
      <c r="AO716" t="s">
        <v>2116</v>
      </c>
      <c r="AP716" t="s">
        <v>2117</v>
      </c>
      <c r="AQ716" t="s">
        <v>2116</v>
      </c>
    </row>
    <row r="717" spans="2:43" x14ac:dyDescent="0.3">
      <c r="B717" t="s">
        <v>466</v>
      </c>
      <c r="C717" t="s">
        <v>4815</v>
      </c>
      <c r="D717">
        <v>0.83333333333333337</v>
      </c>
      <c r="E717" t="s">
        <v>97</v>
      </c>
      <c r="F717" t="s">
        <v>768</v>
      </c>
      <c r="H717">
        <v>46.7</v>
      </c>
      <c r="I717">
        <v>27</v>
      </c>
      <c r="J717">
        <v>26.3</v>
      </c>
      <c r="K717">
        <v>73.7</v>
      </c>
      <c r="L717">
        <v>53.3</v>
      </c>
      <c r="M717">
        <v>73</v>
      </c>
      <c r="N717">
        <v>34.200000000000003</v>
      </c>
      <c r="O717">
        <v>44.2</v>
      </c>
      <c r="P717">
        <v>21.6</v>
      </c>
      <c r="Q717">
        <v>67.900000000000006</v>
      </c>
      <c r="R717">
        <v>79</v>
      </c>
      <c r="S717">
        <v>54.4</v>
      </c>
      <c r="T717">
        <v>45.6</v>
      </c>
      <c r="U717">
        <v>51.7</v>
      </c>
      <c r="V717">
        <v>57.8</v>
      </c>
      <c r="W717">
        <v>42.2</v>
      </c>
      <c r="X717" t="s">
        <v>2071</v>
      </c>
      <c r="Y717" t="s">
        <v>768</v>
      </c>
      <c r="Z717" t="s">
        <v>6533</v>
      </c>
      <c r="AA717" t="s">
        <v>459</v>
      </c>
      <c r="AB717" t="s">
        <v>2116</v>
      </c>
      <c r="AC717" t="s">
        <v>2117</v>
      </c>
      <c r="AD717" t="s">
        <v>2116</v>
      </c>
      <c r="AE717" t="s">
        <v>2117</v>
      </c>
      <c r="AF717" t="s">
        <v>2117</v>
      </c>
      <c r="AG717" t="s">
        <v>2116</v>
      </c>
      <c r="AH717" t="s">
        <v>2116</v>
      </c>
      <c r="AI717" t="s">
        <v>2117</v>
      </c>
      <c r="AJ717" t="s">
        <v>2116</v>
      </c>
      <c r="AK717" t="s">
        <v>2116</v>
      </c>
      <c r="AL717" t="s">
        <v>2117</v>
      </c>
      <c r="AM717" t="s">
        <v>2116</v>
      </c>
      <c r="AN717" t="s">
        <v>2117</v>
      </c>
      <c r="AO717" t="s">
        <v>2117</v>
      </c>
      <c r="AP717" t="s">
        <v>2117</v>
      </c>
      <c r="AQ717" t="s">
        <v>2116</v>
      </c>
    </row>
    <row r="718" spans="2:43" x14ac:dyDescent="0.3">
      <c r="B718" t="s">
        <v>482</v>
      </c>
      <c r="C718" t="s">
        <v>4815</v>
      </c>
      <c r="D718">
        <v>0.83333333333333337</v>
      </c>
      <c r="E718" t="s">
        <v>210</v>
      </c>
      <c r="F718" t="s">
        <v>1121</v>
      </c>
      <c r="H718">
        <v>47</v>
      </c>
      <c r="I718">
        <v>27.7</v>
      </c>
      <c r="J718">
        <v>25.3</v>
      </c>
      <c r="K718">
        <v>74.7</v>
      </c>
      <c r="L718">
        <v>53</v>
      </c>
      <c r="M718">
        <v>72.3</v>
      </c>
      <c r="N718">
        <v>38.6</v>
      </c>
      <c r="O718">
        <v>44.4</v>
      </c>
      <c r="P718">
        <v>17</v>
      </c>
      <c r="Q718">
        <v>66.3</v>
      </c>
      <c r="R718">
        <v>76.099999999999994</v>
      </c>
      <c r="S718">
        <v>50.3</v>
      </c>
      <c r="T718">
        <v>49.7</v>
      </c>
      <c r="U718">
        <v>55.8</v>
      </c>
      <c r="V718">
        <v>54.4</v>
      </c>
      <c r="W718">
        <v>45.6</v>
      </c>
      <c r="X718" t="s">
        <v>210</v>
      </c>
      <c r="Y718" t="s">
        <v>4619</v>
      </c>
      <c r="Z718" t="s">
        <v>6534</v>
      </c>
      <c r="AA718" t="s">
        <v>4036</v>
      </c>
      <c r="AB718" t="s">
        <v>2117</v>
      </c>
      <c r="AC718" t="s">
        <v>2116</v>
      </c>
      <c r="AD718" t="s">
        <v>2116</v>
      </c>
      <c r="AE718" t="s">
        <v>2117</v>
      </c>
      <c r="AF718" t="s">
        <v>2116</v>
      </c>
      <c r="AG718" t="s">
        <v>2117</v>
      </c>
      <c r="AH718" t="s">
        <v>2117</v>
      </c>
      <c r="AI718" t="s">
        <v>2116</v>
      </c>
      <c r="AJ718" t="s">
        <v>2116</v>
      </c>
      <c r="AK718" t="s">
        <v>2117</v>
      </c>
      <c r="AL718" t="s">
        <v>2117</v>
      </c>
      <c r="AM718" t="s">
        <v>2117</v>
      </c>
      <c r="AN718" t="s">
        <v>2116</v>
      </c>
      <c r="AO718" t="s">
        <v>2116</v>
      </c>
      <c r="AP718" t="s">
        <v>2117</v>
      </c>
      <c r="AQ718" t="s">
        <v>2116</v>
      </c>
    </row>
    <row r="719" spans="2:43" x14ac:dyDescent="0.3">
      <c r="B719" t="s">
        <v>487</v>
      </c>
      <c r="C719" t="s">
        <v>4815</v>
      </c>
      <c r="D719">
        <v>0.84027777777777779</v>
      </c>
      <c r="E719" t="s">
        <v>742</v>
      </c>
      <c r="F719" t="s">
        <v>205</v>
      </c>
      <c r="H719">
        <v>39.299999999999997</v>
      </c>
      <c r="I719">
        <v>30.6</v>
      </c>
      <c r="J719">
        <v>30</v>
      </c>
      <c r="K719">
        <v>70</v>
      </c>
      <c r="L719">
        <v>60.7</v>
      </c>
      <c r="M719">
        <v>69.400000000000006</v>
      </c>
      <c r="N719">
        <v>22</v>
      </c>
      <c r="O719">
        <v>49.5</v>
      </c>
      <c r="P719">
        <v>28.5</v>
      </c>
      <c r="Q719">
        <v>60.6</v>
      </c>
      <c r="R719">
        <v>69</v>
      </c>
      <c r="S719">
        <v>41.3</v>
      </c>
      <c r="T719">
        <v>58.7</v>
      </c>
      <c r="U719">
        <v>63.9</v>
      </c>
      <c r="V719">
        <v>48.5</v>
      </c>
      <c r="W719">
        <v>51.5</v>
      </c>
      <c r="X719" t="s">
        <v>1860</v>
      </c>
      <c r="Y719" t="s">
        <v>205</v>
      </c>
      <c r="Z719" t="s">
        <v>6535</v>
      </c>
      <c r="AA719" t="s">
        <v>453</v>
      </c>
      <c r="AB719" t="s">
        <v>2117</v>
      </c>
      <c r="AC719" t="s">
        <v>2116</v>
      </c>
      <c r="AD719" t="s">
        <v>2116</v>
      </c>
      <c r="AE719" t="s">
        <v>2117</v>
      </c>
      <c r="AF719" t="s">
        <v>2116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2116</v>
      </c>
      <c r="AL719" t="s">
        <v>2116</v>
      </c>
      <c r="AM719" t="s">
        <v>2116</v>
      </c>
      <c r="AN719" t="s">
        <v>2117</v>
      </c>
      <c r="AO719" t="s">
        <v>2117</v>
      </c>
      <c r="AP719" t="s">
        <v>2116</v>
      </c>
      <c r="AQ719" t="s">
        <v>2117</v>
      </c>
    </row>
    <row r="720" spans="2:43" x14ac:dyDescent="0.3">
      <c r="B720" t="s">
        <v>489</v>
      </c>
      <c r="C720" t="s">
        <v>4815</v>
      </c>
      <c r="D720">
        <v>0.84375</v>
      </c>
      <c r="E720" t="s">
        <v>1284</v>
      </c>
      <c r="F720" t="s">
        <v>208</v>
      </c>
      <c r="H720">
        <v>33.1</v>
      </c>
      <c r="I720">
        <v>29</v>
      </c>
      <c r="J720">
        <v>37.799999999999997</v>
      </c>
      <c r="K720">
        <v>62.2</v>
      </c>
      <c r="L720">
        <v>66.900000000000006</v>
      </c>
      <c r="M720">
        <v>71</v>
      </c>
      <c r="N720">
        <v>33.299999999999997</v>
      </c>
      <c r="O720">
        <v>43.3</v>
      </c>
      <c r="P720">
        <v>23.4</v>
      </c>
      <c r="Q720">
        <v>69.599999999999994</v>
      </c>
      <c r="R720">
        <v>75.7</v>
      </c>
      <c r="S720">
        <v>49.8</v>
      </c>
      <c r="T720">
        <v>50.2</v>
      </c>
      <c r="U720">
        <v>55.7</v>
      </c>
      <c r="V720">
        <v>55.5</v>
      </c>
      <c r="W720">
        <v>44.5</v>
      </c>
      <c r="X720" t="s">
        <v>1284</v>
      </c>
      <c r="Y720" t="s">
        <v>208</v>
      </c>
      <c r="Z720" t="s">
        <v>6536</v>
      </c>
      <c r="AA720" t="s">
        <v>449</v>
      </c>
      <c r="AB720" t="s">
        <v>2116</v>
      </c>
      <c r="AC720" t="s">
        <v>2116</v>
      </c>
      <c r="AD720" t="s">
        <v>2117</v>
      </c>
      <c r="AE720" t="s">
        <v>2116</v>
      </c>
      <c r="AF720" t="s">
        <v>2117</v>
      </c>
      <c r="AG720" t="s">
        <v>2117</v>
      </c>
      <c r="AH720" t="s">
        <v>2116</v>
      </c>
      <c r="AI720" t="s">
        <v>2116</v>
      </c>
      <c r="AJ720" t="s">
        <v>2117</v>
      </c>
      <c r="AK720" t="s">
        <v>2117</v>
      </c>
      <c r="AL720" t="s">
        <v>2117</v>
      </c>
      <c r="AM720" t="s">
        <v>2116</v>
      </c>
      <c r="AN720" t="s">
        <v>2117</v>
      </c>
      <c r="AO720" t="s">
        <v>2117</v>
      </c>
      <c r="AP720" t="s">
        <v>2116</v>
      </c>
      <c r="AQ720" t="s">
        <v>2117</v>
      </c>
    </row>
    <row r="721" spans="2:43" x14ac:dyDescent="0.3">
      <c r="B721" t="s">
        <v>470</v>
      </c>
      <c r="C721" t="s">
        <v>4815</v>
      </c>
      <c r="D721">
        <v>0.85416666666666663</v>
      </c>
      <c r="E721" t="s">
        <v>177</v>
      </c>
      <c r="F721" t="s">
        <v>646</v>
      </c>
      <c r="H721">
        <v>41.2</v>
      </c>
      <c r="I721">
        <v>32.799999999999997</v>
      </c>
      <c r="J721">
        <v>26.1</v>
      </c>
      <c r="K721">
        <v>73.900000000000006</v>
      </c>
      <c r="L721">
        <v>58.8</v>
      </c>
      <c r="M721">
        <v>67.2</v>
      </c>
      <c r="N721">
        <v>29.1</v>
      </c>
      <c r="O721">
        <v>51.9</v>
      </c>
      <c r="P721">
        <v>19</v>
      </c>
      <c r="Q721">
        <v>56.7</v>
      </c>
      <c r="R721">
        <v>60.9</v>
      </c>
      <c r="S721">
        <v>32.5</v>
      </c>
      <c r="T721">
        <v>67.5</v>
      </c>
      <c r="U721">
        <v>72.3</v>
      </c>
      <c r="V721">
        <v>40.700000000000003</v>
      </c>
      <c r="W721">
        <v>59.3</v>
      </c>
      <c r="X721" t="s">
        <v>2225</v>
      </c>
      <c r="Y721" t="s">
        <v>1324</v>
      </c>
      <c r="Z721" t="s">
        <v>6537</v>
      </c>
      <c r="AA721" t="s">
        <v>2115</v>
      </c>
      <c r="AB721" t="s">
        <v>2116</v>
      </c>
      <c r="AC721" t="s">
        <v>2116</v>
      </c>
      <c r="AD721" t="s">
        <v>2117</v>
      </c>
      <c r="AE721" t="s">
        <v>2116</v>
      </c>
      <c r="AF721" t="s">
        <v>2117</v>
      </c>
      <c r="AG721" t="s">
        <v>2117</v>
      </c>
      <c r="AH721" t="s">
        <v>2116</v>
      </c>
      <c r="AI721" t="s">
        <v>2116</v>
      </c>
      <c r="AJ721" t="s">
        <v>2117</v>
      </c>
      <c r="AK721" t="s">
        <v>2117</v>
      </c>
      <c r="AL721" t="s">
        <v>2117</v>
      </c>
      <c r="AM721" t="s">
        <v>2117</v>
      </c>
      <c r="AN721" t="s">
        <v>2116</v>
      </c>
      <c r="AO721" t="s">
        <v>2116</v>
      </c>
      <c r="AP721" t="s">
        <v>2117</v>
      </c>
      <c r="AQ721" t="s">
        <v>2116</v>
      </c>
    </row>
    <row r="722" spans="2:43" x14ac:dyDescent="0.3">
      <c r="B722" t="s">
        <v>468</v>
      </c>
      <c r="C722" t="s">
        <v>4815</v>
      </c>
      <c r="D722">
        <v>0.85416666666666663</v>
      </c>
      <c r="E722" t="s">
        <v>78</v>
      </c>
      <c r="F722" t="s">
        <v>57</v>
      </c>
      <c r="H722">
        <v>37.4</v>
      </c>
      <c r="I722">
        <v>28</v>
      </c>
      <c r="J722">
        <v>34.6</v>
      </c>
      <c r="K722">
        <v>65.400000000000006</v>
      </c>
      <c r="L722">
        <v>62.6</v>
      </c>
      <c r="M722">
        <v>72</v>
      </c>
      <c r="N722">
        <v>43.5</v>
      </c>
      <c r="O722">
        <v>38.200000000000003</v>
      </c>
      <c r="P722">
        <v>18.3</v>
      </c>
      <c r="Q722">
        <v>75.3</v>
      </c>
      <c r="R722">
        <v>79</v>
      </c>
      <c r="S722">
        <v>54.4</v>
      </c>
      <c r="T722">
        <v>45.6</v>
      </c>
      <c r="U722">
        <v>51.2</v>
      </c>
      <c r="V722">
        <v>59.1</v>
      </c>
      <c r="W722">
        <v>40.9</v>
      </c>
      <c r="X722" t="s">
        <v>864</v>
      </c>
      <c r="Y722" t="s">
        <v>57</v>
      </c>
      <c r="Z722" t="s">
        <v>6538</v>
      </c>
      <c r="AA722" t="s">
        <v>2120</v>
      </c>
      <c r="AB722" t="s">
        <v>2116</v>
      </c>
      <c r="AC722" t="s">
        <v>2117</v>
      </c>
      <c r="AD722" t="s">
        <v>2116</v>
      </c>
      <c r="AE722" t="s">
        <v>2117</v>
      </c>
      <c r="AF722" t="s">
        <v>2117</v>
      </c>
      <c r="AG722" t="s">
        <v>2116</v>
      </c>
      <c r="AH722" t="s">
        <v>2116</v>
      </c>
      <c r="AI722" t="s">
        <v>2116</v>
      </c>
      <c r="AJ722" t="s">
        <v>2117</v>
      </c>
      <c r="AK722" t="s">
        <v>2117</v>
      </c>
      <c r="AL722" t="s">
        <v>2117</v>
      </c>
      <c r="AM722" t="s">
        <v>2117</v>
      </c>
      <c r="AN722" t="s">
        <v>2116</v>
      </c>
      <c r="AO722" t="s">
        <v>2116</v>
      </c>
      <c r="AP722" t="s">
        <v>2117</v>
      </c>
      <c r="AQ722" t="s">
        <v>2116</v>
      </c>
    </row>
    <row r="723" spans="2:43" x14ac:dyDescent="0.3">
      <c r="B723" t="s">
        <v>468</v>
      </c>
      <c r="C723" t="s">
        <v>4815</v>
      </c>
      <c r="D723">
        <v>0.85416666666666663</v>
      </c>
      <c r="E723" t="s">
        <v>76</v>
      </c>
      <c r="F723" t="s">
        <v>77</v>
      </c>
      <c r="H723">
        <v>29.1</v>
      </c>
      <c r="I723">
        <v>28.5</v>
      </c>
      <c r="J723">
        <v>42.4</v>
      </c>
      <c r="K723">
        <v>57.6</v>
      </c>
      <c r="L723">
        <v>70.900000000000006</v>
      </c>
      <c r="M723">
        <v>71.5</v>
      </c>
      <c r="N723">
        <v>27.2</v>
      </c>
      <c r="O723">
        <v>44.8</v>
      </c>
      <c r="P723">
        <v>28</v>
      </c>
      <c r="Q723">
        <v>67.8</v>
      </c>
      <c r="R723">
        <v>77.2</v>
      </c>
      <c r="S723">
        <v>51.8</v>
      </c>
      <c r="T723">
        <v>48.2</v>
      </c>
      <c r="U723">
        <v>53.9</v>
      </c>
      <c r="V723">
        <v>56.6</v>
      </c>
      <c r="W723">
        <v>43.4</v>
      </c>
      <c r="X723" t="s">
        <v>76</v>
      </c>
      <c r="Y723" t="s">
        <v>863</v>
      </c>
      <c r="Z723" t="s">
        <v>6539</v>
      </c>
      <c r="AA723" t="s">
        <v>2120</v>
      </c>
      <c r="AB723" t="s">
        <v>2116</v>
      </c>
      <c r="AC723" t="s">
        <v>2117</v>
      </c>
      <c r="AD723" t="s">
        <v>2116</v>
      </c>
      <c r="AE723" t="s">
        <v>2117</v>
      </c>
      <c r="AF723" t="s">
        <v>2117</v>
      </c>
      <c r="AG723" t="s">
        <v>2116</v>
      </c>
      <c r="AH723" t="s">
        <v>2116</v>
      </c>
      <c r="AI723" t="s">
        <v>2116</v>
      </c>
      <c r="AJ723" t="s">
        <v>2117</v>
      </c>
      <c r="AK723" t="s">
        <v>2117</v>
      </c>
      <c r="AL723" t="s">
        <v>2117</v>
      </c>
      <c r="AM723" t="s">
        <v>2117</v>
      </c>
      <c r="AN723" t="s">
        <v>2116</v>
      </c>
      <c r="AO723" t="s">
        <v>2116</v>
      </c>
      <c r="AP723" t="s">
        <v>2117</v>
      </c>
      <c r="AQ723" t="s">
        <v>2116</v>
      </c>
    </row>
    <row r="724" spans="2:43" x14ac:dyDescent="0.3">
      <c r="B724" t="s">
        <v>468</v>
      </c>
      <c r="C724" t="s">
        <v>4815</v>
      </c>
      <c r="D724">
        <v>0.85416666666666663</v>
      </c>
      <c r="E724" t="s">
        <v>53</v>
      </c>
      <c r="F724" t="s">
        <v>93</v>
      </c>
      <c r="H724">
        <v>38.200000000000003</v>
      </c>
      <c r="I724">
        <v>25.4</v>
      </c>
      <c r="J724">
        <v>36.4</v>
      </c>
      <c r="K724">
        <v>63.6</v>
      </c>
      <c r="L724">
        <v>61.8</v>
      </c>
      <c r="M724">
        <v>74.599999999999994</v>
      </c>
      <c r="N724">
        <v>34.6</v>
      </c>
      <c r="O724">
        <v>34.6</v>
      </c>
      <c r="P724">
        <v>30.8</v>
      </c>
      <c r="Q724">
        <v>83.6</v>
      </c>
      <c r="R724">
        <v>91.8</v>
      </c>
      <c r="S724">
        <v>76.599999999999994</v>
      </c>
      <c r="T724">
        <v>23.4</v>
      </c>
      <c r="U724">
        <v>28.2</v>
      </c>
      <c r="V724">
        <v>76.3</v>
      </c>
      <c r="W724">
        <v>23.7</v>
      </c>
      <c r="X724" t="s">
        <v>53</v>
      </c>
      <c r="Y724" t="s">
        <v>93</v>
      </c>
      <c r="Z724" t="s">
        <v>6540</v>
      </c>
      <c r="AA724" t="s">
        <v>2157</v>
      </c>
      <c r="AB724" t="s">
        <v>2117</v>
      </c>
      <c r="AC724" t="s">
        <v>2116</v>
      </c>
      <c r="AD724" t="s">
        <v>2116</v>
      </c>
      <c r="AE724" t="s">
        <v>2117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2117</v>
      </c>
      <c r="AL724" t="s">
        <v>2117</v>
      </c>
      <c r="AM724" t="s">
        <v>2117</v>
      </c>
      <c r="AN724" t="s">
        <v>2116</v>
      </c>
      <c r="AO724" t="s">
        <v>2116</v>
      </c>
      <c r="AP724" t="s">
        <v>2117</v>
      </c>
      <c r="AQ724" t="s">
        <v>2116</v>
      </c>
    </row>
    <row r="725" spans="2:43" x14ac:dyDescent="0.3">
      <c r="B725" t="s">
        <v>468</v>
      </c>
      <c r="C725" t="s">
        <v>4815</v>
      </c>
      <c r="D725">
        <v>0.85416666666666663</v>
      </c>
      <c r="E725" t="s">
        <v>55</v>
      </c>
      <c r="F725" t="s">
        <v>51</v>
      </c>
      <c r="H725">
        <v>52.9</v>
      </c>
      <c r="I725">
        <v>24.4</v>
      </c>
      <c r="J725">
        <v>22.7</v>
      </c>
      <c r="K725">
        <v>77.3</v>
      </c>
      <c r="L725">
        <v>47.1</v>
      </c>
      <c r="M725">
        <v>75.599999999999994</v>
      </c>
      <c r="N725">
        <v>36.799999999999997</v>
      </c>
      <c r="O725">
        <v>36</v>
      </c>
      <c r="P725">
        <v>27.2</v>
      </c>
      <c r="Q725">
        <v>81.099999999999994</v>
      </c>
      <c r="R725">
        <v>89.8</v>
      </c>
      <c r="S725">
        <v>72.599999999999994</v>
      </c>
      <c r="T725">
        <v>27.4</v>
      </c>
      <c r="U725">
        <v>33.4</v>
      </c>
      <c r="V725">
        <v>70.599999999999994</v>
      </c>
      <c r="W725">
        <v>29.4</v>
      </c>
      <c r="X725" t="s">
        <v>55</v>
      </c>
      <c r="Y725" t="s">
        <v>860</v>
      </c>
      <c r="Z725" t="s">
        <v>6541</v>
      </c>
      <c r="AA725" t="s">
        <v>2120</v>
      </c>
      <c r="AB725" t="s">
        <v>2116</v>
      </c>
      <c r="AC725" t="s">
        <v>2117</v>
      </c>
      <c r="AD725" t="s">
        <v>2116</v>
      </c>
      <c r="AE725" t="s">
        <v>2117</v>
      </c>
      <c r="AF725" t="s">
        <v>2117</v>
      </c>
      <c r="AG725" t="s">
        <v>2116</v>
      </c>
      <c r="AH725" t="s">
        <v>2117</v>
      </c>
      <c r="AI725" t="s">
        <v>2116</v>
      </c>
      <c r="AJ725" t="s">
        <v>2116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2117</v>
      </c>
      <c r="AQ725" t="s">
        <v>2116</v>
      </c>
    </row>
    <row r="726" spans="2:43" x14ac:dyDescent="0.3">
      <c r="B726" t="s">
        <v>468</v>
      </c>
      <c r="C726" t="s">
        <v>4815</v>
      </c>
      <c r="D726">
        <v>0.85416666666666663</v>
      </c>
      <c r="E726" t="s">
        <v>60</v>
      </c>
      <c r="F726" t="s">
        <v>94</v>
      </c>
      <c r="H726">
        <v>47.8</v>
      </c>
      <c r="I726">
        <v>24.9</v>
      </c>
      <c r="J726">
        <v>27.3</v>
      </c>
      <c r="K726">
        <v>72.7</v>
      </c>
      <c r="L726">
        <v>52.2</v>
      </c>
      <c r="M726">
        <v>75.099999999999994</v>
      </c>
      <c r="N726">
        <v>41.2</v>
      </c>
      <c r="O726">
        <v>34.799999999999997</v>
      </c>
      <c r="P726">
        <v>23.9</v>
      </c>
      <c r="Q726">
        <v>82.1</v>
      </c>
      <c r="R726">
        <v>91.1</v>
      </c>
      <c r="S726">
        <v>75.099999999999994</v>
      </c>
      <c r="T726">
        <v>24.9</v>
      </c>
      <c r="U726">
        <v>30.2</v>
      </c>
      <c r="V726">
        <v>74</v>
      </c>
      <c r="W726">
        <v>26</v>
      </c>
      <c r="X726" t="s">
        <v>60</v>
      </c>
      <c r="Y726" t="s">
        <v>868</v>
      </c>
      <c r="Z726" t="s">
        <v>6542</v>
      </c>
      <c r="AA726" t="s">
        <v>2169</v>
      </c>
      <c r="AB726" t="s">
        <v>2117</v>
      </c>
      <c r="AC726" t="s">
        <v>2116</v>
      </c>
      <c r="AD726" t="s">
        <v>2116</v>
      </c>
      <c r="AE726" t="s">
        <v>2117</v>
      </c>
      <c r="AF726" t="s">
        <v>2116</v>
      </c>
      <c r="AG726" t="s">
        <v>2117</v>
      </c>
      <c r="AH726" t="s">
        <v>2117</v>
      </c>
      <c r="AI726" t="s">
        <v>2116</v>
      </c>
      <c r="AJ726" t="s">
        <v>2116</v>
      </c>
      <c r="AK726" t="s">
        <v>2117</v>
      </c>
      <c r="AL726" t="s">
        <v>2117</v>
      </c>
      <c r="AM726" t="s">
        <v>2117</v>
      </c>
      <c r="AN726" t="s">
        <v>2116</v>
      </c>
      <c r="AO726" t="s">
        <v>2116</v>
      </c>
      <c r="AP726" t="s">
        <v>2117</v>
      </c>
      <c r="AQ726" t="s">
        <v>2116</v>
      </c>
    </row>
    <row r="727" spans="2:43" x14ac:dyDescent="0.3">
      <c r="B727" t="s">
        <v>468</v>
      </c>
      <c r="C727" t="s">
        <v>4815</v>
      </c>
      <c r="D727">
        <v>0.85416666666666663</v>
      </c>
      <c r="E727" t="s">
        <v>59</v>
      </c>
      <c r="F727" t="s">
        <v>64</v>
      </c>
      <c r="H727">
        <v>49.6</v>
      </c>
      <c r="I727">
        <v>26.3</v>
      </c>
      <c r="J727">
        <v>24.1</v>
      </c>
      <c r="K727">
        <v>75.900000000000006</v>
      </c>
      <c r="L727">
        <v>50.4</v>
      </c>
      <c r="M727">
        <v>73.7</v>
      </c>
      <c r="N727">
        <v>35.5</v>
      </c>
      <c r="O727">
        <v>42.8</v>
      </c>
      <c r="P727">
        <v>21.7</v>
      </c>
      <c r="Q727">
        <v>69.900000000000006</v>
      </c>
      <c r="R727">
        <v>80.3</v>
      </c>
      <c r="S727">
        <v>56.4</v>
      </c>
      <c r="T727">
        <v>43.6</v>
      </c>
      <c r="U727">
        <v>49.9</v>
      </c>
      <c r="V727">
        <v>58.6</v>
      </c>
      <c r="W727">
        <v>41.4</v>
      </c>
      <c r="X727" t="s">
        <v>59</v>
      </c>
      <c r="Y727" t="s">
        <v>862</v>
      </c>
      <c r="Z727" t="s">
        <v>6543</v>
      </c>
      <c r="AA727" t="s">
        <v>2169</v>
      </c>
      <c r="AB727" t="s">
        <v>2117</v>
      </c>
      <c r="AC727" t="s">
        <v>2116</v>
      </c>
      <c r="AD727" t="s">
        <v>2116</v>
      </c>
      <c r="AE727" t="s">
        <v>2117</v>
      </c>
      <c r="AF727" t="s">
        <v>2116</v>
      </c>
      <c r="AG727" t="s">
        <v>2117</v>
      </c>
      <c r="AH727" t="s">
        <v>2116</v>
      </c>
      <c r="AI727" t="s">
        <v>2116</v>
      </c>
      <c r="AJ727" t="s">
        <v>2117</v>
      </c>
      <c r="AK727" t="s">
        <v>2117</v>
      </c>
      <c r="AL727" t="s">
        <v>2117</v>
      </c>
      <c r="AM727" t="s">
        <v>2117</v>
      </c>
      <c r="AN727" t="s">
        <v>2116</v>
      </c>
      <c r="AO727" t="s">
        <v>2116</v>
      </c>
      <c r="AP727" t="s">
        <v>2117</v>
      </c>
      <c r="AQ727" t="s">
        <v>2116</v>
      </c>
    </row>
    <row r="728" spans="2:43" x14ac:dyDescent="0.3">
      <c r="B728" t="s">
        <v>468</v>
      </c>
      <c r="C728" t="s">
        <v>4815</v>
      </c>
      <c r="D728">
        <v>0.85416666666666663</v>
      </c>
      <c r="E728" t="s">
        <v>54</v>
      </c>
      <c r="F728" t="s">
        <v>89</v>
      </c>
      <c r="H728">
        <v>50.7</v>
      </c>
      <c r="I728">
        <v>25.6</v>
      </c>
      <c r="J728">
        <v>23.7</v>
      </c>
      <c r="K728">
        <v>76.3</v>
      </c>
      <c r="L728">
        <v>49.3</v>
      </c>
      <c r="M728">
        <v>74.400000000000006</v>
      </c>
      <c r="N728">
        <v>41</v>
      </c>
      <c r="O728">
        <v>37.299999999999997</v>
      </c>
      <c r="P728">
        <v>21.7</v>
      </c>
      <c r="Q728">
        <v>77.900000000000006</v>
      </c>
      <c r="R728">
        <v>82.4</v>
      </c>
      <c r="S728">
        <v>59.6</v>
      </c>
      <c r="T728">
        <v>40.4</v>
      </c>
      <c r="U728">
        <v>46.7</v>
      </c>
      <c r="V728">
        <v>60.9</v>
      </c>
      <c r="W728">
        <v>39.1</v>
      </c>
      <c r="X728" t="s">
        <v>54</v>
      </c>
      <c r="Y728" t="s">
        <v>89</v>
      </c>
      <c r="Z728" t="s">
        <v>6544</v>
      </c>
      <c r="AA728" t="s">
        <v>459</v>
      </c>
      <c r="AB728" t="s">
        <v>2116</v>
      </c>
      <c r="AC728" t="s">
        <v>2117</v>
      </c>
      <c r="AD728" t="s">
        <v>2116</v>
      </c>
      <c r="AE728" t="s">
        <v>2117</v>
      </c>
      <c r="AF728" t="s">
        <v>2117</v>
      </c>
      <c r="AG728" t="s">
        <v>2116</v>
      </c>
      <c r="AH728" t="s">
        <v>2116</v>
      </c>
      <c r="AI728" t="s">
        <v>2116</v>
      </c>
      <c r="AJ728" t="s">
        <v>2117</v>
      </c>
      <c r="AK728" t="s">
        <v>2117</v>
      </c>
      <c r="AL728" t="s">
        <v>2117</v>
      </c>
      <c r="AM728" t="s">
        <v>2116</v>
      </c>
      <c r="AN728" t="s">
        <v>2117</v>
      </c>
      <c r="AO728" t="s">
        <v>2117</v>
      </c>
      <c r="AP728" t="s">
        <v>2117</v>
      </c>
      <c r="AQ728" t="s">
        <v>2116</v>
      </c>
    </row>
    <row r="729" spans="2:43" x14ac:dyDescent="0.3">
      <c r="B729" t="s">
        <v>467</v>
      </c>
      <c r="C729" t="s">
        <v>4815</v>
      </c>
      <c r="D729">
        <v>0.85416666666666663</v>
      </c>
      <c r="E729" t="s">
        <v>82</v>
      </c>
      <c r="F729" t="s">
        <v>760</v>
      </c>
      <c r="H729">
        <v>30.7</v>
      </c>
      <c r="I729">
        <v>29.8</v>
      </c>
      <c r="J729">
        <v>39.4</v>
      </c>
      <c r="K729">
        <v>60.6</v>
      </c>
      <c r="L729">
        <v>69.3</v>
      </c>
      <c r="M729">
        <v>70.2</v>
      </c>
      <c r="N729">
        <v>30.5</v>
      </c>
      <c r="O729">
        <v>45.8</v>
      </c>
      <c r="P729">
        <v>23.6</v>
      </c>
      <c r="Q729">
        <v>65.900000000000006</v>
      </c>
      <c r="R729">
        <v>73.2</v>
      </c>
      <c r="S729">
        <v>46.4</v>
      </c>
      <c r="T729">
        <v>53.6</v>
      </c>
      <c r="U729">
        <v>59</v>
      </c>
      <c r="V729">
        <v>52.7</v>
      </c>
      <c r="W729">
        <v>47.3</v>
      </c>
      <c r="X729" t="s">
        <v>82</v>
      </c>
      <c r="Y729" t="s">
        <v>760</v>
      </c>
      <c r="Z729" t="s">
        <v>6545</v>
      </c>
      <c r="AA729" t="s">
        <v>2120</v>
      </c>
      <c r="AB729" t="s">
        <v>2116</v>
      </c>
      <c r="AC729" t="s">
        <v>2117</v>
      </c>
      <c r="AD729" t="s">
        <v>2116</v>
      </c>
      <c r="AE729" t="s">
        <v>2117</v>
      </c>
      <c r="AF729" t="s">
        <v>2117</v>
      </c>
      <c r="AG729" t="s">
        <v>2116</v>
      </c>
      <c r="AH729" t="s">
        <v>2116</v>
      </c>
      <c r="AI729" t="s">
        <v>2116</v>
      </c>
      <c r="AJ729" t="s">
        <v>2117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x14ac:dyDescent="0.3">
      <c r="B730" t="s">
        <v>1007</v>
      </c>
      <c r="C730" t="s">
        <v>4815</v>
      </c>
      <c r="D730">
        <v>0.85416666666666663</v>
      </c>
      <c r="E730" t="s">
        <v>3681</v>
      </c>
      <c r="F730" t="s">
        <v>1204</v>
      </c>
      <c r="H730">
        <v>49.6</v>
      </c>
      <c r="I730">
        <v>29.9</v>
      </c>
      <c r="J730">
        <v>20.5</v>
      </c>
      <c r="K730">
        <v>79.5</v>
      </c>
      <c r="L730">
        <v>50.4</v>
      </c>
      <c r="M730">
        <v>70.099999999999994</v>
      </c>
      <c r="N730">
        <v>31.2</v>
      </c>
      <c r="O730">
        <v>49.9</v>
      </c>
      <c r="P730">
        <v>18.899999999999999</v>
      </c>
      <c r="Q730">
        <v>59.4</v>
      </c>
      <c r="R730">
        <v>65.2</v>
      </c>
      <c r="S730">
        <v>37.1</v>
      </c>
      <c r="T730">
        <v>62.9</v>
      </c>
      <c r="U730">
        <v>68.900000000000006</v>
      </c>
      <c r="V730">
        <v>42.3</v>
      </c>
      <c r="W730">
        <v>57.7</v>
      </c>
      <c r="X730" t="s">
        <v>3681</v>
      </c>
      <c r="Y730" t="s">
        <v>1204</v>
      </c>
      <c r="Z730" t="s">
        <v>6546</v>
      </c>
      <c r="AA730" t="s">
        <v>2162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2116</v>
      </c>
      <c r="AI730" t="s">
        <v>2117</v>
      </c>
      <c r="AJ730" t="s">
        <v>2116</v>
      </c>
      <c r="AK730" t="s">
        <v>2116</v>
      </c>
      <c r="AL730" t="s">
        <v>2117</v>
      </c>
      <c r="AM730" t="s">
        <v>2117</v>
      </c>
      <c r="AN730" t="s">
        <v>2116</v>
      </c>
      <c r="AO730" t="s">
        <v>2117</v>
      </c>
      <c r="AP730" t="s">
        <v>2116</v>
      </c>
      <c r="AQ730" t="s">
        <v>2117</v>
      </c>
    </row>
    <row r="731" spans="2:43" x14ac:dyDescent="0.3">
      <c r="B731" t="s">
        <v>485</v>
      </c>
      <c r="C731" t="s">
        <v>4815</v>
      </c>
      <c r="D731">
        <v>0.875</v>
      </c>
      <c r="E731" t="s">
        <v>202</v>
      </c>
      <c r="F731" t="s">
        <v>1152</v>
      </c>
      <c r="H731">
        <v>49.2</v>
      </c>
      <c r="I731">
        <v>26.2</v>
      </c>
      <c r="J731">
        <v>24.6</v>
      </c>
      <c r="K731">
        <v>75.400000000000006</v>
      </c>
      <c r="L731">
        <v>50.8</v>
      </c>
      <c r="M731">
        <v>73.8</v>
      </c>
      <c r="N731">
        <v>41.6</v>
      </c>
      <c r="O731">
        <v>38.799999999999997</v>
      </c>
      <c r="P731">
        <v>19.7</v>
      </c>
      <c r="Q731">
        <v>75.099999999999994</v>
      </c>
      <c r="R731">
        <v>80.900000000000006</v>
      </c>
      <c r="S731">
        <v>57.4</v>
      </c>
      <c r="T731">
        <v>42.6</v>
      </c>
      <c r="U731">
        <v>48.9</v>
      </c>
      <c r="V731">
        <v>59.5</v>
      </c>
      <c r="W731">
        <v>40.5</v>
      </c>
      <c r="X731" t="s">
        <v>202</v>
      </c>
      <c r="Y731" t="s">
        <v>1152</v>
      </c>
      <c r="Z731" t="s">
        <v>6547</v>
      </c>
      <c r="AA731" t="s">
        <v>2736</v>
      </c>
      <c r="AB731" t="s">
        <v>2116</v>
      </c>
      <c r="AC731" t="s">
        <v>2117</v>
      </c>
      <c r="AD731" t="s">
        <v>2116</v>
      </c>
      <c r="AE731" t="s">
        <v>2117</v>
      </c>
      <c r="AF731" t="s">
        <v>2117</v>
      </c>
      <c r="AG731" t="s">
        <v>2116</v>
      </c>
      <c r="AH731" t="s">
        <v>2116</v>
      </c>
      <c r="AI731" t="s">
        <v>2117</v>
      </c>
      <c r="AJ731" t="s">
        <v>2116</v>
      </c>
      <c r="AK731" t="s">
        <v>2116</v>
      </c>
      <c r="AL731" t="s">
        <v>2116</v>
      </c>
      <c r="AM731" t="s">
        <v>2116</v>
      </c>
      <c r="AN731" t="s">
        <v>2117</v>
      </c>
      <c r="AO731" t="s">
        <v>2117</v>
      </c>
      <c r="AP731" t="s">
        <v>2116</v>
      </c>
      <c r="AQ731" t="s">
        <v>2117</v>
      </c>
    </row>
    <row r="732" spans="2:43" x14ac:dyDescent="0.3">
      <c r="B732" t="s">
        <v>452</v>
      </c>
      <c r="C732" t="s">
        <v>4815</v>
      </c>
      <c r="D732">
        <v>0.875</v>
      </c>
      <c r="E732" t="s">
        <v>116</v>
      </c>
      <c r="F732" t="s">
        <v>103</v>
      </c>
      <c r="H732">
        <v>39.1</v>
      </c>
      <c r="I732">
        <v>32.299999999999997</v>
      </c>
      <c r="J732">
        <v>28.6</v>
      </c>
      <c r="K732">
        <v>71.400000000000006</v>
      </c>
      <c r="L732">
        <v>60.9</v>
      </c>
      <c r="M732">
        <v>67.7</v>
      </c>
      <c r="N732">
        <v>27.9</v>
      </c>
      <c r="O732">
        <v>50.2</v>
      </c>
      <c r="P732">
        <v>22</v>
      </c>
      <c r="Q732">
        <v>59.5</v>
      </c>
      <c r="R732">
        <v>63.4</v>
      </c>
      <c r="S732">
        <v>35</v>
      </c>
      <c r="T732">
        <v>65</v>
      </c>
      <c r="U732">
        <v>69.8</v>
      </c>
      <c r="V732">
        <v>43.3</v>
      </c>
      <c r="W732">
        <v>56.7</v>
      </c>
      <c r="X732" t="s">
        <v>116</v>
      </c>
      <c r="Y732" t="s">
        <v>2001</v>
      </c>
      <c r="Z732" t="s">
        <v>6548</v>
      </c>
      <c r="AA732" t="s">
        <v>449</v>
      </c>
      <c r="AB732" t="s">
        <v>2116</v>
      </c>
      <c r="AC732" t="s">
        <v>2116</v>
      </c>
      <c r="AD732" t="s">
        <v>2117</v>
      </c>
      <c r="AE732" t="s">
        <v>2116</v>
      </c>
      <c r="AF732" t="s">
        <v>2117</v>
      </c>
      <c r="AG732" t="s">
        <v>2117</v>
      </c>
      <c r="AH732" t="s">
        <v>2116</v>
      </c>
      <c r="AI732" t="s">
        <v>2116</v>
      </c>
      <c r="AJ732" t="s">
        <v>2117</v>
      </c>
      <c r="AK732" t="s">
        <v>2117</v>
      </c>
      <c r="AL732" t="s">
        <v>2117</v>
      </c>
      <c r="AM732" t="s">
        <v>2116</v>
      </c>
      <c r="AN732" t="s">
        <v>2117</v>
      </c>
      <c r="AO732" t="s">
        <v>2117</v>
      </c>
      <c r="AP732" t="s">
        <v>2116</v>
      </c>
      <c r="AQ732" t="s">
        <v>2117</v>
      </c>
    </row>
    <row r="733" spans="2:43" x14ac:dyDescent="0.3">
      <c r="B733" t="s">
        <v>467</v>
      </c>
      <c r="C733" t="s">
        <v>5145</v>
      </c>
      <c r="D733">
        <v>0.875</v>
      </c>
      <c r="E733" t="s">
        <v>195</v>
      </c>
      <c r="F733" t="s">
        <v>766</v>
      </c>
      <c r="H733">
        <v>36.700000000000003</v>
      </c>
      <c r="I733">
        <v>28.9</v>
      </c>
      <c r="J733">
        <v>34.4</v>
      </c>
      <c r="K733">
        <v>65.599999999999994</v>
      </c>
      <c r="L733">
        <v>63.3</v>
      </c>
      <c r="M733">
        <v>71.099999999999994</v>
      </c>
      <c r="N733">
        <v>32.200000000000003</v>
      </c>
      <c r="O733">
        <v>47</v>
      </c>
      <c r="P733">
        <v>20.8</v>
      </c>
      <c r="Q733">
        <v>63.7</v>
      </c>
      <c r="R733">
        <v>75.8</v>
      </c>
      <c r="S733">
        <v>49.9</v>
      </c>
      <c r="T733">
        <v>50.1</v>
      </c>
      <c r="U733">
        <v>55.6</v>
      </c>
      <c r="V733">
        <v>55.7</v>
      </c>
      <c r="W733">
        <v>44.3</v>
      </c>
      <c r="X733" t="s">
        <v>3684</v>
      </c>
      <c r="Y733" t="s">
        <v>3688</v>
      </c>
      <c r="Z733" t="s">
        <v>6578</v>
      </c>
      <c r="AA733" t="s">
        <v>453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2116</v>
      </c>
      <c r="AI733" t="s">
        <v>2117</v>
      </c>
      <c r="AJ733" t="s">
        <v>2116</v>
      </c>
      <c r="AK733" t="s">
        <v>2116</v>
      </c>
      <c r="AL733" t="s">
        <v>2116</v>
      </c>
      <c r="AM733" t="s">
        <v>2116</v>
      </c>
      <c r="AN733" t="s">
        <v>2117</v>
      </c>
      <c r="AO733" t="s">
        <v>2117</v>
      </c>
      <c r="AP733" t="s">
        <v>2116</v>
      </c>
      <c r="AQ733" t="s">
        <v>2117</v>
      </c>
    </row>
    <row r="734" spans="2:43" x14ac:dyDescent="0.3">
      <c r="B734" t="s">
        <v>467</v>
      </c>
      <c r="C734" t="s">
        <v>4815</v>
      </c>
      <c r="D734">
        <v>0.875</v>
      </c>
      <c r="E734" t="s">
        <v>787</v>
      </c>
      <c r="F734" t="s">
        <v>758</v>
      </c>
      <c r="H734">
        <v>55.6</v>
      </c>
      <c r="I734">
        <v>24.8</v>
      </c>
      <c r="J734">
        <v>19.600000000000001</v>
      </c>
      <c r="K734">
        <v>80.400000000000006</v>
      </c>
      <c r="L734">
        <v>44.4</v>
      </c>
      <c r="M734">
        <v>75.2</v>
      </c>
      <c r="N734">
        <v>48.2</v>
      </c>
      <c r="O734">
        <v>37.4</v>
      </c>
      <c r="P734">
        <v>14.4</v>
      </c>
      <c r="Q734">
        <v>74.5</v>
      </c>
      <c r="R734">
        <v>81.7</v>
      </c>
      <c r="S734">
        <v>58.6</v>
      </c>
      <c r="T734">
        <v>41.4</v>
      </c>
      <c r="U734">
        <v>48.5</v>
      </c>
      <c r="V734">
        <v>58.1</v>
      </c>
      <c r="W734">
        <v>41.9</v>
      </c>
      <c r="X734" t="s">
        <v>787</v>
      </c>
      <c r="Y734" t="s">
        <v>758</v>
      </c>
      <c r="Z734" t="s">
        <v>6549</v>
      </c>
      <c r="AA734" t="s">
        <v>5009</v>
      </c>
      <c r="AB734" t="s">
        <v>2117</v>
      </c>
      <c r="AC734" t="s">
        <v>2116</v>
      </c>
      <c r="AD734" t="s">
        <v>2116</v>
      </c>
      <c r="AE734" t="s">
        <v>2117</v>
      </c>
      <c r="AF734" t="s">
        <v>2116</v>
      </c>
      <c r="AG734" t="s">
        <v>2117</v>
      </c>
      <c r="AH734" t="s">
        <v>2117</v>
      </c>
      <c r="AI734" t="s">
        <v>2116</v>
      </c>
      <c r="AJ734" t="s">
        <v>2116</v>
      </c>
      <c r="AK734" t="s">
        <v>2117</v>
      </c>
      <c r="AL734" t="s">
        <v>2117</v>
      </c>
      <c r="AM734" t="s">
        <v>2117</v>
      </c>
      <c r="AN734" t="s">
        <v>2116</v>
      </c>
      <c r="AO734" t="s">
        <v>2116</v>
      </c>
      <c r="AP734" t="s">
        <v>2116</v>
      </c>
      <c r="AQ734" t="s">
        <v>2117</v>
      </c>
    </row>
    <row r="735" spans="2:43" x14ac:dyDescent="0.3">
      <c r="B735" t="s">
        <v>466</v>
      </c>
      <c r="C735" t="s">
        <v>4815</v>
      </c>
      <c r="D735">
        <v>0.875</v>
      </c>
      <c r="E735" t="s">
        <v>1208</v>
      </c>
      <c r="F735" t="s">
        <v>192</v>
      </c>
      <c r="H735">
        <v>34.299999999999997</v>
      </c>
      <c r="I735">
        <v>25.7</v>
      </c>
      <c r="J735">
        <v>39.9</v>
      </c>
      <c r="K735">
        <v>60.1</v>
      </c>
      <c r="L735">
        <v>65.7</v>
      </c>
      <c r="M735">
        <v>74.3</v>
      </c>
      <c r="N735">
        <v>33.4</v>
      </c>
      <c r="O735">
        <v>34.799999999999997</v>
      </c>
      <c r="P735">
        <v>31.8</v>
      </c>
      <c r="Q735">
        <v>83.4</v>
      </c>
      <c r="R735">
        <v>88.8</v>
      </c>
      <c r="S735">
        <v>70.7</v>
      </c>
      <c r="T735">
        <v>29.3</v>
      </c>
      <c r="U735">
        <v>34.6</v>
      </c>
      <c r="V735">
        <v>71.599999999999994</v>
      </c>
      <c r="W735">
        <v>28.4</v>
      </c>
      <c r="X735" t="s">
        <v>1208</v>
      </c>
      <c r="Y735" t="s">
        <v>192</v>
      </c>
      <c r="Z735" t="s">
        <v>6550</v>
      </c>
      <c r="AA735" t="s">
        <v>2115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2117</v>
      </c>
      <c r="AJ735" t="s">
        <v>2116</v>
      </c>
      <c r="AK735" t="s">
        <v>2117</v>
      </c>
      <c r="AL735" t="s">
        <v>2117</v>
      </c>
      <c r="AM735" t="s">
        <v>2117</v>
      </c>
      <c r="AN735" t="s">
        <v>2116</v>
      </c>
      <c r="AO735" t="s">
        <v>2116</v>
      </c>
      <c r="AP735" t="s">
        <v>2117</v>
      </c>
      <c r="AQ735" t="s">
        <v>2116</v>
      </c>
    </row>
    <row r="736" spans="2:43" x14ac:dyDescent="0.3">
      <c r="B736" t="s">
        <v>468</v>
      </c>
      <c r="C736" t="s">
        <v>4815</v>
      </c>
      <c r="D736">
        <v>0.89583333333333337</v>
      </c>
      <c r="E736" t="s">
        <v>56</v>
      </c>
      <c r="F736" t="s">
        <v>63</v>
      </c>
      <c r="H736">
        <v>50.5</v>
      </c>
      <c r="I736">
        <v>25.4</v>
      </c>
      <c r="J736">
        <v>24.1</v>
      </c>
      <c r="K736">
        <v>75.900000000000006</v>
      </c>
      <c r="L736">
        <v>49.5</v>
      </c>
      <c r="M736">
        <v>74.599999999999994</v>
      </c>
      <c r="N736">
        <v>39.1</v>
      </c>
      <c r="O736">
        <v>38.5</v>
      </c>
      <c r="P736">
        <v>22.3</v>
      </c>
      <c r="Q736">
        <v>76.3</v>
      </c>
      <c r="R736">
        <v>83.7</v>
      </c>
      <c r="S736">
        <v>61.7</v>
      </c>
      <c r="T736">
        <v>38.299999999999997</v>
      </c>
      <c r="U736">
        <v>44.6</v>
      </c>
      <c r="V736">
        <v>62.7</v>
      </c>
      <c r="W736">
        <v>37.299999999999997</v>
      </c>
      <c r="X736" t="s">
        <v>56</v>
      </c>
      <c r="Y736" t="s">
        <v>63</v>
      </c>
      <c r="Z736" t="s">
        <v>6551</v>
      </c>
      <c r="AA736" t="s">
        <v>462</v>
      </c>
      <c r="AB736" t="s">
        <v>2117</v>
      </c>
      <c r="AC736" t="s">
        <v>2116</v>
      </c>
      <c r="AD736" t="s">
        <v>2116</v>
      </c>
      <c r="AE736" t="s">
        <v>2117</v>
      </c>
      <c r="AF736" t="s">
        <v>2116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2117</v>
      </c>
      <c r="AL736" t="s">
        <v>2117</v>
      </c>
      <c r="AM736" t="s">
        <v>2117</v>
      </c>
      <c r="AN736" t="s">
        <v>2116</v>
      </c>
      <c r="AO736" t="s">
        <v>2117</v>
      </c>
      <c r="AP736" t="s">
        <v>2117</v>
      </c>
      <c r="AQ736" t="s">
        <v>2116</v>
      </c>
    </row>
    <row r="737" spans="2:43" x14ac:dyDescent="0.3">
      <c r="B737" t="s">
        <v>468</v>
      </c>
      <c r="C737" t="s">
        <v>4815</v>
      </c>
      <c r="D737">
        <v>0.89583333333333337</v>
      </c>
      <c r="E737" t="s">
        <v>80</v>
      </c>
      <c r="F737" t="s">
        <v>86</v>
      </c>
      <c r="H737">
        <v>43.5</v>
      </c>
      <c r="I737">
        <v>27.4</v>
      </c>
      <c r="J737">
        <v>29.2</v>
      </c>
      <c r="K737">
        <v>70.8</v>
      </c>
      <c r="L737">
        <v>56.5</v>
      </c>
      <c r="M737">
        <v>72.599999999999994</v>
      </c>
      <c r="N737">
        <v>32.6</v>
      </c>
      <c r="O737">
        <v>38.799999999999997</v>
      </c>
      <c r="P737">
        <v>28.7</v>
      </c>
      <c r="Q737">
        <v>77.099999999999994</v>
      </c>
      <c r="R737">
        <v>79.400000000000006</v>
      </c>
      <c r="S737">
        <v>54.9</v>
      </c>
      <c r="T737">
        <v>45.1</v>
      </c>
      <c r="U737">
        <v>50.9</v>
      </c>
      <c r="V737">
        <v>58.9</v>
      </c>
      <c r="W737">
        <v>41.1</v>
      </c>
      <c r="X737" t="s">
        <v>865</v>
      </c>
      <c r="Y737" t="s">
        <v>86</v>
      </c>
      <c r="Z737" t="s">
        <v>6552</v>
      </c>
      <c r="AA737" t="s">
        <v>459</v>
      </c>
      <c r="AB737" t="s">
        <v>2116</v>
      </c>
      <c r="AC737" t="s">
        <v>2117</v>
      </c>
      <c r="AD737" t="s">
        <v>2116</v>
      </c>
      <c r="AE737" t="s">
        <v>2117</v>
      </c>
      <c r="AF737" t="s">
        <v>2117</v>
      </c>
      <c r="AG737" t="s">
        <v>2116</v>
      </c>
      <c r="AH737" t="s">
        <v>2117</v>
      </c>
      <c r="AI737" t="s">
        <v>2116</v>
      </c>
      <c r="AJ737" t="s">
        <v>2116</v>
      </c>
      <c r="AK737" t="s">
        <v>2117</v>
      </c>
      <c r="AL737" t="s">
        <v>2117</v>
      </c>
      <c r="AM737" t="s">
        <v>2116</v>
      </c>
      <c r="AN737" t="s">
        <v>2117</v>
      </c>
      <c r="AO737" t="s">
        <v>2117</v>
      </c>
      <c r="AP737" t="s">
        <v>2117</v>
      </c>
      <c r="AQ737" t="s">
        <v>2116</v>
      </c>
    </row>
    <row r="738" spans="2:43" x14ac:dyDescent="0.3">
      <c r="B738" t="s">
        <v>468</v>
      </c>
      <c r="C738" t="s">
        <v>4815</v>
      </c>
      <c r="D738">
        <v>0.89583333333333337</v>
      </c>
      <c r="E738" t="s">
        <v>79</v>
      </c>
      <c r="F738" t="s">
        <v>75</v>
      </c>
      <c r="H738">
        <v>31</v>
      </c>
      <c r="I738">
        <v>26.7</v>
      </c>
      <c r="J738">
        <v>42.2</v>
      </c>
      <c r="K738">
        <v>57.8</v>
      </c>
      <c r="L738">
        <v>69</v>
      </c>
      <c r="M738">
        <v>73.3</v>
      </c>
      <c r="N738">
        <v>22.3</v>
      </c>
      <c r="O738">
        <v>38.700000000000003</v>
      </c>
      <c r="P738">
        <v>39</v>
      </c>
      <c r="Q738">
        <v>76.5</v>
      </c>
      <c r="R738">
        <v>83.9</v>
      </c>
      <c r="S738">
        <v>61.9</v>
      </c>
      <c r="T738">
        <v>38.1</v>
      </c>
      <c r="U738">
        <v>43.7</v>
      </c>
      <c r="V738">
        <v>64.599999999999994</v>
      </c>
      <c r="W738">
        <v>35.4</v>
      </c>
      <c r="X738" t="s">
        <v>79</v>
      </c>
      <c r="Y738" t="s">
        <v>75</v>
      </c>
      <c r="Z738" t="s">
        <v>6553</v>
      </c>
      <c r="AA738" t="s">
        <v>449</v>
      </c>
      <c r="AB738" t="s">
        <v>2116</v>
      </c>
      <c r="AC738" t="s">
        <v>2116</v>
      </c>
      <c r="AD738" t="s">
        <v>2117</v>
      </c>
      <c r="AE738" t="s">
        <v>2116</v>
      </c>
      <c r="AF738" t="s">
        <v>2117</v>
      </c>
      <c r="AG738" t="s">
        <v>2117</v>
      </c>
      <c r="AH738" t="s">
        <v>2116</v>
      </c>
      <c r="AI738" t="s">
        <v>2117</v>
      </c>
      <c r="AJ738" t="s">
        <v>2116</v>
      </c>
      <c r="AK738" t="s">
        <v>2116</v>
      </c>
      <c r="AL738" t="s">
        <v>2117</v>
      </c>
      <c r="AM738" t="s">
        <v>2116</v>
      </c>
      <c r="AN738" t="s">
        <v>2117</v>
      </c>
      <c r="AO738" t="s">
        <v>2117</v>
      </c>
      <c r="AP738" t="s">
        <v>2116</v>
      </c>
      <c r="AQ738" t="s">
        <v>2117</v>
      </c>
    </row>
    <row r="739" spans="2:43" x14ac:dyDescent="0.3">
      <c r="B739" t="s">
        <v>468</v>
      </c>
      <c r="C739" t="s">
        <v>4815</v>
      </c>
      <c r="D739">
        <v>0.89583333333333337</v>
      </c>
      <c r="E739" t="s">
        <v>88</v>
      </c>
      <c r="F739" t="s">
        <v>90</v>
      </c>
      <c r="H739">
        <v>41.8</v>
      </c>
      <c r="I739">
        <v>27.4</v>
      </c>
      <c r="J739">
        <v>30.8</v>
      </c>
      <c r="K739">
        <v>69.2</v>
      </c>
      <c r="L739">
        <v>58.2</v>
      </c>
      <c r="M739">
        <v>72.599999999999994</v>
      </c>
      <c r="N739">
        <v>29.1</v>
      </c>
      <c r="O739">
        <v>43.1</v>
      </c>
      <c r="P739">
        <v>27.9</v>
      </c>
      <c r="Q739">
        <v>70.5</v>
      </c>
      <c r="R739">
        <v>79.8</v>
      </c>
      <c r="S739">
        <v>55.6</v>
      </c>
      <c r="T739">
        <v>44.4</v>
      </c>
      <c r="U739">
        <v>50.1</v>
      </c>
      <c r="V739">
        <v>59.7</v>
      </c>
      <c r="W739">
        <v>40.299999999999997</v>
      </c>
      <c r="X739" t="s">
        <v>866</v>
      </c>
      <c r="Y739" t="s">
        <v>90</v>
      </c>
      <c r="Z739" t="s">
        <v>6554</v>
      </c>
      <c r="AA739" t="s">
        <v>459</v>
      </c>
      <c r="AB739" t="s">
        <v>2116</v>
      </c>
      <c r="AC739" t="s">
        <v>2117</v>
      </c>
      <c r="AD739" t="s">
        <v>2116</v>
      </c>
      <c r="AE739" t="s">
        <v>2117</v>
      </c>
      <c r="AF739" t="s">
        <v>2117</v>
      </c>
      <c r="AG739" t="s">
        <v>2116</v>
      </c>
      <c r="AH739" t="s">
        <v>2116</v>
      </c>
      <c r="AI739" t="s">
        <v>2117</v>
      </c>
      <c r="AJ739" t="s">
        <v>2116</v>
      </c>
      <c r="AK739" t="s">
        <v>2116</v>
      </c>
      <c r="AL739" t="s">
        <v>2117</v>
      </c>
      <c r="AM739" t="s">
        <v>2116</v>
      </c>
      <c r="AN739" t="s">
        <v>2117</v>
      </c>
      <c r="AO739" t="s">
        <v>2117</v>
      </c>
      <c r="AP739" t="s">
        <v>2117</v>
      </c>
      <c r="AQ739" t="s">
        <v>2116</v>
      </c>
    </row>
    <row r="740" spans="2:43" x14ac:dyDescent="0.3">
      <c r="B740" t="s">
        <v>484</v>
      </c>
      <c r="C740" t="s">
        <v>4815</v>
      </c>
      <c r="D740">
        <v>0.91666666666666663</v>
      </c>
      <c r="E740" t="s">
        <v>212</v>
      </c>
      <c r="F740" t="s">
        <v>1178</v>
      </c>
      <c r="H740">
        <v>67</v>
      </c>
      <c r="I740">
        <v>21.8</v>
      </c>
      <c r="J740">
        <v>11.2</v>
      </c>
      <c r="K740">
        <v>88.8</v>
      </c>
      <c r="L740">
        <v>33</v>
      </c>
      <c r="M740">
        <v>78.2</v>
      </c>
      <c r="N740">
        <v>51.7</v>
      </c>
      <c r="O740">
        <v>39.700000000000003</v>
      </c>
      <c r="P740">
        <v>8.6</v>
      </c>
      <c r="Q740">
        <v>67.8</v>
      </c>
      <c r="R740">
        <v>81.2</v>
      </c>
      <c r="S740">
        <v>58.1</v>
      </c>
      <c r="T740">
        <v>41.9</v>
      </c>
      <c r="U740">
        <v>51.4</v>
      </c>
      <c r="V740">
        <v>50.4</v>
      </c>
      <c r="W740">
        <v>49.6</v>
      </c>
      <c r="X740" t="s">
        <v>212</v>
      </c>
      <c r="Y740" t="s">
        <v>4677</v>
      </c>
      <c r="Z740" t="s">
        <v>6555</v>
      </c>
      <c r="AA740" t="s">
        <v>5009</v>
      </c>
      <c r="AB740" t="s">
        <v>2117</v>
      </c>
      <c r="AC740" t="s">
        <v>2116</v>
      </c>
      <c r="AD740" t="s">
        <v>2116</v>
      </c>
      <c r="AE740" t="s">
        <v>2117</v>
      </c>
      <c r="AF740" t="s">
        <v>2116</v>
      </c>
      <c r="AG740" t="s">
        <v>2117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2117</v>
      </c>
      <c r="AN740" t="s">
        <v>2116</v>
      </c>
      <c r="AO740" t="s">
        <v>2116</v>
      </c>
      <c r="AP740" t="s">
        <v>2116</v>
      </c>
      <c r="AQ740" t="s">
        <v>2117</v>
      </c>
    </row>
    <row r="741" spans="2:43" x14ac:dyDescent="0.3">
      <c r="B741" t="s">
        <v>487</v>
      </c>
      <c r="C741" t="s">
        <v>4815</v>
      </c>
      <c r="D741">
        <v>0.92708333333333337</v>
      </c>
      <c r="E741" t="s">
        <v>792</v>
      </c>
      <c r="F741" t="s">
        <v>771</v>
      </c>
      <c r="H741">
        <v>43.7</v>
      </c>
      <c r="I741">
        <v>28.1</v>
      </c>
      <c r="J741">
        <v>28.3</v>
      </c>
      <c r="K741">
        <v>71.7</v>
      </c>
      <c r="L741">
        <v>56.3</v>
      </c>
      <c r="M741">
        <v>71.900000000000006</v>
      </c>
      <c r="N741">
        <v>34.799999999999997</v>
      </c>
      <c r="O741">
        <v>42.6</v>
      </c>
      <c r="P741">
        <v>22.7</v>
      </c>
      <c r="Q741">
        <v>70.5</v>
      </c>
      <c r="R741">
        <v>76.5</v>
      </c>
      <c r="S741">
        <v>50.9</v>
      </c>
      <c r="T741">
        <v>49.1</v>
      </c>
      <c r="U741">
        <v>54.9</v>
      </c>
      <c r="V741">
        <v>55.7</v>
      </c>
      <c r="W741">
        <v>44.3</v>
      </c>
      <c r="X741" t="s">
        <v>1880</v>
      </c>
      <c r="Y741" t="s">
        <v>3130</v>
      </c>
      <c r="Z741" t="s">
        <v>6556</v>
      </c>
      <c r="AA741" t="s">
        <v>456</v>
      </c>
      <c r="AB741" t="s">
        <v>2116</v>
      </c>
      <c r="AC741" t="s">
        <v>2116</v>
      </c>
      <c r="AD741" t="s">
        <v>2117</v>
      </c>
      <c r="AE741" t="s">
        <v>2116</v>
      </c>
      <c r="AF741" t="s">
        <v>2117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2116</v>
      </c>
      <c r="AL741" t="s">
        <v>2116</v>
      </c>
      <c r="AM741" t="s">
        <v>2116</v>
      </c>
      <c r="AN741" t="s">
        <v>2117</v>
      </c>
      <c r="AO741" t="s">
        <v>2117</v>
      </c>
      <c r="AP741" t="s">
        <v>2116</v>
      </c>
      <c r="AQ741" t="s">
        <v>2117</v>
      </c>
    </row>
    <row r="742" spans="2:43" x14ac:dyDescent="0.3">
      <c r="B742" t="s">
        <v>468</v>
      </c>
      <c r="C742" t="s">
        <v>4815</v>
      </c>
      <c r="D742">
        <v>0.9375</v>
      </c>
      <c r="E742" t="s">
        <v>85</v>
      </c>
      <c r="F742" t="s">
        <v>73</v>
      </c>
      <c r="H742">
        <v>52.6</v>
      </c>
      <c r="I742">
        <v>25.1</v>
      </c>
      <c r="J742">
        <v>22.2</v>
      </c>
      <c r="K742">
        <v>77.8</v>
      </c>
      <c r="L742">
        <v>47.4</v>
      </c>
      <c r="M742">
        <v>74.900000000000006</v>
      </c>
      <c r="N742">
        <v>33.799999999999997</v>
      </c>
      <c r="O742">
        <v>41.2</v>
      </c>
      <c r="P742">
        <v>25</v>
      </c>
      <c r="Q742">
        <v>73</v>
      </c>
      <c r="R742">
        <v>83.3</v>
      </c>
      <c r="S742">
        <v>61.1</v>
      </c>
      <c r="T742">
        <v>38.9</v>
      </c>
      <c r="U742">
        <v>45.5</v>
      </c>
      <c r="V742">
        <v>61.4</v>
      </c>
      <c r="W742">
        <v>38.6</v>
      </c>
      <c r="X742" t="s">
        <v>85</v>
      </c>
      <c r="Y742" t="s">
        <v>73</v>
      </c>
      <c r="Z742" t="s">
        <v>6557</v>
      </c>
      <c r="AA742" t="s">
        <v>453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2116</v>
      </c>
      <c r="AL742" t="s">
        <v>2116</v>
      </c>
      <c r="AM742" t="s">
        <v>2116</v>
      </c>
      <c r="AN742" t="s">
        <v>2117</v>
      </c>
      <c r="AO742" t="s">
        <v>2117</v>
      </c>
      <c r="AP742" t="s">
        <v>2116</v>
      </c>
      <c r="AQ742" t="s">
        <v>2117</v>
      </c>
    </row>
    <row r="743" spans="2:43" x14ac:dyDescent="0.3">
      <c r="B743" t="s">
        <v>467</v>
      </c>
      <c r="C743" t="s">
        <v>4815</v>
      </c>
      <c r="D743">
        <v>0.9375</v>
      </c>
      <c r="E743" t="s">
        <v>764</v>
      </c>
      <c r="F743" t="s">
        <v>4010</v>
      </c>
      <c r="H743">
        <v>51.1</v>
      </c>
      <c r="I743">
        <v>25.9</v>
      </c>
      <c r="J743">
        <v>23</v>
      </c>
      <c r="K743">
        <v>77</v>
      </c>
      <c r="L743">
        <v>48.9</v>
      </c>
      <c r="M743">
        <v>74.099999999999994</v>
      </c>
      <c r="N743">
        <v>44.6</v>
      </c>
      <c r="O743">
        <v>38.6</v>
      </c>
      <c r="P743">
        <v>16.8</v>
      </c>
      <c r="Q743">
        <v>74.2</v>
      </c>
      <c r="R743">
        <v>80.7</v>
      </c>
      <c r="S743">
        <v>57</v>
      </c>
      <c r="T743">
        <v>43</v>
      </c>
      <c r="U743">
        <v>49.5</v>
      </c>
      <c r="V743">
        <v>58.6</v>
      </c>
      <c r="W743">
        <v>41.4</v>
      </c>
      <c r="X743" t="s">
        <v>764</v>
      </c>
      <c r="Y743" t="s">
        <v>4010</v>
      </c>
      <c r="Z743" t="s">
        <v>6558</v>
      </c>
      <c r="AA743" t="s">
        <v>6559</v>
      </c>
      <c r="AB743" t="s">
        <v>2117</v>
      </c>
      <c r="AC743" t="s">
        <v>2116</v>
      </c>
      <c r="AD743" t="s">
        <v>2116</v>
      </c>
      <c r="AE743" t="s">
        <v>2117</v>
      </c>
      <c r="AF743" t="s">
        <v>2116</v>
      </c>
      <c r="AG743" t="s">
        <v>2117</v>
      </c>
      <c r="AH743" t="s">
        <v>2116</v>
      </c>
      <c r="AI743" t="s">
        <v>2116</v>
      </c>
      <c r="AJ743" t="s">
        <v>2117</v>
      </c>
      <c r="AK743" t="s">
        <v>2117</v>
      </c>
      <c r="AL743" t="s">
        <v>2117</v>
      </c>
      <c r="AM743" t="s">
        <v>2117</v>
      </c>
      <c r="AN743" t="s">
        <v>2116</v>
      </c>
      <c r="AO743" t="s">
        <v>2116</v>
      </c>
      <c r="AP743" t="s">
        <v>2117</v>
      </c>
      <c r="AQ743" t="s">
        <v>2116</v>
      </c>
    </row>
    <row r="744" spans="2:43" x14ac:dyDescent="0.3">
      <c r="B744" t="s">
        <v>489</v>
      </c>
      <c r="C744" t="s">
        <v>4815</v>
      </c>
      <c r="D744">
        <v>0.9375</v>
      </c>
      <c r="E744" t="s">
        <v>1283</v>
      </c>
      <c r="F744" t="s">
        <v>774</v>
      </c>
      <c r="H744">
        <v>42.2</v>
      </c>
      <c r="I744">
        <v>28.7</v>
      </c>
      <c r="J744">
        <v>29.1</v>
      </c>
      <c r="K744">
        <v>70.900000000000006</v>
      </c>
      <c r="L744">
        <v>57.8</v>
      </c>
      <c r="M744">
        <v>71.3</v>
      </c>
      <c r="N744">
        <v>29.4</v>
      </c>
      <c r="O744">
        <v>49.2</v>
      </c>
      <c r="P744">
        <v>21.4</v>
      </c>
      <c r="Q744">
        <v>60.7</v>
      </c>
      <c r="R744">
        <v>74.7</v>
      </c>
      <c r="S744">
        <v>48.5</v>
      </c>
      <c r="T744">
        <v>51.5</v>
      </c>
      <c r="U744">
        <v>57.2</v>
      </c>
      <c r="V744">
        <v>54</v>
      </c>
      <c r="W744">
        <v>46</v>
      </c>
      <c r="X744" t="s">
        <v>1283</v>
      </c>
      <c r="Y744" t="s">
        <v>774</v>
      </c>
      <c r="Z744" t="s">
        <v>6560</v>
      </c>
      <c r="AA744" t="s">
        <v>459</v>
      </c>
      <c r="AB744" t="s">
        <v>2116</v>
      </c>
      <c r="AC744" t="s">
        <v>2117</v>
      </c>
      <c r="AD744" t="s">
        <v>2116</v>
      </c>
      <c r="AE744" t="s">
        <v>2117</v>
      </c>
      <c r="AF744" t="s">
        <v>2117</v>
      </c>
      <c r="AG744" t="s">
        <v>2116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2116</v>
      </c>
      <c r="AN744" t="s">
        <v>2117</v>
      </c>
      <c r="AO744" t="s">
        <v>2117</v>
      </c>
      <c r="AP744" t="s">
        <v>2117</v>
      </c>
      <c r="AQ744" t="s">
        <v>2116</v>
      </c>
    </row>
    <row r="745" spans="2:43" x14ac:dyDescent="0.3">
      <c r="B745" t="s">
        <v>482</v>
      </c>
      <c r="C745" t="s">
        <v>4815</v>
      </c>
      <c r="D745">
        <v>0.9375</v>
      </c>
      <c r="E745" t="s">
        <v>1176</v>
      </c>
      <c r="F745" t="s">
        <v>171</v>
      </c>
      <c r="H745">
        <v>55.3</v>
      </c>
      <c r="I745">
        <v>27</v>
      </c>
      <c r="J745">
        <v>17.7</v>
      </c>
      <c r="K745">
        <v>82.3</v>
      </c>
      <c r="L745">
        <v>44.7</v>
      </c>
      <c r="M745">
        <v>73</v>
      </c>
      <c r="N745">
        <v>41.8</v>
      </c>
      <c r="O745">
        <v>44.3</v>
      </c>
      <c r="P745">
        <v>14</v>
      </c>
      <c r="Q745">
        <v>65.2</v>
      </c>
      <c r="R745">
        <v>71.2</v>
      </c>
      <c r="S745">
        <v>44.1</v>
      </c>
      <c r="T745">
        <v>55.9</v>
      </c>
      <c r="U745">
        <v>63</v>
      </c>
      <c r="V745">
        <v>46</v>
      </c>
      <c r="W745">
        <v>54</v>
      </c>
      <c r="X745" t="s">
        <v>1176</v>
      </c>
      <c r="Y745" t="s">
        <v>171</v>
      </c>
      <c r="Z745" t="s">
        <v>6561</v>
      </c>
      <c r="AA745" t="s">
        <v>2130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2117</v>
      </c>
      <c r="AM745" t="s">
        <v>2117</v>
      </c>
      <c r="AN745" t="s">
        <v>2116</v>
      </c>
      <c r="AO745" t="s">
        <v>2116</v>
      </c>
      <c r="AP745" t="s">
        <v>2117</v>
      </c>
      <c r="AQ745" t="s">
        <v>2116</v>
      </c>
    </row>
    <row r="746" spans="2:43" x14ac:dyDescent="0.3">
      <c r="B746" t="s">
        <v>467</v>
      </c>
      <c r="C746" t="s">
        <v>4815</v>
      </c>
      <c r="D746">
        <v>0.95833333333333337</v>
      </c>
      <c r="E746" t="s">
        <v>196</v>
      </c>
      <c r="F746" t="s">
        <v>81</v>
      </c>
      <c r="H746">
        <v>43.9</v>
      </c>
      <c r="I746">
        <v>27.7</v>
      </c>
      <c r="J746">
        <v>28.4</v>
      </c>
      <c r="K746">
        <v>71.599999999999994</v>
      </c>
      <c r="L746">
        <v>56.1</v>
      </c>
      <c r="M746">
        <v>72.3</v>
      </c>
      <c r="N746">
        <v>34.200000000000003</v>
      </c>
      <c r="O746">
        <v>46.2</v>
      </c>
      <c r="P746">
        <v>19.600000000000001</v>
      </c>
      <c r="Q746">
        <v>64.5</v>
      </c>
      <c r="R746">
        <v>78</v>
      </c>
      <c r="S746">
        <v>53</v>
      </c>
      <c r="T746">
        <v>47</v>
      </c>
      <c r="U746">
        <v>52.9</v>
      </c>
      <c r="V746">
        <v>57.3</v>
      </c>
      <c r="W746">
        <v>42.7</v>
      </c>
      <c r="X746" t="s">
        <v>3685</v>
      </c>
      <c r="Y746" t="s">
        <v>1882</v>
      </c>
      <c r="Z746" t="s">
        <v>6562</v>
      </c>
      <c r="AA746" t="s">
        <v>453</v>
      </c>
      <c r="AB746" t="s">
        <v>2117</v>
      </c>
      <c r="AC746" t="s">
        <v>2116</v>
      </c>
      <c r="AD746" t="s">
        <v>2116</v>
      </c>
      <c r="AE746" t="s">
        <v>2117</v>
      </c>
      <c r="AF746" t="s">
        <v>2116</v>
      </c>
      <c r="AG746" t="s">
        <v>2117</v>
      </c>
      <c r="AH746" t="s">
        <v>2116</v>
      </c>
      <c r="AI746" t="s">
        <v>2117</v>
      </c>
      <c r="AJ746" t="s">
        <v>2116</v>
      </c>
      <c r="AK746" t="s">
        <v>2116</v>
      </c>
      <c r="AL746" t="s">
        <v>2116</v>
      </c>
      <c r="AM746" t="s">
        <v>2116</v>
      </c>
      <c r="AN746" t="s">
        <v>2117</v>
      </c>
      <c r="AO746" t="s">
        <v>2117</v>
      </c>
      <c r="AP746" t="s">
        <v>2116</v>
      </c>
      <c r="AQ746" t="s">
        <v>2117</v>
      </c>
    </row>
    <row r="747" spans="2:43" x14ac:dyDescent="0.3">
      <c r="B747" t="s">
        <v>467</v>
      </c>
      <c r="C747" t="s">
        <v>4815</v>
      </c>
      <c r="D747">
        <v>0.95833333333333337</v>
      </c>
      <c r="E747" t="s">
        <v>48</v>
      </c>
      <c r="F747" t="s">
        <v>765</v>
      </c>
      <c r="H747">
        <v>43.4</v>
      </c>
      <c r="I747">
        <v>27.9</v>
      </c>
      <c r="J747">
        <v>28.6</v>
      </c>
      <c r="K747">
        <v>71.400000000000006</v>
      </c>
      <c r="L747">
        <v>56.6</v>
      </c>
      <c r="M747">
        <v>72.099999999999994</v>
      </c>
      <c r="N747">
        <v>28.7</v>
      </c>
      <c r="O747">
        <v>49.4</v>
      </c>
      <c r="P747">
        <v>21.9</v>
      </c>
      <c r="Q747">
        <v>60.5</v>
      </c>
      <c r="R747">
        <v>77.2</v>
      </c>
      <c r="S747">
        <v>51.8</v>
      </c>
      <c r="T747">
        <v>48.2</v>
      </c>
      <c r="U747">
        <v>54</v>
      </c>
      <c r="V747">
        <v>56.5</v>
      </c>
      <c r="W747">
        <v>43.5</v>
      </c>
      <c r="X747" t="s">
        <v>48</v>
      </c>
      <c r="Y747" t="s">
        <v>765</v>
      </c>
      <c r="Z747" t="s">
        <v>6563</v>
      </c>
      <c r="AA747" t="s">
        <v>456</v>
      </c>
      <c r="AB747" t="s">
        <v>2116</v>
      </c>
      <c r="AC747" t="s">
        <v>2116</v>
      </c>
      <c r="AD747" t="s">
        <v>2117</v>
      </c>
      <c r="AE747" t="s">
        <v>2116</v>
      </c>
      <c r="AF747" t="s">
        <v>2117</v>
      </c>
      <c r="AG747" t="s">
        <v>2117</v>
      </c>
      <c r="AH747" t="s">
        <v>2116</v>
      </c>
      <c r="AI747" t="s">
        <v>2116</v>
      </c>
      <c r="AJ747" t="s">
        <v>2117</v>
      </c>
      <c r="AK747" t="s">
        <v>2117</v>
      </c>
      <c r="AL747" t="s">
        <v>2116</v>
      </c>
      <c r="AM747" t="s">
        <v>2116</v>
      </c>
      <c r="AN747" t="s">
        <v>2117</v>
      </c>
      <c r="AO747" t="s">
        <v>2117</v>
      </c>
      <c r="AP747" t="s">
        <v>2116</v>
      </c>
      <c r="AQ747" t="s">
        <v>2117</v>
      </c>
    </row>
    <row r="748" spans="2:43" x14ac:dyDescent="0.3">
      <c r="B748" t="s">
        <v>466</v>
      </c>
      <c r="C748" t="s">
        <v>4815</v>
      </c>
      <c r="D748">
        <v>0.95833333333333337</v>
      </c>
      <c r="E748" t="s">
        <v>1229</v>
      </c>
      <c r="F748" t="s">
        <v>83</v>
      </c>
      <c r="H748">
        <v>53.9</v>
      </c>
      <c r="I748">
        <v>25.1</v>
      </c>
      <c r="J748">
        <v>21</v>
      </c>
      <c r="K748">
        <v>79</v>
      </c>
      <c r="L748">
        <v>46.1</v>
      </c>
      <c r="M748">
        <v>74.900000000000006</v>
      </c>
      <c r="N748">
        <v>41.3</v>
      </c>
      <c r="O748">
        <v>41.3</v>
      </c>
      <c r="P748">
        <v>17.399999999999999</v>
      </c>
      <c r="Q748">
        <v>70.599999999999994</v>
      </c>
      <c r="R748">
        <v>82.2</v>
      </c>
      <c r="S748">
        <v>59.4</v>
      </c>
      <c r="T748">
        <v>40.6</v>
      </c>
      <c r="U748">
        <v>47.4</v>
      </c>
      <c r="V748">
        <v>59.5</v>
      </c>
      <c r="W748">
        <v>40.5</v>
      </c>
      <c r="X748" t="s">
        <v>1229</v>
      </c>
      <c r="Y748" t="s">
        <v>83</v>
      </c>
      <c r="Z748" t="s">
        <v>6564</v>
      </c>
      <c r="AA748" t="s">
        <v>2157</v>
      </c>
      <c r="AB748" t="s">
        <v>2117</v>
      </c>
      <c r="AC748" t="s">
        <v>2116</v>
      </c>
      <c r="AD748" t="s">
        <v>2116</v>
      </c>
      <c r="AE748" t="s">
        <v>2117</v>
      </c>
      <c r="AF748" t="s">
        <v>2116</v>
      </c>
      <c r="AG748" t="s">
        <v>2117</v>
      </c>
      <c r="AH748" t="s">
        <v>2117</v>
      </c>
      <c r="AI748" t="s">
        <v>2116</v>
      </c>
      <c r="AJ748" t="s">
        <v>2116</v>
      </c>
      <c r="AK748" t="s">
        <v>2117</v>
      </c>
      <c r="AL748" t="s">
        <v>2117</v>
      </c>
      <c r="AM748" t="s">
        <v>2117</v>
      </c>
      <c r="AN748" t="s">
        <v>2116</v>
      </c>
      <c r="AO748" t="s">
        <v>2116</v>
      </c>
      <c r="AP748" t="s">
        <v>2117</v>
      </c>
      <c r="AQ748" t="s">
        <v>2116</v>
      </c>
    </row>
    <row r="749" spans="2:43" x14ac:dyDescent="0.3">
      <c r="B749" t="s">
        <v>468</v>
      </c>
      <c r="C749" t="s">
        <v>4815</v>
      </c>
      <c r="D749">
        <v>0.97916666666666663</v>
      </c>
      <c r="E749" t="s">
        <v>87</v>
      </c>
      <c r="F749" t="s">
        <v>92</v>
      </c>
      <c r="H749">
        <v>38.6</v>
      </c>
      <c r="I749">
        <v>26.7</v>
      </c>
      <c r="J749">
        <v>34.6</v>
      </c>
      <c r="K749">
        <v>65.400000000000006</v>
      </c>
      <c r="L749">
        <v>61.4</v>
      </c>
      <c r="M749">
        <v>73.3</v>
      </c>
      <c r="N749">
        <v>35.200000000000003</v>
      </c>
      <c r="O749">
        <v>36.6</v>
      </c>
      <c r="P749">
        <v>28.2</v>
      </c>
      <c r="Q749">
        <v>80.3</v>
      </c>
      <c r="R749">
        <v>83.5</v>
      </c>
      <c r="S749">
        <v>61.3</v>
      </c>
      <c r="T749">
        <v>38.700000000000003</v>
      </c>
      <c r="U749">
        <v>44.3</v>
      </c>
      <c r="V749">
        <v>64.400000000000006</v>
      </c>
      <c r="W749">
        <v>35.6</v>
      </c>
      <c r="X749" t="s">
        <v>87</v>
      </c>
      <c r="Y749" t="s">
        <v>867</v>
      </c>
      <c r="Z749" t="s">
        <v>6565</v>
      </c>
      <c r="AA749" t="s">
        <v>447</v>
      </c>
      <c r="AB749" t="s">
        <v>2116</v>
      </c>
      <c r="AC749" t="s">
        <v>2117</v>
      </c>
      <c r="AD749" t="s">
        <v>2116</v>
      </c>
      <c r="AE749" t="s">
        <v>2117</v>
      </c>
      <c r="AF749" t="s">
        <v>2117</v>
      </c>
      <c r="AG749" t="s">
        <v>2116</v>
      </c>
      <c r="AH749" t="s">
        <v>2116</v>
      </c>
      <c r="AI749" t="s">
        <v>2117</v>
      </c>
      <c r="AJ749" t="s">
        <v>2116</v>
      </c>
      <c r="AK749" t="s">
        <v>2116</v>
      </c>
      <c r="AL749" t="s">
        <v>2116</v>
      </c>
      <c r="AM749" t="s">
        <v>2116</v>
      </c>
      <c r="AN749" t="s">
        <v>2117</v>
      </c>
      <c r="AO749" t="s">
        <v>2117</v>
      </c>
      <c r="AP749" t="s">
        <v>2116</v>
      </c>
      <c r="AQ749" t="s">
        <v>2117</v>
      </c>
    </row>
    <row r="750" spans="2:43" x14ac:dyDescent="0.3">
      <c r="B750" t="s">
        <v>468</v>
      </c>
      <c r="C750" t="s">
        <v>4815</v>
      </c>
      <c r="D750">
        <v>0.97916666666666663</v>
      </c>
      <c r="E750" t="s">
        <v>91</v>
      </c>
      <c r="F750" t="s">
        <v>74</v>
      </c>
      <c r="H750">
        <v>46.3</v>
      </c>
      <c r="I750">
        <v>26.1</v>
      </c>
      <c r="J750">
        <v>27.6</v>
      </c>
      <c r="K750">
        <v>72.400000000000006</v>
      </c>
      <c r="L750">
        <v>53.7</v>
      </c>
      <c r="M750">
        <v>73.900000000000006</v>
      </c>
      <c r="N750">
        <v>33.700000000000003</v>
      </c>
      <c r="O750">
        <v>38</v>
      </c>
      <c r="P750">
        <v>28.3</v>
      </c>
      <c r="Q750">
        <v>78.3</v>
      </c>
      <c r="R750">
        <v>83.3</v>
      </c>
      <c r="S750">
        <v>61.1</v>
      </c>
      <c r="T750">
        <v>38.9</v>
      </c>
      <c r="U750">
        <v>44.9</v>
      </c>
      <c r="V750">
        <v>63.2</v>
      </c>
      <c r="W750">
        <v>36.799999999999997</v>
      </c>
      <c r="X750" t="s">
        <v>91</v>
      </c>
      <c r="Y750" t="s">
        <v>74</v>
      </c>
      <c r="Z750" t="s">
        <v>6566</v>
      </c>
      <c r="AA750" t="s">
        <v>462</v>
      </c>
      <c r="AB750" t="s">
        <v>2117</v>
      </c>
      <c r="AC750" t="s">
        <v>2116</v>
      </c>
      <c r="AD750" t="s">
        <v>2116</v>
      </c>
      <c r="AE750" t="s">
        <v>2117</v>
      </c>
      <c r="AF750" t="s">
        <v>2116</v>
      </c>
      <c r="AG750" t="s">
        <v>2117</v>
      </c>
      <c r="AH750" t="s">
        <v>2116</v>
      </c>
      <c r="AI750" t="s">
        <v>2117</v>
      </c>
      <c r="AJ750" t="s">
        <v>2116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2117</v>
      </c>
      <c r="AP750" t="s">
        <v>2117</v>
      </c>
      <c r="AQ750" t="s">
        <v>2116</v>
      </c>
    </row>
    <row r="751" spans="2:43" x14ac:dyDescent="0.3">
      <c r="B751" t="s">
        <v>467</v>
      </c>
      <c r="C751" t="s">
        <v>4815</v>
      </c>
      <c r="D751">
        <v>0.97916666666666663</v>
      </c>
      <c r="E751" t="s">
        <v>796</v>
      </c>
      <c r="F751" t="s">
        <v>788</v>
      </c>
      <c r="H751">
        <v>51.5</v>
      </c>
      <c r="I751">
        <v>25.6</v>
      </c>
      <c r="J751">
        <v>22.9</v>
      </c>
      <c r="K751">
        <v>77.099999999999994</v>
      </c>
      <c r="L751">
        <v>48.5</v>
      </c>
      <c r="M751">
        <v>74.400000000000006</v>
      </c>
      <c r="N751">
        <v>37.799999999999997</v>
      </c>
      <c r="O751">
        <v>39.4</v>
      </c>
      <c r="P751">
        <v>22.8</v>
      </c>
      <c r="Q751">
        <v>75.099999999999994</v>
      </c>
      <c r="R751">
        <v>81.900000000000006</v>
      </c>
      <c r="S751">
        <v>58.9</v>
      </c>
      <c r="T751">
        <v>41.1</v>
      </c>
      <c r="U751">
        <v>47.6</v>
      </c>
      <c r="V751">
        <v>60</v>
      </c>
      <c r="W751">
        <v>40</v>
      </c>
      <c r="X751" t="s">
        <v>3693</v>
      </c>
      <c r="Y751" t="s">
        <v>3690</v>
      </c>
      <c r="Z751" t="s">
        <v>6567</v>
      </c>
      <c r="AA751" t="s">
        <v>2125</v>
      </c>
      <c r="AB751" t="s">
        <v>2117</v>
      </c>
      <c r="AC751" t="s">
        <v>2116</v>
      </c>
      <c r="AD751" t="s">
        <v>2116</v>
      </c>
      <c r="AE751" t="s">
        <v>2117</v>
      </c>
      <c r="AF751" t="s">
        <v>2116</v>
      </c>
      <c r="AG751" t="s">
        <v>2117</v>
      </c>
      <c r="AH751" t="s">
        <v>2117</v>
      </c>
      <c r="AI751" t="s">
        <v>2116</v>
      </c>
      <c r="AJ751" t="s">
        <v>2116</v>
      </c>
      <c r="AK751" t="s">
        <v>2117</v>
      </c>
      <c r="AL751" t="s">
        <v>2117</v>
      </c>
      <c r="AM751" t="s">
        <v>2116</v>
      </c>
      <c r="AN751" t="s">
        <v>2117</v>
      </c>
      <c r="AO751" t="s">
        <v>2117</v>
      </c>
      <c r="AP751" t="s">
        <v>2116</v>
      </c>
      <c r="AQ751" t="s">
        <v>2117</v>
      </c>
    </row>
    <row r="752" spans="2:43" x14ac:dyDescent="0.3">
      <c r="B752" t="s">
        <v>463</v>
      </c>
      <c r="C752" t="s">
        <v>4815</v>
      </c>
      <c r="D752">
        <v>0</v>
      </c>
      <c r="E752" t="s">
        <v>931</v>
      </c>
      <c r="F752" t="s">
        <v>19</v>
      </c>
      <c r="H752">
        <v>49.8</v>
      </c>
      <c r="I752">
        <v>24.8</v>
      </c>
      <c r="J752">
        <v>25.4</v>
      </c>
      <c r="K752">
        <v>74.599999999999994</v>
      </c>
      <c r="L752">
        <v>50.2</v>
      </c>
      <c r="M752">
        <v>75.2</v>
      </c>
      <c r="N752">
        <v>39</v>
      </c>
      <c r="O752">
        <v>33.299999999999997</v>
      </c>
      <c r="P752">
        <v>27.7</v>
      </c>
      <c r="Q752">
        <v>85.1</v>
      </c>
      <c r="R752">
        <v>91.8</v>
      </c>
      <c r="S752">
        <v>76.8</v>
      </c>
      <c r="T752">
        <v>23.2</v>
      </c>
      <c r="U752">
        <v>28.5</v>
      </c>
      <c r="V752">
        <v>74.900000000000006</v>
      </c>
      <c r="W752">
        <v>25.1</v>
      </c>
      <c r="X752" t="s">
        <v>896</v>
      </c>
      <c r="Y752" t="s">
        <v>387</v>
      </c>
      <c r="Z752" t="s">
        <v>6568</v>
      </c>
      <c r="AA752" t="s">
        <v>453</v>
      </c>
      <c r="AB752" t="s">
        <v>2117</v>
      </c>
      <c r="AC752" t="s">
        <v>2116</v>
      </c>
      <c r="AD752" t="s">
        <v>2116</v>
      </c>
      <c r="AE752" t="s">
        <v>2117</v>
      </c>
      <c r="AF752" t="s">
        <v>2116</v>
      </c>
      <c r="AG752" t="s">
        <v>2117</v>
      </c>
      <c r="AH752" t="s">
        <v>2117</v>
      </c>
      <c r="AI752" t="s">
        <v>2116</v>
      </c>
      <c r="AJ752" t="s">
        <v>2116</v>
      </c>
      <c r="AK752" t="s">
        <v>2117</v>
      </c>
      <c r="AL752" t="s">
        <v>2116</v>
      </c>
      <c r="AM752" t="s">
        <v>2116</v>
      </c>
      <c r="AN752" t="s">
        <v>2117</v>
      </c>
      <c r="AO752" t="s">
        <v>2117</v>
      </c>
      <c r="AP752" t="s">
        <v>2116</v>
      </c>
      <c r="AQ752" t="s">
        <v>2117</v>
      </c>
    </row>
    <row r="753" spans="2:43" x14ac:dyDescent="0.3">
      <c r="B753" t="s">
        <v>467</v>
      </c>
      <c r="C753" t="s">
        <v>5145</v>
      </c>
      <c r="D753">
        <v>0</v>
      </c>
      <c r="E753" t="s">
        <v>797</v>
      </c>
      <c r="F753" t="s">
        <v>789</v>
      </c>
      <c r="H753">
        <v>62.1</v>
      </c>
      <c r="I753">
        <v>23</v>
      </c>
      <c r="J753">
        <v>14.9</v>
      </c>
      <c r="K753">
        <v>85.1</v>
      </c>
      <c r="L753">
        <v>37.9</v>
      </c>
      <c r="M753">
        <v>77</v>
      </c>
      <c r="N753">
        <v>37.9</v>
      </c>
      <c r="O753">
        <v>39.4</v>
      </c>
      <c r="P753">
        <v>22.7</v>
      </c>
      <c r="Q753">
        <v>75.099999999999994</v>
      </c>
      <c r="R753">
        <v>83.9</v>
      </c>
      <c r="S753">
        <v>62.2</v>
      </c>
      <c r="T753">
        <v>37.799999999999997</v>
      </c>
      <c r="U753">
        <v>45.9</v>
      </c>
      <c r="V753">
        <v>57.6</v>
      </c>
      <c r="W753">
        <v>42.4</v>
      </c>
      <c r="X753" t="s">
        <v>3694</v>
      </c>
      <c r="Y753" t="s">
        <v>3691</v>
      </c>
      <c r="Z753" t="s">
        <v>6579</v>
      </c>
      <c r="AA753" t="s">
        <v>5009</v>
      </c>
      <c r="AB753" t="s">
        <v>2117</v>
      </c>
      <c r="AC753" t="s">
        <v>2116</v>
      </c>
      <c r="AD753" t="s">
        <v>2116</v>
      </c>
      <c r="AE753" t="s">
        <v>2117</v>
      </c>
      <c r="AF753" t="s">
        <v>2116</v>
      </c>
      <c r="AG753" t="s">
        <v>2117</v>
      </c>
      <c r="AH753" t="s">
        <v>2117</v>
      </c>
      <c r="AI753" t="s">
        <v>2116</v>
      </c>
      <c r="AJ753" t="s">
        <v>2116</v>
      </c>
      <c r="AK753" t="s">
        <v>2117</v>
      </c>
      <c r="AL753" t="s">
        <v>2117</v>
      </c>
      <c r="AM753" t="s">
        <v>2117</v>
      </c>
      <c r="AN753" t="s">
        <v>2116</v>
      </c>
      <c r="AO753" t="s">
        <v>2116</v>
      </c>
      <c r="AP753" t="s">
        <v>2116</v>
      </c>
      <c r="AQ753" t="s">
        <v>2117</v>
      </c>
    </row>
    <row r="754" spans="2:43" x14ac:dyDescent="0.3">
      <c r="B754" t="s">
        <v>471</v>
      </c>
      <c r="C754" t="s">
        <v>5145</v>
      </c>
      <c r="D754">
        <v>4.1666666666666664E-2</v>
      </c>
      <c r="E754" t="s">
        <v>124</v>
      </c>
      <c r="F754" t="s">
        <v>534</v>
      </c>
      <c r="H754">
        <v>24.5</v>
      </c>
      <c r="I754">
        <v>26.2</v>
      </c>
      <c r="J754">
        <v>49.2</v>
      </c>
      <c r="K754">
        <v>50.8</v>
      </c>
      <c r="L754">
        <v>75.5</v>
      </c>
      <c r="M754">
        <v>73.8</v>
      </c>
      <c r="N754">
        <v>23.8</v>
      </c>
      <c r="O754">
        <v>39.5</v>
      </c>
      <c r="P754">
        <v>36.700000000000003</v>
      </c>
      <c r="Q754">
        <v>75.8</v>
      </c>
      <c r="R754">
        <v>84.4</v>
      </c>
      <c r="S754">
        <v>62.8</v>
      </c>
      <c r="T754">
        <v>37.200000000000003</v>
      </c>
      <c r="U754">
        <v>43.4</v>
      </c>
      <c r="V754">
        <v>63.7</v>
      </c>
      <c r="W754">
        <v>36.299999999999997</v>
      </c>
      <c r="X754" t="s">
        <v>124</v>
      </c>
      <c r="Y754" t="s">
        <v>2788</v>
      </c>
      <c r="Z754" t="s">
        <v>6580</v>
      </c>
      <c r="AA754" t="s">
        <v>2115</v>
      </c>
      <c r="AB754" t="s">
        <v>2116</v>
      </c>
      <c r="AC754" t="s">
        <v>2116</v>
      </c>
      <c r="AD754" t="s">
        <v>2117</v>
      </c>
      <c r="AE754" t="s">
        <v>2116</v>
      </c>
      <c r="AF754" t="s">
        <v>2117</v>
      </c>
      <c r="AG754" t="s">
        <v>2117</v>
      </c>
      <c r="AH754" t="s">
        <v>2116</v>
      </c>
      <c r="AI754" t="s">
        <v>2116</v>
      </c>
      <c r="AJ754" t="s">
        <v>2117</v>
      </c>
      <c r="AK754" t="s">
        <v>2117</v>
      </c>
      <c r="AL754" t="s">
        <v>2117</v>
      </c>
      <c r="AM754" t="s">
        <v>2117</v>
      </c>
      <c r="AN754" t="s">
        <v>2116</v>
      </c>
      <c r="AO754" t="s">
        <v>2116</v>
      </c>
      <c r="AP754" t="s">
        <v>2117</v>
      </c>
      <c r="AQ754" t="s">
        <v>2116</v>
      </c>
    </row>
    <row r="755" spans="2:43" x14ac:dyDescent="0.3">
      <c r="B755" t="s">
        <v>471</v>
      </c>
      <c r="C755" t="s">
        <v>5145</v>
      </c>
      <c r="D755">
        <v>6.25E-2</v>
      </c>
      <c r="E755" t="s">
        <v>542</v>
      </c>
      <c r="F755" t="s">
        <v>531</v>
      </c>
      <c r="H755">
        <v>55.1</v>
      </c>
      <c r="I755">
        <v>27.4</v>
      </c>
      <c r="J755">
        <v>17.600000000000001</v>
      </c>
      <c r="K755">
        <v>82.4</v>
      </c>
      <c r="L755">
        <v>44.9</v>
      </c>
      <c r="M755">
        <v>72.599999999999994</v>
      </c>
      <c r="N755">
        <v>36.299999999999997</v>
      </c>
      <c r="O755">
        <v>48.2</v>
      </c>
      <c r="P755">
        <v>15.5</v>
      </c>
      <c r="Q755">
        <v>60.7</v>
      </c>
      <c r="R755">
        <v>69.599999999999994</v>
      </c>
      <c r="S755">
        <v>42.1</v>
      </c>
      <c r="T755">
        <v>57.9</v>
      </c>
      <c r="U755">
        <v>64.900000000000006</v>
      </c>
      <c r="V755">
        <v>44.4</v>
      </c>
      <c r="W755">
        <v>55.6</v>
      </c>
      <c r="X755" t="s">
        <v>542</v>
      </c>
      <c r="Y755" t="s">
        <v>2787</v>
      </c>
      <c r="Z755" t="s">
        <v>6581</v>
      </c>
      <c r="AA755" t="s">
        <v>2125</v>
      </c>
      <c r="AB755" t="s">
        <v>2117</v>
      </c>
      <c r="AC755" t="s">
        <v>2116</v>
      </c>
      <c r="AD755" t="s">
        <v>2116</v>
      </c>
      <c r="AE755" t="s">
        <v>2117</v>
      </c>
      <c r="AF755" t="s">
        <v>2116</v>
      </c>
      <c r="AG755" t="s">
        <v>2117</v>
      </c>
      <c r="AH755" t="s">
        <v>2117</v>
      </c>
      <c r="AI755" t="s">
        <v>2116</v>
      </c>
      <c r="AJ755" t="s">
        <v>2116</v>
      </c>
      <c r="AK755" t="s">
        <v>2117</v>
      </c>
      <c r="AL755" t="s">
        <v>2117</v>
      </c>
      <c r="AM755" t="s">
        <v>2116</v>
      </c>
      <c r="AN755" t="s">
        <v>2117</v>
      </c>
      <c r="AO755" t="s">
        <v>2117</v>
      </c>
      <c r="AP755" t="s">
        <v>2116</v>
      </c>
      <c r="AQ755" t="s">
        <v>2117</v>
      </c>
    </row>
    <row r="756" spans="2:43" x14ac:dyDescent="0.3">
      <c r="B756" t="s">
        <v>536</v>
      </c>
      <c r="C756" t="s">
        <v>5145</v>
      </c>
      <c r="D756">
        <v>6.25E-2</v>
      </c>
      <c r="E756" t="s">
        <v>5146</v>
      </c>
      <c r="F756" t="s">
        <v>5147</v>
      </c>
      <c r="H756">
        <v>29.9</v>
      </c>
      <c r="I756">
        <v>25.5</v>
      </c>
      <c r="J756">
        <v>44.7</v>
      </c>
      <c r="K756">
        <v>55.3</v>
      </c>
      <c r="L756">
        <v>70.099999999999994</v>
      </c>
      <c r="M756">
        <v>74.5</v>
      </c>
      <c r="N756">
        <v>30.8</v>
      </c>
      <c r="O756">
        <v>37.1</v>
      </c>
      <c r="P756">
        <v>32.200000000000003</v>
      </c>
      <c r="Q756">
        <v>79.900000000000006</v>
      </c>
      <c r="R756">
        <v>90.7</v>
      </c>
      <c r="S756">
        <v>74.400000000000006</v>
      </c>
      <c r="T756">
        <v>25.6</v>
      </c>
      <c r="U756">
        <v>30.8</v>
      </c>
      <c r="V756">
        <v>74</v>
      </c>
      <c r="W756">
        <v>26</v>
      </c>
      <c r="X756" t="s">
        <v>6175</v>
      </c>
      <c r="Y756" t="s">
        <v>5147</v>
      </c>
      <c r="Z756" t="s">
        <v>6582</v>
      </c>
      <c r="AA756" t="s">
        <v>2125</v>
      </c>
      <c r="AB756" t="s">
        <v>2117</v>
      </c>
      <c r="AC756" t="s">
        <v>2116</v>
      </c>
      <c r="AD756" t="s">
        <v>2116</v>
      </c>
      <c r="AE756" t="s">
        <v>2117</v>
      </c>
      <c r="AF756" t="s">
        <v>2116</v>
      </c>
      <c r="AG756" t="s">
        <v>2117</v>
      </c>
      <c r="AH756" t="s">
        <v>2117</v>
      </c>
      <c r="AI756" t="s">
        <v>2116</v>
      </c>
      <c r="AJ756" t="s">
        <v>2116</v>
      </c>
      <c r="AK756" t="s">
        <v>2117</v>
      </c>
      <c r="AL756" t="s">
        <v>2117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x14ac:dyDescent="0.3">
      <c r="B757" t="s">
        <v>536</v>
      </c>
      <c r="C757" t="s">
        <v>5145</v>
      </c>
      <c r="D757">
        <v>6.25E-2</v>
      </c>
      <c r="E757" t="s">
        <v>5148</v>
      </c>
      <c r="F757" t="s">
        <v>5149</v>
      </c>
      <c r="H757">
        <v>34.6</v>
      </c>
      <c r="I757">
        <v>25.5</v>
      </c>
      <c r="J757">
        <v>39.9</v>
      </c>
      <c r="K757">
        <v>60.1</v>
      </c>
      <c r="L757">
        <v>65.400000000000006</v>
      </c>
      <c r="M757">
        <v>74.5</v>
      </c>
      <c r="N757">
        <v>29.2</v>
      </c>
      <c r="O757">
        <v>35.6</v>
      </c>
      <c r="P757">
        <v>35.1</v>
      </c>
      <c r="Q757">
        <v>82.1</v>
      </c>
      <c r="R757">
        <v>92.2</v>
      </c>
      <c r="S757">
        <v>77.599999999999994</v>
      </c>
      <c r="T757">
        <v>22.4</v>
      </c>
      <c r="U757">
        <v>27.2</v>
      </c>
      <c r="V757">
        <v>77</v>
      </c>
      <c r="W757">
        <v>23</v>
      </c>
      <c r="X757" t="s">
        <v>5148</v>
      </c>
      <c r="Y757" t="s">
        <v>6177</v>
      </c>
      <c r="Z757" t="s">
        <v>6583</v>
      </c>
      <c r="AA757" t="s">
        <v>2740</v>
      </c>
      <c r="AB757" t="s">
        <v>2116</v>
      </c>
      <c r="AC757" t="s">
        <v>2116</v>
      </c>
      <c r="AD757" t="s">
        <v>2117</v>
      </c>
      <c r="AE757" t="s">
        <v>2116</v>
      </c>
      <c r="AF757" t="s">
        <v>2117</v>
      </c>
      <c r="AG757" t="s">
        <v>2117</v>
      </c>
      <c r="AH757" t="s">
        <v>2116</v>
      </c>
      <c r="AI757" t="s">
        <v>2116</v>
      </c>
      <c r="AJ757" t="s">
        <v>2117</v>
      </c>
      <c r="AK757" t="s">
        <v>2117</v>
      </c>
      <c r="AL757" t="s">
        <v>2117</v>
      </c>
      <c r="AM757" t="s">
        <v>2117</v>
      </c>
      <c r="AN757" t="s">
        <v>2116</v>
      </c>
      <c r="AO757" t="s">
        <v>2117</v>
      </c>
      <c r="AP757" t="s">
        <v>2116</v>
      </c>
      <c r="AQ757" t="s">
        <v>2117</v>
      </c>
    </row>
    <row r="758" spans="2:43" x14ac:dyDescent="0.3">
      <c r="B758" t="s">
        <v>464</v>
      </c>
      <c r="C758" t="s">
        <v>5145</v>
      </c>
      <c r="D758">
        <v>6.25E-2</v>
      </c>
      <c r="E758" t="s">
        <v>5150</v>
      </c>
      <c r="F758" t="s">
        <v>5151</v>
      </c>
      <c r="H758">
        <v>67.7</v>
      </c>
      <c r="I758">
        <v>22.8</v>
      </c>
      <c r="J758">
        <v>9.5</v>
      </c>
      <c r="K758">
        <v>90.5</v>
      </c>
      <c r="L758">
        <v>32.299999999999997</v>
      </c>
      <c r="M758">
        <v>77.2</v>
      </c>
      <c r="N758">
        <v>57.2</v>
      </c>
      <c r="O758">
        <v>29.6</v>
      </c>
      <c r="P758">
        <v>13.2</v>
      </c>
      <c r="Q758">
        <v>84.3</v>
      </c>
      <c r="R758">
        <v>92.1</v>
      </c>
      <c r="S758">
        <v>77.8</v>
      </c>
      <c r="T758">
        <v>22.2</v>
      </c>
      <c r="U758">
        <v>30.4</v>
      </c>
      <c r="V758">
        <v>65.7</v>
      </c>
      <c r="W758">
        <v>34.299999999999997</v>
      </c>
      <c r="X758" t="s">
        <v>6176</v>
      </c>
      <c r="Y758" t="s">
        <v>5151</v>
      </c>
      <c r="Z758" t="s">
        <v>6584</v>
      </c>
      <c r="AA758" t="s">
        <v>453</v>
      </c>
      <c r="AB758" t="s">
        <v>2117</v>
      </c>
      <c r="AC758" t="s">
        <v>2116</v>
      </c>
      <c r="AD758" t="s">
        <v>2116</v>
      </c>
      <c r="AE758" t="s">
        <v>2117</v>
      </c>
      <c r="AF758" t="s">
        <v>2116</v>
      </c>
      <c r="AG758" t="s">
        <v>2117</v>
      </c>
      <c r="AH758" t="s">
        <v>2117</v>
      </c>
      <c r="AI758" t="s">
        <v>2116</v>
      </c>
      <c r="AJ758" t="s">
        <v>2116</v>
      </c>
      <c r="AK758" t="s">
        <v>2117</v>
      </c>
      <c r="AL758" t="s">
        <v>2116</v>
      </c>
      <c r="AM758" t="s">
        <v>2116</v>
      </c>
      <c r="AN758" t="s">
        <v>2117</v>
      </c>
      <c r="AO758" t="s">
        <v>2117</v>
      </c>
      <c r="AP758" t="s">
        <v>2116</v>
      </c>
      <c r="AQ758" t="s">
        <v>2117</v>
      </c>
    </row>
    <row r="759" spans="2:43" x14ac:dyDescent="0.3">
      <c r="B759" t="s">
        <v>445</v>
      </c>
      <c r="C759" t="s">
        <v>5145</v>
      </c>
      <c r="D759">
        <v>8.3333333333333329E-2</v>
      </c>
      <c r="E759" t="s">
        <v>215</v>
      </c>
      <c r="F759" t="s">
        <v>214</v>
      </c>
      <c r="H759">
        <v>58.9</v>
      </c>
      <c r="I759">
        <v>24.1</v>
      </c>
      <c r="J759">
        <v>17</v>
      </c>
      <c r="K759">
        <v>83</v>
      </c>
      <c r="L759">
        <v>41.1</v>
      </c>
      <c r="M759">
        <v>75.900000000000006</v>
      </c>
      <c r="N759">
        <v>54.1</v>
      </c>
      <c r="O759">
        <v>31.4</v>
      </c>
      <c r="P759">
        <v>14.6</v>
      </c>
      <c r="Q759">
        <v>82.8</v>
      </c>
      <c r="R759">
        <v>92.8</v>
      </c>
      <c r="S759">
        <v>79.099999999999994</v>
      </c>
      <c r="T759">
        <v>20.9</v>
      </c>
      <c r="U759">
        <v>27</v>
      </c>
      <c r="V759">
        <v>73.400000000000006</v>
      </c>
      <c r="W759">
        <v>26.6</v>
      </c>
      <c r="X759" t="s">
        <v>383</v>
      </c>
      <c r="Y759" t="s">
        <v>382</v>
      </c>
      <c r="Z759" t="s">
        <v>6585</v>
      </c>
      <c r="AA759" t="s">
        <v>2171</v>
      </c>
      <c r="AB759" t="s">
        <v>2117</v>
      </c>
      <c r="AC759" t="s">
        <v>2116</v>
      </c>
      <c r="AD759" t="s">
        <v>2116</v>
      </c>
      <c r="AE759" t="s">
        <v>2117</v>
      </c>
      <c r="AF759" t="s">
        <v>2116</v>
      </c>
      <c r="AG759" t="s">
        <v>2117</v>
      </c>
      <c r="AH759" t="s">
        <v>2117</v>
      </c>
      <c r="AI759" t="s">
        <v>2116</v>
      </c>
      <c r="AJ759" t="s">
        <v>2116</v>
      </c>
      <c r="AK759" t="s">
        <v>2117</v>
      </c>
      <c r="AL759" t="s">
        <v>2117</v>
      </c>
      <c r="AM759" t="s">
        <v>2117</v>
      </c>
      <c r="AN759" t="s">
        <v>2116</v>
      </c>
      <c r="AO759" t="s">
        <v>2116</v>
      </c>
      <c r="AP759" t="s">
        <v>2116</v>
      </c>
      <c r="AQ759" t="s">
        <v>2117</v>
      </c>
    </row>
    <row r="760" spans="2:43" x14ac:dyDescent="0.3">
      <c r="B760" t="s">
        <v>471</v>
      </c>
      <c r="C760" t="s">
        <v>5145</v>
      </c>
      <c r="D760">
        <v>8.3333333333333329E-2</v>
      </c>
      <c r="E760" t="s">
        <v>938</v>
      </c>
      <c r="F760" t="s">
        <v>540</v>
      </c>
      <c r="H760">
        <v>43.8</v>
      </c>
      <c r="I760">
        <v>27.5</v>
      </c>
      <c r="J760">
        <v>28.7</v>
      </c>
      <c r="K760">
        <v>71.3</v>
      </c>
      <c r="L760">
        <v>56.2</v>
      </c>
      <c r="M760">
        <v>72.5</v>
      </c>
      <c r="N760">
        <v>44</v>
      </c>
      <c r="O760">
        <v>37.4</v>
      </c>
      <c r="P760">
        <v>18.600000000000001</v>
      </c>
      <c r="Q760">
        <v>76.599999999999994</v>
      </c>
      <c r="R760">
        <v>78.8</v>
      </c>
      <c r="S760">
        <v>54.1</v>
      </c>
      <c r="T760">
        <v>45.9</v>
      </c>
      <c r="U760">
        <v>51.8</v>
      </c>
      <c r="V760">
        <v>58.2</v>
      </c>
      <c r="W760">
        <v>41.8</v>
      </c>
      <c r="X760" t="s">
        <v>938</v>
      </c>
      <c r="Y760" t="s">
        <v>2791</v>
      </c>
      <c r="Z760" t="s">
        <v>6586</v>
      </c>
      <c r="AA760" t="s">
        <v>2157</v>
      </c>
      <c r="AB760" t="s">
        <v>2117</v>
      </c>
      <c r="AC760" t="s">
        <v>2116</v>
      </c>
      <c r="AD760" t="s">
        <v>2116</v>
      </c>
      <c r="AE760" t="s">
        <v>2117</v>
      </c>
      <c r="AF760" t="s">
        <v>2116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x14ac:dyDescent="0.3">
      <c r="B761" t="s">
        <v>471</v>
      </c>
      <c r="C761" t="s">
        <v>5145</v>
      </c>
      <c r="D761">
        <v>8.3333333333333329E-2</v>
      </c>
      <c r="E761" t="s">
        <v>518</v>
      </c>
      <c r="F761" t="s">
        <v>541</v>
      </c>
      <c r="H761">
        <v>64.5</v>
      </c>
      <c r="I761">
        <v>23.6</v>
      </c>
      <c r="J761">
        <v>11.9</v>
      </c>
      <c r="K761">
        <v>88.1</v>
      </c>
      <c r="L761">
        <v>35.5</v>
      </c>
      <c r="M761">
        <v>76.400000000000006</v>
      </c>
      <c r="N761">
        <v>44.7</v>
      </c>
      <c r="O761">
        <v>43.4</v>
      </c>
      <c r="P761">
        <v>11.9</v>
      </c>
      <c r="Q761">
        <v>65.400000000000006</v>
      </c>
      <c r="R761">
        <v>73.8</v>
      </c>
      <c r="S761">
        <v>47.6</v>
      </c>
      <c r="T761">
        <v>52.4</v>
      </c>
      <c r="U761">
        <v>61.6</v>
      </c>
      <c r="V761">
        <v>43.2</v>
      </c>
      <c r="W761">
        <v>56.8</v>
      </c>
      <c r="X761" t="s">
        <v>518</v>
      </c>
      <c r="Y761" t="s">
        <v>2792</v>
      </c>
      <c r="Z761" t="s">
        <v>6587</v>
      </c>
      <c r="AA761" t="s">
        <v>456</v>
      </c>
      <c r="AB761" t="s">
        <v>2116</v>
      </c>
      <c r="AC761" t="s">
        <v>2116</v>
      </c>
      <c r="AD761" t="s">
        <v>2117</v>
      </c>
      <c r="AE761" t="s">
        <v>2116</v>
      </c>
      <c r="AF761" t="s">
        <v>2117</v>
      </c>
      <c r="AG761" t="s">
        <v>2117</v>
      </c>
      <c r="AH761" t="s">
        <v>2116</v>
      </c>
      <c r="AI761" t="s">
        <v>2116</v>
      </c>
      <c r="AJ761" t="s">
        <v>2117</v>
      </c>
      <c r="AK761" t="s">
        <v>2117</v>
      </c>
      <c r="AL761" t="s">
        <v>2116</v>
      </c>
      <c r="AM761" t="s">
        <v>2116</v>
      </c>
      <c r="AN761" t="s">
        <v>2117</v>
      </c>
      <c r="AO761" t="s">
        <v>2117</v>
      </c>
      <c r="AP761" t="s">
        <v>2116</v>
      </c>
      <c r="AQ761" t="s">
        <v>2117</v>
      </c>
    </row>
    <row r="762" spans="2:43" x14ac:dyDescent="0.3">
      <c r="B762" t="s">
        <v>471</v>
      </c>
      <c r="C762" t="s">
        <v>5145</v>
      </c>
      <c r="D762">
        <v>8.3333333333333329E-2</v>
      </c>
      <c r="E762" t="s">
        <v>935</v>
      </c>
      <c r="F762" t="s">
        <v>123</v>
      </c>
      <c r="H762">
        <v>49.1</v>
      </c>
      <c r="I762">
        <v>27.1</v>
      </c>
      <c r="J762">
        <v>23.8</v>
      </c>
      <c r="K762">
        <v>76.2</v>
      </c>
      <c r="L762">
        <v>50.9</v>
      </c>
      <c r="M762">
        <v>72.900000000000006</v>
      </c>
      <c r="N762">
        <v>41.7</v>
      </c>
      <c r="O762">
        <v>43</v>
      </c>
      <c r="P762">
        <v>15.4</v>
      </c>
      <c r="Q762">
        <v>67.599999999999994</v>
      </c>
      <c r="R762">
        <v>76.900000000000006</v>
      </c>
      <c r="S762">
        <v>51.4</v>
      </c>
      <c r="T762">
        <v>48.6</v>
      </c>
      <c r="U762">
        <v>54.9</v>
      </c>
      <c r="V762">
        <v>54.7</v>
      </c>
      <c r="W762">
        <v>45.3</v>
      </c>
      <c r="X762" t="s">
        <v>4245</v>
      </c>
      <c r="Y762" t="s">
        <v>2243</v>
      </c>
      <c r="Z762" t="s">
        <v>6588</v>
      </c>
      <c r="AA762" t="s">
        <v>459</v>
      </c>
      <c r="AB762" t="s">
        <v>2116</v>
      </c>
      <c r="AC762" t="s">
        <v>2117</v>
      </c>
      <c r="AD762" t="s">
        <v>2116</v>
      </c>
      <c r="AE762" t="s">
        <v>2117</v>
      </c>
      <c r="AF762" t="s">
        <v>2117</v>
      </c>
      <c r="AG762" t="s">
        <v>2116</v>
      </c>
      <c r="AH762" t="s">
        <v>2116</v>
      </c>
      <c r="AI762" t="s">
        <v>2117</v>
      </c>
      <c r="AJ762" t="s">
        <v>2116</v>
      </c>
      <c r="AK762" t="s">
        <v>2117</v>
      </c>
      <c r="AL762" t="s">
        <v>2117</v>
      </c>
      <c r="AM762" t="s">
        <v>2116</v>
      </c>
      <c r="AN762" t="s">
        <v>2117</v>
      </c>
      <c r="AO762" t="s">
        <v>2117</v>
      </c>
      <c r="AP762" t="s">
        <v>2117</v>
      </c>
      <c r="AQ762" t="s">
        <v>2116</v>
      </c>
    </row>
    <row r="763" spans="2:43" x14ac:dyDescent="0.3">
      <c r="B763" t="s">
        <v>472</v>
      </c>
      <c r="C763" t="s">
        <v>5145</v>
      </c>
      <c r="D763">
        <v>0.10416666666666667</v>
      </c>
      <c r="E763" t="s">
        <v>132</v>
      </c>
      <c r="F763" t="s">
        <v>129</v>
      </c>
      <c r="H763">
        <v>50</v>
      </c>
      <c r="I763">
        <v>25.7</v>
      </c>
      <c r="J763">
        <v>24.4</v>
      </c>
      <c r="K763">
        <v>75.599999999999994</v>
      </c>
      <c r="L763">
        <v>50</v>
      </c>
      <c r="M763">
        <v>74.3</v>
      </c>
      <c r="N763">
        <v>35.700000000000003</v>
      </c>
      <c r="O763">
        <v>39.799999999999997</v>
      </c>
      <c r="P763">
        <v>24.5</v>
      </c>
      <c r="Q763">
        <v>75</v>
      </c>
      <c r="R763">
        <v>82.8</v>
      </c>
      <c r="S763">
        <v>60.2</v>
      </c>
      <c r="T763">
        <v>39.799999999999997</v>
      </c>
      <c r="U763">
        <v>46.1</v>
      </c>
      <c r="V763">
        <v>61.6</v>
      </c>
      <c r="W763">
        <v>38.4</v>
      </c>
      <c r="X763" t="s">
        <v>2247</v>
      </c>
      <c r="Y763" t="s">
        <v>129</v>
      </c>
      <c r="Z763" t="s">
        <v>6589</v>
      </c>
      <c r="AA763" t="s">
        <v>2125</v>
      </c>
      <c r="AB763" t="s">
        <v>2117</v>
      </c>
      <c r="AC763" t="s">
        <v>2116</v>
      </c>
      <c r="AD763" t="s">
        <v>2116</v>
      </c>
      <c r="AE763" t="s">
        <v>2117</v>
      </c>
      <c r="AF763" t="s">
        <v>2116</v>
      </c>
      <c r="AG763" t="s">
        <v>2117</v>
      </c>
      <c r="AH763" t="s">
        <v>2117</v>
      </c>
      <c r="AI763" t="s">
        <v>2116</v>
      </c>
      <c r="AJ763" t="s">
        <v>2116</v>
      </c>
      <c r="AK763" t="s">
        <v>2117</v>
      </c>
      <c r="AL763" t="s">
        <v>2117</v>
      </c>
      <c r="AM763" t="s">
        <v>2116</v>
      </c>
      <c r="AN763" t="s">
        <v>2117</v>
      </c>
      <c r="AO763" t="s">
        <v>2117</v>
      </c>
      <c r="AP763" t="s">
        <v>2116</v>
      </c>
      <c r="AQ763" t="s">
        <v>2117</v>
      </c>
    </row>
    <row r="764" spans="2:43" x14ac:dyDescent="0.3">
      <c r="B764" t="s">
        <v>546</v>
      </c>
      <c r="C764" t="s">
        <v>5145</v>
      </c>
      <c r="D764">
        <v>0.20833333333333334</v>
      </c>
      <c r="E764" t="s">
        <v>580</v>
      </c>
      <c r="F764" t="s">
        <v>568</v>
      </c>
      <c r="H764">
        <v>39.6</v>
      </c>
      <c r="I764">
        <v>31</v>
      </c>
      <c r="J764">
        <v>29.4</v>
      </c>
      <c r="K764">
        <v>70.599999999999994</v>
      </c>
      <c r="L764">
        <v>60.4</v>
      </c>
      <c r="M764">
        <v>69</v>
      </c>
      <c r="N764">
        <v>29.5</v>
      </c>
      <c r="O764">
        <v>50.4</v>
      </c>
      <c r="P764">
        <v>20.100000000000001</v>
      </c>
      <c r="Q764">
        <v>58.9</v>
      </c>
      <c r="R764">
        <v>67.8</v>
      </c>
      <c r="S764">
        <v>39.9</v>
      </c>
      <c r="T764">
        <v>60.1</v>
      </c>
      <c r="U764">
        <v>65.3</v>
      </c>
      <c r="V764">
        <v>47.3</v>
      </c>
      <c r="W764">
        <v>52.7</v>
      </c>
      <c r="X764" t="s">
        <v>580</v>
      </c>
      <c r="Y764" t="s">
        <v>568</v>
      </c>
      <c r="Z764" t="s">
        <v>6590</v>
      </c>
      <c r="AA764" t="s">
        <v>459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2117</v>
      </c>
      <c r="AI764" t="s">
        <v>2116</v>
      </c>
      <c r="AJ764" t="s">
        <v>2116</v>
      </c>
      <c r="AK764" t="s">
        <v>2117</v>
      </c>
      <c r="AL764" t="s">
        <v>2117</v>
      </c>
      <c r="AM764" t="s">
        <v>2116</v>
      </c>
      <c r="AN764" t="s">
        <v>2117</v>
      </c>
      <c r="AO764" t="s">
        <v>2117</v>
      </c>
      <c r="AP764" t="s">
        <v>2117</v>
      </c>
      <c r="AQ764" t="s">
        <v>2116</v>
      </c>
    </row>
    <row r="765" spans="2:43" x14ac:dyDescent="0.3">
      <c r="B765" t="s">
        <v>543</v>
      </c>
      <c r="C765" t="s">
        <v>5145</v>
      </c>
      <c r="D765">
        <v>0.29166666666666669</v>
      </c>
      <c r="E765" t="s">
        <v>582</v>
      </c>
      <c r="F765" t="s">
        <v>544</v>
      </c>
      <c r="H765">
        <v>46.5</v>
      </c>
      <c r="I765">
        <v>26.6</v>
      </c>
      <c r="J765">
        <v>27</v>
      </c>
      <c r="K765">
        <v>73</v>
      </c>
      <c r="L765">
        <v>53.5</v>
      </c>
      <c r="M765">
        <v>73.400000000000006</v>
      </c>
      <c r="N765">
        <v>33.9</v>
      </c>
      <c r="O765">
        <v>45.4</v>
      </c>
      <c r="P765">
        <v>20.7</v>
      </c>
      <c r="Q765">
        <v>66</v>
      </c>
      <c r="R765">
        <v>81.099999999999994</v>
      </c>
      <c r="S765">
        <v>57.5</v>
      </c>
      <c r="T765">
        <v>42.5</v>
      </c>
      <c r="U765">
        <v>48.5</v>
      </c>
      <c r="V765">
        <v>60.3</v>
      </c>
      <c r="W765">
        <v>39.700000000000003</v>
      </c>
      <c r="X765" t="s">
        <v>407</v>
      </c>
      <c r="Y765" t="s">
        <v>409</v>
      </c>
      <c r="Z765" t="s">
        <v>6591</v>
      </c>
      <c r="AA765" t="s">
        <v>2125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2117</v>
      </c>
      <c r="AI765" t="s">
        <v>2116</v>
      </c>
      <c r="AJ765" t="s">
        <v>2116</v>
      </c>
      <c r="AK765" t="s">
        <v>2117</v>
      </c>
      <c r="AL765" t="s">
        <v>2117</v>
      </c>
      <c r="AM765" t="s">
        <v>2116</v>
      </c>
      <c r="AN765" t="s">
        <v>2117</v>
      </c>
      <c r="AO765" t="s">
        <v>2117</v>
      </c>
      <c r="AP765" t="s">
        <v>2116</v>
      </c>
      <c r="AQ765" t="s">
        <v>2117</v>
      </c>
    </row>
    <row r="766" spans="2:43" x14ac:dyDescent="0.3">
      <c r="B766" t="s">
        <v>446</v>
      </c>
      <c r="C766" t="s">
        <v>5145</v>
      </c>
      <c r="D766">
        <v>0.3125</v>
      </c>
      <c r="E766" t="s">
        <v>219</v>
      </c>
      <c r="F766" t="s">
        <v>29</v>
      </c>
      <c r="H766">
        <v>63.9</v>
      </c>
      <c r="I766">
        <v>23.3</v>
      </c>
      <c r="J766">
        <v>12.8</v>
      </c>
      <c r="K766">
        <v>87.2</v>
      </c>
      <c r="L766">
        <v>36.1</v>
      </c>
      <c r="M766">
        <v>76.7</v>
      </c>
      <c r="N766">
        <v>45.3</v>
      </c>
      <c r="O766">
        <v>42</v>
      </c>
      <c r="P766">
        <v>12.7</v>
      </c>
      <c r="Q766">
        <v>67.5</v>
      </c>
      <c r="R766">
        <v>76.599999999999994</v>
      </c>
      <c r="S766">
        <v>51.4</v>
      </c>
      <c r="T766">
        <v>48.6</v>
      </c>
      <c r="U766">
        <v>57.6</v>
      </c>
      <c r="V766">
        <v>47.1</v>
      </c>
      <c r="W766">
        <v>52.9</v>
      </c>
      <c r="X766" t="s">
        <v>1415</v>
      </c>
      <c r="Y766" t="s">
        <v>1598</v>
      </c>
      <c r="Z766" t="s">
        <v>6592</v>
      </c>
      <c r="AA766" t="s">
        <v>2125</v>
      </c>
      <c r="AB766" t="s">
        <v>2117</v>
      </c>
      <c r="AC766" t="s">
        <v>2116</v>
      </c>
      <c r="AD766" t="s">
        <v>2116</v>
      </c>
      <c r="AE766" t="s">
        <v>2117</v>
      </c>
      <c r="AF766" t="s">
        <v>2116</v>
      </c>
      <c r="AG766" t="s">
        <v>2117</v>
      </c>
      <c r="AH766" t="s">
        <v>2116</v>
      </c>
      <c r="AI766" t="s">
        <v>2117</v>
      </c>
      <c r="AJ766" t="s">
        <v>2116</v>
      </c>
      <c r="AK766" t="s">
        <v>2116</v>
      </c>
      <c r="AL766" t="s">
        <v>2117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x14ac:dyDescent="0.3">
      <c r="B767" t="s">
        <v>446</v>
      </c>
      <c r="C767" t="s">
        <v>5145</v>
      </c>
      <c r="D767">
        <v>0.3125</v>
      </c>
      <c r="E767" t="s">
        <v>220</v>
      </c>
      <c r="F767" t="s">
        <v>26</v>
      </c>
      <c r="H767">
        <v>40</v>
      </c>
      <c r="I767">
        <v>28</v>
      </c>
      <c r="J767">
        <v>31.9</v>
      </c>
      <c r="K767">
        <v>68.099999999999994</v>
      </c>
      <c r="L767">
        <v>60</v>
      </c>
      <c r="M767">
        <v>72</v>
      </c>
      <c r="N767">
        <v>22.3</v>
      </c>
      <c r="O767">
        <v>44.5</v>
      </c>
      <c r="P767">
        <v>33.200000000000003</v>
      </c>
      <c r="Q767">
        <v>68</v>
      </c>
      <c r="R767">
        <v>78.099999999999994</v>
      </c>
      <c r="S767">
        <v>53</v>
      </c>
      <c r="T767">
        <v>47</v>
      </c>
      <c r="U767">
        <v>52.6</v>
      </c>
      <c r="V767">
        <v>57.9</v>
      </c>
      <c r="W767">
        <v>42.1</v>
      </c>
      <c r="X767" t="s">
        <v>1416</v>
      </c>
      <c r="Y767" t="s">
        <v>1597</v>
      </c>
      <c r="Z767" t="s">
        <v>6593</v>
      </c>
      <c r="AA767" t="s">
        <v>2130</v>
      </c>
      <c r="AB767" t="s">
        <v>2117</v>
      </c>
      <c r="AC767" t="s">
        <v>2116</v>
      </c>
      <c r="AD767" t="s">
        <v>2116</v>
      </c>
      <c r="AE767" t="s">
        <v>2117</v>
      </c>
      <c r="AF767" t="s">
        <v>2116</v>
      </c>
      <c r="AG767" t="s">
        <v>2117</v>
      </c>
      <c r="AH767" t="s">
        <v>2116</v>
      </c>
      <c r="AI767" t="s">
        <v>2117</v>
      </c>
      <c r="AJ767" t="s">
        <v>2116</v>
      </c>
      <c r="AK767" t="s">
        <v>2116</v>
      </c>
      <c r="AL767" t="s">
        <v>2117</v>
      </c>
      <c r="AM767" t="s">
        <v>2117</v>
      </c>
      <c r="AN767" t="s">
        <v>2116</v>
      </c>
      <c r="AO767" t="s">
        <v>2116</v>
      </c>
      <c r="AP767" t="s">
        <v>2117</v>
      </c>
      <c r="AQ767" t="s">
        <v>2116</v>
      </c>
    </row>
    <row r="768" spans="2:43" x14ac:dyDescent="0.3">
      <c r="B768" t="s">
        <v>473</v>
      </c>
      <c r="C768" t="s">
        <v>5145</v>
      </c>
      <c r="D768">
        <v>0.3125</v>
      </c>
      <c r="E768" t="s">
        <v>955</v>
      </c>
      <c r="F768" t="s">
        <v>135</v>
      </c>
      <c r="H768">
        <v>49</v>
      </c>
      <c r="I768">
        <v>26.3</v>
      </c>
      <c r="J768">
        <v>24.8</v>
      </c>
      <c r="K768">
        <v>75.2</v>
      </c>
      <c r="L768">
        <v>51</v>
      </c>
      <c r="M768">
        <v>73.7</v>
      </c>
      <c r="N768">
        <v>33.6</v>
      </c>
      <c r="O768">
        <v>46.5</v>
      </c>
      <c r="P768">
        <v>19.899999999999999</v>
      </c>
      <c r="Q768">
        <v>64.2</v>
      </c>
      <c r="R768">
        <v>80.8</v>
      </c>
      <c r="S768">
        <v>57.1</v>
      </c>
      <c r="T768">
        <v>42.9</v>
      </c>
      <c r="U768">
        <v>49.2</v>
      </c>
      <c r="V768">
        <v>59.4</v>
      </c>
      <c r="W768">
        <v>40.6</v>
      </c>
      <c r="X768" t="s">
        <v>955</v>
      </c>
      <c r="Y768" t="s">
        <v>2581</v>
      </c>
      <c r="Z768" t="s">
        <v>6594</v>
      </c>
      <c r="AA768" t="s">
        <v>2120</v>
      </c>
      <c r="AB768" t="s">
        <v>2116</v>
      </c>
      <c r="AC768" t="s">
        <v>2117</v>
      </c>
      <c r="AD768" t="s">
        <v>2116</v>
      </c>
      <c r="AE768" t="s">
        <v>2117</v>
      </c>
      <c r="AF768" t="s">
        <v>2117</v>
      </c>
      <c r="AG768" t="s">
        <v>2116</v>
      </c>
      <c r="AH768" t="s">
        <v>2116</v>
      </c>
      <c r="AI768" t="s">
        <v>2116</v>
      </c>
      <c r="AJ768" t="s">
        <v>2117</v>
      </c>
      <c r="AK768" t="s">
        <v>2117</v>
      </c>
      <c r="AL768" t="s">
        <v>2117</v>
      </c>
      <c r="AM768" t="s">
        <v>2117</v>
      </c>
      <c r="AN768" t="s">
        <v>2116</v>
      </c>
      <c r="AO768" t="s">
        <v>2116</v>
      </c>
      <c r="AP768" t="s">
        <v>2117</v>
      </c>
      <c r="AQ768" t="s">
        <v>2116</v>
      </c>
    </row>
    <row r="769" spans="2:43" x14ac:dyDescent="0.3">
      <c r="B769" t="s">
        <v>473</v>
      </c>
      <c r="C769" t="s">
        <v>5145</v>
      </c>
      <c r="D769">
        <v>0.3125</v>
      </c>
      <c r="E769" t="s">
        <v>550</v>
      </c>
      <c r="F769" t="s">
        <v>137</v>
      </c>
      <c r="H769">
        <v>47.2</v>
      </c>
      <c r="I769">
        <v>25.5</v>
      </c>
      <c r="J769">
        <v>27.3</v>
      </c>
      <c r="K769">
        <v>72.7</v>
      </c>
      <c r="L769">
        <v>52.8</v>
      </c>
      <c r="M769">
        <v>74.5</v>
      </c>
      <c r="N769">
        <v>37.299999999999997</v>
      </c>
      <c r="O769">
        <v>40.200000000000003</v>
      </c>
      <c r="P769">
        <v>22.5</v>
      </c>
      <c r="Q769">
        <v>74</v>
      </c>
      <c r="R769">
        <v>85.8</v>
      </c>
      <c r="S769">
        <v>65.2</v>
      </c>
      <c r="T769">
        <v>34.799999999999997</v>
      </c>
      <c r="U769">
        <v>40.700000000000003</v>
      </c>
      <c r="V769">
        <v>66.3</v>
      </c>
      <c r="W769">
        <v>33.700000000000003</v>
      </c>
      <c r="X769" t="s">
        <v>3629</v>
      </c>
      <c r="Y769" t="s">
        <v>2582</v>
      </c>
      <c r="Z769" t="s">
        <v>6595</v>
      </c>
      <c r="AA769" t="s">
        <v>460</v>
      </c>
      <c r="AB769" t="s">
        <v>2116</v>
      </c>
      <c r="AC769" t="s">
        <v>2116</v>
      </c>
      <c r="AD769" t="s">
        <v>2117</v>
      </c>
      <c r="AE769" t="s">
        <v>2116</v>
      </c>
      <c r="AF769" t="s">
        <v>2117</v>
      </c>
      <c r="AG769" t="s">
        <v>2117</v>
      </c>
      <c r="AH769" t="s">
        <v>2116</v>
      </c>
      <c r="AI769" t="s">
        <v>2117</v>
      </c>
      <c r="AJ769" t="s">
        <v>2116</v>
      </c>
      <c r="AK769" t="s">
        <v>2116</v>
      </c>
      <c r="AL769" t="s">
        <v>2117</v>
      </c>
      <c r="AM769" t="s">
        <v>2117</v>
      </c>
      <c r="AN769" t="s">
        <v>2116</v>
      </c>
      <c r="AO769" t="s">
        <v>2117</v>
      </c>
      <c r="AP769" t="s">
        <v>2117</v>
      </c>
      <c r="AQ769" t="s">
        <v>2116</v>
      </c>
    </row>
    <row r="770" spans="2:43" x14ac:dyDescent="0.3">
      <c r="B770" t="s">
        <v>473</v>
      </c>
      <c r="C770" t="s">
        <v>5145</v>
      </c>
      <c r="D770">
        <v>0.3125</v>
      </c>
      <c r="E770" t="s">
        <v>952</v>
      </c>
      <c r="F770" t="s">
        <v>557</v>
      </c>
      <c r="H770">
        <v>42.9</v>
      </c>
      <c r="I770">
        <v>28.5</v>
      </c>
      <c r="J770">
        <v>28.5</v>
      </c>
      <c r="K770">
        <v>71.5</v>
      </c>
      <c r="L770">
        <v>57.1</v>
      </c>
      <c r="M770">
        <v>71.5</v>
      </c>
      <c r="N770">
        <v>35.9</v>
      </c>
      <c r="O770">
        <v>44</v>
      </c>
      <c r="P770">
        <v>20.100000000000001</v>
      </c>
      <c r="Q770">
        <v>67.8</v>
      </c>
      <c r="R770">
        <v>75</v>
      </c>
      <c r="S770">
        <v>48.9</v>
      </c>
      <c r="T770">
        <v>51.1</v>
      </c>
      <c r="U770">
        <v>56.8</v>
      </c>
      <c r="V770">
        <v>54.2</v>
      </c>
      <c r="W770">
        <v>45.8</v>
      </c>
      <c r="X770" t="s">
        <v>952</v>
      </c>
      <c r="Y770" t="s">
        <v>3634</v>
      </c>
      <c r="Z770" t="s">
        <v>6596</v>
      </c>
      <c r="AA770" t="s">
        <v>459</v>
      </c>
      <c r="AB770" t="s">
        <v>2116</v>
      </c>
      <c r="AC770" t="s">
        <v>2117</v>
      </c>
      <c r="AD770" t="s">
        <v>2116</v>
      </c>
      <c r="AE770" t="s">
        <v>2117</v>
      </c>
      <c r="AF770" t="s">
        <v>2117</v>
      </c>
      <c r="AG770" t="s">
        <v>2116</v>
      </c>
      <c r="AH770" t="s">
        <v>2116</v>
      </c>
      <c r="AI770" t="s">
        <v>2117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2117</v>
      </c>
      <c r="AQ770" t="s">
        <v>2116</v>
      </c>
    </row>
    <row r="771" spans="2:43" x14ac:dyDescent="0.3">
      <c r="B771" t="s">
        <v>473</v>
      </c>
      <c r="C771" t="s">
        <v>5145</v>
      </c>
      <c r="D771">
        <v>0.3125</v>
      </c>
      <c r="E771" t="s">
        <v>556</v>
      </c>
      <c r="F771" t="s">
        <v>954</v>
      </c>
      <c r="H771">
        <v>40.6</v>
      </c>
      <c r="I771">
        <v>29.4</v>
      </c>
      <c r="J771">
        <v>29.9</v>
      </c>
      <c r="K771">
        <v>70.099999999999994</v>
      </c>
      <c r="L771">
        <v>59.4</v>
      </c>
      <c r="M771">
        <v>70.599999999999994</v>
      </c>
      <c r="N771">
        <v>28.6</v>
      </c>
      <c r="O771">
        <v>47.4</v>
      </c>
      <c r="P771">
        <v>24</v>
      </c>
      <c r="Q771">
        <v>63.7</v>
      </c>
      <c r="R771">
        <v>72.8</v>
      </c>
      <c r="S771">
        <v>45.9</v>
      </c>
      <c r="T771">
        <v>54.1</v>
      </c>
      <c r="U771">
        <v>59.6</v>
      </c>
      <c r="V771">
        <v>52.1</v>
      </c>
      <c r="W771">
        <v>47.9</v>
      </c>
      <c r="X771" t="s">
        <v>556</v>
      </c>
      <c r="Y771" t="s">
        <v>4318</v>
      </c>
      <c r="Z771" t="s">
        <v>6597</v>
      </c>
      <c r="AA771" t="s">
        <v>460</v>
      </c>
      <c r="AB771" t="s">
        <v>2116</v>
      </c>
      <c r="AC771" t="s">
        <v>2116</v>
      </c>
      <c r="AD771" t="s">
        <v>2117</v>
      </c>
      <c r="AE771" t="s">
        <v>2116</v>
      </c>
      <c r="AF771" t="s">
        <v>2117</v>
      </c>
      <c r="AG771" t="s">
        <v>2117</v>
      </c>
      <c r="AH771" t="s">
        <v>2116</v>
      </c>
      <c r="AI771" t="s">
        <v>2117</v>
      </c>
      <c r="AJ771" t="s">
        <v>2116</v>
      </c>
      <c r="AK771" t="s">
        <v>2116</v>
      </c>
      <c r="AL771" t="s">
        <v>2117</v>
      </c>
      <c r="AM771" t="s">
        <v>2117</v>
      </c>
      <c r="AN771" t="s">
        <v>2116</v>
      </c>
      <c r="AO771" t="s">
        <v>2117</v>
      </c>
      <c r="AP771" t="s">
        <v>2117</v>
      </c>
      <c r="AQ771" t="s">
        <v>2116</v>
      </c>
    </row>
    <row r="772" spans="2:43" x14ac:dyDescent="0.3">
      <c r="B772" t="s">
        <v>558</v>
      </c>
      <c r="C772" t="s">
        <v>5145</v>
      </c>
      <c r="D772">
        <v>0.33333333333333331</v>
      </c>
      <c r="E772" t="s">
        <v>559</v>
      </c>
      <c r="F772" t="s">
        <v>573</v>
      </c>
      <c r="H772">
        <v>48.5</v>
      </c>
      <c r="I772">
        <v>27.9</v>
      </c>
      <c r="J772">
        <v>23.6</v>
      </c>
      <c r="K772">
        <v>76.400000000000006</v>
      </c>
      <c r="L772">
        <v>51.5</v>
      </c>
      <c r="M772">
        <v>72.099999999999994</v>
      </c>
      <c r="N772">
        <v>33.9</v>
      </c>
      <c r="O772">
        <v>41.9</v>
      </c>
      <c r="P772">
        <v>24.2</v>
      </c>
      <c r="Q772">
        <v>71.8</v>
      </c>
      <c r="R772">
        <v>74</v>
      </c>
      <c r="S772">
        <v>47.5</v>
      </c>
      <c r="T772">
        <v>52.5</v>
      </c>
      <c r="U772">
        <v>58.7</v>
      </c>
      <c r="V772">
        <v>51.7</v>
      </c>
      <c r="W772">
        <v>48.3</v>
      </c>
      <c r="X772" t="s">
        <v>559</v>
      </c>
      <c r="Y772" t="s">
        <v>3122</v>
      </c>
      <c r="Z772" t="s">
        <v>6598</v>
      </c>
      <c r="AA772" t="s">
        <v>2120</v>
      </c>
      <c r="AB772" t="s">
        <v>2116</v>
      </c>
      <c r="AC772" t="s">
        <v>2117</v>
      </c>
      <c r="AD772" t="s">
        <v>2116</v>
      </c>
      <c r="AE772" t="s">
        <v>2117</v>
      </c>
      <c r="AF772" t="s">
        <v>2117</v>
      </c>
      <c r="AG772" t="s">
        <v>2116</v>
      </c>
      <c r="AH772" t="s">
        <v>2116</v>
      </c>
      <c r="AI772" t="s">
        <v>2116</v>
      </c>
      <c r="AJ772" t="s">
        <v>2117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2116</v>
      </c>
      <c r="AP772" t="s">
        <v>2117</v>
      </c>
      <c r="AQ772" t="s">
        <v>2116</v>
      </c>
    </row>
    <row r="773" spans="2:43" x14ac:dyDescent="0.3">
      <c r="B773" t="s">
        <v>558</v>
      </c>
      <c r="C773" t="s">
        <v>5145</v>
      </c>
      <c r="D773">
        <v>0.33333333333333331</v>
      </c>
      <c r="E773" t="s">
        <v>564</v>
      </c>
      <c r="F773" t="s">
        <v>572</v>
      </c>
      <c r="H773">
        <v>39.700000000000003</v>
      </c>
      <c r="I773">
        <v>27.6</v>
      </c>
      <c r="J773">
        <v>32.700000000000003</v>
      </c>
      <c r="K773">
        <v>67.3</v>
      </c>
      <c r="L773">
        <v>60.3</v>
      </c>
      <c r="M773">
        <v>72.400000000000006</v>
      </c>
      <c r="N773">
        <v>32.5</v>
      </c>
      <c r="O773">
        <v>40.1</v>
      </c>
      <c r="P773">
        <v>27.5</v>
      </c>
      <c r="Q773">
        <v>75</v>
      </c>
      <c r="R773">
        <v>79.8</v>
      </c>
      <c r="S773">
        <v>55.6</v>
      </c>
      <c r="T773">
        <v>44.4</v>
      </c>
      <c r="U773">
        <v>50</v>
      </c>
      <c r="V773">
        <v>59.9</v>
      </c>
      <c r="W773">
        <v>40.1</v>
      </c>
      <c r="X773" t="s">
        <v>564</v>
      </c>
      <c r="Y773" t="s">
        <v>3121</v>
      </c>
      <c r="Z773" t="s">
        <v>6599</v>
      </c>
      <c r="AA773" t="s">
        <v>453</v>
      </c>
      <c r="AB773" t="s">
        <v>2117</v>
      </c>
      <c r="AC773" t="s">
        <v>2116</v>
      </c>
      <c r="AD773" t="s">
        <v>2116</v>
      </c>
      <c r="AE773" t="s">
        <v>2117</v>
      </c>
      <c r="AF773" t="s">
        <v>2116</v>
      </c>
      <c r="AG773" t="s">
        <v>2117</v>
      </c>
      <c r="AH773" t="s">
        <v>2116</v>
      </c>
      <c r="AI773" t="s">
        <v>2117</v>
      </c>
      <c r="AJ773" t="s">
        <v>2116</v>
      </c>
      <c r="AK773" t="s">
        <v>2116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x14ac:dyDescent="0.3">
      <c r="B774" t="s">
        <v>558</v>
      </c>
      <c r="C774" t="s">
        <v>5145</v>
      </c>
      <c r="D774">
        <v>0.33333333333333331</v>
      </c>
      <c r="E774" t="s">
        <v>958</v>
      </c>
      <c r="F774" t="s">
        <v>951</v>
      </c>
      <c r="H774">
        <v>46</v>
      </c>
      <c r="I774">
        <v>28.6</v>
      </c>
      <c r="J774">
        <v>25.4</v>
      </c>
      <c r="K774">
        <v>74.599999999999994</v>
      </c>
      <c r="L774">
        <v>54</v>
      </c>
      <c r="M774">
        <v>71.400000000000006</v>
      </c>
      <c r="N774">
        <v>39.5</v>
      </c>
      <c r="O774">
        <v>40.799999999999997</v>
      </c>
      <c r="P774">
        <v>19.7</v>
      </c>
      <c r="Q774">
        <v>72.3</v>
      </c>
      <c r="R774">
        <v>72.900000000000006</v>
      </c>
      <c r="S774">
        <v>46.1</v>
      </c>
      <c r="T774">
        <v>53.9</v>
      </c>
      <c r="U774">
        <v>59.8</v>
      </c>
      <c r="V774">
        <v>51.2</v>
      </c>
      <c r="W774">
        <v>48.8</v>
      </c>
      <c r="X774" t="s">
        <v>958</v>
      </c>
      <c r="Y774" t="s">
        <v>951</v>
      </c>
      <c r="Z774" t="s">
        <v>6600</v>
      </c>
      <c r="AA774" t="s">
        <v>453</v>
      </c>
      <c r="AB774" t="s">
        <v>2117</v>
      </c>
      <c r="AC774" t="s">
        <v>2116</v>
      </c>
      <c r="AD774" t="s">
        <v>2116</v>
      </c>
      <c r="AE774" t="s">
        <v>2117</v>
      </c>
      <c r="AF774" t="s">
        <v>2116</v>
      </c>
      <c r="AG774" t="s">
        <v>2117</v>
      </c>
      <c r="AH774" t="s">
        <v>2116</v>
      </c>
      <c r="AI774" t="s">
        <v>2117</v>
      </c>
      <c r="AJ774" t="s">
        <v>2116</v>
      </c>
      <c r="AK774" t="s">
        <v>2116</v>
      </c>
      <c r="AL774" t="s">
        <v>2116</v>
      </c>
      <c r="AM774" t="s">
        <v>2116</v>
      </c>
      <c r="AN774" t="s">
        <v>2117</v>
      </c>
      <c r="AO774" t="s">
        <v>2117</v>
      </c>
      <c r="AP774" t="s">
        <v>2116</v>
      </c>
      <c r="AQ774" t="s">
        <v>2117</v>
      </c>
    </row>
    <row r="775" spans="2:43" x14ac:dyDescent="0.3">
      <c r="B775" t="s">
        <v>546</v>
      </c>
      <c r="C775" t="s">
        <v>5145</v>
      </c>
      <c r="D775">
        <v>0.33333333333333331</v>
      </c>
      <c r="E775" t="s">
        <v>565</v>
      </c>
      <c r="F775" t="s">
        <v>964</v>
      </c>
      <c r="H775">
        <v>41</v>
      </c>
      <c r="I775">
        <v>32.5</v>
      </c>
      <c r="J775">
        <v>26.5</v>
      </c>
      <c r="K775">
        <v>73.5</v>
      </c>
      <c r="L775">
        <v>59</v>
      </c>
      <c r="M775">
        <v>67.5</v>
      </c>
      <c r="N775">
        <v>32.4</v>
      </c>
      <c r="O775">
        <v>48.1</v>
      </c>
      <c r="P775">
        <v>19.5</v>
      </c>
      <c r="Q775">
        <v>62</v>
      </c>
      <c r="R775">
        <v>61.7</v>
      </c>
      <c r="S775">
        <v>33.4</v>
      </c>
      <c r="T775">
        <v>66.599999999999994</v>
      </c>
      <c r="U775">
        <v>71.5</v>
      </c>
      <c r="V775">
        <v>41.5</v>
      </c>
      <c r="W775">
        <v>58.5</v>
      </c>
      <c r="X775" t="s">
        <v>3124</v>
      </c>
      <c r="Y775" t="s">
        <v>964</v>
      </c>
      <c r="Z775" t="s">
        <v>6601</v>
      </c>
      <c r="AA775" t="s">
        <v>2139</v>
      </c>
      <c r="AB775" t="s">
        <v>2116</v>
      </c>
      <c r="AC775" t="s">
        <v>2116</v>
      </c>
      <c r="AD775" t="s">
        <v>2117</v>
      </c>
      <c r="AE775" t="s">
        <v>2116</v>
      </c>
      <c r="AF775" t="s">
        <v>2117</v>
      </c>
      <c r="AG775" t="s">
        <v>2117</v>
      </c>
      <c r="AH775" t="s">
        <v>2117</v>
      </c>
      <c r="AI775" t="s">
        <v>2116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2116</v>
      </c>
      <c r="AP775" t="s">
        <v>2117</v>
      </c>
      <c r="AQ775" t="s">
        <v>2116</v>
      </c>
    </row>
    <row r="776" spans="2:43" x14ac:dyDescent="0.3">
      <c r="B776" t="s">
        <v>546</v>
      </c>
      <c r="C776" t="s">
        <v>5145</v>
      </c>
      <c r="D776">
        <v>0.33333333333333331</v>
      </c>
      <c r="E776" t="s">
        <v>567</v>
      </c>
      <c r="F776" t="s">
        <v>402</v>
      </c>
      <c r="H776">
        <v>41.2</v>
      </c>
      <c r="I776">
        <v>34.4</v>
      </c>
      <c r="J776">
        <v>24.3</v>
      </c>
      <c r="K776">
        <v>75.7</v>
      </c>
      <c r="L776">
        <v>58.8</v>
      </c>
      <c r="M776">
        <v>65.599999999999994</v>
      </c>
      <c r="N776">
        <v>29.6</v>
      </c>
      <c r="O776">
        <v>55</v>
      </c>
      <c r="P776">
        <v>15.4</v>
      </c>
      <c r="Q776">
        <v>51.9</v>
      </c>
      <c r="R776">
        <v>55.4</v>
      </c>
      <c r="S776">
        <v>27.3</v>
      </c>
      <c r="T776">
        <v>72.7</v>
      </c>
      <c r="U776">
        <v>77.099999999999994</v>
      </c>
      <c r="V776">
        <v>35.9</v>
      </c>
      <c r="W776">
        <v>64.099999999999994</v>
      </c>
      <c r="X776" t="s">
        <v>3126</v>
      </c>
      <c r="Y776" t="s">
        <v>402</v>
      </c>
      <c r="Z776" t="s">
        <v>6602</v>
      </c>
      <c r="AA776" t="s">
        <v>2120</v>
      </c>
      <c r="AB776" t="s">
        <v>2116</v>
      </c>
      <c r="AC776" t="s">
        <v>2117</v>
      </c>
      <c r="AD776" t="s">
        <v>2116</v>
      </c>
      <c r="AE776" t="s">
        <v>2117</v>
      </c>
      <c r="AF776" t="s">
        <v>2117</v>
      </c>
      <c r="AG776" t="s">
        <v>2116</v>
      </c>
      <c r="AH776" t="s">
        <v>2116</v>
      </c>
      <c r="AI776" t="s">
        <v>2116</v>
      </c>
      <c r="AJ776" t="s">
        <v>2117</v>
      </c>
      <c r="AK776" t="s">
        <v>2117</v>
      </c>
      <c r="AL776" t="s">
        <v>2117</v>
      </c>
      <c r="AM776" t="s">
        <v>2117</v>
      </c>
      <c r="AN776" t="s">
        <v>2116</v>
      </c>
      <c r="AO776" t="s">
        <v>2116</v>
      </c>
      <c r="AP776" t="s">
        <v>2117</v>
      </c>
      <c r="AQ776" t="s">
        <v>2116</v>
      </c>
    </row>
    <row r="777" spans="2:43" x14ac:dyDescent="0.3">
      <c r="B777" t="s">
        <v>546</v>
      </c>
      <c r="C777" t="s">
        <v>5145</v>
      </c>
      <c r="D777">
        <v>0.35416666666666669</v>
      </c>
      <c r="E777" t="s">
        <v>942</v>
      </c>
      <c r="F777" t="s">
        <v>946</v>
      </c>
      <c r="H777">
        <v>36.5</v>
      </c>
      <c r="I777">
        <v>32.200000000000003</v>
      </c>
      <c r="J777">
        <v>31.3</v>
      </c>
      <c r="K777">
        <v>68.7</v>
      </c>
      <c r="L777">
        <v>63.5</v>
      </c>
      <c r="M777">
        <v>67.8</v>
      </c>
      <c r="N777">
        <v>31.8</v>
      </c>
      <c r="O777">
        <v>49.5</v>
      </c>
      <c r="P777">
        <v>18.7</v>
      </c>
      <c r="Q777">
        <v>59.8</v>
      </c>
      <c r="R777">
        <v>64.7</v>
      </c>
      <c r="S777">
        <v>36.5</v>
      </c>
      <c r="T777">
        <v>63.5</v>
      </c>
      <c r="U777">
        <v>68.400000000000006</v>
      </c>
      <c r="V777">
        <v>44.8</v>
      </c>
      <c r="W777">
        <v>55.2</v>
      </c>
      <c r="X777" t="s">
        <v>942</v>
      </c>
      <c r="Y777" t="s">
        <v>4270</v>
      </c>
      <c r="Z777" t="s">
        <v>6603</v>
      </c>
      <c r="AA777" t="s">
        <v>462</v>
      </c>
      <c r="AB777" t="s">
        <v>2117</v>
      </c>
      <c r="AC777" t="s">
        <v>2116</v>
      </c>
      <c r="AD777" t="s">
        <v>2116</v>
      </c>
      <c r="AE777" t="s">
        <v>2117</v>
      </c>
      <c r="AF777" t="s">
        <v>2116</v>
      </c>
      <c r="AG777" t="s">
        <v>2117</v>
      </c>
      <c r="AH777" t="s">
        <v>2117</v>
      </c>
      <c r="AI777" t="s">
        <v>2116</v>
      </c>
      <c r="AJ777" t="s">
        <v>2116</v>
      </c>
      <c r="AK777" t="s">
        <v>2117</v>
      </c>
      <c r="AL777" t="s">
        <v>2117</v>
      </c>
      <c r="AM777" t="s">
        <v>2117</v>
      </c>
      <c r="AN777" t="s">
        <v>2116</v>
      </c>
      <c r="AO777" t="s">
        <v>2117</v>
      </c>
      <c r="AP777" t="s">
        <v>2117</v>
      </c>
      <c r="AQ777" t="s">
        <v>2116</v>
      </c>
    </row>
    <row r="778" spans="2:43" x14ac:dyDescent="0.3">
      <c r="B778" t="s">
        <v>546</v>
      </c>
      <c r="C778" t="s">
        <v>4815</v>
      </c>
      <c r="D778">
        <v>0.35416666666666669</v>
      </c>
      <c r="E778" t="s">
        <v>566</v>
      </c>
      <c r="F778" t="s">
        <v>577</v>
      </c>
      <c r="H778">
        <v>31.1</v>
      </c>
      <c r="I778">
        <v>34.700000000000003</v>
      </c>
      <c r="J778">
        <v>34.1</v>
      </c>
      <c r="K778">
        <v>65.900000000000006</v>
      </c>
      <c r="L778">
        <v>68.900000000000006</v>
      </c>
      <c r="M778">
        <v>65.3</v>
      </c>
      <c r="N778">
        <v>24.1</v>
      </c>
      <c r="O778">
        <v>48.3</v>
      </c>
      <c r="P778">
        <v>27.6</v>
      </c>
      <c r="Q778">
        <v>62.5</v>
      </c>
      <c r="R778">
        <v>57.8</v>
      </c>
      <c r="S778">
        <v>29.5</v>
      </c>
      <c r="T778">
        <v>70.5</v>
      </c>
      <c r="U778">
        <v>74.8</v>
      </c>
      <c r="V778">
        <v>38.799999999999997</v>
      </c>
      <c r="W778">
        <v>61.2</v>
      </c>
      <c r="X778" t="s">
        <v>3125</v>
      </c>
      <c r="Y778" t="s">
        <v>3128</v>
      </c>
      <c r="Z778" t="s">
        <v>6569</v>
      </c>
      <c r="AA778" t="s">
        <v>459</v>
      </c>
      <c r="AB778" t="s">
        <v>2116</v>
      </c>
      <c r="AC778" t="s">
        <v>2117</v>
      </c>
      <c r="AD778" t="s">
        <v>2116</v>
      </c>
      <c r="AE778" t="s">
        <v>2117</v>
      </c>
      <c r="AF778" t="s">
        <v>2117</v>
      </c>
      <c r="AG778" t="s">
        <v>2116</v>
      </c>
      <c r="AH778" t="s">
        <v>2116</v>
      </c>
      <c r="AI778" t="s">
        <v>2117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2117</v>
      </c>
      <c r="AQ778" t="s">
        <v>2116</v>
      </c>
    </row>
    <row r="779" spans="2:43" x14ac:dyDescent="0.3">
      <c r="B779" t="s">
        <v>543</v>
      </c>
      <c r="C779" t="s">
        <v>5145</v>
      </c>
      <c r="D779">
        <v>0.3576388888888889</v>
      </c>
      <c r="E779" t="s">
        <v>581</v>
      </c>
      <c r="F779" t="s">
        <v>583</v>
      </c>
      <c r="H779">
        <v>39.5</v>
      </c>
      <c r="I779">
        <v>26.5</v>
      </c>
      <c r="J779">
        <v>33.9</v>
      </c>
      <c r="K779">
        <v>66.099999999999994</v>
      </c>
      <c r="L779">
        <v>60.5</v>
      </c>
      <c r="M779">
        <v>73.5</v>
      </c>
      <c r="N779">
        <v>27.3</v>
      </c>
      <c r="O779">
        <v>39.9</v>
      </c>
      <c r="P779">
        <v>32.799999999999997</v>
      </c>
      <c r="Q779">
        <v>75.400000000000006</v>
      </c>
      <c r="R779">
        <v>84.1</v>
      </c>
      <c r="S779">
        <v>62.4</v>
      </c>
      <c r="T779">
        <v>37.6</v>
      </c>
      <c r="U779">
        <v>43.2</v>
      </c>
      <c r="V779">
        <v>65.2</v>
      </c>
      <c r="W779">
        <v>34.799999999999997</v>
      </c>
      <c r="X779" t="s">
        <v>3118</v>
      </c>
      <c r="Y779" t="s">
        <v>408</v>
      </c>
      <c r="Z779" t="s">
        <v>6604</v>
      </c>
      <c r="AA779" t="s">
        <v>2130</v>
      </c>
      <c r="AB779" t="s">
        <v>2117</v>
      </c>
      <c r="AC779" t="s">
        <v>2116</v>
      </c>
      <c r="AD779" t="s">
        <v>2116</v>
      </c>
      <c r="AE779" t="s">
        <v>2117</v>
      </c>
      <c r="AF779" t="s">
        <v>2116</v>
      </c>
      <c r="AG779" t="s">
        <v>2117</v>
      </c>
      <c r="AH779" t="s">
        <v>2117</v>
      </c>
      <c r="AI779" t="s">
        <v>2116</v>
      </c>
      <c r="AJ779" t="s">
        <v>2116</v>
      </c>
      <c r="AK779" t="s">
        <v>2117</v>
      </c>
      <c r="AL779" t="s">
        <v>2117</v>
      </c>
      <c r="AM779" t="s">
        <v>2117</v>
      </c>
      <c r="AN779" t="s">
        <v>2116</v>
      </c>
      <c r="AO779" t="s">
        <v>2116</v>
      </c>
      <c r="AP779" t="s">
        <v>2117</v>
      </c>
      <c r="AQ779" t="s">
        <v>2116</v>
      </c>
    </row>
    <row r="780" spans="2:43" x14ac:dyDescent="0.3">
      <c r="B780" t="s">
        <v>546</v>
      </c>
      <c r="C780" t="s">
        <v>5145</v>
      </c>
      <c r="D780">
        <v>0.3576388888888889</v>
      </c>
      <c r="E780" t="s">
        <v>962</v>
      </c>
      <c r="F780" t="s">
        <v>943</v>
      </c>
      <c r="H780">
        <v>29.1</v>
      </c>
      <c r="I780">
        <v>33.1</v>
      </c>
      <c r="J780">
        <v>37.799999999999997</v>
      </c>
      <c r="K780">
        <v>62.2</v>
      </c>
      <c r="L780">
        <v>70.900000000000006</v>
      </c>
      <c r="M780">
        <v>66.900000000000006</v>
      </c>
      <c r="N780">
        <v>20.399999999999999</v>
      </c>
      <c r="O780">
        <v>48.1</v>
      </c>
      <c r="P780">
        <v>31.5</v>
      </c>
      <c r="Q780">
        <v>62.5</v>
      </c>
      <c r="R780">
        <v>62.8</v>
      </c>
      <c r="S780">
        <v>34.5</v>
      </c>
      <c r="T780">
        <v>65.5</v>
      </c>
      <c r="U780">
        <v>70.3</v>
      </c>
      <c r="V780">
        <v>42.9</v>
      </c>
      <c r="W780">
        <v>57.1</v>
      </c>
      <c r="X780" t="s">
        <v>4719</v>
      </c>
      <c r="Y780" t="s">
        <v>943</v>
      </c>
      <c r="Z780" t="s">
        <v>6605</v>
      </c>
      <c r="AA780" t="s">
        <v>2122</v>
      </c>
      <c r="AB780" t="s">
        <v>2117</v>
      </c>
      <c r="AC780" t="s">
        <v>2116</v>
      </c>
      <c r="AD780" t="s">
        <v>2116</v>
      </c>
      <c r="AE780" t="s">
        <v>2117</v>
      </c>
      <c r="AF780" t="s">
        <v>2116</v>
      </c>
      <c r="AG780" t="s">
        <v>2117</v>
      </c>
      <c r="AH780" t="s">
        <v>2117</v>
      </c>
      <c r="AI780" t="s">
        <v>2116</v>
      </c>
      <c r="AJ780" t="s">
        <v>2116</v>
      </c>
      <c r="AK780" t="s">
        <v>2117</v>
      </c>
      <c r="AL780" t="s">
        <v>2117</v>
      </c>
      <c r="AM780" t="s">
        <v>2117</v>
      </c>
      <c r="AN780" t="s">
        <v>2116</v>
      </c>
      <c r="AO780" t="s">
        <v>2116</v>
      </c>
      <c r="AP780" t="s">
        <v>2117</v>
      </c>
      <c r="AQ780" t="s">
        <v>2116</v>
      </c>
    </row>
    <row r="781" spans="2:43" x14ac:dyDescent="0.3">
      <c r="B781" t="s">
        <v>584</v>
      </c>
      <c r="C781" t="s">
        <v>5145</v>
      </c>
      <c r="D781">
        <v>0.375</v>
      </c>
      <c r="E781" t="s">
        <v>585</v>
      </c>
      <c r="F781" t="s">
        <v>1027</v>
      </c>
      <c r="H781">
        <v>35.299999999999997</v>
      </c>
      <c r="I781">
        <v>32.6</v>
      </c>
      <c r="J781">
        <v>32.1</v>
      </c>
      <c r="K781">
        <v>67.900000000000006</v>
      </c>
      <c r="L781">
        <v>64.7</v>
      </c>
      <c r="M781">
        <v>67.400000000000006</v>
      </c>
      <c r="N781">
        <v>27.4</v>
      </c>
      <c r="O781">
        <v>46.8</v>
      </c>
      <c r="P781">
        <v>25.8</v>
      </c>
      <c r="Q781">
        <v>64.7</v>
      </c>
      <c r="R781">
        <v>63.8</v>
      </c>
      <c r="S781">
        <v>35.5</v>
      </c>
      <c r="T781">
        <v>64.5</v>
      </c>
      <c r="U781">
        <v>69.3</v>
      </c>
      <c r="V781">
        <v>44</v>
      </c>
      <c r="W781">
        <v>56</v>
      </c>
      <c r="X781" t="s">
        <v>3377</v>
      </c>
      <c r="Y781" t="s">
        <v>4431</v>
      </c>
      <c r="Z781" t="s">
        <v>6606</v>
      </c>
      <c r="AA781" t="s">
        <v>449</v>
      </c>
      <c r="AB781" t="s">
        <v>2116</v>
      </c>
      <c r="AC781" t="s">
        <v>2116</v>
      </c>
      <c r="AD781" t="s">
        <v>2117</v>
      </c>
      <c r="AE781" t="s">
        <v>2116</v>
      </c>
      <c r="AF781" t="s">
        <v>2117</v>
      </c>
      <c r="AG781" t="s">
        <v>2117</v>
      </c>
      <c r="AH781" t="s">
        <v>2116</v>
      </c>
      <c r="AI781" t="s">
        <v>2116</v>
      </c>
      <c r="AJ781" t="s">
        <v>2117</v>
      </c>
      <c r="AK781" t="s">
        <v>2117</v>
      </c>
      <c r="AL781" t="s">
        <v>2117</v>
      </c>
      <c r="AM781" t="s">
        <v>2116</v>
      </c>
      <c r="AN781" t="s">
        <v>2117</v>
      </c>
      <c r="AO781" t="s">
        <v>2117</v>
      </c>
      <c r="AP781" t="s">
        <v>2116</v>
      </c>
      <c r="AQ781" t="s">
        <v>2117</v>
      </c>
    </row>
    <row r="782" spans="2:43" x14ac:dyDescent="0.3">
      <c r="B782" t="s">
        <v>584</v>
      </c>
      <c r="C782" t="s">
        <v>5145</v>
      </c>
      <c r="D782">
        <v>0.375</v>
      </c>
      <c r="E782" t="s">
        <v>616</v>
      </c>
      <c r="F782" t="s">
        <v>1028</v>
      </c>
      <c r="H782">
        <v>50.1</v>
      </c>
      <c r="I782">
        <v>27.4</v>
      </c>
      <c r="J782">
        <v>22.5</v>
      </c>
      <c r="K782">
        <v>77.5</v>
      </c>
      <c r="L782">
        <v>49.9</v>
      </c>
      <c r="M782">
        <v>72.599999999999994</v>
      </c>
      <c r="N782">
        <v>34.299999999999997</v>
      </c>
      <c r="O782">
        <v>45.6</v>
      </c>
      <c r="P782">
        <v>20.100000000000001</v>
      </c>
      <c r="Q782">
        <v>65.599999999999994</v>
      </c>
      <c r="R782">
        <v>74.900000000000006</v>
      </c>
      <c r="S782">
        <v>48.7</v>
      </c>
      <c r="T782">
        <v>51.3</v>
      </c>
      <c r="U782">
        <v>57.7</v>
      </c>
      <c r="V782">
        <v>52.1</v>
      </c>
      <c r="W782">
        <v>47.9</v>
      </c>
      <c r="X782" t="s">
        <v>3379</v>
      </c>
      <c r="Y782" t="s">
        <v>4432</v>
      </c>
      <c r="Z782" t="s">
        <v>6607</v>
      </c>
      <c r="AA782" t="s">
        <v>4036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2117</v>
      </c>
      <c r="AI782" t="s">
        <v>2116</v>
      </c>
      <c r="AJ782" t="s">
        <v>2116</v>
      </c>
      <c r="AK782" t="s">
        <v>2117</v>
      </c>
      <c r="AL782" t="s">
        <v>2117</v>
      </c>
      <c r="AM782" t="s">
        <v>2117</v>
      </c>
      <c r="AN782" t="s">
        <v>2116</v>
      </c>
      <c r="AO782" t="s">
        <v>2116</v>
      </c>
      <c r="AP782" t="s">
        <v>2117</v>
      </c>
      <c r="AQ782" t="s">
        <v>2116</v>
      </c>
    </row>
    <row r="783" spans="2:43" x14ac:dyDescent="0.3">
      <c r="B783" t="s">
        <v>543</v>
      </c>
      <c r="C783" t="s">
        <v>5145</v>
      </c>
      <c r="D783">
        <v>0.375</v>
      </c>
      <c r="E783" t="s">
        <v>956</v>
      </c>
      <c r="F783" t="s">
        <v>406</v>
      </c>
      <c r="H783">
        <v>37.700000000000003</v>
      </c>
      <c r="I783">
        <v>28.8</v>
      </c>
      <c r="J783">
        <v>33.5</v>
      </c>
      <c r="K783">
        <v>66.5</v>
      </c>
      <c r="L783">
        <v>62.3</v>
      </c>
      <c r="M783">
        <v>71.2</v>
      </c>
      <c r="N783">
        <v>32.799999999999997</v>
      </c>
      <c r="O783">
        <v>43.7</v>
      </c>
      <c r="P783">
        <v>23.5</v>
      </c>
      <c r="Q783">
        <v>69.099999999999994</v>
      </c>
      <c r="R783">
        <v>75.900000000000006</v>
      </c>
      <c r="S783">
        <v>50.1</v>
      </c>
      <c r="T783">
        <v>49.9</v>
      </c>
      <c r="U783">
        <v>55.4</v>
      </c>
      <c r="V783">
        <v>55.7</v>
      </c>
      <c r="W783">
        <v>44.3</v>
      </c>
      <c r="X783" t="s">
        <v>405</v>
      </c>
      <c r="Y783" t="s">
        <v>406</v>
      </c>
      <c r="Z783" t="s">
        <v>6608</v>
      </c>
      <c r="AA783" t="s">
        <v>2125</v>
      </c>
      <c r="AB783" t="s">
        <v>2117</v>
      </c>
      <c r="AC783" t="s">
        <v>2116</v>
      </c>
      <c r="AD783" t="s">
        <v>2116</v>
      </c>
      <c r="AE783" t="s">
        <v>2117</v>
      </c>
      <c r="AF783" t="s">
        <v>2116</v>
      </c>
      <c r="AG783" t="s">
        <v>2117</v>
      </c>
      <c r="AH783" t="s">
        <v>2116</v>
      </c>
      <c r="AI783" t="s">
        <v>2117</v>
      </c>
      <c r="AJ783" t="s">
        <v>2116</v>
      </c>
      <c r="AK783" t="s">
        <v>2116</v>
      </c>
      <c r="AL783" t="s">
        <v>2117</v>
      </c>
      <c r="AM783" t="s">
        <v>2116</v>
      </c>
      <c r="AN783" t="s">
        <v>2117</v>
      </c>
      <c r="AO783" t="s">
        <v>2117</v>
      </c>
      <c r="AP783" t="s">
        <v>2116</v>
      </c>
      <c r="AQ783" t="s">
        <v>2117</v>
      </c>
    </row>
    <row r="784" spans="2:43" x14ac:dyDescent="0.3">
      <c r="B784" t="s">
        <v>474</v>
      </c>
      <c r="C784" t="s">
        <v>5145</v>
      </c>
      <c r="D784">
        <v>0.375</v>
      </c>
      <c r="E784" t="s">
        <v>603</v>
      </c>
      <c r="F784" t="s">
        <v>988</v>
      </c>
      <c r="H784">
        <v>39.299999999999997</v>
      </c>
      <c r="I784">
        <v>30.8</v>
      </c>
      <c r="J784">
        <v>29.8</v>
      </c>
      <c r="K784">
        <v>70.2</v>
      </c>
      <c r="L784">
        <v>60.7</v>
      </c>
      <c r="M784">
        <v>69.2</v>
      </c>
      <c r="N784">
        <v>34.700000000000003</v>
      </c>
      <c r="O784">
        <v>42.2</v>
      </c>
      <c r="P784">
        <v>23.1</v>
      </c>
      <c r="Q784">
        <v>71.2</v>
      </c>
      <c r="R784">
        <v>68.3</v>
      </c>
      <c r="S784">
        <v>40.5</v>
      </c>
      <c r="T784">
        <v>59.5</v>
      </c>
      <c r="U784">
        <v>64.7</v>
      </c>
      <c r="V784">
        <v>47.9</v>
      </c>
      <c r="W784">
        <v>52.1</v>
      </c>
      <c r="X784" t="s">
        <v>3204</v>
      </c>
      <c r="Y784" t="s">
        <v>1777</v>
      </c>
      <c r="Z784" t="s">
        <v>6609</v>
      </c>
      <c r="AA784" t="s">
        <v>456</v>
      </c>
      <c r="AB784" t="s">
        <v>2116</v>
      </c>
      <c r="AC784" t="s">
        <v>2116</v>
      </c>
      <c r="AD784" t="s">
        <v>2117</v>
      </c>
      <c r="AE784" t="s">
        <v>2116</v>
      </c>
      <c r="AF784" t="s">
        <v>2117</v>
      </c>
      <c r="AG784" t="s">
        <v>2117</v>
      </c>
      <c r="AH784" t="s">
        <v>2116</v>
      </c>
      <c r="AI784" t="s">
        <v>2116</v>
      </c>
      <c r="AJ784" t="s">
        <v>2117</v>
      </c>
      <c r="AK784" t="s">
        <v>2117</v>
      </c>
      <c r="AL784" t="s">
        <v>2116</v>
      </c>
      <c r="AM784" t="s">
        <v>2116</v>
      </c>
      <c r="AN784" t="s">
        <v>2117</v>
      </c>
      <c r="AO784" t="s">
        <v>2117</v>
      </c>
      <c r="AP784" t="s">
        <v>2116</v>
      </c>
      <c r="AQ784" t="s">
        <v>2117</v>
      </c>
    </row>
    <row r="785" spans="2:43" x14ac:dyDescent="0.3">
      <c r="B785" t="s">
        <v>569</v>
      </c>
      <c r="C785" t="s">
        <v>5145</v>
      </c>
      <c r="D785">
        <v>0.375</v>
      </c>
      <c r="E785" t="s">
        <v>611</v>
      </c>
      <c r="F785" t="s">
        <v>570</v>
      </c>
      <c r="H785">
        <v>56.9</v>
      </c>
      <c r="I785">
        <v>23.9</v>
      </c>
      <c r="J785">
        <v>19.2</v>
      </c>
      <c r="K785">
        <v>80.8</v>
      </c>
      <c r="L785">
        <v>43.1</v>
      </c>
      <c r="M785">
        <v>76.099999999999994</v>
      </c>
      <c r="N785">
        <v>49.2</v>
      </c>
      <c r="O785">
        <v>36.6</v>
      </c>
      <c r="P785">
        <v>14.1</v>
      </c>
      <c r="Q785">
        <v>75.400000000000006</v>
      </c>
      <c r="R785">
        <v>86.7</v>
      </c>
      <c r="S785">
        <v>67</v>
      </c>
      <c r="T785">
        <v>33</v>
      </c>
      <c r="U785">
        <v>39.9</v>
      </c>
      <c r="V785">
        <v>64.5</v>
      </c>
      <c r="W785">
        <v>35.5</v>
      </c>
      <c r="X785" t="s">
        <v>3383</v>
      </c>
      <c r="Y785" t="s">
        <v>3380</v>
      </c>
      <c r="Z785" t="s">
        <v>6610</v>
      </c>
      <c r="AA785" t="s">
        <v>460</v>
      </c>
      <c r="AB785" t="s">
        <v>2116</v>
      </c>
      <c r="AC785" t="s">
        <v>2116</v>
      </c>
      <c r="AD785" t="s">
        <v>2117</v>
      </c>
      <c r="AE785" t="s">
        <v>2116</v>
      </c>
      <c r="AF785" t="s">
        <v>2117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2117</v>
      </c>
      <c r="AN785" t="s">
        <v>2116</v>
      </c>
      <c r="AO785" t="s">
        <v>2117</v>
      </c>
      <c r="AP785" t="s">
        <v>2117</v>
      </c>
      <c r="AQ785" t="s">
        <v>2116</v>
      </c>
    </row>
    <row r="786" spans="2:43" x14ac:dyDescent="0.3">
      <c r="B786" t="s">
        <v>476</v>
      </c>
      <c r="C786" t="s">
        <v>5145</v>
      </c>
      <c r="D786">
        <v>0.375</v>
      </c>
      <c r="E786" t="s">
        <v>996</v>
      </c>
      <c r="F786" t="s">
        <v>257</v>
      </c>
      <c r="H786">
        <v>43.4</v>
      </c>
      <c r="I786">
        <v>25.9</v>
      </c>
      <c r="J786">
        <v>30.7</v>
      </c>
      <c r="K786">
        <v>69.3</v>
      </c>
      <c r="L786">
        <v>56.6</v>
      </c>
      <c r="M786">
        <v>74.099999999999994</v>
      </c>
      <c r="N786">
        <v>38.799999999999997</v>
      </c>
      <c r="O786">
        <v>35.6</v>
      </c>
      <c r="P786">
        <v>25.6</v>
      </c>
      <c r="Q786">
        <v>81.400000000000006</v>
      </c>
      <c r="R786">
        <v>85.9</v>
      </c>
      <c r="S786">
        <v>65.400000000000006</v>
      </c>
      <c r="T786">
        <v>34.6</v>
      </c>
      <c r="U786">
        <v>40.200000000000003</v>
      </c>
      <c r="V786">
        <v>67.2</v>
      </c>
      <c r="W786">
        <v>32.799999999999997</v>
      </c>
      <c r="X786" t="s">
        <v>996</v>
      </c>
      <c r="Y786" t="s">
        <v>340</v>
      </c>
      <c r="Z786" t="s">
        <v>6611</v>
      </c>
      <c r="AA786" t="s">
        <v>460</v>
      </c>
      <c r="AB786" t="s">
        <v>2116</v>
      </c>
      <c r="AC786" t="s">
        <v>2116</v>
      </c>
      <c r="AD786" t="s">
        <v>2117</v>
      </c>
      <c r="AE786" t="s">
        <v>2116</v>
      </c>
      <c r="AF786" t="s">
        <v>2117</v>
      </c>
      <c r="AG786" t="s">
        <v>2117</v>
      </c>
      <c r="AH786" t="s">
        <v>2116</v>
      </c>
      <c r="AI786" t="s">
        <v>2117</v>
      </c>
      <c r="AJ786" t="s">
        <v>2116</v>
      </c>
      <c r="AK786" t="s">
        <v>2116</v>
      </c>
      <c r="AL786" t="s">
        <v>2117</v>
      </c>
      <c r="AM786" t="s">
        <v>2117</v>
      </c>
      <c r="AN786" t="s">
        <v>2116</v>
      </c>
      <c r="AO786" t="s">
        <v>2117</v>
      </c>
      <c r="AP786" t="s">
        <v>2117</v>
      </c>
      <c r="AQ786" t="s">
        <v>2116</v>
      </c>
    </row>
    <row r="787" spans="2:43" x14ac:dyDescent="0.3">
      <c r="B787" t="s">
        <v>476</v>
      </c>
      <c r="C787" t="s">
        <v>5145</v>
      </c>
      <c r="D787">
        <v>0.375</v>
      </c>
      <c r="E787" t="s">
        <v>999</v>
      </c>
      <c r="F787" t="s">
        <v>598</v>
      </c>
      <c r="H787">
        <v>44</v>
      </c>
      <c r="I787">
        <v>26.6</v>
      </c>
      <c r="J787">
        <v>29.5</v>
      </c>
      <c r="K787">
        <v>70.5</v>
      </c>
      <c r="L787">
        <v>56</v>
      </c>
      <c r="M787">
        <v>73.400000000000006</v>
      </c>
      <c r="N787">
        <v>44</v>
      </c>
      <c r="O787">
        <v>39.200000000000003</v>
      </c>
      <c r="P787">
        <v>16.8</v>
      </c>
      <c r="Q787">
        <v>73.3</v>
      </c>
      <c r="R787">
        <v>82.4</v>
      </c>
      <c r="S787">
        <v>59.6</v>
      </c>
      <c r="T787">
        <v>40.4</v>
      </c>
      <c r="U787">
        <v>46.2</v>
      </c>
      <c r="V787">
        <v>62.5</v>
      </c>
      <c r="W787">
        <v>37.5</v>
      </c>
      <c r="X787" t="s">
        <v>1327</v>
      </c>
      <c r="Y787" t="s">
        <v>2750</v>
      </c>
      <c r="Z787" t="s">
        <v>6612</v>
      </c>
      <c r="AA787" t="s">
        <v>2125</v>
      </c>
      <c r="AB787" t="s">
        <v>2117</v>
      </c>
      <c r="AC787" t="s">
        <v>2116</v>
      </c>
      <c r="AD787" t="s">
        <v>2116</v>
      </c>
      <c r="AE787" t="s">
        <v>2117</v>
      </c>
      <c r="AF787" t="s">
        <v>2116</v>
      </c>
      <c r="AG787" t="s">
        <v>2117</v>
      </c>
      <c r="AH787" t="s">
        <v>2117</v>
      </c>
      <c r="AI787" t="s">
        <v>2116</v>
      </c>
      <c r="AJ787" t="s">
        <v>2116</v>
      </c>
      <c r="AK787" t="s">
        <v>2117</v>
      </c>
      <c r="AL787" t="s">
        <v>2117</v>
      </c>
      <c r="AM787" t="s">
        <v>2116</v>
      </c>
      <c r="AN787" t="s">
        <v>2117</v>
      </c>
      <c r="AO787" t="s">
        <v>2117</v>
      </c>
      <c r="AP787" t="s">
        <v>2116</v>
      </c>
      <c r="AQ787" t="s">
        <v>2117</v>
      </c>
    </row>
    <row r="788" spans="2:43" x14ac:dyDescent="0.3">
      <c r="B788" t="s">
        <v>584</v>
      </c>
      <c r="C788" t="s">
        <v>5145</v>
      </c>
      <c r="D788">
        <v>0.41666666666666669</v>
      </c>
      <c r="E788" t="s">
        <v>1050</v>
      </c>
      <c r="F788" t="s">
        <v>1018</v>
      </c>
      <c r="H788">
        <v>36.700000000000003</v>
      </c>
      <c r="I788">
        <v>30.4</v>
      </c>
      <c r="J788">
        <v>32.9</v>
      </c>
      <c r="K788">
        <v>67.099999999999994</v>
      </c>
      <c r="L788">
        <v>63.3</v>
      </c>
      <c r="M788">
        <v>69.599999999999994</v>
      </c>
      <c r="N788">
        <v>27.1</v>
      </c>
      <c r="O788">
        <v>50.5</v>
      </c>
      <c r="P788">
        <v>22.4</v>
      </c>
      <c r="Q788">
        <v>59.1</v>
      </c>
      <c r="R788">
        <v>70.599999999999994</v>
      </c>
      <c r="S788">
        <v>43.2</v>
      </c>
      <c r="T788">
        <v>56.8</v>
      </c>
      <c r="U788">
        <v>62</v>
      </c>
      <c r="V788">
        <v>50.3</v>
      </c>
      <c r="W788">
        <v>49.7</v>
      </c>
      <c r="X788" t="s">
        <v>4485</v>
      </c>
      <c r="Y788" t="s">
        <v>4433</v>
      </c>
      <c r="Z788" t="s">
        <v>6613</v>
      </c>
      <c r="AA788" t="s">
        <v>447</v>
      </c>
      <c r="AB788" t="s">
        <v>2116</v>
      </c>
      <c r="AC788" t="s">
        <v>2117</v>
      </c>
      <c r="AD788" t="s">
        <v>2116</v>
      </c>
      <c r="AE788" t="s">
        <v>2117</v>
      </c>
      <c r="AF788" t="s">
        <v>2117</v>
      </c>
      <c r="AG788" t="s">
        <v>2116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2116</v>
      </c>
      <c r="AM788" t="s">
        <v>2116</v>
      </c>
      <c r="AN788" t="s">
        <v>2117</v>
      </c>
      <c r="AO788" t="s">
        <v>2117</v>
      </c>
      <c r="AP788" t="s">
        <v>2116</v>
      </c>
      <c r="AQ788" t="s">
        <v>2117</v>
      </c>
    </row>
    <row r="789" spans="2:43" x14ac:dyDescent="0.3">
      <c r="B789" t="s">
        <v>990</v>
      </c>
      <c r="C789" t="s">
        <v>5145</v>
      </c>
      <c r="D789">
        <v>0.41666666666666669</v>
      </c>
      <c r="E789" t="s">
        <v>1234</v>
      </c>
      <c r="F789" t="s">
        <v>1076</v>
      </c>
      <c r="H789">
        <v>42.5</v>
      </c>
      <c r="I789">
        <v>26.7</v>
      </c>
      <c r="J789">
        <v>30.8</v>
      </c>
      <c r="K789">
        <v>69.2</v>
      </c>
      <c r="L789">
        <v>57.5</v>
      </c>
      <c r="M789">
        <v>73.3</v>
      </c>
      <c r="N789">
        <v>34.299999999999997</v>
      </c>
      <c r="O789">
        <v>38.200000000000003</v>
      </c>
      <c r="P789">
        <v>27.5</v>
      </c>
      <c r="Q789">
        <v>77.8</v>
      </c>
      <c r="R789">
        <v>82.6</v>
      </c>
      <c r="S789">
        <v>60</v>
      </c>
      <c r="T789">
        <v>40</v>
      </c>
      <c r="U789">
        <v>45.8</v>
      </c>
      <c r="V789">
        <v>63</v>
      </c>
      <c r="W789">
        <v>37</v>
      </c>
      <c r="X789" t="s">
        <v>4732</v>
      </c>
      <c r="Y789" t="s">
        <v>1076</v>
      </c>
      <c r="Z789" t="s">
        <v>6614</v>
      </c>
      <c r="AA789" t="s">
        <v>462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2116</v>
      </c>
      <c r="AK789" t="s">
        <v>2117</v>
      </c>
      <c r="AL789" t="s">
        <v>2117</v>
      </c>
      <c r="AM789" t="s">
        <v>2117</v>
      </c>
      <c r="AN789" t="s">
        <v>2116</v>
      </c>
      <c r="AO789" t="s">
        <v>2117</v>
      </c>
      <c r="AP789" t="s">
        <v>2117</v>
      </c>
      <c r="AQ789" t="s">
        <v>2116</v>
      </c>
    </row>
    <row r="790" spans="2:43" x14ac:dyDescent="0.3">
      <c r="B790" t="s">
        <v>451</v>
      </c>
      <c r="C790" t="s">
        <v>5145</v>
      </c>
      <c r="D790">
        <v>0.41666666666666669</v>
      </c>
      <c r="E790" t="s">
        <v>2218</v>
      </c>
      <c r="F790" t="s">
        <v>1022</v>
      </c>
      <c r="H790">
        <v>44.5</v>
      </c>
      <c r="I790">
        <v>27</v>
      </c>
      <c r="J790">
        <v>28.4</v>
      </c>
      <c r="K790">
        <v>71.599999999999994</v>
      </c>
      <c r="L790">
        <v>55.5</v>
      </c>
      <c r="M790">
        <v>73</v>
      </c>
      <c r="N790">
        <v>30.5</v>
      </c>
      <c r="O790">
        <v>47.6</v>
      </c>
      <c r="P790">
        <v>21.9</v>
      </c>
      <c r="Q790">
        <v>63.1</v>
      </c>
      <c r="R790">
        <v>80.099999999999994</v>
      </c>
      <c r="S790">
        <v>56.1</v>
      </c>
      <c r="T790">
        <v>43.9</v>
      </c>
      <c r="U790">
        <v>49.8</v>
      </c>
      <c r="V790">
        <v>59.6</v>
      </c>
      <c r="W790">
        <v>40.4</v>
      </c>
      <c r="X790" t="s">
        <v>5071</v>
      </c>
      <c r="Y790" t="s">
        <v>4412</v>
      </c>
      <c r="Z790" t="s">
        <v>6615</v>
      </c>
      <c r="AA790" t="s">
        <v>2120</v>
      </c>
      <c r="AB790" t="s">
        <v>2116</v>
      </c>
      <c r="AC790" t="s">
        <v>2117</v>
      </c>
      <c r="AD790" t="s">
        <v>2116</v>
      </c>
      <c r="AE790" t="s">
        <v>2117</v>
      </c>
      <c r="AF790" t="s">
        <v>2117</v>
      </c>
      <c r="AG790" t="s">
        <v>2116</v>
      </c>
      <c r="AH790" t="s">
        <v>2116</v>
      </c>
      <c r="AI790" t="s">
        <v>2117</v>
      </c>
      <c r="AJ790" t="s">
        <v>2116</v>
      </c>
      <c r="AK790" t="s">
        <v>2117</v>
      </c>
      <c r="AL790" t="s">
        <v>2117</v>
      </c>
      <c r="AM790" t="s">
        <v>2117</v>
      </c>
      <c r="AN790" t="s">
        <v>2116</v>
      </c>
      <c r="AO790" t="s">
        <v>2116</v>
      </c>
      <c r="AP790" t="s">
        <v>2117</v>
      </c>
      <c r="AQ790" t="s">
        <v>2116</v>
      </c>
    </row>
    <row r="791" spans="2:43" x14ac:dyDescent="0.3">
      <c r="B791" t="s">
        <v>4827</v>
      </c>
      <c r="C791" t="s">
        <v>5145</v>
      </c>
      <c r="D791">
        <v>0.41666666666666669</v>
      </c>
      <c r="E791" t="s">
        <v>5152</v>
      </c>
      <c r="F791" t="s">
        <v>5153</v>
      </c>
      <c r="H791">
        <v>49</v>
      </c>
      <c r="I791">
        <v>25.2</v>
      </c>
      <c r="J791">
        <v>25.7</v>
      </c>
      <c r="K791">
        <v>74.3</v>
      </c>
      <c r="L791">
        <v>51</v>
      </c>
      <c r="M791">
        <v>74.8</v>
      </c>
      <c r="N791">
        <v>32.700000000000003</v>
      </c>
      <c r="O791">
        <v>41</v>
      </c>
      <c r="P791">
        <v>26.3</v>
      </c>
      <c r="Q791">
        <v>73.400000000000006</v>
      </c>
      <c r="R791">
        <v>85.9</v>
      </c>
      <c r="S791">
        <v>65.5</v>
      </c>
      <c r="T791">
        <v>34.5</v>
      </c>
      <c r="U791">
        <v>40.6</v>
      </c>
      <c r="V791">
        <v>66</v>
      </c>
      <c r="W791">
        <v>34</v>
      </c>
      <c r="X791" t="s">
        <v>6227</v>
      </c>
      <c r="Y791" t="s">
        <v>5153</v>
      </c>
      <c r="Z791" t="s">
        <v>6616</v>
      </c>
      <c r="AA791" t="s">
        <v>453</v>
      </c>
      <c r="AB791" t="s">
        <v>2117</v>
      </c>
      <c r="AC791" t="s">
        <v>2116</v>
      </c>
      <c r="AD791" t="s">
        <v>2116</v>
      </c>
      <c r="AE791" t="s">
        <v>2117</v>
      </c>
      <c r="AF791" t="s">
        <v>2116</v>
      </c>
      <c r="AG791" t="s">
        <v>2117</v>
      </c>
      <c r="AH791" t="s">
        <v>2116</v>
      </c>
      <c r="AI791" t="s">
        <v>2117</v>
      </c>
      <c r="AJ791" t="s">
        <v>2116</v>
      </c>
      <c r="AK791" t="s">
        <v>2116</v>
      </c>
      <c r="AL791" t="s">
        <v>2116</v>
      </c>
      <c r="AM791" t="s">
        <v>2116</v>
      </c>
      <c r="AN791" t="s">
        <v>2117</v>
      </c>
      <c r="AO791" t="s">
        <v>2117</v>
      </c>
      <c r="AP791" t="s">
        <v>2116</v>
      </c>
      <c r="AQ791" t="s">
        <v>2117</v>
      </c>
    </row>
    <row r="792" spans="2:43" x14ac:dyDescent="0.3">
      <c r="B792" t="s">
        <v>4236</v>
      </c>
      <c r="C792" t="s">
        <v>5145</v>
      </c>
      <c r="D792">
        <v>0.45833333333333331</v>
      </c>
      <c r="E792" t="s">
        <v>5154</v>
      </c>
      <c r="F792" t="s">
        <v>5155</v>
      </c>
      <c r="H792">
        <v>55.6</v>
      </c>
      <c r="I792">
        <v>26</v>
      </c>
      <c r="J792">
        <v>18.399999999999999</v>
      </c>
      <c r="K792">
        <v>81.599999999999994</v>
      </c>
      <c r="L792">
        <v>44.4</v>
      </c>
      <c r="M792">
        <v>74</v>
      </c>
      <c r="N792">
        <v>48.7</v>
      </c>
      <c r="O792">
        <v>36.799999999999997</v>
      </c>
      <c r="P792">
        <v>14.5</v>
      </c>
      <c r="Q792">
        <v>75.5</v>
      </c>
      <c r="R792">
        <v>75.5</v>
      </c>
      <c r="S792">
        <v>49.7</v>
      </c>
      <c r="T792">
        <v>50.3</v>
      </c>
      <c r="U792">
        <v>57.5</v>
      </c>
      <c r="V792">
        <v>50.7</v>
      </c>
      <c r="W792">
        <v>49.3</v>
      </c>
      <c r="X792" t="s">
        <v>1965</v>
      </c>
      <c r="Y792" t="s">
        <v>2416</v>
      </c>
      <c r="Z792" t="s">
        <v>6617</v>
      </c>
      <c r="AA792" t="s">
        <v>2122</v>
      </c>
      <c r="AB792" t="s">
        <v>2117</v>
      </c>
      <c r="AC792" t="s">
        <v>2116</v>
      </c>
      <c r="AD792" t="s">
        <v>2116</v>
      </c>
      <c r="AE792" t="s">
        <v>2117</v>
      </c>
      <c r="AF792" t="s">
        <v>2116</v>
      </c>
      <c r="AG792" t="s">
        <v>2117</v>
      </c>
      <c r="AH792" t="s">
        <v>2117</v>
      </c>
      <c r="AI792" t="s">
        <v>2116</v>
      </c>
      <c r="AJ792" t="s">
        <v>2116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2116</v>
      </c>
      <c r="AP792" t="s">
        <v>2117</v>
      </c>
      <c r="AQ792" t="s">
        <v>2116</v>
      </c>
    </row>
    <row r="793" spans="2:43" x14ac:dyDescent="0.3">
      <c r="B793" t="s">
        <v>4236</v>
      </c>
      <c r="C793" t="s">
        <v>5145</v>
      </c>
      <c r="D793">
        <v>0.45833333333333331</v>
      </c>
      <c r="E793" t="s">
        <v>1920</v>
      </c>
      <c r="F793" t="s">
        <v>5156</v>
      </c>
      <c r="H793">
        <v>55.6</v>
      </c>
      <c r="I793">
        <v>25.5</v>
      </c>
      <c r="J793">
        <v>18.899999999999999</v>
      </c>
      <c r="K793">
        <v>81.099999999999994</v>
      </c>
      <c r="L793">
        <v>44.4</v>
      </c>
      <c r="M793">
        <v>74.5</v>
      </c>
      <c r="N793">
        <v>41.4</v>
      </c>
      <c r="O793">
        <v>41.9</v>
      </c>
      <c r="P793">
        <v>16.7</v>
      </c>
      <c r="Q793">
        <v>69.599999999999994</v>
      </c>
      <c r="R793">
        <v>77.8</v>
      </c>
      <c r="S793">
        <v>52.9</v>
      </c>
      <c r="T793">
        <v>47.1</v>
      </c>
      <c r="U793">
        <v>54.3</v>
      </c>
      <c r="V793">
        <v>53.4</v>
      </c>
      <c r="W793">
        <v>46.6</v>
      </c>
      <c r="X793" t="s">
        <v>1920</v>
      </c>
      <c r="Y793" t="s">
        <v>2011</v>
      </c>
      <c r="Z793" t="s">
        <v>6618</v>
      </c>
      <c r="AA793" t="s">
        <v>453</v>
      </c>
      <c r="AB793" t="s">
        <v>2117</v>
      </c>
      <c r="AC793" t="s">
        <v>2116</v>
      </c>
      <c r="AD793" t="s">
        <v>2116</v>
      </c>
      <c r="AE793" t="s">
        <v>2117</v>
      </c>
      <c r="AF793" t="s">
        <v>2116</v>
      </c>
      <c r="AG793" t="s">
        <v>2117</v>
      </c>
      <c r="AH793" t="s">
        <v>2116</v>
      </c>
      <c r="AI793" t="s">
        <v>2117</v>
      </c>
      <c r="AJ793" t="s">
        <v>2116</v>
      </c>
      <c r="AK793" t="s">
        <v>2116</v>
      </c>
      <c r="AL793" t="s">
        <v>2116</v>
      </c>
      <c r="AM793" t="s">
        <v>2116</v>
      </c>
      <c r="AN793" t="s">
        <v>2117</v>
      </c>
      <c r="AO793" t="s">
        <v>2117</v>
      </c>
      <c r="AP793" t="s">
        <v>2116</v>
      </c>
      <c r="AQ793" t="s">
        <v>2117</v>
      </c>
    </row>
    <row r="794" spans="2:43" x14ac:dyDescent="0.3">
      <c r="B794" t="s">
        <v>474</v>
      </c>
      <c r="C794" t="s">
        <v>5145</v>
      </c>
      <c r="D794">
        <v>0.45833333333333331</v>
      </c>
      <c r="E794" t="s">
        <v>601</v>
      </c>
      <c r="F794" t="s">
        <v>244</v>
      </c>
      <c r="H794">
        <v>45.1</v>
      </c>
      <c r="I794">
        <v>27.1</v>
      </c>
      <c r="J794">
        <v>27.8</v>
      </c>
      <c r="K794">
        <v>72.2</v>
      </c>
      <c r="L794">
        <v>54.9</v>
      </c>
      <c r="M794">
        <v>72.900000000000006</v>
      </c>
      <c r="N794">
        <v>34.799999999999997</v>
      </c>
      <c r="O794">
        <v>39.4</v>
      </c>
      <c r="P794">
        <v>25.8</v>
      </c>
      <c r="Q794">
        <v>75.900000000000006</v>
      </c>
      <c r="R794">
        <v>79.5</v>
      </c>
      <c r="S794">
        <v>55.1</v>
      </c>
      <c r="T794">
        <v>44.9</v>
      </c>
      <c r="U794">
        <v>50.8</v>
      </c>
      <c r="V794">
        <v>58.7</v>
      </c>
      <c r="W794">
        <v>41.3</v>
      </c>
      <c r="X794" t="s">
        <v>601</v>
      </c>
      <c r="Y794" t="s">
        <v>296</v>
      </c>
      <c r="Z794" t="s">
        <v>6619</v>
      </c>
      <c r="AA794" t="s">
        <v>453</v>
      </c>
      <c r="AB794" t="s">
        <v>2117</v>
      </c>
      <c r="AC794" t="s">
        <v>2116</v>
      </c>
      <c r="AD794" t="s">
        <v>2116</v>
      </c>
      <c r="AE794" t="s">
        <v>2117</v>
      </c>
      <c r="AF794" t="s">
        <v>2116</v>
      </c>
      <c r="AG794" t="s">
        <v>2117</v>
      </c>
      <c r="AH794" t="s">
        <v>2116</v>
      </c>
      <c r="AI794" t="s">
        <v>2117</v>
      </c>
      <c r="AJ794" t="s">
        <v>2116</v>
      </c>
      <c r="AK794" t="s">
        <v>2116</v>
      </c>
      <c r="AL794" t="s">
        <v>2116</v>
      </c>
      <c r="AM794" t="s">
        <v>2116</v>
      </c>
      <c r="AN794" t="s">
        <v>2117</v>
      </c>
      <c r="AO794" t="s">
        <v>2117</v>
      </c>
      <c r="AP794" t="s">
        <v>2116</v>
      </c>
      <c r="AQ794" t="s">
        <v>2117</v>
      </c>
    </row>
    <row r="795" spans="2:43" x14ac:dyDescent="0.3">
      <c r="B795" t="s">
        <v>5157</v>
      </c>
      <c r="C795" t="s">
        <v>5145</v>
      </c>
      <c r="D795">
        <v>0.45833333333333331</v>
      </c>
      <c r="E795" t="s">
        <v>5081</v>
      </c>
      <c r="F795" t="s">
        <v>5158</v>
      </c>
      <c r="H795">
        <v>47.9</v>
      </c>
      <c r="I795">
        <v>27.7</v>
      </c>
      <c r="J795">
        <v>24.4</v>
      </c>
      <c r="K795">
        <v>75.599999999999994</v>
      </c>
      <c r="L795">
        <v>52.1</v>
      </c>
      <c r="M795">
        <v>72.3</v>
      </c>
      <c r="N795">
        <v>43.3</v>
      </c>
      <c r="O795">
        <v>41.6</v>
      </c>
      <c r="P795">
        <v>15.1</v>
      </c>
      <c r="Q795">
        <v>69.3</v>
      </c>
      <c r="R795">
        <v>75.3</v>
      </c>
      <c r="S795">
        <v>49.3</v>
      </c>
      <c r="T795">
        <v>50.7</v>
      </c>
      <c r="U795">
        <v>56.8</v>
      </c>
      <c r="V795">
        <v>53.4</v>
      </c>
      <c r="W795">
        <v>46.6</v>
      </c>
      <c r="X795" t="s">
        <v>5081</v>
      </c>
      <c r="Y795" t="s">
        <v>5158</v>
      </c>
      <c r="Z795" t="s">
        <v>6620</v>
      </c>
      <c r="AA795" t="s">
        <v>2169</v>
      </c>
      <c r="AB795" t="s">
        <v>2117</v>
      </c>
      <c r="AC795" t="s">
        <v>2116</v>
      </c>
      <c r="AD795" t="s">
        <v>2116</v>
      </c>
      <c r="AE795" t="s">
        <v>2117</v>
      </c>
      <c r="AF795" t="s">
        <v>2116</v>
      </c>
      <c r="AG795" t="s">
        <v>2117</v>
      </c>
      <c r="AH795" t="s">
        <v>2117</v>
      </c>
      <c r="AI795" t="s">
        <v>2116</v>
      </c>
      <c r="AJ795" t="s">
        <v>2116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x14ac:dyDescent="0.3">
      <c r="B796" t="s">
        <v>5157</v>
      </c>
      <c r="C796" t="s">
        <v>5145</v>
      </c>
      <c r="D796">
        <v>0.45833333333333331</v>
      </c>
      <c r="E796" t="s">
        <v>5159</v>
      </c>
      <c r="F796" t="s">
        <v>5160</v>
      </c>
      <c r="H796">
        <v>35.799999999999997</v>
      </c>
      <c r="I796">
        <v>29.5</v>
      </c>
      <c r="J796">
        <v>34.700000000000003</v>
      </c>
      <c r="K796">
        <v>65.3</v>
      </c>
      <c r="L796">
        <v>64.2</v>
      </c>
      <c r="M796">
        <v>70.5</v>
      </c>
      <c r="N796">
        <v>35.4</v>
      </c>
      <c r="O796">
        <v>42.6</v>
      </c>
      <c r="P796">
        <v>21.9</v>
      </c>
      <c r="Q796">
        <v>70.3</v>
      </c>
      <c r="R796">
        <v>73.900000000000006</v>
      </c>
      <c r="S796">
        <v>47.3</v>
      </c>
      <c r="T796">
        <v>52.7</v>
      </c>
      <c r="U796">
        <v>58.1</v>
      </c>
      <c r="V796">
        <v>53.7</v>
      </c>
      <c r="W796">
        <v>46.3</v>
      </c>
      <c r="X796" t="s">
        <v>6255</v>
      </c>
      <c r="Y796" t="s">
        <v>6256</v>
      </c>
      <c r="Z796" t="s">
        <v>6621</v>
      </c>
      <c r="AA796" t="s">
        <v>460</v>
      </c>
      <c r="AB796" t="s">
        <v>2116</v>
      </c>
      <c r="AC796" t="s">
        <v>2116</v>
      </c>
      <c r="AD796" t="s">
        <v>2117</v>
      </c>
      <c r="AE796" t="s">
        <v>2116</v>
      </c>
      <c r="AF796" t="s">
        <v>2117</v>
      </c>
      <c r="AG796" t="s">
        <v>2117</v>
      </c>
      <c r="AH796" t="s">
        <v>2117</v>
      </c>
      <c r="AI796" t="s">
        <v>2116</v>
      </c>
      <c r="AJ796" t="s">
        <v>2116</v>
      </c>
      <c r="AK796" t="s">
        <v>2117</v>
      </c>
      <c r="AL796" t="s">
        <v>2117</v>
      </c>
      <c r="AM796" t="s">
        <v>2117</v>
      </c>
      <c r="AN796" t="s">
        <v>2116</v>
      </c>
      <c r="AO796" t="s">
        <v>2117</v>
      </c>
      <c r="AP796" t="s">
        <v>2117</v>
      </c>
      <c r="AQ796" t="s">
        <v>2116</v>
      </c>
    </row>
    <row r="797" spans="2:43" x14ac:dyDescent="0.3">
      <c r="B797" t="s">
        <v>5157</v>
      </c>
      <c r="C797" t="s">
        <v>5145</v>
      </c>
      <c r="D797">
        <v>0.45833333333333331</v>
      </c>
      <c r="E797" t="s">
        <v>5161</v>
      </c>
      <c r="F797" t="s">
        <v>5080</v>
      </c>
      <c r="H797">
        <v>51.6</v>
      </c>
      <c r="I797">
        <v>26.2</v>
      </c>
      <c r="J797">
        <v>22.2</v>
      </c>
      <c r="K797">
        <v>77.8</v>
      </c>
      <c r="L797">
        <v>48.4</v>
      </c>
      <c r="M797">
        <v>73.8</v>
      </c>
      <c r="N797">
        <v>51.1</v>
      </c>
      <c r="O797">
        <v>36.200000000000003</v>
      </c>
      <c r="P797">
        <v>12.7</v>
      </c>
      <c r="Q797">
        <v>75.099999999999994</v>
      </c>
      <c r="R797">
        <v>78.8</v>
      </c>
      <c r="S797">
        <v>54.1</v>
      </c>
      <c r="T797">
        <v>45.9</v>
      </c>
      <c r="U797">
        <v>52.4</v>
      </c>
      <c r="V797">
        <v>56.1</v>
      </c>
      <c r="W797">
        <v>43.9</v>
      </c>
      <c r="X797" t="s">
        <v>368</v>
      </c>
      <c r="Y797" t="s">
        <v>5080</v>
      </c>
      <c r="Z797" t="s">
        <v>6622</v>
      </c>
      <c r="AA797" t="s">
        <v>2125</v>
      </c>
      <c r="AB797" t="s">
        <v>2117</v>
      </c>
      <c r="AC797" t="s">
        <v>2116</v>
      </c>
      <c r="AD797" t="s">
        <v>2116</v>
      </c>
      <c r="AE797" t="s">
        <v>2117</v>
      </c>
      <c r="AF797" t="s">
        <v>2116</v>
      </c>
      <c r="AG797" t="s">
        <v>2117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2116</v>
      </c>
      <c r="AN797" t="s">
        <v>2117</v>
      </c>
      <c r="AO797" t="s">
        <v>2117</v>
      </c>
      <c r="AP797" t="s">
        <v>2116</v>
      </c>
      <c r="AQ797" t="s">
        <v>2117</v>
      </c>
    </row>
    <row r="798" spans="2:43" x14ac:dyDescent="0.3">
      <c r="B798" t="s">
        <v>450</v>
      </c>
      <c r="C798" t="s">
        <v>5145</v>
      </c>
      <c r="D798">
        <v>0.45833333333333331</v>
      </c>
      <c r="E798" t="s">
        <v>2216</v>
      </c>
      <c r="F798" t="s">
        <v>139</v>
      </c>
      <c r="H798">
        <v>44.7</v>
      </c>
      <c r="I798">
        <v>27.2</v>
      </c>
      <c r="J798">
        <v>28.1</v>
      </c>
      <c r="K798">
        <v>71.900000000000006</v>
      </c>
      <c r="L798">
        <v>55.3</v>
      </c>
      <c r="M798">
        <v>72.8</v>
      </c>
      <c r="N798">
        <v>37.700000000000003</v>
      </c>
      <c r="O798">
        <v>45.7</v>
      </c>
      <c r="P798">
        <v>16.7</v>
      </c>
      <c r="Q798">
        <v>64.5</v>
      </c>
      <c r="R798">
        <v>79.400000000000006</v>
      </c>
      <c r="S798">
        <v>55</v>
      </c>
      <c r="T798">
        <v>45</v>
      </c>
      <c r="U798">
        <v>50.9</v>
      </c>
      <c r="V798">
        <v>58.7</v>
      </c>
      <c r="W798">
        <v>41.3</v>
      </c>
      <c r="X798" t="s">
        <v>5053</v>
      </c>
      <c r="Y798" t="s">
        <v>139</v>
      </c>
      <c r="Z798" t="s">
        <v>6623</v>
      </c>
      <c r="AA798" t="s">
        <v>459</v>
      </c>
      <c r="AB798" t="s">
        <v>2116</v>
      </c>
      <c r="AC798" t="s">
        <v>2117</v>
      </c>
      <c r="AD798" t="s">
        <v>2116</v>
      </c>
      <c r="AE798" t="s">
        <v>2117</v>
      </c>
      <c r="AF798" t="s">
        <v>2117</v>
      </c>
      <c r="AG798" t="s">
        <v>2116</v>
      </c>
      <c r="AH798" t="s">
        <v>2117</v>
      </c>
      <c r="AI798" t="s">
        <v>2116</v>
      </c>
      <c r="AJ798" t="s">
        <v>2116</v>
      </c>
      <c r="AK798" t="s">
        <v>2117</v>
      </c>
      <c r="AL798" t="s">
        <v>2117</v>
      </c>
      <c r="AM798" t="s">
        <v>2116</v>
      </c>
      <c r="AN798" t="s">
        <v>2117</v>
      </c>
      <c r="AO798" t="s">
        <v>2117</v>
      </c>
      <c r="AP798" t="s">
        <v>2117</v>
      </c>
      <c r="AQ798" t="s">
        <v>2116</v>
      </c>
    </row>
    <row r="799" spans="2:43" x14ac:dyDescent="0.3">
      <c r="B799" t="s">
        <v>450</v>
      </c>
      <c r="C799" t="s">
        <v>5145</v>
      </c>
      <c r="D799">
        <v>0.45833333333333331</v>
      </c>
      <c r="E799" t="s">
        <v>612</v>
      </c>
      <c r="F799" t="s">
        <v>992</v>
      </c>
      <c r="H799">
        <v>30.2</v>
      </c>
      <c r="I799">
        <v>27.4</v>
      </c>
      <c r="J799">
        <v>42.4</v>
      </c>
      <c r="K799">
        <v>57.6</v>
      </c>
      <c r="L799">
        <v>69.8</v>
      </c>
      <c r="M799">
        <v>72.599999999999994</v>
      </c>
      <c r="N799">
        <v>19.7</v>
      </c>
      <c r="O799">
        <v>47.5</v>
      </c>
      <c r="P799">
        <v>32.700000000000003</v>
      </c>
      <c r="Q799">
        <v>63.2</v>
      </c>
      <c r="R799">
        <v>81.400000000000006</v>
      </c>
      <c r="S799">
        <v>58</v>
      </c>
      <c r="T799">
        <v>42</v>
      </c>
      <c r="U799">
        <v>47.8</v>
      </c>
      <c r="V799">
        <v>61.4</v>
      </c>
      <c r="W799">
        <v>38.6</v>
      </c>
      <c r="X799" t="s">
        <v>3388</v>
      </c>
      <c r="Y799" t="s">
        <v>4342</v>
      </c>
      <c r="Z799" t="s">
        <v>6624</v>
      </c>
      <c r="AA799" t="s">
        <v>453</v>
      </c>
      <c r="AB799" t="s">
        <v>2117</v>
      </c>
      <c r="AC799" t="s">
        <v>2116</v>
      </c>
      <c r="AD799" t="s">
        <v>2116</v>
      </c>
      <c r="AE799" t="s">
        <v>2117</v>
      </c>
      <c r="AF799" t="s">
        <v>2116</v>
      </c>
      <c r="AG799" t="s">
        <v>2117</v>
      </c>
      <c r="AH799" t="s">
        <v>2117</v>
      </c>
      <c r="AI799" t="s">
        <v>2116</v>
      </c>
      <c r="AJ799" t="s">
        <v>2116</v>
      </c>
      <c r="AK799" t="s">
        <v>2117</v>
      </c>
      <c r="AL799" t="s">
        <v>2116</v>
      </c>
      <c r="AM799" t="s">
        <v>2116</v>
      </c>
      <c r="AN799" t="s">
        <v>2117</v>
      </c>
      <c r="AO799" t="s">
        <v>2117</v>
      </c>
      <c r="AP799" t="s">
        <v>2116</v>
      </c>
      <c r="AQ799" t="s">
        <v>2117</v>
      </c>
    </row>
    <row r="800" spans="2:43" x14ac:dyDescent="0.3">
      <c r="B800" t="s">
        <v>4827</v>
      </c>
      <c r="C800" t="s">
        <v>5145</v>
      </c>
      <c r="D800">
        <v>0.45833333333333331</v>
      </c>
      <c r="E800" t="s">
        <v>5162</v>
      </c>
      <c r="F800" t="s">
        <v>5163</v>
      </c>
      <c r="H800">
        <v>53.6</v>
      </c>
      <c r="I800">
        <v>25.7</v>
      </c>
      <c r="J800">
        <v>20.7</v>
      </c>
      <c r="K800">
        <v>79.3</v>
      </c>
      <c r="L800">
        <v>46.4</v>
      </c>
      <c r="M800">
        <v>74.3</v>
      </c>
      <c r="N800">
        <v>47.9</v>
      </c>
      <c r="O800">
        <v>38.9</v>
      </c>
      <c r="P800">
        <v>13.2</v>
      </c>
      <c r="Q800">
        <v>71.8</v>
      </c>
      <c r="R800">
        <v>79.400000000000006</v>
      </c>
      <c r="S800">
        <v>55</v>
      </c>
      <c r="T800">
        <v>45</v>
      </c>
      <c r="U800">
        <v>51.8</v>
      </c>
      <c r="V800">
        <v>56.1</v>
      </c>
      <c r="W800">
        <v>43.9</v>
      </c>
      <c r="X800" t="s">
        <v>2658</v>
      </c>
      <c r="Y800" t="s">
        <v>5163</v>
      </c>
      <c r="Z800" t="s">
        <v>6625</v>
      </c>
      <c r="AA800" t="s">
        <v>462</v>
      </c>
      <c r="AB800" t="s">
        <v>2117</v>
      </c>
      <c r="AC800" t="s">
        <v>2116</v>
      </c>
      <c r="AD800" t="s">
        <v>2116</v>
      </c>
      <c r="AE800" t="s">
        <v>2117</v>
      </c>
      <c r="AF800" t="s">
        <v>2116</v>
      </c>
      <c r="AG800" t="s">
        <v>2117</v>
      </c>
      <c r="AH800" t="s">
        <v>2117</v>
      </c>
      <c r="AI800" t="s">
        <v>2116</v>
      </c>
      <c r="AJ800" t="s">
        <v>2116</v>
      </c>
      <c r="AK800" t="s">
        <v>2117</v>
      </c>
      <c r="AL800" t="s">
        <v>2117</v>
      </c>
      <c r="AM800" t="s">
        <v>2117</v>
      </c>
      <c r="AN800" t="s">
        <v>2116</v>
      </c>
      <c r="AO800" t="s">
        <v>2117</v>
      </c>
      <c r="AP800" t="s">
        <v>2117</v>
      </c>
      <c r="AQ800" t="s">
        <v>2116</v>
      </c>
    </row>
    <row r="801" spans="2:43" x14ac:dyDescent="0.3">
      <c r="B801" t="s">
        <v>4822</v>
      </c>
      <c r="C801" t="s">
        <v>5145</v>
      </c>
      <c r="D801">
        <v>0.45833333333333331</v>
      </c>
      <c r="E801" t="s">
        <v>5164</v>
      </c>
      <c r="F801" t="s">
        <v>4779</v>
      </c>
      <c r="H801">
        <v>42.9</v>
      </c>
      <c r="I801">
        <v>28.1</v>
      </c>
      <c r="J801">
        <v>29</v>
      </c>
      <c r="K801">
        <v>71</v>
      </c>
      <c r="L801">
        <v>57.1</v>
      </c>
      <c r="M801">
        <v>71.900000000000006</v>
      </c>
      <c r="N801">
        <v>23.1</v>
      </c>
      <c r="O801">
        <v>48.2</v>
      </c>
      <c r="P801">
        <v>28.7</v>
      </c>
      <c r="Q801">
        <v>62.6</v>
      </c>
      <c r="R801">
        <v>76.8</v>
      </c>
      <c r="S801">
        <v>51.3</v>
      </c>
      <c r="T801">
        <v>48.7</v>
      </c>
      <c r="U801">
        <v>54.5</v>
      </c>
      <c r="V801">
        <v>56.1</v>
      </c>
      <c r="W801">
        <v>43.9</v>
      </c>
      <c r="X801" t="s">
        <v>6258</v>
      </c>
      <c r="Y801" t="s">
        <v>4779</v>
      </c>
      <c r="Z801" t="s">
        <v>6626</v>
      </c>
      <c r="AA801" t="s">
        <v>2157</v>
      </c>
      <c r="AB801" t="s">
        <v>2117</v>
      </c>
      <c r="AC801" t="s">
        <v>2116</v>
      </c>
      <c r="AD801" t="s">
        <v>2116</v>
      </c>
      <c r="AE801" t="s">
        <v>2117</v>
      </c>
      <c r="AF801" t="s">
        <v>2116</v>
      </c>
      <c r="AG801" t="s">
        <v>2117</v>
      </c>
      <c r="AH801" t="s">
        <v>2117</v>
      </c>
      <c r="AI801" t="s">
        <v>2116</v>
      </c>
      <c r="AJ801" t="s">
        <v>2116</v>
      </c>
      <c r="AK801" t="s">
        <v>2117</v>
      </c>
      <c r="AL801" t="s">
        <v>2117</v>
      </c>
      <c r="AM801" t="s">
        <v>2117</v>
      </c>
      <c r="AN801" t="s">
        <v>2116</v>
      </c>
      <c r="AO801" t="s">
        <v>2116</v>
      </c>
      <c r="AP801" t="s">
        <v>2117</v>
      </c>
      <c r="AQ801" t="s">
        <v>2116</v>
      </c>
    </row>
    <row r="802" spans="2:43" x14ac:dyDescent="0.3">
      <c r="B802" t="s">
        <v>4822</v>
      </c>
      <c r="C802" t="s">
        <v>5145</v>
      </c>
      <c r="D802">
        <v>0.45833333333333331</v>
      </c>
      <c r="E802" t="s">
        <v>5165</v>
      </c>
      <c r="F802" t="s">
        <v>5166</v>
      </c>
      <c r="H802">
        <v>53</v>
      </c>
      <c r="I802">
        <v>24.9</v>
      </c>
      <c r="J802">
        <v>22.1</v>
      </c>
      <c r="K802">
        <v>77.900000000000006</v>
      </c>
      <c r="L802">
        <v>47</v>
      </c>
      <c r="M802">
        <v>75.099999999999994</v>
      </c>
      <c r="N802">
        <v>42</v>
      </c>
      <c r="O802">
        <v>38.1</v>
      </c>
      <c r="P802">
        <v>19.899999999999999</v>
      </c>
      <c r="Q802">
        <v>76.099999999999994</v>
      </c>
      <c r="R802">
        <v>84.3</v>
      </c>
      <c r="S802">
        <v>62.7</v>
      </c>
      <c r="T802">
        <v>37.299999999999997</v>
      </c>
      <c r="U802">
        <v>43.9</v>
      </c>
      <c r="V802">
        <v>62.6</v>
      </c>
      <c r="W802">
        <v>37.4</v>
      </c>
      <c r="X802" t="s">
        <v>6272</v>
      </c>
      <c r="Y802" t="s">
        <v>5166</v>
      </c>
      <c r="Z802" t="s">
        <v>6627</v>
      </c>
      <c r="AA802" t="s">
        <v>2120</v>
      </c>
      <c r="AB802" t="s">
        <v>2116</v>
      </c>
      <c r="AC802" t="s">
        <v>2117</v>
      </c>
      <c r="AD802" t="s">
        <v>2116</v>
      </c>
      <c r="AE802" t="s">
        <v>2117</v>
      </c>
      <c r="AF802" t="s">
        <v>2117</v>
      </c>
      <c r="AG802" t="s">
        <v>2116</v>
      </c>
      <c r="AH802" t="s">
        <v>2117</v>
      </c>
      <c r="AI802" t="s">
        <v>2116</v>
      </c>
      <c r="AJ802" t="s">
        <v>2116</v>
      </c>
      <c r="AK802" t="s">
        <v>2117</v>
      </c>
      <c r="AL802" t="s">
        <v>2117</v>
      </c>
      <c r="AM802" t="s">
        <v>2117</v>
      </c>
      <c r="AN802" t="s">
        <v>2116</v>
      </c>
      <c r="AO802" t="s">
        <v>2116</v>
      </c>
      <c r="AP802" t="s">
        <v>2117</v>
      </c>
      <c r="AQ802" t="s">
        <v>2116</v>
      </c>
    </row>
    <row r="803" spans="2:43" x14ac:dyDescent="0.3">
      <c r="B803" t="s">
        <v>476</v>
      </c>
      <c r="C803" t="s">
        <v>5145</v>
      </c>
      <c r="D803">
        <v>0.47916666666666669</v>
      </c>
      <c r="E803" t="s">
        <v>1258</v>
      </c>
      <c r="F803" t="s">
        <v>146</v>
      </c>
      <c r="H803">
        <v>58.8</v>
      </c>
      <c r="I803">
        <v>24.1</v>
      </c>
      <c r="J803">
        <v>17.2</v>
      </c>
      <c r="K803">
        <v>82.8</v>
      </c>
      <c r="L803">
        <v>41.2</v>
      </c>
      <c r="M803">
        <v>75.900000000000006</v>
      </c>
      <c r="N803">
        <v>41.6</v>
      </c>
      <c r="O803">
        <v>39</v>
      </c>
      <c r="P803">
        <v>19.399999999999999</v>
      </c>
      <c r="Q803">
        <v>74.7</v>
      </c>
      <c r="R803">
        <v>81.7</v>
      </c>
      <c r="S803">
        <v>58.7</v>
      </c>
      <c r="T803">
        <v>41.3</v>
      </c>
      <c r="U803">
        <v>48.9</v>
      </c>
      <c r="V803">
        <v>56.7</v>
      </c>
      <c r="W803">
        <v>43.3</v>
      </c>
      <c r="X803" t="s">
        <v>1258</v>
      </c>
      <c r="Y803" t="s">
        <v>146</v>
      </c>
      <c r="Z803" t="s">
        <v>6628</v>
      </c>
      <c r="AA803" t="s">
        <v>2740</v>
      </c>
      <c r="AB803" t="s">
        <v>2116</v>
      </c>
      <c r="AC803" t="s">
        <v>2116</v>
      </c>
      <c r="AD803" t="s">
        <v>2117</v>
      </c>
      <c r="AE803" t="s">
        <v>2116</v>
      </c>
      <c r="AF803" t="s">
        <v>2117</v>
      </c>
      <c r="AG803" t="s">
        <v>2117</v>
      </c>
      <c r="AH803" t="s">
        <v>2116</v>
      </c>
      <c r="AI803" t="s">
        <v>2116</v>
      </c>
      <c r="AJ803" t="s">
        <v>2117</v>
      </c>
      <c r="AK803" t="s">
        <v>2117</v>
      </c>
      <c r="AL803" t="s">
        <v>2117</v>
      </c>
      <c r="AM803" t="s">
        <v>2117</v>
      </c>
      <c r="AN803" t="s">
        <v>2116</v>
      </c>
      <c r="AO803" t="s">
        <v>2117</v>
      </c>
      <c r="AP803" t="s">
        <v>2116</v>
      </c>
      <c r="AQ803" t="s">
        <v>2117</v>
      </c>
    </row>
    <row r="804" spans="2:43" x14ac:dyDescent="0.3">
      <c r="B804" t="s">
        <v>4234</v>
      </c>
      <c r="C804" t="s">
        <v>5145</v>
      </c>
      <c r="D804">
        <v>0.5</v>
      </c>
      <c r="E804" t="s">
        <v>4554</v>
      </c>
      <c r="F804" t="s">
        <v>3028</v>
      </c>
      <c r="H804">
        <v>62.1</v>
      </c>
      <c r="I804">
        <v>23.7</v>
      </c>
      <c r="J804">
        <v>14.2</v>
      </c>
      <c r="K804">
        <v>85.8</v>
      </c>
      <c r="L804">
        <v>37.9</v>
      </c>
      <c r="M804">
        <v>76.3</v>
      </c>
      <c r="N804">
        <v>42.6</v>
      </c>
      <c r="O804">
        <v>39.799999999999997</v>
      </c>
      <c r="P804">
        <v>17.7</v>
      </c>
      <c r="Q804">
        <v>72.900000000000006</v>
      </c>
      <c r="R804">
        <v>78</v>
      </c>
      <c r="S804">
        <v>53.2</v>
      </c>
      <c r="T804">
        <v>46.8</v>
      </c>
      <c r="U804">
        <v>55.3</v>
      </c>
      <c r="V804">
        <v>50</v>
      </c>
      <c r="W804">
        <v>50</v>
      </c>
      <c r="X804" t="s">
        <v>4554</v>
      </c>
      <c r="Y804" t="s">
        <v>3028</v>
      </c>
      <c r="Z804" t="s">
        <v>6629</v>
      </c>
      <c r="AA804" t="s">
        <v>2171</v>
      </c>
      <c r="AB804" t="s">
        <v>2117</v>
      </c>
      <c r="AC804" t="s">
        <v>2116</v>
      </c>
      <c r="AD804" t="s">
        <v>2116</v>
      </c>
      <c r="AE804" t="s">
        <v>2117</v>
      </c>
      <c r="AF804" t="s">
        <v>2116</v>
      </c>
      <c r="AG804" t="s">
        <v>2117</v>
      </c>
      <c r="AH804" t="s">
        <v>2117</v>
      </c>
      <c r="AI804" t="s">
        <v>2116</v>
      </c>
      <c r="AJ804" t="s">
        <v>2116</v>
      </c>
      <c r="AK804" t="s">
        <v>2117</v>
      </c>
      <c r="AL804" t="s">
        <v>2117</v>
      </c>
      <c r="AM804" t="s">
        <v>2117</v>
      </c>
      <c r="AN804" t="s">
        <v>2116</v>
      </c>
      <c r="AO804" t="s">
        <v>2116</v>
      </c>
      <c r="AP804" t="s">
        <v>2116</v>
      </c>
      <c r="AQ804" t="s">
        <v>2117</v>
      </c>
    </row>
    <row r="805" spans="2:43" x14ac:dyDescent="0.3">
      <c r="B805" t="s">
        <v>584</v>
      </c>
      <c r="C805" t="s">
        <v>5145</v>
      </c>
      <c r="D805">
        <v>0.5</v>
      </c>
      <c r="E805" t="s">
        <v>1030</v>
      </c>
      <c r="F805" t="s">
        <v>979</v>
      </c>
      <c r="H805">
        <v>57.9</v>
      </c>
      <c r="I805">
        <v>25.6</v>
      </c>
      <c r="J805">
        <v>16.5</v>
      </c>
      <c r="K805">
        <v>83.5</v>
      </c>
      <c r="L805">
        <v>42.1</v>
      </c>
      <c r="M805">
        <v>74.400000000000006</v>
      </c>
      <c r="N805">
        <v>33.299999999999997</v>
      </c>
      <c r="O805">
        <v>46.5</v>
      </c>
      <c r="P805">
        <v>20.100000000000001</v>
      </c>
      <c r="Q805">
        <v>64.3</v>
      </c>
      <c r="R805">
        <v>74.099999999999994</v>
      </c>
      <c r="S805">
        <v>47.8</v>
      </c>
      <c r="T805">
        <v>52.2</v>
      </c>
      <c r="U805">
        <v>59.8</v>
      </c>
      <c r="V805">
        <v>47.8</v>
      </c>
      <c r="W805">
        <v>52.2</v>
      </c>
      <c r="X805" t="s">
        <v>4435</v>
      </c>
      <c r="Y805" t="s">
        <v>1913</v>
      </c>
      <c r="Z805" t="s">
        <v>6630</v>
      </c>
      <c r="AA805" t="s">
        <v>2125</v>
      </c>
      <c r="AB805" t="s">
        <v>2117</v>
      </c>
      <c r="AC805" t="s">
        <v>2116</v>
      </c>
      <c r="AD805" t="s">
        <v>2116</v>
      </c>
      <c r="AE805" t="s">
        <v>2117</v>
      </c>
      <c r="AF805" t="s">
        <v>2116</v>
      </c>
      <c r="AG805" t="s">
        <v>2117</v>
      </c>
      <c r="AH805" t="s">
        <v>2117</v>
      </c>
      <c r="AI805" t="s">
        <v>2116</v>
      </c>
      <c r="AJ805" t="s">
        <v>2116</v>
      </c>
      <c r="AK805" t="s">
        <v>2117</v>
      </c>
      <c r="AL805" t="s">
        <v>2117</v>
      </c>
      <c r="AM805" t="s">
        <v>2116</v>
      </c>
      <c r="AN805" t="s">
        <v>2117</v>
      </c>
      <c r="AO805" t="s">
        <v>2117</v>
      </c>
      <c r="AP805" t="s">
        <v>2116</v>
      </c>
      <c r="AQ805" t="s">
        <v>2117</v>
      </c>
    </row>
    <row r="806" spans="2:43" x14ac:dyDescent="0.3">
      <c r="B806" t="s">
        <v>990</v>
      </c>
      <c r="C806" t="s">
        <v>5145</v>
      </c>
      <c r="D806">
        <v>0.5</v>
      </c>
      <c r="E806" t="s">
        <v>991</v>
      </c>
      <c r="F806" t="s">
        <v>253</v>
      </c>
      <c r="H806">
        <v>72.8</v>
      </c>
      <c r="I806">
        <v>19.8</v>
      </c>
      <c r="J806">
        <v>7.4</v>
      </c>
      <c r="K806">
        <v>92.6</v>
      </c>
      <c r="L806">
        <v>27.2</v>
      </c>
      <c r="M806">
        <v>80.2</v>
      </c>
      <c r="N806">
        <v>59.6</v>
      </c>
      <c r="O806">
        <v>30.2</v>
      </c>
      <c r="P806">
        <v>10.199999999999999</v>
      </c>
      <c r="Q806">
        <v>81.2</v>
      </c>
      <c r="R806">
        <v>84.5</v>
      </c>
      <c r="S806">
        <v>63.5</v>
      </c>
      <c r="T806">
        <v>36.5</v>
      </c>
      <c r="U806">
        <v>47.7</v>
      </c>
      <c r="V806">
        <v>48.9</v>
      </c>
      <c r="W806">
        <v>51.1</v>
      </c>
      <c r="X806" t="s">
        <v>991</v>
      </c>
      <c r="Y806" t="s">
        <v>253</v>
      </c>
      <c r="Z806" t="s">
        <v>6631</v>
      </c>
      <c r="AA806" t="s">
        <v>2171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2116</v>
      </c>
      <c r="AK806" t="s">
        <v>2116</v>
      </c>
      <c r="AL806" t="s">
        <v>2117</v>
      </c>
      <c r="AM806" t="s">
        <v>2117</v>
      </c>
      <c r="AN806" t="s">
        <v>2116</v>
      </c>
      <c r="AO806" t="s">
        <v>2116</v>
      </c>
      <c r="AP806" t="s">
        <v>2116</v>
      </c>
      <c r="AQ806" t="s">
        <v>2117</v>
      </c>
    </row>
    <row r="807" spans="2:43" x14ac:dyDescent="0.3">
      <c r="B807" t="s">
        <v>465</v>
      </c>
      <c r="C807" t="s">
        <v>5145</v>
      </c>
      <c r="D807">
        <v>0.5</v>
      </c>
      <c r="E807" t="s">
        <v>1107</v>
      </c>
      <c r="F807" t="s">
        <v>1890</v>
      </c>
      <c r="H807">
        <v>29.5</v>
      </c>
      <c r="I807">
        <v>27.6</v>
      </c>
      <c r="J807">
        <v>42.9</v>
      </c>
      <c r="K807">
        <v>57.1</v>
      </c>
      <c r="L807">
        <v>70.5</v>
      </c>
      <c r="M807">
        <v>72.400000000000006</v>
      </c>
      <c r="N807">
        <v>21</v>
      </c>
      <c r="O807">
        <v>44.2</v>
      </c>
      <c r="P807">
        <v>34.700000000000003</v>
      </c>
      <c r="Q807">
        <v>68.099999999999994</v>
      </c>
      <c r="R807">
        <v>80.5</v>
      </c>
      <c r="S807">
        <v>56.6</v>
      </c>
      <c r="T807">
        <v>43.4</v>
      </c>
      <c r="U807">
        <v>49.2</v>
      </c>
      <c r="V807">
        <v>60.3</v>
      </c>
      <c r="W807">
        <v>39.700000000000003</v>
      </c>
      <c r="X807" t="s">
        <v>4572</v>
      </c>
      <c r="Y807" t="s">
        <v>1890</v>
      </c>
      <c r="Z807" t="s">
        <v>6632</v>
      </c>
      <c r="AA807" t="s">
        <v>6633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  <c r="AG807" t="s">
        <v>2117</v>
      </c>
      <c r="AH807" t="s">
        <v>2116</v>
      </c>
      <c r="AI807" t="s">
        <v>2117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x14ac:dyDescent="0.3">
      <c r="B808" t="s">
        <v>465</v>
      </c>
      <c r="C808" t="s">
        <v>5145</v>
      </c>
      <c r="D808">
        <v>0.5</v>
      </c>
      <c r="E808" t="s">
        <v>1055</v>
      </c>
      <c r="F808" t="s">
        <v>613</v>
      </c>
      <c r="H808">
        <v>45</v>
      </c>
      <c r="I808">
        <v>27.9</v>
      </c>
      <c r="J808">
        <v>27.2</v>
      </c>
      <c r="K808">
        <v>72.8</v>
      </c>
      <c r="L808">
        <v>55</v>
      </c>
      <c r="M808">
        <v>72.099999999999994</v>
      </c>
      <c r="N808">
        <v>35.9</v>
      </c>
      <c r="O808">
        <v>40.799999999999997</v>
      </c>
      <c r="P808">
        <v>23.2</v>
      </c>
      <c r="Q808">
        <v>73.2</v>
      </c>
      <c r="R808">
        <v>76.599999999999994</v>
      </c>
      <c r="S808">
        <v>51</v>
      </c>
      <c r="T808">
        <v>49</v>
      </c>
      <c r="U808">
        <v>54.9</v>
      </c>
      <c r="V808">
        <v>55.5</v>
      </c>
      <c r="W808">
        <v>44.5</v>
      </c>
      <c r="X808" t="s">
        <v>4490</v>
      </c>
      <c r="Y808" t="s">
        <v>613</v>
      </c>
      <c r="Z808" t="s">
        <v>6634</v>
      </c>
      <c r="AA808" t="s">
        <v>462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2117</v>
      </c>
      <c r="AI808" t="s">
        <v>2116</v>
      </c>
      <c r="AJ808" t="s">
        <v>2116</v>
      </c>
      <c r="AK808" t="s">
        <v>2117</v>
      </c>
      <c r="AL808" t="s">
        <v>2117</v>
      </c>
      <c r="AM808" t="s">
        <v>2117</v>
      </c>
      <c r="AN808" t="s">
        <v>2116</v>
      </c>
      <c r="AO808" t="s">
        <v>2117</v>
      </c>
      <c r="AP808" t="s">
        <v>2117</v>
      </c>
      <c r="AQ808" t="s">
        <v>2116</v>
      </c>
    </row>
    <row r="809" spans="2:43" x14ac:dyDescent="0.3">
      <c r="B809" t="s">
        <v>465</v>
      </c>
      <c r="C809" t="s">
        <v>5145</v>
      </c>
      <c r="D809">
        <v>0.5</v>
      </c>
      <c r="E809" t="s">
        <v>1056</v>
      </c>
      <c r="F809" t="s">
        <v>1058</v>
      </c>
      <c r="H809">
        <v>49.1</v>
      </c>
      <c r="I809">
        <v>27.4</v>
      </c>
      <c r="J809">
        <v>23.5</v>
      </c>
      <c r="K809">
        <v>76.5</v>
      </c>
      <c r="L809">
        <v>50.9</v>
      </c>
      <c r="M809">
        <v>72.599999999999994</v>
      </c>
      <c r="N809">
        <v>37.200000000000003</v>
      </c>
      <c r="O809">
        <v>36.9</v>
      </c>
      <c r="P809">
        <v>25.9</v>
      </c>
      <c r="Q809">
        <v>79.5</v>
      </c>
      <c r="R809">
        <v>75.7</v>
      </c>
      <c r="S809">
        <v>49.8</v>
      </c>
      <c r="T809">
        <v>50.2</v>
      </c>
      <c r="U809">
        <v>56.5</v>
      </c>
      <c r="V809">
        <v>53.4</v>
      </c>
      <c r="W809">
        <v>46.6</v>
      </c>
      <c r="X809" t="s">
        <v>1056</v>
      </c>
      <c r="Y809" t="s">
        <v>4491</v>
      </c>
      <c r="Z809" t="s">
        <v>6635</v>
      </c>
      <c r="AA809" t="s">
        <v>4071</v>
      </c>
      <c r="AB809" t="s">
        <v>2116</v>
      </c>
      <c r="AC809" t="s">
        <v>2117</v>
      </c>
      <c r="AD809" t="s">
        <v>2116</v>
      </c>
      <c r="AE809" t="s">
        <v>2117</v>
      </c>
      <c r="AF809" t="s">
        <v>2117</v>
      </c>
      <c r="AG809" t="s">
        <v>2116</v>
      </c>
      <c r="AH809" t="s">
        <v>2116</v>
      </c>
      <c r="AI809" t="s">
        <v>2117</v>
      </c>
      <c r="AJ809" t="s">
        <v>2116</v>
      </c>
      <c r="AK809" t="s">
        <v>2117</v>
      </c>
      <c r="AL809" t="s">
        <v>2117</v>
      </c>
      <c r="AM809" t="s">
        <v>2117</v>
      </c>
      <c r="AN809" t="s">
        <v>2116</v>
      </c>
      <c r="AO809" t="s">
        <v>2116</v>
      </c>
      <c r="AP809" t="s">
        <v>2117</v>
      </c>
      <c r="AQ809" t="s">
        <v>2116</v>
      </c>
    </row>
    <row r="810" spans="2:43" x14ac:dyDescent="0.3">
      <c r="B810" t="s">
        <v>638</v>
      </c>
      <c r="C810" t="s">
        <v>5145</v>
      </c>
      <c r="D810">
        <v>0.5</v>
      </c>
      <c r="E810" t="s">
        <v>1060</v>
      </c>
      <c r="F810" t="s">
        <v>1063</v>
      </c>
      <c r="H810">
        <v>48.2</v>
      </c>
      <c r="I810">
        <v>25.1</v>
      </c>
      <c r="J810">
        <v>26.6</v>
      </c>
      <c r="K810">
        <v>73.400000000000006</v>
      </c>
      <c r="L810">
        <v>51.8</v>
      </c>
      <c r="M810">
        <v>74.900000000000006</v>
      </c>
      <c r="N810">
        <v>41.1</v>
      </c>
      <c r="O810">
        <v>39.5</v>
      </c>
      <c r="P810">
        <v>19.399999999999999</v>
      </c>
      <c r="Q810">
        <v>73.900000000000006</v>
      </c>
      <c r="R810">
        <v>87.2</v>
      </c>
      <c r="S810">
        <v>67.8</v>
      </c>
      <c r="T810">
        <v>32.200000000000003</v>
      </c>
      <c r="U810">
        <v>38</v>
      </c>
      <c r="V810">
        <v>68.099999999999994</v>
      </c>
      <c r="W810">
        <v>31.9</v>
      </c>
      <c r="X810" t="s">
        <v>1060</v>
      </c>
      <c r="Y810" t="s">
        <v>1063</v>
      </c>
      <c r="Z810" t="s">
        <v>6636</v>
      </c>
      <c r="AA810" t="s">
        <v>2125</v>
      </c>
      <c r="AB810" t="s">
        <v>2117</v>
      </c>
      <c r="AC810" t="s">
        <v>2116</v>
      </c>
      <c r="AD810" t="s">
        <v>2116</v>
      </c>
      <c r="AE810" t="s">
        <v>2117</v>
      </c>
      <c r="AF810" t="s">
        <v>2116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2116</v>
      </c>
      <c r="AL810" t="s">
        <v>2117</v>
      </c>
      <c r="AM810" t="s">
        <v>2116</v>
      </c>
      <c r="AN810" t="s">
        <v>2117</v>
      </c>
      <c r="AO810" t="s">
        <v>2117</v>
      </c>
      <c r="AP810" t="s">
        <v>2116</v>
      </c>
      <c r="AQ810" t="s">
        <v>2117</v>
      </c>
    </row>
    <row r="811" spans="2:43" x14ac:dyDescent="0.3">
      <c r="B811" t="s">
        <v>638</v>
      </c>
      <c r="C811" t="s">
        <v>5145</v>
      </c>
      <c r="D811">
        <v>0.5</v>
      </c>
      <c r="E811" t="s">
        <v>1251</v>
      </c>
      <c r="F811" t="s">
        <v>1061</v>
      </c>
      <c r="H811">
        <v>49.6</v>
      </c>
      <c r="I811">
        <v>24.9</v>
      </c>
      <c r="J811">
        <v>25.5</v>
      </c>
      <c r="K811">
        <v>74.5</v>
      </c>
      <c r="L811">
        <v>50.4</v>
      </c>
      <c r="M811">
        <v>75.099999999999994</v>
      </c>
      <c r="N811">
        <v>48.2</v>
      </c>
      <c r="O811">
        <v>34.4</v>
      </c>
      <c r="P811">
        <v>17.399999999999999</v>
      </c>
      <c r="Q811">
        <v>80.3</v>
      </c>
      <c r="R811">
        <v>87.6</v>
      </c>
      <c r="S811">
        <v>68.5</v>
      </c>
      <c r="T811">
        <v>31.5</v>
      </c>
      <c r="U811">
        <v>37.4</v>
      </c>
      <c r="V811">
        <v>68.3</v>
      </c>
      <c r="W811">
        <v>31.7</v>
      </c>
      <c r="X811" t="s">
        <v>1251</v>
      </c>
      <c r="Y811" t="s">
        <v>1061</v>
      </c>
      <c r="Z811" t="s">
        <v>6637</v>
      </c>
      <c r="AA811" t="s">
        <v>462</v>
      </c>
      <c r="AB811" t="s">
        <v>2117</v>
      </c>
      <c r="AC811" t="s">
        <v>2116</v>
      </c>
      <c r="AD811" t="s">
        <v>2116</v>
      </c>
      <c r="AE811" t="s">
        <v>2117</v>
      </c>
      <c r="AF811" t="s">
        <v>2116</v>
      </c>
      <c r="AG811" t="s">
        <v>2117</v>
      </c>
      <c r="AH811" t="s">
        <v>2117</v>
      </c>
      <c r="AI811" t="s">
        <v>2116</v>
      </c>
      <c r="AJ811" t="s">
        <v>2116</v>
      </c>
      <c r="AK811" t="s">
        <v>2117</v>
      </c>
      <c r="AL811" t="s">
        <v>2117</v>
      </c>
      <c r="AM811" t="s">
        <v>2117</v>
      </c>
      <c r="AN811" t="s">
        <v>2116</v>
      </c>
      <c r="AO811" t="s">
        <v>2117</v>
      </c>
      <c r="AP811" t="s">
        <v>2117</v>
      </c>
      <c r="AQ811" t="s">
        <v>2116</v>
      </c>
    </row>
    <row r="812" spans="2:43" x14ac:dyDescent="0.3">
      <c r="B812" t="s">
        <v>638</v>
      </c>
      <c r="C812" t="s">
        <v>5145</v>
      </c>
      <c r="D812">
        <v>0.5</v>
      </c>
      <c r="E812" t="s">
        <v>1064</v>
      </c>
      <c r="F812" t="s">
        <v>1067</v>
      </c>
      <c r="H812">
        <v>65</v>
      </c>
      <c r="I812">
        <v>23.3</v>
      </c>
      <c r="J812">
        <v>11.7</v>
      </c>
      <c r="K812">
        <v>88.3</v>
      </c>
      <c r="L812">
        <v>35</v>
      </c>
      <c r="M812">
        <v>76.7</v>
      </c>
      <c r="N812">
        <v>52.4</v>
      </c>
      <c r="O812">
        <v>32</v>
      </c>
      <c r="P812">
        <v>15.6</v>
      </c>
      <c r="Q812">
        <v>82.6</v>
      </c>
      <c r="R812">
        <v>92.5</v>
      </c>
      <c r="S812">
        <v>78.5</v>
      </c>
      <c r="T812">
        <v>21.5</v>
      </c>
      <c r="U812">
        <v>28.8</v>
      </c>
      <c r="V812">
        <v>68.900000000000006</v>
      </c>
      <c r="W812">
        <v>31.1</v>
      </c>
      <c r="X812" t="s">
        <v>1064</v>
      </c>
      <c r="Y812" t="s">
        <v>1067</v>
      </c>
      <c r="Z812" t="s">
        <v>6638</v>
      </c>
      <c r="AA812" t="s">
        <v>2115</v>
      </c>
      <c r="AB812" t="s">
        <v>2116</v>
      </c>
      <c r="AC812" t="s">
        <v>2116</v>
      </c>
      <c r="AD812" t="s">
        <v>2117</v>
      </c>
      <c r="AE812" t="s">
        <v>2116</v>
      </c>
      <c r="AF812" t="s">
        <v>2117</v>
      </c>
      <c r="AG812" t="s">
        <v>2117</v>
      </c>
      <c r="AH812" t="s">
        <v>2116</v>
      </c>
      <c r="AI812" t="s">
        <v>2117</v>
      </c>
      <c r="AJ812" t="s">
        <v>2116</v>
      </c>
      <c r="AK812" t="s">
        <v>2116</v>
      </c>
      <c r="AL812" t="s">
        <v>2117</v>
      </c>
      <c r="AM812" t="s">
        <v>2117</v>
      </c>
      <c r="AN812" t="s">
        <v>2116</v>
      </c>
      <c r="AO812" t="s">
        <v>2116</v>
      </c>
      <c r="AP812" t="s">
        <v>2117</v>
      </c>
      <c r="AQ812" t="s">
        <v>2116</v>
      </c>
    </row>
    <row r="813" spans="2:43" x14ac:dyDescent="0.3">
      <c r="B813" t="s">
        <v>638</v>
      </c>
      <c r="C813" t="s">
        <v>5145</v>
      </c>
      <c r="D813">
        <v>0.5</v>
      </c>
      <c r="E813" t="s">
        <v>640</v>
      </c>
      <c r="F813" t="s">
        <v>1065</v>
      </c>
      <c r="H813">
        <v>43.5</v>
      </c>
      <c r="I813">
        <v>25.2</v>
      </c>
      <c r="J813">
        <v>31.3</v>
      </c>
      <c r="K813">
        <v>68.7</v>
      </c>
      <c r="L813">
        <v>56.5</v>
      </c>
      <c r="M813">
        <v>74.8</v>
      </c>
      <c r="N813">
        <v>45.1</v>
      </c>
      <c r="O813">
        <v>32.799999999999997</v>
      </c>
      <c r="P813">
        <v>22.1</v>
      </c>
      <c r="Q813">
        <v>84.5</v>
      </c>
      <c r="R813">
        <v>90.3</v>
      </c>
      <c r="S813">
        <v>73.5</v>
      </c>
      <c r="T813">
        <v>26.5</v>
      </c>
      <c r="U813">
        <v>31.7</v>
      </c>
      <c r="V813">
        <v>73.5</v>
      </c>
      <c r="W813">
        <v>26.5</v>
      </c>
      <c r="X813" t="s">
        <v>3436</v>
      </c>
      <c r="Y813" t="s">
        <v>1065</v>
      </c>
      <c r="Z813" t="s">
        <v>6639</v>
      </c>
      <c r="AA813" t="s">
        <v>2169</v>
      </c>
      <c r="AB813" t="s">
        <v>2117</v>
      </c>
      <c r="AC813" t="s">
        <v>2116</v>
      </c>
      <c r="AD813" t="s">
        <v>2116</v>
      </c>
      <c r="AE813" t="s">
        <v>2117</v>
      </c>
      <c r="AF813" t="s">
        <v>2116</v>
      </c>
      <c r="AG813" t="s">
        <v>2117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2117</v>
      </c>
      <c r="AN813" t="s">
        <v>2116</v>
      </c>
      <c r="AO813" t="s">
        <v>2116</v>
      </c>
      <c r="AP813" t="s">
        <v>2117</v>
      </c>
      <c r="AQ813" t="s">
        <v>2116</v>
      </c>
    </row>
    <row r="814" spans="2:43" x14ac:dyDescent="0.3">
      <c r="B814" t="s">
        <v>638</v>
      </c>
      <c r="C814" t="s">
        <v>5145</v>
      </c>
      <c r="D814">
        <v>0.5</v>
      </c>
      <c r="E814" t="s">
        <v>1068</v>
      </c>
      <c r="F814" t="s">
        <v>1059</v>
      </c>
      <c r="H814">
        <v>58.7</v>
      </c>
      <c r="I814">
        <v>23.6</v>
      </c>
      <c r="J814">
        <v>17.8</v>
      </c>
      <c r="K814">
        <v>82.2</v>
      </c>
      <c r="L814">
        <v>41.3</v>
      </c>
      <c r="M814">
        <v>76.400000000000006</v>
      </c>
      <c r="N814">
        <v>47.5</v>
      </c>
      <c r="O814">
        <v>37.4</v>
      </c>
      <c r="P814">
        <v>15.1</v>
      </c>
      <c r="Q814">
        <v>75</v>
      </c>
      <c r="R814">
        <v>86.4</v>
      </c>
      <c r="S814">
        <v>66.400000000000006</v>
      </c>
      <c r="T814">
        <v>33.6</v>
      </c>
      <c r="U814">
        <v>40.799999999999997</v>
      </c>
      <c r="V814">
        <v>63.1</v>
      </c>
      <c r="W814">
        <v>36.9</v>
      </c>
      <c r="X814" t="s">
        <v>4492</v>
      </c>
      <c r="Y814" t="s">
        <v>1059</v>
      </c>
      <c r="Z814" t="s">
        <v>6640</v>
      </c>
      <c r="AA814" t="s">
        <v>4036</v>
      </c>
      <c r="AB814" t="s">
        <v>2117</v>
      </c>
      <c r="AC814" t="s">
        <v>2116</v>
      </c>
      <c r="AD814" t="s">
        <v>2116</v>
      </c>
      <c r="AE814" t="s">
        <v>2117</v>
      </c>
      <c r="AF814" t="s">
        <v>2116</v>
      </c>
      <c r="AG814" t="s">
        <v>2117</v>
      </c>
      <c r="AH814" t="s">
        <v>2117</v>
      </c>
      <c r="AI814" t="s">
        <v>2116</v>
      </c>
      <c r="AJ814" t="s">
        <v>2116</v>
      </c>
      <c r="AK814" t="s">
        <v>2117</v>
      </c>
      <c r="AL814" t="s">
        <v>2117</v>
      </c>
      <c r="AM814" t="s">
        <v>2117</v>
      </c>
      <c r="AN814" t="s">
        <v>2116</v>
      </c>
      <c r="AO814" t="s">
        <v>2116</v>
      </c>
      <c r="AP814" t="s">
        <v>2117</v>
      </c>
      <c r="AQ814" t="s">
        <v>2116</v>
      </c>
    </row>
    <row r="815" spans="2:43" x14ac:dyDescent="0.3">
      <c r="B815" t="s">
        <v>638</v>
      </c>
      <c r="C815" t="s">
        <v>5145</v>
      </c>
      <c r="D815">
        <v>0.5</v>
      </c>
      <c r="E815" t="s">
        <v>1062</v>
      </c>
      <c r="F815" t="s">
        <v>1250</v>
      </c>
      <c r="H815">
        <v>23.4</v>
      </c>
      <c r="I815">
        <v>26</v>
      </c>
      <c r="J815">
        <v>50.6</v>
      </c>
      <c r="K815">
        <v>49.4</v>
      </c>
      <c r="L815">
        <v>76.599999999999994</v>
      </c>
      <c r="M815">
        <v>74</v>
      </c>
      <c r="N815">
        <v>21.4</v>
      </c>
      <c r="O815">
        <v>37.200000000000003</v>
      </c>
      <c r="P815">
        <v>41.4</v>
      </c>
      <c r="Q815">
        <v>78.599999999999994</v>
      </c>
      <c r="R815">
        <v>84.9</v>
      </c>
      <c r="S815">
        <v>63.7</v>
      </c>
      <c r="T815">
        <v>36.299999999999997</v>
      </c>
      <c r="U815">
        <v>42.6</v>
      </c>
      <c r="V815">
        <v>64</v>
      </c>
      <c r="W815">
        <v>36</v>
      </c>
      <c r="X815" t="s">
        <v>1062</v>
      </c>
      <c r="Y815" t="s">
        <v>1250</v>
      </c>
      <c r="Z815" t="s">
        <v>6641</v>
      </c>
      <c r="AA815" t="s">
        <v>449</v>
      </c>
      <c r="AB815" t="s">
        <v>2116</v>
      </c>
      <c r="AC815" t="s">
        <v>2116</v>
      </c>
      <c r="AD815" t="s">
        <v>2117</v>
      </c>
      <c r="AE815" t="s">
        <v>2116</v>
      </c>
      <c r="AF815" t="s">
        <v>2117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2116</v>
      </c>
      <c r="AL815" t="s">
        <v>2117</v>
      </c>
      <c r="AM815" t="s">
        <v>2116</v>
      </c>
      <c r="AN815" t="s">
        <v>2117</v>
      </c>
      <c r="AO815" t="s">
        <v>2117</v>
      </c>
      <c r="AP815" t="s">
        <v>2116</v>
      </c>
      <c r="AQ815" t="s">
        <v>2117</v>
      </c>
    </row>
    <row r="816" spans="2:43" x14ac:dyDescent="0.3">
      <c r="B816" t="s">
        <v>486</v>
      </c>
      <c r="C816" t="s">
        <v>5145</v>
      </c>
      <c r="D816">
        <v>0.5</v>
      </c>
      <c r="E816" t="s">
        <v>1041</v>
      </c>
      <c r="F816" t="s">
        <v>1042</v>
      </c>
      <c r="H816">
        <v>52.9</v>
      </c>
      <c r="I816">
        <v>28.8</v>
      </c>
      <c r="J816">
        <v>18.3</v>
      </c>
      <c r="K816">
        <v>81.7</v>
      </c>
      <c r="L816">
        <v>47.1</v>
      </c>
      <c r="M816">
        <v>71.2</v>
      </c>
      <c r="N816">
        <v>37.200000000000003</v>
      </c>
      <c r="O816">
        <v>48.7</v>
      </c>
      <c r="P816">
        <v>14.1</v>
      </c>
      <c r="Q816">
        <v>59.5</v>
      </c>
      <c r="R816">
        <v>66</v>
      </c>
      <c r="S816">
        <v>38</v>
      </c>
      <c r="T816">
        <v>62</v>
      </c>
      <c r="U816">
        <v>68.5</v>
      </c>
      <c r="V816">
        <v>41.8</v>
      </c>
      <c r="W816">
        <v>58.2</v>
      </c>
      <c r="X816" t="s">
        <v>4443</v>
      </c>
      <c r="Y816" t="s">
        <v>1042</v>
      </c>
      <c r="Z816" t="s">
        <v>6642</v>
      </c>
      <c r="AA816" t="s">
        <v>453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2117</v>
      </c>
      <c r="AI816" t="s">
        <v>2116</v>
      </c>
      <c r="AJ816" t="s">
        <v>2116</v>
      </c>
      <c r="AK816" t="s">
        <v>2117</v>
      </c>
      <c r="AL816" t="s">
        <v>2116</v>
      </c>
      <c r="AM816" t="s">
        <v>2116</v>
      </c>
      <c r="AN816" t="s">
        <v>2117</v>
      </c>
      <c r="AO816" t="s">
        <v>2117</v>
      </c>
      <c r="AP816" t="s">
        <v>2116</v>
      </c>
      <c r="AQ816" t="s">
        <v>2117</v>
      </c>
    </row>
    <row r="817" spans="2:43" x14ac:dyDescent="0.3">
      <c r="B817" t="s">
        <v>1007</v>
      </c>
      <c r="C817" t="s">
        <v>5315</v>
      </c>
      <c r="D817">
        <v>0.5</v>
      </c>
      <c r="E817" t="s">
        <v>1074</v>
      </c>
      <c r="F817" t="s">
        <v>1075</v>
      </c>
      <c r="H817">
        <v>41</v>
      </c>
      <c r="I817">
        <v>29.3</v>
      </c>
      <c r="J817">
        <v>29.8</v>
      </c>
      <c r="K817">
        <v>70.2</v>
      </c>
      <c r="L817">
        <v>59</v>
      </c>
      <c r="M817">
        <v>70.7</v>
      </c>
      <c r="N817" t="s">
        <v>20</v>
      </c>
      <c r="O817" t="s">
        <v>20</v>
      </c>
      <c r="P817" t="s">
        <v>20</v>
      </c>
      <c r="Q817" t="s">
        <v>20</v>
      </c>
      <c r="R817">
        <v>73.3</v>
      </c>
      <c r="S817">
        <v>46.6</v>
      </c>
      <c r="T817">
        <v>53.4</v>
      </c>
      <c r="U817">
        <v>59</v>
      </c>
      <c r="V817">
        <v>52.6</v>
      </c>
      <c r="W817">
        <v>47.4</v>
      </c>
      <c r="X817" t="s">
        <v>1074</v>
      </c>
      <c r="Y817" t="s">
        <v>3679</v>
      </c>
      <c r="Z817" t="s">
        <v>6643</v>
      </c>
      <c r="AA817" t="s">
        <v>4036</v>
      </c>
      <c r="AB817" t="s">
        <v>2117</v>
      </c>
      <c r="AC817" t="s">
        <v>2116</v>
      </c>
      <c r="AD817" t="s">
        <v>2116</v>
      </c>
      <c r="AE817" t="s">
        <v>2117</v>
      </c>
      <c r="AF817" t="s">
        <v>2116</v>
      </c>
      <c r="AG817" t="s">
        <v>2117</v>
      </c>
      <c r="AH817" t="s">
        <v>2116</v>
      </c>
      <c r="AI817" t="s">
        <v>2117</v>
      </c>
      <c r="AJ817" t="s">
        <v>2116</v>
      </c>
      <c r="AK817" t="s">
        <v>2116</v>
      </c>
      <c r="AL817" t="s">
        <v>2117</v>
      </c>
      <c r="AM817" t="s">
        <v>2117</v>
      </c>
      <c r="AN817" t="s">
        <v>2116</v>
      </c>
      <c r="AO817" t="s">
        <v>2116</v>
      </c>
      <c r="AP817" t="s">
        <v>2117</v>
      </c>
      <c r="AQ817" t="s">
        <v>2116</v>
      </c>
    </row>
    <row r="818" spans="2:43" x14ac:dyDescent="0.3">
      <c r="B818" t="s">
        <v>475</v>
      </c>
      <c r="C818" t="s">
        <v>5145</v>
      </c>
      <c r="D818">
        <v>0.53125</v>
      </c>
      <c r="E818" t="s">
        <v>1239</v>
      </c>
      <c r="F818" t="s">
        <v>635</v>
      </c>
      <c r="H818">
        <v>34.200000000000003</v>
      </c>
      <c r="I818">
        <v>28.9</v>
      </c>
      <c r="J818">
        <v>36.9</v>
      </c>
      <c r="K818">
        <v>63.1</v>
      </c>
      <c r="L818">
        <v>65.8</v>
      </c>
      <c r="M818">
        <v>71.099999999999994</v>
      </c>
      <c r="N818">
        <v>28.1</v>
      </c>
      <c r="O818">
        <v>43.8</v>
      </c>
      <c r="P818">
        <v>28.1</v>
      </c>
      <c r="Q818">
        <v>69.400000000000006</v>
      </c>
      <c r="R818">
        <v>76.099999999999994</v>
      </c>
      <c r="S818">
        <v>50.3</v>
      </c>
      <c r="T818">
        <v>49.7</v>
      </c>
      <c r="U818">
        <v>55.2</v>
      </c>
      <c r="V818">
        <v>56</v>
      </c>
      <c r="W818">
        <v>44</v>
      </c>
      <c r="X818" t="s">
        <v>1930</v>
      </c>
      <c r="Y818" t="s">
        <v>369</v>
      </c>
      <c r="Z818" t="s">
        <v>6644</v>
      </c>
      <c r="AA818" t="s">
        <v>2736</v>
      </c>
      <c r="AB818" t="s">
        <v>2116</v>
      </c>
      <c r="AC818" t="s">
        <v>2117</v>
      </c>
      <c r="AD818" t="s">
        <v>2116</v>
      </c>
      <c r="AE818" t="s">
        <v>2117</v>
      </c>
      <c r="AF818" t="s">
        <v>2117</v>
      </c>
      <c r="AG818" t="s">
        <v>2116</v>
      </c>
      <c r="AH818" t="s">
        <v>2116</v>
      </c>
      <c r="AI818" t="s">
        <v>2117</v>
      </c>
      <c r="AJ818" t="s">
        <v>2116</v>
      </c>
      <c r="AK818" t="s">
        <v>2116</v>
      </c>
      <c r="AL818" t="s">
        <v>2116</v>
      </c>
      <c r="AM818" t="s">
        <v>2116</v>
      </c>
      <c r="AN818" t="s">
        <v>2117</v>
      </c>
      <c r="AO818" t="s">
        <v>2117</v>
      </c>
      <c r="AP818" t="s">
        <v>2116</v>
      </c>
      <c r="AQ818" t="s">
        <v>2117</v>
      </c>
    </row>
    <row r="819" spans="2:43" x14ac:dyDescent="0.3">
      <c r="B819" t="s">
        <v>4236</v>
      </c>
      <c r="C819" t="s">
        <v>5145</v>
      </c>
      <c r="D819">
        <v>0.54166666666666663</v>
      </c>
      <c r="E819" t="s">
        <v>5167</v>
      </c>
      <c r="F819" t="s">
        <v>5168</v>
      </c>
      <c r="H819">
        <v>58.2</v>
      </c>
      <c r="I819">
        <v>24</v>
      </c>
      <c r="J819">
        <v>17.8</v>
      </c>
      <c r="K819">
        <v>82.2</v>
      </c>
      <c r="L819">
        <v>41.8</v>
      </c>
      <c r="M819">
        <v>76</v>
      </c>
      <c r="N819">
        <v>40.700000000000003</v>
      </c>
      <c r="O819">
        <v>37.700000000000003</v>
      </c>
      <c r="P819">
        <v>21.6</v>
      </c>
      <c r="Q819">
        <v>77.2</v>
      </c>
      <c r="R819">
        <v>83.5</v>
      </c>
      <c r="S819">
        <v>61.5</v>
      </c>
      <c r="T819">
        <v>38.5</v>
      </c>
      <c r="U819">
        <v>45.8</v>
      </c>
      <c r="V819">
        <v>59.3</v>
      </c>
      <c r="W819">
        <v>40.700000000000003</v>
      </c>
      <c r="X819" t="s">
        <v>1917</v>
      </c>
      <c r="Y819" t="s">
        <v>2005</v>
      </c>
      <c r="Z819" t="s">
        <v>6645</v>
      </c>
      <c r="AA819" t="s">
        <v>453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2116</v>
      </c>
      <c r="AL819" t="s">
        <v>2116</v>
      </c>
      <c r="AM819" t="s">
        <v>2116</v>
      </c>
      <c r="AN819" t="s">
        <v>2117</v>
      </c>
      <c r="AO819" t="s">
        <v>2117</v>
      </c>
      <c r="AP819" t="s">
        <v>2116</v>
      </c>
      <c r="AQ819" t="s">
        <v>2117</v>
      </c>
    </row>
    <row r="820" spans="2:43" x14ac:dyDescent="0.3">
      <c r="B820" t="s">
        <v>4236</v>
      </c>
      <c r="C820" t="s">
        <v>5145</v>
      </c>
      <c r="D820">
        <v>0.54166666666666663</v>
      </c>
      <c r="E820" t="s">
        <v>434</v>
      </c>
      <c r="F820" t="s">
        <v>5169</v>
      </c>
      <c r="H820">
        <v>22.5</v>
      </c>
      <c r="I820">
        <v>25.8</v>
      </c>
      <c r="J820">
        <v>51.7</v>
      </c>
      <c r="K820">
        <v>48.3</v>
      </c>
      <c r="L820">
        <v>77.5</v>
      </c>
      <c r="M820">
        <v>74.2</v>
      </c>
      <c r="N820">
        <v>21.5</v>
      </c>
      <c r="O820">
        <v>37.799999999999997</v>
      </c>
      <c r="P820">
        <v>40.700000000000003</v>
      </c>
      <c r="Q820">
        <v>77.8</v>
      </c>
      <c r="R820">
        <v>85.1</v>
      </c>
      <c r="S820">
        <v>64</v>
      </c>
      <c r="T820">
        <v>36</v>
      </c>
      <c r="U820">
        <v>42.4</v>
      </c>
      <c r="V820">
        <v>63.9</v>
      </c>
      <c r="W820">
        <v>36.1</v>
      </c>
      <c r="X820" t="s">
        <v>434</v>
      </c>
      <c r="Y820" t="s">
        <v>1328</v>
      </c>
      <c r="Z820" t="s">
        <v>6646</v>
      </c>
      <c r="AA820" t="s">
        <v>459</v>
      </c>
      <c r="AB820" t="s">
        <v>2116</v>
      </c>
      <c r="AC820" t="s">
        <v>2117</v>
      </c>
      <c r="AD820" t="s">
        <v>2116</v>
      </c>
      <c r="AE820" t="s">
        <v>2117</v>
      </c>
      <c r="AF820" t="s">
        <v>2117</v>
      </c>
      <c r="AG820" t="s">
        <v>2116</v>
      </c>
      <c r="AH820" t="s">
        <v>2117</v>
      </c>
      <c r="AI820" t="s">
        <v>2116</v>
      </c>
      <c r="AJ820" t="s">
        <v>2116</v>
      </c>
      <c r="AK820" t="s">
        <v>2117</v>
      </c>
      <c r="AL820" t="s">
        <v>2117</v>
      </c>
      <c r="AM820" t="s">
        <v>2116</v>
      </c>
      <c r="AN820" t="s">
        <v>2117</v>
      </c>
      <c r="AO820" t="s">
        <v>2117</v>
      </c>
      <c r="AP820" t="s">
        <v>2117</v>
      </c>
      <c r="AQ820" t="s">
        <v>2116</v>
      </c>
    </row>
    <row r="821" spans="2:43" x14ac:dyDescent="0.3">
      <c r="B821" t="s">
        <v>475</v>
      </c>
      <c r="C821" t="s">
        <v>5145</v>
      </c>
      <c r="D821">
        <v>0.54166666666666663</v>
      </c>
      <c r="E821" t="s">
        <v>144</v>
      </c>
      <c r="F821" t="s">
        <v>1079</v>
      </c>
      <c r="H821">
        <v>32.299999999999997</v>
      </c>
      <c r="I821">
        <v>28.7</v>
      </c>
      <c r="J821">
        <v>39</v>
      </c>
      <c r="K821">
        <v>61</v>
      </c>
      <c r="L821">
        <v>67.7</v>
      </c>
      <c r="M821">
        <v>71.3</v>
      </c>
      <c r="N821">
        <v>24.5</v>
      </c>
      <c r="O821">
        <v>43.4</v>
      </c>
      <c r="P821">
        <v>32.1</v>
      </c>
      <c r="Q821">
        <v>69.8</v>
      </c>
      <c r="R821">
        <v>76.900000000000006</v>
      </c>
      <c r="S821">
        <v>51.4</v>
      </c>
      <c r="T821">
        <v>48.6</v>
      </c>
      <c r="U821">
        <v>54.2</v>
      </c>
      <c r="V821">
        <v>56.7</v>
      </c>
      <c r="W821">
        <v>43.3</v>
      </c>
      <c r="X821" t="s">
        <v>144</v>
      </c>
      <c r="Y821" t="s">
        <v>1079</v>
      </c>
      <c r="Z821" t="s">
        <v>6647</v>
      </c>
      <c r="AA821" t="s">
        <v>460</v>
      </c>
      <c r="AB821" t="s">
        <v>2116</v>
      </c>
      <c r="AC821" t="s">
        <v>2116</v>
      </c>
      <c r="AD821" t="s">
        <v>2117</v>
      </c>
      <c r="AE821" t="s">
        <v>2116</v>
      </c>
      <c r="AF821" t="s">
        <v>2117</v>
      </c>
      <c r="AG821" t="s">
        <v>2117</v>
      </c>
      <c r="AH821" t="s">
        <v>2116</v>
      </c>
      <c r="AI821" t="s">
        <v>2116</v>
      </c>
      <c r="AJ821" t="s">
        <v>2117</v>
      </c>
      <c r="AK821" t="s">
        <v>2117</v>
      </c>
      <c r="AL821" t="s">
        <v>2117</v>
      </c>
      <c r="AM821" t="s">
        <v>2117</v>
      </c>
      <c r="AN821" t="s">
        <v>2116</v>
      </c>
      <c r="AO821" t="s">
        <v>2117</v>
      </c>
      <c r="AP821" t="s">
        <v>2117</v>
      </c>
      <c r="AQ821" t="s">
        <v>2116</v>
      </c>
    </row>
    <row r="822" spans="2:43" x14ac:dyDescent="0.3">
      <c r="B822" t="s">
        <v>482</v>
      </c>
      <c r="C822" t="s">
        <v>5145</v>
      </c>
      <c r="D822">
        <v>0.54166666666666663</v>
      </c>
      <c r="E822" t="s">
        <v>791</v>
      </c>
      <c r="F822" t="s">
        <v>733</v>
      </c>
      <c r="H822">
        <v>53.4</v>
      </c>
      <c r="I822">
        <v>24.5</v>
      </c>
      <c r="J822">
        <v>22.1</v>
      </c>
      <c r="K822">
        <v>77.900000000000006</v>
      </c>
      <c r="L822">
        <v>46.6</v>
      </c>
      <c r="M822">
        <v>75.5</v>
      </c>
      <c r="N822">
        <v>41.9</v>
      </c>
      <c r="O822">
        <v>39.299999999999997</v>
      </c>
      <c r="P822">
        <v>18.8</v>
      </c>
      <c r="Q822">
        <v>74</v>
      </c>
      <c r="R822">
        <v>86.8</v>
      </c>
      <c r="S822">
        <v>67.099999999999994</v>
      </c>
      <c r="T822">
        <v>32.9</v>
      </c>
      <c r="U822">
        <v>39.200000000000003</v>
      </c>
      <c r="V822">
        <v>66</v>
      </c>
      <c r="W822">
        <v>34</v>
      </c>
      <c r="X822" t="s">
        <v>791</v>
      </c>
      <c r="Y822" t="s">
        <v>3515</v>
      </c>
      <c r="Z822" t="s">
        <v>6648</v>
      </c>
      <c r="AA822" t="s">
        <v>2125</v>
      </c>
      <c r="AB822" t="s">
        <v>2117</v>
      </c>
      <c r="AC822" t="s">
        <v>2116</v>
      </c>
      <c r="AD822" t="s">
        <v>2116</v>
      </c>
      <c r="AE822" t="s">
        <v>2117</v>
      </c>
      <c r="AF822" t="s">
        <v>2116</v>
      </c>
      <c r="AG822" t="s">
        <v>2117</v>
      </c>
      <c r="AH822" t="s">
        <v>2116</v>
      </c>
      <c r="AI822" t="s">
        <v>2117</v>
      </c>
      <c r="AJ822" t="s">
        <v>2116</v>
      </c>
      <c r="AK822" t="s">
        <v>2116</v>
      </c>
      <c r="AL822" t="s">
        <v>2117</v>
      </c>
      <c r="AM822" t="s">
        <v>2116</v>
      </c>
      <c r="AN822" t="s">
        <v>2117</v>
      </c>
      <c r="AO822" t="s">
        <v>2117</v>
      </c>
      <c r="AP822" t="s">
        <v>2116</v>
      </c>
      <c r="AQ822" t="s">
        <v>2117</v>
      </c>
    </row>
    <row r="823" spans="2:43" x14ac:dyDescent="0.3">
      <c r="B823" t="s">
        <v>5157</v>
      </c>
      <c r="C823" t="s">
        <v>5145</v>
      </c>
      <c r="D823">
        <v>0.55208333333333337</v>
      </c>
      <c r="E823" t="s">
        <v>5170</v>
      </c>
      <c r="F823" t="s">
        <v>5171</v>
      </c>
      <c r="H823">
        <v>45.8</v>
      </c>
      <c r="I823">
        <v>26.7</v>
      </c>
      <c r="J823">
        <v>27.5</v>
      </c>
      <c r="K823">
        <v>72.5</v>
      </c>
      <c r="L823">
        <v>54.2</v>
      </c>
      <c r="M823">
        <v>73.3</v>
      </c>
      <c r="N823">
        <v>33</v>
      </c>
      <c r="O823">
        <v>45.7</v>
      </c>
      <c r="P823">
        <v>21.3</v>
      </c>
      <c r="Q823">
        <v>65.7</v>
      </c>
      <c r="R823">
        <v>80.8</v>
      </c>
      <c r="S823">
        <v>57.1</v>
      </c>
      <c r="T823">
        <v>42.9</v>
      </c>
      <c r="U823">
        <v>48.8</v>
      </c>
      <c r="V823">
        <v>60.2</v>
      </c>
      <c r="W823">
        <v>39.799999999999997</v>
      </c>
      <c r="X823" t="s">
        <v>5170</v>
      </c>
      <c r="Y823" t="s">
        <v>6325</v>
      </c>
      <c r="Z823" t="s">
        <v>6649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2116</v>
      </c>
      <c r="AI823" t="s">
        <v>2116</v>
      </c>
      <c r="AJ823" t="s">
        <v>2117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x14ac:dyDescent="0.3">
      <c r="B824" t="s">
        <v>485</v>
      </c>
      <c r="C824" t="s">
        <v>5145</v>
      </c>
      <c r="D824">
        <v>0.5625</v>
      </c>
      <c r="E824" t="s">
        <v>1224</v>
      </c>
      <c r="F824" t="s">
        <v>779</v>
      </c>
      <c r="H824">
        <v>30.6</v>
      </c>
      <c r="I824">
        <v>27.3</v>
      </c>
      <c r="J824">
        <v>42.1</v>
      </c>
      <c r="K824">
        <v>57.9</v>
      </c>
      <c r="L824">
        <v>69.400000000000006</v>
      </c>
      <c r="M824">
        <v>72.7</v>
      </c>
      <c r="N824">
        <v>33</v>
      </c>
      <c r="O824">
        <v>38.4</v>
      </c>
      <c r="P824">
        <v>28.5</v>
      </c>
      <c r="Q824">
        <v>77.599999999999994</v>
      </c>
      <c r="R824">
        <v>81.7</v>
      </c>
      <c r="S824">
        <v>58.5</v>
      </c>
      <c r="T824">
        <v>41.5</v>
      </c>
      <c r="U824">
        <v>47.3</v>
      </c>
      <c r="V824">
        <v>61.9</v>
      </c>
      <c r="W824">
        <v>38.1</v>
      </c>
      <c r="X824" t="s">
        <v>1224</v>
      </c>
      <c r="Y824" t="s">
        <v>3107</v>
      </c>
      <c r="Z824" t="s">
        <v>6650</v>
      </c>
      <c r="AA824" t="s">
        <v>2162</v>
      </c>
      <c r="AB824" t="s">
        <v>2117</v>
      </c>
      <c r="AC824" t="s">
        <v>2116</v>
      </c>
      <c r="AD824" t="s">
        <v>2116</v>
      </c>
      <c r="AE824" t="s">
        <v>2117</v>
      </c>
      <c r="AF824" t="s">
        <v>2116</v>
      </c>
      <c r="AG824" t="s">
        <v>2117</v>
      </c>
      <c r="AH824" t="s">
        <v>2117</v>
      </c>
      <c r="AI824" t="s">
        <v>2116</v>
      </c>
      <c r="AJ824" t="s">
        <v>2116</v>
      </c>
      <c r="AK824" t="s">
        <v>2117</v>
      </c>
      <c r="AL824" t="s">
        <v>2117</v>
      </c>
      <c r="AM824" t="s">
        <v>2117</v>
      </c>
      <c r="AN824" t="s">
        <v>2116</v>
      </c>
      <c r="AO824" t="s">
        <v>2117</v>
      </c>
      <c r="AP824" t="s">
        <v>2116</v>
      </c>
      <c r="AQ824" t="s">
        <v>2117</v>
      </c>
    </row>
    <row r="825" spans="2:43" x14ac:dyDescent="0.3">
      <c r="B825" t="s">
        <v>488</v>
      </c>
      <c r="C825" t="s">
        <v>5145</v>
      </c>
      <c r="D825">
        <v>0.5625</v>
      </c>
      <c r="E825" t="s">
        <v>1194</v>
      </c>
      <c r="F825" t="s">
        <v>1279</v>
      </c>
      <c r="H825">
        <v>40.6</v>
      </c>
      <c r="I825">
        <v>27.5</v>
      </c>
      <c r="J825">
        <v>31.9</v>
      </c>
      <c r="K825">
        <v>68.099999999999994</v>
      </c>
      <c r="L825">
        <v>59.4</v>
      </c>
      <c r="M825">
        <v>72.5</v>
      </c>
      <c r="N825">
        <v>34.9</v>
      </c>
      <c r="O825">
        <v>40</v>
      </c>
      <c r="P825">
        <v>25.1</v>
      </c>
      <c r="Q825">
        <v>74.8</v>
      </c>
      <c r="R825">
        <v>80.099999999999994</v>
      </c>
      <c r="S825">
        <v>56.1</v>
      </c>
      <c r="T825">
        <v>43.9</v>
      </c>
      <c r="U825">
        <v>49.6</v>
      </c>
      <c r="V825">
        <v>60.2</v>
      </c>
      <c r="W825">
        <v>39.799999999999997</v>
      </c>
      <c r="X825" t="s">
        <v>4688</v>
      </c>
      <c r="Y825" t="s">
        <v>4809</v>
      </c>
      <c r="Z825" t="s">
        <v>6651</v>
      </c>
      <c r="AA825" t="s">
        <v>2169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2117</v>
      </c>
      <c r="AI825" t="s">
        <v>2116</v>
      </c>
      <c r="AJ825" t="s">
        <v>2116</v>
      </c>
      <c r="AK825" t="s">
        <v>2117</v>
      </c>
      <c r="AL825" t="s">
        <v>2117</v>
      </c>
      <c r="AM825" t="s">
        <v>2117</v>
      </c>
      <c r="AN825" t="s">
        <v>2116</v>
      </c>
      <c r="AO825" t="s">
        <v>2116</v>
      </c>
      <c r="AP825" t="s">
        <v>2117</v>
      </c>
      <c r="AQ825" t="s">
        <v>2116</v>
      </c>
    </row>
    <row r="826" spans="2:43" x14ac:dyDescent="0.3">
      <c r="B826" t="s">
        <v>466</v>
      </c>
      <c r="C826" t="s">
        <v>5145</v>
      </c>
      <c r="D826">
        <v>0.58333333333333337</v>
      </c>
      <c r="E826" t="s">
        <v>770</v>
      </c>
      <c r="F826" t="s">
        <v>84</v>
      </c>
      <c r="H826">
        <v>41.8</v>
      </c>
      <c r="I826">
        <v>26.5</v>
      </c>
      <c r="J826">
        <v>31.7</v>
      </c>
      <c r="K826">
        <v>68.3</v>
      </c>
      <c r="L826">
        <v>58.2</v>
      </c>
      <c r="M826">
        <v>73.5</v>
      </c>
      <c r="N826">
        <v>37.799999999999997</v>
      </c>
      <c r="O826">
        <v>38.200000000000003</v>
      </c>
      <c r="P826">
        <v>24</v>
      </c>
      <c r="Q826">
        <v>77.2</v>
      </c>
      <c r="R826">
        <v>83.7</v>
      </c>
      <c r="S826">
        <v>61.6</v>
      </c>
      <c r="T826">
        <v>38.4</v>
      </c>
      <c r="U826">
        <v>44.1</v>
      </c>
      <c r="V826">
        <v>64.400000000000006</v>
      </c>
      <c r="W826">
        <v>35.6</v>
      </c>
      <c r="X826" t="s">
        <v>770</v>
      </c>
      <c r="Y826" t="s">
        <v>84</v>
      </c>
      <c r="Z826" t="s">
        <v>6652</v>
      </c>
      <c r="AA826" t="s">
        <v>459</v>
      </c>
      <c r="AB826" t="s">
        <v>2116</v>
      </c>
      <c r="AC826" t="s">
        <v>2117</v>
      </c>
      <c r="AD826" t="s">
        <v>2116</v>
      </c>
      <c r="AE826" t="s">
        <v>2117</v>
      </c>
      <c r="AF826" t="s">
        <v>2117</v>
      </c>
      <c r="AG826" t="s">
        <v>2116</v>
      </c>
      <c r="AH826" t="s">
        <v>2116</v>
      </c>
      <c r="AI826" t="s">
        <v>2116</v>
      </c>
      <c r="AJ826" t="s">
        <v>2117</v>
      </c>
      <c r="AK826" t="s">
        <v>2117</v>
      </c>
      <c r="AL826" t="s">
        <v>2117</v>
      </c>
      <c r="AM826" t="s">
        <v>2116</v>
      </c>
      <c r="AN826" t="s">
        <v>2117</v>
      </c>
      <c r="AO826" t="s">
        <v>2117</v>
      </c>
      <c r="AP826" t="s">
        <v>2117</v>
      </c>
      <c r="AQ826" t="s">
        <v>2116</v>
      </c>
    </row>
    <row r="827" spans="2:43" x14ac:dyDescent="0.3">
      <c r="B827" t="s">
        <v>990</v>
      </c>
      <c r="C827" t="s">
        <v>5145</v>
      </c>
      <c r="D827">
        <v>0.58333333333333337</v>
      </c>
      <c r="E827" t="s">
        <v>246</v>
      </c>
      <c r="F827" t="s">
        <v>252</v>
      </c>
      <c r="H827">
        <v>67.099999999999994</v>
      </c>
      <c r="I827">
        <v>21.8</v>
      </c>
      <c r="J827">
        <v>11.1</v>
      </c>
      <c r="K827">
        <v>88.9</v>
      </c>
      <c r="L827">
        <v>32.9</v>
      </c>
      <c r="M827">
        <v>78.2</v>
      </c>
      <c r="N827">
        <v>52.8</v>
      </c>
      <c r="O827">
        <v>34.299999999999997</v>
      </c>
      <c r="P827">
        <v>13</v>
      </c>
      <c r="Q827">
        <v>77.8</v>
      </c>
      <c r="R827">
        <v>81.3</v>
      </c>
      <c r="S827">
        <v>58.2</v>
      </c>
      <c r="T827">
        <v>41.8</v>
      </c>
      <c r="U827">
        <v>51.3</v>
      </c>
      <c r="V827">
        <v>50.5</v>
      </c>
      <c r="W827">
        <v>49.5</v>
      </c>
      <c r="X827" t="s">
        <v>290</v>
      </c>
      <c r="Y827" t="s">
        <v>252</v>
      </c>
      <c r="Z827" t="s">
        <v>6653</v>
      </c>
      <c r="AA827" t="s">
        <v>2736</v>
      </c>
      <c r="AB827" t="s">
        <v>2116</v>
      </c>
      <c r="AC827" t="s">
        <v>2117</v>
      </c>
      <c r="AD827" t="s">
        <v>2116</v>
      </c>
      <c r="AE827" t="s">
        <v>2117</v>
      </c>
      <c r="AF827" t="s">
        <v>2117</v>
      </c>
      <c r="AG827" t="s">
        <v>2116</v>
      </c>
      <c r="AH827" t="s">
        <v>2116</v>
      </c>
      <c r="AI827" t="s">
        <v>2117</v>
      </c>
      <c r="AJ827" t="s">
        <v>2116</v>
      </c>
      <c r="AK827" t="s">
        <v>2116</v>
      </c>
      <c r="AL827" t="s">
        <v>2116</v>
      </c>
      <c r="AM827" t="s">
        <v>2116</v>
      </c>
      <c r="AN827" t="s">
        <v>2117</v>
      </c>
      <c r="AO827" t="s">
        <v>2117</v>
      </c>
      <c r="AP827" t="s">
        <v>2116</v>
      </c>
      <c r="AQ827" t="s">
        <v>2117</v>
      </c>
    </row>
    <row r="828" spans="2:43" x14ac:dyDescent="0.3">
      <c r="B828" t="s">
        <v>1052</v>
      </c>
      <c r="C828" t="s">
        <v>5145</v>
      </c>
      <c r="D828">
        <v>0.58333333333333337</v>
      </c>
      <c r="E828" t="s">
        <v>1102</v>
      </c>
      <c r="F828" t="s">
        <v>1053</v>
      </c>
      <c r="H828">
        <v>50.6</v>
      </c>
      <c r="I828">
        <v>27.1</v>
      </c>
      <c r="J828">
        <v>22.3</v>
      </c>
      <c r="K828">
        <v>77.7</v>
      </c>
      <c r="L828">
        <v>49.4</v>
      </c>
      <c r="M828">
        <v>72.900000000000006</v>
      </c>
      <c r="N828">
        <v>47.5</v>
      </c>
      <c r="O828">
        <v>39.6</v>
      </c>
      <c r="P828">
        <v>12.8</v>
      </c>
      <c r="Q828">
        <v>70.7</v>
      </c>
      <c r="R828">
        <v>75.7</v>
      </c>
      <c r="S828">
        <v>49.8</v>
      </c>
      <c r="T828">
        <v>50.2</v>
      </c>
      <c r="U828">
        <v>56.6</v>
      </c>
      <c r="V828">
        <v>52.9</v>
      </c>
      <c r="W828">
        <v>47.1</v>
      </c>
      <c r="X828" t="s">
        <v>1102</v>
      </c>
      <c r="Y828" t="s">
        <v>1053</v>
      </c>
      <c r="Z828" t="s">
        <v>6654</v>
      </c>
      <c r="AA828" t="s">
        <v>2130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2117</v>
      </c>
      <c r="AN828" t="s">
        <v>2116</v>
      </c>
      <c r="AO828" t="s">
        <v>2116</v>
      </c>
      <c r="AP828" t="s">
        <v>2117</v>
      </c>
      <c r="AQ828" t="s">
        <v>2116</v>
      </c>
    </row>
    <row r="829" spans="2:43" x14ac:dyDescent="0.3">
      <c r="B829" t="s">
        <v>1052</v>
      </c>
      <c r="C829" t="s">
        <v>5145</v>
      </c>
      <c r="D829">
        <v>0.58333333333333337</v>
      </c>
      <c r="E829" t="s">
        <v>5172</v>
      </c>
      <c r="F829" t="s">
        <v>1054</v>
      </c>
      <c r="H829">
        <v>38.9</v>
      </c>
      <c r="I829">
        <v>26.7</v>
      </c>
      <c r="J829">
        <v>34.4</v>
      </c>
      <c r="K829">
        <v>65.599999999999994</v>
      </c>
      <c r="L829">
        <v>61.1</v>
      </c>
      <c r="M829">
        <v>73.3</v>
      </c>
      <c r="N829">
        <v>27.3</v>
      </c>
      <c r="O829">
        <v>41.3</v>
      </c>
      <c r="P829">
        <v>31.5</v>
      </c>
      <c r="Q829">
        <v>73.3</v>
      </c>
      <c r="R829">
        <v>83.7</v>
      </c>
      <c r="S829">
        <v>61.6</v>
      </c>
      <c r="T829">
        <v>38.4</v>
      </c>
      <c r="U829">
        <v>44</v>
      </c>
      <c r="V829">
        <v>64.599999999999994</v>
      </c>
      <c r="W829">
        <v>35.4</v>
      </c>
      <c r="X829" t="s">
        <v>3420</v>
      </c>
      <c r="Y829" t="s">
        <v>1933</v>
      </c>
      <c r="Z829" t="s">
        <v>6655</v>
      </c>
      <c r="AA829" t="s">
        <v>2183</v>
      </c>
      <c r="AB829" t="s">
        <v>2116</v>
      </c>
      <c r="AC829" t="s">
        <v>2116</v>
      </c>
      <c r="AD829" t="s">
        <v>2117</v>
      </c>
      <c r="AE829" t="s">
        <v>2116</v>
      </c>
      <c r="AF829" t="s">
        <v>2117</v>
      </c>
      <c r="AG829" t="s">
        <v>2117</v>
      </c>
      <c r="AH829" t="s">
        <v>2116</v>
      </c>
      <c r="AI829" t="s">
        <v>2116</v>
      </c>
      <c r="AJ829" t="s">
        <v>2117</v>
      </c>
      <c r="AK829" t="s">
        <v>2117</v>
      </c>
      <c r="AL829" t="s">
        <v>2117</v>
      </c>
      <c r="AM829" t="s">
        <v>2117</v>
      </c>
      <c r="AN829" t="s">
        <v>2116</v>
      </c>
      <c r="AO829" t="s">
        <v>2116</v>
      </c>
      <c r="AP829" t="s">
        <v>2116</v>
      </c>
      <c r="AQ829" t="s">
        <v>2117</v>
      </c>
    </row>
    <row r="830" spans="2:43" x14ac:dyDescent="0.3">
      <c r="B830" t="s">
        <v>1052</v>
      </c>
      <c r="C830" t="s">
        <v>5145</v>
      </c>
      <c r="D830">
        <v>0.58333333333333337</v>
      </c>
      <c r="E830" t="s">
        <v>5173</v>
      </c>
      <c r="F830" t="s">
        <v>1103</v>
      </c>
      <c r="H830">
        <v>21.8</v>
      </c>
      <c r="I830">
        <v>27.7</v>
      </c>
      <c r="J830">
        <v>50.4</v>
      </c>
      <c r="K830">
        <v>49.6</v>
      </c>
      <c r="L830">
        <v>78.2</v>
      </c>
      <c r="M830">
        <v>72.3</v>
      </c>
      <c r="N830">
        <v>13.8</v>
      </c>
      <c r="O830">
        <v>51.7</v>
      </c>
      <c r="P830">
        <v>34.5</v>
      </c>
      <c r="Q830">
        <v>56.1</v>
      </c>
      <c r="R830">
        <v>77.5</v>
      </c>
      <c r="S830">
        <v>52.3</v>
      </c>
      <c r="T830">
        <v>47.7</v>
      </c>
      <c r="U830">
        <v>54.2</v>
      </c>
      <c r="V830">
        <v>54.8</v>
      </c>
      <c r="W830">
        <v>45.2</v>
      </c>
      <c r="X830" t="s">
        <v>3419</v>
      </c>
      <c r="Y830" t="s">
        <v>1895</v>
      </c>
      <c r="Z830" t="s">
        <v>6656</v>
      </c>
      <c r="AA830" t="s">
        <v>2200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2116</v>
      </c>
      <c r="AJ830" t="s">
        <v>2117</v>
      </c>
      <c r="AK830" t="s">
        <v>2117</v>
      </c>
      <c r="AL830" t="s">
        <v>2117</v>
      </c>
      <c r="AM830" t="s">
        <v>2117</v>
      </c>
      <c r="AN830" t="s">
        <v>2116</v>
      </c>
      <c r="AO830" t="s">
        <v>2116</v>
      </c>
      <c r="AP830" t="s">
        <v>2117</v>
      </c>
      <c r="AQ830" t="s">
        <v>2116</v>
      </c>
    </row>
    <row r="831" spans="2:43" x14ac:dyDescent="0.3">
      <c r="B831" t="s">
        <v>465</v>
      </c>
      <c r="C831" t="s">
        <v>5145</v>
      </c>
      <c r="D831">
        <v>0.59375</v>
      </c>
      <c r="E831" t="s">
        <v>1010</v>
      </c>
      <c r="F831" t="s">
        <v>1248</v>
      </c>
      <c r="H831">
        <v>50.6</v>
      </c>
      <c r="I831">
        <v>25.5</v>
      </c>
      <c r="J831">
        <v>23.9</v>
      </c>
      <c r="K831">
        <v>76.099999999999994</v>
      </c>
      <c r="L831">
        <v>49.4</v>
      </c>
      <c r="M831">
        <v>74.5</v>
      </c>
      <c r="N831">
        <v>40.1</v>
      </c>
      <c r="O831">
        <v>35.799999999999997</v>
      </c>
      <c r="P831">
        <v>24.1</v>
      </c>
      <c r="Q831">
        <v>80.8</v>
      </c>
      <c r="R831">
        <v>83.1</v>
      </c>
      <c r="S831">
        <v>60.8</v>
      </c>
      <c r="T831">
        <v>39.200000000000003</v>
      </c>
      <c r="U831">
        <v>45.5</v>
      </c>
      <c r="V831">
        <v>61.9</v>
      </c>
      <c r="W831">
        <v>38.1</v>
      </c>
      <c r="X831" t="s">
        <v>1938</v>
      </c>
      <c r="Y831" t="s">
        <v>1248</v>
      </c>
      <c r="Z831" t="s">
        <v>6657</v>
      </c>
      <c r="AA831" t="s">
        <v>2169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2117</v>
      </c>
      <c r="AM831" t="s">
        <v>2117</v>
      </c>
      <c r="AN831" t="s">
        <v>2116</v>
      </c>
      <c r="AO831" t="s">
        <v>2116</v>
      </c>
      <c r="AP831" t="s">
        <v>2117</v>
      </c>
      <c r="AQ831" t="s">
        <v>2116</v>
      </c>
    </row>
    <row r="832" spans="2:43" x14ac:dyDescent="0.3">
      <c r="B832" t="s">
        <v>470</v>
      </c>
      <c r="C832" t="s">
        <v>5145</v>
      </c>
      <c r="D832">
        <v>0.60416666666666663</v>
      </c>
      <c r="E832" t="s">
        <v>121</v>
      </c>
      <c r="F832" t="s">
        <v>178</v>
      </c>
      <c r="H832">
        <v>30.6</v>
      </c>
      <c r="I832">
        <v>35.4</v>
      </c>
      <c r="J832">
        <v>34</v>
      </c>
      <c r="K832">
        <v>66</v>
      </c>
      <c r="L832">
        <v>69.400000000000006</v>
      </c>
      <c r="M832">
        <v>64.599999999999994</v>
      </c>
      <c r="N832">
        <v>20.5</v>
      </c>
      <c r="O832">
        <v>46.7</v>
      </c>
      <c r="P832">
        <v>32.799999999999997</v>
      </c>
      <c r="Q832">
        <v>64.5</v>
      </c>
      <c r="R832">
        <v>55.8</v>
      </c>
      <c r="S832">
        <v>27.7</v>
      </c>
      <c r="T832">
        <v>72.3</v>
      </c>
      <c r="U832">
        <v>76.400000000000006</v>
      </c>
      <c r="V832">
        <v>37.200000000000003</v>
      </c>
      <c r="W832">
        <v>62.8</v>
      </c>
      <c r="X832" t="s">
        <v>121</v>
      </c>
      <c r="Y832" t="s">
        <v>178</v>
      </c>
      <c r="Z832" t="s">
        <v>6658</v>
      </c>
      <c r="AA832" t="s">
        <v>460</v>
      </c>
      <c r="AB832" t="s">
        <v>2116</v>
      </c>
      <c r="AC832" t="s">
        <v>2116</v>
      </c>
      <c r="AD832" t="s">
        <v>2117</v>
      </c>
      <c r="AE832" t="s">
        <v>2116</v>
      </c>
      <c r="AF832" t="s">
        <v>2117</v>
      </c>
      <c r="AG832" t="s">
        <v>2117</v>
      </c>
      <c r="AH832" t="s">
        <v>2116</v>
      </c>
      <c r="AI832" t="s">
        <v>2116</v>
      </c>
      <c r="AJ832" t="s">
        <v>2117</v>
      </c>
      <c r="AK832" t="s">
        <v>2117</v>
      </c>
      <c r="AL832" t="s">
        <v>2117</v>
      </c>
      <c r="AM832" t="s">
        <v>2117</v>
      </c>
      <c r="AN832" t="s">
        <v>2116</v>
      </c>
      <c r="AO832" t="s">
        <v>2117</v>
      </c>
      <c r="AP832" t="s">
        <v>2117</v>
      </c>
      <c r="AQ832" t="s">
        <v>2116</v>
      </c>
    </row>
    <row r="833" spans="2:43" x14ac:dyDescent="0.3">
      <c r="B833" t="s">
        <v>470</v>
      </c>
      <c r="C833" t="s">
        <v>5145</v>
      </c>
      <c r="D833">
        <v>0.60416666666666663</v>
      </c>
      <c r="E833" t="s">
        <v>1202</v>
      </c>
      <c r="F833" t="s">
        <v>755</v>
      </c>
      <c r="H833">
        <v>30.8</v>
      </c>
      <c r="I833">
        <v>39.5</v>
      </c>
      <c r="J833">
        <v>29.7</v>
      </c>
      <c r="K833">
        <v>70.3</v>
      </c>
      <c r="L833">
        <v>69.2</v>
      </c>
      <c r="M833">
        <v>60.5</v>
      </c>
      <c r="N833">
        <v>24.9</v>
      </c>
      <c r="O833">
        <v>52.3</v>
      </c>
      <c r="P833">
        <v>22.7</v>
      </c>
      <c r="Q833">
        <v>56.5</v>
      </c>
      <c r="R833">
        <v>44.9</v>
      </c>
      <c r="S833">
        <v>18.7</v>
      </c>
      <c r="T833">
        <v>81.3</v>
      </c>
      <c r="U833">
        <v>84.4</v>
      </c>
      <c r="V833">
        <v>28.7</v>
      </c>
      <c r="W833">
        <v>71.3</v>
      </c>
      <c r="X833" t="s">
        <v>1202</v>
      </c>
      <c r="Y833" t="s">
        <v>755</v>
      </c>
      <c r="Z833" t="s">
        <v>6659</v>
      </c>
      <c r="AA833" t="s">
        <v>456</v>
      </c>
      <c r="AB833" t="s">
        <v>2116</v>
      </c>
      <c r="AC833" t="s">
        <v>2116</v>
      </c>
      <c r="AD833" t="s">
        <v>2117</v>
      </c>
      <c r="AE833" t="s">
        <v>2116</v>
      </c>
      <c r="AF833" t="s">
        <v>2117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2116</v>
      </c>
      <c r="AL833" t="s">
        <v>2116</v>
      </c>
      <c r="AM833" t="s">
        <v>2116</v>
      </c>
      <c r="AN833" t="s">
        <v>2117</v>
      </c>
      <c r="AO833" t="s">
        <v>2117</v>
      </c>
      <c r="AP833" t="s">
        <v>2116</v>
      </c>
      <c r="AQ833" t="s">
        <v>2117</v>
      </c>
    </row>
    <row r="834" spans="2:43" x14ac:dyDescent="0.3">
      <c r="B834" t="s">
        <v>647</v>
      </c>
      <c r="C834" t="s">
        <v>4815</v>
      </c>
      <c r="D834">
        <v>0.625</v>
      </c>
      <c r="E834" t="s">
        <v>700</v>
      </c>
      <c r="F834" t="s">
        <v>701</v>
      </c>
      <c r="H834">
        <v>32.9</v>
      </c>
      <c r="I834">
        <v>35.4</v>
      </c>
      <c r="J834">
        <v>31.6</v>
      </c>
      <c r="K834">
        <v>68.400000000000006</v>
      </c>
      <c r="L834">
        <v>67.099999999999994</v>
      </c>
      <c r="M834">
        <v>64.599999999999994</v>
      </c>
      <c r="N834">
        <v>20</v>
      </c>
      <c r="O834">
        <v>56.4</v>
      </c>
      <c r="P834">
        <v>23.6</v>
      </c>
      <c r="Q834">
        <v>50.7</v>
      </c>
      <c r="R834">
        <v>55.5</v>
      </c>
      <c r="S834">
        <v>27.4</v>
      </c>
      <c r="T834">
        <v>72.599999999999994</v>
      </c>
      <c r="U834">
        <v>76.7</v>
      </c>
      <c r="V834">
        <v>37</v>
      </c>
      <c r="W834">
        <v>63</v>
      </c>
      <c r="X834" t="s">
        <v>374</v>
      </c>
      <c r="Y834" t="s">
        <v>330</v>
      </c>
      <c r="Z834" t="s">
        <v>6570</v>
      </c>
      <c r="AA834" t="s">
        <v>459</v>
      </c>
      <c r="AB834" t="s">
        <v>2116</v>
      </c>
      <c r="AC834" t="s">
        <v>2117</v>
      </c>
      <c r="AD834" t="s">
        <v>2116</v>
      </c>
      <c r="AE834" t="s">
        <v>2117</v>
      </c>
      <c r="AF834" t="s">
        <v>2117</v>
      </c>
      <c r="AG834" t="s">
        <v>2116</v>
      </c>
      <c r="AH834" t="s">
        <v>2116</v>
      </c>
      <c r="AI834" t="s">
        <v>2117</v>
      </c>
      <c r="AJ834" t="s">
        <v>2116</v>
      </c>
      <c r="AK834" t="s">
        <v>2116</v>
      </c>
      <c r="AL834" t="s">
        <v>2117</v>
      </c>
      <c r="AM834" t="s">
        <v>2116</v>
      </c>
      <c r="AN834" t="s">
        <v>2117</v>
      </c>
      <c r="AO834" t="s">
        <v>2117</v>
      </c>
      <c r="AP834" t="s">
        <v>2117</v>
      </c>
      <c r="AQ834" t="s">
        <v>2116</v>
      </c>
    </row>
    <row r="835" spans="2:43" x14ac:dyDescent="0.3">
      <c r="B835" t="s">
        <v>647</v>
      </c>
      <c r="C835" t="s">
        <v>5145</v>
      </c>
      <c r="D835">
        <v>0.625</v>
      </c>
      <c r="E835" t="s">
        <v>1140</v>
      </c>
      <c r="F835" t="s">
        <v>1142</v>
      </c>
      <c r="H835">
        <v>41.9</v>
      </c>
      <c r="I835">
        <v>35.299999999999997</v>
      </c>
      <c r="J835">
        <v>22.8</v>
      </c>
      <c r="K835">
        <v>77.2</v>
      </c>
      <c r="L835">
        <v>58.1</v>
      </c>
      <c r="M835">
        <v>64.7</v>
      </c>
      <c r="N835">
        <v>28.8</v>
      </c>
      <c r="O835">
        <v>57.1</v>
      </c>
      <c r="P835">
        <v>14.1</v>
      </c>
      <c r="Q835">
        <v>48.9</v>
      </c>
      <c r="R835">
        <v>52.2</v>
      </c>
      <c r="S835">
        <v>24.5</v>
      </c>
      <c r="T835">
        <v>75.5</v>
      </c>
      <c r="U835">
        <v>79.7</v>
      </c>
      <c r="V835">
        <v>33</v>
      </c>
      <c r="W835">
        <v>67</v>
      </c>
      <c r="X835" t="s">
        <v>4640</v>
      </c>
      <c r="Y835" t="s">
        <v>1142</v>
      </c>
      <c r="Z835" t="s">
        <v>6660</v>
      </c>
      <c r="AA835" t="s">
        <v>2125</v>
      </c>
      <c r="AB835" t="s">
        <v>2117</v>
      </c>
      <c r="AC835" t="s">
        <v>2116</v>
      </c>
      <c r="AD835" t="s">
        <v>2116</v>
      </c>
      <c r="AE835" t="s">
        <v>2117</v>
      </c>
      <c r="AF835" t="s">
        <v>2116</v>
      </c>
      <c r="AG835" t="s">
        <v>2117</v>
      </c>
      <c r="AH835" t="s">
        <v>2117</v>
      </c>
      <c r="AI835" t="s">
        <v>2116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2116</v>
      </c>
      <c r="AQ835" t="s">
        <v>2117</v>
      </c>
    </row>
    <row r="836" spans="2:43" x14ac:dyDescent="0.3">
      <c r="B836" t="s">
        <v>647</v>
      </c>
      <c r="C836" t="s">
        <v>5145</v>
      </c>
      <c r="D836">
        <v>0.625</v>
      </c>
      <c r="E836" t="s">
        <v>649</v>
      </c>
      <c r="F836" t="s">
        <v>1139</v>
      </c>
      <c r="H836">
        <v>46.5</v>
      </c>
      <c r="I836">
        <v>31.9</v>
      </c>
      <c r="J836">
        <v>21.6</v>
      </c>
      <c r="K836">
        <v>78.400000000000006</v>
      </c>
      <c r="L836">
        <v>53.5</v>
      </c>
      <c r="M836">
        <v>68.099999999999994</v>
      </c>
      <c r="N836">
        <v>41.8</v>
      </c>
      <c r="O836">
        <v>46.6</v>
      </c>
      <c r="P836">
        <v>11.6</v>
      </c>
      <c r="Q836">
        <v>61.2</v>
      </c>
      <c r="R836">
        <v>60.3</v>
      </c>
      <c r="S836">
        <v>32</v>
      </c>
      <c r="T836">
        <v>68</v>
      </c>
      <c r="U836">
        <v>73.3</v>
      </c>
      <c r="V836">
        <v>38.799999999999997</v>
      </c>
      <c r="W836">
        <v>61.2</v>
      </c>
      <c r="X836" t="s">
        <v>2754</v>
      </c>
      <c r="Y836" t="s">
        <v>4639</v>
      </c>
      <c r="Z836" t="s">
        <v>6661</v>
      </c>
      <c r="AA836" t="s">
        <v>449</v>
      </c>
      <c r="AB836" t="s">
        <v>2116</v>
      </c>
      <c r="AC836" t="s">
        <v>2116</v>
      </c>
      <c r="AD836" t="s">
        <v>2117</v>
      </c>
      <c r="AE836" t="s">
        <v>2116</v>
      </c>
      <c r="AF836" t="s">
        <v>2117</v>
      </c>
      <c r="AG836" t="s">
        <v>2117</v>
      </c>
      <c r="AH836" t="s">
        <v>2116</v>
      </c>
      <c r="AI836" t="s">
        <v>2116</v>
      </c>
      <c r="AJ836" t="s">
        <v>2117</v>
      </c>
      <c r="AK836" t="s">
        <v>2117</v>
      </c>
      <c r="AL836" t="s">
        <v>2117</v>
      </c>
      <c r="AM836" t="s">
        <v>2116</v>
      </c>
      <c r="AN836" t="s">
        <v>2117</v>
      </c>
      <c r="AO836" t="s">
        <v>2117</v>
      </c>
      <c r="AP836" t="s">
        <v>2116</v>
      </c>
      <c r="AQ836" t="s">
        <v>2117</v>
      </c>
    </row>
    <row r="837" spans="2:43" x14ac:dyDescent="0.3">
      <c r="B837" t="s">
        <v>647</v>
      </c>
      <c r="C837" t="s">
        <v>5145</v>
      </c>
      <c r="D837">
        <v>0.625</v>
      </c>
      <c r="E837" t="s">
        <v>336</v>
      </c>
      <c r="F837" t="s">
        <v>1132</v>
      </c>
      <c r="H837">
        <v>36.9</v>
      </c>
      <c r="I837">
        <v>34.700000000000003</v>
      </c>
      <c r="J837">
        <v>28.4</v>
      </c>
      <c r="K837">
        <v>71.599999999999994</v>
      </c>
      <c r="L837">
        <v>63.1</v>
      </c>
      <c r="M837">
        <v>65.3</v>
      </c>
      <c r="N837">
        <v>27.1</v>
      </c>
      <c r="O837">
        <v>49.6</v>
      </c>
      <c r="P837">
        <v>23.4</v>
      </c>
      <c r="Q837">
        <v>60.5</v>
      </c>
      <c r="R837">
        <v>56.6</v>
      </c>
      <c r="S837">
        <v>28.3</v>
      </c>
      <c r="T837">
        <v>71.7</v>
      </c>
      <c r="U837">
        <v>75.900000000000006</v>
      </c>
      <c r="V837">
        <v>37.6</v>
      </c>
      <c r="W837">
        <v>62.4</v>
      </c>
      <c r="X837" t="s">
        <v>336</v>
      </c>
      <c r="Y837" t="s">
        <v>324</v>
      </c>
      <c r="Z837" t="s">
        <v>6662</v>
      </c>
      <c r="AA837" t="s">
        <v>453</v>
      </c>
      <c r="AB837" t="s">
        <v>2117</v>
      </c>
      <c r="AC837" t="s">
        <v>2116</v>
      </c>
      <c r="AD837" t="s">
        <v>2116</v>
      </c>
      <c r="AE837" t="s">
        <v>2117</v>
      </c>
      <c r="AF837" t="s">
        <v>2116</v>
      </c>
      <c r="AG837" t="s">
        <v>2117</v>
      </c>
      <c r="AH837" t="s">
        <v>2116</v>
      </c>
      <c r="AI837" t="s">
        <v>2117</v>
      </c>
      <c r="AJ837" t="s">
        <v>2116</v>
      </c>
      <c r="AK837" t="s">
        <v>2116</v>
      </c>
      <c r="AL837" t="s">
        <v>2116</v>
      </c>
      <c r="AM837" t="s">
        <v>2116</v>
      </c>
      <c r="AN837" t="s">
        <v>2117</v>
      </c>
      <c r="AO837" t="s">
        <v>2117</v>
      </c>
      <c r="AP837" t="s">
        <v>2116</v>
      </c>
      <c r="AQ837" t="s">
        <v>2117</v>
      </c>
    </row>
    <row r="838" spans="2:43" x14ac:dyDescent="0.3">
      <c r="B838" t="s">
        <v>705</v>
      </c>
      <c r="C838" t="s">
        <v>5145</v>
      </c>
      <c r="D838">
        <v>0.625</v>
      </c>
      <c r="E838" t="s">
        <v>727</v>
      </c>
      <c r="F838" t="s">
        <v>720</v>
      </c>
      <c r="H838">
        <v>36.5</v>
      </c>
      <c r="I838">
        <v>33</v>
      </c>
      <c r="J838">
        <v>30.5</v>
      </c>
      <c r="K838">
        <v>69.5</v>
      </c>
      <c r="L838">
        <v>63.5</v>
      </c>
      <c r="M838">
        <v>67</v>
      </c>
      <c r="N838">
        <v>21.7</v>
      </c>
      <c r="O838">
        <v>54.2</v>
      </c>
      <c r="P838">
        <v>24.1</v>
      </c>
      <c r="Q838">
        <v>53.8</v>
      </c>
      <c r="R838">
        <v>62</v>
      </c>
      <c r="S838">
        <v>33.6</v>
      </c>
      <c r="T838">
        <v>66.400000000000006</v>
      </c>
      <c r="U838">
        <v>71</v>
      </c>
      <c r="V838">
        <v>42.3</v>
      </c>
      <c r="W838">
        <v>57.7</v>
      </c>
      <c r="X838" t="s">
        <v>2769</v>
      </c>
      <c r="Y838" t="s">
        <v>2759</v>
      </c>
      <c r="Z838" t="s">
        <v>6576</v>
      </c>
      <c r="AA838" t="s">
        <v>459</v>
      </c>
      <c r="AB838" t="s">
        <v>2116</v>
      </c>
      <c r="AC838" t="s">
        <v>2117</v>
      </c>
      <c r="AD838" t="s">
        <v>2116</v>
      </c>
      <c r="AE838" t="s">
        <v>2117</v>
      </c>
      <c r="AF838" t="s">
        <v>2117</v>
      </c>
      <c r="AG838" t="s">
        <v>2116</v>
      </c>
      <c r="AH838" t="s">
        <v>2116</v>
      </c>
      <c r="AI838" t="s">
        <v>2117</v>
      </c>
      <c r="AJ838" t="s">
        <v>2116</v>
      </c>
      <c r="AK838" t="s">
        <v>2117</v>
      </c>
      <c r="AL838" t="s">
        <v>2117</v>
      </c>
      <c r="AM838" t="s">
        <v>2116</v>
      </c>
      <c r="AN838" t="s">
        <v>2117</v>
      </c>
      <c r="AO838" t="s">
        <v>2117</v>
      </c>
      <c r="AP838" t="s">
        <v>2117</v>
      </c>
      <c r="AQ838" t="s">
        <v>2116</v>
      </c>
    </row>
    <row r="839" spans="2:43" x14ac:dyDescent="0.3">
      <c r="B839" t="s">
        <v>705</v>
      </c>
      <c r="C839" t="s">
        <v>5145</v>
      </c>
      <c r="D839">
        <v>0.625</v>
      </c>
      <c r="E839" t="s">
        <v>709</v>
      </c>
      <c r="F839" t="s">
        <v>726</v>
      </c>
      <c r="H839">
        <v>46.3</v>
      </c>
      <c r="I839">
        <v>29.6</v>
      </c>
      <c r="J839">
        <v>24</v>
      </c>
      <c r="K839">
        <v>76</v>
      </c>
      <c r="L839">
        <v>53.7</v>
      </c>
      <c r="M839">
        <v>70.400000000000006</v>
      </c>
      <c r="N839">
        <v>42.6</v>
      </c>
      <c r="O839">
        <v>42.2</v>
      </c>
      <c r="P839">
        <v>15.1</v>
      </c>
      <c r="Q839">
        <v>68.400000000000006</v>
      </c>
      <c r="R839">
        <v>68.900000000000006</v>
      </c>
      <c r="S839">
        <v>41.2</v>
      </c>
      <c r="T839">
        <v>58.8</v>
      </c>
      <c r="U839">
        <v>64.5</v>
      </c>
      <c r="V839">
        <v>47</v>
      </c>
      <c r="W839">
        <v>53</v>
      </c>
      <c r="X839" t="s">
        <v>2764</v>
      </c>
      <c r="Y839" t="s">
        <v>2768</v>
      </c>
      <c r="Z839" t="s">
        <v>6577</v>
      </c>
      <c r="AA839" t="s">
        <v>459</v>
      </c>
      <c r="AB839" t="s">
        <v>2116</v>
      </c>
      <c r="AC839" t="s">
        <v>2117</v>
      </c>
      <c r="AD839" t="s">
        <v>2116</v>
      </c>
      <c r="AE839" t="s">
        <v>2117</v>
      </c>
      <c r="AF839" t="s">
        <v>2117</v>
      </c>
      <c r="AG839" t="s">
        <v>2116</v>
      </c>
      <c r="AH839" t="s">
        <v>2116</v>
      </c>
      <c r="AI839" t="s">
        <v>2117</v>
      </c>
      <c r="AJ839" t="s">
        <v>2116</v>
      </c>
      <c r="AK839" t="s">
        <v>2117</v>
      </c>
      <c r="AL839" t="s">
        <v>2117</v>
      </c>
      <c r="AM839" t="s">
        <v>2116</v>
      </c>
      <c r="AN839" t="s">
        <v>2117</v>
      </c>
      <c r="AO839" t="s">
        <v>2117</v>
      </c>
      <c r="AP839" t="s">
        <v>2117</v>
      </c>
      <c r="AQ839" t="s">
        <v>2116</v>
      </c>
    </row>
    <row r="840" spans="2:43" x14ac:dyDescent="0.3">
      <c r="B840" t="s">
        <v>705</v>
      </c>
      <c r="C840" t="s">
        <v>4815</v>
      </c>
      <c r="D840">
        <v>0.625</v>
      </c>
      <c r="E840" t="s">
        <v>715</v>
      </c>
      <c r="F840" t="s">
        <v>706</v>
      </c>
      <c r="H840">
        <v>34</v>
      </c>
      <c r="I840">
        <v>37.200000000000003</v>
      </c>
      <c r="J840">
        <v>28.8</v>
      </c>
      <c r="K840">
        <v>71.2</v>
      </c>
      <c r="L840">
        <v>66</v>
      </c>
      <c r="M840">
        <v>62.8</v>
      </c>
      <c r="N840">
        <v>12.9</v>
      </c>
      <c r="O840">
        <v>62.5</v>
      </c>
      <c r="P840">
        <v>24.5</v>
      </c>
      <c r="Q840">
        <v>42.1</v>
      </c>
      <c r="R840">
        <v>50.1</v>
      </c>
      <c r="S840">
        <v>22.7</v>
      </c>
      <c r="T840">
        <v>77.3</v>
      </c>
      <c r="U840">
        <v>80.900000000000006</v>
      </c>
      <c r="V840">
        <v>32.6</v>
      </c>
      <c r="W840">
        <v>67.400000000000006</v>
      </c>
      <c r="X840" t="s">
        <v>715</v>
      </c>
      <c r="Y840" t="s">
        <v>706</v>
      </c>
      <c r="Z840" t="s">
        <v>6571</v>
      </c>
      <c r="AA840" t="s">
        <v>447</v>
      </c>
      <c r="AB840" t="s">
        <v>2116</v>
      </c>
      <c r="AC840" t="s">
        <v>2117</v>
      </c>
      <c r="AD840" t="s">
        <v>2116</v>
      </c>
      <c r="AE840" t="s">
        <v>2117</v>
      </c>
      <c r="AF840" t="s">
        <v>2117</v>
      </c>
      <c r="AG840" t="s">
        <v>2116</v>
      </c>
      <c r="AH840" t="s">
        <v>2116</v>
      </c>
      <c r="AI840" t="s">
        <v>2117</v>
      </c>
      <c r="AJ840" t="s">
        <v>2116</v>
      </c>
      <c r="AK840" t="s">
        <v>2116</v>
      </c>
      <c r="AL840" t="s">
        <v>2116</v>
      </c>
      <c r="AM840" t="s">
        <v>2116</v>
      </c>
      <c r="AN840" t="s">
        <v>2117</v>
      </c>
      <c r="AO840" t="s">
        <v>2117</v>
      </c>
      <c r="AP840" t="s">
        <v>2116</v>
      </c>
      <c r="AQ840" t="s">
        <v>2117</v>
      </c>
    </row>
    <row r="841" spans="2:43" x14ac:dyDescent="0.3">
      <c r="B841" t="s">
        <v>452</v>
      </c>
      <c r="C841" t="s">
        <v>5145</v>
      </c>
      <c r="D841">
        <v>0.625</v>
      </c>
      <c r="E841" t="s">
        <v>37</v>
      </c>
      <c r="F841" t="s">
        <v>36</v>
      </c>
      <c r="H841">
        <v>64.2</v>
      </c>
      <c r="I841">
        <v>22.7</v>
      </c>
      <c r="J841">
        <v>13.1</v>
      </c>
      <c r="K841">
        <v>86.9</v>
      </c>
      <c r="L841">
        <v>35.799999999999997</v>
      </c>
      <c r="M841">
        <v>77.3</v>
      </c>
      <c r="N841">
        <v>48.4</v>
      </c>
      <c r="O841">
        <v>39.1</v>
      </c>
      <c r="P841">
        <v>12.5</v>
      </c>
      <c r="Q841">
        <v>71.2</v>
      </c>
      <c r="R841">
        <v>81</v>
      </c>
      <c r="S841">
        <v>57.7</v>
      </c>
      <c r="T841">
        <v>42.3</v>
      </c>
      <c r="U841">
        <v>51.1</v>
      </c>
      <c r="V841">
        <v>52.4</v>
      </c>
      <c r="W841">
        <v>47.6</v>
      </c>
      <c r="X841" t="s">
        <v>37</v>
      </c>
      <c r="Y841" t="s">
        <v>1841</v>
      </c>
      <c r="Z841" t="s">
        <v>6663</v>
      </c>
      <c r="AA841" t="s">
        <v>453</v>
      </c>
      <c r="AB841" t="s">
        <v>2117</v>
      </c>
      <c r="AC841" t="s">
        <v>2116</v>
      </c>
      <c r="AD841" t="s">
        <v>2116</v>
      </c>
      <c r="AE841" t="s">
        <v>2117</v>
      </c>
      <c r="AF841" t="s">
        <v>2116</v>
      </c>
      <c r="AG841" t="s">
        <v>2117</v>
      </c>
      <c r="AH841" t="s">
        <v>2116</v>
      </c>
      <c r="AI841" t="s">
        <v>2117</v>
      </c>
      <c r="AJ841" t="s">
        <v>2116</v>
      </c>
      <c r="AK841" t="s">
        <v>2116</v>
      </c>
      <c r="AL841" t="s">
        <v>2116</v>
      </c>
      <c r="AM841" t="s">
        <v>2116</v>
      </c>
      <c r="AN841" t="s">
        <v>2117</v>
      </c>
      <c r="AO841" t="s">
        <v>2117</v>
      </c>
      <c r="AP841" t="s">
        <v>2116</v>
      </c>
      <c r="AQ841" t="s">
        <v>2117</v>
      </c>
    </row>
    <row r="842" spans="2:43" x14ac:dyDescent="0.3">
      <c r="B842" t="s">
        <v>478</v>
      </c>
      <c r="C842" t="s">
        <v>5145</v>
      </c>
      <c r="D842">
        <v>0.625</v>
      </c>
      <c r="E842" t="s">
        <v>4238</v>
      </c>
      <c r="F842" t="s">
        <v>629</v>
      </c>
      <c r="H842">
        <v>54.1</v>
      </c>
      <c r="I842">
        <v>25.4</v>
      </c>
      <c r="J842">
        <v>20.5</v>
      </c>
      <c r="K842">
        <v>79.5</v>
      </c>
      <c r="L842">
        <v>45.9</v>
      </c>
      <c r="M842">
        <v>74.599999999999994</v>
      </c>
      <c r="N842">
        <v>41.5</v>
      </c>
      <c r="O842">
        <v>42.1</v>
      </c>
      <c r="P842">
        <v>16.399999999999999</v>
      </c>
      <c r="Q842">
        <v>69.3</v>
      </c>
      <c r="R842">
        <v>80.099999999999994</v>
      </c>
      <c r="S842">
        <v>56.1</v>
      </c>
      <c r="T842">
        <v>43.9</v>
      </c>
      <c r="U842">
        <v>50.8</v>
      </c>
      <c r="V842">
        <v>56.8</v>
      </c>
      <c r="W842">
        <v>43.2</v>
      </c>
      <c r="X842" t="s">
        <v>1747</v>
      </c>
      <c r="Y842" t="s">
        <v>3356</v>
      </c>
      <c r="Z842" t="s">
        <v>6664</v>
      </c>
      <c r="AA842" t="s">
        <v>459</v>
      </c>
      <c r="AB842" t="s">
        <v>2116</v>
      </c>
      <c r="AC842" t="s">
        <v>2117</v>
      </c>
      <c r="AD842" t="s">
        <v>2116</v>
      </c>
      <c r="AE842" t="s">
        <v>2117</v>
      </c>
      <c r="AF842" t="s">
        <v>2117</v>
      </c>
      <c r="AG842" t="s">
        <v>2116</v>
      </c>
      <c r="AH842" t="s">
        <v>2116</v>
      </c>
      <c r="AI842" t="s">
        <v>2117</v>
      </c>
      <c r="AJ842" t="s">
        <v>2116</v>
      </c>
      <c r="AK842" t="s">
        <v>2117</v>
      </c>
      <c r="AL842" t="s">
        <v>2117</v>
      </c>
      <c r="AM842" t="s">
        <v>2116</v>
      </c>
      <c r="AN842" t="s">
        <v>2117</v>
      </c>
      <c r="AO842" t="s">
        <v>2117</v>
      </c>
      <c r="AP842" t="s">
        <v>2117</v>
      </c>
      <c r="AQ842" t="s">
        <v>2116</v>
      </c>
    </row>
    <row r="843" spans="2:43" x14ac:dyDescent="0.3">
      <c r="B843" t="s">
        <v>486</v>
      </c>
      <c r="C843" t="s">
        <v>5145</v>
      </c>
      <c r="D843">
        <v>0.625</v>
      </c>
      <c r="E843" t="s">
        <v>623</v>
      </c>
      <c r="F843" t="s">
        <v>624</v>
      </c>
      <c r="H843">
        <v>42</v>
      </c>
      <c r="I843">
        <v>29.7</v>
      </c>
      <c r="J843">
        <v>28.3</v>
      </c>
      <c r="K843">
        <v>71.7</v>
      </c>
      <c r="L843">
        <v>58</v>
      </c>
      <c r="M843">
        <v>70.3</v>
      </c>
      <c r="N843">
        <v>29.3</v>
      </c>
      <c r="O843">
        <v>43.4</v>
      </c>
      <c r="P843">
        <v>27.3</v>
      </c>
      <c r="Q843">
        <v>69.900000000000006</v>
      </c>
      <c r="R843">
        <v>71.3</v>
      </c>
      <c r="S843">
        <v>44.1</v>
      </c>
      <c r="T843">
        <v>55.9</v>
      </c>
      <c r="U843">
        <v>61.4</v>
      </c>
      <c r="V843">
        <v>50.5</v>
      </c>
      <c r="W843">
        <v>49.5</v>
      </c>
      <c r="X843" t="s">
        <v>623</v>
      </c>
      <c r="Y843" t="s">
        <v>1320</v>
      </c>
      <c r="Z843" t="s">
        <v>6665</v>
      </c>
      <c r="AA843" t="s">
        <v>447</v>
      </c>
      <c r="AB843" t="s">
        <v>2116</v>
      </c>
      <c r="AC843" t="s">
        <v>2117</v>
      </c>
      <c r="AD843" t="s">
        <v>2116</v>
      </c>
      <c r="AE843" t="s">
        <v>2117</v>
      </c>
      <c r="AF843" t="s">
        <v>2117</v>
      </c>
      <c r="AG843" t="s">
        <v>2116</v>
      </c>
      <c r="AH843" t="s">
        <v>2116</v>
      </c>
      <c r="AI843" t="s">
        <v>2117</v>
      </c>
      <c r="AJ843" t="s">
        <v>2116</v>
      </c>
      <c r="AK843" t="s">
        <v>2116</v>
      </c>
      <c r="AL843" t="s">
        <v>2116</v>
      </c>
      <c r="AM843" t="s">
        <v>2116</v>
      </c>
      <c r="AN843" t="s">
        <v>2117</v>
      </c>
      <c r="AO843" t="s">
        <v>2117</v>
      </c>
      <c r="AP843" t="s">
        <v>2116</v>
      </c>
      <c r="AQ843" t="s">
        <v>2117</v>
      </c>
    </row>
    <row r="844" spans="2:43" x14ac:dyDescent="0.3">
      <c r="B844" t="s">
        <v>1007</v>
      </c>
      <c r="C844" t="s">
        <v>5145</v>
      </c>
      <c r="D844">
        <v>0.625</v>
      </c>
      <c r="E844" t="s">
        <v>1125</v>
      </c>
      <c r="F844" t="s">
        <v>661</v>
      </c>
      <c r="H844">
        <v>40.9</v>
      </c>
      <c r="I844">
        <v>29.3</v>
      </c>
      <c r="J844">
        <v>29.8</v>
      </c>
      <c r="K844">
        <v>70.2</v>
      </c>
      <c r="L844">
        <v>59.1</v>
      </c>
      <c r="M844">
        <v>70.7</v>
      </c>
      <c r="N844" t="s">
        <v>20</v>
      </c>
      <c r="O844" t="s">
        <v>20</v>
      </c>
      <c r="P844" t="s">
        <v>20</v>
      </c>
      <c r="Q844" t="s">
        <v>20</v>
      </c>
      <c r="R844">
        <v>73.2</v>
      </c>
      <c r="S844">
        <v>46.4</v>
      </c>
      <c r="T844">
        <v>53.6</v>
      </c>
      <c r="U844">
        <v>59.1</v>
      </c>
      <c r="V844">
        <v>52.5</v>
      </c>
      <c r="W844">
        <v>47.5</v>
      </c>
      <c r="X844" t="s">
        <v>1125</v>
      </c>
      <c r="Y844" t="s">
        <v>4502</v>
      </c>
      <c r="Z844" t="s">
        <v>6666</v>
      </c>
      <c r="AA844" t="s">
        <v>459</v>
      </c>
      <c r="AB844" t="s">
        <v>2116</v>
      </c>
      <c r="AC844" t="s">
        <v>2117</v>
      </c>
      <c r="AD844" t="s">
        <v>2116</v>
      </c>
      <c r="AE844" t="s">
        <v>2117</v>
      </c>
      <c r="AF844" t="s">
        <v>2117</v>
      </c>
      <c r="AG844" t="s">
        <v>2116</v>
      </c>
      <c r="AH844" t="s">
        <v>2116</v>
      </c>
      <c r="AI844" t="s">
        <v>2117</v>
      </c>
      <c r="AJ844" t="s">
        <v>2116</v>
      </c>
      <c r="AK844" t="s">
        <v>2116</v>
      </c>
      <c r="AL844" t="s">
        <v>2117</v>
      </c>
      <c r="AM844" t="s">
        <v>2116</v>
      </c>
      <c r="AN844" t="s">
        <v>2117</v>
      </c>
      <c r="AO844" t="s">
        <v>2117</v>
      </c>
      <c r="AP844" t="s">
        <v>2117</v>
      </c>
      <c r="AQ844" t="s">
        <v>2116</v>
      </c>
    </row>
    <row r="845" spans="2:43" x14ac:dyDescent="0.3">
      <c r="B845" t="s">
        <v>482</v>
      </c>
      <c r="C845" t="s">
        <v>5145</v>
      </c>
      <c r="D845">
        <v>0.63541666666666663</v>
      </c>
      <c r="E845" t="s">
        <v>757</v>
      </c>
      <c r="F845" t="s">
        <v>1222</v>
      </c>
      <c r="H845">
        <v>39.799999999999997</v>
      </c>
      <c r="I845">
        <v>30.7</v>
      </c>
      <c r="J845">
        <v>29.5</v>
      </c>
      <c r="K845">
        <v>70.5</v>
      </c>
      <c r="L845">
        <v>60.2</v>
      </c>
      <c r="M845">
        <v>69.3</v>
      </c>
      <c r="N845">
        <v>24</v>
      </c>
      <c r="O845">
        <v>52.4</v>
      </c>
      <c r="P845">
        <v>23.6</v>
      </c>
      <c r="Q845">
        <v>56.5</v>
      </c>
      <c r="R845">
        <v>68.599999999999994</v>
      </c>
      <c r="S845">
        <v>40.799999999999997</v>
      </c>
      <c r="T845">
        <v>59.2</v>
      </c>
      <c r="U845">
        <v>64.400000000000006</v>
      </c>
      <c r="V845">
        <v>48.1</v>
      </c>
      <c r="W845">
        <v>51.9</v>
      </c>
      <c r="X845" t="s">
        <v>757</v>
      </c>
      <c r="Y845" t="s">
        <v>1222</v>
      </c>
      <c r="Z845" t="s">
        <v>6667</v>
      </c>
      <c r="AA845" t="s">
        <v>456</v>
      </c>
      <c r="AB845" t="s">
        <v>2116</v>
      </c>
      <c r="AC845" t="s">
        <v>2116</v>
      </c>
      <c r="AD845" t="s">
        <v>2117</v>
      </c>
      <c r="AE845" t="s">
        <v>2116</v>
      </c>
      <c r="AF845" t="s">
        <v>2117</v>
      </c>
      <c r="AG845" t="s">
        <v>2117</v>
      </c>
      <c r="AH845" t="s">
        <v>2116</v>
      </c>
      <c r="AI845" t="s">
        <v>2117</v>
      </c>
      <c r="AJ845" t="s">
        <v>2116</v>
      </c>
      <c r="AK845" t="s">
        <v>2116</v>
      </c>
      <c r="AL845" t="s">
        <v>2116</v>
      </c>
      <c r="AM845" t="s">
        <v>2116</v>
      </c>
      <c r="AN845" t="s">
        <v>2117</v>
      </c>
      <c r="AO845" t="s">
        <v>2117</v>
      </c>
      <c r="AP845" t="s">
        <v>2116</v>
      </c>
      <c r="AQ845" t="s">
        <v>2117</v>
      </c>
    </row>
    <row r="846" spans="2:43" x14ac:dyDescent="0.3">
      <c r="B846" t="s">
        <v>647</v>
      </c>
      <c r="C846" t="s">
        <v>5145</v>
      </c>
      <c r="D846">
        <v>0.64583333333333337</v>
      </c>
      <c r="E846" t="s">
        <v>1177</v>
      </c>
      <c r="F846" t="s">
        <v>702</v>
      </c>
      <c r="H846">
        <v>40.6</v>
      </c>
      <c r="I846">
        <v>31.7</v>
      </c>
      <c r="J846">
        <v>27.7</v>
      </c>
      <c r="K846">
        <v>72.3</v>
      </c>
      <c r="L846">
        <v>59.4</v>
      </c>
      <c r="M846">
        <v>68.3</v>
      </c>
      <c r="N846">
        <v>36.4</v>
      </c>
      <c r="O846">
        <v>52.2</v>
      </c>
      <c r="P846">
        <v>11.4</v>
      </c>
      <c r="Q846">
        <v>54.1</v>
      </c>
      <c r="R846">
        <v>64.7</v>
      </c>
      <c r="S846">
        <v>36.5</v>
      </c>
      <c r="T846">
        <v>63.5</v>
      </c>
      <c r="U846">
        <v>68.599999999999994</v>
      </c>
      <c r="V846">
        <v>44.3</v>
      </c>
      <c r="W846">
        <v>55.7</v>
      </c>
      <c r="X846" t="s">
        <v>1177</v>
      </c>
      <c r="Y846" t="s">
        <v>328</v>
      </c>
      <c r="Z846" t="s">
        <v>6668</v>
      </c>
      <c r="AA846" t="s">
        <v>2157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2117</v>
      </c>
      <c r="AL846" t="s">
        <v>2117</v>
      </c>
      <c r="AM846" t="s">
        <v>2117</v>
      </c>
      <c r="AN846" t="s">
        <v>2116</v>
      </c>
      <c r="AO846" t="s">
        <v>2116</v>
      </c>
      <c r="AP846" t="s">
        <v>2117</v>
      </c>
      <c r="AQ846" t="s">
        <v>2116</v>
      </c>
    </row>
    <row r="847" spans="2:43" x14ac:dyDescent="0.3">
      <c r="B847" t="s">
        <v>647</v>
      </c>
      <c r="C847" t="s">
        <v>4815</v>
      </c>
      <c r="D847">
        <v>0.64583333333333337</v>
      </c>
      <c r="E847" t="s">
        <v>1138</v>
      </c>
      <c r="F847" t="s">
        <v>327</v>
      </c>
      <c r="H847">
        <v>31</v>
      </c>
      <c r="I847">
        <v>39</v>
      </c>
      <c r="J847">
        <v>30</v>
      </c>
      <c r="K847">
        <v>70</v>
      </c>
      <c r="L847">
        <v>69</v>
      </c>
      <c r="M847">
        <v>61</v>
      </c>
      <c r="N847">
        <v>22.8</v>
      </c>
      <c r="O847">
        <v>59</v>
      </c>
      <c r="P847">
        <v>18.100000000000001</v>
      </c>
      <c r="Q847">
        <v>47</v>
      </c>
      <c r="R847">
        <v>46</v>
      </c>
      <c r="S847">
        <v>19.5</v>
      </c>
      <c r="T847">
        <v>80.5</v>
      </c>
      <c r="U847">
        <v>83.7</v>
      </c>
      <c r="V847">
        <v>29.5</v>
      </c>
      <c r="W847">
        <v>70.5</v>
      </c>
      <c r="X847" t="s">
        <v>329</v>
      </c>
      <c r="Y847" t="s">
        <v>327</v>
      </c>
      <c r="Z847" t="s">
        <v>6572</v>
      </c>
      <c r="AA847" t="s">
        <v>4071</v>
      </c>
      <c r="AB847" t="s">
        <v>2116</v>
      </c>
      <c r="AC847" t="s">
        <v>2117</v>
      </c>
      <c r="AD847" t="s">
        <v>2116</v>
      </c>
      <c r="AE847" t="s">
        <v>2117</v>
      </c>
      <c r="AF847" t="s">
        <v>2117</v>
      </c>
      <c r="AG847" t="s">
        <v>2116</v>
      </c>
      <c r="AH847" t="s">
        <v>2117</v>
      </c>
      <c r="AI847" t="s">
        <v>2116</v>
      </c>
      <c r="AJ847" t="s">
        <v>2116</v>
      </c>
      <c r="AK847" t="s">
        <v>2117</v>
      </c>
      <c r="AL847" t="s">
        <v>2117</v>
      </c>
      <c r="AM847" t="s">
        <v>2117</v>
      </c>
      <c r="AN847" t="s">
        <v>2116</v>
      </c>
      <c r="AO847" t="s">
        <v>2116</v>
      </c>
      <c r="AP847" t="s">
        <v>2117</v>
      </c>
      <c r="AQ847" t="s">
        <v>2116</v>
      </c>
    </row>
    <row r="848" spans="2:43" x14ac:dyDescent="0.3">
      <c r="B848" t="s">
        <v>647</v>
      </c>
      <c r="C848" t="s">
        <v>5145</v>
      </c>
      <c r="D848">
        <v>0.64583333333333337</v>
      </c>
      <c r="E848" t="s">
        <v>752</v>
      </c>
      <c r="F848" t="s">
        <v>375</v>
      </c>
      <c r="H848">
        <v>42.9</v>
      </c>
      <c r="I848">
        <v>32.799999999999997</v>
      </c>
      <c r="J848">
        <v>24.3</v>
      </c>
      <c r="K848">
        <v>75.7</v>
      </c>
      <c r="L848">
        <v>57.1</v>
      </c>
      <c r="M848">
        <v>67.2</v>
      </c>
      <c r="N848">
        <v>34.799999999999997</v>
      </c>
      <c r="O848">
        <v>45.4</v>
      </c>
      <c r="P848">
        <v>19.8</v>
      </c>
      <c r="Q848">
        <v>65.900000000000006</v>
      </c>
      <c r="R848">
        <v>59.7</v>
      </c>
      <c r="S848">
        <v>31.3</v>
      </c>
      <c r="T848">
        <v>68.7</v>
      </c>
      <c r="U848">
        <v>73.5</v>
      </c>
      <c r="V848">
        <v>39.200000000000003</v>
      </c>
      <c r="W848">
        <v>60.8</v>
      </c>
      <c r="X848" t="s">
        <v>2756</v>
      </c>
      <c r="Y848" t="s">
        <v>375</v>
      </c>
      <c r="Z848" t="s">
        <v>6669</v>
      </c>
      <c r="AA848" t="s">
        <v>460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2116</v>
      </c>
      <c r="AI848" t="s">
        <v>2116</v>
      </c>
      <c r="AJ848" t="s">
        <v>2117</v>
      </c>
      <c r="AK848" t="s">
        <v>2117</v>
      </c>
      <c r="AL848" t="s">
        <v>2117</v>
      </c>
      <c r="AM848" t="s">
        <v>2117</v>
      </c>
      <c r="AN848" t="s">
        <v>2116</v>
      </c>
      <c r="AO848" t="s">
        <v>2117</v>
      </c>
      <c r="AP848" t="s">
        <v>2117</v>
      </c>
      <c r="AQ848" t="s">
        <v>2116</v>
      </c>
    </row>
    <row r="849" spans="2:43" x14ac:dyDescent="0.3">
      <c r="B849" t="s">
        <v>647</v>
      </c>
      <c r="C849" t="s">
        <v>5145</v>
      </c>
      <c r="D849">
        <v>0.66666666666666663</v>
      </c>
      <c r="E849" t="s">
        <v>325</v>
      </c>
      <c r="F849" t="s">
        <v>1115</v>
      </c>
      <c r="H849">
        <v>28.4</v>
      </c>
      <c r="I849">
        <v>32</v>
      </c>
      <c r="J849">
        <v>39.6</v>
      </c>
      <c r="K849">
        <v>60.4</v>
      </c>
      <c r="L849">
        <v>71.599999999999994</v>
      </c>
      <c r="M849">
        <v>68</v>
      </c>
      <c r="N849">
        <v>20.6</v>
      </c>
      <c r="O849">
        <v>50.2</v>
      </c>
      <c r="P849">
        <v>29.2</v>
      </c>
      <c r="Q849">
        <v>59.4</v>
      </c>
      <c r="R849">
        <v>66</v>
      </c>
      <c r="S849">
        <v>37.9</v>
      </c>
      <c r="T849">
        <v>62.1</v>
      </c>
      <c r="U849">
        <v>67.2</v>
      </c>
      <c r="V849">
        <v>45.6</v>
      </c>
      <c r="W849">
        <v>54.4</v>
      </c>
      <c r="X849" t="s">
        <v>325</v>
      </c>
      <c r="Y849" t="s">
        <v>322</v>
      </c>
      <c r="Z849" t="s">
        <v>6670</v>
      </c>
      <c r="AA849" t="s">
        <v>2125</v>
      </c>
      <c r="AB849" t="s">
        <v>2117</v>
      </c>
      <c r="AC849" t="s">
        <v>2116</v>
      </c>
      <c r="AD849" t="s">
        <v>2116</v>
      </c>
      <c r="AE849" t="s">
        <v>2117</v>
      </c>
      <c r="AF849" t="s">
        <v>2116</v>
      </c>
      <c r="AG849" t="s">
        <v>2117</v>
      </c>
      <c r="AH849" t="s">
        <v>2116</v>
      </c>
      <c r="AI849" t="s">
        <v>2117</v>
      </c>
      <c r="AJ849" t="s">
        <v>2116</v>
      </c>
      <c r="AK849" t="s">
        <v>2116</v>
      </c>
      <c r="AL849" t="s">
        <v>2117</v>
      </c>
      <c r="AM849" t="s">
        <v>2116</v>
      </c>
      <c r="AN849" t="s">
        <v>2117</v>
      </c>
      <c r="AO849" t="s">
        <v>2117</v>
      </c>
      <c r="AP849" t="s">
        <v>2116</v>
      </c>
      <c r="AQ849" t="s">
        <v>2117</v>
      </c>
    </row>
    <row r="850" spans="2:43" x14ac:dyDescent="0.3">
      <c r="B850" t="s">
        <v>647</v>
      </c>
      <c r="C850" t="s">
        <v>5315</v>
      </c>
      <c r="D850">
        <v>0.66666666666666663</v>
      </c>
      <c r="E850" t="s">
        <v>338</v>
      </c>
      <c r="F850" t="s">
        <v>5174</v>
      </c>
      <c r="H850">
        <v>25.6</v>
      </c>
      <c r="I850">
        <v>34.200000000000003</v>
      </c>
      <c r="J850">
        <v>40.200000000000003</v>
      </c>
      <c r="K850">
        <v>59.8</v>
      </c>
      <c r="L850">
        <v>74.400000000000006</v>
      </c>
      <c r="M850">
        <v>65.8</v>
      </c>
      <c r="N850">
        <v>24.1</v>
      </c>
      <c r="O850">
        <v>51.6</v>
      </c>
      <c r="P850">
        <v>24.4</v>
      </c>
      <c r="Q850">
        <v>57.6</v>
      </c>
      <c r="R850">
        <v>58.9</v>
      </c>
      <c r="S850">
        <v>30.6</v>
      </c>
      <c r="T850">
        <v>69.400000000000006</v>
      </c>
      <c r="U850">
        <v>74.099999999999994</v>
      </c>
      <c r="V850">
        <v>39</v>
      </c>
      <c r="W850">
        <v>61</v>
      </c>
      <c r="X850" t="s">
        <v>338</v>
      </c>
      <c r="Y850" t="s">
        <v>332</v>
      </c>
      <c r="Z850" t="s">
        <v>6671</v>
      </c>
      <c r="AA850" t="s">
        <v>2115</v>
      </c>
      <c r="AB850" t="s">
        <v>2116</v>
      </c>
      <c r="AC850" t="s">
        <v>2116</v>
      </c>
      <c r="AD850" t="s">
        <v>2117</v>
      </c>
      <c r="AE850" t="s">
        <v>2116</v>
      </c>
      <c r="AF850" t="s">
        <v>2117</v>
      </c>
      <c r="AG850" t="s">
        <v>2117</v>
      </c>
      <c r="AH850" t="s">
        <v>2116</v>
      </c>
      <c r="AI850" t="s">
        <v>2117</v>
      </c>
      <c r="AJ850" t="s">
        <v>2116</v>
      </c>
      <c r="AK850" t="s">
        <v>2117</v>
      </c>
      <c r="AL850" t="s">
        <v>2117</v>
      </c>
      <c r="AM850" t="s">
        <v>2117</v>
      </c>
      <c r="AN850" t="s">
        <v>2116</v>
      </c>
      <c r="AO850" t="s">
        <v>2116</v>
      </c>
      <c r="AP850" t="s">
        <v>2117</v>
      </c>
      <c r="AQ850" t="s">
        <v>2116</v>
      </c>
    </row>
    <row r="851" spans="2:43" x14ac:dyDescent="0.3">
      <c r="B851" t="s">
        <v>647</v>
      </c>
      <c r="C851" t="s">
        <v>5145</v>
      </c>
      <c r="D851">
        <v>0.66666666666666663</v>
      </c>
      <c r="E851" t="s">
        <v>376</v>
      </c>
      <c r="F851" t="s">
        <v>1114</v>
      </c>
      <c r="H851">
        <v>46.4</v>
      </c>
      <c r="I851">
        <v>32.299999999999997</v>
      </c>
      <c r="J851">
        <v>21.2</v>
      </c>
      <c r="K851">
        <v>78.8</v>
      </c>
      <c r="L851">
        <v>53.6</v>
      </c>
      <c r="M851">
        <v>67.7</v>
      </c>
      <c r="N851">
        <v>39.9</v>
      </c>
      <c r="O851">
        <v>49.8</v>
      </c>
      <c r="P851">
        <v>10.4</v>
      </c>
      <c r="Q851">
        <v>56.6</v>
      </c>
      <c r="R851">
        <v>58.8</v>
      </c>
      <c r="S851">
        <v>30.5</v>
      </c>
      <c r="T851">
        <v>69.5</v>
      </c>
      <c r="U851">
        <v>74.7</v>
      </c>
      <c r="V851">
        <v>37.4</v>
      </c>
      <c r="W851">
        <v>62.6</v>
      </c>
      <c r="X851" t="s">
        <v>376</v>
      </c>
      <c r="Y851" t="s">
        <v>1114</v>
      </c>
      <c r="Z851" t="s">
        <v>6672</v>
      </c>
      <c r="AA851" t="s">
        <v>2125</v>
      </c>
      <c r="AB851" t="s">
        <v>2117</v>
      </c>
      <c r="AC851" t="s">
        <v>2116</v>
      </c>
      <c r="AD851" t="s">
        <v>2116</v>
      </c>
      <c r="AE851" t="s">
        <v>2117</v>
      </c>
      <c r="AF851" t="s">
        <v>2116</v>
      </c>
      <c r="AG851" t="s">
        <v>2117</v>
      </c>
      <c r="AH851" t="s">
        <v>2116</v>
      </c>
      <c r="AI851" t="s">
        <v>2117</v>
      </c>
      <c r="AJ851" t="s">
        <v>2116</v>
      </c>
      <c r="AK851" t="s">
        <v>2116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2116</v>
      </c>
      <c r="AQ851" t="s">
        <v>2117</v>
      </c>
    </row>
    <row r="852" spans="2:43" x14ac:dyDescent="0.3">
      <c r="B852" t="s">
        <v>457</v>
      </c>
      <c r="C852" t="s">
        <v>5145</v>
      </c>
      <c r="D852">
        <v>0.66666666666666663</v>
      </c>
      <c r="E852" t="s">
        <v>237</v>
      </c>
      <c r="F852" t="s">
        <v>1266</v>
      </c>
      <c r="H852">
        <v>56.3</v>
      </c>
      <c r="I852">
        <v>26.1</v>
      </c>
      <c r="J852">
        <v>17.7</v>
      </c>
      <c r="K852">
        <v>82.3</v>
      </c>
      <c r="L852">
        <v>43.7</v>
      </c>
      <c r="M852">
        <v>73.900000000000006</v>
      </c>
      <c r="N852">
        <v>42.4</v>
      </c>
      <c r="O852">
        <v>44.6</v>
      </c>
      <c r="P852">
        <v>13</v>
      </c>
      <c r="Q852">
        <v>64.3</v>
      </c>
      <c r="R852">
        <v>74.2</v>
      </c>
      <c r="S852">
        <v>47.9</v>
      </c>
      <c r="T852">
        <v>52.1</v>
      </c>
      <c r="U852">
        <v>59.4</v>
      </c>
      <c r="V852">
        <v>48.8</v>
      </c>
      <c r="W852">
        <v>51.2</v>
      </c>
      <c r="X852" t="s">
        <v>395</v>
      </c>
      <c r="Y852" t="s">
        <v>4793</v>
      </c>
      <c r="Z852" t="s">
        <v>6673</v>
      </c>
      <c r="AA852" t="s">
        <v>447</v>
      </c>
      <c r="AB852" t="s">
        <v>2116</v>
      </c>
      <c r="AC852" t="s">
        <v>2117</v>
      </c>
      <c r="AD852" t="s">
        <v>2116</v>
      </c>
      <c r="AE852" t="s">
        <v>2117</v>
      </c>
      <c r="AF852" t="s">
        <v>2117</v>
      </c>
      <c r="AG852" t="s">
        <v>2116</v>
      </c>
      <c r="AH852" t="s">
        <v>2116</v>
      </c>
      <c r="AI852" t="s">
        <v>2117</v>
      </c>
      <c r="AJ852" t="s">
        <v>2116</v>
      </c>
      <c r="AK852" t="s">
        <v>2116</v>
      </c>
      <c r="AL852" t="s">
        <v>2116</v>
      </c>
      <c r="AM852" t="s">
        <v>2116</v>
      </c>
      <c r="AN852" t="s">
        <v>2117</v>
      </c>
      <c r="AO852" t="s">
        <v>2117</v>
      </c>
      <c r="AP852" t="s">
        <v>2116</v>
      </c>
      <c r="AQ852" t="s">
        <v>2117</v>
      </c>
    </row>
    <row r="853" spans="2:43" x14ac:dyDescent="0.3">
      <c r="B853" t="s">
        <v>485</v>
      </c>
      <c r="C853" t="s">
        <v>5145</v>
      </c>
      <c r="D853">
        <v>0.66666666666666663</v>
      </c>
      <c r="E853" t="s">
        <v>780</v>
      </c>
      <c r="F853" t="s">
        <v>1225</v>
      </c>
      <c r="H853">
        <v>43.2</v>
      </c>
      <c r="I853">
        <v>27.4</v>
      </c>
      <c r="J853">
        <v>29.4</v>
      </c>
      <c r="K853">
        <v>70.599999999999994</v>
      </c>
      <c r="L853">
        <v>56.8</v>
      </c>
      <c r="M853">
        <v>72.599999999999994</v>
      </c>
      <c r="N853">
        <v>35.6</v>
      </c>
      <c r="O853">
        <v>41.1</v>
      </c>
      <c r="P853">
        <v>23.2</v>
      </c>
      <c r="Q853">
        <v>72.7</v>
      </c>
      <c r="R853">
        <v>79.400000000000006</v>
      </c>
      <c r="S853">
        <v>55.1</v>
      </c>
      <c r="T853">
        <v>44.9</v>
      </c>
      <c r="U853">
        <v>50.7</v>
      </c>
      <c r="V853">
        <v>59.1</v>
      </c>
      <c r="W853">
        <v>40.9</v>
      </c>
      <c r="X853" t="s">
        <v>3108</v>
      </c>
      <c r="Y853" t="s">
        <v>1887</v>
      </c>
      <c r="Z853" t="s">
        <v>6674</v>
      </c>
      <c r="AA853" t="s">
        <v>460</v>
      </c>
      <c r="AB853" t="s">
        <v>2116</v>
      </c>
      <c r="AC853" t="s">
        <v>2116</v>
      </c>
      <c r="AD853" t="s">
        <v>2117</v>
      </c>
      <c r="AE853" t="s">
        <v>2116</v>
      </c>
      <c r="AF853" t="s">
        <v>2117</v>
      </c>
      <c r="AG853" t="s">
        <v>2117</v>
      </c>
      <c r="AH853" t="s">
        <v>2117</v>
      </c>
      <c r="AI853" t="s">
        <v>2116</v>
      </c>
      <c r="AJ853" t="s">
        <v>2116</v>
      </c>
      <c r="AK853" t="s">
        <v>2117</v>
      </c>
      <c r="AL853" t="s">
        <v>2117</v>
      </c>
      <c r="AM853" t="s">
        <v>2117</v>
      </c>
      <c r="AN853" t="s">
        <v>2116</v>
      </c>
      <c r="AO853" t="s">
        <v>2117</v>
      </c>
      <c r="AP853" t="s">
        <v>2117</v>
      </c>
      <c r="AQ853" t="s">
        <v>2116</v>
      </c>
    </row>
    <row r="854" spans="2:43" x14ac:dyDescent="0.3">
      <c r="B854" t="s">
        <v>488</v>
      </c>
      <c r="C854" t="s">
        <v>5145</v>
      </c>
      <c r="D854">
        <v>0.66666666666666663</v>
      </c>
      <c r="E854" t="s">
        <v>1280</v>
      </c>
      <c r="F854" t="s">
        <v>1095</v>
      </c>
      <c r="H854">
        <v>42.6</v>
      </c>
      <c r="I854">
        <v>27.9</v>
      </c>
      <c r="J854">
        <v>29.6</v>
      </c>
      <c r="K854">
        <v>70.400000000000006</v>
      </c>
      <c r="L854">
        <v>57.4</v>
      </c>
      <c r="M854">
        <v>72.099999999999994</v>
      </c>
      <c r="N854">
        <v>36</v>
      </c>
      <c r="O854">
        <v>40.799999999999997</v>
      </c>
      <c r="P854">
        <v>23.2</v>
      </c>
      <c r="Q854">
        <v>73.2</v>
      </c>
      <c r="R854">
        <v>77.8</v>
      </c>
      <c r="S854">
        <v>52.7</v>
      </c>
      <c r="T854">
        <v>47.3</v>
      </c>
      <c r="U854">
        <v>53</v>
      </c>
      <c r="V854">
        <v>57.3</v>
      </c>
      <c r="W854">
        <v>42.7</v>
      </c>
      <c r="X854" t="s">
        <v>1280</v>
      </c>
      <c r="Y854" t="s">
        <v>4547</v>
      </c>
      <c r="Z854" t="s">
        <v>6675</v>
      </c>
      <c r="AA854" t="s">
        <v>456</v>
      </c>
      <c r="AB854" t="s">
        <v>2116</v>
      </c>
      <c r="AC854" t="s">
        <v>2116</v>
      </c>
      <c r="AD854" t="s">
        <v>2117</v>
      </c>
      <c r="AE854" t="s">
        <v>2116</v>
      </c>
      <c r="AF854" t="s">
        <v>2117</v>
      </c>
      <c r="AG854" t="s">
        <v>2117</v>
      </c>
      <c r="AH854" t="s">
        <v>2116</v>
      </c>
      <c r="AI854" t="s">
        <v>2116</v>
      </c>
      <c r="AJ854" t="s">
        <v>2117</v>
      </c>
      <c r="AK854" t="s">
        <v>2117</v>
      </c>
      <c r="AL854" t="s">
        <v>2116</v>
      </c>
      <c r="AM854" t="s">
        <v>2116</v>
      </c>
      <c r="AN854" t="s">
        <v>2117</v>
      </c>
      <c r="AO854" t="s">
        <v>2117</v>
      </c>
      <c r="AP854" t="s">
        <v>2116</v>
      </c>
      <c r="AQ854" t="s">
        <v>2117</v>
      </c>
    </row>
    <row r="855" spans="2:43" x14ac:dyDescent="0.3">
      <c r="B855" t="s">
        <v>479</v>
      </c>
      <c r="C855" t="s">
        <v>5145</v>
      </c>
      <c r="D855">
        <v>0.66666666666666663</v>
      </c>
      <c r="E855" t="s">
        <v>1156</v>
      </c>
      <c r="F855" t="s">
        <v>160</v>
      </c>
      <c r="H855">
        <v>55.7</v>
      </c>
      <c r="I855">
        <v>28.3</v>
      </c>
      <c r="J855">
        <v>16</v>
      </c>
      <c r="K855">
        <v>84</v>
      </c>
      <c r="L855">
        <v>44.3</v>
      </c>
      <c r="M855">
        <v>71.7</v>
      </c>
      <c r="N855">
        <v>31</v>
      </c>
      <c r="O855">
        <v>55.4</v>
      </c>
      <c r="P855">
        <v>13.5</v>
      </c>
      <c r="Q855">
        <v>50.9</v>
      </c>
      <c r="R855">
        <v>64.599999999999994</v>
      </c>
      <c r="S855">
        <v>36.6</v>
      </c>
      <c r="T855">
        <v>63.4</v>
      </c>
      <c r="U855">
        <v>70.400000000000006</v>
      </c>
      <c r="V855">
        <v>39</v>
      </c>
      <c r="W855">
        <v>61</v>
      </c>
      <c r="X855" t="s">
        <v>4659</v>
      </c>
      <c r="Y855" t="s">
        <v>160</v>
      </c>
      <c r="Z855" t="s">
        <v>6676</v>
      </c>
      <c r="AA855" t="s">
        <v>5009</v>
      </c>
      <c r="AB855" t="s">
        <v>2117</v>
      </c>
      <c r="AC855" t="s">
        <v>2116</v>
      </c>
      <c r="AD855" t="s">
        <v>2116</v>
      </c>
      <c r="AE855" t="s">
        <v>2117</v>
      </c>
      <c r="AF855" t="s">
        <v>2116</v>
      </c>
      <c r="AG855" t="s">
        <v>2117</v>
      </c>
      <c r="AH855" t="s">
        <v>2117</v>
      </c>
      <c r="AI855" t="s">
        <v>2116</v>
      </c>
      <c r="AJ855" t="s">
        <v>2116</v>
      </c>
      <c r="AK855" t="s">
        <v>2117</v>
      </c>
      <c r="AL855" t="s">
        <v>2117</v>
      </c>
      <c r="AM855" t="s">
        <v>2117</v>
      </c>
      <c r="AN855" t="s">
        <v>2116</v>
      </c>
      <c r="AO855" t="s">
        <v>2116</v>
      </c>
      <c r="AP855" t="s">
        <v>2116</v>
      </c>
      <c r="AQ855" t="s">
        <v>2117</v>
      </c>
    </row>
    <row r="856" spans="2:43" x14ac:dyDescent="0.3">
      <c r="B856" t="s">
        <v>647</v>
      </c>
      <c r="C856" t="s">
        <v>5145</v>
      </c>
      <c r="D856">
        <v>0.6875</v>
      </c>
      <c r="E856" t="s">
        <v>323</v>
      </c>
      <c r="F856" t="s">
        <v>334</v>
      </c>
      <c r="H856">
        <v>21.6</v>
      </c>
      <c r="I856">
        <v>39.9</v>
      </c>
      <c r="J856">
        <v>38.5</v>
      </c>
      <c r="K856">
        <v>61.5</v>
      </c>
      <c r="L856">
        <v>78.400000000000006</v>
      </c>
      <c r="M856">
        <v>60.1</v>
      </c>
      <c r="N856">
        <v>18.3</v>
      </c>
      <c r="O856">
        <v>54.4</v>
      </c>
      <c r="P856">
        <v>27.2</v>
      </c>
      <c r="Q856">
        <v>53.3</v>
      </c>
      <c r="R856">
        <v>43.6</v>
      </c>
      <c r="S856">
        <v>17.8</v>
      </c>
      <c r="T856">
        <v>82.2</v>
      </c>
      <c r="U856">
        <v>85.5</v>
      </c>
      <c r="V856">
        <v>26.6</v>
      </c>
      <c r="W856">
        <v>73.400000000000006</v>
      </c>
      <c r="X856" t="s">
        <v>323</v>
      </c>
      <c r="Y856" t="s">
        <v>334</v>
      </c>
      <c r="Z856" t="s">
        <v>6677</v>
      </c>
      <c r="AA856" t="s">
        <v>453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2117</v>
      </c>
      <c r="AI856" t="s">
        <v>2116</v>
      </c>
      <c r="AJ856" t="s">
        <v>2116</v>
      </c>
      <c r="AK856" t="s">
        <v>2117</v>
      </c>
      <c r="AL856" t="s">
        <v>2116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x14ac:dyDescent="0.3">
      <c r="B857" t="s">
        <v>470</v>
      </c>
      <c r="C857" t="s">
        <v>5145</v>
      </c>
      <c r="D857">
        <v>0.70833333333333337</v>
      </c>
      <c r="E857" t="s">
        <v>696</v>
      </c>
      <c r="F857" t="s">
        <v>1203</v>
      </c>
      <c r="H857">
        <v>26.5</v>
      </c>
      <c r="I857">
        <v>31.8</v>
      </c>
      <c r="J857">
        <v>41.7</v>
      </c>
      <c r="K857">
        <v>58.3</v>
      </c>
      <c r="L857">
        <v>73.5</v>
      </c>
      <c r="M857">
        <v>68.2</v>
      </c>
      <c r="N857">
        <v>25.1</v>
      </c>
      <c r="O857">
        <v>50.4</v>
      </c>
      <c r="P857">
        <v>24.6</v>
      </c>
      <c r="Q857">
        <v>59.4</v>
      </c>
      <c r="R857">
        <v>66.3</v>
      </c>
      <c r="S857">
        <v>38.299999999999997</v>
      </c>
      <c r="T857">
        <v>61.7</v>
      </c>
      <c r="U857">
        <v>67</v>
      </c>
      <c r="V857">
        <v>45.5</v>
      </c>
      <c r="W857">
        <v>54.5</v>
      </c>
      <c r="X857" t="s">
        <v>696</v>
      </c>
      <c r="Y857" t="s">
        <v>1203</v>
      </c>
      <c r="Z857" t="s">
        <v>6678</v>
      </c>
      <c r="AA857" t="s">
        <v>2120</v>
      </c>
      <c r="AB857" t="s">
        <v>2116</v>
      </c>
      <c r="AC857" t="s">
        <v>2117</v>
      </c>
      <c r="AD857" t="s">
        <v>2116</v>
      </c>
      <c r="AE857" t="s">
        <v>2117</v>
      </c>
      <c r="AF857" t="s">
        <v>2117</v>
      </c>
      <c r="AG857" t="s">
        <v>2116</v>
      </c>
      <c r="AH857" t="s">
        <v>2116</v>
      </c>
      <c r="AI857" t="s">
        <v>2116</v>
      </c>
      <c r="AJ857" t="s">
        <v>2117</v>
      </c>
      <c r="AK857" t="s">
        <v>2117</v>
      </c>
      <c r="AL857" t="s">
        <v>2117</v>
      </c>
      <c r="AM857" t="s">
        <v>2117</v>
      </c>
      <c r="AN857" t="s">
        <v>2116</v>
      </c>
      <c r="AO857" t="s">
        <v>2116</v>
      </c>
      <c r="AP857" t="s">
        <v>2117</v>
      </c>
      <c r="AQ857" t="s">
        <v>2116</v>
      </c>
    </row>
    <row r="858" spans="2:43" x14ac:dyDescent="0.3">
      <c r="B858" t="s">
        <v>466</v>
      </c>
      <c r="C858" t="s">
        <v>5145</v>
      </c>
      <c r="D858">
        <v>0.70833333333333337</v>
      </c>
      <c r="E858" t="s">
        <v>778</v>
      </c>
      <c r="F858" t="s">
        <v>1201</v>
      </c>
      <c r="H858">
        <v>60.4</v>
      </c>
      <c r="I858">
        <v>23.5</v>
      </c>
      <c r="J858">
        <v>16.100000000000001</v>
      </c>
      <c r="K858">
        <v>83.9</v>
      </c>
      <c r="L858">
        <v>39.6</v>
      </c>
      <c r="M858">
        <v>76.5</v>
      </c>
      <c r="N858">
        <v>60.7</v>
      </c>
      <c r="O858">
        <v>30.6</v>
      </c>
      <c r="P858">
        <v>8.6999999999999993</v>
      </c>
      <c r="Q858">
        <v>79.400000000000006</v>
      </c>
      <c r="R858">
        <v>83.1</v>
      </c>
      <c r="S858">
        <v>60.9</v>
      </c>
      <c r="T858">
        <v>39.1</v>
      </c>
      <c r="U858">
        <v>46.9</v>
      </c>
      <c r="V858">
        <v>57.6</v>
      </c>
      <c r="W858">
        <v>42.4</v>
      </c>
      <c r="X858" t="s">
        <v>778</v>
      </c>
      <c r="Y858" t="s">
        <v>1201</v>
      </c>
      <c r="Z858" t="s">
        <v>6679</v>
      </c>
      <c r="AA858" t="s">
        <v>6680</v>
      </c>
      <c r="AB858" t="s">
        <v>2117</v>
      </c>
      <c r="AC858" t="s">
        <v>2116</v>
      </c>
      <c r="AD858" t="s">
        <v>2116</v>
      </c>
      <c r="AE858" t="s">
        <v>2117</v>
      </c>
      <c r="AF858" t="s">
        <v>2116</v>
      </c>
      <c r="AG858" t="s">
        <v>2117</v>
      </c>
      <c r="AH858" t="s">
        <v>2117</v>
      </c>
      <c r="AI858" t="s">
        <v>2116</v>
      </c>
      <c r="AJ858" t="s">
        <v>2116</v>
      </c>
      <c r="AK858" t="s">
        <v>2117</v>
      </c>
      <c r="AL858" t="s">
        <v>2117</v>
      </c>
      <c r="AM858" t="s">
        <v>2117</v>
      </c>
      <c r="AN858" t="s">
        <v>2116</v>
      </c>
      <c r="AO858" t="s">
        <v>2116</v>
      </c>
      <c r="AP858" t="s">
        <v>2117</v>
      </c>
      <c r="AQ858" t="s">
        <v>2116</v>
      </c>
    </row>
    <row r="859" spans="2:43" x14ac:dyDescent="0.3">
      <c r="B859" t="s">
        <v>452</v>
      </c>
      <c r="C859" t="s">
        <v>5145</v>
      </c>
      <c r="D859">
        <v>0.72916666666666663</v>
      </c>
      <c r="E859" t="s">
        <v>35</v>
      </c>
      <c r="F859" t="s">
        <v>101</v>
      </c>
      <c r="H859">
        <v>48.2</v>
      </c>
      <c r="I859">
        <v>30.8</v>
      </c>
      <c r="J859">
        <v>21</v>
      </c>
      <c r="K859">
        <v>79</v>
      </c>
      <c r="L859">
        <v>51.8</v>
      </c>
      <c r="M859">
        <v>69.2</v>
      </c>
      <c r="N859">
        <v>36.200000000000003</v>
      </c>
      <c r="O859">
        <v>49.1</v>
      </c>
      <c r="P859">
        <v>14.7</v>
      </c>
      <c r="Q859">
        <v>59.3</v>
      </c>
      <c r="R859">
        <v>62.8</v>
      </c>
      <c r="S859">
        <v>34.5</v>
      </c>
      <c r="T859">
        <v>65.5</v>
      </c>
      <c r="U859">
        <v>71.2</v>
      </c>
      <c r="V859">
        <v>40.5</v>
      </c>
      <c r="W859">
        <v>59.5</v>
      </c>
      <c r="X859" t="s">
        <v>1840</v>
      </c>
      <c r="Y859" t="s">
        <v>101</v>
      </c>
      <c r="Z859" t="s">
        <v>6681</v>
      </c>
      <c r="AA859" t="s">
        <v>462</v>
      </c>
      <c r="AB859" t="s">
        <v>2117</v>
      </c>
      <c r="AC859" t="s">
        <v>2116</v>
      </c>
      <c r="AD859" t="s">
        <v>2116</v>
      </c>
      <c r="AE859" t="s">
        <v>2117</v>
      </c>
      <c r="AF859" t="s">
        <v>2116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2117</v>
      </c>
      <c r="AL859" t="s">
        <v>2117</v>
      </c>
      <c r="AM859" t="s">
        <v>2117</v>
      </c>
      <c r="AN859" t="s">
        <v>2116</v>
      </c>
      <c r="AO859" t="s">
        <v>2117</v>
      </c>
      <c r="AP859" t="s">
        <v>2117</v>
      </c>
      <c r="AQ859" t="s">
        <v>2116</v>
      </c>
    </row>
    <row r="860" spans="2:43" x14ac:dyDescent="0.3">
      <c r="B860" t="s">
        <v>482</v>
      </c>
      <c r="C860" t="s">
        <v>5145</v>
      </c>
      <c r="D860">
        <v>0.72916666666666663</v>
      </c>
      <c r="E860" t="s">
        <v>1122</v>
      </c>
      <c r="F860" t="s">
        <v>790</v>
      </c>
      <c r="H860">
        <v>31.6</v>
      </c>
      <c r="I860">
        <v>29.7</v>
      </c>
      <c r="J860">
        <v>38.700000000000003</v>
      </c>
      <c r="K860">
        <v>61.3</v>
      </c>
      <c r="L860">
        <v>68.400000000000006</v>
      </c>
      <c r="M860">
        <v>70.3</v>
      </c>
      <c r="N860">
        <v>20.100000000000001</v>
      </c>
      <c r="O860">
        <v>48</v>
      </c>
      <c r="P860">
        <v>32</v>
      </c>
      <c r="Q860">
        <v>62.6</v>
      </c>
      <c r="R860">
        <v>73.7</v>
      </c>
      <c r="S860">
        <v>47.1</v>
      </c>
      <c r="T860">
        <v>52.9</v>
      </c>
      <c r="U860">
        <v>58.4</v>
      </c>
      <c r="V860">
        <v>53.3</v>
      </c>
      <c r="W860">
        <v>46.7</v>
      </c>
      <c r="X860" t="s">
        <v>4620</v>
      </c>
      <c r="Y860" t="s">
        <v>3516</v>
      </c>
      <c r="Z860" t="s">
        <v>6682</v>
      </c>
      <c r="AA860" t="s">
        <v>447</v>
      </c>
      <c r="AB860" t="s">
        <v>2116</v>
      </c>
      <c r="AC860" t="s">
        <v>2117</v>
      </c>
      <c r="AD860" t="s">
        <v>2116</v>
      </c>
      <c r="AE860" t="s">
        <v>2117</v>
      </c>
      <c r="AF860" t="s">
        <v>2117</v>
      </c>
      <c r="AG860" t="s">
        <v>2116</v>
      </c>
      <c r="AH860" t="s">
        <v>2116</v>
      </c>
      <c r="AI860" t="s">
        <v>2117</v>
      </c>
      <c r="AJ860" t="s">
        <v>2116</v>
      </c>
      <c r="AK860" t="s">
        <v>2116</v>
      </c>
      <c r="AL860" t="s">
        <v>2116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x14ac:dyDescent="0.3">
      <c r="B861" t="s">
        <v>487</v>
      </c>
      <c r="C861" t="s">
        <v>5145</v>
      </c>
      <c r="D861">
        <v>0.73958333333333337</v>
      </c>
      <c r="E861" t="s">
        <v>206</v>
      </c>
      <c r="F861" t="s">
        <v>736</v>
      </c>
      <c r="H861">
        <v>22.8</v>
      </c>
      <c r="I861">
        <v>29.4</v>
      </c>
      <c r="J861">
        <v>47.8</v>
      </c>
      <c r="K861">
        <v>52.2</v>
      </c>
      <c r="L861">
        <v>77.2</v>
      </c>
      <c r="M861">
        <v>70.599999999999994</v>
      </c>
      <c r="N861">
        <v>23.1</v>
      </c>
      <c r="O861">
        <v>48.9</v>
      </c>
      <c r="P861">
        <v>28</v>
      </c>
      <c r="Q861">
        <v>61.5</v>
      </c>
      <c r="R861">
        <v>72.5</v>
      </c>
      <c r="S861">
        <v>45.6</v>
      </c>
      <c r="T861">
        <v>54.4</v>
      </c>
      <c r="U861">
        <v>60.5</v>
      </c>
      <c r="V861">
        <v>50.1</v>
      </c>
      <c r="W861">
        <v>49.9</v>
      </c>
      <c r="X861" t="s">
        <v>2388</v>
      </c>
      <c r="Y861" t="s">
        <v>416</v>
      </c>
      <c r="Z861" t="s">
        <v>6683</v>
      </c>
      <c r="AA861" t="s">
        <v>2740</v>
      </c>
      <c r="AB861" t="s">
        <v>2116</v>
      </c>
      <c r="AC861" t="s">
        <v>2116</v>
      </c>
      <c r="AD861" t="s">
        <v>2117</v>
      </c>
      <c r="AE861" t="s">
        <v>2116</v>
      </c>
      <c r="AF861" t="s">
        <v>2117</v>
      </c>
      <c r="AG861" t="s">
        <v>2117</v>
      </c>
      <c r="AH861" t="s">
        <v>2116</v>
      </c>
      <c r="AI861" t="s">
        <v>2116</v>
      </c>
      <c r="AJ861" t="s">
        <v>2117</v>
      </c>
      <c r="AK861" t="s">
        <v>2117</v>
      </c>
      <c r="AL861" t="s">
        <v>2117</v>
      </c>
      <c r="AM861" t="s">
        <v>2117</v>
      </c>
      <c r="AN861" t="s">
        <v>2116</v>
      </c>
      <c r="AO861" t="s">
        <v>2117</v>
      </c>
      <c r="AP861" t="s">
        <v>2116</v>
      </c>
      <c r="AQ861" t="s">
        <v>2117</v>
      </c>
    </row>
    <row r="862" spans="2:43" x14ac:dyDescent="0.3">
      <c r="B862" t="s">
        <v>483</v>
      </c>
      <c r="C862" t="s">
        <v>5145</v>
      </c>
      <c r="D862">
        <v>0.75</v>
      </c>
      <c r="E862" t="s">
        <v>1270</v>
      </c>
      <c r="F862" t="s">
        <v>428</v>
      </c>
      <c r="H862">
        <v>32.700000000000003</v>
      </c>
      <c r="I862">
        <v>31</v>
      </c>
      <c r="J862">
        <v>36.299999999999997</v>
      </c>
      <c r="K862">
        <v>63.7</v>
      </c>
      <c r="L862">
        <v>67.3</v>
      </c>
      <c r="M862">
        <v>69</v>
      </c>
      <c r="N862">
        <v>20.5</v>
      </c>
      <c r="O862">
        <v>45.2</v>
      </c>
      <c r="P862">
        <v>34.299999999999997</v>
      </c>
      <c r="Q862">
        <v>66.7</v>
      </c>
      <c r="R862">
        <v>69.2</v>
      </c>
      <c r="S862">
        <v>41.6</v>
      </c>
      <c r="T862">
        <v>58.4</v>
      </c>
      <c r="U862">
        <v>63.6</v>
      </c>
      <c r="V862">
        <v>49</v>
      </c>
      <c r="W862">
        <v>51</v>
      </c>
      <c r="X862" t="s">
        <v>4796</v>
      </c>
      <c r="Y862" t="s">
        <v>428</v>
      </c>
      <c r="Z862" t="s">
        <v>6684</v>
      </c>
      <c r="AA862" t="s">
        <v>459</v>
      </c>
      <c r="AB862" t="s">
        <v>2116</v>
      </c>
      <c r="AC862" t="s">
        <v>2117</v>
      </c>
      <c r="AD862" t="s">
        <v>2116</v>
      </c>
      <c r="AE862" t="s">
        <v>2117</v>
      </c>
      <c r="AF862" t="s">
        <v>2117</v>
      </c>
      <c r="AG862" t="s">
        <v>2116</v>
      </c>
      <c r="AH862" t="s">
        <v>2117</v>
      </c>
      <c r="AI862" t="s">
        <v>2116</v>
      </c>
      <c r="AJ862" t="s">
        <v>2116</v>
      </c>
      <c r="AK862" t="s">
        <v>2117</v>
      </c>
      <c r="AL862" t="s">
        <v>2117</v>
      </c>
      <c r="AM862" t="s">
        <v>2116</v>
      </c>
      <c r="AN862" t="s">
        <v>2117</v>
      </c>
      <c r="AO862" t="s">
        <v>2117</v>
      </c>
      <c r="AP862" t="s">
        <v>2117</v>
      </c>
      <c r="AQ862" t="s">
        <v>2116</v>
      </c>
    </row>
    <row r="863" spans="2:43" x14ac:dyDescent="0.3">
      <c r="B863" t="s">
        <v>489</v>
      </c>
      <c r="C863" t="s">
        <v>5145</v>
      </c>
      <c r="D863">
        <v>0.75</v>
      </c>
      <c r="E863" t="s">
        <v>1183</v>
      </c>
      <c r="F863" t="s">
        <v>794</v>
      </c>
      <c r="H863">
        <v>47.1</v>
      </c>
      <c r="I863">
        <v>29.3</v>
      </c>
      <c r="J863">
        <v>23.7</v>
      </c>
      <c r="K863">
        <v>76.3</v>
      </c>
      <c r="L863">
        <v>52.9</v>
      </c>
      <c r="M863">
        <v>70.7</v>
      </c>
      <c r="N863">
        <v>30.6</v>
      </c>
      <c r="O863">
        <v>45.3</v>
      </c>
      <c r="P863">
        <v>24.1</v>
      </c>
      <c r="Q863">
        <v>66.8</v>
      </c>
      <c r="R863">
        <v>69.599999999999994</v>
      </c>
      <c r="S863">
        <v>42.1</v>
      </c>
      <c r="T863">
        <v>57.9</v>
      </c>
      <c r="U863">
        <v>63.8</v>
      </c>
      <c r="V863">
        <v>47.6</v>
      </c>
      <c r="W863">
        <v>52.4</v>
      </c>
      <c r="X863" t="s">
        <v>1183</v>
      </c>
      <c r="Y863" t="s">
        <v>794</v>
      </c>
      <c r="Z863" t="s">
        <v>6685</v>
      </c>
      <c r="AA863" t="s">
        <v>462</v>
      </c>
      <c r="AB863" t="s">
        <v>2117</v>
      </c>
      <c r="AC863" t="s">
        <v>2116</v>
      </c>
      <c r="AD863" t="s">
        <v>2116</v>
      </c>
      <c r="AE863" t="s">
        <v>2117</v>
      </c>
      <c r="AF863" t="s">
        <v>2116</v>
      </c>
      <c r="AG863" t="s">
        <v>2117</v>
      </c>
      <c r="AH863" t="s">
        <v>2117</v>
      </c>
      <c r="AI863" t="s">
        <v>2116</v>
      </c>
      <c r="AJ863" t="s">
        <v>2116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2117</v>
      </c>
      <c r="AP863" t="s">
        <v>2117</v>
      </c>
      <c r="AQ863" t="s">
        <v>2116</v>
      </c>
    </row>
    <row r="864" spans="2:43" x14ac:dyDescent="0.3">
      <c r="B864" t="s">
        <v>457</v>
      </c>
      <c r="C864" t="s">
        <v>5145</v>
      </c>
      <c r="D864">
        <v>0.76041666666666663</v>
      </c>
      <c r="E864" t="s">
        <v>684</v>
      </c>
      <c r="F864" t="s">
        <v>1185</v>
      </c>
      <c r="H864">
        <v>52.9</v>
      </c>
      <c r="I864">
        <v>25</v>
      </c>
      <c r="J864">
        <v>22.1</v>
      </c>
      <c r="K864">
        <v>77.900000000000006</v>
      </c>
      <c r="L864">
        <v>47.1</v>
      </c>
      <c r="M864">
        <v>75</v>
      </c>
      <c r="N864">
        <v>37.799999999999997</v>
      </c>
      <c r="O864">
        <v>42.9</v>
      </c>
      <c r="P864">
        <v>19.3</v>
      </c>
      <c r="Q864">
        <v>69.099999999999994</v>
      </c>
      <c r="R864">
        <v>83.6</v>
      </c>
      <c r="S864">
        <v>61.6</v>
      </c>
      <c r="T864">
        <v>38.4</v>
      </c>
      <c r="U864">
        <v>45</v>
      </c>
      <c r="V864">
        <v>61.7</v>
      </c>
      <c r="W864">
        <v>38.299999999999997</v>
      </c>
      <c r="X864" t="s">
        <v>684</v>
      </c>
      <c r="Y864" t="s">
        <v>1885</v>
      </c>
      <c r="Z864" t="s">
        <v>6686</v>
      </c>
      <c r="AA864" t="s">
        <v>453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2116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x14ac:dyDescent="0.3">
      <c r="B865" t="s">
        <v>485</v>
      </c>
      <c r="C865" t="s">
        <v>5145</v>
      </c>
      <c r="D865">
        <v>0.77083333333333337</v>
      </c>
      <c r="E865" t="s">
        <v>1192</v>
      </c>
      <c r="F865" t="s">
        <v>747</v>
      </c>
      <c r="H865">
        <v>50.4</v>
      </c>
      <c r="I865">
        <v>27.5</v>
      </c>
      <c r="J865">
        <v>22.1</v>
      </c>
      <c r="K865">
        <v>77.900000000000006</v>
      </c>
      <c r="L865">
        <v>49.6</v>
      </c>
      <c r="M865">
        <v>72.5</v>
      </c>
      <c r="N865">
        <v>39.9</v>
      </c>
      <c r="O865">
        <v>46.8</v>
      </c>
      <c r="P865">
        <v>13.3</v>
      </c>
      <c r="Q865">
        <v>61.7</v>
      </c>
      <c r="R865">
        <v>74</v>
      </c>
      <c r="S865">
        <v>47.5</v>
      </c>
      <c r="T865">
        <v>52.5</v>
      </c>
      <c r="U865">
        <v>58.9</v>
      </c>
      <c r="V865">
        <v>51</v>
      </c>
      <c r="W865">
        <v>49</v>
      </c>
      <c r="X865" t="s">
        <v>1192</v>
      </c>
      <c r="Y865" t="s">
        <v>747</v>
      </c>
      <c r="Z865" t="s">
        <v>6687</v>
      </c>
      <c r="AA865" t="s">
        <v>2125</v>
      </c>
      <c r="AB865" t="s">
        <v>2117</v>
      </c>
      <c r="AC865" t="s">
        <v>2116</v>
      </c>
      <c r="AD865" t="s">
        <v>2116</v>
      </c>
      <c r="AE865" t="s">
        <v>2117</v>
      </c>
      <c r="AF865" t="s">
        <v>2116</v>
      </c>
      <c r="AG865" t="s">
        <v>2117</v>
      </c>
      <c r="AH865" t="s">
        <v>2116</v>
      </c>
      <c r="AI865" t="s">
        <v>2117</v>
      </c>
      <c r="AJ865" t="s">
        <v>2116</v>
      </c>
      <c r="AK865" t="s">
        <v>2116</v>
      </c>
      <c r="AL865" t="s">
        <v>2117</v>
      </c>
      <c r="AM865" t="s">
        <v>2116</v>
      </c>
      <c r="AN865" t="s">
        <v>2117</v>
      </c>
      <c r="AO865" t="s">
        <v>2117</v>
      </c>
      <c r="AP865" t="s">
        <v>2116</v>
      </c>
      <c r="AQ865" t="s">
        <v>2117</v>
      </c>
    </row>
    <row r="866" spans="2:43" x14ac:dyDescent="0.3">
      <c r="B866" t="s">
        <v>488</v>
      </c>
      <c r="C866" t="s">
        <v>5145</v>
      </c>
      <c r="D866">
        <v>0.77083333333333337</v>
      </c>
      <c r="E866" t="s">
        <v>750</v>
      </c>
      <c r="F866" t="s">
        <v>641</v>
      </c>
      <c r="H866">
        <v>31.9</v>
      </c>
      <c r="I866">
        <v>26.6</v>
      </c>
      <c r="J866">
        <v>41.4</v>
      </c>
      <c r="K866">
        <v>58.6</v>
      </c>
      <c r="L866">
        <v>68.099999999999994</v>
      </c>
      <c r="M866">
        <v>73.400000000000006</v>
      </c>
      <c r="N866">
        <v>34.6</v>
      </c>
      <c r="O866">
        <v>35.6</v>
      </c>
      <c r="P866">
        <v>29.8</v>
      </c>
      <c r="Q866">
        <v>82</v>
      </c>
      <c r="R866">
        <v>84.4</v>
      </c>
      <c r="S866">
        <v>62.8</v>
      </c>
      <c r="T866">
        <v>37.200000000000003</v>
      </c>
      <c r="U866">
        <v>42.8</v>
      </c>
      <c r="V866">
        <v>65.3</v>
      </c>
      <c r="W866">
        <v>34.700000000000003</v>
      </c>
      <c r="X866" t="s">
        <v>3110</v>
      </c>
      <c r="Y866" t="s">
        <v>641</v>
      </c>
      <c r="Z866" t="s">
        <v>6688</v>
      </c>
      <c r="AA866" t="s">
        <v>2115</v>
      </c>
      <c r="AB866" t="s">
        <v>2116</v>
      </c>
      <c r="AC866" t="s">
        <v>2116</v>
      </c>
      <c r="AD866" t="s">
        <v>2117</v>
      </c>
      <c r="AE866" t="s">
        <v>2116</v>
      </c>
      <c r="AF866" t="s">
        <v>2117</v>
      </c>
      <c r="AG866" t="s">
        <v>2117</v>
      </c>
      <c r="AH866" t="s">
        <v>2116</v>
      </c>
      <c r="AI866" t="s">
        <v>2116</v>
      </c>
      <c r="AJ866" t="s">
        <v>2117</v>
      </c>
      <c r="AK866" t="s">
        <v>2117</v>
      </c>
      <c r="AL866" t="s">
        <v>2117</v>
      </c>
      <c r="AM866" t="s">
        <v>2117</v>
      </c>
      <c r="AN866" t="s">
        <v>2116</v>
      </c>
      <c r="AO866" t="s">
        <v>2116</v>
      </c>
      <c r="AP866" t="s">
        <v>2117</v>
      </c>
      <c r="AQ866" t="s">
        <v>2116</v>
      </c>
    </row>
    <row r="867" spans="2:43" x14ac:dyDescent="0.3">
      <c r="B867" t="s">
        <v>479</v>
      </c>
      <c r="C867" t="s">
        <v>5145</v>
      </c>
      <c r="D867">
        <v>0.77083333333333337</v>
      </c>
      <c r="E867" t="s">
        <v>1195</v>
      </c>
      <c r="F867" t="s">
        <v>1157</v>
      </c>
      <c r="H867">
        <v>39.4</v>
      </c>
      <c r="I867">
        <v>29.8</v>
      </c>
      <c r="J867">
        <v>30.8</v>
      </c>
      <c r="K867">
        <v>69.2</v>
      </c>
      <c r="L867">
        <v>60.6</v>
      </c>
      <c r="M867">
        <v>70.2</v>
      </c>
      <c r="N867">
        <v>30.9</v>
      </c>
      <c r="O867">
        <v>47.1</v>
      </c>
      <c r="P867">
        <v>22</v>
      </c>
      <c r="Q867">
        <v>63.9</v>
      </c>
      <c r="R867">
        <v>71.8</v>
      </c>
      <c r="S867">
        <v>44.7</v>
      </c>
      <c r="T867">
        <v>55.3</v>
      </c>
      <c r="U867">
        <v>60.7</v>
      </c>
      <c r="V867">
        <v>51.3</v>
      </c>
      <c r="W867">
        <v>48.7</v>
      </c>
      <c r="X867" t="s">
        <v>4689</v>
      </c>
      <c r="Y867" t="s">
        <v>4660</v>
      </c>
      <c r="Z867" t="s">
        <v>6689</v>
      </c>
      <c r="AA867" t="s">
        <v>462</v>
      </c>
      <c r="AB867" t="s">
        <v>2117</v>
      </c>
      <c r="AC867" t="s">
        <v>2116</v>
      </c>
      <c r="AD867" t="s">
        <v>2116</v>
      </c>
      <c r="AE867" t="s">
        <v>2117</v>
      </c>
      <c r="AF867" t="s">
        <v>2116</v>
      </c>
      <c r="AG867" t="s">
        <v>2117</v>
      </c>
      <c r="AH867" t="s">
        <v>2116</v>
      </c>
      <c r="AI867" t="s">
        <v>2116</v>
      </c>
      <c r="AJ867" t="s">
        <v>2117</v>
      </c>
      <c r="AK867" t="s">
        <v>2117</v>
      </c>
      <c r="AL867" t="s">
        <v>2117</v>
      </c>
      <c r="AM867" t="s">
        <v>2117</v>
      </c>
      <c r="AN867" t="s">
        <v>2116</v>
      </c>
      <c r="AO867" t="s">
        <v>2117</v>
      </c>
      <c r="AP867" t="s">
        <v>2117</v>
      </c>
      <c r="AQ867" t="s">
        <v>2116</v>
      </c>
    </row>
    <row r="868" spans="2:43" x14ac:dyDescent="0.3">
      <c r="B868" t="s">
        <v>486</v>
      </c>
      <c r="C868" t="s">
        <v>5145</v>
      </c>
      <c r="D868">
        <v>0.77083333333333337</v>
      </c>
      <c r="E868" t="s">
        <v>185</v>
      </c>
      <c r="F868" t="s">
        <v>186</v>
      </c>
      <c r="H868">
        <v>55.7</v>
      </c>
      <c r="I868">
        <v>25.9</v>
      </c>
      <c r="J868">
        <v>18.399999999999999</v>
      </c>
      <c r="K868">
        <v>81.599999999999994</v>
      </c>
      <c r="L868">
        <v>44.3</v>
      </c>
      <c r="M868">
        <v>74.099999999999994</v>
      </c>
      <c r="N868">
        <v>45.9</v>
      </c>
      <c r="O868">
        <v>38.4</v>
      </c>
      <c r="P868">
        <v>15.7</v>
      </c>
      <c r="Q868">
        <v>73.900000000000006</v>
      </c>
      <c r="R868">
        <v>75.5</v>
      </c>
      <c r="S868">
        <v>49.7</v>
      </c>
      <c r="T868">
        <v>50.3</v>
      </c>
      <c r="U868">
        <v>57.5</v>
      </c>
      <c r="V868">
        <v>50.6</v>
      </c>
      <c r="W868">
        <v>49.4</v>
      </c>
      <c r="X868" t="s">
        <v>1323</v>
      </c>
      <c r="Y868" t="s">
        <v>2607</v>
      </c>
      <c r="Z868" t="s">
        <v>6690</v>
      </c>
      <c r="AA868" t="s">
        <v>462</v>
      </c>
      <c r="AB868" t="s">
        <v>2117</v>
      </c>
      <c r="AC868" t="s">
        <v>2116</v>
      </c>
      <c r="AD868" t="s">
        <v>2116</v>
      </c>
      <c r="AE868" t="s">
        <v>2117</v>
      </c>
      <c r="AF868" t="s">
        <v>2116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2117</v>
      </c>
      <c r="AP868" t="s">
        <v>2117</v>
      </c>
      <c r="AQ868" t="s">
        <v>2116</v>
      </c>
    </row>
    <row r="869" spans="2:43" x14ac:dyDescent="0.3">
      <c r="B869" t="s">
        <v>484</v>
      </c>
      <c r="C869" t="s">
        <v>5145</v>
      </c>
      <c r="D869">
        <v>0.79166666666666663</v>
      </c>
      <c r="E869" t="s">
        <v>181</v>
      </c>
      <c r="F869" t="s">
        <v>1179</v>
      </c>
      <c r="H869">
        <v>25.6</v>
      </c>
      <c r="I869">
        <v>28.9</v>
      </c>
      <c r="J869">
        <v>45.5</v>
      </c>
      <c r="K869">
        <v>54.5</v>
      </c>
      <c r="L869">
        <v>74.400000000000006</v>
      </c>
      <c r="M869">
        <v>71.099999999999994</v>
      </c>
      <c r="N869">
        <v>22.7</v>
      </c>
      <c r="O869">
        <v>49.8</v>
      </c>
      <c r="P869">
        <v>27.5</v>
      </c>
      <c r="Q869">
        <v>60.2</v>
      </c>
      <c r="R869">
        <v>75.099999999999994</v>
      </c>
      <c r="S869">
        <v>48.9</v>
      </c>
      <c r="T869">
        <v>51.1</v>
      </c>
      <c r="U869">
        <v>57</v>
      </c>
      <c r="V869">
        <v>53.5</v>
      </c>
      <c r="W869">
        <v>46.5</v>
      </c>
      <c r="X869" t="s">
        <v>181</v>
      </c>
      <c r="Y869" t="s">
        <v>1179</v>
      </c>
      <c r="Z869" t="s">
        <v>6691</v>
      </c>
      <c r="AA869" t="s">
        <v>447</v>
      </c>
      <c r="AB869" t="s">
        <v>2116</v>
      </c>
      <c r="AC869" t="s">
        <v>2117</v>
      </c>
      <c r="AD869" t="s">
        <v>2116</v>
      </c>
      <c r="AE869" t="s">
        <v>2117</v>
      </c>
      <c r="AF869" t="s">
        <v>2117</v>
      </c>
      <c r="AG869" t="s">
        <v>2116</v>
      </c>
      <c r="AH869" t="s">
        <v>2116</v>
      </c>
      <c r="AI869" t="s">
        <v>2117</v>
      </c>
      <c r="AJ869" t="s">
        <v>2116</v>
      </c>
      <c r="AK869" t="s">
        <v>2116</v>
      </c>
      <c r="AL869" t="s">
        <v>2116</v>
      </c>
      <c r="AM869" t="s">
        <v>2116</v>
      </c>
      <c r="AN869" t="s">
        <v>2117</v>
      </c>
      <c r="AO869" t="s">
        <v>2117</v>
      </c>
      <c r="AP869" t="s">
        <v>2116</v>
      </c>
      <c r="AQ869" t="s">
        <v>2117</v>
      </c>
    </row>
    <row r="870" spans="2:43" x14ac:dyDescent="0.3">
      <c r="B870" t="s">
        <v>483</v>
      </c>
      <c r="C870" t="s">
        <v>5145</v>
      </c>
      <c r="D870">
        <v>0.79166666666666663</v>
      </c>
      <c r="E870" t="s">
        <v>1198</v>
      </c>
      <c r="F870" t="s">
        <v>1281</v>
      </c>
      <c r="H870">
        <v>51</v>
      </c>
      <c r="I870">
        <v>27.6</v>
      </c>
      <c r="J870">
        <v>21.4</v>
      </c>
      <c r="K870">
        <v>78.599999999999994</v>
      </c>
      <c r="L870">
        <v>49</v>
      </c>
      <c r="M870">
        <v>72.400000000000006</v>
      </c>
      <c r="N870">
        <v>43.8</v>
      </c>
      <c r="O870">
        <v>40.5</v>
      </c>
      <c r="P870">
        <v>15.7</v>
      </c>
      <c r="Q870">
        <v>71</v>
      </c>
      <c r="R870">
        <v>73.2</v>
      </c>
      <c r="S870">
        <v>46.6</v>
      </c>
      <c r="T870">
        <v>53.4</v>
      </c>
      <c r="U870">
        <v>59.9</v>
      </c>
      <c r="V870">
        <v>50</v>
      </c>
      <c r="W870">
        <v>50</v>
      </c>
      <c r="X870" t="s">
        <v>1881</v>
      </c>
      <c r="Y870" t="s">
        <v>4811</v>
      </c>
      <c r="Z870" t="s">
        <v>6692</v>
      </c>
      <c r="AA870" t="s">
        <v>2120</v>
      </c>
      <c r="AB870" t="s">
        <v>2116</v>
      </c>
      <c r="AC870" t="s">
        <v>2117</v>
      </c>
      <c r="AD870" t="s">
        <v>2116</v>
      </c>
      <c r="AE870" t="s">
        <v>2117</v>
      </c>
      <c r="AF870" t="s">
        <v>2117</v>
      </c>
      <c r="AG870" t="s">
        <v>2116</v>
      </c>
      <c r="AH870" t="s">
        <v>2116</v>
      </c>
      <c r="AI870" t="s">
        <v>2116</v>
      </c>
      <c r="AJ870" t="s">
        <v>2117</v>
      </c>
      <c r="AK870" t="s">
        <v>2117</v>
      </c>
      <c r="AL870" t="s">
        <v>2117</v>
      </c>
      <c r="AM870" t="s">
        <v>2117</v>
      </c>
      <c r="AN870" t="s">
        <v>2116</v>
      </c>
      <c r="AO870" t="s">
        <v>2116</v>
      </c>
      <c r="AP870" t="s">
        <v>2117</v>
      </c>
      <c r="AQ870" t="s">
        <v>2116</v>
      </c>
    </row>
    <row r="871" spans="2:43" x14ac:dyDescent="0.3">
      <c r="B871" t="s">
        <v>483</v>
      </c>
      <c r="C871" t="s">
        <v>5145</v>
      </c>
      <c r="D871">
        <v>0.79166666666666663</v>
      </c>
      <c r="E871" t="s">
        <v>1181</v>
      </c>
      <c r="F871" t="s">
        <v>737</v>
      </c>
      <c r="H871">
        <v>52.3</v>
      </c>
      <c r="I871">
        <v>28.8</v>
      </c>
      <c r="J871">
        <v>18.899999999999999</v>
      </c>
      <c r="K871">
        <v>81.099999999999994</v>
      </c>
      <c r="L871">
        <v>47.7</v>
      </c>
      <c r="M871">
        <v>71.2</v>
      </c>
      <c r="N871">
        <v>49.8</v>
      </c>
      <c r="O871">
        <v>39.5</v>
      </c>
      <c r="P871">
        <v>10.7</v>
      </c>
      <c r="Q871">
        <v>69.5</v>
      </c>
      <c r="R871">
        <v>66.7</v>
      </c>
      <c r="S871">
        <v>38.799999999999997</v>
      </c>
      <c r="T871">
        <v>61.2</v>
      </c>
      <c r="U871">
        <v>67.599999999999994</v>
      </c>
      <c r="V871">
        <v>42.7</v>
      </c>
      <c r="W871">
        <v>57.3</v>
      </c>
      <c r="X871" t="s">
        <v>418</v>
      </c>
      <c r="Y871" t="s">
        <v>424</v>
      </c>
      <c r="Z871" t="s">
        <v>6693</v>
      </c>
      <c r="AA871" t="s">
        <v>447</v>
      </c>
      <c r="AB871" t="s">
        <v>2116</v>
      </c>
      <c r="AC871" t="s">
        <v>2117</v>
      </c>
      <c r="AD871" t="s">
        <v>2116</v>
      </c>
      <c r="AE871" t="s">
        <v>2117</v>
      </c>
      <c r="AF871" t="s">
        <v>2117</v>
      </c>
      <c r="AG871" t="s">
        <v>2116</v>
      </c>
      <c r="AH871" t="s">
        <v>2116</v>
      </c>
      <c r="AI871" t="s">
        <v>2117</v>
      </c>
      <c r="AJ871" t="s">
        <v>2116</v>
      </c>
      <c r="AK871" t="s">
        <v>2116</v>
      </c>
      <c r="AL871" t="s">
        <v>2116</v>
      </c>
      <c r="AM871" t="s">
        <v>2116</v>
      </c>
      <c r="AN871" t="s">
        <v>2117</v>
      </c>
      <c r="AO871" t="s">
        <v>2117</v>
      </c>
      <c r="AP871" t="s">
        <v>2116</v>
      </c>
      <c r="AQ871" t="s">
        <v>2117</v>
      </c>
    </row>
    <row r="872" spans="2:43" x14ac:dyDescent="0.3">
      <c r="B872" t="s">
        <v>470</v>
      </c>
      <c r="C872" t="s">
        <v>5145</v>
      </c>
      <c r="D872">
        <v>0.80208333333333337</v>
      </c>
      <c r="E872" t="s">
        <v>754</v>
      </c>
      <c r="F872" t="s">
        <v>105</v>
      </c>
      <c r="H872">
        <v>43.2</v>
      </c>
      <c r="I872">
        <v>31.6</v>
      </c>
      <c r="J872">
        <v>25.2</v>
      </c>
      <c r="K872">
        <v>74.8</v>
      </c>
      <c r="L872">
        <v>56.8</v>
      </c>
      <c r="M872">
        <v>68.400000000000006</v>
      </c>
      <c r="N872">
        <v>28.7</v>
      </c>
      <c r="O872">
        <v>48.4</v>
      </c>
      <c r="P872">
        <v>22.9</v>
      </c>
      <c r="Q872">
        <v>62.1</v>
      </c>
      <c r="R872">
        <v>63.8</v>
      </c>
      <c r="S872">
        <v>35.5</v>
      </c>
      <c r="T872">
        <v>64.5</v>
      </c>
      <c r="U872">
        <v>69.7</v>
      </c>
      <c r="V872">
        <v>42.9</v>
      </c>
      <c r="W872">
        <v>57.1</v>
      </c>
      <c r="X872" t="s">
        <v>754</v>
      </c>
      <c r="Y872" t="s">
        <v>105</v>
      </c>
      <c r="Z872" t="s">
        <v>6694</v>
      </c>
      <c r="AA872" t="s">
        <v>456</v>
      </c>
      <c r="AB872" t="s">
        <v>2116</v>
      </c>
      <c r="AC872" t="s">
        <v>2116</v>
      </c>
      <c r="AD872" t="s">
        <v>2117</v>
      </c>
      <c r="AE872" t="s">
        <v>2116</v>
      </c>
      <c r="AF872" t="s">
        <v>2117</v>
      </c>
      <c r="AG872" t="s">
        <v>2117</v>
      </c>
      <c r="AH872" t="s">
        <v>2116</v>
      </c>
      <c r="AI872" t="s">
        <v>2116</v>
      </c>
      <c r="AJ872" t="s">
        <v>2117</v>
      </c>
      <c r="AK872" t="s">
        <v>2117</v>
      </c>
      <c r="AL872" t="s">
        <v>2116</v>
      </c>
      <c r="AM872" t="s">
        <v>2116</v>
      </c>
      <c r="AN872" t="s">
        <v>2117</v>
      </c>
      <c r="AO872" t="s">
        <v>2117</v>
      </c>
      <c r="AP872" t="s">
        <v>2116</v>
      </c>
      <c r="AQ872" t="s">
        <v>2117</v>
      </c>
    </row>
    <row r="873" spans="2:43" x14ac:dyDescent="0.3">
      <c r="B873" t="s">
        <v>487</v>
      </c>
      <c r="C873" t="s">
        <v>5145</v>
      </c>
      <c r="D873">
        <v>0.82291666666666663</v>
      </c>
      <c r="E873" t="s">
        <v>1155</v>
      </c>
      <c r="F873" t="s">
        <v>735</v>
      </c>
      <c r="H873">
        <v>57.5</v>
      </c>
      <c r="I873">
        <v>27</v>
      </c>
      <c r="J873">
        <v>15.5</v>
      </c>
      <c r="K873">
        <v>84.5</v>
      </c>
      <c r="L873">
        <v>42.5</v>
      </c>
      <c r="M873">
        <v>73</v>
      </c>
      <c r="N873">
        <v>41</v>
      </c>
      <c r="O873">
        <v>42.8</v>
      </c>
      <c r="P873">
        <v>16.2</v>
      </c>
      <c r="Q873">
        <v>68.099999999999994</v>
      </c>
      <c r="R873">
        <v>67.900000000000006</v>
      </c>
      <c r="S873">
        <v>40.299999999999997</v>
      </c>
      <c r="T873">
        <v>59.7</v>
      </c>
      <c r="U873">
        <v>67.2</v>
      </c>
      <c r="V873">
        <v>41.4</v>
      </c>
      <c r="W873">
        <v>58.6</v>
      </c>
      <c r="X873" t="s">
        <v>427</v>
      </c>
      <c r="Y873" t="s">
        <v>3129</v>
      </c>
      <c r="Z873" t="s">
        <v>6695</v>
      </c>
      <c r="AA873" t="s">
        <v>6696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2116</v>
      </c>
      <c r="AP873" t="s">
        <v>2116</v>
      </c>
      <c r="AQ873" t="s">
        <v>2117</v>
      </c>
    </row>
    <row r="874" spans="2:43" x14ac:dyDescent="0.3">
      <c r="B874" t="s">
        <v>466</v>
      </c>
      <c r="C874" t="s">
        <v>5145</v>
      </c>
      <c r="D874">
        <v>0.83333333333333337</v>
      </c>
      <c r="E874" t="s">
        <v>191</v>
      </c>
      <c r="F874" t="s">
        <v>96</v>
      </c>
      <c r="H874">
        <v>45.1</v>
      </c>
      <c r="I874">
        <v>26.4</v>
      </c>
      <c r="J874">
        <v>28.5</v>
      </c>
      <c r="K874">
        <v>71.5</v>
      </c>
      <c r="L874">
        <v>54.9</v>
      </c>
      <c r="M874">
        <v>73.599999999999994</v>
      </c>
      <c r="N874">
        <v>39.700000000000003</v>
      </c>
      <c r="O874">
        <v>39.5</v>
      </c>
      <c r="P874">
        <v>20.8</v>
      </c>
      <c r="Q874">
        <v>74.400000000000006</v>
      </c>
      <c r="R874">
        <v>82.4</v>
      </c>
      <c r="S874">
        <v>59.6</v>
      </c>
      <c r="T874">
        <v>40.4</v>
      </c>
      <c r="U874">
        <v>46.2</v>
      </c>
      <c r="V874">
        <v>62.3</v>
      </c>
      <c r="W874">
        <v>37.700000000000003</v>
      </c>
      <c r="X874" t="s">
        <v>191</v>
      </c>
      <c r="Y874" t="s">
        <v>96</v>
      </c>
      <c r="Z874" t="s">
        <v>6697</v>
      </c>
      <c r="AA874" t="s">
        <v>2139</v>
      </c>
      <c r="AB874" t="s">
        <v>2116</v>
      </c>
      <c r="AC874" t="s">
        <v>2116</v>
      </c>
      <c r="AD874" t="s">
        <v>2117</v>
      </c>
      <c r="AE874" t="s">
        <v>2116</v>
      </c>
      <c r="AF874" t="s">
        <v>2117</v>
      </c>
      <c r="AG874" t="s">
        <v>2117</v>
      </c>
      <c r="AH874" t="s">
        <v>2116</v>
      </c>
      <c r="AI874" t="s">
        <v>2116</v>
      </c>
      <c r="AJ874" t="s">
        <v>2117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2116</v>
      </c>
      <c r="AP874" t="s">
        <v>2117</v>
      </c>
      <c r="AQ874" t="s">
        <v>2116</v>
      </c>
    </row>
    <row r="875" spans="2:43" x14ac:dyDescent="0.3">
      <c r="B875" t="s">
        <v>466</v>
      </c>
      <c r="C875" t="s">
        <v>5145</v>
      </c>
      <c r="D875">
        <v>0.83333333333333337</v>
      </c>
      <c r="E875" t="s">
        <v>1209</v>
      </c>
      <c r="F875" t="s">
        <v>1172</v>
      </c>
      <c r="H875">
        <v>47.6</v>
      </c>
      <c r="I875">
        <v>25.6</v>
      </c>
      <c r="J875">
        <v>26.8</v>
      </c>
      <c r="K875">
        <v>73.2</v>
      </c>
      <c r="L875">
        <v>52.4</v>
      </c>
      <c r="M875">
        <v>74.400000000000006</v>
      </c>
      <c r="N875">
        <v>33.799999999999997</v>
      </c>
      <c r="O875">
        <v>41.5</v>
      </c>
      <c r="P875">
        <v>24.7</v>
      </c>
      <c r="Q875">
        <v>72.5</v>
      </c>
      <c r="R875">
        <v>85</v>
      </c>
      <c r="S875">
        <v>63.8</v>
      </c>
      <c r="T875">
        <v>36.200000000000003</v>
      </c>
      <c r="U875">
        <v>42.1</v>
      </c>
      <c r="V875">
        <v>65.099999999999994</v>
      </c>
      <c r="W875">
        <v>34.9</v>
      </c>
      <c r="X875" t="s">
        <v>4700</v>
      </c>
      <c r="Y875" t="s">
        <v>1172</v>
      </c>
      <c r="Z875" t="s">
        <v>6698</v>
      </c>
      <c r="AA875" t="s">
        <v>2162</v>
      </c>
      <c r="AB875" t="s">
        <v>2117</v>
      </c>
      <c r="AC875" t="s">
        <v>2116</v>
      </c>
      <c r="AD875" t="s">
        <v>2116</v>
      </c>
      <c r="AE875" t="s">
        <v>2117</v>
      </c>
      <c r="AF875" t="s">
        <v>2116</v>
      </c>
      <c r="AG875" t="s">
        <v>2117</v>
      </c>
      <c r="AH875" t="s">
        <v>2116</v>
      </c>
      <c r="AI875" t="s">
        <v>2117</v>
      </c>
      <c r="AJ875" t="s">
        <v>2116</v>
      </c>
      <c r="AK875" t="s">
        <v>2116</v>
      </c>
      <c r="AL875" t="s">
        <v>2117</v>
      </c>
      <c r="AM875" t="s">
        <v>2117</v>
      </c>
      <c r="AN875" t="s">
        <v>2116</v>
      </c>
      <c r="AO875" t="s">
        <v>2117</v>
      </c>
      <c r="AP875" t="s">
        <v>2116</v>
      </c>
      <c r="AQ875" t="s">
        <v>2117</v>
      </c>
    </row>
    <row r="876" spans="2:43" x14ac:dyDescent="0.3">
      <c r="B876" t="s">
        <v>452</v>
      </c>
      <c r="C876" t="s">
        <v>5145</v>
      </c>
      <c r="D876">
        <v>0.84027777777777779</v>
      </c>
      <c r="E876" t="s">
        <v>100</v>
      </c>
      <c r="F876" t="s">
        <v>239</v>
      </c>
      <c r="H876">
        <v>37.1</v>
      </c>
      <c r="I876">
        <v>34.1</v>
      </c>
      <c r="J876">
        <v>28.8</v>
      </c>
      <c r="K876">
        <v>71.2</v>
      </c>
      <c r="L876">
        <v>62.9</v>
      </c>
      <c r="M876">
        <v>65.900000000000006</v>
      </c>
      <c r="N876">
        <v>26.7</v>
      </c>
      <c r="O876">
        <v>53.2</v>
      </c>
      <c r="P876">
        <v>20.100000000000001</v>
      </c>
      <c r="Q876">
        <v>55.1</v>
      </c>
      <c r="R876">
        <v>58.4</v>
      </c>
      <c r="S876">
        <v>30</v>
      </c>
      <c r="T876">
        <v>70</v>
      </c>
      <c r="U876">
        <v>74.400000000000006</v>
      </c>
      <c r="V876">
        <v>39.1</v>
      </c>
      <c r="W876">
        <v>60.9</v>
      </c>
      <c r="X876" t="s">
        <v>2000</v>
      </c>
      <c r="Y876" t="s">
        <v>432</v>
      </c>
      <c r="Z876" t="s">
        <v>6699</v>
      </c>
      <c r="AA876" t="s">
        <v>459</v>
      </c>
      <c r="AB876" t="s">
        <v>2116</v>
      </c>
      <c r="AC876" t="s">
        <v>2117</v>
      </c>
      <c r="AD876" t="s">
        <v>2116</v>
      </c>
      <c r="AE876" t="s">
        <v>2117</v>
      </c>
      <c r="AF876" t="s">
        <v>2117</v>
      </c>
      <c r="AG876" t="s">
        <v>2116</v>
      </c>
      <c r="AH876" t="s">
        <v>2117</v>
      </c>
      <c r="AI876" t="s">
        <v>2116</v>
      </c>
      <c r="AJ876" t="s">
        <v>2116</v>
      </c>
      <c r="AK876" t="s">
        <v>2117</v>
      </c>
      <c r="AL876" t="s">
        <v>2117</v>
      </c>
      <c r="AM876" t="s">
        <v>2116</v>
      </c>
      <c r="AN876" t="s">
        <v>2117</v>
      </c>
      <c r="AO876" t="s">
        <v>2117</v>
      </c>
      <c r="AP876" t="s">
        <v>2117</v>
      </c>
      <c r="AQ876" t="s">
        <v>2116</v>
      </c>
    </row>
    <row r="877" spans="2:43" x14ac:dyDescent="0.3">
      <c r="B877" t="s">
        <v>489</v>
      </c>
      <c r="C877" t="s">
        <v>5145</v>
      </c>
      <c r="D877">
        <v>0.84375</v>
      </c>
      <c r="E877" t="s">
        <v>1213</v>
      </c>
      <c r="F877" t="s">
        <v>793</v>
      </c>
      <c r="H877">
        <v>52.8</v>
      </c>
      <c r="I877">
        <v>25.8</v>
      </c>
      <c r="J877">
        <v>21.4</v>
      </c>
      <c r="K877">
        <v>78.599999999999994</v>
      </c>
      <c r="L877">
        <v>47.2</v>
      </c>
      <c r="M877">
        <v>74.2</v>
      </c>
      <c r="N877">
        <v>46.4</v>
      </c>
      <c r="O877">
        <v>36</v>
      </c>
      <c r="P877">
        <v>17.600000000000001</v>
      </c>
      <c r="Q877">
        <v>78.2</v>
      </c>
      <c r="R877">
        <v>79.599999999999994</v>
      </c>
      <c r="S877">
        <v>55.3</v>
      </c>
      <c r="T877">
        <v>44.7</v>
      </c>
      <c r="U877">
        <v>51.4</v>
      </c>
      <c r="V877">
        <v>56.6</v>
      </c>
      <c r="W877">
        <v>43.4</v>
      </c>
      <c r="X877" t="s">
        <v>1213</v>
      </c>
      <c r="Y877" t="s">
        <v>3507</v>
      </c>
      <c r="Z877" t="s">
        <v>6700</v>
      </c>
      <c r="AA877" t="s">
        <v>462</v>
      </c>
      <c r="AB877" t="s">
        <v>2117</v>
      </c>
      <c r="AC877" t="s">
        <v>2116</v>
      </c>
      <c r="AD877" t="s">
        <v>2116</v>
      </c>
      <c r="AE877" t="s">
        <v>2117</v>
      </c>
      <c r="AF877" t="s">
        <v>2116</v>
      </c>
      <c r="AG877" t="s">
        <v>2117</v>
      </c>
      <c r="AH877" t="s">
        <v>2116</v>
      </c>
      <c r="AI877" t="s">
        <v>2116</v>
      </c>
      <c r="AJ877" t="s">
        <v>2117</v>
      </c>
      <c r="AK877" t="s">
        <v>2117</v>
      </c>
      <c r="AL877" t="s">
        <v>2117</v>
      </c>
      <c r="AM877" t="s">
        <v>2117</v>
      </c>
      <c r="AN877" t="s">
        <v>2116</v>
      </c>
      <c r="AO877" t="s">
        <v>2117</v>
      </c>
      <c r="AP877" t="s">
        <v>2117</v>
      </c>
      <c r="AQ877" t="s">
        <v>2116</v>
      </c>
    </row>
    <row r="878" spans="2:43" x14ac:dyDescent="0.3">
      <c r="B878" t="s">
        <v>457</v>
      </c>
      <c r="C878" t="s">
        <v>5145</v>
      </c>
      <c r="D878">
        <v>0.85416666666666663</v>
      </c>
      <c r="E878" t="s">
        <v>775</v>
      </c>
      <c r="F878" t="s">
        <v>266</v>
      </c>
      <c r="H878">
        <v>41.7</v>
      </c>
      <c r="I878">
        <v>27.8</v>
      </c>
      <c r="J878">
        <v>30.5</v>
      </c>
      <c r="K878">
        <v>69.5</v>
      </c>
      <c r="L878">
        <v>58.3</v>
      </c>
      <c r="M878">
        <v>72.2</v>
      </c>
      <c r="N878">
        <v>34.299999999999997</v>
      </c>
      <c r="O878">
        <v>43.6</v>
      </c>
      <c r="P878">
        <v>22.2</v>
      </c>
      <c r="Q878">
        <v>69</v>
      </c>
      <c r="R878">
        <v>78.400000000000006</v>
      </c>
      <c r="S878">
        <v>53.5</v>
      </c>
      <c r="T878">
        <v>46.5</v>
      </c>
      <c r="U878">
        <v>52.2</v>
      </c>
      <c r="V878">
        <v>58.1</v>
      </c>
      <c r="W878">
        <v>41.9</v>
      </c>
      <c r="X878" t="s">
        <v>775</v>
      </c>
      <c r="Y878" t="s">
        <v>309</v>
      </c>
      <c r="Z878" t="s">
        <v>6701</v>
      </c>
      <c r="AA878" t="s">
        <v>453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2116</v>
      </c>
      <c r="AI878" t="s">
        <v>2117</v>
      </c>
      <c r="AJ878" t="s">
        <v>2116</v>
      </c>
      <c r="AK878" t="s">
        <v>2116</v>
      </c>
      <c r="AL878" t="s">
        <v>2116</v>
      </c>
      <c r="AM878" t="s">
        <v>2116</v>
      </c>
      <c r="AN878" t="s">
        <v>2117</v>
      </c>
      <c r="AO878" t="s">
        <v>2117</v>
      </c>
      <c r="AP878" t="s">
        <v>2116</v>
      </c>
      <c r="AQ878" t="s">
        <v>2117</v>
      </c>
    </row>
    <row r="879" spans="2:43" x14ac:dyDescent="0.3">
      <c r="B879" t="s">
        <v>482</v>
      </c>
      <c r="C879" t="s">
        <v>5145</v>
      </c>
      <c r="D879">
        <v>0.85416666666666663</v>
      </c>
      <c r="E879" t="s">
        <v>734</v>
      </c>
      <c r="F879" t="s">
        <v>209</v>
      </c>
      <c r="H879">
        <v>41.6</v>
      </c>
      <c r="I879">
        <v>28</v>
      </c>
      <c r="J879">
        <v>30.3</v>
      </c>
      <c r="K879">
        <v>69.7</v>
      </c>
      <c r="L879">
        <v>58.4</v>
      </c>
      <c r="M879">
        <v>72</v>
      </c>
      <c r="N879">
        <v>20.399999999999999</v>
      </c>
      <c r="O879">
        <v>46.2</v>
      </c>
      <c r="P879">
        <v>33.4</v>
      </c>
      <c r="Q879">
        <v>65.2</v>
      </c>
      <c r="R879">
        <v>77.5</v>
      </c>
      <c r="S879">
        <v>52.2</v>
      </c>
      <c r="T879">
        <v>47.8</v>
      </c>
      <c r="U879">
        <v>53.5</v>
      </c>
      <c r="V879">
        <v>57.1</v>
      </c>
      <c r="W879">
        <v>42.9</v>
      </c>
      <c r="X879" t="s">
        <v>734</v>
      </c>
      <c r="Y879" t="s">
        <v>209</v>
      </c>
      <c r="Z879" t="s">
        <v>6702</v>
      </c>
      <c r="AA879" t="s">
        <v>2125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2117</v>
      </c>
      <c r="AI879" t="s">
        <v>2116</v>
      </c>
      <c r="AJ879" t="s">
        <v>2116</v>
      </c>
      <c r="AK879" t="s">
        <v>2117</v>
      </c>
      <c r="AL879" t="s">
        <v>2117</v>
      </c>
      <c r="AM879" t="s">
        <v>2116</v>
      </c>
      <c r="AN879" t="s">
        <v>2117</v>
      </c>
      <c r="AO879" t="s">
        <v>2117</v>
      </c>
      <c r="AP879" t="s">
        <v>2116</v>
      </c>
      <c r="AQ879" t="s">
        <v>2117</v>
      </c>
    </row>
    <row r="880" spans="2:43" x14ac:dyDescent="0.3">
      <c r="B880" t="s">
        <v>470</v>
      </c>
      <c r="C880" t="s">
        <v>5145</v>
      </c>
      <c r="D880">
        <v>0.89583333333333337</v>
      </c>
      <c r="E880" t="s">
        <v>782</v>
      </c>
      <c r="F880" t="s">
        <v>180</v>
      </c>
      <c r="H880">
        <v>43.1</v>
      </c>
      <c r="I880">
        <v>32.1</v>
      </c>
      <c r="J880">
        <v>24.8</v>
      </c>
      <c r="K880">
        <v>75.2</v>
      </c>
      <c r="L880">
        <v>56.9</v>
      </c>
      <c r="M880">
        <v>67.900000000000006</v>
      </c>
      <c r="N880">
        <v>22.7</v>
      </c>
      <c r="O880">
        <v>56.5</v>
      </c>
      <c r="P880">
        <v>20.8</v>
      </c>
      <c r="Q880">
        <v>50.5</v>
      </c>
      <c r="R880">
        <v>61.9</v>
      </c>
      <c r="S880">
        <v>33.6</v>
      </c>
      <c r="T880">
        <v>66.400000000000006</v>
      </c>
      <c r="U880">
        <v>71.5</v>
      </c>
      <c r="V880">
        <v>41.2</v>
      </c>
      <c r="W880">
        <v>58.8</v>
      </c>
      <c r="X880" t="s">
        <v>1878</v>
      </c>
      <c r="Y880" t="s">
        <v>2227</v>
      </c>
      <c r="Z880" t="s">
        <v>6703</v>
      </c>
      <c r="AA880" t="s">
        <v>456</v>
      </c>
      <c r="AB880" t="s">
        <v>2116</v>
      </c>
      <c r="AC880" t="s">
        <v>2116</v>
      </c>
      <c r="AD880" t="s">
        <v>2117</v>
      </c>
      <c r="AE880" t="s">
        <v>2116</v>
      </c>
      <c r="AF880" t="s">
        <v>2117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2116</v>
      </c>
      <c r="AL880" t="s">
        <v>2116</v>
      </c>
      <c r="AM880" t="s">
        <v>2116</v>
      </c>
      <c r="AN880" t="s">
        <v>2117</v>
      </c>
      <c r="AO880" t="s">
        <v>2117</v>
      </c>
      <c r="AP880" t="s">
        <v>2116</v>
      </c>
      <c r="AQ880" t="s">
        <v>2117</v>
      </c>
    </row>
    <row r="881" spans="2:43" x14ac:dyDescent="0.3">
      <c r="B881" t="s">
        <v>487</v>
      </c>
      <c r="C881" t="s">
        <v>5145</v>
      </c>
      <c r="D881">
        <v>0.91666666666666663</v>
      </c>
      <c r="E881" t="s">
        <v>421</v>
      </c>
      <c r="F881" t="s">
        <v>425</v>
      </c>
      <c r="H881">
        <v>42.8</v>
      </c>
      <c r="I881">
        <v>28.2</v>
      </c>
      <c r="J881">
        <v>29</v>
      </c>
      <c r="K881">
        <v>71</v>
      </c>
      <c r="L881">
        <v>57.2</v>
      </c>
      <c r="M881">
        <v>71.8</v>
      </c>
      <c r="N881" t="s">
        <v>20</v>
      </c>
      <c r="O881" t="s">
        <v>20</v>
      </c>
      <c r="P881" t="s">
        <v>20</v>
      </c>
      <c r="Q881" t="s">
        <v>20</v>
      </c>
      <c r="R881">
        <v>76.400000000000006</v>
      </c>
      <c r="S881">
        <v>50.7</v>
      </c>
      <c r="T881">
        <v>49.3</v>
      </c>
      <c r="U881">
        <v>55</v>
      </c>
      <c r="V881">
        <v>55.7</v>
      </c>
      <c r="W881">
        <v>44.3</v>
      </c>
      <c r="X881" t="s">
        <v>421</v>
      </c>
      <c r="Y881" t="s">
        <v>425</v>
      </c>
      <c r="Z881" t="s">
        <v>6704</v>
      </c>
      <c r="AA881" t="s">
        <v>2120</v>
      </c>
      <c r="AB881" t="s">
        <v>2116</v>
      </c>
      <c r="AC881" t="s">
        <v>2117</v>
      </c>
      <c r="AD881" t="s">
        <v>2116</v>
      </c>
      <c r="AE881" t="s">
        <v>2117</v>
      </c>
      <c r="AF881" t="s">
        <v>2117</v>
      </c>
      <c r="AG881" t="s">
        <v>2116</v>
      </c>
      <c r="AH881" t="s">
        <v>2117</v>
      </c>
      <c r="AI881" t="s">
        <v>2116</v>
      </c>
      <c r="AJ881" t="s">
        <v>2116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2116</v>
      </c>
      <c r="AP881" t="s">
        <v>2117</v>
      </c>
      <c r="AQ881" t="s">
        <v>2116</v>
      </c>
    </row>
    <row r="882" spans="2:43" x14ac:dyDescent="0.3">
      <c r="B882" t="s">
        <v>469</v>
      </c>
      <c r="C882" t="s">
        <v>5315</v>
      </c>
      <c r="D882">
        <v>0.45833333333333331</v>
      </c>
      <c r="E882" t="s">
        <v>265</v>
      </c>
      <c r="F882" t="s">
        <v>605</v>
      </c>
      <c r="H882">
        <v>43.4</v>
      </c>
      <c r="I882">
        <v>25.2</v>
      </c>
      <c r="J882">
        <v>31.4</v>
      </c>
      <c r="K882">
        <v>68.599999999999994</v>
      </c>
      <c r="L882">
        <v>56.6</v>
      </c>
      <c r="M882">
        <v>74.8</v>
      </c>
      <c r="N882">
        <v>24.3</v>
      </c>
      <c r="O882">
        <v>37.799999999999997</v>
      </c>
      <c r="P882">
        <v>37.9</v>
      </c>
      <c r="Q882">
        <v>78.3</v>
      </c>
      <c r="R882">
        <v>91.3</v>
      </c>
      <c r="S882">
        <v>75.599999999999994</v>
      </c>
      <c r="T882">
        <v>24.4</v>
      </c>
      <c r="U882">
        <v>29.4</v>
      </c>
      <c r="V882">
        <v>75.099999999999994</v>
      </c>
      <c r="W882">
        <v>24.9</v>
      </c>
      <c r="X882" t="s">
        <v>265</v>
      </c>
      <c r="Y882" t="s">
        <v>605</v>
      </c>
      <c r="Z882" t="s">
        <v>6705</v>
      </c>
      <c r="AA882" t="s">
        <v>2740</v>
      </c>
      <c r="AB882" t="s">
        <v>2116</v>
      </c>
      <c r="AC882" t="s">
        <v>2116</v>
      </c>
      <c r="AD882" t="s">
        <v>2117</v>
      </c>
      <c r="AE882" t="s">
        <v>2116</v>
      </c>
      <c r="AF882" t="s">
        <v>2117</v>
      </c>
      <c r="AG882" t="s">
        <v>2117</v>
      </c>
      <c r="AH882" t="s">
        <v>2116</v>
      </c>
      <c r="AI882" t="s">
        <v>2116</v>
      </c>
      <c r="AJ882" t="s">
        <v>2117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2117</v>
      </c>
      <c r="AP882" t="s">
        <v>2116</v>
      </c>
      <c r="AQ882" t="s">
        <v>2117</v>
      </c>
    </row>
    <row r="883" spans="2:43" x14ac:dyDescent="0.3">
      <c r="B883" t="s">
        <v>990</v>
      </c>
      <c r="C883" t="s">
        <v>5315</v>
      </c>
      <c r="D883">
        <v>0.5</v>
      </c>
      <c r="E883" t="s">
        <v>1091</v>
      </c>
      <c r="F883" t="s">
        <v>1244</v>
      </c>
      <c r="H883">
        <v>64.7</v>
      </c>
      <c r="I883">
        <v>22.2</v>
      </c>
      <c r="J883">
        <v>13</v>
      </c>
      <c r="K883">
        <v>87</v>
      </c>
      <c r="L883">
        <v>35.299999999999997</v>
      </c>
      <c r="M883">
        <v>77.8</v>
      </c>
      <c r="N883">
        <v>52.1</v>
      </c>
      <c r="O883">
        <v>33.9</v>
      </c>
      <c r="P883">
        <v>14</v>
      </c>
      <c r="Q883">
        <v>79</v>
      </c>
      <c r="R883">
        <v>84.6</v>
      </c>
      <c r="S883">
        <v>63.5</v>
      </c>
      <c r="T883">
        <v>36.5</v>
      </c>
      <c r="U883">
        <v>45.1</v>
      </c>
      <c r="V883">
        <v>56.9</v>
      </c>
      <c r="W883">
        <v>43.1</v>
      </c>
      <c r="X883" t="s">
        <v>1091</v>
      </c>
      <c r="Y883" t="s">
        <v>1244</v>
      </c>
      <c r="Z883" t="s">
        <v>6706</v>
      </c>
      <c r="AA883" t="s">
        <v>2736</v>
      </c>
      <c r="AB883" t="s">
        <v>2116</v>
      </c>
      <c r="AC883" t="s">
        <v>2117</v>
      </c>
      <c r="AD883" t="s">
        <v>2116</v>
      </c>
      <c r="AE883" t="s">
        <v>2117</v>
      </c>
      <c r="AF883" t="s">
        <v>2117</v>
      </c>
      <c r="AG883" t="s">
        <v>2116</v>
      </c>
      <c r="AH883" t="s">
        <v>2116</v>
      </c>
      <c r="AI883" t="s">
        <v>2117</v>
      </c>
      <c r="AJ883" t="s">
        <v>2116</v>
      </c>
      <c r="AK883" t="s">
        <v>2116</v>
      </c>
      <c r="AL883" t="s">
        <v>2116</v>
      </c>
      <c r="AM883" t="s">
        <v>2116</v>
      </c>
      <c r="AN883" t="s">
        <v>2117</v>
      </c>
      <c r="AO883" t="s">
        <v>2117</v>
      </c>
      <c r="AP883" t="s">
        <v>2116</v>
      </c>
      <c r="AQ883" t="s">
        <v>2117</v>
      </c>
    </row>
    <row r="884" spans="2:43" x14ac:dyDescent="0.3">
      <c r="B884" t="s">
        <v>450</v>
      </c>
      <c r="C884" t="s">
        <v>5315</v>
      </c>
      <c r="D884">
        <v>0.5</v>
      </c>
      <c r="E884" t="s">
        <v>247</v>
      </c>
      <c r="F884" t="s">
        <v>621</v>
      </c>
      <c r="H884">
        <v>12.2</v>
      </c>
      <c r="I884">
        <v>26.9</v>
      </c>
      <c r="J884">
        <v>60.9</v>
      </c>
      <c r="K884">
        <v>39.1</v>
      </c>
      <c r="L884">
        <v>87.8</v>
      </c>
      <c r="M884">
        <v>73.099999999999994</v>
      </c>
      <c r="N884">
        <v>16.600000000000001</v>
      </c>
      <c r="O884">
        <v>46.3</v>
      </c>
      <c r="P884">
        <v>37.1</v>
      </c>
      <c r="Q884">
        <v>64.2</v>
      </c>
      <c r="R884">
        <v>72</v>
      </c>
      <c r="S884">
        <v>45.3</v>
      </c>
      <c r="T884">
        <v>54.7</v>
      </c>
      <c r="U884">
        <v>63.4</v>
      </c>
      <c r="V884">
        <v>42.6</v>
      </c>
      <c r="W884">
        <v>57.4</v>
      </c>
      <c r="X884" t="s">
        <v>247</v>
      </c>
      <c r="Y884" t="s">
        <v>621</v>
      </c>
      <c r="Z884" t="s">
        <v>6707</v>
      </c>
      <c r="AA884" t="s">
        <v>456</v>
      </c>
      <c r="AB884" t="s">
        <v>2116</v>
      </c>
      <c r="AC884" t="s">
        <v>2116</v>
      </c>
      <c r="AD884" t="s">
        <v>2117</v>
      </c>
      <c r="AE884" t="s">
        <v>2116</v>
      </c>
      <c r="AF884" t="s">
        <v>2117</v>
      </c>
      <c r="AG884" t="s">
        <v>2117</v>
      </c>
      <c r="AH884" t="s">
        <v>2116</v>
      </c>
      <c r="AI884" t="s">
        <v>2117</v>
      </c>
      <c r="AJ884" t="s">
        <v>2116</v>
      </c>
      <c r="AK884" t="s">
        <v>2116</v>
      </c>
      <c r="AL884" t="s">
        <v>2116</v>
      </c>
      <c r="AM884" t="s">
        <v>2116</v>
      </c>
      <c r="AN884" t="s">
        <v>2117</v>
      </c>
      <c r="AO884" t="s">
        <v>2117</v>
      </c>
      <c r="AP884" t="s">
        <v>2116</v>
      </c>
      <c r="AQ884" t="s">
        <v>2117</v>
      </c>
    </row>
    <row r="885" spans="2:43" x14ac:dyDescent="0.3">
      <c r="B885" t="s">
        <v>569</v>
      </c>
      <c r="C885" t="s">
        <v>5315</v>
      </c>
      <c r="D885">
        <v>0.52083333333333337</v>
      </c>
      <c r="E885" t="s">
        <v>254</v>
      </c>
      <c r="F885" t="s">
        <v>596</v>
      </c>
      <c r="H885">
        <v>28.1</v>
      </c>
      <c r="I885">
        <v>25.5</v>
      </c>
      <c r="J885">
        <v>46.4</v>
      </c>
      <c r="K885">
        <v>53.6</v>
      </c>
      <c r="L885">
        <v>71.900000000000006</v>
      </c>
      <c r="M885">
        <v>74.5</v>
      </c>
      <c r="N885">
        <v>24.4</v>
      </c>
      <c r="O885">
        <v>37.9</v>
      </c>
      <c r="P885">
        <v>37.700000000000003</v>
      </c>
      <c r="Q885">
        <v>78.2</v>
      </c>
      <c r="R885">
        <v>89.5</v>
      </c>
      <c r="S885">
        <v>72</v>
      </c>
      <c r="T885">
        <v>28</v>
      </c>
      <c r="U885">
        <v>33.5</v>
      </c>
      <c r="V885">
        <v>71.8</v>
      </c>
      <c r="W885">
        <v>28.2</v>
      </c>
      <c r="X885" t="s">
        <v>289</v>
      </c>
      <c r="Y885" t="s">
        <v>3381</v>
      </c>
      <c r="Z885" t="s">
        <v>6708</v>
      </c>
      <c r="AA885" t="s">
        <v>459</v>
      </c>
      <c r="AB885" t="s">
        <v>2116</v>
      </c>
      <c r="AC885" t="s">
        <v>2117</v>
      </c>
      <c r="AD885" t="s">
        <v>2116</v>
      </c>
      <c r="AE885" t="s">
        <v>2117</v>
      </c>
      <c r="AF885" t="s">
        <v>2117</v>
      </c>
      <c r="AG885" t="s">
        <v>2116</v>
      </c>
      <c r="AH885" t="s">
        <v>2116</v>
      </c>
      <c r="AI885" t="s">
        <v>2116</v>
      </c>
      <c r="AJ885" t="s">
        <v>2117</v>
      </c>
      <c r="AK885" t="s">
        <v>2117</v>
      </c>
      <c r="AL885" t="s">
        <v>2117</v>
      </c>
      <c r="AM885" t="s">
        <v>2116</v>
      </c>
      <c r="AN885" t="s">
        <v>2117</v>
      </c>
      <c r="AO885" t="s">
        <v>2117</v>
      </c>
      <c r="AP885" t="s">
        <v>2117</v>
      </c>
      <c r="AQ885" t="s">
        <v>2116</v>
      </c>
    </row>
    <row r="886" spans="2:43" x14ac:dyDescent="0.3">
      <c r="B886" t="s">
        <v>475</v>
      </c>
      <c r="C886" t="s">
        <v>5315</v>
      </c>
      <c r="D886">
        <v>0.53125</v>
      </c>
      <c r="E886" t="s">
        <v>143</v>
      </c>
      <c r="F886" t="s">
        <v>1093</v>
      </c>
      <c r="H886">
        <v>24</v>
      </c>
      <c r="I886">
        <v>30.2</v>
      </c>
      <c r="J886">
        <v>45.9</v>
      </c>
      <c r="K886">
        <v>54.1</v>
      </c>
      <c r="L886">
        <v>76</v>
      </c>
      <c r="M886">
        <v>69.8</v>
      </c>
      <c r="N886">
        <v>17.8</v>
      </c>
      <c r="O886">
        <v>46.1</v>
      </c>
      <c r="P886">
        <v>36.1</v>
      </c>
      <c r="Q886">
        <v>64.7</v>
      </c>
      <c r="R886">
        <v>70.7</v>
      </c>
      <c r="S886">
        <v>43.4</v>
      </c>
      <c r="T886">
        <v>56.6</v>
      </c>
      <c r="U886">
        <v>62.5</v>
      </c>
      <c r="V886">
        <v>48.8</v>
      </c>
      <c r="W886">
        <v>51.2</v>
      </c>
      <c r="X886" t="s">
        <v>2503</v>
      </c>
      <c r="Y886" t="s">
        <v>1093</v>
      </c>
      <c r="Z886" t="s">
        <v>6709</v>
      </c>
      <c r="AA886" t="s">
        <v>2115</v>
      </c>
      <c r="AB886" t="s">
        <v>2116</v>
      </c>
      <c r="AC886" t="s">
        <v>2116</v>
      </c>
      <c r="AD886" t="s">
        <v>2117</v>
      </c>
      <c r="AE886" t="s">
        <v>2116</v>
      </c>
      <c r="AF886" t="s">
        <v>2117</v>
      </c>
      <c r="AG886" t="s">
        <v>2117</v>
      </c>
      <c r="AH886" t="s">
        <v>2116</v>
      </c>
      <c r="AI886" t="s">
        <v>2116</v>
      </c>
      <c r="AJ886" t="s">
        <v>2117</v>
      </c>
      <c r="AK886" t="s">
        <v>2117</v>
      </c>
      <c r="AL886" t="s">
        <v>2117</v>
      </c>
      <c r="AM886" t="s">
        <v>2117</v>
      </c>
      <c r="AN886" t="s">
        <v>2116</v>
      </c>
      <c r="AO886" t="s">
        <v>2116</v>
      </c>
      <c r="AP886" t="s">
        <v>2117</v>
      </c>
      <c r="AQ886" t="s">
        <v>2116</v>
      </c>
    </row>
    <row r="887" spans="2:43" x14ac:dyDescent="0.3">
      <c r="B887" t="s">
        <v>626</v>
      </c>
      <c r="C887" t="s">
        <v>5315</v>
      </c>
      <c r="D887">
        <v>0.54166666666666663</v>
      </c>
      <c r="E887" t="s">
        <v>1243</v>
      </c>
      <c r="F887" t="s">
        <v>5316</v>
      </c>
      <c r="H887">
        <v>54</v>
      </c>
      <c r="I887">
        <v>24.3</v>
      </c>
      <c r="J887">
        <v>21.6</v>
      </c>
      <c r="K887">
        <v>78.400000000000006</v>
      </c>
      <c r="L887">
        <v>46</v>
      </c>
      <c r="M887">
        <v>75.7</v>
      </c>
      <c r="N887">
        <v>38.9</v>
      </c>
      <c r="O887">
        <v>37.799999999999997</v>
      </c>
      <c r="P887">
        <v>23.3</v>
      </c>
      <c r="Q887">
        <v>77.599999999999994</v>
      </c>
      <c r="R887">
        <v>87.5</v>
      </c>
      <c r="S887">
        <v>68.400000000000006</v>
      </c>
      <c r="T887">
        <v>31.6</v>
      </c>
      <c r="U887">
        <v>38</v>
      </c>
      <c r="V887">
        <v>66.8</v>
      </c>
      <c r="W887">
        <v>33.200000000000003</v>
      </c>
      <c r="X887" t="s">
        <v>1243</v>
      </c>
      <c r="Y887" t="s">
        <v>5316</v>
      </c>
      <c r="Z887" t="s">
        <v>6710</v>
      </c>
      <c r="AA887" t="s">
        <v>460</v>
      </c>
      <c r="AB887" t="s">
        <v>2116</v>
      </c>
      <c r="AC887" t="s">
        <v>2116</v>
      </c>
      <c r="AD887" t="s">
        <v>2117</v>
      </c>
      <c r="AE887" t="s">
        <v>2116</v>
      </c>
      <c r="AF887" t="s">
        <v>2117</v>
      </c>
      <c r="AG887" t="s">
        <v>2117</v>
      </c>
      <c r="AH887" t="s">
        <v>2116</v>
      </c>
      <c r="AI887" t="s">
        <v>2117</v>
      </c>
      <c r="AJ887" t="s">
        <v>2116</v>
      </c>
      <c r="AK887" t="s">
        <v>2117</v>
      </c>
      <c r="AL887" t="s">
        <v>2117</v>
      </c>
      <c r="AM887" t="s">
        <v>2117</v>
      </c>
      <c r="AN887" t="s">
        <v>2116</v>
      </c>
      <c r="AO887" t="s">
        <v>2117</v>
      </c>
      <c r="AP887" t="s">
        <v>2117</v>
      </c>
      <c r="AQ887" t="s">
        <v>2116</v>
      </c>
    </row>
    <row r="888" spans="2:43" x14ac:dyDescent="0.3">
      <c r="B888" t="s">
        <v>474</v>
      </c>
      <c r="C888" t="s">
        <v>5315</v>
      </c>
      <c r="D888">
        <v>0.54166666666666663</v>
      </c>
      <c r="E888" t="s">
        <v>142</v>
      </c>
      <c r="F888" t="s">
        <v>1036</v>
      </c>
      <c r="H888">
        <v>33.1</v>
      </c>
      <c r="I888">
        <v>28.6</v>
      </c>
      <c r="J888">
        <v>38.299999999999997</v>
      </c>
      <c r="K888">
        <v>61.7</v>
      </c>
      <c r="L888">
        <v>66.900000000000006</v>
      </c>
      <c r="M888">
        <v>71.400000000000006</v>
      </c>
      <c r="N888">
        <v>25.1</v>
      </c>
      <c r="O888">
        <v>45.2</v>
      </c>
      <c r="P888">
        <v>29.7</v>
      </c>
      <c r="Q888">
        <v>67.2</v>
      </c>
      <c r="R888">
        <v>77.2</v>
      </c>
      <c r="S888">
        <v>51.8</v>
      </c>
      <c r="T888">
        <v>48.2</v>
      </c>
      <c r="U888">
        <v>53.8</v>
      </c>
      <c r="V888">
        <v>57.1</v>
      </c>
      <c r="W888">
        <v>42.9</v>
      </c>
      <c r="X888" t="s">
        <v>2418</v>
      </c>
      <c r="Y888" t="s">
        <v>1036</v>
      </c>
      <c r="Z888" t="s">
        <v>6711</v>
      </c>
      <c r="AA888" t="s">
        <v>2162</v>
      </c>
      <c r="AB888" t="s">
        <v>2117</v>
      </c>
      <c r="AC888" t="s">
        <v>2116</v>
      </c>
      <c r="AD888" t="s">
        <v>2116</v>
      </c>
      <c r="AE888" t="s">
        <v>2117</v>
      </c>
      <c r="AF888" t="s">
        <v>2116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2116</v>
      </c>
      <c r="AL888" t="s">
        <v>2117</v>
      </c>
      <c r="AM888" t="s">
        <v>2117</v>
      </c>
      <c r="AN888" t="s">
        <v>2116</v>
      </c>
      <c r="AO888" t="s">
        <v>2117</v>
      </c>
      <c r="AP888" t="s">
        <v>2116</v>
      </c>
      <c r="AQ888" t="s">
        <v>2117</v>
      </c>
    </row>
    <row r="889" spans="2:43" x14ac:dyDescent="0.3">
      <c r="B889" t="s">
        <v>477</v>
      </c>
      <c r="C889" t="s">
        <v>5315</v>
      </c>
      <c r="D889">
        <v>0.54166666666666663</v>
      </c>
      <c r="E889" t="s">
        <v>156</v>
      </c>
      <c r="F889" t="s">
        <v>154</v>
      </c>
      <c r="H889">
        <v>59.9</v>
      </c>
      <c r="I889">
        <v>25.2</v>
      </c>
      <c r="J889">
        <v>14.9</v>
      </c>
      <c r="K889">
        <v>85.1</v>
      </c>
      <c r="L889">
        <v>40.1</v>
      </c>
      <c r="M889">
        <v>74.8</v>
      </c>
      <c r="N889">
        <v>35.299999999999997</v>
      </c>
      <c r="O889">
        <v>48.2</v>
      </c>
      <c r="P889">
        <v>16.600000000000001</v>
      </c>
      <c r="Q889">
        <v>61.1</v>
      </c>
      <c r="R889">
        <v>73.400000000000006</v>
      </c>
      <c r="S889">
        <v>46.9</v>
      </c>
      <c r="T889">
        <v>53.1</v>
      </c>
      <c r="U889">
        <v>61.1</v>
      </c>
      <c r="V889">
        <v>45.9</v>
      </c>
      <c r="W889">
        <v>54.1</v>
      </c>
      <c r="X889" t="s">
        <v>2494</v>
      </c>
      <c r="Y889" t="s">
        <v>154</v>
      </c>
      <c r="Z889" t="s">
        <v>6712</v>
      </c>
      <c r="AA889" t="s">
        <v>2169</v>
      </c>
      <c r="AB889" t="s">
        <v>2117</v>
      </c>
      <c r="AC889" t="s">
        <v>2116</v>
      </c>
      <c r="AD889" t="s">
        <v>2116</v>
      </c>
      <c r="AE889" t="s">
        <v>2117</v>
      </c>
      <c r="AF889" t="s">
        <v>2116</v>
      </c>
      <c r="AG889" t="s">
        <v>2117</v>
      </c>
      <c r="AH889" t="s">
        <v>2117</v>
      </c>
      <c r="AI889" t="s">
        <v>2116</v>
      </c>
      <c r="AJ889" t="s">
        <v>2116</v>
      </c>
      <c r="AK889" t="s">
        <v>2117</v>
      </c>
      <c r="AL889" t="s">
        <v>2117</v>
      </c>
      <c r="AM889" t="s">
        <v>2117</v>
      </c>
      <c r="AN889" t="s">
        <v>2116</v>
      </c>
      <c r="AO889" t="s">
        <v>2116</v>
      </c>
      <c r="AP889" t="s">
        <v>2117</v>
      </c>
      <c r="AQ889" t="s">
        <v>2116</v>
      </c>
    </row>
    <row r="890" spans="2:43" x14ac:dyDescent="0.3">
      <c r="B890" t="s">
        <v>477</v>
      </c>
      <c r="C890" t="s">
        <v>5315</v>
      </c>
      <c r="D890">
        <v>0.54166666666666663</v>
      </c>
      <c r="E890" t="s">
        <v>151</v>
      </c>
      <c r="F890" t="s">
        <v>149</v>
      </c>
      <c r="H890">
        <v>44.3</v>
      </c>
      <c r="I890">
        <v>29.6</v>
      </c>
      <c r="J890">
        <v>26.1</v>
      </c>
      <c r="K890">
        <v>73.900000000000006</v>
      </c>
      <c r="L890">
        <v>55.7</v>
      </c>
      <c r="M890">
        <v>70.400000000000006</v>
      </c>
      <c r="N890">
        <v>37.799999999999997</v>
      </c>
      <c r="O890">
        <v>45.1</v>
      </c>
      <c r="P890">
        <v>17.100000000000001</v>
      </c>
      <c r="Q890">
        <v>65.400000000000006</v>
      </c>
      <c r="R890">
        <v>70.400000000000006</v>
      </c>
      <c r="S890">
        <v>43</v>
      </c>
      <c r="T890">
        <v>57</v>
      </c>
      <c r="U890">
        <v>62.7</v>
      </c>
      <c r="V890">
        <v>49</v>
      </c>
      <c r="W890">
        <v>51</v>
      </c>
      <c r="X890" t="s">
        <v>151</v>
      </c>
      <c r="Y890" t="s">
        <v>149</v>
      </c>
      <c r="Z890" t="s">
        <v>6713</v>
      </c>
      <c r="AA890" t="s">
        <v>2162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2117</v>
      </c>
      <c r="AI890" t="s">
        <v>2116</v>
      </c>
      <c r="AJ890" t="s">
        <v>2116</v>
      </c>
      <c r="AK890" t="s">
        <v>2117</v>
      </c>
      <c r="AL890" t="s">
        <v>2117</v>
      </c>
      <c r="AM890" t="s">
        <v>2117</v>
      </c>
      <c r="AN890" t="s">
        <v>2116</v>
      </c>
      <c r="AO890" t="s">
        <v>2117</v>
      </c>
      <c r="AP890" t="s">
        <v>2116</v>
      </c>
      <c r="AQ890" t="s">
        <v>2117</v>
      </c>
    </row>
    <row r="891" spans="2:43" x14ac:dyDescent="0.3">
      <c r="B891" t="s">
        <v>477</v>
      </c>
      <c r="C891" t="s">
        <v>5315</v>
      </c>
      <c r="D891">
        <v>0.54166666666666663</v>
      </c>
      <c r="E891" t="s">
        <v>678</v>
      </c>
      <c r="F891" t="s">
        <v>152</v>
      </c>
      <c r="H891">
        <v>51.2</v>
      </c>
      <c r="I891">
        <v>27.4</v>
      </c>
      <c r="J891">
        <v>21.4</v>
      </c>
      <c r="K891">
        <v>78.599999999999994</v>
      </c>
      <c r="L891">
        <v>48.8</v>
      </c>
      <c r="M891">
        <v>72.599999999999994</v>
      </c>
      <c r="N891">
        <v>34.6</v>
      </c>
      <c r="O891">
        <v>48.6</v>
      </c>
      <c r="P891">
        <v>16.8</v>
      </c>
      <c r="Q891">
        <v>60.6</v>
      </c>
      <c r="R891">
        <v>73.7</v>
      </c>
      <c r="S891">
        <v>47.2</v>
      </c>
      <c r="T891">
        <v>52.8</v>
      </c>
      <c r="U891">
        <v>59.3</v>
      </c>
      <c r="V891">
        <v>50.4</v>
      </c>
      <c r="W891">
        <v>49.6</v>
      </c>
      <c r="X891" t="s">
        <v>678</v>
      </c>
      <c r="Y891" t="s">
        <v>152</v>
      </c>
      <c r="Z891" t="s">
        <v>6714</v>
      </c>
      <c r="AA891" t="s">
        <v>5009</v>
      </c>
      <c r="AB891" t="s">
        <v>2117</v>
      </c>
      <c r="AC891" t="s">
        <v>2116</v>
      </c>
      <c r="AD891" t="s">
        <v>2116</v>
      </c>
      <c r="AE891" t="s">
        <v>2117</v>
      </c>
      <c r="AF891" t="s">
        <v>2116</v>
      </c>
      <c r="AG891" t="s">
        <v>2117</v>
      </c>
      <c r="AH891" t="s">
        <v>2117</v>
      </c>
      <c r="AI891" t="s">
        <v>2116</v>
      </c>
      <c r="AJ891" t="s">
        <v>2116</v>
      </c>
      <c r="AK891" t="s">
        <v>2117</v>
      </c>
      <c r="AL891" t="s">
        <v>2117</v>
      </c>
      <c r="AM891" t="s">
        <v>2117</v>
      </c>
      <c r="AN891" t="s">
        <v>2116</v>
      </c>
      <c r="AO891" t="s">
        <v>2116</v>
      </c>
      <c r="AP891" t="s">
        <v>2116</v>
      </c>
      <c r="AQ891" t="s">
        <v>2117</v>
      </c>
    </row>
    <row r="892" spans="2:43" x14ac:dyDescent="0.3">
      <c r="B892" t="s">
        <v>477</v>
      </c>
      <c r="C892" t="s">
        <v>5315</v>
      </c>
      <c r="D892">
        <v>0.54166666666666663</v>
      </c>
      <c r="E892" t="s">
        <v>155</v>
      </c>
      <c r="F892" t="s">
        <v>153</v>
      </c>
      <c r="H892">
        <v>55</v>
      </c>
      <c r="I892">
        <v>25.9</v>
      </c>
      <c r="J892">
        <v>19.100000000000001</v>
      </c>
      <c r="K892">
        <v>80.900000000000006</v>
      </c>
      <c r="L892">
        <v>45</v>
      </c>
      <c r="M892">
        <v>74.099999999999994</v>
      </c>
      <c r="N892">
        <v>37.299999999999997</v>
      </c>
      <c r="O892">
        <v>42.2</v>
      </c>
      <c r="P892">
        <v>20.399999999999999</v>
      </c>
      <c r="Q892">
        <v>70.400000000000006</v>
      </c>
      <c r="R892">
        <v>76.5</v>
      </c>
      <c r="S892">
        <v>51</v>
      </c>
      <c r="T892">
        <v>49</v>
      </c>
      <c r="U892">
        <v>56.1</v>
      </c>
      <c r="V892">
        <v>52.1</v>
      </c>
      <c r="W892">
        <v>47.9</v>
      </c>
      <c r="X892" t="s">
        <v>2493</v>
      </c>
      <c r="Y892" t="s">
        <v>2492</v>
      </c>
      <c r="Z892" t="s">
        <v>6715</v>
      </c>
      <c r="AA892" t="s">
        <v>460</v>
      </c>
      <c r="AB892" t="s">
        <v>2116</v>
      </c>
      <c r="AC892" t="s">
        <v>2116</v>
      </c>
      <c r="AD892" t="s">
        <v>2117</v>
      </c>
      <c r="AE892" t="s">
        <v>2116</v>
      </c>
      <c r="AF892" t="s">
        <v>2117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2116</v>
      </c>
      <c r="AL892" t="s">
        <v>2117</v>
      </c>
      <c r="AM892" t="s">
        <v>2117</v>
      </c>
      <c r="AN892" t="s">
        <v>2116</v>
      </c>
      <c r="AO892" t="s">
        <v>2117</v>
      </c>
      <c r="AP892" t="s">
        <v>2117</v>
      </c>
      <c r="AQ892" t="s">
        <v>2116</v>
      </c>
    </row>
    <row r="893" spans="2:43" x14ac:dyDescent="0.3">
      <c r="B893" t="s">
        <v>477</v>
      </c>
      <c r="C893" t="s">
        <v>5315</v>
      </c>
      <c r="D893">
        <v>0.54166666666666663</v>
      </c>
      <c r="E893" t="s">
        <v>679</v>
      </c>
      <c r="F893" t="s">
        <v>150</v>
      </c>
      <c r="H893">
        <v>35</v>
      </c>
      <c r="I893">
        <v>28.1</v>
      </c>
      <c r="J893">
        <v>36.799999999999997</v>
      </c>
      <c r="K893">
        <v>63.2</v>
      </c>
      <c r="L893">
        <v>65</v>
      </c>
      <c r="M893">
        <v>71.900000000000006</v>
      </c>
      <c r="N893">
        <v>28.6</v>
      </c>
      <c r="O893">
        <v>45.2</v>
      </c>
      <c r="P893">
        <v>26.2</v>
      </c>
      <c r="Q893">
        <v>67.2</v>
      </c>
      <c r="R893">
        <v>78.8</v>
      </c>
      <c r="S893">
        <v>54.1</v>
      </c>
      <c r="T893">
        <v>45.9</v>
      </c>
      <c r="U893">
        <v>51.5</v>
      </c>
      <c r="V893">
        <v>58.9</v>
      </c>
      <c r="W893">
        <v>41.1</v>
      </c>
      <c r="X893" t="s">
        <v>3359</v>
      </c>
      <c r="Y893" t="s">
        <v>2491</v>
      </c>
      <c r="Z893" t="s">
        <v>6716</v>
      </c>
      <c r="AA893" t="s">
        <v>462</v>
      </c>
      <c r="AB893" t="s">
        <v>2117</v>
      </c>
      <c r="AC893" t="s">
        <v>2116</v>
      </c>
      <c r="AD893" t="s">
        <v>2116</v>
      </c>
      <c r="AE893" t="s">
        <v>2117</v>
      </c>
      <c r="AF893" t="s">
        <v>2116</v>
      </c>
      <c r="AG893" t="s">
        <v>2117</v>
      </c>
      <c r="AH893" t="s">
        <v>2117</v>
      </c>
      <c r="AI893" t="s">
        <v>2116</v>
      </c>
      <c r="AJ893" t="s">
        <v>2116</v>
      </c>
      <c r="AK893" t="s">
        <v>2117</v>
      </c>
      <c r="AL893" t="s">
        <v>2117</v>
      </c>
      <c r="AM893" t="s">
        <v>2117</v>
      </c>
      <c r="AN893" t="s">
        <v>2116</v>
      </c>
      <c r="AO893" t="s">
        <v>2117</v>
      </c>
      <c r="AP893" t="s">
        <v>2117</v>
      </c>
      <c r="AQ893" t="s">
        <v>2116</v>
      </c>
    </row>
    <row r="894" spans="2:43" x14ac:dyDescent="0.3">
      <c r="B894" t="s">
        <v>475</v>
      </c>
      <c r="C894" t="s">
        <v>5315</v>
      </c>
      <c r="D894">
        <v>0.5625</v>
      </c>
      <c r="E894" t="s">
        <v>1094</v>
      </c>
      <c r="F894" t="s">
        <v>1080</v>
      </c>
      <c r="H894">
        <v>28.5</v>
      </c>
      <c r="I894">
        <v>30.1</v>
      </c>
      <c r="J894">
        <v>41.4</v>
      </c>
      <c r="K894">
        <v>58.6</v>
      </c>
      <c r="L894">
        <v>71.5</v>
      </c>
      <c r="M894">
        <v>69.900000000000006</v>
      </c>
      <c r="N894">
        <v>26</v>
      </c>
      <c r="O894">
        <v>45.4</v>
      </c>
      <c r="P894">
        <v>28.6</v>
      </c>
      <c r="Q894">
        <v>66.8</v>
      </c>
      <c r="R894">
        <v>72</v>
      </c>
      <c r="S894">
        <v>45</v>
      </c>
      <c r="T894">
        <v>55</v>
      </c>
      <c r="U894">
        <v>60.5</v>
      </c>
      <c r="V894">
        <v>51.2</v>
      </c>
      <c r="W894">
        <v>48.8</v>
      </c>
      <c r="X894" t="s">
        <v>1912</v>
      </c>
      <c r="Y894" t="s">
        <v>1080</v>
      </c>
      <c r="Z894" t="s">
        <v>6717</v>
      </c>
      <c r="AA894" t="s">
        <v>459</v>
      </c>
      <c r="AB894" t="s">
        <v>2116</v>
      </c>
      <c r="AC894" t="s">
        <v>2117</v>
      </c>
      <c r="AD894" t="s">
        <v>2116</v>
      </c>
      <c r="AE894" t="s">
        <v>2117</v>
      </c>
      <c r="AF894" t="s">
        <v>2117</v>
      </c>
      <c r="AG894" t="s">
        <v>2116</v>
      </c>
      <c r="AH894" t="s">
        <v>2117</v>
      </c>
      <c r="AI894" t="s">
        <v>2116</v>
      </c>
      <c r="AJ894" t="s">
        <v>2116</v>
      </c>
      <c r="AK894" t="s">
        <v>2117</v>
      </c>
      <c r="AL894" t="s">
        <v>2117</v>
      </c>
      <c r="AM894" t="s">
        <v>2116</v>
      </c>
      <c r="AN894" t="s">
        <v>2117</v>
      </c>
      <c r="AO894" t="s">
        <v>2117</v>
      </c>
      <c r="AP894" t="s">
        <v>2117</v>
      </c>
      <c r="AQ894" t="s">
        <v>2116</v>
      </c>
    </row>
    <row r="895" spans="2:43" x14ac:dyDescent="0.3">
      <c r="B895" t="s">
        <v>638</v>
      </c>
      <c r="C895" t="s">
        <v>5315</v>
      </c>
      <c r="D895">
        <v>0.58333333333333337</v>
      </c>
      <c r="E895" t="s">
        <v>1066</v>
      </c>
      <c r="F895" t="s">
        <v>672</v>
      </c>
      <c r="H895">
        <v>35.799999999999997</v>
      </c>
      <c r="I895">
        <v>26.3</v>
      </c>
      <c r="J895">
        <v>37.799999999999997</v>
      </c>
      <c r="K895">
        <v>62.2</v>
      </c>
      <c r="L895">
        <v>64.2</v>
      </c>
      <c r="M895">
        <v>73.7</v>
      </c>
      <c r="N895">
        <v>31.5</v>
      </c>
      <c r="O895">
        <v>34.200000000000003</v>
      </c>
      <c r="P895">
        <v>34.299999999999997</v>
      </c>
      <c r="Q895">
        <v>84.4</v>
      </c>
      <c r="R895">
        <v>95.2</v>
      </c>
      <c r="S895">
        <v>84.5</v>
      </c>
      <c r="T895">
        <v>15.5</v>
      </c>
      <c r="U895">
        <v>19.399999999999999</v>
      </c>
      <c r="V895">
        <v>82.7</v>
      </c>
      <c r="W895">
        <v>17.3</v>
      </c>
      <c r="X895" t="s">
        <v>1066</v>
      </c>
      <c r="Y895" t="s">
        <v>672</v>
      </c>
      <c r="Z895" t="s">
        <v>6718</v>
      </c>
      <c r="AA895" t="s">
        <v>4949</v>
      </c>
      <c r="AB895" t="s">
        <v>2116</v>
      </c>
      <c r="AC895" t="s">
        <v>2116</v>
      </c>
      <c r="AD895" t="s">
        <v>2117</v>
      </c>
      <c r="AE895" t="s">
        <v>2116</v>
      </c>
      <c r="AF895" t="s">
        <v>2117</v>
      </c>
      <c r="AG895" t="s">
        <v>2117</v>
      </c>
      <c r="AH895" t="s">
        <v>2116</v>
      </c>
      <c r="AI895" t="s">
        <v>2116</v>
      </c>
      <c r="AJ895" t="s">
        <v>2117</v>
      </c>
      <c r="AK895" t="s">
        <v>2117</v>
      </c>
      <c r="AL895" t="s">
        <v>2117</v>
      </c>
      <c r="AM895" t="s">
        <v>2117</v>
      </c>
      <c r="AN895" t="s">
        <v>2116</v>
      </c>
      <c r="AO895" t="s">
        <v>2116</v>
      </c>
      <c r="AP895" t="s">
        <v>2117</v>
      </c>
      <c r="AQ895" t="s">
        <v>2116</v>
      </c>
    </row>
    <row r="896" spans="2:43" x14ac:dyDescent="0.3">
      <c r="B896" t="s">
        <v>476</v>
      </c>
      <c r="C896" t="s">
        <v>5315</v>
      </c>
      <c r="D896">
        <v>0.58333333333333337</v>
      </c>
      <c r="E896" t="s">
        <v>258</v>
      </c>
      <c r="F896" t="s">
        <v>145</v>
      </c>
      <c r="H896">
        <v>55.4</v>
      </c>
      <c r="I896">
        <v>24.1</v>
      </c>
      <c r="J896">
        <v>20.5</v>
      </c>
      <c r="K896">
        <v>79.5</v>
      </c>
      <c r="L896">
        <v>44.6</v>
      </c>
      <c r="M896">
        <v>75.900000000000006</v>
      </c>
      <c r="N896">
        <v>49</v>
      </c>
      <c r="O896">
        <v>31.2</v>
      </c>
      <c r="P896">
        <v>19.8</v>
      </c>
      <c r="Q896">
        <v>85.8</v>
      </c>
      <c r="R896">
        <v>87</v>
      </c>
      <c r="S896">
        <v>67.5</v>
      </c>
      <c r="T896">
        <v>32.5</v>
      </c>
      <c r="U896">
        <v>39.1</v>
      </c>
      <c r="V896">
        <v>65.599999999999994</v>
      </c>
      <c r="W896">
        <v>34.4</v>
      </c>
      <c r="X896" t="s">
        <v>258</v>
      </c>
      <c r="Y896" t="s">
        <v>145</v>
      </c>
      <c r="Z896" t="s">
        <v>6719</v>
      </c>
      <c r="AA896" t="s">
        <v>5018</v>
      </c>
      <c r="AB896" t="s">
        <v>2117</v>
      </c>
      <c r="AC896" t="s">
        <v>2116</v>
      </c>
      <c r="AD896" t="s">
        <v>2116</v>
      </c>
      <c r="AE896" t="s">
        <v>2117</v>
      </c>
      <c r="AF896" t="s">
        <v>2116</v>
      </c>
      <c r="AG896" t="s">
        <v>2117</v>
      </c>
      <c r="AH896" t="s">
        <v>2117</v>
      </c>
      <c r="AI896" t="s">
        <v>2116</v>
      </c>
      <c r="AJ896" t="s">
        <v>2116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2116</v>
      </c>
      <c r="AP896" t="s">
        <v>2116</v>
      </c>
      <c r="AQ896" t="s">
        <v>2117</v>
      </c>
    </row>
    <row r="897" spans="2:43" x14ac:dyDescent="0.3">
      <c r="B897" t="s">
        <v>476</v>
      </c>
      <c r="C897" t="s">
        <v>5315</v>
      </c>
      <c r="D897">
        <v>0.58333333333333337</v>
      </c>
      <c r="E897" t="s">
        <v>1047</v>
      </c>
      <c r="F897" t="s">
        <v>998</v>
      </c>
      <c r="H897">
        <v>18.399999999999999</v>
      </c>
      <c r="I897">
        <v>25.2</v>
      </c>
      <c r="J897">
        <v>56.4</v>
      </c>
      <c r="K897">
        <v>43.6</v>
      </c>
      <c r="L897">
        <v>81.599999999999994</v>
      </c>
      <c r="M897">
        <v>74.8</v>
      </c>
      <c r="N897">
        <v>21.5</v>
      </c>
      <c r="O897">
        <v>41.5</v>
      </c>
      <c r="P897">
        <v>37</v>
      </c>
      <c r="Q897">
        <v>72.2</v>
      </c>
      <c r="R897">
        <v>85.2</v>
      </c>
      <c r="S897">
        <v>64.3</v>
      </c>
      <c r="T897">
        <v>35.700000000000003</v>
      </c>
      <c r="U897">
        <v>42.8</v>
      </c>
      <c r="V897">
        <v>62.1</v>
      </c>
      <c r="W897">
        <v>37.9</v>
      </c>
      <c r="X897" t="s">
        <v>1047</v>
      </c>
      <c r="Y897" t="s">
        <v>4333</v>
      </c>
      <c r="Z897" t="s">
        <v>6720</v>
      </c>
      <c r="AA897" t="s">
        <v>449</v>
      </c>
      <c r="AB897" t="s">
        <v>2116</v>
      </c>
      <c r="AC897" t="s">
        <v>2116</v>
      </c>
      <c r="AD897" t="s">
        <v>2117</v>
      </c>
      <c r="AE897" t="s">
        <v>2116</v>
      </c>
      <c r="AF897" t="s">
        <v>2117</v>
      </c>
      <c r="AG897" t="s">
        <v>2117</v>
      </c>
      <c r="AH897" t="s">
        <v>2116</v>
      </c>
      <c r="AI897" t="s">
        <v>2116</v>
      </c>
      <c r="AJ897" t="s">
        <v>2117</v>
      </c>
      <c r="AK897" t="s">
        <v>2117</v>
      </c>
      <c r="AL897" t="s">
        <v>2117</v>
      </c>
      <c r="AM897" t="s">
        <v>2116</v>
      </c>
      <c r="AN897" t="s">
        <v>2117</v>
      </c>
      <c r="AO897" t="s">
        <v>2117</v>
      </c>
      <c r="AP897" t="s">
        <v>2116</v>
      </c>
      <c r="AQ897" t="s">
        <v>2117</v>
      </c>
    </row>
    <row r="898" spans="2:43" x14ac:dyDescent="0.3">
      <c r="B898" t="s">
        <v>4827</v>
      </c>
      <c r="C898" t="s">
        <v>5315</v>
      </c>
      <c r="D898">
        <v>0.58333333333333337</v>
      </c>
      <c r="E898" t="s">
        <v>5317</v>
      </c>
      <c r="F898" t="s">
        <v>5318</v>
      </c>
      <c r="H898">
        <v>43.2</v>
      </c>
      <c r="I898">
        <v>27.2</v>
      </c>
      <c r="J898">
        <v>29.7</v>
      </c>
      <c r="K898">
        <v>70.3</v>
      </c>
      <c r="L898">
        <v>56.8</v>
      </c>
      <c r="M898">
        <v>72.8</v>
      </c>
      <c r="N898">
        <v>38.9</v>
      </c>
      <c r="O898">
        <v>41.5</v>
      </c>
      <c r="P898">
        <v>19.7</v>
      </c>
      <c r="Q898">
        <v>71.3</v>
      </c>
      <c r="R898">
        <v>80.3</v>
      </c>
      <c r="S898">
        <v>56.3</v>
      </c>
      <c r="T898">
        <v>43.7</v>
      </c>
      <c r="U898">
        <v>49.5</v>
      </c>
      <c r="V898">
        <v>60</v>
      </c>
      <c r="W898">
        <v>40</v>
      </c>
      <c r="X898" t="s">
        <v>5317</v>
      </c>
      <c r="Y898" t="s">
        <v>1457</v>
      </c>
      <c r="Z898" t="s">
        <v>6721</v>
      </c>
      <c r="AA898" t="s">
        <v>459</v>
      </c>
      <c r="AB898" t="s">
        <v>2116</v>
      </c>
      <c r="AC898" t="s">
        <v>2117</v>
      </c>
      <c r="AD898" t="s">
        <v>2116</v>
      </c>
      <c r="AE898" t="s">
        <v>2117</v>
      </c>
      <c r="AF898" t="s">
        <v>2117</v>
      </c>
      <c r="AG898" t="s">
        <v>2116</v>
      </c>
      <c r="AH898" t="s">
        <v>2116</v>
      </c>
      <c r="AI898" t="s">
        <v>2117</v>
      </c>
      <c r="AJ898" t="s">
        <v>2116</v>
      </c>
      <c r="AK898" t="s">
        <v>2117</v>
      </c>
      <c r="AL898" t="s">
        <v>2117</v>
      </c>
      <c r="AM898" t="s">
        <v>2116</v>
      </c>
      <c r="AN898" t="s">
        <v>2117</v>
      </c>
      <c r="AO898" t="s">
        <v>2117</v>
      </c>
      <c r="AP898" t="s">
        <v>2117</v>
      </c>
      <c r="AQ898" t="s">
        <v>2116</v>
      </c>
    </row>
    <row r="899" spans="2:43" x14ac:dyDescent="0.3">
      <c r="B899" t="s">
        <v>451</v>
      </c>
      <c r="C899" t="s">
        <v>5315</v>
      </c>
      <c r="D899">
        <v>0.58680555555555558</v>
      </c>
      <c r="E899" t="s">
        <v>1259</v>
      </c>
      <c r="F899" t="s">
        <v>599</v>
      </c>
      <c r="H899">
        <v>49</v>
      </c>
      <c r="I899">
        <v>27.3</v>
      </c>
      <c r="J899">
        <v>23.7</v>
      </c>
      <c r="K899">
        <v>76.3</v>
      </c>
      <c r="L899">
        <v>51</v>
      </c>
      <c r="M899">
        <v>72.7</v>
      </c>
      <c r="N899">
        <v>45.1</v>
      </c>
      <c r="O899">
        <v>40.799999999999997</v>
      </c>
      <c r="P899">
        <v>14.1</v>
      </c>
      <c r="Q899">
        <v>69.8</v>
      </c>
      <c r="R899">
        <v>76</v>
      </c>
      <c r="S899">
        <v>50.2</v>
      </c>
      <c r="T899">
        <v>49.8</v>
      </c>
      <c r="U899">
        <v>56.1</v>
      </c>
      <c r="V899">
        <v>53.7</v>
      </c>
      <c r="W899">
        <v>46.3</v>
      </c>
      <c r="X899" t="s">
        <v>4776</v>
      </c>
      <c r="Y899" t="s">
        <v>599</v>
      </c>
      <c r="Z899" t="s">
        <v>6722</v>
      </c>
      <c r="AA899" t="s">
        <v>2115</v>
      </c>
      <c r="AB899" t="s">
        <v>2116</v>
      </c>
      <c r="AC899" t="s">
        <v>2116</v>
      </c>
      <c r="AD899" t="s">
        <v>2117</v>
      </c>
      <c r="AE899" t="s">
        <v>2116</v>
      </c>
      <c r="AF899" t="s">
        <v>2117</v>
      </c>
      <c r="AG899" t="s">
        <v>2117</v>
      </c>
      <c r="AH899" t="s">
        <v>2117</v>
      </c>
      <c r="AI899" t="s">
        <v>2116</v>
      </c>
      <c r="AJ899" t="s">
        <v>2116</v>
      </c>
      <c r="AK899" t="s">
        <v>2117</v>
      </c>
      <c r="AL899" t="s">
        <v>2117</v>
      </c>
      <c r="AM899" t="s">
        <v>2117</v>
      </c>
      <c r="AN899" t="s">
        <v>2116</v>
      </c>
      <c r="AO899" t="s">
        <v>2116</v>
      </c>
      <c r="AP899" t="s">
        <v>2117</v>
      </c>
      <c r="AQ899" t="s">
        <v>2116</v>
      </c>
    </row>
    <row r="900" spans="2:43" x14ac:dyDescent="0.3">
      <c r="B900" t="s">
        <v>5157</v>
      </c>
      <c r="C900" t="s">
        <v>5315</v>
      </c>
      <c r="D900">
        <v>0.60416666666666663</v>
      </c>
      <c r="E900" t="s">
        <v>1960</v>
      </c>
      <c r="F900" t="s">
        <v>1962</v>
      </c>
      <c r="H900">
        <v>38.1</v>
      </c>
      <c r="I900">
        <v>27.2</v>
      </c>
      <c r="J900">
        <v>34.700000000000003</v>
      </c>
      <c r="K900">
        <v>65.3</v>
      </c>
      <c r="L900">
        <v>61.9</v>
      </c>
      <c r="M900">
        <v>72.8</v>
      </c>
      <c r="N900">
        <v>36.6</v>
      </c>
      <c r="O900">
        <v>39</v>
      </c>
      <c r="P900">
        <v>24.3</v>
      </c>
      <c r="Q900">
        <v>76.099999999999994</v>
      </c>
      <c r="R900">
        <v>81.7</v>
      </c>
      <c r="S900">
        <v>58.4</v>
      </c>
      <c r="T900">
        <v>41.6</v>
      </c>
      <c r="U900">
        <v>47.2</v>
      </c>
      <c r="V900">
        <v>62.2</v>
      </c>
      <c r="W900">
        <v>37.799999999999997</v>
      </c>
      <c r="X900" t="s">
        <v>1960</v>
      </c>
      <c r="Y900" t="s">
        <v>1962</v>
      </c>
      <c r="Z900" t="s">
        <v>6723</v>
      </c>
      <c r="AA900" t="s">
        <v>2130</v>
      </c>
      <c r="AB900" t="s">
        <v>2117</v>
      </c>
      <c r="AC900" t="s">
        <v>2116</v>
      </c>
      <c r="AD900" t="s">
        <v>2116</v>
      </c>
      <c r="AE900" t="s">
        <v>2117</v>
      </c>
      <c r="AF900" t="s">
        <v>2116</v>
      </c>
      <c r="AG900" t="s">
        <v>2117</v>
      </c>
      <c r="AH900" t="s">
        <v>2116</v>
      </c>
      <c r="AI900" t="s">
        <v>2117</v>
      </c>
      <c r="AJ900" t="s">
        <v>2116</v>
      </c>
      <c r="AK900" t="s">
        <v>2116</v>
      </c>
      <c r="AL900" t="s">
        <v>2117</v>
      </c>
      <c r="AM900" t="s">
        <v>2117</v>
      </c>
      <c r="AN900" t="s">
        <v>2116</v>
      </c>
      <c r="AO900" t="s">
        <v>2116</v>
      </c>
      <c r="AP900" t="s">
        <v>2117</v>
      </c>
      <c r="AQ900" t="s">
        <v>2116</v>
      </c>
    </row>
    <row r="901" spans="2:43" x14ac:dyDescent="0.3">
      <c r="B901" t="s">
        <v>4827</v>
      </c>
      <c r="C901" t="s">
        <v>5315</v>
      </c>
      <c r="D901">
        <v>0.60416666666666663</v>
      </c>
      <c r="E901" t="s">
        <v>5319</v>
      </c>
      <c r="F901" t="s">
        <v>5320</v>
      </c>
      <c r="H901">
        <v>52.9</v>
      </c>
      <c r="I901">
        <v>25.1</v>
      </c>
      <c r="J901">
        <v>22</v>
      </c>
      <c r="K901">
        <v>78</v>
      </c>
      <c r="L901">
        <v>47.1</v>
      </c>
      <c r="M901">
        <v>74.900000000000006</v>
      </c>
      <c r="N901">
        <v>27.7</v>
      </c>
      <c r="O901">
        <v>45.6</v>
      </c>
      <c r="P901">
        <v>26.7</v>
      </c>
      <c r="Q901">
        <v>66.5</v>
      </c>
      <c r="R901">
        <v>83.3</v>
      </c>
      <c r="S901">
        <v>61.1</v>
      </c>
      <c r="T901">
        <v>38.9</v>
      </c>
      <c r="U901">
        <v>45.5</v>
      </c>
      <c r="V901">
        <v>61.3</v>
      </c>
      <c r="W901">
        <v>38.700000000000003</v>
      </c>
      <c r="X901" t="s">
        <v>6395</v>
      </c>
      <c r="Y901" t="s">
        <v>3763</v>
      </c>
      <c r="Z901" t="s">
        <v>6724</v>
      </c>
      <c r="AA901" t="s">
        <v>2122</v>
      </c>
      <c r="AB901" t="s">
        <v>2117</v>
      </c>
      <c r="AC901" t="s">
        <v>2116</v>
      </c>
      <c r="AD901" t="s">
        <v>2116</v>
      </c>
      <c r="AE901" t="s">
        <v>2117</v>
      </c>
      <c r="AF901" t="s">
        <v>2116</v>
      </c>
      <c r="AG901" t="s">
        <v>2117</v>
      </c>
      <c r="AH901" t="s">
        <v>2117</v>
      </c>
      <c r="AI901" t="s">
        <v>2116</v>
      </c>
      <c r="AJ901" t="s">
        <v>2116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x14ac:dyDescent="0.3">
      <c r="B902" t="s">
        <v>479</v>
      </c>
      <c r="C902" t="s">
        <v>5315</v>
      </c>
      <c r="D902">
        <v>0.66666666666666663</v>
      </c>
      <c r="E902" t="s">
        <v>176</v>
      </c>
      <c r="F902" t="s">
        <v>695</v>
      </c>
      <c r="H902">
        <v>62.1</v>
      </c>
      <c r="I902">
        <v>24.2</v>
      </c>
      <c r="J902">
        <v>13.7</v>
      </c>
      <c r="K902">
        <v>86.3</v>
      </c>
      <c r="L902">
        <v>37.9</v>
      </c>
      <c r="M902">
        <v>75.8</v>
      </c>
      <c r="N902">
        <v>41.2</v>
      </c>
      <c r="O902">
        <v>44.8</v>
      </c>
      <c r="P902">
        <v>14</v>
      </c>
      <c r="Q902">
        <v>64.5</v>
      </c>
      <c r="R902">
        <v>74.7</v>
      </c>
      <c r="S902">
        <v>48.8</v>
      </c>
      <c r="T902">
        <v>51.2</v>
      </c>
      <c r="U902">
        <v>59.8</v>
      </c>
      <c r="V902">
        <v>46.1</v>
      </c>
      <c r="W902">
        <v>53.9</v>
      </c>
      <c r="X902" t="s">
        <v>176</v>
      </c>
      <c r="Y902" t="s">
        <v>695</v>
      </c>
      <c r="Z902" t="s">
        <v>6725</v>
      </c>
      <c r="AA902" t="s">
        <v>2162</v>
      </c>
      <c r="AB902" t="s">
        <v>2117</v>
      </c>
      <c r="AC902" t="s">
        <v>2116</v>
      </c>
      <c r="AD902" t="s">
        <v>2116</v>
      </c>
      <c r="AE902" t="s">
        <v>2117</v>
      </c>
      <c r="AF902" t="s">
        <v>2116</v>
      </c>
      <c r="AG902" t="s">
        <v>2117</v>
      </c>
      <c r="AH902" t="s">
        <v>2117</v>
      </c>
      <c r="AI902" t="s">
        <v>2116</v>
      </c>
      <c r="AJ902" t="s">
        <v>2116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2117</v>
      </c>
      <c r="AP902" t="s">
        <v>2116</v>
      </c>
      <c r="AQ902" t="s">
        <v>2117</v>
      </c>
    </row>
    <row r="903" spans="2:43" x14ac:dyDescent="0.3">
      <c r="B903" t="s">
        <v>470</v>
      </c>
      <c r="C903" t="s">
        <v>5315</v>
      </c>
      <c r="D903">
        <v>0.69791666666666663</v>
      </c>
      <c r="E903" t="s">
        <v>106</v>
      </c>
      <c r="F903" t="s">
        <v>381</v>
      </c>
      <c r="H903">
        <v>28.8</v>
      </c>
      <c r="I903">
        <v>30.8</v>
      </c>
      <c r="J903">
        <v>40.4</v>
      </c>
      <c r="K903">
        <v>59.6</v>
      </c>
      <c r="L903">
        <v>71.2</v>
      </c>
      <c r="M903">
        <v>69.2</v>
      </c>
      <c r="N903">
        <v>31.3</v>
      </c>
      <c r="O903">
        <v>45</v>
      </c>
      <c r="P903">
        <v>23.7</v>
      </c>
      <c r="Q903">
        <v>67.099999999999994</v>
      </c>
      <c r="R903">
        <v>69.8</v>
      </c>
      <c r="S903">
        <v>42.3</v>
      </c>
      <c r="T903">
        <v>57.7</v>
      </c>
      <c r="U903">
        <v>63.1</v>
      </c>
      <c r="V903">
        <v>49.2</v>
      </c>
      <c r="W903">
        <v>50.8</v>
      </c>
      <c r="X903" t="s">
        <v>1974</v>
      </c>
      <c r="Y903" t="s">
        <v>381</v>
      </c>
      <c r="Z903" t="s">
        <v>6726</v>
      </c>
      <c r="AA903" t="s">
        <v>462</v>
      </c>
      <c r="AB903" t="s">
        <v>2117</v>
      </c>
      <c r="AC903" t="s">
        <v>2116</v>
      </c>
      <c r="AD903" t="s">
        <v>2116</v>
      </c>
      <c r="AE903" t="s">
        <v>2117</v>
      </c>
      <c r="AF903" t="s">
        <v>2116</v>
      </c>
      <c r="AG903" t="s">
        <v>2117</v>
      </c>
      <c r="AH903" t="s">
        <v>2117</v>
      </c>
      <c r="AI903" t="s">
        <v>2116</v>
      </c>
      <c r="AJ903" t="s">
        <v>2116</v>
      </c>
      <c r="AK903" t="s">
        <v>2117</v>
      </c>
      <c r="AL903" t="s">
        <v>2117</v>
      </c>
      <c r="AM903" t="s">
        <v>2117</v>
      </c>
      <c r="AN903" t="s">
        <v>2116</v>
      </c>
      <c r="AO903" t="s">
        <v>2117</v>
      </c>
      <c r="AP903" t="s">
        <v>2117</v>
      </c>
      <c r="AQ903" t="s">
        <v>2116</v>
      </c>
    </row>
    <row r="904" spans="2:43" x14ac:dyDescent="0.3">
      <c r="B904" t="s">
        <v>483</v>
      </c>
      <c r="C904" t="s">
        <v>5315</v>
      </c>
      <c r="D904">
        <v>0.72916666666666663</v>
      </c>
      <c r="E904" t="s">
        <v>1282</v>
      </c>
      <c r="F904" t="s">
        <v>426</v>
      </c>
      <c r="H904">
        <v>31.6</v>
      </c>
      <c r="I904">
        <v>33.299999999999997</v>
      </c>
      <c r="J904">
        <v>35.1</v>
      </c>
      <c r="K904">
        <v>64.900000000000006</v>
      </c>
      <c r="L904">
        <v>68.400000000000006</v>
      </c>
      <c r="M904">
        <v>66.7</v>
      </c>
      <c r="N904">
        <v>23.5</v>
      </c>
      <c r="O904">
        <v>53.6</v>
      </c>
      <c r="P904">
        <v>22.9</v>
      </c>
      <c r="Q904">
        <v>54.7</v>
      </c>
      <c r="R904">
        <v>62.1</v>
      </c>
      <c r="S904">
        <v>33.700000000000003</v>
      </c>
      <c r="T904">
        <v>66.3</v>
      </c>
      <c r="U904">
        <v>70.900000000000006</v>
      </c>
      <c r="V904">
        <v>42.5</v>
      </c>
      <c r="W904">
        <v>57.5</v>
      </c>
      <c r="X904" t="s">
        <v>4812</v>
      </c>
      <c r="Y904" t="s">
        <v>426</v>
      </c>
      <c r="Z904" t="s">
        <v>6727</v>
      </c>
      <c r="AA904" t="s">
        <v>459</v>
      </c>
      <c r="AB904" t="s">
        <v>2116</v>
      </c>
      <c r="AC904" t="s">
        <v>2117</v>
      </c>
      <c r="AD904" t="s">
        <v>2116</v>
      </c>
      <c r="AE904" t="s">
        <v>2117</v>
      </c>
      <c r="AF904" t="s">
        <v>2117</v>
      </c>
      <c r="AG904" t="s">
        <v>2116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2116</v>
      </c>
      <c r="AN904" t="s">
        <v>2117</v>
      </c>
      <c r="AO904" t="s">
        <v>2117</v>
      </c>
      <c r="AP904" t="s">
        <v>2117</v>
      </c>
      <c r="AQ904" t="s">
        <v>2116</v>
      </c>
    </row>
    <row r="905" spans="2:43" x14ac:dyDescent="0.3">
      <c r="B905" t="s">
        <v>479</v>
      </c>
      <c r="C905" t="s">
        <v>5315</v>
      </c>
      <c r="D905">
        <v>0.77083333333333337</v>
      </c>
      <c r="E905" t="s">
        <v>694</v>
      </c>
      <c r="F905" t="s">
        <v>185</v>
      </c>
      <c r="H905">
        <v>38.799999999999997</v>
      </c>
      <c r="I905">
        <v>28.8</v>
      </c>
      <c r="J905">
        <v>32.4</v>
      </c>
      <c r="K905">
        <v>67.599999999999994</v>
      </c>
      <c r="L905">
        <v>61.2</v>
      </c>
      <c r="M905">
        <v>71.2</v>
      </c>
      <c r="N905">
        <v>35</v>
      </c>
      <c r="O905">
        <v>42.9</v>
      </c>
      <c r="P905">
        <v>22.1</v>
      </c>
      <c r="Q905">
        <v>69.900000000000006</v>
      </c>
      <c r="R905">
        <v>75.7</v>
      </c>
      <c r="S905">
        <v>49.8</v>
      </c>
      <c r="T905">
        <v>50.2</v>
      </c>
      <c r="U905">
        <v>55.8</v>
      </c>
      <c r="V905">
        <v>55.4</v>
      </c>
      <c r="W905">
        <v>44.6</v>
      </c>
      <c r="X905" t="s">
        <v>3508</v>
      </c>
      <c r="Y905" t="s">
        <v>3510</v>
      </c>
      <c r="Z905" t="s">
        <v>6728</v>
      </c>
      <c r="AA905" t="s">
        <v>2169</v>
      </c>
      <c r="AB905" t="s">
        <v>2117</v>
      </c>
      <c r="AC905" t="s">
        <v>2116</v>
      </c>
      <c r="AD905" t="s">
        <v>2116</v>
      </c>
      <c r="AE905" t="s">
        <v>2117</v>
      </c>
      <c r="AF905" t="s">
        <v>2116</v>
      </c>
      <c r="AG905" t="s">
        <v>2117</v>
      </c>
      <c r="AH905" t="s">
        <v>2116</v>
      </c>
      <c r="AI905" t="s">
        <v>2117</v>
      </c>
      <c r="AJ905" t="s">
        <v>2116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2116</v>
      </c>
      <c r="AP905" t="s">
        <v>2117</v>
      </c>
      <c r="AQ905" t="s">
        <v>2116</v>
      </c>
    </row>
    <row r="906" spans="2:43" x14ac:dyDescent="0.3">
      <c r="B906" t="s">
        <v>470</v>
      </c>
      <c r="C906" t="s">
        <v>5315</v>
      </c>
      <c r="D906">
        <v>0.79166666666666663</v>
      </c>
      <c r="E906" t="s">
        <v>199</v>
      </c>
      <c r="F906" t="s">
        <v>697</v>
      </c>
      <c r="H906">
        <v>34.799999999999997</v>
      </c>
      <c r="I906">
        <v>34.9</v>
      </c>
      <c r="J906">
        <v>30.3</v>
      </c>
      <c r="K906">
        <v>69.7</v>
      </c>
      <c r="L906">
        <v>65.2</v>
      </c>
      <c r="M906">
        <v>65.099999999999994</v>
      </c>
      <c r="N906">
        <v>16.5</v>
      </c>
      <c r="O906">
        <v>60.6</v>
      </c>
      <c r="P906">
        <v>22.9</v>
      </c>
      <c r="Q906">
        <v>44.9</v>
      </c>
      <c r="R906">
        <v>56.7</v>
      </c>
      <c r="S906">
        <v>28.4</v>
      </c>
      <c r="T906">
        <v>71.599999999999994</v>
      </c>
      <c r="U906">
        <v>75.8</v>
      </c>
      <c r="V906">
        <v>37.799999999999997</v>
      </c>
      <c r="W906">
        <v>62.2</v>
      </c>
      <c r="X906" t="s">
        <v>2229</v>
      </c>
      <c r="Y906" t="s">
        <v>2752</v>
      </c>
      <c r="Z906" t="s">
        <v>6729</v>
      </c>
      <c r="AA906" t="s">
        <v>2183</v>
      </c>
      <c r="AB906" t="s">
        <v>2116</v>
      </c>
      <c r="AC906" t="s">
        <v>2116</v>
      </c>
      <c r="AD906" t="s">
        <v>2117</v>
      </c>
      <c r="AE906" t="s">
        <v>2116</v>
      </c>
      <c r="AF906" t="s">
        <v>2117</v>
      </c>
      <c r="AG906" t="s">
        <v>2117</v>
      </c>
      <c r="AH906" t="s">
        <v>2116</v>
      </c>
      <c r="AI906" t="s">
        <v>2116</v>
      </c>
      <c r="AJ906" t="s">
        <v>2117</v>
      </c>
      <c r="AK906" t="s">
        <v>2117</v>
      </c>
      <c r="AL906" t="s">
        <v>2117</v>
      </c>
      <c r="AM906" t="s">
        <v>2117</v>
      </c>
      <c r="AN906" t="s">
        <v>2116</v>
      </c>
      <c r="AO906" t="s">
        <v>2116</v>
      </c>
      <c r="AP906" t="s">
        <v>2116</v>
      </c>
      <c r="AQ906" t="s">
        <v>2117</v>
      </c>
    </row>
    <row r="907" spans="2:43" x14ac:dyDescent="0.3">
      <c r="B907" t="s">
        <v>470</v>
      </c>
      <c r="C907" t="s">
        <v>5315</v>
      </c>
      <c r="D907">
        <v>0.79166666666666663</v>
      </c>
      <c r="E907" t="s">
        <v>179</v>
      </c>
      <c r="F907" t="s">
        <v>1174</v>
      </c>
      <c r="H907">
        <v>44.2</v>
      </c>
      <c r="I907">
        <v>30</v>
      </c>
      <c r="J907">
        <v>25.8</v>
      </c>
      <c r="K907">
        <v>74.2</v>
      </c>
      <c r="L907">
        <v>55.8</v>
      </c>
      <c r="M907">
        <v>70</v>
      </c>
      <c r="N907">
        <v>34</v>
      </c>
      <c r="O907">
        <v>44.9</v>
      </c>
      <c r="P907">
        <v>21.2</v>
      </c>
      <c r="Q907">
        <v>66.900000000000006</v>
      </c>
      <c r="R907">
        <v>68.8</v>
      </c>
      <c r="S907">
        <v>41</v>
      </c>
      <c r="T907">
        <v>59</v>
      </c>
      <c r="U907">
        <v>64.5</v>
      </c>
      <c r="V907">
        <v>47.4</v>
      </c>
      <c r="W907">
        <v>52.6</v>
      </c>
      <c r="X907" t="s">
        <v>2226</v>
      </c>
      <c r="Y907" t="s">
        <v>4675</v>
      </c>
      <c r="Z907" t="s">
        <v>6730</v>
      </c>
      <c r="AA907" t="s">
        <v>453</v>
      </c>
      <c r="AB907" t="s">
        <v>2117</v>
      </c>
      <c r="AC907" t="s">
        <v>2116</v>
      </c>
      <c r="AD907" t="s">
        <v>2116</v>
      </c>
      <c r="AE907" t="s">
        <v>2117</v>
      </c>
      <c r="AF907" t="s">
        <v>2116</v>
      </c>
      <c r="AG907" t="s">
        <v>2117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2116</v>
      </c>
      <c r="AM907" t="s">
        <v>2116</v>
      </c>
      <c r="AN907" t="s">
        <v>2117</v>
      </c>
      <c r="AO907" t="s">
        <v>2117</v>
      </c>
      <c r="AP907" t="s">
        <v>2116</v>
      </c>
      <c r="AQ907" t="s">
        <v>2117</v>
      </c>
    </row>
    <row r="908" spans="2:43" x14ac:dyDescent="0.3">
      <c r="B908" t="s">
        <v>486</v>
      </c>
      <c r="C908" t="s">
        <v>5315</v>
      </c>
      <c r="D908">
        <v>0.79166666666666663</v>
      </c>
      <c r="E908" t="s">
        <v>676</v>
      </c>
      <c r="F908" t="s">
        <v>677</v>
      </c>
      <c r="H908">
        <v>50</v>
      </c>
      <c r="I908">
        <v>31.2</v>
      </c>
      <c r="J908">
        <v>18.8</v>
      </c>
      <c r="K908">
        <v>81.2</v>
      </c>
      <c r="L908">
        <v>50</v>
      </c>
      <c r="M908">
        <v>68.8</v>
      </c>
      <c r="N908">
        <v>30.3</v>
      </c>
      <c r="O908">
        <v>49.2</v>
      </c>
      <c r="P908">
        <v>20.5</v>
      </c>
      <c r="Q908">
        <v>60.6</v>
      </c>
      <c r="R908">
        <v>59.6</v>
      </c>
      <c r="S908">
        <v>31.4</v>
      </c>
      <c r="T908">
        <v>68.599999999999994</v>
      </c>
      <c r="U908">
        <v>74.400000000000006</v>
      </c>
      <c r="V908">
        <v>36.799999999999997</v>
      </c>
      <c r="W908">
        <v>63.2</v>
      </c>
      <c r="X908" t="s">
        <v>676</v>
      </c>
      <c r="Y908" t="s">
        <v>3677</v>
      </c>
      <c r="Z908" t="s">
        <v>6731</v>
      </c>
      <c r="AA908" t="s">
        <v>462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2116</v>
      </c>
      <c r="AI908" t="s">
        <v>2117</v>
      </c>
      <c r="AJ908" t="s">
        <v>2116</v>
      </c>
      <c r="AK908" t="s">
        <v>2117</v>
      </c>
      <c r="AL908" t="s">
        <v>2117</v>
      </c>
      <c r="AM908" t="s">
        <v>2117</v>
      </c>
      <c r="AN908" t="s">
        <v>2116</v>
      </c>
      <c r="AO908" t="s">
        <v>2117</v>
      </c>
      <c r="AP908" t="s">
        <v>2117</v>
      </c>
      <c r="AQ908" t="s">
        <v>2116</v>
      </c>
    </row>
    <row r="909" spans="2:43" x14ac:dyDescent="0.3">
      <c r="B909" t="s">
        <v>1007</v>
      </c>
      <c r="C909" t="s">
        <v>5315</v>
      </c>
      <c r="D909">
        <v>0.79166666666666663</v>
      </c>
      <c r="E909" t="s">
        <v>1271</v>
      </c>
      <c r="F909" t="s">
        <v>1272</v>
      </c>
      <c r="H909">
        <v>35.6</v>
      </c>
      <c r="I909">
        <v>30</v>
      </c>
      <c r="J909">
        <v>34.4</v>
      </c>
      <c r="K909">
        <v>65.599999999999994</v>
      </c>
      <c r="L909">
        <v>64.400000000000006</v>
      </c>
      <c r="M909">
        <v>70</v>
      </c>
      <c r="N909" t="s">
        <v>20</v>
      </c>
      <c r="O909" t="s">
        <v>20</v>
      </c>
      <c r="P909" t="s">
        <v>20</v>
      </c>
      <c r="Q909" t="s">
        <v>20</v>
      </c>
      <c r="R909">
        <v>72.2</v>
      </c>
      <c r="S909">
        <v>45.2</v>
      </c>
      <c r="T909">
        <v>54.8</v>
      </c>
      <c r="U909">
        <v>60.1</v>
      </c>
      <c r="V909">
        <v>52</v>
      </c>
      <c r="W909">
        <v>48</v>
      </c>
      <c r="X909" t="s">
        <v>1271</v>
      </c>
      <c r="Y909" t="s">
        <v>4800</v>
      </c>
      <c r="Z909" t="s">
        <v>6732</v>
      </c>
      <c r="AA909" t="s">
        <v>462</v>
      </c>
      <c r="AB909" t="s">
        <v>2117</v>
      </c>
      <c r="AC909" t="s">
        <v>2116</v>
      </c>
      <c r="AD909" t="s">
        <v>2116</v>
      </c>
      <c r="AE909" t="s">
        <v>2117</v>
      </c>
      <c r="AF909" t="s">
        <v>2116</v>
      </c>
      <c r="AG909" t="s">
        <v>2117</v>
      </c>
      <c r="AH909" t="s">
        <v>2116</v>
      </c>
      <c r="AI909" t="s">
        <v>2117</v>
      </c>
      <c r="AJ909" t="s">
        <v>2116</v>
      </c>
      <c r="AK909" t="s">
        <v>2116</v>
      </c>
      <c r="AL909" t="s">
        <v>2117</v>
      </c>
      <c r="AM909" t="s">
        <v>2117</v>
      </c>
      <c r="AN909" t="s">
        <v>2116</v>
      </c>
      <c r="AO909" t="s">
        <v>2117</v>
      </c>
      <c r="AP909" t="s">
        <v>2117</v>
      </c>
      <c r="AQ909" t="s">
        <v>2116</v>
      </c>
    </row>
    <row r="910" spans="2:43" x14ac:dyDescent="0.3">
      <c r="B910" t="s">
        <v>483</v>
      </c>
      <c r="C910" t="s">
        <v>5315</v>
      </c>
      <c r="D910">
        <v>0.8125</v>
      </c>
      <c r="E910" t="s">
        <v>190</v>
      </c>
      <c r="F910" t="s">
        <v>173</v>
      </c>
      <c r="H910">
        <v>18.8</v>
      </c>
      <c r="I910">
        <v>35.799999999999997</v>
      </c>
      <c r="J910">
        <v>45.4</v>
      </c>
      <c r="K910">
        <v>54.6</v>
      </c>
      <c r="L910">
        <v>81.2</v>
      </c>
      <c r="M910">
        <v>64.2</v>
      </c>
      <c r="N910">
        <v>16.5</v>
      </c>
      <c r="O910">
        <v>49.3</v>
      </c>
      <c r="P910">
        <v>34.200000000000003</v>
      </c>
      <c r="Q910">
        <v>60</v>
      </c>
      <c r="R910">
        <v>52.5</v>
      </c>
      <c r="S910">
        <v>24.8</v>
      </c>
      <c r="T910">
        <v>75.2</v>
      </c>
      <c r="U910">
        <v>80</v>
      </c>
      <c r="V910">
        <v>31.8</v>
      </c>
      <c r="W910">
        <v>68.2</v>
      </c>
      <c r="X910" t="s">
        <v>100</v>
      </c>
      <c r="Y910" t="s">
        <v>420</v>
      </c>
      <c r="Z910" t="s">
        <v>6733</v>
      </c>
      <c r="AA910" t="s">
        <v>459</v>
      </c>
      <c r="AB910" t="s">
        <v>2116</v>
      </c>
      <c r="AC910" t="s">
        <v>2117</v>
      </c>
      <c r="AD910" t="s">
        <v>2116</v>
      </c>
      <c r="AE910" t="s">
        <v>2117</v>
      </c>
      <c r="AF910" t="s">
        <v>2117</v>
      </c>
      <c r="AG910" t="s">
        <v>2116</v>
      </c>
      <c r="AH910" t="s">
        <v>2116</v>
      </c>
      <c r="AI910" t="s">
        <v>2116</v>
      </c>
      <c r="AJ910" t="s">
        <v>2117</v>
      </c>
      <c r="AK910" t="s">
        <v>2117</v>
      </c>
      <c r="AL910" t="s">
        <v>2117</v>
      </c>
      <c r="AM910" t="s">
        <v>2116</v>
      </c>
      <c r="AN910" t="s">
        <v>2117</v>
      </c>
      <c r="AO910" t="s">
        <v>2117</v>
      </c>
      <c r="AP910" t="s">
        <v>2117</v>
      </c>
      <c r="AQ910" t="s">
        <v>2116</v>
      </c>
    </row>
    <row r="911" spans="2:43" x14ac:dyDescent="0.3">
      <c r="B911" t="s">
        <v>4813</v>
      </c>
      <c r="C911" t="s">
        <v>5315</v>
      </c>
      <c r="D911">
        <v>0.8125</v>
      </c>
      <c r="E911" t="s">
        <v>5321</v>
      </c>
      <c r="F911" t="s">
        <v>5322</v>
      </c>
      <c r="H911">
        <v>42.9</v>
      </c>
      <c r="I911">
        <v>29</v>
      </c>
      <c r="J911">
        <v>28.1</v>
      </c>
      <c r="K911">
        <v>71.900000000000006</v>
      </c>
      <c r="L911">
        <v>57.1</v>
      </c>
      <c r="M911">
        <v>71</v>
      </c>
      <c r="N911">
        <v>25.4</v>
      </c>
      <c r="O911">
        <v>43</v>
      </c>
      <c r="P911">
        <v>31.6</v>
      </c>
      <c r="Q911">
        <v>70.5</v>
      </c>
      <c r="R911">
        <v>73.400000000000006</v>
      </c>
      <c r="S911">
        <v>46.7</v>
      </c>
      <c r="T911">
        <v>53.3</v>
      </c>
      <c r="U911">
        <v>58.9</v>
      </c>
      <c r="V911">
        <v>52.4</v>
      </c>
      <c r="W911">
        <v>47.6</v>
      </c>
      <c r="X911" t="s">
        <v>1888</v>
      </c>
      <c r="Y911" t="s">
        <v>6398</v>
      </c>
      <c r="Z911" t="s">
        <v>6734</v>
      </c>
      <c r="AA911" t="s">
        <v>2120</v>
      </c>
      <c r="AB911" t="s">
        <v>2116</v>
      </c>
      <c r="AC911" t="s">
        <v>2117</v>
      </c>
      <c r="AD911" t="s">
        <v>2116</v>
      </c>
      <c r="AE911" t="s">
        <v>2117</v>
      </c>
      <c r="AF911" t="s">
        <v>2117</v>
      </c>
      <c r="AG911" t="s">
        <v>2116</v>
      </c>
      <c r="AH911" t="s">
        <v>2116</v>
      </c>
      <c r="AI911" t="s">
        <v>2116</v>
      </c>
      <c r="AJ911" t="s">
        <v>2117</v>
      </c>
      <c r="AK911" t="s">
        <v>2117</v>
      </c>
      <c r="AL911" t="s">
        <v>2117</v>
      </c>
      <c r="AM911" t="s">
        <v>2117</v>
      </c>
      <c r="AN911" t="s">
        <v>2116</v>
      </c>
      <c r="AO911" t="s">
        <v>2116</v>
      </c>
      <c r="AP911" t="s">
        <v>2117</v>
      </c>
      <c r="AQ911" t="s">
        <v>2116</v>
      </c>
    </row>
    <row r="912" spans="2:43" x14ac:dyDescent="0.3">
      <c r="B912" t="s">
        <v>488</v>
      </c>
      <c r="C912" t="s">
        <v>5315</v>
      </c>
      <c r="D912">
        <v>0.875</v>
      </c>
      <c r="E912" t="s">
        <v>204</v>
      </c>
      <c r="F912" t="s">
        <v>1098</v>
      </c>
      <c r="H912">
        <v>50.9</v>
      </c>
      <c r="I912">
        <v>26.4</v>
      </c>
      <c r="J912">
        <v>22.7</v>
      </c>
      <c r="K912">
        <v>77.3</v>
      </c>
      <c r="L912">
        <v>49.1</v>
      </c>
      <c r="M912">
        <v>73.599999999999994</v>
      </c>
      <c r="N912">
        <v>32.700000000000003</v>
      </c>
      <c r="O912">
        <v>41.7</v>
      </c>
      <c r="P912">
        <v>25.6</v>
      </c>
      <c r="Q912">
        <v>72.3</v>
      </c>
      <c r="R912">
        <v>78.5</v>
      </c>
      <c r="S912">
        <v>53.7</v>
      </c>
      <c r="T912">
        <v>46.3</v>
      </c>
      <c r="U912">
        <v>52.8</v>
      </c>
      <c r="V912">
        <v>56</v>
      </c>
      <c r="W912">
        <v>44</v>
      </c>
      <c r="X912" t="s">
        <v>204</v>
      </c>
      <c r="Y912" t="s">
        <v>1098</v>
      </c>
      <c r="Z912" t="s">
        <v>6735</v>
      </c>
      <c r="AA912" t="s">
        <v>2139</v>
      </c>
      <c r="AB912" t="s">
        <v>2116</v>
      </c>
      <c r="AC912" t="s">
        <v>2116</v>
      </c>
      <c r="AD912" t="s">
        <v>2117</v>
      </c>
      <c r="AE912" t="s">
        <v>2116</v>
      </c>
      <c r="AF912" t="s">
        <v>2117</v>
      </c>
      <c r="AG912" t="s">
        <v>2117</v>
      </c>
      <c r="AH912" t="s">
        <v>2116</v>
      </c>
      <c r="AI912" t="s">
        <v>2117</v>
      </c>
      <c r="AJ912" t="s">
        <v>2116</v>
      </c>
      <c r="AK912" t="s">
        <v>2117</v>
      </c>
      <c r="AL912" t="s">
        <v>2117</v>
      </c>
      <c r="AM912" t="s">
        <v>2117</v>
      </c>
      <c r="AN912" t="s">
        <v>2116</v>
      </c>
      <c r="AO912" t="s">
        <v>2116</v>
      </c>
      <c r="AP912" t="s">
        <v>2117</v>
      </c>
      <c r="AQ912" t="s">
        <v>2116</v>
      </c>
    </row>
    <row r="913" spans="2:43" x14ac:dyDescent="0.3">
      <c r="B913" t="s">
        <v>452</v>
      </c>
      <c r="C913" t="s">
        <v>5315</v>
      </c>
      <c r="D913">
        <v>0.875</v>
      </c>
      <c r="E913" t="s">
        <v>62</v>
      </c>
      <c r="F913" t="s">
        <v>229</v>
      </c>
      <c r="H913">
        <v>45.9</v>
      </c>
      <c r="I913">
        <v>34.9</v>
      </c>
      <c r="J913">
        <v>19.3</v>
      </c>
      <c r="K913">
        <v>80.7</v>
      </c>
      <c r="L913">
        <v>54.1</v>
      </c>
      <c r="M913">
        <v>65.099999999999994</v>
      </c>
      <c r="N913">
        <v>23.8</v>
      </c>
      <c r="O913">
        <v>59.7</v>
      </c>
      <c r="P913">
        <v>16.5</v>
      </c>
      <c r="Q913">
        <v>46</v>
      </c>
      <c r="R913">
        <v>50.7</v>
      </c>
      <c r="S913">
        <v>23.3</v>
      </c>
      <c r="T913">
        <v>76.7</v>
      </c>
      <c r="U913">
        <v>81.2</v>
      </c>
      <c r="V913">
        <v>30.5</v>
      </c>
      <c r="W913">
        <v>69.5</v>
      </c>
      <c r="X913" t="s">
        <v>62</v>
      </c>
      <c r="Y913" t="s">
        <v>430</v>
      </c>
      <c r="Z913" t="s">
        <v>6736</v>
      </c>
      <c r="AA913" t="s">
        <v>462</v>
      </c>
      <c r="AB913" t="s">
        <v>2117</v>
      </c>
      <c r="AC913" t="s">
        <v>2116</v>
      </c>
      <c r="AD913" t="s">
        <v>2116</v>
      </c>
      <c r="AE913" t="s">
        <v>2117</v>
      </c>
      <c r="AF913" t="s">
        <v>2116</v>
      </c>
      <c r="AG913" t="s">
        <v>2117</v>
      </c>
      <c r="AH913" t="s">
        <v>2116</v>
      </c>
      <c r="AI913" t="s">
        <v>2117</v>
      </c>
      <c r="AJ913" t="s">
        <v>2116</v>
      </c>
      <c r="AK913" t="s">
        <v>2116</v>
      </c>
      <c r="AL913" t="s">
        <v>2117</v>
      </c>
      <c r="AM913" t="s">
        <v>2117</v>
      </c>
      <c r="AN913" t="s">
        <v>2116</v>
      </c>
      <c r="AO913" t="s">
        <v>2117</v>
      </c>
      <c r="AP913" t="s">
        <v>2117</v>
      </c>
      <c r="AQ913" t="s">
        <v>2116</v>
      </c>
    </row>
    <row r="914" spans="2:43" x14ac:dyDescent="0.3">
      <c r="B914" t="s">
        <v>470</v>
      </c>
      <c r="C914" t="s">
        <v>5315</v>
      </c>
      <c r="D914">
        <v>0.88541666666666663</v>
      </c>
      <c r="E914" t="s">
        <v>166</v>
      </c>
      <c r="F914" t="s">
        <v>783</v>
      </c>
      <c r="H914">
        <v>29.2</v>
      </c>
      <c r="I914">
        <v>36</v>
      </c>
      <c r="J914">
        <v>34.799999999999997</v>
      </c>
      <c r="K914">
        <v>65.2</v>
      </c>
      <c r="L914">
        <v>70.8</v>
      </c>
      <c r="M914">
        <v>64</v>
      </c>
      <c r="N914">
        <v>20.6</v>
      </c>
      <c r="O914">
        <v>59</v>
      </c>
      <c r="P914">
        <v>20.399999999999999</v>
      </c>
      <c r="Q914">
        <v>47.2</v>
      </c>
      <c r="R914">
        <v>54.3</v>
      </c>
      <c r="S914">
        <v>26.3</v>
      </c>
      <c r="T914">
        <v>73.7</v>
      </c>
      <c r="U914">
        <v>77.7</v>
      </c>
      <c r="V914">
        <v>35.9</v>
      </c>
      <c r="W914">
        <v>64.099999999999994</v>
      </c>
      <c r="X914" t="s">
        <v>2224</v>
      </c>
      <c r="Y914" t="s">
        <v>783</v>
      </c>
      <c r="Z914" t="s">
        <v>6737</v>
      </c>
      <c r="AA914" t="s">
        <v>453</v>
      </c>
      <c r="AB914" t="s">
        <v>2117</v>
      </c>
      <c r="AC914" t="s">
        <v>2116</v>
      </c>
      <c r="AD914" t="s">
        <v>2116</v>
      </c>
      <c r="AE914" t="s">
        <v>2117</v>
      </c>
      <c r="AF914" t="s">
        <v>2116</v>
      </c>
      <c r="AG914" t="s">
        <v>2117</v>
      </c>
      <c r="AH914" t="s">
        <v>2117</v>
      </c>
      <c r="AI914" t="s">
        <v>2116</v>
      </c>
      <c r="AJ914" t="s">
        <v>2116</v>
      </c>
      <c r="AK914" t="s">
        <v>2117</v>
      </c>
      <c r="AL914" t="s">
        <v>2116</v>
      </c>
      <c r="AM914" t="s">
        <v>2116</v>
      </c>
      <c r="AN914" t="s">
        <v>2117</v>
      </c>
      <c r="AO914" t="s">
        <v>2117</v>
      </c>
      <c r="AP914" t="s">
        <v>2116</v>
      </c>
      <c r="AQ914" t="s">
        <v>2117</v>
      </c>
    </row>
    <row r="915" spans="2:43" x14ac:dyDescent="0.3">
      <c r="B915" t="s">
        <v>470</v>
      </c>
      <c r="C915" t="s">
        <v>5315</v>
      </c>
      <c r="D915">
        <v>0.88541666666666663</v>
      </c>
      <c r="E915" t="s">
        <v>197</v>
      </c>
      <c r="F915" t="s">
        <v>1112</v>
      </c>
      <c r="H915">
        <v>43.7</v>
      </c>
      <c r="I915">
        <v>32.700000000000003</v>
      </c>
      <c r="J915">
        <v>23.6</v>
      </c>
      <c r="K915">
        <v>76.400000000000006</v>
      </c>
      <c r="L915">
        <v>56.3</v>
      </c>
      <c r="M915">
        <v>67.3</v>
      </c>
      <c r="N915">
        <v>29.7</v>
      </c>
      <c r="O915">
        <v>52.8</v>
      </c>
      <c r="P915">
        <v>17.5</v>
      </c>
      <c r="Q915">
        <v>55.1</v>
      </c>
      <c r="R915">
        <v>59.6</v>
      </c>
      <c r="S915">
        <v>31.3</v>
      </c>
      <c r="T915">
        <v>68.7</v>
      </c>
      <c r="U915">
        <v>73.7</v>
      </c>
      <c r="V915">
        <v>39</v>
      </c>
      <c r="W915">
        <v>61</v>
      </c>
      <c r="X915" t="s">
        <v>2228</v>
      </c>
      <c r="Y915" t="s">
        <v>4575</v>
      </c>
      <c r="Z915" t="s">
        <v>6738</v>
      </c>
      <c r="AA915" t="s">
        <v>447</v>
      </c>
      <c r="AB915" t="s">
        <v>2116</v>
      </c>
      <c r="AC915" t="s">
        <v>2117</v>
      </c>
      <c r="AD915" t="s">
        <v>2116</v>
      </c>
      <c r="AE915" t="s">
        <v>2117</v>
      </c>
      <c r="AF915" t="s">
        <v>2117</v>
      </c>
      <c r="AG915" t="s">
        <v>2116</v>
      </c>
      <c r="AH915" t="s">
        <v>2116</v>
      </c>
      <c r="AI915" t="s">
        <v>2117</v>
      </c>
      <c r="AJ915" t="s">
        <v>2116</v>
      </c>
      <c r="AK915" t="s">
        <v>2116</v>
      </c>
      <c r="AL915" t="s">
        <v>2116</v>
      </c>
      <c r="AM915" t="s">
        <v>2116</v>
      </c>
      <c r="AN915" t="s">
        <v>2117</v>
      </c>
      <c r="AO915" t="s">
        <v>2117</v>
      </c>
      <c r="AP915" t="s">
        <v>2116</v>
      </c>
      <c r="AQ915" t="s">
        <v>2117</v>
      </c>
    </row>
    <row r="916" spans="2:43" x14ac:dyDescent="0.3">
      <c r="B916" t="s">
        <v>487</v>
      </c>
      <c r="C916" t="s">
        <v>5315</v>
      </c>
      <c r="D916">
        <v>0.91666666666666663</v>
      </c>
      <c r="E916" t="s">
        <v>772</v>
      </c>
      <c r="F916" t="s">
        <v>1228</v>
      </c>
      <c r="H916">
        <v>56.2</v>
      </c>
      <c r="I916">
        <v>25.5</v>
      </c>
      <c r="J916">
        <v>18.3</v>
      </c>
      <c r="K916">
        <v>81.7</v>
      </c>
      <c r="L916">
        <v>43.8</v>
      </c>
      <c r="M916">
        <v>74.5</v>
      </c>
      <c r="N916">
        <v>37.9</v>
      </c>
      <c r="O916">
        <v>41</v>
      </c>
      <c r="P916">
        <v>21</v>
      </c>
      <c r="Q916">
        <v>72.3</v>
      </c>
      <c r="R916">
        <v>77</v>
      </c>
      <c r="S916">
        <v>51.7</v>
      </c>
      <c r="T916">
        <v>48.3</v>
      </c>
      <c r="U916">
        <v>55.6</v>
      </c>
      <c r="V916">
        <v>52.1</v>
      </c>
      <c r="W916">
        <v>47.9</v>
      </c>
      <c r="X916" t="s">
        <v>3131</v>
      </c>
      <c r="Y916" t="s">
        <v>4710</v>
      </c>
      <c r="Z916" t="s">
        <v>6739</v>
      </c>
      <c r="AA916" t="s">
        <v>459</v>
      </c>
      <c r="AB916" t="s">
        <v>2116</v>
      </c>
      <c r="AC916" t="s">
        <v>2117</v>
      </c>
      <c r="AD916" t="s">
        <v>2116</v>
      </c>
      <c r="AE916" t="s">
        <v>2117</v>
      </c>
      <c r="AF916" t="s">
        <v>2117</v>
      </c>
      <c r="AG916" t="s">
        <v>2116</v>
      </c>
      <c r="AH916" t="s">
        <v>2116</v>
      </c>
      <c r="AI916" t="s">
        <v>2117</v>
      </c>
      <c r="AJ916" t="s">
        <v>2116</v>
      </c>
      <c r="AK916" t="s">
        <v>2117</v>
      </c>
      <c r="AL916" t="s">
        <v>2117</v>
      </c>
      <c r="AM916" t="s">
        <v>2116</v>
      </c>
      <c r="AN916" t="s">
        <v>2117</v>
      </c>
      <c r="AO916" t="s">
        <v>2117</v>
      </c>
      <c r="AP916" t="s">
        <v>2117</v>
      </c>
      <c r="AQ916" t="s">
        <v>2116</v>
      </c>
    </row>
    <row r="917" spans="2:43" x14ac:dyDescent="0.3">
      <c r="B917" t="s">
        <v>489</v>
      </c>
      <c r="C917" t="s">
        <v>5315</v>
      </c>
      <c r="D917">
        <v>0.91666666666666663</v>
      </c>
      <c r="E917" t="s">
        <v>1214</v>
      </c>
      <c r="F917" t="s">
        <v>1182</v>
      </c>
      <c r="H917">
        <v>61.4</v>
      </c>
      <c r="I917">
        <v>24.3</v>
      </c>
      <c r="J917">
        <v>14.3</v>
      </c>
      <c r="K917">
        <v>85.7</v>
      </c>
      <c r="L917">
        <v>38.6</v>
      </c>
      <c r="M917">
        <v>75.7</v>
      </c>
      <c r="N917">
        <v>52.2</v>
      </c>
      <c r="O917">
        <v>39.700000000000003</v>
      </c>
      <c r="P917">
        <v>8.1</v>
      </c>
      <c r="Q917">
        <v>67.5</v>
      </c>
      <c r="R917">
        <v>75.8</v>
      </c>
      <c r="S917">
        <v>50.1</v>
      </c>
      <c r="T917">
        <v>49.9</v>
      </c>
      <c r="U917">
        <v>58.2</v>
      </c>
      <c r="V917">
        <v>47.7</v>
      </c>
      <c r="W917">
        <v>52.3</v>
      </c>
      <c r="X917" t="s">
        <v>4703</v>
      </c>
      <c r="Y917" t="s">
        <v>1182</v>
      </c>
      <c r="Z917" t="s">
        <v>6740</v>
      </c>
      <c r="AA917" t="s">
        <v>447</v>
      </c>
      <c r="AB917" t="s">
        <v>2116</v>
      </c>
      <c r="AC917" t="s">
        <v>2117</v>
      </c>
      <c r="AD917" t="s">
        <v>2116</v>
      </c>
      <c r="AE917" t="s">
        <v>2117</v>
      </c>
      <c r="AF917" t="s">
        <v>2117</v>
      </c>
      <c r="AG917" t="s">
        <v>2116</v>
      </c>
      <c r="AH917" t="s">
        <v>2116</v>
      </c>
      <c r="AI917" t="s">
        <v>2117</v>
      </c>
      <c r="AJ917" t="s">
        <v>2116</v>
      </c>
      <c r="AK917" t="s">
        <v>2116</v>
      </c>
      <c r="AL917" t="s">
        <v>2116</v>
      </c>
      <c r="AM917" t="s">
        <v>2116</v>
      </c>
      <c r="AN917" t="s">
        <v>2117</v>
      </c>
      <c r="AO917" t="s">
        <v>2117</v>
      </c>
      <c r="AP917" t="s">
        <v>2116</v>
      </c>
      <c r="AQ917" t="s">
        <v>2117</v>
      </c>
    </row>
    <row r="918" spans="2:43" x14ac:dyDescent="0.3">
      <c r="B918" t="s">
        <v>650</v>
      </c>
      <c r="C918" t="s">
        <v>5583</v>
      </c>
      <c r="D918">
        <v>0.625</v>
      </c>
      <c r="E918" t="s">
        <v>653</v>
      </c>
      <c r="F918" t="s">
        <v>318</v>
      </c>
      <c r="H918">
        <v>30.5</v>
      </c>
      <c r="I918">
        <v>36.700000000000003</v>
      </c>
      <c r="J918">
        <v>32.799999999999997</v>
      </c>
      <c r="K918">
        <v>67.2</v>
      </c>
      <c r="L918">
        <v>69.5</v>
      </c>
      <c r="M918">
        <v>63.3</v>
      </c>
      <c r="N918">
        <v>26</v>
      </c>
      <c r="O918">
        <v>54.5</v>
      </c>
      <c r="P918">
        <v>19.5</v>
      </c>
      <c r="Q918">
        <v>53.1</v>
      </c>
      <c r="R918">
        <v>52.2</v>
      </c>
      <c r="S918">
        <v>24.5</v>
      </c>
      <c r="T918">
        <v>75.5</v>
      </c>
      <c r="U918">
        <v>79.3</v>
      </c>
      <c r="V918">
        <v>34.299999999999997</v>
      </c>
      <c r="W918">
        <v>65.7</v>
      </c>
      <c r="X918" t="s">
        <v>319</v>
      </c>
      <c r="Y918" t="s">
        <v>318</v>
      </c>
      <c r="Z918" t="s">
        <v>7066</v>
      </c>
      <c r="AA918" t="s">
        <v>449</v>
      </c>
      <c r="AB918" t="s">
        <v>2116</v>
      </c>
      <c r="AC918" t="s">
        <v>2116</v>
      </c>
      <c r="AD918" t="s">
        <v>2117</v>
      </c>
      <c r="AE918" t="s">
        <v>2116</v>
      </c>
      <c r="AF918" t="s">
        <v>2117</v>
      </c>
      <c r="AG918" t="s">
        <v>2117</v>
      </c>
      <c r="AH918" t="s">
        <v>2116</v>
      </c>
      <c r="AI918" t="s">
        <v>2116</v>
      </c>
      <c r="AJ918" t="s">
        <v>2117</v>
      </c>
      <c r="AK918" t="s">
        <v>2117</v>
      </c>
      <c r="AL918" t="s">
        <v>2117</v>
      </c>
      <c r="AM918" t="s">
        <v>2116</v>
      </c>
      <c r="AN918" t="s">
        <v>2117</v>
      </c>
      <c r="AO918" t="s">
        <v>2117</v>
      </c>
      <c r="AP918" t="s">
        <v>2116</v>
      </c>
      <c r="AQ918" t="s">
        <v>2117</v>
      </c>
    </row>
    <row r="919" spans="2:43" x14ac:dyDescent="0.3">
      <c r="B919" t="s">
        <v>650</v>
      </c>
      <c r="C919" t="s">
        <v>5583</v>
      </c>
      <c r="D919">
        <v>0.625</v>
      </c>
      <c r="E919" t="s">
        <v>321</v>
      </c>
      <c r="F919" t="s">
        <v>666</v>
      </c>
      <c r="H919">
        <v>42</v>
      </c>
      <c r="I919">
        <v>34.4</v>
      </c>
      <c r="J919">
        <v>23.6</v>
      </c>
      <c r="K919">
        <v>76.400000000000006</v>
      </c>
      <c r="L919">
        <v>58</v>
      </c>
      <c r="M919">
        <v>65.599999999999994</v>
      </c>
      <c r="N919">
        <v>23.4</v>
      </c>
      <c r="O919">
        <v>55.9</v>
      </c>
      <c r="P919">
        <v>20.7</v>
      </c>
      <c r="Q919">
        <v>51.4</v>
      </c>
      <c r="R919">
        <v>55</v>
      </c>
      <c r="S919">
        <v>27</v>
      </c>
      <c r="T919">
        <v>73</v>
      </c>
      <c r="U919">
        <v>77.5</v>
      </c>
      <c r="V919">
        <v>35.299999999999997</v>
      </c>
      <c r="W919">
        <v>64.7</v>
      </c>
      <c r="X919" t="s">
        <v>321</v>
      </c>
      <c r="Y919" t="s">
        <v>320</v>
      </c>
      <c r="Z919" t="s">
        <v>7067</v>
      </c>
      <c r="AA919" t="s">
        <v>453</v>
      </c>
      <c r="AB919" t="s">
        <v>2117</v>
      </c>
      <c r="AC919" t="s">
        <v>2116</v>
      </c>
      <c r="AD919" t="s">
        <v>2116</v>
      </c>
      <c r="AE919" t="s">
        <v>2117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2116</v>
      </c>
      <c r="AL919" t="s">
        <v>2116</v>
      </c>
      <c r="AM919" t="s">
        <v>2116</v>
      </c>
      <c r="AN919" t="s">
        <v>2117</v>
      </c>
      <c r="AO919" t="s">
        <v>2117</v>
      </c>
      <c r="AP919" t="s">
        <v>2116</v>
      </c>
      <c r="AQ919" t="s">
        <v>2117</v>
      </c>
    </row>
    <row r="920" spans="2:43" x14ac:dyDescent="0.3">
      <c r="B920" t="s">
        <v>650</v>
      </c>
      <c r="C920" t="s">
        <v>5583</v>
      </c>
      <c r="D920">
        <v>0.625</v>
      </c>
      <c r="E920" t="s">
        <v>317</v>
      </c>
      <c r="F920" t="s">
        <v>316</v>
      </c>
      <c r="H920">
        <v>43</v>
      </c>
      <c r="I920">
        <v>31.7</v>
      </c>
      <c r="J920">
        <v>25.3</v>
      </c>
      <c r="K920">
        <v>74.7</v>
      </c>
      <c r="L920">
        <v>57</v>
      </c>
      <c r="M920">
        <v>68.3</v>
      </c>
      <c r="N920">
        <v>32.6</v>
      </c>
      <c r="O920">
        <v>50.1</v>
      </c>
      <c r="P920">
        <v>17.3</v>
      </c>
      <c r="Q920">
        <v>58.7</v>
      </c>
      <c r="R920">
        <v>63.4</v>
      </c>
      <c r="S920">
        <v>35</v>
      </c>
      <c r="T920">
        <v>65</v>
      </c>
      <c r="U920">
        <v>70.099999999999994</v>
      </c>
      <c r="V920">
        <v>42.5</v>
      </c>
      <c r="W920">
        <v>57.5</v>
      </c>
      <c r="X920" t="s">
        <v>317</v>
      </c>
      <c r="Y920" t="s">
        <v>316</v>
      </c>
      <c r="Z920" t="s">
        <v>7068</v>
      </c>
      <c r="AA920" t="s">
        <v>459</v>
      </c>
      <c r="AB920" t="s">
        <v>2116</v>
      </c>
      <c r="AC920" t="s">
        <v>2117</v>
      </c>
      <c r="AD920" t="s">
        <v>2116</v>
      </c>
      <c r="AE920" t="s">
        <v>2117</v>
      </c>
      <c r="AF920" t="s">
        <v>2117</v>
      </c>
      <c r="AG920" t="s">
        <v>2116</v>
      </c>
      <c r="AH920" t="s">
        <v>2116</v>
      </c>
      <c r="AI920" t="s">
        <v>2116</v>
      </c>
      <c r="AJ920" t="s">
        <v>2117</v>
      </c>
      <c r="AK920" t="s">
        <v>2117</v>
      </c>
      <c r="AL920" t="s">
        <v>2117</v>
      </c>
      <c r="AM920" t="s">
        <v>2116</v>
      </c>
      <c r="AN920" t="s">
        <v>2117</v>
      </c>
      <c r="AO920" t="s">
        <v>2117</v>
      </c>
      <c r="AP920" t="s">
        <v>2117</v>
      </c>
      <c r="AQ920" t="s">
        <v>2116</v>
      </c>
    </row>
    <row r="921" spans="2:43" x14ac:dyDescent="0.3">
      <c r="B921" t="s">
        <v>650</v>
      </c>
      <c r="C921" t="s">
        <v>5583</v>
      </c>
      <c r="D921">
        <v>0.625</v>
      </c>
      <c r="E921" t="s">
        <v>664</v>
      </c>
      <c r="F921" t="s">
        <v>379</v>
      </c>
      <c r="H921">
        <v>32.9</v>
      </c>
      <c r="I921">
        <v>33.4</v>
      </c>
      <c r="J921">
        <v>33.700000000000003</v>
      </c>
      <c r="K921">
        <v>66.3</v>
      </c>
      <c r="L921">
        <v>67.099999999999994</v>
      </c>
      <c r="M921">
        <v>66.599999999999994</v>
      </c>
      <c r="N921">
        <v>21.7</v>
      </c>
      <c r="O921">
        <v>49.8</v>
      </c>
      <c r="P921">
        <v>28.6</v>
      </c>
      <c r="Q921">
        <v>60.2</v>
      </c>
      <c r="R921">
        <v>61.8</v>
      </c>
      <c r="S921">
        <v>33.4</v>
      </c>
      <c r="T921">
        <v>66.599999999999994</v>
      </c>
      <c r="U921">
        <v>71.2</v>
      </c>
      <c r="V921">
        <v>42.3</v>
      </c>
      <c r="W921">
        <v>57.7</v>
      </c>
      <c r="X921" t="s">
        <v>378</v>
      </c>
      <c r="Y921" t="s">
        <v>379</v>
      </c>
      <c r="Z921" t="s">
        <v>7069</v>
      </c>
      <c r="AA921" t="s">
        <v>449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2116</v>
      </c>
      <c r="AN921" t="s">
        <v>2117</v>
      </c>
      <c r="AO921" t="s">
        <v>2117</v>
      </c>
      <c r="AP921" t="s">
        <v>2116</v>
      </c>
      <c r="AQ921" t="s">
        <v>2117</v>
      </c>
    </row>
    <row r="922" spans="2:43" x14ac:dyDescent="0.3">
      <c r="B922" t="s">
        <v>650</v>
      </c>
      <c r="C922" t="s">
        <v>5583</v>
      </c>
      <c r="D922">
        <v>0.625</v>
      </c>
      <c r="E922" t="s">
        <v>315</v>
      </c>
      <c r="F922" t="s">
        <v>314</v>
      </c>
      <c r="H922">
        <v>33.9</v>
      </c>
      <c r="I922">
        <v>33.6</v>
      </c>
      <c r="J922">
        <v>32.5</v>
      </c>
      <c r="K922">
        <v>67.5</v>
      </c>
      <c r="L922">
        <v>66.099999999999994</v>
      </c>
      <c r="M922">
        <v>66.400000000000006</v>
      </c>
      <c r="N922">
        <v>33.200000000000003</v>
      </c>
      <c r="O922">
        <v>47.8</v>
      </c>
      <c r="P922">
        <v>19</v>
      </c>
      <c r="Q922">
        <v>62.2</v>
      </c>
      <c r="R922">
        <v>60.8</v>
      </c>
      <c r="S922">
        <v>32.4</v>
      </c>
      <c r="T922">
        <v>67.599999999999994</v>
      </c>
      <c r="U922">
        <v>72.099999999999994</v>
      </c>
      <c r="V922">
        <v>41.4</v>
      </c>
      <c r="W922">
        <v>58.6</v>
      </c>
      <c r="X922" t="s">
        <v>315</v>
      </c>
      <c r="Y922" t="s">
        <v>314</v>
      </c>
      <c r="Z922" t="s">
        <v>7070</v>
      </c>
      <c r="AA922" t="s">
        <v>447</v>
      </c>
      <c r="AB922" t="s">
        <v>2116</v>
      </c>
      <c r="AC922" t="s">
        <v>2117</v>
      </c>
      <c r="AD922" t="s">
        <v>2116</v>
      </c>
      <c r="AE922" t="s">
        <v>2117</v>
      </c>
      <c r="AF922" t="s">
        <v>2117</v>
      </c>
      <c r="AG922" t="s">
        <v>2116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2116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x14ac:dyDescent="0.3">
      <c r="B923" t="s">
        <v>650</v>
      </c>
      <c r="C923" t="s">
        <v>5583</v>
      </c>
      <c r="D923">
        <v>0.625</v>
      </c>
      <c r="E923" t="s">
        <v>656</v>
      </c>
      <c r="F923" t="s">
        <v>661</v>
      </c>
      <c r="H923">
        <v>43.6</v>
      </c>
      <c r="I923">
        <v>34.799999999999997</v>
      </c>
      <c r="J923">
        <v>21.6</v>
      </c>
      <c r="K923">
        <v>78.400000000000006</v>
      </c>
      <c r="L923">
        <v>56.4</v>
      </c>
      <c r="M923">
        <v>65.2</v>
      </c>
      <c r="N923">
        <v>32</v>
      </c>
      <c r="O923">
        <v>53.6</v>
      </c>
      <c r="P923">
        <v>14.4</v>
      </c>
      <c r="Q923">
        <v>53.4</v>
      </c>
      <c r="R923">
        <v>52.7</v>
      </c>
      <c r="S923">
        <v>24.9</v>
      </c>
      <c r="T923">
        <v>75.099999999999994</v>
      </c>
      <c r="U923">
        <v>79.5</v>
      </c>
      <c r="V923">
        <v>32.9</v>
      </c>
      <c r="W923">
        <v>67.099999999999994</v>
      </c>
      <c r="X923" t="s">
        <v>656</v>
      </c>
      <c r="Y923" t="s">
        <v>4788</v>
      </c>
      <c r="Z923" t="s">
        <v>7071</v>
      </c>
      <c r="AA923" t="s">
        <v>447</v>
      </c>
      <c r="AB923" t="s">
        <v>2116</v>
      </c>
      <c r="AC923" t="s">
        <v>2117</v>
      </c>
      <c r="AD923" t="s">
        <v>2116</v>
      </c>
      <c r="AE923" t="s">
        <v>2117</v>
      </c>
      <c r="AF923" t="s">
        <v>2117</v>
      </c>
      <c r="AG923" t="s">
        <v>2116</v>
      </c>
      <c r="AH923" t="s">
        <v>2116</v>
      </c>
      <c r="AI923" t="s">
        <v>2117</v>
      </c>
      <c r="AJ923" t="s">
        <v>2116</v>
      </c>
      <c r="AK923" t="s">
        <v>2116</v>
      </c>
      <c r="AL923" t="s">
        <v>2116</v>
      </c>
      <c r="AM923" t="s">
        <v>2116</v>
      </c>
      <c r="AN923" t="s">
        <v>2117</v>
      </c>
      <c r="AO923" t="s">
        <v>2117</v>
      </c>
      <c r="AP923" t="s">
        <v>2116</v>
      </c>
      <c r="AQ923" t="s">
        <v>2117</v>
      </c>
    </row>
    <row r="924" spans="2:43" x14ac:dyDescent="0.3">
      <c r="B924" t="s">
        <v>650</v>
      </c>
      <c r="C924" t="s">
        <v>5583</v>
      </c>
      <c r="D924">
        <v>0.625</v>
      </c>
      <c r="E924" t="s">
        <v>660</v>
      </c>
      <c r="F924" t="s">
        <v>668</v>
      </c>
      <c r="H924">
        <v>36.200000000000003</v>
      </c>
      <c r="I924">
        <v>33.299999999999997</v>
      </c>
      <c r="J924">
        <v>30.5</v>
      </c>
      <c r="K924">
        <v>69.5</v>
      </c>
      <c r="L924">
        <v>63.8</v>
      </c>
      <c r="M924">
        <v>66.7</v>
      </c>
      <c r="N924">
        <v>17</v>
      </c>
      <c r="O924">
        <v>51.6</v>
      </c>
      <c r="P924">
        <v>31.4</v>
      </c>
      <c r="Q924">
        <v>56.9</v>
      </c>
      <c r="R924">
        <v>61.3</v>
      </c>
      <c r="S924">
        <v>32.9</v>
      </c>
      <c r="T924">
        <v>67.099999999999994</v>
      </c>
      <c r="U924">
        <v>71.7</v>
      </c>
      <c r="V924">
        <v>41.7</v>
      </c>
      <c r="W924">
        <v>58.3</v>
      </c>
      <c r="X924" t="s">
        <v>313</v>
      </c>
      <c r="Y924" t="s">
        <v>312</v>
      </c>
      <c r="Z924" t="s">
        <v>7072</v>
      </c>
      <c r="AA924" t="s">
        <v>449</v>
      </c>
      <c r="AB924" t="s">
        <v>2116</v>
      </c>
      <c r="AC924" t="s">
        <v>2116</v>
      </c>
      <c r="AD924" t="s">
        <v>2117</v>
      </c>
      <c r="AE924" t="s">
        <v>2116</v>
      </c>
      <c r="AF924" t="s">
        <v>2117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2116</v>
      </c>
      <c r="AN924" t="s">
        <v>2117</v>
      </c>
      <c r="AO924" t="s">
        <v>2117</v>
      </c>
      <c r="AP924" t="s">
        <v>2116</v>
      </c>
      <c r="AQ924" t="s">
        <v>2117</v>
      </c>
    </row>
    <row r="925" spans="2:43" x14ac:dyDescent="0.3">
      <c r="B925" t="s">
        <v>481</v>
      </c>
      <c r="C925" t="s">
        <v>5583</v>
      </c>
      <c r="D925">
        <v>0.64583333333333337</v>
      </c>
      <c r="E925" t="s">
        <v>1269</v>
      </c>
      <c r="F925" t="s">
        <v>263</v>
      </c>
      <c r="H925">
        <v>26.7</v>
      </c>
      <c r="I925">
        <v>25.6</v>
      </c>
      <c r="J925">
        <v>47.6</v>
      </c>
      <c r="K925">
        <v>52.4</v>
      </c>
      <c r="L925">
        <v>73.3</v>
      </c>
      <c r="M925">
        <v>74.400000000000006</v>
      </c>
      <c r="N925">
        <v>23.3</v>
      </c>
      <c r="O925">
        <v>39.5</v>
      </c>
      <c r="P925">
        <v>37.200000000000003</v>
      </c>
      <c r="Q925">
        <v>75.599999999999994</v>
      </c>
      <c r="R925">
        <v>88.2</v>
      </c>
      <c r="S925">
        <v>69.599999999999994</v>
      </c>
      <c r="T925">
        <v>30.4</v>
      </c>
      <c r="U925">
        <v>36.1</v>
      </c>
      <c r="V925">
        <v>69.599999999999994</v>
      </c>
      <c r="W925">
        <v>30.4</v>
      </c>
      <c r="X925" t="s">
        <v>1269</v>
      </c>
      <c r="Y925" t="s">
        <v>263</v>
      </c>
      <c r="Z925" t="s">
        <v>7073</v>
      </c>
      <c r="AA925" t="s">
        <v>453</v>
      </c>
      <c r="AB925" t="s">
        <v>2117</v>
      </c>
      <c r="AC925" t="s">
        <v>2116</v>
      </c>
      <c r="AD925" t="s">
        <v>2116</v>
      </c>
      <c r="AE925" t="s">
        <v>2117</v>
      </c>
      <c r="AF925" t="s">
        <v>2116</v>
      </c>
      <c r="AG925" t="s">
        <v>2117</v>
      </c>
      <c r="AH925" t="s">
        <v>2117</v>
      </c>
      <c r="AI925" t="s">
        <v>2116</v>
      </c>
      <c r="AJ925" t="s">
        <v>2116</v>
      </c>
      <c r="AK925" t="s">
        <v>2117</v>
      </c>
      <c r="AL925" t="s">
        <v>2116</v>
      </c>
      <c r="AM925" t="s">
        <v>2116</v>
      </c>
      <c r="AN925" t="s">
        <v>2117</v>
      </c>
      <c r="AO925" t="s">
        <v>2117</v>
      </c>
      <c r="AP925" t="s">
        <v>2116</v>
      </c>
      <c r="AQ925" t="s">
        <v>2117</v>
      </c>
    </row>
    <row r="926" spans="2:43" x14ac:dyDescent="0.3">
      <c r="B926" t="s">
        <v>457</v>
      </c>
      <c r="C926" t="s">
        <v>5583</v>
      </c>
      <c r="D926">
        <v>0.66666666666666663</v>
      </c>
      <c r="E926" t="s">
        <v>188</v>
      </c>
      <c r="F926" t="s">
        <v>267</v>
      </c>
      <c r="H926">
        <v>48.4</v>
      </c>
      <c r="I926">
        <v>25</v>
      </c>
      <c r="J926">
        <v>26.6</v>
      </c>
      <c r="K926">
        <v>73.400000000000006</v>
      </c>
      <c r="L926">
        <v>51.6</v>
      </c>
      <c r="M926">
        <v>75</v>
      </c>
      <c r="N926">
        <v>41.4</v>
      </c>
      <c r="O926">
        <v>33.700000000000003</v>
      </c>
      <c r="P926">
        <v>24.9</v>
      </c>
      <c r="Q926">
        <v>83.9</v>
      </c>
      <c r="R926">
        <v>92.7</v>
      </c>
      <c r="S926">
        <v>78.599999999999994</v>
      </c>
      <c r="T926">
        <v>21.4</v>
      </c>
      <c r="U926">
        <v>26.5</v>
      </c>
      <c r="V926">
        <v>76.7</v>
      </c>
      <c r="W926">
        <v>23.3</v>
      </c>
      <c r="X926" t="s">
        <v>310</v>
      </c>
      <c r="Y926" t="s">
        <v>267</v>
      </c>
      <c r="Z926" t="s">
        <v>7074</v>
      </c>
      <c r="AA926" t="s">
        <v>4036</v>
      </c>
      <c r="AB926" t="s">
        <v>2117</v>
      </c>
      <c r="AC926" t="s">
        <v>2116</v>
      </c>
      <c r="AD926" t="s">
        <v>2116</v>
      </c>
      <c r="AE926" t="s">
        <v>2117</v>
      </c>
      <c r="AF926" t="s">
        <v>2116</v>
      </c>
      <c r="AG926" t="s">
        <v>2117</v>
      </c>
      <c r="AH926" t="s">
        <v>2117</v>
      </c>
      <c r="AI926" t="s">
        <v>2116</v>
      </c>
      <c r="AJ926" t="s">
        <v>2116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2116</v>
      </c>
      <c r="AP926" t="s">
        <v>2117</v>
      </c>
      <c r="AQ926" t="s">
        <v>2116</v>
      </c>
    </row>
    <row r="927" spans="2:43" x14ac:dyDescent="0.3">
      <c r="B927" t="s">
        <v>4813</v>
      </c>
      <c r="C927" t="s">
        <v>5583</v>
      </c>
      <c r="D927">
        <v>0.75</v>
      </c>
      <c r="E927" t="s">
        <v>4814</v>
      </c>
      <c r="F927" t="s">
        <v>5584</v>
      </c>
      <c r="H927">
        <v>63.3</v>
      </c>
      <c r="I927">
        <v>23.4</v>
      </c>
      <c r="J927">
        <v>13.3</v>
      </c>
      <c r="K927">
        <v>86.7</v>
      </c>
      <c r="L927">
        <v>36.700000000000003</v>
      </c>
      <c r="M927">
        <v>76.599999999999994</v>
      </c>
      <c r="N927">
        <v>34.5</v>
      </c>
      <c r="O927">
        <v>45.9</v>
      </c>
      <c r="P927">
        <v>19.600000000000001</v>
      </c>
      <c r="Q927">
        <v>65.099999999999994</v>
      </c>
      <c r="R927">
        <v>77.7</v>
      </c>
      <c r="S927">
        <v>52.8</v>
      </c>
      <c r="T927">
        <v>47.2</v>
      </c>
      <c r="U927">
        <v>55.9</v>
      </c>
      <c r="V927">
        <v>48.8</v>
      </c>
      <c r="W927">
        <v>51.2</v>
      </c>
      <c r="X927" t="s">
        <v>4814</v>
      </c>
      <c r="Y927" t="s">
        <v>5584</v>
      </c>
      <c r="Z927" t="s">
        <v>7075</v>
      </c>
      <c r="AA927" t="s">
        <v>2125</v>
      </c>
      <c r="AB927" t="s">
        <v>2117</v>
      </c>
      <c r="AC927" t="s">
        <v>2116</v>
      </c>
      <c r="AD927" t="s">
        <v>2116</v>
      </c>
      <c r="AE927" t="s">
        <v>2117</v>
      </c>
      <c r="AF927" t="s">
        <v>2116</v>
      </c>
      <c r="AG927" t="s">
        <v>2117</v>
      </c>
      <c r="AH927" t="s">
        <v>2117</v>
      </c>
      <c r="AI927" t="s">
        <v>2116</v>
      </c>
      <c r="AJ927" t="s">
        <v>2116</v>
      </c>
      <c r="AK927" t="s">
        <v>2117</v>
      </c>
      <c r="AL927" t="s">
        <v>2117</v>
      </c>
      <c r="AM927" t="s">
        <v>2116</v>
      </c>
      <c r="AN927" t="s">
        <v>2117</v>
      </c>
      <c r="AO927" t="s">
        <v>2117</v>
      </c>
      <c r="AP927" t="s">
        <v>2116</v>
      </c>
      <c r="AQ927" t="s">
        <v>2117</v>
      </c>
    </row>
    <row r="928" spans="2:43" x14ac:dyDescent="0.3">
      <c r="B928" t="s">
        <v>487</v>
      </c>
      <c r="C928" t="s">
        <v>5583</v>
      </c>
      <c r="D928">
        <v>0.75694444444444442</v>
      </c>
      <c r="E928" t="s">
        <v>193</v>
      </c>
      <c r="F928" t="s">
        <v>241</v>
      </c>
      <c r="H928">
        <v>37.5</v>
      </c>
      <c r="I928">
        <v>33.4</v>
      </c>
      <c r="J928">
        <v>29.1</v>
      </c>
      <c r="K928">
        <v>70.900000000000006</v>
      </c>
      <c r="L928">
        <v>62.5</v>
      </c>
      <c r="M928">
        <v>66.599999999999994</v>
      </c>
      <c r="N928" t="s">
        <v>20</v>
      </c>
      <c r="O928" t="s">
        <v>20</v>
      </c>
      <c r="P928" t="s">
        <v>20</v>
      </c>
      <c r="Q928" t="s">
        <v>20</v>
      </c>
      <c r="R928">
        <v>60.6</v>
      </c>
      <c r="S928">
        <v>32.200000000000003</v>
      </c>
      <c r="T928">
        <v>67.8</v>
      </c>
      <c r="U928">
        <v>72.400000000000006</v>
      </c>
      <c r="V928">
        <v>41</v>
      </c>
      <c r="W928">
        <v>59</v>
      </c>
      <c r="X928" t="s">
        <v>193</v>
      </c>
      <c r="Y928" t="s">
        <v>4702</v>
      </c>
      <c r="Z928" t="s">
        <v>7076</v>
      </c>
      <c r="AA928" t="s">
        <v>2130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2117</v>
      </c>
      <c r="AI928" t="s">
        <v>2116</v>
      </c>
      <c r="AJ928" t="s">
        <v>2116</v>
      </c>
      <c r="AK928" t="s">
        <v>2117</v>
      </c>
      <c r="AL928" t="s">
        <v>2117</v>
      </c>
      <c r="AM928" t="s">
        <v>2117</v>
      </c>
      <c r="AN928" t="s">
        <v>2116</v>
      </c>
      <c r="AO928" t="s">
        <v>2116</v>
      </c>
      <c r="AP928" t="s">
        <v>2117</v>
      </c>
      <c r="AQ928" t="s">
        <v>2116</v>
      </c>
    </row>
    <row r="929" spans="2:43" x14ac:dyDescent="0.3">
      <c r="B929" t="s">
        <v>457</v>
      </c>
      <c r="C929" t="s">
        <v>5583</v>
      </c>
      <c r="D929">
        <v>0.79166666666666663</v>
      </c>
      <c r="E929" t="s">
        <v>236</v>
      </c>
      <c r="F929" t="s">
        <v>187</v>
      </c>
      <c r="H929">
        <v>40.299999999999997</v>
      </c>
      <c r="I929">
        <v>27.3</v>
      </c>
      <c r="J929">
        <v>32.4</v>
      </c>
      <c r="K929">
        <v>67.599999999999994</v>
      </c>
      <c r="L929">
        <v>59.7</v>
      </c>
      <c r="M929">
        <v>72.7</v>
      </c>
      <c r="N929">
        <v>25.4</v>
      </c>
      <c r="O929">
        <v>47.7</v>
      </c>
      <c r="P929">
        <v>26.9</v>
      </c>
      <c r="Q929">
        <v>63.4</v>
      </c>
      <c r="R929">
        <v>80.900000000000006</v>
      </c>
      <c r="S929">
        <v>57.2</v>
      </c>
      <c r="T929">
        <v>42.8</v>
      </c>
      <c r="U929">
        <v>48.5</v>
      </c>
      <c r="V929">
        <v>61.1</v>
      </c>
      <c r="W929">
        <v>38.9</v>
      </c>
      <c r="X929" t="s">
        <v>236</v>
      </c>
      <c r="Y929" t="s">
        <v>2350</v>
      </c>
      <c r="Z929" t="s">
        <v>7077</v>
      </c>
      <c r="AA929" t="s">
        <v>459</v>
      </c>
      <c r="AB929" t="s">
        <v>2116</v>
      </c>
      <c r="AC929" t="s">
        <v>2117</v>
      </c>
      <c r="AD929" t="s">
        <v>2116</v>
      </c>
      <c r="AE929" t="s">
        <v>2117</v>
      </c>
      <c r="AF929" t="s">
        <v>2117</v>
      </c>
      <c r="AG929" t="s">
        <v>2116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2117</v>
      </c>
      <c r="AM929" t="s">
        <v>2116</v>
      </c>
      <c r="AN929" t="s">
        <v>2117</v>
      </c>
      <c r="AO929" t="s">
        <v>2117</v>
      </c>
      <c r="AP929" t="s">
        <v>2117</v>
      </c>
      <c r="AQ929" t="s">
        <v>2116</v>
      </c>
    </row>
    <row r="930" spans="2:43" x14ac:dyDescent="0.3">
      <c r="B930" t="s">
        <v>4813</v>
      </c>
      <c r="C930" t="s">
        <v>5583</v>
      </c>
      <c r="D930">
        <v>0.79166666666666663</v>
      </c>
      <c r="E930" t="s">
        <v>5585</v>
      </c>
      <c r="F930" t="s">
        <v>5586</v>
      </c>
      <c r="H930">
        <v>55.1</v>
      </c>
      <c r="I930">
        <v>25.1</v>
      </c>
      <c r="J930">
        <v>19.8</v>
      </c>
      <c r="K930">
        <v>80.2</v>
      </c>
      <c r="L930">
        <v>44.9</v>
      </c>
      <c r="M930">
        <v>74.900000000000006</v>
      </c>
      <c r="N930">
        <v>46.3</v>
      </c>
      <c r="O930">
        <v>37.9</v>
      </c>
      <c r="P930">
        <v>15.8</v>
      </c>
      <c r="Q930">
        <v>74.599999999999994</v>
      </c>
      <c r="R930">
        <v>80.599999999999994</v>
      </c>
      <c r="S930">
        <v>56.9</v>
      </c>
      <c r="T930">
        <v>43.1</v>
      </c>
      <c r="U930">
        <v>50.2</v>
      </c>
      <c r="V930">
        <v>57</v>
      </c>
      <c r="W930">
        <v>43</v>
      </c>
      <c r="X930" t="s">
        <v>1325</v>
      </c>
      <c r="Y930" t="s">
        <v>5586</v>
      </c>
      <c r="Z930" t="s">
        <v>7078</v>
      </c>
      <c r="AA930" t="s">
        <v>462</v>
      </c>
      <c r="AB930" t="s">
        <v>2117</v>
      </c>
      <c r="AC930" t="s">
        <v>2116</v>
      </c>
      <c r="AD930" t="s">
        <v>2116</v>
      </c>
      <c r="AE930" t="s">
        <v>2117</v>
      </c>
      <c r="AF930" t="s">
        <v>2116</v>
      </c>
      <c r="AG930" t="s">
        <v>2117</v>
      </c>
      <c r="AH930" t="s">
        <v>2116</v>
      </c>
      <c r="AI930" t="s">
        <v>2117</v>
      </c>
      <c r="AJ930" t="s">
        <v>2116</v>
      </c>
      <c r="AK930" t="s">
        <v>2117</v>
      </c>
      <c r="AL930" t="s">
        <v>2117</v>
      </c>
      <c r="AM930" t="s">
        <v>2117</v>
      </c>
      <c r="AN930" t="s">
        <v>2116</v>
      </c>
      <c r="AO930" t="s">
        <v>2117</v>
      </c>
      <c r="AP930" t="s">
        <v>2117</v>
      </c>
      <c r="AQ930" t="s">
        <v>2116</v>
      </c>
    </row>
    <row r="931" spans="2:43" x14ac:dyDescent="0.3">
      <c r="B931" t="s">
        <v>4813</v>
      </c>
      <c r="C931" t="s">
        <v>5583</v>
      </c>
      <c r="D931">
        <v>0.8125</v>
      </c>
      <c r="E931" t="s">
        <v>5587</v>
      </c>
      <c r="F931" t="s">
        <v>688</v>
      </c>
      <c r="H931">
        <v>41.8</v>
      </c>
      <c r="I931">
        <v>30.5</v>
      </c>
      <c r="J931">
        <v>27.7</v>
      </c>
      <c r="K931">
        <v>72.3</v>
      </c>
      <c r="L931">
        <v>58.2</v>
      </c>
      <c r="M931">
        <v>69.5</v>
      </c>
      <c r="N931">
        <v>32.1</v>
      </c>
      <c r="O931">
        <v>46.1</v>
      </c>
      <c r="P931">
        <v>21.8</v>
      </c>
      <c r="Q931">
        <v>65.3</v>
      </c>
      <c r="R931">
        <v>68.5</v>
      </c>
      <c r="S931">
        <v>40.700000000000003</v>
      </c>
      <c r="T931">
        <v>59.3</v>
      </c>
      <c r="U931">
        <v>64.599999999999994</v>
      </c>
      <c r="V931">
        <v>47.7</v>
      </c>
      <c r="W931">
        <v>52.3</v>
      </c>
      <c r="X931" t="s">
        <v>5527</v>
      </c>
      <c r="Y931" t="s">
        <v>5525</v>
      </c>
      <c r="Z931" t="s">
        <v>7079</v>
      </c>
      <c r="AA931" t="s">
        <v>453</v>
      </c>
      <c r="AB931" t="s">
        <v>2117</v>
      </c>
      <c r="AC931" t="s">
        <v>2116</v>
      </c>
      <c r="AD931" t="s">
        <v>2116</v>
      </c>
      <c r="AE931" t="s">
        <v>2117</v>
      </c>
      <c r="AF931" t="s">
        <v>2116</v>
      </c>
      <c r="AG931" t="s">
        <v>2117</v>
      </c>
      <c r="AH931" t="s">
        <v>2117</v>
      </c>
      <c r="AI931" t="s">
        <v>2116</v>
      </c>
      <c r="AJ931" t="s">
        <v>2116</v>
      </c>
      <c r="AK931" t="s">
        <v>2117</v>
      </c>
      <c r="AL931" t="s">
        <v>2116</v>
      </c>
      <c r="AM931" t="s">
        <v>2116</v>
      </c>
      <c r="AN931" t="s">
        <v>2117</v>
      </c>
      <c r="AO931" t="s">
        <v>2117</v>
      </c>
      <c r="AP931" t="s">
        <v>2116</v>
      </c>
      <c r="AQ931" t="s">
        <v>2117</v>
      </c>
    </row>
    <row r="932" spans="2:43" x14ac:dyDescent="0.3">
      <c r="B932" t="s">
        <v>487</v>
      </c>
      <c r="C932" t="s">
        <v>5583</v>
      </c>
      <c r="D932">
        <v>0.84375</v>
      </c>
      <c r="E932" t="s">
        <v>419</v>
      </c>
      <c r="F932" t="s">
        <v>742</v>
      </c>
      <c r="H932">
        <v>46.6</v>
      </c>
      <c r="I932">
        <v>28.7</v>
      </c>
      <c r="J932">
        <v>24.7</v>
      </c>
      <c r="K932">
        <v>75.3</v>
      </c>
      <c r="L932">
        <v>53.4</v>
      </c>
      <c r="M932">
        <v>71.3</v>
      </c>
      <c r="N932">
        <v>45.8</v>
      </c>
      <c r="O932">
        <v>40.299999999999997</v>
      </c>
      <c r="P932">
        <v>13.9</v>
      </c>
      <c r="Q932">
        <v>70.400000000000006</v>
      </c>
      <c r="R932">
        <v>72.3</v>
      </c>
      <c r="S932">
        <v>45.4</v>
      </c>
      <c r="T932">
        <v>54.6</v>
      </c>
      <c r="U932">
        <v>60.5</v>
      </c>
      <c r="V932">
        <v>50.5</v>
      </c>
      <c r="W932">
        <v>49.5</v>
      </c>
      <c r="X932" t="s">
        <v>419</v>
      </c>
      <c r="Y932" t="s">
        <v>1860</v>
      </c>
      <c r="Z932" t="s">
        <v>7080</v>
      </c>
      <c r="AA932" t="s">
        <v>461</v>
      </c>
      <c r="AB932" t="s">
        <v>2116</v>
      </c>
      <c r="AC932" t="s">
        <v>2116</v>
      </c>
      <c r="AD932" t="s">
        <v>2117</v>
      </c>
      <c r="AE932" t="s">
        <v>2116</v>
      </c>
      <c r="AF932" t="s">
        <v>2117</v>
      </c>
      <c r="AG932" t="s">
        <v>2117</v>
      </c>
      <c r="AH932" t="s">
        <v>2116</v>
      </c>
      <c r="AI932" t="s">
        <v>2116</v>
      </c>
      <c r="AJ932" t="s">
        <v>2117</v>
      </c>
      <c r="AK932" t="s">
        <v>2117</v>
      </c>
      <c r="AL932" t="s">
        <v>2117</v>
      </c>
      <c r="AM932" t="s">
        <v>2117</v>
      </c>
      <c r="AN932" t="s">
        <v>2116</v>
      </c>
      <c r="AO932" t="s">
        <v>2116</v>
      </c>
      <c r="AP932" t="s">
        <v>2117</v>
      </c>
      <c r="AQ932" t="s">
        <v>2116</v>
      </c>
    </row>
    <row r="933" spans="2:43" x14ac:dyDescent="0.3">
      <c r="B933" t="s">
        <v>457</v>
      </c>
      <c r="C933" t="s">
        <v>5583</v>
      </c>
      <c r="D933">
        <v>0.875</v>
      </c>
      <c r="E933" t="s">
        <v>743</v>
      </c>
      <c r="F933" t="s">
        <v>1143</v>
      </c>
      <c r="H933">
        <v>55</v>
      </c>
      <c r="I933">
        <v>24.5</v>
      </c>
      <c r="J933">
        <v>20.399999999999999</v>
      </c>
      <c r="K933">
        <v>79.599999999999994</v>
      </c>
      <c r="L933">
        <v>45</v>
      </c>
      <c r="M933">
        <v>75.5</v>
      </c>
      <c r="N933">
        <v>44.1</v>
      </c>
      <c r="O933">
        <v>38.799999999999997</v>
      </c>
      <c r="P933">
        <v>17</v>
      </c>
      <c r="Q933">
        <v>73.900000000000006</v>
      </c>
      <c r="R933">
        <v>84.4</v>
      </c>
      <c r="S933">
        <v>63</v>
      </c>
      <c r="T933">
        <v>37</v>
      </c>
      <c r="U933">
        <v>43.8</v>
      </c>
      <c r="V933">
        <v>62</v>
      </c>
      <c r="W933">
        <v>38</v>
      </c>
      <c r="X933" t="s">
        <v>3036</v>
      </c>
      <c r="Y933" t="s">
        <v>4704</v>
      </c>
      <c r="Z933" t="s">
        <v>7081</v>
      </c>
      <c r="AA933" t="s">
        <v>2162</v>
      </c>
      <c r="AB933" t="s">
        <v>2117</v>
      </c>
      <c r="AC933" t="s">
        <v>2116</v>
      </c>
      <c r="AD933" t="s">
        <v>2116</v>
      </c>
      <c r="AE933" t="s">
        <v>2117</v>
      </c>
      <c r="AF933" t="s">
        <v>2116</v>
      </c>
      <c r="AG933" t="s">
        <v>2117</v>
      </c>
      <c r="AH933" t="s">
        <v>2117</v>
      </c>
      <c r="AI933" t="s">
        <v>2116</v>
      </c>
      <c r="AJ933" t="s">
        <v>2116</v>
      </c>
      <c r="AK933" t="s">
        <v>2117</v>
      </c>
      <c r="AL933" t="s">
        <v>2117</v>
      </c>
      <c r="AM933" t="s">
        <v>2117</v>
      </c>
      <c r="AN933" t="s">
        <v>2116</v>
      </c>
      <c r="AO933" t="s">
        <v>2117</v>
      </c>
      <c r="AP933" t="s">
        <v>2116</v>
      </c>
      <c r="AQ933" t="s">
        <v>2117</v>
      </c>
    </row>
    <row r="934" spans="2:43" x14ac:dyDescent="0.3">
      <c r="B934" t="s">
        <v>487</v>
      </c>
      <c r="C934" t="s">
        <v>5583</v>
      </c>
      <c r="D934">
        <v>0.93055555555555558</v>
      </c>
      <c r="E934" t="s">
        <v>771</v>
      </c>
      <c r="F934" t="s">
        <v>423</v>
      </c>
      <c r="H934">
        <v>48.9</v>
      </c>
      <c r="I934">
        <v>27.1</v>
      </c>
      <c r="J934">
        <v>24</v>
      </c>
      <c r="K934">
        <v>76</v>
      </c>
      <c r="L934">
        <v>51.1</v>
      </c>
      <c r="M934">
        <v>72.900000000000006</v>
      </c>
      <c r="N934">
        <v>33.700000000000003</v>
      </c>
      <c r="O934">
        <v>45</v>
      </c>
      <c r="P934">
        <v>21.3</v>
      </c>
      <c r="Q934">
        <v>66.599999999999994</v>
      </c>
      <c r="R934">
        <v>76.900000000000006</v>
      </c>
      <c r="S934">
        <v>51.5</v>
      </c>
      <c r="T934">
        <v>48.5</v>
      </c>
      <c r="U934">
        <v>54.8</v>
      </c>
      <c r="V934">
        <v>54.9</v>
      </c>
      <c r="W934">
        <v>45.1</v>
      </c>
      <c r="X934" t="s">
        <v>3130</v>
      </c>
      <c r="Y934" t="s">
        <v>423</v>
      </c>
      <c r="Z934" t="s">
        <v>7082</v>
      </c>
      <c r="AA934" t="s">
        <v>2125</v>
      </c>
      <c r="AB934" t="s">
        <v>2117</v>
      </c>
      <c r="AC934" t="s">
        <v>2116</v>
      </c>
      <c r="AD934" t="s">
        <v>2116</v>
      </c>
      <c r="AE934" t="s">
        <v>2117</v>
      </c>
      <c r="AF934" t="s">
        <v>2116</v>
      </c>
      <c r="AG934" t="s">
        <v>2117</v>
      </c>
      <c r="AH934" t="s">
        <v>2117</v>
      </c>
      <c r="AI934" t="s">
        <v>2116</v>
      </c>
      <c r="AJ934" t="s">
        <v>2116</v>
      </c>
      <c r="AK934" t="s">
        <v>2117</v>
      </c>
      <c r="AL934" t="s">
        <v>2117</v>
      </c>
      <c r="AM934" t="s">
        <v>2116</v>
      </c>
      <c r="AN934" t="s">
        <v>2117</v>
      </c>
      <c r="AO934" t="s">
        <v>2117</v>
      </c>
      <c r="AP934" t="s">
        <v>2116</v>
      </c>
      <c r="AQ934" t="s">
        <v>2117</v>
      </c>
    </row>
    <row r="935" spans="2:43" x14ac:dyDescent="0.3">
      <c r="B935" t="s">
        <v>546</v>
      </c>
      <c r="C935" t="s">
        <v>5588</v>
      </c>
      <c r="D935">
        <v>0.22916666666666666</v>
      </c>
      <c r="E935" t="s">
        <v>945</v>
      </c>
      <c r="F935" t="s">
        <v>941</v>
      </c>
      <c r="H935">
        <v>49</v>
      </c>
      <c r="I935">
        <v>27.9</v>
      </c>
      <c r="J935">
        <v>23.1</v>
      </c>
      <c r="K935">
        <v>76.900000000000006</v>
      </c>
      <c r="L935">
        <v>51</v>
      </c>
      <c r="M935">
        <v>72.099999999999994</v>
      </c>
      <c r="N935">
        <v>40.200000000000003</v>
      </c>
      <c r="O935">
        <v>39.299999999999997</v>
      </c>
      <c r="P935">
        <v>20.399999999999999</v>
      </c>
      <c r="Q935">
        <v>74.5</v>
      </c>
      <c r="R935">
        <v>73.5</v>
      </c>
      <c r="S935">
        <v>46.9</v>
      </c>
      <c r="T935">
        <v>53.1</v>
      </c>
      <c r="U935">
        <v>59.4</v>
      </c>
      <c r="V935">
        <v>51</v>
      </c>
      <c r="W935">
        <v>49</v>
      </c>
      <c r="X935" t="s">
        <v>945</v>
      </c>
      <c r="Y935" t="s">
        <v>4261</v>
      </c>
      <c r="Z935" t="s">
        <v>7083</v>
      </c>
      <c r="AA935" t="s">
        <v>456</v>
      </c>
      <c r="AB935" t="s">
        <v>2116</v>
      </c>
      <c r="AC935" t="s">
        <v>2116</v>
      </c>
      <c r="AD935" t="s">
        <v>2117</v>
      </c>
      <c r="AE935" t="s">
        <v>2116</v>
      </c>
      <c r="AF935" t="s">
        <v>2117</v>
      </c>
      <c r="AG935" t="s">
        <v>2117</v>
      </c>
      <c r="AH935" t="s">
        <v>2116</v>
      </c>
      <c r="AI935" t="s">
        <v>2116</v>
      </c>
      <c r="AJ935" t="s">
        <v>2117</v>
      </c>
      <c r="AK935" t="s">
        <v>2117</v>
      </c>
      <c r="AL935" t="s">
        <v>2116</v>
      </c>
      <c r="AM935" t="s">
        <v>2116</v>
      </c>
      <c r="AN935" t="s">
        <v>2117</v>
      </c>
      <c r="AO935" t="s">
        <v>2117</v>
      </c>
      <c r="AP935" t="s">
        <v>2116</v>
      </c>
      <c r="AQ935" t="s">
        <v>2117</v>
      </c>
    </row>
    <row r="936" spans="2:43" x14ac:dyDescent="0.3">
      <c r="B936" t="s">
        <v>546</v>
      </c>
      <c r="C936" t="s">
        <v>5588</v>
      </c>
      <c r="D936">
        <v>0.25</v>
      </c>
      <c r="E936" t="s">
        <v>568</v>
      </c>
      <c r="F936" t="s">
        <v>547</v>
      </c>
      <c r="H936">
        <v>34</v>
      </c>
      <c r="I936">
        <v>36.4</v>
      </c>
      <c r="J936">
        <v>29.6</v>
      </c>
      <c r="K936">
        <v>70.400000000000006</v>
      </c>
      <c r="L936">
        <v>66</v>
      </c>
      <c r="M936">
        <v>63.6</v>
      </c>
      <c r="N936">
        <v>27.5</v>
      </c>
      <c r="O936">
        <v>54.6</v>
      </c>
      <c r="P936">
        <v>17.899999999999999</v>
      </c>
      <c r="Q936">
        <v>52.9</v>
      </c>
      <c r="R936">
        <v>52.4</v>
      </c>
      <c r="S936">
        <v>24.7</v>
      </c>
      <c r="T936">
        <v>75.3</v>
      </c>
      <c r="U936">
        <v>79.2</v>
      </c>
      <c r="V936">
        <v>34.4</v>
      </c>
      <c r="W936">
        <v>65.599999999999994</v>
      </c>
      <c r="X936" t="s">
        <v>568</v>
      </c>
      <c r="Y936" t="s">
        <v>3123</v>
      </c>
      <c r="Z936" t="s">
        <v>7084</v>
      </c>
      <c r="AA936" t="s">
        <v>456</v>
      </c>
      <c r="AB936" t="s">
        <v>2116</v>
      </c>
      <c r="AC936" t="s">
        <v>2116</v>
      </c>
      <c r="AD936" t="s">
        <v>2117</v>
      </c>
      <c r="AE936" t="s">
        <v>2116</v>
      </c>
      <c r="AF936" t="s">
        <v>2117</v>
      </c>
      <c r="AG936" t="s">
        <v>2117</v>
      </c>
      <c r="AH936" t="s">
        <v>2116</v>
      </c>
      <c r="AI936" t="s">
        <v>2116</v>
      </c>
      <c r="AJ936" t="s">
        <v>2117</v>
      </c>
      <c r="AK936" t="s">
        <v>2117</v>
      </c>
      <c r="AL936" t="s">
        <v>2116</v>
      </c>
      <c r="AM936" t="s">
        <v>2116</v>
      </c>
      <c r="AN936" t="s">
        <v>2117</v>
      </c>
      <c r="AO936" t="s">
        <v>2117</v>
      </c>
      <c r="AP936" t="s">
        <v>2116</v>
      </c>
      <c r="AQ936" t="s">
        <v>2117</v>
      </c>
    </row>
    <row r="937" spans="2:43" x14ac:dyDescent="0.3">
      <c r="B937" t="s">
        <v>445</v>
      </c>
      <c r="C937" t="s">
        <v>5588</v>
      </c>
      <c r="D937">
        <v>0.27083333333333331</v>
      </c>
      <c r="E937" t="s">
        <v>494</v>
      </c>
      <c r="F937" t="s">
        <v>21</v>
      </c>
      <c r="H937">
        <v>50</v>
      </c>
      <c r="I937">
        <v>24.7</v>
      </c>
      <c r="J937">
        <v>25.2</v>
      </c>
      <c r="K937">
        <v>74.8</v>
      </c>
      <c r="L937">
        <v>50</v>
      </c>
      <c r="M937">
        <v>75.3</v>
      </c>
      <c r="N937">
        <v>45.5</v>
      </c>
      <c r="O937">
        <v>34.299999999999997</v>
      </c>
      <c r="P937">
        <v>20.2</v>
      </c>
      <c r="Q937">
        <v>81.7</v>
      </c>
      <c r="R937">
        <v>91.4</v>
      </c>
      <c r="S937">
        <v>75.900000000000006</v>
      </c>
      <c r="T937">
        <v>24.1</v>
      </c>
      <c r="U937">
        <v>29.5</v>
      </c>
      <c r="V937">
        <v>74.099999999999994</v>
      </c>
      <c r="W937">
        <v>25.9</v>
      </c>
      <c r="X937" t="s">
        <v>2785</v>
      </c>
      <c r="Y937" t="s">
        <v>892</v>
      </c>
      <c r="Z937" t="s">
        <v>7085</v>
      </c>
      <c r="AA937" t="s">
        <v>2157</v>
      </c>
      <c r="AB937" t="s">
        <v>2117</v>
      </c>
      <c r="AC937" t="s">
        <v>2116</v>
      </c>
      <c r="AD937" t="s">
        <v>2116</v>
      </c>
      <c r="AE937" t="s">
        <v>2117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2117</v>
      </c>
      <c r="AL937" t="s">
        <v>2117</v>
      </c>
      <c r="AM937" t="s">
        <v>2117</v>
      </c>
      <c r="AN937" t="s">
        <v>2116</v>
      </c>
      <c r="AO937" t="s">
        <v>2116</v>
      </c>
      <c r="AP937" t="s">
        <v>2117</v>
      </c>
      <c r="AQ937" t="s">
        <v>2116</v>
      </c>
    </row>
    <row r="938" spans="2:43" x14ac:dyDescent="0.3">
      <c r="B938" t="s">
        <v>546</v>
      </c>
      <c r="C938" t="s">
        <v>5588</v>
      </c>
      <c r="D938">
        <v>0.35416666666666669</v>
      </c>
      <c r="E938" t="s">
        <v>963</v>
      </c>
      <c r="F938" t="s">
        <v>577</v>
      </c>
      <c r="H938">
        <v>45.4</v>
      </c>
      <c r="I938">
        <v>30</v>
      </c>
      <c r="J938">
        <v>24.6</v>
      </c>
      <c r="K938">
        <v>75.400000000000006</v>
      </c>
      <c r="L938">
        <v>54.6</v>
      </c>
      <c r="M938">
        <v>70</v>
      </c>
      <c r="N938">
        <v>35.200000000000003</v>
      </c>
      <c r="O938">
        <v>43.8</v>
      </c>
      <c r="P938">
        <v>21.1</v>
      </c>
      <c r="Q938">
        <v>68.400000000000006</v>
      </c>
      <c r="R938">
        <v>68.099999999999994</v>
      </c>
      <c r="S938">
        <v>40.299999999999997</v>
      </c>
      <c r="T938">
        <v>59.7</v>
      </c>
      <c r="U938">
        <v>65.3</v>
      </c>
      <c r="V938">
        <v>46.5</v>
      </c>
      <c r="W938">
        <v>53.5</v>
      </c>
      <c r="X938" t="s">
        <v>4332</v>
      </c>
      <c r="Y938" t="s">
        <v>3128</v>
      </c>
      <c r="Z938" t="s">
        <v>7086</v>
      </c>
      <c r="AA938" t="s">
        <v>456</v>
      </c>
      <c r="AB938" t="s">
        <v>2116</v>
      </c>
      <c r="AC938" t="s">
        <v>2116</v>
      </c>
      <c r="AD938" t="s">
        <v>2117</v>
      </c>
      <c r="AE938" t="s">
        <v>2116</v>
      </c>
      <c r="AF938" t="s">
        <v>2117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2116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x14ac:dyDescent="0.3">
      <c r="B939" t="s">
        <v>546</v>
      </c>
      <c r="C939" t="s">
        <v>5588</v>
      </c>
      <c r="D939">
        <v>0.35416666666666669</v>
      </c>
      <c r="E939" t="s">
        <v>579</v>
      </c>
      <c r="F939" t="s">
        <v>1233</v>
      </c>
      <c r="H939">
        <v>52.8</v>
      </c>
      <c r="I939">
        <v>29.7</v>
      </c>
      <c r="J939">
        <v>17.5</v>
      </c>
      <c r="K939">
        <v>82.5</v>
      </c>
      <c r="L939">
        <v>47.2</v>
      </c>
      <c r="M939">
        <v>70.3</v>
      </c>
      <c r="N939">
        <v>37.1</v>
      </c>
      <c r="O939">
        <v>51.9</v>
      </c>
      <c r="P939">
        <v>11</v>
      </c>
      <c r="Q939">
        <v>54.4</v>
      </c>
      <c r="R939">
        <v>62.3</v>
      </c>
      <c r="S939">
        <v>34.1</v>
      </c>
      <c r="T939">
        <v>65.900000000000006</v>
      </c>
      <c r="U939">
        <v>72.3</v>
      </c>
      <c r="V939">
        <v>38.1</v>
      </c>
      <c r="W939">
        <v>61.9</v>
      </c>
      <c r="X939" t="s">
        <v>1600</v>
      </c>
      <c r="Y939" t="s">
        <v>4717</v>
      </c>
      <c r="Z939" t="s">
        <v>7087</v>
      </c>
      <c r="AA939" t="s">
        <v>453</v>
      </c>
      <c r="AB939" t="s">
        <v>2117</v>
      </c>
      <c r="AC939" t="s">
        <v>2116</v>
      </c>
      <c r="AD939" t="s">
        <v>2116</v>
      </c>
      <c r="AE939" t="s">
        <v>2117</v>
      </c>
      <c r="AF939" t="s">
        <v>2116</v>
      </c>
      <c r="AG939" t="s">
        <v>2117</v>
      </c>
      <c r="AH939" t="s">
        <v>2116</v>
      </c>
      <c r="AI939" t="s">
        <v>2117</v>
      </c>
      <c r="AJ939" t="s">
        <v>2116</v>
      </c>
      <c r="AK939" t="s">
        <v>2116</v>
      </c>
      <c r="AL939" t="s">
        <v>2116</v>
      </c>
      <c r="AM939" t="s">
        <v>2116</v>
      </c>
      <c r="AN939" t="s">
        <v>2117</v>
      </c>
      <c r="AO939" t="s">
        <v>2117</v>
      </c>
      <c r="AP939" t="s">
        <v>2116</v>
      </c>
      <c r="AQ939" t="s">
        <v>2117</v>
      </c>
    </row>
    <row r="940" spans="2:43" x14ac:dyDescent="0.3">
      <c r="B940" t="s">
        <v>546</v>
      </c>
      <c r="C940" t="s">
        <v>5588</v>
      </c>
      <c r="D940">
        <v>0.35416666666666669</v>
      </c>
      <c r="E940" t="s">
        <v>566</v>
      </c>
      <c r="F940" t="s">
        <v>575</v>
      </c>
      <c r="H940">
        <v>25.7</v>
      </c>
      <c r="I940">
        <v>35.1</v>
      </c>
      <c r="J940">
        <v>39.200000000000003</v>
      </c>
      <c r="K940">
        <v>60.8</v>
      </c>
      <c r="L940">
        <v>74.3</v>
      </c>
      <c r="M940">
        <v>64.900000000000006</v>
      </c>
      <c r="N940">
        <v>23.7</v>
      </c>
      <c r="O940">
        <v>53.3</v>
      </c>
      <c r="P940">
        <v>23</v>
      </c>
      <c r="Q940">
        <v>55.1</v>
      </c>
      <c r="R940">
        <v>56.6</v>
      </c>
      <c r="S940">
        <v>28.3</v>
      </c>
      <c r="T940">
        <v>71.7</v>
      </c>
      <c r="U940">
        <v>76.099999999999994</v>
      </c>
      <c r="V940">
        <v>37.1</v>
      </c>
      <c r="W940">
        <v>62.9</v>
      </c>
      <c r="X940" t="s">
        <v>3125</v>
      </c>
      <c r="Y940" t="s">
        <v>3127</v>
      </c>
      <c r="Z940" t="s">
        <v>7088</v>
      </c>
      <c r="AA940" t="s">
        <v>449</v>
      </c>
      <c r="AB940" t="s">
        <v>2116</v>
      </c>
      <c r="AC940" t="s">
        <v>2116</v>
      </c>
      <c r="AD940" t="s">
        <v>2117</v>
      </c>
      <c r="AE940" t="s">
        <v>2116</v>
      </c>
      <c r="AF940" t="s">
        <v>2117</v>
      </c>
      <c r="AG940" t="s">
        <v>2117</v>
      </c>
      <c r="AH940" t="s">
        <v>2116</v>
      </c>
      <c r="AI940" t="s">
        <v>2116</v>
      </c>
      <c r="AJ940" t="s">
        <v>2117</v>
      </c>
      <c r="AK940" t="s">
        <v>2117</v>
      </c>
      <c r="AL940" t="s">
        <v>2117</v>
      </c>
      <c r="AM940" t="s">
        <v>2116</v>
      </c>
      <c r="AN940" t="s">
        <v>2117</v>
      </c>
      <c r="AO940" t="s">
        <v>2117</v>
      </c>
      <c r="AP940" t="s">
        <v>2116</v>
      </c>
      <c r="AQ940" t="s">
        <v>2117</v>
      </c>
    </row>
    <row r="941" spans="2:43" x14ac:dyDescent="0.3">
      <c r="B941" t="s">
        <v>647</v>
      </c>
      <c r="C941" t="s">
        <v>5588</v>
      </c>
      <c r="D941">
        <v>0.625</v>
      </c>
      <c r="E941" t="s">
        <v>700</v>
      </c>
      <c r="F941" t="s">
        <v>375</v>
      </c>
      <c r="H941">
        <v>37.799999999999997</v>
      </c>
      <c r="I941">
        <v>33.6</v>
      </c>
      <c r="J941">
        <v>28.6</v>
      </c>
      <c r="K941">
        <v>71.400000000000006</v>
      </c>
      <c r="L941">
        <v>62.2</v>
      </c>
      <c r="M941">
        <v>66.400000000000006</v>
      </c>
      <c r="N941">
        <v>24.3</v>
      </c>
      <c r="O941">
        <v>50.6</v>
      </c>
      <c r="P941">
        <v>25.2</v>
      </c>
      <c r="Q941">
        <v>59.1</v>
      </c>
      <c r="R941">
        <v>59.7</v>
      </c>
      <c r="S941">
        <v>31.3</v>
      </c>
      <c r="T941">
        <v>68.7</v>
      </c>
      <c r="U941">
        <v>73.2</v>
      </c>
      <c r="V941">
        <v>40.200000000000003</v>
      </c>
      <c r="W941">
        <v>59.8</v>
      </c>
      <c r="X941" t="s">
        <v>374</v>
      </c>
      <c r="Y941" t="s">
        <v>375</v>
      </c>
      <c r="Z941" t="s">
        <v>7089</v>
      </c>
      <c r="AA941" t="s">
        <v>449</v>
      </c>
      <c r="AB941" t="s">
        <v>2116</v>
      </c>
      <c r="AC941" t="s">
        <v>2116</v>
      </c>
      <c r="AD941" t="s">
        <v>2117</v>
      </c>
      <c r="AE941" t="s">
        <v>2116</v>
      </c>
      <c r="AF941" t="s">
        <v>2117</v>
      </c>
      <c r="AG941" t="s">
        <v>2117</v>
      </c>
      <c r="AH941" t="s">
        <v>2116</v>
      </c>
      <c r="AI941" t="s">
        <v>2116</v>
      </c>
      <c r="AJ941" t="s">
        <v>2117</v>
      </c>
      <c r="AK941" t="s">
        <v>2117</v>
      </c>
      <c r="AL941" t="s">
        <v>2117</v>
      </c>
      <c r="AM941" t="s">
        <v>2116</v>
      </c>
      <c r="AN941" t="s">
        <v>2117</v>
      </c>
      <c r="AO941" t="s">
        <v>2117</v>
      </c>
      <c r="AP941" t="s">
        <v>2116</v>
      </c>
      <c r="AQ941" t="s">
        <v>2117</v>
      </c>
    </row>
    <row r="942" spans="2:43" x14ac:dyDescent="0.3">
      <c r="B942" t="s">
        <v>481</v>
      </c>
      <c r="C942" t="s">
        <v>5588</v>
      </c>
      <c r="D942">
        <v>0.625</v>
      </c>
      <c r="E942" t="s">
        <v>168</v>
      </c>
      <c r="F942" t="s">
        <v>1268</v>
      </c>
      <c r="H942">
        <v>46.3</v>
      </c>
      <c r="I942">
        <v>25.2</v>
      </c>
      <c r="J942">
        <v>28.4</v>
      </c>
      <c r="K942">
        <v>71.599999999999994</v>
      </c>
      <c r="L942">
        <v>53.7</v>
      </c>
      <c r="M942">
        <v>74.8</v>
      </c>
      <c r="N942">
        <v>40.799999999999997</v>
      </c>
      <c r="O942">
        <v>38.9</v>
      </c>
      <c r="P942">
        <v>20.2</v>
      </c>
      <c r="Q942">
        <v>75.099999999999994</v>
      </c>
      <c r="R942">
        <v>88</v>
      </c>
      <c r="S942">
        <v>69.2</v>
      </c>
      <c r="T942">
        <v>30.8</v>
      </c>
      <c r="U942">
        <v>36.5</v>
      </c>
      <c r="V942">
        <v>69.599999999999994</v>
      </c>
      <c r="W942">
        <v>30.4</v>
      </c>
      <c r="X942" t="s">
        <v>168</v>
      </c>
      <c r="Y942" t="s">
        <v>1268</v>
      </c>
      <c r="Z942" t="s">
        <v>7090</v>
      </c>
      <c r="AA942" t="s">
        <v>2162</v>
      </c>
      <c r="AB942" t="s">
        <v>2117</v>
      </c>
      <c r="AC942" t="s">
        <v>2116</v>
      </c>
      <c r="AD942" t="s">
        <v>2116</v>
      </c>
      <c r="AE942" t="s">
        <v>2117</v>
      </c>
      <c r="AF942" t="s">
        <v>2116</v>
      </c>
      <c r="AG942" t="s">
        <v>2117</v>
      </c>
      <c r="AH942" t="s">
        <v>2117</v>
      </c>
      <c r="AI942" t="s">
        <v>2116</v>
      </c>
      <c r="AJ942" t="s">
        <v>2116</v>
      </c>
      <c r="AK942" t="s">
        <v>2117</v>
      </c>
      <c r="AL942" t="s">
        <v>2117</v>
      </c>
      <c r="AM942" t="s">
        <v>2117</v>
      </c>
      <c r="AN942" t="s">
        <v>2116</v>
      </c>
      <c r="AO942" t="s">
        <v>2117</v>
      </c>
      <c r="AP942" t="s">
        <v>2116</v>
      </c>
      <c r="AQ942" t="s">
        <v>2117</v>
      </c>
    </row>
    <row r="943" spans="2:43" x14ac:dyDescent="0.3">
      <c r="B943" t="s">
        <v>457</v>
      </c>
      <c r="C943" t="s">
        <v>5588</v>
      </c>
      <c r="D943">
        <v>0.66666666666666663</v>
      </c>
      <c r="E943" t="s">
        <v>1266</v>
      </c>
      <c r="F943" t="s">
        <v>261</v>
      </c>
      <c r="H943">
        <v>47.5</v>
      </c>
      <c r="I943">
        <v>27</v>
      </c>
      <c r="J943">
        <v>25.5</v>
      </c>
      <c r="K943">
        <v>74.5</v>
      </c>
      <c r="L943">
        <v>52.5</v>
      </c>
      <c r="M943">
        <v>73</v>
      </c>
      <c r="N943">
        <v>35.1</v>
      </c>
      <c r="O943">
        <v>47</v>
      </c>
      <c r="P943">
        <v>17.899999999999999</v>
      </c>
      <c r="Q943">
        <v>63</v>
      </c>
      <c r="R943">
        <v>78.5</v>
      </c>
      <c r="S943">
        <v>53.7</v>
      </c>
      <c r="T943">
        <v>46.3</v>
      </c>
      <c r="U943">
        <v>52.4</v>
      </c>
      <c r="V943">
        <v>57</v>
      </c>
      <c r="W943">
        <v>43</v>
      </c>
      <c r="X943" t="s">
        <v>4793</v>
      </c>
      <c r="Y943" t="s">
        <v>311</v>
      </c>
      <c r="Z943" t="s">
        <v>7091</v>
      </c>
      <c r="AA943" t="s">
        <v>447</v>
      </c>
      <c r="AB943" t="s">
        <v>2116</v>
      </c>
      <c r="AC943" t="s">
        <v>2117</v>
      </c>
      <c r="AD943" t="s">
        <v>2116</v>
      </c>
      <c r="AE943" t="s">
        <v>2117</v>
      </c>
      <c r="AF943" t="s">
        <v>2117</v>
      </c>
      <c r="AG943" t="s">
        <v>2116</v>
      </c>
      <c r="AH943" t="s">
        <v>2116</v>
      </c>
      <c r="AI943" t="s">
        <v>2117</v>
      </c>
      <c r="AJ943" t="s">
        <v>2116</v>
      </c>
      <c r="AK943" t="s">
        <v>2116</v>
      </c>
      <c r="AL943" t="s">
        <v>2116</v>
      </c>
      <c r="AM943" t="s">
        <v>2116</v>
      </c>
      <c r="AN943" t="s">
        <v>2117</v>
      </c>
      <c r="AO943" t="s">
        <v>2117</v>
      </c>
      <c r="AP943" t="s">
        <v>2116</v>
      </c>
      <c r="AQ943" t="s">
        <v>2117</v>
      </c>
    </row>
    <row r="944" spans="2:43" x14ac:dyDescent="0.3">
      <c r="B944" t="s">
        <v>481</v>
      </c>
      <c r="C944" t="s">
        <v>5588</v>
      </c>
      <c r="D944">
        <v>0.67708333333333337</v>
      </c>
      <c r="E944" t="s">
        <v>262</v>
      </c>
      <c r="F944" t="s">
        <v>5589</v>
      </c>
      <c r="H944">
        <v>32.6</v>
      </c>
      <c r="I944">
        <v>25.8</v>
      </c>
      <c r="J944">
        <v>41.6</v>
      </c>
      <c r="K944">
        <v>58.4</v>
      </c>
      <c r="L944">
        <v>67.400000000000006</v>
      </c>
      <c r="M944">
        <v>74.2</v>
      </c>
      <c r="N944">
        <v>33</v>
      </c>
      <c r="O944">
        <v>31.9</v>
      </c>
      <c r="P944">
        <v>35.1</v>
      </c>
      <c r="Q944">
        <v>87.8</v>
      </c>
      <c r="R944">
        <v>94.1</v>
      </c>
      <c r="S944">
        <v>81.7</v>
      </c>
      <c r="T944">
        <v>18.3</v>
      </c>
      <c r="U944">
        <v>22.6</v>
      </c>
      <c r="V944">
        <v>80.2</v>
      </c>
      <c r="W944">
        <v>19.8</v>
      </c>
      <c r="X944" t="s">
        <v>293</v>
      </c>
      <c r="Y944" t="s">
        <v>5589</v>
      </c>
      <c r="Z944" t="s">
        <v>7092</v>
      </c>
      <c r="AA944" t="s">
        <v>459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2116</v>
      </c>
      <c r="AI944" t="s">
        <v>2116</v>
      </c>
      <c r="AJ944" t="s">
        <v>2117</v>
      </c>
      <c r="AK944" t="s">
        <v>2117</v>
      </c>
      <c r="AL944" t="s">
        <v>2117</v>
      </c>
      <c r="AM944" t="s">
        <v>2116</v>
      </c>
      <c r="AN944" t="s">
        <v>2117</v>
      </c>
      <c r="AO944" t="s">
        <v>2117</v>
      </c>
      <c r="AP944" t="s">
        <v>2117</v>
      </c>
      <c r="AQ944" t="s">
        <v>2116</v>
      </c>
    </row>
    <row r="945" spans="2:43" x14ac:dyDescent="0.3">
      <c r="B945" t="s">
        <v>4813</v>
      </c>
      <c r="C945" t="s">
        <v>5588</v>
      </c>
      <c r="D945">
        <v>0.72916666666666663</v>
      </c>
      <c r="E945" t="s">
        <v>5590</v>
      </c>
      <c r="F945" t="s">
        <v>5591</v>
      </c>
      <c r="H945">
        <v>44</v>
      </c>
      <c r="I945">
        <v>33.1</v>
      </c>
      <c r="J945">
        <v>23</v>
      </c>
      <c r="K945">
        <v>77</v>
      </c>
      <c r="L945">
        <v>56</v>
      </c>
      <c r="M945">
        <v>66.900000000000006</v>
      </c>
      <c r="N945">
        <v>29.6</v>
      </c>
      <c r="O945">
        <v>55.5</v>
      </c>
      <c r="P945">
        <v>15</v>
      </c>
      <c r="Q945">
        <v>51.1</v>
      </c>
      <c r="R945">
        <v>58.2</v>
      </c>
      <c r="S945">
        <v>29.9</v>
      </c>
      <c r="T945">
        <v>70.099999999999994</v>
      </c>
      <c r="U945">
        <v>75</v>
      </c>
      <c r="V945">
        <v>37.6</v>
      </c>
      <c r="W945">
        <v>62.4</v>
      </c>
      <c r="X945" t="s">
        <v>5590</v>
      </c>
      <c r="Y945" t="s">
        <v>6364</v>
      </c>
      <c r="Z945" t="s">
        <v>7093</v>
      </c>
      <c r="AA945" t="s">
        <v>460</v>
      </c>
      <c r="AB945" t="s">
        <v>2116</v>
      </c>
      <c r="AC945" t="s">
        <v>2116</v>
      </c>
      <c r="AD945" t="s">
        <v>2117</v>
      </c>
      <c r="AE945" t="s">
        <v>2116</v>
      </c>
      <c r="AF945" t="s">
        <v>2117</v>
      </c>
      <c r="AG945" t="s">
        <v>2117</v>
      </c>
      <c r="AH945" t="s">
        <v>2116</v>
      </c>
      <c r="AI945" t="s">
        <v>2117</v>
      </c>
      <c r="AJ945" t="s">
        <v>2116</v>
      </c>
      <c r="AK945" t="s">
        <v>2117</v>
      </c>
      <c r="AL945" t="s">
        <v>2117</v>
      </c>
      <c r="AM945" t="s">
        <v>2117</v>
      </c>
      <c r="AN945" t="s">
        <v>2116</v>
      </c>
      <c r="AO945" t="s">
        <v>2117</v>
      </c>
      <c r="AP945" t="s">
        <v>2117</v>
      </c>
      <c r="AQ945" t="s">
        <v>2116</v>
      </c>
    </row>
    <row r="946" spans="2:43" x14ac:dyDescent="0.3">
      <c r="B946" t="s">
        <v>470</v>
      </c>
      <c r="C946" t="s">
        <v>5588</v>
      </c>
      <c r="D946">
        <v>0.79166666666666663</v>
      </c>
      <c r="E946" t="s">
        <v>1203</v>
      </c>
      <c r="F946" t="s">
        <v>1173</v>
      </c>
      <c r="H946">
        <v>39.700000000000003</v>
      </c>
      <c r="I946">
        <v>34</v>
      </c>
      <c r="J946">
        <v>26.3</v>
      </c>
      <c r="K946">
        <v>73.7</v>
      </c>
      <c r="L946">
        <v>60.3</v>
      </c>
      <c r="M946">
        <v>66</v>
      </c>
      <c r="N946">
        <v>27.5</v>
      </c>
      <c r="O946">
        <v>55.9</v>
      </c>
      <c r="P946">
        <v>16.600000000000001</v>
      </c>
      <c r="Q946">
        <v>50.9</v>
      </c>
      <c r="R946">
        <v>57.6</v>
      </c>
      <c r="S946">
        <v>29.3</v>
      </c>
      <c r="T946">
        <v>70.7</v>
      </c>
      <c r="U946">
        <v>75.2</v>
      </c>
      <c r="V946">
        <v>38.1</v>
      </c>
      <c r="W946">
        <v>61.9</v>
      </c>
      <c r="X946" t="s">
        <v>1203</v>
      </c>
      <c r="Y946" t="s">
        <v>380</v>
      </c>
      <c r="Z946" t="s">
        <v>7094</v>
      </c>
      <c r="AA946" t="s">
        <v>453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2116</v>
      </c>
      <c r="AM946" t="s">
        <v>2116</v>
      </c>
      <c r="AN946" t="s">
        <v>2117</v>
      </c>
      <c r="AO946" t="s">
        <v>2117</v>
      </c>
      <c r="AP946" t="s">
        <v>2116</v>
      </c>
      <c r="AQ946" t="s">
        <v>2117</v>
      </c>
    </row>
    <row r="947" spans="2:43" x14ac:dyDescent="0.3">
      <c r="B947" t="s">
        <v>457</v>
      </c>
      <c r="C947" t="s">
        <v>5588</v>
      </c>
      <c r="D947">
        <v>0.79166666666666663</v>
      </c>
      <c r="E947" t="s">
        <v>266</v>
      </c>
      <c r="F947" t="s">
        <v>1216</v>
      </c>
      <c r="H947">
        <v>38</v>
      </c>
      <c r="I947">
        <v>29.7</v>
      </c>
      <c r="J947">
        <v>32.299999999999997</v>
      </c>
      <c r="K947">
        <v>67.7</v>
      </c>
      <c r="L947">
        <v>62</v>
      </c>
      <c r="M947">
        <v>70.3</v>
      </c>
      <c r="N947">
        <v>32.1</v>
      </c>
      <c r="O947">
        <v>46.1</v>
      </c>
      <c r="P947">
        <v>21.8</v>
      </c>
      <c r="Q947">
        <v>65.3</v>
      </c>
      <c r="R947">
        <v>72.599999999999994</v>
      </c>
      <c r="S947">
        <v>45.7</v>
      </c>
      <c r="T947">
        <v>54.3</v>
      </c>
      <c r="U947">
        <v>59.7</v>
      </c>
      <c r="V947">
        <v>52.2</v>
      </c>
      <c r="W947">
        <v>47.8</v>
      </c>
      <c r="X947" t="s">
        <v>309</v>
      </c>
      <c r="Y947" t="s">
        <v>4646</v>
      </c>
      <c r="Z947" t="s">
        <v>7095</v>
      </c>
      <c r="AA947" t="s">
        <v>461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2117</v>
      </c>
      <c r="AI947" t="s">
        <v>2116</v>
      </c>
      <c r="AJ947" t="s">
        <v>2116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x14ac:dyDescent="0.3">
      <c r="B948" t="s">
        <v>647</v>
      </c>
      <c r="C948" t="s">
        <v>5588</v>
      </c>
      <c r="D948">
        <v>0.83333333333333337</v>
      </c>
      <c r="E948" t="s">
        <v>327</v>
      </c>
      <c r="F948" t="s">
        <v>1137</v>
      </c>
      <c r="H948">
        <v>37.6</v>
      </c>
      <c r="I948">
        <v>31.8</v>
      </c>
      <c r="J948">
        <v>30.6</v>
      </c>
      <c r="K948">
        <v>69.400000000000006</v>
      </c>
      <c r="L948">
        <v>62.4</v>
      </c>
      <c r="M948">
        <v>68.2</v>
      </c>
      <c r="N948">
        <v>24.9</v>
      </c>
      <c r="O948">
        <v>52.4</v>
      </c>
      <c r="P948">
        <v>22.7</v>
      </c>
      <c r="Q948">
        <v>56.4</v>
      </c>
      <c r="R948">
        <v>65.7</v>
      </c>
      <c r="S948">
        <v>37.5</v>
      </c>
      <c r="T948">
        <v>62.5</v>
      </c>
      <c r="U948">
        <v>67.400000000000006</v>
      </c>
      <c r="V948">
        <v>45.6</v>
      </c>
      <c r="W948">
        <v>54.4</v>
      </c>
      <c r="X948" t="s">
        <v>327</v>
      </c>
      <c r="Y948" t="s">
        <v>326</v>
      </c>
      <c r="Z948" t="s">
        <v>7096</v>
      </c>
      <c r="AA948" t="s">
        <v>2125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2116</v>
      </c>
      <c r="AL948" t="s">
        <v>2117</v>
      </c>
      <c r="AM948" t="s">
        <v>2116</v>
      </c>
      <c r="AN948" t="s">
        <v>2117</v>
      </c>
      <c r="AO948" t="s">
        <v>2117</v>
      </c>
      <c r="AP948" t="s">
        <v>2116</v>
      </c>
      <c r="AQ948" t="s">
        <v>2117</v>
      </c>
    </row>
    <row r="949" spans="2:43" x14ac:dyDescent="0.3">
      <c r="B949" t="s">
        <v>486</v>
      </c>
      <c r="C949" t="s">
        <v>5588</v>
      </c>
      <c r="D949">
        <v>0.83333333333333337</v>
      </c>
      <c r="E949" t="s">
        <v>4848</v>
      </c>
      <c r="F949" t="s">
        <v>1274</v>
      </c>
      <c r="H949">
        <v>48.7</v>
      </c>
      <c r="I949">
        <v>28.3</v>
      </c>
      <c r="J949">
        <v>23</v>
      </c>
      <c r="K949">
        <v>77</v>
      </c>
      <c r="L949">
        <v>51.3</v>
      </c>
      <c r="M949">
        <v>71.7</v>
      </c>
      <c r="N949">
        <v>32.6</v>
      </c>
      <c r="O949">
        <v>46.3</v>
      </c>
      <c r="P949">
        <v>21.1</v>
      </c>
      <c r="Q949">
        <v>64.8</v>
      </c>
      <c r="R949">
        <v>72.099999999999994</v>
      </c>
      <c r="S949">
        <v>45.1</v>
      </c>
      <c r="T949">
        <v>54.9</v>
      </c>
      <c r="U949">
        <v>61.1</v>
      </c>
      <c r="V949">
        <v>49.6</v>
      </c>
      <c r="W949">
        <v>50.4</v>
      </c>
      <c r="X949" t="s">
        <v>4691</v>
      </c>
      <c r="Y949" t="s">
        <v>4803</v>
      </c>
      <c r="Z949" t="s">
        <v>7097</v>
      </c>
      <c r="AA949" t="s">
        <v>2122</v>
      </c>
      <c r="AB949" t="s">
        <v>2117</v>
      </c>
      <c r="AC949" t="s">
        <v>2116</v>
      </c>
      <c r="AD949" t="s">
        <v>2116</v>
      </c>
      <c r="AE949" t="s">
        <v>2117</v>
      </c>
      <c r="AF949" t="s">
        <v>2116</v>
      </c>
      <c r="AG949" t="s">
        <v>2117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2117</v>
      </c>
      <c r="AN949" t="s">
        <v>2116</v>
      </c>
      <c r="AO949" t="s">
        <v>2116</v>
      </c>
      <c r="AP949" t="s">
        <v>2117</v>
      </c>
      <c r="AQ949" t="s">
        <v>2116</v>
      </c>
    </row>
    <row r="950" spans="2:43" x14ac:dyDescent="0.3">
      <c r="B950" t="s">
        <v>487</v>
      </c>
      <c r="C950" t="s">
        <v>5588</v>
      </c>
      <c r="D950">
        <v>0.84375</v>
      </c>
      <c r="E950" t="s">
        <v>1154</v>
      </c>
      <c r="F950" t="s">
        <v>206</v>
      </c>
      <c r="H950">
        <v>49.1</v>
      </c>
      <c r="I950">
        <v>27</v>
      </c>
      <c r="J950">
        <v>24</v>
      </c>
      <c r="K950">
        <v>76</v>
      </c>
      <c r="L950">
        <v>50.9</v>
      </c>
      <c r="M950">
        <v>73</v>
      </c>
      <c r="N950">
        <v>41.4</v>
      </c>
      <c r="O950">
        <v>42.4</v>
      </c>
      <c r="P950">
        <v>16.2</v>
      </c>
      <c r="Q950">
        <v>68.7</v>
      </c>
      <c r="R950">
        <v>77.599999999999994</v>
      </c>
      <c r="S950">
        <v>52.4</v>
      </c>
      <c r="T950">
        <v>47.6</v>
      </c>
      <c r="U950">
        <v>53.9</v>
      </c>
      <c r="V950">
        <v>55.5</v>
      </c>
      <c r="W950">
        <v>44.5</v>
      </c>
      <c r="X950" t="s">
        <v>417</v>
      </c>
      <c r="Y950" t="s">
        <v>2388</v>
      </c>
      <c r="Z950" t="s">
        <v>7098</v>
      </c>
      <c r="AA950" t="s">
        <v>453</v>
      </c>
      <c r="AB950" t="s">
        <v>2117</v>
      </c>
      <c r="AC950" t="s">
        <v>2116</v>
      </c>
      <c r="AD950" t="s">
        <v>2116</v>
      </c>
      <c r="AE950" t="s">
        <v>2117</v>
      </c>
      <c r="AF950" t="s">
        <v>2116</v>
      </c>
      <c r="AG950" t="s">
        <v>2117</v>
      </c>
      <c r="AH950" t="s">
        <v>2116</v>
      </c>
      <c r="AI950" t="s">
        <v>2117</v>
      </c>
      <c r="AJ950" t="s">
        <v>2116</v>
      </c>
      <c r="AK950" t="s">
        <v>2116</v>
      </c>
      <c r="AL950" t="s">
        <v>2116</v>
      </c>
      <c r="AM950" t="s">
        <v>2116</v>
      </c>
      <c r="AN950" t="s">
        <v>2117</v>
      </c>
      <c r="AO950" t="s">
        <v>2117</v>
      </c>
      <c r="AP950" t="s">
        <v>2116</v>
      </c>
      <c r="AQ950" t="s">
        <v>2117</v>
      </c>
    </row>
    <row r="951" spans="2:43" x14ac:dyDescent="0.3">
      <c r="B951" t="s">
        <v>457</v>
      </c>
      <c r="C951" t="s">
        <v>5588</v>
      </c>
      <c r="D951">
        <v>0.875</v>
      </c>
      <c r="E951" t="s">
        <v>1185</v>
      </c>
      <c r="F951" t="s">
        <v>775</v>
      </c>
      <c r="H951">
        <v>55.7</v>
      </c>
      <c r="I951">
        <v>25.1</v>
      </c>
      <c r="J951">
        <v>19.2</v>
      </c>
      <c r="K951">
        <v>80.8</v>
      </c>
      <c r="L951">
        <v>44.3</v>
      </c>
      <c r="M951">
        <v>74.900000000000006</v>
      </c>
      <c r="N951">
        <v>37.5</v>
      </c>
      <c r="O951">
        <v>40.4</v>
      </c>
      <c r="P951">
        <v>22.1</v>
      </c>
      <c r="Q951">
        <v>73.599999999999994</v>
      </c>
      <c r="R951">
        <v>79.8</v>
      </c>
      <c r="S951">
        <v>55.7</v>
      </c>
      <c r="T951">
        <v>44.3</v>
      </c>
      <c r="U951">
        <v>51.4</v>
      </c>
      <c r="V951">
        <v>55.7</v>
      </c>
      <c r="W951">
        <v>44.3</v>
      </c>
      <c r="X951" t="s">
        <v>1885</v>
      </c>
      <c r="Y951" t="s">
        <v>775</v>
      </c>
      <c r="Z951" t="s">
        <v>7099</v>
      </c>
      <c r="AA951" t="s">
        <v>462</v>
      </c>
      <c r="AB951" t="s">
        <v>2117</v>
      </c>
      <c r="AC951" t="s">
        <v>2116</v>
      </c>
      <c r="AD951" t="s">
        <v>2116</v>
      </c>
      <c r="AE951" t="s">
        <v>2117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2117</v>
      </c>
      <c r="AL951" t="s">
        <v>2117</v>
      </c>
      <c r="AM951" t="s">
        <v>2117</v>
      </c>
      <c r="AN951" t="s">
        <v>2116</v>
      </c>
      <c r="AO951" t="s">
        <v>2117</v>
      </c>
      <c r="AP951" t="s">
        <v>2117</v>
      </c>
      <c r="AQ951" t="s">
        <v>2116</v>
      </c>
    </row>
    <row r="952" spans="2:43" x14ac:dyDescent="0.3">
      <c r="B952" t="s">
        <v>470</v>
      </c>
      <c r="C952" t="s">
        <v>5588</v>
      </c>
      <c r="D952">
        <v>0.88541666666666663</v>
      </c>
      <c r="E952" t="s">
        <v>646</v>
      </c>
      <c r="F952" t="s">
        <v>104</v>
      </c>
      <c r="H952">
        <v>38.5</v>
      </c>
      <c r="I952">
        <v>32.700000000000003</v>
      </c>
      <c r="J952">
        <v>28.8</v>
      </c>
      <c r="K952">
        <v>71.2</v>
      </c>
      <c r="L952">
        <v>61.5</v>
      </c>
      <c r="M952">
        <v>67.3</v>
      </c>
      <c r="N952">
        <v>31.6</v>
      </c>
      <c r="O952">
        <v>52.9</v>
      </c>
      <c r="P952">
        <v>15.5</v>
      </c>
      <c r="Q952">
        <v>54.6</v>
      </c>
      <c r="R952">
        <v>62.4</v>
      </c>
      <c r="S952">
        <v>34</v>
      </c>
      <c r="T952">
        <v>66</v>
      </c>
      <c r="U952">
        <v>70.7</v>
      </c>
      <c r="V952">
        <v>42.5</v>
      </c>
      <c r="W952">
        <v>57.5</v>
      </c>
      <c r="X952" t="s">
        <v>1324</v>
      </c>
      <c r="Y952" t="s">
        <v>1973</v>
      </c>
      <c r="Z952" t="s">
        <v>7100</v>
      </c>
      <c r="AA952" t="s">
        <v>447</v>
      </c>
      <c r="AB952" t="s">
        <v>2116</v>
      </c>
      <c r="AC952" t="s">
        <v>2117</v>
      </c>
      <c r="AD952" t="s">
        <v>2116</v>
      </c>
      <c r="AE952" t="s">
        <v>2117</v>
      </c>
      <c r="AF952" t="s">
        <v>2117</v>
      </c>
      <c r="AG952" t="s">
        <v>2116</v>
      </c>
      <c r="AH952" t="s">
        <v>2116</v>
      </c>
      <c r="AI952" t="s">
        <v>2117</v>
      </c>
      <c r="AJ952" t="s">
        <v>2116</v>
      </c>
      <c r="AK952" t="s">
        <v>2116</v>
      </c>
      <c r="AL952" t="s">
        <v>2116</v>
      </c>
      <c r="AM952" t="s">
        <v>2116</v>
      </c>
      <c r="AN952" t="s">
        <v>2117</v>
      </c>
      <c r="AO952" t="s">
        <v>2117</v>
      </c>
      <c r="AP952" t="s">
        <v>2116</v>
      </c>
      <c r="AQ952" t="s">
        <v>2117</v>
      </c>
    </row>
    <row r="953" spans="2:43" x14ac:dyDescent="0.3">
      <c r="B953" t="s">
        <v>467</v>
      </c>
      <c r="C953" t="s">
        <v>5588</v>
      </c>
      <c r="D953">
        <v>0.89583333333333337</v>
      </c>
      <c r="E953" t="s">
        <v>784</v>
      </c>
      <c r="F953" t="s">
        <v>797</v>
      </c>
      <c r="H953">
        <v>45.8</v>
      </c>
      <c r="I953">
        <v>29.6</v>
      </c>
      <c r="J953">
        <v>24.6</v>
      </c>
      <c r="K953">
        <v>75.400000000000006</v>
      </c>
      <c r="L953">
        <v>54.2</v>
      </c>
      <c r="M953">
        <v>70.400000000000006</v>
      </c>
      <c r="N953">
        <v>27.6</v>
      </c>
      <c r="O953">
        <v>47.1</v>
      </c>
      <c r="P953">
        <v>25.3</v>
      </c>
      <c r="Q953">
        <v>64.2</v>
      </c>
      <c r="R953">
        <v>69.3</v>
      </c>
      <c r="S953">
        <v>41.7</v>
      </c>
      <c r="T953">
        <v>58.3</v>
      </c>
      <c r="U953">
        <v>64</v>
      </c>
      <c r="V953">
        <v>47.6</v>
      </c>
      <c r="W953">
        <v>52.4</v>
      </c>
      <c r="X953" t="s">
        <v>3689</v>
      </c>
      <c r="Y953" t="s">
        <v>3694</v>
      </c>
      <c r="Z953" t="s">
        <v>7101</v>
      </c>
      <c r="AA953" t="s">
        <v>453</v>
      </c>
      <c r="AB953" t="s">
        <v>2117</v>
      </c>
      <c r="AC953" t="s">
        <v>2116</v>
      </c>
      <c r="AD953" t="s">
        <v>2116</v>
      </c>
      <c r="AE953" t="s">
        <v>2117</v>
      </c>
      <c r="AF953" t="s">
        <v>2116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x14ac:dyDescent="0.3">
      <c r="B954" t="s">
        <v>467</v>
      </c>
      <c r="C954" t="s">
        <v>5588</v>
      </c>
      <c r="D954">
        <v>0.91666666666666663</v>
      </c>
      <c r="E954" t="s">
        <v>788</v>
      </c>
      <c r="F954" t="s">
        <v>795</v>
      </c>
      <c r="H954">
        <v>49</v>
      </c>
      <c r="I954">
        <v>25.9</v>
      </c>
      <c r="J954">
        <v>25</v>
      </c>
      <c r="K954">
        <v>75</v>
      </c>
      <c r="L954">
        <v>51</v>
      </c>
      <c r="M954">
        <v>74.099999999999994</v>
      </c>
      <c r="N954">
        <v>37.1</v>
      </c>
      <c r="O954">
        <v>41</v>
      </c>
      <c r="P954">
        <v>21.9</v>
      </c>
      <c r="Q954">
        <v>72.5</v>
      </c>
      <c r="R954">
        <v>82.2</v>
      </c>
      <c r="S954">
        <v>59.3</v>
      </c>
      <c r="T954">
        <v>40.700000000000003</v>
      </c>
      <c r="U954">
        <v>46.9</v>
      </c>
      <c r="V954">
        <v>61.1</v>
      </c>
      <c r="W954">
        <v>38.9</v>
      </c>
      <c r="X954" t="s">
        <v>3690</v>
      </c>
      <c r="Y954" t="s">
        <v>3692</v>
      </c>
      <c r="Z954" t="s">
        <v>7102</v>
      </c>
      <c r="AA954" t="s">
        <v>453</v>
      </c>
      <c r="AB954" t="s">
        <v>2117</v>
      </c>
      <c r="AC954" t="s">
        <v>2116</v>
      </c>
      <c r="AD954" t="s">
        <v>2116</v>
      </c>
      <c r="AE954" t="s">
        <v>2117</v>
      </c>
      <c r="AF954" t="s">
        <v>2116</v>
      </c>
      <c r="AG954" t="s">
        <v>2117</v>
      </c>
      <c r="AH954" t="s">
        <v>2117</v>
      </c>
      <c r="AI954" t="s">
        <v>2116</v>
      </c>
      <c r="AJ954" t="s">
        <v>2116</v>
      </c>
      <c r="AK954" t="s">
        <v>2117</v>
      </c>
      <c r="AL954" t="s">
        <v>2116</v>
      </c>
      <c r="AM954" t="s">
        <v>2116</v>
      </c>
      <c r="AN954" t="s">
        <v>2117</v>
      </c>
      <c r="AO954" t="s">
        <v>2117</v>
      </c>
      <c r="AP954" t="s">
        <v>2116</v>
      </c>
      <c r="AQ954" t="s">
        <v>2117</v>
      </c>
    </row>
    <row r="955" spans="2:43" x14ac:dyDescent="0.3">
      <c r="B955" t="s">
        <v>487</v>
      </c>
      <c r="C955" t="s">
        <v>5588</v>
      </c>
      <c r="D955">
        <v>0.9375</v>
      </c>
      <c r="E955" t="s">
        <v>425</v>
      </c>
      <c r="F955" t="s">
        <v>1155</v>
      </c>
      <c r="H955">
        <v>40.9</v>
      </c>
      <c r="I955">
        <v>29</v>
      </c>
      <c r="J955">
        <v>30.1</v>
      </c>
      <c r="K955">
        <v>69.900000000000006</v>
      </c>
      <c r="L955">
        <v>59.1</v>
      </c>
      <c r="M955">
        <v>71</v>
      </c>
      <c r="N955" t="s">
        <v>20</v>
      </c>
      <c r="O955" t="s">
        <v>20</v>
      </c>
      <c r="P955" t="s">
        <v>20</v>
      </c>
      <c r="Q955" t="s">
        <v>20</v>
      </c>
      <c r="R955">
        <v>74.2</v>
      </c>
      <c r="S955">
        <v>47.8</v>
      </c>
      <c r="T955">
        <v>52.2</v>
      </c>
      <c r="U955">
        <v>57.8</v>
      </c>
      <c r="V955">
        <v>53.6</v>
      </c>
      <c r="W955">
        <v>46.4</v>
      </c>
      <c r="X955" t="s">
        <v>425</v>
      </c>
      <c r="Y955" t="s">
        <v>427</v>
      </c>
      <c r="Z955" t="s">
        <v>7103</v>
      </c>
      <c r="AA955" t="s">
        <v>456</v>
      </c>
      <c r="AB955" t="s">
        <v>2116</v>
      </c>
      <c r="AC955" t="s">
        <v>2116</v>
      </c>
      <c r="AD955" t="s">
        <v>2117</v>
      </c>
      <c r="AE955" t="s">
        <v>2116</v>
      </c>
      <c r="AF955" t="s">
        <v>2117</v>
      </c>
      <c r="AG955" t="s">
        <v>2117</v>
      </c>
      <c r="AH955" t="s">
        <v>2116</v>
      </c>
      <c r="AI955" t="s">
        <v>2117</v>
      </c>
      <c r="AJ955" t="s">
        <v>2116</v>
      </c>
      <c r="AK955" t="s">
        <v>2116</v>
      </c>
      <c r="AL955" t="s">
        <v>2116</v>
      </c>
      <c r="AM955" t="s">
        <v>2116</v>
      </c>
      <c r="AN955" t="s">
        <v>2117</v>
      </c>
      <c r="AO955" t="s">
        <v>2117</v>
      </c>
      <c r="AP955" t="s">
        <v>2116</v>
      </c>
      <c r="AQ955" t="s">
        <v>2117</v>
      </c>
    </row>
    <row r="956" spans="2:43" x14ac:dyDescent="0.3">
      <c r="B956" t="s">
        <v>467</v>
      </c>
      <c r="C956" t="s">
        <v>5588</v>
      </c>
      <c r="D956">
        <v>0.97916666666666663</v>
      </c>
      <c r="E956" t="s">
        <v>761</v>
      </c>
      <c r="F956" t="s">
        <v>48</v>
      </c>
      <c r="H956">
        <v>45.8</v>
      </c>
      <c r="I956">
        <v>26.5</v>
      </c>
      <c r="J956">
        <v>27.7</v>
      </c>
      <c r="K956">
        <v>72.3</v>
      </c>
      <c r="L956">
        <v>54.2</v>
      </c>
      <c r="M956">
        <v>73.5</v>
      </c>
      <c r="N956">
        <v>34.1</v>
      </c>
      <c r="O956">
        <v>41.1</v>
      </c>
      <c r="P956">
        <v>24.8</v>
      </c>
      <c r="Q956">
        <v>73.099999999999994</v>
      </c>
      <c r="R956">
        <v>81.900000000000006</v>
      </c>
      <c r="S956">
        <v>58.8</v>
      </c>
      <c r="T956">
        <v>41.2</v>
      </c>
      <c r="U956">
        <v>47.2</v>
      </c>
      <c r="V956">
        <v>61.5</v>
      </c>
      <c r="W956">
        <v>38.5</v>
      </c>
      <c r="X956" t="s">
        <v>3686</v>
      </c>
      <c r="Y956" t="s">
        <v>48</v>
      </c>
      <c r="Z956" t="s">
        <v>7104</v>
      </c>
      <c r="AA956" t="s">
        <v>447</v>
      </c>
      <c r="AB956" t="s">
        <v>2116</v>
      </c>
      <c r="AC956" t="s">
        <v>2117</v>
      </c>
      <c r="AD956" t="s">
        <v>2116</v>
      </c>
      <c r="AE956" t="s">
        <v>2117</v>
      </c>
      <c r="AF956" t="s">
        <v>2117</v>
      </c>
      <c r="AG956" t="s">
        <v>2116</v>
      </c>
      <c r="AH956" t="s">
        <v>2116</v>
      </c>
      <c r="AI956" t="s">
        <v>2117</v>
      </c>
      <c r="AJ956" t="s">
        <v>2116</v>
      </c>
      <c r="AK956" t="s">
        <v>2116</v>
      </c>
      <c r="AL956" t="s">
        <v>2116</v>
      </c>
      <c r="AM956" t="s">
        <v>2116</v>
      </c>
      <c r="AN956" t="s">
        <v>2117</v>
      </c>
      <c r="AO956" t="s">
        <v>2117</v>
      </c>
      <c r="AP956" t="s">
        <v>2116</v>
      </c>
      <c r="AQ956" t="s">
        <v>2117</v>
      </c>
    </row>
    <row r="957" spans="2:43" x14ac:dyDescent="0.3">
      <c r="B957" t="s">
        <v>457</v>
      </c>
      <c r="C957" t="s">
        <v>5592</v>
      </c>
      <c r="D957">
        <v>0.66666666666666663</v>
      </c>
      <c r="E957" t="s">
        <v>1267</v>
      </c>
      <c r="F957" t="s">
        <v>237</v>
      </c>
      <c r="H957">
        <v>32.4</v>
      </c>
      <c r="I957">
        <v>29.2</v>
      </c>
      <c r="J957">
        <v>38.5</v>
      </c>
      <c r="K957">
        <v>61.5</v>
      </c>
      <c r="L957">
        <v>67.599999999999994</v>
      </c>
      <c r="M957">
        <v>70.8</v>
      </c>
      <c r="N957">
        <v>33.1</v>
      </c>
      <c r="O957">
        <v>43.2</v>
      </c>
      <c r="P957">
        <v>23.7</v>
      </c>
      <c r="Q957">
        <v>69.8</v>
      </c>
      <c r="R957">
        <v>75.400000000000006</v>
      </c>
      <c r="S957">
        <v>49.3</v>
      </c>
      <c r="T957">
        <v>50.7</v>
      </c>
      <c r="U957">
        <v>56.2</v>
      </c>
      <c r="V957">
        <v>55.1</v>
      </c>
      <c r="W957">
        <v>44.9</v>
      </c>
      <c r="X957" t="s">
        <v>4794</v>
      </c>
      <c r="Y957" t="s">
        <v>395</v>
      </c>
      <c r="Z957" t="s">
        <v>7105</v>
      </c>
      <c r="AA957" t="s">
        <v>449</v>
      </c>
      <c r="AB957" t="s">
        <v>2116</v>
      </c>
      <c r="AC957" t="s">
        <v>2116</v>
      </c>
      <c r="AD957" t="s">
        <v>2117</v>
      </c>
      <c r="AE957" t="s">
        <v>2116</v>
      </c>
      <c r="AF957" t="s">
        <v>2117</v>
      </c>
      <c r="AG957" t="s">
        <v>2117</v>
      </c>
      <c r="AH957" t="s">
        <v>2116</v>
      </c>
      <c r="AI957" t="s">
        <v>2116</v>
      </c>
      <c r="AJ957" t="s">
        <v>2117</v>
      </c>
      <c r="AK957" t="s">
        <v>2117</v>
      </c>
      <c r="AL957" t="s">
        <v>2117</v>
      </c>
      <c r="AM957" t="s">
        <v>2116</v>
      </c>
      <c r="AN957" t="s">
        <v>2117</v>
      </c>
      <c r="AO957" t="s">
        <v>2117</v>
      </c>
      <c r="AP957" t="s">
        <v>2116</v>
      </c>
      <c r="AQ957" t="s">
        <v>2117</v>
      </c>
    </row>
    <row r="958" spans="2:43" x14ac:dyDescent="0.3">
      <c r="B958" t="s">
        <v>483</v>
      </c>
      <c r="C958" t="s">
        <v>5592</v>
      </c>
      <c r="D958">
        <v>0.66666666666666663</v>
      </c>
      <c r="E958" t="s">
        <v>1270</v>
      </c>
      <c r="F958" t="s">
        <v>174</v>
      </c>
      <c r="H958">
        <v>38.200000000000003</v>
      </c>
      <c r="I958">
        <v>32.200000000000003</v>
      </c>
      <c r="J958">
        <v>29.6</v>
      </c>
      <c r="K958">
        <v>70.400000000000006</v>
      </c>
      <c r="L958">
        <v>61.8</v>
      </c>
      <c r="M958">
        <v>67.8</v>
      </c>
      <c r="N958">
        <v>25.4</v>
      </c>
      <c r="O958">
        <v>48.7</v>
      </c>
      <c r="P958">
        <v>25.9</v>
      </c>
      <c r="Q958">
        <v>61.9</v>
      </c>
      <c r="R958">
        <v>64.3</v>
      </c>
      <c r="S958">
        <v>36</v>
      </c>
      <c r="T958">
        <v>64</v>
      </c>
      <c r="U958">
        <v>68.900000000000006</v>
      </c>
      <c r="V958">
        <v>44.2</v>
      </c>
      <c r="W958">
        <v>55.8</v>
      </c>
      <c r="X958" t="s">
        <v>4796</v>
      </c>
      <c r="Y958" t="s">
        <v>2389</v>
      </c>
      <c r="Z958" t="s">
        <v>7106</v>
      </c>
      <c r="AA958" t="s">
        <v>2130</v>
      </c>
      <c r="AB958" t="s">
        <v>2117</v>
      </c>
      <c r="AC958" t="s">
        <v>2116</v>
      </c>
      <c r="AD958" t="s">
        <v>2116</v>
      </c>
      <c r="AE958" t="s">
        <v>2117</v>
      </c>
      <c r="AF958" t="s">
        <v>2116</v>
      </c>
      <c r="AG958" t="s">
        <v>2117</v>
      </c>
      <c r="AH958" t="s">
        <v>2116</v>
      </c>
      <c r="AI958" t="s">
        <v>2117</v>
      </c>
      <c r="AJ958" t="s">
        <v>2116</v>
      </c>
      <c r="AK958" t="s">
        <v>2116</v>
      </c>
      <c r="AL958" t="s">
        <v>2117</v>
      </c>
      <c r="AM958" t="s">
        <v>2117</v>
      </c>
      <c r="AN958" t="s">
        <v>2116</v>
      </c>
      <c r="AO958" t="s">
        <v>2116</v>
      </c>
      <c r="AP958" t="s">
        <v>2117</v>
      </c>
      <c r="AQ958" t="s">
        <v>2116</v>
      </c>
    </row>
    <row r="959" spans="2:43" x14ac:dyDescent="0.3">
      <c r="B959" t="s">
        <v>469</v>
      </c>
      <c r="C959" t="s">
        <v>5592</v>
      </c>
      <c r="D959">
        <v>0.67708333333333337</v>
      </c>
      <c r="E959" t="s">
        <v>606</v>
      </c>
      <c r="F959" t="s">
        <v>2221</v>
      </c>
      <c r="H959">
        <v>55.2</v>
      </c>
      <c r="I959">
        <v>24.2</v>
      </c>
      <c r="J959">
        <v>20.7</v>
      </c>
      <c r="K959">
        <v>79.3</v>
      </c>
      <c r="L959">
        <v>44.8</v>
      </c>
      <c r="M959">
        <v>75.8</v>
      </c>
      <c r="N959">
        <v>48.9</v>
      </c>
      <c r="O959">
        <v>33.4</v>
      </c>
      <c r="P959">
        <v>17.600000000000001</v>
      </c>
      <c r="Q959">
        <v>81.7</v>
      </c>
      <c r="R959">
        <v>91.2</v>
      </c>
      <c r="S959">
        <v>75.400000000000006</v>
      </c>
      <c r="T959">
        <v>24.6</v>
      </c>
      <c r="U959">
        <v>30.5</v>
      </c>
      <c r="V959">
        <v>72.099999999999994</v>
      </c>
      <c r="W959">
        <v>27.9</v>
      </c>
      <c r="X959" t="s">
        <v>606</v>
      </c>
      <c r="Y959" t="s">
        <v>5121</v>
      </c>
      <c r="Z959" t="s">
        <v>7107</v>
      </c>
      <c r="AA959" t="s">
        <v>2169</v>
      </c>
      <c r="AB959" t="s">
        <v>2117</v>
      </c>
      <c r="AC959" t="s">
        <v>2116</v>
      </c>
      <c r="AD959" t="s">
        <v>2116</v>
      </c>
      <c r="AE959" t="s">
        <v>2117</v>
      </c>
      <c r="AF959" t="s">
        <v>2116</v>
      </c>
      <c r="AG959" t="s">
        <v>2117</v>
      </c>
      <c r="AH959" t="s">
        <v>2117</v>
      </c>
      <c r="AI959" t="s">
        <v>2116</v>
      </c>
      <c r="AJ959" t="s">
        <v>2116</v>
      </c>
      <c r="AK959" t="s">
        <v>2117</v>
      </c>
      <c r="AL959" t="s">
        <v>2117</v>
      </c>
      <c r="AM959" t="s">
        <v>2117</v>
      </c>
      <c r="AN959" t="s">
        <v>2116</v>
      </c>
      <c r="AO959" t="s">
        <v>2116</v>
      </c>
      <c r="AP959" t="s">
        <v>2117</v>
      </c>
      <c r="AQ959" t="s">
        <v>2116</v>
      </c>
    </row>
    <row r="960" spans="2:43" x14ac:dyDescent="0.3">
      <c r="B960" t="s">
        <v>482</v>
      </c>
      <c r="C960" t="s">
        <v>5592</v>
      </c>
      <c r="D960">
        <v>0.70833333333333337</v>
      </c>
      <c r="E960" t="s">
        <v>171</v>
      </c>
      <c r="F960" t="s">
        <v>734</v>
      </c>
      <c r="H960">
        <v>40.299999999999997</v>
      </c>
      <c r="I960">
        <v>28.1</v>
      </c>
      <c r="J960">
        <v>31.6</v>
      </c>
      <c r="K960">
        <v>68.400000000000006</v>
      </c>
      <c r="L960">
        <v>59.7</v>
      </c>
      <c r="M960">
        <v>71.900000000000006</v>
      </c>
      <c r="N960">
        <v>34.700000000000003</v>
      </c>
      <c r="O960">
        <v>44</v>
      </c>
      <c r="P960">
        <v>21.4</v>
      </c>
      <c r="Q960">
        <v>68.2</v>
      </c>
      <c r="R960">
        <v>77.599999999999994</v>
      </c>
      <c r="S960">
        <v>52.4</v>
      </c>
      <c r="T960">
        <v>47.6</v>
      </c>
      <c r="U960">
        <v>53.2</v>
      </c>
      <c r="V960">
        <v>57.4</v>
      </c>
      <c r="W960">
        <v>42.6</v>
      </c>
      <c r="X960" t="s">
        <v>171</v>
      </c>
      <c r="Y960" t="s">
        <v>734</v>
      </c>
      <c r="Z960" t="s">
        <v>7108</v>
      </c>
      <c r="AA960" t="s">
        <v>453</v>
      </c>
      <c r="AB960" t="s">
        <v>2117</v>
      </c>
      <c r="AC960" t="s">
        <v>2116</v>
      </c>
      <c r="AD960" t="s">
        <v>2116</v>
      </c>
      <c r="AE960" t="s">
        <v>2117</v>
      </c>
      <c r="AF960" t="s">
        <v>2116</v>
      </c>
      <c r="AG960" t="s">
        <v>2117</v>
      </c>
      <c r="AH960" t="s">
        <v>2116</v>
      </c>
      <c r="AI960" t="s">
        <v>2117</v>
      </c>
      <c r="AJ960" t="s">
        <v>2116</v>
      </c>
      <c r="AK960" t="s">
        <v>2116</v>
      </c>
      <c r="AL960" t="s">
        <v>2116</v>
      </c>
      <c r="AM960" t="s">
        <v>2116</v>
      </c>
      <c r="AN960" t="s">
        <v>2117</v>
      </c>
      <c r="AO960" t="s">
        <v>2117</v>
      </c>
      <c r="AP960" t="s">
        <v>2116</v>
      </c>
      <c r="AQ960" t="s">
        <v>2117</v>
      </c>
    </row>
    <row r="961" spans="2:43" x14ac:dyDescent="0.3">
      <c r="B961" t="s">
        <v>483</v>
      </c>
      <c r="C961" t="s">
        <v>5592</v>
      </c>
      <c r="D961">
        <v>0.75</v>
      </c>
      <c r="E961" t="s">
        <v>1281</v>
      </c>
      <c r="F961" t="s">
        <v>781</v>
      </c>
      <c r="H961">
        <v>48.9</v>
      </c>
      <c r="I961">
        <v>27.9</v>
      </c>
      <c r="J961">
        <v>23.2</v>
      </c>
      <c r="K961">
        <v>76.8</v>
      </c>
      <c r="L961">
        <v>51.1</v>
      </c>
      <c r="M961">
        <v>72.099999999999994</v>
      </c>
      <c r="N961">
        <v>35.4</v>
      </c>
      <c r="O961">
        <v>41.7</v>
      </c>
      <c r="P961">
        <v>22.9</v>
      </c>
      <c r="Q961">
        <v>71.8</v>
      </c>
      <c r="R961">
        <v>73.7</v>
      </c>
      <c r="S961">
        <v>47.1</v>
      </c>
      <c r="T961">
        <v>52.9</v>
      </c>
      <c r="U961">
        <v>59.1</v>
      </c>
      <c r="V961">
        <v>51.2</v>
      </c>
      <c r="W961">
        <v>48.8</v>
      </c>
      <c r="X961" t="s">
        <v>4811</v>
      </c>
      <c r="Y961" t="s">
        <v>781</v>
      </c>
      <c r="Z961" t="s">
        <v>7109</v>
      </c>
      <c r="AA961" t="s">
        <v>2120</v>
      </c>
      <c r="AB961" t="s">
        <v>2116</v>
      </c>
      <c r="AC961" t="s">
        <v>2117</v>
      </c>
      <c r="AD961" t="s">
        <v>2116</v>
      </c>
      <c r="AE961" t="s">
        <v>2117</v>
      </c>
      <c r="AF961" t="s">
        <v>2117</v>
      </c>
      <c r="AG961" t="s">
        <v>2116</v>
      </c>
      <c r="AH961" t="s">
        <v>2116</v>
      </c>
      <c r="AI961" t="s">
        <v>2116</v>
      </c>
      <c r="AJ961" t="s">
        <v>2117</v>
      </c>
      <c r="AK961" t="s">
        <v>2117</v>
      </c>
      <c r="AL961" t="s">
        <v>2117</v>
      </c>
      <c r="AM961" t="s">
        <v>2117</v>
      </c>
      <c r="AN961" t="s">
        <v>2116</v>
      </c>
      <c r="AO961" t="s">
        <v>2116</v>
      </c>
      <c r="AP961" t="s">
        <v>2117</v>
      </c>
      <c r="AQ961" t="s">
        <v>2116</v>
      </c>
    </row>
    <row r="962" spans="2:43" x14ac:dyDescent="0.3">
      <c r="B962" t="s">
        <v>470</v>
      </c>
      <c r="C962" t="s">
        <v>5592</v>
      </c>
      <c r="D962">
        <v>0.79166666666666663</v>
      </c>
      <c r="E962" t="s">
        <v>200</v>
      </c>
      <c r="F962" t="s">
        <v>782</v>
      </c>
      <c r="H962">
        <v>44</v>
      </c>
      <c r="I962">
        <v>30.3</v>
      </c>
      <c r="J962">
        <v>25.7</v>
      </c>
      <c r="K962">
        <v>74.3</v>
      </c>
      <c r="L962">
        <v>56</v>
      </c>
      <c r="M962">
        <v>69.7</v>
      </c>
      <c r="N962">
        <v>31.5</v>
      </c>
      <c r="O962">
        <v>50.3</v>
      </c>
      <c r="P962">
        <v>18.2</v>
      </c>
      <c r="Q962">
        <v>58.7</v>
      </c>
      <c r="R962">
        <v>67.8</v>
      </c>
      <c r="S962">
        <v>40</v>
      </c>
      <c r="T962">
        <v>60</v>
      </c>
      <c r="U962">
        <v>65.5</v>
      </c>
      <c r="V962">
        <v>46.6</v>
      </c>
      <c r="W962">
        <v>53.4</v>
      </c>
      <c r="X962" t="s">
        <v>2230</v>
      </c>
      <c r="Y962" t="s">
        <v>1878</v>
      </c>
      <c r="Z962" t="s">
        <v>7110</v>
      </c>
      <c r="AA962" t="s">
        <v>462</v>
      </c>
      <c r="AB962" t="s">
        <v>2117</v>
      </c>
      <c r="AC962" t="s">
        <v>2116</v>
      </c>
      <c r="AD962" t="s">
        <v>2116</v>
      </c>
      <c r="AE962" t="s">
        <v>2117</v>
      </c>
      <c r="AF962" t="s">
        <v>2116</v>
      </c>
      <c r="AG962" t="s">
        <v>2117</v>
      </c>
      <c r="AH962" t="s">
        <v>2116</v>
      </c>
      <c r="AI962" t="s">
        <v>2117</v>
      </c>
      <c r="AJ962" t="s">
        <v>2116</v>
      </c>
      <c r="AK962" t="s">
        <v>2116</v>
      </c>
      <c r="AL962" t="s">
        <v>2117</v>
      </c>
      <c r="AM962" t="s">
        <v>2117</v>
      </c>
      <c r="AN962" t="s">
        <v>2116</v>
      </c>
      <c r="AO962" t="s">
        <v>2117</v>
      </c>
      <c r="AP962" t="s">
        <v>2117</v>
      </c>
      <c r="AQ962" t="s">
        <v>2116</v>
      </c>
    </row>
    <row r="963" spans="2:43" x14ac:dyDescent="0.3">
      <c r="B963" t="s">
        <v>483</v>
      </c>
      <c r="C963" t="s">
        <v>5592</v>
      </c>
      <c r="D963">
        <v>0.83333333333333337</v>
      </c>
      <c r="E963" t="s">
        <v>737</v>
      </c>
      <c r="F963" t="s">
        <v>190</v>
      </c>
      <c r="H963">
        <v>49.6</v>
      </c>
      <c r="I963">
        <v>31.7</v>
      </c>
      <c r="J963">
        <v>18.600000000000001</v>
      </c>
      <c r="K963">
        <v>81.400000000000006</v>
      </c>
      <c r="L963">
        <v>50.4</v>
      </c>
      <c r="M963">
        <v>68.3</v>
      </c>
      <c r="N963">
        <v>34.299999999999997</v>
      </c>
      <c r="O963">
        <v>46.4</v>
      </c>
      <c r="P963">
        <v>19.3</v>
      </c>
      <c r="Q963">
        <v>64.3</v>
      </c>
      <c r="R963">
        <v>58.1</v>
      </c>
      <c r="S963">
        <v>29.8</v>
      </c>
      <c r="T963">
        <v>70.2</v>
      </c>
      <c r="U963">
        <v>75.8</v>
      </c>
      <c r="V963">
        <v>35.5</v>
      </c>
      <c r="W963">
        <v>64.5</v>
      </c>
      <c r="X963" t="s">
        <v>424</v>
      </c>
      <c r="Y963" t="s">
        <v>100</v>
      </c>
      <c r="Z963" t="s">
        <v>7111</v>
      </c>
      <c r="AA963" t="s">
        <v>456</v>
      </c>
      <c r="AB963" t="s">
        <v>2116</v>
      </c>
      <c r="AC963" t="s">
        <v>2116</v>
      </c>
      <c r="AD963" t="s">
        <v>2117</v>
      </c>
      <c r="AE963" t="s">
        <v>2116</v>
      </c>
      <c r="AF963" t="s">
        <v>2117</v>
      </c>
      <c r="AG963" t="s">
        <v>2117</v>
      </c>
      <c r="AH963" t="s">
        <v>2116</v>
      </c>
      <c r="AI963" t="s">
        <v>2117</v>
      </c>
      <c r="AJ963" t="s">
        <v>2116</v>
      </c>
      <c r="AK963" t="s">
        <v>2116</v>
      </c>
      <c r="AL963" t="s">
        <v>2116</v>
      </c>
      <c r="AM963" t="s">
        <v>2116</v>
      </c>
      <c r="AN963" t="s">
        <v>2117</v>
      </c>
      <c r="AO963" t="s">
        <v>2117</v>
      </c>
      <c r="AP963" t="s">
        <v>2116</v>
      </c>
      <c r="AQ963" t="s">
        <v>2117</v>
      </c>
    </row>
    <row r="964" spans="2:43" x14ac:dyDescent="0.3">
      <c r="B964" t="s">
        <v>457</v>
      </c>
      <c r="C964" t="s">
        <v>5592</v>
      </c>
      <c r="D964">
        <v>0.85416666666666663</v>
      </c>
      <c r="E964" t="s">
        <v>1215</v>
      </c>
      <c r="F964" t="s">
        <v>684</v>
      </c>
      <c r="H964">
        <v>25.9</v>
      </c>
      <c r="I964">
        <v>29.1</v>
      </c>
      <c r="J964">
        <v>45</v>
      </c>
      <c r="K964">
        <v>55</v>
      </c>
      <c r="L964">
        <v>74.099999999999994</v>
      </c>
      <c r="M964">
        <v>70.900000000000006</v>
      </c>
      <c r="N964">
        <v>33.1</v>
      </c>
      <c r="O964">
        <v>48.1</v>
      </c>
      <c r="P964">
        <v>18.7</v>
      </c>
      <c r="Q964">
        <v>61.7</v>
      </c>
      <c r="R964">
        <v>74.599999999999994</v>
      </c>
      <c r="S964">
        <v>48.3</v>
      </c>
      <c r="T964">
        <v>51.7</v>
      </c>
      <c r="U964">
        <v>57.6</v>
      </c>
      <c r="V964">
        <v>53.2</v>
      </c>
      <c r="W964">
        <v>46.8</v>
      </c>
      <c r="X964" t="s">
        <v>4645</v>
      </c>
      <c r="Y964" t="s">
        <v>684</v>
      </c>
      <c r="Z964" t="s">
        <v>7112</v>
      </c>
      <c r="AA964" t="s">
        <v>447</v>
      </c>
      <c r="AB964" t="s">
        <v>2116</v>
      </c>
      <c r="AC964" t="s">
        <v>2117</v>
      </c>
      <c r="AD964" t="s">
        <v>2116</v>
      </c>
      <c r="AE964" t="s">
        <v>2117</v>
      </c>
      <c r="AF964" t="s">
        <v>2117</v>
      </c>
      <c r="AG964" t="s">
        <v>2116</v>
      </c>
      <c r="AH964" t="s">
        <v>2116</v>
      </c>
      <c r="AI964" t="s">
        <v>2117</v>
      </c>
      <c r="AJ964" t="s">
        <v>2116</v>
      </c>
      <c r="AK964" t="s">
        <v>2116</v>
      </c>
      <c r="AL964" t="s">
        <v>2116</v>
      </c>
      <c r="AM964" t="s">
        <v>2116</v>
      </c>
      <c r="AN964" t="s">
        <v>2117</v>
      </c>
      <c r="AO964" t="s">
        <v>2117</v>
      </c>
      <c r="AP964" t="s">
        <v>2116</v>
      </c>
      <c r="AQ964" t="s">
        <v>2117</v>
      </c>
    </row>
    <row r="965" spans="2:43" x14ac:dyDescent="0.3">
      <c r="B965" t="s">
        <v>483</v>
      </c>
      <c r="C965" t="s">
        <v>5592</v>
      </c>
      <c r="D965">
        <v>0.92361111111111116</v>
      </c>
      <c r="E965" t="s">
        <v>428</v>
      </c>
      <c r="F965" t="s">
        <v>1282</v>
      </c>
      <c r="H965">
        <v>45.7</v>
      </c>
      <c r="I965">
        <v>30.2</v>
      </c>
      <c r="J965">
        <v>24.1</v>
      </c>
      <c r="K965">
        <v>75.900000000000006</v>
      </c>
      <c r="L965">
        <v>54.3</v>
      </c>
      <c r="M965">
        <v>69.8</v>
      </c>
      <c r="N965">
        <v>31.4</v>
      </c>
      <c r="O965">
        <v>46.3</v>
      </c>
      <c r="P965">
        <v>22.3</v>
      </c>
      <c r="Q965">
        <v>65</v>
      </c>
      <c r="R965">
        <v>67</v>
      </c>
      <c r="S965">
        <v>39.1</v>
      </c>
      <c r="T965">
        <v>60.9</v>
      </c>
      <c r="U965">
        <v>66.5</v>
      </c>
      <c r="V965">
        <v>45.4</v>
      </c>
      <c r="W965">
        <v>54.6</v>
      </c>
      <c r="X965" t="s">
        <v>428</v>
      </c>
      <c r="Y965" t="s">
        <v>4812</v>
      </c>
      <c r="Z965" t="s">
        <v>7113</v>
      </c>
      <c r="AA965" t="s">
        <v>449</v>
      </c>
      <c r="AB965" t="s">
        <v>2116</v>
      </c>
      <c r="AC965" t="s">
        <v>2116</v>
      </c>
      <c r="AD965" t="s">
        <v>2117</v>
      </c>
      <c r="AE965" t="s">
        <v>2116</v>
      </c>
      <c r="AF965" t="s">
        <v>2117</v>
      </c>
      <c r="AG965" t="s">
        <v>2117</v>
      </c>
      <c r="AH965" t="s">
        <v>2116</v>
      </c>
      <c r="AI965" t="s">
        <v>2116</v>
      </c>
      <c r="AJ965" t="s">
        <v>2117</v>
      </c>
      <c r="AK965" t="s">
        <v>2117</v>
      </c>
      <c r="AL965" t="s">
        <v>2117</v>
      </c>
      <c r="AM965" t="s">
        <v>2116</v>
      </c>
      <c r="AN965" t="s">
        <v>2117</v>
      </c>
      <c r="AO965" t="s">
        <v>2117</v>
      </c>
      <c r="AP965" t="s">
        <v>2116</v>
      </c>
      <c r="AQ965" t="s">
        <v>2117</v>
      </c>
    </row>
    <row r="966" spans="2:43" x14ac:dyDescent="0.3">
      <c r="B966" t="s">
        <v>536</v>
      </c>
      <c r="C966" t="s">
        <v>5593</v>
      </c>
      <c r="D966" s="25">
        <v>0.22916666666666666</v>
      </c>
      <c r="E966" t="s">
        <v>389</v>
      </c>
      <c r="F966" t="s">
        <v>5146</v>
      </c>
      <c r="G966" s="4"/>
      <c r="H966">
        <v>66.400000000000006</v>
      </c>
      <c r="I966">
        <v>22.3</v>
      </c>
      <c r="J966">
        <v>11.3</v>
      </c>
      <c r="K966">
        <v>88.7</v>
      </c>
      <c r="L966">
        <v>33.6</v>
      </c>
      <c r="M966">
        <v>77.7</v>
      </c>
      <c r="N966">
        <v>55</v>
      </c>
      <c r="O966">
        <v>30.3</v>
      </c>
      <c r="P966">
        <v>14.7</v>
      </c>
      <c r="Q966">
        <v>84.3</v>
      </c>
      <c r="R966">
        <v>90.3</v>
      </c>
      <c r="S966">
        <v>73.900000000000006</v>
      </c>
      <c r="T966">
        <v>26.1</v>
      </c>
      <c r="U966">
        <v>34.200000000000003</v>
      </c>
      <c r="V966">
        <v>64.099999999999994</v>
      </c>
      <c r="W966">
        <v>35.9</v>
      </c>
      <c r="X966" t="s">
        <v>389</v>
      </c>
      <c r="Y966" t="s">
        <v>6175</v>
      </c>
      <c r="Z966" t="s">
        <v>7234</v>
      </c>
      <c r="AA966" t="s">
        <v>2157</v>
      </c>
      <c r="AB966" t="s">
        <v>2117</v>
      </c>
      <c r="AC966" t="s">
        <v>2116</v>
      </c>
      <c r="AD966" t="s">
        <v>2116</v>
      </c>
      <c r="AE966" t="s">
        <v>2117</v>
      </c>
      <c r="AF966" t="s">
        <v>2116</v>
      </c>
      <c r="AG966" t="s">
        <v>2117</v>
      </c>
      <c r="AH966" t="s">
        <v>2116</v>
      </c>
      <c r="AI966" t="s">
        <v>2116</v>
      </c>
      <c r="AJ966" t="s">
        <v>2117</v>
      </c>
      <c r="AK966" t="s">
        <v>2117</v>
      </c>
      <c r="AL966" t="s">
        <v>2117</v>
      </c>
      <c r="AM966" t="s">
        <v>2117</v>
      </c>
      <c r="AN966" t="s">
        <v>2116</v>
      </c>
      <c r="AO966" t="s">
        <v>2116</v>
      </c>
      <c r="AP966" t="s">
        <v>2117</v>
      </c>
      <c r="AQ966" t="s">
        <v>2116</v>
      </c>
    </row>
    <row r="967" spans="2:43" x14ac:dyDescent="0.3">
      <c r="B967" t="s">
        <v>498</v>
      </c>
      <c r="C967" t="s">
        <v>5593</v>
      </c>
      <c r="D967" s="25">
        <v>0.3125</v>
      </c>
      <c r="E967" t="s">
        <v>500</v>
      </c>
      <c r="F967" t="s">
        <v>549</v>
      </c>
      <c r="G967" s="4"/>
      <c r="H967">
        <v>55</v>
      </c>
      <c r="I967">
        <v>24.1</v>
      </c>
      <c r="J967">
        <v>20.9</v>
      </c>
      <c r="K967">
        <v>79.099999999999994</v>
      </c>
      <c r="L967">
        <v>45</v>
      </c>
      <c r="M967">
        <v>75.900000000000006</v>
      </c>
      <c r="N967">
        <v>43.1</v>
      </c>
      <c r="O967">
        <v>37.200000000000003</v>
      </c>
      <c r="P967">
        <v>19.7</v>
      </c>
      <c r="Q967">
        <v>77.3</v>
      </c>
      <c r="R967">
        <v>89.4</v>
      </c>
      <c r="S967">
        <v>71.8</v>
      </c>
      <c r="T967">
        <v>28.2</v>
      </c>
      <c r="U967">
        <v>34.4</v>
      </c>
      <c r="V967">
        <v>69.2</v>
      </c>
      <c r="W967">
        <v>30.8</v>
      </c>
      <c r="X967" t="s">
        <v>500</v>
      </c>
      <c r="Y967" t="s">
        <v>549</v>
      </c>
      <c r="Z967" t="s">
        <v>7235</v>
      </c>
      <c r="AA967" t="s">
        <v>5005</v>
      </c>
      <c r="AB967" t="s">
        <v>2117</v>
      </c>
      <c r="AC967" t="s">
        <v>2116</v>
      </c>
      <c r="AD967" t="s">
        <v>2116</v>
      </c>
      <c r="AE967" t="s">
        <v>2117</v>
      </c>
      <c r="AF967" t="s">
        <v>2116</v>
      </c>
      <c r="AG967" t="s">
        <v>2117</v>
      </c>
      <c r="AH967" t="s">
        <v>2117</v>
      </c>
      <c r="AI967" t="s">
        <v>2116</v>
      </c>
      <c r="AJ967" t="s">
        <v>2116</v>
      </c>
      <c r="AK967" t="s">
        <v>2117</v>
      </c>
      <c r="AL967" t="s">
        <v>2117</v>
      </c>
      <c r="AM967" t="s">
        <v>2117</v>
      </c>
      <c r="AN967" t="s">
        <v>2116</v>
      </c>
      <c r="AO967" t="s">
        <v>2116</v>
      </c>
      <c r="AP967" t="s">
        <v>2117</v>
      </c>
      <c r="AQ967" t="s">
        <v>2116</v>
      </c>
    </row>
    <row r="968" spans="2:43" x14ac:dyDescent="0.3">
      <c r="B968" t="s">
        <v>473</v>
      </c>
      <c r="C968" t="s">
        <v>5593</v>
      </c>
      <c r="D968" s="25">
        <v>0.3125</v>
      </c>
      <c r="E968" t="s">
        <v>555</v>
      </c>
      <c r="F968" t="s">
        <v>955</v>
      </c>
      <c r="G968" s="4"/>
      <c r="H968">
        <v>55.9</v>
      </c>
      <c r="I968">
        <v>25.2</v>
      </c>
      <c r="J968">
        <v>18.899999999999999</v>
      </c>
      <c r="K968">
        <v>81.099999999999994</v>
      </c>
      <c r="L968">
        <v>44.1</v>
      </c>
      <c r="M968">
        <v>74.8</v>
      </c>
      <c r="N968">
        <v>34.5</v>
      </c>
      <c r="O968">
        <v>42.5</v>
      </c>
      <c r="P968">
        <v>23</v>
      </c>
      <c r="Q968">
        <v>70.7</v>
      </c>
      <c r="R968">
        <v>79.3</v>
      </c>
      <c r="S968">
        <v>55</v>
      </c>
      <c r="T968">
        <v>45</v>
      </c>
      <c r="U968">
        <v>52.1</v>
      </c>
      <c r="V968">
        <v>55.1</v>
      </c>
      <c r="W968">
        <v>44.9</v>
      </c>
      <c r="X968" t="s">
        <v>3633</v>
      </c>
      <c r="Y968" t="s">
        <v>955</v>
      </c>
      <c r="Z968" t="s">
        <v>7236</v>
      </c>
      <c r="AA968" t="s">
        <v>459</v>
      </c>
      <c r="AB968" t="s">
        <v>2116</v>
      </c>
      <c r="AC968" t="s">
        <v>2117</v>
      </c>
      <c r="AD968" t="s">
        <v>2116</v>
      </c>
      <c r="AE968" t="s">
        <v>2117</v>
      </c>
      <c r="AF968" t="s">
        <v>2117</v>
      </c>
      <c r="AG968" t="s">
        <v>2116</v>
      </c>
      <c r="AH968" t="s">
        <v>2117</v>
      </c>
      <c r="AI968" t="s">
        <v>2116</v>
      </c>
      <c r="AJ968" t="s">
        <v>2116</v>
      </c>
      <c r="AK968" t="s">
        <v>2117</v>
      </c>
      <c r="AL968" t="s">
        <v>2117</v>
      </c>
      <c r="AM968" t="s">
        <v>2116</v>
      </c>
      <c r="AN968" t="s">
        <v>2117</v>
      </c>
      <c r="AO968" t="s">
        <v>2117</v>
      </c>
      <c r="AP968" t="s">
        <v>2117</v>
      </c>
      <c r="AQ968" t="s">
        <v>2116</v>
      </c>
    </row>
    <row r="969" spans="2:43" x14ac:dyDescent="0.3">
      <c r="B969" t="s">
        <v>473</v>
      </c>
      <c r="C969" t="s">
        <v>5593</v>
      </c>
      <c r="D969" s="25">
        <v>0.3125</v>
      </c>
      <c r="E969" t="s">
        <v>952</v>
      </c>
      <c r="F969" t="s">
        <v>136</v>
      </c>
      <c r="G969" s="4"/>
      <c r="H969">
        <v>46.7</v>
      </c>
      <c r="I969">
        <v>27.9</v>
      </c>
      <c r="J969">
        <v>25.4</v>
      </c>
      <c r="K969">
        <v>74.599999999999994</v>
      </c>
      <c r="L969">
        <v>53.3</v>
      </c>
      <c r="M969">
        <v>72.099999999999994</v>
      </c>
      <c r="N969">
        <v>31.7</v>
      </c>
      <c r="O969">
        <v>45.9</v>
      </c>
      <c r="P969">
        <v>22.4</v>
      </c>
      <c r="Q969">
        <v>65.599999999999994</v>
      </c>
      <c r="R969">
        <v>75.5</v>
      </c>
      <c r="S969">
        <v>49.5</v>
      </c>
      <c r="T969">
        <v>50.5</v>
      </c>
      <c r="U969">
        <v>56.6</v>
      </c>
      <c r="V969">
        <v>53.8</v>
      </c>
      <c r="W969">
        <v>46.2</v>
      </c>
      <c r="X969" t="s">
        <v>952</v>
      </c>
      <c r="Y969" t="s">
        <v>136</v>
      </c>
      <c r="Z969" t="s">
        <v>7237</v>
      </c>
      <c r="AA969" t="s">
        <v>2162</v>
      </c>
      <c r="AB969" t="s">
        <v>2117</v>
      </c>
      <c r="AC969" t="s">
        <v>2116</v>
      </c>
      <c r="AD969" t="s">
        <v>2116</v>
      </c>
      <c r="AE969" t="s">
        <v>2117</v>
      </c>
      <c r="AF969" t="s">
        <v>2116</v>
      </c>
      <c r="AG969" t="s">
        <v>2117</v>
      </c>
      <c r="AH969" t="s">
        <v>2117</v>
      </c>
      <c r="AI969" t="s">
        <v>2116</v>
      </c>
      <c r="AJ969" t="s">
        <v>2116</v>
      </c>
      <c r="AK969" t="s">
        <v>2117</v>
      </c>
      <c r="AL969" t="s">
        <v>2117</v>
      </c>
      <c r="AM969" t="s">
        <v>2117</v>
      </c>
      <c r="AN969" t="s">
        <v>2116</v>
      </c>
      <c r="AO969" t="s">
        <v>2117</v>
      </c>
      <c r="AP969" t="s">
        <v>2116</v>
      </c>
      <c r="AQ969" t="s">
        <v>2117</v>
      </c>
    </row>
    <row r="970" spans="2:43" x14ac:dyDescent="0.3">
      <c r="B970" t="s">
        <v>473</v>
      </c>
      <c r="C970" t="s">
        <v>5593</v>
      </c>
      <c r="D970" s="25">
        <v>0.3125</v>
      </c>
      <c r="E970" t="s">
        <v>557</v>
      </c>
      <c r="F970" t="s">
        <v>552</v>
      </c>
      <c r="G970" s="4"/>
      <c r="H970">
        <v>39.700000000000003</v>
      </c>
      <c r="I970">
        <v>26.6</v>
      </c>
      <c r="J970">
        <v>33.700000000000003</v>
      </c>
      <c r="K970">
        <v>66.3</v>
      </c>
      <c r="L970">
        <v>60.3</v>
      </c>
      <c r="M970">
        <v>73.400000000000006</v>
      </c>
      <c r="N970">
        <v>33.5</v>
      </c>
      <c r="O970">
        <v>40.1</v>
      </c>
      <c r="P970">
        <v>26.4</v>
      </c>
      <c r="Q970">
        <v>74.900000000000006</v>
      </c>
      <c r="R970">
        <v>83.7</v>
      </c>
      <c r="S970">
        <v>61.6</v>
      </c>
      <c r="T970">
        <v>38.4</v>
      </c>
      <c r="U970">
        <v>44</v>
      </c>
      <c r="V970">
        <v>64.599999999999994</v>
      </c>
      <c r="W970">
        <v>35.4</v>
      </c>
      <c r="X970" t="s">
        <v>3634</v>
      </c>
      <c r="Y970" t="s">
        <v>3631</v>
      </c>
      <c r="Z970" t="s">
        <v>7238</v>
      </c>
      <c r="AA970" t="s">
        <v>456</v>
      </c>
      <c r="AB970" t="s">
        <v>2116</v>
      </c>
      <c r="AC970" t="s">
        <v>2116</v>
      </c>
      <c r="AD970" t="s">
        <v>2117</v>
      </c>
      <c r="AE970" t="s">
        <v>2116</v>
      </c>
      <c r="AF970" t="s">
        <v>2117</v>
      </c>
      <c r="AG970" t="s">
        <v>2117</v>
      </c>
      <c r="AH970" t="s">
        <v>2116</v>
      </c>
      <c r="AI970" t="s">
        <v>2117</v>
      </c>
      <c r="AJ970" t="s">
        <v>2116</v>
      </c>
      <c r="AK970" t="s">
        <v>2116</v>
      </c>
      <c r="AL970" t="s">
        <v>2116</v>
      </c>
      <c r="AM970" t="s">
        <v>2116</v>
      </c>
      <c r="AN970" t="s">
        <v>2117</v>
      </c>
      <c r="AO970" t="s">
        <v>2117</v>
      </c>
      <c r="AP970" t="s">
        <v>2116</v>
      </c>
      <c r="AQ970" t="s">
        <v>2117</v>
      </c>
    </row>
    <row r="971" spans="2:43" x14ac:dyDescent="0.3">
      <c r="B971" t="s">
        <v>473</v>
      </c>
      <c r="C971" t="s">
        <v>5593</v>
      </c>
      <c r="D971" s="25">
        <v>0.3125</v>
      </c>
      <c r="E971" t="s">
        <v>554</v>
      </c>
      <c r="F971" t="s">
        <v>137</v>
      </c>
      <c r="G971" s="4"/>
      <c r="H971">
        <v>45.9</v>
      </c>
      <c r="I971">
        <v>26.3</v>
      </c>
      <c r="J971">
        <v>27.8</v>
      </c>
      <c r="K971">
        <v>72.2</v>
      </c>
      <c r="L971">
        <v>54.1</v>
      </c>
      <c r="M971">
        <v>73.7</v>
      </c>
      <c r="N971">
        <v>35.9</v>
      </c>
      <c r="O971">
        <v>42.3</v>
      </c>
      <c r="P971">
        <v>21.8</v>
      </c>
      <c r="Q971">
        <v>70.7</v>
      </c>
      <c r="R971">
        <v>82.5</v>
      </c>
      <c r="S971">
        <v>59.7</v>
      </c>
      <c r="T971">
        <v>40.299999999999997</v>
      </c>
      <c r="U971">
        <v>46.2</v>
      </c>
      <c r="V971">
        <v>62.2</v>
      </c>
      <c r="W971">
        <v>37.799999999999997</v>
      </c>
      <c r="X971" t="s">
        <v>3632</v>
      </c>
      <c r="Y971" t="s">
        <v>2582</v>
      </c>
      <c r="Z971" t="s">
        <v>7239</v>
      </c>
      <c r="AA971" t="s">
        <v>447</v>
      </c>
      <c r="AB971" t="s">
        <v>2116</v>
      </c>
      <c r="AC971" t="s">
        <v>2117</v>
      </c>
      <c r="AD971" t="s">
        <v>2116</v>
      </c>
      <c r="AE971" t="s">
        <v>2117</v>
      </c>
      <c r="AF971" t="s">
        <v>2117</v>
      </c>
      <c r="AG971" t="s">
        <v>2116</v>
      </c>
      <c r="AH971" t="s">
        <v>2116</v>
      </c>
      <c r="AI971" t="s">
        <v>2117</v>
      </c>
      <c r="AJ971" t="s">
        <v>2116</v>
      </c>
      <c r="AK971" t="s">
        <v>2116</v>
      </c>
      <c r="AL971" t="s">
        <v>2116</v>
      </c>
      <c r="AM971" t="s">
        <v>2116</v>
      </c>
      <c r="AN971" t="s">
        <v>2117</v>
      </c>
      <c r="AO971" t="s">
        <v>2117</v>
      </c>
      <c r="AP971" t="s">
        <v>2116</v>
      </c>
      <c r="AQ971" t="s">
        <v>2117</v>
      </c>
    </row>
    <row r="972" spans="2:43" x14ac:dyDescent="0.3">
      <c r="B972" t="s">
        <v>473</v>
      </c>
      <c r="C972" t="s">
        <v>5593</v>
      </c>
      <c r="D972" s="25">
        <v>0.3125</v>
      </c>
      <c r="E972" t="s">
        <v>551</v>
      </c>
      <c r="F972" t="s">
        <v>135</v>
      </c>
      <c r="G972" s="4"/>
      <c r="H972">
        <v>64.7</v>
      </c>
      <c r="I972">
        <v>22.8</v>
      </c>
      <c r="J972">
        <v>12.5</v>
      </c>
      <c r="K972">
        <v>87.5</v>
      </c>
      <c r="L972">
        <v>35.299999999999997</v>
      </c>
      <c r="M972">
        <v>77.2</v>
      </c>
      <c r="N972">
        <v>43.2</v>
      </c>
      <c r="O972">
        <v>47</v>
      </c>
      <c r="P972">
        <v>9.8000000000000007</v>
      </c>
      <c r="Q972">
        <v>59.7</v>
      </c>
      <c r="R972">
        <v>78.599999999999994</v>
      </c>
      <c r="S972">
        <v>54.1</v>
      </c>
      <c r="T972">
        <v>45.9</v>
      </c>
      <c r="U972">
        <v>55</v>
      </c>
      <c r="V972">
        <v>48.9</v>
      </c>
      <c r="W972">
        <v>51.1</v>
      </c>
      <c r="X972" t="s">
        <v>3630</v>
      </c>
      <c r="Y972" t="s">
        <v>2581</v>
      </c>
      <c r="Z972" t="s">
        <v>7240</v>
      </c>
      <c r="AA972" t="s">
        <v>453</v>
      </c>
      <c r="AB972" t="s">
        <v>2117</v>
      </c>
      <c r="AC972" t="s">
        <v>2116</v>
      </c>
      <c r="AD972" t="s">
        <v>2116</v>
      </c>
      <c r="AE972" t="s">
        <v>2117</v>
      </c>
      <c r="AF972" t="s">
        <v>2116</v>
      </c>
      <c r="AG972" t="s">
        <v>2117</v>
      </c>
      <c r="AH972" t="s">
        <v>2116</v>
      </c>
      <c r="AI972" t="s">
        <v>2117</v>
      </c>
      <c r="AJ972" t="s">
        <v>2116</v>
      </c>
      <c r="AK972" t="s">
        <v>2116</v>
      </c>
      <c r="AL972" t="s">
        <v>2116</v>
      </c>
      <c r="AM972" t="s">
        <v>2116</v>
      </c>
      <c r="AN972" t="s">
        <v>2117</v>
      </c>
      <c r="AO972" t="s">
        <v>2117</v>
      </c>
      <c r="AP972" t="s">
        <v>2116</v>
      </c>
      <c r="AQ972" t="s">
        <v>2117</v>
      </c>
    </row>
    <row r="973" spans="2:43" x14ac:dyDescent="0.3">
      <c r="B973" t="s">
        <v>473</v>
      </c>
      <c r="C973" t="s">
        <v>5593</v>
      </c>
      <c r="D973" s="25">
        <v>0.3125</v>
      </c>
      <c r="E973" t="s">
        <v>953</v>
      </c>
      <c r="F973" t="s">
        <v>550</v>
      </c>
      <c r="G973" s="4"/>
      <c r="H973">
        <v>35.6</v>
      </c>
      <c r="I973">
        <v>27.3</v>
      </c>
      <c r="J973">
        <v>37.200000000000003</v>
      </c>
      <c r="K973">
        <v>62.8</v>
      </c>
      <c r="L973">
        <v>64.400000000000006</v>
      </c>
      <c r="M973">
        <v>72.7</v>
      </c>
      <c r="N973">
        <v>27.8</v>
      </c>
      <c r="O973">
        <v>43.5</v>
      </c>
      <c r="P973">
        <v>28.7</v>
      </c>
      <c r="Q973">
        <v>69.8</v>
      </c>
      <c r="R973">
        <v>81.900000000000006</v>
      </c>
      <c r="S973">
        <v>58.7</v>
      </c>
      <c r="T973">
        <v>41.3</v>
      </c>
      <c r="U973">
        <v>46.9</v>
      </c>
      <c r="V973">
        <v>62.5</v>
      </c>
      <c r="W973">
        <v>37.5</v>
      </c>
      <c r="X973" t="s">
        <v>953</v>
      </c>
      <c r="Y973" t="s">
        <v>3629</v>
      </c>
      <c r="Z973" t="s">
        <v>7241</v>
      </c>
      <c r="AA973" t="s">
        <v>2125</v>
      </c>
      <c r="AB973" t="s">
        <v>2117</v>
      </c>
      <c r="AC973" t="s">
        <v>2116</v>
      </c>
      <c r="AD973" t="s">
        <v>2116</v>
      </c>
      <c r="AE973" t="s">
        <v>2117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2116</v>
      </c>
      <c r="AL973" t="s">
        <v>2117</v>
      </c>
      <c r="AM973" t="s">
        <v>2116</v>
      </c>
      <c r="AN973" t="s">
        <v>2117</v>
      </c>
      <c r="AO973" t="s">
        <v>2117</v>
      </c>
      <c r="AP973" t="s">
        <v>2116</v>
      </c>
      <c r="AQ973" t="s">
        <v>2117</v>
      </c>
    </row>
    <row r="974" spans="2:43" x14ac:dyDescent="0.3">
      <c r="B974" t="s">
        <v>543</v>
      </c>
      <c r="C974" t="s">
        <v>5593</v>
      </c>
      <c r="D974" s="25">
        <v>0.3576388888888889</v>
      </c>
      <c r="E974" t="s">
        <v>969</v>
      </c>
      <c r="F974" t="s">
        <v>956</v>
      </c>
      <c r="G974" s="4"/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35.5</v>
      </c>
      <c r="O974">
        <v>44.2</v>
      </c>
      <c r="P974">
        <v>20.3</v>
      </c>
      <c r="Q974">
        <v>67.7</v>
      </c>
      <c r="R974">
        <v>83</v>
      </c>
      <c r="S974">
        <v>60.6</v>
      </c>
      <c r="T974">
        <v>39.4</v>
      </c>
      <c r="U974">
        <v>46</v>
      </c>
      <c r="V974">
        <v>60.9</v>
      </c>
      <c r="W974">
        <v>39.1</v>
      </c>
      <c r="X974" t="s">
        <v>403</v>
      </c>
      <c r="Y974" t="s">
        <v>405</v>
      </c>
      <c r="Z974" t="s">
        <v>7242</v>
      </c>
      <c r="AA974" t="s">
        <v>2171</v>
      </c>
      <c r="AB974" t="s">
        <v>2117</v>
      </c>
      <c r="AC974" t="s">
        <v>2116</v>
      </c>
      <c r="AD974" t="s">
        <v>2116</v>
      </c>
      <c r="AE974" t="s">
        <v>2117</v>
      </c>
      <c r="AF974" t="s">
        <v>2116</v>
      </c>
      <c r="AG974" t="s">
        <v>2117</v>
      </c>
      <c r="AH974" t="s">
        <v>2117</v>
      </c>
      <c r="AI974" t="s">
        <v>2116</v>
      </c>
      <c r="AJ974" t="s">
        <v>2116</v>
      </c>
      <c r="AK974" t="s">
        <v>2117</v>
      </c>
      <c r="AL974" t="s">
        <v>2117</v>
      </c>
      <c r="AM974" t="s">
        <v>2117</v>
      </c>
      <c r="AN974" t="s">
        <v>2116</v>
      </c>
      <c r="AO974" t="s">
        <v>2116</v>
      </c>
      <c r="AP974" t="s">
        <v>2116</v>
      </c>
      <c r="AQ974" t="s">
        <v>2117</v>
      </c>
    </row>
    <row r="975" spans="2:43" x14ac:dyDescent="0.3">
      <c r="B975" t="s">
        <v>4234</v>
      </c>
      <c r="C975" t="s">
        <v>5593</v>
      </c>
      <c r="D975" s="25">
        <v>0.48958333333333331</v>
      </c>
      <c r="E975" t="s">
        <v>4235</v>
      </c>
      <c r="F975" t="s">
        <v>4462</v>
      </c>
      <c r="G975" s="4"/>
      <c r="H975">
        <v>33.1</v>
      </c>
      <c r="I975">
        <v>27.9</v>
      </c>
      <c r="J975">
        <v>39</v>
      </c>
      <c r="K975">
        <v>61</v>
      </c>
      <c r="L975">
        <v>66.900000000000006</v>
      </c>
      <c r="M975">
        <v>72.099999999999994</v>
      </c>
      <c r="N975">
        <v>22.3</v>
      </c>
      <c r="O975">
        <v>40.5</v>
      </c>
      <c r="P975">
        <v>37.200000000000003</v>
      </c>
      <c r="Q975">
        <v>73.900000000000006</v>
      </c>
      <c r="R975">
        <v>79.599999999999994</v>
      </c>
      <c r="S975">
        <v>55.2</v>
      </c>
      <c r="T975">
        <v>44.8</v>
      </c>
      <c r="U975">
        <v>50.4</v>
      </c>
      <c r="V975">
        <v>59.7</v>
      </c>
      <c r="W975">
        <v>40.299999999999997</v>
      </c>
      <c r="X975" t="s">
        <v>4235</v>
      </c>
      <c r="Y975" t="s">
        <v>4462</v>
      </c>
      <c r="Z975" t="s">
        <v>7243</v>
      </c>
      <c r="AA975" t="s">
        <v>2162</v>
      </c>
      <c r="AB975" t="s">
        <v>2117</v>
      </c>
      <c r="AC975" t="s">
        <v>2116</v>
      </c>
      <c r="AD975" t="s">
        <v>2116</v>
      </c>
      <c r="AE975" t="s">
        <v>2117</v>
      </c>
      <c r="AF975" t="s">
        <v>2116</v>
      </c>
      <c r="AG975" t="s">
        <v>2117</v>
      </c>
      <c r="AH975" t="s">
        <v>2117</v>
      </c>
      <c r="AI975" t="s">
        <v>2116</v>
      </c>
      <c r="AJ975" t="s">
        <v>2116</v>
      </c>
      <c r="AK975" t="s">
        <v>2117</v>
      </c>
      <c r="AL975" t="s">
        <v>2117</v>
      </c>
      <c r="AM975" t="s">
        <v>2117</v>
      </c>
      <c r="AN975" t="s">
        <v>2116</v>
      </c>
      <c r="AO975" t="s">
        <v>2117</v>
      </c>
      <c r="AP975" t="s">
        <v>2116</v>
      </c>
      <c r="AQ975" t="s">
        <v>2117</v>
      </c>
    </row>
    <row r="976" spans="2:43" x14ac:dyDescent="0.3">
      <c r="B976" t="s">
        <v>448</v>
      </c>
      <c r="C976" t="s">
        <v>5593</v>
      </c>
      <c r="D976" s="25">
        <v>0.5</v>
      </c>
      <c r="E976" t="s">
        <v>587</v>
      </c>
      <c r="F976" t="s">
        <v>618</v>
      </c>
      <c r="G976" s="4"/>
      <c r="H976">
        <v>42.6</v>
      </c>
      <c r="I976">
        <v>28.6</v>
      </c>
      <c r="J976">
        <v>28.8</v>
      </c>
      <c r="K976">
        <v>71.2</v>
      </c>
      <c r="L976">
        <v>57.4</v>
      </c>
      <c r="M976">
        <v>71.400000000000006</v>
      </c>
      <c r="N976">
        <v>24.9</v>
      </c>
      <c r="O976">
        <v>45.5</v>
      </c>
      <c r="P976">
        <v>29.6</v>
      </c>
      <c r="Q976">
        <v>66.7</v>
      </c>
      <c r="R976">
        <v>74.8</v>
      </c>
      <c r="S976">
        <v>48.6</v>
      </c>
      <c r="T976">
        <v>51.4</v>
      </c>
      <c r="U976">
        <v>57.1</v>
      </c>
      <c r="V976">
        <v>54</v>
      </c>
      <c r="W976">
        <v>46</v>
      </c>
      <c r="X976" t="s">
        <v>3205</v>
      </c>
      <c r="Y976" t="s">
        <v>618</v>
      </c>
      <c r="Z976" t="s">
        <v>7244</v>
      </c>
      <c r="AA976" t="s">
        <v>2162</v>
      </c>
      <c r="AB976" t="s">
        <v>2117</v>
      </c>
      <c r="AC976" t="s">
        <v>2116</v>
      </c>
      <c r="AD976" t="s">
        <v>2116</v>
      </c>
      <c r="AE976" t="s">
        <v>2117</v>
      </c>
      <c r="AF976" t="s">
        <v>2116</v>
      </c>
      <c r="AG976" t="s">
        <v>2117</v>
      </c>
      <c r="AH976" t="s">
        <v>2117</v>
      </c>
      <c r="AI976" t="s">
        <v>2116</v>
      </c>
      <c r="AJ976" t="s">
        <v>2116</v>
      </c>
      <c r="AK976" t="s">
        <v>2117</v>
      </c>
      <c r="AL976" t="s">
        <v>2117</v>
      </c>
      <c r="AM976" t="s">
        <v>2117</v>
      </c>
      <c r="AN976" t="s">
        <v>2116</v>
      </c>
      <c r="AO976" t="s">
        <v>2117</v>
      </c>
      <c r="AP976" t="s">
        <v>2116</v>
      </c>
      <c r="AQ976" t="s">
        <v>2117</v>
      </c>
    </row>
    <row r="977" spans="2:43" x14ac:dyDescent="0.3">
      <c r="B977" t="s">
        <v>448</v>
      </c>
      <c r="C977" t="s">
        <v>5593</v>
      </c>
      <c r="D977" s="25">
        <v>0.52083333333333337</v>
      </c>
      <c r="E977" t="s">
        <v>591</v>
      </c>
      <c r="F977" t="s">
        <v>592</v>
      </c>
      <c r="G977" s="4"/>
      <c r="H977">
        <v>40.700000000000003</v>
      </c>
      <c r="I977">
        <v>30.1</v>
      </c>
      <c r="J977">
        <v>29.2</v>
      </c>
      <c r="K977">
        <v>70.8</v>
      </c>
      <c r="L977">
        <v>59.3</v>
      </c>
      <c r="M977">
        <v>69.900000000000006</v>
      </c>
      <c r="N977">
        <v>29.7</v>
      </c>
      <c r="O977">
        <v>51</v>
      </c>
      <c r="P977">
        <v>19.2</v>
      </c>
      <c r="Q977">
        <v>57.9</v>
      </c>
      <c r="R977">
        <v>70.400000000000006</v>
      </c>
      <c r="S977">
        <v>42.9</v>
      </c>
      <c r="T977">
        <v>57.1</v>
      </c>
      <c r="U977">
        <v>62.5</v>
      </c>
      <c r="V977">
        <v>49.7</v>
      </c>
      <c r="W977">
        <v>50.3</v>
      </c>
      <c r="X977" t="s">
        <v>591</v>
      </c>
      <c r="Y977" t="s">
        <v>3206</v>
      </c>
      <c r="Z977" t="s">
        <v>7245</v>
      </c>
      <c r="AA977" t="s">
        <v>453</v>
      </c>
      <c r="AB977" t="s">
        <v>2117</v>
      </c>
      <c r="AC977" t="s">
        <v>2116</v>
      </c>
      <c r="AD977" t="s">
        <v>2116</v>
      </c>
      <c r="AE977" t="s">
        <v>2117</v>
      </c>
      <c r="AF977" t="s">
        <v>2116</v>
      </c>
      <c r="AG977" t="s">
        <v>2117</v>
      </c>
      <c r="AH977" t="s">
        <v>2117</v>
      </c>
      <c r="AI977" t="s">
        <v>2116</v>
      </c>
      <c r="AJ977" t="s">
        <v>2116</v>
      </c>
      <c r="AK977" t="s">
        <v>2117</v>
      </c>
      <c r="AL977" t="s">
        <v>2116</v>
      </c>
      <c r="AM977" t="s">
        <v>2116</v>
      </c>
      <c r="AN977" t="s">
        <v>2117</v>
      </c>
      <c r="AO977" t="s">
        <v>2117</v>
      </c>
      <c r="AP977" t="s">
        <v>2116</v>
      </c>
      <c r="AQ977" t="s">
        <v>2117</v>
      </c>
    </row>
    <row r="978" spans="2:43" x14ac:dyDescent="0.3">
      <c r="B978" t="s">
        <v>4236</v>
      </c>
      <c r="C978" t="s">
        <v>5593</v>
      </c>
      <c r="D978" s="25">
        <v>0.54166666666666663</v>
      </c>
      <c r="E978" t="s">
        <v>5156</v>
      </c>
      <c r="F978" t="s">
        <v>5168</v>
      </c>
      <c r="G978" s="4"/>
      <c r="H978">
        <v>38.6</v>
      </c>
      <c r="I978">
        <v>29</v>
      </c>
      <c r="J978">
        <v>32.4</v>
      </c>
      <c r="K978">
        <v>67.599999999999994</v>
      </c>
      <c r="L978">
        <v>61.4</v>
      </c>
      <c r="M978">
        <v>71</v>
      </c>
      <c r="N978">
        <v>27.9</v>
      </c>
      <c r="O978">
        <v>44.5</v>
      </c>
      <c r="P978">
        <v>27.6</v>
      </c>
      <c r="Q978">
        <v>68.2</v>
      </c>
      <c r="R978">
        <v>75.099999999999994</v>
      </c>
      <c r="S978">
        <v>48.9</v>
      </c>
      <c r="T978">
        <v>51.1</v>
      </c>
      <c r="U978">
        <v>56.6</v>
      </c>
      <c r="V978">
        <v>54.7</v>
      </c>
      <c r="W978">
        <v>45.3</v>
      </c>
      <c r="X978" t="s">
        <v>2011</v>
      </c>
      <c r="Y978" t="s">
        <v>2005</v>
      </c>
      <c r="Z978" t="s">
        <v>7246</v>
      </c>
      <c r="AA978" t="s">
        <v>2169</v>
      </c>
      <c r="AB978" t="s">
        <v>2117</v>
      </c>
      <c r="AC978" t="s">
        <v>2116</v>
      </c>
      <c r="AD978" t="s">
        <v>2116</v>
      </c>
      <c r="AE978" t="s">
        <v>2117</v>
      </c>
      <c r="AF978" t="s">
        <v>2116</v>
      </c>
      <c r="AG978" t="s">
        <v>2117</v>
      </c>
      <c r="AH978" t="s">
        <v>2117</v>
      </c>
      <c r="AI978" t="s">
        <v>2116</v>
      </c>
      <c r="AJ978" t="s">
        <v>2116</v>
      </c>
      <c r="AK978" t="s">
        <v>2117</v>
      </c>
      <c r="AL978" t="s">
        <v>2117</v>
      </c>
      <c r="AM978" t="s">
        <v>2117</v>
      </c>
      <c r="AN978" t="s">
        <v>2116</v>
      </c>
      <c r="AO978" t="s">
        <v>2116</v>
      </c>
      <c r="AP978" t="s">
        <v>2117</v>
      </c>
      <c r="AQ978" t="s">
        <v>2116</v>
      </c>
    </row>
    <row r="979" spans="2:43" x14ac:dyDescent="0.3">
      <c r="B979" t="s">
        <v>474</v>
      </c>
      <c r="C979" t="s">
        <v>5593</v>
      </c>
      <c r="D979" s="25">
        <v>0.54166666666666663</v>
      </c>
      <c r="E979" t="s">
        <v>142</v>
      </c>
      <c r="F979" t="s">
        <v>989</v>
      </c>
      <c r="G979" s="4"/>
      <c r="H979">
        <v>38.5</v>
      </c>
      <c r="I979">
        <v>28.6</v>
      </c>
      <c r="J979">
        <v>32.9</v>
      </c>
      <c r="K979">
        <v>67.099999999999994</v>
      </c>
      <c r="L979">
        <v>61.5</v>
      </c>
      <c r="M979">
        <v>71.400000000000006</v>
      </c>
      <c r="N979">
        <v>22.1</v>
      </c>
      <c r="O979">
        <v>47.1</v>
      </c>
      <c r="P979">
        <v>30.8</v>
      </c>
      <c r="Q979">
        <v>64.2</v>
      </c>
      <c r="R979">
        <v>76.400000000000006</v>
      </c>
      <c r="S979">
        <v>50.7</v>
      </c>
      <c r="T979">
        <v>49.3</v>
      </c>
      <c r="U979">
        <v>54.8</v>
      </c>
      <c r="V979">
        <v>56.2</v>
      </c>
      <c r="W979">
        <v>43.8</v>
      </c>
      <c r="X979" t="s">
        <v>2418</v>
      </c>
      <c r="Y979" t="s">
        <v>989</v>
      </c>
      <c r="Z979" t="s">
        <v>7247</v>
      </c>
      <c r="AA979" t="s">
        <v>2120</v>
      </c>
      <c r="AB979" t="s">
        <v>2116</v>
      </c>
      <c r="AC979" t="s">
        <v>2117</v>
      </c>
      <c r="AD979" t="s">
        <v>2116</v>
      </c>
      <c r="AE979" t="s">
        <v>2117</v>
      </c>
      <c r="AF979" t="s">
        <v>2117</v>
      </c>
      <c r="AG979" t="s">
        <v>2116</v>
      </c>
      <c r="AH979" t="s">
        <v>2116</v>
      </c>
      <c r="AI979" t="s">
        <v>2116</v>
      </c>
      <c r="AJ979" t="s">
        <v>2117</v>
      </c>
      <c r="AK979" t="s">
        <v>2117</v>
      </c>
      <c r="AL979" t="s">
        <v>2117</v>
      </c>
      <c r="AM979" t="s">
        <v>2117</v>
      </c>
      <c r="AN979" t="s">
        <v>2116</v>
      </c>
      <c r="AO979" t="s">
        <v>2116</v>
      </c>
      <c r="AP979" t="s">
        <v>2117</v>
      </c>
      <c r="AQ979" t="s">
        <v>2116</v>
      </c>
    </row>
    <row r="980" spans="2:43" x14ac:dyDescent="0.3">
      <c r="B980" t="s">
        <v>450</v>
      </c>
      <c r="C980" t="s">
        <v>5593</v>
      </c>
      <c r="D980" s="25">
        <v>0.54166666666666663</v>
      </c>
      <c r="E980" t="s">
        <v>224</v>
      </c>
      <c r="F980" t="s">
        <v>637</v>
      </c>
      <c r="G980" s="4"/>
      <c r="H980">
        <v>22.1</v>
      </c>
      <c r="I980">
        <v>27.8</v>
      </c>
      <c r="J980">
        <v>50.1</v>
      </c>
      <c r="K980">
        <v>49.9</v>
      </c>
      <c r="L980">
        <v>77.900000000000006</v>
      </c>
      <c r="M980">
        <v>72.2</v>
      </c>
      <c r="N980">
        <v>18.3</v>
      </c>
      <c r="O980">
        <v>43.5</v>
      </c>
      <c r="P980">
        <v>38.200000000000003</v>
      </c>
      <c r="Q980">
        <v>68.599999999999994</v>
      </c>
      <c r="R980">
        <v>77.599999999999994</v>
      </c>
      <c r="S980">
        <v>52.4</v>
      </c>
      <c r="T980">
        <v>47.6</v>
      </c>
      <c r="U980">
        <v>54</v>
      </c>
      <c r="V980">
        <v>55</v>
      </c>
      <c r="W980">
        <v>45</v>
      </c>
      <c r="X980" t="s">
        <v>1368</v>
      </c>
      <c r="Y980" t="s">
        <v>637</v>
      </c>
      <c r="Z980" t="s">
        <v>7248</v>
      </c>
      <c r="AA980" t="s">
        <v>2130</v>
      </c>
      <c r="AB980" t="s">
        <v>2117</v>
      </c>
      <c r="AC980" t="s">
        <v>2116</v>
      </c>
      <c r="AD980" t="s">
        <v>2116</v>
      </c>
      <c r="AE980" t="s">
        <v>2117</v>
      </c>
      <c r="AF980" t="s">
        <v>2116</v>
      </c>
      <c r="AG980" t="s">
        <v>2117</v>
      </c>
      <c r="AH980" t="s">
        <v>2116</v>
      </c>
      <c r="AI980" t="s">
        <v>2116</v>
      </c>
      <c r="AJ980" t="s">
        <v>2117</v>
      </c>
      <c r="AK980" t="s">
        <v>2117</v>
      </c>
      <c r="AL980" t="s">
        <v>2117</v>
      </c>
      <c r="AM980" t="s">
        <v>2117</v>
      </c>
      <c r="AN980" t="s">
        <v>2116</v>
      </c>
      <c r="AO980" t="s">
        <v>2116</v>
      </c>
      <c r="AP980" t="s">
        <v>2117</v>
      </c>
      <c r="AQ980" t="s">
        <v>2116</v>
      </c>
    </row>
    <row r="981" spans="2:43" x14ac:dyDescent="0.3">
      <c r="B981" t="s">
        <v>450</v>
      </c>
      <c r="C981" t="s">
        <v>5593</v>
      </c>
      <c r="D981" s="25">
        <v>0.54166666666666663</v>
      </c>
      <c r="E981" t="s">
        <v>636</v>
      </c>
      <c r="F981" t="s">
        <v>622</v>
      </c>
      <c r="G981" s="4"/>
      <c r="H981">
        <v>57.4</v>
      </c>
      <c r="I981">
        <v>25.2</v>
      </c>
      <c r="J981">
        <v>17.399999999999999</v>
      </c>
      <c r="K981">
        <v>82.6</v>
      </c>
      <c r="L981">
        <v>42.6</v>
      </c>
      <c r="M981">
        <v>74.8</v>
      </c>
      <c r="N981">
        <v>40.299999999999997</v>
      </c>
      <c r="O981">
        <v>39.5</v>
      </c>
      <c r="P981">
        <v>20.2</v>
      </c>
      <c r="Q981">
        <v>74.2</v>
      </c>
      <c r="R981">
        <v>76.900000000000006</v>
      </c>
      <c r="S981">
        <v>51.6</v>
      </c>
      <c r="T981">
        <v>48.4</v>
      </c>
      <c r="U981">
        <v>55.9</v>
      </c>
      <c r="V981">
        <v>51.4</v>
      </c>
      <c r="W981">
        <v>48.6</v>
      </c>
      <c r="X981" t="s">
        <v>636</v>
      </c>
      <c r="Y981" t="s">
        <v>3389</v>
      </c>
      <c r="Z981" t="s">
        <v>7249</v>
      </c>
      <c r="AA981" t="s">
        <v>460</v>
      </c>
      <c r="AB981" t="s">
        <v>2116</v>
      </c>
      <c r="AC981" t="s">
        <v>2116</v>
      </c>
      <c r="AD981" t="s">
        <v>2117</v>
      </c>
      <c r="AE981" t="s">
        <v>2116</v>
      </c>
      <c r="AF981" t="s">
        <v>2117</v>
      </c>
      <c r="AG981" t="s">
        <v>2117</v>
      </c>
      <c r="AH981" t="s">
        <v>2116</v>
      </c>
      <c r="AI981" t="s">
        <v>2116</v>
      </c>
      <c r="AJ981" t="s">
        <v>2117</v>
      </c>
      <c r="AK981" t="s">
        <v>2117</v>
      </c>
      <c r="AL981" t="s">
        <v>2117</v>
      </c>
      <c r="AM981" t="s">
        <v>2117</v>
      </c>
      <c r="AN981" t="s">
        <v>2116</v>
      </c>
      <c r="AO981" t="s">
        <v>2117</v>
      </c>
      <c r="AP981" t="s">
        <v>2117</v>
      </c>
      <c r="AQ981" t="s">
        <v>2116</v>
      </c>
    </row>
    <row r="982" spans="2:43" x14ac:dyDescent="0.3">
      <c r="B982" t="s">
        <v>4234</v>
      </c>
      <c r="C982" t="s">
        <v>5593</v>
      </c>
      <c r="D982" s="25">
        <v>0.57291666666666663</v>
      </c>
      <c r="E982" t="s">
        <v>5599</v>
      </c>
      <c r="F982" t="s">
        <v>3035</v>
      </c>
      <c r="G982" s="4"/>
      <c r="H982">
        <v>43.4</v>
      </c>
      <c r="I982">
        <v>29.4</v>
      </c>
      <c r="J982">
        <v>27.3</v>
      </c>
      <c r="K982">
        <v>72.7</v>
      </c>
      <c r="L982">
        <v>56.6</v>
      </c>
      <c r="M982">
        <v>70.599999999999994</v>
      </c>
      <c r="N982">
        <v>24.4</v>
      </c>
      <c r="O982">
        <v>49.1</v>
      </c>
      <c r="P982">
        <v>26.5</v>
      </c>
      <c r="Q982">
        <v>61.3</v>
      </c>
      <c r="R982">
        <v>71.7</v>
      </c>
      <c r="S982">
        <v>44.6</v>
      </c>
      <c r="T982">
        <v>55.4</v>
      </c>
      <c r="U982">
        <v>61</v>
      </c>
      <c r="V982">
        <v>50.6</v>
      </c>
      <c r="W982">
        <v>49.4</v>
      </c>
      <c r="X982" t="s">
        <v>4553</v>
      </c>
      <c r="Y982" t="s">
        <v>3035</v>
      </c>
      <c r="Z982" t="s">
        <v>7250</v>
      </c>
      <c r="AA982" t="s">
        <v>2162</v>
      </c>
      <c r="AB982" t="s">
        <v>2117</v>
      </c>
      <c r="AC982" t="s">
        <v>2116</v>
      </c>
      <c r="AD982" t="s">
        <v>2116</v>
      </c>
      <c r="AE982" t="s">
        <v>2117</v>
      </c>
      <c r="AF982" t="s">
        <v>2116</v>
      </c>
      <c r="AG982" t="s">
        <v>2117</v>
      </c>
      <c r="AH982" t="s">
        <v>2117</v>
      </c>
      <c r="AI982" t="s">
        <v>2116</v>
      </c>
      <c r="AJ982" t="s">
        <v>2116</v>
      </c>
      <c r="AK982" t="s">
        <v>2117</v>
      </c>
      <c r="AL982" t="s">
        <v>2117</v>
      </c>
      <c r="AM982" t="s">
        <v>2117</v>
      </c>
      <c r="AN982" t="s">
        <v>2116</v>
      </c>
      <c r="AO982" t="s">
        <v>2117</v>
      </c>
      <c r="AP982" t="s">
        <v>2116</v>
      </c>
      <c r="AQ982" t="s">
        <v>2117</v>
      </c>
    </row>
    <row r="983" spans="2:43" x14ac:dyDescent="0.3">
      <c r="B983" t="s">
        <v>465</v>
      </c>
      <c r="C983" t="s">
        <v>5593</v>
      </c>
      <c r="D983" s="25">
        <v>0.58333333333333337</v>
      </c>
      <c r="E983" t="s">
        <v>1057</v>
      </c>
      <c r="F983" t="s">
        <v>1055</v>
      </c>
      <c r="G983" s="4"/>
      <c r="H983">
        <v>45.2</v>
      </c>
      <c r="I983">
        <v>28.2</v>
      </c>
      <c r="J983">
        <v>26.5</v>
      </c>
      <c r="K983">
        <v>73.5</v>
      </c>
      <c r="L983">
        <v>54.8</v>
      </c>
      <c r="M983">
        <v>71.8</v>
      </c>
      <c r="N983">
        <v>35.200000000000003</v>
      </c>
      <c r="O983">
        <v>40</v>
      </c>
      <c r="P983">
        <v>24.8</v>
      </c>
      <c r="Q983">
        <v>74.7</v>
      </c>
      <c r="R983">
        <v>75</v>
      </c>
      <c r="S983">
        <v>48.8</v>
      </c>
      <c r="T983">
        <v>51.2</v>
      </c>
      <c r="U983">
        <v>57.1</v>
      </c>
      <c r="V983">
        <v>53.6</v>
      </c>
      <c r="W983">
        <v>46.4</v>
      </c>
      <c r="X983" t="s">
        <v>1057</v>
      </c>
      <c r="Y983" t="s">
        <v>4490</v>
      </c>
      <c r="Z983" t="s">
        <v>7251</v>
      </c>
      <c r="AA983" t="s">
        <v>456</v>
      </c>
      <c r="AB983" t="s">
        <v>2116</v>
      </c>
      <c r="AC983" t="s">
        <v>2116</v>
      </c>
      <c r="AD983" t="s">
        <v>2117</v>
      </c>
      <c r="AE983" t="s">
        <v>2116</v>
      </c>
      <c r="AF983" t="s">
        <v>2117</v>
      </c>
      <c r="AG983" t="s">
        <v>2117</v>
      </c>
      <c r="AH983" t="s">
        <v>2116</v>
      </c>
      <c r="AI983" t="s">
        <v>2116</v>
      </c>
      <c r="AJ983" t="s">
        <v>2117</v>
      </c>
      <c r="AK983" t="s">
        <v>2117</v>
      </c>
      <c r="AL983" t="s">
        <v>2116</v>
      </c>
      <c r="AM983" t="s">
        <v>2116</v>
      </c>
      <c r="AN983" t="s">
        <v>2117</v>
      </c>
      <c r="AO983" t="s">
        <v>2117</v>
      </c>
      <c r="AP983" t="s">
        <v>2116</v>
      </c>
      <c r="AQ983" t="s">
        <v>2117</v>
      </c>
    </row>
    <row r="984" spans="2:43" x14ac:dyDescent="0.3">
      <c r="B984" t="s">
        <v>451</v>
      </c>
      <c r="C984" t="s">
        <v>5593</v>
      </c>
      <c r="D984" s="25">
        <v>0.58333333333333337</v>
      </c>
      <c r="E984" t="s">
        <v>1073</v>
      </c>
      <c r="F984" t="s">
        <v>260</v>
      </c>
      <c r="G984" s="4"/>
      <c r="H984">
        <v>65.7</v>
      </c>
      <c r="I984">
        <v>22.1</v>
      </c>
      <c r="J984">
        <v>12.2</v>
      </c>
      <c r="K984">
        <v>87.8</v>
      </c>
      <c r="L984">
        <v>34.299999999999997</v>
      </c>
      <c r="M984">
        <v>77.900000000000006</v>
      </c>
      <c r="N984">
        <v>49.6</v>
      </c>
      <c r="O984">
        <v>39.700000000000003</v>
      </c>
      <c r="P984">
        <v>10.6</v>
      </c>
      <c r="Q984">
        <v>69.2</v>
      </c>
      <c r="R984">
        <v>83.2</v>
      </c>
      <c r="S984">
        <v>61.1</v>
      </c>
      <c r="T984">
        <v>38.9</v>
      </c>
      <c r="U984">
        <v>47.9</v>
      </c>
      <c r="V984">
        <v>54.1</v>
      </c>
      <c r="W984">
        <v>45.9</v>
      </c>
      <c r="X984" t="s">
        <v>4501</v>
      </c>
      <c r="Y984" t="s">
        <v>268</v>
      </c>
      <c r="Z984" t="s">
        <v>7252</v>
      </c>
      <c r="AA984" t="s">
        <v>453</v>
      </c>
      <c r="AB984" t="s">
        <v>2117</v>
      </c>
      <c r="AC984" t="s">
        <v>2116</v>
      </c>
      <c r="AD984" t="s">
        <v>2116</v>
      </c>
      <c r="AE984" t="s">
        <v>2117</v>
      </c>
      <c r="AF984" t="s">
        <v>2116</v>
      </c>
      <c r="AG984" t="s">
        <v>2117</v>
      </c>
      <c r="AH984" t="s">
        <v>2117</v>
      </c>
      <c r="AI984" t="s">
        <v>2116</v>
      </c>
      <c r="AJ984" t="s">
        <v>2116</v>
      </c>
      <c r="AK984" t="s">
        <v>2117</v>
      </c>
      <c r="AL984" t="s">
        <v>2116</v>
      </c>
      <c r="AM984" t="s">
        <v>2116</v>
      </c>
      <c r="AN984" t="s">
        <v>2117</v>
      </c>
      <c r="AO984" t="s">
        <v>2117</v>
      </c>
      <c r="AP984" t="s">
        <v>2116</v>
      </c>
      <c r="AQ984" t="s">
        <v>2117</v>
      </c>
    </row>
    <row r="985" spans="2:43" x14ac:dyDescent="0.3">
      <c r="B985" t="s">
        <v>4822</v>
      </c>
      <c r="C985" t="s">
        <v>5593</v>
      </c>
      <c r="D985" s="25">
        <v>0.58333333333333337</v>
      </c>
      <c r="E985" t="s">
        <v>5600</v>
      </c>
      <c r="F985" t="s">
        <v>4823</v>
      </c>
      <c r="G985" s="4"/>
      <c r="H985">
        <v>38.700000000000003</v>
      </c>
      <c r="I985">
        <v>27.4</v>
      </c>
      <c r="J985">
        <v>33.799999999999997</v>
      </c>
      <c r="K985">
        <v>66.2</v>
      </c>
      <c r="L985">
        <v>61.3</v>
      </c>
      <c r="M985">
        <v>72.599999999999994</v>
      </c>
      <c r="N985">
        <v>32.5</v>
      </c>
      <c r="O985">
        <v>42.8</v>
      </c>
      <c r="P985">
        <v>24.7</v>
      </c>
      <c r="Q985">
        <v>70.5</v>
      </c>
      <c r="R985">
        <v>80.7</v>
      </c>
      <c r="S985">
        <v>56.9</v>
      </c>
      <c r="T985">
        <v>43.1</v>
      </c>
      <c r="U985">
        <v>48.7</v>
      </c>
      <c r="V985">
        <v>61</v>
      </c>
      <c r="W985">
        <v>39</v>
      </c>
      <c r="X985" t="s">
        <v>7166</v>
      </c>
      <c r="Y985" t="s">
        <v>5696</v>
      </c>
      <c r="Z985" t="s">
        <v>7253</v>
      </c>
      <c r="AA985" t="s">
        <v>453</v>
      </c>
      <c r="AB985" t="s">
        <v>2117</v>
      </c>
      <c r="AC985" t="s">
        <v>2116</v>
      </c>
      <c r="AD985" t="s">
        <v>2116</v>
      </c>
      <c r="AE985" t="s">
        <v>2117</v>
      </c>
      <c r="AF985" t="s">
        <v>2116</v>
      </c>
      <c r="AG985" t="s">
        <v>2117</v>
      </c>
      <c r="AH985" t="s">
        <v>2117</v>
      </c>
      <c r="AI985" t="s">
        <v>2116</v>
      </c>
      <c r="AJ985" t="s">
        <v>2116</v>
      </c>
      <c r="AK985" t="s">
        <v>2117</v>
      </c>
      <c r="AL985" t="s">
        <v>2116</v>
      </c>
      <c r="AM985" t="s">
        <v>2116</v>
      </c>
      <c r="AN985" t="s">
        <v>2117</v>
      </c>
      <c r="AO985" t="s">
        <v>2117</v>
      </c>
      <c r="AP985" t="s">
        <v>2116</v>
      </c>
      <c r="AQ985" t="s">
        <v>2117</v>
      </c>
    </row>
    <row r="986" spans="2:43" x14ac:dyDescent="0.3">
      <c r="B986" t="s">
        <v>5157</v>
      </c>
      <c r="C986" t="s">
        <v>5593</v>
      </c>
      <c r="D986" s="25">
        <v>0.60416666666666663</v>
      </c>
      <c r="E986" t="s">
        <v>5171</v>
      </c>
      <c r="F986" t="s">
        <v>5159</v>
      </c>
      <c r="G986" s="4"/>
      <c r="H986">
        <v>32.200000000000003</v>
      </c>
      <c r="I986">
        <v>28.8</v>
      </c>
      <c r="J986">
        <v>39</v>
      </c>
      <c r="K986">
        <v>61</v>
      </c>
      <c r="L986">
        <v>67.8</v>
      </c>
      <c r="M986">
        <v>71.2</v>
      </c>
      <c r="N986">
        <v>15.1</v>
      </c>
      <c r="O986">
        <v>47.5</v>
      </c>
      <c r="P986">
        <v>37.4</v>
      </c>
      <c r="Q986">
        <v>62</v>
      </c>
      <c r="R986">
        <v>76.599999999999994</v>
      </c>
      <c r="S986">
        <v>51</v>
      </c>
      <c r="T986">
        <v>49</v>
      </c>
      <c r="U986">
        <v>54.6</v>
      </c>
      <c r="V986">
        <v>56.4</v>
      </c>
      <c r="W986">
        <v>43.6</v>
      </c>
      <c r="X986" t="s">
        <v>6325</v>
      </c>
      <c r="Y986" t="s">
        <v>6255</v>
      </c>
      <c r="Z986" t="s">
        <v>7254</v>
      </c>
      <c r="AA986" t="s">
        <v>2169</v>
      </c>
      <c r="AB986" t="s">
        <v>2117</v>
      </c>
      <c r="AC986" t="s">
        <v>2116</v>
      </c>
      <c r="AD986" t="s">
        <v>2116</v>
      </c>
      <c r="AE986" t="s">
        <v>2117</v>
      </c>
      <c r="AF986" t="s">
        <v>2116</v>
      </c>
      <c r="AG986" t="s">
        <v>2117</v>
      </c>
      <c r="AH986" t="s">
        <v>2116</v>
      </c>
      <c r="AI986" t="s">
        <v>2117</v>
      </c>
      <c r="AJ986" t="s">
        <v>2116</v>
      </c>
      <c r="AK986" t="s">
        <v>2117</v>
      </c>
      <c r="AL986" t="s">
        <v>2117</v>
      </c>
      <c r="AM986" t="s">
        <v>2117</v>
      </c>
      <c r="AN986" t="s">
        <v>2116</v>
      </c>
      <c r="AO986" t="s">
        <v>2116</v>
      </c>
      <c r="AP986" t="s">
        <v>2117</v>
      </c>
      <c r="AQ986" t="s">
        <v>2116</v>
      </c>
    </row>
    <row r="987" spans="2:43" x14ac:dyDescent="0.3">
      <c r="B987" t="s">
        <v>4827</v>
      </c>
      <c r="C987" t="s">
        <v>5593</v>
      </c>
      <c r="D987" s="25">
        <v>0.60416666666666663</v>
      </c>
      <c r="E987" t="s">
        <v>5163</v>
      </c>
      <c r="F987" t="s">
        <v>1458</v>
      </c>
      <c r="G987" s="4"/>
      <c r="H987">
        <v>44.4</v>
      </c>
      <c r="I987">
        <v>25.8</v>
      </c>
      <c r="J987">
        <v>29.8</v>
      </c>
      <c r="K987">
        <v>70.2</v>
      </c>
      <c r="L987">
        <v>55.6</v>
      </c>
      <c r="M987">
        <v>74.2</v>
      </c>
      <c r="N987">
        <v>18.5</v>
      </c>
      <c r="O987">
        <v>41.2</v>
      </c>
      <c r="P987">
        <v>40.299999999999997</v>
      </c>
      <c r="Q987">
        <v>71.900000000000006</v>
      </c>
      <c r="R987">
        <v>85.7</v>
      </c>
      <c r="S987">
        <v>65</v>
      </c>
      <c r="T987">
        <v>35</v>
      </c>
      <c r="U987">
        <v>40.700000000000003</v>
      </c>
      <c r="V987">
        <v>66.7</v>
      </c>
      <c r="W987">
        <v>33.299999999999997</v>
      </c>
      <c r="X987" t="s">
        <v>5163</v>
      </c>
      <c r="Y987" t="s">
        <v>1458</v>
      </c>
      <c r="Z987" t="s">
        <v>7255</v>
      </c>
      <c r="AA987" t="s">
        <v>462</v>
      </c>
      <c r="AB987" t="s">
        <v>2117</v>
      </c>
      <c r="AC987" t="s">
        <v>2116</v>
      </c>
      <c r="AD987" t="s">
        <v>2116</v>
      </c>
      <c r="AE987" t="s">
        <v>2117</v>
      </c>
      <c r="AF987" t="s">
        <v>2116</v>
      </c>
      <c r="AG987" t="s">
        <v>2117</v>
      </c>
      <c r="AH987" t="s">
        <v>2116</v>
      </c>
      <c r="AI987" t="s">
        <v>2117</v>
      </c>
      <c r="AJ987" t="s">
        <v>2116</v>
      </c>
      <c r="AK987" t="s">
        <v>2117</v>
      </c>
      <c r="AL987" t="s">
        <v>2117</v>
      </c>
      <c r="AM987" t="s">
        <v>2117</v>
      </c>
      <c r="AN987" t="s">
        <v>2116</v>
      </c>
      <c r="AO987" t="s">
        <v>2117</v>
      </c>
      <c r="AP987" t="s">
        <v>2117</v>
      </c>
      <c r="AQ987" t="s">
        <v>2116</v>
      </c>
    </row>
    <row r="988" spans="2:43" x14ac:dyDescent="0.3">
      <c r="B988" t="s">
        <v>482</v>
      </c>
      <c r="C988" t="s">
        <v>5593</v>
      </c>
      <c r="D988" s="25">
        <v>0.625</v>
      </c>
      <c r="E988" t="s">
        <v>674</v>
      </c>
      <c r="F988" t="s">
        <v>172</v>
      </c>
      <c r="G988" s="4"/>
      <c r="H988">
        <v>40</v>
      </c>
      <c r="I988">
        <v>28.1</v>
      </c>
      <c r="J988">
        <v>31.8</v>
      </c>
      <c r="K988">
        <v>68.2</v>
      </c>
      <c r="L988">
        <v>60</v>
      </c>
      <c r="M988">
        <v>71.900000000000006</v>
      </c>
      <c r="N988">
        <v>27.6</v>
      </c>
      <c r="O988">
        <v>43.7</v>
      </c>
      <c r="P988">
        <v>28.8</v>
      </c>
      <c r="Q988">
        <v>69.599999999999994</v>
      </c>
      <c r="R988">
        <v>77.8</v>
      </c>
      <c r="S988">
        <v>52.6</v>
      </c>
      <c r="T988">
        <v>47.4</v>
      </c>
      <c r="U988">
        <v>53</v>
      </c>
      <c r="V988">
        <v>57.6</v>
      </c>
      <c r="W988">
        <v>42.4</v>
      </c>
      <c r="X988" t="s">
        <v>674</v>
      </c>
      <c r="Y988" t="s">
        <v>2538</v>
      </c>
      <c r="Z988" t="s">
        <v>7256</v>
      </c>
      <c r="AA988" t="s">
        <v>459</v>
      </c>
      <c r="AB988" t="s">
        <v>2116</v>
      </c>
      <c r="AC988" t="s">
        <v>2117</v>
      </c>
      <c r="AD988" t="s">
        <v>2116</v>
      </c>
      <c r="AE988" t="s">
        <v>2117</v>
      </c>
      <c r="AF988" t="s">
        <v>2117</v>
      </c>
      <c r="AG988" t="s">
        <v>2116</v>
      </c>
      <c r="AH988" t="s">
        <v>2117</v>
      </c>
      <c r="AI988" t="s">
        <v>2116</v>
      </c>
      <c r="AJ988" t="s">
        <v>2116</v>
      </c>
      <c r="AK988" t="s">
        <v>2117</v>
      </c>
      <c r="AL988" t="s">
        <v>2117</v>
      </c>
      <c r="AM988" t="s">
        <v>2116</v>
      </c>
      <c r="AN988" t="s">
        <v>2117</v>
      </c>
      <c r="AO988" t="s">
        <v>2117</v>
      </c>
      <c r="AP988" t="s">
        <v>2117</v>
      </c>
      <c r="AQ988" t="s">
        <v>2116</v>
      </c>
    </row>
    <row r="989" spans="2:43" x14ac:dyDescent="0.3">
      <c r="B989" t="s">
        <v>478</v>
      </c>
      <c r="C989" t="s">
        <v>5593</v>
      </c>
      <c r="D989" s="25">
        <v>0.65625</v>
      </c>
      <c r="E989" t="s">
        <v>1958</v>
      </c>
      <c r="F989" t="s">
        <v>680</v>
      </c>
      <c r="G989" s="4"/>
      <c r="H989">
        <v>52.8</v>
      </c>
      <c r="I989">
        <v>27</v>
      </c>
      <c r="J989">
        <v>20.3</v>
      </c>
      <c r="K989">
        <v>79.7</v>
      </c>
      <c r="L989">
        <v>47.2</v>
      </c>
      <c r="M989">
        <v>73</v>
      </c>
      <c r="N989">
        <v>32.299999999999997</v>
      </c>
      <c r="O989">
        <v>47.3</v>
      </c>
      <c r="P989">
        <v>20.399999999999999</v>
      </c>
      <c r="Q989">
        <v>63.3</v>
      </c>
      <c r="R989">
        <v>74.099999999999994</v>
      </c>
      <c r="S989">
        <v>47.7</v>
      </c>
      <c r="T989">
        <v>52.3</v>
      </c>
      <c r="U989">
        <v>59</v>
      </c>
      <c r="V989">
        <v>50.3</v>
      </c>
      <c r="W989">
        <v>49.7</v>
      </c>
      <c r="X989" t="s">
        <v>1958</v>
      </c>
      <c r="Y989" t="s">
        <v>3358</v>
      </c>
      <c r="Z989" t="s">
        <v>7257</v>
      </c>
      <c r="AA989" t="s">
        <v>2125</v>
      </c>
      <c r="AB989" t="s">
        <v>2117</v>
      </c>
      <c r="AC989" t="s">
        <v>2116</v>
      </c>
      <c r="AD989" t="s">
        <v>2116</v>
      </c>
      <c r="AE989" t="s">
        <v>2117</v>
      </c>
      <c r="AF989" t="s">
        <v>2116</v>
      </c>
      <c r="AG989" t="s">
        <v>2117</v>
      </c>
      <c r="AH989" t="s">
        <v>2116</v>
      </c>
      <c r="AI989" t="s">
        <v>2117</v>
      </c>
      <c r="AJ989" t="s">
        <v>2116</v>
      </c>
      <c r="AK989" t="s">
        <v>2116</v>
      </c>
      <c r="AL989" t="s">
        <v>2117</v>
      </c>
      <c r="AM989" t="s">
        <v>2116</v>
      </c>
      <c r="AN989" t="s">
        <v>2117</v>
      </c>
      <c r="AO989" t="s">
        <v>2117</v>
      </c>
      <c r="AP989" t="s">
        <v>2116</v>
      </c>
      <c r="AQ989" t="s">
        <v>2117</v>
      </c>
    </row>
    <row r="990" spans="2:43" x14ac:dyDescent="0.3">
      <c r="B990" t="s">
        <v>478</v>
      </c>
      <c r="C990" t="s">
        <v>5593</v>
      </c>
      <c r="D990" s="25">
        <v>0.65625</v>
      </c>
      <c r="E990" t="s">
        <v>629</v>
      </c>
      <c r="F990" t="s">
        <v>681</v>
      </c>
      <c r="G990" s="4"/>
      <c r="H990">
        <v>45.3</v>
      </c>
      <c r="I990">
        <v>27</v>
      </c>
      <c r="J990">
        <v>27.7</v>
      </c>
      <c r="K990">
        <v>72.3</v>
      </c>
      <c r="L990">
        <v>54.7</v>
      </c>
      <c r="M990">
        <v>73</v>
      </c>
      <c r="N990">
        <v>35.5</v>
      </c>
      <c r="O990">
        <v>42.7</v>
      </c>
      <c r="P990">
        <v>21.8</v>
      </c>
      <c r="Q990">
        <v>70.2</v>
      </c>
      <c r="R990">
        <v>79.900000000000006</v>
      </c>
      <c r="S990">
        <v>55.7</v>
      </c>
      <c r="T990">
        <v>44.3</v>
      </c>
      <c r="U990">
        <v>50.2</v>
      </c>
      <c r="V990">
        <v>59.2</v>
      </c>
      <c r="W990">
        <v>40.799999999999997</v>
      </c>
      <c r="X990" t="s">
        <v>3356</v>
      </c>
      <c r="Y990" t="s">
        <v>681</v>
      </c>
      <c r="Z990" t="s">
        <v>7258</v>
      </c>
      <c r="AA990" t="s">
        <v>447</v>
      </c>
      <c r="AB990" t="s">
        <v>2116</v>
      </c>
      <c r="AC990" t="s">
        <v>2117</v>
      </c>
      <c r="AD990" t="s">
        <v>2116</v>
      </c>
      <c r="AE990" t="s">
        <v>2117</v>
      </c>
      <c r="AF990" t="s">
        <v>2117</v>
      </c>
      <c r="AG990" t="s">
        <v>2116</v>
      </c>
      <c r="AH990" t="s">
        <v>2116</v>
      </c>
      <c r="AI990" t="s">
        <v>2117</v>
      </c>
      <c r="AJ990" t="s">
        <v>2116</v>
      </c>
      <c r="AK990" t="s">
        <v>2116</v>
      </c>
      <c r="AL990" t="s">
        <v>2116</v>
      </c>
      <c r="AM990" t="s">
        <v>2116</v>
      </c>
      <c r="AN990" t="s">
        <v>2117</v>
      </c>
      <c r="AO990" t="s">
        <v>2117</v>
      </c>
      <c r="AP990" t="s">
        <v>2116</v>
      </c>
      <c r="AQ990" t="s">
        <v>2117</v>
      </c>
    </row>
    <row r="991" spans="2:43" x14ac:dyDescent="0.3">
      <c r="B991" t="s">
        <v>477</v>
      </c>
      <c r="C991" t="s">
        <v>5593</v>
      </c>
      <c r="D991" s="25">
        <v>0.65625</v>
      </c>
      <c r="E991" t="s">
        <v>154</v>
      </c>
      <c r="F991" t="s">
        <v>678</v>
      </c>
      <c r="G991" s="4"/>
      <c r="H991">
        <v>36.799999999999997</v>
      </c>
      <c r="I991">
        <v>31.2</v>
      </c>
      <c r="J991">
        <v>32</v>
      </c>
      <c r="K991">
        <v>68</v>
      </c>
      <c r="L991">
        <v>63.2</v>
      </c>
      <c r="M991">
        <v>68.8</v>
      </c>
      <c r="N991">
        <v>24.3</v>
      </c>
      <c r="O991">
        <v>53.3</v>
      </c>
      <c r="P991">
        <v>22.3</v>
      </c>
      <c r="Q991">
        <v>55.1</v>
      </c>
      <c r="R991">
        <v>67.900000000000006</v>
      </c>
      <c r="S991">
        <v>40.1</v>
      </c>
      <c r="T991">
        <v>59.9</v>
      </c>
      <c r="U991">
        <v>65</v>
      </c>
      <c r="V991">
        <v>47.8</v>
      </c>
      <c r="W991">
        <v>52.2</v>
      </c>
      <c r="X991" t="s">
        <v>154</v>
      </c>
      <c r="Y991" t="s">
        <v>678</v>
      </c>
      <c r="Z991" t="s">
        <v>7259</v>
      </c>
      <c r="AA991" t="s">
        <v>462</v>
      </c>
      <c r="AB991" t="s">
        <v>2117</v>
      </c>
      <c r="AC991" t="s">
        <v>2116</v>
      </c>
      <c r="AD991" t="s">
        <v>2116</v>
      </c>
      <c r="AE991" t="s">
        <v>2117</v>
      </c>
      <c r="AF991" t="s">
        <v>2116</v>
      </c>
      <c r="AG991" t="s">
        <v>2117</v>
      </c>
      <c r="AH991" t="s">
        <v>2117</v>
      </c>
      <c r="AI991" t="s">
        <v>2116</v>
      </c>
      <c r="AJ991" t="s">
        <v>2116</v>
      </c>
      <c r="AK991" t="s">
        <v>2117</v>
      </c>
      <c r="AL991" t="s">
        <v>2117</v>
      </c>
      <c r="AM991" t="s">
        <v>2117</v>
      </c>
      <c r="AN991" t="s">
        <v>2116</v>
      </c>
      <c r="AO991" t="s">
        <v>2117</v>
      </c>
      <c r="AP991" t="s">
        <v>2117</v>
      </c>
      <c r="AQ991" t="s">
        <v>2116</v>
      </c>
    </row>
    <row r="992" spans="2:43" x14ac:dyDescent="0.3">
      <c r="B992" t="s">
        <v>477</v>
      </c>
      <c r="C992" t="s">
        <v>5593</v>
      </c>
      <c r="D992" s="25">
        <v>0.65625</v>
      </c>
      <c r="E992" t="s">
        <v>150</v>
      </c>
      <c r="F992" t="s">
        <v>152</v>
      </c>
      <c r="G992" s="4"/>
      <c r="H992">
        <v>59.9</v>
      </c>
      <c r="I992">
        <v>23.8</v>
      </c>
      <c r="J992">
        <v>16.3</v>
      </c>
      <c r="K992">
        <v>83.7</v>
      </c>
      <c r="L992">
        <v>40.1</v>
      </c>
      <c r="M992">
        <v>76.2</v>
      </c>
      <c r="N992">
        <v>44.8</v>
      </c>
      <c r="O992">
        <v>40.200000000000003</v>
      </c>
      <c r="P992">
        <v>14.9</v>
      </c>
      <c r="Q992">
        <v>71.099999999999994</v>
      </c>
      <c r="R992">
        <v>81.7</v>
      </c>
      <c r="S992">
        <v>58.6</v>
      </c>
      <c r="T992">
        <v>41.4</v>
      </c>
      <c r="U992">
        <v>49.2</v>
      </c>
      <c r="V992">
        <v>55.9</v>
      </c>
      <c r="W992">
        <v>44.1</v>
      </c>
      <c r="X992" t="s">
        <v>2491</v>
      </c>
      <c r="Y992" t="s">
        <v>152</v>
      </c>
      <c r="Z992" t="s">
        <v>7260</v>
      </c>
      <c r="AA992" t="s">
        <v>5009</v>
      </c>
      <c r="AB992" t="s">
        <v>2117</v>
      </c>
      <c r="AC992" t="s">
        <v>2116</v>
      </c>
      <c r="AD992" t="s">
        <v>2116</v>
      </c>
      <c r="AE992" t="s">
        <v>2117</v>
      </c>
      <c r="AF992" t="s">
        <v>2116</v>
      </c>
      <c r="AG992" t="s">
        <v>2117</v>
      </c>
      <c r="AH992" t="s">
        <v>2117</v>
      </c>
      <c r="AI992" t="s">
        <v>2116</v>
      </c>
      <c r="AJ992" t="s">
        <v>2116</v>
      </c>
      <c r="AK992" t="s">
        <v>2117</v>
      </c>
      <c r="AL992" t="s">
        <v>2117</v>
      </c>
      <c r="AM992" t="s">
        <v>2117</v>
      </c>
      <c r="AN992" t="s">
        <v>2116</v>
      </c>
      <c r="AO992" t="s">
        <v>2116</v>
      </c>
      <c r="AP992" t="s">
        <v>2116</v>
      </c>
      <c r="AQ992" t="s">
        <v>2117</v>
      </c>
    </row>
    <row r="993" spans="2:43" x14ac:dyDescent="0.3">
      <c r="B993" t="s">
        <v>477</v>
      </c>
      <c r="C993" t="s">
        <v>5593</v>
      </c>
      <c r="D993" s="25">
        <v>0.65625</v>
      </c>
      <c r="E993" t="s">
        <v>149</v>
      </c>
      <c r="F993" t="s">
        <v>153</v>
      </c>
      <c r="G993" s="4"/>
      <c r="H993">
        <v>43.2</v>
      </c>
      <c r="I993">
        <v>29.7</v>
      </c>
      <c r="J993">
        <v>27.1</v>
      </c>
      <c r="K993">
        <v>72.900000000000006</v>
      </c>
      <c r="L993">
        <v>56.8</v>
      </c>
      <c r="M993">
        <v>70.3</v>
      </c>
      <c r="N993">
        <v>30.9</v>
      </c>
      <c r="O993">
        <v>46.1</v>
      </c>
      <c r="P993">
        <v>23</v>
      </c>
      <c r="Q993">
        <v>65.400000000000006</v>
      </c>
      <c r="R993">
        <v>70.7</v>
      </c>
      <c r="S993">
        <v>43.3</v>
      </c>
      <c r="T993">
        <v>56.7</v>
      </c>
      <c r="U993">
        <v>62.3</v>
      </c>
      <c r="V993">
        <v>49.6</v>
      </c>
      <c r="W993">
        <v>50.4</v>
      </c>
      <c r="X993" t="s">
        <v>149</v>
      </c>
      <c r="Y993" t="s">
        <v>2492</v>
      </c>
      <c r="Z993" t="s">
        <v>7261</v>
      </c>
      <c r="AA993" t="s">
        <v>2125</v>
      </c>
      <c r="AB993" t="s">
        <v>2117</v>
      </c>
      <c r="AC993" t="s">
        <v>2116</v>
      </c>
      <c r="AD993" t="s">
        <v>2116</v>
      </c>
      <c r="AE993" t="s">
        <v>2117</v>
      </c>
      <c r="AF993" t="s">
        <v>2116</v>
      </c>
      <c r="AG993" t="s">
        <v>2117</v>
      </c>
      <c r="AH993" t="s">
        <v>2116</v>
      </c>
      <c r="AI993" t="s">
        <v>2117</v>
      </c>
      <c r="AJ993" t="s">
        <v>2116</v>
      </c>
      <c r="AK993" t="s">
        <v>2116</v>
      </c>
      <c r="AL993" t="s">
        <v>2117</v>
      </c>
      <c r="AM993" t="s">
        <v>2116</v>
      </c>
      <c r="AN993" t="s">
        <v>2117</v>
      </c>
      <c r="AO993" t="s">
        <v>2117</v>
      </c>
      <c r="AP993" t="s">
        <v>2116</v>
      </c>
      <c r="AQ993" t="s">
        <v>2117</v>
      </c>
    </row>
    <row r="994" spans="2:43" x14ac:dyDescent="0.3">
      <c r="B994" t="s">
        <v>477</v>
      </c>
      <c r="C994" t="s">
        <v>5593</v>
      </c>
      <c r="D994" s="25">
        <v>0.65625</v>
      </c>
      <c r="E994" t="s">
        <v>156</v>
      </c>
      <c r="F994" t="s">
        <v>151</v>
      </c>
      <c r="G994" s="4"/>
      <c r="H994">
        <v>55.7</v>
      </c>
      <c r="I994">
        <v>25.7</v>
      </c>
      <c r="J994">
        <v>18.7</v>
      </c>
      <c r="K994">
        <v>81.3</v>
      </c>
      <c r="L994">
        <v>44.3</v>
      </c>
      <c r="M994">
        <v>74.3</v>
      </c>
      <c r="N994">
        <v>30.1</v>
      </c>
      <c r="O994">
        <v>46.4</v>
      </c>
      <c r="P994">
        <v>23.5</v>
      </c>
      <c r="Q994">
        <v>65.099999999999994</v>
      </c>
      <c r="R994">
        <v>76.900000000000006</v>
      </c>
      <c r="S994">
        <v>51.6</v>
      </c>
      <c r="T994">
        <v>48.4</v>
      </c>
      <c r="U994">
        <v>55.6</v>
      </c>
      <c r="V994">
        <v>52.3</v>
      </c>
      <c r="W994">
        <v>47.7</v>
      </c>
      <c r="X994" t="s">
        <v>2494</v>
      </c>
      <c r="Y994" t="s">
        <v>151</v>
      </c>
      <c r="Z994" t="s">
        <v>7262</v>
      </c>
      <c r="AA994" t="s">
        <v>2130</v>
      </c>
      <c r="AB994" t="s">
        <v>2117</v>
      </c>
      <c r="AC994" t="s">
        <v>2116</v>
      </c>
      <c r="AD994" t="s">
        <v>2116</v>
      </c>
      <c r="AE994" t="s">
        <v>2117</v>
      </c>
      <c r="AF994" t="s">
        <v>2116</v>
      </c>
      <c r="AG994" t="s">
        <v>2117</v>
      </c>
      <c r="AH994" t="s">
        <v>2116</v>
      </c>
      <c r="AI994" t="s">
        <v>2116</v>
      </c>
      <c r="AJ994" t="s">
        <v>2117</v>
      </c>
      <c r="AK994" t="s">
        <v>2117</v>
      </c>
      <c r="AL994" t="s">
        <v>2117</v>
      </c>
      <c r="AM994" t="s">
        <v>2117</v>
      </c>
      <c r="AN994" t="s">
        <v>2116</v>
      </c>
      <c r="AO994" t="s">
        <v>2116</v>
      </c>
      <c r="AP994" t="s">
        <v>2117</v>
      </c>
      <c r="AQ994" t="s">
        <v>2116</v>
      </c>
    </row>
    <row r="995" spans="2:43" x14ac:dyDescent="0.3">
      <c r="B995" t="s">
        <v>477</v>
      </c>
      <c r="C995" t="s">
        <v>5593</v>
      </c>
      <c r="D995" s="25">
        <v>0.65625</v>
      </c>
      <c r="E995" t="s">
        <v>155</v>
      </c>
      <c r="F995" t="s">
        <v>679</v>
      </c>
      <c r="G995" s="4"/>
      <c r="H995">
        <v>50.8</v>
      </c>
      <c r="I995">
        <v>26.9</v>
      </c>
      <c r="J995">
        <v>22.3</v>
      </c>
      <c r="K995">
        <v>77.7</v>
      </c>
      <c r="L995">
        <v>49.2</v>
      </c>
      <c r="M995">
        <v>73.099999999999994</v>
      </c>
      <c r="N995">
        <v>31.9</v>
      </c>
      <c r="O995">
        <v>43.9</v>
      </c>
      <c r="P995">
        <v>24.1</v>
      </c>
      <c r="Q995">
        <v>68.8</v>
      </c>
      <c r="R995">
        <v>76.2</v>
      </c>
      <c r="S995">
        <v>50.6</v>
      </c>
      <c r="T995">
        <v>49.4</v>
      </c>
      <c r="U995">
        <v>55.9</v>
      </c>
      <c r="V995">
        <v>53.5</v>
      </c>
      <c r="W995">
        <v>46.5</v>
      </c>
      <c r="X995" t="s">
        <v>2493</v>
      </c>
      <c r="Y995" t="s">
        <v>3359</v>
      </c>
      <c r="Z995" t="s">
        <v>7263</v>
      </c>
      <c r="AA995" t="s">
        <v>4036</v>
      </c>
      <c r="AB995" t="s">
        <v>2117</v>
      </c>
      <c r="AC995" t="s">
        <v>2116</v>
      </c>
      <c r="AD995" t="s">
        <v>2116</v>
      </c>
      <c r="AE995" t="s">
        <v>2117</v>
      </c>
      <c r="AF995" t="s">
        <v>2116</v>
      </c>
      <c r="AG995" t="s">
        <v>2117</v>
      </c>
      <c r="AH995" t="s">
        <v>2117</v>
      </c>
      <c r="AI995" t="s">
        <v>2116</v>
      </c>
      <c r="AJ995" t="s">
        <v>2116</v>
      </c>
      <c r="AK995" t="s">
        <v>2117</v>
      </c>
      <c r="AL995" t="s">
        <v>2117</v>
      </c>
      <c r="AM995" t="s">
        <v>2117</v>
      </c>
      <c r="AN995" t="s">
        <v>2116</v>
      </c>
      <c r="AO995" t="s">
        <v>2116</v>
      </c>
      <c r="AP995" t="s">
        <v>2117</v>
      </c>
      <c r="AQ995" t="s">
        <v>2116</v>
      </c>
    </row>
    <row r="996" spans="2:43" x14ac:dyDescent="0.3">
      <c r="B996" t="s">
        <v>478</v>
      </c>
      <c r="C996" t="s">
        <v>5593</v>
      </c>
      <c r="D996" s="25">
        <v>0.66666666666666663</v>
      </c>
      <c r="E996" t="s">
        <v>354</v>
      </c>
      <c r="F996" t="s">
        <v>158</v>
      </c>
      <c r="G996" s="4"/>
      <c r="H996">
        <v>51.4</v>
      </c>
      <c r="I996">
        <v>26.6</v>
      </c>
      <c r="J996">
        <v>22</v>
      </c>
      <c r="K996">
        <v>78</v>
      </c>
      <c r="L996">
        <v>48.6</v>
      </c>
      <c r="M996">
        <v>73.400000000000006</v>
      </c>
      <c r="N996">
        <v>36.200000000000003</v>
      </c>
      <c r="O996">
        <v>43</v>
      </c>
      <c r="P996">
        <v>20.8</v>
      </c>
      <c r="Q996">
        <v>69.400000000000006</v>
      </c>
      <c r="R996">
        <v>77.3</v>
      </c>
      <c r="S996">
        <v>52</v>
      </c>
      <c r="T996">
        <v>48</v>
      </c>
      <c r="U996">
        <v>54.6</v>
      </c>
      <c r="V996">
        <v>54.4</v>
      </c>
      <c r="W996">
        <v>45.6</v>
      </c>
      <c r="X996" t="s">
        <v>354</v>
      </c>
      <c r="Y996" t="s">
        <v>158</v>
      </c>
      <c r="Z996" t="s">
        <v>7264</v>
      </c>
      <c r="AA996" t="s">
        <v>2169</v>
      </c>
      <c r="AB996" t="s">
        <v>2117</v>
      </c>
      <c r="AC996" t="s">
        <v>2116</v>
      </c>
      <c r="AD996" t="s">
        <v>2116</v>
      </c>
      <c r="AE996" t="s">
        <v>2117</v>
      </c>
      <c r="AF996" t="s">
        <v>2116</v>
      </c>
      <c r="AG996" t="s">
        <v>2117</v>
      </c>
      <c r="AH996" t="s">
        <v>2117</v>
      </c>
      <c r="AI996" t="s">
        <v>2116</v>
      </c>
      <c r="AJ996" t="s">
        <v>2116</v>
      </c>
      <c r="AK996" t="s">
        <v>2117</v>
      </c>
      <c r="AL996" t="s">
        <v>2117</v>
      </c>
      <c r="AM996" t="s">
        <v>2117</v>
      </c>
      <c r="AN996" t="s">
        <v>2116</v>
      </c>
      <c r="AO996" t="s">
        <v>2116</v>
      </c>
      <c r="AP996" t="s">
        <v>2117</v>
      </c>
      <c r="AQ996" t="s">
        <v>2116</v>
      </c>
    </row>
    <row r="997" spans="2:43" x14ac:dyDescent="0.3">
      <c r="B997" t="s">
        <v>469</v>
      </c>
      <c r="C997" t="s">
        <v>5593</v>
      </c>
      <c r="D997" s="25">
        <v>0.67708333333333337</v>
      </c>
      <c r="E997" t="s">
        <v>604</v>
      </c>
      <c r="F997" t="s">
        <v>148</v>
      </c>
      <c r="G997" s="4"/>
      <c r="H997">
        <v>60.9</v>
      </c>
      <c r="I997">
        <v>23.1</v>
      </c>
      <c r="J997">
        <v>16</v>
      </c>
      <c r="K997">
        <v>84</v>
      </c>
      <c r="L997">
        <v>39.1</v>
      </c>
      <c r="M997">
        <v>76.900000000000006</v>
      </c>
      <c r="N997">
        <v>54.9</v>
      </c>
      <c r="O997">
        <v>30.2</v>
      </c>
      <c r="P997">
        <v>14.9</v>
      </c>
      <c r="Q997">
        <v>84.6</v>
      </c>
      <c r="R997">
        <v>87.9</v>
      </c>
      <c r="S997">
        <v>69.099999999999994</v>
      </c>
      <c r="T997">
        <v>30.9</v>
      </c>
      <c r="U997">
        <v>38.299999999999997</v>
      </c>
      <c r="V997">
        <v>64.099999999999994</v>
      </c>
      <c r="W997">
        <v>35.9</v>
      </c>
      <c r="X997" t="s">
        <v>604</v>
      </c>
      <c r="Y997" t="s">
        <v>148</v>
      </c>
      <c r="Z997" t="s">
        <v>7265</v>
      </c>
      <c r="AA997" t="s">
        <v>4036</v>
      </c>
      <c r="AB997" t="s">
        <v>2117</v>
      </c>
      <c r="AC997" t="s">
        <v>2116</v>
      </c>
      <c r="AD997" t="s">
        <v>2116</v>
      </c>
      <c r="AE997" t="s">
        <v>2117</v>
      </c>
      <c r="AF997" t="s">
        <v>2116</v>
      </c>
      <c r="AG997" t="s">
        <v>2117</v>
      </c>
      <c r="AH997" t="s">
        <v>2117</v>
      </c>
      <c r="AI997" t="s">
        <v>2116</v>
      </c>
      <c r="AJ997" t="s">
        <v>2116</v>
      </c>
      <c r="AK997" t="s">
        <v>2117</v>
      </c>
      <c r="AL997" t="s">
        <v>2117</v>
      </c>
      <c r="AM997" t="s">
        <v>2117</v>
      </c>
      <c r="AN997" t="s">
        <v>2116</v>
      </c>
      <c r="AO997" t="s">
        <v>2116</v>
      </c>
      <c r="AP997" t="s">
        <v>2117</v>
      </c>
      <c r="AQ997" t="s">
        <v>2116</v>
      </c>
    </row>
    <row r="998" spans="2:43" x14ac:dyDescent="0.3">
      <c r="B998" t="s">
        <v>469</v>
      </c>
      <c r="C998" t="s">
        <v>5593</v>
      </c>
      <c r="D998" s="25">
        <v>0.67708333333333337</v>
      </c>
      <c r="E998" t="s">
        <v>98</v>
      </c>
      <c r="F998" t="s">
        <v>607</v>
      </c>
      <c r="G998" s="4"/>
      <c r="H998">
        <v>34.700000000000003</v>
      </c>
      <c r="I998">
        <v>26.7</v>
      </c>
      <c r="J998">
        <v>38.5</v>
      </c>
      <c r="K998">
        <v>61.5</v>
      </c>
      <c r="L998">
        <v>65.3</v>
      </c>
      <c r="M998">
        <v>73.3</v>
      </c>
      <c r="N998">
        <v>28.8</v>
      </c>
      <c r="O998">
        <v>40.799999999999997</v>
      </c>
      <c r="P998">
        <v>30.4</v>
      </c>
      <c r="Q998">
        <v>74</v>
      </c>
      <c r="R998">
        <v>84.1</v>
      </c>
      <c r="S998">
        <v>62.3</v>
      </c>
      <c r="T998">
        <v>37.700000000000003</v>
      </c>
      <c r="U998">
        <v>43.3</v>
      </c>
      <c r="V998">
        <v>65.2</v>
      </c>
      <c r="W998">
        <v>34.799999999999997</v>
      </c>
      <c r="X998" t="s">
        <v>98</v>
      </c>
      <c r="Y998" t="s">
        <v>1361</v>
      </c>
      <c r="Z998" t="s">
        <v>7266</v>
      </c>
      <c r="AA998" t="s">
        <v>2162</v>
      </c>
      <c r="AB998" t="s">
        <v>2117</v>
      </c>
      <c r="AC998" t="s">
        <v>2116</v>
      </c>
      <c r="AD998" t="s">
        <v>2116</v>
      </c>
      <c r="AE998" t="s">
        <v>2117</v>
      </c>
      <c r="AF998" t="s">
        <v>2116</v>
      </c>
      <c r="AG998" t="s">
        <v>2117</v>
      </c>
      <c r="AH998" t="s">
        <v>2117</v>
      </c>
      <c r="AI998" t="s">
        <v>2116</v>
      </c>
      <c r="AJ998" t="s">
        <v>2116</v>
      </c>
      <c r="AK998" t="s">
        <v>2117</v>
      </c>
      <c r="AL998" t="s">
        <v>2117</v>
      </c>
      <c r="AM998" t="s">
        <v>2117</v>
      </c>
      <c r="AN998" t="s">
        <v>2116</v>
      </c>
      <c r="AO998" t="s">
        <v>2117</v>
      </c>
      <c r="AP998" t="s">
        <v>2116</v>
      </c>
      <c r="AQ998" t="s">
        <v>2117</v>
      </c>
    </row>
    <row r="999" spans="2:43" x14ac:dyDescent="0.3">
      <c r="B999" t="s">
        <v>482</v>
      </c>
      <c r="C999" t="s">
        <v>5593</v>
      </c>
      <c r="D999" s="25">
        <v>0.71875</v>
      </c>
      <c r="E999" t="s">
        <v>1175</v>
      </c>
      <c r="F999" t="s">
        <v>210</v>
      </c>
      <c r="G999" s="4"/>
      <c r="H999">
        <v>41.4</v>
      </c>
      <c r="I999">
        <v>28.6</v>
      </c>
      <c r="J999">
        <v>30</v>
      </c>
      <c r="K999">
        <v>70</v>
      </c>
      <c r="L999">
        <v>58.6</v>
      </c>
      <c r="M999">
        <v>71.400000000000006</v>
      </c>
      <c r="N999">
        <v>27.6</v>
      </c>
      <c r="O999">
        <v>42.5</v>
      </c>
      <c r="P999">
        <v>29.9</v>
      </c>
      <c r="Q999">
        <v>71.3</v>
      </c>
      <c r="R999">
        <v>75.599999999999994</v>
      </c>
      <c r="S999">
        <v>49.6</v>
      </c>
      <c r="T999">
        <v>50.4</v>
      </c>
      <c r="U999">
        <v>56</v>
      </c>
      <c r="V999">
        <v>55</v>
      </c>
      <c r="W999">
        <v>45</v>
      </c>
      <c r="X999" t="s">
        <v>1175</v>
      </c>
      <c r="Y999" t="s">
        <v>210</v>
      </c>
      <c r="Z999" t="s">
        <v>7267</v>
      </c>
      <c r="AA999" t="s">
        <v>2130</v>
      </c>
      <c r="AB999" t="s">
        <v>2117</v>
      </c>
      <c r="AC999" t="s">
        <v>2116</v>
      </c>
      <c r="AD999" t="s">
        <v>2116</v>
      </c>
      <c r="AE999" t="s">
        <v>2117</v>
      </c>
      <c r="AF999" t="s">
        <v>2116</v>
      </c>
      <c r="AG999" t="s">
        <v>2117</v>
      </c>
      <c r="AH999" t="s">
        <v>2116</v>
      </c>
      <c r="AI999" t="s">
        <v>2116</v>
      </c>
      <c r="AJ999" t="s">
        <v>2117</v>
      </c>
      <c r="AK999" t="s">
        <v>2117</v>
      </c>
      <c r="AL999" t="s">
        <v>2117</v>
      </c>
      <c r="AM999" t="s">
        <v>2117</v>
      </c>
      <c r="AN999" t="s">
        <v>2116</v>
      </c>
      <c r="AO999" t="s">
        <v>2116</v>
      </c>
      <c r="AP999" t="s">
        <v>2117</v>
      </c>
      <c r="AQ999" t="s">
        <v>2116</v>
      </c>
    </row>
    <row r="1000" spans="2:43" x14ac:dyDescent="0.3">
      <c r="B1000" t="s">
        <v>457</v>
      </c>
      <c r="C1000" t="s">
        <v>5593</v>
      </c>
      <c r="D1000" s="25">
        <v>0.76041666666666663</v>
      </c>
      <c r="E1000" t="s">
        <v>188</v>
      </c>
      <c r="F1000" t="s">
        <v>743</v>
      </c>
      <c r="G1000" s="4"/>
      <c r="H1000">
        <v>44.9</v>
      </c>
      <c r="I1000">
        <v>25.2</v>
      </c>
      <c r="J1000">
        <v>29.9</v>
      </c>
      <c r="K1000">
        <v>70.099999999999994</v>
      </c>
      <c r="L1000">
        <v>55.1</v>
      </c>
      <c r="M1000">
        <v>74.8</v>
      </c>
      <c r="N1000">
        <v>35.1</v>
      </c>
      <c r="O1000">
        <v>36.5</v>
      </c>
      <c r="P1000">
        <v>28.4</v>
      </c>
      <c r="Q1000">
        <v>80.5</v>
      </c>
      <c r="R1000">
        <v>89.4</v>
      </c>
      <c r="S1000">
        <v>71.900000000000006</v>
      </c>
      <c r="T1000">
        <v>28.1</v>
      </c>
      <c r="U1000">
        <v>33.5</v>
      </c>
      <c r="V1000">
        <v>72</v>
      </c>
      <c r="W1000">
        <v>28</v>
      </c>
      <c r="X1000" t="s">
        <v>310</v>
      </c>
      <c r="Y1000" t="s">
        <v>3036</v>
      </c>
      <c r="Z1000" t="s">
        <v>7268</v>
      </c>
      <c r="AA1000" t="s">
        <v>456</v>
      </c>
      <c r="AB1000" t="s">
        <v>2116</v>
      </c>
      <c r="AC1000" t="s">
        <v>2116</v>
      </c>
      <c r="AD1000" t="s">
        <v>2117</v>
      </c>
      <c r="AE1000" t="s">
        <v>2116</v>
      </c>
      <c r="AF1000" t="s">
        <v>2117</v>
      </c>
      <c r="AG1000" t="s">
        <v>2117</v>
      </c>
      <c r="AH1000" t="s">
        <v>2116</v>
      </c>
      <c r="AI1000" t="s">
        <v>2117</v>
      </c>
      <c r="AJ1000" t="s">
        <v>2116</v>
      </c>
      <c r="AK1000" t="s">
        <v>2116</v>
      </c>
      <c r="AL1000" t="s">
        <v>2116</v>
      </c>
      <c r="AM1000" t="s">
        <v>2116</v>
      </c>
      <c r="AN1000" t="s">
        <v>2117</v>
      </c>
      <c r="AO1000" t="s">
        <v>2117</v>
      </c>
      <c r="AP1000" t="s">
        <v>2116</v>
      </c>
      <c r="AQ1000" t="s">
        <v>2117</v>
      </c>
    </row>
    <row r="1001" spans="2:43" x14ac:dyDescent="0.3">
      <c r="B1001" t="s">
        <v>470</v>
      </c>
      <c r="C1001" t="s">
        <v>5593</v>
      </c>
      <c r="D1001" s="25">
        <v>0.8125</v>
      </c>
      <c r="E1001" t="s">
        <v>105</v>
      </c>
      <c r="F1001" t="s">
        <v>121</v>
      </c>
      <c r="G1001" s="4"/>
      <c r="H1001">
        <v>53.1</v>
      </c>
      <c r="I1001">
        <v>30.6</v>
      </c>
      <c r="J1001">
        <v>16.3</v>
      </c>
      <c r="K1001">
        <v>83.7</v>
      </c>
      <c r="L1001">
        <v>46.9</v>
      </c>
      <c r="M1001">
        <v>69.400000000000006</v>
      </c>
      <c r="N1001">
        <v>37.799999999999997</v>
      </c>
      <c r="O1001">
        <v>46.4</v>
      </c>
      <c r="P1001">
        <v>15.7</v>
      </c>
      <c r="Q1001">
        <v>63.1</v>
      </c>
      <c r="R1001">
        <v>58.5</v>
      </c>
      <c r="S1001">
        <v>30.3</v>
      </c>
      <c r="T1001">
        <v>69.7</v>
      </c>
      <c r="U1001">
        <v>75.900000000000006</v>
      </c>
      <c r="V1001">
        <v>34.4</v>
      </c>
      <c r="W1001">
        <v>65.599999999999994</v>
      </c>
      <c r="X1001" t="s">
        <v>105</v>
      </c>
      <c r="Y1001" t="s">
        <v>121</v>
      </c>
      <c r="Z1001" t="s">
        <v>7269</v>
      </c>
      <c r="AA1001" t="s">
        <v>462</v>
      </c>
      <c r="AB1001" t="s">
        <v>2117</v>
      </c>
      <c r="AC1001" t="s">
        <v>2116</v>
      </c>
      <c r="AD1001" t="s">
        <v>2116</v>
      </c>
      <c r="AE1001" t="s">
        <v>2117</v>
      </c>
      <c r="AF1001" t="s">
        <v>2116</v>
      </c>
      <c r="AG1001" t="s">
        <v>2117</v>
      </c>
      <c r="AH1001" t="s">
        <v>2116</v>
      </c>
      <c r="AI1001" t="s">
        <v>2117</v>
      </c>
      <c r="AJ1001" t="s">
        <v>2116</v>
      </c>
      <c r="AK1001" t="s">
        <v>2116</v>
      </c>
      <c r="AL1001" t="s">
        <v>2117</v>
      </c>
      <c r="AM1001" t="s">
        <v>2117</v>
      </c>
      <c r="AN1001" t="s">
        <v>2116</v>
      </c>
      <c r="AO1001" t="s">
        <v>2117</v>
      </c>
      <c r="AP1001" t="s">
        <v>2117</v>
      </c>
      <c r="AQ1001" t="s">
        <v>2116</v>
      </c>
    </row>
    <row r="1002" spans="2:43" x14ac:dyDescent="0.3">
      <c r="B1002" t="s">
        <v>455</v>
      </c>
      <c r="C1002" t="s">
        <v>5593</v>
      </c>
      <c r="D1002" s="25">
        <v>0.8125</v>
      </c>
      <c r="E1002" t="s">
        <v>43</v>
      </c>
      <c r="F1002" t="s">
        <v>113</v>
      </c>
      <c r="G1002" s="4"/>
      <c r="H1002">
        <v>41.7</v>
      </c>
      <c r="I1002">
        <v>28.6</v>
      </c>
      <c r="J1002">
        <v>29.7</v>
      </c>
      <c r="K1002">
        <v>70.3</v>
      </c>
      <c r="L1002">
        <v>58.3</v>
      </c>
      <c r="M1002">
        <v>71.400000000000006</v>
      </c>
      <c r="N1002">
        <v>36.799999999999997</v>
      </c>
      <c r="O1002">
        <v>42.4</v>
      </c>
      <c r="P1002">
        <v>20.8</v>
      </c>
      <c r="Q1002">
        <v>70.2</v>
      </c>
      <c r="R1002">
        <v>75.400000000000006</v>
      </c>
      <c r="S1002">
        <v>49.3</v>
      </c>
      <c r="T1002">
        <v>50.7</v>
      </c>
      <c r="U1002">
        <v>56.3</v>
      </c>
      <c r="V1002">
        <v>54.7</v>
      </c>
      <c r="W1002">
        <v>45.3</v>
      </c>
      <c r="X1002" t="s">
        <v>914</v>
      </c>
      <c r="Y1002" t="s">
        <v>1982</v>
      </c>
      <c r="Z1002" t="s">
        <v>7270</v>
      </c>
      <c r="AA1002" t="s">
        <v>2115</v>
      </c>
      <c r="AB1002" t="s">
        <v>2116</v>
      </c>
      <c r="AC1002" t="s">
        <v>2116</v>
      </c>
      <c r="AD1002" t="s">
        <v>2117</v>
      </c>
      <c r="AE1002" t="s">
        <v>2116</v>
      </c>
      <c r="AF1002" t="s">
        <v>2117</v>
      </c>
      <c r="AG1002" t="s">
        <v>2117</v>
      </c>
      <c r="AH1002" t="s">
        <v>2116</v>
      </c>
      <c r="AI1002" t="s">
        <v>2116</v>
      </c>
      <c r="AJ1002" t="s">
        <v>2117</v>
      </c>
      <c r="AK1002" t="s">
        <v>2117</v>
      </c>
      <c r="AL1002" t="s">
        <v>2117</v>
      </c>
      <c r="AM1002" t="s">
        <v>2117</v>
      </c>
      <c r="AN1002" t="s">
        <v>2116</v>
      </c>
      <c r="AO1002" t="s">
        <v>2116</v>
      </c>
      <c r="AP1002" t="s">
        <v>2117</v>
      </c>
      <c r="AQ1002" t="s">
        <v>2116</v>
      </c>
    </row>
    <row r="1003" spans="2:43" x14ac:dyDescent="0.3">
      <c r="B1003" t="s">
        <v>484</v>
      </c>
      <c r="C1003" t="s">
        <v>5593</v>
      </c>
      <c r="D1003" s="25">
        <v>0.83333333333333337</v>
      </c>
      <c r="E1003" t="s">
        <v>1179</v>
      </c>
      <c r="F1003" t="s">
        <v>211</v>
      </c>
      <c r="G1003" s="4"/>
      <c r="H1003">
        <v>47.5</v>
      </c>
      <c r="I1003">
        <v>28.3</v>
      </c>
      <c r="J1003">
        <v>24.2</v>
      </c>
      <c r="K1003">
        <v>75.8</v>
      </c>
      <c r="L1003">
        <v>52.5</v>
      </c>
      <c r="M1003">
        <v>71.7</v>
      </c>
      <c r="N1003">
        <v>14.7</v>
      </c>
      <c r="O1003">
        <v>52.6</v>
      </c>
      <c r="P1003">
        <v>32.700000000000003</v>
      </c>
      <c r="Q1003">
        <v>55</v>
      </c>
      <c r="R1003">
        <v>73.400000000000006</v>
      </c>
      <c r="S1003">
        <v>46.7</v>
      </c>
      <c r="T1003">
        <v>53.3</v>
      </c>
      <c r="U1003">
        <v>59.3</v>
      </c>
      <c r="V1003">
        <v>51.3</v>
      </c>
      <c r="W1003">
        <v>48.7</v>
      </c>
      <c r="X1003" t="s">
        <v>1179</v>
      </c>
      <c r="Y1003" t="s">
        <v>2383</v>
      </c>
      <c r="Z1003" t="s">
        <v>7271</v>
      </c>
      <c r="AA1003" t="s">
        <v>456</v>
      </c>
      <c r="AB1003" t="s">
        <v>2116</v>
      </c>
      <c r="AC1003" t="s">
        <v>2116</v>
      </c>
      <c r="AD1003" t="s">
        <v>2117</v>
      </c>
      <c r="AE1003" t="s">
        <v>2116</v>
      </c>
      <c r="AF1003" t="s">
        <v>2117</v>
      </c>
      <c r="AG1003" t="s">
        <v>2117</v>
      </c>
      <c r="AH1003" t="s">
        <v>2116</v>
      </c>
      <c r="AI1003" t="s">
        <v>2116</v>
      </c>
      <c r="AJ1003" t="s">
        <v>2117</v>
      </c>
      <c r="AK1003" t="s">
        <v>2117</v>
      </c>
      <c r="AL1003" t="s">
        <v>2116</v>
      </c>
      <c r="AM1003" t="s">
        <v>2116</v>
      </c>
      <c r="AN1003" t="s">
        <v>2117</v>
      </c>
      <c r="AO1003" t="s">
        <v>2117</v>
      </c>
      <c r="AP1003" t="s">
        <v>2116</v>
      </c>
      <c r="AQ1003" t="s">
        <v>2117</v>
      </c>
    </row>
    <row r="1004" spans="2:43" x14ac:dyDescent="0.3">
      <c r="B1004" t="s">
        <v>457</v>
      </c>
      <c r="C1004" t="s">
        <v>5593</v>
      </c>
      <c r="D1004" s="25">
        <v>0.85416666666666663</v>
      </c>
      <c r="E1004" t="s">
        <v>1143</v>
      </c>
      <c r="F1004" t="s">
        <v>267</v>
      </c>
      <c r="G1004" s="4"/>
      <c r="H1004">
        <v>40.700000000000003</v>
      </c>
      <c r="I1004">
        <v>25.7</v>
      </c>
      <c r="J1004">
        <v>33.700000000000003</v>
      </c>
      <c r="K1004">
        <v>66.3</v>
      </c>
      <c r="L1004">
        <v>59.3</v>
      </c>
      <c r="M1004">
        <v>74.3</v>
      </c>
      <c r="N1004">
        <v>32.6</v>
      </c>
      <c r="O1004">
        <v>39.4</v>
      </c>
      <c r="P1004">
        <v>28</v>
      </c>
      <c r="Q1004">
        <v>76.099999999999994</v>
      </c>
      <c r="R1004">
        <v>88</v>
      </c>
      <c r="S1004">
        <v>69.099999999999994</v>
      </c>
      <c r="T1004">
        <v>30.9</v>
      </c>
      <c r="U1004">
        <v>36.299999999999997</v>
      </c>
      <c r="V1004">
        <v>70.3</v>
      </c>
      <c r="W1004">
        <v>29.7</v>
      </c>
      <c r="X1004" t="s">
        <v>4704</v>
      </c>
      <c r="Y1004" t="s">
        <v>267</v>
      </c>
      <c r="Z1004" t="s">
        <v>7272</v>
      </c>
      <c r="AA1004" t="s">
        <v>460</v>
      </c>
      <c r="AB1004" t="s">
        <v>2116</v>
      </c>
      <c r="AC1004" t="s">
        <v>2116</v>
      </c>
      <c r="AD1004" t="s">
        <v>2117</v>
      </c>
      <c r="AE1004" t="s">
        <v>2116</v>
      </c>
      <c r="AF1004" t="s">
        <v>2117</v>
      </c>
      <c r="AG1004" t="s">
        <v>2117</v>
      </c>
      <c r="AH1004" t="s">
        <v>2116</v>
      </c>
      <c r="AI1004" t="s">
        <v>2117</v>
      </c>
      <c r="AJ1004" t="s">
        <v>2116</v>
      </c>
      <c r="AK1004" t="s">
        <v>2117</v>
      </c>
      <c r="AL1004" t="s">
        <v>2117</v>
      </c>
      <c r="AM1004" t="s">
        <v>2117</v>
      </c>
      <c r="AN1004" t="s">
        <v>2116</v>
      </c>
      <c r="AO1004" t="s">
        <v>2117</v>
      </c>
      <c r="AP1004" t="s">
        <v>2117</v>
      </c>
      <c r="AQ1004" t="s">
        <v>2116</v>
      </c>
    </row>
    <row r="1005" spans="2:43" x14ac:dyDescent="0.3">
      <c r="B1005" t="s">
        <v>455</v>
      </c>
      <c r="C1005" t="s">
        <v>5593</v>
      </c>
      <c r="D1005" s="25">
        <v>0.85416666666666663</v>
      </c>
      <c r="E1005" t="s">
        <v>41</v>
      </c>
      <c r="F1005" t="s">
        <v>44</v>
      </c>
      <c r="G1005" s="4"/>
      <c r="H1005">
        <v>54.6</v>
      </c>
      <c r="I1005">
        <v>26.6</v>
      </c>
      <c r="J1005">
        <v>18.8</v>
      </c>
      <c r="K1005">
        <v>81.2</v>
      </c>
      <c r="L1005">
        <v>45.4</v>
      </c>
      <c r="M1005">
        <v>73.400000000000006</v>
      </c>
      <c r="N1005">
        <v>38.1</v>
      </c>
      <c r="O1005">
        <v>42.9</v>
      </c>
      <c r="P1005">
        <v>19</v>
      </c>
      <c r="Q1005">
        <v>69.099999999999994</v>
      </c>
      <c r="R1005">
        <v>73.8</v>
      </c>
      <c r="S1005">
        <v>47.4</v>
      </c>
      <c r="T1005">
        <v>52.6</v>
      </c>
      <c r="U1005">
        <v>59.6</v>
      </c>
      <c r="V1005">
        <v>49.2</v>
      </c>
      <c r="W1005">
        <v>50.8</v>
      </c>
      <c r="X1005" t="s">
        <v>912</v>
      </c>
      <c r="Y1005" t="s">
        <v>44</v>
      </c>
      <c r="Z1005" t="s">
        <v>7273</v>
      </c>
      <c r="AA1005" t="s">
        <v>2125</v>
      </c>
      <c r="AB1005" t="s">
        <v>2117</v>
      </c>
      <c r="AC1005" t="s">
        <v>2116</v>
      </c>
      <c r="AD1005" t="s">
        <v>2116</v>
      </c>
      <c r="AE1005" t="s">
        <v>2117</v>
      </c>
      <c r="AF1005" t="s">
        <v>2116</v>
      </c>
      <c r="AG1005" t="s">
        <v>2117</v>
      </c>
      <c r="AH1005" t="s">
        <v>2117</v>
      </c>
      <c r="AI1005" t="s">
        <v>2116</v>
      </c>
      <c r="AJ1005" t="s">
        <v>2116</v>
      </c>
      <c r="AK1005" t="s">
        <v>2117</v>
      </c>
      <c r="AL1005" t="s">
        <v>2117</v>
      </c>
      <c r="AM1005" t="s">
        <v>2116</v>
      </c>
      <c r="AN1005" t="s">
        <v>2117</v>
      </c>
      <c r="AO1005" t="s">
        <v>2117</v>
      </c>
      <c r="AP1005" t="s">
        <v>2116</v>
      </c>
      <c r="AQ1005" t="s">
        <v>2117</v>
      </c>
    </row>
    <row r="1006" spans="2:43" x14ac:dyDescent="0.3">
      <c r="B1006" t="s">
        <v>485</v>
      </c>
      <c r="C1006" t="s">
        <v>5593</v>
      </c>
      <c r="D1006" s="25">
        <v>0.89583333333333337</v>
      </c>
      <c r="E1006" t="s">
        <v>779</v>
      </c>
      <c r="F1006" t="s">
        <v>748</v>
      </c>
      <c r="G1006" s="4"/>
      <c r="H1006">
        <v>57.5</v>
      </c>
      <c r="I1006">
        <v>23.7</v>
      </c>
      <c r="J1006">
        <v>18.8</v>
      </c>
      <c r="K1006">
        <v>81.2</v>
      </c>
      <c r="L1006">
        <v>42.5</v>
      </c>
      <c r="M1006">
        <v>76.3</v>
      </c>
      <c r="N1006">
        <v>48</v>
      </c>
      <c r="O1006">
        <v>32.5</v>
      </c>
      <c r="P1006">
        <v>19.5</v>
      </c>
      <c r="Q1006">
        <v>83.8</v>
      </c>
      <c r="R1006">
        <v>89</v>
      </c>
      <c r="S1006">
        <v>71.099999999999994</v>
      </c>
      <c r="T1006">
        <v>28.9</v>
      </c>
      <c r="U1006">
        <v>35.5</v>
      </c>
      <c r="V1006">
        <v>67.599999999999994</v>
      </c>
      <c r="W1006">
        <v>32.4</v>
      </c>
      <c r="X1006" t="s">
        <v>3107</v>
      </c>
      <c r="Y1006" t="s">
        <v>748</v>
      </c>
      <c r="Z1006" t="s">
        <v>7274</v>
      </c>
      <c r="AA1006" t="s">
        <v>2125</v>
      </c>
      <c r="AB1006" t="s">
        <v>2117</v>
      </c>
      <c r="AC1006" t="s">
        <v>2116</v>
      </c>
      <c r="AD1006" t="s">
        <v>2116</v>
      </c>
      <c r="AE1006" t="s">
        <v>2117</v>
      </c>
      <c r="AF1006" t="s">
        <v>2116</v>
      </c>
      <c r="AG1006" t="s">
        <v>2117</v>
      </c>
      <c r="AH1006" t="s">
        <v>2116</v>
      </c>
      <c r="AI1006" t="s">
        <v>2117</v>
      </c>
      <c r="AJ1006" t="s">
        <v>2116</v>
      </c>
      <c r="AK1006" t="s">
        <v>2116</v>
      </c>
      <c r="AL1006" t="s">
        <v>2117</v>
      </c>
      <c r="AM1006" t="s">
        <v>2116</v>
      </c>
      <c r="AN1006" t="s">
        <v>2117</v>
      </c>
      <c r="AO1006" t="s">
        <v>2117</v>
      </c>
      <c r="AP1006" t="s">
        <v>2116</v>
      </c>
      <c r="AQ1006" t="s">
        <v>2117</v>
      </c>
    </row>
    <row r="1007" spans="2:43" x14ac:dyDescent="0.3">
      <c r="B1007" t="s">
        <v>483</v>
      </c>
      <c r="C1007" t="s">
        <v>5593</v>
      </c>
      <c r="D1007" s="25">
        <v>0.89583333333333337</v>
      </c>
      <c r="E1007" t="s">
        <v>173</v>
      </c>
      <c r="F1007" t="s">
        <v>1181</v>
      </c>
      <c r="G1007" s="4"/>
      <c r="H1007">
        <v>37.4</v>
      </c>
      <c r="I1007">
        <v>33.1</v>
      </c>
      <c r="J1007">
        <v>29.5</v>
      </c>
      <c r="K1007">
        <v>70.5</v>
      </c>
      <c r="L1007">
        <v>62.6</v>
      </c>
      <c r="M1007">
        <v>66.900000000000006</v>
      </c>
      <c r="N1007">
        <v>26.2</v>
      </c>
      <c r="O1007">
        <v>47.5</v>
      </c>
      <c r="P1007">
        <v>26.3</v>
      </c>
      <c r="Q1007">
        <v>63.7</v>
      </c>
      <c r="R1007">
        <v>61.4</v>
      </c>
      <c r="S1007">
        <v>33</v>
      </c>
      <c r="T1007">
        <v>67</v>
      </c>
      <c r="U1007">
        <v>71.7</v>
      </c>
      <c r="V1007">
        <v>41.7</v>
      </c>
      <c r="W1007">
        <v>58.3</v>
      </c>
      <c r="X1007" t="s">
        <v>420</v>
      </c>
      <c r="Y1007" t="s">
        <v>418</v>
      </c>
      <c r="Z1007" t="s">
        <v>7275</v>
      </c>
      <c r="AA1007" t="s">
        <v>459</v>
      </c>
      <c r="AB1007" t="s">
        <v>2116</v>
      </c>
      <c r="AC1007" t="s">
        <v>2117</v>
      </c>
      <c r="AD1007" t="s">
        <v>2116</v>
      </c>
      <c r="AE1007" t="s">
        <v>2117</v>
      </c>
      <c r="AF1007" t="s">
        <v>2117</v>
      </c>
      <c r="AG1007" t="s">
        <v>2116</v>
      </c>
      <c r="AH1007" t="s">
        <v>2116</v>
      </c>
      <c r="AI1007" t="s">
        <v>2117</v>
      </c>
      <c r="AJ1007" t="s">
        <v>2116</v>
      </c>
      <c r="AK1007" t="s">
        <v>2116</v>
      </c>
      <c r="AL1007" t="s">
        <v>2117</v>
      </c>
      <c r="AM1007" t="s">
        <v>2116</v>
      </c>
      <c r="AN1007" t="s">
        <v>2117</v>
      </c>
      <c r="AO1007" t="s">
        <v>2117</v>
      </c>
      <c r="AP1007" t="s">
        <v>2117</v>
      </c>
      <c r="AQ1007" t="s">
        <v>2116</v>
      </c>
    </row>
    <row r="1008" spans="2:43" x14ac:dyDescent="0.3">
      <c r="B1008" t="s">
        <v>470</v>
      </c>
      <c r="C1008" t="s">
        <v>5593</v>
      </c>
      <c r="D1008" s="25">
        <v>0.90625</v>
      </c>
      <c r="E1008" t="s">
        <v>381</v>
      </c>
      <c r="F1008" t="s">
        <v>645</v>
      </c>
      <c r="G1008" s="4"/>
      <c r="H1008">
        <v>63.1</v>
      </c>
      <c r="I1008">
        <v>25.3</v>
      </c>
      <c r="J1008">
        <v>11.7</v>
      </c>
      <c r="K1008">
        <v>88.3</v>
      </c>
      <c r="L1008">
        <v>36.9</v>
      </c>
      <c r="M1008">
        <v>74.7</v>
      </c>
      <c r="N1008">
        <v>39.1</v>
      </c>
      <c r="O1008">
        <v>44.2</v>
      </c>
      <c r="P1008">
        <v>16.7</v>
      </c>
      <c r="Q1008">
        <v>66.5</v>
      </c>
      <c r="R1008">
        <v>67</v>
      </c>
      <c r="S1008">
        <v>39.4</v>
      </c>
      <c r="T1008">
        <v>60.6</v>
      </c>
      <c r="U1008">
        <v>69.3</v>
      </c>
      <c r="V1008">
        <v>36.799999999999997</v>
      </c>
      <c r="W1008">
        <v>63.2</v>
      </c>
      <c r="X1008" t="s">
        <v>381</v>
      </c>
      <c r="Y1008" t="s">
        <v>645</v>
      </c>
      <c r="Z1008" t="s">
        <v>7276</v>
      </c>
      <c r="AA1008" t="s">
        <v>462</v>
      </c>
      <c r="AB1008" t="s">
        <v>2117</v>
      </c>
      <c r="AC1008" t="s">
        <v>2116</v>
      </c>
      <c r="AD1008" t="s">
        <v>2116</v>
      </c>
      <c r="AE1008" t="s">
        <v>2117</v>
      </c>
      <c r="AF1008" t="s">
        <v>2116</v>
      </c>
      <c r="AG1008" t="s">
        <v>2117</v>
      </c>
      <c r="AH1008" t="s">
        <v>2116</v>
      </c>
      <c r="AI1008" t="s">
        <v>2117</v>
      </c>
      <c r="AJ1008" t="s">
        <v>2116</v>
      </c>
      <c r="AK1008" t="s">
        <v>2116</v>
      </c>
      <c r="AL1008" t="s">
        <v>2117</v>
      </c>
      <c r="AM1008" t="s">
        <v>2117</v>
      </c>
      <c r="AN1008" t="s">
        <v>2116</v>
      </c>
      <c r="AO1008" t="s">
        <v>2117</v>
      </c>
      <c r="AP1008" t="s">
        <v>2117</v>
      </c>
      <c r="AQ1008" t="s">
        <v>2116</v>
      </c>
    </row>
    <row r="1009" spans="2:43" x14ac:dyDescent="0.3">
      <c r="B1009" t="s">
        <v>482</v>
      </c>
      <c r="C1009" t="s">
        <v>5593</v>
      </c>
      <c r="D1009" s="25">
        <v>0.91666666666666663</v>
      </c>
      <c r="E1009" t="s">
        <v>209</v>
      </c>
      <c r="F1009" t="s">
        <v>791</v>
      </c>
      <c r="G1009" s="4"/>
      <c r="H1009">
        <v>49.1</v>
      </c>
      <c r="I1009">
        <v>27</v>
      </c>
      <c r="J1009">
        <v>23.9</v>
      </c>
      <c r="K1009">
        <v>76.099999999999994</v>
      </c>
      <c r="L1009">
        <v>50.9</v>
      </c>
      <c r="M1009">
        <v>73</v>
      </c>
      <c r="N1009">
        <v>40.299999999999997</v>
      </c>
      <c r="O1009">
        <v>44.7</v>
      </c>
      <c r="P1009">
        <v>15</v>
      </c>
      <c r="Q1009">
        <v>65.2</v>
      </c>
      <c r="R1009">
        <v>77.400000000000006</v>
      </c>
      <c r="S1009">
        <v>52.2</v>
      </c>
      <c r="T1009">
        <v>47.8</v>
      </c>
      <c r="U1009">
        <v>54.1</v>
      </c>
      <c r="V1009">
        <v>55.3</v>
      </c>
      <c r="W1009">
        <v>44.7</v>
      </c>
      <c r="X1009" t="s">
        <v>209</v>
      </c>
      <c r="Y1009" t="s">
        <v>791</v>
      </c>
      <c r="Z1009" t="s">
        <v>7277</v>
      </c>
      <c r="AA1009" t="s">
        <v>459</v>
      </c>
      <c r="AB1009" t="s">
        <v>2116</v>
      </c>
      <c r="AC1009" t="s">
        <v>2117</v>
      </c>
      <c r="AD1009" t="s">
        <v>2116</v>
      </c>
      <c r="AE1009" t="s">
        <v>2117</v>
      </c>
      <c r="AF1009" t="s">
        <v>2117</v>
      </c>
      <c r="AG1009" t="s">
        <v>2116</v>
      </c>
      <c r="AH1009" t="s">
        <v>2116</v>
      </c>
      <c r="AI1009" t="s">
        <v>2117</v>
      </c>
      <c r="AJ1009" t="s">
        <v>2116</v>
      </c>
      <c r="AK1009" t="s">
        <v>2116</v>
      </c>
      <c r="AL1009" t="s">
        <v>2117</v>
      </c>
      <c r="AM1009" t="s">
        <v>2116</v>
      </c>
      <c r="AN1009" t="s">
        <v>2117</v>
      </c>
      <c r="AO1009" t="s">
        <v>2117</v>
      </c>
      <c r="AP1009" t="s">
        <v>2117</v>
      </c>
      <c r="AQ1009" t="s">
        <v>2116</v>
      </c>
    </row>
    <row r="1010" spans="2:43" x14ac:dyDescent="0.3">
      <c r="B1010" t="s">
        <v>489</v>
      </c>
      <c r="C1010" t="s">
        <v>5593</v>
      </c>
      <c r="D1010" s="25">
        <v>0.9375</v>
      </c>
      <c r="E1010" t="s">
        <v>794</v>
      </c>
      <c r="F1010" t="s">
        <v>1182</v>
      </c>
      <c r="G1010" s="4"/>
      <c r="H1010">
        <v>55.8</v>
      </c>
      <c r="I1010">
        <v>24.9</v>
      </c>
      <c r="J1010">
        <v>19.3</v>
      </c>
      <c r="K1010">
        <v>80.7</v>
      </c>
      <c r="L1010">
        <v>44.2</v>
      </c>
      <c r="M1010">
        <v>75.099999999999994</v>
      </c>
      <c r="N1010">
        <v>48.9</v>
      </c>
      <c r="O1010">
        <v>36.799999999999997</v>
      </c>
      <c r="P1010">
        <v>14.2</v>
      </c>
      <c r="Q1010">
        <v>75.2</v>
      </c>
      <c r="R1010">
        <v>81</v>
      </c>
      <c r="S1010">
        <v>57.5</v>
      </c>
      <c r="T1010">
        <v>42.5</v>
      </c>
      <c r="U1010">
        <v>49.7</v>
      </c>
      <c r="V1010">
        <v>57.1</v>
      </c>
      <c r="W1010">
        <v>42.9</v>
      </c>
      <c r="X1010" t="s">
        <v>794</v>
      </c>
      <c r="Y1010" t="s">
        <v>1182</v>
      </c>
      <c r="Z1010" t="s">
        <v>7278</v>
      </c>
      <c r="AA1010" t="s">
        <v>2130</v>
      </c>
      <c r="AB1010" t="s">
        <v>2117</v>
      </c>
      <c r="AC1010" t="s">
        <v>2116</v>
      </c>
      <c r="AD1010" t="s">
        <v>2116</v>
      </c>
      <c r="AE1010" t="s">
        <v>2117</v>
      </c>
      <c r="AF1010" t="s">
        <v>2116</v>
      </c>
      <c r="AG1010" t="s">
        <v>2117</v>
      </c>
      <c r="AH1010" t="s">
        <v>2117</v>
      </c>
      <c r="AI1010" t="s">
        <v>2116</v>
      </c>
      <c r="AJ1010" t="s">
        <v>2116</v>
      </c>
      <c r="AK1010" t="s">
        <v>2117</v>
      </c>
      <c r="AL1010" t="s">
        <v>2117</v>
      </c>
      <c r="AM1010" t="s">
        <v>2117</v>
      </c>
      <c r="AN1010" t="s">
        <v>2116</v>
      </c>
      <c r="AO1010" t="s">
        <v>2116</v>
      </c>
      <c r="AP1010" t="s">
        <v>2117</v>
      </c>
      <c r="AQ1010" t="s">
        <v>2116</v>
      </c>
    </row>
    <row r="1011" spans="2:43" x14ac:dyDescent="0.3">
      <c r="B1011" t="s">
        <v>464</v>
      </c>
      <c r="C1011" t="s">
        <v>7055</v>
      </c>
      <c r="D1011" s="25">
        <v>4.1666666666666664E-2</v>
      </c>
      <c r="E1011" t="s">
        <v>4816</v>
      </c>
      <c r="F1011" t="s">
        <v>496</v>
      </c>
      <c r="G1011" s="4"/>
      <c r="H1011">
        <v>66.900000000000006</v>
      </c>
      <c r="I1011">
        <v>22.6</v>
      </c>
      <c r="J1011">
        <v>10.5</v>
      </c>
      <c r="K1011">
        <v>89.5</v>
      </c>
      <c r="L1011">
        <v>33.1</v>
      </c>
      <c r="M1011">
        <v>77.400000000000006</v>
      </c>
      <c r="N1011">
        <v>52.5</v>
      </c>
      <c r="O1011">
        <v>32.799999999999997</v>
      </c>
      <c r="P1011">
        <v>14.7</v>
      </c>
      <c r="Q1011">
        <v>80.900000000000006</v>
      </c>
      <c r="R1011">
        <v>91.6</v>
      </c>
      <c r="S1011">
        <v>76.5</v>
      </c>
      <c r="T1011">
        <v>23.5</v>
      </c>
      <c r="U1011">
        <v>31.5</v>
      </c>
      <c r="V1011">
        <v>65.7</v>
      </c>
      <c r="W1011">
        <v>34.299999999999997</v>
      </c>
      <c r="X1011" t="s">
        <v>4816</v>
      </c>
      <c r="Y1011" t="s">
        <v>496</v>
      </c>
      <c r="Z1011" t="s">
        <v>7650</v>
      </c>
      <c r="AA1011" t="s">
        <v>2135</v>
      </c>
      <c r="AB1011" t="s">
        <v>2117</v>
      </c>
      <c r="AC1011" t="s">
        <v>2116</v>
      </c>
      <c r="AD1011" t="s">
        <v>2116</v>
      </c>
      <c r="AE1011" t="s">
        <v>2117</v>
      </c>
      <c r="AF1011" t="s">
        <v>2116</v>
      </c>
      <c r="AG1011" t="s">
        <v>2117</v>
      </c>
      <c r="AH1011" t="s">
        <v>2117</v>
      </c>
      <c r="AI1011" t="s">
        <v>2116</v>
      </c>
      <c r="AJ1011" t="s">
        <v>2116</v>
      </c>
      <c r="AK1011" t="s">
        <v>2117</v>
      </c>
      <c r="AL1011" t="s">
        <v>2117</v>
      </c>
      <c r="AM1011" t="s">
        <v>2117</v>
      </c>
      <c r="AN1011" t="s">
        <v>2116</v>
      </c>
      <c r="AO1011" t="s">
        <v>2116</v>
      </c>
      <c r="AP1011" t="s">
        <v>2117</v>
      </c>
      <c r="AQ1011" t="s">
        <v>2116</v>
      </c>
    </row>
    <row r="1012" spans="2:43" x14ac:dyDescent="0.3">
      <c r="B1012" t="s">
        <v>445</v>
      </c>
      <c r="C1012" t="s">
        <v>7055</v>
      </c>
      <c r="D1012" s="25">
        <v>6.25E-2</v>
      </c>
      <c r="E1012" t="s">
        <v>493</v>
      </c>
      <c r="F1012" t="s">
        <v>533</v>
      </c>
      <c r="G1012" s="4"/>
      <c r="H1012">
        <v>30.4</v>
      </c>
      <c r="I1012">
        <v>25.5</v>
      </c>
      <c r="J1012">
        <v>44.2</v>
      </c>
      <c r="K1012">
        <v>55.8</v>
      </c>
      <c r="L1012">
        <v>69.599999999999994</v>
      </c>
      <c r="M1012">
        <v>74.5</v>
      </c>
      <c r="N1012">
        <v>35</v>
      </c>
      <c r="O1012">
        <v>36.799999999999997</v>
      </c>
      <c r="P1012">
        <v>28.2</v>
      </c>
      <c r="Q1012">
        <v>80</v>
      </c>
      <c r="R1012">
        <v>92.4</v>
      </c>
      <c r="S1012">
        <v>77.900000000000006</v>
      </c>
      <c r="T1012">
        <v>22.1</v>
      </c>
      <c r="U1012">
        <v>26.9</v>
      </c>
      <c r="V1012">
        <v>76.900000000000006</v>
      </c>
      <c r="W1012">
        <v>23.1</v>
      </c>
      <c r="X1012" t="s">
        <v>493</v>
      </c>
      <c r="Y1012" t="s">
        <v>903</v>
      </c>
      <c r="Z1012" t="s">
        <v>7651</v>
      </c>
      <c r="AA1012" t="s">
        <v>458</v>
      </c>
      <c r="AB1012" t="s">
        <v>2116</v>
      </c>
      <c r="AC1012" t="s">
        <v>2116</v>
      </c>
      <c r="AD1012" t="s">
        <v>2117</v>
      </c>
      <c r="AE1012" t="s">
        <v>2116</v>
      </c>
      <c r="AF1012" t="s">
        <v>2117</v>
      </c>
      <c r="AG1012" t="s">
        <v>2117</v>
      </c>
      <c r="AH1012" t="s">
        <v>2116</v>
      </c>
      <c r="AI1012" t="s">
        <v>2117</v>
      </c>
      <c r="AJ1012" t="s">
        <v>2116</v>
      </c>
      <c r="AK1012" t="s">
        <v>2117</v>
      </c>
      <c r="AL1012" t="s">
        <v>2117</v>
      </c>
      <c r="AM1012" t="s">
        <v>2117</v>
      </c>
      <c r="AN1012" t="s">
        <v>2116</v>
      </c>
      <c r="AO1012" t="s">
        <v>2116</v>
      </c>
      <c r="AP1012" t="s">
        <v>2117</v>
      </c>
      <c r="AQ1012" t="s">
        <v>2116</v>
      </c>
    </row>
    <row r="1013" spans="2:43" x14ac:dyDescent="0.3">
      <c r="B1013" t="s">
        <v>464</v>
      </c>
      <c r="C1013" t="s">
        <v>7055</v>
      </c>
      <c r="D1013" s="25">
        <v>6.25E-2</v>
      </c>
      <c r="E1013" t="s">
        <v>495</v>
      </c>
      <c r="F1013" t="s">
        <v>23</v>
      </c>
      <c r="G1013" s="4"/>
      <c r="H1013">
        <v>56.7</v>
      </c>
      <c r="I1013">
        <v>24.7</v>
      </c>
      <c r="J1013">
        <v>18.600000000000001</v>
      </c>
      <c r="K1013">
        <v>81.400000000000006</v>
      </c>
      <c r="L1013">
        <v>43.3</v>
      </c>
      <c r="M1013">
        <v>75.3</v>
      </c>
      <c r="N1013">
        <v>44.7</v>
      </c>
      <c r="O1013">
        <v>33.6</v>
      </c>
      <c r="P1013">
        <v>21.7</v>
      </c>
      <c r="Q1013">
        <v>83.2</v>
      </c>
      <c r="R1013">
        <v>93.7</v>
      </c>
      <c r="S1013">
        <v>80.900000000000006</v>
      </c>
      <c r="T1013">
        <v>19.100000000000001</v>
      </c>
      <c r="U1013">
        <v>24.6</v>
      </c>
      <c r="V1013">
        <v>75.900000000000006</v>
      </c>
      <c r="W1013">
        <v>24.1</v>
      </c>
      <c r="X1013" t="s">
        <v>495</v>
      </c>
      <c r="Y1013" t="s">
        <v>23</v>
      </c>
      <c r="Z1013" t="s">
        <v>7652</v>
      </c>
      <c r="AA1013" t="s">
        <v>5018</v>
      </c>
      <c r="AB1013" t="s">
        <v>2117</v>
      </c>
      <c r="AC1013" t="s">
        <v>2116</v>
      </c>
      <c r="AD1013" t="s">
        <v>2116</v>
      </c>
      <c r="AE1013" t="s">
        <v>2117</v>
      </c>
      <c r="AF1013" t="s">
        <v>2116</v>
      </c>
      <c r="AG1013" t="s">
        <v>2117</v>
      </c>
      <c r="AH1013" t="s">
        <v>2117</v>
      </c>
      <c r="AI1013" t="s">
        <v>2116</v>
      </c>
      <c r="AJ1013" t="s">
        <v>2116</v>
      </c>
      <c r="AK1013" t="s">
        <v>2117</v>
      </c>
      <c r="AL1013" t="s">
        <v>2117</v>
      </c>
      <c r="AM1013" t="s">
        <v>2117</v>
      </c>
      <c r="AN1013" t="s">
        <v>2116</v>
      </c>
      <c r="AO1013" t="s">
        <v>2116</v>
      </c>
      <c r="AP1013" t="s">
        <v>2116</v>
      </c>
      <c r="AQ1013" t="s">
        <v>2117</v>
      </c>
    </row>
    <row r="1014" spans="2:43" x14ac:dyDescent="0.3">
      <c r="B1014" t="s">
        <v>464</v>
      </c>
      <c r="C1014" t="s">
        <v>7055</v>
      </c>
      <c r="D1014" s="25">
        <v>6.25E-2</v>
      </c>
      <c r="E1014" t="s">
        <v>4819</v>
      </c>
      <c r="F1014" t="s">
        <v>24</v>
      </c>
      <c r="G1014" s="4"/>
      <c r="H1014">
        <v>62.9</v>
      </c>
      <c r="I1014">
        <v>23.1</v>
      </c>
      <c r="J1014">
        <v>14.1</v>
      </c>
      <c r="K1014">
        <v>85.9</v>
      </c>
      <c r="L1014">
        <v>37.1</v>
      </c>
      <c r="M1014">
        <v>76.900000000000006</v>
      </c>
      <c r="N1014">
        <v>47.1</v>
      </c>
      <c r="O1014">
        <v>35.299999999999997</v>
      </c>
      <c r="P1014">
        <v>17.600000000000001</v>
      </c>
      <c r="Q1014">
        <v>79.099999999999994</v>
      </c>
      <c r="R1014">
        <v>91.1</v>
      </c>
      <c r="S1014">
        <v>75.400000000000006</v>
      </c>
      <c r="T1014">
        <v>24.6</v>
      </c>
      <c r="U1014">
        <v>31.7</v>
      </c>
      <c r="V1014">
        <v>68.099999999999994</v>
      </c>
      <c r="W1014">
        <v>31.9</v>
      </c>
      <c r="X1014" t="s">
        <v>5611</v>
      </c>
      <c r="Y1014" t="s">
        <v>24</v>
      </c>
      <c r="Z1014" t="s">
        <v>7653</v>
      </c>
      <c r="AA1014" t="s">
        <v>462</v>
      </c>
      <c r="AB1014" t="s">
        <v>2117</v>
      </c>
      <c r="AC1014" t="s">
        <v>2116</v>
      </c>
      <c r="AD1014" t="s">
        <v>2116</v>
      </c>
      <c r="AE1014" t="s">
        <v>2117</v>
      </c>
      <c r="AF1014" t="s">
        <v>2116</v>
      </c>
      <c r="AG1014" t="s">
        <v>2117</v>
      </c>
      <c r="AH1014" t="s">
        <v>2117</v>
      </c>
      <c r="AI1014" t="s">
        <v>2116</v>
      </c>
      <c r="AJ1014" t="s">
        <v>2116</v>
      </c>
      <c r="AK1014" t="s">
        <v>2117</v>
      </c>
      <c r="AL1014" t="s">
        <v>2117</v>
      </c>
      <c r="AM1014" t="s">
        <v>2117</v>
      </c>
      <c r="AN1014" t="s">
        <v>2116</v>
      </c>
      <c r="AO1014" t="s">
        <v>2117</v>
      </c>
      <c r="AP1014" t="s">
        <v>2117</v>
      </c>
      <c r="AQ1014" t="s">
        <v>2116</v>
      </c>
    </row>
    <row r="1015" spans="2:43" x14ac:dyDescent="0.3">
      <c r="B1015" t="s">
        <v>464</v>
      </c>
      <c r="C1015" t="s">
        <v>7055</v>
      </c>
      <c r="D1015" s="25">
        <v>6.25E-2</v>
      </c>
      <c r="E1015" t="s">
        <v>4817</v>
      </c>
      <c r="F1015" t="s">
        <v>5150</v>
      </c>
      <c r="G1015" s="4"/>
      <c r="H1015">
        <v>62.4</v>
      </c>
      <c r="I1015">
        <v>22.8</v>
      </c>
      <c r="J1015">
        <v>14.7</v>
      </c>
      <c r="K1015">
        <v>85.3</v>
      </c>
      <c r="L1015">
        <v>37.6</v>
      </c>
      <c r="M1015">
        <v>77.2</v>
      </c>
      <c r="N1015">
        <v>56.1</v>
      </c>
      <c r="O1015">
        <v>29.8</v>
      </c>
      <c r="P1015">
        <v>14.1</v>
      </c>
      <c r="Q1015">
        <v>84.7</v>
      </c>
      <c r="R1015">
        <v>88.8</v>
      </c>
      <c r="S1015">
        <v>71</v>
      </c>
      <c r="T1015">
        <v>29</v>
      </c>
      <c r="U1015">
        <v>36.6</v>
      </c>
      <c r="V1015">
        <v>64.7</v>
      </c>
      <c r="W1015">
        <v>35.299999999999997</v>
      </c>
      <c r="X1015" t="s">
        <v>4256</v>
      </c>
      <c r="Y1015" t="s">
        <v>6176</v>
      </c>
      <c r="Z1015" t="s">
        <v>7654</v>
      </c>
      <c r="AA1015" t="s">
        <v>2130</v>
      </c>
      <c r="AB1015" t="s">
        <v>2117</v>
      </c>
      <c r="AC1015" t="s">
        <v>2116</v>
      </c>
      <c r="AD1015" t="s">
        <v>2116</v>
      </c>
      <c r="AE1015" t="s">
        <v>2117</v>
      </c>
      <c r="AF1015" t="s">
        <v>2116</v>
      </c>
      <c r="AG1015" t="s">
        <v>2117</v>
      </c>
      <c r="AH1015" t="s">
        <v>2117</v>
      </c>
      <c r="AI1015" t="s">
        <v>2116</v>
      </c>
      <c r="AJ1015" t="s">
        <v>2116</v>
      </c>
      <c r="AK1015" t="s">
        <v>2117</v>
      </c>
      <c r="AL1015" t="s">
        <v>2117</v>
      </c>
      <c r="AM1015" t="s">
        <v>2117</v>
      </c>
      <c r="AN1015" t="s">
        <v>2116</v>
      </c>
      <c r="AO1015" t="s">
        <v>2116</v>
      </c>
      <c r="AP1015" t="s">
        <v>2117</v>
      </c>
      <c r="AQ1015" t="s">
        <v>2116</v>
      </c>
    </row>
    <row r="1016" spans="2:43" x14ac:dyDescent="0.3">
      <c r="B1016" t="s">
        <v>464</v>
      </c>
      <c r="C1016" t="s">
        <v>7055</v>
      </c>
      <c r="D1016" s="25">
        <v>6.25E-2</v>
      </c>
      <c r="E1016" t="s">
        <v>5151</v>
      </c>
      <c r="F1016" t="s">
        <v>4818</v>
      </c>
      <c r="G1016" s="4"/>
      <c r="H1016">
        <v>36.1</v>
      </c>
      <c r="I1016">
        <v>25.5</v>
      </c>
      <c r="J1016">
        <v>38.5</v>
      </c>
      <c r="K1016">
        <v>61.5</v>
      </c>
      <c r="L1016">
        <v>63.9</v>
      </c>
      <c r="M1016">
        <v>74.5</v>
      </c>
      <c r="N1016">
        <v>29.7</v>
      </c>
      <c r="O1016">
        <v>35.200000000000003</v>
      </c>
      <c r="P1016">
        <v>35.1</v>
      </c>
      <c r="Q1016">
        <v>82.8</v>
      </c>
      <c r="R1016">
        <v>92.1</v>
      </c>
      <c r="S1016">
        <v>77.3</v>
      </c>
      <c r="T1016">
        <v>22.7</v>
      </c>
      <c r="U1016">
        <v>27.4</v>
      </c>
      <c r="V1016">
        <v>76.900000000000006</v>
      </c>
      <c r="W1016">
        <v>23.1</v>
      </c>
      <c r="X1016" t="s">
        <v>5151</v>
      </c>
      <c r="Y1016" t="s">
        <v>4818</v>
      </c>
      <c r="Z1016" t="s">
        <v>7655</v>
      </c>
      <c r="AA1016" t="s">
        <v>4949</v>
      </c>
      <c r="AB1016" t="s">
        <v>2116</v>
      </c>
      <c r="AC1016" t="s">
        <v>2116</v>
      </c>
      <c r="AD1016" t="s">
        <v>2117</v>
      </c>
      <c r="AE1016" t="s">
        <v>2116</v>
      </c>
      <c r="AF1016" t="s">
        <v>2117</v>
      </c>
      <c r="AG1016" t="s">
        <v>2117</v>
      </c>
      <c r="AH1016" t="s">
        <v>2117</v>
      </c>
      <c r="AI1016" t="s">
        <v>2116</v>
      </c>
      <c r="AJ1016" t="s">
        <v>2116</v>
      </c>
      <c r="AK1016" t="s">
        <v>2117</v>
      </c>
      <c r="AL1016" t="s">
        <v>2117</v>
      </c>
      <c r="AM1016" t="s">
        <v>2117</v>
      </c>
      <c r="AN1016" t="s">
        <v>2116</v>
      </c>
      <c r="AO1016" t="s">
        <v>2116</v>
      </c>
      <c r="AP1016" t="s">
        <v>2117</v>
      </c>
      <c r="AQ1016" t="s">
        <v>2116</v>
      </c>
    </row>
    <row r="1017" spans="2:43" x14ac:dyDescent="0.3">
      <c r="B1017" t="s">
        <v>498</v>
      </c>
      <c r="C1017" t="s">
        <v>7055</v>
      </c>
      <c r="D1017" s="25">
        <v>8.3333333333333329E-2</v>
      </c>
      <c r="E1017" t="s">
        <v>501</v>
      </c>
      <c r="F1017" t="s">
        <v>508</v>
      </c>
      <c r="G1017" s="4"/>
      <c r="H1017">
        <v>49</v>
      </c>
      <c r="I1017">
        <v>24.8</v>
      </c>
      <c r="J1017">
        <v>26.2</v>
      </c>
      <c r="K1017">
        <v>73.8</v>
      </c>
      <c r="L1017">
        <v>51</v>
      </c>
      <c r="M1017">
        <v>75.2</v>
      </c>
      <c r="N1017">
        <v>38.4</v>
      </c>
      <c r="O1017">
        <v>36</v>
      </c>
      <c r="P1017">
        <v>25.6</v>
      </c>
      <c r="Q1017">
        <v>80.7</v>
      </c>
      <c r="R1017">
        <v>89.9</v>
      </c>
      <c r="S1017">
        <v>72.7</v>
      </c>
      <c r="T1017">
        <v>27.3</v>
      </c>
      <c r="U1017">
        <v>32.799999999999997</v>
      </c>
      <c r="V1017">
        <v>71.8</v>
      </c>
      <c r="W1017">
        <v>28.2</v>
      </c>
      <c r="X1017" t="s">
        <v>2798</v>
      </c>
      <c r="Y1017" t="s">
        <v>508</v>
      </c>
      <c r="Z1017" t="s">
        <v>7656</v>
      </c>
      <c r="AA1017" t="s">
        <v>459</v>
      </c>
      <c r="AB1017" t="s">
        <v>2116</v>
      </c>
      <c r="AC1017" t="s">
        <v>2117</v>
      </c>
      <c r="AD1017" t="s">
        <v>2116</v>
      </c>
      <c r="AE1017" t="s">
        <v>2117</v>
      </c>
      <c r="AF1017" t="s">
        <v>2117</v>
      </c>
      <c r="AG1017" t="s">
        <v>2116</v>
      </c>
      <c r="AH1017" t="s">
        <v>2116</v>
      </c>
      <c r="AI1017" t="s">
        <v>2117</v>
      </c>
      <c r="AJ1017" t="s">
        <v>2116</v>
      </c>
      <c r="AK1017" t="s">
        <v>2117</v>
      </c>
      <c r="AL1017" t="s">
        <v>2117</v>
      </c>
      <c r="AM1017" t="s">
        <v>2116</v>
      </c>
      <c r="AN1017" t="s">
        <v>2117</v>
      </c>
      <c r="AO1017" t="s">
        <v>2117</v>
      </c>
      <c r="AP1017" t="s">
        <v>2117</v>
      </c>
      <c r="AQ1017" t="s">
        <v>2116</v>
      </c>
    </row>
    <row r="1018" spans="2:43" x14ac:dyDescent="0.3">
      <c r="B1018" t="s">
        <v>471</v>
      </c>
      <c r="C1018" t="s">
        <v>7055</v>
      </c>
      <c r="D1018" s="25">
        <v>0.10416666666666667</v>
      </c>
      <c r="E1018" t="s">
        <v>535</v>
      </c>
      <c r="F1018" t="s">
        <v>124</v>
      </c>
      <c r="G1018" s="4"/>
      <c r="H1018">
        <v>55</v>
      </c>
      <c r="I1018">
        <v>24.6</v>
      </c>
      <c r="J1018">
        <v>20.399999999999999</v>
      </c>
      <c r="K1018">
        <v>79.599999999999994</v>
      </c>
      <c r="L1018">
        <v>45</v>
      </c>
      <c r="M1018">
        <v>75.400000000000006</v>
      </c>
      <c r="N1018">
        <v>39.299999999999997</v>
      </c>
      <c r="O1018">
        <v>37.9</v>
      </c>
      <c r="P1018">
        <v>22.8</v>
      </c>
      <c r="Q1018">
        <v>77.400000000000006</v>
      </c>
      <c r="R1018">
        <v>83.8</v>
      </c>
      <c r="S1018">
        <v>62</v>
      </c>
      <c r="T1018">
        <v>38</v>
      </c>
      <c r="U1018">
        <v>44.9</v>
      </c>
      <c r="V1018">
        <v>61.2</v>
      </c>
      <c r="W1018">
        <v>38.799999999999997</v>
      </c>
      <c r="X1018" t="s">
        <v>2789</v>
      </c>
      <c r="Y1018" t="s">
        <v>124</v>
      </c>
      <c r="Z1018" t="s">
        <v>7657</v>
      </c>
      <c r="AA1018" t="s">
        <v>2115</v>
      </c>
      <c r="AB1018" t="s">
        <v>2116</v>
      </c>
      <c r="AC1018" t="s">
        <v>2116</v>
      </c>
      <c r="AD1018" t="s">
        <v>2117</v>
      </c>
      <c r="AE1018" t="s">
        <v>2116</v>
      </c>
      <c r="AF1018" t="s">
        <v>2117</v>
      </c>
      <c r="AG1018" t="s">
        <v>2117</v>
      </c>
      <c r="AH1018" t="s">
        <v>2116</v>
      </c>
      <c r="AI1018" t="s">
        <v>2117</v>
      </c>
      <c r="AJ1018" t="s">
        <v>2116</v>
      </c>
      <c r="AK1018" t="s">
        <v>2117</v>
      </c>
      <c r="AL1018" t="s">
        <v>2117</v>
      </c>
      <c r="AM1018" t="s">
        <v>2117</v>
      </c>
      <c r="AN1018" t="s">
        <v>2116</v>
      </c>
      <c r="AO1018" t="s">
        <v>2116</v>
      </c>
      <c r="AP1018" t="s">
        <v>2117</v>
      </c>
      <c r="AQ1018" t="s">
        <v>2116</v>
      </c>
    </row>
    <row r="1019" spans="2:43" x14ac:dyDescent="0.3">
      <c r="B1019" t="s">
        <v>498</v>
      </c>
      <c r="C1019" t="s">
        <v>7055</v>
      </c>
      <c r="D1019" s="25">
        <v>0.10416666666666667</v>
      </c>
      <c r="E1019" t="s">
        <v>507</v>
      </c>
      <c r="F1019" t="s">
        <v>509</v>
      </c>
      <c r="G1019" s="4"/>
      <c r="H1019">
        <v>71.2</v>
      </c>
      <c r="I1019">
        <v>23.2</v>
      </c>
      <c r="J1019">
        <v>5.6</v>
      </c>
      <c r="K1019">
        <v>94.4</v>
      </c>
      <c r="L1019">
        <v>28.8</v>
      </c>
      <c r="M1019">
        <v>76.8</v>
      </c>
      <c r="N1019">
        <v>64</v>
      </c>
      <c r="O1019">
        <v>26.6</v>
      </c>
      <c r="P1019">
        <v>9.4</v>
      </c>
      <c r="Q1019">
        <v>85.3</v>
      </c>
      <c r="R1019">
        <v>93</v>
      </c>
      <c r="S1019">
        <v>79.7</v>
      </c>
      <c r="T1019">
        <v>20.3</v>
      </c>
      <c r="U1019">
        <v>29.7</v>
      </c>
      <c r="V1019">
        <v>61.7</v>
      </c>
      <c r="W1019">
        <v>38.299999999999997</v>
      </c>
      <c r="X1019" t="s">
        <v>2800</v>
      </c>
      <c r="Y1019" t="s">
        <v>509</v>
      </c>
      <c r="Z1019" t="s">
        <v>7658</v>
      </c>
      <c r="AA1019" t="s">
        <v>2135</v>
      </c>
      <c r="AB1019" t="s">
        <v>2117</v>
      </c>
      <c r="AC1019" t="s">
        <v>2116</v>
      </c>
      <c r="AD1019" t="s">
        <v>2116</v>
      </c>
      <c r="AE1019" t="s">
        <v>2117</v>
      </c>
      <c r="AF1019" t="s">
        <v>2116</v>
      </c>
      <c r="AG1019" t="s">
        <v>2117</v>
      </c>
      <c r="AH1019" t="s">
        <v>2117</v>
      </c>
      <c r="AI1019" t="s">
        <v>2116</v>
      </c>
      <c r="AJ1019" t="s">
        <v>2116</v>
      </c>
      <c r="AK1019" t="s">
        <v>2117</v>
      </c>
      <c r="AL1019" t="s">
        <v>2117</v>
      </c>
      <c r="AM1019" t="s">
        <v>2117</v>
      </c>
      <c r="AN1019" t="s">
        <v>2116</v>
      </c>
      <c r="AO1019" t="s">
        <v>2116</v>
      </c>
      <c r="AP1019" t="s">
        <v>2117</v>
      </c>
      <c r="AQ1019" t="s">
        <v>2116</v>
      </c>
    </row>
    <row r="1020" spans="2:43" x14ac:dyDescent="0.3">
      <c r="B1020" t="s">
        <v>463</v>
      </c>
      <c r="C1020" t="s">
        <v>7055</v>
      </c>
      <c r="D1020" s="25">
        <v>0.14583333333333334</v>
      </c>
      <c r="E1020" t="s">
        <v>2794</v>
      </c>
      <c r="F1020" t="s">
        <v>491</v>
      </c>
      <c r="G1020" s="4"/>
      <c r="H1020">
        <v>39</v>
      </c>
      <c r="I1020">
        <v>26.3</v>
      </c>
      <c r="J1020">
        <v>34.799999999999997</v>
      </c>
      <c r="K1020">
        <v>65.2</v>
      </c>
      <c r="L1020">
        <v>61</v>
      </c>
      <c r="M1020">
        <v>73.7</v>
      </c>
      <c r="N1020">
        <v>29.6</v>
      </c>
      <c r="O1020">
        <v>37.200000000000003</v>
      </c>
      <c r="P1020">
        <v>33.1</v>
      </c>
      <c r="Q1020">
        <v>79.599999999999994</v>
      </c>
      <c r="R1020">
        <v>85.5</v>
      </c>
      <c r="S1020">
        <v>64.599999999999994</v>
      </c>
      <c r="T1020">
        <v>35.4</v>
      </c>
      <c r="U1020">
        <v>40.9</v>
      </c>
      <c r="V1020">
        <v>66.900000000000006</v>
      </c>
      <c r="W1020">
        <v>33.1</v>
      </c>
      <c r="X1020" t="s">
        <v>2794</v>
      </c>
      <c r="Y1020" t="s">
        <v>491</v>
      </c>
      <c r="Z1020" t="s">
        <v>7659</v>
      </c>
      <c r="AA1020" t="s">
        <v>2120</v>
      </c>
      <c r="AB1020" t="s">
        <v>2116</v>
      </c>
      <c r="AC1020" t="s">
        <v>2117</v>
      </c>
      <c r="AD1020" t="s">
        <v>2116</v>
      </c>
      <c r="AE1020" t="s">
        <v>2117</v>
      </c>
      <c r="AF1020" t="s">
        <v>2117</v>
      </c>
      <c r="AG1020" t="s">
        <v>2116</v>
      </c>
      <c r="AH1020" t="s">
        <v>2117</v>
      </c>
      <c r="AI1020" t="s">
        <v>2116</v>
      </c>
      <c r="AJ1020" t="s">
        <v>2116</v>
      </c>
      <c r="AK1020" t="s">
        <v>2117</v>
      </c>
      <c r="AL1020" t="s">
        <v>2117</v>
      </c>
      <c r="AM1020" t="s">
        <v>2117</v>
      </c>
      <c r="AN1020" t="s">
        <v>2116</v>
      </c>
      <c r="AO1020" t="s">
        <v>2116</v>
      </c>
      <c r="AP1020" t="s">
        <v>2117</v>
      </c>
      <c r="AQ1020" t="s">
        <v>2116</v>
      </c>
    </row>
    <row r="1021" spans="2:43" x14ac:dyDescent="0.3">
      <c r="B1021" t="s">
        <v>463</v>
      </c>
      <c r="C1021" t="s">
        <v>7055</v>
      </c>
      <c r="D1021" s="25">
        <v>0.14583333333333334</v>
      </c>
      <c r="E1021" t="s">
        <v>19</v>
      </c>
      <c r="F1021" t="s">
        <v>492</v>
      </c>
      <c r="G1021" s="4"/>
      <c r="H1021">
        <v>44.6</v>
      </c>
      <c r="I1021">
        <v>25.2</v>
      </c>
      <c r="J1021">
        <v>30.2</v>
      </c>
      <c r="K1021">
        <v>69.8</v>
      </c>
      <c r="L1021">
        <v>55.4</v>
      </c>
      <c r="M1021">
        <v>74.8</v>
      </c>
      <c r="N1021">
        <v>42.6</v>
      </c>
      <c r="O1021">
        <v>34.1</v>
      </c>
      <c r="P1021">
        <v>23.3</v>
      </c>
      <c r="Q1021">
        <v>82.9</v>
      </c>
      <c r="R1021">
        <v>89.8</v>
      </c>
      <c r="S1021">
        <v>72.7</v>
      </c>
      <c r="T1021">
        <v>27.3</v>
      </c>
      <c r="U1021">
        <v>32.6</v>
      </c>
      <c r="V1021">
        <v>72.7</v>
      </c>
      <c r="W1021">
        <v>27.3</v>
      </c>
      <c r="X1021" t="s">
        <v>19</v>
      </c>
      <c r="Y1021" t="s">
        <v>492</v>
      </c>
      <c r="Z1021" t="s">
        <v>7660</v>
      </c>
      <c r="AA1021" t="s">
        <v>462</v>
      </c>
      <c r="AB1021" t="s">
        <v>2117</v>
      </c>
      <c r="AC1021" t="s">
        <v>2116</v>
      </c>
      <c r="AD1021" t="s">
        <v>2116</v>
      </c>
      <c r="AE1021" t="s">
        <v>2117</v>
      </c>
      <c r="AF1021" t="s">
        <v>2116</v>
      </c>
      <c r="AG1021" t="s">
        <v>2117</v>
      </c>
      <c r="AH1021" t="s">
        <v>2117</v>
      </c>
      <c r="AI1021" t="s">
        <v>2116</v>
      </c>
      <c r="AJ1021" t="s">
        <v>2116</v>
      </c>
      <c r="AK1021" t="s">
        <v>2117</v>
      </c>
      <c r="AL1021" t="s">
        <v>2117</v>
      </c>
      <c r="AM1021" t="s">
        <v>2117</v>
      </c>
      <c r="AN1021" t="s">
        <v>2116</v>
      </c>
      <c r="AO1021" t="s">
        <v>2117</v>
      </c>
      <c r="AP1021" t="s">
        <v>2117</v>
      </c>
      <c r="AQ1021" t="s">
        <v>2116</v>
      </c>
    </row>
    <row r="1022" spans="2:43" x14ac:dyDescent="0.3">
      <c r="B1022" t="s">
        <v>471</v>
      </c>
      <c r="C1022" t="s">
        <v>7055</v>
      </c>
      <c r="D1022" s="25">
        <v>0.16666666666666666</v>
      </c>
      <c r="E1022" t="s">
        <v>123</v>
      </c>
      <c r="F1022" t="s">
        <v>518</v>
      </c>
      <c r="G1022" s="4"/>
      <c r="H1022">
        <v>29</v>
      </c>
      <c r="I1022">
        <v>31.9</v>
      </c>
      <c r="J1022">
        <v>39.1</v>
      </c>
      <c r="K1022">
        <v>60.9</v>
      </c>
      <c r="L1022">
        <v>71</v>
      </c>
      <c r="M1022">
        <v>68.099999999999994</v>
      </c>
      <c r="N1022">
        <v>22.2</v>
      </c>
      <c r="O1022">
        <v>48.5</v>
      </c>
      <c r="P1022">
        <v>29.4</v>
      </c>
      <c r="Q1022">
        <v>62.1</v>
      </c>
      <c r="R1022">
        <v>66.400000000000006</v>
      </c>
      <c r="S1022">
        <v>38.299999999999997</v>
      </c>
      <c r="T1022">
        <v>61.7</v>
      </c>
      <c r="U1022">
        <v>66.8</v>
      </c>
      <c r="V1022">
        <v>46</v>
      </c>
      <c r="W1022">
        <v>54</v>
      </c>
      <c r="X1022" t="s">
        <v>2243</v>
      </c>
      <c r="Y1022" t="s">
        <v>518</v>
      </c>
      <c r="Z1022" t="s">
        <v>7661</v>
      </c>
      <c r="AA1022" t="s">
        <v>2130</v>
      </c>
      <c r="AB1022" t="s">
        <v>2117</v>
      </c>
      <c r="AC1022" t="s">
        <v>2116</v>
      </c>
      <c r="AD1022" t="s">
        <v>2116</v>
      </c>
      <c r="AE1022" t="s">
        <v>2117</v>
      </c>
      <c r="AF1022" t="s">
        <v>2116</v>
      </c>
      <c r="AG1022" t="s">
        <v>2117</v>
      </c>
      <c r="AH1022" t="s">
        <v>2117</v>
      </c>
      <c r="AI1022" t="s">
        <v>2116</v>
      </c>
      <c r="AJ1022" t="s">
        <v>2116</v>
      </c>
      <c r="AK1022" t="s">
        <v>2117</v>
      </c>
      <c r="AL1022" t="s">
        <v>2117</v>
      </c>
      <c r="AM1022" t="s">
        <v>2117</v>
      </c>
      <c r="AN1022" t="s">
        <v>2116</v>
      </c>
      <c r="AO1022" t="s">
        <v>2116</v>
      </c>
      <c r="AP1022" t="s">
        <v>2117</v>
      </c>
      <c r="AQ1022" t="s">
        <v>2116</v>
      </c>
    </row>
    <row r="1023" spans="2:43" x14ac:dyDescent="0.3">
      <c r="B1023" t="s">
        <v>471</v>
      </c>
      <c r="C1023" t="s">
        <v>7055</v>
      </c>
      <c r="D1023" s="25">
        <v>0.16666666666666666</v>
      </c>
      <c r="E1023" t="s">
        <v>517</v>
      </c>
      <c r="F1023" t="s">
        <v>532</v>
      </c>
      <c r="G1023" s="4"/>
      <c r="H1023">
        <v>38.6</v>
      </c>
      <c r="I1023">
        <v>26.1</v>
      </c>
      <c r="J1023">
        <v>35.299999999999997</v>
      </c>
      <c r="K1023">
        <v>64.7</v>
      </c>
      <c r="L1023">
        <v>61.4</v>
      </c>
      <c r="M1023">
        <v>73.900000000000006</v>
      </c>
      <c r="N1023">
        <v>30</v>
      </c>
      <c r="O1023">
        <v>38.9</v>
      </c>
      <c r="P1023">
        <v>31.2</v>
      </c>
      <c r="Q1023">
        <v>77.099999999999994</v>
      </c>
      <c r="R1023">
        <v>86.4</v>
      </c>
      <c r="S1023">
        <v>66.3</v>
      </c>
      <c r="T1023">
        <v>33.700000000000003</v>
      </c>
      <c r="U1023">
        <v>39.200000000000003</v>
      </c>
      <c r="V1023">
        <v>68.2</v>
      </c>
      <c r="W1023">
        <v>31.8</v>
      </c>
      <c r="X1023" t="s">
        <v>2786</v>
      </c>
      <c r="Y1023" t="s">
        <v>532</v>
      </c>
      <c r="Z1023" t="s">
        <v>7662</v>
      </c>
      <c r="AA1023" t="s">
        <v>2162</v>
      </c>
      <c r="AB1023" t="s">
        <v>2117</v>
      </c>
      <c r="AC1023" t="s">
        <v>2116</v>
      </c>
      <c r="AD1023" t="s">
        <v>2116</v>
      </c>
      <c r="AE1023" t="s">
        <v>2117</v>
      </c>
      <c r="AF1023" t="s">
        <v>2116</v>
      </c>
      <c r="AG1023" t="s">
        <v>2117</v>
      </c>
      <c r="AH1023" t="s">
        <v>2117</v>
      </c>
      <c r="AI1023" t="s">
        <v>2116</v>
      </c>
      <c r="AJ1023" t="s">
        <v>2116</v>
      </c>
      <c r="AK1023" t="s">
        <v>2117</v>
      </c>
      <c r="AL1023" t="s">
        <v>2117</v>
      </c>
      <c r="AM1023" t="s">
        <v>2117</v>
      </c>
      <c r="AN1023" t="s">
        <v>2116</v>
      </c>
      <c r="AO1023" t="s">
        <v>2117</v>
      </c>
      <c r="AP1023" t="s">
        <v>2116</v>
      </c>
      <c r="AQ1023" t="s">
        <v>2117</v>
      </c>
    </row>
    <row r="1024" spans="2:43" x14ac:dyDescent="0.3">
      <c r="B1024" t="s">
        <v>445</v>
      </c>
      <c r="C1024" t="s">
        <v>7055</v>
      </c>
      <c r="D1024" s="25">
        <v>0.1875</v>
      </c>
      <c r="E1024" t="s">
        <v>215</v>
      </c>
      <c r="F1024" t="s">
        <v>512</v>
      </c>
      <c r="G1024" s="4"/>
      <c r="H1024">
        <v>70.3</v>
      </c>
      <c r="I1024">
        <v>21.2</v>
      </c>
      <c r="J1024">
        <v>8.5</v>
      </c>
      <c r="K1024">
        <v>91.5</v>
      </c>
      <c r="L1024">
        <v>29.7</v>
      </c>
      <c r="M1024">
        <v>78.8</v>
      </c>
      <c r="N1024">
        <v>61.2</v>
      </c>
      <c r="O1024">
        <v>31.2</v>
      </c>
      <c r="P1024">
        <v>7.7</v>
      </c>
      <c r="Q1024">
        <v>77.599999999999994</v>
      </c>
      <c r="R1024">
        <v>89.2</v>
      </c>
      <c r="S1024">
        <v>71.8</v>
      </c>
      <c r="T1024">
        <v>28.2</v>
      </c>
      <c r="U1024">
        <v>37.700000000000003</v>
      </c>
      <c r="V1024">
        <v>58.5</v>
      </c>
      <c r="W1024">
        <v>41.5</v>
      </c>
      <c r="X1024" t="s">
        <v>383</v>
      </c>
      <c r="Y1024" t="s">
        <v>512</v>
      </c>
      <c r="Z1024" t="s">
        <v>7663</v>
      </c>
      <c r="AA1024" t="s">
        <v>6559</v>
      </c>
      <c r="AB1024" t="s">
        <v>2117</v>
      </c>
      <c r="AC1024" t="s">
        <v>2116</v>
      </c>
      <c r="AD1024" t="s">
        <v>2116</v>
      </c>
      <c r="AE1024" t="s">
        <v>2117</v>
      </c>
      <c r="AF1024" t="s">
        <v>2116</v>
      </c>
      <c r="AG1024" t="s">
        <v>2117</v>
      </c>
      <c r="AH1024" t="s">
        <v>2116</v>
      </c>
      <c r="AI1024" t="s">
        <v>2116</v>
      </c>
      <c r="AJ1024" t="s">
        <v>2117</v>
      </c>
      <c r="AK1024" t="s">
        <v>2117</v>
      </c>
      <c r="AL1024" t="s">
        <v>2117</v>
      </c>
      <c r="AM1024" t="s">
        <v>2117</v>
      </c>
      <c r="AN1024" t="s">
        <v>2116</v>
      </c>
      <c r="AO1024" t="s">
        <v>2116</v>
      </c>
      <c r="AP1024" t="s">
        <v>2117</v>
      </c>
      <c r="AQ1024" t="s">
        <v>2116</v>
      </c>
    </row>
    <row r="1025" spans="2:44" x14ac:dyDescent="0.3">
      <c r="B1025" t="s">
        <v>471</v>
      </c>
      <c r="C1025" t="s">
        <v>7055</v>
      </c>
      <c r="D1025" s="25">
        <v>0.1875</v>
      </c>
      <c r="E1025" t="s">
        <v>531</v>
      </c>
      <c r="F1025" t="s">
        <v>938</v>
      </c>
      <c r="G1025" s="4"/>
      <c r="H1025">
        <v>40</v>
      </c>
      <c r="I1025">
        <v>28.1</v>
      </c>
      <c r="J1025">
        <v>31.9</v>
      </c>
      <c r="K1025">
        <v>68.099999999999994</v>
      </c>
      <c r="L1025">
        <v>60</v>
      </c>
      <c r="M1025">
        <v>71.900000000000006</v>
      </c>
      <c r="N1025">
        <v>26.5</v>
      </c>
      <c r="O1025">
        <v>42.8</v>
      </c>
      <c r="P1025">
        <v>30.7</v>
      </c>
      <c r="Q1025">
        <v>70.900000000000006</v>
      </c>
      <c r="R1025">
        <v>78</v>
      </c>
      <c r="S1025">
        <v>53</v>
      </c>
      <c r="T1025">
        <v>47</v>
      </c>
      <c r="U1025">
        <v>52.6</v>
      </c>
      <c r="V1025">
        <v>57.9</v>
      </c>
      <c r="W1025">
        <v>42.1</v>
      </c>
      <c r="X1025" t="s">
        <v>2787</v>
      </c>
      <c r="Y1025" t="s">
        <v>938</v>
      </c>
      <c r="Z1025" t="s">
        <v>7664</v>
      </c>
      <c r="AA1025" t="s">
        <v>2130</v>
      </c>
      <c r="AB1025" t="s">
        <v>2117</v>
      </c>
      <c r="AC1025" t="s">
        <v>2116</v>
      </c>
      <c r="AD1025" t="s">
        <v>2116</v>
      </c>
      <c r="AE1025" t="s">
        <v>2117</v>
      </c>
      <c r="AF1025" t="s">
        <v>2116</v>
      </c>
      <c r="AG1025" t="s">
        <v>2117</v>
      </c>
      <c r="AH1025" t="s">
        <v>2117</v>
      </c>
      <c r="AI1025" t="s">
        <v>2116</v>
      </c>
      <c r="AJ1025" t="s">
        <v>2116</v>
      </c>
      <c r="AK1025" t="s">
        <v>2117</v>
      </c>
      <c r="AL1025" t="s">
        <v>2117</v>
      </c>
      <c r="AM1025" t="s">
        <v>2117</v>
      </c>
      <c r="AN1025" t="s">
        <v>2116</v>
      </c>
      <c r="AO1025" t="s">
        <v>2116</v>
      </c>
      <c r="AP1025" t="s">
        <v>2117</v>
      </c>
      <c r="AQ1025" t="s">
        <v>2116</v>
      </c>
    </row>
    <row r="1026" spans="2:44" x14ac:dyDescent="0.3">
      <c r="B1026" t="s">
        <v>471</v>
      </c>
      <c r="C1026" t="s">
        <v>7055</v>
      </c>
      <c r="D1026" s="25">
        <v>0.1875</v>
      </c>
      <c r="E1026" t="s">
        <v>936</v>
      </c>
      <c r="F1026" t="s">
        <v>540</v>
      </c>
      <c r="G1026" s="4"/>
      <c r="H1026">
        <v>49.3</v>
      </c>
      <c r="I1026">
        <v>26.5</v>
      </c>
      <c r="J1026">
        <v>24.3</v>
      </c>
      <c r="K1026">
        <v>75.7</v>
      </c>
      <c r="L1026">
        <v>50.7</v>
      </c>
      <c r="M1026">
        <v>73.5</v>
      </c>
      <c r="N1026">
        <v>42.5</v>
      </c>
      <c r="O1026">
        <v>40.200000000000003</v>
      </c>
      <c r="P1026">
        <v>17.399999999999999</v>
      </c>
      <c r="Q1026">
        <v>72.2</v>
      </c>
      <c r="R1026">
        <v>79.5</v>
      </c>
      <c r="S1026">
        <v>55.2</v>
      </c>
      <c r="T1026">
        <v>44.8</v>
      </c>
      <c r="U1026">
        <v>51.1</v>
      </c>
      <c r="V1026">
        <v>57.8</v>
      </c>
      <c r="W1026">
        <v>42.2</v>
      </c>
      <c r="X1026" t="s">
        <v>936</v>
      </c>
      <c r="Y1026" t="s">
        <v>2791</v>
      </c>
      <c r="Z1026" t="s">
        <v>7665</v>
      </c>
      <c r="AA1026" t="s">
        <v>459</v>
      </c>
      <c r="AB1026" t="s">
        <v>2116</v>
      </c>
      <c r="AC1026" t="s">
        <v>2117</v>
      </c>
      <c r="AD1026" t="s">
        <v>2116</v>
      </c>
      <c r="AE1026" t="s">
        <v>2117</v>
      </c>
      <c r="AF1026" t="s">
        <v>2117</v>
      </c>
      <c r="AG1026" t="s">
        <v>2116</v>
      </c>
      <c r="AH1026" t="s">
        <v>2116</v>
      </c>
      <c r="AI1026" t="s">
        <v>2117</v>
      </c>
      <c r="AJ1026" t="s">
        <v>2116</v>
      </c>
      <c r="AK1026" t="s">
        <v>2116</v>
      </c>
      <c r="AL1026" t="s">
        <v>2117</v>
      </c>
      <c r="AM1026" t="s">
        <v>2116</v>
      </c>
      <c r="AN1026" t="s">
        <v>2117</v>
      </c>
      <c r="AO1026" t="s">
        <v>2117</v>
      </c>
      <c r="AP1026" t="s">
        <v>2117</v>
      </c>
      <c r="AQ1026" t="s">
        <v>2116</v>
      </c>
    </row>
    <row r="1027" spans="2:44" x14ac:dyDescent="0.3">
      <c r="B1027" t="s">
        <v>445</v>
      </c>
      <c r="C1027" t="s">
        <v>7055</v>
      </c>
      <c r="D1027" s="25">
        <v>0.19791666666666666</v>
      </c>
      <c r="E1027" t="s">
        <v>940</v>
      </c>
      <c r="F1027" t="s">
        <v>511</v>
      </c>
      <c r="G1027" s="4"/>
      <c r="H1027">
        <v>64.8</v>
      </c>
      <c r="I1027">
        <v>24.1</v>
      </c>
      <c r="J1027">
        <v>11.1</v>
      </c>
      <c r="K1027">
        <v>88.9</v>
      </c>
      <c r="L1027">
        <v>35.200000000000003</v>
      </c>
      <c r="M1027">
        <v>75.900000000000006</v>
      </c>
      <c r="N1027">
        <v>54.1</v>
      </c>
      <c r="O1027">
        <v>31.2</v>
      </c>
      <c r="P1027">
        <v>14.6</v>
      </c>
      <c r="Q1027">
        <v>83</v>
      </c>
      <c r="R1027">
        <v>93.6</v>
      </c>
      <c r="S1027">
        <v>80.900000000000006</v>
      </c>
      <c r="T1027">
        <v>19.100000000000001</v>
      </c>
      <c r="U1027">
        <v>26.1</v>
      </c>
      <c r="V1027">
        <v>70.8</v>
      </c>
      <c r="W1027">
        <v>29.2</v>
      </c>
      <c r="X1027" t="s">
        <v>940</v>
      </c>
      <c r="Y1027" t="s">
        <v>511</v>
      </c>
      <c r="Z1027" t="s">
        <v>7666</v>
      </c>
      <c r="AA1027" t="s">
        <v>6696</v>
      </c>
      <c r="AB1027" t="s">
        <v>2117</v>
      </c>
      <c r="AC1027" t="s">
        <v>2116</v>
      </c>
      <c r="AD1027" t="s">
        <v>2116</v>
      </c>
      <c r="AE1027" t="s">
        <v>2117</v>
      </c>
      <c r="AF1027" t="s">
        <v>2116</v>
      </c>
      <c r="AG1027" t="s">
        <v>2117</v>
      </c>
      <c r="AH1027" t="s">
        <v>2117</v>
      </c>
      <c r="AI1027" t="s">
        <v>2116</v>
      </c>
      <c r="AJ1027" t="s">
        <v>2116</v>
      </c>
      <c r="AK1027" t="s">
        <v>2117</v>
      </c>
      <c r="AL1027" t="s">
        <v>2117</v>
      </c>
      <c r="AM1027" t="s">
        <v>2117</v>
      </c>
      <c r="AN1027" t="s">
        <v>2116</v>
      </c>
      <c r="AO1027" t="s">
        <v>2116</v>
      </c>
      <c r="AP1027" t="s">
        <v>2116</v>
      </c>
      <c r="AQ1027" t="s">
        <v>2117</v>
      </c>
    </row>
    <row r="1028" spans="2:44" x14ac:dyDescent="0.3">
      <c r="B1028" t="s">
        <v>536</v>
      </c>
      <c r="C1028" t="s">
        <v>7055</v>
      </c>
      <c r="D1028" s="25">
        <v>0.20833333333333334</v>
      </c>
      <c r="E1028" t="s">
        <v>4233</v>
      </c>
      <c r="F1028" t="s">
        <v>538</v>
      </c>
      <c r="G1028" s="4"/>
      <c r="H1028">
        <v>50.7</v>
      </c>
      <c r="I1028">
        <v>24.6</v>
      </c>
      <c r="J1028">
        <v>24.7</v>
      </c>
      <c r="K1028">
        <v>75.3</v>
      </c>
      <c r="L1028">
        <v>49.3</v>
      </c>
      <c r="M1028">
        <v>75.400000000000006</v>
      </c>
      <c r="N1028">
        <v>34.5</v>
      </c>
      <c r="O1028">
        <v>35.9</v>
      </c>
      <c r="P1028">
        <v>29.6</v>
      </c>
      <c r="Q1028">
        <v>81.599999999999994</v>
      </c>
      <c r="R1028">
        <v>90.8</v>
      </c>
      <c r="S1028">
        <v>74.599999999999994</v>
      </c>
      <c r="T1028">
        <v>25.4</v>
      </c>
      <c r="U1028">
        <v>31</v>
      </c>
      <c r="V1028">
        <v>72.900000000000006</v>
      </c>
      <c r="W1028">
        <v>27.1</v>
      </c>
      <c r="X1028" t="s">
        <v>4233</v>
      </c>
      <c r="Y1028" t="s">
        <v>2797</v>
      </c>
      <c r="Z1028" t="s">
        <v>7667</v>
      </c>
      <c r="AA1028" t="s">
        <v>2125</v>
      </c>
      <c r="AB1028" t="s">
        <v>2117</v>
      </c>
      <c r="AC1028" t="s">
        <v>2116</v>
      </c>
      <c r="AD1028" t="s">
        <v>2116</v>
      </c>
      <c r="AE1028" t="s">
        <v>2117</v>
      </c>
      <c r="AF1028" t="s">
        <v>2116</v>
      </c>
      <c r="AG1028" t="s">
        <v>2117</v>
      </c>
      <c r="AH1028" t="s">
        <v>2117</v>
      </c>
      <c r="AI1028" t="s">
        <v>2116</v>
      </c>
      <c r="AJ1028" t="s">
        <v>2116</v>
      </c>
      <c r="AK1028" t="s">
        <v>2117</v>
      </c>
      <c r="AL1028" t="s">
        <v>2117</v>
      </c>
      <c r="AM1028" t="s">
        <v>2116</v>
      </c>
      <c r="AN1028" t="s">
        <v>2117</v>
      </c>
      <c r="AO1028" t="s">
        <v>2117</v>
      </c>
      <c r="AP1028" t="s">
        <v>2116</v>
      </c>
      <c r="AQ1028" t="s">
        <v>2117</v>
      </c>
    </row>
    <row r="1029" spans="2:44" x14ac:dyDescent="0.3">
      <c r="B1029" t="s">
        <v>536</v>
      </c>
      <c r="C1029" t="s">
        <v>7055</v>
      </c>
      <c r="D1029" s="25">
        <v>0.20833333333333334</v>
      </c>
      <c r="E1029" t="s">
        <v>4231</v>
      </c>
      <c r="F1029" t="s">
        <v>4232</v>
      </c>
      <c r="G1029" s="4"/>
      <c r="H1029">
        <v>46.4</v>
      </c>
      <c r="I1029">
        <v>25.2</v>
      </c>
      <c r="J1029">
        <v>28.4</v>
      </c>
      <c r="K1029">
        <v>71.599999999999994</v>
      </c>
      <c r="L1029">
        <v>53.6</v>
      </c>
      <c r="M1029">
        <v>74.8</v>
      </c>
      <c r="N1029">
        <v>34.700000000000003</v>
      </c>
      <c r="O1029">
        <v>38.799999999999997</v>
      </c>
      <c r="P1029">
        <v>26.5</v>
      </c>
      <c r="Q1029">
        <v>76.8</v>
      </c>
      <c r="R1029">
        <v>88.1</v>
      </c>
      <c r="S1029">
        <v>69.3</v>
      </c>
      <c r="T1029">
        <v>30.7</v>
      </c>
      <c r="U1029">
        <v>36.299999999999997</v>
      </c>
      <c r="V1029">
        <v>69.7</v>
      </c>
      <c r="W1029">
        <v>30.3</v>
      </c>
      <c r="X1029" t="s">
        <v>4231</v>
      </c>
      <c r="Y1029" t="s">
        <v>5367</v>
      </c>
      <c r="Z1029" t="s">
        <v>7668</v>
      </c>
      <c r="AA1029" t="s">
        <v>447</v>
      </c>
      <c r="AB1029" t="s">
        <v>2116</v>
      </c>
      <c r="AC1029" t="s">
        <v>2117</v>
      </c>
      <c r="AD1029" t="s">
        <v>2116</v>
      </c>
      <c r="AE1029" t="s">
        <v>2117</v>
      </c>
      <c r="AF1029" t="s">
        <v>2117</v>
      </c>
      <c r="AG1029" t="s">
        <v>2116</v>
      </c>
      <c r="AH1029" t="s">
        <v>2116</v>
      </c>
      <c r="AI1029" t="s">
        <v>2117</v>
      </c>
      <c r="AJ1029" t="s">
        <v>2116</v>
      </c>
      <c r="AK1029" t="s">
        <v>2116</v>
      </c>
      <c r="AL1029" t="s">
        <v>2116</v>
      </c>
      <c r="AM1029" t="s">
        <v>2116</v>
      </c>
      <c r="AN1029" t="s">
        <v>2117</v>
      </c>
      <c r="AO1029" t="s">
        <v>2117</v>
      </c>
      <c r="AP1029" t="s">
        <v>2116</v>
      </c>
      <c r="AQ1029" t="s">
        <v>2117</v>
      </c>
    </row>
    <row r="1030" spans="2:44" x14ac:dyDescent="0.3">
      <c r="B1030" t="s">
        <v>536</v>
      </c>
      <c r="C1030" t="s">
        <v>7055</v>
      </c>
      <c r="D1030" s="25">
        <v>0.20833333333333334</v>
      </c>
      <c r="E1030" t="s">
        <v>537</v>
      </c>
      <c r="F1030" t="s">
        <v>4820</v>
      </c>
      <c r="G1030" s="4"/>
      <c r="H1030">
        <v>41.9</v>
      </c>
      <c r="I1030">
        <v>25.7</v>
      </c>
      <c r="J1030">
        <v>32.4</v>
      </c>
      <c r="K1030">
        <v>67.599999999999994</v>
      </c>
      <c r="L1030">
        <v>58.1</v>
      </c>
      <c r="M1030">
        <v>74.3</v>
      </c>
      <c r="N1030">
        <v>37</v>
      </c>
      <c r="O1030">
        <v>38</v>
      </c>
      <c r="P1030">
        <v>24.9</v>
      </c>
      <c r="Q1030">
        <v>77.599999999999994</v>
      </c>
      <c r="R1030">
        <v>87.4</v>
      </c>
      <c r="S1030">
        <v>68.099999999999994</v>
      </c>
      <c r="T1030">
        <v>31.9</v>
      </c>
      <c r="U1030">
        <v>37.4</v>
      </c>
      <c r="V1030">
        <v>69.400000000000006</v>
      </c>
      <c r="W1030">
        <v>30.6</v>
      </c>
      <c r="X1030" t="s">
        <v>537</v>
      </c>
      <c r="Y1030" t="s">
        <v>4820</v>
      </c>
      <c r="Z1030" t="s">
        <v>7669</v>
      </c>
      <c r="AA1030" t="s">
        <v>2120</v>
      </c>
      <c r="AB1030" t="s">
        <v>2116</v>
      </c>
      <c r="AC1030" t="s">
        <v>2117</v>
      </c>
      <c r="AD1030" t="s">
        <v>2116</v>
      </c>
      <c r="AE1030" t="s">
        <v>2117</v>
      </c>
      <c r="AF1030" t="s">
        <v>2117</v>
      </c>
      <c r="AG1030" t="s">
        <v>2116</v>
      </c>
      <c r="AH1030" t="s">
        <v>2117</v>
      </c>
      <c r="AI1030" t="s">
        <v>2116</v>
      </c>
      <c r="AJ1030" t="s">
        <v>2116</v>
      </c>
      <c r="AK1030" t="s">
        <v>2117</v>
      </c>
      <c r="AL1030" t="s">
        <v>2117</v>
      </c>
      <c r="AM1030" t="s">
        <v>2117</v>
      </c>
      <c r="AN1030" t="s">
        <v>2116</v>
      </c>
      <c r="AO1030" t="s">
        <v>2116</v>
      </c>
      <c r="AP1030" t="s">
        <v>2117</v>
      </c>
      <c r="AQ1030" t="s">
        <v>2116</v>
      </c>
    </row>
    <row r="1031" spans="2:44" x14ac:dyDescent="0.3">
      <c r="B1031" t="s">
        <v>536</v>
      </c>
      <c r="C1031" t="s">
        <v>7055</v>
      </c>
      <c r="D1031" s="25">
        <v>0.20833333333333334</v>
      </c>
      <c r="E1031" t="s">
        <v>5148</v>
      </c>
      <c r="F1031" t="s">
        <v>4230</v>
      </c>
      <c r="G1031" s="4"/>
      <c r="H1031">
        <v>41.8</v>
      </c>
      <c r="I1031">
        <v>25.4</v>
      </c>
      <c r="J1031">
        <v>32.799999999999997</v>
      </c>
      <c r="K1031">
        <v>67.2</v>
      </c>
      <c r="L1031">
        <v>58.2</v>
      </c>
      <c r="M1031">
        <v>74.599999999999994</v>
      </c>
      <c r="N1031">
        <v>34.200000000000003</v>
      </c>
      <c r="O1031">
        <v>35.799999999999997</v>
      </c>
      <c r="P1031">
        <v>30</v>
      </c>
      <c r="Q1031">
        <v>81.8</v>
      </c>
      <c r="R1031">
        <v>92.7</v>
      </c>
      <c r="S1031">
        <v>78.599999999999994</v>
      </c>
      <c r="T1031">
        <v>21.4</v>
      </c>
      <c r="U1031">
        <v>26.1</v>
      </c>
      <c r="V1031">
        <v>77.7</v>
      </c>
      <c r="W1031">
        <v>22.3</v>
      </c>
      <c r="X1031" t="s">
        <v>5148</v>
      </c>
      <c r="Y1031" t="s">
        <v>4230</v>
      </c>
      <c r="Z1031" t="s">
        <v>7670</v>
      </c>
      <c r="AA1031" t="s">
        <v>462</v>
      </c>
      <c r="AB1031" t="s">
        <v>2117</v>
      </c>
      <c r="AC1031" t="s">
        <v>2116</v>
      </c>
      <c r="AD1031" t="s">
        <v>2116</v>
      </c>
      <c r="AE1031" t="s">
        <v>2117</v>
      </c>
      <c r="AF1031" t="s">
        <v>2116</v>
      </c>
      <c r="AG1031" t="s">
        <v>2117</v>
      </c>
      <c r="AH1031" t="s">
        <v>2117</v>
      </c>
      <c r="AI1031" t="s">
        <v>2116</v>
      </c>
      <c r="AJ1031" t="s">
        <v>2116</v>
      </c>
      <c r="AK1031" t="s">
        <v>2117</v>
      </c>
      <c r="AL1031" t="s">
        <v>2117</v>
      </c>
      <c r="AM1031" t="s">
        <v>2117</v>
      </c>
      <c r="AN1031" t="s">
        <v>2116</v>
      </c>
      <c r="AO1031" t="s">
        <v>2117</v>
      </c>
      <c r="AP1031" t="s">
        <v>2117</v>
      </c>
      <c r="AQ1031" t="s">
        <v>2116</v>
      </c>
    </row>
    <row r="1032" spans="2:44" x14ac:dyDescent="0.3">
      <c r="B1032" t="s">
        <v>536</v>
      </c>
      <c r="C1032" t="s">
        <v>7055</v>
      </c>
      <c r="D1032" s="25">
        <v>0.20833333333333334</v>
      </c>
      <c r="E1032" t="s">
        <v>5149</v>
      </c>
      <c r="F1032" t="s">
        <v>5147</v>
      </c>
      <c r="G1032" s="4"/>
      <c r="H1032">
        <v>39.9</v>
      </c>
      <c r="I1032">
        <v>25.4</v>
      </c>
      <c r="J1032">
        <v>34.700000000000003</v>
      </c>
      <c r="K1032">
        <v>65.3</v>
      </c>
      <c r="L1032">
        <v>60.1</v>
      </c>
      <c r="M1032">
        <v>74.599999999999994</v>
      </c>
      <c r="N1032">
        <v>33.6</v>
      </c>
      <c r="O1032">
        <v>37.799999999999997</v>
      </c>
      <c r="P1032">
        <v>28.6</v>
      </c>
      <c r="Q1032">
        <v>78.599999999999994</v>
      </c>
      <c r="R1032">
        <v>90.5</v>
      </c>
      <c r="S1032">
        <v>74</v>
      </c>
      <c r="T1032">
        <v>26</v>
      </c>
      <c r="U1032">
        <v>31.1</v>
      </c>
      <c r="V1032">
        <v>74.2</v>
      </c>
      <c r="W1032">
        <v>25.8</v>
      </c>
      <c r="X1032" t="s">
        <v>6177</v>
      </c>
      <c r="Y1032" t="s">
        <v>5147</v>
      </c>
      <c r="Z1032" t="s">
        <v>7671</v>
      </c>
      <c r="AA1032" t="s">
        <v>460</v>
      </c>
      <c r="AB1032" t="s">
        <v>2116</v>
      </c>
      <c r="AC1032" t="s">
        <v>2116</v>
      </c>
      <c r="AD1032" t="s">
        <v>2117</v>
      </c>
      <c r="AE1032" t="s">
        <v>2116</v>
      </c>
      <c r="AF1032" t="s">
        <v>2117</v>
      </c>
      <c r="AG1032" t="s">
        <v>2117</v>
      </c>
      <c r="AH1032" t="s">
        <v>2116</v>
      </c>
      <c r="AI1032" t="s">
        <v>2116</v>
      </c>
      <c r="AJ1032" t="s">
        <v>2117</v>
      </c>
      <c r="AK1032" t="s">
        <v>2117</v>
      </c>
      <c r="AL1032" t="s">
        <v>2117</v>
      </c>
      <c r="AM1032" t="s">
        <v>2117</v>
      </c>
      <c r="AN1032" t="s">
        <v>2116</v>
      </c>
      <c r="AO1032" t="s">
        <v>2117</v>
      </c>
      <c r="AP1032" t="s">
        <v>2117</v>
      </c>
      <c r="AQ1032" t="s">
        <v>2116</v>
      </c>
    </row>
    <row r="1033" spans="2:44" x14ac:dyDescent="0.3">
      <c r="B1033" t="s">
        <v>471</v>
      </c>
      <c r="C1033" t="s">
        <v>7055</v>
      </c>
      <c r="D1033" s="25">
        <v>0.22916666666666666</v>
      </c>
      <c r="E1033" t="s">
        <v>539</v>
      </c>
      <c r="F1033" t="s">
        <v>534</v>
      </c>
      <c r="G1033" s="4"/>
      <c r="H1033">
        <v>24.9</v>
      </c>
      <c r="I1033">
        <v>26.8</v>
      </c>
      <c r="J1033">
        <v>48.3</v>
      </c>
      <c r="K1033">
        <v>51.7</v>
      </c>
      <c r="L1033">
        <v>75.099999999999994</v>
      </c>
      <c r="M1033">
        <v>73.2</v>
      </c>
      <c r="N1033">
        <v>22.3</v>
      </c>
      <c r="O1033">
        <v>40.799999999999997</v>
      </c>
      <c r="P1033">
        <v>36.9</v>
      </c>
      <c r="Q1033">
        <v>73.5</v>
      </c>
      <c r="R1033">
        <v>82.1</v>
      </c>
      <c r="S1033">
        <v>59.1</v>
      </c>
      <c r="T1033">
        <v>40.9</v>
      </c>
      <c r="U1033">
        <v>47.1</v>
      </c>
      <c r="V1033">
        <v>61.1</v>
      </c>
      <c r="W1033">
        <v>38.9</v>
      </c>
      <c r="X1033" t="s">
        <v>2790</v>
      </c>
      <c r="Y1033" t="s">
        <v>2788</v>
      </c>
      <c r="Z1033" t="s">
        <v>7672</v>
      </c>
      <c r="AA1033" t="s">
        <v>447</v>
      </c>
      <c r="AB1033" t="s">
        <v>2116</v>
      </c>
      <c r="AC1033" t="s">
        <v>2117</v>
      </c>
      <c r="AD1033" t="s">
        <v>2116</v>
      </c>
      <c r="AE1033" t="s">
        <v>2117</v>
      </c>
      <c r="AF1033" t="s">
        <v>2117</v>
      </c>
      <c r="AG1033" t="s">
        <v>2116</v>
      </c>
      <c r="AH1033" t="s">
        <v>2116</v>
      </c>
      <c r="AI1033" t="s">
        <v>2117</v>
      </c>
      <c r="AJ1033" t="s">
        <v>2116</v>
      </c>
      <c r="AK1033" t="s">
        <v>2116</v>
      </c>
      <c r="AL1033" t="s">
        <v>2116</v>
      </c>
      <c r="AM1033" t="s">
        <v>2116</v>
      </c>
      <c r="AN1033" t="s">
        <v>2117</v>
      </c>
      <c r="AO1033" t="s">
        <v>2117</v>
      </c>
      <c r="AP1033" t="s">
        <v>2116</v>
      </c>
      <c r="AQ1033" t="s">
        <v>2117</v>
      </c>
    </row>
    <row r="1034" spans="2:44" x14ac:dyDescent="0.3">
      <c r="B1034" t="s">
        <v>546</v>
      </c>
      <c r="C1034" t="s">
        <v>7055</v>
      </c>
      <c r="D1034" s="25">
        <v>0.22916666666666666</v>
      </c>
      <c r="E1034" t="s">
        <v>945</v>
      </c>
      <c r="F1034" t="s">
        <v>567</v>
      </c>
      <c r="G1034" s="4"/>
      <c r="H1034">
        <v>47.7</v>
      </c>
      <c r="I1034">
        <v>28.3</v>
      </c>
      <c r="J1034">
        <v>24</v>
      </c>
      <c r="K1034">
        <v>76</v>
      </c>
      <c r="L1034">
        <v>52.3</v>
      </c>
      <c r="M1034">
        <v>71.7</v>
      </c>
      <c r="N1034">
        <v>39</v>
      </c>
      <c r="O1034">
        <v>40.799999999999997</v>
      </c>
      <c r="P1034">
        <v>20.2</v>
      </c>
      <c r="Q1034">
        <v>72.400000000000006</v>
      </c>
      <c r="R1034">
        <v>73.2</v>
      </c>
      <c r="S1034">
        <v>46.5</v>
      </c>
      <c r="T1034">
        <v>53.5</v>
      </c>
      <c r="U1034">
        <v>59.5</v>
      </c>
      <c r="V1034">
        <v>51.1</v>
      </c>
      <c r="W1034">
        <v>48.9</v>
      </c>
      <c r="X1034" t="s">
        <v>945</v>
      </c>
      <c r="Y1034" t="s">
        <v>3126</v>
      </c>
      <c r="Z1034" t="s">
        <v>7673</v>
      </c>
      <c r="AA1034" t="s">
        <v>2115</v>
      </c>
      <c r="AB1034" t="s">
        <v>2116</v>
      </c>
      <c r="AC1034" t="s">
        <v>2116</v>
      </c>
      <c r="AD1034" t="s">
        <v>2117</v>
      </c>
      <c r="AE1034" t="s">
        <v>2116</v>
      </c>
      <c r="AF1034" t="s">
        <v>2117</v>
      </c>
      <c r="AG1034" t="s">
        <v>2117</v>
      </c>
      <c r="AH1034" t="s">
        <v>2116</v>
      </c>
      <c r="AI1034" t="s">
        <v>2116</v>
      </c>
      <c r="AJ1034" t="s">
        <v>2117</v>
      </c>
      <c r="AK1034" t="s">
        <v>2117</v>
      </c>
      <c r="AL1034" t="s">
        <v>2117</v>
      </c>
      <c r="AM1034" t="s">
        <v>2117</v>
      </c>
      <c r="AN1034" t="s">
        <v>2116</v>
      </c>
      <c r="AO1034" t="s">
        <v>2116</v>
      </c>
      <c r="AP1034" t="s">
        <v>2117</v>
      </c>
      <c r="AQ1034" t="s">
        <v>2116</v>
      </c>
    </row>
    <row r="1035" spans="2:44" x14ac:dyDescent="0.3">
      <c r="B1035" t="s">
        <v>471</v>
      </c>
      <c r="C1035" t="s">
        <v>7055</v>
      </c>
      <c r="D1035" s="25">
        <v>0.26041666666666669</v>
      </c>
      <c r="E1035" t="s">
        <v>541</v>
      </c>
      <c r="F1035" t="s">
        <v>935</v>
      </c>
      <c r="G1035" s="4"/>
      <c r="H1035">
        <v>32</v>
      </c>
      <c r="I1035">
        <v>28.7</v>
      </c>
      <c r="J1035">
        <v>39.200000000000003</v>
      </c>
      <c r="K1035">
        <v>60.8</v>
      </c>
      <c r="L1035">
        <v>68</v>
      </c>
      <c r="M1035">
        <v>71.3</v>
      </c>
      <c r="N1035">
        <v>21.4</v>
      </c>
      <c r="O1035">
        <v>46.6</v>
      </c>
      <c r="P1035">
        <v>32.1</v>
      </c>
      <c r="Q1035">
        <v>64.8</v>
      </c>
      <c r="R1035">
        <v>76.8</v>
      </c>
      <c r="S1035">
        <v>51.3</v>
      </c>
      <c r="T1035">
        <v>48.7</v>
      </c>
      <c r="U1035">
        <v>54.3</v>
      </c>
      <c r="V1035">
        <v>56.5</v>
      </c>
      <c r="W1035">
        <v>43.5</v>
      </c>
      <c r="X1035" t="s">
        <v>2792</v>
      </c>
      <c r="Y1035" t="s">
        <v>4245</v>
      </c>
      <c r="Z1035" t="s">
        <v>7674</v>
      </c>
      <c r="AA1035" t="s">
        <v>453</v>
      </c>
      <c r="AB1035" t="s">
        <v>2117</v>
      </c>
      <c r="AC1035" t="s">
        <v>2116</v>
      </c>
      <c r="AD1035" t="s">
        <v>2116</v>
      </c>
      <c r="AE1035" t="s">
        <v>2117</v>
      </c>
      <c r="AF1035" t="s">
        <v>2116</v>
      </c>
      <c r="AG1035" t="s">
        <v>2117</v>
      </c>
      <c r="AH1035" t="s">
        <v>2116</v>
      </c>
      <c r="AI1035" t="s">
        <v>2117</v>
      </c>
      <c r="AJ1035" t="s">
        <v>2116</v>
      </c>
      <c r="AK1035" t="s">
        <v>2116</v>
      </c>
      <c r="AL1035" t="s">
        <v>2116</v>
      </c>
      <c r="AM1035" t="s">
        <v>2116</v>
      </c>
      <c r="AN1035" t="s">
        <v>2117</v>
      </c>
      <c r="AO1035" t="s">
        <v>2117</v>
      </c>
      <c r="AP1035" t="s">
        <v>2116</v>
      </c>
      <c r="AQ1035" t="s">
        <v>2117</v>
      </c>
    </row>
    <row r="1036" spans="2:44" x14ac:dyDescent="0.3">
      <c r="B1036" t="s">
        <v>446</v>
      </c>
      <c r="C1036" t="s">
        <v>7055</v>
      </c>
      <c r="D1036" s="25">
        <v>0.3125</v>
      </c>
      <c r="E1036" t="s">
        <v>25</v>
      </c>
      <c r="F1036" t="s">
        <v>29</v>
      </c>
      <c r="G1036" s="4"/>
      <c r="H1036">
        <v>61.1</v>
      </c>
      <c r="I1036">
        <v>24.6</v>
      </c>
      <c r="J1036">
        <v>14.3</v>
      </c>
      <c r="K1036">
        <v>85.7</v>
      </c>
      <c r="L1036">
        <v>38.9</v>
      </c>
      <c r="M1036">
        <v>75.400000000000006</v>
      </c>
      <c r="N1036">
        <v>37.299999999999997</v>
      </c>
      <c r="O1036">
        <v>46.9</v>
      </c>
      <c r="P1036">
        <v>15.8</v>
      </c>
      <c r="Q1036">
        <v>62.5</v>
      </c>
      <c r="R1036">
        <v>74.400000000000006</v>
      </c>
      <c r="S1036">
        <v>48.3</v>
      </c>
      <c r="T1036">
        <v>51.7</v>
      </c>
      <c r="U1036">
        <v>60</v>
      </c>
      <c r="V1036">
        <v>46.4</v>
      </c>
      <c r="W1036">
        <v>53.6</v>
      </c>
      <c r="X1036" t="s">
        <v>1596</v>
      </c>
      <c r="Y1036" t="s">
        <v>1598</v>
      </c>
      <c r="Z1036" t="s">
        <v>7675</v>
      </c>
      <c r="AA1036" t="s">
        <v>447</v>
      </c>
      <c r="AB1036" t="s">
        <v>2116</v>
      </c>
      <c r="AC1036" t="s">
        <v>2117</v>
      </c>
      <c r="AD1036" t="s">
        <v>2116</v>
      </c>
      <c r="AE1036" t="s">
        <v>2117</v>
      </c>
      <c r="AF1036" t="s">
        <v>2117</v>
      </c>
      <c r="AG1036" t="s">
        <v>2116</v>
      </c>
      <c r="AH1036" t="s">
        <v>2116</v>
      </c>
      <c r="AI1036" t="s">
        <v>2117</v>
      </c>
      <c r="AJ1036" t="s">
        <v>2116</v>
      </c>
      <c r="AK1036" t="s">
        <v>2116</v>
      </c>
      <c r="AL1036" t="s">
        <v>2116</v>
      </c>
      <c r="AM1036" t="s">
        <v>2116</v>
      </c>
      <c r="AN1036" t="s">
        <v>2117</v>
      </c>
      <c r="AO1036" t="s">
        <v>2117</v>
      </c>
      <c r="AP1036" t="s">
        <v>2116</v>
      </c>
      <c r="AQ1036" t="s">
        <v>2117</v>
      </c>
      <c r="AR1036" t="s">
        <v>7116</v>
      </c>
    </row>
    <row r="1037" spans="2:44" x14ac:dyDescent="0.3">
      <c r="B1037" t="s">
        <v>446</v>
      </c>
      <c r="C1037" t="s">
        <v>7055</v>
      </c>
      <c r="D1037" s="25">
        <v>0.3125</v>
      </c>
      <c r="E1037" t="s">
        <v>26</v>
      </c>
      <c r="F1037" t="s">
        <v>219</v>
      </c>
      <c r="G1037" s="4"/>
      <c r="H1037">
        <v>43.1</v>
      </c>
      <c r="I1037">
        <v>28.9</v>
      </c>
      <c r="J1037">
        <v>28</v>
      </c>
      <c r="K1037">
        <v>72</v>
      </c>
      <c r="L1037">
        <v>56.9</v>
      </c>
      <c r="M1037">
        <v>71.099999999999994</v>
      </c>
      <c r="N1037">
        <v>36.4</v>
      </c>
      <c r="O1037">
        <v>47.4</v>
      </c>
      <c r="P1037">
        <v>16.2</v>
      </c>
      <c r="Q1037">
        <v>62</v>
      </c>
      <c r="R1037">
        <v>73.599999999999994</v>
      </c>
      <c r="S1037">
        <v>46.9</v>
      </c>
      <c r="T1037">
        <v>53.1</v>
      </c>
      <c r="U1037">
        <v>58.7</v>
      </c>
      <c r="V1037">
        <v>52.6</v>
      </c>
      <c r="W1037">
        <v>47.4</v>
      </c>
      <c r="X1037" t="s">
        <v>1597</v>
      </c>
      <c r="Y1037" t="s">
        <v>1415</v>
      </c>
      <c r="Z1037" t="s">
        <v>7676</v>
      </c>
      <c r="AA1037" t="s">
        <v>460</v>
      </c>
      <c r="AB1037" t="s">
        <v>2116</v>
      </c>
      <c r="AC1037" t="s">
        <v>2116</v>
      </c>
      <c r="AD1037" t="s">
        <v>2117</v>
      </c>
      <c r="AE1037" t="s">
        <v>2116</v>
      </c>
      <c r="AF1037" t="s">
        <v>2117</v>
      </c>
      <c r="AG1037" t="s">
        <v>2117</v>
      </c>
      <c r="AH1037" t="s">
        <v>2116</v>
      </c>
      <c r="AI1037" t="s">
        <v>2116</v>
      </c>
      <c r="AJ1037" t="s">
        <v>2117</v>
      </c>
      <c r="AK1037" t="s">
        <v>2117</v>
      </c>
      <c r="AL1037" t="s">
        <v>2117</v>
      </c>
      <c r="AM1037" t="s">
        <v>2117</v>
      </c>
      <c r="AN1037" t="s">
        <v>2116</v>
      </c>
      <c r="AO1037" t="s">
        <v>2117</v>
      </c>
      <c r="AP1037" t="s">
        <v>2117</v>
      </c>
      <c r="AQ1037" t="s">
        <v>2116</v>
      </c>
      <c r="AR1037" t="s">
        <v>7119</v>
      </c>
    </row>
    <row r="1038" spans="2:44" x14ac:dyDescent="0.3">
      <c r="B1038" t="s">
        <v>446</v>
      </c>
      <c r="C1038" t="s">
        <v>7055</v>
      </c>
      <c r="D1038" s="25">
        <v>0.3125</v>
      </c>
      <c r="E1038" t="s">
        <v>30</v>
      </c>
      <c r="F1038" t="s">
        <v>27</v>
      </c>
      <c r="G1038" s="4"/>
      <c r="H1038">
        <v>28.3</v>
      </c>
      <c r="I1038">
        <v>30.5</v>
      </c>
      <c r="J1038">
        <v>41.2</v>
      </c>
      <c r="K1038">
        <v>58.8</v>
      </c>
      <c r="L1038">
        <v>71.7</v>
      </c>
      <c r="M1038">
        <v>69.5</v>
      </c>
      <c r="N1038">
        <v>19.5</v>
      </c>
      <c r="O1038">
        <v>48.5</v>
      </c>
      <c r="P1038">
        <v>32</v>
      </c>
      <c r="Q1038">
        <v>61.7</v>
      </c>
      <c r="R1038">
        <v>70.599999999999994</v>
      </c>
      <c r="S1038">
        <v>43.2</v>
      </c>
      <c r="T1038">
        <v>56.8</v>
      </c>
      <c r="U1038">
        <v>62.2</v>
      </c>
      <c r="V1038">
        <v>49.8</v>
      </c>
      <c r="W1038">
        <v>50.2</v>
      </c>
      <c r="X1038" t="s">
        <v>1599</v>
      </c>
      <c r="Y1038" t="s">
        <v>27</v>
      </c>
      <c r="Z1038" t="s">
        <v>7677</v>
      </c>
      <c r="AA1038" t="s">
        <v>447</v>
      </c>
      <c r="AB1038" t="s">
        <v>2116</v>
      </c>
      <c r="AC1038" t="s">
        <v>2117</v>
      </c>
      <c r="AD1038" t="s">
        <v>2116</v>
      </c>
      <c r="AE1038" t="s">
        <v>2117</v>
      </c>
      <c r="AF1038" t="s">
        <v>2117</v>
      </c>
      <c r="AG1038" t="s">
        <v>2116</v>
      </c>
      <c r="AH1038" t="s">
        <v>2116</v>
      </c>
      <c r="AI1038" t="s">
        <v>2117</v>
      </c>
      <c r="AJ1038" t="s">
        <v>2116</v>
      </c>
      <c r="AK1038" t="s">
        <v>2116</v>
      </c>
      <c r="AL1038" t="s">
        <v>2116</v>
      </c>
      <c r="AM1038" t="s">
        <v>2116</v>
      </c>
      <c r="AN1038" t="s">
        <v>2117</v>
      </c>
      <c r="AO1038" t="s">
        <v>2117</v>
      </c>
      <c r="AP1038" t="s">
        <v>2116</v>
      </c>
      <c r="AQ1038" t="s">
        <v>2117</v>
      </c>
      <c r="AR1038" t="s">
        <v>7119</v>
      </c>
    </row>
    <row r="1039" spans="2:44" x14ac:dyDescent="0.3">
      <c r="B1039" t="s">
        <v>446</v>
      </c>
      <c r="C1039" t="s">
        <v>7055</v>
      </c>
      <c r="D1039" s="25">
        <v>0.3125</v>
      </c>
      <c r="E1039" t="s">
        <v>28</v>
      </c>
      <c r="F1039" t="s">
        <v>220</v>
      </c>
      <c r="G1039" s="4"/>
      <c r="H1039">
        <v>42.7</v>
      </c>
      <c r="I1039">
        <v>29.1</v>
      </c>
      <c r="J1039">
        <v>28.3</v>
      </c>
      <c r="K1039">
        <v>71.7</v>
      </c>
      <c r="L1039">
        <v>57.3</v>
      </c>
      <c r="M1039">
        <v>70.900000000000006</v>
      </c>
      <c r="N1039">
        <v>33.5</v>
      </c>
      <c r="O1039">
        <v>44.7</v>
      </c>
      <c r="P1039">
        <v>21.8</v>
      </c>
      <c r="Q1039">
        <v>67.3</v>
      </c>
      <c r="R1039">
        <v>73.2</v>
      </c>
      <c r="S1039">
        <v>46.4</v>
      </c>
      <c r="T1039">
        <v>53.6</v>
      </c>
      <c r="U1039">
        <v>59.2</v>
      </c>
      <c r="V1039">
        <v>52.2</v>
      </c>
      <c r="W1039">
        <v>47.8</v>
      </c>
      <c r="X1039" t="s">
        <v>28</v>
      </c>
      <c r="Y1039" t="s">
        <v>1416</v>
      </c>
      <c r="Z1039" t="s">
        <v>7678</v>
      </c>
      <c r="AA1039" t="s">
        <v>449</v>
      </c>
      <c r="AB1039" t="s">
        <v>2116</v>
      </c>
      <c r="AC1039" t="s">
        <v>2116</v>
      </c>
      <c r="AD1039" t="s">
        <v>2117</v>
      </c>
      <c r="AE1039" t="s">
        <v>2116</v>
      </c>
      <c r="AF1039" t="s">
        <v>2117</v>
      </c>
      <c r="AG1039" t="s">
        <v>2117</v>
      </c>
      <c r="AH1039" t="s">
        <v>2116</v>
      </c>
      <c r="AI1039" t="s">
        <v>2117</v>
      </c>
      <c r="AJ1039" t="s">
        <v>2116</v>
      </c>
      <c r="AK1039" t="s">
        <v>2116</v>
      </c>
      <c r="AL1039" t="s">
        <v>2117</v>
      </c>
      <c r="AM1039" t="s">
        <v>2116</v>
      </c>
      <c r="AN1039" t="s">
        <v>2117</v>
      </c>
      <c r="AO1039" t="s">
        <v>2117</v>
      </c>
      <c r="AP1039" t="s">
        <v>2116</v>
      </c>
      <c r="AQ1039" t="s">
        <v>2117</v>
      </c>
    </row>
    <row r="1040" spans="2:44" x14ac:dyDescent="0.3">
      <c r="B1040" t="s">
        <v>473</v>
      </c>
      <c r="C1040" t="s">
        <v>7055</v>
      </c>
      <c r="D1040" s="25">
        <v>0.3125</v>
      </c>
      <c r="E1040" t="s">
        <v>954</v>
      </c>
      <c r="F1040" t="s">
        <v>553</v>
      </c>
      <c r="G1040" s="4"/>
      <c r="H1040">
        <v>31.8</v>
      </c>
      <c r="I1040">
        <v>28.4</v>
      </c>
      <c r="J1040">
        <v>39.799999999999997</v>
      </c>
      <c r="K1040">
        <v>60.2</v>
      </c>
      <c r="L1040">
        <v>68.2</v>
      </c>
      <c r="M1040">
        <v>71.599999999999994</v>
      </c>
      <c r="N1040">
        <v>29.8</v>
      </c>
      <c r="O1040">
        <v>44.2</v>
      </c>
      <c r="P1040">
        <v>26.1</v>
      </c>
      <c r="Q1040">
        <v>68.7</v>
      </c>
      <c r="R1040">
        <v>78</v>
      </c>
      <c r="S1040">
        <v>52.9</v>
      </c>
      <c r="T1040">
        <v>47.1</v>
      </c>
      <c r="U1040">
        <v>52.8</v>
      </c>
      <c r="V1040">
        <v>57.8</v>
      </c>
      <c r="W1040">
        <v>42.2</v>
      </c>
      <c r="X1040" t="s">
        <v>4318</v>
      </c>
      <c r="Y1040" t="s">
        <v>553</v>
      </c>
      <c r="Z1040" t="s">
        <v>7679</v>
      </c>
      <c r="AA1040" t="s">
        <v>456</v>
      </c>
      <c r="AB1040" t="s">
        <v>2116</v>
      </c>
      <c r="AC1040" t="s">
        <v>2116</v>
      </c>
      <c r="AD1040" t="s">
        <v>2117</v>
      </c>
      <c r="AE1040" t="s">
        <v>2116</v>
      </c>
      <c r="AF1040" t="s">
        <v>2117</v>
      </c>
      <c r="AG1040" t="s">
        <v>2117</v>
      </c>
      <c r="AH1040" t="s">
        <v>2116</v>
      </c>
      <c r="AI1040" t="s">
        <v>2117</v>
      </c>
      <c r="AJ1040" t="s">
        <v>2116</v>
      </c>
      <c r="AK1040" t="s">
        <v>2116</v>
      </c>
      <c r="AL1040" t="s">
        <v>2116</v>
      </c>
      <c r="AM1040" t="s">
        <v>2116</v>
      </c>
      <c r="AN1040" t="s">
        <v>2117</v>
      </c>
      <c r="AO1040" t="s">
        <v>2117</v>
      </c>
      <c r="AP1040" t="s">
        <v>2116</v>
      </c>
      <c r="AQ1040" t="s">
        <v>2117</v>
      </c>
    </row>
    <row r="1041" spans="2:44" x14ac:dyDescent="0.3">
      <c r="B1041" t="s">
        <v>473</v>
      </c>
      <c r="C1041" t="s">
        <v>7055</v>
      </c>
      <c r="D1041" s="25">
        <v>0.3125</v>
      </c>
      <c r="E1041" t="s">
        <v>4821</v>
      </c>
      <c r="F1041" t="s">
        <v>138</v>
      </c>
      <c r="G1041" s="4"/>
      <c r="H1041">
        <v>41</v>
      </c>
      <c r="I1041">
        <v>30.1</v>
      </c>
      <c r="J1041">
        <v>28.9</v>
      </c>
      <c r="K1041">
        <v>71.099999999999994</v>
      </c>
      <c r="L1041">
        <v>59</v>
      </c>
      <c r="M1041">
        <v>69.900000000000006</v>
      </c>
      <c r="N1041">
        <v>34.9</v>
      </c>
      <c r="O1041">
        <v>48</v>
      </c>
      <c r="P1041">
        <v>17.100000000000001</v>
      </c>
      <c r="Q1041">
        <v>61.5</v>
      </c>
      <c r="R1041">
        <v>70.099999999999994</v>
      </c>
      <c r="S1041">
        <v>42.6</v>
      </c>
      <c r="T1041">
        <v>57.4</v>
      </c>
      <c r="U1041">
        <v>62.8</v>
      </c>
      <c r="V1041">
        <v>49.4</v>
      </c>
      <c r="W1041">
        <v>50.6</v>
      </c>
      <c r="X1041" t="s">
        <v>5179</v>
      </c>
      <c r="Y1041" t="s">
        <v>138</v>
      </c>
      <c r="Z1041" t="s">
        <v>7680</v>
      </c>
      <c r="AA1041" t="s">
        <v>2169</v>
      </c>
      <c r="AB1041" t="s">
        <v>2117</v>
      </c>
      <c r="AC1041" t="s">
        <v>2116</v>
      </c>
      <c r="AD1041" t="s">
        <v>2116</v>
      </c>
      <c r="AE1041" t="s">
        <v>2117</v>
      </c>
      <c r="AF1041" t="s">
        <v>2116</v>
      </c>
      <c r="AG1041" t="s">
        <v>2117</v>
      </c>
      <c r="AH1041" t="s">
        <v>2117</v>
      </c>
      <c r="AI1041" t="s">
        <v>2116</v>
      </c>
      <c r="AJ1041" t="s">
        <v>2116</v>
      </c>
      <c r="AK1041" t="s">
        <v>2117</v>
      </c>
      <c r="AL1041" t="s">
        <v>2117</v>
      </c>
      <c r="AM1041" t="s">
        <v>2117</v>
      </c>
      <c r="AN1041" t="s">
        <v>2116</v>
      </c>
      <c r="AO1041" t="s">
        <v>2116</v>
      </c>
      <c r="AP1041" t="s">
        <v>2117</v>
      </c>
      <c r="AQ1041" t="s">
        <v>2116</v>
      </c>
      <c r="AR1041" t="s">
        <v>7116</v>
      </c>
    </row>
    <row r="1042" spans="2:44" x14ac:dyDescent="0.3">
      <c r="B1042" t="s">
        <v>569</v>
      </c>
      <c r="C1042" t="s">
        <v>7055</v>
      </c>
      <c r="D1042" s="25">
        <v>0.3125</v>
      </c>
      <c r="E1042" t="s">
        <v>3386</v>
      </c>
      <c r="F1042" t="s">
        <v>619</v>
      </c>
      <c r="G1042" s="4"/>
      <c r="H1042">
        <v>61.1</v>
      </c>
      <c r="I1042">
        <v>23.1</v>
      </c>
      <c r="J1042">
        <v>15.8</v>
      </c>
      <c r="K1042">
        <v>84.2</v>
      </c>
      <c r="L1042">
        <v>38.9</v>
      </c>
      <c r="M1042">
        <v>76.900000000000006</v>
      </c>
      <c r="N1042">
        <v>37.200000000000003</v>
      </c>
      <c r="O1042">
        <v>40.1</v>
      </c>
      <c r="P1042">
        <v>22.7</v>
      </c>
      <c r="Q1042">
        <v>74.2</v>
      </c>
      <c r="R1042">
        <v>89.7</v>
      </c>
      <c r="S1042">
        <v>72.5</v>
      </c>
      <c r="T1042">
        <v>27.5</v>
      </c>
      <c r="U1042">
        <v>34.6</v>
      </c>
      <c r="V1042">
        <v>66.8</v>
      </c>
      <c r="W1042">
        <v>33.200000000000003</v>
      </c>
      <c r="X1042" t="s">
        <v>3386</v>
      </c>
      <c r="Y1042" t="s">
        <v>3384</v>
      </c>
      <c r="Z1042" t="s">
        <v>7681</v>
      </c>
      <c r="AA1042" t="s">
        <v>2122</v>
      </c>
      <c r="AB1042" t="s">
        <v>2117</v>
      </c>
      <c r="AC1042" t="s">
        <v>2116</v>
      </c>
      <c r="AD1042" t="s">
        <v>2116</v>
      </c>
      <c r="AE1042" t="s">
        <v>2117</v>
      </c>
      <c r="AF1042" t="s">
        <v>2116</v>
      </c>
      <c r="AG1042" t="s">
        <v>2117</v>
      </c>
      <c r="AH1042" t="s">
        <v>2117</v>
      </c>
      <c r="AI1042" t="s">
        <v>2116</v>
      </c>
      <c r="AJ1042" t="s">
        <v>2116</v>
      </c>
      <c r="AK1042" t="s">
        <v>2117</v>
      </c>
      <c r="AL1042" t="s">
        <v>2117</v>
      </c>
      <c r="AM1042" t="s">
        <v>2117</v>
      </c>
      <c r="AN1042" t="s">
        <v>2116</v>
      </c>
      <c r="AO1042" t="s">
        <v>2116</v>
      </c>
      <c r="AP1042" t="s">
        <v>2117</v>
      </c>
      <c r="AQ1042" t="s">
        <v>2116</v>
      </c>
    </row>
    <row r="1043" spans="2:44" x14ac:dyDescent="0.3">
      <c r="B1043" t="s">
        <v>543</v>
      </c>
      <c r="C1043" t="s">
        <v>7055</v>
      </c>
      <c r="D1043" s="25">
        <v>0.33333333333333331</v>
      </c>
      <c r="E1043" t="s">
        <v>544</v>
      </c>
      <c r="F1043" t="s">
        <v>583</v>
      </c>
      <c r="G1043" s="4"/>
      <c r="H1043">
        <v>40.6</v>
      </c>
      <c r="I1043">
        <v>26</v>
      </c>
      <c r="J1043">
        <v>33.4</v>
      </c>
      <c r="K1043">
        <v>66.599999999999994</v>
      </c>
      <c r="L1043">
        <v>59.4</v>
      </c>
      <c r="M1043">
        <v>74</v>
      </c>
      <c r="N1043">
        <v>32.6</v>
      </c>
      <c r="O1043">
        <v>40.200000000000003</v>
      </c>
      <c r="P1043">
        <v>27.3</v>
      </c>
      <c r="Q1043">
        <v>74.8</v>
      </c>
      <c r="R1043">
        <v>86.1</v>
      </c>
      <c r="S1043">
        <v>65.8</v>
      </c>
      <c r="T1043">
        <v>34.200000000000003</v>
      </c>
      <c r="U1043">
        <v>39.799999999999997</v>
      </c>
      <c r="V1043">
        <v>67.7</v>
      </c>
      <c r="W1043">
        <v>32.299999999999997</v>
      </c>
      <c r="X1043" t="s">
        <v>409</v>
      </c>
      <c r="Y1043" t="s">
        <v>408</v>
      </c>
      <c r="Z1043" t="s">
        <v>7682</v>
      </c>
      <c r="AA1043" t="s">
        <v>456</v>
      </c>
      <c r="AB1043" t="s">
        <v>2116</v>
      </c>
      <c r="AC1043" t="s">
        <v>2116</v>
      </c>
      <c r="AD1043" t="s">
        <v>2117</v>
      </c>
      <c r="AE1043" t="s">
        <v>2116</v>
      </c>
      <c r="AF1043" t="s">
        <v>2117</v>
      </c>
      <c r="AG1043" t="s">
        <v>2117</v>
      </c>
      <c r="AH1043" t="s">
        <v>2116</v>
      </c>
      <c r="AI1043" t="s">
        <v>2117</v>
      </c>
      <c r="AJ1043" t="s">
        <v>2116</v>
      </c>
      <c r="AK1043" t="s">
        <v>2116</v>
      </c>
      <c r="AL1043" t="s">
        <v>2116</v>
      </c>
      <c r="AM1043" t="s">
        <v>2116</v>
      </c>
      <c r="AN1043" t="s">
        <v>2117</v>
      </c>
      <c r="AO1043" t="s">
        <v>2117</v>
      </c>
      <c r="AP1043" t="s">
        <v>2116</v>
      </c>
      <c r="AQ1043" t="s">
        <v>2117</v>
      </c>
    </row>
    <row r="1044" spans="2:44" x14ac:dyDescent="0.3">
      <c r="B1044" t="s">
        <v>558</v>
      </c>
      <c r="C1044" t="s">
        <v>7055</v>
      </c>
      <c r="D1044" s="25">
        <v>0.33333333333333331</v>
      </c>
      <c r="E1044" t="s">
        <v>958</v>
      </c>
      <c r="F1044" t="s">
        <v>559</v>
      </c>
      <c r="G1044" s="4"/>
      <c r="H1044">
        <v>39.299999999999997</v>
      </c>
      <c r="I1044">
        <v>28.5</v>
      </c>
      <c r="J1044">
        <v>32.200000000000003</v>
      </c>
      <c r="K1044">
        <v>67.8</v>
      </c>
      <c r="L1044">
        <v>60.7</v>
      </c>
      <c r="M1044">
        <v>71.5</v>
      </c>
      <c r="N1044">
        <v>33.799999999999997</v>
      </c>
      <c r="O1044">
        <v>41.2</v>
      </c>
      <c r="P1044">
        <v>25</v>
      </c>
      <c r="Q1044">
        <v>73</v>
      </c>
      <c r="R1044">
        <v>76.5</v>
      </c>
      <c r="S1044">
        <v>50.8</v>
      </c>
      <c r="T1044">
        <v>49.2</v>
      </c>
      <c r="U1044">
        <v>54.7</v>
      </c>
      <c r="V1044">
        <v>56.2</v>
      </c>
      <c r="W1044">
        <v>43.8</v>
      </c>
      <c r="X1044" t="s">
        <v>958</v>
      </c>
      <c r="Y1044" t="s">
        <v>559</v>
      </c>
      <c r="Z1044" t="s">
        <v>7683</v>
      </c>
      <c r="AA1044" t="s">
        <v>462</v>
      </c>
      <c r="AB1044" t="s">
        <v>2117</v>
      </c>
      <c r="AC1044" t="s">
        <v>2116</v>
      </c>
      <c r="AD1044" t="s">
        <v>2116</v>
      </c>
      <c r="AE1044" t="s">
        <v>2117</v>
      </c>
      <c r="AF1044" t="s">
        <v>2116</v>
      </c>
      <c r="AG1044" t="s">
        <v>2117</v>
      </c>
      <c r="AH1044" t="s">
        <v>2116</v>
      </c>
      <c r="AI1044" t="s">
        <v>2117</v>
      </c>
      <c r="AJ1044" t="s">
        <v>2116</v>
      </c>
      <c r="AK1044" t="s">
        <v>2116</v>
      </c>
      <c r="AL1044" t="s">
        <v>2117</v>
      </c>
      <c r="AM1044" t="s">
        <v>2117</v>
      </c>
      <c r="AN1044" t="s">
        <v>2116</v>
      </c>
      <c r="AO1044" t="s">
        <v>2117</v>
      </c>
      <c r="AP1044" t="s">
        <v>2117</v>
      </c>
      <c r="AQ1044" t="s">
        <v>2116</v>
      </c>
      <c r="AR1044" t="s">
        <v>7122</v>
      </c>
    </row>
    <row r="1045" spans="2:44" x14ac:dyDescent="0.3">
      <c r="B1045" t="s">
        <v>546</v>
      </c>
      <c r="C1045" t="s">
        <v>7055</v>
      </c>
      <c r="D1045" s="25">
        <v>0.33333333333333331</v>
      </c>
      <c r="E1045" t="s">
        <v>1233</v>
      </c>
      <c r="F1045" t="s">
        <v>580</v>
      </c>
      <c r="G1045" s="4"/>
      <c r="H1045">
        <v>38.200000000000003</v>
      </c>
      <c r="I1045">
        <v>28.8</v>
      </c>
      <c r="J1045">
        <v>33</v>
      </c>
      <c r="K1045">
        <v>67</v>
      </c>
      <c r="L1045">
        <v>61.8</v>
      </c>
      <c r="M1045">
        <v>71.2</v>
      </c>
      <c r="N1045">
        <v>21.9</v>
      </c>
      <c r="O1045">
        <v>47.2</v>
      </c>
      <c r="P1045">
        <v>30.8</v>
      </c>
      <c r="Q1045">
        <v>63.9</v>
      </c>
      <c r="R1045">
        <v>76</v>
      </c>
      <c r="S1045">
        <v>50.1</v>
      </c>
      <c r="T1045">
        <v>49.9</v>
      </c>
      <c r="U1045">
        <v>55.4</v>
      </c>
      <c r="V1045">
        <v>55.7</v>
      </c>
      <c r="W1045">
        <v>44.3</v>
      </c>
      <c r="X1045" t="s">
        <v>4717</v>
      </c>
      <c r="Y1045" t="s">
        <v>580</v>
      </c>
      <c r="Z1045" t="s">
        <v>7684</v>
      </c>
      <c r="AA1045" t="s">
        <v>462</v>
      </c>
      <c r="AB1045" t="s">
        <v>2117</v>
      </c>
      <c r="AC1045" t="s">
        <v>2116</v>
      </c>
      <c r="AD1045" t="s">
        <v>2116</v>
      </c>
      <c r="AE1045" t="s">
        <v>2117</v>
      </c>
      <c r="AF1045" t="s">
        <v>2116</v>
      </c>
      <c r="AG1045" t="s">
        <v>2117</v>
      </c>
      <c r="AH1045" t="s">
        <v>2116</v>
      </c>
      <c r="AI1045" t="s">
        <v>2116</v>
      </c>
      <c r="AJ1045" t="s">
        <v>2117</v>
      </c>
      <c r="AK1045" t="s">
        <v>2117</v>
      </c>
      <c r="AL1045" t="s">
        <v>2117</v>
      </c>
      <c r="AM1045" t="s">
        <v>2117</v>
      </c>
      <c r="AN1045" t="s">
        <v>2116</v>
      </c>
      <c r="AO1045" t="s">
        <v>2117</v>
      </c>
      <c r="AP1045" t="s">
        <v>2117</v>
      </c>
      <c r="AQ1045" t="s">
        <v>2116</v>
      </c>
    </row>
    <row r="1046" spans="2:44" x14ac:dyDescent="0.3">
      <c r="B1046" t="s">
        <v>546</v>
      </c>
      <c r="C1046" t="s">
        <v>7055</v>
      </c>
      <c r="D1046" s="25">
        <v>0.33333333333333331</v>
      </c>
      <c r="E1046" t="s">
        <v>946</v>
      </c>
      <c r="F1046" t="s">
        <v>547</v>
      </c>
      <c r="G1046" s="4"/>
      <c r="H1046">
        <v>45.6</v>
      </c>
      <c r="I1046">
        <v>31.7</v>
      </c>
      <c r="J1046">
        <v>22.7</v>
      </c>
      <c r="K1046">
        <v>77.3</v>
      </c>
      <c r="L1046">
        <v>54.4</v>
      </c>
      <c r="M1046">
        <v>68.3</v>
      </c>
      <c r="N1046">
        <v>28.3</v>
      </c>
      <c r="O1046">
        <v>50.7</v>
      </c>
      <c r="P1046">
        <v>21</v>
      </c>
      <c r="Q1046">
        <v>58.6</v>
      </c>
      <c r="R1046">
        <v>61.8</v>
      </c>
      <c r="S1046">
        <v>33.5</v>
      </c>
      <c r="T1046">
        <v>66.5</v>
      </c>
      <c r="U1046">
        <v>71.8</v>
      </c>
      <c r="V1046">
        <v>40.4</v>
      </c>
      <c r="W1046">
        <v>59.6</v>
      </c>
      <c r="X1046" t="s">
        <v>4270</v>
      </c>
      <c r="Y1046" t="s">
        <v>3123</v>
      </c>
      <c r="Z1046" t="s">
        <v>7685</v>
      </c>
      <c r="AA1046" t="s">
        <v>447</v>
      </c>
      <c r="AB1046" t="s">
        <v>2116</v>
      </c>
      <c r="AC1046" t="s">
        <v>2117</v>
      </c>
      <c r="AD1046" t="s">
        <v>2116</v>
      </c>
      <c r="AE1046" t="s">
        <v>2117</v>
      </c>
      <c r="AF1046" t="s">
        <v>2117</v>
      </c>
      <c r="AG1046" t="s">
        <v>2116</v>
      </c>
      <c r="AH1046" t="s">
        <v>2116</v>
      </c>
      <c r="AI1046" t="s">
        <v>2117</v>
      </c>
      <c r="AJ1046" t="s">
        <v>2116</v>
      </c>
      <c r="AK1046" t="s">
        <v>2116</v>
      </c>
      <c r="AL1046" t="s">
        <v>2116</v>
      </c>
      <c r="AM1046" t="s">
        <v>2116</v>
      </c>
      <c r="AN1046" t="s">
        <v>2117</v>
      </c>
      <c r="AO1046" t="s">
        <v>2117</v>
      </c>
      <c r="AP1046" t="s">
        <v>2116</v>
      </c>
      <c r="AQ1046" t="s">
        <v>2117</v>
      </c>
    </row>
    <row r="1047" spans="2:44" x14ac:dyDescent="0.3">
      <c r="B1047" t="s">
        <v>450</v>
      </c>
      <c r="C1047" t="s">
        <v>7055</v>
      </c>
      <c r="D1047" s="25">
        <v>0.33333333333333331</v>
      </c>
      <c r="E1047" t="s">
        <v>139</v>
      </c>
      <c r="F1047" t="s">
        <v>248</v>
      </c>
      <c r="G1047" s="4"/>
      <c r="H1047">
        <v>50.2</v>
      </c>
      <c r="I1047">
        <v>26.6</v>
      </c>
      <c r="J1047">
        <v>23.2</v>
      </c>
      <c r="K1047">
        <v>76.8</v>
      </c>
      <c r="L1047">
        <v>49.8</v>
      </c>
      <c r="M1047">
        <v>73.400000000000006</v>
      </c>
      <c r="N1047">
        <v>27.2</v>
      </c>
      <c r="O1047">
        <v>44.4</v>
      </c>
      <c r="P1047">
        <v>28.4</v>
      </c>
      <c r="Q1047">
        <v>68.5</v>
      </c>
      <c r="R1047">
        <v>78.099999999999994</v>
      </c>
      <c r="S1047">
        <v>53.2</v>
      </c>
      <c r="T1047">
        <v>46.8</v>
      </c>
      <c r="U1047">
        <v>53.2</v>
      </c>
      <c r="V1047">
        <v>55.8</v>
      </c>
      <c r="W1047">
        <v>44.2</v>
      </c>
      <c r="X1047" t="s">
        <v>139</v>
      </c>
      <c r="Y1047" t="s">
        <v>282</v>
      </c>
      <c r="Z1047" t="s">
        <v>7686</v>
      </c>
      <c r="AA1047" t="s">
        <v>449</v>
      </c>
      <c r="AB1047" t="s">
        <v>2116</v>
      </c>
      <c r="AC1047" t="s">
        <v>2116</v>
      </c>
      <c r="AD1047" t="s">
        <v>2117</v>
      </c>
      <c r="AE1047" t="s">
        <v>2116</v>
      </c>
      <c r="AF1047" t="s">
        <v>2117</v>
      </c>
      <c r="AG1047" t="s">
        <v>2117</v>
      </c>
      <c r="AH1047" t="s">
        <v>2116</v>
      </c>
      <c r="AI1047" t="s">
        <v>2116</v>
      </c>
      <c r="AJ1047" t="s">
        <v>2117</v>
      </c>
      <c r="AK1047" t="s">
        <v>2117</v>
      </c>
      <c r="AL1047" t="s">
        <v>2117</v>
      </c>
      <c r="AM1047" t="s">
        <v>2116</v>
      </c>
      <c r="AN1047" t="s">
        <v>2117</v>
      </c>
      <c r="AO1047" t="s">
        <v>2117</v>
      </c>
      <c r="AP1047" t="s">
        <v>2116</v>
      </c>
      <c r="AQ1047" t="s">
        <v>2117</v>
      </c>
    </row>
    <row r="1048" spans="2:44" x14ac:dyDescent="0.3">
      <c r="B1048" t="s">
        <v>451</v>
      </c>
      <c r="C1048" t="s">
        <v>7055</v>
      </c>
      <c r="D1048" s="25">
        <v>0.33333333333333331</v>
      </c>
      <c r="E1048" t="s">
        <v>226</v>
      </c>
      <c r="F1048" t="s">
        <v>2218</v>
      </c>
      <c r="G1048" s="4"/>
      <c r="H1048">
        <v>50</v>
      </c>
      <c r="I1048">
        <v>25.2</v>
      </c>
      <c r="J1048">
        <v>24.8</v>
      </c>
      <c r="K1048">
        <v>75.2</v>
      </c>
      <c r="L1048">
        <v>50</v>
      </c>
      <c r="M1048">
        <v>74.8</v>
      </c>
      <c r="N1048">
        <v>38.6</v>
      </c>
      <c r="O1048">
        <v>39.200000000000003</v>
      </c>
      <c r="P1048">
        <v>22.2</v>
      </c>
      <c r="Q1048">
        <v>75.2</v>
      </c>
      <c r="R1048">
        <v>85.5</v>
      </c>
      <c r="S1048">
        <v>64.7</v>
      </c>
      <c r="T1048">
        <v>35.299999999999997</v>
      </c>
      <c r="U1048">
        <v>41.5</v>
      </c>
      <c r="V1048">
        <v>65.2</v>
      </c>
      <c r="W1048">
        <v>34.799999999999997</v>
      </c>
      <c r="X1048" t="s">
        <v>1418</v>
      </c>
      <c r="Y1048" t="s">
        <v>5071</v>
      </c>
      <c r="Z1048" t="s">
        <v>7687</v>
      </c>
      <c r="AA1048" t="s">
        <v>459</v>
      </c>
      <c r="AB1048" t="s">
        <v>2116</v>
      </c>
      <c r="AC1048" t="s">
        <v>2117</v>
      </c>
      <c r="AD1048" t="s">
        <v>2116</v>
      </c>
      <c r="AE1048" t="s">
        <v>2117</v>
      </c>
      <c r="AF1048" t="s">
        <v>2117</v>
      </c>
      <c r="AG1048" t="s">
        <v>2116</v>
      </c>
      <c r="AH1048" t="s">
        <v>2116</v>
      </c>
      <c r="AI1048" t="s">
        <v>2117</v>
      </c>
      <c r="AJ1048" t="s">
        <v>2116</v>
      </c>
      <c r="AK1048" t="s">
        <v>2116</v>
      </c>
      <c r="AL1048" t="s">
        <v>2117</v>
      </c>
      <c r="AM1048" t="s">
        <v>2116</v>
      </c>
      <c r="AN1048" t="s">
        <v>2117</v>
      </c>
      <c r="AO1048" t="s">
        <v>2117</v>
      </c>
      <c r="AP1048" t="s">
        <v>2117</v>
      </c>
      <c r="AQ1048" t="s">
        <v>2116</v>
      </c>
      <c r="AR1048" t="s">
        <v>7120</v>
      </c>
    </row>
    <row r="1049" spans="2:44" x14ac:dyDescent="0.3">
      <c r="B1049" t="s">
        <v>451</v>
      </c>
      <c r="C1049" t="s">
        <v>7055</v>
      </c>
      <c r="D1049" s="25">
        <v>0.33333333333333331</v>
      </c>
      <c r="E1049" t="s">
        <v>1022</v>
      </c>
      <c r="F1049" t="s">
        <v>1260</v>
      </c>
      <c r="G1049" s="4"/>
      <c r="H1049">
        <v>44</v>
      </c>
      <c r="I1049">
        <v>26.6</v>
      </c>
      <c r="J1049">
        <v>29.4</v>
      </c>
      <c r="K1049">
        <v>70.599999999999994</v>
      </c>
      <c r="L1049">
        <v>56</v>
      </c>
      <c r="M1049">
        <v>73.400000000000006</v>
      </c>
      <c r="N1049">
        <v>24</v>
      </c>
      <c r="O1049">
        <v>46.5</v>
      </c>
      <c r="P1049">
        <v>29.6</v>
      </c>
      <c r="Q1049">
        <v>65.2</v>
      </c>
      <c r="R1049">
        <v>82.2</v>
      </c>
      <c r="S1049">
        <v>59.2</v>
      </c>
      <c r="T1049">
        <v>40.799999999999997</v>
      </c>
      <c r="U1049">
        <v>46.6</v>
      </c>
      <c r="V1049">
        <v>62.2</v>
      </c>
      <c r="W1049">
        <v>37.799999999999997</v>
      </c>
      <c r="X1049" t="s">
        <v>4412</v>
      </c>
      <c r="Y1049" t="s">
        <v>4777</v>
      </c>
      <c r="Z1049" t="s">
        <v>7688</v>
      </c>
      <c r="AA1049" t="s">
        <v>456</v>
      </c>
      <c r="AB1049" t="s">
        <v>2116</v>
      </c>
      <c r="AC1049" t="s">
        <v>2116</v>
      </c>
      <c r="AD1049" t="s">
        <v>2117</v>
      </c>
      <c r="AE1049" t="s">
        <v>2116</v>
      </c>
      <c r="AF1049" t="s">
        <v>2117</v>
      </c>
      <c r="AG1049" t="s">
        <v>2117</v>
      </c>
      <c r="AH1049" t="s">
        <v>2116</v>
      </c>
      <c r="AI1049" t="s">
        <v>2117</v>
      </c>
      <c r="AJ1049" t="s">
        <v>2116</v>
      </c>
      <c r="AK1049" t="s">
        <v>2116</v>
      </c>
      <c r="AL1049" t="s">
        <v>2116</v>
      </c>
      <c r="AM1049" t="s">
        <v>2116</v>
      </c>
      <c r="AN1049" t="s">
        <v>2117</v>
      </c>
      <c r="AO1049" t="s">
        <v>2117</v>
      </c>
      <c r="AP1049" t="s">
        <v>2116</v>
      </c>
      <c r="AQ1049" t="s">
        <v>2117</v>
      </c>
      <c r="AR1049" t="s">
        <v>7116</v>
      </c>
    </row>
    <row r="1050" spans="2:44" x14ac:dyDescent="0.3">
      <c r="B1050" t="s">
        <v>4822</v>
      </c>
      <c r="C1050" t="s">
        <v>7055</v>
      </c>
      <c r="D1050" s="25">
        <v>0.33333333333333331</v>
      </c>
      <c r="E1050" t="s">
        <v>4824</v>
      </c>
      <c r="F1050" t="s">
        <v>5165</v>
      </c>
      <c r="G1050" s="4"/>
      <c r="H1050">
        <v>40.1</v>
      </c>
      <c r="I1050">
        <v>26.3</v>
      </c>
      <c r="J1050">
        <v>33.6</v>
      </c>
      <c r="K1050">
        <v>66.400000000000006</v>
      </c>
      <c r="L1050">
        <v>59.9</v>
      </c>
      <c r="M1050">
        <v>73.7</v>
      </c>
      <c r="N1050">
        <v>32.4</v>
      </c>
      <c r="O1050">
        <v>39.4</v>
      </c>
      <c r="P1050">
        <v>28.2</v>
      </c>
      <c r="Q1050">
        <v>76.099999999999994</v>
      </c>
      <c r="R1050">
        <v>85.1</v>
      </c>
      <c r="S1050">
        <v>64</v>
      </c>
      <c r="T1050">
        <v>36</v>
      </c>
      <c r="U1050">
        <v>41.5</v>
      </c>
      <c r="V1050">
        <v>66.400000000000006</v>
      </c>
      <c r="W1050">
        <v>33.6</v>
      </c>
      <c r="X1050" t="s">
        <v>5697</v>
      </c>
      <c r="Y1050" t="s">
        <v>6272</v>
      </c>
      <c r="Z1050" t="s">
        <v>7689</v>
      </c>
      <c r="AA1050" t="s">
        <v>460</v>
      </c>
      <c r="AB1050" t="s">
        <v>2116</v>
      </c>
      <c r="AC1050" t="s">
        <v>2116</v>
      </c>
      <c r="AD1050" t="s">
        <v>2117</v>
      </c>
      <c r="AE1050" t="s">
        <v>2116</v>
      </c>
      <c r="AF1050" t="s">
        <v>2117</v>
      </c>
      <c r="AG1050" t="s">
        <v>2117</v>
      </c>
      <c r="AH1050" t="s">
        <v>2116</v>
      </c>
      <c r="AI1050" t="s">
        <v>2116</v>
      </c>
      <c r="AJ1050" t="s">
        <v>2117</v>
      </c>
      <c r="AK1050" t="s">
        <v>2117</v>
      </c>
      <c r="AL1050" t="s">
        <v>2117</v>
      </c>
      <c r="AM1050" t="s">
        <v>2117</v>
      </c>
      <c r="AN1050" t="s">
        <v>2116</v>
      </c>
      <c r="AO1050" t="s">
        <v>2117</v>
      </c>
      <c r="AP1050" t="s">
        <v>2117</v>
      </c>
      <c r="AQ1050" t="s">
        <v>2116</v>
      </c>
    </row>
    <row r="1051" spans="2:44" x14ac:dyDescent="0.3">
      <c r="B1051" t="s">
        <v>4822</v>
      </c>
      <c r="C1051" t="s">
        <v>7055</v>
      </c>
      <c r="D1051" s="25">
        <v>0.33333333333333331</v>
      </c>
      <c r="E1051" t="s">
        <v>4826</v>
      </c>
      <c r="F1051" t="s">
        <v>4836</v>
      </c>
      <c r="G1051" s="4"/>
      <c r="H1051">
        <v>23.1</v>
      </c>
      <c r="I1051">
        <v>25.9</v>
      </c>
      <c r="J1051">
        <v>51</v>
      </c>
      <c r="K1051">
        <v>49</v>
      </c>
      <c r="L1051">
        <v>76.900000000000006</v>
      </c>
      <c r="M1051">
        <v>74.099999999999994</v>
      </c>
      <c r="N1051">
        <v>18.7</v>
      </c>
      <c r="O1051">
        <v>36.9</v>
      </c>
      <c r="P1051">
        <v>44.5</v>
      </c>
      <c r="Q1051">
        <v>78.2</v>
      </c>
      <c r="R1051">
        <v>85.3</v>
      </c>
      <c r="S1051">
        <v>64.400000000000006</v>
      </c>
      <c r="T1051">
        <v>35.6</v>
      </c>
      <c r="U1051">
        <v>41.9</v>
      </c>
      <c r="V1051">
        <v>64.5</v>
      </c>
      <c r="W1051">
        <v>35.5</v>
      </c>
      <c r="X1051" t="s">
        <v>4826</v>
      </c>
      <c r="Y1051" t="s">
        <v>3770</v>
      </c>
      <c r="Z1051" t="s">
        <v>7690</v>
      </c>
      <c r="AA1051" t="s">
        <v>449</v>
      </c>
      <c r="AB1051" t="s">
        <v>2116</v>
      </c>
      <c r="AC1051" t="s">
        <v>2116</v>
      </c>
      <c r="AD1051" t="s">
        <v>2117</v>
      </c>
      <c r="AE1051" t="s">
        <v>2116</v>
      </c>
      <c r="AF1051" t="s">
        <v>2117</v>
      </c>
      <c r="AG1051" t="s">
        <v>2117</v>
      </c>
      <c r="AH1051" t="s">
        <v>2116</v>
      </c>
      <c r="AI1051" t="s">
        <v>2116</v>
      </c>
      <c r="AJ1051" t="s">
        <v>2117</v>
      </c>
      <c r="AK1051" t="s">
        <v>2117</v>
      </c>
      <c r="AL1051" t="s">
        <v>2117</v>
      </c>
      <c r="AM1051" t="s">
        <v>2116</v>
      </c>
      <c r="AN1051" t="s">
        <v>2117</v>
      </c>
      <c r="AO1051" t="s">
        <v>2117</v>
      </c>
      <c r="AP1051" t="s">
        <v>2116</v>
      </c>
      <c r="AQ1051" t="s">
        <v>2117</v>
      </c>
    </row>
    <row r="1052" spans="2:44" x14ac:dyDescent="0.3">
      <c r="B1052" t="s">
        <v>558</v>
      </c>
      <c r="C1052" t="s">
        <v>7055</v>
      </c>
      <c r="D1052" s="25">
        <v>0.35416666666666669</v>
      </c>
      <c r="E1052" t="s">
        <v>951</v>
      </c>
      <c r="F1052" t="s">
        <v>571</v>
      </c>
      <c r="G1052" s="4"/>
      <c r="H1052">
        <v>42.6</v>
      </c>
      <c r="I1052">
        <v>27.1</v>
      </c>
      <c r="J1052">
        <v>30.3</v>
      </c>
      <c r="K1052">
        <v>69.7</v>
      </c>
      <c r="L1052">
        <v>57.4</v>
      </c>
      <c r="M1052">
        <v>72.900000000000006</v>
      </c>
      <c r="N1052">
        <v>35.700000000000003</v>
      </c>
      <c r="O1052">
        <v>37.9</v>
      </c>
      <c r="P1052">
        <v>26.4</v>
      </c>
      <c r="Q1052">
        <v>78.099999999999994</v>
      </c>
      <c r="R1052">
        <v>80.7</v>
      </c>
      <c r="S1052">
        <v>56.9</v>
      </c>
      <c r="T1052">
        <v>43.1</v>
      </c>
      <c r="U1052">
        <v>48.8</v>
      </c>
      <c r="V1052">
        <v>60.6</v>
      </c>
      <c r="W1052">
        <v>39.4</v>
      </c>
      <c r="X1052" t="s">
        <v>951</v>
      </c>
      <c r="Y1052" t="s">
        <v>571</v>
      </c>
      <c r="Z1052" t="s">
        <v>7691</v>
      </c>
      <c r="AA1052" t="s">
        <v>2169</v>
      </c>
      <c r="AB1052" t="s">
        <v>2117</v>
      </c>
      <c r="AC1052" t="s">
        <v>2116</v>
      </c>
      <c r="AD1052" t="s">
        <v>2116</v>
      </c>
      <c r="AE1052" t="s">
        <v>2117</v>
      </c>
      <c r="AF1052" t="s">
        <v>2116</v>
      </c>
      <c r="AG1052" t="s">
        <v>2117</v>
      </c>
      <c r="AH1052" t="s">
        <v>2117</v>
      </c>
      <c r="AI1052" t="s">
        <v>2116</v>
      </c>
      <c r="AJ1052" t="s">
        <v>2116</v>
      </c>
      <c r="AK1052" t="s">
        <v>2117</v>
      </c>
      <c r="AL1052" t="s">
        <v>2117</v>
      </c>
      <c r="AM1052" t="s">
        <v>2117</v>
      </c>
      <c r="AN1052" t="s">
        <v>2116</v>
      </c>
      <c r="AO1052" t="s">
        <v>2116</v>
      </c>
      <c r="AP1052" t="s">
        <v>2117</v>
      </c>
      <c r="AQ1052" t="s">
        <v>2116</v>
      </c>
      <c r="AR1052" t="s">
        <v>7122</v>
      </c>
    </row>
    <row r="1053" spans="2:44" x14ac:dyDescent="0.3">
      <c r="B1053" t="s">
        <v>558</v>
      </c>
      <c r="C1053" t="s">
        <v>7055</v>
      </c>
      <c r="D1053" s="25">
        <v>0.35416666666666669</v>
      </c>
      <c r="E1053" t="s">
        <v>560</v>
      </c>
      <c r="F1053" t="s">
        <v>574</v>
      </c>
      <c r="G1053" s="4"/>
      <c r="H1053">
        <v>31.5</v>
      </c>
      <c r="I1053">
        <v>34.1</v>
      </c>
      <c r="J1053">
        <v>34.4</v>
      </c>
      <c r="K1053">
        <v>65.599999999999994</v>
      </c>
      <c r="L1053">
        <v>68.5</v>
      </c>
      <c r="M1053">
        <v>65.900000000000006</v>
      </c>
      <c r="N1053">
        <v>26.9</v>
      </c>
      <c r="O1053">
        <v>47.6</v>
      </c>
      <c r="P1053">
        <v>25.6</v>
      </c>
      <c r="Q1053">
        <v>63.5</v>
      </c>
      <c r="R1053">
        <v>59.7</v>
      </c>
      <c r="S1053">
        <v>31.3</v>
      </c>
      <c r="T1053">
        <v>68.7</v>
      </c>
      <c r="U1053">
        <v>73.2</v>
      </c>
      <c r="V1053">
        <v>40.4</v>
      </c>
      <c r="W1053">
        <v>59.6</v>
      </c>
      <c r="X1053" t="s">
        <v>560</v>
      </c>
      <c r="Y1053" t="s">
        <v>574</v>
      </c>
      <c r="Z1053" t="s">
        <v>7692</v>
      </c>
      <c r="AA1053" t="s">
        <v>459</v>
      </c>
      <c r="AB1053" t="s">
        <v>2116</v>
      </c>
      <c r="AC1053" t="s">
        <v>2117</v>
      </c>
      <c r="AD1053" t="s">
        <v>2116</v>
      </c>
      <c r="AE1053" t="s">
        <v>2117</v>
      </c>
      <c r="AF1053" t="s">
        <v>2117</v>
      </c>
      <c r="AG1053" t="s">
        <v>2116</v>
      </c>
      <c r="AH1053" t="s">
        <v>2116</v>
      </c>
      <c r="AI1053" t="s">
        <v>2117</v>
      </c>
      <c r="AJ1053" t="s">
        <v>2116</v>
      </c>
      <c r="AK1053" t="s">
        <v>2117</v>
      </c>
      <c r="AL1053" t="s">
        <v>2117</v>
      </c>
      <c r="AM1053" t="s">
        <v>2116</v>
      </c>
      <c r="AN1053" t="s">
        <v>2117</v>
      </c>
      <c r="AO1053" t="s">
        <v>2117</v>
      </c>
      <c r="AP1053" t="s">
        <v>2117</v>
      </c>
      <c r="AQ1053" t="s">
        <v>2116</v>
      </c>
      <c r="AR1053" t="s">
        <v>7119</v>
      </c>
    </row>
    <row r="1054" spans="2:44" x14ac:dyDescent="0.3">
      <c r="B1054" t="s">
        <v>558</v>
      </c>
      <c r="C1054" t="s">
        <v>7055</v>
      </c>
      <c r="D1054" s="25">
        <v>0.35416666666666669</v>
      </c>
      <c r="E1054" t="s">
        <v>573</v>
      </c>
      <c r="F1054" t="s">
        <v>563</v>
      </c>
      <c r="G1054" s="4"/>
      <c r="H1054">
        <v>22.1</v>
      </c>
      <c r="I1054">
        <v>34</v>
      </c>
      <c r="J1054">
        <v>43.9</v>
      </c>
      <c r="K1054">
        <v>56.1</v>
      </c>
      <c r="L1054">
        <v>77.900000000000006</v>
      </c>
      <c r="M1054">
        <v>66</v>
      </c>
      <c r="N1054">
        <v>21</v>
      </c>
      <c r="O1054">
        <v>53.3</v>
      </c>
      <c r="P1054">
        <v>25.7</v>
      </c>
      <c r="Q1054">
        <v>55.2</v>
      </c>
      <c r="R1054">
        <v>58.6</v>
      </c>
      <c r="S1054">
        <v>30.3</v>
      </c>
      <c r="T1054">
        <v>69.7</v>
      </c>
      <c r="U1054">
        <v>74.7</v>
      </c>
      <c r="V1054">
        <v>37.799999999999997</v>
      </c>
      <c r="W1054">
        <v>62.2</v>
      </c>
      <c r="X1054" t="s">
        <v>3122</v>
      </c>
      <c r="Y1054" t="s">
        <v>1601</v>
      </c>
      <c r="Z1054" t="s">
        <v>7693</v>
      </c>
      <c r="AA1054" t="s">
        <v>462</v>
      </c>
      <c r="AB1054" t="s">
        <v>2117</v>
      </c>
      <c r="AC1054" t="s">
        <v>2116</v>
      </c>
      <c r="AD1054" t="s">
        <v>2116</v>
      </c>
      <c r="AE1054" t="s">
        <v>2117</v>
      </c>
      <c r="AF1054" t="s">
        <v>2116</v>
      </c>
      <c r="AG1054" t="s">
        <v>2117</v>
      </c>
      <c r="AH1054" t="s">
        <v>2117</v>
      </c>
      <c r="AI1054" t="s">
        <v>2116</v>
      </c>
      <c r="AJ1054" t="s">
        <v>2116</v>
      </c>
      <c r="AK1054" t="s">
        <v>2117</v>
      </c>
      <c r="AL1054" t="s">
        <v>2117</v>
      </c>
      <c r="AM1054" t="s">
        <v>2117</v>
      </c>
      <c r="AN1054" t="s">
        <v>2116</v>
      </c>
      <c r="AO1054" t="s">
        <v>2117</v>
      </c>
      <c r="AP1054" t="s">
        <v>2117</v>
      </c>
      <c r="AQ1054" t="s">
        <v>2116</v>
      </c>
      <c r="AR1054" t="s">
        <v>7120</v>
      </c>
    </row>
    <row r="1055" spans="2:44" x14ac:dyDescent="0.3">
      <c r="B1055" t="s">
        <v>546</v>
      </c>
      <c r="C1055" t="s">
        <v>7055</v>
      </c>
      <c r="D1055" s="25">
        <v>0.35416666666666669</v>
      </c>
      <c r="E1055" t="s">
        <v>962</v>
      </c>
      <c r="F1055" t="s">
        <v>963</v>
      </c>
      <c r="G1055" s="4"/>
      <c r="H1055">
        <v>31.1</v>
      </c>
      <c r="I1055">
        <v>33</v>
      </c>
      <c r="J1055">
        <v>35.9</v>
      </c>
      <c r="K1055">
        <v>64.099999999999994</v>
      </c>
      <c r="L1055">
        <v>68.900000000000006</v>
      </c>
      <c r="M1055">
        <v>67</v>
      </c>
      <c r="N1055">
        <v>17.5</v>
      </c>
      <c r="O1055">
        <v>49.5</v>
      </c>
      <c r="P1055">
        <v>33</v>
      </c>
      <c r="Q1055">
        <v>60</v>
      </c>
      <c r="R1055">
        <v>63</v>
      </c>
      <c r="S1055">
        <v>34.700000000000003</v>
      </c>
      <c r="T1055">
        <v>65.3</v>
      </c>
      <c r="U1055">
        <v>70.099999999999994</v>
      </c>
      <c r="V1055">
        <v>43.3</v>
      </c>
      <c r="W1055">
        <v>56.7</v>
      </c>
      <c r="X1055" t="s">
        <v>4719</v>
      </c>
      <c r="Y1055" t="s">
        <v>4332</v>
      </c>
      <c r="Z1055" t="s">
        <v>7694</v>
      </c>
      <c r="AA1055" t="s">
        <v>2169</v>
      </c>
      <c r="AB1055" t="s">
        <v>2117</v>
      </c>
      <c r="AC1055" t="s">
        <v>2116</v>
      </c>
      <c r="AD1055" t="s">
        <v>2116</v>
      </c>
      <c r="AE1055" t="s">
        <v>2117</v>
      </c>
      <c r="AF1055" t="s">
        <v>2116</v>
      </c>
      <c r="AG1055" t="s">
        <v>2117</v>
      </c>
      <c r="AH1055" t="s">
        <v>2117</v>
      </c>
      <c r="AI1055" t="s">
        <v>2116</v>
      </c>
      <c r="AJ1055" t="s">
        <v>2116</v>
      </c>
      <c r="AK1055" t="s">
        <v>2117</v>
      </c>
      <c r="AL1055" t="s">
        <v>2117</v>
      </c>
      <c r="AM1055" t="s">
        <v>2117</v>
      </c>
      <c r="AN1055" t="s">
        <v>2116</v>
      </c>
      <c r="AO1055" t="s">
        <v>2116</v>
      </c>
      <c r="AP1055" t="s">
        <v>2117</v>
      </c>
      <c r="AQ1055" t="s">
        <v>2116</v>
      </c>
    </row>
    <row r="1056" spans="2:44" x14ac:dyDescent="0.3">
      <c r="B1056" t="s">
        <v>546</v>
      </c>
      <c r="C1056" t="s">
        <v>7055</v>
      </c>
      <c r="D1056" s="25">
        <v>0.35416666666666669</v>
      </c>
      <c r="E1056" t="s">
        <v>578</v>
      </c>
      <c r="F1056" t="s">
        <v>576</v>
      </c>
      <c r="G1056" s="4"/>
      <c r="H1056">
        <v>48.5</v>
      </c>
      <c r="I1056">
        <v>28.9</v>
      </c>
      <c r="J1056">
        <v>22.5</v>
      </c>
      <c r="K1056">
        <v>77.5</v>
      </c>
      <c r="L1056">
        <v>51.5</v>
      </c>
      <c r="M1056">
        <v>71.099999999999994</v>
      </c>
      <c r="N1056">
        <v>40</v>
      </c>
      <c r="O1056">
        <v>42.2</v>
      </c>
      <c r="P1056">
        <v>17.8</v>
      </c>
      <c r="Q1056">
        <v>69.599999999999994</v>
      </c>
      <c r="R1056">
        <v>69.8</v>
      </c>
      <c r="S1056">
        <v>42.3</v>
      </c>
      <c r="T1056">
        <v>57.7</v>
      </c>
      <c r="U1056">
        <v>63.8</v>
      </c>
      <c r="V1056">
        <v>47.2</v>
      </c>
      <c r="W1056">
        <v>52.8</v>
      </c>
      <c r="X1056" t="s">
        <v>578</v>
      </c>
      <c r="Y1056" t="s">
        <v>576</v>
      </c>
      <c r="Z1056" t="s">
        <v>7695</v>
      </c>
      <c r="AA1056" t="s">
        <v>5018</v>
      </c>
      <c r="AB1056" t="s">
        <v>2117</v>
      </c>
      <c r="AC1056" t="s">
        <v>2116</v>
      </c>
      <c r="AD1056" t="s">
        <v>2116</v>
      </c>
      <c r="AE1056" t="s">
        <v>2117</v>
      </c>
      <c r="AF1056" t="s">
        <v>2116</v>
      </c>
      <c r="AG1056" t="s">
        <v>2117</v>
      </c>
      <c r="AH1056" t="s">
        <v>2117</v>
      </c>
      <c r="AI1056" t="s">
        <v>2116</v>
      </c>
      <c r="AJ1056" t="s">
        <v>2116</v>
      </c>
      <c r="AK1056" t="s">
        <v>2117</v>
      </c>
      <c r="AL1056" t="s">
        <v>2117</v>
      </c>
      <c r="AM1056" t="s">
        <v>2117</v>
      </c>
      <c r="AN1056" t="s">
        <v>2116</v>
      </c>
      <c r="AO1056" t="s">
        <v>2116</v>
      </c>
      <c r="AP1056" t="s">
        <v>2116</v>
      </c>
      <c r="AQ1056" t="s">
        <v>2117</v>
      </c>
    </row>
    <row r="1057" spans="2:44" x14ac:dyDescent="0.3">
      <c r="B1057" t="s">
        <v>546</v>
      </c>
      <c r="C1057" t="s">
        <v>7055</v>
      </c>
      <c r="D1057" s="25">
        <v>0.35416666666666669</v>
      </c>
      <c r="E1057" t="s">
        <v>964</v>
      </c>
      <c r="F1057" t="s">
        <v>577</v>
      </c>
      <c r="G1057" s="4"/>
      <c r="H1057">
        <v>34.200000000000003</v>
      </c>
      <c r="I1057">
        <v>33.799999999999997</v>
      </c>
      <c r="J1057">
        <v>31.9</v>
      </c>
      <c r="K1057">
        <v>68.099999999999994</v>
      </c>
      <c r="L1057">
        <v>65.8</v>
      </c>
      <c r="M1057">
        <v>66.2</v>
      </c>
      <c r="N1057">
        <v>20.100000000000001</v>
      </c>
      <c r="O1057">
        <v>50.5</v>
      </c>
      <c r="P1057">
        <v>29.5</v>
      </c>
      <c r="Q1057">
        <v>59</v>
      </c>
      <c r="R1057">
        <v>60</v>
      </c>
      <c r="S1057">
        <v>31.6</v>
      </c>
      <c r="T1057">
        <v>68.400000000000006</v>
      </c>
      <c r="U1057">
        <v>72.8</v>
      </c>
      <c r="V1057">
        <v>40.700000000000003</v>
      </c>
      <c r="W1057">
        <v>59.3</v>
      </c>
      <c r="X1057" t="s">
        <v>964</v>
      </c>
      <c r="Y1057" t="s">
        <v>3128</v>
      </c>
      <c r="Z1057" t="s">
        <v>7696</v>
      </c>
      <c r="AA1057" t="s">
        <v>449</v>
      </c>
      <c r="AB1057" t="s">
        <v>2116</v>
      </c>
      <c r="AC1057" t="s">
        <v>2116</v>
      </c>
      <c r="AD1057" t="s">
        <v>2117</v>
      </c>
      <c r="AE1057" t="s">
        <v>2116</v>
      </c>
      <c r="AF1057" t="s">
        <v>2117</v>
      </c>
      <c r="AG1057" t="s">
        <v>2117</v>
      </c>
      <c r="AH1057" t="s">
        <v>2116</v>
      </c>
      <c r="AI1057" t="s">
        <v>2117</v>
      </c>
      <c r="AJ1057" t="s">
        <v>2116</v>
      </c>
      <c r="AK1057" t="s">
        <v>2116</v>
      </c>
      <c r="AL1057" t="s">
        <v>2117</v>
      </c>
      <c r="AM1057" t="s">
        <v>2116</v>
      </c>
      <c r="AN1057" t="s">
        <v>2117</v>
      </c>
      <c r="AO1057" t="s">
        <v>2117</v>
      </c>
      <c r="AP1057" t="s">
        <v>2116</v>
      </c>
      <c r="AQ1057" t="s">
        <v>2117</v>
      </c>
    </row>
    <row r="1058" spans="2:44" x14ac:dyDescent="0.3">
      <c r="B1058" t="s">
        <v>546</v>
      </c>
      <c r="C1058" t="s">
        <v>7055</v>
      </c>
      <c r="D1058" s="25">
        <v>0.35416666666666669</v>
      </c>
      <c r="E1058" t="s">
        <v>943</v>
      </c>
      <c r="F1058" t="s">
        <v>565</v>
      </c>
      <c r="G1058" s="4"/>
      <c r="H1058">
        <v>51.3</v>
      </c>
      <c r="I1058">
        <v>27.2</v>
      </c>
      <c r="J1058">
        <v>21.5</v>
      </c>
      <c r="K1058">
        <v>78.5</v>
      </c>
      <c r="L1058">
        <v>48.7</v>
      </c>
      <c r="M1058">
        <v>72.8</v>
      </c>
      <c r="N1058">
        <v>38.6</v>
      </c>
      <c r="O1058">
        <v>41.7</v>
      </c>
      <c r="P1058">
        <v>19.8</v>
      </c>
      <c r="Q1058">
        <v>71</v>
      </c>
      <c r="R1058">
        <v>74.7</v>
      </c>
      <c r="S1058">
        <v>48.5</v>
      </c>
      <c r="T1058">
        <v>51.5</v>
      </c>
      <c r="U1058">
        <v>58</v>
      </c>
      <c r="V1058">
        <v>51.5</v>
      </c>
      <c r="W1058">
        <v>48.5</v>
      </c>
      <c r="X1058" t="s">
        <v>943</v>
      </c>
      <c r="Y1058" t="s">
        <v>3124</v>
      </c>
      <c r="Z1058" t="s">
        <v>7697</v>
      </c>
      <c r="AA1058" t="s">
        <v>447</v>
      </c>
      <c r="AB1058" t="s">
        <v>2116</v>
      </c>
      <c r="AC1058" t="s">
        <v>2117</v>
      </c>
      <c r="AD1058" t="s">
        <v>2116</v>
      </c>
      <c r="AE1058" t="s">
        <v>2117</v>
      </c>
      <c r="AF1058" t="s">
        <v>2117</v>
      </c>
      <c r="AG1058" t="s">
        <v>2116</v>
      </c>
      <c r="AH1058" t="s">
        <v>2116</v>
      </c>
      <c r="AI1058" t="s">
        <v>2117</v>
      </c>
      <c r="AJ1058" t="s">
        <v>2116</v>
      </c>
      <c r="AK1058" t="s">
        <v>2116</v>
      </c>
      <c r="AL1058" t="s">
        <v>2116</v>
      </c>
      <c r="AM1058" t="s">
        <v>2116</v>
      </c>
      <c r="AN1058" t="s">
        <v>2117</v>
      </c>
      <c r="AO1058" t="s">
        <v>2117</v>
      </c>
      <c r="AP1058" t="s">
        <v>2116</v>
      </c>
      <c r="AQ1058" t="s">
        <v>2117</v>
      </c>
    </row>
    <row r="1059" spans="2:44" x14ac:dyDescent="0.3">
      <c r="B1059" t="s">
        <v>543</v>
      </c>
      <c r="C1059" t="s">
        <v>7055</v>
      </c>
      <c r="D1059" s="25">
        <v>0.3576388888888889</v>
      </c>
      <c r="E1059" t="s">
        <v>413</v>
      </c>
      <c r="F1059" t="s">
        <v>581</v>
      </c>
      <c r="G1059" s="4"/>
      <c r="H1059">
        <v>45.3</v>
      </c>
      <c r="I1059">
        <v>26.2</v>
      </c>
      <c r="J1059">
        <v>28.5</v>
      </c>
      <c r="K1059">
        <v>71.5</v>
      </c>
      <c r="L1059">
        <v>54.7</v>
      </c>
      <c r="M1059">
        <v>73.8</v>
      </c>
      <c r="N1059">
        <v>31.7</v>
      </c>
      <c r="O1059">
        <v>40.6</v>
      </c>
      <c r="P1059">
        <v>27.8</v>
      </c>
      <c r="Q1059">
        <v>74.3</v>
      </c>
      <c r="R1059">
        <v>83.2</v>
      </c>
      <c r="S1059">
        <v>60.9</v>
      </c>
      <c r="T1059">
        <v>39.1</v>
      </c>
      <c r="U1059">
        <v>45</v>
      </c>
      <c r="V1059">
        <v>63.3</v>
      </c>
      <c r="W1059">
        <v>36.700000000000003</v>
      </c>
      <c r="X1059" t="s">
        <v>413</v>
      </c>
      <c r="Y1059" t="s">
        <v>3118</v>
      </c>
      <c r="Z1059" t="s">
        <v>7698</v>
      </c>
      <c r="AA1059" t="s">
        <v>453</v>
      </c>
      <c r="AB1059" t="s">
        <v>2117</v>
      </c>
      <c r="AC1059" t="s">
        <v>2116</v>
      </c>
      <c r="AD1059" t="s">
        <v>2116</v>
      </c>
      <c r="AE1059" t="s">
        <v>2117</v>
      </c>
      <c r="AF1059" t="s">
        <v>2116</v>
      </c>
      <c r="AG1059" t="s">
        <v>2117</v>
      </c>
      <c r="AH1059" t="s">
        <v>2117</v>
      </c>
      <c r="AI1059" t="s">
        <v>2116</v>
      </c>
      <c r="AJ1059" t="s">
        <v>2116</v>
      </c>
      <c r="AK1059" t="s">
        <v>2117</v>
      </c>
      <c r="AL1059" t="s">
        <v>2116</v>
      </c>
      <c r="AM1059" t="s">
        <v>2116</v>
      </c>
      <c r="AN1059" t="s">
        <v>2117</v>
      </c>
      <c r="AO1059" t="s">
        <v>2117</v>
      </c>
      <c r="AP1059" t="s">
        <v>2116</v>
      </c>
      <c r="AQ1059" t="s">
        <v>2117</v>
      </c>
    </row>
    <row r="1060" spans="2:44" x14ac:dyDescent="0.3">
      <c r="B1060" t="s">
        <v>584</v>
      </c>
      <c r="C1060" t="s">
        <v>7055</v>
      </c>
      <c r="D1060" s="25">
        <v>0.375</v>
      </c>
      <c r="E1060" t="s">
        <v>1028</v>
      </c>
      <c r="F1060" t="s">
        <v>590</v>
      </c>
      <c r="G1060" s="4"/>
      <c r="H1060">
        <v>39.200000000000003</v>
      </c>
      <c r="I1060">
        <v>29.6</v>
      </c>
      <c r="J1060">
        <v>31.3</v>
      </c>
      <c r="K1060">
        <v>68.7</v>
      </c>
      <c r="L1060">
        <v>60.8</v>
      </c>
      <c r="M1060">
        <v>70.400000000000006</v>
      </c>
      <c r="N1060">
        <v>20.3</v>
      </c>
      <c r="O1060">
        <v>54</v>
      </c>
      <c r="P1060">
        <v>25.7</v>
      </c>
      <c r="Q1060">
        <v>54.1</v>
      </c>
      <c r="R1060">
        <v>72.900000000000006</v>
      </c>
      <c r="S1060">
        <v>46.1</v>
      </c>
      <c r="T1060">
        <v>53.9</v>
      </c>
      <c r="U1060">
        <v>59.4</v>
      </c>
      <c r="V1060">
        <v>52.4</v>
      </c>
      <c r="W1060">
        <v>47.6</v>
      </c>
      <c r="X1060" t="s">
        <v>4432</v>
      </c>
      <c r="Y1060" t="s">
        <v>590</v>
      </c>
      <c r="Z1060" t="s">
        <v>7699</v>
      </c>
      <c r="AA1060" t="s">
        <v>2120</v>
      </c>
      <c r="AB1060" t="s">
        <v>2116</v>
      </c>
      <c r="AC1060" t="s">
        <v>2117</v>
      </c>
      <c r="AD1060" t="s">
        <v>2116</v>
      </c>
      <c r="AE1060" t="s">
        <v>2117</v>
      </c>
      <c r="AF1060" t="s">
        <v>2117</v>
      </c>
      <c r="AG1060" t="s">
        <v>2116</v>
      </c>
      <c r="AH1060" t="s">
        <v>2116</v>
      </c>
      <c r="AI1060" t="s">
        <v>2116</v>
      </c>
      <c r="AJ1060" t="s">
        <v>2117</v>
      </c>
      <c r="AK1060" t="s">
        <v>2117</v>
      </c>
      <c r="AL1060" t="s">
        <v>2117</v>
      </c>
      <c r="AM1060" t="s">
        <v>2117</v>
      </c>
      <c r="AN1060" t="s">
        <v>2116</v>
      </c>
      <c r="AO1060" t="s">
        <v>2116</v>
      </c>
      <c r="AP1060" t="s">
        <v>2117</v>
      </c>
      <c r="AQ1060" t="s">
        <v>2116</v>
      </c>
    </row>
    <row r="1061" spans="2:44" x14ac:dyDescent="0.3">
      <c r="B1061" t="s">
        <v>543</v>
      </c>
      <c r="C1061" t="s">
        <v>7055</v>
      </c>
      <c r="D1061" s="25">
        <v>0.375</v>
      </c>
      <c r="E1061" t="s">
        <v>414</v>
      </c>
      <c r="F1061" t="s">
        <v>968</v>
      </c>
      <c r="G1061" s="4"/>
      <c r="H1061">
        <v>36.700000000000003</v>
      </c>
      <c r="I1061">
        <v>26.1</v>
      </c>
      <c r="J1061">
        <v>37.1</v>
      </c>
      <c r="K1061">
        <v>62.9</v>
      </c>
      <c r="L1061">
        <v>63.3</v>
      </c>
      <c r="M1061">
        <v>73.900000000000006</v>
      </c>
      <c r="N1061">
        <v>33.200000000000003</v>
      </c>
      <c r="O1061">
        <v>39.4</v>
      </c>
      <c r="P1061">
        <v>27.3</v>
      </c>
      <c r="Q1061">
        <v>76</v>
      </c>
      <c r="R1061">
        <v>86.5</v>
      </c>
      <c r="S1061">
        <v>66.400000000000006</v>
      </c>
      <c r="T1061">
        <v>33.6</v>
      </c>
      <c r="U1061">
        <v>39.1</v>
      </c>
      <c r="V1061">
        <v>68.3</v>
      </c>
      <c r="W1061">
        <v>31.7</v>
      </c>
      <c r="X1061" t="s">
        <v>414</v>
      </c>
      <c r="Y1061" t="s">
        <v>415</v>
      </c>
      <c r="Z1061" t="s">
        <v>7700</v>
      </c>
      <c r="AA1061" t="s">
        <v>453</v>
      </c>
      <c r="AB1061" t="s">
        <v>2117</v>
      </c>
      <c r="AC1061" t="s">
        <v>2116</v>
      </c>
      <c r="AD1061" t="s">
        <v>2116</v>
      </c>
      <c r="AE1061" t="s">
        <v>2117</v>
      </c>
      <c r="AF1061" t="s">
        <v>2116</v>
      </c>
      <c r="AG1061" t="s">
        <v>2117</v>
      </c>
      <c r="AH1061" t="s">
        <v>2116</v>
      </c>
      <c r="AI1061" t="s">
        <v>2117</v>
      </c>
      <c r="AJ1061" t="s">
        <v>2116</v>
      </c>
      <c r="AK1061" t="s">
        <v>2116</v>
      </c>
      <c r="AL1061" t="s">
        <v>2116</v>
      </c>
      <c r="AM1061" t="s">
        <v>2116</v>
      </c>
      <c r="AN1061" t="s">
        <v>2117</v>
      </c>
      <c r="AO1061" t="s">
        <v>2117</v>
      </c>
      <c r="AP1061" t="s">
        <v>2116</v>
      </c>
      <c r="AQ1061" t="s">
        <v>2117</v>
      </c>
      <c r="AR1061" t="s">
        <v>7119</v>
      </c>
    </row>
    <row r="1062" spans="2:44" x14ac:dyDescent="0.3">
      <c r="B1062" t="s">
        <v>558</v>
      </c>
      <c r="C1062" t="s">
        <v>7055</v>
      </c>
      <c r="D1062" s="25">
        <v>0.375</v>
      </c>
      <c r="E1062" t="s">
        <v>960</v>
      </c>
      <c r="F1062" t="s">
        <v>957</v>
      </c>
      <c r="G1062" s="4"/>
      <c r="H1062">
        <v>39.299999999999997</v>
      </c>
      <c r="I1062">
        <v>25.6</v>
      </c>
      <c r="J1062">
        <v>35.1</v>
      </c>
      <c r="K1062">
        <v>64.900000000000006</v>
      </c>
      <c r="L1062">
        <v>60.7</v>
      </c>
      <c r="M1062">
        <v>74.400000000000006</v>
      </c>
      <c r="N1062">
        <v>35.799999999999997</v>
      </c>
      <c r="O1062">
        <v>33.9</v>
      </c>
      <c r="P1062">
        <v>30.3</v>
      </c>
      <c r="Q1062">
        <v>84.7</v>
      </c>
      <c r="R1062">
        <v>88.8</v>
      </c>
      <c r="S1062">
        <v>70.7</v>
      </c>
      <c r="T1062">
        <v>29.3</v>
      </c>
      <c r="U1062">
        <v>34.6</v>
      </c>
      <c r="V1062">
        <v>71.599999999999994</v>
      </c>
      <c r="W1062">
        <v>28.4</v>
      </c>
      <c r="X1062" t="s">
        <v>4331</v>
      </c>
      <c r="Y1062" t="s">
        <v>4319</v>
      </c>
      <c r="Z1062" t="s">
        <v>7701</v>
      </c>
      <c r="AA1062" t="s">
        <v>462</v>
      </c>
      <c r="AB1062" t="s">
        <v>2117</v>
      </c>
      <c r="AC1062" t="s">
        <v>2116</v>
      </c>
      <c r="AD1062" t="s">
        <v>2116</v>
      </c>
      <c r="AE1062" t="s">
        <v>2117</v>
      </c>
      <c r="AF1062" t="s">
        <v>2116</v>
      </c>
      <c r="AG1062" t="s">
        <v>2117</v>
      </c>
      <c r="AH1062" t="s">
        <v>2117</v>
      </c>
      <c r="AI1062" t="s">
        <v>2116</v>
      </c>
      <c r="AJ1062" t="s">
        <v>2116</v>
      </c>
      <c r="AK1062" t="s">
        <v>2117</v>
      </c>
      <c r="AL1062" t="s">
        <v>2117</v>
      </c>
      <c r="AM1062" t="s">
        <v>2117</v>
      </c>
      <c r="AN1062" t="s">
        <v>2116</v>
      </c>
      <c r="AO1062" t="s">
        <v>2117</v>
      </c>
      <c r="AP1062" t="s">
        <v>2117</v>
      </c>
      <c r="AQ1062" t="s">
        <v>2116</v>
      </c>
      <c r="AR1062" t="s">
        <v>7122</v>
      </c>
    </row>
    <row r="1063" spans="2:44" x14ac:dyDescent="0.3">
      <c r="B1063" t="s">
        <v>626</v>
      </c>
      <c r="C1063" t="s">
        <v>7055</v>
      </c>
      <c r="D1063" s="25">
        <v>0.375</v>
      </c>
      <c r="E1063" t="s">
        <v>4842</v>
      </c>
      <c r="F1063" t="s">
        <v>4845</v>
      </c>
      <c r="G1063" s="4"/>
      <c r="H1063">
        <v>34.299999999999997</v>
      </c>
      <c r="I1063">
        <v>25.5</v>
      </c>
      <c r="J1063">
        <v>40.200000000000003</v>
      </c>
      <c r="K1063">
        <v>59.8</v>
      </c>
      <c r="L1063">
        <v>65.7</v>
      </c>
      <c r="M1063">
        <v>74.5</v>
      </c>
      <c r="N1063">
        <v>32.4</v>
      </c>
      <c r="O1063">
        <v>35.700000000000003</v>
      </c>
      <c r="P1063">
        <v>31.9</v>
      </c>
      <c r="Q1063">
        <v>82</v>
      </c>
      <c r="R1063">
        <v>91.8</v>
      </c>
      <c r="S1063">
        <v>76.599999999999994</v>
      </c>
      <c r="T1063">
        <v>23.4</v>
      </c>
      <c r="U1063">
        <v>28.3</v>
      </c>
      <c r="V1063">
        <v>76.2</v>
      </c>
      <c r="W1063">
        <v>23.8</v>
      </c>
      <c r="X1063" t="s">
        <v>1676</v>
      </c>
      <c r="Y1063" t="s">
        <v>2014</v>
      </c>
      <c r="Z1063" t="s">
        <v>7702</v>
      </c>
      <c r="AA1063" t="s">
        <v>462</v>
      </c>
      <c r="AB1063" t="s">
        <v>2117</v>
      </c>
      <c r="AC1063" t="s">
        <v>2116</v>
      </c>
      <c r="AD1063" t="s">
        <v>2116</v>
      </c>
      <c r="AE1063" t="s">
        <v>2117</v>
      </c>
      <c r="AF1063" t="s">
        <v>2116</v>
      </c>
      <c r="AG1063" t="s">
        <v>2117</v>
      </c>
      <c r="AH1063" t="s">
        <v>2117</v>
      </c>
      <c r="AI1063" t="s">
        <v>2116</v>
      </c>
      <c r="AJ1063" t="s">
        <v>2116</v>
      </c>
      <c r="AK1063" t="s">
        <v>2117</v>
      </c>
      <c r="AL1063" t="s">
        <v>2117</v>
      </c>
      <c r="AM1063" t="s">
        <v>2117</v>
      </c>
      <c r="AN1063" t="s">
        <v>2116</v>
      </c>
      <c r="AO1063" t="s">
        <v>2117</v>
      </c>
      <c r="AP1063" t="s">
        <v>2117</v>
      </c>
      <c r="AQ1063" t="s">
        <v>2116</v>
      </c>
    </row>
    <row r="1064" spans="2:44" x14ac:dyDescent="0.3">
      <c r="B1064" t="s">
        <v>626</v>
      </c>
      <c r="C1064" t="s">
        <v>7055</v>
      </c>
      <c r="D1064" s="25">
        <v>0.375</v>
      </c>
      <c r="E1064" t="s">
        <v>5316</v>
      </c>
      <c r="F1064" t="s">
        <v>4843</v>
      </c>
      <c r="G1064" s="4"/>
      <c r="H1064">
        <v>55.1</v>
      </c>
      <c r="I1064">
        <v>24.1</v>
      </c>
      <c r="J1064">
        <v>20.8</v>
      </c>
      <c r="K1064">
        <v>79.2</v>
      </c>
      <c r="L1064">
        <v>44.9</v>
      </c>
      <c r="M1064">
        <v>75.900000000000006</v>
      </c>
      <c r="N1064">
        <v>38.700000000000003</v>
      </c>
      <c r="O1064">
        <v>38.1</v>
      </c>
      <c r="P1064">
        <v>23.2</v>
      </c>
      <c r="Q1064">
        <v>77.2</v>
      </c>
      <c r="R1064">
        <v>90.6</v>
      </c>
      <c r="S1064">
        <v>74.2</v>
      </c>
      <c r="T1064">
        <v>25.8</v>
      </c>
      <c r="U1064">
        <v>31.8</v>
      </c>
      <c r="V1064">
        <v>71.099999999999994</v>
      </c>
      <c r="W1064">
        <v>28.9</v>
      </c>
      <c r="X1064" t="s">
        <v>5316</v>
      </c>
      <c r="Y1064" t="s">
        <v>4843</v>
      </c>
      <c r="Z1064" t="s">
        <v>7703</v>
      </c>
      <c r="AA1064" t="s">
        <v>459</v>
      </c>
      <c r="AB1064" t="s">
        <v>2116</v>
      </c>
      <c r="AC1064" t="s">
        <v>2117</v>
      </c>
      <c r="AD1064" t="s">
        <v>2116</v>
      </c>
      <c r="AE1064" t="s">
        <v>2117</v>
      </c>
      <c r="AF1064" t="s">
        <v>2117</v>
      </c>
      <c r="AG1064" t="s">
        <v>2116</v>
      </c>
      <c r="AH1064" t="s">
        <v>2116</v>
      </c>
      <c r="AI1064" t="s">
        <v>2117</v>
      </c>
      <c r="AJ1064" t="s">
        <v>2116</v>
      </c>
      <c r="AK1064" t="s">
        <v>2117</v>
      </c>
      <c r="AL1064" t="s">
        <v>2117</v>
      </c>
      <c r="AM1064" t="s">
        <v>2116</v>
      </c>
      <c r="AN1064" t="s">
        <v>2117</v>
      </c>
      <c r="AO1064" t="s">
        <v>2117</v>
      </c>
      <c r="AP1064" t="s">
        <v>2117</v>
      </c>
      <c r="AQ1064" t="s">
        <v>2116</v>
      </c>
    </row>
    <row r="1065" spans="2:44" x14ac:dyDescent="0.3">
      <c r="B1065" t="s">
        <v>626</v>
      </c>
      <c r="C1065" t="s">
        <v>7055</v>
      </c>
      <c r="D1065" s="25">
        <v>0.375</v>
      </c>
      <c r="E1065" t="s">
        <v>4844</v>
      </c>
      <c r="F1065" t="s">
        <v>1243</v>
      </c>
      <c r="G1065" s="4"/>
      <c r="H1065">
        <v>33</v>
      </c>
      <c r="I1065">
        <v>26.3</v>
      </c>
      <c r="J1065">
        <v>40.700000000000003</v>
      </c>
      <c r="K1065">
        <v>59.3</v>
      </c>
      <c r="L1065">
        <v>67</v>
      </c>
      <c r="M1065">
        <v>73.7</v>
      </c>
      <c r="N1065">
        <v>30.9</v>
      </c>
      <c r="O1065">
        <v>38.799999999999997</v>
      </c>
      <c r="P1065">
        <v>30.3</v>
      </c>
      <c r="Q1065">
        <v>77.2</v>
      </c>
      <c r="R1065">
        <v>85.8</v>
      </c>
      <c r="S1065">
        <v>65.2</v>
      </c>
      <c r="T1065">
        <v>34.799999999999997</v>
      </c>
      <c r="U1065">
        <v>40.4</v>
      </c>
      <c r="V1065">
        <v>67.2</v>
      </c>
      <c r="W1065">
        <v>32.799999999999997</v>
      </c>
      <c r="X1065" t="s">
        <v>6100</v>
      </c>
      <c r="Y1065" t="s">
        <v>1243</v>
      </c>
      <c r="Z1065" t="s">
        <v>7704</v>
      </c>
      <c r="AA1065" t="s">
        <v>460</v>
      </c>
      <c r="AB1065" t="s">
        <v>2116</v>
      </c>
      <c r="AC1065" t="s">
        <v>2116</v>
      </c>
      <c r="AD1065" t="s">
        <v>2117</v>
      </c>
      <c r="AE1065" t="s">
        <v>2116</v>
      </c>
      <c r="AF1065" t="s">
        <v>2117</v>
      </c>
      <c r="AG1065" t="s">
        <v>2117</v>
      </c>
      <c r="AH1065" t="s">
        <v>2116</v>
      </c>
      <c r="AI1065" t="s">
        <v>2117</v>
      </c>
      <c r="AJ1065" t="s">
        <v>2116</v>
      </c>
      <c r="AK1065" t="s">
        <v>2117</v>
      </c>
      <c r="AL1065" t="s">
        <v>2117</v>
      </c>
      <c r="AM1065" t="s">
        <v>2117</v>
      </c>
      <c r="AN1065" t="s">
        <v>2116</v>
      </c>
      <c r="AO1065" t="s">
        <v>2117</v>
      </c>
      <c r="AP1065" t="s">
        <v>2117</v>
      </c>
      <c r="AQ1065" t="s">
        <v>2116</v>
      </c>
    </row>
    <row r="1066" spans="2:44" x14ac:dyDescent="0.3">
      <c r="B1066" t="s">
        <v>450</v>
      </c>
      <c r="C1066" t="s">
        <v>7055</v>
      </c>
      <c r="D1066" s="25">
        <v>0.375</v>
      </c>
      <c r="E1066" t="s">
        <v>588</v>
      </c>
      <c r="F1066" t="s">
        <v>612</v>
      </c>
      <c r="G1066" s="4"/>
      <c r="H1066">
        <v>64</v>
      </c>
      <c r="I1066">
        <v>22.5</v>
      </c>
      <c r="J1066">
        <v>13.5</v>
      </c>
      <c r="K1066">
        <v>86.5</v>
      </c>
      <c r="L1066">
        <v>36</v>
      </c>
      <c r="M1066">
        <v>77.5</v>
      </c>
      <c r="N1066">
        <v>49.4</v>
      </c>
      <c r="O1066">
        <v>37.4</v>
      </c>
      <c r="P1066">
        <v>13.2</v>
      </c>
      <c r="Q1066">
        <v>73.900000000000006</v>
      </c>
      <c r="R1066">
        <v>83.7</v>
      </c>
      <c r="S1066">
        <v>62</v>
      </c>
      <c r="T1066">
        <v>38</v>
      </c>
      <c r="U1066">
        <v>46.5</v>
      </c>
      <c r="V1066">
        <v>56.1</v>
      </c>
      <c r="W1066">
        <v>43.9</v>
      </c>
      <c r="X1066" t="s">
        <v>588</v>
      </c>
      <c r="Y1066" t="s">
        <v>3388</v>
      </c>
      <c r="Z1066" t="s">
        <v>7705</v>
      </c>
      <c r="AA1066" t="s">
        <v>459</v>
      </c>
      <c r="AB1066" t="s">
        <v>2116</v>
      </c>
      <c r="AC1066" t="s">
        <v>2117</v>
      </c>
      <c r="AD1066" t="s">
        <v>2116</v>
      </c>
      <c r="AE1066" t="s">
        <v>2117</v>
      </c>
      <c r="AF1066" t="s">
        <v>2117</v>
      </c>
      <c r="AG1066" t="s">
        <v>2116</v>
      </c>
      <c r="AH1066" t="s">
        <v>2116</v>
      </c>
      <c r="AI1066" t="s">
        <v>2117</v>
      </c>
      <c r="AJ1066" t="s">
        <v>2116</v>
      </c>
      <c r="AK1066" t="s">
        <v>2117</v>
      </c>
      <c r="AL1066" t="s">
        <v>2117</v>
      </c>
      <c r="AM1066" t="s">
        <v>2116</v>
      </c>
      <c r="AN1066" t="s">
        <v>2117</v>
      </c>
      <c r="AO1066" t="s">
        <v>2117</v>
      </c>
      <c r="AP1066" t="s">
        <v>2117</v>
      </c>
      <c r="AQ1066" t="s">
        <v>2116</v>
      </c>
    </row>
    <row r="1067" spans="2:44" x14ac:dyDescent="0.3">
      <c r="B1067" t="s">
        <v>450</v>
      </c>
      <c r="C1067" t="s">
        <v>7055</v>
      </c>
      <c r="D1067" s="25">
        <v>0.375</v>
      </c>
      <c r="E1067" t="s">
        <v>992</v>
      </c>
      <c r="F1067" t="s">
        <v>247</v>
      </c>
      <c r="G1067" s="4"/>
      <c r="H1067">
        <v>59.4</v>
      </c>
      <c r="I1067">
        <v>23.7</v>
      </c>
      <c r="J1067">
        <v>16.899999999999999</v>
      </c>
      <c r="K1067">
        <v>83.1</v>
      </c>
      <c r="L1067">
        <v>40.6</v>
      </c>
      <c r="M1067">
        <v>76.3</v>
      </c>
      <c r="N1067">
        <v>41</v>
      </c>
      <c r="O1067">
        <v>42.8</v>
      </c>
      <c r="P1067">
        <v>16.2</v>
      </c>
      <c r="Q1067">
        <v>68.2</v>
      </c>
      <c r="R1067">
        <v>83.2</v>
      </c>
      <c r="S1067">
        <v>61.1</v>
      </c>
      <c r="T1067">
        <v>38.9</v>
      </c>
      <c r="U1067">
        <v>46.6</v>
      </c>
      <c r="V1067">
        <v>58.3</v>
      </c>
      <c r="W1067">
        <v>41.7</v>
      </c>
      <c r="X1067" t="s">
        <v>4342</v>
      </c>
      <c r="Y1067" t="s">
        <v>247</v>
      </c>
      <c r="Z1067" t="s">
        <v>7706</v>
      </c>
      <c r="AA1067" t="s">
        <v>2157</v>
      </c>
      <c r="AB1067" t="s">
        <v>2117</v>
      </c>
      <c r="AC1067" t="s">
        <v>2116</v>
      </c>
      <c r="AD1067" t="s">
        <v>2116</v>
      </c>
      <c r="AE1067" t="s">
        <v>2117</v>
      </c>
      <c r="AF1067" t="s">
        <v>2116</v>
      </c>
      <c r="AG1067" t="s">
        <v>2117</v>
      </c>
      <c r="AH1067" t="s">
        <v>2117</v>
      </c>
      <c r="AI1067" t="s">
        <v>2116</v>
      </c>
      <c r="AJ1067" t="s">
        <v>2116</v>
      </c>
      <c r="AK1067" t="s">
        <v>2117</v>
      </c>
      <c r="AL1067" t="s">
        <v>2117</v>
      </c>
      <c r="AM1067" t="s">
        <v>2117</v>
      </c>
      <c r="AN1067" t="s">
        <v>2116</v>
      </c>
      <c r="AO1067" t="s">
        <v>2116</v>
      </c>
      <c r="AP1067" t="s">
        <v>2117</v>
      </c>
      <c r="AQ1067" t="s">
        <v>2116</v>
      </c>
    </row>
    <row r="1068" spans="2:44" x14ac:dyDescent="0.3">
      <c r="B1068" t="s">
        <v>465</v>
      </c>
      <c r="C1068" t="s">
        <v>7055</v>
      </c>
      <c r="D1068" s="25">
        <v>0.375</v>
      </c>
      <c r="E1068" t="s">
        <v>1011</v>
      </c>
      <c r="F1068" t="s">
        <v>31</v>
      </c>
      <c r="G1068" s="4"/>
      <c r="H1068">
        <v>21.9</v>
      </c>
      <c r="I1068">
        <v>26.5</v>
      </c>
      <c r="J1068">
        <v>51.6</v>
      </c>
      <c r="K1068">
        <v>48.4</v>
      </c>
      <c r="L1068">
        <v>78.099999999999994</v>
      </c>
      <c r="M1068">
        <v>73.5</v>
      </c>
      <c r="N1068">
        <v>27</v>
      </c>
      <c r="O1068">
        <v>38.799999999999997</v>
      </c>
      <c r="P1068">
        <v>34.299999999999997</v>
      </c>
      <c r="Q1068">
        <v>77.2</v>
      </c>
      <c r="R1068">
        <v>81.900000000000006</v>
      </c>
      <c r="S1068">
        <v>58.8</v>
      </c>
      <c r="T1068">
        <v>41.2</v>
      </c>
      <c r="U1068">
        <v>47.8</v>
      </c>
      <c r="V1068">
        <v>59.7</v>
      </c>
      <c r="W1068">
        <v>40.299999999999997</v>
      </c>
      <c r="X1068" t="s">
        <v>1011</v>
      </c>
      <c r="Y1068" t="s">
        <v>31</v>
      </c>
      <c r="Z1068" t="s">
        <v>7707</v>
      </c>
      <c r="AA1068" t="s">
        <v>460</v>
      </c>
      <c r="AB1068" t="s">
        <v>2116</v>
      </c>
      <c r="AC1068" t="s">
        <v>2116</v>
      </c>
      <c r="AD1068" t="s">
        <v>2117</v>
      </c>
      <c r="AE1068" t="s">
        <v>2116</v>
      </c>
      <c r="AF1068" t="s">
        <v>2117</v>
      </c>
      <c r="AG1068" t="s">
        <v>2117</v>
      </c>
      <c r="AH1068" t="s">
        <v>2116</v>
      </c>
      <c r="AI1068" t="s">
        <v>2116</v>
      </c>
      <c r="AJ1068" t="s">
        <v>2117</v>
      </c>
      <c r="AK1068" t="s">
        <v>2117</v>
      </c>
      <c r="AL1068" t="s">
        <v>2117</v>
      </c>
      <c r="AM1068" t="s">
        <v>2117</v>
      </c>
      <c r="AN1068" t="s">
        <v>2116</v>
      </c>
      <c r="AO1068" t="s">
        <v>2117</v>
      </c>
      <c r="AP1068" t="s">
        <v>2117</v>
      </c>
      <c r="AQ1068" t="s">
        <v>2116</v>
      </c>
      <c r="AR1068" t="s">
        <v>7119</v>
      </c>
    </row>
    <row r="1069" spans="2:44" x14ac:dyDescent="0.3">
      <c r="B1069" t="s">
        <v>584</v>
      </c>
      <c r="C1069" t="s">
        <v>7055</v>
      </c>
      <c r="D1069" s="25">
        <v>0.41666666666666669</v>
      </c>
      <c r="E1069" t="s">
        <v>589</v>
      </c>
      <c r="F1069" t="s">
        <v>1030</v>
      </c>
      <c r="G1069" s="4"/>
      <c r="H1069">
        <v>28</v>
      </c>
      <c r="I1069">
        <v>29.9</v>
      </c>
      <c r="J1069">
        <v>42</v>
      </c>
      <c r="K1069">
        <v>58</v>
      </c>
      <c r="L1069">
        <v>72</v>
      </c>
      <c r="M1069">
        <v>70.099999999999994</v>
      </c>
      <c r="N1069">
        <v>25.2</v>
      </c>
      <c r="O1069">
        <v>48.5</v>
      </c>
      <c r="P1069">
        <v>26.3</v>
      </c>
      <c r="Q1069">
        <v>62.2</v>
      </c>
      <c r="R1069">
        <v>72.5</v>
      </c>
      <c r="S1069">
        <v>45.5</v>
      </c>
      <c r="T1069">
        <v>54.5</v>
      </c>
      <c r="U1069">
        <v>60</v>
      </c>
      <c r="V1069">
        <v>51.6</v>
      </c>
      <c r="W1069">
        <v>48.4</v>
      </c>
      <c r="X1069" t="s">
        <v>3376</v>
      </c>
      <c r="Y1069" t="s">
        <v>4435</v>
      </c>
      <c r="Z1069" t="s">
        <v>7708</v>
      </c>
      <c r="AA1069" t="s">
        <v>2183</v>
      </c>
      <c r="AB1069" t="s">
        <v>2116</v>
      </c>
      <c r="AC1069" t="s">
        <v>2116</v>
      </c>
      <c r="AD1069" t="s">
        <v>2117</v>
      </c>
      <c r="AE1069" t="s">
        <v>2116</v>
      </c>
      <c r="AF1069" t="s">
        <v>2117</v>
      </c>
      <c r="AG1069" t="s">
        <v>2117</v>
      </c>
      <c r="AH1069" t="s">
        <v>2116</v>
      </c>
      <c r="AI1069" t="s">
        <v>2116</v>
      </c>
      <c r="AJ1069" t="s">
        <v>2117</v>
      </c>
      <c r="AK1069" t="s">
        <v>2117</v>
      </c>
      <c r="AL1069" t="s">
        <v>2117</v>
      </c>
      <c r="AM1069" t="s">
        <v>2117</v>
      </c>
      <c r="AN1069" t="s">
        <v>2116</v>
      </c>
      <c r="AO1069" t="s">
        <v>2116</v>
      </c>
      <c r="AP1069" t="s">
        <v>2116</v>
      </c>
      <c r="AQ1069" t="s">
        <v>2117</v>
      </c>
    </row>
    <row r="1070" spans="2:44" x14ac:dyDescent="0.3">
      <c r="B1070" t="s">
        <v>990</v>
      </c>
      <c r="C1070" t="s">
        <v>7055</v>
      </c>
      <c r="D1070" s="25">
        <v>0.41666666666666669</v>
      </c>
      <c r="E1070" t="s">
        <v>1092</v>
      </c>
      <c r="F1070" t="s">
        <v>1234</v>
      </c>
      <c r="G1070" s="4"/>
      <c r="H1070">
        <v>49.2</v>
      </c>
      <c r="I1070">
        <v>25.9</v>
      </c>
      <c r="J1070">
        <v>24.9</v>
      </c>
      <c r="K1070">
        <v>75.099999999999994</v>
      </c>
      <c r="L1070">
        <v>50.8</v>
      </c>
      <c r="M1070">
        <v>74.099999999999994</v>
      </c>
      <c r="N1070">
        <v>38.5</v>
      </c>
      <c r="O1070">
        <v>41.3</v>
      </c>
      <c r="P1070">
        <v>20.2</v>
      </c>
      <c r="Q1070">
        <v>71.7</v>
      </c>
      <c r="R1070">
        <v>82.1</v>
      </c>
      <c r="S1070">
        <v>59.2</v>
      </c>
      <c r="T1070">
        <v>40.799999999999997</v>
      </c>
      <c r="U1070">
        <v>47</v>
      </c>
      <c r="V1070">
        <v>61</v>
      </c>
      <c r="W1070">
        <v>39</v>
      </c>
      <c r="X1070" t="s">
        <v>1092</v>
      </c>
      <c r="Y1070" t="s">
        <v>4732</v>
      </c>
      <c r="Z1070" t="s">
        <v>7709</v>
      </c>
      <c r="AA1070" t="s">
        <v>2125</v>
      </c>
      <c r="AB1070" t="s">
        <v>2117</v>
      </c>
      <c r="AC1070" t="s">
        <v>2116</v>
      </c>
      <c r="AD1070" t="s">
        <v>2116</v>
      </c>
      <c r="AE1070" t="s">
        <v>2117</v>
      </c>
      <c r="AF1070" t="s">
        <v>2116</v>
      </c>
      <c r="AG1070" t="s">
        <v>2117</v>
      </c>
      <c r="AH1070" t="s">
        <v>2116</v>
      </c>
      <c r="AI1070" t="s">
        <v>2117</v>
      </c>
      <c r="AJ1070" t="s">
        <v>2116</v>
      </c>
      <c r="AK1070" t="s">
        <v>2116</v>
      </c>
      <c r="AL1070" t="s">
        <v>2117</v>
      </c>
      <c r="AM1070" t="s">
        <v>2116</v>
      </c>
      <c r="AN1070" t="s">
        <v>2117</v>
      </c>
      <c r="AO1070" t="s">
        <v>2117</v>
      </c>
      <c r="AP1070" t="s">
        <v>2116</v>
      </c>
      <c r="AQ1070" t="s">
        <v>2117</v>
      </c>
    </row>
    <row r="1071" spans="2:44" x14ac:dyDescent="0.3">
      <c r="B1071" t="s">
        <v>476</v>
      </c>
      <c r="C1071" t="s">
        <v>7055</v>
      </c>
      <c r="D1071" s="25">
        <v>0.41666666666666669</v>
      </c>
      <c r="E1071" t="s">
        <v>146</v>
      </c>
      <c r="F1071" t="s">
        <v>1258</v>
      </c>
      <c r="G1071" s="4"/>
      <c r="H1071">
        <v>36.200000000000003</v>
      </c>
      <c r="I1071">
        <v>27.7</v>
      </c>
      <c r="J1071">
        <v>36.1</v>
      </c>
      <c r="K1071">
        <v>63.9</v>
      </c>
      <c r="L1071">
        <v>63.8</v>
      </c>
      <c r="M1071">
        <v>72.3</v>
      </c>
      <c r="N1071">
        <v>33.700000000000003</v>
      </c>
      <c r="O1071">
        <v>40.299999999999997</v>
      </c>
      <c r="P1071">
        <v>26</v>
      </c>
      <c r="Q1071">
        <v>74.5</v>
      </c>
      <c r="R1071">
        <v>80.3</v>
      </c>
      <c r="S1071">
        <v>56.3</v>
      </c>
      <c r="T1071">
        <v>43.7</v>
      </c>
      <c r="U1071">
        <v>49.3</v>
      </c>
      <c r="V1071">
        <v>60.6</v>
      </c>
      <c r="W1071">
        <v>39.4</v>
      </c>
      <c r="X1071" t="s">
        <v>146</v>
      </c>
      <c r="Y1071" t="s">
        <v>1258</v>
      </c>
      <c r="Z1071" t="s">
        <v>7710</v>
      </c>
      <c r="AA1071" t="s">
        <v>4949</v>
      </c>
      <c r="AB1071" t="s">
        <v>2116</v>
      </c>
      <c r="AC1071" t="s">
        <v>2116</v>
      </c>
      <c r="AD1071" t="s">
        <v>2117</v>
      </c>
      <c r="AE1071" t="s">
        <v>2116</v>
      </c>
      <c r="AF1071" t="s">
        <v>2117</v>
      </c>
      <c r="AG1071" t="s">
        <v>2117</v>
      </c>
      <c r="AH1071" t="s">
        <v>2117</v>
      </c>
      <c r="AI1071" t="s">
        <v>2116</v>
      </c>
      <c r="AJ1071" t="s">
        <v>2116</v>
      </c>
      <c r="AK1071" t="s">
        <v>2117</v>
      </c>
      <c r="AL1071" t="s">
        <v>2117</v>
      </c>
      <c r="AM1071" t="s">
        <v>2117</v>
      </c>
      <c r="AN1071" t="s">
        <v>2116</v>
      </c>
      <c r="AO1071" t="s">
        <v>2116</v>
      </c>
      <c r="AP1071" t="s">
        <v>2117</v>
      </c>
      <c r="AQ1071" t="s">
        <v>2116</v>
      </c>
    </row>
    <row r="1072" spans="2:44" x14ac:dyDescent="0.3">
      <c r="B1072" t="s">
        <v>451</v>
      </c>
      <c r="C1072" t="s">
        <v>7055</v>
      </c>
      <c r="D1072" s="25">
        <v>0.41666666666666669</v>
      </c>
      <c r="E1072" t="s">
        <v>1261</v>
      </c>
      <c r="F1072" t="s">
        <v>2219</v>
      </c>
      <c r="G1072" s="4"/>
      <c r="H1072">
        <v>42</v>
      </c>
      <c r="I1072">
        <v>27.9</v>
      </c>
      <c r="J1072">
        <v>30.2</v>
      </c>
      <c r="K1072">
        <v>69.8</v>
      </c>
      <c r="L1072">
        <v>58</v>
      </c>
      <c r="M1072">
        <v>72.099999999999994</v>
      </c>
      <c r="N1072">
        <v>37.799999999999997</v>
      </c>
      <c r="O1072">
        <v>40.1</v>
      </c>
      <c r="P1072">
        <v>22.2</v>
      </c>
      <c r="Q1072">
        <v>74</v>
      </c>
      <c r="R1072">
        <v>78</v>
      </c>
      <c r="S1072">
        <v>53</v>
      </c>
      <c r="T1072">
        <v>47</v>
      </c>
      <c r="U1072">
        <v>52.7</v>
      </c>
      <c r="V1072">
        <v>57.6</v>
      </c>
      <c r="W1072">
        <v>42.4</v>
      </c>
      <c r="X1072" t="s">
        <v>1261</v>
      </c>
      <c r="Y1072" t="s">
        <v>5072</v>
      </c>
      <c r="Z1072" t="s">
        <v>7711</v>
      </c>
      <c r="AA1072" t="s">
        <v>456</v>
      </c>
      <c r="AB1072" t="s">
        <v>2116</v>
      </c>
      <c r="AC1072" t="s">
        <v>2116</v>
      </c>
      <c r="AD1072" t="s">
        <v>2117</v>
      </c>
      <c r="AE1072" t="s">
        <v>2116</v>
      </c>
      <c r="AF1072" t="s">
        <v>2117</v>
      </c>
      <c r="AG1072" t="s">
        <v>2117</v>
      </c>
      <c r="AH1072" t="s">
        <v>2116</v>
      </c>
      <c r="AI1072" t="s">
        <v>2116</v>
      </c>
      <c r="AJ1072" t="s">
        <v>2117</v>
      </c>
      <c r="AK1072" t="s">
        <v>2117</v>
      </c>
      <c r="AL1072" t="s">
        <v>2116</v>
      </c>
      <c r="AM1072" t="s">
        <v>2116</v>
      </c>
      <c r="AN1072" t="s">
        <v>2117</v>
      </c>
      <c r="AO1072" t="s">
        <v>2117</v>
      </c>
      <c r="AP1072" t="s">
        <v>2116</v>
      </c>
      <c r="AQ1072" t="s">
        <v>2117</v>
      </c>
      <c r="AR1072" t="s">
        <v>7119</v>
      </c>
    </row>
    <row r="1073" spans="2:44" x14ac:dyDescent="0.3">
      <c r="B1073" t="s">
        <v>1007</v>
      </c>
      <c r="C1073" t="s">
        <v>7055</v>
      </c>
      <c r="D1073" s="25">
        <v>0.41666666666666669</v>
      </c>
      <c r="E1073" t="s">
        <v>1009</v>
      </c>
      <c r="F1073" t="s">
        <v>1271</v>
      </c>
      <c r="G1073" s="4"/>
      <c r="H1073">
        <v>44.3</v>
      </c>
      <c r="I1073">
        <v>28.9</v>
      </c>
      <c r="J1073">
        <v>26.8</v>
      </c>
      <c r="K1073">
        <v>73.2</v>
      </c>
      <c r="L1073">
        <v>55.7</v>
      </c>
      <c r="M1073">
        <v>71.099999999999994</v>
      </c>
      <c r="N1073" t="s">
        <v>20</v>
      </c>
      <c r="O1073" t="s">
        <v>20</v>
      </c>
      <c r="P1073" t="s">
        <v>20</v>
      </c>
      <c r="Q1073" t="s">
        <v>20</v>
      </c>
      <c r="R1073">
        <v>73.099999999999994</v>
      </c>
      <c r="S1073">
        <v>46.3</v>
      </c>
      <c r="T1073">
        <v>53.7</v>
      </c>
      <c r="U1073">
        <v>59.4</v>
      </c>
      <c r="V1073">
        <v>51.8</v>
      </c>
      <c r="W1073">
        <v>48.2</v>
      </c>
      <c r="X1073" t="s">
        <v>1009</v>
      </c>
      <c r="Y1073" t="s">
        <v>1271</v>
      </c>
      <c r="Z1073" t="s">
        <v>7712</v>
      </c>
      <c r="AA1073" t="s">
        <v>453</v>
      </c>
      <c r="AB1073" t="s">
        <v>2117</v>
      </c>
      <c r="AC1073" t="s">
        <v>2116</v>
      </c>
      <c r="AD1073" t="s">
        <v>2116</v>
      </c>
      <c r="AE1073" t="s">
        <v>2117</v>
      </c>
      <c r="AF1073" t="s">
        <v>2116</v>
      </c>
      <c r="AG1073" t="s">
        <v>2117</v>
      </c>
      <c r="AH1073" t="s">
        <v>2116</v>
      </c>
      <c r="AI1073" t="s">
        <v>2117</v>
      </c>
      <c r="AJ1073" t="s">
        <v>2116</v>
      </c>
      <c r="AK1073" t="s">
        <v>2116</v>
      </c>
      <c r="AL1073" t="s">
        <v>2116</v>
      </c>
      <c r="AM1073" t="s">
        <v>2116</v>
      </c>
      <c r="AN1073" t="s">
        <v>2117</v>
      </c>
      <c r="AO1073" t="s">
        <v>2117</v>
      </c>
      <c r="AP1073" t="s">
        <v>2116</v>
      </c>
      <c r="AQ1073" t="s">
        <v>2117</v>
      </c>
    </row>
    <row r="1074" spans="2:44" x14ac:dyDescent="0.3">
      <c r="B1074" t="s">
        <v>469</v>
      </c>
      <c r="C1074" t="s">
        <v>7055</v>
      </c>
      <c r="D1074" s="25">
        <v>0.45833333333333331</v>
      </c>
      <c r="E1074" t="s">
        <v>605</v>
      </c>
      <c r="F1074" t="s">
        <v>99</v>
      </c>
      <c r="G1074" s="4"/>
      <c r="H1074">
        <v>35.700000000000003</v>
      </c>
      <c r="I1074">
        <v>25.7</v>
      </c>
      <c r="J1074">
        <v>38.5</v>
      </c>
      <c r="K1074">
        <v>61.5</v>
      </c>
      <c r="L1074">
        <v>64.3</v>
      </c>
      <c r="M1074">
        <v>74.3</v>
      </c>
      <c r="N1074">
        <v>31.2</v>
      </c>
      <c r="O1074">
        <v>38.6</v>
      </c>
      <c r="P1074">
        <v>30.2</v>
      </c>
      <c r="Q1074">
        <v>77.5</v>
      </c>
      <c r="R1074">
        <v>88.6</v>
      </c>
      <c r="S1074">
        <v>70.2</v>
      </c>
      <c r="T1074">
        <v>29.8</v>
      </c>
      <c r="U1074">
        <v>35</v>
      </c>
      <c r="V1074">
        <v>71.3</v>
      </c>
      <c r="W1074">
        <v>28.7</v>
      </c>
      <c r="X1074" t="s">
        <v>605</v>
      </c>
      <c r="Y1074" t="s">
        <v>2045</v>
      </c>
      <c r="Z1074" t="s">
        <v>7713</v>
      </c>
      <c r="AA1074" t="s">
        <v>459</v>
      </c>
      <c r="AB1074" t="s">
        <v>2116</v>
      </c>
      <c r="AC1074" t="s">
        <v>2117</v>
      </c>
      <c r="AD1074" t="s">
        <v>2116</v>
      </c>
      <c r="AE1074" t="s">
        <v>2117</v>
      </c>
      <c r="AF1074" t="s">
        <v>2117</v>
      </c>
      <c r="AG1074" t="s">
        <v>2116</v>
      </c>
      <c r="AH1074" t="s">
        <v>2117</v>
      </c>
      <c r="AI1074" t="s">
        <v>2116</v>
      </c>
      <c r="AJ1074" t="s">
        <v>2116</v>
      </c>
      <c r="AK1074" t="s">
        <v>2117</v>
      </c>
      <c r="AL1074" t="s">
        <v>2117</v>
      </c>
      <c r="AM1074" t="s">
        <v>2116</v>
      </c>
      <c r="AN1074" t="s">
        <v>2117</v>
      </c>
      <c r="AO1074" t="s">
        <v>2117</v>
      </c>
      <c r="AP1074" t="s">
        <v>2117</v>
      </c>
      <c r="AQ1074" t="s">
        <v>2116</v>
      </c>
    </row>
    <row r="1075" spans="2:44" x14ac:dyDescent="0.3">
      <c r="B1075" t="s">
        <v>469</v>
      </c>
      <c r="C1075" t="s">
        <v>7055</v>
      </c>
      <c r="D1075" s="25">
        <v>0.45833333333333331</v>
      </c>
      <c r="E1075" t="s">
        <v>161</v>
      </c>
      <c r="F1075" t="s">
        <v>265</v>
      </c>
      <c r="G1075" s="4"/>
      <c r="H1075">
        <v>52.7</v>
      </c>
      <c r="I1075">
        <v>24.8</v>
      </c>
      <c r="J1075">
        <v>22.5</v>
      </c>
      <c r="K1075">
        <v>77.5</v>
      </c>
      <c r="L1075">
        <v>47.3</v>
      </c>
      <c r="M1075">
        <v>75.2</v>
      </c>
      <c r="N1075">
        <v>53.6</v>
      </c>
      <c r="O1075">
        <v>33.1</v>
      </c>
      <c r="P1075">
        <v>13.3</v>
      </c>
      <c r="Q1075">
        <v>79.599999999999994</v>
      </c>
      <c r="R1075">
        <v>85</v>
      </c>
      <c r="S1075">
        <v>63.9</v>
      </c>
      <c r="T1075">
        <v>36.1</v>
      </c>
      <c r="U1075">
        <v>42.5</v>
      </c>
      <c r="V1075">
        <v>63.7</v>
      </c>
      <c r="W1075">
        <v>36.299999999999997</v>
      </c>
      <c r="X1075" t="s">
        <v>2481</v>
      </c>
      <c r="Y1075" t="s">
        <v>265</v>
      </c>
      <c r="Z1075" t="s">
        <v>7714</v>
      </c>
      <c r="AA1075" t="s">
        <v>2130</v>
      </c>
      <c r="AB1075" t="s">
        <v>2117</v>
      </c>
      <c r="AC1075" t="s">
        <v>2116</v>
      </c>
      <c r="AD1075" t="s">
        <v>2116</v>
      </c>
      <c r="AE1075" t="s">
        <v>2117</v>
      </c>
      <c r="AF1075" t="s">
        <v>2116</v>
      </c>
      <c r="AG1075" t="s">
        <v>2117</v>
      </c>
      <c r="AH1075" t="s">
        <v>2116</v>
      </c>
      <c r="AI1075" t="s">
        <v>2117</v>
      </c>
      <c r="AJ1075" t="s">
        <v>2116</v>
      </c>
      <c r="AK1075" t="s">
        <v>2117</v>
      </c>
      <c r="AL1075" t="s">
        <v>2117</v>
      </c>
      <c r="AM1075" t="s">
        <v>2117</v>
      </c>
      <c r="AN1075" t="s">
        <v>2116</v>
      </c>
      <c r="AO1075" t="s">
        <v>2116</v>
      </c>
      <c r="AP1075" t="s">
        <v>2117</v>
      </c>
      <c r="AQ1075" t="s">
        <v>2116</v>
      </c>
    </row>
    <row r="1076" spans="2:44" x14ac:dyDescent="0.3">
      <c r="B1076" t="s">
        <v>480</v>
      </c>
      <c r="C1076" t="s">
        <v>7055</v>
      </c>
      <c r="D1076" s="25">
        <v>0.45833333333333331</v>
      </c>
      <c r="E1076" t="s">
        <v>608</v>
      </c>
      <c r="F1076" t="s">
        <v>164</v>
      </c>
      <c r="G1076" s="4"/>
      <c r="H1076">
        <v>38.700000000000003</v>
      </c>
      <c r="I1076">
        <v>25.4</v>
      </c>
      <c r="J1076">
        <v>35.9</v>
      </c>
      <c r="K1076">
        <v>64.099999999999994</v>
      </c>
      <c r="L1076">
        <v>61.3</v>
      </c>
      <c r="M1076">
        <v>74.599999999999994</v>
      </c>
      <c r="N1076">
        <v>45.6</v>
      </c>
      <c r="O1076">
        <v>33</v>
      </c>
      <c r="P1076">
        <v>21.4</v>
      </c>
      <c r="Q1076">
        <v>83.9</v>
      </c>
      <c r="R1076">
        <v>91.6</v>
      </c>
      <c r="S1076">
        <v>76.3</v>
      </c>
      <c r="T1076">
        <v>23.7</v>
      </c>
      <c r="U1076">
        <v>28.5</v>
      </c>
      <c r="V1076">
        <v>76</v>
      </c>
      <c r="W1076">
        <v>24</v>
      </c>
      <c r="X1076" t="s">
        <v>3341</v>
      </c>
      <c r="Y1076" t="s">
        <v>164</v>
      </c>
      <c r="Z1076" t="s">
        <v>7715</v>
      </c>
      <c r="AA1076" t="s">
        <v>460</v>
      </c>
      <c r="AB1076" t="s">
        <v>2116</v>
      </c>
      <c r="AC1076" t="s">
        <v>2116</v>
      </c>
      <c r="AD1076" t="s">
        <v>2117</v>
      </c>
      <c r="AE1076" t="s">
        <v>2116</v>
      </c>
      <c r="AF1076" t="s">
        <v>2117</v>
      </c>
      <c r="AG1076" t="s">
        <v>2117</v>
      </c>
      <c r="AH1076" t="s">
        <v>2116</v>
      </c>
      <c r="AI1076" t="s">
        <v>2117</v>
      </c>
      <c r="AJ1076" t="s">
        <v>2116</v>
      </c>
      <c r="AK1076" t="s">
        <v>2116</v>
      </c>
      <c r="AL1076" t="s">
        <v>2117</v>
      </c>
      <c r="AM1076" t="s">
        <v>2117</v>
      </c>
      <c r="AN1076" t="s">
        <v>2116</v>
      </c>
      <c r="AO1076" t="s">
        <v>2117</v>
      </c>
      <c r="AP1076" t="s">
        <v>2117</v>
      </c>
      <c r="AQ1076" t="s">
        <v>2116</v>
      </c>
    </row>
    <row r="1077" spans="2:44" x14ac:dyDescent="0.3">
      <c r="B1077" t="s">
        <v>480</v>
      </c>
      <c r="C1077" t="s">
        <v>7055</v>
      </c>
      <c r="D1077" s="25">
        <v>0.45833333333333331</v>
      </c>
      <c r="E1077" t="s">
        <v>163</v>
      </c>
      <c r="F1077" t="s">
        <v>634</v>
      </c>
      <c r="G1077" s="4"/>
      <c r="H1077">
        <v>59.7</v>
      </c>
      <c r="I1077">
        <v>26.1</v>
      </c>
      <c r="J1077">
        <v>14.2</v>
      </c>
      <c r="K1077">
        <v>85.8</v>
      </c>
      <c r="L1077">
        <v>40.299999999999997</v>
      </c>
      <c r="M1077">
        <v>73.900000000000006</v>
      </c>
      <c r="N1077">
        <v>63.7</v>
      </c>
      <c r="O1077">
        <v>25.6</v>
      </c>
      <c r="P1077">
        <v>10.7</v>
      </c>
      <c r="Q1077">
        <v>88</v>
      </c>
      <c r="R1077">
        <v>95.4</v>
      </c>
      <c r="S1077">
        <v>85.1</v>
      </c>
      <c r="T1077">
        <v>14.9</v>
      </c>
      <c r="U1077">
        <v>20.3</v>
      </c>
      <c r="V1077">
        <v>77.7</v>
      </c>
      <c r="W1077">
        <v>22.3</v>
      </c>
      <c r="X1077" t="s">
        <v>2482</v>
      </c>
      <c r="Y1077" t="s">
        <v>634</v>
      </c>
      <c r="Z1077" t="s">
        <v>7716</v>
      </c>
      <c r="AA1077" t="s">
        <v>4036</v>
      </c>
      <c r="AB1077" t="s">
        <v>2117</v>
      </c>
      <c r="AC1077" t="s">
        <v>2116</v>
      </c>
      <c r="AD1077" t="s">
        <v>2116</v>
      </c>
      <c r="AE1077" t="s">
        <v>2117</v>
      </c>
      <c r="AF1077" t="s">
        <v>2116</v>
      </c>
      <c r="AG1077" t="s">
        <v>2117</v>
      </c>
      <c r="AH1077" t="s">
        <v>2117</v>
      </c>
      <c r="AI1077" t="s">
        <v>2116</v>
      </c>
      <c r="AJ1077" t="s">
        <v>2116</v>
      </c>
      <c r="AK1077" t="s">
        <v>2117</v>
      </c>
      <c r="AL1077" t="s">
        <v>2117</v>
      </c>
      <c r="AM1077" t="s">
        <v>2117</v>
      </c>
      <c r="AN1077" t="s">
        <v>2116</v>
      </c>
      <c r="AO1077" t="s">
        <v>2116</v>
      </c>
      <c r="AP1077" t="s">
        <v>2117</v>
      </c>
      <c r="AQ1077" t="s">
        <v>2116</v>
      </c>
    </row>
    <row r="1078" spans="2:44" x14ac:dyDescent="0.3">
      <c r="B1078" t="s">
        <v>465</v>
      </c>
      <c r="C1078" t="s">
        <v>7055</v>
      </c>
      <c r="D1078" s="25">
        <v>0.45833333333333331</v>
      </c>
      <c r="E1078" t="s">
        <v>34</v>
      </c>
      <c r="F1078" t="s">
        <v>1058</v>
      </c>
      <c r="G1078" s="4"/>
      <c r="H1078">
        <v>60.8</v>
      </c>
      <c r="I1078">
        <v>23.5</v>
      </c>
      <c r="J1078">
        <v>15.7</v>
      </c>
      <c r="K1078">
        <v>84.3</v>
      </c>
      <c r="L1078">
        <v>39.200000000000003</v>
      </c>
      <c r="M1078">
        <v>76.5</v>
      </c>
      <c r="N1078">
        <v>48.5</v>
      </c>
      <c r="O1078">
        <v>31.8</v>
      </c>
      <c r="P1078">
        <v>19.7</v>
      </c>
      <c r="Q1078">
        <v>84.9</v>
      </c>
      <c r="R1078">
        <v>82.6</v>
      </c>
      <c r="S1078">
        <v>60</v>
      </c>
      <c r="T1078">
        <v>40</v>
      </c>
      <c r="U1078">
        <v>47.9</v>
      </c>
      <c r="V1078">
        <v>56.6</v>
      </c>
      <c r="W1078">
        <v>43.4</v>
      </c>
      <c r="X1078" t="s">
        <v>1753</v>
      </c>
      <c r="Y1078" t="s">
        <v>4491</v>
      </c>
      <c r="Z1078" t="s">
        <v>7717</v>
      </c>
      <c r="AA1078" t="s">
        <v>462</v>
      </c>
      <c r="AB1078" t="s">
        <v>2117</v>
      </c>
      <c r="AC1078" t="s">
        <v>2116</v>
      </c>
      <c r="AD1078" t="s">
        <v>2116</v>
      </c>
      <c r="AE1078" t="s">
        <v>2117</v>
      </c>
      <c r="AF1078" t="s">
        <v>2116</v>
      </c>
      <c r="AG1078" t="s">
        <v>2117</v>
      </c>
      <c r="AH1078" t="s">
        <v>2117</v>
      </c>
      <c r="AI1078" t="s">
        <v>2116</v>
      </c>
      <c r="AJ1078" t="s">
        <v>2116</v>
      </c>
      <c r="AK1078" t="s">
        <v>2117</v>
      </c>
      <c r="AL1078" t="s">
        <v>2117</v>
      </c>
      <c r="AM1078" t="s">
        <v>2117</v>
      </c>
      <c r="AN1078" t="s">
        <v>2116</v>
      </c>
      <c r="AO1078" t="s">
        <v>2117</v>
      </c>
      <c r="AP1078" t="s">
        <v>2117</v>
      </c>
      <c r="AQ1078" t="s">
        <v>2116</v>
      </c>
      <c r="AR1078" t="s">
        <v>7121</v>
      </c>
    </row>
    <row r="1079" spans="2:44" x14ac:dyDescent="0.3">
      <c r="B1079" t="s">
        <v>638</v>
      </c>
      <c r="C1079" t="s">
        <v>7055</v>
      </c>
      <c r="D1079" s="25">
        <v>0.45833333333333331</v>
      </c>
      <c r="E1079" t="s">
        <v>1250</v>
      </c>
      <c r="F1079" t="s">
        <v>640</v>
      </c>
      <c r="G1079" s="4"/>
      <c r="H1079">
        <v>66.900000000000006</v>
      </c>
      <c r="I1079">
        <v>21.8</v>
      </c>
      <c r="J1079">
        <v>11.4</v>
      </c>
      <c r="K1079">
        <v>88.6</v>
      </c>
      <c r="L1079">
        <v>33.1</v>
      </c>
      <c r="M1079">
        <v>78.2</v>
      </c>
      <c r="N1079">
        <v>44.7</v>
      </c>
      <c r="O1079">
        <v>35.5</v>
      </c>
      <c r="P1079">
        <v>19.899999999999999</v>
      </c>
      <c r="Q1079">
        <v>79.900000000000006</v>
      </c>
      <c r="R1079">
        <v>88.1</v>
      </c>
      <c r="S1079">
        <v>69.7</v>
      </c>
      <c r="T1079">
        <v>30.3</v>
      </c>
      <c r="U1079">
        <v>38.9</v>
      </c>
      <c r="V1079">
        <v>60.4</v>
      </c>
      <c r="W1079">
        <v>39.6</v>
      </c>
      <c r="X1079" t="s">
        <v>1250</v>
      </c>
      <c r="Y1079" t="s">
        <v>3436</v>
      </c>
      <c r="Z1079" t="s">
        <v>7718</v>
      </c>
      <c r="AA1079" t="s">
        <v>2176</v>
      </c>
      <c r="AB1079" t="s">
        <v>2117</v>
      </c>
      <c r="AC1079" t="s">
        <v>2116</v>
      </c>
      <c r="AD1079" t="s">
        <v>2116</v>
      </c>
      <c r="AE1079" t="s">
        <v>2117</v>
      </c>
      <c r="AF1079" t="s">
        <v>2116</v>
      </c>
      <c r="AG1079" t="s">
        <v>2117</v>
      </c>
      <c r="AH1079" t="s">
        <v>2116</v>
      </c>
      <c r="AI1079" t="s">
        <v>2116</v>
      </c>
      <c r="AJ1079" t="s">
        <v>2117</v>
      </c>
      <c r="AK1079" t="s">
        <v>2117</v>
      </c>
      <c r="AL1079" t="s">
        <v>2117</v>
      </c>
      <c r="AM1079" t="s">
        <v>2117</v>
      </c>
      <c r="AN1079" t="s">
        <v>2116</v>
      </c>
      <c r="AO1079" t="s">
        <v>2116</v>
      </c>
      <c r="AP1079" t="s">
        <v>2117</v>
      </c>
      <c r="AQ1079" t="s">
        <v>2116</v>
      </c>
    </row>
    <row r="1080" spans="2:44" x14ac:dyDescent="0.3">
      <c r="B1080" t="s">
        <v>4827</v>
      </c>
      <c r="C1080" t="s">
        <v>7055</v>
      </c>
      <c r="D1080" s="25">
        <v>0.45833333333333331</v>
      </c>
      <c r="E1080" t="s">
        <v>4833</v>
      </c>
      <c r="F1080" t="s">
        <v>5162</v>
      </c>
      <c r="G1080" s="4"/>
      <c r="H1080">
        <v>26.5</v>
      </c>
      <c r="I1080">
        <v>28</v>
      </c>
      <c r="J1080">
        <v>45.5</v>
      </c>
      <c r="K1080">
        <v>54.5</v>
      </c>
      <c r="L1080">
        <v>73.5</v>
      </c>
      <c r="M1080">
        <v>72</v>
      </c>
      <c r="N1080">
        <v>25.8</v>
      </c>
      <c r="O1080">
        <v>39.799999999999997</v>
      </c>
      <c r="P1080">
        <v>34.5</v>
      </c>
      <c r="Q1080">
        <v>75.5</v>
      </c>
      <c r="R1080">
        <v>78.5</v>
      </c>
      <c r="S1080">
        <v>53.7</v>
      </c>
      <c r="T1080">
        <v>46.3</v>
      </c>
      <c r="U1080">
        <v>52.3</v>
      </c>
      <c r="V1080">
        <v>57.5</v>
      </c>
      <c r="W1080">
        <v>42.5</v>
      </c>
      <c r="X1080" t="s">
        <v>5862</v>
      </c>
      <c r="Y1080" t="s">
        <v>2658</v>
      </c>
      <c r="Z1080" t="s">
        <v>7719</v>
      </c>
      <c r="AA1080" t="s">
        <v>2139</v>
      </c>
      <c r="AB1080" t="s">
        <v>2116</v>
      </c>
      <c r="AC1080" t="s">
        <v>2116</v>
      </c>
      <c r="AD1080" t="s">
        <v>2117</v>
      </c>
      <c r="AE1080" t="s">
        <v>2116</v>
      </c>
      <c r="AF1080" t="s">
        <v>2117</v>
      </c>
      <c r="AG1080" t="s">
        <v>2117</v>
      </c>
      <c r="AH1080" t="s">
        <v>2116</v>
      </c>
      <c r="AI1080" t="s">
        <v>2116</v>
      </c>
      <c r="AJ1080" t="s">
        <v>2117</v>
      </c>
      <c r="AK1080" t="s">
        <v>2117</v>
      </c>
      <c r="AL1080" t="s">
        <v>2117</v>
      </c>
      <c r="AM1080" t="s">
        <v>2117</v>
      </c>
      <c r="AN1080" t="s">
        <v>2116</v>
      </c>
      <c r="AO1080" t="s">
        <v>2116</v>
      </c>
      <c r="AP1080" t="s">
        <v>2117</v>
      </c>
      <c r="AQ1080" t="s">
        <v>2116</v>
      </c>
    </row>
    <row r="1081" spans="2:44" x14ac:dyDescent="0.3">
      <c r="B1081" t="s">
        <v>4827</v>
      </c>
      <c r="C1081" t="s">
        <v>7055</v>
      </c>
      <c r="D1081" s="25">
        <v>0.45833333333333331</v>
      </c>
      <c r="E1081" t="s">
        <v>3906</v>
      </c>
      <c r="F1081" t="s">
        <v>4829</v>
      </c>
      <c r="G1081" s="4"/>
      <c r="H1081">
        <v>45.2</v>
      </c>
      <c r="I1081">
        <v>25.1</v>
      </c>
      <c r="J1081">
        <v>29.7</v>
      </c>
      <c r="K1081">
        <v>70.3</v>
      </c>
      <c r="L1081">
        <v>54.8</v>
      </c>
      <c r="M1081">
        <v>74.900000000000006</v>
      </c>
      <c r="N1081">
        <v>48.8</v>
      </c>
      <c r="O1081">
        <v>33</v>
      </c>
      <c r="P1081">
        <v>18.2</v>
      </c>
      <c r="Q1081">
        <v>82.5</v>
      </c>
      <c r="R1081">
        <v>90.5</v>
      </c>
      <c r="S1081">
        <v>73.900000000000006</v>
      </c>
      <c r="T1081">
        <v>26.1</v>
      </c>
      <c r="U1081">
        <v>31.3</v>
      </c>
      <c r="V1081">
        <v>73.599999999999994</v>
      </c>
      <c r="W1081">
        <v>26.4</v>
      </c>
      <c r="X1081" t="s">
        <v>3906</v>
      </c>
      <c r="Y1081" t="s">
        <v>5767</v>
      </c>
      <c r="Z1081" t="s">
        <v>7720</v>
      </c>
      <c r="AA1081" t="s">
        <v>5009</v>
      </c>
      <c r="AB1081" t="s">
        <v>2117</v>
      </c>
      <c r="AC1081" t="s">
        <v>2116</v>
      </c>
      <c r="AD1081" t="s">
        <v>2116</v>
      </c>
      <c r="AE1081" t="s">
        <v>2117</v>
      </c>
      <c r="AF1081" t="s">
        <v>2116</v>
      </c>
      <c r="AG1081" t="s">
        <v>2117</v>
      </c>
      <c r="AH1081" t="s">
        <v>2117</v>
      </c>
      <c r="AI1081" t="s">
        <v>2116</v>
      </c>
      <c r="AJ1081" t="s">
        <v>2116</v>
      </c>
      <c r="AK1081" t="s">
        <v>2117</v>
      </c>
      <c r="AL1081" t="s">
        <v>2117</v>
      </c>
      <c r="AM1081" t="s">
        <v>2117</v>
      </c>
      <c r="AN1081" t="s">
        <v>2116</v>
      </c>
      <c r="AO1081" t="s">
        <v>2116</v>
      </c>
      <c r="AP1081" t="s">
        <v>2116</v>
      </c>
      <c r="AQ1081" t="s">
        <v>2117</v>
      </c>
    </row>
    <row r="1082" spans="2:44" x14ac:dyDescent="0.3">
      <c r="B1082" t="s">
        <v>4822</v>
      </c>
      <c r="C1082" t="s">
        <v>7055</v>
      </c>
      <c r="D1082" s="25">
        <v>0.45833333333333331</v>
      </c>
      <c r="E1082" t="s">
        <v>4839</v>
      </c>
      <c r="F1082" t="s">
        <v>4838</v>
      </c>
      <c r="G1082" s="4"/>
      <c r="H1082">
        <v>47.1</v>
      </c>
      <c r="I1082">
        <v>25.7</v>
      </c>
      <c r="J1082">
        <v>27.2</v>
      </c>
      <c r="K1082">
        <v>72.8</v>
      </c>
      <c r="L1082">
        <v>52.9</v>
      </c>
      <c r="M1082">
        <v>74.3</v>
      </c>
      <c r="N1082">
        <v>36.799999999999997</v>
      </c>
      <c r="O1082">
        <v>38.5</v>
      </c>
      <c r="P1082">
        <v>24.6</v>
      </c>
      <c r="Q1082">
        <v>76.8</v>
      </c>
      <c r="R1082">
        <v>85</v>
      </c>
      <c r="S1082">
        <v>63.8</v>
      </c>
      <c r="T1082">
        <v>36.200000000000003</v>
      </c>
      <c r="U1082">
        <v>42.1</v>
      </c>
      <c r="V1082">
        <v>65.2</v>
      </c>
      <c r="W1082">
        <v>34.799999999999997</v>
      </c>
      <c r="X1082" t="s">
        <v>4839</v>
      </c>
      <c r="Y1082" t="s">
        <v>4838</v>
      </c>
      <c r="Z1082" t="s">
        <v>7721</v>
      </c>
      <c r="AA1082" t="s">
        <v>456</v>
      </c>
      <c r="AB1082" t="s">
        <v>2116</v>
      </c>
      <c r="AC1082" t="s">
        <v>2116</v>
      </c>
      <c r="AD1082" t="s">
        <v>2117</v>
      </c>
      <c r="AE1082" t="s">
        <v>2116</v>
      </c>
      <c r="AF1082" t="s">
        <v>2117</v>
      </c>
      <c r="AG1082" t="s">
        <v>2117</v>
      </c>
      <c r="AH1082" t="s">
        <v>2116</v>
      </c>
      <c r="AI1082" t="s">
        <v>2117</v>
      </c>
      <c r="AJ1082" t="s">
        <v>2116</v>
      </c>
      <c r="AK1082" t="s">
        <v>2116</v>
      </c>
      <c r="AL1082" t="s">
        <v>2116</v>
      </c>
      <c r="AM1082" t="s">
        <v>2116</v>
      </c>
      <c r="AN1082" t="s">
        <v>2117</v>
      </c>
      <c r="AO1082" t="s">
        <v>2117</v>
      </c>
      <c r="AP1082" t="s">
        <v>2116</v>
      </c>
      <c r="AQ1082" t="s">
        <v>2117</v>
      </c>
    </row>
    <row r="1083" spans="2:44" x14ac:dyDescent="0.3">
      <c r="B1083" t="s">
        <v>4822</v>
      </c>
      <c r="C1083" t="s">
        <v>7055</v>
      </c>
      <c r="D1083" s="25">
        <v>0.45833333333333331</v>
      </c>
      <c r="E1083" t="s">
        <v>4835</v>
      </c>
      <c r="F1083" t="s">
        <v>5166</v>
      </c>
      <c r="G1083" s="4"/>
      <c r="H1083">
        <v>28.1</v>
      </c>
      <c r="I1083">
        <v>29.2</v>
      </c>
      <c r="J1083">
        <v>42.7</v>
      </c>
      <c r="K1083">
        <v>57.3</v>
      </c>
      <c r="L1083">
        <v>71.900000000000006</v>
      </c>
      <c r="M1083">
        <v>70.8</v>
      </c>
      <c r="N1083">
        <v>23.4</v>
      </c>
      <c r="O1083">
        <v>44.4</v>
      </c>
      <c r="P1083">
        <v>32.200000000000003</v>
      </c>
      <c r="Q1083">
        <v>68.3</v>
      </c>
      <c r="R1083">
        <v>75</v>
      </c>
      <c r="S1083">
        <v>48.8</v>
      </c>
      <c r="T1083">
        <v>51.2</v>
      </c>
      <c r="U1083">
        <v>57</v>
      </c>
      <c r="V1083">
        <v>54.1</v>
      </c>
      <c r="W1083">
        <v>45.9</v>
      </c>
      <c r="X1083" t="s">
        <v>5853</v>
      </c>
      <c r="Y1083" t="s">
        <v>5166</v>
      </c>
      <c r="Z1083" t="s">
        <v>7722</v>
      </c>
      <c r="AA1083" t="s">
        <v>459</v>
      </c>
      <c r="AB1083" t="s">
        <v>2116</v>
      </c>
      <c r="AC1083" t="s">
        <v>2117</v>
      </c>
      <c r="AD1083" t="s">
        <v>2116</v>
      </c>
      <c r="AE1083" t="s">
        <v>2117</v>
      </c>
      <c r="AF1083" t="s">
        <v>2117</v>
      </c>
      <c r="AG1083" t="s">
        <v>2116</v>
      </c>
      <c r="AH1083" t="s">
        <v>2116</v>
      </c>
      <c r="AI1083" t="s">
        <v>2117</v>
      </c>
      <c r="AJ1083" t="s">
        <v>2116</v>
      </c>
      <c r="AK1083" t="s">
        <v>2116</v>
      </c>
      <c r="AL1083" t="s">
        <v>2117</v>
      </c>
      <c r="AM1083" t="s">
        <v>2116</v>
      </c>
      <c r="AN1083" t="s">
        <v>2117</v>
      </c>
      <c r="AO1083" t="s">
        <v>2117</v>
      </c>
      <c r="AP1083" t="s">
        <v>2117</v>
      </c>
      <c r="AQ1083" t="s">
        <v>2116</v>
      </c>
    </row>
    <row r="1084" spans="2:44" x14ac:dyDescent="0.3">
      <c r="B1084" t="s">
        <v>4822</v>
      </c>
      <c r="C1084" t="s">
        <v>7055</v>
      </c>
      <c r="D1084" s="25">
        <v>0.45833333333333331</v>
      </c>
      <c r="E1084" t="s">
        <v>4825</v>
      </c>
      <c r="F1084" t="s">
        <v>4837</v>
      </c>
      <c r="G1084" s="4"/>
      <c r="H1084">
        <v>35.9</v>
      </c>
      <c r="I1084">
        <v>27.8</v>
      </c>
      <c r="J1084">
        <v>36.299999999999997</v>
      </c>
      <c r="K1084">
        <v>63.7</v>
      </c>
      <c r="L1084">
        <v>64.099999999999994</v>
      </c>
      <c r="M1084">
        <v>72.2</v>
      </c>
      <c r="N1084">
        <v>25.4</v>
      </c>
      <c r="O1084">
        <v>40.9</v>
      </c>
      <c r="P1084">
        <v>33.700000000000003</v>
      </c>
      <c r="Q1084">
        <v>73.7</v>
      </c>
      <c r="R1084">
        <v>80</v>
      </c>
      <c r="S1084">
        <v>55.9</v>
      </c>
      <c r="T1084">
        <v>44.1</v>
      </c>
      <c r="U1084">
        <v>49.7</v>
      </c>
      <c r="V1084">
        <v>60.3</v>
      </c>
      <c r="W1084">
        <v>39.700000000000003</v>
      </c>
      <c r="X1084" t="s">
        <v>5721</v>
      </c>
      <c r="Y1084" t="s">
        <v>5868</v>
      </c>
      <c r="Z1084" t="s">
        <v>7723</v>
      </c>
      <c r="AA1084" t="s">
        <v>460</v>
      </c>
      <c r="AB1084" t="s">
        <v>2116</v>
      </c>
      <c r="AC1084" t="s">
        <v>2116</v>
      </c>
      <c r="AD1084" t="s">
        <v>2117</v>
      </c>
      <c r="AE1084" t="s">
        <v>2116</v>
      </c>
      <c r="AF1084" t="s">
        <v>2117</v>
      </c>
      <c r="AG1084" t="s">
        <v>2117</v>
      </c>
      <c r="AH1084" t="s">
        <v>2117</v>
      </c>
      <c r="AI1084" t="s">
        <v>2116</v>
      </c>
      <c r="AJ1084" t="s">
        <v>2116</v>
      </c>
      <c r="AK1084" t="s">
        <v>2117</v>
      </c>
      <c r="AL1084" t="s">
        <v>2117</v>
      </c>
      <c r="AM1084" t="s">
        <v>2117</v>
      </c>
      <c r="AN1084" t="s">
        <v>2116</v>
      </c>
      <c r="AO1084" t="s">
        <v>2117</v>
      </c>
      <c r="AP1084" t="s">
        <v>2117</v>
      </c>
      <c r="AQ1084" t="s">
        <v>2116</v>
      </c>
    </row>
    <row r="1085" spans="2:44" x14ac:dyDescent="0.3">
      <c r="B1085" t="s">
        <v>486</v>
      </c>
      <c r="C1085" t="s">
        <v>7055</v>
      </c>
      <c r="D1085" s="25">
        <v>0.45833333333333331</v>
      </c>
      <c r="E1085" t="s">
        <v>623</v>
      </c>
      <c r="F1085" t="s">
        <v>186</v>
      </c>
      <c r="G1085" s="4"/>
      <c r="H1085">
        <v>52.4</v>
      </c>
      <c r="I1085">
        <v>27.6</v>
      </c>
      <c r="J1085">
        <v>20</v>
      </c>
      <c r="K1085">
        <v>80</v>
      </c>
      <c r="L1085">
        <v>47.6</v>
      </c>
      <c r="M1085">
        <v>72.400000000000006</v>
      </c>
      <c r="N1085">
        <v>42.7</v>
      </c>
      <c r="O1085">
        <v>41.8</v>
      </c>
      <c r="P1085">
        <v>15.5</v>
      </c>
      <c r="Q1085">
        <v>69.099999999999994</v>
      </c>
      <c r="R1085">
        <v>71.7</v>
      </c>
      <c r="S1085">
        <v>44.7</v>
      </c>
      <c r="T1085">
        <v>55.3</v>
      </c>
      <c r="U1085">
        <v>62</v>
      </c>
      <c r="V1085">
        <v>47.8</v>
      </c>
      <c r="W1085">
        <v>52.2</v>
      </c>
      <c r="X1085" t="s">
        <v>623</v>
      </c>
      <c r="Y1085" t="s">
        <v>2607</v>
      </c>
      <c r="Z1085" t="s">
        <v>7724</v>
      </c>
      <c r="AA1085" t="s">
        <v>453</v>
      </c>
      <c r="AB1085" t="s">
        <v>2117</v>
      </c>
      <c r="AC1085" t="s">
        <v>2116</v>
      </c>
      <c r="AD1085" t="s">
        <v>2116</v>
      </c>
      <c r="AE1085" t="s">
        <v>2117</v>
      </c>
      <c r="AF1085" t="s">
        <v>2116</v>
      </c>
      <c r="AG1085" t="s">
        <v>2117</v>
      </c>
      <c r="AH1085" t="s">
        <v>2116</v>
      </c>
      <c r="AI1085" t="s">
        <v>2117</v>
      </c>
      <c r="AJ1085" t="s">
        <v>2116</v>
      </c>
      <c r="AK1085" t="s">
        <v>2116</v>
      </c>
      <c r="AL1085" t="s">
        <v>2116</v>
      </c>
      <c r="AM1085" t="s">
        <v>2116</v>
      </c>
      <c r="AN1085" t="s">
        <v>2117</v>
      </c>
      <c r="AO1085" t="s">
        <v>2117</v>
      </c>
      <c r="AP1085" t="s">
        <v>2116</v>
      </c>
      <c r="AQ1085" t="s">
        <v>2117</v>
      </c>
    </row>
    <row r="1086" spans="2:44" x14ac:dyDescent="0.3">
      <c r="B1086" t="s">
        <v>584</v>
      </c>
      <c r="C1086" t="s">
        <v>7055</v>
      </c>
      <c r="D1086" s="25">
        <v>0.5</v>
      </c>
      <c r="E1086" t="s">
        <v>1049</v>
      </c>
      <c r="F1086" t="s">
        <v>585</v>
      </c>
      <c r="G1086" s="4"/>
      <c r="H1086">
        <v>39.799999999999997</v>
      </c>
      <c r="I1086">
        <v>31.8</v>
      </c>
      <c r="J1086">
        <v>28.4</v>
      </c>
      <c r="K1086">
        <v>71.599999999999994</v>
      </c>
      <c r="L1086">
        <v>60.2</v>
      </c>
      <c r="M1086">
        <v>68.2</v>
      </c>
      <c r="N1086">
        <v>29.9</v>
      </c>
      <c r="O1086">
        <v>46.6</v>
      </c>
      <c r="P1086">
        <v>23.6</v>
      </c>
      <c r="Q1086">
        <v>64.900000000000006</v>
      </c>
      <c r="R1086">
        <v>64.8</v>
      </c>
      <c r="S1086">
        <v>36.6</v>
      </c>
      <c r="T1086">
        <v>63.4</v>
      </c>
      <c r="U1086">
        <v>68.400000000000006</v>
      </c>
      <c r="V1086">
        <v>44.5</v>
      </c>
      <c r="W1086">
        <v>55.5</v>
      </c>
      <c r="X1086" t="s">
        <v>1049</v>
      </c>
      <c r="Y1086" t="s">
        <v>3377</v>
      </c>
      <c r="Z1086" t="s">
        <v>7725</v>
      </c>
      <c r="AA1086" t="s">
        <v>459</v>
      </c>
      <c r="AB1086" t="s">
        <v>2116</v>
      </c>
      <c r="AC1086" t="s">
        <v>2117</v>
      </c>
      <c r="AD1086" t="s">
        <v>2116</v>
      </c>
      <c r="AE1086" t="s">
        <v>2117</v>
      </c>
      <c r="AF1086" t="s">
        <v>2117</v>
      </c>
      <c r="AG1086" t="s">
        <v>2116</v>
      </c>
      <c r="AH1086" t="s">
        <v>2117</v>
      </c>
      <c r="AI1086" t="s">
        <v>2116</v>
      </c>
      <c r="AJ1086" t="s">
        <v>2116</v>
      </c>
      <c r="AK1086" t="s">
        <v>2117</v>
      </c>
      <c r="AL1086" t="s">
        <v>2117</v>
      </c>
      <c r="AM1086" t="s">
        <v>2116</v>
      </c>
      <c r="AN1086" t="s">
        <v>2117</v>
      </c>
      <c r="AO1086" t="s">
        <v>2117</v>
      </c>
      <c r="AP1086" t="s">
        <v>2117</v>
      </c>
      <c r="AQ1086" t="s">
        <v>2116</v>
      </c>
      <c r="AR1086" t="s">
        <v>7119</v>
      </c>
    </row>
    <row r="1087" spans="2:44" x14ac:dyDescent="0.3">
      <c r="B1087" t="s">
        <v>448</v>
      </c>
      <c r="C1087" t="s">
        <v>7055</v>
      </c>
      <c r="D1087" s="25">
        <v>0.5</v>
      </c>
      <c r="E1087" t="s">
        <v>222</v>
      </c>
      <c r="F1087" t="s">
        <v>595</v>
      </c>
      <c r="G1087" s="4"/>
      <c r="H1087">
        <v>42.9</v>
      </c>
      <c r="I1087">
        <v>27.2</v>
      </c>
      <c r="J1087">
        <v>29.9</v>
      </c>
      <c r="K1087">
        <v>70.099999999999994</v>
      </c>
      <c r="L1087">
        <v>57.1</v>
      </c>
      <c r="M1087">
        <v>72.8</v>
      </c>
      <c r="N1087">
        <v>32.700000000000003</v>
      </c>
      <c r="O1087">
        <v>41.6</v>
      </c>
      <c r="P1087">
        <v>25.7</v>
      </c>
      <c r="Q1087">
        <v>72.400000000000006</v>
      </c>
      <c r="R1087">
        <v>80.099999999999994</v>
      </c>
      <c r="S1087">
        <v>56</v>
      </c>
      <c r="T1087">
        <v>44</v>
      </c>
      <c r="U1087">
        <v>49.8</v>
      </c>
      <c r="V1087">
        <v>59.9</v>
      </c>
      <c r="W1087">
        <v>40.1</v>
      </c>
      <c r="X1087" t="s">
        <v>1343</v>
      </c>
      <c r="Y1087" t="s">
        <v>3208</v>
      </c>
      <c r="Z1087" t="s">
        <v>7726</v>
      </c>
      <c r="AA1087" t="s">
        <v>456</v>
      </c>
      <c r="AB1087" t="s">
        <v>2116</v>
      </c>
      <c r="AC1087" t="s">
        <v>2116</v>
      </c>
      <c r="AD1087" t="s">
        <v>2117</v>
      </c>
      <c r="AE1087" t="s">
        <v>2116</v>
      </c>
      <c r="AF1087" t="s">
        <v>2117</v>
      </c>
      <c r="AG1087" t="s">
        <v>2117</v>
      </c>
      <c r="AH1087" t="s">
        <v>2116</v>
      </c>
      <c r="AI1087" t="s">
        <v>2117</v>
      </c>
      <c r="AJ1087" t="s">
        <v>2116</v>
      </c>
      <c r="AK1087" t="s">
        <v>2116</v>
      </c>
      <c r="AL1087" t="s">
        <v>2116</v>
      </c>
      <c r="AM1087" t="s">
        <v>2116</v>
      </c>
      <c r="AN1087" t="s">
        <v>2117</v>
      </c>
      <c r="AO1087" t="s">
        <v>2117</v>
      </c>
      <c r="AP1087" t="s">
        <v>2116</v>
      </c>
      <c r="AQ1087" t="s">
        <v>2117</v>
      </c>
    </row>
    <row r="1088" spans="2:44" x14ac:dyDescent="0.3">
      <c r="B1088" t="s">
        <v>448</v>
      </c>
      <c r="C1088" t="s">
        <v>7055</v>
      </c>
      <c r="D1088" s="25">
        <v>0.5</v>
      </c>
      <c r="E1088" t="s">
        <v>594</v>
      </c>
      <c r="F1088" t="s">
        <v>617</v>
      </c>
      <c r="G1088" s="4"/>
      <c r="H1088">
        <v>21</v>
      </c>
      <c r="I1088">
        <v>33.299999999999997</v>
      </c>
      <c r="J1088">
        <v>45.7</v>
      </c>
      <c r="K1088">
        <v>54.3</v>
      </c>
      <c r="L1088">
        <v>79</v>
      </c>
      <c r="M1088">
        <v>66.7</v>
      </c>
      <c r="N1088">
        <v>16.3</v>
      </c>
      <c r="O1088">
        <v>57.4</v>
      </c>
      <c r="P1088">
        <v>26.3</v>
      </c>
      <c r="Q1088">
        <v>49.1</v>
      </c>
      <c r="R1088">
        <v>60.1</v>
      </c>
      <c r="S1088">
        <v>31.8</v>
      </c>
      <c r="T1088">
        <v>68.2</v>
      </c>
      <c r="U1088">
        <v>73.5</v>
      </c>
      <c r="V1088">
        <v>38.6</v>
      </c>
      <c r="W1088">
        <v>61.4</v>
      </c>
      <c r="X1088" t="s">
        <v>3207</v>
      </c>
      <c r="Y1088" t="s">
        <v>3209</v>
      </c>
      <c r="Z1088" t="s">
        <v>7727</v>
      </c>
      <c r="AA1088" t="s">
        <v>2740</v>
      </c>
      <c r="AB1088" t="s">
        <v>2116</v>
      </c>
      <c r="AC1088" t="s">
        <v>2116</v>
      </c>
      <c r="AD1088" t="s">
        <v>2117</v>
      </c>
      <c r="AE1088" t="s">
        <v>2116</v>
      </c>
      <c r="AF1088" t="s">
        <v>2117</v>
      </c>
      <c r="AG1088" t="s">
        <v>2117</v>
      </c>
      <c r="AH1088" t="s">
        <v>2116</v>
      </c>
      <c r="AI1088" t="s">
        <v>2116</v>
      </c>
      <c r="AJ1088" t="s">
        <v>2117</v>
      </c>
      <c r="AK1088" t="s">
        <v>2117</v>
      </c>
      <c r="AL1088" t="s">
        <v>2117</v>
      </c>
      <c r="AM1088" t="s">
        <v>2117</v>
      </c>
      <c r="AN1088" t="s">
        <v>2116</v>
      </c>
      <c r="AO1088" t="s">
        <v>2117</v>
      </c>
      <c r="AP1088" t="s">
        <v>2116</v>
      </c>
      <c r="AQ1088" t="s">
        <v>2117</v>
      </c>
    </row>
    <row r="1089" spans="2:44" x14ac:dyDescent="0.3">
      <c r="B1089" t="s">
        <v>569</v>
      </c>
      <c r="C1089" t="s">
        <v>7055</v>
      </c>
      <c r="D1089" s="25">
        <v>0.5</v>
      </c>
      <c r="E1089" t="s">
        <v>570</v>
      </c>
      <c r="F1089" t="s">
        <v>1235</v>
      </c>
      <c r="G1089" s="4"/>
      <c r="H1089">
        <v>16.600000000000001</v>
      </c>
      <c r="I1089">
        <v>24.6</v>
      </c>
      <c r="J1089">
        <v>58.8</v>
      </c>
      <c r="K1089">
        <v>41.2</v>
      </c>
      <c r="L1089">
        <v>83.4</v>
      </c>
      <c r="M1089">
        <v>75.400000000000006</v>
      </c>
      <c r="N1089">
        <v>11.9</v>
      </c>
      <c r="O1089">
        <v>44.1</v>
      </c>
      <c r="P1089">
        <v>43.9</v>
      </c>
      <c r="Q1089">
        <v>65.2</v>
      </c>
      <c r="R1089">
        <v>86.9</v>
      </c>
      <c r="S1089">
        <v>67.3</v>
      </c>
      <c r="T1089">
        <v>32.700000000000003</v>
      </c>
      <c r="U1089">
        <v>40</v>
      </c>
      <c r="V1089">
        <v>63.3</v>
      </c>
      <c r="W1089">
        <v>36.700000000000003</v>
      </c>
      <c r="X1089" t="s">
        <v>3380</v>
      </c>
      <c r="Y1089" t="s">
        <v>4733</v>
      </c>
      <c r="Z1089" t="s">
        <v>7728</v>
      </c>
      <c r="AA1089" t="s">
        <v>2139</v>
      </c>
      <c r="AB1089" t="s">
        <v>2116</v>
      </c>
      <c r="AC1089" t="s">
        <v>2116</v>
      </c>
      <c r="AD1089" t="s">
        <v>2117</v>
      </c>
      <c r="AE1089" t="s">
        <v>2116</v>
      </c>
      <c r="AF1089" t="s">
        <v>2117</v>
      </c>
      <c r="AG1089" t="s">
        <v>2117</v>
      </c>
      <c r="AH1089" t="s">
        <v>2116</v>
      </c>
      <c r="AI1089" t="s">
        <v>2116</v>
      </c>
      <c r="AJ1089" t="s">
        <v>2117</v>
      </c>
      <c r="AK1089" t="s">
        <v>2117</v>
      </c>
      <c r="AL1089" t="s">
        <v>2117</v>
      </c>
      <c r="AM1089" t="s">
        <v>2117</v>
      </c>
      <c r="AN1089" t="s">
        <v>2116</v>
      </c>
      <c r="AO1089" t="s">
        <v>2116</v>
      </c>
      <c r="AP1089" t="s">
        <v>2117</v>
      </c>
      <c r="AQ1089" t="s">
        <v>2116</v>
      </c>
    </row>
    <row r="1090" spans="2:44" x14ac:dyDescent="0.3">
      <c r="B1090" t="s">
        <v>569</v>
      </c>
      <c r="C1090" t="s">
        <v>7055</v>
      </c>
      <c r="D1090" s="25">
        <v>0.5</v>
      </c>
      <c r="E1090" t="s">
        <v>611</v>
      </c>
      <c r="F1090" t="s">
        <v>597</v>
      </c>
      <c r="G1090" s="4"/>
      <c r="H1090">
        <v>40.700000000000003</v>
      </c>
      <c r="I1090">
        <v>27.3</v>
      </c>
      <c r="J1090">
        <v>32</v>
      </c>
      <c r="K1090">
        <v>68</v>
      </c>
      <c r="L1090">
        <v>59.3</v>
      </c>
      <c r="M1090">
        <v>72.7</v>
      </c>
      <c r="N1090">
        <v>35.4</v>
      </c>
      <c r="O1090">
        <v>41</v>
      </c>
      <c r="P1090">
        <v>23.7</v>
      </c>
      <c r="Q1090">
        <v>73.099999999999994</v>
      </c>
      <c r="R1090">
        <v>80.599999999999994</v>
      </c>
      <c r="S1090">
        <v>56.8</v>
      </c>
      <c r="T1090">
        <v>43.2</v>
      </c>
      <c r="U1090">
        <v>48.9</v>
      </c>
      <c r="V1090">
        <v>60.7</v>
      </c>
      <c r="W1090">
        <v>39.299999999999997</v>
      </c>
      <c r="X1090" t="s">
        <v>3383</v>
      </c>
      <c r="Y1090" t="s">
        <v>597</v>
      </c>
      <c r="Z1090" t="s">
        <v>7729</v>
      </c>
      <c r="AA1090" t="s">
        <v>449</v>
      </c>
      <c r="AB1090" t="s">
        <v>2116</v>
      </c>
      <c r="AC1090" t="s">
        <v>2116</v>
      </c>
      <c r="AD1090" t="s">
        <v>2117</v>
      </c>
      <c r="AE1090" t="s">
        <v>2116</v>
      </c>
      <c r="AF1090" t="s">
        <v>2117</v>
      </c>
      <c r="AG1090" t="s">
        <v>2117</v>
      </c>
      <c r="AH1090" t="s">
        <v>2116</v>
      </c>
      <c r="AI1090" t="s">
        <v>2116</v>
      </c>
      <c r="AJ1090" t="s">
        <v>2117</v>
      </c>
      <c r="AK1090" t="s">
        <v>2117</v>
      </c>
      <c r="AL1090" t="s">
        <v>2117</v>
      </c>
      <c r="AM1090" t="s">
        <v>2116</v>
      </c>
      <c r="AN1090" t="s">
        <v>2117</v>
      </c>
      <c r="AO1090" t="s">
        <v>2117</v>
      </c>
      <c r="AP1090" t="s">
        <v>2116</v>
      </c>
      <c r="AQ1090" t="s">
        <v>2117</v>
      </c>
    </row>
    <row r="1091" spans="2:44" x14ac:dyDescent="0.3">
      <c r="B1091" t="s">
        <v>569</v>
      </c>
      <c r="C1091" t="s">
        <v>7055</v>
      </c>
      <c r="D1091" s="25">
        <v>0.5</v>
      </c>
      <c r="E1091" t="s">
        <v>1245</v>
      </c>
      <c r="F1091" t="s">
        <v>255</v>
      </c>
      <c r="G1091" s="4"/>
      <c r="H1091">
        <v>67</v>
      </c>
      <c r="I1091">
        <v>23</v>
      </c>
      <c r="J1091">
        <v>10</v>
      </c>
      <c r="K1091">
        <v>90</v>
      </c>
      <c r="L1091">
        <v>33</v>
      </c>
      <c r="M1091">
        <v>77</v>
      </c>
      <c r="N1091">
        <v>61.6</v>
      </c>
      <c r="O1091">
        <v>28.2</v>
      </c>
      <c r="P1091">
        <v>10.199999999999999</v>
      </c>
      <c r="Q1091">
        <v>83.8</v>
      </c>
      <c r="R1091">
        <v>92.3</v>
      </c>
      <c r="S1091">
        <v>78.099999999999994</v>
      </c>
      <c r="T1091">
        <v>21.9</v>
      </c>
      <c r="U1091">
        <v>29.8</v>
      </c>
      <c r="V1091">
        <v>66.8</v>
      </c>
      <c r="W1091">
        <v>33.200000000000003</v>
      </c>
      <c r="X1091" t="s">
        <v>4748</v>
      </c>
      <c r="Y1091" t="s">
        <v>288</v>
      </c>
      <c r="Z1091" t="s">
        <v>7730</v>
      </c>
      <c r="AA1091" t="s">
        <v>7731</v>
      </c>
      <c r="AB1091" t="s">
        <v>2117</v>
      </c>
      <c r="AC1091" t="s">
        <v>2116</v>
      </c>
      <c r="AD1091" t="s">
        <v>2116</v>
      </c>
      <c r="AE1091" t="s">
        <v>2117</v>
      </c>
      <c r="AF1091" t="s">
        <v>2116</v>
      </c>
      <c r="AG1091" t="s">
        <v>2117</v>
      </c>
      <c r="AH1091" t="s">
        <v>2117</v>
      </c>
      <c r="AI1091" t="s">
        <v>2116</v>
      </c>
      <c r="AJ1091" t="s">
        <v>2116</v>
      </c>
      <c r="AK1091" t="s">
        <v>2117</v>
      </c>
      <c r="AL1091" t="s">
        <v>2117</v>
      </c>
      <c r="AM1091" t="s">
        <v>2117</v>
      </c>
      <c r="AN1091" t="s">
        <v>2116</v>
      </c>
      <c r="AO1091" t="s">
        <v>2116</v>
      </c>
      <c r="AP1091" t="s">
        <v>2117</v>
      </c>
      <c r="AQ1091" t="s">
        <v>2116</v>
      </c>
    </row>
    <row r="1092" spans="2:44" x14ac:dyDescent="0.3">
      <c r="B1092" t="s">
        <v>450</v>
      </c>
      <c r="C1092" t="s">
        <v>7055</v>
      </c>
      <c r="D1092" s="25">
        <v>0.5</v>
      </c>
      <c r="E1092" t="s">
        <v>2216</v>
      </c>
      <c r="F1092" t="s">
        <v>621</v>
      </c>
      <c r="G1092" s="4"/>
      <c r="H1092">
        <v>32.200000000000003</v>
      </c>
      <c r="I1092">
        <v>31.6</v>
      </c>
      <c r="J1092">
        <v>36.200000000000003</v>
      </c>
      <c r="K1092">
        <v>63.8</v>
      </c>
      <c r="L1092">
        <v>67.8</v>
      </c>
      <c r="M1092">
        <v>68.400000000000006</v>
      </c>
      <c r="N1092">
        <v>23.7</v>
      </c>
      <c r="O1092">
        <v>53.9</v>
      </c>
      <c r="P1092">
        <v>22.4</v>
      </c>
      <c r="Q1092">
        <v>54.3</v>
      </c>
      <c r="R1092">
        <v>67.400000000000006</v>
      </c>
      <c r="S1092">
        <v>39.4</v>
      </c>
      <c r="T1092">
        <v>60.6</v>
      </c>
      <c r="U1092">
        <v>65.7</v>
      </c>
      <c r="V1092">
        <v>47.2</v>
      </c>
      <c r="W1092">
        <v>52.8</v>
      </c>
      <c r="X1092" t="s">
        <v>5053</v>
      </c>
      <c r="Y1092" t="s">
        <v>621</v>
      </c>
      <c r="Z1092" t="s">
        <v>7732</v>
      </c>
      <c r="AA1092" t="s">
        <v>462</v>
      </c>
      <c r="AB1092" t="s">
        <v>2117</v>
      </c>
      <c r="AC1092" t="s">
        <v>2116</v>
      </c>
      <c r="AD1092" t="s">
        <v>2116</v>
      </c>
      <c r="AE1092" t="s">
        <v>2117</v>
      </c>
      <c r="AF1092" t="s">
        <v>2116</v>
      </c>
      <c r="AG1092" t="s">
        <v>2117</v>
      </c>
      <c r="AH1092" t="s">
        <v>2117</v>
      </c>
      <c r="AI1092" t="s">
        <v>2116</v>
      </c>
      <c r="AJ1092" t="s">
        <v>2116</v>
      </c>
      <c r="AK1092" t="s">
        <v>2117</v>
      </c>
      <c r="AL1092" t="s">
        <v>2117</v>
      </c>
      <c r="AM1092" t="s">
        <v>2117</v>
      </c>
      <c r="AN1092" t="s">
        <v>2116</v>
      </c>
      <c r="AO1092" t="s">
        <v>2117</v>
      </c>
      <c r="AP1092" t="s">
        <v>2117</v>
      </c>
      <c r="AQ1092" t="s">
        <v>2116</v>
      </c>
    </row>
    <row r="1093" spans="2:44" x14ac:dyDescent="0.3">
      <c r="B1093" t="s">
        <v>450</v>
      </c>
      <c r="C1093" t="s">
        <v>7055</v>
      </c>
      <c r="D1093" s="25">
        <v>0.5</v>
      </c>
      <c r="E1093" t="s">
        <v>2217</v>
      </c>
      <c r="F1093" t="s">
        <v>993</v>
      </c>
      <c r="G1093" s="4"/>
      <c r="H1093">
        <v>59.7</v>
      </c>
      <c r="I1093">
        <v>23.6</v>
      </c>
      <c r="J1093">
        <v>16.7</v>
      </c>
      <c r="K1093">
        <v>83.3</v>
      </c>
      <c r="L1093">
        <v>40.299999999999997</v>
      </c>
      <c r="M1093">
        <v>76.400000000000006</v>
      </c>
      <c r="N1093">
        <v>36</v>
      </c>
      <c r="O1093">
        <v>44</v>
      </c>
      <c r="P1093">
        <v>20</v>
      </c>
      <c r="Q1093">
        <v>67.8</v>
      </c>
      <c r="R1093">
        <v>83.6</v>
      </c>
      <c r="S1093">
        <v>61.6</v>
      </c>
      <c r="T1093">
        <v>38.4</v>
      </c>
      <c r="U1093">
        <v>46</v>
      </c>
      <c r="V1093">
        <v>58.6</v>
      </c>
      <c r="W1093">
        <v>41.4</v>
      </c>
      <c r="X1093" t="s">
        <v>5065</v>
      </c>
      <c r="Y1093" t="s">
        <v>4343</v>
      </c>
      <c r="Z1093" t="s">
        <v>7733</v>
      </c>
      <c r="AA1093" t="s">
        <v>2162</v>
      </c>
      <c r="AB1093" t="s">
        <v>2117</v>
      </c>
      <c r="AC1093" t="s">
        <v>2116</v>
      </c>
      <c r="AD1093" t="s">
        <v>2116</v>
      </c>
      <c r="AE1093" t="s">
        <v>2117</v>
      </c>
      <c r="AF1093" t="s">
        <v>2116</v>
      </c>
      <c r="AG1093" t="s">
        <v>2117</v>
      </c>
      <c r="AH1093" t="s">
        <v>2117</v>
      </c>
      <c r="AI1093" t="s">
        <v>2116</v>
      </c>
      <c r="AJ1093" t="s">
        <v>2116</v>
      </c>
      <c r="AK1093" t="s">
        <v>2117</v>
      </c>
      <c r="AL1093" t="s">
        <v>2117</v>
      </c>
      <c r="AM1093" t="s">
        <v>2117</v>
      </c>
      <c r="AN1093" t="s">
        <v>2116</v>
      </c>
      <c r="AO1093" t="s">
        <v>2117</v>
      </c>
      <c r="AP1093" t="s">
        <v>2116</v>
      </c>
      <c r="AQ1093" t="s">
        <v>2117</v>
      </c>
    </row>
    <row r="1094" spans="2:44" x14ac:dyDescent="0.3">
      <c r="B1094" t="s">
        <v>1052</v>
      </c>
      <c r="C1094" t="s">
        <v>7055</v>
      </c>
      <c r="D1094" s="25">
        <v>0.5</v>
      </c>
      <c r="E1094" t="s">
        <v>1053</v>
      </c>
      <c r="F1094" t="s">
        <v>1104</v>
      </c>
      <c r="G1094" s="4"/>
      <c r="H1094">
        <v>53.9</v>
      </c>
      <c r="I1094">
        <v>27.4</v>
      </c>
      <c r="J1094">
        <v>18.7</v>
      </c>
      <c r="K1094">
        <v>81.3</v>
      </c>
      <c r="L1094">
        <v>46.1</v>
      </c>
      <c r="M1094">
        <v>72.599999999999994</v>
      </c>
      <c r="N1094">
        <v>25.7</v>
      </c>
      <c r="O1094">
        <v>48.8</v>
      </c>
      <c r="P1094">
        <v>25.5</v>
      </c>
      <c r="Q1094">
        <v>61.7</v>
      </c>
      <c r="R1094">
        <v>70.900000000000006</v>
      </c>
      <c r="S1094">
        <v>43.7</v>
      </c>
      <c r="T1094">
        <v>56.3</v>
      </c>
      <c r="U1094">
        <v>63.1</v>
      </c>
      <c r="V1094">
        <v>46.3</v>
      </c>
      <c r="W1094">
        <v>53.7</v>
      </c>
      <c r="X1094" t="s">
        <v>1053</v>
      </c>
      <c r="Y1094" t="s">
        <v>1104</v>
      </c>
      <c r="Z1094" t="s">
        <v>7734</v>
      </c>
      <c r="AA1094" t="s">
        <v>459</v>
      </c>
      <c r="AB1094" t="s">
        <v>2116</v>
      </c>
      <c r="AC1094" t="s">
        <v>2117</v>
      </c>
      <c r="AD1094" t="s">
        <v>2116</v>
      </c>
      <c r="AE1094" t="s">
        <v>2117</v>
      </c>
      <c r="AF1094" t="s">
        <v>2117</v>
      </c>
      <c r="AG1094" t="s">
        <v>2116</v>
      </c>
      <c r="AH1094" t="s">
        <v>2117</v>
      </c>
      <c r="AI1094" t="s">
        <v>2116</v>
      </c>
      <c r="AJ1094" t="s">
        <v>2116</v>
      </c>
      <c r="AK1094" t="s">
        <v>2117</v>
      </c>
      <c r="AL1094" t="s">
        <v>2117</v>
      </c>
      <c r="AM1094" t="s">
        <v>2116</v>
      </c>
      <c r="AN1094" t="s">
        <v>2117</v>
      </c>
      <c r="AO1094" t="s">
        <v>2117</v>
      </c>
      <c r="AP1094" t="s">
        <v>2117</v>
      </c>
      <c r="AQ1094" t="s">
        <v>2116</v>
      </c>
    </row>
    <row r="1095" spans="2:44" x14ac:dyDescent="0.3">
      <c r="B1095" t="s">
        <v>451</v>
      </c>
      <c r="C1095" t="s">
        <v>7055</v>
      </c>
      <c r="D1095" s="25">
        <v>0.5</v>
      </c>
      <c r="E1095" t="s">
        <v>2220</v>
      </c>
      <c r="F1095" t="s">
        <v>600</v>
      </c>
      <c r="G1095" s="4"/>
      <c r="H1095">
        <v>57.7</v>
      </c>
      <c r="I1095">
        <v>24.3</v>
      </c>
      <c r="J1095">
        <v>18</v>
      </c>
      <c r="K1095">
        <v>82</v>
      </c>
      <c r="L1095">
        <v>42.3</v>
      </c>
      <c r="M1095">
        <v>75.7</v>
      </c>
      <c r="N1095">
        <v>52.7</v>
      </c>
      <c r="O1095">
        <v>35.299999999999997</v>
      </c>
      <c r="P1095">
        <v>12</v>
      </c>
      <c r="Q1095">
        <v>75.8</v>
      </c>
      <c r="R1095">
        <v>81.900000000000006</v>
      </c>
      <c r="S1095">
        <v>58.9</v>
      </c>
      <c r="T1095">
        <v>41.1</v>
      </c>
      <c r="U1095">
        <v>48.5</v>
      </c>
      <c r="V1095">
        <v>57.4</v>
      </c>
      <c r="W1095">
        <v>42.6</v>
      </c>
      <c r="X1095" t="s">
        <v>5073</v>
      </c>
      <c r="Y1095" t="s">
        <v>600</v>
      </c>
      <c r="Z1095" t="s">
        <v>7735</v>
      </c>
      <c r="AA1095" t="s">
        <v>2162</v>
      </c>
      <c r="AB1095" t="s">
        <v>2117</v>
      </c>
      <c r="AC1095" t="s">
        <v>2116</v>
      </c>
      <c r="AD1095" t="s">
        <v>2116</v>
      </c>
      <c r="AE1095" t="s">
        <v>2117</v>
      </c>
      <c r="AF1095" t="s">
        <v>2116</v>
      </c>
      <c r="AG1095" t="s">
        <v>2117</v>
      </c>
      <c r="AH1095" t="s">
        <v>2117</v>
      </c>
      <c r="AI1095" t="s">
        <v>2116</v>
      </c>
      <c r="AJ1095" t="s">
        <v>2116</v>
      </c>
      <c r="AK1095" t="s">
        <v>2117</v>
      </c>
      <c r="AL1095" t="s">
        <v>2117</v>
      </c>
      <c r="AM1095" t="s">
        <v>2117</v>
      </c>
      <c r="AN1095" t="s">
        <v>2116</v>
      </c>
      <c r="AO1095" t="s">
        <v>2117</v>
      </c>
      <c r="AP1095" t="s">
        <v>2116</v>
      </c>
      <c r="AQ1095" t="s">
        <v>2117</v>
      </c>
      <c r="AR1095" t="s">
        <v>7119</v>
      </c>
    </row>
    <row r="1096" spans="2:44" x14ac:dyDescent="0.3">
      <c r="B1096" t="s">
        <v>569</v>
      </c>
      <c r="C1096" t="s">
        <v>7055</v>
      </c>
      <c r="D1096" s="25">
        <v>0.52083333333333337</v>
      </c>
      <c r="E1096" t="s">
        <v>596</v>
      </c>
      <c r="F1096" t="s">
        <v>1236</v>
      </c>
      <c r="G1096" s="4"/>
      <c r="H1096">
        <v>54.8</v>
      </c>
      <c r="I1096">
        <v>24.2</v>
      </c>
      <c r="J1096">
        <v>21</v>
      </c>
      <c r="K1096">
        <v>79</v>
      </c>
      <c r="L1096">
        <v>45.2</v>
      </c>
      <c r="M1096">
        <v>75.8</v>
      </c>
      <c r="N1096">
        <v>33.4</v>
      </c>
      <c r="O1096">
        <v>40.200000000000003</v>
      </c>
      <c r="P1096">
        <v>26.4</v>
      </c>
      <c r="Q1096">
        <v>74.7</v>
      </c>
      <c r="R1096">
        <v>87.3</v>
      </c>
      <c r="S1096">
        <v>67.900000000000006</v>
      </c>
      <c r="T1096">
        <v>32.1</v>
      </c>
      <c r="U1096">
        <v>38.6</v>
      </c>
      <c r="V1096">
        <v>66.2</v>
      </c>
      <c r="W1096">
        <v>33.799999999999997</v>
      </c>
      <c r="X1096" t="s">
        <v>3381</v>
      </c>
      <c r="Y1096" t="s">
        <v>1236</v>
      </c>
      <c r="Z1096" t="s">
        <v>7736</v>
      </c>
      <c r="AA1096" t="s">
        <v>2125</v>
      </c>
      <c r="AB1096" t="s">
        <v>2117</v>
      </c>
      <c r="AC1096" t="s">
        <v>2116</v>
      </c>
      <c r="AD1096" t="s">
        <v>2116</v>
      </c>
      <c r="AE1096" t="s">
        <v>2117</v>
      </c>
      <c r="AF1096" t="s">
        <v>2116</v>
      </c>
      <c r="AG1096" t="s">
        <v>2117</v>
      </c>
      <c r="AH1096" t="s">
        <v>2117</v>
      </c>
      <c r="AI1096" t="s">
        <v>2116</v>
      </c>
      <c r="AJ1096" t="s">
        <v>2116</v>
      </c>
      <c r="AK1096" t="s">
        <v>2117</v>
      </c>
      <c r="AL1096" t="s">
        <v>2117</v>
      </c>
      <c r="AM1096" t="s">
        <v>2116</v>
      </c>
      <c r="AN1096" t="s">
        <v>2117</v>
      </c>
      <c r="AO1096" t="s">
        <v>2117</v>
      </c>
      <c r="AP1096" t="s">
        <v>2116</v>
      </c>
      <c r="AQ1096" t="s">
        <v>2117</v>
      </c>
    </row>
    <row r="1097" spans="2:44" x14ac:dyDescent="0.3">
      <c r="B1097" t="s">
        <v>476</v>
      </c>
      <c r="C1097" t="s">
        <v>7055</v>
      </c>
      <c r="D1097" s="25">
        <v>0.52083333333333337</v>
      </c>
      <c r="E1097" t="s">
        <v>625</v>
      </c>
      <c r="F1097" t="s">
        <v>1048</v>
      </c>
      <c r="G1097" s="4"/>
      <c r="H1097">
        <v>45.2</v>
      </c>
      <c r="I1097">
        <v>27.9</v>
      </c>
      <c r="J1097">
        <v>26.9</v>
      </c>
      <c r="K1097">
        <v>73.099999999999994</v>
      </c>
      <c r="L1097">
        <v>54.8</v>
      </c>
      <c r="M1097">
        <v>72.099999999999994</v>
      </c>
      <c r="N1097">
        <v>30.5</v>
      </c>
      <c r="O1097">
        <v>47.6</v>
      </c>
      <c r="P1097">
        <v>21.9</v>
      </c>
      <c r="Q1097">
        <v>63.1</v>
      </c>
      <c r="R1097">
        <v>76.3</v>
      </c>
      <c r="S1097">
        <v>50.6</v>
      </c>
      <c r="T1097">
        <v>49.4</v>
      </c>
      <c r="U1097">
        <v>55.3</v>
      </c>
      <c r="V1097">
        <v>55.1</v>
      </c>
      <c r="W1097">
        <v>44.9</v>
      </c>
      <c r="X1097" t="s">
        <v>355</v>
      </c>
      <c r="Y1097" t="s">
        <v>1048</v>
      </c>
      <c r="Z1097" t="s">
        <v>7737</v>
      </c>
      <c r="AA1097" t="s">
        <v>456</v>
      </c>
      <c r="AB1097" t="s">
        <v>2116</v>
      </c>
      <c r="AC1097" t="s">
        <v>2116</v>
      </c>
      <c r="AD1097" t="s">
        <v>2117</v>
      </c>
      <c r="AE1097" t="s">
        <v>2116</v>
      </c>
      <c r="AF1097" t="s">
        <v>2117</v>
      </c>
      <c r="AG1097" t="s">
        <v>2117</v>
      </c>
      <c r="AH1097" t="s">
        <v>2116</v>
      </c>
      <c r="AI1097" t="s">
        <v>2116</v>
      </c>
      <c r="AJ1097" t="s">
        <v>2117</v>
      </c>
      <c r="AK1097" t="s">
        <v>2117</v>
      </c>
      <c r="AL1097" t="s">
        <v>2116</v>
      </c>
      <c r="AM1097" t="s">
        <v>2116</v>
      </c>
      <c r="AN1097" t="s">
        <v>2117</v>
      </c>
      <c r="AO1097" t="s">
        <v>2117</v>
      </c>
      <c r="AP1097" t="s">
        <v>2116</v>
      </c>
      <c r="AQ1097" t="s">
        <v>2117</v>
      </c>
      <c r="AR1097" t="s">
        <v>7122</v>
      </c>
    </row>
    <row r="1098" spans="2:44" x14ac:dyDescent="0.3">
      <c r="B1098" t="s">
        <v>466</v>
      </c>
      <c r="C1098" t="s">
        <v>7055</v>
      </c>
      <c r="D1098" s="25">
        <v>0.54166666666666663</v>
      </c>
      <c r="E1098" t="s">
        <v>768</v>
      </c>
      <c r="F1098" t="s">
        <v>1201</v>
      </c>
      <c r="G1098" s="4"/>
      <c r="H1098">
        <v>55</v>
      </c>
      <c r="I1098">
        <v>25.6</v>
      </c>
      <c r="J1098">
        <v>19.399999999999999</v>
      </c>
      <c r="K1098">
        <v>80.599999999999994</v>
      </c>
      <c r="L1098">
        <v>45</v>
      </c>
      <c r="M1098">
        <v>74.400000000000006</v>
      </c>
      <c r="N1098">
        <v>49.8</v>
      </c>
      <c r="O1098">
        <v>37.799999999999997</v>
      </c>
      <c r="P1098">
        <v>12.4</v>
      </c>
      <c r="Q1098">
        <v>72.900000000000006</v>
      </c>
      <c r="R1098">
        <v>77.900000000000006</v>
      </c>
      <c r="S1098">
        <v>53</v>
      </c>
      <c r="T1098">
        <v>47</v>
      </c>
      <c r="U1098">
        <v>54.1</v>
      </c>
      <c r="V1098">
        <v>53.7</v>
      </c>
      <c r="W1098">
        <v>46.3</v>
      </c>
      <c r="X1098" t="s">
        <v>768</v>
      </c>
      <c r="Y1098" t="s">
        <v>1201</v>
      </c>
      <c r="Z1098" t="s">
        <v>7738</v>
      </c>
      <c r="AA1098" t="s">
        <v>462</v>
      </c>
      <c r="AB1098" t="s">
        <v>2117</v>
      </c>
      <c r="AC1098" t="s">
        <v>2116</v>
      </c>
      <c r="AD1098" t="s">
        <v>2116</v>
      </c>
      <c r="AE1098" t="s">
        <v>2117</v>
      </c>
      <c r="AF1098" t="s">
        <v>2116</v>
      </c>
      <c r="AG1098" t="s">
        <v>2117</v>
      </c>
      <c r="AH1098" t="s">
        <v>2116</v>
      </c>
      <c r="AI1098" t="s">
        <v>2117</v>
      </c>
      <c r="AJ1098" t="s">
        <v>2116</v>
      </c>
      <c r="AK1098" t="s">
        <v>2117</v>
      </c>
      <c r="AL1098" t="s">
        <v>2117</v>
      </c>
      <c r="AM1098" t="s">
        <v>2117</v>
      </c>
      <c r="AN1098" t="s">
        <v>2116</v>
      </c>
      <c r="AO1098" t="s">
        <v>2117</v>
      </c>
      <c r="AP1098" t="s">
        <v>2117</v>
      </c>
      <c r="AQ1098" t="s">
        <v>2116</v>
      </c>
    </row>
    <row r="1099" spans="2:44" x14ac:dyDescent="0.3">
      <c r="B1099" t="s">
        <v>4236</v>
      </c>
      <c r="C1099" t="s">
        <v>7055</v>
      </c>
      <c r="D1099" s="25">
        <v>0.54166666666666663</v>
      </c>
      <c r="E1099" t="s">
        <v>1671</v>
      </c>
      <c r="F1099" t="s">
        <v>5154</v>
      </c>
      <c r="G1099" s="4"/>
      <c r="H1099">
        <v>18.5</v>
      </c>
      <c r="I1099">
        <v>27.8</v>
      </c>
      <c r="J1099">
        <v>53.7</v>
      </c>
      <c r="K1099">
        <v>46.3</v>
      </c>
      <c r="L1099">
        <v>81.5</v>
      </c>
      <c r="M1099">
        <v>72.2</v>
      </c>
      <c r="N1099">
        <v>17.100000000000001</v>
      </c>
      <c r="O1099">
        <v>40.5</v>
      </c>
      <c r="P1099">
        <v>42.4</v>
      </c>
      <c r="Q1099">
        <v>72.400000000000006</v>
      </c>
      <c r="R1099">
        <v>75.400000000000006</v>
      </c>
      <c r="S1099">
        <v>49.5</v>
      </c>
      <c r="T1099">
        <v>50.5</v>
      </c>
      <c r="U1099">
        <v>57.6</v>
      </c>
      <c r="V1099">
        <v>50.9</v>
      </c>
      <c r="W1099">
        <v>49.1</v>
      </c>
      <c r="X1099" t="s">
        <v>1671</v>
      </c>
      <c r="Y1099" t="s">
        <v>1965</v>
      </c>
      <c r="Z1099" t="s">
        <v>7739</v>
      </c>
      <c r="AA1099" t="s">
        <v>449</v>
      </c>
      <c r="AB1099" t="s">
        <v>2116</v>
      </c>
      <c r="AC1099" t="s">
        <v>2116</v>
      </c>
      <c r="AD1099" t="s">
        <v>2117</v>
      </c>
      <c r="AE1099" t="s">
        <v>2116</v>
      </c>
      <c r="AF1099" t="s">
        <v>2117</v>
      </c>
      <c r="AG1099" t="s">
        <v>2117</v>
      </c>
      <c r="AH1099" t="s">
        <v>2116</v>
      </c>
      <c r="AI1099" t="s">
        <v>2116</v>
      </c>
      <c r="AJ1099" t="s">
        <v>2117</v>
      </c>
      <c r="AK1099" t="s">
        <v>2117</v>
      </c>
      <c r="AL1099" t="s">
        <v>2117</v>
      </c>
      <c r="AM1099" t="s">
        <v>2116</v>
      </c>
      <c r="AN1099" t="s">
        <v>2117</v>
      </c>
      <c r="AO1099" t="s">
        <v>2117</v>
      </c>
      <c r="AP1099" t="s">
        <v>2116</v>
      </c>
      <c r="AQ1099" t="s">
        <v>2117</v>
      </c>
      <c r="AR1099" t="s">
        <v>7119</v>
      </c>
    </row>
    <row r="1100" spans="2:44" x14ac:dyDescent="0.3">
      <c r="B1100" t="s">
        <v>626</v>
      </c>
      <c r="C1100" t="s">
        <v>7055</v>
      </c>
      <c r="D1100" s="25">
        <v>0.54166666666666663</v>
      </c>
      <c r="E1100" t="s">
        <v>1242</v>
      </c>
      <c r="F1100" t="s">
        <v>4841</v>
      </c>
      <c r="G1100" s="4"/>
      <c r="H1100">
        <v>41.7</v>
      </c>
      <c r="I1100">
        <v>25.3</v>
      </c>
      <c r="J1100">
        <v>33</v>
      </c>
      <c r="K1100">
        <v>67</v>
      </c>
      <c r="L1100">
        <v>58.3</v>
      </c>
      <c r="M1100">
        <v>74.7</v>
      </c>
      <c r="N1100">
        <v>28.9</v>
      </c>
      <c r="O1100">
        <v>40</v>
      </c>
      <c r="P1100">
        <v>31</v>
      </c>
      <c r="Q1100">
        <v>75.3</v>
      </c>
      <c r="R1100">
        <v>91.5</v>
      </c>
      <c r="S1100">
        <v>76</v>
      </c>
      <c r="T1100">
        <v>24</v>
      </c>
      <c r="U1100">
        <v>28.9</v>
      </c>
      <c r="V1100">
        <v>75.599999999999994</v>
      </c>
      <c r="W1100">
        <v>24.4</v>
      </c>
      <c r="X1100" t="s">
        <v>4744</v>
      </c>
      <c r="Y1100" t="s">
        <v>6096</v>
      </c>
      <c r="Z1100" t="s">
        <v>7740</v>
      </c>
      <c r="AA1100" t="s">
        <v>460</v>
      </c>
      <c r="AB1100" t="s">
        <v>2116</v>
      </c>
      <c r="AC1100" t="s">
        <v>2116</v>
      </c>
      <c r="AD1100" t="s">
        <v>2117</v>
      </c>
      <c r="AE1100" t="s">
        <v>2116</v>
      </c>
      <c r="AF1100" t="s">
        <v>2117</v>
      </c>
      <c r="AG1100" t="s">
        <v>2117</v>
      </c>
      <c r="AH1100" t="s">
        <v>2116</v>
      </c>
      <c r="AI1100" t="s">
        <v>2116</v>
      </c>
      <c r="AJ1100" t="s">
        <v>2117</v>
      </c>
      <c r="AK1100" t="s">
        <v>2117</v>
      </c>
      <c r="AL1100" t="s">
        <v>2117</v>
      </c>
      <c r="AM1100" t="s">
        <v>2117</v>
      </c>
      <c r="AN1100" t="s">
        <v>2116</v>
      </c>
      <c r="AO1100" t="s">
        <v>2117</v>
      </c>
      <c r="AP1100" t="s">
        <v>2117</v>
      </c>
      <c r="AQ1100" t="s">
        <v>2116</v>
      </c>
    </row>
    <row r="1101" spans="2:44" x14ac:dyDescent="0.3">
      <c r="B1101" t="s">
        <v>474</v>
      </c>
      <c r="C1101" t="s">
        <v>7055</v>
      </c>
      <c r="D1101" s="25">
        <v>0.54166666666666663</v>
      </c>
      <c r="E1101" t="s">
        <v>141</v>
      </c>
      <c r="F1101" t="s">
        <v>603</v>
      </c>
      <c r="G1101" s="4"/>
      <c r="H1101">
        <v>26.7</v>
      </c>
      <c r="I1101">
        <v>30.4</v>
      </c>
      <c r="J1101">
        <v>42.9</v>
      </c>
      <c r="K1101">
        <v>57.1</v>
      </c>
      <c r="L1101">
        <v>73.3</v>
      </c>
      <c r="M1101">
        <v>69.599999999999994</v>
      </c>
      <c r="N1101">
        <v>29.9</v>
      </c>
      <c r="O1101">
        <v>42.6</v>
      </c>
      <c r="P1101">
        <v>27.5</v>
      </c>
      <c r="Q1101">
        <v>71.099999999999994</v>
      </c>
      <c r="R1101">
        <v>70.8</v>
      </c>
      <c r="S1101">
        <v>43.5</v>
      </c>
      <c r="T1101">
        <v>56.5</v>
      </c>
      <c r="U1101">
        <v>62.1</v>
      </c>
      <c r="V1101">
        <v>49.7</v>
      </c>
      <c r="W1101">
        <v>50.3</v>
      </c>
      <c r="X1101" t="s">
        <v>141</v>
      </c>
      <c r="Y1101" t="s">
        <v>3204</v>
      </c>
      <c r="Z1101" t="s">
        <v>7741</v>
      </c>
      <c r="AA1101" t="s">
        <v>2115</v>
      </c>
      <c r="AB1101" t="s">
        <v>2116</v>
      </c>
      <c r="AC1101" t="s">
        <v>2116</v>
      </c>
      <c r="AD1101" t="s">
        <v>2117</v>
      </c>
      <c r="AE1101" t="s">
        <v>2116</v>
      </c>
      <c r="AF1101" t="s">
        <v>2117</v>
      </c>
      <c r="AG1101" t="s">
        <v>2117</v>
      </c>
      <c r="AH1101" t="s">
        <v>2116</v>
      </c>
      <c r="AI1101" t="s">
        <v>2116</v>
      </c>
      <c r="AJ1101" t="s">
        <v>2117</v>
      </c>
      <c r="AK1101" t="s">
        <v>2117</v>
      </c>
      <c r="AL1101" t="s">
        <v>2117</v>
      </c>
      <c r="AM1101" t="s">
        <v>2117</v>
      </c>
      <c r="AN1101" t="s">
        <v>2116</v>
      </c>
      <c r="AO1101" t="s">
        <v>2116</v>
      </c>
      <c r="AP1101" t="s">
        <v>2117</v>
      </c>
      <c r="AQ1101" t="s">
        <v>2116</v>
      </c>
      <c r="AR1101" t="s">
        <v>7119</v>
      </c>
    </row>
    <row r="1102" spans="2:44" x14ac:dyDescent="0.3">
      <c r="B1102" t="s">
        <v>480</v>
      </c>
      <c r="C1102" t="s">
        <v>7055</v>
      </c>
      <c r="D1102" s="25">
        <v>0.54166666666666663</v>
      </c>
      <c r="E1102" t="s">
        <v>631</v>
      </c>
      <c r="F1102" t="s">
        <v>170</v>
      </c>
      <c r="G1102" s="4"/>
      <c r="H1102">
        <v>36.1</v>
      </c>
      <c r="I1102">
        <v>25.6</v>
      </c>
      <c r="J1102">
        <v>38.4</v>
      </c>
      <c r="K1102">
        <v>61.6</v>
      </c>
      <c r="L1102">
        <v>63.9</v>
      </c>
      <c r="M1102">
        <v>74.400000000000006</v>
      </c>
      <c r="N1102">
        <v>27.9</v>
      </c>
      <c r="O1102">
        <v>40.5</v>
      </c>
      <c r="P1102">
        <v>31.7</v>
      </c>
      <c r="Q1102">
        <v>74.599999999999994</v>
      </c>
      <c r="R1102">
        <v>89.9</v>
      </c>
      <c r="S1102">
        <v>72.8</v>
      </c>
      <c r="T1102">
        <v>27.2</v>
      </c>
      <c r="U1102">
        <v>32.299999999999997</v>
      </c>
      <c r="V1102">
        <v>73.3</v>
      </c>
      <c r="W1102">
        <v>26.7</v>
      </c>
      <c r="X1102" t="s">
        <v>631</v>
      </c>
      <c r="Y1102" t="s">
        <v>170</v>
      </c>
      <c r="Z1102" t="s">
        <v>7742</v>
      </c>
      <c r="AA1102" t="s">
        <v>459</v>
      </c>
      <c r="AB1102" t="s">
        <v>2116</v>
      </c>
      <c r="AC1102" t="s">
        <v>2117</v>
      </c>
      <c r="AD1102" t="s">
        <v>2116</v>
      </c>
      <c r="AE1102" t="s">
        <v>2117</v>
      </c>
      <c r="AF1102" t="s">
        <v>2117</v>
      </c>
      <c r="AG1102" t="s">
        <v>2116</v>
      </c>
      <c r="AH1102" t="s">
        <v>2116</v>
      </c>
      <c r="AI1102" t="s">
        <v>2117</v>
      </c>
      <c r="AJ1102" t="s">
        <v>2116</v>
      </c>
      <c r="AK1102" t="s">
        <v>2116</v>
      </c>
      <c r="AL1102" t="s">
        <v>2117</v>
      </c>
      <c r="AM1102" t="s">
        <v>2116</v>
      </c>
      <c r="AN1102" t="s">
        <v>2117</v>
      </c>
      <c r="AO1102" t="s">
        <v>2117</v>
      </c>
      <c r="AP1102" t="s">
        <v>2117</v>
      </c>
      <c r="AQ1102" t="s">
        <v>2116</v>
      </c>
    </row>
    <row r="1103" spans="2:44" x14ac:dyDescent="0.3">
      <c r="B1103" t="s">
        <v>480</v>
      </c>
      <c r="C1103" t="s">
        <v>7055</v>
      </c>
      <c r="D1103" s="25">
        <v>0.54166666666666663</v>
      </c>
      <c r="E1103" t="s">
        <v>169</v>
      </c>
      <c r="F1103" t="s">
        <v>633</v>
      </c>
      <c r="G1103" s="4"/>
      <c r="H1103">
        <v>53.9</v>
      </c>
      <c r="I1103">
        <v>24.3</v>
      </c>
      <c r="J1103">
        <v>21.8</v>
      </c>
      <c r="K1103">
        <v>78.2</v>
      </c>
      <c r="L1103">
        <v>46.1</v>
      </c>
      <c r="M1103">
        <v>75.7</v>
      </c>
      <c r="N1103">
        <v>41.1</v>
      </c>
      <c r="O1103">
        <v>34.4</v>
      </c>
      <c r="P1103">
        <v>24.5</v>
      </c>
      <c r="Q1103">
        <v>82.8</v>
      </c>
      <c r="R1103">
        <v>91.2</v>
      </c>
      <c r="S1103">
        <v>75.599999999999994</v>
      </c>
      <c r="T1103">
        <v>24.4</v>
      </c>
      <c r="U1103">
        <v>30.2</v>
      </c>
      <c r="V1103">
        <v>72.7</v>
      </c>
      <c r="W1103">
        <v>27.3</v>
      </c>
      <c r="X1103" t="s">
        <v>169</v>
      </c>
      <c r="Y1103" t="s">
        <v>3344</v>
      </c>
      <c r="Z1103" t="s">
        <v>7743</v>
      </c>
      <c r="AA1103" t="s">
        <v>453</v>
      </c>
      <c r="AB1103" t="s">
        <v>2117</v>
      </c>
      <c r="AC1103" t="s">
        <v>2116</v>
      </c>
      <c r="AD1103" t="s">
        <v>2116</v>
      </c>
      <c r="AE1103" t="s">
        <v>2117</v>
      </c>
      <c r="AF1103" t="s">
        <v>2116</v>
      </c>
      <c r="AG1103" t="s">
        <v>2117</v>
      </c>
      <c r="AH1103" t="s">
        <v>2117</v>
      </c>
      <c r="AI1103" t="s">
        <v>2116</v>
      </c>
      <c r="AJ1103" t="s">
        <v>2116</v>
      </c>
      <c r="AK1103" t="s">
        <v>2117</v>
      </c>
      <c r="AL1103" t="s">
        <v>2116</v>
      </c>
      <c r="AM1103" t="s">
        <v>2116</v>
      </c>
      <c r="AN1103" t="s">
        <v>2117</v>
      </c>
      <c r="AO1103" t="s">
        <v>2117</v>
      </c>
      <c r="AP1103" t="s">
        <v>2116</v>
      </c>
      <c r="AQ1103" t="s">
        <v>2117</v>
      </c>
    </row>
    <row r="1104" spans="2:44" x14ac:dyDescent="0.3">
      <c r="B1104" t="s">
        <v>475</v>
      </c>
      <c r="C1104" t="s">
        <v>7055</v>
      </c>
      <c r="D1104" s="25">
        <v>0.54166666666666663</v>
      </c>
      <c r="E1104" t="s">
        <v>635</v>
      </c>
      <c r="F1104" t="s">
        <v>144</v>
      </c>
      <c r="G1104" s="4"/>
      <c r="H1104">
        <v>63.2</v>
      </c>
      <c r="I1104">
        <v>23.3</v>
      </c>
      <c r="J1104">
        <v>13.4</v>
      </c>
      <c r="K1104">
        <v>86.6</v>
      </c>
      <c r="L1104">
        <v>36.799999999999997</v>
      </c>
      <c r="M1104">
        <v>76.7</v>
      </c>
      <c r="N1104">
        <v>48.1</v>
      </c>
      <c r="O1104">
        <v>38.5</v>
      </c>
      <c r="P1104">
        <v>13.4</v>
      </c>
      <c r="Q1104">
        <v>72.5</v>
      </c>
      <c r="R1104">
        <v>78.2</v>
      </c>
      <c r="S1104">
        <v>53.5</v>
      </c>
      <c r="T1104">
        <v>46.5</v>
      </c>
      <c r="U1104">
        <v>55.2</v>
      </c>
      <c r="V1104">
        <v>49.4</v>
      </c>
      <c r="W1104">
        <v>50.6</v>
      </c>
      <c r="X1104" t="s">
        <v>369</v>
      </c>
      <c r="Y1104" t="s">
        <v>144</v>
      </c>
      <c r="Z1104" t="s">
        <v>7744</v>
      </c>
      <c r="AA1104" t="s">
        <v>2125</v>
      </c>
      <c r="AB1104" t="s">
        <v>2117</v>
      </c>
      <c r="AC1104" t="s">
        <v>2116</v>
      </c>
      <c r="AD1104" t="s">
        <v>2116</v>
      </c>
      <c r="AE1104" t="s">
        <v>2117</v>
      </c>
      <c r="AF1104" t="s">
        <v>2116</v>
      </c>
      <c r="AG1104" t="s">
        <v>2117</v>
      </c>
      <c r="AH1104" t="s">
        <v>2117</v>
      </c>
      <c r="AI1104" t="s">
        <v>2116</v>
      </c>
      <c r="AJ1104" t="s">
        <v>2116</v>
      </c>
      <c r="AK1104" t="s">
        <v>2117</v>
      </c>
      <c r="AL1104" t="s">
        <v>2117</v>
      </c>
      <c r="AM1104" t="s">
        <v>2116</v>
      </c>
      <c r="AN1104" t="s">
        <v>2117</v>
      </c>
      <c r="AO1104" t="s">
        <v>2117</v>
      </c>
      <c r="AP1104" t="s">
        <v>2116</v>
      </c>
      <c r="AQ1104" t="s">
        <v>2117</v>
      </c>
      <c r="AR1104" t="s">
        <v>7122</v>
      </c>
    </row>
    <row r="1105" spans="2:44" x14ac:dyDescent="0.3">
      <c r="B1105" t="s">
        <v>465</v>
      </c>
      <c r="C1105" t="s">
        <v>7055</v>
      </c>
      <c r="D1105" s="25">
        <v>0.54166666666666663</v>
      </c>
      <c r="E1105" t="s">
        <v>614</v>
      </c>
      <c r="F1105" t="s">
        <v>1249</v>
      </c>
      <c r="G1105" s="4"/>
      <c r="H1105">
        <v>38.4</v>
      </c>
      <c r="I1105">
        <v>27.4</v>
      </c>
      <c r="J1105">
        <v>34.200000000000003</v>
      </c>
      <c r="K1105">
        <v>65.8</v>
      </c>
      <c r="L1105">
        <v>61.6</v>
      </c>
      <c r="M1105">
        <v>72.599999999999994</v>
      </c>
      <c r="N1105">
        <v>32.9</v>
      </c>
      <c r="O1105">
        <v>40.1</v>
      </c>
      <c r="P1105">
        <v>27</v>
      </c>
      <c r="Q1105">
        <v>75</v>
      </c>
      <c r="R1105">
        <v>80.900000000000006</v>
      </c>
      <c r="S1105">
        <v>57.3</v>
      </c>
      <c r="T1105">
        <v>42.7</v>
      </c>
      <c r="U1105">
        <v>48.3</v>
      </c>
      <c r="V1105">
        <v>61.3</v>
      </c>
      <c r="W1105">
        <v>38.700000000000003</v>
      </c>
      <c r="X1105" t="s">
        <v>614</v>
      </c>
      <c r="Y1105" t="s">
        <v>1249</v>
      </c>
      <c r="Z1105" t="s">
        <v>7745</v>
      </c>
      <c r="AA1105" t="s">
        <v>456</v>
      </c>
      <c r="AB1105" t="s">
        <v>2116</v>
      </c>
      <c r="AC1105" t="s">
        <v>2116</v>
      </c>
      <c r="AD1105" t="s">
        <v>2117</v>
      </c>
      <c r="AE1105" t="s">
        <v>2116</v>
      </c>
      <c r="AF1105" t="s">
        <v>2117</v>
      </c>
      <c r="AG1105" t="s">
        <v>2117</v>
      </c>
      <c r="AH1105" t="s">
        <v>2116</v>
      </c>
      <c r="AI1105" t="s">
        <v>2116</v>
      </c>
      <c r="AJ1105" t="s">
        <v>2117</v>
      </c>
      <c r="AK1105" t="s">
        <v>2117</v>
      </c>
      <c r="AL1105" t="s">
        <v>2116</v>
      </c>
      <c r="AM1105" t="s">
        <v>2116</v>
      </c>
      <c r="AN1105" t="s">
        <v>2117</v>
      </c>
      <c r="AO1105" t="s">
        <v>2117</v>
      </c>
      <c r="AP1105" t="s">
        <v>2116</v>
      </c>
      <c r="AQ1105" t="s">
        <v>2117</v>
      </c>
      <c r="AR1105" t="s">
        <v>7122</v>
      </c>
    </row>
    <row r="1106" spans="2:44" x14ac:dyDescent="0.3">
      <c r="B1106" t="s">
        <v>488</v>
      </c>
      <c r="C1106" t="s">
        <v>7055</v>
      </c>
      <c r="D1106" s="25">
        <v>0.5625</v>
      </c>
      <c r="E1106" t="s">
        <v>642</v>
      </c>
      <c r="F1106" t="s">
        <v>1280</v>
      </c>
      <c r="G1106" s="4"/>
      <c r="H1106">
        <v>36.299999999999997</v>
      </c>
      <c r="I1106">
        <v>28.4</v>
      </c>
      <c r="J1106">
        <v>35.4</v>
      </c>
      <c r="K1106">
        <v>64.599999999999994</v>
      </c>
      <c r="L1106">
        <v>63.7</v>
      </c>
      <c r="M1106">
        <v>71.599999999999994</v>
      </c>
      <c r="N1106">
        <v>26.7</v>
      </c>
      <c r="O1106">
        <v>42.6</v>
      </c>
      <c r="P1106">
        <v>30.7</v>
      </c>
      <c r="Q1106">
        <v>71.3</v>
      </c>
      <c r="R1106">
        <v>77.8</v>
      </c>
      <c r="S1106">
        <v>52.7</v>
      </c>
      <c r="T1106">
        <v>47.3</v>
      </c>
      <c r="U1106">
        <v>52.9</v>
      </c>
      <c r="V1106">
        <v>57.8</v>
      </c>
      <c r="W1106">
        <v>42.2</v>
      </c>
      <c r="X1106" t="s">
        <v>642</v>
      </c>
      <c r="Y1106" t="s">
        <v>1280</v>
      </c>
      <c r="Z1106" t="s">
        <v>7746</v>
      </c>
      <c r="AA1106" t="s">
        <v>447</v>
      </c>
      <c r="AB1106" t="s">
        <v>2116</v>
      </c>
      <c r="AC1106" t="s">
        <v>2117</v>
      </c>
      <c r="AD1106" t="s">
        <v>2116</v>
      </c>
      <c r="AE1106" t="s">
        <v>2117</v>
      </c>
      <c r="AF1106" t="s">
        <v>2117</v>
      </c>
      <c r="AG1106" t="s">
        <v>2116</v>
      </c>
      <c r="AH1106" t="s">
        <v>2116</v>
      </c>
      <c r="AI1106" t="s">
        <v>2117</v>
      </c>
      <c r="AJ1106" t="s">
        <v>2116</v>
      </c>
      <c r="AK1106" t="s">
        <v>2116</v>
      </c>
      <c r="AL1106" t="s">
        <v>2116</v>
      </c>
      <c r="AM1106" t="s">
        <v>2116</v>
      </c>
      <c r="AN1106" t="s">
        <v>2117</v>
      </c>
      <c r="AO1106" t="s">
        <v>2117</v>
      </c>
      <c r="AP1106" t="s">
        <v>2116</v>
      </c>
      <c r="AQ1106" t="s">
        <v>2117</v>
      </c>
      <c r="AR1106" t="s">
        <v>7122</v>
      </c>
    </row>
    <row r="1107" spans="2:44" x14ac:dyDescent="0.3">
      <c r="B1107" t="s">
        <v>484</v>
      </c>
      <c r="C1107" t="s">
        <v>7055</v>
      </c>
      <c r="D1107" s="25">
        <v>0.58333333333333337</v>
      </c>
      <c r="E1107" t="s">
        <v>1117</v>
      </c>
      <c r="F1107" t="s">
        <v>181</v>
      </c>
      <c r="G1107" s="4"/>
      <c r="H1107">
        <v>47.6</v>
      </c>
      <c r="I1107">
        <v>25.8</v>
      </c>
      <c r="J1107">
        <v>26.6</v>
      </c>
      <c r="K1107">
        <v>73.400000000000006</v>
      </c>
      <c r="L1107">
        <v>52.4</v>
      </c>
      <c r="M1107">
        <v>74.2</v>
      </c>
      <c r="N1107">
        <v>29</v>
      </c>
      <c r="O1107">
        <v>42.9</v>
      </c>
      <c r="P1107">
        <v>28.1</v>
      </c>
      <c r="Q1107">
        <v>70.7</v>
      </c>
      <c r="R1107">
        <v>83.7</v>
      </c>
      <c r="S1107">
        <v>61.7</v>
      </c>
      <c r="T1107">
        <v>38.299999999999997</v>
      </c>
      <c r="U1107">
        <v>44.3</v>
      </c>
      <c r="V1107">
        <v>63.4</v>
      </c>
      <c r="W1107">
        <v>36.6</v>
      </c>
      <c r="X1107" t="s">
        <v>1117</v>
      </c>
      <c r="Y1107" t="s">
        <v>181</v>
      </c>
      <c r="Z1107" t="s">
        <v>7747</v>
      </c>
      <c r="AA1107" t="s">
        <v>462</v>
      </c>
      <c r="AB1107" t="s">
        <v>2117</v>
      </c>
      <c r="AC1107" t="s">
        <v>2116</v>
      </c>
      <c r="AD1107" t="s">
        <v>2116</v>
      </c>
      <c r="AE1107" t="s">
        <v>2117</v>
      </c>
      <c r="AF1107" t="s">
        <v>2116</v>
      </c>
      <c r="AG1107" t="s">
        <v>2117</v>
      </c>
      <c r="AH1107" t="s">
        <v>2116</v>
      </c>
      <c r="AI1107" t="s">
        <v>2116</v>
      </c>
      <c r="AJ1107" t="s">
        <v>2117</v>
      </c>
      <c r="AK1107" t="s">
        <v>2117</v>
      </c>
      <c r="AL1107" t="s">
        <v>2117</v>
      </c>
      <c r="AM1107" t="s">
        <v>2117</v>
      </c>
      <c r="AN1107" t="s">
        <v>2116</v>
      </c>
      <c r="AO1107" t="s">
        <v>2117</v>
      </c>
      <c r="AP1107" t="s">
        <v>2117</v>
      </c>
      <c r="AQ1107" t="s">
        <v>2116</v>
      </c>
    </row>
    <row r="1108" spans="2:44" x14ac:dyDescent="0.3">
      <c r="B1108" t="s">
        <v>1052</v>
      </c>
      <c r="C1108" t="s">
        <v>7055</v>
      </c>
      <c r="D1108" s="25">
        <v>0.58333333333333337</v>
      </c>
      <c r="E1108" t="s">
        <v>1101</v>
      </c>
      <c r="F1108" t="s">
        <v>5173</v>
      </c>
      <c r="G1108" s="4"/>
      <c r="H1108">
        <v>51.9</v>
      </c>
      <c r="I1108">
        <v>26</v>
      </c>
      <c r="J1108">
        <v>22.2</v>
      </c>
      <c r="K1108">
        <v>77.8</v>
      </c>
      <c r="L1108">
        <v>48.1</v>
      </c>
      <c r="M1108">
        <v>74</v>
      </c>
      <c r="N1108">
        <v>31.2</v>
      </c>
      <c r="O1108">
        <v>51.1</v>
      </c>
      <c r="P1108">
        <v>17.8</v>
      </c>
      <c r="Q1108">
        <v>57.5</v>
      </c>
      <c r="R1108">
        <v>79.7</v>
      </c>
      <c r="S1108">
        <v>55.5</v>
      </c>
      <c r="T1108">
        <v>44.5</v>
      </c>
      <c r="U1108">
        <v>51.1</v>
      </c>
      <c r="V1108">
        <v>57.1</v>
      </c>
      <c r="W1108">
        <v>42.9</v>
      </c>
      <c r="X1108" t="s">
        <v>4569</v>
      </c>
      <c r="Y1108" t="s">
        <v>3419</v>
      </c>
      <c r="Z1108" t="s">
        <v>7748</v>
      </c>
      <c r="AA1108" t="s">
        <v>459</v>
      </c>
      <c r="AB1108" t="s">
        <v>2116</v>
      </c>
      <c r="AC1108" t="s">
        <v>2117</v>
      </c>
      <c r="AD1108" t="s">
        <v>2116</v>
      </c>
      <c r="AE1108" t="s">
        <v>2117</v>
      </c>
      <c r="AF1108" t="s">
        <v>2117</v>
      </c>
      <c r="AG1108" t="s">
        <v>2116</v>
      </c>
      <c r="AH1108" t="s">
        <v>2116</v>
      </c>
      <c r="AI1108" t="s">
        <v>2117</v>
      </c>
      <c r="AJ1108" t="s">
        <v>2116</v>
      </c>
      <c r="AK1108" t="s">
        <v>2116</v>
      </c>
      <c r="AL1108" t="s">
        <v>2117</v>
      </c>
      <c r="AM1108" t="s">
        <v>2116</v>
      </c>
      <c r="AN1108" t="s">
        <v>2117</v>
      </c>
      <c r="AO1108" t="s">
        <v>2117</v>
      </c>
      <c r="AP1108" t="s">
        <v>2117</v>
      </c>
      <c r="AQ1108" t="s">
        <v>2116</v>
      </c>
    </row>
    <row r="1109" spans="2:44" x14ac:dyDescent="0.3">
      <c r="B1109" t="s">
        <v>470</v>
      </c>
      <c r="C1109" t="s">
        <v>7055</v>
      </c>
      <c r="D1109" s="25">
        <v>0.61458333333333337</v>
      </c>
      <c r="E1109" t="s">
        <v>1112</v>
      </c>
      <c r="F1109" t="s">
        <v>106</v>
      </c>
      <c r="G1109" s="4"/>
      <c r="H1109">
        <v>45.8</v>
      </c>
      <c r="I1109">
        <v>30.8</v>
      </c>
      <c r="J1109">
        <v>23.5</v>
      </c>
      <c r="K1109">
        <v>76.5</v>
      </c>
      <c r="L1109">
        <v>54.2</v>
      </c>
      <c r="M1109">
        <v>69.2</v>
      </c>
      <c r="N1109">
        <v>26.6</v>
      </c>
      <c r="O1109">
        <v>50.9</v>
      </c>
      <c r="P1109">
        <v>22.5</v>
      </c>
      <c r="Q1109">
        <v>58.4</v>
      </c>
      <c r="R1109">
        <v>65</v>
      </c>
      <c r="S1109">
        <v>36.799999999999997</v>
      </c>
      <c r="T1109">
        <v>63.2</v>
      </c>
      <c r="U1109">
        <v>68.7</v>
      </c>
      <c r="V1109">
        <v>43.4</v>
      </c>
      <c r="W1109">
        <v>56.6</v>
      </c>
      <c r="X1109" t="s">
        <v>4575</v>
      </c>
      <c r="Y1109" t="s">
        <v>1974</v>
      </c>
      <c r="Z1109" t="s">
        <v>7749</v>
      </c>
      <c r="AA1109" t="s">
        <v>460</v>
      </c>
      <c r="AB1109" t="s">
        <v>2116</v>
      </c>
      <c r="AC1109" t="s">
        <v>2116</v>
      </c>
      <c r="AD1109" t="s">
        <v>2117</v>
      </c>
      <c r="AE1109" t="s">
        <v>2116</v>
      </c>
      <c r="AF1109" t="s">
        <v>2117</v>
      </c>
      <c r="AG1109" t="s">
        <v>2117</v>
      </c>
      <c r="AH1109" t="s">
        <v>2116</v>
      </c>
      <c r="AI1109" t="s">
        <v>2117</v>
      </c>
      <c r="AJ1109" t="s">
        <v>2116</v>
      </c>
      <c r="AK1109" t="s">
        <v>2116</v>
      </c>
      <c r="AL1109" t="s">
        <v>2117</v>
      </c>
      <c r="AM1109" t="s">
        <v>2117</v>
      </c>
      <c r="AN1109" t="s">
        <v>2116</v>
      </c>
      <c r="AO1109" t="s">
        <v>2117</v>
      </c>
      <c r="AP1109" t="s">
        <v>2117</v>
      </c>
      <c r="AQ1109" t="s">
        <v>2116</v>
      </c>
      <c r="AR1109" t="s">
        <v>7118</v>
      </c>
    </row>
    <row r="1110" spans="2:44" x14ac:dyDescent="0.3">
      <c r="B1110" t="s">
        <v>470</v>
      </c>
      <c r="C1110" t="s">
        <v>7055</v>
      </c>
      <c r="D1110" s="25">
        <v>0.61458333333333337</v>
      </c>
      <c r="E1110" t="s">
        <v>1202</v>
      </c>
      <c r="F1110" t="s">
        <v>1173</v>
      </c>
      <c r="G1110" s="4"/>
      <c r="H1110">
        <v>22.4</v>
      </c>
      <c r="I1110">
        <v>41.2</v>
      </c>
      <c r="J1110">
        <v>36.4</v>
      </c>
      <c r="K1110">
        <v>63.6</v>
      </c>
      <c r="L1110">
        <v>77.599999999999994</v>
      </c>
      <c r="M1110">
        <v>58.8</v>
      </c>
      <c r="N1110">
        <v>22.2</v>
      </c>
      <c r="O1110">
        <v>62.1</v>
      </c>
      <c r="P1110">
        <v>15.7</v>
      </c>
      <c r="Q1110">
        <v>42.9</v>
      </c>
      <c r="R1110">
        <v>40.9</v>
      </c>
      <c r="S1110">
        <v>15.9</v>
      </c>
      <c r="T1110">
        <v>84.1</v>
      </c>
      <c r="U1110">
        <v>87.1</v>
      </c>
      <c r="V1110">
        <v>25</v>
      </c>
      <c r="W1110">
        <v>75</v>
      </c>
      <c r="X1110" t="s">
        <v>1202</v>
      </c>
      <c r="Y1110" t="s">
        <v>380</v>
      </c>
      <c r="Z1110" t="s">
        <v>7750</v>
      </c>
      <c r="AA1110" t="s">
        <v>2125</v>
      </c>
      <c r="AB1110" t="s">
        <v>2117</v>
      </c>
      <c r="AC1110" t="s">
        <v>2116</v>
      </c>
      <c r="AD1110" t="s">
        <v>2116</v>
      </c>
      <c r="AE1110" t="s">
        <v>2117</v>
      </c>
      <c r="AF1110" t="s">
        <v>2116</v>
      </c>
      <c r="AG1110" t="s">
        <v>2117</v>
      </c>
      <c r="AH1110" t="s">
        <v>2117</v>
      </c>
      <c r="AI1110" t="s">
        <v>2116</v>
      </c>
      <c r="AJ1110" t="s">
        <v>2116</v>
      </c>
      <c r="AK1110" t="s">
        <v>2117</v>
      </c>
      <c r="AL1110" t="s">
        <v>2117</v>
      </c>
      <c r="AM1110" t="s">
        <v>2116</v>
      </c>
      <c r="AN1110" t="s">
        <v>2117</v>
      </c>
      <c r="AO1110" t="s">
        <v>2117</v>
      </c>
      <c r="AP1110" t="s">
        <v>2116</v>
      </c>
      <c r="AQ1110" t="s">
        <v>2117</v>
      </c>
      <c r="AR1110" t="s">
        <v>7121</v>
      </c>
    </row>
    <row r="1111" spans="2:44" x14ac:dyDescent="0.3">
      <c r="B1111" t="s">
        <v>647</v>
      </c>
      <c r="C1111" t="s">
        <v>7055</v>
      </c>
      <c r="D1111" s="25">
        <v>0.625</v>
      </c>
      <c r="E1111" t="s">
        <v>1113</v>
      </c>
      <c r="F1111" t="s">
        <v>338</v>
      </c>
      <c r="G1111" s="4"/>
      <c r="H1111">
        <v>47.1</v>
      </c>
      <c r="I1111">
        <v>29.5</v>
      </c>
      <c r="J1111">
        <v>23.4</v>
      </c>
      <c r="K1111">
        <v>76.599999999999994</v>
      </c>
      <c r="L1111">
        <v>52.9</v>
      </c>
      <c r="M1111">
        <v>70.5</v>
      </c>
      <c r="N1111">
        <v>23.1</v>
      </c>
      <c r="O1111">
        <v>52.4</v>
      </c>
      <c r="P1111">
        <v>24.5</v>
      </c>
      <c r="Q1111">
        <v>56.5</v>
      </c>
      <c r="R1111">
        <v>68.7</v>
      </c>
      <c r="S1111">
        <v>41</v>
      </c>
      <c r="T1111">
        <v>59</v>
      </c>
      <c r="U1111">
        <v>64.900000000000006</v>
      </c>
      <c r="V1111">
        <v>46.6</v>
      </c>
      <c r="W1111">
        <v>53.4</v>
      </c>
      <c r="X1111" t="s">
        <v>1113</v>
      </c>
      <c r="Y1111" t="s">
        <v>338</v>
      </c>
      <c r="Z1111" t="s">
        <v>7751</v>
      </c>
      <c r="AA1111" t="s">
        <v>2162</v>
      </c>
      <c r="AB1111" t="s">
        <v>2117</v>
      </c>
      <c r="AC1111" t="s">
        <v>2116</v>
      </c>
      <c r="AD1111" t="s">
        <v>2116</v>
      </c>
      <c r="AE1111" t="s">
        <v>2117</v>
      </c>
      <c r="AF1111" t="s">
        <v>2116</v>
      </c>
      <c r="AG1111" t="s">
        <v>2117</v>
      </c>
      <c r="AH1111" t="s">
        <v>2117</v>
      </c>
      <c r="AI1111" t="s">
        <v>2116</v>
      </c>
      <c r="AJ1111" t="s">
        <v>2116</v>
      </c>
      <c r="AK1111" t="s">
        <v>2117</v>
      </c>
      <c r="AL1111" t="s">
        <v>2117</v>
      </c>
      <c r="AM1111" t="s">
        <v>2117</v>
      </c>
      <c r="AN1111" t="s">
        <v>2116</v>
      </c>
      <c r="AO1111" t="s">
        <v>2117</v>
      </c>
      <c r="AP1111" t="s">
        <v>2116</v>
      </c>
      <c r="AQ1111" t="s">
        <v>2117</v>
      </c>
      <c r="AR1111" t="s">
        <v>7122</v>
      </c>
    </row>
    <row r="1112" spans="2:44" x14ac:dyDescent="0.3">
      <c r="B1112" t="s">
        <v>647</v>
      </c>
      <c r="C1112" t="s">
        <v>7055</v>
      </c>
      <c r="D1112" s="25">
        <v>0.625</v>
      </c>
      <c r="E1112" t="s">
        <v>1140</v>
      </c>
      <c r="F1112" t="s">
        <v>649</v>
      </c>
      <c r="G1112" s="4"/>
      <c r="H1112">
        <v>37.5</v>
      </c>
      <c r="I1112">
        <v>38</v>
      </c>
      <c r="J1112">
        <v>24.4</v>
      </c>
      <c r="K1112">
        <v>75.599999999999994</v>
      </c>
      <c r="L1112">
        <v>62.5</v>
      </c>
      <c r="M1112">
        <v>62</v>
      </c>
      <c r="N1112">
        <v>25.9</v>
      </c>
      <c r="O1112">
        <v>56.9</v>
      </c>
      <c r="P1112">
        <v>17.2</v>
      </c>
      <c r="Q1112">
        <v>49.7</v>
      </c>
      <c r="R1112">
        <v>46.7</v>
      </c>
      <c r="S1112">
        <v>20.100000000000001</v>
      </c>
      <c r="T1112">
        <v>79.900000000000006</v>
      </c>
      <c r="U1112">
        <v>83.4</v>
      </c>
      <c r="V1112">
        <v>29.4</v>
      </c>
      <c r="W1112">
        <v>70.599999999999994</v>
      </c>
      <c r="X1112" t="s">
        <v>4640</v>
      </c>
      <c r="Y1112" t="s">
        <v>2754</v>
      </c>
      <c r="Z1112" t="s">
        <v>7752</v>
      </c>
      <c r="AA1112" t="s">
        <v>2125</v>
      </c>
      <c r="AB1112" t="s">
        <v>2117</v>
      </c>
      <c r="AC1112" t="s">
        <v>2116</v>
      </c>
      <c r="AD1112" t="s">
        <v>2116</v>
      </c>
      <c r="AE1112" t="s">
        <v>2117</v>
      </c>
      <c r="AF1112" t="s">
        <v>2116</v>
      </c>
      <c r="AG1112" t="s">
        <v>2117</v>
      </c>
      <c r="AH1112" t="s">
        <v>2116</v>
      </c>
      <c r="AI1112" t="s">
        <v>2117</v>
      </c>
      <c r="AJ1112" t="s">
        <v>2116</v>
      </c>
      <c r="AK1112" t="s">
        <v>2116</v>
      </c>
      <c r="AL1112" t="s">
        <v>2117</v>
      </c>
      <c r="AM1112" t="s">
        <v>2116</v>
      </c>
      <c r="AN1112" t="s">
        <v>2117</v>
      </c>
      <c r="AO1112" t="s">
        <v>2117</v>
      </c>
      <c r="AP1112" t="s">
        <v>2116</v>
      </c>
      <c r="AQ1112" t="s">
        <v>2117</v>
      </c>
      <c r="AR1112" t="s">
        <v>7123</v>
      </c>
    </row>
    <row r="1113" spans="2:44" x14ac:dyDescent="0.3">
      <c r="B1113" t="s">
        <v>647</v>
      </c>
      <c r="C1113" t="s">
        <v>7055</v>
      </c>
      <c r="D1113" s="25">
        <v>0.625</v>
      </c>
      <c r="E1113" t="s">
        <v>682</v>
      </c>
      <c r="F1113" t="s">
        <v>339</v>
      </c>
      <c r="G1113" s="4"/>
      <c r="H1113">
        <v>40</v>
      </c>
      <c r="I1113">
        <v>36</v>
      </c>
      <c r="J1113">
        <v>24</v>
      </c>
      <c r="K1113">
        <v>76</v>
      </c>
      <c r="L1113">
        <v>60</v>
      </c>
      <c r="M1113">
        <v>64</v>
      </c>
      <c r="N1113">
        <v>22</v>
      </c>
      <c r="O1113">
        <v>61.1</v>
      </c>
      <c r="P1113">
        <v>16.899999999999999</v>
      </c>
      <c r="Q1113">
        <v>44.3</v>
      </c>
      <c r="R1113">
        <v>51.3</v>
      </c>
      <c r="S1113">
        <v>23.7</v>
      </c>
      <c r="T1113">
        <v>76.3</v>
      </c>
      <c r="U1113">
        <v>80.3</v>
      </c>
      <c r="V1113">
        <v>32.6</v>
      </c>
      <c r="W1113">
        <v>67.400000000000006</v>
      </c>
      <c r="X1113" t="s">
        <v>2755</v>
      </c>
      <c r="Y1113" t="s">
        <v>339</v>
      </c>
      <c r="Z1113" t="s">
        <v>7753</v>
      </c>
      <c r="AA1113" t="s">
        <v>453</v>
      </c>
      <c r="AB1113" t="s">
        <v>2117</v>
      </c>
      <c r="AC1113" t="s">
        <v>2116</v>
      </c>
      <c r="AD1113" t="s">
        <v>2116</v>
      </c>
      <c r="AE1113" t="s">
        <v>2117</v>
      </c>
      <c r="AF1113" t="s">
        <v>2116</v>
      </c>
      <c r="AG1113" t="s">
        <v>2117</v>
      </c>
      <c r="AH1113" t="s">
        <v>2117</v>
      </c>
      <c r="AI1113" t="s">
        <v>2116</v>
      </c>
      <c r="AJ1113" t="s">
        <v>2116</v>
      </c>
      <c r="AK1113" t="s">
        <v>2117</v>
      </c>
      <c r="AL1113" t="s">
        <v>2116</v>
      </c>
      <c r="AM1113" t="s">
        <v>2116</v>
      </c>
      <c r="AN1113" t="s">
        <v>2117</v>
      </c>
      <c r="AO1113" t="s">
        <v>2117</v>
      </c>
      <c r="AP1113" t="s">
        <v>2116</v>
      </c>
      <c r="AQ1113" t="s">
        <v>2117</v>
      </c>
      <c r="AR1113" t="s">
        <v>7121</v>
      </c>
    </row>
    <row r="1114" spans="2:44" x14ac:dyDescent="0.3">
      <c r="B1114" t="s">
        <v>647</v>
      </c>
      <c r="C1114" t="s">
        <v>7055</v>
      </c>
      <c r="D1114" s="25">
        <v>0.625</v>
      </c>
      <c r="E1114" t="s">
        <v>648</v>
      </c>
      <c r="F1114" t="s">
        <v>376</v>
      </c>
      <c r="G1114" s="4"/>
      <c r="H1114">
        <v>36.4</v>
      </c>
      <c r="I1114">
        <v>33.4</v>
      </c>
      <c r="J1114">
        <v>30.2</v>
      </c>
      <c r="K1114">
        <v>69.8</v>
      </c>
      <c r="L1114">
        <v>63.6</v>
      </c>
      <c r="M1114">
        <v>66.599999999999994</v>
      </c>
      <c r="N1114">
        <v>21.7</v>
      </c>
      <c r="O1114">
        <v>50</v>
      </c>
      <c r="P1114">
        <v>28.3</v>
      </c>
      <c r="Q1114">
        <v>59.8</v>
      </c>
      <c r="R1114">
        <v>60.8</v>
      </c>
      <c r="S1114">
        <v>32.299999999999997</v>
      </c>
      <c r="T1114">
        <v>67.7</v>
      </c>
      <c r="U1114">
        <v>72.2</v>
      </c>
      <c r="V1114">
        <v>41.2</v>
      </c>
      <c r="W1114">
        <v>58.8</v>
      </c>
      <c r="X1114" t="s">
        <v>2753</v>
      </c>
      <c r="Y1114" t="s">
        <v>376</v>
      </c>
      <c r="Z1114" t="s">
        <v>7754</v>
      </c>
      <c r="AA1114" t="s">
        <v>456</v>
      </c>
      <c r="AB1114" t="s">
        <v>2116</v>
      </c>
      <c r="AC1114" t="s">
        <v>2116</v>
      </c>
      <c r="AD1114" t="s">
        <v>2117</v>
      </c>
      <c r="AE1114" t="s">
        <v>2116</v>
      </c>
      <c r="AF1114" t="s">
        <v>2117</v>
      </c>
      <c r="AG1114" t="s">
        <v>2117</v>
      </c>
      <c r="AH1114" t="s">
        <v>2116</v>
      </c>
      <c r="AI1114" t="s">
        <v>2117</v>
      </c>
      <c r="AJ1114" t="s">
        <v>2116</v>
      </c>
      <c r="AK1114" t="s">
        <v>2116</v>
      </c>
      <c r="AL1114" t="s">
        <v>2116</v>
      </c>
      <c r="AM1114" t="s">
        <v>2116</v>
      </c>
      <c r="AN1114" t="s">
        <v>2117</v>
      </c>
      <c r="AO1114" t="s">
        <v>2117</v>
      </c>
      <c r="AP1114" t="s">
        <v>2116</v>
      </c>
      <c r="AQ1114" t="s">
        <v>2117</v>
      </c>
      <c r="AR1114" t="s">
        <v>7120</v>
      </c>
    </row>
    <row r="1115" spans="2:44" x14ac:dyDescent="0.3">
      <c r="B1115" t="s">
        <v>705</v>
      </c>
      <c r="C1115" t="s">
        <v>7055</v>
      </c>
      <c r="D1115" s="25">
        <v>0.625</v>
      </c>
      <c r="E1115" t="s">
        <v>706</v>
      </c>
      <c r="F1115" t="s">
        <v>713</v>
      </c>
      <c r="G1115" s="4"/>
      <c r="H1115">
        <v>38.4</v>
      </c>
      <c r="I1115">
        <v>32.4</v>
      </c>
      <c r="J1115">
        <v>29.2</v>
      </c>
      <c r="K1115">
        <v>70.8</v>
      </c>
      <c r="L1115">
        <v>61.6</v>
      </c>
      <c r="M1115">
        <v>67.599999999999994</v>
      </c>
      <c r="N1115">
        <v>26.8</v>
      </c>
      <c r="O1115">
        <v>53.7</v>
      </c>
      <c r="P1115">
        <v>19.5</v>
      </c>
      <c r="Q1115">
        <v>54.3</v>
      </c>
      <c r="R1115">
        <v>63.5</v>
      </c>
      <c r="S1115">
        <v>35.200000000000003</v>
      </c>
      <c r="T1115">
        <v>64.8</v>
      </c>
      <c r="U1115">
        <v>69.7</v>
      </c>
      <c r="V1115">
        <v>43.5</v>
      </c>
      <c r="W1115">
        <v>56.5</v>
      </c>
      <c r="X1115" t="s">
        <v>706</v>
      </c>
      <c r="Y1115" t="s">
        <v>713</v>
      </c>
      <c r="Z1115" t="s">
        <v>7755</v>
      </c>
      <c r="AA1115" t="s">
        <v>447</v>
      </c>
      <c r="AB1115" t="s">
        <v>2116</v>
      </c>
      <c r="AC1115" t="s">
        <v>2117</v>
      </c>
      <c r="AD1115" t="s">
        <v>2116</v>
      </c>
      <c r="AE1115" t="s">
        <v>2117</v>
      </c>
      <c r="AF1115" t="s">
        <v>2117</v>
      </c>
      <c r="AG1115" t="s">
        <v>2116</v>
      </c>
      <c r="AH1115" t="s">
        <v>2116</v>
      </c>
      <c r="AI1115" t="s">
        <v>2117</v>
      </c>
      <c r="AJ1115" t="s">
        <v>2116</v>
      </c>
      <c r="AK1115" t="s">
        <v>2116</v>
      </c>
      <c r="AL1115" t="s">
        <v>2116</v>
      </c>
      <c r="AM1115" t="s">
        <v>2116</v>
      </c>
      <c r="AN1115" t="s">
        <v>2117</v>
      </c>
      <c r="AO1115" t="s">
        <v>2117</v>
      </c>
      <c r="AP1115" t="s">
        <v>2116</v>
      </c>
      <c r="AQ1115" t="s">
        <v>2117</v>
      </c>
    </row>
    <row r="1116" spans="2:44" x14ac:dyDescent="0.3">
      <c r="B1116" t="s">
        <v>705</v>
      </c>
      <c r="C1116" t="s">
        <v>7055</v>
      </c>
      <c r="D1116" s="25">
        <v>0.625</v>
      </c>
      <c r="E1116" t="s">
        <v>710</v>
      </c>
      <c r="F1116" t="s">
        <v>723</v>
      </c>
      <c r="G1116" s="4"/>
      <c r="H1116">
        <v>22.7</v>
      </c>
      <c r="I1116">
        <v>34.700000000000003</v>
      </c>
      <c r="J1116">
        <v>42.5</v>
      </c>
      <c r="K1116">
        <v>57.5</v>
      </c>
      <c r="L1116">
        <v>77.3</v>
      </c>
      <c r="M1116">
        <v>65.3</v>
      </c>
      <c r="N1116">
        <v>17.5</v>
      </c>
      <c r="O1116">
        <v>55.3</v>
      </c>
      <c r="P1116">
        <v>27.2</v>
      </c>
      <c r="Q1116">
        <v>52.1</v>
      </c>
      <c r="R1116">
        <v>56.8</v>
      </c>
      <c r="S1116">
        <v>28.5</v>
      </c>
      <c r="T1116">
        <v>71.5</v>
      </c>
      <c r="U1116">
        <v>76.2</v>
      </c>
      <c r="V1116">
        <v>36.5</v>
      </c>
      <c r="W1116">
        <v>63.5</v>
      </c>
      <c r="X1116" t="s">
        <v>5497</v>
      </c>
      <c r="Y1116" t="s">
        <v>723</v>
      </c>
      <c r="Z1116" t="s">
        <v>7756</v>
      </c>
      <c r="AA1116" t="s">
        <v>453</v>
      </c>
      <c r="AB1116" t="s">
        <v>2117</v>
      </c>
      <c r="AC1116" t="s">
        <v>2116</v>
      </c>
      <c r="AD1116" t="s">
        <v>2116</v>
      </c>
      <c r="AE1116" t="s">
        <v>2117</v>
      </c>
      <c r="AF1116" t="s">
        <v>2116</v>
      </c>
      <c r="AG1116" t="s">
        <v>2117</v>
      </c>
      <c r="AH1116" t="s">
        <v>2116</v>
      </c>
      <c r="AI1116" t="s">
        <v>2117</v>
      </c>
      <c r="AJ1116" t="s">
        <v>2116</v>
      </c>
      <c r="AK1116" t="s">
        <v>2116</v>
      </c>
      <c r="AL1116" t="s">
        <v>2116</v>
      </c>
      <c r="AM1116" t="s">
        <v>2116</v>
      </c>
      <c r="AN1116" t="s">
        <v>2117</v>
      </c>
      <c r="AO1116" t="s">
        <v>2117</v>
      </c>
      <c r="AP1116" t="s">
        <v>2116</v>
      </c>
      <c r="AQ1116" t="s">
        <v>2117</v>
      </c>
    </row>
    <row r="1117" spans="2:44" x14ac:dyDescent="0.3">
      <c r="B1117" t="s">
        <v>705</v>
      </c>
      <c r="C1117" t="s">
        <v>7055</v>
      </c>
      <c r="D1117" s="25">
        <v>0.625</v>
      </c>
      <c r="E1117" t="s">
        <v>714</v>
      </c>
      <c r="F1117" t="s">
        <v>721</v>
      </c>
      <c r="G1117" s="4"/>
      <c r="H1117">
        <v>37.200000000000003</v>
      </c>
      <c r="I1117">
        <v>35.700000000000003</v>
      </c>
      <c r="J1117">
        <v>27</v>
      </c>
      <c r="K1117">
        <v>73</v>
      </c>
      <c r="L1117">
        <v>62.8</v>
      </c>
      <c r="M1117">
        <v>64.3</v>
      </c>
      <c r="N1117">
        <v>26.8</v>
      </c>
      <c r="O1117">
        <v>52.9</v>
      </c>
      <c r="P1117">
        <v>20.3</v>
      </c>
      <c r="Q1117">
        <v>55.4</v>
      </c>
      <c r="R1117">
        <v>53.3</v>
      </c>
      <c r="S1117">
        <v>25.4</v>
      </c>
      <c r="T1117">
        <v>74.599999999999994</v>
      </c>
      <c r="U1117">
        <v>78.599999999999994</v>
      </c>
      <c r="V1117">
        <v>34.799999999999997</v>
      </c>
      <c r="W1117">
        <v>65.2</v>
      </c>
      <c r="X1117" t="s">
        <v>714</v>
      </c>
      <c r="Y1117" t="s">
        <v>2760</v>
      </c>
      <c r="Z1117" t="s">
        <v>7757</v>
      </c>
      <c r="AA1117" t="s">
        <v>461</v>
      </c>
      <c r="AB1117" t="s">
        <v>2116</v>
      </c>
      <c r="AC1117" t="s">
        <v>2116</v>
      </c>
      <c r="AD1117" t="s">
        <v>2117</v>
      </c>
      <c r="AE1117" t="s">
        <v>2116</v>
      </c>
      <c r="AF1117" t="s">
        <v>2117</v>
      </c>
      <c r="AG1117" t="s">
        <v>2117</v>
      </c>
      <c r="AH1117" t="s">
        <v>2117</v>
      </c>
      <c r="AI1117" t="s">
        <v>2116</v>
      </c>
      <c r="AJ1117" t="s">
        <v>2116</v>
      </c>
      <c r="AK1117" t="s">
        <v>2117</v>
      </c>
      <c r="AL1117" t="s">
        <v>2117</v>
      </c>
      <c r="AM1117" t="s">
        <v>2117</v>
      </c>
      <c r="AN1117" t="s">
        <v>2116</v>
      </c>
      <c r="AO1117" t="s">
        <v>2116</v>
      </c>
      <c r="AP1117" t="s">
        <v>2117</v>
      </c>
      <c r="AQ1117" t="s">
        <v>2116</v>
      </c>
    </row>
    <row r="1118" spans="2:44" x14ac:dyDescent="0.3">
      <c r="B1118" t="s">
        <v>705</v>
      </c>
      <c r="C1118" t="s">
        <v>7055</v>
      </c>
      <c r="D1118" s="25">
        <v>0.625</v>
      </c>
      <c r="E1118" t="s">
        <v>716</v>
      </c>
      <c r="F1118" t="s">
        <v>707</v>
      </c>
      <c r="G1118" s="4"/>
      <c r="H1118">
        <v>30.9</v>
      </c>
      <c r="I1118">
        <v>34.1</v>
      </c>
      <c r="J1118">
        <v>35</v>
      </c>
      <c r="K1118">
        <v>65</v>
      </c>
      <c r="L1118">
        <v>69.099999999999994</v>
      </c>
      <c r="M1118">
        <v>65.900000000000006</v>
      </c>
      <c r="N1118">
        <v>28.9</v>
      </c>
      <c r="O1118">
        <v>48</v>
      </c>
      <c r="P1118">
        <v>23.1</v>
      </c>
      <c r="Q1118">
        <v>62.7</v>
      </c>
      <c r="R1118">
        <v>59.7</v>
      </c>
      <c r="S1118">
        <v>31.3</v>
      </c>
      <c r="T1118">
        <v>68.7</v>
      </c>
      <c r="U1118">
        <v>73.099999999999994</v>
      </c>
      <c r="V1118">
        <v>40.4</v>
      </c>
      <c r="W1118">
        <v>59.6</v>
      </c>
      <c r="X1118" t="s">
        <v>716</v>
      </c>
      <c r="Y1118" t="s">
        <v>2763</v>
      </c>
      <c r="Z1118" t="s">
        <v>7758</v>
      </c>
      <c r="AA1118" t="s">
        <v>453</v>
      </c>
      <c r="AB1118" t="s">
        <v>2117</v>
      </c>
      <c r="AC1118" t="s">
        <v>2116</v>
      </c>
      <c r="AD1118" t="s">
        <v>2116</v>
      </c>
      <c r="AE1118" t="s">
        <v>2117</v>
      </c>
      <c r="AF1118" t="s">
        <v>2116</v>
      </c>
      <c r="AG1118" t="s">
        <v>2117</v>
      </c>
      <c r="AH1118" t="s">
        <v>2116</v>
      </c>
      <c r="AI1118" t="s">
        <v>2117</v>
      </c>
      <c r="AJ1118" t="s">
        <v>2116</v>
      </c>
      <c r="AK1118" t="s">
        <v>2116</v>
      </c>
      <c r="AL1118" t="s">
        <v>2116</v>
      </c>
      <c r="AM1118" t="s">
        <v>2116</v>
      </c>
      <c r="AN1118" t="s">
        <v>2117</v>
      </c>
      <c r="AO1118" t="s">
        <v>2117</v>
      </c>
      <c r="AP1118" t="s">
        <v>2116</v>
      </c>
      <c r="AQ1118" t="s">
        <v>2117</v>
      </c>
    </row>
    <row r="1119" spans="2:44" x14ac:dyDescent="0.3">
      <c r="B1119" t="s">
        <v>705</v>
      </c>
      <c r="C1119" t="s">
        <v>7055</v>
      </c>
      <c r="D1119" s="25">
        <v>0.625</v>
      </c>
      <c r="E1119" t="s">
        <v>722</v>
      </c>
      <c r="F1119" t="s">
        <v>715</v>
      </c>
      <c r="G1119" s="4"/>
      <c r="H1119">
        <v>35</v>
      </c>
      <c r="I1119">
        <v>37.1</v>
      </c>
      <c r="J1119">
        <v>27.9</v>
      </c>
      <c r="K1119">
        <v>72.099999999999994</v>
      </c>
      <c r="L1119">
        <v>65</v>
      </c>
      <c r="M1119">
        <v>62.9</v>
      </c>
      <c r="N1119">
        <v>31.6</v>
      </c>
      <c r="O1119">
        <v>56.8</v>
      </c>
      <c r="P1119">
        <v>11.7</v>
      </c>
      <c r="Q1119">
        <v>48.7</v>
      </c>
      <c r="R1119">
        <v>50.3</v>
      </c>
      <c r="S1119">
        <v>22.9</v>
      </c>
      <c r="T1119">
        <v>77.099999999999994</v>
      </c>
      <c r="U1119">
        <v>80.8</v>
      </c>
      <c r="V1119">
        <v>32.6</v>
      </c>
      <c r="W1119">
        <v>67.400000000000006</v>
      </c>
      <c r="X1119" t="s">
        <v>722</v>
      </c>
      <c r="Y1119" t="s">
        <v>715</v>
      </c>
      <c r="Z1119" t="s">
        <v>7759</v>
      </c>
      <c r="AA1119" t="s">
        <v>459</v>
      </c>
      <c r="AB1119" t="s">
        <v>2116</v>
      </c>
      <c r="AC1119" t="s">
        <v>2117</v>
      </c>
      <c r="AD1119" t="s">
        <v>2116</v>
      </c>
      <c r="AE1119" t="s">
        <v>2117</v>
      </c>
      <c r="AF1119" t="s">
        <v>2117</v>
      </c>
      <c r="AG1119" t="s">
        <v>2116</v>
      </c>
      <c r="AH1119" t="s">
        <v>2116</v>
      </c>
      <c r="AI1119" t="s">
        <v>2116</v>
      </c>
      <c r="AJ1119" t="s">
        <v>2117</v>
      </c>
      <c r="AK1119" t="s">
        <v>2117</v>
      </c>
      <c r="AL1119" t="s">
        <v>2117</v>
      </c>
      <c r="AM1119" t="s">
        <v>2116</v>
      </c>
      <c r="AN1119" t="s">
        <v>2117</v>
      </c>
      <c r="AO1119" t="s">
        <v>2117</v>
      </c>
      <c r="AP1119" t="s">
        <v>2117</v>
      </c>
      <c r="AQ1119" t="s">
        <v>2116</v>
      </c>
    </row>
    <row r="1120" spans="2:44" x14ac:dyDescent="0.3">
      <c r="B1120" t="s">
        <v>705</v>
      </c>
      <c r="C1120" t="s">
        <v>7055</v>
      </c>
      <c r="D1120" s="25">
        <v>0.625</v>
      </c>
      <c r="E1120" t="s">
        <v>719</v>
      </c>
      <c r="F1120" t="s">
        <v>711</v>
      </c>
      <c r="G1120" s="4"/>
      <c r="H1120">
        <v>49.9</v>
      </c>
      <c r="I1120">
        <v>32.1</v>
      </c>
      <c r="J1120">
        <v>18</v>
      </c>
      <c r="K1120">
        <v>82</v>
      </c>
      <c r="L1120">
        <v>50.1</v>
      </c>
      <c r="M1120">
        <v>67.900000000000006</v>
      </c>
      <c r="N1120">
        <v>31.2</v>
      </c>
      <c r="O1120">
        <v>51.8</v>
      </c>
      <c r="P1120">
        <v>17</v>
      </c>
      <c r="Q1120">
        <v>56.4</v>
      </c>
      <c r="R1120">
        <v>56.6</v>
      </c>
      <c r="S1120">
        <v>28.5</v>
      </c>
      <c r="T1120">
        <v>71.5</v>
      </c>
      <c r="U1120">
        <v>77.099999999999994</v>
      </c>
      <c r="V1120">
        <v>34.1</v>
      </c>
      <c r="W1120">
        <v>65.900000000000006</v>
      </c>
      <c r="X1120" t="s">
        <v>4576</v>
      </c>
      <c r="Y1120" t="s">
        <v>711</v>
      </c>
      <c r="Z1120" t="s">
        <v>7760</v>
      </c>
      <c r="AA1120" t="s">
        <v>460</v>
      </c>
      <c r="AB1120" t="s">
        <v>2116</v>
      </c>
      <c r="AC1120" t="s">
        <v>2116</v>
      </c>
      <c r="AD1120" t="s">
        <v>2117</v>
      </c>
      <c r="AE1120" t="s">
        <v>2116</v>
      </c>
      <c r="AF1120" t="s">
        <v>2117</v>
      </c>
      <c r="AG1120" t="s">
        <v>2117</v>
      </c>
      <c r="AH1120" t="s">
        <v>2116</v>
      </c>
      <c r="AI1120" t="s">
        <v>2116</v>
      </c>
      <c r="AJ1120" t="s">
        <v>2117</v>
      </c>
      <c r="AK1120" t="s">
        <v>2117</v>
      </c>
      <c r="AL1120" t="s">
        <v>2117</v>
      </c>
      <c r="AM1120" t="s">
        <v>2117</v>
      </c>
      <c r="AN1120" t="s">
        <v>2116</v>
      </c>
      <c r="AO1120" t="s">
        <v>2117</v>
      </c>
      <c r="AP1120" t="s">
        <v>2117</v>
      </c>
      <c r="AQ1120" t="s">
        <v>2116</v>
      </c>
    </row>
    <row r="1121" spans="2:44" x14ac:dyDescent="0.3">
      <c r="B1121" t="s">
        <v>650</v>
      </c>
      <c r="C1121" t="s">
        <v>7055</v>
      </c>
      <c r="D1121" s="25">
        <v>0.625</v>
      </c>
      <c r="E1121" t="s">
        <v>651</v>
      </c>
      <c r="F1121" t="s">
        <v>657</v>
      </c>
      <c r="G1121" s="4"/>
      <c r="H1121">
        <v>27.7</v>
      </c>
      <c r="I1121">
        <v>35.4</v>
      </c>
      <c r="J1121">
        <v>36.9</v>
      </c>
      <c r="K1121">
        <v>63.1</v>
      </c>
      <c r="L1121">
        <v>72.3</v>
      </c>
      <c r="M1121">
        <v>64.599999999999994</v>
      </c>
      <c r="N1121">
        <v>25.4</v>
      </c>
      <c r="O1121">
        <v>51.9</v>
      </c>
      <c r="P1121">
        <v>22.7</v>
      </c>
      <c r="Q1121">
        <v>57.2</v>
      </c>
      <c r="R1121">
        <v>56</v>
      </c>
      <c r="S1121">
        <v>27.8</v>
      </c>
      <c r="T1121">
        <v>72.2</v>
      </c>
      <c r="U1121">
        <v>76.400000000000006</v>
      </c>
      <c r="V1121">
        <v>37</v>
      </c>
      <c r="W1121">
        <v>63</v>
      </c>
      <c r="X1121" t="s">
        <v>1976</v>
      </c>
      <c r="Y1121" t="s">
        <v>657</v>
      </c>
      <c r="Z1121" t="s">
        <v>7761</v>
      </c>
      <c r="AA1121" t="s">
        <v>2125</v>
      </c>
      <c r="AB1121" t="s">
        <v>2117</v>
      </c>
      <c r="AC1121" t="s">
        <v>2116</v>
      </c>
      <c r="AD1121" t="s">
        <v>2116</v>
      </c>
      <c r="AE1121" t="s">
        <v>2117</v>
      </c>
      <c r="AF1121" t="s">
        <v>2116</v>
      </c>
      <c r="AG1121" t="s">
        <v>2117</v>
      </c>
      <c r="AH1121" t="s">
        <v>2116</v>
      </c>
      <c r="AI1121" t="s">
        <v>2117</v>
      </c>
      <c r="AJ1121" t="s">
        <v>2116</v>
      </c>
      <c r="AK1121" t="s">
        <v>2116</v>
      </c>
      <c r="AL1121" t="s">
        <v>2117</v>
      </c>
      <c r="AM1121" t="s">
        <v>2116</v>
      </c>
      <c r="AN1121" t="s">
        <v>2117</v>
      </c>
      <c r="AO1121" t="s">
        <v>2117</v>
      </c>
      <c r="AP1121" t="s">
        <v>2116</v>
      </c>
      <c r="AQ1121" t="s">
        <v>2117</v>
      </c>
    </row>
    <row r="1122" spans="2:44" x14ac:dyDescent="0.3">
      <c r="B1122" t="s">
        <v>650</v>
      </c>
      <c r="C1122" t="s">
        <v>7055</v>
      </c>
      <c r="D1122" s="25">
        <v>0.625</v>
      </c>
      <c r="E1122" t="s">
        <v>321</v>
      </c>
      <c r="F1122" t="s">
        <v>317</v>
      </c>
      <c r="G1122" s="4"/>
      <c r="H1122">
        <v>42.6</v>
      </c>
      <c r="I1122">
        <v>32</v>
      </c>
      <c r="J1122">
        <v>25.4</v>
      </c>
      <c r="K1122">
        <v>74.599999999999994</v>
      </c>
      <c r="L1122">
        <v>57.4</v>
      </c>
      <c r="M1122">
        <v>68</v>
      </c>
      <c r="N1122">
        <v>25</v>
      </c>
      <c r="O1122">
        <v>57.7</v>
      </c>
      <c r="P1122">
        <v>17.3</v>
      </c>
      <c r="Q1122">
        <v>48.7</v>
      </c>
      <c r="R1122">
        <v>62.6</v>
      </c>
      <c r="S1122">
        <v>34.299999999999997</v>
      </c>
      <c r="T1122">
        <v>65.7</v>
      </c>
      <c r="U1122">
        <v>70.8</v>
      </c>
      <c r="V1122">
        <v>41.9</v>
      </c>
      <c r="W1122">
        <v>58.1</v>
      </c>
      <c r="X1122" t="s">
        <v>321</v>
      </c>
      <c r="Y1122" t="s">
        <v>317</v>
      </c>
      <c r="Z1122" t="s">
        <v>7762</v>
      </c>
      <c r="AA1122" t="s">
        <v>456</v>
      </c>
      <c r="AB1122" t="s">
        <v>2116</v>
      </c>
      <c r="AC1122" t="s">
        <v>2116</v>
      </c>
      <c r="AD1122" t="s">
        <v>2117</v>
      </c>
      <c r="AE1122" t="s">
        <v>2116</v>
      </c>
      <c r="AF1122" t="s">
        <v>2117</v>
      </c>
      <c r="AG1122" t="s">
        <v>2117</v>
      </c>
      <c r="AH1122" t="s">
        <v>2116</v>
      </c>
      <c r="AI1122" t="s">
        <v>2116</v>
      </c>
      <c r="AJ1122" t="s">
        <v>2117</v>
      </c>
      <c r="AK1122" t="s">
        <v>2117</v>
      </c>
      <c r="AL1122" t="s">
        <v>2116</v>
      </c>
      <c r="AM1122" t="s">
        <v>2116</v>
      </c>
      <c r="AN1122" t="s">
        <v>2117</v>
      </c>
      <c r="AO1122" t="s">
        <v>2117</v>
      </c>
      <c r="AP1122" t="s">
        <v>2116</v>
      </c>
      <c r="AQ1122" t="s">
        <v>2117</v>
      </c>
    </row>
    <row r="1123" spans="2:44" x14ac:dyDescent="0.3">
      <c r="B1123" t="s">
        <v>650</v>
      </c>
      <c r="C1123" t="s">
        <v>7055</v>
      </c>
      <c r="D1123" s="25">
        <v>0.625</v>
      </c>
      <c r="E1123" t="s">
        <v>665</v>
      </c>
      <c r="F1123" t="s">
        <v>669</v>
      </c>
      <c r="G1123" s="4"/>
      <c r="H1123">
        <v>42.3</v>
      </c>
      <c r="I1123">
        <v>29.9</v>
      </c>
      <c r="J1123">
        <v>27.9</v>
      </c>
      <c r="K1123">
        <v>72.099999999999994</v>
      </c>
      <c r="L1123">
        <v>57.7</v>
      </c>
      <c r="M1123">
        <v>70.099999999999994</v>
      </c>
      <c r="N1123">
        <v>35.5</v>
      </c>
      <c r="O1123">
        <v>45.3</v>
      </c>
      <c r="P1123">
        <v>19.2</v>
      </c>
      <c r="Q1123">
        <v>65.7</v>
      </c>
      <c r="R1123">
        <v>70.5</v>
      </c>
      <c r="S1123">
        <v>43.1</v>
      </c>
      <c r="T1123">
        <v>56.9</v>
      </c>
      <c r="U1123">
        <v>62.4</v>
      </c>
      <c r="V1123">
        <v>49.5</v>
      </c>
      <c r="W1123">
        <v>50.5</v>
      </c>
      <c r="X1123" t="s">
        <v>4578</v>
      </c>
      <c r="Y1123" t="s">
        <v>4789</v>
      </c>
      <c r="Z1123" t="s">
        <v>7763</v>
      </c>
      <c r="AA1123" t="s">
        <v>2125</v>
      </c>
      <c r="AB1123" t="s">
        <v>2117</v>
      </c>
      <c r="AC1123" t="s">
        <v>2116</v>
      </c>
      <c r="AD1123" t="s">
        <v>2116</v>
      </c>
      <c r="AE1123" t="s">
        <v>2117</v>
      </c>
      <c r="AF1123" t="s">
        <v>2116</v>
      </c>
      <c r="AG1123" t="s">
        <v>2117</v>
      </c>
      <c r="AH1123" t="s">
        <v>2117</v>
      </c>
      <c r="AI1123" t="s">
        <v>2116</v>
      </c>
      <c r="AJ1123" t="s">
        <v>2116</v>
      </c>
      <c r="AK1123" t="s">
        <v>2117</v>
      </c>
      <c r="AL1123" t="s">
        <v>2117</v>
      </c>
      <c r="AM1123" t="s">
        <v>2116</v>
      </c>
      <c r="AN1123" t="s">
        <v>2117</v>
      </c>
      <c r="AO1123" t="s">
        <v>2117</v>
      </c>
      <c r="AP1123" t="s">
        <v>2116</v>
      </c>
      <c r="AQ1123" t="s">
        <v>2117</v>
      </c>
    </row>
    <row r="1124" spans="2:44" x14ac:dyDescent="0.3">
      <c r="B1124" t="s">
        <v>650</v>
      </c>
      <c r="C1124" t="s">
        <v>7055</v>
      </c>
      <c r="D1124" s="25">
        <v>0.625</v>
      </c>
      <c r="E1124" t="s">
        <v>656</v>
      </c>
      <c r="F1124" t="s">
        <v>662</v>
      </c>
      <c r="G1124" s="4"/>
      <c r="H1124">
        <v>38.4</v>
      </c>
      <c r="I1124">
        <v>33.6</v>
      </c>
      <c r="J1124">
        <v>28</v>
      </c>
      <c r="K1124">
        <v>72</v>
      </c>
      <c r="L1124">
        <v>61.6</v>
      </c>
      <c r="M1124">
        <v>66.400000000000006</v>
      </c>
      <c r="N1124">
        <v>34.200000000000003</v>
      </c>
      <c r="O1124">
        <v>51.2</v>
      </c>
      <c r="P1124">
        <v>14.6</v>
      </c>
      <c r="Q1124">
        <v>56.5</v>
      </c>
      <c r="R1124">
        <v>59.6</v>
      </c>
      <c r="S1124">
        <v>31.2</v>
      </c>
      <c r="T1124">
        <v>68.8</v>
      </c>
      <c r="U1124">
        <v>73.400000000000006</v>
      </c>
      <c r="V1124">
        <v>40</v>
      </c>
      <c r="W1124">
        <v>60</v>
      </c>
      <c r="X1124" t="s">
        <v>656</v>
      </c>
      <c r="Y1124" t="s">
        <v>662</v>
      </c>
      <c r="Z1124" t="s">
        <v>7764</v>
      </c>
      <c r="AA1124" t="s">
        <v>2740</v>
      </c>
      <c r="AB1124" t="s">
        <v>2116</v>
      </c>
      <c r="AC1124" t="s">
        <v>2116</v>
      </c>
      <c r="AD1124" t="s">
        <v>2117</v>
      </c>
      <c r="AE1124" t="s">
        <v>2116</v>
      </c>
      <c r="AF1124" t="s">
        <v>2117</v>
      </c>
      <c r="AG1124" t="s">
        <v>2117</v>
      </c>
      <c r="AH1124" t="s">
        <v>2116</v>
      </c>
      <c r="AI1124" t="s">
        <v>2116</v>
      </c>
      <c r="AJ1124" t="s">
        <v>2117</v>
      </c>
      <c r="AK1124" t="s">
        <v>2117</v>
      </c>
      <c r="AL1124" t="s">
        <v>2117</v>
      </c>
      <c r="AM1124" t="s">
        <v>2117</v>
      </c>
      <c r="AN1124" t="s">
        <v>2116</v>
      </c>
      <c r="AO1124" t="s">
        <v>2117</v>
      </c>
      <c r="AP1124" t="s">
        <v>2116</v>
      </c>
      <c r="AQ1124" t="s">
        <v>2117</v>
      </c>
    </row>
    <row r="1125" spans="2:44" x14ac:dyDescent="0.3">
      <c r="B1125" t="s">
        <v>650</v>
      </c>
      <c r="C1125" t="s">
        <v>7055</v>
      </c>
      <c r="D1125" s="25">
        <v>0.625</v>
      </c>
      <c r="E1125" t="s">
        <v>660</v>
      </c>
      <c r="F1125" t="s">
        <v>671</v>
      </c>
      <c r="G1125" s="4"/>
      <c r="H1125">
        <v>46</v>
      </c>
      <c r="I1125">
        <v>35.200000000000003</v>
      </c>
      <c r="J1125">
        <v>18.8</v>
      </c>
      <c r="K1125">
        <v>81.2</v>
      </c>
      <c r="L1125">
        <v>54</v>
      </c>
      <c r="M1125">
        <v>64.8</v>
      </c>
      <c r="N1125">
        <v>29.4</v>
      </c>
      <c r="O1125">
        <v>58</v>
      </c>
      <c r="P1125">
        <v>12.7</v>
      </c>
      <c r="Q1125">
        <v>47.5</v>
      </c>
      <c r="R1125">
        <v>49.6</v>
      </c>
      <c r="S1125">
        <v>22.4</v>
      </c>
      <c r="T1125">
        <v>77.599999999999994</v>
      </c>
      <c r="U1125">
        <v>82.1</v>
      </c>
      <c r="V1125">
        <v>29.5</v>
      </c>
      <c r="W1125">
        <v>70.5</v>
      </c>
      <c r="X1125" t="s">
        <v>313</v>
      </c>
      <c r="Y1125" t="s">
        <v>2773</v>
      </c>
      <c r="Z1125" t="s">
        <v>7765</v>
      </c>
      <c r="AA1125" t="s">
        <v>453</v>
      </c>
      <c r="AB1125" t="s">
        <v>2117</v>
      </c>
      <c r="AC1125" t="s">
        <v>2116</v>
      </c>
      <c r="AD1125" t="s">
        <v>2116</v>
      </c>
      <c r="AE1125" t="s">
        <v>2117</v>
      </c>
      <c r="AF1125" t="s">
        <v>2116</v>
      </c>
      <c r="AG1125" t="s">
        <v>2117</v>
      </c>
      <c r="AH1125" t="s">
        <v>2116</v>
      </c>
      <c r="AI1125" t="s">
        <v>2117</v>
      </c>
      <c r="AJ1125" t="s">
        <v>2116</v>
      </c>
      <c r="AK1125" t="s">
        <v>2116</v>
      </c>
      <c r="AL1125" t="s">
        <v>2116</v>
      </c>
      <c r="AM1125" t="s">
        <v>2116</v>
      </c>
      <c r="AN1125" t="s">
        <v>2117</v>
      </c>
      <c r="AO1125" t="s">
        <v>2117</v>
      </c>
      <c r="AP1125" t="s">
        <v>2116</v>
      </c>
      <c r="AQ1125" t="s">
        <v>2117</v>
      </c>
    </row>
    <row r="1126" spans="2:44" x14ac:dyDescent="0.3">
      <c r="B1126" t="s">
        <v>482</v>
      </c>
      <c r="C1126" t="s">
        <v>7055</v>
      </c>
      <c r="D1126" s="25">
        <v>0.625</v>
      </c>
      <c r="E1126" t="s">
        <v>1121</v>
      </c>
      <c r="F1126" t="s">
        <v>757</v>
      </c>
      <c r="G1126" s="4"/>
      <c r="H1126">
        <v>41.4</v>
      </c>
      <c r="I1126">
        <v>29.1</v>
      </c>
      <c r="J1126">
        <v>29.4</v>
      </c>
      <c r="K1126">
        <v>70.599999999999994</v>
      </c>
      <c r="L1126">
        <v>58.6</v>
      </c>
      <c r="M1126">
        <v>70.900000000000006</v>
      </c>
      <c r="N1126">
        <v>25.8</v>
      </c>
      <c r="O1126">
        <v>49.4</v>
      </c>
      <c r="P1126">
        <v>24.7</v>
      </c>
      <c r="Q1126">
        <v>60.7</v>
      </c>
      <c r="R1126">
        <v>73.5</v>
      </c>
      <c r="S1126">
        <v>46.9</v>
      </c>
      <c r="T1126">
        <v>53.1</v>
      </c>
      <c r="U1126">
        <v>58.7</v>
      </c>
      <c r="V1126">
        <v>52.8</v>
      </c>
      <c r="W1126">
        <v>47.2</v>
      </c>
      <c r="X1126" t="s">
        <v>4619</v>
      </c>
      <c r="Y1126" t="s">
        <v>757</v>
      </c>
      <c r="Z1126" t="s">
        <v>7766</v>
      </c>
      <c r="AA1126" t="s">
        <v>459</v>
      </c>
      <c r="AB1126" t="s">
        <v>2116</v>
      </c>
      <c r="AC1126" t="s">
        <v>2117</v>
      </c>
      <c r="AD1126" t="s">
        <v>2116</v>
      </c>
      <c r="AE1126" t="s">
        <v>2117</v>
      </c>
      <c r="AF1126" t="s">
        <v>2117</v>
      </c>
      <c r="AG1126" t="s">
        <v>2116</v>
      </c>
      <c r="AH1126" t="s">
        <v>2116</v>
      </c>
      <c r="AI1126" t="s">
        <v>2117</v>
      </c>
      <c r="AJ1126" t="s">
        <v>2116</v>
      </c>
      <c r="AK1126" t="s">
        <v>2116</v>
      </c>
      <c r="AL1126" t="s">
        <v>2117</v>
      </c>
      <c r="AM1126" t="s">
        <v>2116</v>
      </c>
      <c r="AN1126" t="s">
        <v>2117</v>
      </c>
      <c r="AO1126" t="s">
        <v>2117</v>
      </c>
      <c r="AP1126" t="s">
        <v>2117</v>
      </c>
      <c r="AQ1126" t="s">
        <v>2116</v>
      </c>
    </row>
    <row r="1127" spans="2:44" x14ac:dyDescent="0.3">
      <c r="B1127" t="s">
        <v>486</v>
      </c>
      <c r="C1127" t="s">
        <v>7055</v>
      </c>
      <c r="D1127" s="25">
        <v>0.625</v>
      </c>
      <c r="E1127" t="s">
        <v>624</v>
      </c>
      <c r="F1127" t="s">
        <v>1123</v>
      </c>
      <c r="G1127" s="4"/>
      <c r="H1127">
        <v>39.6</v>
      </c>
      <c r="I1127">
        <v>30.3</v>
      </c>
      <c r="J1127">
        <v>30.1</v>
      </c>
      <c r="K1127">
        <v>69.900000000000006</v>
      </c>
      <c r="L1127">
        <v>60.4</v>
      </c>
      <c r="M1127">
        <v>69.7</v>
      </c>
      <c r="N1127">
        <v>38.1</v>
      </c>
      <c r="O1127">
        <v>39.299999999999997</v>
      </c>
      <c r="P1127">
        <v>22.6</v>
      </c>
      <c r="Q1127">
        <v>75.2</v>
      </c>
      <c r="R1127">
        <v>70</v>
      </c>
      <c r="S1127">
        <v>42.5</v>
      </c>
      <c r="T1127">
        <v>57.5</v>
      </c>
      <c r="U1127">
        <v>62.8</v>
      </c>
      <c r="V1127">
        <v>49.5</v>
      </c>
      <c r="W1127">
        <v>50.5</v>
      </c>
      <c r="X1127" t="s">
        <v>1320</v>
      </c>
      <c r="Y1127" t="s">
        <v>1123</v>
      </c>
      <c r="Z1127" t="s">
        <v>7767</v>
      </c>
      <c r="AA1127" t="s">
        <v>453</v>
      </c>
      <c r="AB1127" t="s">
        <v>2117</v>
      </c>
      <c r="AC1127" t="s">
        <v>2116</v>
      </c>
      <c r="AD1127" t="s">
        <v>2116</v>
      </c>
      <c r="AE1127" t="s">
        <v>2117</v>
      </c>
      <c r="AF1127" t="s">
        <v>2116</v>
      </c>
      <c r="AG1127" t="s">
        <v>2117</v>
      </c>
      <c r="AH1127" t="s">
        <v>2116</v>
      </c>
      <c r="AI1127" t="s">
        <v>2117</v>
      </c>
      <c r="AJ1127" t="s">
        <v>2116</v>
      </c>
      <c r="AK1127" t="s">
        <v>2116</v>
      </c>
      <c r="AL1127" t="s">
        <v>2116</v>
      </c>
      <c r="AM1127" t="s">
        <v>2116</v>
      </c>
      <c r="AN1127" t="s">
        <v>2117</v>
      </c>
      <c r="AO1127" t="s">
        <v>2117</v>
      </c>
      <c r="AP1127" t="s">
        <v>2116</v>
      </c>
      <c r="AQ1127" t="s">
        <v>2117</v>
      </c>
    </row>
    <row r="1128" spans="2:44" x14ac:dyDescent="0.3">
      <c r="B1128" t="s">
        <v>457</v>
      </c>
      <c r="C1128" t="s">
        <v>7055</v>
      </c>
      <c r="D1128" s="25">
        <v>0.66666666666666663</v>
      </c>
      <c r="E1128" t="s">
        <v>261</v>
      </c>
      <c r="F1128" t="s">
        <v>266</v>
      </c>
      <c r="G1128" s="4"/>
      <c r="H1128">
        <v>37.1</v>
      </c>
      <c r="I1128">
        <v>28</v>
      </c>
      <c r="J1128">
        <v>34.9</v>
      </c>
      <c r="K1128">
        <v>65.099999999999994</v>
      </c>
      <c r="L1128">
        <v>62.9</v>
      </c>
      <c r="M1128">
        <v>72</v>
      </c>
      <c r="N1128">
        <v>20.7</v>
      </c>
      <c r="O1128">
        <v>47.6</v>
      </c>
      <c r="P1128">
        <v>31.6</v>
      </c>
      <c r="Q1128">
        <v>63.2</v>
      </c>
      <c r="R1128">
        <v>79</v>
      </c>
      <c r="S1128">
        <v>54.4</v>
      </c>
      <c r="T1128">
        <v>45.6</v>
      </c>
      <c r="U1128">
        <v>51.2</v>
      </c>
      <c r="V1128">
        <v>59.2</v>
      </c>
      <c r="W1128">
        <v>40.799999999999997</v>
      </c>
      <c r="X1128" t="s">
        <v>311</v>
      </c>
      <c r="Y1128" t="s">
        <v>309</v>
      </c>
      <c r="Z1128" t="s">
        <v>7768</v>
      </c>
      <c r="AA1128" t="s">
        <v>462</v>
      </c>
      <c r="AB1128" t="s">
        <v>2117</v>
      </c>
      <c r="AC1128" t="s">
        <v>2116</v>
      </c>
      <c r="AD1128" t="s">
        <v>2116</v>
      </c>
      <c r="AE1128" t="s">
        <v>2117</v>
      </c>
      <c r="AF1128" t="s">
        <v>2116</v>
      </c>
      <c r="AG1128" t="s">
        <v>2117</v>
      </c>
      <c r="AH1128" t="s">
        <v>2117</v>
      </c>
      <c r="AI1128" t="s">
        <v>2116</v>
      </c>
      <c r="AJ1128" t="s">
        <v>2116</v>
      </c>
      <c r="AK1128" t="s">
        <v>2117</v>
      </c>
      <c r="AL1128" t="s">
        <v>2117</v>
      </c>
      <c r="AM1128" t="s">
        <v>2117</v>
      </c>
      <c r="AN1128" t="s">
        <v>2116</v>
      </c>
      <c r="AO1128" t="s">
        <v>2117</v>
      </c>
      <c r="AP1128" t="s">
        <v>2117</v>
      </c>
      <c r="AQ1128" t="s">
        <v>2116</v>
      </c>
      <c r="AR1128" t="s">
        <v>7123</v>
      </c>
    </row>
    <row r="1129" spans="2:44" x14ac:dyDescent="0.3">
      <c r="B1129" t="s">
        <v>454</v>
      </c>
      <c r="C1129" t="s">
        <v>7055</v>
      </c>
      <c r="D1129" s="25">
        <v>0.66666666666666663</v>
      </c>
      <c r="E1129" t="s">
        <v>1187</v>
      </c>
      <c r="F1129" t="s">
        <v>69</v>
      </c>
      <c r="G1129" s="4"/>
      <c r="H1129">
        <v>37.1</v>
      </c>
      <c r="I1129">
        <v>30.8</v>
      </c>
      <c r="J1129">
        <v>32.1</v>
      </c>
      <c r="K1129">
        <v>67.900000000000006</v>
      </c>
      <c r="L1129">
        <v>62.9</v>
      </c>
      <c r="M1129">
        <v>69.2</v>
      </c>
      <c r="N1129">
        <v>23.4</v>
      </c>
      <c r="O1129">
        <v>53.3</v>
      </c>
      <c r="P1129">
        <v>23.3</v>
      </c>
      <c r="Q1129">
        <v>55.2</v>
      </c>
      <c r="R1129">
        <v>69.2</v>
      </c>
      <c r="S1129">
        <v>41.5</v>
      </c>
      <c r="T1129">
        <v>58.5</v>
      </c>
      <c r="U1129">
        <v>63.7</v>
      </c>
      <c r="V1129">
        <v>48.9</v>
      </c>
      <c r="W1129">
        <v>51.1</v>
      </c>
      <c r="X1129" t="s">
        <v>1886</v>
      </c>
      <c r="Y1129" t="s">
        <v>877</v>
      </c>
      <c r="Z1129" t="s">
        <v>7769</v>
      </c>
      <c r="AA1129" t="s">
        <v>462</v>
      </c>
      <c r="AB1129" t="s">
        <v>2117</v>
      </c>
      <c r="AC1129" t="s">
        <v>2116</v>
      </c>
      <c r="AD1129" t="s">
        <v>2116</v>
      </c>
      <c r="AE1129" t="s">
        <v>2117</v>
      </c>
      <c r="AF1129" t="s">
        <v>2116</v>
      </c>
      <c r="AG1129" t="s">
        <v>2117</v>
      </c>
      <c r="AH1129" t="s">
        <v>2116</v>
      </c>
      <c r="AI1129" t="s">
        <v>2116</v>
      </c>
      <c r="AJ1129" t="s">
        <v>2117</v>
      </c>
      <c r="AK1129" t="s">
        <v>2117</v>
      </c>
      <c r="AL1129" t="s">
        <v>2117</v>
      </c>
      <c r="AM1129" t="s">
        <v>2117</v>
      </c>
      <c r="AN1129" t="s">
        <v>2116</v>
      </c>
      <c r="AO1129" t="s">
        <v>2117</v>
      </c>
      <c r="AP1129" t="s">
        <v>2117</v>
      </c>
      <c r="AQ1129" t="s">
        <v>2116</v>
      </c>
      <c r="AR1129" t="s">
        <v>7121</v>
      </c>
    </row>
    <row r="1130" spans="2:44" x14ac:dyDescent="0.3">
      <c r="B1130" t="s">
        <v>455</v>
      </c>
      <c r="C1130" t="s">
        <v>7055</v>
      </c>
      <c r="D1130" s="25">
        <v>0.66666666666666663</v>
      </c>
      <c r="E1130" t="s">
        <v>240</v>
      </c>
      <c r="F1130" t="s">
        <v>50</v>
      </c>
      <c r="G1130" s="4"/>
      <c r="H1130">
        <v>41.4</v>
      </c>
      <c r="I1130">
        <v>30.2</v>
      </c>
      <c r="J1130">
        <v>28.4</v>
      </c>
      <c r="K1130">
        <v>71.599999999999994</v>
      </c>
      <c r="L1130">
        <v>58.6</v>
      </c>
      <c r="M1130">
        <v>69.8</v>
      </c>
      <c r="N1130">
        <v>34.4</v>
      </c>
      <c r="O1130">
        <v>45.9</v>
      </c>
      <c r="P1130">
        <v>19.7</v>
      </c>
      <c r="Q1130">
        <v>65</v>
      </c>
      <c r="R1130">
        <v>69.599999999999994</v>
      </c>
      <c r="S1130">
        <v>42</v>
      </c>
      <c r="T1130">
        <v>58</v>
      </c>
      <c r="U1130">
        <v>63.4</v>
      </c>
      <c r="V1130">
        <v>48.8</v>
      </c>
      <c r="W1130">
        <v>51.2</v>
      </c>
      <c r="X1130" t="s">
        <v>400</v>
      </c>
      <c r="Y1130" t="s">
        <v>50</v>
      </c>
      <c r="Z1130" t="s">
        <v>7770</v>
      </c>
      <c r="AA1130" t="s">
        <v>456</v>
      </c>
      <c r="AB1130" t="s">
        <v>2116</v>
      </c>
      <c r="AC1130" t="s">
        <v>2116</v>
      </c>
      <c r="AD1130" t="s">
        <v>2117</v>
      </c>
      <c r="AE1130" t="s">
        <v>2116</v>
      </c>
      <c r="AF1130" t="s">
        <v>2117</v>
      </c>
      <c r="AG1130" t="s">
        <v>2117</v>
      </c>
      <c r="AH1130" t="s">
        <v>2116</v>
      </c>
      <c r="AI1130" t="s">
        <v>2116</v>
      </c>
      <c r="AJ1130" t="s">
        <v>2117</v>
      </c>
      <c r="AK1130" t="s">
        <v>2117</v>
      </c>
      <c r="AL1130" t="s">
        <v>2116</v>
      </c>
      <c r="AM1130" t="s">
        <v>2116</v>
      </c>
      <c r="AN1130" t="s">
        <v>2117</v>
      </c>
      <c r="AO1130" t="s">
        <v>2117</v>
      </c>
      <c r="AP1130" t="s">
        <v>2116</v>
      </c>
      <c r="AQ1130" t="s">
        <v>2117</v>
      </c>
    </row>
    <row r="1131" spans="2:44" x14ac:dyDescent="0.3">
      <c r="B1131" t="s">
        <v>685</v>
      </c>
      <c r="C1131" t="s">
        <v>7055</v>
      </c>
      <c r="D1131" s="25">
        <v>0.66666666666666663</v>
      </c>
      <c r="E1131" t="s">
        <v>687</v>
      </c>
      <c r="F1131" t="s">
        <v>1163</v>
      </c>
      <c r="G1131" s="4"/>
      <c r="H1131">
        <v>31.2</v>
      </c>
      <c r="I1131">
        <v>34.1</v>
      </c>
      <c r="J1131">
        <v>34.799999999999997</v>
      </c>
      <c r="K1131">
        <v>65.2</v>
      </c>
      <c r="L1131">
        <v>68.8</v>
      </c>
      <c r="M1131">
        <v>65.900000000000006</v>
      </c>
      <c r="N1131">
        <v>26.4</v>
      </c>
      <c r="O1131">
        <v>53.7</v>
      </c>
      <c r="P1131">
        <v>19.899999999999999</v>
      </c>
      <c r="Q1131">
        <v>54.4</v>
      </c>
      <c r="R1131">
        <v>59.8</v>
      </c>
      <c r="S1131">
        <v>31.3</v>
      </c>
      <c r="T1131">
        <v>68.7</v>
      </c>
      <c r="U1131">
        <v>73.099999999999994</v>
      </c>
      <c r="V1131">
        <v>40.4</v>
      </c>
      <c r="W1131">
        <v>59.6</v>
      </c>
      <c r="X1131" t="s">
        <v>3042</v>
      </c>
      <c r="Y1131" t="s">
        <v>1163</v>
      </c>
      <c r="Z1131" t="s">
        <v>7771</v>
      </c>
      <c r="AA1131" t="s">
        <v>460</v>
      </c>
      <c r="AB1131" t="s">
        <v>2116</v>
      </c>
      <c r="AC1131" t="s">
        <v>2116</v>
      </c>
      <c r="AD1131" t="s">
        <v>2117</v>
      </c>
      <c r="AE1131" t="s">
        <v>2116</v>
      </c>
      <c r="AF1131" t="s">
        <v>2117</v>
      </c>
      <c r="AG1131" t="s">
        <v>2117</v>
      </c>
      <c r="AH1131" t="s">
        <v>2116</v>
      </c>
      <c r="AI1131" t="s">
        <v>2116</v>
      </c>
      <c r="AJ1131" t="s">
        <v>2117</v>
      </c>
      <c r="AK1131" t="s">
        <v>2117</v>
      </c>
      <c r="AL1131" t="s">
        <v>2117</v>
      </c>
      <c r="AM1131" t="s">
        <v>2117</v>
      </c>
      <c r="AN1131" t="s">
        <v>2116</v>
      </c>
      <c r="AO1131" t="s">
        <v>2117</v>
      </c>
      <c r="AP1131" t="s">
        <v>2117</v>
      </c>
      <c r="AQ1131" t="s">
        <v>2116</v>
      </c>
    </row>
    <row r="1132" spans="2:44" x14ac:dyDescent="0.3">
      <c r="B1132" t="s">
        <v>485</v>
      </c>
      <c r="C1132" t="s">
        <v>7055</v>
      </c>
      <c r="D1132" s="25">
        <v>0.66666666666666663</v>
      </c>
      <c r="E1132" t="s">
        <v>747</v>
      </c>
      <c r="F1132" t="s">
        <v>184</v>
      </c>
      <c r="G1132" s="4"/>
      <c r="H1132">
        <v>42.6</v>
      </c>
      <c r="I1132">
        <v>27.7</v>
      </c>
      <c r="J1132">
        <v>29.7</v>
      </c>
      <c r="K1132">
        <v>70.3</v>
      </c>
      <c r="L1132">
        <v>57.4</v>
      </c>
      <c r="M1132">
        <v>72.3</v>
      </c>
      <c r="N1132">
        <v>25</v>
      </c>
      <c r="O1132">
        <v>46.6</v>
      </c>
      <c r="P1132">
        <v>28.4</v>
      </c>
      <c r="Q1132">
        <v>65</v>
      </c>
      <c r="R1132">
        <v>78.5</v>
      </c>
      <c r="S1132">
        <v>53.6</v>
      </c>
      <c r="T1132">
        <v>46.4</v>
      </c>
      <c r="U1132">
        <v>52.1</v>
      </c>
      <c r="V1132">
        <v>58</v>
      </c>
      <c r="W1132">
        <v>42</v>
      </c>
      <c r="X1132" t="s">
        <v>747</v>
      </c>
      <c r="Y1132" t="s">
        <v>2385</v>
      </c>
      <c r="Z1132" t="s">
        <v>7772</v>
      </c>
      <c r="AA1132" t="s">
        <v>2139</v>
      </c>
      <c r="AB1132" t="s">
        <v>2116</v>
      </c>
      <c r="AC1132" t="s">
        <v>2116</v>
      </c>
      <c r="AD1132" t="s">
        <v>2117</v>
      </c>
      <c r="AE1132" t="s">
        <v>2116</v>
      </c>
      <c r="AF1132" t="s">
        <v>2117</v>
      </c>
      <c r="AG1132" t="s">
        <v>2117</v>
      </c>
      <c r="AH1132" t="s">
        <v>2116</v>
      </c>
      <c r="AI1132" t="s">
        <v>2116</v>
      </c>
      <c r="AJ1132" t="s">
        <v>2117</v>
      </c>
      <c r="AK1132" t="s">
        <v>2117</v>
      </c>
      <c r="AL1132" t="s">
        <v>2117</v>
      </c>
      <c r="AM1132" t="s">
        <v>2117</v>
      </c>
      <c r="AN1132" t="s">
        <v>2116</v>
      </c>
      <c r="AO1132" t="s">
        <v>2116</v>
      </c>
      <c r="AP1132" t="s">
        <v>2117</v>
      </c>
      <c r="AQ1132" t="s">
        <v>2116</v>
      </c>
    </row>
    <row r="1133" spans="2:44" x14ac:dyDescent="0.3">
      <c r="B1133" t="s">
        <v>488</v>
      </c>
      <c r="C1133" t="s">
        <v>7055</v>
      </c>
      <c r="D1133" s="25">
        <v>0.66666666666666663</v>
      </c>
      <c r="E1133" t="s">
        <v>641</v>
      </c>
      <c r="F1133" t="s">
        <v>1193</v>
      </c>
      <c r="G1133" s="4"/>
      <c r="H1133">
        <v>45.4</v>
      </c>
      <c r="I1133">
        <v>28.1</v>
      </c>
      <c r="J1133">
        <v>26.5</v>
      </c>
      <c r="K1133">
        <v>73.5</v>
      </c>
      <c r="L1133">
        <v>54.6</v>
      </c>
      <c r="M1133">
        <v>71.900000000000006</v>
      </c>
      <c r="N1133">
        <v>34.5</v>
      </c>
      <c r="O1133">
        <v>43.3</v>
      </c>
      <c r="P1133">
        <v>22.1</v>
      </c>
      <c r="Q1133">
        <v>69.3</v>
      </c>
      <c r="R1133">
        <v>75.5</v>
      </c>
      <c r="S1133">
        <v>49.5</v>
      </c>
      <c r="T1133">
        <v>50.5</v>
      </c>
      <c r="U1133">
        <v>56.4</v>
      </c>
      <c r="V1133">
        <v>54.2</v>
      </c>
      <c r="W1133">
        <v>45.8</v>
      </c>
      <c r="X1133" t="s">
        <v>641</v>
      </c>
      <c r="Y1133" t="s">
        <v>1193</v>
      </c>
      <c r="Z1133" t="s">
        <v>7773</v>
      </c>
      <c r="AA1133" t="s">
        <v>459</v>
      </c>
      <c r="AB1133" t="s">
        <v>2116</v>
      </c>
      <c r="AC1133" t="s">
        <v>2117</v>
      </c>
      <c r="AD1133" t="s">
        <v>2116</v>
      </c>
      <c r="AE1133" t="s">
        <v>2117</v>
      </c>
      <c r="AF1133" t="s">
        <v>2117</v>
      </c>
      <c r="AG1133" t="s">
        <v>2116</v>
      </c>
      <c r="AH1133" t="s">
        <v>2116</v>
      </c>
      <c r="AI1133" t="s">
        <v>2117</v>
      </c>
      <c r="AJ1133" t="s">
        <v>2116</v>
      </c>
      <c r="AK1133" t="s">
        <v>2116</v>
      </c>
      <c r="AL1133" t="s">
        <v>2117</v>
      </c>
      <c r="AM1133" t="s">
        <v>2116</v>
      </c>
      <c r="AN1133" t="s">
        <v>2117</v>
      </c>
      <c r="AO1133" t="s">
        <v>2117</v>
      </c>
      <c r="AP1133" t="s">
        <v>2117</v>
      </c>
      <c r="AQ1133" t="s">
        <v>2116</v>
      </c>
      <c r="AR1133" t="s">
        <v>7116</v>
      </c>
    </row>
    <row r="1134" spans="2:44" x14ac:dyDescent="0.3">
      <c r="B1134" t="s">
        <v>487</v>
      </c>
      <c r="C1134" t="s">
        <v>7055</v>
      </c>
      <c r="D1134" s="25">
        <v>0.66666666666666663</v>
      </c>
      <c r="E1134" t="s">
        <v>421</v>
      </c>
      <c r="F1134" t="s">
        <v>735</v>
      </c>
      <c r="G1134" s="4"/>
      <c r="H1134">
        <v>58.9</v>
      </c>
      <c r="I1134">
        <v>25.1</v>
      </c>
      <c r="J1134">
        <v>16</v>
      </c>
      <c r="K1134">
        <v>84</v>
      </c>
      <c r="L1134">
        <v>41.1</v>
      </c>
      <c r="M1134">
        <v>74.900000000000006</v>
      </c>
      <c r="N1134">
        <v>42</v>
      </c>
      <c r="O1134">
        <v>44</v>
      </c>
      <c r="P1134">
        <v>14</v>
      </c>
      <c r="Q1134">
        <v>65.599999999999994</v>
      </c>
      <c r="R1134">
        <v>75.3</v>
      </c>
      <c r="S1134">
        <v>49.4</v>
      </c>
      <c r="T1134">
        <v>50.6</v>
      </c>
      <c r="U1134">
        <v>58.4</v>
      </c>
      <c r="V1134">
        <v>48.7</v>
      </c>
      <c r="W1134">
        <v>51.3</v>
      </c>
      <c r="X1134" t="s">
        <v>421</v>
      </c>
      <c r="Y1134" t="s">
        <v>3129</v>
      </c>
      <c r="Z1134" t="s">
        <v>7774</v>
      </c>
      <c r="AA1134" t="s">
        <v>2125</v>
      </c>
      <c r="AB1134" t="s">
        <v>2117</v>
      </c>
      <c r="AC1134" t="s">
        <v>2116</v>
      </c>
      <c r="AD1134" t="s">
        <v>2116</v>
      </c>
      <c r="AE1134" t="s">
        <v>2117</v>
      </c>
      <c r="AF1134" t="s">
        <v>2116</v>
      </c>
      <c r="AG1134" t="s">
        <v>2117</v>
      </c>
      <c r="AH1134" t="s">
        <v>2116</v>
      </c>
      <c r="AI1134" t="s">
        <v>2117</v>
      </c>
      <c r="AJ1134" t="s">
        <v>2116</v>
      </c>
      <c r="AK1134" t="s">
        <v>2116</v>
      </c>
      <c r="AL1134" t="s">
        <v>2117</v>
      </c>
      <c r="AM1134" t="s">
        <v>2116</v>
      </c>
      <c r="AN1134" t="s">
        <v>2117</v>
      </c>
      <c r="AO1134" t="s">
        <v>2117</v>
      </c>
      <c r="AP1134" t="s">
        <v>2116</v>
      </c>
      <c r="AQ1134" t="s">
        <v>2117</v>
      </c>
    </row>
    <row r="1135" spans="2:44" x14ac:dyDescent="0.3">
      <c r="B1135" t="s">
        <v>479</v>
      </c>
      <c r="C1135" t="s">
        <v>7055</v>
      </c>
      <c r="D1135" s="25">
        <v>0.66666666666666663</v>
      </c>
      <c r="E1135" t="s">
        <v>751</v>
      </c>
      <c r="F1135" t="s">
        <v>175</v>
      </c>
      <c r="G1135" s="4"/>
      <c r="H1135">
        <v>38</v>
      </c>
      <c r="I1135">
        <v>31.1</v>
      </c>
      <c r="J1135">
        <v>30.9</v>
      </c>
      <c r="K1135">
        <v>69.099999999999994</v>
      </c>
      <c r="L1135">
        <v>62</v>
      </c>
      <c r="M1135">
        <v>68.900000000000006</v>
      </c>
      <c r="N1135">
        <v>25.1</v>
      </c>
      <c r="O1135">
        <v>48.9</v>
      </c>
      <c r="P1135">
        <v>26.1</v>
      </c>
      <c r="Q1135">
        <v>61.6</v>
      </c>
      <c r="R1135">
        <v>68</v>
      </c>
      <c r="S1135">
        <v>40.1</v>
      </c>
      <c r="T1135">
        <v>59.9</v>
      </c>
      <c r="U1135">
        <v>65</v>
      </c>
      <c r="V1135">
        <v>47.7</v>
      </c>
      <c r="W1135">
        <v>52.3</v>
      </c>
      <c r="X1135" t="s">
        <v>3509</v>
      </c>
      <c r="Y1135" t="s">
        <v>2536</v>
      </c>
      <c r="Z1135" t="s">
        <v>7775</v>
      </c>
      <c r="AA1135" t="s">
        <v>453</v>
      </c>
      <c r="AB1135" t="s">
        <v>2117</v>
      </c>
      <c r="AC1135" t="s">
        <v>2116</v>
      </c>
      <c r="AD1135" t="s">
        <v>2116</v>
      </c>
      <c r="AE1135" t="s">
        <v>2117</v>
      </c>
      <c r="AF1135" t="s">
        <v>2116</v>
      </c>
      <c r="AG1135" t="s">
        <v>2117</v>
      </c>
      <c r="AH1135" t="s">
        <v>2116</v>
      </c>
      <c r="AI1135" t="s">
        <v>2117</v>
      </c>
      <c r="AJ1135" t="s">
        <v>2116</v>
      </c>
      <c r="AK1135" t="s">
        <v>2116</v>
      </c>
      <c r="AL1135" t="s">
        <v>2116</v>
      </c>
      <c r="AM1135" t="s">
        <v>2116</v>
      </c>
      <c r="AN1135" t="s">
        <v>2117</v>
      </c>
      <c r="AO1135" t="s">
        <v>2117</v>
      </c>
      <c r="AP1135" t="s">
        <v>2116</v>
      </c>
      <c r="AQ1135" t="s">
        <v>2117</v>
      </c>
    </row>
    <row r="1136" spans="2:44" x14ac:dyDescent="0.3">
      <c r="B1136" t="s">
        <v>1007</v>
      </c>
      <c r="C1136" t="s">
        <v>7055</v>
      </c>
      <c r="D1136" s="25">
        <v>0.66666666666666663</v>
      </c>
      <c r="E1136" t="s">
        <v>1075</v>
      </c>
      <c r="F1136" t="s">
        <v>1125</v>
      </c>
      <c r="G1136" s="4"/>
      <c r="H1136">
        <v>37.9</v>
      </c>
      <c r="I1136">
        <v>30.4</v>
      </c>
      <c r="J1136">
        <v>31.7</v>
      </c>
      <c r="K1136">
        <v>68.3</v>
      </c>
      <c r="L1136">
        <v>62.1</v>
      </c>
      <c r="M1136">
        <v>69.599999999999994</v>
      </c>
      <c r="N1136" t="s">
        <v>20</v>
      </c>
      <c r="O1136" t="s">
        <v>20</v>
      </c>
      <c r="P1136" t="s">
        <v>20</v>
      </c>
      <c r="Q1136" t="s">
        <v>20</v>
      </c>
      <c r="R1136">
        <v>70.2</v>
      </c>
      <c r="S1136">
        <v>42.8</v>
      </c>
      <c r="T1136">
        <v>57.2</v>
      </c>
      <c r="U1136">
        <v>62.5</v>
      </c>
      <c r="V1136">
        <v>49.9</v>
      </c>
      <c r="W1136">
        <v>50.1</v>
      </c>
      <c r="X1136" t="s">
        <v>3679</v>
      </c>
      <c r="Y1136" t="s">
        <v>1125</v>
      </c>
      <c r="Z1136" t="s">
        <v>7776</v>
      </c>
      <c r="AA1136" t="s">
        <v>453</v>
      </c>
      <c r="AB1136" t="s">
        <v>2117</v>
      </c>
      <c r="AC1136" t="s">
        <v>2116</v>
      </c>
      <c r="AD1136" t="s">
        <v>2116</v>
      </c>
      <c r="AE1136" t="s">
        <v>2117</v>
      </c>
      <c r="AF1136" t="s">
        <v>2116</v>
      </c>
      <c r="AG1136" t="s">
        <v>2117</v>
      </c>
      <c r="AH1136" t="s">
        <v>2116</v>
      </c>
      <c r="AI1136" t="s">
        <v>2117</v>
      </c>
      <c r="AJ1136" t="s">
        <v>2116</v>
      </c>
      <c r="AK1136" t="s">
        <v>2116</v>
      </c>
      <c r="AL1136" t="s">
        <v>2116</v>
      </c>
      <c r="AM1136" t="s">
        <v>2116</v>
      </c>
      <c r="AN1136" t="s">
        <v>2117</v>
      </c>
      <c r="AO1136" t="s">
        <v>2117</v>
      </c>
      <c r="AP1136" t="s">
        <v>2116</v>
      </c>
      <c r="AQ1136" t="s">
        <v>2117</v>
      </c>
    </row>
    <row r="1137" spans="2:44" x14ac:dyDescent="0.3">
      <c r="B1137" t="s">
        <v>470</v>
      </c>
      <c r="C1137" t="s">
        <v>7055</v>
      </c>
      <c r="D1137" s="25">
        <v>0.70833333333333337</v>
      </c>
      <c r="E1137" t="s">
        <v>646</v>
      </c>
      <c r="F1137" t="s">
        <v>754</v>
      </c>
      <c r="G1137" s="4"/>
      <c r="H1137">
        <v>38.5</v>
      </c>
      <c r="I1137">
        <v>33.299999999999997</v>
      </c>
      <c r="J1137">
        <v>28.2</v>
      </c>
      <c r="K1137">
        <v>71.8</v>
      </c>
      <c r="L1137">
        <v>61.5</v>
      </c>
      <c r="M1137">
        <v>66.7</v>
      </c>
      <c r="N1137">
        <v>34.5</v>
      </c>
      <c r="O1137">
        <v>49.4</v>
      </c>
      <c r="P1137">
        <v>16.100000000000001</v>
      </c>
      <c r="Q1137">
        <v>59.3</v>
      </c>
      <c r="R1137">
        <v>60.4</v>
      </c>
      <c r="S1137">
        <v>32</v>
      </c>
      <c r="T1137">
        <v>68</v>
      </c>
      <c r="U1137">
        <v>72.599999999999994</v>
      </c>
      <c r="V1137">
        <v>40.700000000000003</v>
      </c>
      <c r="W1137">
        <v>59.3</v>
      </c>
      <c r="X1137" t="s">
        <v>1324</v>
      </c>
      <c r="Y1137" t="s">
        <v>754</v>
      </c>
      <c r="Z1137" t="s">
        <v>7777</v>
      </c>
      <c r="AA1137" t="s">
        <v>453</v>
      </c>
      <c r="AB1137" t="s">
        <v>2117</v>
      </c>
      <c r="AC1137" t="s">
        <v>2116</v>
      </c>
      <c r="AD1137" t="s">
        <v>2116</v>
      </c>
      <c r="AE1137" t="s">
        <v>2117</v>
      </c>
      <c r="AF1137" t="s">
        <v>2116</v>
      </c>
      <c r="AG1137" t="s">
        <v>2117</v>
      </c>
      <c r="AH1137" t="s">
        <v>2116</v>
      </c>
      <c r="AI1137" t="s">
        <v>2117</v>
      </c>
      <c r="AJ1137" t="s">
        <v>2116</v>
      </c>
      <c r="AK1137" t="s">
        <v>2116</v>
      </c>
      <c r="AL1137" t="s">
        <v>2116</v>
      </c>
      <c r="AM1137" t="s">
        <v>2116</v>
      </c>
      <c r="AN1137" t="s">
        <v>2117</v>
      </c>
      <c r="AO1137" t="s">
        <v>2117</v>
      </c>
      <c r="AP1137" t="s">
        <v>2116</v>
      </c>
      <c r="AQ1137" t="s">
        <v>2117</v>
      </c>
      <c r="AR1137" t="s">
        <v>7123</v>
      </c>
    </row>
    <row r="1138" spans="2:44" x14ac:dyDescent="0.3">
      <c r="B1138" t="s">
        <v>647</v>
      </c>
      <c r="C1138" t="s">
        <v>7055</v>
      </c>
      <c r="D1138" s="25">
        <v>0.70833333333333337</v>
      </c>
      <c r="E1138" t="s">
        <v>648</v>
      </c>
      <c r="F1138" t="s">
        <v>339</v>
      </c>
      <c r="G1138" s="4"/>
      <c r="H1138">
        <v>42.3</v>
      </c>
      <c r="I1138">
        <v>34.5</v>
      </c>
      <c r="J1138">
        <v>23.2</v>
      </c>
      <c r="K1138">
        <v>76.8</v>
      </c>
      <c r="L1138">
        <v>57.7</v>
      </c>
      <c r="M1138">
        <v>65.5</v>
      </c>
      <c r="N1138">
        <v>27.7</v>
      </c>
      <c r="O1138">
        <v>52.7</v>
      </c>
      <c r="P1138">
        <v>19.600000000000001</v>
      </c>
      <c r="Q1138">
        <v>55.7</v>
      </c>
      <c r="R1138">
        <v>54.5</v>
      </c>
      <c r="S1138">
        <v>26.5</v>
      </c>
      <c r="T1138">
        <v>73.5</v>
      </c>
      <c r="U1138">
        <v>78</v>
      </c>
      <c r="V1138">
        <v>34.799999999999997</v>
      </c>
      <c r="W1138">
        <v>65.2</v>
      </c>
      <c r="X1138" t="s">
        <v>2753</v>
      </c>
      <c r="Y1138" t="s">
        <v>376</v>
      </c>
      <c r="Z1138" t="s">
        <v>7754</v>
      </c>
      <c r="AA1138" t="s">
        <v>456</v>
      </c>
      <c r="AB1138" t="s">
        <v>2116</v>
      </c>
      <c r="AC1138" t="s">
        <v>2116</v>
      </c>
      <c r="AD1138" t="s">
        <v>2117</v>
      </c>
      <c r="AE1138" t="s">
        <v>2116</v>
      </c>
      <c r="AF1138" t="s">
        <v>2117</v>
      </c>
      <c r="AG1138" t="s">
        <v>2117</v>
      </c>
      <c r="AH1138" t="s">
        <v>2116</v>
      </c>
      <c r="AI1138" t="s">
        <v>2117</v>
      </c>
      <c r="AJ1138" t="s">
        <v>2116</v>
      </c>
      <c r="AK1138" t="s">
        <v>2116</v>
      </c>
      <c r="AL1138" t="s">
        <v>2116</v>
      </c>
      <c r="AM1138" t="s">
        <v>2116</v>
      </c>
      <c r="AN1138" t="s">
        <v>2117</v>
      </c>
      <c r="AO1138" t="s">
        <v>2117</v>
      </c>
      <c r="AP1138" t="s">
        <v>2116</v>
      </c>
      <c r="AQ1138" t="s">
        <v>2117</v>
      </c>
    </row>
    <row r="1139" spans="2:44" x14ac:dyDescent="0.3">
      <c r="B1139" t="s">
        <v>728</v>
      </c>
      <c r="C1139" t="s">
        <v>7055</v>
      </c>
      <c r="D1139" s="25">
        <v>0.70833333333333337</v>
      </c>
      <c r="E1139" t="s">
        <v>1190</v>
      </c>
      <c r="F1139" t="s">
        <v>731</v>
      </c>
      <c r="G1139" s="4"/>
      <c r="H1139">
        <v>43.3</v>
      </c>
      <c r="I1139">
        <v>31.3</v>
      </c>
      <c r="J1139">
        <v>25.5</v>
      </c>
      <c r="K1139">
        <v>74.5</v>
      </c>
      <c r="L1139">
        <v>56.7</v>
      </c>
      <c r="M1139">
        <v>68.7</v>
      </c>
      <c r="N1139">
        <v>32.1</v>
      </c>
      <c r="O1139">
        <v>45.7</v>
      </c>
      <c r="P1139">
        <v>22.2</v>
      </c>
      <c r="Q1139">
        <v>66</v>
      </c>
      <c r="R1139">
        <v>64.8</v>
      </c>
      <c r="S1139">
        <v>36.6</v>
      </c>
      <c r="T1139">
        <v>63.4</v>
      </c>
      <c r="U1139">
        <v>68.599999999999994</v>
      </c>
      <c r="V1139">
        <v>43.8</v>
      </c>
      <c r="W1139">
        <v>56.2</v>
      </c>
      <c r="X1139" t="s">
        <v>4687</v>
      </c>
      <c r="Y1139" t="s">
        <v>731</v>
      </c>
      <c r="Z1139" t="s">
        <v>7778</v>
      </c>
      <c r="AA1139" t="s">
        <v>2120</v>
      </c>
      <c r="AB1139" t="s">
        <v>2116</v>
      </c>
      <c r="AC1139" t="s">
        <v>2117</v>
      </c>
      <c r="AD1139" t="s">
        <v>2116</v>
      </c>
      <c r="AE1139" t="s">
        <v>2117</v>
      </c>
      <c r="AF1139" t="s">
        <v>2117</v>
      </c>
      <c r="AG1139" t="s">
        <v>2116</v>
      </c>
      <c r="AH1139" t="s">
        <v>2117</v>
      </c>
      <c r="AI1139" t="s">
        <v>2116</v>
      </c>
      <c r="AJ1139" t="s">
        <v>2116</v>
      </c>
      <c r="AK1139" t="s">
        <v>2117</v>
      </c>
      <c r="AL1139" t="s">
        <v>2117</v>
      </c>
      <c r="AM1139" t="s">
        <v>2117</v>
      </c>
      <c r="AN1139" t="s">
        <v>2116</v>
      </c>
      <c r="AO1139" t="s">
        <v>2116</v>
      </c>
      <c r="AP1139" t="s">
        <v>2117</v>
      </c>
      <c r="AQ1139" t="s">
        <v>2116</v>
      </c>
      <c r="AR1139" t="s">
        <v>7119</v>
      </c>
    </row>
    <row r="1140" spans="2:44" x14ac:dyDescent="0.3">
      <c r="B1140" t="s">
        <v>728</v>
      </c>
      <c r="C1140" t="s">
        <v>7055</v>
      </c>
      <c r="D1140" s="25">
        <v>0.70833333333333337</v>
      </c>
      <c r="E1140" t="s">
        <v>732</v>
      </c>
      <c r="F1140" t="s">
        <v>729</v>
      </c>
      <c r="G1140" s="4"/>
      <c r="H1140">
        <v>31.6</v>
      </c>
      <c r="I1140">
        <v>34.1</v>
      </c>
      <c r="J1140">
        <v>34.299999999999997</v>
      </c>
      <c r="K1140">
        <v>65.7</v>
      </c>
      <c r="L1140">
        <v>68.400000000000006</v>
      </c>
      <c r="M1140">
        <v>65.900000000000006</v>
      </c>
      <c r="N1140">
        <v>15.3</v>
      </c>
      <c r="O1140">
        <v>63.3</v>
      </c>
      <c r="P1140">
        <v>21.4</v>
      </c>
      <c r="Q1140">
        <v>41.4</v>
      </c>
      <c r="R1140">
        <v>59.6</v>
      </c>
      <c r="S1140">
        <v>31.2</v>
      </c>
      <c r="T1140">
        <v>68.8</v>
      </c>
      <c r="U1140">
        <v>73.3</v>
      </c>
      <c r="V1140">
        <v>40.299999999999997</v>
      </c>
      <c r="W1140">
        <v>59.7</v>
      </c>
      <c r="X1140" t="s">
        <v>732</v>
      </c>
      <c r="Y1140" t="s">
        <v>3037</v>
      </c>
      <c r="Z1140" t="s">
        <v>7779</v>
      </c>
      <c r="AA1140" t="s">
        <v>2120</v>
      </c>
      <c r="AB1140" t="s">
        <v>2116</v>
      </c>
      <c r="AC1140" t="s">
        <v>2117</v>
      </c>
      <c r="AD1140" t="s">
        <v>2116</v>
      </c>
      <c r="AE1140" t="s">
        <v>2117</v>
      </c>
      <c r="AF1140" t="s">
        <v>2117</v>
      </c>
      <c r="AG1140" t="s">
        <v>2116</v>
      </c>
      <c r="AH1140" t="s">
        <v>2116</v>
      </c>
      <c r="AI1140" t="s">
        <v>2116</v>
      </c>
      <c r="AJ1140" t="s">
        <v>2117</v>
      </c>
      <c r="AK1140" t="s">
        <v>2117</v>
      </c>
      <c r="AL1140" t="s">
        <v>2117</v>
      </c>
      <c r="AM1140" t="s">
        <v>2117</v>
      </c>
      <c r="AN1140" t="s">
        <v>2116</v>
      </c>
      <c r="AO1140" t="s">
        <v>2116</v>
      </c>
      <c r="AP1140" t="s">
        <v>2117</v>
      </c>
      <c r="AQ1140" t="s">
        <v>2116</v>
      </c>
      <c r="AR1140" t="s">
        <v>7119</v>
      </c>
    </row>
    <row r="1141" spans="2:44" x14ac:dyDescent="0.3">
      <c r="B1141" t="s">
        <v>685</v>
      </c>
      <c r="C1141" t="s">
        <v>7055</v>
      </c>
      <c r="D1141" s="25">
        <v>0.70833333333333337</v>
      </c>
      <c r="E1141" t="s">
        <v>1170</v>
      </c>
      <c r="F1141" t="s">
        <v>1150</v>
      </c>
      <c r="G1141" s="4"/>
      <c r="H1141">
        <v>24.6</v>
      </c>
      <c r="I1141">
        <v>33.9</v>
      </c>
      <c r="J1141">
        <v>41.5</v>
      </c>
      <c r="K1141">
        <v>58.5</v>
      </c>
      <c r="L1141">
        <v>75.400000000000006</v>
      </c>
      <c r="M1141">
        <v>66.099999999999994</v>
      </c>
      <c r="N1141">
        <v>20.9</v>
      </c>
      <c r="O1141">
        <v>47.1</v>
      </c>
      <c r="P1141">
        <v>32</v>
      </c>
      <c r="Q1141">
        <v>64</v>
      </c>
      <c r="R1141">
        <v>59.7</v>
      </c>
      <c r="S1141">
        <v>31.3</v>
      </c>
      <c r="T1141">
        <v>68.7</v>
      </c>
      <c r="U1141">
        <v>73.5</v>
      </c>
      <c r="V1141">
        <v>39.4</v>
      </c>
      <c r="W1141">
        <v>60.6</v>
      </c>
      <c r="X1141" t="s">
        <v>4669</v>
      </c>
      <c r="Y1141" t="s">
        <v>4651</v>
      </c>
      <c r="Z1141" t="s">
        <v>7780</v>
      </c>
      <c r="AA1141" t="s">
        <v>459</v>
      </c>
      <c r="AB1141" t="s">
        <v>2116</v>
      </c>
      <c r="AC1141" t="s">
        <v>2117</v>
      </c>
      <c r="AD1141" t="s">
        <v>2116</v>
      </c>
      <c r="AE1141" t="s">
        <v>2117</v>
      </c>
      <c r="AF1141" t="s">
        <v>2117</v>
      </c>
      <c r="AG1141" t="s">
        <v>2116</v>
      </c>
      <c r="AH1141" t="s">
        <v>2116</v>
      </c>
      <c r="AI1141" t="s">
        <v>2117</v>
      </c>
      <c r="AJ1141" t="s">
        <v>2116</v>
      </c>
      <c r="AK1141" t="s">
        <v>2116</v>
      </c>
      <c r="AL1141" t="s">
        <v>2117</v>
      </c>
      <c r="AM1141" t="s">
        <v>2116</v>
      </c>
      <c r="AN1141" t="s">
        <v>2117</v>
      </c>
      <c r="AO1141" t="s">
        <v>2117</v>
      </c>
      <c r="AP1141" t="s">
        <v>2117</v>
      </c>
      <c r="AQ1141" t="s">
        <v>2116</v>
      </c>
    </row>
    <row r="1142" spans="2:44" x14ac:dyDescent="0.3">
      <c r="B1142" t="s">
        <v>685</v>
      </c>
      <c r="C1142" t="s">
        <v>7055</v>
      </c>
      <c r="D1142" s="25">
        <v>0.70833333333333337</v>
      </c>
      <c r="E1142" t="s">
        <v>689</v>
      </c>
      <c r="F1142" t="s">
        <v>1148</v>
      </c>
      <c r="G1142" s="4"/>
      <c r="H1142">
        <v>30</v>
      </c>
      <c r="I1142">
        <v>30.3</v>
      </c>
      <c r="J1142">
        <v>39.700000000000003</v>
      </c>
      <c r="K1142">
        <v>60.3</v>
      </c>
      <c r="L1142">
        <v>70</v>
      </c>
      <c r="M1142">
        <v>69.7</v>
      </c>
      <c r="N1142">
        <v>19</v>
      </c>
      <c r="O1142">
        <v>57.1</v>
      </c>
      <c r="P1142">
        <v>23.9</v>
      </c>
      <c r="Q1142">
        <v>49.7</v>
      </c>
      <c r="R1142">
        <v>71.599999999999994</v>
      </c>
      <c r="S1142">
        <v>44.4</v>
      </c>
      <c r="T1142">
        <v>55.6</v>
      </c>
      <c r="U1142">
        <v>61</v>
      </c>
      <c r="V1142">
        <v>51</v>
      </c>
      <c r="W1142">
        <v>49</v>
      </c>
      <c r="X1142" t="s">
        <v>3044</v>
      </c>
      <c r="Y1142" t="s">
        <v>4649</v>
      </c>
      <c r="Z1142" t="s">
        <v>7781</v>
      </c>
      <c r="AA1142" t="s">
        <v>453</v>
      </c>
      <c r="AB1142" t="s">
        <v>2117</v>
      </c>
      <c r="AC1142" t="s">
        <v>2116</v>
      </c>
      <c r="AD1142" t="s">
        <v>2116</v>
      </c>
      <c r="AE1142" t="s">
        <v>2117</v>
      </c>
      <c r="AF1142" t="s">
        <v>2116</v>
      </c>
      <c r="AG1142" t="s">
        <v>2117</v>
      </c>
      <c r="AH1142" t="s">
        <v>2116</v>
      </c>
      <c r="AI1142" t="s">
        <v>2117</v>
      </c>
      <c r="AJ1142" t="s">
        <v>2116</v>
      </c>
      <c r="AK1142" t="s">
        <v>2116</v>
      </c>
      <c r="AL1142" t="s">
        <v>2116</v>
      </c>
      <c r="AM1142" t="s">
        <v>2116</v>
      </c>
      <c r="AN1142" t="s">
        <v>2117</v>
      </c>
      <c r="AO1142" t="s">
        <v>2117</v>
      </c>
      <c r="AP1142" t="s">
        <v>2116</v>
      </c>
      <c r="AQ1142" t="s">
        <v>2117</v>
      </c>
    </row>
    <row r="1143" spans="2:44" x14ac:dyDescent="0.3">
      <c r="B1143" t="s">
        <v>466</v>
      </c>
      <c r="C1143" t="s">
        <v>7055</v>
      </c>
      <c r="D1143" s="25">
        <v>0.70833333333333337</v>
      </c>
      <c r="E1143" t="s">
        <v>1171</v>
      </c>
      <c r="F1143" t="s">
        <v>786</v>
      </c>
      <c r="G1143" s="4"/>
      <c r="H1143">
        <v>45.9</v>
      </c>
      <c r="I1143">
        <v>27</v>
      </c>
      <c r="J1143">
        <v>27.1</v>
      </c>
      <c r="K1143">
        <v>72.900000000000006</v>
      </c>
      <c r="L1143">
        <v>54.1</v>
      </c>
      <c r="M1143">
        <v>73</v>
      </c>
      <c r="N1143">
        <v>33.299999999999997</v>
      </c>
      <c r="O1143">
        <v>42.6</v>
      </c>
      <c r="P1143">
        <v>24.1</v>
      </c>
      <c r="Q1143">
        <v>70.8</v>
      </c>
      <c r="R1143">
        <v>79.7</v>
      </c>
      <c r="S1143">
        <v>55.4</v>
      </c>
      <c r="T1143">
        <v>44.6</v>
      </c>
      <c r="U1143">
        <v>50.6</v>
      </c>
      <c r="V1143">
        <v>58.8</v>
      </c>
      <c r="W1143">
        <v>41.2</v>
      </c>
      <c r="X1143" t="s">
        <v>4672</v>
      </c>
      <c r="Y1143" t="s">
        <v>786</v>
      </c>
      <c r="Z1143" t="s">
        <v>7782</v>
      </c>
      <c r="AA1143" t="s">
        <v>447</v>
      </c>
      <c r="AB1143" t="s">
        <v>2116</v>
      </c>
      <c r="AC1143" t="s">
        <v>2117</v>
      </c>
      <c r="AD1143" t="s">
        <v>2116</v>
      </c>
      <c r="AE1143" t="s">
        <v>2117</v>
      </c>
      <c r="AF1143" t="s">
        <v>2117</v>
      </c>
      <c r="AG1143" t="s">
        <v>2116</v>
      </c>
      <c r="AH1143" t="s">
        <v>2116</v>
      </c>
      <c r="AI1143" t="s">
        <v>2117</v>
      </c>
      <c r="AJ1143" t="s">
        <v>2116</v>
      </c>
      <c r="AK1143" t="s">
        <v>2116</v>
      </c>
      <c r="AL1143" t="s">
        <v>2116</v>
      </c>
      <c r="AM1143" t="s">
        <v>2116</v>
      </c>
      <c r="AN1143" t="s">
        <v>2117</v>
      </c>
      <c r="AO1143" t="s">
        <v>2117</v>
      </c>
      <c r="AP1143" t="s">
        <v>2116</v>
      </c>
      <c r="AQ1143" t="s">
        <v>2117</v>
      </c>
    </row>
    <row r="1144" spans="2:44" x14ac:dyDescent="0.3">
      <c r="B1144" t="s">
        <v>4813</v>
      </c>
      <c r="C1144" t="s">
        <v>7055</v>
      </c>
      <c r="D1144" s="25">
        <v>0.70833333333333337</v>
      </c>
      <c r="E1144" t="s">
        <v>5586</v>
      </c>
      <c r="F1144" t="s">
        <v>4814</v>
      </c>
      <c r="G1144" s="4"/>
      <c r="H1144">
        <v>27</v>
      </c>
      <c r="I1144">
        <v>29.4</v>
      </c>
      <c r="J1144">
        <v>43.7</v>
      </c>
      <c r="K1144">
        <v>56.3</v>
      </c>
      <c r="L1144">
        <v>73</v>
      </c>
      <c r="M1144">
        <v>70.599999999999994</v>
      </c>
      <c r="N1144">
        <v>21</v>
      </c>
      <c r="O1144">
        <v>47.6</v>
      </c>
      <c r="P1144">
        <v>31.4</v>
      </c>
      <c r="Q1144">
        <v>63.3</v>
      </c>
      <c r="R1144">
        <v>74.099999999999994</v>
      </c>
      <c r="S1144">
        <v>47.6</v>
      </c>
      <c r="T1144">
        <v>52.4</v>
      </c>
      <c r="U1144">
        <v>58.1</v>
      </c>
      <c r="V1144">
        <v>52.9</v>
      </c>
      <c r="W1144">
        <v>47.1</v>
      </c>
      <c r="X1144" t="s">
        <v>5586</v>
      </c>
      <c r="Y1144" t="s">
        <v>4814</v>
      </c>
      <c r="Z1144" t="s">
        <v>7783</v>
      </c>
      <c r="AA1144" t="s">
        <v>453</v>
      </c>
      <c r="AB1144" t="s">
        <v>2117</v>
      </c>
      <c r="AC1144" t="s">
        <v>2116</v>
      </c>
      <c r="AD1144" t="s">
        <v>2116</v>
      </c>
      <c r="AE1144" t="s">
        <v>2117</v>
      </c>
      <c r="AF1144" t="s">
        <v>2116</v>
      </c>
      <c r="AG1144" t="s">
        <v>2117</v>
      </c>
      <c r="AH1144" t="s">
        <v>2116</v>
      </c>
      <c r="AI1144" t="s">
        <v>2117</v>
      </c>
      <c r="AJ1144" t="s">
        <v>2116</v>
      </c>
      <c r="AK1144" t="s">
        <v>2116</v>
      </c>
      <c r="AL1144" t="s">
        <v>2116</v>
      </c>
      <c r="AM1144" t="s">
        <v>2116</v>
      </c>
      <c r="AN1144" t="s">
        <v>2117</v>
      </c>
      <c r="AO1144" t="s">
        <v>2117</v>
      </c>
      <c r="AP1144" t="s">
        <v>2116</v>
      </c>
      <c r="AQ1144" t="s">
        <v>2117</v>
      </c>
      <c r="AR1144" t="s">
        <v>7122</v>
      </c>
    </row>
    <row r="1145" spans="2:44" x14ac:dyDescent="0.3">
      <c r="B1145" t="s">
        <v>468</v>
      </c>
      <c r="C1145" t="s">
        <v>7055</v>
      </c>
      <c r="D1145" s="25">
        <v>0.72916666666666663</v>
      </c>
      <c r="E1145" t="s">
        <v>57</v>
      </c>
      <c r="F1145" t="s">
        <v>75</v>
      </c>
      <c r="G1145" s="4"/>
      <c r="H1145">
        <v>45.2</v>
      </c>
      <c r="I1145">
        <v>27.2</v>
      </c>
      <c r="J1145">
        <v>27.5</v>
      </c>
      <c r="K1145">
        <v>72.5</v>
      </c>
      <c r="L1145">
        <v>54.8</v>
      </c>
      <c r="M1145">
        <v>72.8</v>
      </c>
      <c r="N1145">
        <v>29.5</v>
      </c>
      <c r="O1145">
        <v>42.3</v>
      </c>
      <c r="P1145">
        <v>28.1</v>
      </c>
      <c r="Q1145">
        <v>71.599999999999994</v>
      </c>
      <c r="R1145">
        <v>78.900000000000006</v>
      </c>
      <c r="S1145">
        <v>54.3</v>
      </c>
      <c r="T1145">
        <v>45.7</v>
      </c>
      <c r="U1145">
        <v>51.7</v>
      </c>
      <c r="V1145">
        <v>58.1</v>
      </c>
      <c r="W1145">
        <v>41.9</v>
      </c>
      <c r="X1145" t="s">
        <v>57</v>
      </c>
      <c r="Y1145" t="s">
        <v>75</v>
      </c>
      <c r="Z1145" t="s">
        <v>7784</v>
      </c>
      <c r="AA1145" t="s">
        <v>449</v>
      </c>
      <c r="AB1145" t="s">
        <v>2116</v>
      </c>
      <c r="AC1145" t="s">
        <v>2116</v>
      </c>
      <c r="AD1145" t="s">
        <v>2117</v>
      </c>
      <c r="AE1145" t="s">
        <v>2116</v>
      </c>
      <c r="AF1145" t="s">
        <v>2117</v>
      </c>
      <c r="AG1145" t="s">
        <v>2117</v>
      </c>
      <c r="AH1145" t="s">
        <v>2116</v>
      </c>
      <c r="AI1145" t="s">
        <v>2116</v>
      </c>
      <c r="AJ1145" t="s">
        <v>2117</v>
      </c>
      <c r="AK1145" t="s">
        <v>2117</v>
      </c>
      <c r="AL1145" t="s">
        <v>2117</v>
      </c>
      <c r="AM1145" t="s">
        <v>2116</v>
      </c>
      <c r="AN1145" t="s">
        <v>2117</v>
      </c>
      <c r="AO1145" t="s">
        <v>2117</v>
      </c>
      <c r="AP1145" t="s">
        <v>2116</v>
      </c>
      <c r="AQ1145" t="s">
        <v>2117</v>
      </c>
    </row>
    <row r="1146" spans="2:44" x14ac:dyDescent="0.3">
      <c r="B1146" t="s">
        <v>482</v>
      </c>
      <c r="C1146" t="s">
        <v>7055</v>
      </c>
      <c r="D1146" s="25">
        <v>0.72916666666666663</v>
      </c>
      <c r="E1146" t="s">
        <v>733</v>
      </c>
      <c r="F1146" t="s">
        <v>675</v>
      </c>
      <c r="G1146" s="4"/>
      <c r="H1146">
        <v>37.1</v>
      </c>
      <c r="I1146">
        <v>29.2</v>
      </c>
      <c r="J1146">
        <v>33.700000000000003</v>
      </c>
      <c r="K1146">
        <v>66.3</v>
      </c>
      <c r="L1146">
        <v>62.9</v>
      </c>
      <c r="M1146">
        <v>70.8</v>
      </c>
      <c r="N1146">
        <v>23.4</v>
      </c>
      <c r="O1146">
        <v>48</v>
      </c>
      <c r="P1146">
        <v>28.6</v>
      </c>
      <c r="Q1146">
        <v>62.8</v>
      </c>
      <c r="R1146">
        <v>74.7</v>
      </c>
      <c r="S1146">
        <v>48.4</v>
      </c>
      <c r="T1146">
        <v>51.6</v>
      </c>
      <c r="U1146">
        <v>57.1</v>
      </c>
      <c r="V1146">
        <v>54.5</v>
      </c>
      <c r="W1146">
        <v>45.5</v>
      </c>
      <c r="X1146" t="s">
        <v>3515</v>
      </c>
      <c r="Y1146" t="s">
        <v>675</v>
      </c>
      <c r="Z1146" t="s">
        <v>7785</v>
      </c>
      <c r="AA1146" t="s">
        <v>447</v>
      </c>
      <c r="AB1146" t="s">
        <v>2116</v>
      </c>
      <c r="AC1146" t="s">
        <v>2117</v>
      </c>
      <c r="AD1146" t="s">
        <v>2116</v>
      </c>
      <c r="AE1146" t="s">
        <v>2117</v>
      </c>
      <c r="AF1146" t="s">
        <v>2117</v>
      </c>
      <c r="AG1146" t="s">
        <v>2116</v>
      </c>
      <c r="AH1146" t="s">
        <v>2116</v>
      </c>
      <c r="AI1146" t="s">
        <v>2117</v>
      </c>
      <c r="AJ1146" t="s">
        <v>2116</v>
      </c>
      <c r="AK1146" t="s">
        <v>2116</v>
      </c>
      <c r="AL1146" t="s">
        <v>2116</v>
      </c>
      <c r="AM1146" t="s">
        <v>2116</v>
      </c>
      <c r="AN1146" t="s">
        <v>2117</v>
      </c>
      <c r="AO1146" t="s">
        <v>2117</v>
      </c>
      <c r="AP1146" t="s">
        <v>2116</v>
      </c>
      <c r="AQ1146" t="s">
        <v>2117</v>
      </c>
    </row>
    <row r="1147" spans="2:44" x14ac:dyDescent="0.3">
      <c r="B1147" t="s">
        <v>484</v>
      </c>
      <c r="C1147" t="s">
        <v>7055</v>
      </c>
      <c r="D1147" s="25">
        <v>0.75</v>
      </c>
      <c r="E1147" t="s">
        <v>1118</v>
      </c>
      <c r="F1147" t="s">
        <v>1178</v>
      </c>
      <c r="G1147" s="4"/>
      <c r="H1147">
        <v>47.1</v>
      </c>
      <c r="I1147">
        <v>25.2</v>
      </c>
      <c r="J1147">
        <v>27.7</v>
      </c>
      <c r="K1147">
        <v>72.3</v>
      </c>
      <c r="L1147">
        <v>52.9</v>
      </c>
      <c r="M1147">
        <v>74.8</v>
      </c>
      <c r="N1147">
        <v>41.5</v>
      </c>
      <c r="O1147">
        <v>41.7</v>
      </c>
      <c r="P1147">
        <v>16.8</v>
      </c>
      <c r="Q1147">
        <v>69.900000000000006</v>
      </c>
      <c r="R1147">
        <v>87.7</v>
      </c>
      <c r="S1147">
        <v>68.7</v>
      </c>
      <c r="T1147">
        <v>31.3</v>
      </c>
      <c r="U1147">
        <v>37</v>
      </c>
      <c r="V1147">
        <v>69.099999999999994</v>
      </c>
      <c r="W1147">
        <v>30.9</v>
      </c>
      <c r="X1147" t="s">
        <v>4615</v>
      </c>
      <c r="Y1147" t="s">
        <v>4677</v>
      </c>
      <c r="Z1147" t="s">
        <v>7786</v>
      </c>
      <c r="AA1147" t="s">
        <v>459</v>
      </c>
      <c r="AB1147" t="s">
        <v>2116</v>
      </c>
      <c r="AC1147" t="s">
        <v>2117</v>
      </c>
      <c r="AD1147" t="s">
        <v>2116</v>
      </c>
      <c r="AE1147" t="s">
        <v>2117</v>
      </c>
      <c r="AF1147" t="s">
        <v>2117</v>
      </c>
      <c r="AG1147" t="s">
        <v>2116</v>
      </c>
      <c r="AH1147" t="s">
        <v>2117</v>
      </c>
      <c r="AI1147" t="s">
        <v>2116</v>
      </c>
      <c r="AJ1147" t="s">
        <v>2116</v>
      </c>
      <c r="AK1147" t="s">
        <v>2117</v>
      </c>
      <c r="AL1147" t="s">
        <v>2117</v>
      </c>
      <c r="AM1147" t="s">
        <v>2116</v>
      </c>
      <c r="AN1147" t="s">
        <v>2117</v>
      </c>
      <c r="AO1147" t="s">
        <v>2117</v>
      </c>
      <c r="AP1147" t="s">
        <v>2117</v>
      </c>
      <c r="AQ1147" t="s">
        <v>2116</v>
      </c>
    </row>
    <row r="1148" spans="2:44" x14ac:dyDescent="0.3">
      <c r="B1148" t="s">
        <v>457</v>
      </c>
      <c r="C1148" t="s">
        <v>7055</v>
      </c>
      <c r="D1148" s="25">
        <v>0.76041666666666663</v>
      </c>
      <c r="E1148" t="s">
        <v>1216</v>
      </c>
      <c r="F1148" t="s">
        <v>236</v>
      </c>
      <c r="G1148" s="4"/>
      <c r="H1148">
        <v>51.1</v>
      </c>
      <c r="I1148">
        <v>26.3</v>
      </c>
      <c r="J1148">
        <v>22.7</v>
      </c>
      <c r="K1148">
        <v>77.3</v>
      </c>
      <c r="L1148">
        <v>48.9</v>
      </c>
      <c r="M1148">
        <v>73.7</v>
      </c>
      <c r="N1148">
        <v>32.799999999999997</v>
      </c>
      <c r="O1148">
        <v>44.4</v>
      </c>
      <c r="P1148">
        <v>22.7</v>
      </c>
      <c r="Q1148">
        <v>67.8</v>
      </c>
      <c r="R1148">
        <v>78.900000000000006</v>
      </c>
      <c r="S1148">
        <v>54.4</v>
      </c>
      <c r="T1148">
        <v>45.6</v>
      </c>
      <c r="U1148">
        <v>52.1</v>
      </c>
      <c r="V1148">
        <v>56.5</v>
      </c>
      <c r="W1148">
        <v>43.5</v>
      </c>
      <c r="X1148" t="s">
        <v>4646</v>
      </c>
      <c r="Y1148" t="s">
        <v>236</v>
      </c>
      <c r="Z1148" t="s">
        <v>7787</v>
      </c>
      <c r="AA1148" t="s">
        <v>460</v>
      </c>
      <c r="AB1148" t="s">
        <v>2116</v>
      </c>
      <c r="AC1148" t="s">
        <v>2116</v>
      </c>
      <c r="AD1148" t="s">
        <v>2117</v>
      </c>
      <c r="AE1148" t="s">
        <v>2116</v>
      </c>
      <c r="AF1148" t="s">
        <v>2117</v>
      </c>
      <c r="AG1148" t="s">
        <v>2117</v>
      </c>
      <c r="AH1148" t="s">
        <v>2117</v>
      </c>
      <c r="AI1148" t="s">
        <v>2116</v>
      </c>
      <c r="AJ1148" t="s">
        <v>2116</v>
      </c>
      <c r="AK1148" t="s">
        <v>2117</v>
      </c>
      <c r="AL1148" t="s">
        <v>2117</v>
      </c>
      <c r="AM1148" t="s">
        <v>2117</v>
      </c>
      <c r="AN1148" t="s">
        <v>2116</v>
      </c>
      <c r="AO1148" t="s">
        <v>2117</v>
      </c>
      <c r="AP1148" t="s">
        <v>2117</v>
      </c>
      <c r="AQ1148" t="s">
        <v>2116</v>
      </c>
      <c r="AR1148" t="s">
        <v>7123</v>
      </c>
    </row>
    <row r="1149" spans="2:44" x14ac:dyDescent="0.3">
      <c r="B1149" t="s">
        <v>454</v>
      </c>
      <c r="C1149" t="s">
        <v>7055</v>
      </c>
      <c r="D1149" s="25">
        <v>0.77083333333333337</v>
      </c>
      <c r="E1149" t="s">
        <v>111</v>
      </c>
      <c r="F1149" t="s">
        <v>230</v>
      </c>
      <c r="G1149" s="4"/>
      <c r="H1149">
        <v>39.200000000000003</v>
      </c>
      <c r="I1149">
        <v>29</v>
      </c>
      <c r="J1149">
        <v>31.8</v>
      </c>
      <c r="K1149">
        <v>68.2</v>
      </c>
      <c r="L1149">
        <v>60.8</v>
      </c>
      <c r="M1149">
        <v>71</v>
      </c>
      <c r="N1149">
        <v>28.1</v>
      </c>
      <c r="O1149">
        <v>42.8</v>
      </c>
      <c r="P1149">
        <v>29.1</v>
      </c>
      <c r="Q1149">
        <v>70.900000000000006</v>
      </c>
      <c r="R1149">
        <v>74.8</v>
      </c>
      <c r="S1149">
        <v>48.6</v>
      </c>
      <c r="T1149">
        <v>51.4</v>
      </c>
      <c r="U1149">
        <v>56.9</v>
      </c>
      <c r="V1149">
        <v>54.5</v>
      </c>
      <c r="W1149">
        <v>45.5</v>
      </c>
      <c r="X1149" t="s">
        <v>1970</v>
      </c>
      <c r="Y1149" t="s">
        <v>373</v>
      </c>
      <c r="Z1149" t="s">
        <v>7788</v>
      </c>
      <c r="AA1149" t="s">
        <v>2120</v>
      </c>
      <c r="AB1149" t="s">
        <v>2116</v>
      </c>
      <c r="AC1149" t="s">
        <v>2117</v>
      </c>
      <c r="AD1149" t="s">
        <v>2116</v>
      </c>
      <c r="AE1149" t="s">
        <v>2117</v>
      </c>
      <c r="AF1149" t="s">
        <v>2117</v>
      </c>
      <c r="AG1149" t="s">
        <v>2116</v>
      </c>
      <c r="AH1149" t="s">
        <v>2116</v>
      </c>
      <c r="AI1149" t="s">
        <v>2116</v>
      </c>
      <c r="AJ1149" t="s">
        <v>2117</v>
      </c>
      <c r="AK1149" t="s">
        <v>2117</v>
      </c>
      <c r="AL1149" t="s">
        <v>2117</v>
      </c>
      <c r="AM1149" t="s">
        <v>2117</v>
      </c>
      <c r="AN1149" t="s">
        <v>2116</v>
      </c>
      <c r="AO1149" t="s">
        <v>2116</v>
      </c>
      <c r="AP1149" t="s">
        <v>2117</v>
      </c>
      <c r="AQ1149" t="s">
        <v>2116</v>
      </c>
      <c r="AR1149" t="s">
        <v>7122</v>
      </c>
    </row>
    <row r="1150" spans="2:44" x14ac:dyDescent="0.3">
      <c r="B1150" t="s">
        <v>455</v>
      </c>
      <c r="C1150" t="s">
        <v>7055</v>
      </c>
      <c r="D1150" s="25">
        <v>0.77083333333333337</v>
      </c>
      <c r="E1150" t="s">
        <v>118</v>
      </c>
      <c r="F1150" t="s">
        <v>233</v>
      </c>
      <c r="G1150" s="4"/>
      <c r="H1150">
        <v>53.9</v>
      </c>
      <c r="I1150">
        <v>27.8</v>
      </c>
      <c r="J1150">
        <v>18.3</v>
      </c>
      <c r="K1150">
        <v>81.7</v>
      </c>
      <c r="L1150">
        <v>46.1</v>
      </c>
      <c r="M1150">
        <v>72.2</v>
      </c>
      <c r="N1150">
        <v>36.299999999999997</v>
      </c>
      <c r="O1150">
        <v>47.3</v>
      </c>
      <c r="P1150">
        <v>16.399999999999999</v>
      </c>
      <c r="Q1150">
        <v>62.2</v>
      </c>
      <c r="R1150">
        <v>69.2</v>
      </c>
      <c r="S1150">
        <v>41.7</v>
      </c>
      <c r="T1150">
        <v>58.3</v>
      </c>
      <c r="U1150">
        <v>65.099999999999994</v>
      </c>
      <c r="V1150">
        <v>44.6</v>
      </c>
      <c r="W1150">
        <v>55.4</v>
      </c>
      <c r="X1150" t="s">
        <v>118</v>
      </c>
      <c r="Y1150" t="s">
        <v>397</v>
      </c>
      <c r="Z1150" t="s">
        <v>7789</v>
      </c>
      <c r="AA1150" t="s">
        <v>462</v>
      </c>
      <c r="AB1150" t="s">
        <v>2117</v>
      </c>
      <c r="AC1150" t="s">
        <v>2116</v>
      </c>
      <c r="AD1150" t="s">
        <v>2116</v>
      </c>
      <c r="AE1150" t="s">
        <v>2117</v>
      </c>
      <c r="AF1150" t="s">
        <v>2116</v>
      </c>
      <c r="AG1150" t="s">
        <v>2117</v>
      </c>
      <c r="AH1150" t="s">
        <v>2116</v>
      </c>
      <c r="AI1150" t="s">
        <v>2117</v>
      </c>
      <c r="AJ1150" t="s">
        <v>2116</v>
      </c>
      <c r="AK1150" t="s">
        <v>2116</v>
      </c>
      <c r="AL1150" t="s">
        <v>2117</v>
      </c>
      <c r="AM1150" t="s">
        <v>2117</v>
      </c>
      <c r="AN1150" t="s">
        <v>2116</v>
      </c>
      <c r="AO1150" t="s">
        <v>2117</v>
      </c>
      <c r="AP1150" t="s">
        <v>2117</v>
      </c>
      <c r="AQ1150" t="s">
        <v>2116</v>
      </c>
    </row>
    <row r="1151" spans="2:44" x14ac:dyDescent="0.3">
      <c r="B1151" t="s">
        <v>685</v>
      </c>
      <c r="C1151" t="s">
        <v>7055</v>
      </c>
      <c r="D1151" s="25">
        <v>0.77083333333333337</v>
      </c>
      <c r="E1151" t="s">
        <v>1168</v>
      </c>
      <c r="F1151" t="s">
        <v>1165</v>
      </c>
      <c r="G1151" s="4"/>
      <c r="H1151">
        <v>36.200000000000003</v>
      </c>
      <c r="I1151">
        <v>32.799999999999997</v>
      </c>
      <c r="J1151">
        <v>31</v>
      </c>
      <c r="K1151">
        <v>69</v>
      </c>
      <c r="L1151">
        <v>63.8</v>
      </c>
      <c r="M1151">
        <v>67.2</v>
      </c>
      <c r="N1151">
        <v>24.1</v>
      </c>
      <c r="O1151">
        <v>54.4</v>
      </c>
      <c r="P1151">
        <v>21.5</v>
      </c>
      <c r="Q1151">
        <v>53.6</v>
      </c>
      <c r="R1151">
        <v>62.7</v>
      </c>
      <c r="S1151">
        <v>34.299999999999997</v>
      </c>
      <c r="T1151">
        <v>65.7</v>
      </c>
      <c r="U1151">
        <v>70.400000000000006</v>
      </c>
      <c r="V1151">
        <v>43</v>
      </c>
      <c r="W1151">
        <v>57</v>
      </c>
      <c r="X1151" t="s">
        <v>4667</v>
      </c>
      <c r="Y1151" t="s">
        <v>1165</v>
      </c>
      <c r="Z1151" t="s">
        <v>7790</v>
      </c>
      <c r="AA1151" t="s">
        <v>447</v>
      </c>
      <c r="AB1151" t="s">
        <v>2116</v>
      </c>
      <c r="AC1151" t="s">
        <v>2117</v>
      </c>
      <c r="AD1151" t="s">
        <v>2116</v>
      </c>
      <c r="AE1151" t="s">
        <v>2117</v>
      </c>
      <c r="AF1151" t="s">
        <v>2117</v>
      </c>
      <c r="AG1151" t="s">
        <v>2116</v>
      </c>
      <c r="AH1151" t="s">
        <v>2116</v>
      </c>
      <c r="AI1151" t="s">
        <v>2117</v>
      </c>
      <c r="AJ1151" t="s">
        <v>2116</v>
      </c>
      <c r="AK1151" t="s">
        <v>2116</v>
      </c>
      <c r="AL1151" t="s">
        <v>2116</v>
      </c>
      <c r="AM1151" t="s">
        <v>2116</v>
      </c>
      <c r="AN1151" t="s">
        <v>2117</v>
      </c>
      <c r="AO1151" t="s">
        <v>2117</v>
      </c>
      <c r="AP1151" t="s">
        <v>2116</v>
      </c>
      <c r="AQ1151" t="s">
        <v>2117</v>
      </c>
    </row>
    <row r="1152" spans="2:44" x14ac:dyDescent="0.3">
      <c r="B1152" t="s">
        <v>485</v>
      </c>
      <c r="C1152" t="s">
        <v>7055</v>
      </c>
      <c r="D1152" s="25">
        <v>0.77083333333333337</v>
      </c>
      <c r="E1152" t="s">
        <v>690</v>
      </c>
      <c r="F1152" t="s">
        <v>780</v>
      </c>
      <c r="G1152" s="4"/>
      <c r="H1152">
        <v>52.2</v>
      </c>
      <c r="I1152">
        <v>25.8</v>
      </c>
      <c r="J1152">
        <v>22</v>
      </c>
      <c r="K1152">
        <v>78</v>
      </c>
      <c r="L1152">
        <v>47.8</v>
      </c>
      <c r="M1152">
        <v>74.2</v>
      </c>
      <c r="N1152">
        <v>36.200000000000003</v>
      </c>
      <c r="O1152">
        <v>44.2</v>
      </c>
      <c r="P1152">
        <v>19.600000000000001</v>
      </c>
      <c r="Q1152">
        <v>67.400000000000006</v>
      </c>
      <c r="R1152">
        <v>80</v>
      </c>
      <c r="S1152">
        <v>56</v>
      </c>
      <c r="T1152">
        <v>44</v>
      </c>
      <c r="U1152">
        <v>50.6</v>
      </c>
      <c r="V1152">
        <v>57.4</v>
      </c>
      <c r="W1152">
        <v>42.6</v>
      </c>
      <c r="X1152" t="s">
        <v>690</v>
      </c>
      <c r="Y1152" t="s">
        <v>3108</v>
      </c>
      <c r="Z1152" t="s">
        <v>7791</v>
      </c>
      <c r="AA1152" t="s">
        <v>459</v>
      </c>
      <c r="AB1152" t="s">
        <v>2116</v>
      </c>
      <c r="AC1152" t="s">
        <v>2117</v>
      </c>
      <c r="AD1152" t="s">
        <v>2116</v>
      </c>
      <c r="AE1152" t="s">
        <v>2117</v>
      </c>
      <c r="AF1152" t="s">
        <v>2117</v>
      </c>
      <c r="AG1152" t="s">
        <v>2116</v>
      </c>
      <c r="AH1152" t="s">
        <v>2116</v>
      </c>
      <c r="AI1152" t="s">
        <v>2117</v>
      </c>
      <c r="AJ1152" t="s">
        <v>2116</v>
      </c>
      <c r="AK1152" t="s">
        <v>2116</v>
      </c>
      <c r="AL1152" t="s">
        <v>2117</v>
      </c>
      <c r="AM1152" t="s">
        <v>2116</v>
      </c>
      <c r="AN1152" t="s">
        <v>2117</v>
      </c>
      <c r="AO1152" t="s">
        <v>2117</v>
      </c>
      <c r="AP1152" t="s">
        <v>2117</v>
      </c>
      <c r="AQ1152" t="s">
        <v>2116</v>
      </c>
    </row>
    <row r="1153" spans="2:44" x14ac:dyDescent="0.3">
      <c r="B1153" t="s">
        <v>488</v>
      </c>
      <c r="C1153" t="s">
        <v>7055</v>
      </c>
      <c r="D1153" s="25">
        <v>0.77083333333333337</v>
      </c>
      <c r="E1153" t="s">
        <v>749</v>
      </c>
      <c r="F1153" t="s">
        <v>203</v>
      </c>
      <c r="G1153" s="4"/>
      <c r="H1153">
        <v>54.1</v>
      </c>
      <c r="I1153">
        <v>25.4</v>
      </c>
      <c r="J1153">
        <v>20.5</v>
      </c>
      <c r="K1153">
        <v>79.5</v>
      </c>
      <c r="L1153">
        <v>45.9</v>
      </c>
      <c r="M1153">
        <v>74.599999999999994</v>
      </c>
      <c r="N1153">
        <v>49.9</v>
      </c>
      <c r="O1153">
        <v>35.9</v>
      </c>
      <c r="P1153">
        <v>14.2</v>
      </c>
      <c r="Q1153">
        <v>76.400000000000006</v>
      </c>
      <c r="R1153">
        <v>80.099999999999994</v>
      </c>
      <c r="S1153">
        <v>56.2</v>
      </c>
      <c r="T1153">
        <v>43.8</v>
      </c>
      <c r="U1153">
        <v>50.7</v>
      </c>
      <c r="V1153">
        <v>56.8</v>
      </c>
      <c r="W1153">
        <v>43.2</v>
      </c>
      <c r="X1153" t="s">
        <v>749</v>
      </c>
      <c r="Y1153" t="s">
        <v>203</v>
      </c>
      <c r="Z1153" t="s">
        <v>7792</v>
      </c>
      <c r="AA1153" t="s">
        <v>459</v>
      </c>
      <c r="AB1153" t="s">
        <v>2116</v>
      </c>
      <c r="AC1153" t="s">
        <v>2117</v>
      </c>
      <c r="AD1153" t="s">
        <v>2116</v>
      </c>
      <c r="AE1153" t="s">
        <v>2117</v>
      </c>
      <c r="AF1153" t="s">
        <v>2117</v>
      </c>
      <c r="AG1153" t="s">
        <v>2116</v>
      </c>
      <c r="AH1153" t="s">
        <v>2116</v>
      </c>
      <c r="AI1153" t="s">
        <v>2117</v>
      </c>
      <c r="AJ1153" t="s">
        <v>2116</v>
      </c>
      <c r="AK1153" t="s">
        <v>2116</v>
      </c>
      <c r="AL1153" t="s">
        <v>2117</v>
      </c>
      <c r="AM1153" t="s">
        <v>2116</v>
      </c>
      <c r="AN1153" t="s">
        <v>2117</v>
      </c>
      <c r="AO1153" t="s">
        <v>2117</v>
      </c>
      <c r="AP1153" t="s">
        <v>2117</v>
      </c>
      <c r="AQ1153" t="s">
        <v>2116</v>
      </c>
      <c r="AR1153" t="s">
        <v>7122</v>
      </c>
    </row>
    <row r="1154" spans="2:44" x14ac:dyDescent="0.3">
      <c r="B1154" t="s">
        <v>452</v>
      </c>
      <c r="C1154" t="s">
        <v>7055</v>
      </c>
      <c r="D1154" s="25">
        <v>0.77083333333333337</v>
      </c>
      <c r="E1154" t="s">
        <v>103</v>
      </c>
      <c r="F1154" t="s">
        <v>100</v>
      </c>
      <c r="G1154" s="4"/>
      <c r="H1154">
        <v>41.1</v>
      </c>
      <c r="I1154">
        <v>31.3</v>
      </c>
      <c r="J1154">
        <v>27.7</v>
      </c>
      <c r="K1154">
        <v>72.3</v>
      </c>
      <c r="L1154">
        <v>58.9</v>
      </c>
      <c r="M1154">
        <v>68.7</v>
      </c>
      <c r="N1154">
        <v>29.7</v>
      </c>
      <c r="O1154">
        <v>47.3</v>
      </c>
      <c r="P1154">
        <v>23</v>
      </c>
      <c r="Q1154">
        <v>63.7</v>
      </c>
      <c r="R1154">
        <v>66.099999999999994</v>
      </c>
      <c r="S1154">
        <v>38</v>
      </c>
      <c r="T1154">
        <v>62</v>
      </c>
      <c r="U1154">
        <v>67.099999999999994</v>
      </c>
      <c r="V1154">
        <v>45.5</v>
      </c>
      <c r="W1154">
        <v>54.5</v>
      </c>
      <c r="X1154" t="s">
        <v>2001</v>
      </c>
      <c r="Y1154" t="s">
        <v>2000</v>
      </c>
      <c r="Z1154" t="s">
        <v>7793</v>
      </c>
      <c r="AA1154" t="s">
        <v>2162</v>
      </c>
      <c r="AB1154" t="s">
        <v>2117</v>
      </c>
      <c r="AC1154" t="s">
        <v>2116</v>
      </c>
      <c r="AD1154" t="s">
        <v>2116</v>
      </c>
      <c r="AE1154" t="s">
        <v>2117</v>
      </c>
      <c r="AF1154" t="s">
        <v>2116</v>
      </c>
      <c r="AG1154" t="s">
        <v>2117</v>
      </c>
      <c r="AH1154" t="s">
        <v>2117</v>
      </c>
      <c r="AI1154" t="s">
        <v>2116</v>
      </c>
      <c r="AJ1154" t="s">
        <v>2116</v>
      </c>
      <c r="AK1154" t="s">
        <v>2117</v>
      </c>
      <c r="AL1154" t="s">
        <v>2117</v>
      </c>
      <c r="AM1154" t="s">
        <v>2117</v>
      </c>
      <c r="AN1154" t="s">
        <v>2116</v>
      </c>
      <c r="AO1154" t="s">
        <v>2117</v>
      </c>
      <c r="AP1154" t="s">
        <v>2116</v>
      </c>
      <c r="AQ1154" t="s">
        <v>2117</v>
      </c>
      <c r="AR1154" t="s">
        <v>7118</v>
      </c>
    </row>
    <row r="1155" spans="2:44" x14ac:dyDescent="0.3">
      <c r="B1155" t="s">
        <v>479</v>
      </c>
      <c r="C1155" t="s">
        <v>7055</v>
      </c>
      <c r="D1155" s="25">
        <v>0.77083333333333337</v>
      </c>
      <c r="E1155" t="s">
        <v>159</v>
      </c>
      <c r="F1155" t="s">
        <v>1156</v>
      </c>
      <c r="G1155" s="4"/>
      <c r="H1155">
        <v>26</v>
      </c>
      <c r="I1155">
        <v>31.1</v>
      </c>
      <c r="J1155">
        <v>42.9</v>
      </c>
      <c r="K1155">
        <v>57.1</v>
      </c>
      <c r="L1155">
        <v>74</v>
      </c>
      <c r="M1155">
        <v>68.900000000000006</v>
      </c>
      <c r="N1155">
        <v>23.5</v>
      </c>
      <c r="O1155">
        <v>53.3</v>
      </c>
      <c r="P1155">
        <v>23.2</v>
      </c>
      <c r="Q1155">
        <v>55.2</v>
      </c>
      <c r="R1155">
        <v>68.3</v>
      </c>
      <c r="S1155">
        <v>40.5</v>
      </c>
      <c r="T1155">
        <v>59.5</v>
      </c>
      <c r="U1155">
        <v>64.900000000000006</v>
      </c>
      <c r="V1155">
        <v>47.2</v>
      </c>
      <c r="W1155">
        <v>52.8</v>
      </c>
      <c r="X1155" t="s">
        <v>2535</v>
      </c>
      <c r="Y1155" t="s">
        <v>4659</v>
      </c>
      <c r="Z1155" t="s">
        <v>7794</v>
      </c>
      <c r="AA1155" t="s">
        <v>453</v>
      </c>
      <c r="AB1155" t="s">
        <v>2117</v>
      </c>
      <c r="AC1155" t="s">
        <v>2116</v>
      </c>
      <c r="AD1155" t="s">
        <v>2116</v>
      </c>
      <c r="AE1155" t="s">
        <v>2117</v>
      </c>
      <c r="AF1155" t="s">
        <v>2116</v>
      </c>
      <c r="AG1155" t="s">
        <v>2117</v>
      </c>
      <c r="AH1155" t="s">
        <v>2116</v>
      </c>
      <c r="AI1155" t="s">
        <v>2117</v>
      </c>
      <c r="AJ1155" t="s">
        <v>2116</v>
      </c>
      <c r="AK1155" t="s">
        <v>2116</v>
      </c>
      <c r="AL1155" t="s">
        <v>2116</v>
      </c>
      <c r="AM1155" t="s">
        <v>2116</v>
      </c>
      <c r="AN1155" t="s">
        <v>2117</v>
      </c>
      <c r="AO1155" t="s">
        <v>2117</v>
      </c>
      <c r="AP1155" t="s">
        <v>2116</v>
      </c>
      <c r="AQ1155" t="s">
        <v>2117</v>
      </c>
    </row>
    <row r="1156" spans="2:44" x14ac:dyDescent="0.3">
      <c r="B1156" t="s">
        <v>486</v>
      </c>
      <c r="C1156" t="s">
        <v>7055</v>
      </c>
      <c r="D1156" s="25">
        <v>0.77083333333333337</v>
      </c>
      <c r="E1156" t="s">
        <v>1273</v>
      </c>
      <c r="F1156" t="s">
        <v>4848</v>
      </c>
      <c r="G1156" s="4"/>
      <c r="H1156">
        <v>36.9</v>
      </c>
      <c r="I1156">
        <v>29</v>
      </c>
      <c r="J1156">
        <v>34.1</v>
      </c>
      <c r="K1156">
        <v>65.900000000000006</v>
      </c>
      <c r="L1156">
        <v>63.1</v>
      </c>
      <c r="M1156">
        <v>71</v>
      </c>
      <c r="N1156">
        <v>28.7</v>
      </c>
      <c r="O1156">
        <v>41.9</v>
      </c>
      <c r="P1156">
        <v>29.4</v>
      </c>
      <c r="Q1156">
        <v>72.3</v>
      </c>
      <c r="R1156">
        <v>75.599999999999994</v>
      </c>
      <c r="S1156">
        <v>49.6</v>
      </c>
      <c r="T1156">
        <v>50.4</v>
      </c>
      <c r="U1156">
        <v>55.9</v>
      </c>
      <c r="V1156">
        <v>55.4</v>
      </c>
      <c r="W1156">
        <v>44.6</v>
      </c>
      <c r="X1156" t="s">
        <v>1314</v>
      </c>
      <c r="Y1156" t="s">
        <v>4691</v>
      </c>
      <c r="Z1156" t="s">
        <v>7795</v>
      </c>
      <c r="AA1156" t="s">
        <v>447</v>
      </c>
      <c r="AB1156" t="s">
        <v>2116</v>
      </c>
      <c r="AC1156" t="s">
        <v>2117</v>
      </c>
      <c r="AD1156" t="s">
        <v>2116</v>
      </c>
      <c r="AE1156" t="s">
        <v>2117</v>
      </c>
      <c r="AF1156" t="s">
        <v>2117</v>
      </c>
      <c r="AG1156" t="s">
        <v>2116</v>
      </c>
      <c r="AH1156" t="s">
        <v>2116</v>
      </c>
      <c r="AI1156" t="s">
        <v>2117</v>
      </c>
      <c r="AJ1156" t="s">
        <v>2116</v>
      </c>
      <c r="AK1156" t="s">
        <v>2116</v>
      </c>
      <c r="AL1156" t="s">
        <v>2116</v>
      </c>
      <c r="AM1156" t="s">
        <v>2116</v>
      </c>
      <c r="AN1156" t="s">
        <v>2117</v>
      </c>
      <c r="AO1156" t="s">
        <v>2117</v>
      </c>
      <c r="AP1156" t="s">
        <v>2116</v>
      </c>
      <c r="AQ1156" t="s">
        <v>2117</v>
      </c>
      <c r="AR1156" t="s">
        <v>7122</v>
      </c>
    </row>
    <row r="1157" spans="2:44" x14ac:dyDescent="0.3">
      <c r="B1157" t="s">
        <v>705</v>
      </c>
      <c r="C1157" t="s">
        <v>7055</v>
      </c>
      <c r="D1157" s="25">
        <v>0.79166666666666663</v>
      </c>
      <c r="E1157" t="s">
        <v>726</v>
      </c>
      <c r="F1157" t="s">
        <v>725</v>
      </c>
      <c r="G1157" s="4"/>
      <c r="H1157">
        <v>34.6</v>
      </c>
      <c r="I1157">
        <v>31.9</v>
      </c>
      <c r="J1157">
        <v>33.5</v>
      </c>
      <c r="K1157">
        <v>66.5</v>
      </c>
      <c r="L1157">
        <v>65.400000000000006</v>
      </c>
      <c r="M1157">
        <v>68.099999999999994</v>
      </c>
      <c r="N1157">
        <v>18.399999999999999</v>
      </c>
      <c r="O1157">
        <v>47.8</v>
      </c>
      <c r="P1157">
        <v>33.700000000000003</v>
      </c>
      <c r="Q1157">
        <v>62.5</v>
      </c>
      <c r="R1157">
        <v>66.099999999999994</v>
      </c>
      <c r="S1157">
        <v>38</v>
      </c>
      <c r="T1157">
        <v>62</v>
      </c>
      <c r="U1157">
        <v>67</v>
      </c>
      <c r="V1157">
        <v>46.1</v>
      </c>
      <c r="W1157">
        <v>53.9</v>
      </c>
      <c r="X1157" t="s">
        <v>2768</v>
      </c>
      <c r="Y1157" t="s">
        <v>2762</v>
      </c>
      <c r="Z1157" t="s">
        <v>7796</v>
      </c>
      <c r="AA1157" t="s">
        <v>2183</v>
      </c>
      <c r="AB1157" t="s">
        <v>2116</v>
      </c>
      <c r="AC1157" t="s">
        <v>2116</v>
      </c>
      <c r="AD1157" t="s">
        <v>2117</v>
      </c>
      <c r="AE1157" t="s">
        <v>2116</v>
      </c>
      <c r="AF1157" t="s">
        <v>2117</v>
      </c>
      <c r="AG1157" t="s">
        <v>2117</v>
      </c>
      <c r="AH1157" t="s">
        <v>2116</v>
      </c>
      <c r="AI1157" t="s">
        <v>2116</v>
      </c>
      <c r="AJ1157" t="s">
        <v>2117</v>
      </c>
      <c r="AK1157" t="s">
        <v>2117</v>
      </c>
      <c r="AL1157" t="s">
        <v>2117</v>
      </c>
      <c r="AM1157" t="s">
        <v>2117</v>
      </c>
      <c r="AN1157" t="s">
        <v>2116</v>
      </c>
      <c r="AO1157" t="s">
        <v>2116</v>
      </c>
      <c r="AP1157" t="s">
        <v>2116</v>
      </c>
      <c r="AQ1157" t="s">
        <v>2117</v>
      </c>
    </row>
    <row r="1158" spans="2:44" x14ac:dyDescent="0.3">
      <c r="B1158" t="s">
        <v>466</v>
      </c>
      <c r="C1158" t="s">
        <v>7055</v>
      </c>
      <c r="D1158" s="25">
        <v>0.79166666666666663</v>
      </c>
      <c r="E1158" t="s">
        <v>1200</v>
      </c>
      <c r="F1158" t="s">
        <v>191</v>
      </c>
      <c r="G1158" s="4"/>
      <c r="H1158">
        <v>48.3</v>
      </c>
      <c r="I1158">
        <v>25.2</v>
      </c>
      <c r="J1158">
        <v>26.5</v>
      </c>
      <c r="K1158">
        <v>73.5</v>
      </c>
      <c r="L1158">
        <v>51.7</v>
      </c>
      <c r="M1158">
        <v>74.8</v>
      </c>
      <c r="N1158">
        <v>37.5</v>
      </c>
      <c r="O1158">
        <v>37.700000000000003</v>
      </c>
      <c r="P1158">
        <v>24.8</v>
      </c>
      <c r="Q1158">
        <v>78.2</v>
      </c>
      <c r="R1158">
        <v>86.9</v>
      </c>
      <c r="S1158">
        <v>67.099999999999994</v>
      </c>
      <c r="T1158">
        <v>32.9</v>
      </c>
      <c r="U1158">
        <v>38.799999999999997</v>
      </c>
      <c r="V1158">
        <v>67.5</v>
      </c>
      <c r="W1158">
        <v>32.5</v>
      </c>
      <c r="X1158" t="s">
        <v>1200</v>
      </c>
      <c r="Y1158" t="s">
        <v>191</v>
      </c>
      <c r="Z1158" t="s">
        <v>7797</v>
      </c>
      <c r="AA1158" t="s">
        <v>460</v>
      </c>
      <c r="AB1158" t="s">
        <v>2116</v>
      </c>
      <c r="AC1158" t="s">
        <v>2116</v>
      </c>
      <c r="AD1158" t="s">
        <v>2117</v>
      </c>
      <c r="AE1158" t="s">
        <v>2116</v>
      </c>
      <c r="AF1158" t="s">
        <v>2117</v>
      </c>
      <c r="AG1158" t="s">
        <v>2117</v>
      </c>
      <c r="AH1158" t="s">
        <v>2116</v>
      </c>
      <c r="AI1158" t="s">
        <v>2116</v>
      </c>
      <c r="AJ1158" t="s">
        <v>2117</v>
      </c>
      <c r="AK1158" t="s">
        <v>2117</v>
      </c>
      <c r="AL1158" t="s">
        <v>2117</v>
      </c>
      <c r="AM1158" t="s">
        <v>2117</v>
      </c>
      <c r="AN1158" t="s">
        <v>2116</v>
      </c>
      <c r="AO1158" t="s">
        <v>2117</v>
      </c>
      <c r="AP1158" t="s">
        <v>2117</v>
      </c>
      <c r="AQ1158" t="s">
        <v>2116</v>
      </c>
    </row>
    <row r="1159" spans="2:44" x14ac:dyDescent="0.3">
      <c r="B1159" t="s">
        <v>470</v>
      </c>
      <c r="C1159" t="s">
        <v>7055</v>
      </c>
      <c r="D1159" s="25">
        <v>0.80208333333333337</v>
      </c>
      <c r="E1159" t="s">
        <v>1203</v>
      </c>
      <c r="F1159" t="s">
        <v>179</v>
      </c>
      <c r="G1159" s="4"/>
      <c r="H1159">
        <v>42.2</v>
      </c>
      <c r="I1159">
        <v>32.6</v>
      </c>
      <c r="J1159">
        <v>25.2</v>
      </c>
      <c r="K1159">
        <v>74.8</v>
      </c>
      <c r="L1159">
        <v>57.8</v>
      </c>
      <c r="M1159">
        <v>67.400000000000006</v>
      </c>
      <c r="N1159">
        <v>30.3</v>
      </c>
      <c r="O1159">
        <v>48.6</v>
      </c>
      <c r="P1159">
        <v>21.1</v>
      </c>
      <c r="Q1159">
        <v>61.5</v>
      </c>
      <c r="R1159">
        <v>61</v>
      </c>
      <c r="S1159">
        <v>32.6</v>
      </c>
      <c r="T1159">
        <v>67.400000000000006</v>
      </c>
      <c r="U1159">
        <v>72.3</v>
      </c>
      <c r="V1159">
        <v>40.5</v>
      </c>
      <c r="W1159">
        <v>59.5</v>
      </c>
      <c r="X1159" t="s">
        <v>1203</v>
      </c>
      <c r="Y1159" t="s">
        <v>2226</v>
      </c>
      <c r="Z1159" t="s">
        <v>7798</v>
      </c>
      <c r="AA1159" t="s">
        <v>459</v>
      </c>
      <c r="AB1159" t="s">
        <v>2116</v>
      </c>
      <c r="AC1159" t="s">
        <v>2117</v>
      </c>
      <c r="AD1159" t="s">
        <v>2116</v>
      </c>
      <c r="AE1159" t="s">
        <v>2117</v>
      </c>
      <c r="AF1159" t="s">
        <v>2117</v>
      </c>
      <c r="AG1159" t="s">
        <v>2116</v>
      </c>
      <c r="AH1159" t="s">
        <v>2116</v>
      </c>
      <c r="AI1159" t="s">
        <v>2117</v>
      </c>
      <c r="AJ1159" t="s">
        <v>2116</v>
      </c>
      <c r="AK1159" t="s">
        <v>2117</v>
      </c>
      <c r="AL1159" t="s">
        <v>2117</v>
      </c>
      <c r="AM1159" t="s">
        <v>2116</v>
      </c>
      <c r="AN1159" t="s">
        <v>2117</v>
      </c>
      <c r="AO1159" t="s">
        <v>2117</v>
      </c>
      <c r="AP1159" t="s">
        <v>2117</v>
      </c>
      <c r="AQ1159" t="s">
        <v>2116</v>
      </c>
      <c r="AR1159" t="s">
        <v>7123</v>
      </c>
    </row>
    <row r="1160" spans="2:44" x14ac:dyDescent="0.3">
      <c r="B1160" t="s">
        <v>728</v>
      </c>
      <c r="C1160" t="s">
        <v>7055</v>
      </c>
      <c r="D1160" s="25">
        <v>0.8125</v>
      </c>
      <c r="E1160" t="s">
        <v>1278</v>
      </c>
      <c r="F1160" t="s">
        <v>308</v>
      </c>
      <c r="G1160" s="4"/>
      <c r="H1160">
        <v>50</v>
      </c>
      <c r="I1160">
        <v>29.7</v>
      </c>
      <c r="J1160">
        <v>20.3</v>
      </c>
      <c r="K1160">
        <v>79.7</v>
      </c>
      <c r="L1160">
        <v>50</v>
      </c>
      <c r="M1160">
        <v>70.3</v>
      </c>
      <c r="N1160">
        <v>36.4</v>
      </c>
      <c r="O1160">
        <v>49.6</v>
      </c>
      <c r="P1160">
        <v>14</v>
      </c>
      <c r="Q1160">
        <v>58.3</v>
      </c>
      <c r="R1160">
        <v>65.599999999999994</v>
      </c>
      <c r="S1160">
        <v>37.5</v>
      </c>
      <c r="T1160">
        <v>62.5</v>
      </c>
      <c r="U1160">
        <v>68.5</v>
      </c>
      <c r="V1160">
        <v>42.5</v>
      </c>
      <c r="W1160">
        <v>57.5</v>
      </c>
      <c r="X1160" t="s">
        <v>1278</v>
      </c>
      <c r="Y1160" t="s">
        <v>308</v>
      </c>
      <c r="Z1160" t="s">
        <v>7799</v>
      </c>
      <c r="AA1160" t="s">
        <v>2125</v>
      </c>
      <c r="AB1160" t="s">
        <v>2117</v>
      </c>
      <c r="AC1160" t="s">
        <v>2116</v>
      </c>
      <c r="AD1160" t="s">
        <v>2116</v>
      </c>
      <c r="AE1160" t="s">
        <v>2117</v>
      </c>
      <c r="AF1160" t="s">
        <v>2116</v>
      </c>
      <c r="AG1160" t="s">
        <v>2117</v>
      </c>
      <c r="AH1160" t="s">
        <v>2117</v>
      </c>
      <c r="AI1160" t="s">
        <v>2116</v>
      </c>
      <c r="AJ1160" t="s">
        <v>2116</v>
      </c>
      <c r="AK1160" t="s">
        <v>2117</v>
      </c>
      <c r="AL1160" t="s">
        <v>2117</v>
      </c>
      <c r="AM1160" t="s">
        <v>2116</v>
      </c>
      <c r="AN1160" t="s">
        <v>2117</v>
      </c>
      <c r="AO1160" t="s">
        <v>2117</v>
      </c>
      <c r="AP1160" t="s">
        <v>2116</v>
      </c>
      <c r="AQ1160" t="s">
        <v>2117</v>
      </c>
      <c r="AR1160" t="s">
        <v>7119</v>
      </c>
    </row>
    <row r="1161" spans="2:44" x14ac:dyDescent="0.3">
      <c r="B1161" t="s">
        <v>728</v>
      </c>
      <c r="C1161" t="s">
        <v>7055</v>
      </c>
      <c r="D1161" s="25">
        <v>0.8125</v>
      </c>
      <c r="E1161" t="s">
        <v>1145</v>
      </c>
      <c r="F1161" t="s">
        <v>1147</v>
      </c>
      <c r="G1161" s="4"/>
      <c r="H1161">
        <v>41.6</v>
      </c>
      <c r="I1161">
        <v>30.8</v>
      </c>
      <c r="J1161">
        <v>27.6</v>
      </c>
      <c r="K1161">
        <v>72.400000000000006</v>
      </c>
      <c r="L1161">
        <v>58.4</v>
      </c>
      <c r="M1161">
        <v>69.2</v>
      </c>
      <c r="N1161">
        <v>34.299999999999997</v>
      </c>
      <c r="O1161">
        <v>48</v>
      </c>
      <c r="P1161">
        <v>17.7</v>
      </c>
      <c r="Q1161">
        <v>61.7</v>
      </c>
      <c r="R1161">
        <v>67.400000000000006</v>
      </c>
      <c r="S1161">
        <v>39.5</v>
      </c>
      <c r="T1161">
        <v>60.5</v>
      </c>
      <c r="U1161">
        <v>65.8</v>
      </c>
      <c r="V1161">
        <v>46.7</v>
      </c>
      <c r="W1161">
        <v>53.3</v>
      </c>
      <c r="X1161" t="s">
        <v>1145</v>
      </c>
      <c r="Y1161" t="s">
        <v>1147</v>
      </c>
      <c r="Z1161" t="s">
        <v>7800</v>
      </c>
      <c r="AA1161" t="s">
        <v>2125</v>
      </c>
      <c r="AB1161" t="s">
        <v>2117</v>
      </c>
      <c r="AC1161" t="s">
        <v>2116</v>
      </c>
      <c r="AD1161" t="s">
        <v>2116</v>
      </c>
      <c r="AE1161" t="s">
        <v>2117</v>
      </c>
      <c r="AF1161" t="s">
        <v>2116</v>
      </c>
      <c r="AG1161" t="s">
        <v>2117</v>
      </c>
      <c r="AH1161" t="s">
        <v>2116</v>
      </c>
      <c r="AI1161" t="s">
        <v>2117</v>
      </c>
      <c r="AJ1161" t="s">
        <v>2116</v>
      </c>
      <c r="AK1161" t="s">
        <v>2116</v>
      </c>
      <c r="AL1161" t="s">
        <v>2117</v>
      </c>
      <c r="AM1161" t="s">
        <v>2116</v>
      </c>
      <c r="AN1161" t="s">
        <v>2117</v>
      </c>
      <c r="AO1161" t="s">
        <v>2117</v>
      </c>
      <c r="AP1161" t="s">
        <v>2116</v>
      </c>
      <c r="AQ1161" t="s">
        <v>2117</v>
      </c>
      <c r="AR1161" t="s">
        <v>7123</v>
      </c>
    </row>
    <row r="1162" spans="2:44" x14ac:dyDescent="0.3">
      <c r="B1162" t="s">
        <v>467</v>
      </c>
      <c r="C1162" t="s">
        <v>7055</v>
      </c>
      <c r="D1162" s="25">
        <v>0.83333333333333337</v>
      </c>
      <c r="E1162" t="s">
        <v>47</v>
      </c>
      <c r="F1162" t="s">
        <v>798</v>
      </c>
      <c r="G1162" s="4"/>
      <c r="H1162">
        <v>48.1</v>
      </c>
      <c r="I1162">
        <v>26.9</v>
      </c>
      <c r="J1162">
        <v>25</v>
      </c>
      <c r="K1162">
        <v>75</v>
      </c>
      <c r="L1162">
        <v>51.9</v>
      </c>
      <c r="M1162">
        <v>73.099999999999994</v>
      </c>
      <c r="N1162">
        <v>39.4</v>
      </c>
      <c r="O1162">
        <v>41.7</v>
      </c>
      <c r="P1162">
        <v>18.8</v>
      </c>
      <c r="Q1162">
        <v>70.599999999999994</v>
      </c>
      <c r="R1162">
        <v>78.5</v>
      </c>
      <c r="S1162">
        <v>53.8</v>
      </c>
      <c r="T1162">
        <v>46.2</v>
      </c>
      <c r="U1162">
        <v>52.4</v>
      </c>
      <c r="V1162">
        <v>56.9</v>
      </c>
      <c r="W1162">
        <v>43.1</v>
      </c>
      <c r="X1162" t="s">
        <v>47</v>
      </c>
      <c r="Y1162" t="s">
        <v>798</v>
      </c>
      <c r="Z1162" t="s">
        <v>7801</v>
      </c>
      <c r="AA1162" t="s">
        <v>453</v>
      </c>
      <c r="AB1162" t="s">
        <v>2117</v>
      </c>
      <c r="AC1162" t="s">
        <v>2116</v>
      </c>
      <c r="AD1162" t="s">
        <v>2116</v>
      </c>
      <c r="AE1162" t="s">
        <v>2117</v>
      </c>
      <c r="AF1162" t="s">
        <v>2116</v>
      </c>
      <c r="AG1162" t="s">
        <v>2117</v>
      </c>
      <c r="AH1162" t="s">
        <v>2116</v>
      </c>
      <c r="AI1162" t="s">
        <v>2117</v>
      </c>
      <c r="AJ1162" t="s">
        <v>2116</v>
      </c>
      <c r="AK1162" t="s">
        <v>2116</v>
      </c>
      <c r="AL1162" t="s">
        <v>2116</v>
      </c>
      <c r="AM1162" t="s">
        <v>2116</v>
      </c>
      <c r="AN1162" t="s">
        <v>2117</v>
      </c>
      <c r="AO1162" t="s">
        <v>2117</v>
      </c>
      <c r="AP1162" t="s">
        <v>2116</v>
      </c>
      <c r="AQ1162" t="s">
        <v>2117</v>
      </c>
      <c r="AR1162" t="s">
        <v>7121</v>
      </c>
    </row>
    <row r="1163" spans="2:44" x14ac:dyDescent="0.3">
      <c r="B1163" t="s">
        <v>467</v>
      </c>
      <c r="C1163" t="s">
        <v>7055</v>
      </c>
      <c r="D1163" s="25">
        <v>0.83333333333333337</v>
      </c>
      <c r="E1163" t="s">
        <v>763</v>
      </c>
      <c r="F1163" t="s">
        <v>787</v>
      </c>
      <c r="G1163" s="4"/>
      <c r="H1163">
        <v>31.5</v>
      </c>
      <c r="I1163">
        <v>27.5</v>
      </c>
      <c r="J1163">
        <v>41</v>
      </c>
      <c r="K1163">
        <v>59</v>
      </c>
      <c r="L1163">
        <v>68.5</v>
      </c>
      <c r="M1163">
        <v>72.5</v>
      </c>
      <c r="N1163">
        <v>17.8</v>
      </c>
      <c r="O1163">
        <v>45.1</v>
      </c>
      <c r="P1163">
        <v>37.1</v>
      </c>
      <c r="Q1163">
        <v>66.2</v>
      </c>
      <c r="R1163">
        <v>81</v>
      </c>
      <c r="S1163">
        <v>57.4</v>
      </c>
      <c r="T1163">
        <v>42.6</v>
      </c>
      <c r="U1163">
        <v>48.3</v>
      </c>
      <c r="V1163">
        <v>61.2</v>
      </c>
      <c r="W1163">
        <v>38.799999999999997</v>
      </c>
      <c r="X1163" t="s">
        <v>3687</v>
      </c>
      <c r="Y1163" t="s">
        <v>787</v>
      </c>
      <c r="Z1163" t="s">
        <v>7802</v>
      </c>
      <c r="AA1163" t="s">
        <v>456</v>
      </c>
      <c r="AB1163" t="s">
        <v>2116</v>
      </c>
      <c r="AC1163" t="s">
        <v>2116</v>
      </c>
      <c r="AD1163" t="s">
        <v>2117</v>
      </c>
      <c r="AE1163" t="s">
        <v>2116</v>
      </c>
      <c r="AF1163" t="s">
        <v>2117</v>
      </c>
      <c r="AG1163" t="s">
        <v>2117</v>
      </c>
      <c r="AH1163" t="s">
        <v>2116</v>
      </c>
      <c r="AI1163" t="s">
        <v>2117</v>
      </c>
      <c r="AJ1163" t="s">
        <v>2116</v>
      </c>
      <c r="AK1163" t="s">
        <v>2116</v>
      </c>
      <c r="AL1163" t="s">
        <v>2116</v>
      </c>
      <c r="AM1163" t="s">
        <v>2116</v>
      </c>
      <c r="AN1163" t="s">
        <v>2117</v>
      </c>
      <c r="AO1163" t="s">
        <v>2117</v>
      </c>
      <c r="AP1163" t="s">
        <v>2116</v>
      </c>
      <c r="AQ1163" t="s">
        <v>2117</v>
      </c>
      <c r="AR1163" t="s">
        <v>7118</v>
      </c>
    </row>
    <row r="1164" spans="2:44" x14ac:dyDescent="0.3">
      <c r="B1164" t="s">
        <v>467</v>
      </c>
      <c r="C1164" t="s">
        <v>7055</v>
      </c>
      <c r="D1164" s="25">
        <v>0.83333333333333337</v>
      </c>
      <c r="E1164" t="s">
        <v>82</v>
      </c>
      <c r="F1164" t="s">
        <v>761</v>
      </c>
      <c r="G1164" s="4"/>
      <c r="H1164">
        <v>38.700000000000003</v>
      </c>
      <c r="I1164">
        <v>27.9</v>
      </c>
      <c r="J1164">
        <v>33.4</v>
      </c>
      <c r="K1164">
        <v>66.599999999999994</v>
      </c>
      <c r="L1164">
        <v>61.3</v>
      </c>
      <c r="M1164">
        <v>72.099999999999994</v>
      </c>
      <c r="N1164">
        <v>31.7</v>
      </c>
      <c r="O1164">
        <v>43</v>
      </c>
      <c r="P1164">
        <v>25.4</v>
      </c>
      <c r="Q1164">
        <v>70.400000000000006</v>
      </c>
      <c r="R1164">
        <v>78.8</v>
      </c>
      <c r="S1164">
        <v>54.1</v>
      </c>
      <c r="T1164">
        <v>45.9</v>
      </c>
      <c r="U1164">
        <v>51.5</v>
      </c>
      <c r="V1164">
        <v>58.9</v>
      </c>
      <c r="W1164">
        <v>41.1</v>
      </c>
      <c r="X1164" t="s">
        <v>82</v>
      </c>
      <c r="Y1164" t="s">
        <v>3686</v>
      </c>
      <c r="Z1164" t="s">
        <v>7803</v>
      </c>
      <c r="AA1164" t="s">
        <v>456</v>
      </c>
      <c r="AB1164" t="s">
        <v>2116</v>
      </c>
      <c r="AC1164" t="s">
        <v>2116</v>
      </c>
      <c r="AD1164" t="s">
        <v>2117</v>
      </c>
      <c r="AE1164" t="s">
        <v>2116</v>
      </c>
      <c r="AF1164" t="s">
        <v>2117</v>
      </c>
      <c r="AG1164" t="s">
        <v>2117</v>
      </c>
      <c r="AH1164" t="s">
        <v>2116</v>
      </c>
      <c r="AI1164" t="s">
        <v>2116</v>
      </c>
      <c r="AJ1164" t="s">
        <v>2117</v>
      </c>
      <c r="AK1164" t="s">
        <v>2117</v>
      </c>
      <c r="AL1164" t="s">
        <v>2116</v>
      </c>
      <c r="AM1164" t="s">
        <v>2116</v>
      </c>
      <c r="AN1164" t="s">
        <v>2117</v>
      </c>
      <c r="AO1164" t="s">
        <v>2117</v>
      </c>
      <c r="AP1164" t="s">
        <v>2116</v>
      </c>
      <c r="AQ1164" t="s">
        <v>2117</v>
      </c>
      <c r="AR1164" t="s">
        <v>7123</v>
      </c>
    </row>
    <row r="1165" spans="2:44" x14ac:dyDescent="0.3">
      <c r="B1165" t="s">
        <v>467</v>
      </c>
      <c r="C1165" t="s">
        <v>7055</v>
      </c>
      <c r="D1165" s="25">
        <v>0.83333333333333337</v>
      </c>
      <c r="E1165" t="s">
        <v>765</v>
      </c>
      <c r="F1165" t="s">
        <v>797</v>
      </c>
      <c r="G1165" s="4"/>
      <c r="H1165">
        <v>36.1</v>
      </c>
      <c r="I1165">
        <v>31.5</v>
      </c>
      <c r="J1165">
        <v>32.5</v>
      </c>
      <c r="K1165">
        <v>67.5</v>
      </c>
      <c r="L1165">
        <v>63.9</v>
      </c>
      <c r="M1165">
        <v>68.5</v>
      </c>
      <c r="N1165">
        <v>32.4</v>
      </c>
      <c r="O1165">
        <v>48.5</v>
      </c>
      <c r="P1165">
        <v>19.100000000000001</v>
      </c>
      <c r="Q1165">
        <v>61.4</v>
      </c>
      <c r="R1165">
        <v>67.3</v>
      </c>
      <c r="S1165">
        <v>39.299999999999997</v>
      </c>
      <c r="T1165">
        <v>60.7</v>
      </c>
      <c r="U1165">
        <v>65.8</v>
      </c>
      <c r="V1165">
        <v>47.1</v>
      </c>
      <c r="W1165">
        <v>52.9</v>
      </c>
      <c r="X1165" t="s">
        <v>765</v>
      </c>
      <c r="Y1165" t="s">
        <v>3694</v>
      </c>
      <c r="Z1165" t="s">
        <v>7804</v>
      </c>
      <c r="AA1165" t="s">
        <v>447</v>
      </c>
      <c r="AB1165" t="s">
        <v>2116</v>
      </c>
      <c r="AC1165" t="s">
        <v>2117</v>
      </c>
      <c r="AD1165" t="s">
        <v>2116</v>
      </c>
      <c r="AE1165" t="s">
        <v>2117</v>
      </c>
      <c r="AF1165" t="s">
        <v>2117</v>
      </c>
      <c r="AG1165" t="s">
        <v>2116</v>
      </c>
      <c r="AH1165" t="s">
        <v>2116</v>
      </c>
      <c r="AI1165" t="s">
        <v>2117</v>
      </c>
      <c r="AJ1165" t="s">
        <v>2116</v>
      </c>
      <c r="AK1165" t="s">
        <v>2116</v>
      </c>
      <c r="AL1165" t="s">
        <v>2116</v>
      </c>
      <c r="AM1165" t="s">
        <v>2116</v>
      </c>
      <c r="AN1165" t="s">
        <v>2117</v>
      </c>
      <c r="AO1165" t="s">
        <v>2117</v>
      </c>
      <c r="AP1165" t="s">
        <v>2116</v>
      </c>
      <c r="AQ1165" t="s">
        <v>2117</v>
      </c>
      <c r="AR1165" t="s">
        <v>7123</v>
      </c>
    </row>
    <row r="1166" spans="2:44" x14ac:dyDescent="0.3">
      <c r="B1166" t="s">
        <v>466</v>
      </c>
      <c r="C1166" t="s">
        <v>7055</v>
      </c>
      <c r="D1166" s="25">
        <v>0.83333333333333337</v>
      </c>
      <c r="E1166" t="s">
        <v>767</v>
      </c>
      <c r="F1166" t="s">
        <v>1051</v>
      </c>
      <c r="G1166" s="4"/>
      <c r="H1166">
        <v>46</v>
      </c>
      <c r="I1166">
        <v>25.2</v>
      </c>
      <c r="J1166">
        <v>28.7</v>
      </c>
      <c r="K1166">
        <v>71.3</v>
      </c>
      <c r="L1166">
        <v>54</v>
      </c>
      <c r="M1166">
        <v>74.8</v>
      </c>
      <c r="N1166">
        <v>42</v>
      </c>
      <c r="O1166">
        <v>36.799999999999997</v>
      </c>
      <c r="P1166">
        <v>21.2</v>
      </c>
      <c r="Q1166">
        <v>78.400000000000006</v>
      </c>
      <c r="R1166">
        <v>88.2</v>
      </c>
      <c r="S1166">
        <v>69.599999999999994</v>
      </c>
      <c r="T1166">
        <v>30.4</v>
      </c>
      <c r="U1166">
        <v>36</v>
      </c>
      <c r="V1166">
        <v>70</v>
      </c>
      <c r="W1166">
        <v>30</v>
      </c>
      <c r="X1166" t="s">
        <v>767</v>
      </c>
      <c r="Y1166" t="s">
        <v>4503</v>
      </c>
      <c r="Z1166" t="s">
        <v>7805</v>
      </c>
      <c r="AA1166" t="s">
        <v>453</v>
      </c>
      <c r="AB1166" t="s">
        <v>2117</v>
      </c>
      <c r="AC1166" t="s">
        <v>2116</v>
      </c>
      <c r="AD1166" t="s">
        <v>2116</v>
      </c>
      <c r="AE1166" t="s">
        <v>2117</v>
      </c>
      <c r="AF1166" t="s">
        <v>2116</v>
      </c>
      <c r="AG1166" t="s">
        <v>2117</v>
      </c>
      <c r="AH1166" t="s">
        <v>2117</v>
      </c>
      <c r="AI1166" t="s">
        <v>2116</v>
      </c>
      <c r="AJ1166" t="s">
        <v>2116</v>
      </c>
      <c r="AK1166" t="s">
        <v>2117</v>
      </c>
      <c r="AL1166" t="s">
        <v>2116</v>
      </c>
      <c r="AM1166" t="s">
        <v>2116</v>
      </c>
      <c r="AN1166" t="s">
        <v>2117</v>
      </c>
      <c r="AO1166" t="s">
        <v>2117</v>
      </c>
      <c r="AP1166" t="s">
        <v>2116</v>
      </c>
      <c r="AQ1166" t="s">
        <v>2117</v>
      </c>
    </row>
    <row r="1167" spans="2:44" x14ac:dyDescent="0.3">
      <c r="B1167" t="s">
        <v>466</v>
      </c>
      <c r="C1167" t="s">
        <v>7055</v>
      </c>
      <c r="D1167" s="25">
        <v>0.83333333333333337</v>
      </c>
      <c r="E1167" t="s">
        <v>1206</v>
      </c>
      <c r="F1167" t="s">
        <v>1172</v>
      </c>
      <c r="G1167" s="4"/>
      <c r="H1167">
        <v>63.1</v>
      </c>
      <c r="I1167">
        <v>22.6</v>
      </c>
      <c r="J1167">
        <v>14.3</v>
      </c>
      <c r="K1167">
        <v>85.7</v>
      </c>
      <c r="L1167">
        <v>36.9</v>
      </c>
      <c r="M1167">
        <v>77.400000000000006</v>
      </c>
      <c r="N1167">
        <v>49.2</v>
      </c>
      <c r="O1167">
        <v>37.700000000000003</v>
      </c>
      <c r="P1167">
        <v>13.1</v>
      </c>
      <c r="Q1167">
        <v>73.3</v>
      </c>
      <c r="R1167">
        <v>85.6</v>
      </c>
      <c r="S1167">
        <v>65.099999999999994</v>
      </c>
      <c r="T1167">
        <v>34.9</v>
      </c>
      <c r="U1167">
        <v>43</v>
      </c>
      <c r="V1167">
        <v>59.4</v>
      </c>
      <c r="W1167">
        <v>40.6</v>
      </c>
      <c r="X1167" t="s">
        <v>1206</v>
      </c>
      <c r="Y1167" t="s">
        <v>1172</v>
      </c>
      <c r="Z1167" t="s">
        <v>7806</v>
      </c>
      <c r="AA1167" t="s">
        <v>2162</v>
      </c>
      <c r="AB1167" t="s">
        <v>2117</v>
      </c>
      <c r="AC1167" t="s">
        <v>2116</v>
      </c>
      <c r="AD1167" t="s">
        <v>2116</v>
      </c>
      <c r="AE1167" t="s">
        <v>2117</v>
      </c>
      <c r="AF1167" t="s">
        <v>2116</v>
      </c>
      <c r="AG1167" t="s">
        <v>2117</v>
      </c>
      <c r="AH1167" t="s">
        <v>2117</v>
      </c>
      <c r="AI1167" t="s">
        <v>2116</v>
      </c>
      <c r="AJ1167" t="s">
        <v>2116</v>
      </c>
      <c r="AK1167" t="s">
        <v>2117</v>
      </c>
      <c r="AL1167" t="s">
        <v>2117</v>
      </c>
      <c r="AM1167" t="s">
        <v>2117</v>
      </c>
      <c r="AN1167" t="s">
        <v>2116</v>
      </c>
      <c r="AO1167" t="s">
        <v>2117</v>
      </c>
      <c r="AP1167" t="s">
        <v>2116</v>
      </c>
      <c r="AQ1167" t="s">
        <v>2117</v>
      </c>
    </row>
    <row r="1168" spans="2:44" x14ac:dyDescent="0.3">
      <c r="B1168" t="s">
        <v>489</v>
      </c>
      <c r="C1168" t="s">
        <v>7055</v>
      </c>
      <c r="D1168" s="25">
        <v>0.84375</v>
      </c>
      <c r="E1168" t="s">
        <v>208</v>
      </c>
      <c r="F1168" t="s">
        <v>1283</v>
      </c>
      <c r="G1168" s="4"/>
      <c r="H1168">
        <v>50.7</v>
      </c>
      <c r="I1168">
        <v>26.7</v>
      </c>
      <c r="J1168">
        <v>22.5</v>
      </c>
      <c r="K1168">
        <v>77.5</v>
      </c>
      <c r="L1168">
        <v>49.3</v>
      </c>
      <c r="M1168">
        <v>73.3</v>
      </c>
      <c r="N1168">
        <v>36.799999999999997</v>
      </c>
      <c r="O1168">
        <v>46.4</v>
      </c>
      <c r="P1168">
        <v>16.899999999999999</v>
      </c>
      <c r="Q1168">
        <v>63.6</v>
      </c>
      <c r="R1168">
        <v>77.099999999999994</v>
      </c>
      <c r="S1168">
        <v>51.7</v>
      </c>
      <c r="T1168">
        <v>48.3</v>
      </c>
      <c r="U1168">
        <v>54.7</v>
      </c>
      <c r="V1168">
        <v>54.4</v>
      </c>
      <c r="W1168">
        <v>45.6</v>
      </c>
      <c r="X1168" t="s">
        <v>208</v>
      </c>
      <c r="Y1168" t="s">
        <v>1283</v>
      </c>
      <c r="Z1168" t="s">
        <v>7807</v>
      </c>
      <c r="AA1168" t="s">
        <v>2169</v>
      </c>
      <c r="AB1168" t="s">
        <v>2117</v>
      </c>
      <c r="AC1168" t="s">
        <v>2116</v>
      </c>
      <c r="AD1168" t="s">
        <v>2116</v>
      </c>
      <c r="AE1168" t="s">
        <v>2117</v>
      </c>
      <c r="AF1168" t="s">
        <v>2116</v>
      </c>
      <c r="AG1168" t="s">
        <v>2117</v>
      </c>
      <c r="AH1168" t="s">
        <v>2117</v>
      </c>
      <c r="AI1168" t="s">
        <v>2116</v>
      </c>
      <c r="AJ1168" t="s">
        <v>2116</v>
      </c>
      <c r="AK1168" t="s">
        <v>2117</v>
      </c>
      <c r="AL1168" t="s">
        <v>2117</v>
      </c>
      <c r="AM1168" t="s">
        <v>2117</v>
      </c>
      <c r="AN1168" t="s">
        <v>2116</v>
      </c>
      <c r="AO1168" t="s">
        <v>2116</v>
      </c>
      <c r="AP1168" t="s">
        <v>2117</v>
      </c>
      <c r="AQ1168" t="s">
        <v>2116</v>
      </c>
    </row>
    <row r="1169" spans="2:44" x14ac:dyDescent="0.3">
      <c r="B1169" t="s">
        <v>487</v>
      </c>
      <c r="C1169" t="s">
        <v>7055</v>
      </c>
      <c r="D1169" s="25">
        <v>0.85069444444444442</v>
      </c>
      <c r="E1169" t="s">
        <v>419</v>
      </c>
      <c r="F1169" t="s">
        <v>1154</v>
      </c>
      <c r="G1169" s="4"/>
      <c r="H1169">
        <v>51.8</v>
      </c>
      <c r="I1169">
        <v>26.9</v>
      </c>
      <c r="J1169">
        <v>21.3</v>
      </c>
      <c r="K1169">
        <v>78.7</v>
      </c>
      <c r="L1169">
        <v>48.2</v>
      </c>
      <c r="M1169">
        <v>73.099999999999994</v>
      </c>
      <c r="N1169">
        <v>36.9</v>
      </c>
      <c r="O1169">
        <v>43.6</v>
      </c>
      <c r="P1169">
        <v>19.399999999999999</v>
      </c>
      <c r="Q1169">
        <v>68.2</v>
      </c>
      <c r="R1169">
        <v>75.400000000000006</v>
      </c>
      <c r="S1169">
        <v>49.5</v>
      </c>
      <c r="T1169">
        <v>50.5</v>
      </c>
      <c r="U1169">
        <v>57.1</v>
      </c>
      <c r="V1169">
        <v>52.2</v>
      </c>
      <c r="W1169">
        <v>47.8</v>
      </c>
      <c r="X1169" t="s">
        <v>419</v>
      </c>
      <c r="Y1169" t="s">
        <v>417</v>
      </c>
      <c r="Z1169" t="s">
        <v>7808</v>
      </c>
      <c r="AA1169" t="s">
        <v>462</v>
      </c>
      <c r="AB1169" t="s">
        <v>2117</v>
      </c>
      <c r="AC1169" t="s">
        <v>2116</v>
      </c>
      <c r="AD1169" t="s">
        <v>2116</v>
      </c>
      <c r="AE1169" t="s">
        <v>2117</v>
      </c>
      <c r="AF1169" t="s">
        <v>2116</v>
      </c>
      <c r="AG1169" t="s">
        <v>2117</v>
      </c>
      <c r="AH1169" t="s">
        <v>2117</v>
      </c>
      <c r="AI1169" t="s">
        <v>2116</v>
      </c>
      <c r="AJ1169" t="s">
        <v>2116</v>
      </c>
      <c r="AK1169" t="s">
        <v>2117</v>
      </c>
      <c r="AL1169" t="s">
        <v>2117</v>
      </c>
      <c r="AM1169" t="s">
        <v>2117</v>
      </c>
      <c r="AN1169" t="s">
        <v>2116</v>
      </c>
      <c r="AO1169" t="s">
        <v>2117</v>
      </c>
      <c r="AP1169" t="s">
        <v>2117</v>
      </c>
      <c r="AQ1169" t="s">
        <v>2116</v>
      </c>
    </row>
    <row r="1170" spans="2:44" x14ac:dyDescent="0.3">
      <c r="B1170" t="s">
        <v>457</v>
      </c>
      <c r="C1170" t="s">
        <v>7055</v>
      </c>
      <c r="D1170" s="25">
        <v>0.85416666666666663</v>
      </c>
      <c r="E1170" t="s">
        <v>187</v>
      </c>
      <c r="F1170" t="s">
        <v>1185</v>
      </c>
      <c r="G1170" s="4"/>
      <c r="H1170">
        <v>37.6</v>
      </c>
      <c r="I1170">
        <v>27.8</v>
      </c>
      <c r="J1170">
        <v>34.5</v>
      </c>
      <c r="K1170">
        <v>65.5</v>
      </c>
      <c r="L1170">
        <v>62.4</v>
      </c>
      <c r="M1170">
        <v>72.2</v>
      </c>
      <c r="N1170">
        <v>31.9</v>
      </c>
      <c r="O1170">
        <v>42.2</v>
      </c>
      <c r="P1170">
        <v>25.9</v>
      </c>
      <c r="Q1170">
        <v>71.599999999999994</v>
      </c>
      <c r="R1170">
        <v>79.599999999999994</v>
      </c>
      <c r="S1170">
        <v>55.2</v>
      </c>
      <c r="T1170">
        <v>44.8</v>
      </c>
      <c r="U1170">
        <v>50.4</v>
      </c>
      <c r="V1170">
        <v>59.8</v>
      </c>
      <c r="W1170">
        <v>40.200000000000003</v>
      </c>
      <c r="X1170" t="s">
        <v>2350</v>
      </c>
      <c r="Y1170" t="s">
        <v>1885</v>
      </c>
      <c r="Z1170" t="s">
        <v>7809</v>
      </c>
      <c r="AA1170" t="s">
        <v>4023</v>
      </c>
      <c r="AB1170" t="s">
        <v>2116</v>
      </c>
      <c r="AC1170" t="s">
        <v>2116</v>
      </c>
      <c r="AD1170" t="s">
        <v>2117</v>
      </c>
      <c r="AE1170" t="s">
        <v>2116</v>
      </c>
      <c r="AF1170" t="s">
        <v>2117</v>
      </c>
      <c r="AG1170" t="s">
        <v>2117</v>
      </c>
      <c r="AH1170" t="s">
        <v>2116</v>
      </c>
      <c r="AI1170" t="s">
        <v>2117</v>
      </c>
      <c r="AJ1170" t="s">
        <v>2116</v>
      </c>
      <c r="AK1170" t="s">
        <v>2117</v>
      </c>
      <c r="AL1170" t="s">
        <v>2117</v>
      </c>
      <c r="AM1170" t="s">
        <v>2117</v>
      </c>
      <c r="AN1170" t="s">
        <v>2116</v>
      </c>
      <c r="AO1170" t="s">
        <v>2116</v>
      </c>
      <c r="AP1170" t="s">
        <v>2117</v>
      </c>
      <c r="AQ1170" t="s">
        <v>2116</v>
      </c>
      <c r="AR1170" t="s">
        <v>7123</v>
      </c>
    </row>
    <row r="1171" spans="2:44" x14ac:dyDescent="0.3">
      <c r="B1171" t="s">
        <v>454</v>
      </c>
      <c r="C1171" t="s">
        <v>7055</v>
      </c>
      <c r="D1171" s="25">
        <v>0.85416666666666663</v>
      </c>
      <c r="E1171" t="s">
        <v>39</v>
      </c>
      <c r="F1171" t="s">
        <v>65</v>
      </c>
      <c r="G1171" s="4"/>
      <c r="H1171">
        <v>56.4</v>
      </c>
      <c r="I1171">
        <v>25.1</v>
      </c>
      <c r="J1171">
        <v>18.5</v>
      </c>
      <c r="K1171">
        <v>81.5</v>
      </c>
      <c r="L1171">
        <v>43.6</v>
      </c>
      <c r="M1171">
        <v>74.900000000000006</v>
      </c>
      <c r="N1171">
        <v>45.6</v>
      </c>
      <c r="O1171">
        <v>40.9</v>
      </c>
      <c r="P1171">
        <v>13.6</v>
      </c>
      <c r="Q1171">
        <v>69.5</v>
      </c>
      <c r="R1171">
        <v>79.099999999999994</v>
      </c>
      <c r="S1171">
        <v>54.7</v>
      </c>
      <c r="T1171">
        <v>45.3</v>
      </c>
      <c r="U1171">
        <v>52.5</v>
      </c>
      <c r="V1171">
        <v>54.6</v>
      </c>
      <c r="W1171">
        <v>45.4</v>
      </c>
      <c r="X1171" t="s">
        <v>875</v>
      </c>
      <c r="Y1171" t="s">
        <v>65</v>
      </c>
      <c r="Z1171" t="s">
        <v>7810</v>
      </c>
      <c r="AA1171" t="s">
        <v>462</v>
      </c>
      <c r="AB1171" t="s">
        <v>2117</v>
      </c>
      <c r="AC1171" t="s">
        <v>2116</v>
      </c>
      <c r="AD1171" t="s">
        <v>2116</v>
      </c>
      <c r="AE1171" t="s">
        <v>2117</v>
      </c>
      <c r="AF1171" t="s">
        <v>2116</v>
      </c>
      <c r="AG1171" t="s">
        <v>2117</v>
      </c>
      <c r="AH1171" t="s">
        <v>2117</v>
      </c>
      <c r="AI1171" t="s">
        <v>2116</v>
      </c>
      <c r="AJ1171" t="s">
        <v>2116</v>
      </c>
      <c r="AK1171" t="s">
        <v>2117</v>
      </c>
      <c r="AL1171" t="s">
        <v>2117</v>
      </c>
      <c r="AM1171" t="s">
        <v>2117</v>
      </c>
      <c r="AN1171" t="s">
        <v>2116</v>
      </c>
      <c r="AO1171" t="s">
        <v>2117</v>
      </c>
      <c r="AP1171" t="s">
        <v>2117</v>
      </c>
      <c r="AQ1171" t="s">
        <v>2116</v>
      </c>
      <c r="AR1171" t="s">
        <v>7122</v>
      </c>
    </row>
    <row r="1172" spans="2:44" x14ac:dyDescent="0.3">
      <c r="B1172" t="s">
        <v>467</v>
      </c>
      <c r="C1172" t="s">
        <v>7055</v>
      </c>
      <c r="D1172" s="25">
        <v>0.85416666666666663</v>
      </c>
      <c r="E1172" t="s">
        <v>766</v>
      </c>
      <c r="F1172" t="s">
        <v>81</v>
      </c>
      <c r="G1172" s="4"/>
      <c r="H1172">
        <v>46.9</v>
      </c>
      <c r="I1172">
        <v>26.8</v>
      </c>
      <c r="J1172">
        <v>26.3</v>
      </c>
      <c r="K1172">
        <v>73.7</v>
      </c>
      <c r="L1172">
        <v>53.1</v>
      </c>
      <c r="M1172">
        <v>73.2</v>
      </c>
      <c r="N1172">
        <v>32.1</v>
      </c>
      <c r="O1172">
        <v>49.5</v>
      </c>
      <c r="P1172">
        <v>18.399999999999999</v>
      </c>
      <c r="Q1172">
        <v>59.9</v>
      </c>
      <c r="R1172">
        <v>79.7</v>
      </c>
      <c r="S1172">
        <v>55.4</v>
      </c>
      <c r="T1172">
        <v>44.6</v>
      </c>
      <c r="U1172">
        <v>50.7</v>
      </c>
      <c r="V1172">
        <v>58.6</v>
      </c>
      <c r="W1172">
        <v>41.4</v>
      </c>
      <c r="X1172" t="s">
        <v>3688</v>
      </c>
      <c r="Y1172" t="s">
        <v>1882</v>
      </c>
      <c r="Z1172" t="s">
        <v>7811</v>
      </c>
      <c r="AA1172" t="s">
        <v>2125</v>
      </c>
      <c r="AB1172" t="s">
        <v>2117</v>
      </c>
      <c r="AC1172" t="s">
        <v>2116</v>
      </c>
      <c r="AD1172" t="s">
        <v>2116</v>
      </c>
      <c r="AE1172" t="s">
        <v>2117</v>
      </c>
      <c r="AF1172" t="s">
        <v>2116</v>
      </c>
      <c r="AG1172" t="s">
        <v>2117</v>
      </c>
      <c r="AH1172" t="s">
        <v>2116</v>
      </c>
      <c r="AI1172" t="s">
        <v>2117</v>
      </c>
      <c r="AJ1172" t="s">
        <v>2116</v>
      </c>
      <c r="AK1172" t="s">
        <v>2116</v>
      </c>
      <c r="AL1172" t="s">
        <v>2117</v>
      </c>
      <c r="AM1172" t="s">
        <v>2116</v>
      </c>
      <c r="AN1172" t="s">
        <v>2117</v>
      </c>
      <c r="AO1172" t="s">
        <v>2117</v>
      </c>
      <c r="AP1172" t="s">
        <v>2116</v>
      </c>
      <c r="AQ1172" t="s">
        <v>2117</v>
      </c>
    </row>
    <row r="1173" spans="2:44" x14ac:dyDescent="0.3">
      <c r="B1173" t="s">
        <v>466</v>
      </c>
      <c r="C1173" t="s">
        <v>7055</v>
      </c>
      <c r="D1173" s="25">
        <v>0.85416666666666663</v>
      </c>
      <c r="E1173" t="s">
        <v>45</v>
      </c>
      <c r="F1173" t="s">
        <v>1208</v>
      </c>
      <c r="G1173" s="4"/>
      <c r="H1173">
        <v>43.8</v>
      </c>
      <c r="I1173">
        <v>25.9</v>
      </c>
      <c r="J1173">
        <v>30.3</v>
      </c>
      <c r="K1173">
        <v>69.7</v>
      </c>
      <c r="L1173">
        <v>56.2</v>
      </c>
      <c r="M1173">
        <v>74.099999999999994</v>
      </c>
      <c r="N1173">
        <v>30.6</v>
      </c>
      <c r="O1173">
        <v>38.200000000000003</v>
      </c>
      <c r="P1173">
        <v>31.2</v>
      </c>
      <c r="Q1173">
        <v>78.2</v>
      </c>
      <c r="R1173">
        <v>85.6</v>
      </c>
      <c r="S1173">
        <v>64.8</v>
      </c>
      <c r="T1173">
        <v>35.200000000000003</v>
      </c>
      <c r="U1173">
        <v>40.799999999999997</v>
      </c>
      <c r="V1173">
        <v>66.599999999999994</v>
      </c>
      <c r="W1173">
        <v>33.4</v>
      </c>
      <c r="X1173" t="s">
        <v>1870</v>
      </c>
      <c r="Y1173" t="s">
        <v>1208</v>
      </c>
      <c r="Z1173" t="s">
        <v>7812</v>
      </c>
      <c r="AA1173" t="s">
        <v>2125</v>
      </c>
      <c r="AB1173" t="s">
        <v>2117</v>
      </c>
      <c r="AC1173" t="s">
        <v>2116</v>
      </c>
      <c r="AD1173" t="s">
        <v>2116</v>
      </c>
      <c r="AE1173" t="s">
        <v>2117</v>
      </c>
      <c r="AF1173" t="s">
        <v>2116</v>
      </c>
      <c r="AG1173" t="s">
        <v>2117</v>
      </c>
      <c r="AH1173" t="s">
        <v>2117</v>
      </c>
      <c r="AI1173" t="s">
        <v>2116</v>
      </c>
      <c r="AJ1173" t="s">
        <v>2116</v>
      </c>
      <c r="AK1173" t="s">
        <v>2117</v>
      </c>
      <c r="AL1173" t="s">
        <v>2117</v>
      </c>
      <c r="AM1173" t="s">
        <v>2116</v>
      </c>
      <c r="AN1173" t="s">
        <v>2117</v>
      </c>
      <c r="AO1173" t="s">
        <v>2117</v>
      </c>
      <c r="AP1173" t="s">
        <v>2116</v>
      </c>
      <c r="AQ1173" t="s">
        <v>2117</v>
      </c>
    </row>
    <row r="1174" spans="2:44" x14ac:dyDescent="0.3">
      <c r="B1174" t="s">
        <v>454</v>
      </c>
      <c r="C1174" t="s">
        <v>7055</v>
      </c>
      <c r="D1174" s="25">
        <v>0.875</v>
      </c>
      <c r="E1174" t="s">
        <v>108</v>
      </c>
      <c r="F1174" t="s">
        <v>1188</v>
      </c>
      <c r="G1174" s="4"/>
      <c r="H1174">
        <v>43.7</v>
      </c>
      <c r="I1174">
        <v>27</v>
      </c>
      <c r="J1174">
        <v>29.3</v>
      </c>
      <c r="K1174">
        <v>70.7</v>
      </c>
      <c r="L1174">
        <v>56.3</v>
      </c>
      <c r="M1174">
        <v>73</v>
      </c>
      <c r="N1174">
        <v>30.5</v>
      </c>
      <c r="O1174">
        <v>43.6</v>
      </c>
      <c r="P1174">
        <v>25.8</v>
      </c>
      <c r="Q1174">
        <v>69.400000000000006</v>
      </c>
      <c r="R1174">
        <v>80.599999999999994</v>
      </c>
      <c r="S1174">
        <v>56.8</v>
      </c>
      <c r="T1174">
        <v>43.2</v>
      </c>
      <c r="U1174">
        <v>49.1</v>
      </c>
      <c r="V1174">
        <v>60.3</v>
      </c>
      <c r="W1174">
        <v>39.700000000000003</v>
      </c>
      <c r="X1174" t="s">
        <v>1971</v>
      </c>
      <c r="Y1174" t="s">
        <v>1188</v>
      </c>
      <c r="Z1174" t="s">
        <v>7813</v>
      </c>
      <c r="AA1174" t="s">
        <v>459</v>
      </c>
      <c r="AB1174" t="s">
        <v>2116</v>
      </c>
      <c r="AC1174" t="s">
        <v>2117</v>
      </c>
      <c r="AD1174" t="s">
        <v>2116</v>
      </c>
      <c r="AE1174" t="s">
        <v>2117</v>
      </c>
      <c r="AF1174" t="s">
        <v>2117</v>
      </c>
      <c r="AG1174" t="s">
        <v>2116</v>
      </c>
      <c r="AH1174" t="s">
        <v>2117</v>
      </c>
      <c r="AI1174" t="s">
        <v>2116</v>
      </c>
      <c r="AJ1174" t="s">
        <v>2116</v>
      </c>
      <c r="AK1174" t="s">
        <v>2117</v>
      </c>
      <c r="AL1174" t="s">
        <v>2117</v>
      </c>
      <c r="AM1174" t="s">
        <v>2116</v>
      </c>
      <c r="AN1174" t="s">
        <v>2117</v>
      </c>
      <c r="AO1174" t="s">
        <v>2117</v>
      </c>
      <c r="AP1174" t="s">
        <v>2117</v>
      </c>
      <c r="AQ1174" t="s">
        <v>2116</v>
      </c>
      <c r="AR1174" t="s">
        <v>7122</v>
      </c>
    </row>
    <row r="1175" spans="2:44" x14ac:dyDescent="0.3">
      <c r="B1175" t="s">
        <v>484</v>
      </c>
      <c r="C1175" t="s">
        <v>7055</v>
      </c>
      <c r="D1175" s="25">
        <v>0.875</v>
      </c>
      <c r="E1175" t="s">
        <v>182</v>
      </c>
      <c r="F1175" t="s">
        <v>212</v>
      </c>
      <c r="G1175" s="4"/>
      <c r="H1175">
        <v>25.7</v>
      </c>
      <c r="I1175">
        <v>27.8</v>
      </c>
      <c r="J1175">
        <v>46.5</v>
      </c>
      <c r="K1175">
        <v>53.5</v>
      </c>
      <c r="L1175">
        <v>74.3</v>
      </c>
      <c r="M1175">
        <v>72.2</v>
      </c>
      <c r="N1175">
        <v>14.9</v>
      </c>
      <c r="O1175">
        <v>49.4</v>
      </c>
      <c r="P1175">
        <v>35.700000000000003</v>
      </c>
      <c r="Q1175">
        <v>59.4</v>
      </c>
      <c r="R1175">
        <v>78.900000000000006</v>
      </c>
      <c r="S1175">
        <v>54.3</v>
      </c>
      <c r="T1175">
        <v>45.7</v>
      </c>
      <c r="U1175">
        <v>51.7</v>
      </c>
      <c r="V1175">
        <v>57.7</v>
      </c>
      <c r="W1175">
        <v>42.3</v>
      </c>
      <c r="X1175" t="s">
        <v>182</v>
      </c>
      <c r="Y1175" t="s">
        <v>212</v>
      </c>
      <c r="Z1175" t="s">
        <v>7814</v>
      </c>
      <c r="AA1175" t="s">
        <v>459</v>
      </c>
      <c r="AB1175" t="s">
        <v>2116</v>
      </c>
      <c r="AC1175" t="s">
        <v>2117</v>
      </c>
      <c r="AD1175" t="s">
        <v>2116</v>
      </c>
      <c r="AE1175" t="s">
        <v>2117</v>
      </c>
      <c r="AF1175" t="s">
        <v>2117</v>
      </c>
      <c r="AG1175" t="s">
        <v>2116</v>
      </c>
      <c r="AH1175" t="s">
        <v>2116</v>
      </c>
      <c r="AI1175" t="s">
        <v>2117</v>
      </c>
      <c r="AJ1175" t="s">
        <v>2116</v>
      </c>
      <c r="AK1175" t="s">
        <v>2116</v>
      </c>
      <c r="AL1175" t="s">
        <v>2117</v>
      </c>
      <c r="AM1175" t="s">
        <v>2116</v>
      </c>
      <c r="AN1175" t="s">
        <v>2117</v>
      </c>
      <c r="AO1175" t="s">
        <v>2117</v>
      </c>
      <c r="AP1175" t="s">
        <v>2117</v>
      </c>
      <c r="AQ1175" t="s">
        <v>2116</v>
      </c>
    </row>
    <row r="1176" spans="2:44" x14ac:dyDescent="0.3">
      <c r="B1176" t="s">
        <v>488</v>
      </c>
      <c r="C1176" t="s">
        <v>7055</v>
      </c>
      <c r="D1176" s="25">
        <v>0.875</v>
      </c>
      <c r="E1176" t="s">
        <v>204</v>
      </c>
      <c r="F1176" t="s">
        <v>1194</v>
      </c>
      <c r="G1176" s="4"/>
      <c r="H1176">
        <v>49.4</v>
      </c>
      <c r="I1176">
        <v>25.6</v>
      </c>
      <c r="J1176">
        <v>25</v>
      </c>
      <c r="K1176">
        <v>75</v>
      </c>
      <c r="L1176">
        <v>50.6</v>
      </c>
      <c r="M1176">
        <v>74.400000000000006</v>
      </c>
      <c r="N1176">
        <v>38.299999999999997</v>
      </c>
      <c r="O1176">
        <v>38.5</v>
      </c>
      <c r="P1176">
        <v>23.2</v>
      </c>
      <c r="Q1176">
        <v>76.599999999999994</v>
      </c>
      <c r="R1176">
        <v>83.9</v>
      </c>
      <c r="S1176">
        <v>62</v>
      </c>
      <c r="T1176">
        <v>38</v>
      </c>
      <c r="U1176">
        <v>44.2</v>
      </c>
      <c r="V1176">
        <v>63.2</v>
      </c>
      <c r="W1176">
        <v>36.799999999999997</v>
      </c>
      <c r="X1176" t="s">
        <v>204</v>
      </c>
      <c r="Y1176" t="s">
        <v>4688</v>
      </c>
      <c r="Z1176" t="s">
        <v>7815</v>
      </c>
      <c r="AA1176" t="s">
        <v>4949</v>
      </c>
      <c r="AB1176" t="s">
        <v>2116</v>
      </c>
      <c r="AC1176" t="s">
        <v>2116</v>
      </c>
      <c r="AD1176" t="s">
        <v>2117</v>
      </c>
      <c r="AE1176" t="s">
        <v>2116</v>
      </c>
      <c r="AF1176" t="s">
        <v>2117</v>
      </c>
      <c r="AG1176" t="s">
        <v>2117</v>
      </c>
      <c r="AH1176" t="s">
        <v>2117</v>
      </c>
      <c r="AI1176" t="s">
        <v>2116</v>
      </c>
      <c r="AJ1176" t="s">
        <v>2116</v>
      </c>
      <c r="AK1176" t="s">
        <v>2117</v>
      </c>
      <c r="AL1176" t="s">
        <v>2117</v>
      </c>
      <c r="AM1176" t="s">
        <v>2117</v>
      </c>
      <c r="AN1176" t="s">
        <v>2116</v>
      </c>
      <c r="AO1176" t="s">
        <v>2116</v>
      </c>
      <c r="AP1176" t="s">
        <v>2117</v>
      </c>
      <c r="AQ1176" t="s">
        <v>2116</v>
      </c>
      <c r="AR1176" t="s">
        <v>7122</v>
      </c>
    </row>
    <row r="1177" spans="2:44" x14ac:dyDescent="0.3">
      <c r="B1177" t="s">
        <v>452</v>
      </c>
      <c r="C1177" t="s">
        <v>7055</v>
      </c>
      <c r="D1177" s="25">
        <v>0.875</v>
      </c>
      <c r="E1177" t="s">
        <v>239</v>
      </c>
      <c r="F1177" t="s">
        <v>35</v>
      </c>
      <c r="G1177" s="4"/>
      <c r="H1177">
        <v>40</v>
      </c>
      <c r="I1177">
        <v>32.6</v>
      </c>
      <c r="J1177">
        <v>27.4</v>
      </c>
      <c r="K1177">
        <v>72.599999999999994</v>
      </c>
      <c r="L1177">
        <v>60</v>
      </c>
      <c r="M1177">
        <v>67.400000000000006</v>
      </c>
      <c r="N1177">
        <v>26.7</v>
      </c>
      <c r="O1177">
        <v>53.9</v>
      </c>
      <c r="P1177">
        <v>19.399999999999999</v>
      </c>
      <c r="Q1177">
        <v>54</v>
      </c>
      <c r="R1177">
        <v>62</v>
      </c>
      <c r="S1177">
        <v>33.6</v>
      </c>
      <c r="T1177">
        <v>66.400000000000006</v>
      </c>
      <c r="U1177">
        <v>71.2</v>
      </c>
      <c r="V1177">
        <v>41.9</v>
      </c>
      <c r="W1177">
        <v>58.1</v>
      </c>
      <c r="X1177" t="s">
        <v>432</v>
      </c>
      <c r="Y1177" t="s">
        <v>1840</v>
      </c>
      <c r="Z1177" t="s">
        <v>7816</v>
      </c>
      <c r="AA1177" t="s">
        <v>460</v>
      </c>
      <c r="AB1177" t="s">
        <v>2116</v>
      </c>
      <c r="AC1177" t="s">
        <v>2116</v>
      </c>
      <c r="AD1177" t="s">
        <v>2117</v>
      </c>
      <c r="AE1177" t="s">
        <v>2116</v>
      </c>
      <c r="AF1177" t="s">
        <v>2117</v>
      </c>
      <c r="AG1177" t="s">
        <v>2117</v>
      </c>
      <c r="AH1177" t="s">
        <v>2116</v>
      </c>
      <c r="AI1177" t="s">
        <v>2116</v>
      </c>
      <c r="AJ1177" t="s">
        <v>2117</v>
      </c>
      <c r="AK1177" t="s">
        <v>2117</v>
      </c>
      <c r="AL1177" t="s">
        <v>2117</v>
      </c>
      <c r="AM1177" t="s">
        <v>2117</v>
      </c>
      <c r="AN1177" t="s">
        <v>2116</v>
      </c>
      <c r="AO1177" t="s">
        <v>2117</v>
      </c>
      <c r="AP1177" t="s">
        <v>2117</v>
      </c>
      <c r="AQ1177" t="s">
        <v>2116</v>
      </c>
      <c r="AR1177" t="s">
        <v>7119</v>
      </c>
    </row>
    <row r="1178" spans="2:44" x14ac:dyDescent="0.3">
      <c r="B1178" t="s">
        <v>467</v>
      </c>
      <c r="C1178" t="s">
        <v>7055</v>
      </c>
      <c r="D1178" s="25">
        <v>0.875</v>
      </c>
      <c r="E1178" t="s">
        <v>4010</v>
      </c>
      <c r="F1178" t="s">
        <v>759</v>
      </c>
      <c r="G1178" s="4"/>
      <c r="H1178">
        <v>43.2</v>
      </c>
      <c r="I1178">
        <v>26.9</v>
      </c>
      <c r="J1178">
        <v>29.9</v>
      </c>
      <c r="K1178">
        <v>70.099999999999994</v>
      </c>
      <c r="L1178">
        <v>56.8</v>
      </c>
      <c r="M1178">
        <v>73.099999999999994</v>
      </c>
      <c r="N1178">
        <v>31.3</v>
      </c>
      <c r="O1178">
        <v>42.2</v>
      </c>
      <c r="P1178">
        <v>26.5</v>
      </c>
      <c r="Q1178">
        <v>71.599999999999994</v>
      </c>
      <c r="R1178">
        <v>81.3</v>
      </c>
      <c r="S1178">
        <v>57.8</v>
      </c>
      <c r="T1178">
        <v>42.2</v>
      </c>
      <c r="U1178">
        <v>48</v>
      </c>
      <c r="V1178">
        <v>61.2</v>
      </c>
      <c r="W1178">
        <v>38.799999999999997</v>
      </c>
      <c r="X1178" t="s">
        <v>4010</v>
      </c>
      <c r="Y1178" t="s">
        <v>759</v>
      </c>
      <c r="Z1178" t="s">
        <v>7817</v>
      </c>
      <c r="AA1178" t="s">
        <v>459</v>
      </c>
      <c r="AB1178" t="s">
        <v>2116</v>
      </c>
      <c r="AC1178" t="s">
        <v>2117</v>
      </c>
      <c r="AD1178" t="s">
        <v>2116</v>
      </c>
      <c r="AE1178" t="s">
        <v>2117</v>
      </c>
      <c r="AF1178" t="s">
        <v>2117</v>
      </c>
      <c r="AG1178" t="s">
        <v>2116</v>
      </c>
      <c r="AH1178" t="s">
        <v>2117</v>
      </c>
      <c r="AI1178" t="s">
        <v>2116</v>
      </c>
      <c r="AJ1178" t="s">
        <v>2116</v>
      </c>
      <c r="AK1178" t="s">
        <v>2117</v>
      </c>
      <c r="AL1178" t="s">
        <v>2117</v>
      </c>
      <c r="AM1178" t="s">
        <v>2116</v>
      </c>
      <c r="AN1178" t="s">
        <v>2117</v>
      </c>
      <c r="AO1178" t="s">
        <v>2117</v>
      </c>
      <c r="AP1178" t="s">
        <v>2117</v>
      </c>
      <c r="AQ1178" t="s">
        <v>2116</v>
      </c>
    </row>
    <row r="1179" spans="2:44" x14ac:dyDescent="0.3">
      <c r="B1179" t="s">
        <v>466</v>
      </c>
      <c r="C1179" t="s">
        <v>7055</v>
      </c>
      <c r="D1179" s="25">
        <v>0.875</v>
      </c>
      <c r="E1179" t="s">
        <v>4239</v>
      </c>
      <c r="F1179" t="s">
        <v>770</v>
      </c>
      <c r="G1179" s="4"/>
      <c r="H1179">
        <v>33</v>
      </c>
      <c r="I1179">
        <v>27.8</v>
      </c>
      <c r="J1179">
        <v>39.200000000000003</v>
      </c>
      <c r="K1179">
        <v>60.8</v>
      </c>
      <c r="L1179">
        <v>67</v>
      </c>
      <c r="M1179">
        <v>72.2</v>
      </c>
      <c r="N1179">
        <v>20.2</v>
      </c>
      <c r="O1179">
        <v>39.799999999999997</v>
      </c>
      <c r="P1179">
        <v>40</v>
      </c>
      <c r="Q1179">
        <v>74.5</v>
      </c>
      <c r="R1179">
        <v>80.2</v>
      </c>
      <c r="S1179">
        <v>56.1</v>
      </c>
      <c r="T1179">
        <v>43.9</v>
      </c>
      <c r="U1179">
        <v>49.5</v>
      </c>
      <c r="V1179">
        <v>60.4</v>
      </c>
      <c r="W1179">
        <v>39.6</v>
      </c>
      <c r="X1179" t="s">
        <v>5528</v>
      </c>
      <c r="Y1179" t="s">
        <v>770</v>
      </c>
      <c r="Z1179" t="s">
        <v>7818</v>
      </c>
      <c r="AA1179" t="s">
        <v>459</v>
      </c>
      <c r="AB1179" t="s">
        <v>2116</v>
      </c>
      <c r="AC1179" t="s">
        <v>2117</v>
      </c>
      <c r="AD1179" t="s">
        <v>2116</v>
      </c>
      <c r="AE1179" t="s">
        <v>2117</v>
      </c>
      <c r="AF1179" t="s">
        <v>2117</v>
      </c>
      <c r="AG1179" t="s">
        <v>2116</v>
      </c>
      <c r="AH1179" t="s">
        <v>2116</v>
      </c>
      <c r="AI1179" t="s">
        <v>2117</v>
      </c>
      <c r="AJ1179" t="s">
        <v>2116</v>
      </c>
      <c r="AK1179" t="s">
        <v>2116</v>
      </c>
      <c r="AL1179" t="s">
        <v>2117</v>
      </c>
      <c r="AM1179" t="s">
        <v>2116</v>
      </c>
      <c r="AN1179" t="s">
        <v>2117</v>
      </c>
      <c r="AO1179" t="s">
        <v>2117</v>
      </c>
      <c r="AP1179" t="s">
        <v>2117</v>
      </c>
      <c r="AQ1179" t="s">
        <v>2116</v>
      </c>
    </row>
    <row r="1180" spans="2:44" x14ac:dyDescent="0.3">
      <c r="B1180" t="s">
        <v>470</v>
      </c>
      <c r="C1180" t="s">
        <v>7055</v>
      </c>
      <c r="D1180" s="25">
        <v>0.89583333333333337</v>
      </c>
      <c r="E1180" t="s">
        <v>1174</v>
      </c>
      <c r="F1180" t="s">
        <v>199</v>
      </c>
      <c r="G1180" s="4"/>
      <c r="H1180">
        <v>51.7</v>
      </c>
      <c r="I1180">
        <v>28.5</v>
      </c>
      <c r="J1180">
        <v>19.8</v>
      </c>
      <c r="K1180">
        <v>80.2</v>
      </c>
      <c r="L1180">
        <v>48.3</v>
      </c>
      <c r="M1180">
        <v>71.5</v>
      </c>
      <c r="N1180">
        <v>31.2</v>
      </c>
      <c r="O1180">
        <v>49.5</v>
      </c>
      <c r="P1180">
        <v>19.3</v>
      </c>
      <c r="Q1180">
        <v>60</v>
      </c>
      <c r="R1180">
        <v>68.7</v>
      </c>
      <c r="S1180">
        <v>41.1</v>
      </c>
      <c r="T1180">
        <v>58.9</v>
      </c>
      <c r="U1180">
        <v>65.400000000000006</v>
      </c>
      <c r="V1180">
        <v>45</v>
      </c>
      <c r="W1180">
        <v>55</v>
      </c>
      <c r="X1180" t="s">
        <v>4675</v>
      </c>
      <c r="Y1180" t="s">
        <v>2229</v>
      </c>
      <c r="Z1180" t="s">
        <v>7819</v>
      </c>
      <c r="AA1180" t="s">
        <v>456</v>
      </c>
      <c r="AB1180" t="s">
        <v>2116</v>
      </c>
      <c r="AC1180" t="s">
        <v>2116</v>
      </c>
      <c r="AD1180" t="s">
        <v>2117</v>
      </c>
      <c r="AE1180" t="s">
        <v>2116</v>
      </c>
      <c r="AF1180" t="s">
        <v>2117</v>
      </c>
      <c r="AG1180" t="s">
        <v>2117</v>
      </c>
      <c r="AH1180" t="s">
        <v>2116</v>
      </c>
      <c r="AI1180" t="s">
        <v>2117</v>
      </c>
      <c r="AJ1180" t="s">
        <v>2116</v>
      </c>
      <c r="AK1180" t="s">
        <v>2116</v>
      </c>
      <c r="AL1180" t="s">
        <v>2116</v>
      </c>
      <c r="AM1180" t="s">
        <v>2116</v>
      </c>
      <c r="AN1180" t="s">
        <v>2117</v>
      </c>
      <c r="AO1180" t="s">
        <v>2117</v>
      </c>
      <c r="AP1180" t="s">
        <v>2116</v>
      </c>
      <c r="AQ1180" t="s">
        <v>2117</v>
      </c>
      <c r="AR1180" t="s">
        <v>7122</v>
      </c>
    </row>
    <row r="1181" spans="2:44" x14ac:dyDescent="0.3">
      <c r="B1181" t="s">
        <v>470</v>
      </c>
      <c r="C1181" t="s">
        <v>7055</v>
      </c>
      <c r="D1181" s="25">
        <v>0.89583333333333337</v>
      </c>
      <c r="E1181" t="s">
        <v>180</v>
      </c>
      <c r="F1181" t="s">
        <v>165</v>
      </c>
      <c r="G1181" s="4"/>
      <c r="H1181">
        <v>45.5</v>
      </c>
      <c r="I1181">
        <v>31.4</v>
      </c>
      <c r="J1181">
        <v>23.1</v>
      </c>
      <c r="K1181">
        <v>76.900000000000006</v>
      </c>
      <c r="L1181">
        <v>54.5</v>
      </c>
      <c r="M1181">
        <v>68.599999999999994</v>
      </c>
      <c r="N1181">
        <v>35.799999999999997</v>
      </c>
      <c r="O1181">
        <v>48.5</v>
      </c>
      <c r="P1181">
        <v>15.7</v>
      </c>
      <c r="Q1181">
        <v>60.4</v>
      </c>
      <c r="R1181">
        <v>62.8</v>
      </c>
      <c r="S1181">
        <v>34.4</v>
      </c>
      <c r="T1181">
        <v>65.599999999999994</v>
      </c>
      <c r="U1181">
        <v>70.900000000000006</v>
      </c>
      <c r="V1181">
        <v>41.3</v>
      </c>
      <c r="W1181">
        <v>58.7</v>
      </c>
      <c r="X1181" t="s">
        <v>2227</v>
      </c>
      <c r="Y1181" t="s">
        <v>2223</v>
      </c>
      <c r="Z1181" t="s">
        <v>7820</v>
      </c>
      <c r="AA1181" t="s">
        <v>453</v>
      </c>
      <c r="AB1181" t="s">
        <v>2117</v>
      </c>
      <c r="AC1181" t="s">
        <v>2116</v>
      </c>
      <c r="AD1181" t="s">
        <v>2116</v>
      </c>
      <c r="AE1181" t="s">
        <v>2117</v>
      </c>
      <c r="AF1181" t="s">
        <v>2116</v>
      </c>
      <c r="AG1181" t="s">
        <v>2117</v>
      </c>
      <c r="AH1181" t="s">
        <v>2116</v>
      </c>
      <c r="AI1181" t="s">
        <v>2117</v>
      </c>
      <c r="AJ1181" t="s">
        <v>2116</v>
      </c>
      <c r="AK1181" t="s">
        <v>2116</v>
      </c>
      <c r="AL1181" t="s">
        <v>2116</v>
      </c>
      <c r="AM1181" t="s">
        <v>2116</v>
      </c>
      <c r="AN1181" t="s">
        <v>2117</v>
      </c>
      <c r="AO1181" t="s">
        <v>2117</v>
      </c>
      <c r="AP1181" t="s">
        <v>2116</v>
      </c>
      <c r="AQ1181" t="s">
        <v>2117</v>
      </c>
      <c r="AR1181" t="s">
        <v>7118</v>
      </c>
    </row>
    <row r="1182" spans="2:44" x14ac:dyDescent="0.3">
      <c r="B1182" t="s">
        <v>467</v>
      </c>
      <c r="C1182" t="s">
        <v>7055</v>
      </c>
      <c r="D1182" s="25">
        <v>0.89583333333333337</v>
      </c>
      <c r="E1182" t="s">
        <v>784</v>
      </c>
      <c r="F1182" t="s">
        <v>760</v>
      </c>
      <c r="G1182" s="4"/>
      <c r="H1182">
        <v>37.9</v>
      </c>
      <c r="I1182">
        <v>31.1</v>
      </c>
      <c r="J1182">
        <v>31</v>
      </c>
      <c r="K1182">
        <v>69</v>
      </c>
      <c r="L1182">
        <v>62.1</v>
      </c>
      <c r="M1182">
        <v>68.900000000000006</v>
      </c>
      <c r="N1182">
        <v>30.8</v>
      </c>
      <c r="O1182">
        <v>49</v>
      </c>
      <c r="P1182">
        <v>20.2</v>
      </c>
      <c r="Q1182">
        <v>60.8</v>
      </c>
      <c r="R1182">
        <v>68</v>
      </c>
      <c r="S1182">
        <v>40.1</v>
      </c>
      <c r="T1182">
        <v>59.9</v>
      </c>
      <c r="U1182">
        <v>65</v>
      </c>
      <c r="V1182">
        <v>47.7</v>
      </c>
      <c r="W1182">
        <v>52.3</v>
      </c>
      <c r="X1182" t="s">
        <v>3689</v>
      </c>
      <c r="Y1182" t="s">
        <v>760</v>
      </c>
      <c r="Z1182" t="s">
        <v>7821</v>
      </c>
      <c r="AA1182" t="s">
        <v>456</v>
      </c>
      <c r="AB1182" t="s">
        <v>2116</v>
      </c>
      <c r="AC1182" t="s">
        <v>2116</v>
      </c>
      <c r="AD1182" t="s">
        <v>2117</v>
      </c>
      <c r="AE1182" t="s">
        <v>2116</v>
      </c>
      <c r="AF1182" t="s">
        <v>2117</v>
      </c>
      <c r="AG1182" t="s">
        <v>2117</v>
      </c>
      <c r="AH1182" t="s">
        <v>2116</v>
      </c>
      <c r="AI1182" t="s">
        <v>2117</v>
      </c>
      <c r="AJ1182" t="s">
        <v>2116</v>
      </c>
      <c r="AK1182" t="s">
        <v>2116</v>
      </c>
      <c r="AL1182" t="s">
        <v>2116</v>
      </c>
      <c r="AM1182" t="s">
        <v>2116</v>
      </c>
      <c r="AN1182" t="s">
        <v>2117</v>
      </c>
      <c r="AO1182" t="s">
        <v>2117</v>
      </c>
      <c r="AP1182" t="s">
        <v>2116</v>
      </c>
      <c r="AQ1182" t="s">
        <v>2117</v>
      </c>
    </row>
    <row r="1183" spans="2:44" x14ac:dyDescent="0.3">
      <c r="B1183" t="s">
        <v>466</v>
      </c>
      <c r="C1183" t="s">
        <v>7055</v>
      </c>
      <c r="D1183" s="25">
        <v>0.90625</v>
      </c>
      <c r="E1183" t="s">
        <v>785</v>
      </c>
      <c r="F1183" t="s">
        <v>1229</v>
      </c>
      <c r="G1183" s="4"/>
      <c r="H1183">
        <v>46.9</v>
      </c>
      <c r="I1183">
        <v>26.4</v>
      </c>
      <c r="J1183">
        <v>26.7</v>
      </c>
      <c r="K1183">
        <v>73.3</v>
      </c>
      <c r="L1183">
        <v>53.1</v>
      </c>
      <c r="M1183">
        <v>73.599999999999994</v>
      </c>
      <c r="N1183">
        <v>31.5</v>
      </c>
      <c r="O1183">
        <v>43.1</v>
      </c>
      <c r="P1183">
        <v>25.4</v>
      </c>
      <c r="Q1183">
        <v>70.099999999999994</v>
      </c>
      <c r="R1183">
        <v>81.5</v>
      </c>
      <c r="S1183">
        <v>58.2</v>
      </c>
      <c r="T1183">
        <v>41.8</v>
      </c>
      <c r="U1183">
        <v>47.9</v>
      </c>
      <c r="V1183">
        <v>60.8</v>
      </c>
      <c r="W1183">
        <v>39.200000000000003</v>
      </c>
      <c r="X1183" t="s">
        <v>785</v>
      </c>
      <c r="Y1183" t="s">
        <v>1229</v>
      </c>
      <c r="Z1183" t="s">
        <v>7822</v>
      </c>
      <c r="AA1183" t="s">
        <v>2130</v>
      </c>
      <c r="AB1183" t="s">
        <v>2117</v>
      </c>
      <c r="AC1183" t="s">
        <v>2116</v>
      </c>
      <c r="AD1183" t="s">
        <v>2116</v>
      </c>
      <c r="AE1183" t="s">
        <v>2117</v>
      </c>
      <c r="AF1183" t="s">
        <v>2116</v>
      </c>
      <c r="AG1183" t="s">
        <v>2117</v>
      </c>
      <c r="AH1183" t="s">
        <v>2116</v>
      </c>
      <c r="AI1183" t="s">
        <v>2117</v>
      </c>
      <c r="AJ1183" t="s">
        <v>2116</v>
      </c>
      <c r="AK1183" t="s">
        <v>2116</v>
      </c>
      <c r="AL1183" t="s">
        <v>2117</v>
      </c>
      <c r="AM1183" t="s">
        <v>2117</v>
      </c>
      <c r="AN1183" t="s">
        <v>2116</v>
      </c>
      <c r="AO1183" t="s">
        <v>2116</v>
      </c>
      <c r="AP1183" t="s">
        <v>2117</v>
      </c>
      <c r="AQ1183" t="s">
        <v>2116</v>
      </c>
    </row>
    <row r="1184" spans="2:44" x14ac:dyDescent="0.3">
      <c r="B1184" t="s">
        <v>467</v>
      </c>
      <c r="C1184" t="s">
        <v>7055</v>
      </c>
      <c r="D1184" s="25">
        <v>0.91666666666666663</v>
      </c>
      <c r="E1184" t="s">
        <v>788</v>
      </c>
      <c r="F1184" t="s">
        <v>48</v>
      </c>
      <c r="G1184" s="4"/>
      <c r="H1184">
        <v>45.3</v>
      </c>
      <c r="I1184">
        <v>26.6</v>
      </c>
      <c r="J1184">
        <v>28.2</v>
      </c>
      <c r="K1184">
        <v>71.8</v>
      </c>
      <c r="L1184">
        <v>54.7</v>
      </c>
      <c r="M1184">
        <v>73.400000000000006</v>
      </c>
      <c r="N1184">
        <v>37.6</v>
      </c>
      <c r="O1184">
        <v>39.299999999999997</v>
      </c>
      <c r="P1184">
        <v>23</v>
      </c>
      <c r="Q1184">
        <v>75.3</v>
      </c>
      <c r="R1184">
        <v>81.8</v>
      </c>
      <c r="S1184">
        <v>58.6</v>
      </c>
      <c r="T1184">
        <v>41.4</v>
      </c>
      <c r="U1184">
        <v>47.3</v>
      </c>
      <c r="V1184">
        <v>61.5</v>
      </c>
      <c r="W1184">
        <v>38.5</v>
      </c>
      <c r="X1184" t="s">
        <v>3690</v>
      </c>
      <c r="Y1184" t="s">
        <v>48</v>
      </c>
      <c r="Z1184" t="s">
        <v>7823</v>
      </c>
      <c r="AA1184" t="s">
        <v>453</v>
      </c>
      <c r="AB1184" t="s">
        <v>2117</v>
      </c>
      <c r="AC1184" t="s">
        <v>2116</v>
      </c>
      <c r="AD1184" t="s">
        <v>2116</v>
      </c>
      <c r="AE1184" t="s">
        <v>2117</v>
      </c>
      <c r="AF1184" t="s">
        <v>2116</v>
      </c>
      <c r="AG1184" t="s">
        <v>2117</v>
      </c>
      <c r="AH1184" t="s">
        <v>2117</v>
      </c>
      <c r="AI1184" t="s">
        <v>2116</v>
      </c>
      <c r="AJ1184" t="s">
        <v>2116</v>
      </c>
      <c r="AK1184" t="s">
        <v>2117</v>
      </c>
      <c r="AL1184" t="s">
        <v>2116</v>
      </c>
      <c r="AM1184" t="s">
        <v>2116</v>
      </c>
      <c r="AN1184" t="s">
        <v>2117</v>
      </c>
      <c r="AO1184" t="s">
        <v>2117</v>
      </c>
      <c r="AP1184" t="s">
        <v>2116</v>
      </c>
      <c r="AQ1184" t="s">
        <v>2117</v>
      </c>
    </row>
    <row r="1185" spans="2:44" x14ac:dyDescent="0.3">
      <c r="B1185" t="s">
        <v>466</v>
      </c>
      <c r="C1185" t="s">
        <v>7055</v>
      </c>
      <c r="D1185" s="25">
        <v>0.91666666666666663</v>
      </c>
      <c r="E1185" t="s">
        <v>1230</v>
      </c>
      <c r="F1185" t="s">
        <v>1209</v>
      </c>
      <c r="G1185" s="4"/>
      <c r="H1185">
        <v>32.200000000000003</v>
      </c>
      <c r="I1185">
        <v>27.7</v>
      </c>
      <c r="J1185">
        <v>40.200000000000003</v>
      </c>
      <c r="K1185">
        <v>59.8</v>
      </c>
      <c r="L1185">
        <v>67.8</v>
      </c>
      <c r="M1185">
        <v>72.3</v>
      </c>
      <c r="N1185">
        <v>26.4</v>
      </c>
      <c r="O1185">
        <v>43.5</v>
      </c>
      <c r="P1185">
        <v>30.1</v>
      </c>
      <c r="Q1185">
        <v>69.8</v>
      </c>
      <c r="R1185">
        <v>80.400000000000006</v>
      </c>
      <c r="S1185">
        <v>56.5</v>
      </c>
      <c r="T1185">
        <v>43.5</v>
      </c>
      <c r="U1185">
        <v>49.2</v>
      </c>
      <c r="V1185">
        <v>60.6</v>
      </c>
      <c r="W1185">
        <v>39.4</v>
      </c>
      <c r="X1185" t="s">
        <v>1230</v>
      </c>
      <c r="Y1185" t="s">
        <v>4700</v>
      </c>
      <c r="Z1185" t="s">
        <v>7824</v>
      </c>
      <c r="AA1185" t="s">
        <v>447</v>
      </c>
      <c r="AB1185" t="s">
        <v>2116</v>
      </c>
      <c r="AC1185" t="s">
        <v>2117</v>
      </c>
      <c r="AD1185" t="s">
        <v>2116</v>
      </c>
      <c r="AE1185" t="s">
        <v>2117</v>
      </c>
      <c r="AF1185" t="s">
        <v>2117</v>
      </c>
      <c r="AG1185" t="s">
        <v>2116</v>
      </c>
      <c r="AH1185" t="s">
        <v>2116</v>
      </c>
      <c r="AI1185" t="s">
        <v>2117</v>
      </c>
      <c r="AJ1185" t="s">
        <v>2116</v>
      </c>
      <c r="AK1185" t="s">
        <v>2116</v>
      </c>
      <c r="AL1185" t="s">
        <v>2116</v>
      </c>
      <c r="AM1185" t="s">
        <v>2116</v>
      </c>
      <c r="AN1185" t="s">
        <v>2117</v>
      </c>
      <c r="AO1185" t="s">
        <v>2117</v>
      </c>
      <c r="AP1185" t="s">
        <v>2116</v>
      </c>
      <c r="AQ1185" t="s">
        <v>2117</v>
      </c>
    </row>
    <row r="1186" spans="2:44" x14ac:dyDescent="0.3">
      <c r="B1186" t="s">
        <v>482</v>
      </c>
      <c r="C1186" t="s">
        <v>7055</v>
      </c>
      <c r="D1186" s="25">
        <v>0.91666666666666663</v>
      </c>
      <c r="E1186" t="s">
        <v>756</v>
      </c>
      <c r="F1186" t="s">
        <v>1176</v>
      </c>
      <c r="G1186" s="4"/>
      <c r="H1186">
        <v>25</v>
      </c>
      <c r="I1186">
        <v>33.299999999999997</v>
      </c>
      <c r="J1186">
        <v>41.7</v>
      </c>
      <c r="K1186">
        <v>58.3</v>
      </c>
      <c r="L1186">
        <v>75</v>
      </c>
      <c r="M1186">
        <v>66.7</v>
      </c>
      <c r="N1186">
        <v>14.3</v>
      </c>
      <c r="O1186">
        <v>51.1</v>
      </c>
      <c r="P1186">
        <v>34.6</v>
      </c>
      <c r="Q1186">
        <v>57</v>
      </c>
      <c r="R1186">
        <v>61.5</v>
      </c>
      <c r="S1186">
        <v>33.1</v>
      </c>
      <c r="T1186">
        <v>66.900000000000006</v>
      </c>
      <c r="U1186">
        <v>71.8</v>
      </c>
      <c r="V1186">
        <v>41</v>
      </c>
      <c r="W1186">
        <v>59</v>
      </c>
      <c r="X1186" t="s">
        <v>756</v>
      </c>
      <c r="Y1186" t="s">
        <v>1176</v>
      </c>
      <c r="Z1186" t="s">
        <v>7825</v>
      </c>
      <c r="AA1186" t="s">
        <v>459</v>
      </c>
      <c r="AB1186" t="s">
        <v>2116</v>
      </c>
      <c r="AC1186" t="s">
        <v>2117</v>
      </c>
      <c r="AD1186" t="s">
        <v>2116</v>
      </c>
      <c r="AE1186" t="s">
        <v>2117</v>
      </c>
      <c r="AF1186" t="s">
        <v>2117</v>
      </c>
      <c r="AG1186" t="s">
        <v>2116</v>
      </c>
      <c r="AH1186" t="s">
        <v>2117</v>
      </c>
      <c r="AI1186" t="s">
        <v>2116</v>
      </c>
      <c r="AJ1186" t="s">
        <v>2116</v>
      </c>
      <c r="AK1186" t="s">
        <v>2117</v>
      </c>
      <c r="AL1186" t="s">
        <v>2117</v>
      </c>
      <c r="AM1186" t="s">
        <v>2116</v>
      </c>
      <c r="AN1186" t="s">
        <v>2117</v>
      </c>
      <c r="AO1186" t="s">
        <v>2117</v>
      </c>
      <c r="AP1186" t="s">
        <v>2117</v>
      </c>
      <c r="AQ1186" t="s">
        <v>2116</v>
      </c>
    </row>
    <row r="1187" spans="2:44" x14ac:dyDescent="0.3">
      <c r="B1187" t="s">
        <v>487</v>
      </c>
      <c r="C1187" t="s">
        <v>7055</v>
      </c>
      <c r="D1187" s="25">
        <v>0.9375</v>
      </c>
      <c r="E1187" t="s">
        <v>423</v>
      </c>
      <c r="F1187" t="s">
        <v>205</v>
      </c>
      <c r="G1187" s="4"/>
      <c r="H1187">
        <v>36.700000000000003</v>
      </c>
      <c r="I1187">
        <v>31.4</v>
      </c>
      <c r="J1187">
        <v>32</v>
      </c>
      <c r="K1187">
        <v>68</v>
      </c>
      <c r="L1187">
        <v>63.3</v>
      </c>
      <c r="M1187">
        <v>68.599999999999994</v>
      </c>
      <c r="N1187">
        <v>27.5</v>
      </c>
      <c r="O1187">
        <v>51.1</v>
      </c>
      <c r="P1187">
        <v>21.4</v>
      </c>
      <c r="Q1187">
        <v>58.1</v>
      </c>
      <c r="R1187">
        <v>67.400000000000006</v>
      </c>
      <c r="S1187">
        <v>39.5</v>
      </c>
      <c r="T1187">
        <v>60.5</v>
      </c>
      <c r="U1187">
        <v>65.599999999999994</v>
      </c>
      <c r="V1187">
        <v>47.3</v>
      </c>
      <c r="W1187">
        <v>52.7</v>
      </c>
      <c r="X1187" t="s">
        <v>423</v>
      </c>
      <c r="Y1187" t="s">
        <v>205</v>
      </c>
      <c r="Z1187" t="s">
        <v>7826</v>
      </c>
      <c r="AA1187" t="s">
        <v>449</v>
      </c>
      <c r="AB1187" t="s">
        <v>2116</v>
      </c>
      <c r="AC1187" t="s">
        <v>2116</v>
      </c>
      <c r="AD1187" t="s">
        <v>2117</v>
      </c>
      <c r="AE1187" t="s">
        <v>2116</v>
      </c>
      <c r="AF1187" t="s">
        <v>2117</v>
      </c>
      <c r="AG1187" t="s">
        <v>2117</v>
      </c>
      <c r="AH1187" t="s">
        <v>2116</v>
      </c>
      <c r="AI1187" t="s">
        <v>2116</v>
      </c>
      <c r="AJ1187" t="s">
        <v>2117</v>
      </c>
      <c r="AK1187" t="s">
        <v>2117</v>
      </c>
      <c r="AL1187" t="s">
        <v>2117</v>
      </c>
      <c r="AM1187" t="s">
        <v>2116</v>
      </c>
      <c r="AN1187" t="s">
        <v>2117</v>
      </c>
      <c r="AO1187" t="s">
        <v>2117</v>
      </c>
      <c r="AP1187" t="s">
        <v>2116</v>
      </c>
      <c r="AQ1187" t="s">
        <v>2117</v>
      </c>
    </row>
    <row r="1188" spans="2:44" x14ac:dyDescent="0.3">
      <c r="B1188" t="s">
        <v>489</v>
      </c>
      <c r="C1188" t="s">
        <v>7055</v>
      </c>
      <c r="D1188" s="25">
        <v>0.9375</v>
      </c>
      <c r="E1188" t="s">
        <v>774</v>
      </c>
      <c r="F1188" t="s">
        <v>207</v>
      </c>
      <c r="G1188" s="4"/>
      <c r="H1188">
        <v>51.2</v>
      </c>
      <c r="I1188">
        <v>27.4</v>
      </c>
      <c r="J1188">
        <v>21.3</v>
      </c>
      <c r="K1188">
        <v>78.7</v>
      </c>
      <c r="L1188">
        <v>48.8</v>
      </c>
      <c r="M1188">
        <v>72.599999999999994</v>
      </c>
      <c r="N1188">
        <v>35.5</v>
      </c>
      <c r="O1188">
        <v>46.2</v>
      </c>
      <c r="P1188">
        <v>18.2</v>
      </c>
      <c r="Q1188">
        <v>64.2</v>
      </c>
      <c r="R1188">
        <v>73.599999999999994</v>
      </c>
      <c r="S1188">
        <v>47.1</v>
      </c>
      <c r="T1188">
        <v>52.9</v>
      </c>
      <c r="U1188">
        <v>59.4</v>
      </c>
      <c r="V1188">
        <v>50.4</v>
      </c>
      <c r="W1188">
        <v>49.6</v>
      </c>
      <c r="X1188" t="s">
        <v>774</v>
      </c>
      <c r="Y1188" t="s">
        <v>2534</v>
      </c>
      <c r="Z1188" t="s">
        <v>7827</v>
      </c>
      <c r="AA1188" t="s">
        <v>447</v>
      </c>
      <c r="AB1188" t="s">
        <v>2116</v>
      </c>
      <c r="AC1188" t="s">
        <v>2117</v>
      </c>
      <c r="AD1188" t="s">
        <v>2116</v>
      </c>
      <c r="AE1188" t="s">
        <v>2117</v>
      </c>
      <c r="AF1188" t="s">
        <v>2117</v>
      </c>
      <c r="AG1188" t="s">
        <v>2116</v>
      </c>
      <c r="AH1188" t="s">
        <v>2116</v>
      </c>
      <c r="AI1188" t="s">
        <v>2117</v>
      </c>
      <c r="AJ1188" t="s">
        <v>2116</v>
      </c>
      <c r="AK1188" t="s">
        <v>2116</v>
      </c>
      <c r="AL1188" t="s">
        <v>2116</v>
      </c>
      <c r="AM1188" t="s">
        <v>2116</v>
      </c>
      <c r="AN1188" t="s">
        <v>2117</v>
      </c>
      <c r="AO1188" t="s">
        <v>2117</v>
      </c>
      <c r="AP1188" t="s">
        <v>2116</v>
      </c>
      <c r="AQ1188" t="s">
        <v>2117</v>
      </c>
    </row>
    <row r="1189" spans="2:44" x14ac:dyDescent="0.3">
      <c r="B1189" t="s">
        <v>467</v>
      </c>
      <c r="C1189" t="s">
        <v>7055</v>
      </c>
      <c r="D1189" s="25">
        <v>0.95833333333333337</v>
      </c>
      <c r="E1189" t="s">
        <v>795</v>
      </c>
      <c r="F1189" t="s">
        <v>196</v>
      </c>
      <c r="G1189" s="4"/>
      <c r="H1189">
        <v>32.200000000000003</v>
      </c>
      <c r="I1189">
        <v>30.8</v>
      </c>
      <c r="J1189">
        <v>37</v>
      </c>
      <c r="K1189">
        <v>63</v>
      </c>
      <c r="L1189">
        <v>67.8</v>
      </c>
      <c r="M1189">
        <v>69.2</v>
      </c>
      <c r="N1189">
        <v>23.7</v>
      </c>
      <c r="O1189">
        <v>50.6</v>
      </c>
      <c r="P1189">
        <v>25.7</v>
      </c>
      <c r="Q1189">
        <v>59</v>
      </c>
      <c r="R1189">
        <v>70.099999999999994</v>
      </c>
      <c r="S1189">
        <v>42.6</v>
      </c>
      <c r="T1189">
        <v>57.4</v>
      </c>
      <c r="U1189">
        <v>62.7</v>
      </c>
      <c r="V1189">
        <v>49.8</v>
      </c>
      <c r="W1189">
        <v>50.2</v>
      </c>
      <c r="X1189" t="s">
        <v>3692</v>
      </c>
      <c r="Y1189" t="s">
        <v>3685</v>
      </c>
      <c r="Z1189" t="s">
        <v>7828</v>
      </c>
      <c r="AA1189" t="s">
        <v>458</v>
      </c>
      <c r="AB1189" t="s">
        <v>2116</v>
      </c>
      <c r="AC1189" t="s">
        <v>2116</v>
      </c>
      <c r="AD1189" t="s">
        <v>2117</v>
      </c>
      <c r="AE1189" t="s">
        <v>2116</v>
      </c>
      <c r="AF1189" t="s">
        <v>2117</v>
      </c>
      <c r="AG1189" t="s">
        <v>2117</v>
      </c>
      <c r="AH1189" t="s">
        <v>2116</v>
      </c>
      <c r="AI1189" t="s">
        <v>2117</v>
      </c>
      <c r="AJ1189" t="s">
        <v>2116</v>
      </c>
      <c r="AK1189" t="s">
        <v>2117</v>
      </c>
      <c r="AL1189" t="s">
        <v>2117</v>
      </c>
      <c r="AM1189" t="s">
        <v>2117</v>
      </c>
      <c r="AN1189" t="s">
        <v>2116</v>
      </c>
      <c r="AO1189" t="s">
        <v>2116</v>
      </c>
      <c r="AP1189" t="s">
        <v>2117</v>
      </c>
      <c r="AQ1189" t="s">
        <v>2116</v>
      </c>
      <c r="AR1189" t="s">
        <v>7119</v>
      </c>
    </row>
    <row r="1190" spans="2:44" x14ac:dyDescent="0.3">
      <c r="B1190" t="s">
        <v>467</v>
      </c>
      <c r="C1190" t="s">
        <v>7055</v>
      </c>
      <c r="D1190" s="25">
        <v>0.95833333333333337</v>
      </c>
      <c r="E1190" t="s">
        <v>796</v>
      </c>
      <c r="F1190" t="s">
        <v>764</v>
      </c>
      <c r="G1190" s="4"/>
      <c r="H1190">
        <v>44.2</v>
      </c>
      <c r="I1190">
        <v>27.8</v>
      </c>
      <c r="J1190">
        <v>28</v>
      </c>
      <c r="K1190">
        <v>72</v>
      </c>
      <c r="L1190">
        <v>55.8</v>
      </c>
      <c r="M1190">
        <v>72.2</v>
      </c>
      <c r="N1190">
        <v>33.9</v>
      </c>
      <c r="O1190">
        <v>43.1</v>
      </c>
      <c r="P1190">
        <v>23</v>
      </c>
      <c r="Q1190">
        <v>69.900000000000006</v>
      </c>
      <c r="R1190">
        <v>77.2</v>
      </c>
      <c r="S1190">
        <v>51.9</v>
      </c>
      <c r="T1190">
        <v>48.1</v>
      </c>
      <c r="U1190">
        <v>53.9</v>
      </c>
      <c r="V1190">
        <v>56.4</v>
      </c>
      <c r="W1190">
        <v>43.6</v>
      </c>
      <c r="X1190" t="s">
        <v>3693</v>
      </c>
      <c r="Y1190" t="s">
        <v>764</v>
      </c>
      <c r="Z1190" t="s">
        <v>7829</v>
      </c>
      <c r="AA1190" t="s">
        <v>2740</v>
      </c>
      <c r="AB1190" t="s">
        <v>2116</v>
      </c>
      <c r="AC1190" t="s">
        <v>2116</v>
      </c>
      <c r="AD1190" t="s">
        <v>2117</v>
      </c>
      <c r="AE1190" t="s">
        <v>2116</v>
      </c>
      <c r="AF1190" t="s">
        <v>2117</v>
      </c>
      <c r="AG1190" t="s">
        <v>2117</v>
      </c>
      <c r="AH1190" t="s">
        <v>2116</v>
      </c>
      <c r="AI1190" t="s">
        <v>2116</v>
      </c>
      <c r="AJ1190" t="s">
        <v>2117</v>
      </c>
      <c r="AK1190" t="s">
        <v>2117</v>
      </c>
      <c r="AL1190" t="s">
        <v>2117</v>
      </c>
      <c r="AM1190" t="s">
        <v>2117</v>
      </c>
      <c r="AN1190" t="s">
        <v>2116</v>
      </c>
      <c r="AO1190" t="s">
        <v>2117</v>
      </c>
      <c r="AP1190" t="s">
        <v>2116</v>
      </c>
      <c r="AQ1190" t="s">
        <v>2117</v>
      </c>
      <c r="AR1190" t="s">
        <v>7123</v>
      </c>
    </row>
  </sheetData>
  <autoFilter ref="A2:AQ1190" xr:uid="{E7E074E3-F409-4539-B73D-61BC4D7AB353}"/>
  <conditionalFormatting sqref="Q966:W1010">
    <cfRule type="cellIs" dxfId="21" priority="2" operator="greaterThan">
      <formula>80</formula>
    </cfRule>
  </conditionalFormatting>
  <conditionalFormatting sqref="Q1011:W1190">
    <cfRule type="cellIs" dxfId="20" priority="1" operator="greaterThan">
      <formula>80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1:BO52"/>
  <sheetViews>
    <sheetView showGridLines="0" workbookViewId="0">
      <pane xSplit="2" ySplit="2" topLeftCell="C18" activePane="bottomRight" state="frozen"/>
      <selection pane="topRight" activeCell="C1" sqref="C1"/>
      <selection pane="bottomLeft" activeCell="A22" sqref="A22"/>
      <selection pane="bottomRight" activeCell="C31" sqref="C31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7" width="9" bestFit="1" customWidth="1"/>
    <col min="38" max="38" width="8.109375" bestFit="1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6" width="11.44140625" bestFit="1" customWidth="1"/>
    <col min="47" max="47" width="8.109375" bestFit="1" customWidth="1"/>
    <col min="48" max="49" width="11" bestFit="1" customWidth="1"/>
    <col min="50" max="50" width="8.109375" bestFit="1" customWidth="1"/>
  </cols>
  <sheetData>
    <row r="1" spans="1:67" x14ac:dyDescent="0.3">
      <c r="AY1" s="37">
        <f>SUM(AZ1:BO1)</f>
        <v>79.644599526497785</v>
      </c>
      <c r="AZ1" s="37">
        <f>SUM(AZ3:AZ42)</f>
        <v>17.49474881976403</v>
      </c>
      <c r="BA1" s="37">
        <f>SUM(BA3:BA42)</f>
        <v>-96.039111790828002</v>
      </c>
      <c r="BB1" s="37">
        <f t="shared" ref="BB1:BO1" si="0">SUM(BB3:BB42)</f>
        <v>-101.46404298851469</v>
      </c>
      <c r="BC1" s="37">
        <f t="shared" si="0"/>
        <v>-8.5066839408240895</v>
      </c>
      <c r="BD1" s="37">
        <f t="shared" si="0"/>
        <v>-69.570213272458361</v>
      </c>
      <c r="BE1" s="37">
        <f t="shared" si="0"/>
        <v>-3.2864969370626524</v>
      </c>
      <c r="BF1" s="37">
        <f t="shared" si="0"/>
        <v>62.117123598197814</v>
      </c>
      <c r="BG1" s="37">
        <f t="shared" si="0"/>
        <v>-28.443905045762605</v>
      </c>
      <c r="BH1" s="37">
        <f t="shared" si="0"/>
        <v>-99.357449739802661</v>
      </c>
      <c r="BI1" s="37">
        <f t="shared" si="0"/>
        <v>-8.1689910904957905</v>
      </c>
      <c r="BJ1" s="37">
        <f t="shared" si="0"/>
        <v>-58.659297110308593</v>
      </c>
      <c r="BK1" s="37">
        <f t="shared" si="0"/>
        <v>-2.8537431299042524</v>
      </c>
      <c r="BL1" s="37">
        <f t="shared" si="0"/>
        <v>39.939948147264616</v>
      </c>
      <c r="BM1" s="37">
        <f t="shared" si="0"/>
        <v>408.4436030650466</v>
      </c>
      <c r="BN1" s="37">
        <f t="shared" si="0"/>
        <v>-19.917946946787573</v>
      </c>
      <c r="BO1" s="37">
        <f t="shared" si="0"/>
        <v>47.917057888974128</v>
      </c>
    </row>
    <row r="2" spans="1:67" x14ac:dyDescent="0.3">
      <c r="A2" s="35" t="s">
        <v>2212</v>
      </c>
      <c r="B2" s="33" t="s">
        <v>2213</v>
      </c>
      <c r="C2" s="47" t="s">
        <v>4195</v>
      </c>
      <c r="D2" s="46" t="s">
        <v>4210</v>
      </c>
      <c r="E2" s="48" t="s">
        <v>4225</v>
      </c>
      <c r="F2" s="47" t="s">
        <v>4196</v>
      </c>
      <c r="G2" s="46" t="s">
        <v>4211</v>
      </c>
      <c r="H2" s="48" t="s">
        <v>4225</v>
      </c>
      <c r="I2" s="47" t="s">
        <v>4197</v>
      </c>
      <c r="J2" s="46" t="s">
        <v>4212</v>
      </c>
      <c r="K2" s="48" t="s">
        <v>4225</v>
      </c>
      <c r="L2" s="47" t="s">
        <v>4198</v>
      </c>
      <c r="M2" s="46" t="s">
        <v>4213</v>
      </c>
      <c r="N2" s="48" t="s">
        <v>4225</v>
      </c>
      <c r="O2" s="47" t="s">
        <v>4199</v>
      </c>
      <c r="P2" s="46" t="s">
        <v>4214</v>
      </c>
      <c r="Q2" s="48" t="s">
        <v>4225</v>
      </c>
      <c r="R2" s="47" t="s">
        <v>4226</v>
      </c>
      <c r="S2" s="46" t="s">
        <v>4227</v>
      </c>
      <c r="T2" s="48" t="s">
        <v>4225</v>
      </c>
      <c r="U2" s="47" t="s">
        <v>4200</v>
      </c>
      <c r="V2" s="46" t="s">
        <v>4215</v>
      </c>
      <c r="W2" s="48" t="s">
        <v>4225</v>
      </c>
      <c r="X2" s="47" t="s">
        <v>4201</v>
      </c>
      <c r="Y2" s="46" t="s">
        <v>4216</v>
      </c>
      <c r="Z2" s="48" t="s">
        <v>4225</v>
      </c>
      <c r="AA2" s="47" t="s">
        <v>4202</v>
      </c>
      <c r="AB2" s="46" t="s">
        <v>4217</v>
      </c>
      <c r="AC2" s="48" t="s">
        <v>4225</v>
      </c>
      <c r="AD2" s="47" t="s">
        <v>4203</v>
      </c>
      <c r="AE2" s="46" t="s">
        <v>4218</v>
      </c>
      <c r="AF2" s="48" t="s">
        <v>4225</v>
      </c>
      <c r="AG2" s="47" t="s">
        <v>4204</v>
      </c>
      <c r="AH2" s="46" t="s">
        <v>4219</v>
      </c>
      <c r="AI2" s="48" t="s">
        <v>4225</v>
      </c>
      <c r="AJ2" s="47" t="s">
        <v>4205</v>
      </c>
      <c r="AK2" s="46" t="s">
        <v>4220</v>
      </c>
      <c r="AL2" s="48" t="s">
        <v>4225</v>
      </c>
      <c r="AM2" s="47" t="s">
        <v>4206</v>
      </c>
      <c r="AN2" s="46" t="s">
        <v>4221</v>
      </c>
      <c r="AO2" s="48" t="s">
        <v>4225</v>
      </c>
      <c r="AP2" s="47" t="s">
        <v>4207</v>
      </c>
      <c r="AQ2" s="46" t="s">
        <v>4222</v>
      </c>
      <c r="AR2" s="48" t="s">
        <v>4225</v>
      </c>
      <c r="AS2" s="47" t="s">
        <v>4208</v>
      </c>
      <c r="AT2" s="46" t="s">
        <v>4223</v>
      </c>
      <c r="AU2" s="48" t="s">
        <v>4225</v>
      </c>
      <c r="AV2" s="47" t="s">
        <v>4209</v>
      </c>
      <c r="AW2" s="46" t="s">
        <v>4224</v>
      </c>
      <c r="AX2" s="48" t="s">
        <v>4225</v>
      </c>
      <c r="AZ2" s="66" t="s">
        <v>347</v>
      </c>
      <c r="BA2" s="67" t="s">
        <v>4</v>
      </c>
      <c r="BB2" s="66" t="s">
        <v>346</v>
      </c>
      <c r="BC2" s="67" t="s">
        <v>5</v>
      </c>
      <c r="BD2" s="67" t="s">
        <v>6</v>
      </c>
      <c r="BE2" s="66" t="s">
        <v>2214</v>
      </c>
      <c r="BF2" s="67" t="s">
        <v>7</v>
      </c>
      <c r="BG2" s="67" t="s">
        <v>8</v>
      </c>
      <c r="BH2" s="67" t="s">
        <v>9</v>
      </c>
      <c r="BI2" s="67" t="s">
        <v>7114</v>
      </c>
      <c r="BJ2" s="67" t="s">
        <v>7115</v>
      </c>
      <c r="BK2" s="67" t="s">
        <v>7116</v>
      </c>
      <c r="BL2" s="67" t="s">
        <v>7118</v>
      </c>
      <c r="BM2" s="67" t="s">
        <v>7117</v>
      </c>
      <c r="BN2" s="67" t="s">
        <v>15</v>
      </c>
      <c r="BO2" s="67" t="s">
        <v>16</v>
      </c>
    </row>
    <row r="3" spans="1:67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  <c r="AZ3" s="55">
        <f>IFERROR((1/$B3*100),0)*D3-C3</f>
        <v>-1</v>
      </c>
      <c r="BA3" s="55">
        <f>IFERROR((1/$B3*100),0)*G3-F3</f>
        <v>-1</v>
      </c>
      <c r="BB3" s="55">
        <f>IFERROR((1/$B3*100),0)*J3-I3</f>
        <v>-1</v>
      </c>
      <c r="BC3" s="55">
        <f>IFERROR((1/$B3*100),0)*M3-L3</f>
        <v>-1</v>
      </c>
      <c r="BD3" s="55">
        <f>IFERROR((1/$B3*100),0)*P3-O3</f>
        <v>-1</v>
      </c>
      <c r="BE3" s="55">
        <f>IFERROR((1/$B3*100),0)*S3-R3</f>
        <v>-1</v>
      </c>
      <c r="BF3" s="55">
        <f>IFERROR((1/$B3*100),0)*V3-U3</f>
        <v>32</v>
      </c>
      <c r="BG3" s="55">
        <f>IFERROR((1/$B3*100),0)*Y3-X3</f>
        <v>-1</v>
      </c>
      <c r="BH3" s="55">
        <f>IFERROR((1/$B3*100),0)*AB3-AA3</f>
        <v>-2</v>
      </c>
      <c r="BI3" s="55">
        <f>IFERROR((1/$B3*100),0)*AE3-AD3</f>
        <v>-1</v>
      </c>
      <c r="BJ3" s="55">
        <f>IFERROR((1/$B3*100),0)*AH3-AG3</f>
        <v>-1</v>
      </c>
      <c r="BK3" s="55">
        <f>IFERROR((1/$B3*100),0)*AK3-AJ3</f>
        <v>-1</v>
      </c>
      <c r="BL3" s="55">
        <f>IFERROR((1/$B3*100),0)*AN3-AM3</f>
        <v>-1</v>
      </c>
      <c r="BM3" s="55">
        <f>IFERROR((1/$B3*100),0)*AQ3-AP3</f>
        <v>-1</v>
      </c>
      <c r="BN3" s="55">
        <f>IFERROR((1/$B3*100),0)*AT3-AS3</f>
        <v>-1</v>
      </c>
      <c r="BO3" s="55">
        <f>IFERROR((1/$B3*100),0)*AW3-AV3</f>
        <v>-1</v>
      </c>
    </row>
    <row r="4" spans="1:67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1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2">IFERROR(G4/F4,0)*100</f>
        <v>0</v>
      </c>
      <c r="I4" s="34">
        <f>COUNTIFS('Solid-Results'!J:J,"&gt;="&amp;Dashboard!$A4,'Solid-Results'!J:J,"&lt;="&amp;Dashboard!$B4)</f>
        <v>2</v>
      </c>
      <c r="J4" s="34">
        <f>COUNTIFS('Solid-Results'!J:J,"&gt;="&amp;Dashboard!$A4,'Solid-Results'!J:J,"&lt;="&amp;Dashboard!$B4,'Solid-Results'!AD:AD,"Green")</f>
        <v>0</v>
      </c>
      <c r="K4" s="37">
        <f t="shared" ref="K4:K42" si="3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4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5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6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7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8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9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10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1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2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3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4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5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6">IFERROR(AW4/AV4,0)*100</f>
        <v>0</v>
      </c>
      <c r="AZ4" s="37">
        <f t="shared" ref="AZ4:AZ42" si="17">IFERROR((1/$B4*100),0)*D4-C4</f>
        <v>0</v>
      </c>
      <c r="BA4" s="37">
        <f t="shared" ref="BA4:BA42" si="18">IFERROR((1/$B4*100),0)*G4-F4</f>
        <v>0</v>
      </c>
      <c r="BB4" s="37">
        <f t="shared" ref="BB4:BB42" si="19">IFERROR((1/$B4*100),0)*J4-I4</f>
        <v>-2</v>
      </c>
      <c r="BC4" s="37">
        <f t="shared" ref="BC4:BC42" si="20">IFERROR((1/$B4*100),0)*M4-L4</f>
        <v>0</v>
      </c>
      <c r="BD4" s="37">
        <f t="shared" ref="BD4:BD42" si="21">IFERROR((1/$B4*100),0)*P4-O4</f>
        <v>0</v>
      </c>
      <c r="BE4" s="37">
        <f t="shared" ref="BE4:BE42" si="22">IFERROR((1/$B4*100),0)*S4-R4</f>
        <v>0</v>
      </c>
      <c r="BF4" s="37">
        <f t="shared" ref="BF4:BF42" si="23">IFERROR((1/$B4*100),0)*V4-U4</f>
        <v>0</v>
      </c>
      <c r="BG4" s="55">
        <f t="shared" ref="BG4:BG42" si="24">IFERROR((1/$B4*100),0)*Y4-X4</f>
        <v>0</v>
      </c>
      <c r="BH4" s="55">
        <f t="shared" ref="BH4:BH42" si="25">IFERROR((1/$B4*100),0)*AB4-AA4</f>
        <v>-2</v>
      </c>
      <c r="BI4" s="55">
        <f t="shared" ref="BI4:BI42" si="26">IFERROR((1/$B4*100),0)*AE4-AD4</f>
        <v>0</v>
      </c>
      <c r="BJ4" s="55">
        <f t="shared" ref="BJ4:BJ42" si="27">IFERROR((1/$B4*100),0)*AH4-AG4</f>
        <v>0</v>
      </c>
      <c r="BK4" s="55">
        <f t="shared" ref="BK4:BK42" si="28">IFERROR((1/$B4*100),0)*AK4-AJ4</f>
        <v>18</v>
      </c>
      <c r="BL4" s="55">
        <f t="shared" ref="BL4:BL42" si="29">IFERROR((1/$B4*100),0)*AN4-AM4</f>
        <v>0</v>
      </c>
      <c r="BM4" s="55">
        <f t="shared" ref="BM4:BM42" si="30">IFERROR((1/$B4*100),0)*AQ4-AP4</f>
        <v>0</v>
      </c>
      <c r="BN4" s="55">
        <f t="shared" ref="BN4:BN42" si="31">IFERROR((1/$B4*100),0)*AT4-AS4</f>
        <v>0</v>
      </c>
      <c r="BO4" s="55">
        <f t="shared" ref="BO4:BO42" si="32">IFERROR((1/$B4*100),0)*AW4-AV4</f>
        <v>0</v>
      </c>
    </row>
    <row r="5" spans="1:67" x14ac:dyDescent="0.3">
      <c r="A5" s="38">
        <f t="shared" ref="A5:A42" si="33">B4+0.01</f>
        <v>5.01</v>
      </c>
      <c r="B5" s="37">
        <f t="shared" ref="B5:B22" si="34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1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2"/>
        <v>0</v>
      </c>
      <c r="I5" s="34">
        <f>COUNTIFS('Solid-Results'!J:J,"&gt;="&amp;Dashboard!$A5,'Solid-Results'!J:J,"&lt;="&amp;Dashboard!$B5)</f>
        <v>4</v>
      </c>
      <c r="J5" s="34">
        <f>COUNTIFS('Solid-Results'!J:J,"&gt;="&amp;Dashboard!$A5,'Solid-Results'!J:J,"&lt;="&amp;Dashboard!$B5,'Solid-Results'!AD:AD,"Green")</f>
        <v>0</v>
      </c>
      <c r="K5" s="37">
        <f t="shared" si="3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4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5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6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7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8"/>
        <v>0</v>
      </c>
      <c r="AA5" s="34">
        <f>COUNTIFS('Solid-Results'!P:P,"&gt;="&amp;Dashboard!$A5,'Solid-Results'!P:P,"&lt;="&amp;Dashboard!$B5)</f>
        <v>3</v>
      </c>
      <c r="AB5" s="34">
        <f>COUNTIFS('Solid-Results'!P:P,"&gt;="&amp;Dashboard!$A5,'Solid-Results'!P:P,"&lt;="&amp;Dashboard!$B5,'Solid-Results'!AJ:AJ,"Green")</f>
        <v>1</v>
      </c>
      <c r="AC5" s="37">
        <f t="shared" si="9"/>
        <v>33.333333333333329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10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1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2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3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4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5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6"/>
        <v>0</v>
      </c>
      <c r="AZ5" s="37">
        <f t="shared" si="17"/>
        <v>-1</v>
      </c>
      <c r="BA5" s="37">
        <f t="shared" si="18"/>
        <v>0</v>
      </c>
      <c r="BB5" s="37">
        <f t="shared" si="19"/>
        <v>-4</v>
      </c>
      <c r="BC5" s="37">
        <f t="shared" si="20"/>
        <v>0</v>
      </c>
      <c r="BD5" s="37">
        <f t="shared" si="21"/>
        <v>0</v>
      </c>
      <c r="BE5" s="37">
        <f t="shared" si="22"/>
        <v>0</v>
      </c>
      <c r="BF5" s="37">
        <f t="shared" si="23"/>
        <v>-1</v>
      </c>
      <c r="BG5" s="55">
        <f t="shared" si="24"/>
        <v>0</v>
      </c>
      <c r="BH5" s="55">
        <f t="shared" si="25"/>
        <v>10.333333333333334</v>
      </c>
      <c r="BI5" s="55">
        <f t="shared" si="26"/>
        <v>0</v>
      </c>
      <c r="BJ5" s="55">
        <f t="shared" si="27"/>
        <v>0</v>
      </c>
      <c r="BK5" s="55">
        <f t="shared" si="28"/>
        <v>-4</v>
      </c>
      <c r="BL5" s="55">
        <f t="shared" si="29"/>
        <v>0</v>
      </c>
      <c r="BM5" s="55">
        <f t="shared" si="30"/>
        <v>0</v>
      </c>
      <c r="BN5" s="55">
        <f t="shared" si="31"/>
        <v>0</v>
      </c>
      <c r="BO5" s="55">
        <f t="shared" si="32"/>
        <v>0</v>
      </c>
    </row>
    <row r="6" spans="1:67" x14ac:dyDescent="0.3">
      <c r="A6" s="38">
        <f t="shared" si="33"/>
        <v>7.51</v>
      </c>
      <c r="B6" s="37">
        <f t="shared" si="34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1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2"/>
        <v>0</v>
      </c>
      <c r="I6" s="34">
        <f>COUNTIFS('Solid-Results'!J:J,"&gt;="&amp;Dashboard!$A6,'Solid-Results'!J:J,"&lt;="&amp;Dashboard!$B6)</f>
        <v>10</v>
      </c>
      <c r="J6" s="34">
        <f>COUNTIFS('Solid-Results'!J:J,"&gt;="&amp;Dashboard!$A6,'Solid-Results'!J:J,"&lt;="&amp;Dashboard!$B6,'Solid-Results'!AD:AD,"Green")</f>
        <v>0</v>
      </c>
      <c r="K6" s="37">
        <f t="shared" si="3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4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5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6"/>
        <v>0</v>
      </c>
      <c r="U6" s="34">
        <f>COUNTIFS('Solid-Results'!N:N,"&gt;="&amp;Dashboard!$A6,'Solid-Results'!N:N,"&lt;="&amp;Dashboard!$B6)</f>
        <v>1</v>
      </c>
      <c r="V6" s="34">
        <f>COUNTIFS('Solid-Results'!N:N,"&gt;="&amp;Dashboard!$A6,'Solid-Results'!N:N,"&lt;="&amp;Dashboard!$B6,'Solid-Results'!AH:AH,"Green")</f>
        <v>1</v>
      </c>
      <c r="W6" s="37">
        <f t="shared" si="7"/>
        <v>100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8"/>
        <v>0</v>
      </c>
      <c r="AA6" s="34">
        <f>COUNTIFS('Solid-Results'!P:P,"&gt;="&amp;Dashboard!$A6,'Solid-Results'!P:P,"&lt;="&amp;Dashboard!$B6)</f>
        <v>12</v>
      </c>
      <c r="AB6" s="34">
        <f>COUNTIFS('Solid-Results'!P:P,"&gt;="&amp;Dashboard!$A6,'Solid-Results'!P:P,"&lt;="&amp;Dashboard!$B6,'Solid-Results'!AJ:AJ,"Green")</f>
        <v>2</v>
      </c>
      <c r="AC6" s="37">
        <f t="shared" si="9"/>
        <v>16.666666666666664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10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1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2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3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4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5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6"/>
        <v>0</v>
      </c>
      <c r="AZ6" s="37">
        <f t="shared" si="17"/>
        <v>0</v>
      </c>
      <c r="BA6" s="37">
        <f t="shared" si="18"/>
        <v>0</v>
      </c>
      <c r="BB6" s="37">
        <f t="shared" si="19"/>
        <v>-10</v>
      </c>
      <c r="BC6" s="37">
        <f t="shared" si="20"/>
        <v>0</v>
      </c>
      <c r="BD6" s="37">
        <f t="shared" si="21"/>
        <v>0</v>
      </c>
      <c r="BE6" s="37">
        <f t="shared" si="22"/>
        <v>0</v>
      </c>
      <c r="BF6" s="37">
        <f t="shared" si="23"/>
        <v>9</v>
      </c>
      <c r="BG6" s="55">
        <f t="shared" si="24"/>
        <v>0</v>
      </c>
      <c r="BH6" s="55">
        <f t="shared" si="25"/>
        <v>8</v>
      </c>
      <c r="BI6" s="55">
        <f t="shared" si="26"/>
        <v>0</v>
      </c>
      <c r="BJ6" s="55">
        <f t="shared" si="27"/>
        <v>0</v>
      </c>
      <c r="BK6" s="55">
        <f t="shared" si="28"/>
        <v>0</v>
      </c>
      <c r="BL6" s="55">
        <f t="shared" si="29"/>
        <v>0</v>
      </c>
      <c r="BM6" s="55">
        <f t="shared" si="30"/>
        <v>0</v>
      </c>
      <c r="BN6" s="55">
        <f t="shared" si="31"/>
        <v>7</v>
      </c>
      <c r="BO6" s="55">
        <f t="shared" si="32"/>
        <v>0</v>
      </c>
    </row>
    <row r="7" spans="1:67" x14ac:dyDescent="0.3">
      <c r="A7" s="38">
        <f t="shared" si="33"/>
        <v>10.01</v>
      </c>
      <c r="B7" s="37">
        <f t="shared" si="34"/>
        <v>12.5</v>
      </c>
      <c r="C7" s="34">
        <f>COUNTIFS('Solid-Results'!H:H,"&gt;="&amp;Dashboard!$A7,'Solid-Results'!H:H,"&lt;="&amp;Dashboard!$B7)</f>
        <v>3</v>
      </c>
      <c r="D7" s="34">
        <f>COUNTIFS('Solid-Results'!H:H,"&gt;="&amp;Dashboard!$A7,'Solid-Results'!H:H,"&lt;="&amp;Dashboard!$B7,'Solid-Results'!AB:AB,"Green")</f>
        <v>0</v>
      </c>
      <c r="E7" s="37">
        <f t="shared" si="1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2"/>
        <v>0</v>
      </c>
      <c r="I7" s="34">
        <f>COUNTIFS('Solid-Results'!J:J,"&gt;="&amp;Dashboard!$A7,'Solid-Results'!J:J,"&lt;="&amp;Dashboard!$B7)</f>
        <v>18</v>
      </c>
      <c r="J7" s="34">
        <f>COUNTIFS('Solid-Results'!J:J,"&gt;="&amp;Dashboard!$A7,'Solid-Results'!J:J,"&lt;="&amp;Dashboard!$B7,'Solid-Results'!AD:AD,"Green")</f>
        <v>3</v>
      </c>
      <c r="K7" s="37">
        <f t="shared" si="3"/>
        <v>16.666666666666664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4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5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6"/>
        <v>0</v>
      </c>
      <c r="U7" s="34">
        <f>COUNTIFS('Solid-Results'!N:N,"&gt;="&amp;Dashboard!$A7,'Solid-Results'!N:N,"&lt;="&amp;Dashboard!$B7)</f>
        <v>3</v>
      </c>
      <c r="V7" s="34">
        <f>COUNTIFS('Solid-Results'!N:N,"&gt;="&amp;Dashboard!$A7,'Solid-Results'!N:N,"&lt;="&amp;Dashboard!$B7,'Solid-Results'!AH:AH,"Green")</f>
        <v>0</v>
      </c>
      <c r="W7" s="37">
        <f t="shared" si="7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8"/>
        <v>0</v>
      </c>
      <c r="AA7" s="34">
        <f>COUNTIFS('Solid-Results'!P:P,"&gt;="&amp;Dashboard!$A7,'Solid-Results'!P:P,"&lt;="&amp;Dashboard!$B7)</f>
        <v>40</v>
      </c>
      <c r="AB7" s="34">
        <f>COUNTIFS('Solid-Results'!P:P,"&gt;="&amp;Dashboard!$A7,'Solid-Results'!P:P,"&lt;="&amp;Dashboard!$B7,'Solid-Results'!AJ:AJ,"Green")</f>
        <v>9</v>
      </c>
      <c r="AC7" s="37">
        <f t="shared" si="9"/>
        <v>22.5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10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1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2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3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4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5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6"/>
        <v>0</v>
      </c>
      <c r="AZ7" s="37">
        <f t="shared" si="17"/>
        <v>-3</v>
      </c>
      <c r="BA7" s="37">
        <f t="shared" si="18"/>
        <v>0</v>
      </c>
      <c r="BB7" s="37">
        <f t="shared" si="19"/>
        <v>6</v>
      </c>
      <c r="BC7" s="37">
        <f t="shared" si="20"/>
        <v>0</v>
      </c>
      <c r="BD7" s="37">
        <f t="shared" si="21"/>
        <v>0</v>
      </c>
      <c r="BE7" s="37">
        <f t="shared" si="22"/>
        <v>0</v>
      </c>
      <c r="BF7" s="37">
        <f t="shared" si="23"/>
        <v>-3</v>
      </c>
      <c r="BG7" s="55">
        <f t="shared" si="24"/>
        <v>0</v>
      </c>
      <c r="BH7" s="55">
        <f t="shared" si="25"/>
        <v>32</v>
      </c>
      <c r="BI7" s="55">
        <f t="shared" si="26"/>
        <v>0</v>
      </c>
      <c r="BJ7" s="55">
        <f t="shared" si="27"/>
        <v>0</v>
      </c>
      <c r="BK7" s="55">
        <f t="shared" si="28"/>
        <v>7</v>
      </c>
      <c r="BL7" s="55">
        <f t="shared" si="29"/>
        <v>0</v>
      </c>
      <c r="BM7" s="55">
        <f t="shared" si="30"/>
        <v>0</v>
      </c>
      <c r="BN7" s="55">
        <f t="shared" si="31"/>
        <v>0</v>
      </c>
      <c r="BO7" s="55">
        <f t="shared" si="32"/>
        <v>0</v>
      </c>
    </row>
    <row r="8" spans="1:67" x14ac:dyDescent="0.3">
      <c r="A8" s="38">
        <f t="shared" si="33"/>
        <v>12.51</v>
      </c>
      <c r="B8" s="37">
        <f t="shared" si="34"/>
        <v>15</v>
      </c>
      <c r="C8" s="34">
        <f>COUNTIFS('Solid-Results'!H:H,"&gt;="&amp;Dashboard!$A8,'Solid-Results'!H:H,"&lt;="&amp;Dashboard!$B8)</f>
        <v>3</v>
      </c>
      <c r="D8" s="34">
        <f>COUNTIFS('Solid-Results'!H:H,"&gt;="&amp;Dashboard!$A8,'Solid-Results'!H:H,"&lt;="&amp;Dashboard!$B8,'Solid-Results'!AB:AB,"Green")</f>
        <v>1</v>
      </c>
      <c r="E8" s="37">
        <f t="shared" si="1"/>
        <v>33.333333333333329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2"/>
        <v>0</v>
      </c>
      <c r="I8" s="34">
        <f>COUNTIFS('Solid-Results'!J:J,"&gt;="&amp;Dashboard!$A8,'Solid-Results'!J:J,"&lt;="&amp;Dashboard!$B8)</f>
        <v>36</v>
      </c>
      <c r="J8" s="34">
        <f>COUNTIFS('Solid-Results'!J:J,"&gt;="&amp;Dashboard!$A8,'Solid-Results'!J:J,"&lt;="&amp;Dashboard!$B8,'Solid-Results'!AD:AD,"Green")</f>
        <v>0</v>
      </c>
      <c r="K8" s="37">
        <f t="shared" si="3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4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5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6"/>
        <v>0</v>
      </c>
      <c r="U8" s="34">
        <f>COUNTIFS('Solid-Results'!N:N,"&gt;="&amp;Dashboard!$A8,'Solid-Results'!N:N,"&lt;="&amp;Dashboard!$B8)</f>
        <v>12</v>
      </c>
      <c r="V8" s="34">
        <f>COUNTIFS('Solid-Results'!N:N,"&gt;="&amp;Dashboard!$A8,'Solid-Results'!N:N,"&lt;="&amp;Dashboard!$B8,'Solid-Results'!AH:AH,"Green")</f>
        <v>4</v>
      </c>
      <c r="W8" s="37">
        <f t="shared" si="7"/>
        <v>33.333333333333329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8"/>
        <v>0</v>
      </c>
      <c r="AA8" s="34">
        <f>COUNTIFS('Solid-Results'!P:P,"&gt;="&amp;Dashboard!$A8,'Solid-Results'!P:P,"&lt;="&amp;Dashboard!$B8)</f>
        <v>105</v>
      </c>
      <c r="AB8" s="34">
        <f>COUNTIFS('Solid-Results'!P:P,"&gt;="&amp;Dashboard!$A8,'Solid-Results'!P:P,"&lt;="&amp;Dashboard!$B8,'Solid-Results'!AJ:AJ,"Green")</f>
        <v>14</v>
      </c>
      <c r="AC8" s="37">
        <f t="shared" si="9"/>
        <v>13.333333333333334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10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1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2"/>
        <v>0</v>
      </c>
      <c r="AM8" s="34">
        <f>COUNTIFS('Solid-Results'!T:T,"&gt;="&amp;Dashboard!$A8,'Solid-Results'!T:T,"&lt;="&amp;Dashboard!$B8)</f>
        <v>4</v>
      </c>
      <c r="AN8" s="34">
        <f>COUNTIFS('Solid-Results'!T:T,"&gt;="&amp;Dashboard!$A8,'Solid-Results'!T:T,"&lt;="&amp;Dashboard!$B8,'Solid-Results'!AN:AN,"Green")</f>
        <v>2</v>
      </c>
      <c r="AO8" s="37">
        <f t="shared" si="13"/>
        <v>50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4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5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6"/>
        <v>0</v>
      </c>
      <c r="AZ8" s="37">
        <f t="shared" si="17"/>
        <v>3.666666666666667</v>
      </c>
      <c r="BA8" s="37">
        <f t="shared" si="18"/>
        <v>0</v>
      </c>
      <c r="BB8" s="37">
        <f t="shared" si="19"/>
        <v>-36</v>
      </c>
      <c r="BC8" s="37">
        <f t="shared" si="20"/>
        <v>0</v>
      </c>
      <c r="BD8" s="37">
        <f t="shared" si="21"/>
        <v>0</v>
      </c>
      <c r="BE8" s="37">
        <f t="shared" si="22"/>
        <v>0</v>
      </c>
      <c r="BF8" s="37">
        <f t="shared" si="23"/>
        <v>14.666666666666668</v>
      </c>
      <c r="BG8" s="55">
        <f t="shared" si="24"/>
        <v>0</v>
      </c>
      <c r="BH8" s="55">
        <f t="shared" si="25"/>
        <v>-11.666666666666657</v>
      </c>
      <c r="BI8" s="55">
        <f t="shared" si="26"/>
        <v>0</v>
      </c>
      <c r="BJ8" s="55">
        <f t="shared" si="27"/>
        <v>0</v>
      </c>
      <c r="BK8" s="55">
        <f t="shared" si="28"/>
        <v>-1</v>
      </c>
      <c r="BL8" s="55">
        <f t="shared" si="29"/>
        <v>9.3333333333333339</v>
      </c>
      <c r="BM8" s="55">
        <f t="shared" si="30"/>
        <v>0</v>
      </c>
      <c r="BN8" s="55">
        <f t="shared" si="31"/>
        <v>-3</v>
      </c>
      <c r="BO8" s="55">
        <f t="shared" si="32"/>
        <v>0</v>
      </c>
    </row>
    <row r="9" spans="1:67" x14ac:dyDescent="0.3">
      <c r="A9" s="38">
        <f t="shared" si="33"/>
        <v>15.01</v>
      </c>
      <c r="B9" s="37">
        <f t="shared" si="34"/>
        <v>17.5</v>
      </c>
      <c r="C9" s="34">
        <f>COUNTIFS('Solid-Results'!H:H,"&gt;="&amp;Dashboard!$A9,'Solid-Results'!H:H,"&lt;="&amp;Dashboard!$B9)</f>
        <v>5</v>
      </c>
      <c r="D9" s="34">
        <f>COUNTIFS('Solid-Results'!H:H,"&gt;="&amp;Dashboard!$A9,'Solid-Results'!H:H,"&lt;="&amp;Dashboard!$B9,'Solid-Results'!AB:AB,"Green")</f>
        <v>2</v>
      </c>
      <c r="E9" s="37">
        <f t="shared" si="1"/>
        <v>40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2"/>
        <v>0</v>
      </c>
      <c r="I9" s="34">
        <f>COUNTIFS('Solid-Results'!J:J,"&gt;="&amp;Dashboard!$A9,'Solid-Results'!J:J,"&lt;="&amp;Dashboard!$B9)</f>
        <v>57</v>
      </c>
      <c r="J9" s="34">
        <f>COUNTIFS('Solid-Results'!J:J,"&gt;="&amp;Dashboard!$A9,'Solid-Results'!J:J,"&lt;="&amp;Dashboard!$B9,'Solid-Results'!AD:AD,"Green")</f>
        <v>12</v>
      </c>
      <c r="K9" s="37">
        <f t="shared" si="3"/>
        <v>21.052631578947366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4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5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6"/>
        <v>0</v>
      </c>
      <c r="U9" s="34">
        <f>COUNTIFS('Solid-Results'!N:N,"&gt;="&amp;Dashboard!$A9,'Solid-Results'!N:N,"&lt;="&amp;Dashboard!$B9)</f>
        <v>29</v>
      </c>
      <c r="V9" s="34">
        <f>COUNTIFS('Solid-Results'!N:N,"&gt;="&amp;Dashboard!$A9,'Solid-Results'!N:N,"&lt;="&amp;Dashboard!$B9,'Solid-Results'!AH:AH,"Green")</f>
        <v>3</v>
      </c>
      <c r="W9" s="37">
        <f t="shared" si="7"/>
        <v>10.344827586206897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8"/>
        <v>0</v>
      </c>
      <c r="AA9" s="34">
        <f>COUNTIFS('Solid-Results'!P:P,"&gt;="&amp;Dashboard!$A9,'Solid-Results'!P:P,"&lt;="&amp;Dashboard!$B9)</f>
        <v>110</v>
      </c>
      <c r="AB9" s="34">
        <f>COUNTIFS('Solid-Results'!P:P,"&gt;="&amp;Dashboard!$A9,'Solid-Results'!P:P,"&lt;="&amp;Dashboard!$B9,'Solid-Results'!AJ:AJ,"Green")</f>
        <v>18</v>
      </c>
      <c r="AC9" s="37">
        <f t="shared" si="9"/>
        <v>16.363636363636363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10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1"/>
        <v>50</v>
      </c>
      <c r="AJ9" s="34">
        <f>COUNTIFS('Solid-Results'!S:S,"&gt;="&amp;Dashboard!$A9,'Solid-Results'!S:S,"&lt;="&amp;Dashboard!$B9)</f>
        <v>1</v>
      </c>
      <c r="AK9" s="34">
        <f>COUNTIFS('Solid-Results'!S:S,"&gt;="&amp;Dashboard!$A9,'Solid-Results'!S:S,"&lt;="&amp;Dashboard!$B9,'Solid-Results'!AM:AM,"Green")</f>
        <v>0</v>
      </c>
      <c r="AL9" s="37">
        <f t="shared" si="12"/>
        <v>0</v>
      </c>
      <c r="AM9" s="34">
        <f>COUNTIFS('Solid-Results'!T:T,"&gt;="&amp;Dashboard!$A9,'Solid-Results'!T:T,"&lt;="&amp;Dashboard!$B9)</f>
        <v>6</v>
      </c>
      <c r="AN9" s="34">
        <f>COUNTIFS('Solid-Results'!T:T,"&gt;="&amp;Dashboard!$A9,'Solid-Results'!T:T,"&lt;="&amp;Dashboard!$B9,'Solid-Results'!AN:AN,"Green")</f>
        <v>1</v>
      </c>
      <c r="AO9" s="37">
        <f t="shared" si="13"/>
        <v>16.666666666666664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4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5"/>
        <v>100</v>
      </c>
      <c r="AV9" s="34">
        <f>COUNTIFS('Solid-Results'!W:W,"&gt;="&amp;Dashboard!$A9,'Solid-Results'!W:W,"&lt;="&amp;Dashboard!$B9)</f>
        <v>3</v>
      </c>
      <c r="AW9" s="34">
        <f>COUNTIFS('Solid-Results'!W:W,"&gt;="&amp;Dashboard!$A9,'Solid-Results'!W:W,"&lt;="&amp;Dashboard!$B9,'Solid-Results'!AQ:AQ,"Green")</f>
        <v>0</v>
      </c>
      <c r="AX9" s="37">
        <f t="shared" si="16"/>
        <v>0</v>
      </c>
      <c r="AZ9" s="37">
        <f t="shared" si="17"/>
        <v>6.4285714285714288</v>
      </c>
      <c r="BA9" s="37">
        <f t="shared" si="18"/>
        <v>0</v>
      </c>
      <c r="BB9" s="37">
        <f t="shared" si="19"/>
        <v>11.571428571428569</v>
      </c>
      <c r="BC9" s="37">
        <f t="shared" si="20"/>
        <v>0</v>
      </c>
      <c r="BD9" s="37">
        <f t="shared" si="21"/>
        <v>0</v>
      </c>
      <c r="BE9" s="37">
        <f t="shared" si="22"/>
        <v>0</v>
      </c>
      <c r="BF9" s="37">
        <f t="shared" si="23"/>
        <v>-11.857142857142858</v>
      </c>
      <c r="BG9" s="55">
        <f t="shared" si="24"/>
        <v>0</v>
      </c>
      <c r="BH9" s="55">
        <f t="shared" si="25"/>
        <v>-7.1428571428571388</v>
      </c>
      <c r="BI9" s="55">
        <f t="shared" si="26"/>
        <v>7.4285714285714288</v>
      </c>
      <c r="BJ9" s="55">
        <f t="shared" si="27"/>
        <v>3.7142857142857144</v>
      </c>
      <c r="BK9" s="55">
        <f t="shared" si="28"/>
        <v>-1</v>
      </c>
      <c r="BL9" s="55">
        <f t="shared" si="29"/>
        <v>-0.28571428571428559</v>
      </c>
      <c r="BM9" s="55">
        <f t="shared" si="30"/>
        <v>0</v>
      </c>
      <c r="BN9" s="55">
        <f t="shared" si="31"/>
        <v>4.7142857142857144</v>
      </c>
      <c r="BO9" s="55">
        <f t="shared" si="32"/>
        <v>-3</v>
      </c>
    </row>
    <row r="10" spans="1:67" x14ac:dyDescent="0.3">
      <c r="A10" s="38">
        <f t="shared" si="33"/>
        <v>17.510000000000002</v>
      </c>
      <c r="B10" s="37">
        <f t="shared" si="34"/>
        <v>20</v>
      </c>
      <c r="C10" s="34">
        <f>COUNTIFS('Solid-Results'!H:H,"&gt;="&amp;Dashboard!$A10,'Solid-Results'!H:H,"&lt;="&amp;Dashboard!$B10)</f>
        <v>10</v>
      </c>
      <c r="D10" s="34">
        <f>COUNTIFS('Solid-Results'!H:H,"&gt;="&amp;Dashboard!$A10,'Solid-Results'!H:H,"&lt;="&amp;Dashboard!$B10,'Solid-Results'!AB:AB,"Green")</f>
        <v>3</v>
      </c>
      <c r="E10" s="37">
        <f t="shared" si="1"/>
        <v>30</v>
      </c>
      <c r="F10" s="34">
        <f>COUNTIFS('Solid-Results'!I:I,"&gt;="&amp;Dashboard!$A10,'Solid-Results'!I:I,"&lt;="&amp;Dashboard!$B10)</f>
        <v>3</v>
      </c>
      <c r="G10" s="34">
        <f>COUNTIFS('Solid-Results'!I:I,"&gt;="&amp;Dashboard!$A10,'Solid-Results'!I:I,"&lt;="&amp;Dashboard!$B10,'Solid-Results'!AC:AC,"Green")</f>
        <v>1</v>
      </c>
      <c r="H10" s="37">
        <f t="shared" si="2"/>
        <v>33.333333333333329</v>
      </c>
      <c r="I10" s="34">
        <f>COUNTIFS('Solid-Results'!J:J,"&gt;="&amp;Dashboard!$A10,'Solid-Results'!J:J,"&lt;="&amp;Dashboard!$B10)</f>
        <v>82</v>
      </c>
      <c r="J10" s="34">
        <f>COUNTIFS('Solid-Results'!J:J,"&gt;="&amp;Dashboard!$A10,'Solid-Results'!J:J,"&lt;="&amp;Dashboard!$B10,'Solid-Results'!AD:AD,"Green")</f>
        <v>14</v>
      </c>
      <c r="K10" s="37">
        <f t="shared" si="3"/>
        <v>17.073170731707318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4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5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6"/>
        <v>0</v>
      </c>
      <c r="U10" s="34">
        <f>COUNTIFS('Solid-Results'!N:N,"&gt;="&amp;Dashboard!$A10,'Solid-Results'!N:N,"&lt;="&amp;Dashboard!$B10)</f>
        <v>46</v>
      </c>
      <c r="V10" s="34">
        <f>COUNTIFS('Solid-Results'!N:N,"&gt;="&amp;Dashboard!$A10,'Solid-Results'!N:N,"&lt;="&amp;Dashboard!$B10,'Solid-Results'!AH:AH,"Green")</f>
        <v>14</v>
      </c>
      <c r="W10" s="37">
        <f t="shared" si="7"/>
        <v>30.434782608695656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8"/>
        <v>0</v>
      </c>
      <c r="AA10" s="34">
        <f>COUNTIFS('Solid-Results'!P:P,"&gt;="&amp;Dashboard!$A10,'Solid-Results'!P:P,"&lt;="&amp;Dashboard!$B10)</f>
        <v>117</v>
      </c>
      <c r="AB10" s="34">
        <f>COUNTIFS('Solid-Results'!P:P,"&gt;="&amp;Dashboard!$A10,'Solid-Results'!P:P,"&lt;="&amp;Dashboard!$B10,'Solid-Results'!AJ:AJ,"Green")</f>
        <v>20</v>
      </c>
      <c r="AC10" s="37">
        <f t="shared" si="9"/>
        <v>17.094017094017094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10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1"/>
        <v>0</v>
      </c>
      <c r="AJ10" s="34">
        <f>COUNTIFS('Solid-Results'!S:S,"&gt;="&amp;Dashboard!$A10,'Solid-Results'!S:S,"&lt;="&amp;Dashboard!$B10)</f>
        <v>6</v>
      </c>
      <c r="AK10" s="34">
        <f>COUNTIFS('Solid-Results'!S:S,"&gt;="&amp;Dashboard!$A10,'Solid-Results'!S:S,"&lt;="&amp;Dashboard!$B10,'Solid-Results'!AM:AM,"Green")</f>
        <v>2</v>
      </c>
      <c r="AL10" s="37">
        <f t="shared" si="12"/>
        <v>33.333333333333329</v>
      </c>
      <c r="AM10" s="34">
        <f>COUNTIFS('Solid-Results'!T:T,"&gt;="&amp;Dashboard!$A10,'Solid-Results'!T:T,"&lt;="&amp;Dashboard!$B10)</f>
        <v>11</v>
      </c>
      <c r="AN10" s="34">
        <f>COUNTIFS('Solid-Results'!T:T,"&gt;="&amp;Dashboard!$A10,'Solid-Results'!T:T,"&lt;="&amp;Dashboard!$B10,'Solid-Results'!AN:AN,"Green")</f>
        <v>2</v>
      </c>
      <c r="AO10" s="37">
        <f t="shared" si="13"/>
        <v>18.181818181818183</v>
      </c>
      <c r="AP10" s="34">
        <f>COUNTIFS('Solid-Results'!U:U,"&gt;="&amp;Dashboard!$A10,'Solid-Results'!U:U,"&lt;="&amp;Dashboard!$B10)</f>
        <v>4</v>
      </c>
      <c r="AQ10" s="34">
        <f>COUNTIFS('Solid-Results'!U:U,"&gt;="&amp;Dashboard!$A10,'Solid-Results'!U:U,"&lt;="&amp;Dashboard!$B10,'Solid-Results'!AO:AO,"Green")</f>
        <v>3</v>
      </c>
      <c r="AR10" s="37">
        <f t="shared" si="14"/>
        <v>75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5"/>
        <v>0</v>
      </c>
      <c r="AV10" s="34">
        <f>COUNTIFS('Solid-Results'!W:W,"&gt;="&amp;Dashboard!$A10,'Solid-Results'!W:W,"&lt;="&amp;Dashboard!$B10)</f>
        <v>3</v>
      </c>
      <c r="AW10" s="34">
        <f>COUNTIFS('Solid-Results'!W:W,"&gt;="&amp;Dashboard!$A10,'Solid-Results'!W:W,"&lt;="&amp;Dashboard!$B10,'Solid-Results'!AQ:AQ,"Green")</f>
        <v>1</v>
      </c>
      <c r="AX10" s="37">
        <f t="shared" si="16"/>
        <v>33.333333333333329</v>
      </c>
      <c r="AZ10" s="37">
        <f t="shared" si="17"/>
        <v>5</v>
      </c>
      <c r="BA10" s="37">
        <f t="shared" si="18"/>
        <v>2</v>
      </c>
      <c r="BB10" s="37">
        <f t="shared" si="19"/>
        <v>-12</v>
      </c>
      <c r="BC10" s="37">
        <f t="shared" si="20"/>
        <v>0</v>
      </c>
      <c r="BD10" s="37">
        <f t="shared" si="21"/>
        <v>0</v>
      </c>
      <c r="BE10" s="37">
        <f t="shared" si="22"/>
        <v>0</v>
      </c>
      <c r="BF10" s="37">
        <f t="shared" si="23"/>
        <v>24</v>
      </c>
      <c r="BG10" s="55">
        <f t="shared" si="24"/>
        <v>0</v>
      </c>
      <c r="BH10" s="55">
        <f t="shared" si="25"/>
        <v>-17</v>
      </c>
      <c r="BI10" s="55">
        <f t="shared" si="26"/>
        <v>0</v>
      </c>
      <c r="BJ10" s="55">
        <f t="shared" si="27"/>
        <v>0</v>
      </c>
      <c r="BK10" s="55">
        <f t="shared" si="28"/>
        <v>4</v>
      </c>
      <c r="BL10" s="55">
        <f t="shared" si="29"/>
        <v>-1</v>
      </c>
      <c r="BM10" s="55">
        <f t="shared" si="30"/>
        <v>11</v>
      </c>
      <c r="BN10" s="55">
        <f t="shared" si="31"/>
        <v>0</v>
      </c>
      <c r="BO10" s="55">
        <f t="shared" si="32"/>
        <v>2</v>
      </c>
    </row>
    <row r="11" spans="1:67" x14ac:dyDescent="0.3">
      <c r="A11" s="38">
        <f t="shared" si="33"/>
        <v>20.010000000000002</v>
      </c>
      <c r="B11" s="37">
        <f t="shared" si="34"/>
        <v>22.5</v>
      </c>
      <c r="C11" s="34">
        <f>COUNTIFS('Solid-Results'!H:H,"&gt;="&amp;Dashboard!$A11,'Solid-Results'!H:H,"&lt;="&amp;Dashboard!$B11)</f>
        <v>26</v>
      </c>
      <c r="D11" s="34">
        <f>COUNTIFS('Solid-Results'!H:H,"&gt;="&amp;Dashboard!$A11,'Solid-Results'!H:H,"&lt;="&amp;Dashboard!$B11,'Solid-Results'!AB:AB,"Green")</f>
        <v>8</v>
      </c>
      <c r="E11" s="37">
        <f t="shared" si="1"/>
        <v>30.76923076923077</v>
      </c>
      <c r="F11" s="34">
        <f>COUNTIFS('Solid-Results'!I:I,"&gt;="&amp;Dashboard!$A11,'Solid-Results'!I:I,"&lt;="&amp;Dashboard!$B11)</f>
        <v>18</v>
      </c>
      <c r="G11" s="34">
        <f>COUNTIFS('Solid-Results'!I:I,"&gt;="&amp;Dashboard!$A11,'Solid-Results'!I:I,"&lt;="&amp;Dashboard!$B11,'Solid-Results'!AC:AC,"Green")</f>
        <v>3</v>
      </c>
      <c r="H11" s="37">
        <f t="shared" si="2"/>
        <v>16.666666666666664</v>
      </c>
      <c r="I11" s="34">
        <f>COUNTIFS('Solid-Results'!J:J,"&gt;="&amp;Dashboard!$A11,'Solid-Results'!J:J,"&lt;="&amp;Dashboard!$B11)</f>
        <v>110</v>
      </c>
      <c r="J11" s="34">
        <f>COUNTIFS('Solid-Results'!J:J,"&gt;="&amp;Dashboard!$A11,'Solid-Results'!J:J,"&lt;="&amp;Dashboard!$B11,'Solid-Results'!AD:AD,"Green")</f>
        <v>18</v>
      </c>
      <c r="K11" s="37">
        <f t="shared" si="3"/>
        <v>16.363636363636363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4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5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6"/>
        <v>0</v>
      </c>
      <c r="U11" s="34">
        <f>COUNTIFS('Solid-Results'!N:N,"&gt;="&amp;Dashboard!$A11,'Solid-Results'!N:N,"&lt;="&amp;Dashboard!$B11)</f>
        <v>69</v>
      </c>
      <c r="V11" s="34">
        <f>COUNTIFS('Solid-Results'!N:N,"&gt;="&amp;Dashboard!$A11,'Solid-Results'!N:N,"&lt;="&amp;Dashboard!$B11,'Solid-Results'!AH:AH,"Green")</f>
        <v>18</v>
      </c>
      <c r="W11" s="37">
        <f t="shared" si="7"/>
        <v>26.086956521739129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8"/>
        <v>0</v>
      </c>
      <c r="AA11" s="34">
        <f>COUNTIFS('Solid-Results'!P:P,"&gt;="&amp;Dashboard!$A11,'Solid-Results'!P:P,"&lt;="&amp;Dashboard!$B11)</f>
        <v>185</v>
      </c>
      <c r="AB11" s="34">
        <f>COUNTIFS('Solid-Results'!P:P,"&gt;="&amp;Dashboard!$A11,'Solid-Results'!P:P,"&lt;="&amp;Dashboard!$B11,'Solid-Results'!AJ:AJ,"Green")</f>
        <v>38</v>
      </c>
      <c r="AC11" s="37">
        <f t="shared" si="9"/>
        <v>20.54054054054054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10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1"/>
        <v>0</v>
      </c>
      <c r="AJ11" s="34">
        <f>COUNTIFS('Solid-Results'!S:S,"&gt;="&amp;Dashboard!$A11,'Solid-Results'!S:S,"&lt;="&amp;Dashboard!$B11)</f>
        <v>10</v>
      </c>
      <c r="AK11" s="34">
        <f>COUNTIFS('Solid-Results'!S:S,"&gt;="&amp;Dashboard!$A11,'Solid-Results'!S:S,"&lt;="&amp;Dashboard!$B11,'Solid-Results'!AM:AM,"Green")</f>
        <v>1</v>
      </c>
      <c r="AL11" s="37">
        <f t="shared" si="12"/>
        <v>10</v>
      </c>
      <c r="AM11" s="34">
        <f>COUNTIFS('Solid-Results'!T:T,"&gt;="&amp;Dashboard!$A11,'Solid-Results'!T:T,"&lt;="&amp;Dashboard!$B11)</f>
        <v>18</v>
      </c>
      <c r="AN11" s="34">
        <f>COUNTIFS('Solid-Results'!T:T,"&gt;="&amp;Dashboard!$A11,'Solid-Results'!T:T,"&lt;="&amp;Dashboard!$B11,'Solid-Results'!AN:AN,"Green")</f>
        <v>6</v>
      </c>
      <c r="AO11" s="37">
        <f t="shared" si="13"/>
        <v>33.333333333333329</v>
      </c>
      <c r="AP11" s="34">
        <f>COUNTIFS('Solid-Results'!U:U,"&gt;="&amp;Dashboard!$A11,'Solid-Results'!U:U,"&lt;="&amp;Dashboard!$B11)</f>
        <v>5</v>
      </c>
      <c r="AQ11" s="34">
        <f>COUNTIFS('Solid-Results'!U:U,"&gt;="&amp;Dashboard!$A11,'Solid-Results'!U:U,"&lt;="&amp;Dashboard!$B11,'Solid-Results'!AO:AO,"Green")</f>
        <v>2</v>
      </c>
      <c r="AR11" s="37">
        <f t="shared" si="14"/>
        <v>40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5"/>
        <v>100</v>
      </c>
      <c r="AV11" s="34">
        <f>COUNTIFS('Solid-Results'!W:W,"&gt;="&amp;Dashboard!$A11,'Solid-Results'!W:W,"&lt;="&amp;Dashboard!$B11)</f>
        <v>8</v>
      </c>
      <c r="AW11" s="34">
        <f>COUNTIFS('Solid-Results'!W:W,"&gt;="&amp;Dashboard!$A11,'Solid-Results'!W:W,"&lt;="&amp;Dashboard!$B11,'Solid-Results'!AQ:AQ,"Green")</f>
        <v>3</v>
      </c>
      <c r="AX11" s="37">
        <f t="shared" si="16"/>
        <v>37.5</v>
      </c>
      <c r="AZ11" s="37">
        <f t="shared" si="17"/>
        <v>9.5555555555555571</v>
      </c>
      <c r="BA11" s="37">
        <f t="shared" si="18"/>
        <v>-4.6666666666666661</v>
      </c>
      <c r="BB11" s="37">
        <f t="shared" si="19"/>
        <v>-30</v>
      </c>
      <c r="BC11" s="37">
        <f t="shared" si="20"/>
        <v>0</v>
      </c>
      <c r="BD11" s="37">
        <f t="shared" si="21"/>
        <v>0</v>
      </c>
      <c r="BE11" s="37">
        <f t="shared" si="22"/>
        <v>0</v>
      </c>
      <c r="BF11" s="37">
        <f t="shared" si="23"/>
        <v>11</v>
      </c>
      <c r="BG11" s="55">
        <f t="shared" si="24"/>
        <v>-1</v>
      </c>
      <c r="BH11" s="55">
        <f t="shared" si="25"/>
        <v>-16.111111111111114</v>
      </c>
      <c r="BI11" s="55">
        <f t="shared" si="26"/>
        <v>0</v>
      </c>
      <c r="BJ11" s="55">
        <f t="shared" si="27"/>
        <v>0</v>
      </c>
      <c r="BK11" s="55">
        <f t="shared" si="28"/>
        <v>-5.5555555555555554</v>
      </c>
      <c r="BL11" s="55">
        <f t="shared" si="29"/>
        <v>8.6666666666666679</v>
      </c>
      <c r="BM11" s="55">
        <f t="shared" si="30"/>
        <v>3.8888888888888893</v>
      </c>
      <c r="BN11" s="55">
        <f t="shared" si="31"/>
        <v>3.4444444444444446</v>
      </c>
      <c r="BO11" s="55">
        <f t="shared" si="32"/>
        <v>5.3333333333333339</v>
      </c>
    </row>
    <row r="12" spans="1:67" x14ac:dyDescent="0.3">
      <c r="A12" s="38">
        <f t="shared" si="33"/>
        <v>22.51</v>
      </c>
      <c r="B12" s="37">
        <f t="shared" si="34"/>
        <v>25</v>
      </c>
      <c r="C12" s="34">
        <f>COUNTIFS('Solid-Results'!H:H,"&gt;="&amp;Dashboard!$A12,'Solid-Results'!H:H,"&lt;="&amp;Dashboard!$B12)</f>
        <v>19</v>
      </c>
      <c r="D12" s="34">
        <f>COUNTIFS('Solid-Results'!H:H,"&gt;="&amp;Dashboard!$A12,'Solid-Results'!H:H,"&lt;="&amp;Dashboard!$B12,'Solid-Results'!AB:AB,"Green")</f>
        <v>4</v>
      </c>
      <c r="E12" s="37">
        <f t="shared" si="1"/>
        <v>21.052631578947366</v>
      </c>
      <c r="F12" s="34">
        <f>COUNTIFS('Solid-Results'!I:I,"&gt;="&amp;Dashboard!$A12,'Solid-Results'!I:I,"&lt;="&amp;Dashboard!$B12)</f>
        <v>146</v>
      </c>
      <c r="G12" s="34">
        <f>COUNTIFS('Solid-Results'!I:I,"&gt;="&amp;Dashboard!$A12,'Solid-Results'!I:I,"&lt;="&amp;Dashboard!$B12,'Solid-Results'!AC:AC,"Green")</f>
        <v>36</v>
      </c>
      <c r="H12" s="37">
        <f t="shared" si="2"/>
        <v>24.657534246575342</v>
      </c>
      <c r="I12" s="34">
        <f>COUNTIFS('Solid-Results'!J:J,"&gt;="&amp;Dashboard!$A12,'Solid-Results'!J:J,"&lt;="&amp;Dashboard!$B12)</f>
        <v>128</v>
      </c>
      <c r="J12" s="34">
        <f>COUNTIFS('Solid-Results'!J:J,"&gt;="&amp;Dashboard!$A12,'Solid-Results'!J:J,"&lt;="&amp;Dashboard!$B12,'Solid-Results'!AD:AD,"Green")</f>
        <v>32</v>
      </c>
      <c r="K12" s="37">
        <f t="shared" si="3"/>
        <v>25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4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5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6"/>
        <v>0</v>
      </c>
      <c r="U12" s="34">
        <f>COUNTIFS('Solid-Results'!N:N,"&gt;="&amp;Dashboard!$A12,'Solid-Results'!N:N,"&lt;="&amp;Dashboard!$B12)</f>
        <v>94</v>
      </c>
      <c r="V12" s="34">
        <f>COUNTIFS('Solid-Results'!N:N,"&gt;="&amp;Dashboard!$A12,'Solid-Results'!N:N,"&lt;="&amp;Dashboard!$B12,'Solid-Results'!AH:AH,"Green")</f>
        <v>27</v>
      </c>
      <c r="W12" s="37">
        <f t="shared" si="7"/>
        <v>28.723404255319153</v>
      </c>
      <c r="X12" s="34">
        <f>COUNTIFS('Solid-Results'!O:O,"&gt;="&amp;Dashboard!$A12,'Solid-Results'!O:O,"&lt;="&amp;Dashboard!$B12)</f>
        <v>1</v>
      </c>
      <c r="Y12" s="34">
        <f>COUNTIFS('Solid-Results'!O:O,"&gt;="&amp;Dashboard!$A12,'Solid-Results'!O:O,"&lt;="&amp;Dashboard!$B12,'Solid-Results'!AI:AI,"Green")</f>
        <v>0</v>
      </c>
      <c r="Z12" s="37">
        <f t="shared" si="8"/>
        <v>0</v>
      </c>
      <c r="AA12" s="34">
        <f>COUNTIFS('Solid-Results'!P:P,"&gt;="&amp;Dashboard!$A12,'Solid-Results'!P:P,"&lt;="&amp;Dashboard!$B12)</f>
        <v>165</v>
      </c>
      <c r="AB12" s="34">
        <f>COUNTIFS('Solid-Results'!P:P,"&gt;="&amp;Dashboard!$A12,'Solid-Results'!P:P,"&lt;="&amp;Dashboard!$B12,'Solid-Results'!AJ:AJ,"Green")</f>
        <v>38</v>
      </c>
      <c r="AC12" s="37">
        <f t="shared" si="9"/>
        <v>23.030303030303031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10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1"/>
        <v>25</v>
      </c>
      <c r="AJ12" s="34">
        <f>COUNTIFS('Solid-Results'!S:S,"&gt;="&amp;Dashboard!$A12,'Solid-Results'!S:S,"&lt;="&amp;Dashboard!$B12)</f>
        <v>19</v>
      </c>
      <c r="AK12" s="34">
        <f>COUNTIFS('Solid-Results'!S:S,"&gt;="&amp;Dashboard!$A12,'Solid-Results'!S:S,"&lt;="&amp;Dashboard!$B12,'Solid-Results'!AM:AM,"Green")</f>
        <v>4</v>
      </c>
      <c r="AL12" s="37">
        <f t="shared" si="12"/>
        <v>21.052631578947366</v>
      </c>
      <c r="AM12" s="34">
        <f>COUNTIFS('Solid-Results'!T:T,"&gt;="&amp;Dashboard!$A12,'Solid-Results'!T:T,"&lt;="&amp;Dashboard!$B12)</f>
        <v>32</v>
      </c>
      <c r="AN12" s="34">
        <f>COUNTIFS('Solid-Results'!T:T,"&gt;="&amp;Dashboard!$A12,'Solid-Results'!T:T,"&lt;="&amp;Dashboard!$B12,'Solid-Results'!AN:AN,"Green")</f>
        <v>10</v>
      </c>
      <c r="AO12" s="37">
        <f t="shared" si="13"/>
        <v>31.25</v>
      </c>
      <c r="AP12" s="34">
        <f>COUNTIFS('Solid-Results'!U:U,"&gt;="&amp;Dashboard!$A12,'Solid-Results'!U:U,"&lt;="&amp;Dashboard!$B12)</f>
        <v>8</v>
      </c>
      <c r="AQ12" s="34">
        <f>COUNTIFS('Solid-Results'!U:U,"&gt;="&amp;Dashboard!$A12,'Solid-Results'!U:U,"&lt;="&amp;Dashboard!$B12,'Solid-Results'!AO:AO,"Green")</f>
        <v>4</v>
      </c>
      <c r="AR12" s="37">
        <f t="shared" si="14"/>
        <v>50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5"/>
        <v>0</v>
      </c>
      <c r="AV12" s="34">
        <f>COUNTIFS('Solid-Results'!W:W,"&gt;="&amp;Dashboard!$A12,'Solid-Results'!W:W,"&lt;="&amp;Dashboard!$B12)</f>
        <v>26</v>
      </c>
      <c r="AW12" s="34">
        <f>COUNTIFS('Solid-Results'!W:W,"&gt;="&amp;Dashboard!$A12,'Solid-Results'!W:W,"&lt;="&amp;Dashboard!$B12,'Solid-Results'!AQ:AQ,"Green")</f>
        <v>10</v>
      </c>
      <c r="AX12" s="37">
        <f t="shared" si="16"/>
        <v>38.461538461538467</v>
      </c>
      <c r="AZ12" s="37">
        <f t="shared" si="17"/>
        <v>-3</v>
      </c>
      <c r="BA12" s="37">
        <f t="shared" si="18"/>
        <v>-2</v>
      </c>
      <c r="BB12" s="37">
        <f t="shared" si="19"/>
        <v>0</v>
      </c>
      <c r="BC12" s="37">
        <f t="shared" si="20"/>
        <v>0</v>
      </c>
      <c r="BD12" s="37">
        <f t="shared" si="21"/>
        <v>3</v>
      </c>
      <c r="BE12" s="37">
        <f t="shared" si="22"/>
        <v>0</v>
      </c>
      <c r="BF12" s="37">
        <f t="shared" si="23"/>
        <v>14</v>
      </c>
      <c r="BG12" s="55">
        <f t="shared" si="24"/>
        <v>-1</v>
      </c>
      <c r="BH12" s="55">
        <f t="shared" si="25"/>
        <v>-13</v>
      </c>
      <c r="BI12" s="55">
        <f t="shared" si="26"/>
        <v>0</v>
      </c>
      <c r="BJ12" s="55">
        <f t="shared" si="27"/>
        <v>0</v>
      </c>
      <c r="BK12" s="55">
        <f t="shared" si="28"/>
        <v>-3</v>
      </c>
      <c r="BL12" s="55">
        <f t="shared" si="29"/>
        <v>8</v>
      </c>
      <c r="BM12" s="55">
        <f t="shared" si="30"/>
        <v>8</v>
      </c>
      <c r="BN12" s="55">
        <f t="shared" si="31"/>
        <v>-2</v>
      </c>
      <c r="BO12" s="55">
        <f t="shared" si="32"/>
        <v>14</v>
      </c>
    </row>
    <row r="13" spans="1:67" x14ac:dyDescent="0.3">
      <c r="A13" s="38">
        <f t="shared" si="33"/>
        <v>25.01</v>
      </c>
      <c r="B13" s="37">
        <f t="shared" si="34"/>
        <v>27.5</v>
      </c>
      <c r="C13" s="34">
        <f>COUNTIFS('Solid-Results'!H:H,"&gt;="&amp;Dashboard!$A13,'Solid-Results'!H:H,"&lt;="&amp;Dashboard!$B13)</f>
        <v>28</v>
      </c>
      <c r="D13" s="34">
        <f>COUNTIFS('Solid-Results'!H:H,"&gt;="&amp;Dashboard!$A13,'Solid-Results'!H:H,"&lt;="&amp;Dashboard!$B13,'Solid-Results'!AB:AB,"Green")</f>
        <v>4</v>
      </c>
      <c r="E13" s="37">
        <f t="shared" si="1"/>
        <v>14.285714285714285</v>
      </c>
      <c r="F13" s="34">
        <f>COUNTIFS('Solid-Results'!I:I,"&gt;="&amp;Dashboard!$A13,'Solid-Results'!I:I,"&lt;="&amp;Dashboard!$B13)</f>
        <v>396</v>
      </c>
      <c r="G13" s="34">
        <f>COUNTIFS('Solid-Results'!I:I,"&gt;="&amp;Dashboard!$A13,'Solid-Results'!I:I,"&lt;="&amp;Dashboard!$B13,'Solid-Results'!AC:AC,"Green")</f>
        <v>93</v>
      </c>
      <c r="H13" s="37">
        <f t="shared" si="2"/>
        <v>23.484848484848484</v>
      </c>
      <c r="I13" s="34">
        <f>COUNTIFS('Solid-Results'!J:J,"&gt;="&amp;Dashboard!$A13,'Solid-Results'!J:J,"&lt;="&amp;Dashboard!$B13)</f>
        <v>142</v>
      </c>
      <c r="J13" s="34">
        <f>COUNTIFS('Solid-Results'!J:J,"&gt;="&amp;Dashboard!$A13,'Solid-Results'!J:J,"&lt;="&amp;Dashboard!$B13,'Solid-Results'!AD:AD,"Green")</f>
        <v>40</v>
      </c>
      <c r="K13" s="37">
        <f t="shared" si="3"/>
        <v>28.169014084507044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4"/>
        <v>0</v>
      </c>
      <c r="O13" s="34">
        <f>COUNTIFS('Solid-Results'!L:L,"&gt;="&amp;Dashboard!$A13,'Solid-Results'!L:L,"&lt;="&amp;Dashboard!$B13)</f>
        <v>1</v>
      </c>
      <c r="P13" s="34">
        <f>COUNTIFS('Solid-Results'!L:L,"&gt;="&amp;Dashboard!$A13,'Solid-Results'!L:L,"&lt;="&amp;Dashboard!$B13,'Solid-Results'!AF:AF,"Green")</f>
        <v>0</v>
      </c>
      <c r="Q13" s="37">
        <f t="shared" si="5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6"/>
        <v>0</v>
      </c>
      <c r="U13" s="34">
        <f>COUNTIFS('Solid-Results'!N:N,"&gt;="&amp;Dashboard!$A13,'Solid-Results'!N:N,"&lt;="&amp;Dashboard!$B13)</f>
        <v>98</v>
      </c>
      <c r="V13" s="34">
        <f>COUNTIFS('Solid-Results'!N:N,"&gt;="&amp;Dashboard!$A13,'Solid-Results'!N:N,"&lt;="&amp;Dashboard!$B13,'Solid-Results'!AH:AH,"Green")</f>
        <v>25</v>
      </c>
      <c r="W13" s="37">
        <f t="shared" si="7"/>
        <v>25.510204081632654</v>
      </c>
      <c r="X13" s="34">
        <f>COUNTIFS('Solid-Results'!O:O,"&gt;="&amp;Dashboard!$A13,'Solid-Results'!O:O,"&lt;="&amp;Dashboard!$B13)</f>
        <v>4</v>
      </c>
      <c r="Y13" s="34">
        <f>COUNTIFS('Solid-Results'!O:O,"&gt;="&amp;Dashboard!$A13,'Solid-Results'!O:O,"&lt;="&amp;Dashboard!$B13,'Solid-Results'!AI:AI,"Green")</f>
        <v>0</v>
      </c>
      <c r="Z13" s="37">
        <f t="shared" si="8"/>
        <v>0</v>
      </c>
      <c r="AA13" s="34">
        <f>COUNTIFS('Solid-Results'!P:P,"&gt;="&amp;Dashboard!$A13,'Solid-Results'!P:P,"&lt;="&amp;Dashboard!$B13)</f>
        <v>127</v>
      </c>
      <c r="AB13" s="34">
        <f>COUNTIFS('Solid-Results'!P:P,"&gt;="&amp;Dashboard!$A13,'Solid-Results'!P:P,"&lt;="&amp;Dashboard!$B13,'Solid-Results'!AJ:AJ,"Green")</f>
        <v>24</v>
      </c>
      <c r="AC13" s="37">
        <f t="shared" si="9"/>
        <v>18.897637795275589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10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1"/>
        <v>0</v>
      </c>
      <c r="AJ13" s="34">
        <f>COUNTIFS('Solid-Results'!S:S,"&gt;="&amp;Dashboard!$A13,'Solid-Results'!S:S,"&lt;="&amp;Dashboard!$B13)</f>
        <v>25</v>
      </c>
      <c r="AK13" s="34">
        <f>COUNTIFS('Solid-Results'!S:S,"&gt;="&amp;Dashboard!$A13,'Solid-Results'!S:S,"&lt;="&amp;Dashboard!$B13,'Solid-Results'!AM:AM,"Green")</f>
        <v>8</v>
      </c>
      <c r="AL13" s="37">
        <f t="shared" si="12"/>
        <v>32</v>
      </c>
      <c r="AM13" s="34">
        <f>COUNTIFS('Solid-Results'!T:T,"&gt;="&amp;Dashboard!$A13,'Solid-Results'!T:T,"&lt;="&amp;Dashboard!$B13)</f>
        <v>28</v>
      </c>
      <c r="AN13" s="34">
        <f>COUNTIFS('Solid-Results'!T:T,"&gt;="&amp;Dashboard!$A13,'Solid-Results'!T:T,"&lt;="&amp;Dashboard!$B13,'Solid-Results'!AN:AN,"Green")</f>
        <v>7</v>
      </c>
      <c r="AO13" s="37">
        <f t="shared" si="13"/>
        <v>25</v>
      </c>
      <c r="AP13" s="34">
        <f>COUNTIFS('Solid-Results'!U:U,"&gt;="&amp;Dashboard!$A13,'Solid-Results'!U:U,"&lt;="&amp;Dashboard!$B13)</f>
        <v>15</v>
      </c>
      <c r="AQ13" s="34">
        <f>COUNTIFS('Solid-Results'!U:U,"&gt;="&amp;Dashboard!$A13,'Solid-Results'!U:U,"&lt;="&amp;Dashboard!$B13,'Solid-Results'!AO:AO,"Green")</f>
        <v>8</v>
      </c>
      <c r="AR13" s="37">
        <f t="shared" si="14"/>
        <v>53.333333333333336</v>
      </c>
      <c r="AS13" s="34">
        <f>COUNTIFS('Solid-Results'!V:V,"&gt;="&amp;Dashboard!$A13,'Solid-Results'!V:V,"&lt;="&amp;Dashboard!$B13)</f>
        <v>2</v>
      </c>
      <c r="AT13" s="34">
        <f>COUNTIFS('Solid-Results'!V:V,"&gt;="&amp;Dashboard!$A13,'Solid-Results'!V:V,"&lt;="&amp;Dashboard!$B13,'Solid-Results'!AP:AP,"Green")</f>
        <v>0</v>
      </c>
      <c r="AU13" s="37">
        <f t="shared" si="15"/>
        <v>0</v>
      </c>
      <c r="AV13" s="34">
        <f>COUNTIFS('Solid-Results'!W:W,"&gt;="&amp;Dashboard!$A13,'Solid-Results'!W:W,"&lt;="&amp;Dashboard!$B13)</f>
        <v>27</v>
      </c>
      <c r="AW13" s="34">
        <f>COUNTIFS('Solid-Results'!W:W,"&gt;="&amp;Dashboard!$A13,'Solid-Results'!W:W,"&lt;="&amp;Dashboard!$B13,'Solid-Results'!AQ:AQ,"Green")</f>
        <v>11</v>
      </c>
      <c r="AX13" s="37">
        <f t="shared" si="16"/>
        <v>40.74074074074074</v>
      </c>
      <c r="AZ13" s="37">
        <f t="shared" si="17"/>
        <v>-13.454545454545455</v>
      </c>
      <c r="BA13" s="37">
        <f t="shared" si="18"/>
        <v>-57.818181818181813</v>
      </c>
      <c r="BB13" s="37">
        <f t="shared" si="19"/>
        <v>3.454545454545439</v>
      </c>
      <c r="BC13" s="37">
        <f t="shared" si="20"/>
        <v>0</v>
      </c>
      <c r="BD13" s="37">
        <f t="shared" si="21"/>
        <v>-1</v>
      </c>
      <c r="BE13" s="37">
        <f t="shared" si="22"/>
        <v>0</v>
      </c>
      <c r="BF13" s="37">
        <f t="shared" si="23"/>
        <v>-7.0909090909090935</v>
      </c>
      <c r="BG13" s="55">
        <f t="shared" si="24"/>
        <v>-4</v>
      </c>
      <c r="BH13" s="55">
        <f t="shared" si="25"/>
        <v>-39.727272727272734</v>
      </c>
      <c r="BI13" s="55">
        <f t="shared" si="26"/>
        <v>0</v>
      </c>
      <c r="BJ13" s="55">
        <f t="shared" si="27"/>
        <v>0</v>
      </c>
      <c r="BK13" s="55">
        <f t="shared" si="28"/>
        <v>4.0909090909090899</v>
      </c>
      <c r="BL13" s="55">
        <f t="shared" si="29"/>
        <v>-2.5454545454545467</v>
      </c>
      <c r="BM13" s="55">
        <f t="shared" si="30"/>
        <v>14.09090909090909</v>
      </c>
      <c r="BN13" s="55">
        <f t="shared" si="31"/>
        <v>-2</v>
      </c>
      <c r="BO13" s="55">
        <f t="shared" si="32"/>
        <v>13</v>
      </c>
    </row>
    <row r="14" spans="1:67" x14ac:dyDescent="0.3">
      <c r="A14" s="38">
        <f t="shared" si="33"/>
        <v>27.51</v>
      </c>
      <c r="B14" s="37">
        <f t="shared" si="34"/>
        <v>30</v>
      </c>
      <c r="C14" s="34">
        <f>COUNTIFS('Solid-Results'!H:H,"&gt;="&amp;Dashboard!$A14,'Solid-Results'!H:H,"&lt;="&amp;Dashboard!$B14)</f>
        <v>35</v>
      </c>
      <c r="D14" s="34">
        <f>COUNTIFS('Solid-Results'!H:H,"&gt;="&amp;Dashboard!$A14,'Solid-Results'!H:H,"&lt;="&amp;Dashboard!$B14,'Solid-Results'!AB:AB,"Green")</f>
        <v>15</v>
      </c>
      <c r="E14" s="37">
        <f t="shared" si="1"/>
        <v>42.857142857142854</v>
      </c>
      <c r="F14" s="34">
        <f>COUNTIFS('Solid-Results'!I:I,"&gt;="&amp;Dashboard!$A14,'Solid-Results'!I:I,"&lt;="&amp;Dashboard!$B14)</f>
        <v>299</v>
      </c>
      <c r="G14" s="34">
        <f>COUNTIFS('Solid-Results'!I:I,"&gt;="&amp;Dashboard!$A14,'Solid-Results'!I:I,"&lt;="&amp;Dashboard!$B14,'Solid-Results'!AC:AC,"Green")</f>
        <v>90</v>
      </c>
      <c r="H14" s="37">
        <f t="shared" si="2"/>
        <v>30.100334448160538</v>
      </c>
      <c r="I14" s="34">
        <f>COUNTIFS('Solid-Results'!J:J,"&gt;="&amp;Dashboard!$A14,'Solid-Results'!J:J,"&lt;="&amp;Dashboard!$B14)</f>
        <v>154</v>
      </c>
      <c r="J14" s="34">
        <f>COUNTIFS('Solid-Results'!J:J,"&gt;="&amp;Dashboard!$A14,'Solid-Results'!J:J,"&lt;="&amp;Dashboard!$B14,'Solid-Results'!AD:AD,"Green")</f>
        <v>48</v>
      </c>
      <c r="K14" s="37">
        <f t="shared" si="3"/>
        <v>31.168831168831169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4"/>
        <v>0</v>
      </c>
      <c r="O14" s="34">
        <f>COUNTIFS('Solid-Results'!L:L,"&gt;="&amp;Dashboard!$A14,'Solid-Results'!L:L,"&lt;="&amp;Dashboard!$B14)</f>
        <v>5</v>
      </c>
      <c r="P14" s="34">
        <f>COUNTIFS('Solid-Results'!L:L,"&gt;="&amp;Dashboard!$A14,'Solid-Results'!L:L,"&lt;="&amp;Dashboard!$B14,'Solid-Results'!AF:AF,"Green")</f>
        <v>0</v>
      </c>
      <c r="Q14" s="37">
        <f t="shared" si="5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6"/>
        <v>0</v>
      </c>
      <c r="U14" s="34">
        <f>COUNTIFS('Solid-Results'!N:N,"&gt;="&amp;Dashboard!$A14,'Solid-Results'!N:N,"&lt;="&amp;Dashboard!$B14)</f>
        <v>108</v>
      </c>
      <c r="V14" s="34">
        <f>COUNTIFS('Solid-Results'!N:N,"&gt;="&amp;Dashboard!$A14,'Solid-Results'!N:N,"&lt;="&amp;Dashboard!$B14,'Solid-Results'!AH:AH,"Green")</f>
        <v>33</v>
      </c>
      <c r="W14" s="37">
        <f t="shared" si="7"/>
        <v>30.555555555555557</v>
      </c>
      <c r="X14" s="34">
        <f>COUNTIFS('Solid-Results'!O:O,"&gt;="&amp;Dashboard!$A14,'Solid-Results'!O:O,"&lt;="&amp;Dashboard!$B14)</f>
        <v>7</v>
      </c>
      <c r="Y14" s="34">
        <f>COUNTIFS('Solid-Results'!O:O,"&gt;="&amp;Dashboard!$A14,'Solid-Results'!O:O,"&lt;="&amp;Dashboard!$B14,'Solid-Results'!AI:AI,"Green")</f>
        <v>2</v>
      </c>
      <c r="Z14" s="37">
        <f t="shared" si="8"/>
        <v>28.571428571428569</v>
      </c>
      <c r="AA14" s="34">
        <f>COUNTIFS('Solid-Results'!P:P,"&gt;="&amp;Dashboard!$A14,'Solid-Results'!P:P,"&lt;="&amp;Dashboard!$B14)</f>
        <v>103</v>
      </c>
      <c r="AB14" s="34">
        <f>COUNTIFS('Solid-Results'!P:P,"&gt;="&amp;Dashboard!$A14,'Solid-Results'!P:P,"&lt;="&amp;Dashboard!$B14,'Solid-Results'!AJ:AJ,"Green")</f>
        <v>23</v>
      </c>
      <c r="AC14" s="37">
        <f t="shared" si="9"/>
        <v>22.330097087378643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10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1"/>
        <v>0</v>
      </c>
      <c r="AJ14" s="34">
        <f>COUNTIFS('Solid-Results'!S:S,"&gt;="&amp;Dashboard!$A14,'Solid-Results'!S:S,"&lt;="&amp;Dashboard!$B14)</f>
        <v>34</v>
      </c>
      <c r="AK14" s="34">
        <f>COUNTIFS('Solid-Results'!S:S,"&gt;="&amp;Dashboard!$A14,'Solid-Results'!S:S,"&lt;="&amp;Dashboard!$B14,'Solid-Results'!AM:AM,"Green")</f>
        <v>12</v>
      </c>
      <c r="AL14" s="37">
        <f t="shared" si="12"/>
        <v>35.294117647058826</v>
      </c>
      <c r="AM14" s="34">
        <f>COUNTIFS('Solid-Results'!T:T,"&gt;="&amp;Dashboard!$A14,'Solid-Results'!T:T,"&lt;="&amp;Dashboard!$B14)</f>
        <v>35</v>
      </c>
      <c r="AN14" s="34">
        <f>COUNTIFS('Solid-Results'!T:T,"&gt;="&amp;Dashboard!$A14,'Solid-Results'!T:T,"&lt;="&amp;Dashboard!$B14,'Solid-Results'!AN:AN,"Green")</f>
        <v>13</v>
      </c>
      <c r="AO14" s="37">
        <f t="shared" si="13"/>
        <v>37.142857142857146</v>
      </c>
      <c r="AP14" s="34">
        <f>COUNTIFS('Solid-Results'!U:U,"&gt;="&amp;Dashboard!$A14,'Solid-Results'!U:U,"&lt;="&amp;Dashboard!$B14)</f>
        <v>28</v>
      </c>
      <c r="AQ14" s="34">
        <f>COUNTIFS('Solid-Results'!U:U,"&gt;="&amp;Dashboard!$A14,'Solid-Results'!U:U,"&lt;="&amp;Dashboard!$B14,'Solid-Results'!AO:AO,"Green")</f>
        <v>16</v>
      </c>
      <c r="AR14" s="37">
        <f t="shared" si="14"/>
        <v>57.142857142857139</v>
      </c>
      <c r="AS14" s="34">
        <f>COUNTIFS('Solid-Results'!V:V,"&gt;="&amp;Dashboard!$A14,'Solid-Results'!V:V,"&lt;="&amp;Dashboard!$B14)</f>
        <v>8</v>
      </c>
      <c r="AT14" s="34">
        <f>COUNTIFS('Solid-Results'!V:V,"&gt;="&amp;Dashboard!$A14,'Solid-Results'!V:V,"&lt;="&amp;Dashboard!$B14,'Solid-Results'!AP:AP,"Green")</f>
        <v>2</v>
      </c>
      <c r="AU14" s="37">
        <f t="shared" si="15"/>
        <v>25</v>
      </c>
      <c r="AV14" s="34">
        <f>COUNTIFS('Solid-Results'!W:W,"&gt;="&amp;Dashboard!$A14,'Solid-Results'!W:W,"&lt;="&amp;Dashboard!$B14)</f>
        <v>42</v>
      </c>
      <c r="AW14" s="34">
        <f>COUNTIFS('Solid-Results'!W:W,"&gt;="&amp;Dashboard!$A14,'Solid-Results'!W:W,"&lt;="&amp;Dashboard!$B14,'Solid-Results'!AQ:AQ,"Green")</f>
        <v>16</v>
      </c>
      <c r="AX14" s="37">
        <f t="shared" si="16"/>
        <v>38.095238095238095</v>
      </c>
      <c r="AZ14" s="37">
        <f t="shared" si="17"/>
        <v>15</v>
      </c>
      <c r="BA14" s="37">
        <f t="shared" si="18"/>
        <v>1</v>
      </c>
      <c r="BB14" s="37">
        <f t="shared" si="19"/>
        <v>6</v>
      </c>
      <c r="BC14" s="37">
        <f t="shared" si="20"/>
        <v>0</v>
      </c>
      <c r="BD14" s="37">
        <f t="shared" si="21"/>
        <v>-5</v>
      </c>
      <c r="BE14" s="37">
        <f t="shared" si="22"/>
        <v>0</v>
      </c>
      <c r="BF14" s="37">
        <f t="shared" si="23"/>
        <v>2</v>
      </c>
      <c r="BG14" s="55">
        <f t="shared" si="24"/>
        <v>-0.33333333333333304</v>
      </c>
      <c r="BH14" s="55">
        <f t="shared" si="25"/>
        <v>-26.333333333333329</v>
      </c>
      <c r="BI14" s="55">
        <f t="shared" si="26"/>
        <v>0</v>
      </c>
      <c r="BJ14" s="55">
        <f t="shared" si="27"/>
        <v>0</v>
      </c>
      <c r="BK14" s="55">
        <f t="shared" si="28"/>
        <v>6</v>
      </c>
      <c r="BL14" s="55">
        <f t="shared" si="29"/>
        <v>8.3333333333333357</v>
      </c>
      <c r="BM14" s="55">
        <f t="shared" si="30"/>
        <v>25.333333333333336</v>
      </c>
      <c r="BN14" s="55">
        <f t="shared" si="31"/>
        <v>-1.333333333333333</v>
      </c>
      <c r="BO14" s="55">
        <f t="shared" si="32"/>
        <v>11.333333333333336</v>
      </c>
    </row>
    <row r="15" spans="1:67" x14ac:dyDescent="0.3">
      <c r="A15" s="38">
        <f t="shared" si="33"/>
        <v>30.01</v>
      </c>
      <c r="B15" s="37">
        <f t="shared" si="34"/>
        <v>32.5</v>
      </c>
      <c r="C15" s="34">
        <f>COUNTIFS('Solid-Results'!H:H,"&gt;="&amp;Dashboard!$A15,'Solid-Results'!H:H,"&lt;="&amp;Dashboard!$B15)</f>
        <v>63</v>
      </c>
      <c r="D15" s="34">
        <f>COUNTIFS('Solid-Results'!H:H,"&gt;="&amp;Dashboard!$A15,'Solid-Results'!H:H,"&lt;="&amp;Dashboard!$B15,'Solid-Results'!AB:AB,"Green")</f>
        <v>20</v>
      </c>
      <c r="E15" s="37">
        <f t="shared" si="1"/>
        <v>31.746031746031743</v>
      </c>
      <c r="F15" s="34">
        <f>COUNTIFS('Solid-Results'!I:I,"&gt;="&amp;Dashboard!$A15,'Solid-Results'!I:I,"&lt;="&amp;Dashboard!$B15)</f>
        <v>171</v>
      </c>
      <c r="G15" s="34">
        <f>COUNTIFS('Solid-Results'!I:I,"&gt;="&amp;Dashboard!$A15,'Solid-Results'!I:I,"&lt;="&amp;Dashboard!$B15,'Solid-Results'!AC:AC,"Green")</f>
        <v>43</v>
      </c>
      <c r="H15" s="37">
        <f t="shared" si="2"/>
        <v>25.146198830409354</v>
      </c>
      <c r="I15" s="34">
        <f>COUNTIFS('Solid-Results'!J:J,"&gt;="&amp;Dashboard!$A15,'Solid-Results'!J:J,"&lt;="&amp;Dashboard!$B15)</f>
        <v>103</v>
      </c>
      <c r="J15" s="34">
        <f>COUNTIFS('Solid-Results'!J:J,"&gt;="&amp;Dashboard!$A15,'Solid-Results'!J:J,"&lt;="&amp;Dashboard!$B15,'Solid-Results'!AD:AD,"Green")</f>
        <v>30</v>
      </c>
      <c r="K15" s="37">
        <f t="shared" si="3"/>
        <v>29.126213592233007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4"/>
        <v>0</v>
      </c>
      <c r="O15" s="34">
        <f>COUNTIFS('Solid-Results'!L:L,"&gt;="&amp;Dashboard!$A15,'Solid-Results'!L:L,"&lt;="&amp;Dashboard!$B15)</f>
        <v>6</v>
      </c>
      <c r="P15" s="34">
        <f>COUNTIFS('Solid-Results'!L:L,"&gt;="&amp;Dashboard!$A15,'Solid-Results'!L:L,"&lt;="&amp;Dashboard!$B15,'Solid-Results'!AF:AF,"Green")</f>
        <v>1</v>
      </c>
      <c r="Q15" s="37">
        <f t="shared" si="5"/>
        <v>16.666666666666664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6"/>
        <v>0</v>
      </c>
      <c r="U15" s="34">
        <f>COUNTIFS('Solid-Results'!N:N,"&gt;="&amp;Dashboard!$A15,'Solid-Results'!N:N,"&lt;="&amp;Dashboard!$B15)</f>
        <v>132</v>
      </c>
      <c r="V15" s="34">
        <f>COUNTIFS('Solid-Results'!N:N,"&gt;="&amp;Dashboard!$A15,'Solid-Results'!N:N,"&lt;="&amp;Dashboard!$B15,'Solid-Results'!AH:AH,"Green")</f>
        <v>46</v>
      </c>
      <c r="W15" s="37">
        <f t="shared" si="7"/>
        <v>34.848484848484851</v>
      </c>
      <c r="X15" s="34">
        <f>COUNTIFS('Solid-Results'!O:O,"&gt;="&amp;Dashboard!$A15,'Solid-Results'!O:O,"&lt;="&amp;Dashboard!$B15)</f>
        <v>24</v>
      </c>
      <c r="Y15" s="34">
        <f>COUNTIFS('Solid-Results'!O:O,"&gt;="&amp;Dashboard!$A15,'Solid-Results'!O:O,"&lt;="&amp;Dashboard!$B15,'Solid-Results'!AI:AI,"Green")</f>
        <v>10</v>
      </c>
      <c r="Z15" s="37">
        <f t="shared" si="8"/>
        <v>41.666666666666671</v>
      </c>
      <c r="AA15" s="34">
        <f>COUNTIFS('Solid-Results'!P:P,"&gt;="&amp;Dashboard!$A15,'Solid-Results'!P:P,"&lt;="&amp;Dashboard!$B15)</f>
        <v>79</v>
      </c>
      <c r="AB15" s="34">
        <f>COUNTIFS('Solid-Results'!P:P,"&gt;="&amp;Dashboard!$A15,'Solid-Results'!P:P,"&lt;="&amp;Dashboard!$B15,'Solid-Results'!AJ:AJ,"Green")</f>
        <v>19</v>
      </c>
      <c r="AC15" s="37">
        <f t="shared" si="9"/>
        <v>24.050632911392405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10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1"/>
        <v>0</v>
      </c>
      <c r="AJ15" s="34">
        <f>COUNTIFS('Solid-Results'!S:S,"&gt;="&amp;Dashboard!$A15,'Solid-Results'!S:S,"&lt;="&amp;Dashboard!$B15)</f>
        <v>47</v>
      </c>
      <c r="AK15" s="34">
        <f>COUNTIFS('Solid-Results'!S:S,"&gt;="&amp;Dashboard!$A15,'Solid-Results'!S:S,"&lt;="&amp;Dashboard!$B15,'Solid-Results'!AM:AM,"Green")</f>
        <v>24</v>
      </c>
      <c r="AL15" s="37">
        <f t="shared" si="12"/>
        <v>51.063829787234042</v>
      </c>
      <c r="AM15" s="34">
        <f>COUNTIFS('Solid-Results'!T:T,"&gt;="&amp;Dashboard!$A15,'Solid-Results'!T:T,"&lt;="&amp;Dashboard!$B15)</f>
        <v>32</v>
      </c>
      <c r="AN15" s="34">
        <f>COUNTIFS('Solid-Results'!T:T,"&gt;="&amp;Dashboard!$A15,'Solid-Results'!T:T,"&lt;="&amp;Dashboard!$B15,'Solid-Results'!AN:AN,"Green")</f>
        <v>16</v>
      </c>
      <c r="AO15" s="37">
        <f t="shared" si="13"/>
        <v>50</v>
      </c>
      <c r="AP15" s="34">
        <f>COUNTIFS('Solid-Results'!U:U,"&gt;="&amp;Dashboard!$A15,'Solid-Results'!U:U,"&lt;="&amp;Dashboard!$B15)</f>
        <v>27</v>
      </c>
      <c r="AQ15" s="34">
        <f>COUNTIFS('Solid-Results'!U:U,"&gt;="&amp;Dashboard!$A15,'Solid-Results'!U:U,"&lt;="&amp;Dashboard!$B15,'Solid-Results'!AO:AO,"Green")</f>
        <v>14</v>
      </c>
      <c r="AR15" s="37">
        <f t="shared" si="14"/>
        <v>51.851851851851848</v>
      </c>
      <c r="AS15" s="34">
        <f>COUNTIFS('Solid-Results'!V:V,"&gt;="&amp;Dashboard!$A15,'Solid-Results'!V:V,"&lt;="&amp;Dashboard!$B15)</f>
        <v>15</v>
      </c>
      <c r="AT15" s="34">
        <f>COUNTIFS('Solid-Results'!V:V,"&gt;="&amp;Dashboard!$A15,'Solid-Results'!V:V,"&lt;="&amp;Dashboard!$B15,'Solid-Results'!AP:AP,"Green")</f>
        <v>7</v>
      </c>
      <c r="AU15" s="37">
        <f t="shared" si="15"/>
        <v>46.666666666666664</v>
      </c>
      <c r="AV15" s="34">
        <f>COUNTIFS('Solid-Results'!W:W,"&gt;="&amp;Dashboard!$A15,'Solid-Results'!W:W,"&lt;="&amp;Dashboard!$B15)</f>
        <v>48</v>
      </c>
      <c r="AW15" s="34">
        <f>COUNTIFS('Solid-Results'!W:W,"&gt;="&amp;Dashboard!$A15,'Solid-Results'!W:W,"&lt;="&amp;Dashboard!$B15,'Solid-Results'!AQ:AQ,"Green")</f>
        <v>21</v>
      </c>
      <c r="AX15" s="37">
        <f t="shared" si="16"/>
        <v>43.75</v>
      </c>
      <c r="AZ15" s="37">
        <f t="shared" si="17"/>
        <v>-1.4615384615384599</v>
      </c>
      <c r="BA15" s="37">
        <f t="shared" si="18"/>
        <v>-38.692307692307679</v>
      </c>
      <c r="BB15" s="37">
        <f t="shared" si="19"/>
        <v>-10.692307692307693</v>
      </c>
      <c r="BC15" s="37">
        <f t="shared" si="20"/>
        <v>0</v>
      </c>
      <c r="BD15" s="37">
        <f t="shared" si="21"/>
        <v>-2.9230769230769229</v>
      </c>
      <c r="BE15" s="37">
        <f t="shared" si="22"/>
        <v>0</v>
      </c>
      <c r="BF15" s="37">
        <f t="shared" si="23"/>
        <v>9.5384615384615472</v>
      </c>
      <c r="BG15" s="55">
        <f t="shared" si="24"/>
        <v>6.7692307692307701</v>
      </c>
      <c r="BH15" s="55">
        <f t="shared" si="25"/>
        <v>-20.538461538461533</v>
      </c>
      <c r="BI15" s="55">
        <f t="shared" si="26"/>
        <v>4.1538461538461542</v>
      </c>
      <c r="BJ15" s="55">
        <f t="shared" si="27"/>
        <v>0</v>
      </c>
      <c r="BK15" s="55">
        <f t="shared" si="28"/>
        <v>26.846153846153854</v>
      </c>
      <c r="BL15" s="55">
        <f t="shared" si="29"/>
        <v>17.230769230769234</v>
      </c>
      <c r="BM15" s="55">
        <f t="shared" si="30"/>
        <v>16.07692307692308</v>
      </c>
      <c r="BN15" s="55">
        <f t="shared" si="31"/>
        <v>6.5384615384615401</v>
      </c>
      <c r="BO15" s="55">
        <f t="shared" si="32"/>
        <v>16.615384615384613</v>
      </c>
    </row>
    <row r="16" spans="1:67" x14ac:dyDescent="0.3">
      <c r="A16" s="38">
        <f t="shared" si="33"/>
        <v>32.51</v>
      </c>
      <c r="B16" s="37">
        <f t="shared" si="34"/>
        <v>35</v>
      </c>
      <c r="C16" s="34">
        <f>COUNTIFS('Solid-Results'!H:H,"&gt;="&amp;Dashboard!$A16,'Solid-Results'!H:H,"&lt;="&amp;Dashboard!$B16)</f>
        <v>64</v>
      </c>
      <c r="D16" s="34">
        <f>COUNTIFS('Solid-Results'!H:H,"&gt;="&amp;Dashboard!$A16,'Solid-Results'!H:H,"&lt;="&amp;Dashboard!$B16,'Solid-Results'!AB:AB,"Green")</f>
        <v>19</v>
      </c>
      <c r="E16" s="37">
        <f t="shared" si="1"/>
        <v>29.6875</v>
      </c>
      <c r="F16" s="34">
        <f>COUNTIFS('Solid-Results'!I:I,"&gt;="&amp;Dashboard!$A16,'Solid-Results'!I:I,"&lt;="&amp;Dashboard!$B16)</f>
        <v>99</v>
      </c>
      <c r="G16" s="34">
        <f>COUNTIFS('Solid-Results'!I:I,"&gt;="&amp;Dashboard!$A16,'Solid-Results'!I:I,"&lt;="&amp;Dashboard!$B16,'Solid-Results'!AC:AC,"Green")</f>
        <v>35</v>
      </c>
      <c r="H16" s="37">
        <f t="shared" si="2"/>
        <v>35.353535353535356</v>
      </c>
      <c r="I16" s="34">
        <f>COUNTIFS('Solid-Results'!J:J,"&gt;="&amp;Dashboard!$A16,'Solid-Results'!J:J,"&lt;="&amp;Dashboard!$B16)</f>
        <v>92</v>
      </c>
      <c r="J16" s="34">
        <f>COUNTIFS('Solid-Results'!J:J,"&gt;="&amp;Dashboard!$A16,'Solid-Results'!J:J,"&lt;="&amp;Dashboard!$B16,'Solid-Results'!AD:AD,"Green")</f>
        <v>35</v>
      </c>
      <c r="K16" s="37">
        <f t="shared" si="3"/>
        <v>38.04347826086957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4"/>
        <v>0</v>
      </c>
      <c r="O16" s="34">
        <f>COUNTIFS('Solid-Results'!L:L,"&gt;="&amp;Dashboard!$A16,'Solid-Results'!L:L,"&lt;="&amp;Dashboard!$B16)</f>
        <v>16</v>
      </c>
      <c r="P16" s="34">
        <f>COUNTIFS('Solid-Results'!L:L,"&gt;="&amp;Dashboard!$A16,'Solid-Results'!L:L,"&lt;="&amp;Dashboard!$B16,'Solid-Results'!AF:AF,"Green")</f>
        <v>4</v>
      </c>
      <c r="Q16" s="37">
        <f t="shared" si="5"/>
        <v>25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6"/>
        <v>0</v>
      </c>
      <c r="U16" s="34">
        <f>COUNTIFS('Solid-Results'!N:N,"&gt;="&amp;Dashboard!$A16,'Solid-Results'!N:N,"&lt;="&amp;Dashboard!$B16)</f>
        <v>135</v>
      </c>
      <c r="V16" s="34">
        <f>COUNTIFS('Solid-Results'!N:N,"&gt;="&amp;Dashboard!$A16,'Solid-Results'!N:N,"&lt;="&amp;Dashboard!$B16,'Solid-Results'!AH:AH,"Green")</f>
        <v>45</v>
      </c>
      <c r="W16" s="37">
        <f t="shared" si="7"/>
        <v>33.333333333333329</v>
      </c>
      <c r="X16" s="34">
        <f>COUNTIFS('Solid-Results'!O:O,"&gt;="&amp;Dashboard!$A16,'Solid-Results'!O:O,"&lt;="&amp;Dashboard!$B16)</f>
        <v>60</v>
      </c>
      <c r="Y16" s="34">
        <f>COUNTIFS('Solid-Results'!O:O,"&gt;="&amp;Dashboard!$A16,'Solid-Results'!O:O,"&lt;="&amp;Dashboard!$B16,'Solid-Results'!AI:AI,"Green")</f>
        <v>20</v>
      </c>
      <c r="Z16" s="37">
        <f t="shared" si="8"/>
        <v>33.333333333333329</v>
      </c>
      <c r="AA16" s="34">
        <f>COUNTIFS('Solid-Results'!P:P,"&gt;="&amp;Dashboard!$A16,'Solid-Results'!P:P,"&lt;="&amp;Dashboard!$B16)</f>
        <v>47</v>
      </c>
      <c r="AB16" s="34">
        <f>COUNTIFS('Solid-Results'!P:P,"&gt;="&amp;Dashboard!$A16,'Solid-Results'!P:P,"&lt;="&amp;Dashboard!$B16,'Solid-Results'!AJ:AJ,"Green")</f>
        <v>15</v>
      </c>
      <c r="AC16" s="37">
        <f t="shared" si="9"/>
        <v>31.914893617021278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10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1"/>
        <v>100</v>
      </c>
      <c r="AJ16" s="34">
        <f>COUNTIFS('Solid-Results'!S:S,"&gt;="&amp;Dashboard!$A16,'Solid-Results'!S:S,"&lt;="&amp;Dashboard!$B16)</f>
        <v>49</v>
      </c>
      <c r="AK16" s="34">
        <f>COUNTIFS('Solid-Results'!S:S,"&gt;="&amp;Dashboard!$A16,'Solid-Results'!S:S,"&lt;="&amp;Dashboard!$B16,'Solid-Results'!AM:AM,"Green")</f>
        <v>17</v>
      </c>
      <c r="AL16" s="37">
        <f t="shared" si="12"/>
        <v>34.693877551020407</v>
      </c>
      <c r="AM16" s="34">
        <f>COUNTIFS('Solid-Results'!T:T,"&gt;="&amp;Dashboard!$A16,'Solid-Results'!T:T,"&lt;="&amp;Dashboard!$B16)</f>
        <v>50</v>
      </c>
      <c r="AN16" s="34">
        <f>COUNTIFS('Solid-Results'!T:T,"&gt;="&amp;Dashboard!$A16,'Solid-Results'!T:T,"&lt;="&amp;Dashboard!$B16,'Solid-Results'!AN:AN,"Green")</f>
        <v>21</v>
      </c>
      <c r="AO16" s="37">
        <f t="shared" si="13"/>
        <v>42</v>
      </c>
      <c r="AP16" s="34">
        <f>COUNTIFS('Solid-Results'!U:U,"&gt;="&amp;Dashboard!$A16,'Solid-Results'!U:U,"&lt;="&amp;Dashboard!$B16)</f>
        <v>33</v>
      </c>
      <c r="AQ16" s="34">
        <f>COUNTIFS('Solid-Results'!U:U,"&gt;="&amp;Dashboard!$A16,'Solid-Results'!U:U,"&lt;="&amp;Dashboard!$B16,'Solid-Results'!AO:AO,"Green")</f>
        <v>18</v>
      </c>
      <c r="AR16" s="37">
        <f t="shared" si="14"/>
        <v>54.54545454545454</v>
      </c>
      <c r="AS16" s="34">
        <f>COUNTIFS('Solid-Results'!V:V,"&gt;="&amp;Dashboard!$A16,'Solid-Results'!V:V,"&lt;="&amp;Dashboard!$B16)</f>
        <v>27</v>
      </c>
      <c r="AT16" s="34">
        <f>COUNTIFS('Solid-Results'!V:V,"&gt;="&amp;Dashboard!$A16,'Solid-Results'!V:V,"&lt;="&amp;Dashboard!$B16,'Solid-Results'!AP:AP,"Green")</f>
        <v>14</v>
      </c>
      <c r="AU16" s="37">
        <f t="shared" si="15"/>
        <v>51.851851851851848</v>
      </c>
      <c r="AV16" s="34">
        <f>COUNTIFS('Solid-Results'!W:W,"&gt;="&amp;Dashboard!$A16,'Solid-Results'!W:W,"&lt;="&amp;Dashboard!$B16)</f>
        <v>58</v>
      </c>
      <c r="AW16" s="34">
        <f>COUNTIFS('Solid-Results'!W:W,"&gt;="&amp;Dashboard!$A16,'Solid-Results'!W:W,"&lt;="&amp;Dashboard!$B16,'Solid-Results'!AQ:AQ,"Green")</f>
        <v>25</v>
      </c>
      <c r="AX16" s="37">
        <f t="shared" si="16"/>
        <v>43.103448275862064</v>
      </c>
      <c r="AZ16" s="37">
        <f t="shared" si="17"/>
        <v>-9.7142857142857153</v>
      </c>
      <c r="BA16" s="37">
        <f t="shared" si="18"/>
        <v>1</v>
      </c>
      <c r="BB16" s="37">
        <f t="shared" si="19"/>
        <v>8</v>
      </c>
      <c r="BC16" s="37">
        <f t="shared" si="20"/>
        <v>-1</v>
      </c>
      <c r="BD16" s="37">
        <f t="shared" si="21"/>
        <v>-4.5714285714285712</v>
      </c>
      <c r="BE16" s="37">
        <f t="shared" si="22"/>
        <v>0</v>
      </c>
      <c r="BF16" s="37">
        <f t="shared" si="23"/>
        <v>-6.4285714285714164</v>
      </c>
      <c r="BG16" s="55">
        <f t="shared" si="24"/>
        <v>-2.8571428571428541</v>
      </c>
      <c r="BH16" s="55">
        <f t="shared" si="25"/>
        <v>-4.1428571428571388</v>
      </c>
      <c r="BI16" s="55">
        <f t="shared" si="26"/>
        <v>1.8571428571428572</v>
      </c>
      <c r="BJ16" s="55">
        <f t="shared" si="27"/>
        <v>1.8571428571428572</v>
      </c>
      <c r="BK16" s="55">
        <f t="shared" si="28"/>
        <v>-0.4285714285714306</v>
      </c>
      <c r="BL16" s="55">
        <f t="shared" si="29"/>
        <v>10</v>
      </c>
      <c r="BM16" s="55">
        <f t="shared" si="30"/>
        <v>18.428571428571431</v>
      </c>
      <c r="BN16" s="55">
        <f t="shared" si="31"/>
        <v>13</v>
      </c>
      <c r="BO16" s="55">
        <f t="shared" si="32"/>
        <v>13.428571428571431</v>
      </c>
    </row>
    <row r="17" spans="1:67" x14ac:dyDescent="0.3">
      <c r="A17" s="38">
        <f t="shared" si="33"/>
        <v>35.01</v>
      </c>
      <c r="B17" s="37">
        <f t="shared" si="34"/>
        <v>37.5</v>
      </c>
      <c r="C17" s="34">
        <f>COUNTIFS('Solid-Results'!H:H,"&gt;="&amp;Dashboard!$A17,'Solid-Results'!H:H,"&lt;="&amp;Dashboard!$B17)</f>
        <v>85</v>
      </c>
      <c r="D17" s="34">
        <f>COUNTIFS('Solid-Results'!H:H,"&gt;="&amp;Dashboard!$A17,'Solid-Results'!H:H,"&lt;="&amp;Dashboard!$B17,'Solid-Results'!AB:AB,"Green")</f>
        <v>30</v>
      </c>
      <c r="E17" s="37">
        <f t="shared" si="1"/>
        <v>35.294117647058826</v>
      </c>
      <c r="F17" s="34">
        <f>COUNTIFS('Solid-Results'!I:I,"&gt;="&amp;Dashboard!$A17,'Solid-Results'!I:I,"&lt;="&amp;Dashboard!$B17)</f>
        <v>35</v>
      </c>
      <c r="G17" s="34">
        <f>COUNTIFS('Solid-Results'!I:I,"&gt;="&amp;Dashboard!$A17,'Solid-Results'!I:I,"&lt;="&amp;Dashboard!$B17,'Solid-Results'!AC:AC,"Green")</f>
        <v>13</v>
      </c>
      <c r="H17" s="37">
        <f t="shared" si="2"/>
        <v>37.142857142857146</v>
      </c>
      <c r="I17" s="34">
        <f>COUNTIFS('Solid-Results'!J:J,"&gt;="&amp;Dashboard!$A17,'Solid-Results'!J:J,"&lt;="&amp;Dashboard!$B17)</f>
        <v>62</v>
      </c>
      <c r="J17" s="34">
        <f>COUNTIFS('Solid-Results'!J:J,"&gt;="&amp;Dashboard!$A17,'Solid-Results'!J:J,"&lt;="&amp;Dashboard!$B17,'Solid-Results'!AD:AD,"Green")</f>
        <v>20</v>
      </c>
      <c r="K17" s="37">
        <f t="shared" si="3"/>
        <v>32.258064516129032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4"/>
        <v>0</v>
      </c>
      <c r="O17" s="34">
        <f>COUNTIFS('Solid-Results'!L:L,"&gt;="&amp;Dashboard!$A17,'Solid-Results'!L:L,"&lt;="&amp;Dashboard!$B17)</f>
        <v>21</v>
      </c>
      <c r="P17" s="34">
        <f>COUNTIFS('Solid-Results'!L:L,"&gt;="&amp;Dashboard!$A17,'Solid-Results'!L:L,"&lt;="&amp;Dashboard!$B17,'Solid-Results'!AF:AF,"Green")</f>
        <v>7</v>
      </c>
      <c r="Q17" s="37">
        <f t="shared" si="5"/>
        <v>33.333333333333329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7">
        <f t="shared" si="6"/>
        <v>0</v>
      </c>
      <c r="U17" s="34">
        <f>COUNTIFS('Solid-Results'!N:N,"&gt;="&amp;Dashboard!$A17,'Solid-Results'!N:N,"&lt;="&amp;Dashboard!$B17)</f>
        <v>108</v>
      </c>
      <c r="V17" s="34">
        <f>COUNTIFS('Solid-Results'!N:N,"&gt;="&amp;Dashboard!$A17,'Solid-Results'!N:N,"&lt;="&amp;Dashboard!$B17,'Solid-Results'!AH:AH,"Green")</f>
        <v>39</v>
      </c>
      <c r="W17" s="37">
        <f t="shared" si="7"/>
        <v>36.111111111111107</v>
      </c>
      <c r="X17" s="34">
        <f>COUNTIFS('Solid-Results'!O:O,"&gt;="&amp;Dashboard!$A17,'Solid-Results'!O:O,"&lt;="&amp;Dashboard!$B17)</f>
        <v>98</v>
      </c>
      <c r="Y17" s="34">
        <f>COUNTIFS('Solid-Results'!O:O,"&gt;="&amp;Dashboard!$A17,'Solid-Results'!O:O,"&lt;="&amp;Dashboard!$B17,'Solid-Results'!AI:AI,"Green")</f>
        <v>37</v>
      </c>
      <c r="Z17" s="37">
        <f t="shared" si="8"/>
        <v>37.755102040816325</v>
      </c>
      <c r="AA17" s="34">
        <f>COUNTIFS('Solid-Results'!P:P,"&gt;="&amp;Dashboard!$A17,'Solid-Results'!P:P,"&lt;="&amp;Dashboard!$B17)</f>
        <v>28</v>
      </c>
      <c r="AB17" s="34">
        <f>COUNTIFS('Solid-Results'!P:P,"&gt;="&amp;Dashboard!$A17,'Solid-Results'!P:P,"&lt;="&amp;Dashboard!$B17,'Solid-Results'!AJ:AJ,"Green")</f>
        <v>12</v>
      </c>
      <c r="AC17" s="37">
        <f t="shared" si="9"/>
        <v>42.857142857142854</v>
      </c>
      <c r="AD17" s="34">
        <f>COUNTIFS('Solid-Results'!Q:Q,"&gt;="&amp;Dashboard!$A17,'Solid-Results'!Q:Q,"&lt;="&amp;Dashboard!$B17)</f>
        <v>1</v>
      </c>
      <c r="AE17" s="34">
        <f>COUNTIFS('Solid-Results'!Q:Q,"&gt;="&amp;Dashboard!$A17,'Solid-Results'!Q:Q,"&lt;="&amp;Dashboard!$B17,'Solid-Results'!AK:AK,"Green")</f>
        <v>1</v>
      </c>
      <c r="AF17" s="37">
        <f t="shared" si="10"/>
        <v>100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1"/>
        <v>100</v>
      </c>
      <c r="AJ17" s="34">
        <f>COUNTIFS('Solid-Results'!S:S,"&gt;="&amp;Dashboard!$A17,'Solid-Results'!S:S,"&lt;="&amp;Dashboard!$B17)</f>
        <v>46</v>
      </c>
      <c r="AK17" s="34">
        <f>COUNTIFS('Solid-Results'!S:S,"&gt;="&amp;Dashboard!$A17,'Solid-Results'!S:S,"&lt;="&amp;Dashboard!$B17,'Solid-Results'!AM:AM,"Green")</f>
        <v>23</v>
      </c>
      <c r="AL17" s="37">
        <f t="shared" si="12"/>
        <v>50</v>
      </c>
      <c r="AM17" s="34">
        <f>COUNTIFS('Solid-Results'!T:T,"&gt;="&amp;Dashboard!$A17,'Solid-Results'!T:T,"&lt;="&amp;Dashboard!$B17)</f>
        <v>50</v>
      </c>
      <c r="AN17" s="34">
        <f>COUNTIFS('Solid-Results'!T:T,"&gt;="&amp;Dashboard!$A17,'Solid-Results'!T:T,"&lt;="&amp;Dashboard!$B17,'Solid-Results'!AN:AN,"Green")</f>
        <v>21</v>
      </c>
      <c r="AO17" s="37">
        <f t="shared" si="13"/>
        <v>42</v>
      </c>
      <c r="AP17" s="34">
        <f>COUNTIFS('Solid-Results'!U:U,"&gt;="&amp;Dashboard!$A17,'Solid-Results'!U:U,"&lt;="&amp;Dashboard!$B17)</f>
        <v>33</v>
      </c>
      <c r="AQ17" s="34">
        <f>COUNTIFS('Solid-Results'!U:U,"&gt;="&amp;Dashboard!$A17,'Solid-Results'!U:U,"&lt;="&amp;Dashboard!$B17,'Solid-Results'!AO:AO,"Green")</f>
        <v>27</v>
      </c>
      <c r="AR17" s="37">
        <f t="shared" si="14"/>
        <v>81.818181818181827</v>
      </c>
      <c r="AS17" s="34">
        <f>COUNTIFS('Solid-Results'!V:V,"&gt;="&amp;Dashboard!$A17,'Solid-Results'!V:V,"&lt;="&amp;Dashboard!$B17)</f>
        <v>37</v>
      </c>
      <c r="AT17" s="34">
        <f>COUNTIFS('Solid-Results'!V:V,"&gt;="&amp;Dashboard!$A17,'Solid-Results'!V:V,"&lt;="&amp;Dashboard!$B17,'Solid-Results'!AP:AP,"Green")</f>
        <v>15</v>
      </c>
      <c r="AU17" s="37">
        <f t="shared" si="15"/>
        <v>40.54054054054054</v>
      </c>
      <c r="AV17" s="34">
        <f>COUNTIFS('Solid-Results'!W:W,"&gt;="&amp;Dashboard!$A17,'Solid-Results'!W:W,"&lt;="&amp;Dashboard!$B17)</f>
        <v>59</v>
      </c>
      <c r="AW17" s="34">
        <f>COUNTIFS('Solid-Results'!W:W,"&gt;="&amp;Dashboard!$A17,'Solid-Results'!W:W,"&lt;="&amp;Dashboard!$B17,'Solid-Results'!AQ:AQ,"Green")</f>
        <v>23</v>
      </c>
      <c r="AX17" s="37">
        <f t="shared" si="16"/>
        <v>38.983050847457626</v>
      </c>
      <c r="AZ17" s="37">
        <f t="shared" si="17"/>
        <v>-4.9999999999999858</v>
      </c>
      <c r="BA17" s="37">
        <f t="shared" si="18"/>
        <v>-0.3333333333333286</v>
      </c>
      <c r="BB17" s="37">
        <f t="shared" si="19"/>
        <v>-8.6666666666666572</v>
      </c>
      <c r="BC17" s="37">
        <f t="shared" si="20"/>
        <v>-1</v>
      </c>
      <c r="BD17" s="37">
        <f t="shared" si="21"/>
        <v>-2.3333333333333321</v>
      </c>
      <c r="BE17" s="37">
        <f t="shared" si="22"/>
        <v>0</v>
      </c>
      <c r="BF17" s="37">
        <f t="shared" si="23"/>
        <v>-3.9999999999999858</v>
      </c>
      <c r="BG17" s="55">
        <f t="shared" si="24"/>
        <v>0.6666666666666714</v>
      </c>
      <c r="BH17" s="55">
        <f t="shared" si="25"/>
        <v>4</v>
      </c>
      <c r="BI17" s="55">
        <f t="shared" si="26"/>
        <v>1.666666666666667</v>
      </c>
      <c r="BJ17" s="55">
        <f t="shared" si="27"/>
        <v>1.666666666666667</v>
      </c>
      <c r="BK17" s="55">
        <f t="shared" si="28"/>
        <v>15.333333333333343</v>
      </c>
      <c r="BL17" s="55">
        <f t="shared" si="29"/>
        <v>6.0000000000000071</v>
      </c>
      <c r="BM17" s="55">
        <f t="shared" si="30"/>
        <v>39.000000000000014</v>
      </c>
      <c r="BN17" s="55">
        <f t="shared" si="31"/>
        <v>3.0000000000000071</v>
      </c>
      <c r="BO17" s="55">
        <f t="shared" si="32"/>
        <v>2.3333333333333428</v>
      </c>
    </row>
    <row r="18" spans="1:67" x14ac:dyDescent="0.3">
      <c r="A18" s="38">
        <f t="shared" si="33"/>
        <v>37.51</v>
      </c>
      <c r="B18" s="37">
        <f t="shared" si="34"/>
        <v>40</v>
      </c>
      <c r="C18" s="34">
        <f>COUNTIFS('Solid-Results'!H:H,"&gt;="&amp;Dashboard!$A18,'Solid-Results'!H:H,"&lt;="&amp;Dashboard!$B18)</f>
        <v>101</v>
      </c>
      <c r="D18" s="34">
        <f>COUNTIFS('Solid-Results'!H:H,"&gt;="&amp;Dashboard!$A18,'Solid-Results'!H:H,"&lt;="&amp;Dashboard!$B18,'Solid-Results'!AB:AB,"Green")</f>
        <v>44</v>
      </c>
      <c r="E18" s="37">
        <f t="shared" si="1"/>
        <v>43.564356435643568</v>
      </c>
      <c r="F18" s="34">
        <f>COUNTIFS('Solid-Results'!I:I,"&gt;="&amp;Dashboard!$A18,'Solid-Results'!I:I,"&lt;="&amp;Dashboard!$B18)</f>
        <v>12</v>
      </c>
      <c r="G18" s="34">
        <f>COUNTIFS('Solid-Results'!I:I,"&gt;="&amp;Dashboard!$A18,'Solid-Results'!I:I,"&lt;="&amp;Dashboard!$B18,'Solid-Results'!AC:AC,"Green")</f>
        <v>7</v>
      </c>
      <c r="H18" s="37">
        <f t="shared" si="2"/>
        <v>58.333333333333336</v>
      </c>
      <c r="I18" s="34">
        <f>COUNTIFS('Solid-Results'!J:J,"&gt;="&amp;Dashboard!$A18,'Solid-Results'!J:J,"&lt;="&amp;Dashboard!$B18)</f>
        <v>61</v>
      </c>
      <c r="J18" s="34">
        <f>COUNTIFS('Solid-Results'!J:J,"&gt;="&amp;Dashboard!$A18,'Solid-Results'!J:J,"&lt;="&amp;Dashboard!$B18,'Solid-Results'!AD:AD,"Green")</f>
        <v>23</v>
      </c>
      <c r="K18" s="37">
        <f t="shared" si="3"/>
        <v>37.704918032786885</v>
      </c>
      <c r="L18" s="34">
        <f>COUNTIFS('Solid-Results'!K:K,"&gt;="&amp;Dashboard!$A18,'Solid-Results'!K:K,"&lt;="&amp;Dashboard!$B18)</f>
        <v>2</v>
      </c>
      <c r="M18" s="34">
        <f>COUNTIFS('Solid-Results'!K:K,"&gt;="&amp;Dashboard!$A18,'Solid-Results'!K:K,"&lt;="&amp;Dashboard!$B18,'Solid-Results'!AE:AE,"Green")</f>
        <v>0</v>
      </c>
      <c r="N18" s="37">
        <f t="shared" si="4"/>
        <v>0</v>
      </c>
      <c r="O18" s="34">
        <f>COUNTIFS('Solid-Results'!L:L,"&gt;="&amp;Dashboard!$A18,'Solid-Results'!L:L,"&lt;="&amp;Dashboard!$B18)</f>
        <v>29</v>
      </c>
      <c r="P18" s="34">
        <f>COUNTIFS('Solid-Results'!L:L,"&gt;="&amp;Dashboard!$A18,'Solid-Results'!L:L,"&lt;="&amp;Dashboard!$B18,'Solid-Results'!AF:AF,"Green")</f>
        <v>10</v>
      </c>
      <c r="Q18" s="37">
        <f t="shared" si="5"/>
        <v>34.482758620689658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6"/>
        <v>0</v>
      </c>
      <c r="U18" s="34">
        <f>COUNTIFS('Solid-Results'!N:N,"&gt;="&amp;Dashboard!$A18,'Solid-Results'!N:N,"&lt;="&amp;Dashboard!$B18)</f>
        <v>89</v>
      </c>
      <c r="V18" s="34">
        <f>COUNTIFS('Solid-Results'!N:N,"&gt;="&amp;Dashboard!$A18,'Solid-Results'!N:N,"&lt;="&amp;Dashboard!$B18,'Solid-Results'!AH:AH,"Green")</f>
        <v>33</v>
      </c>
      <c r="W18" s="37">
        <f t="shared" si="7"/>
        <v>37.078651685393261</v>
      </c>
      <c r="X18" s="34">
        <f>COUNTIFS('Solid-Results'!O:O,"&gt;="&amp;Dashboard!$A18,'Solid-Results'!O:O,"&lt;="&amp;Dashboard!$B18)</f>
        <v>160</v>
      </c>
      <c r="Y18" s="34">
        <f>COUNTIFS('Solid-Results'!O:O,"&gt;="&amp;Dashboard!$A18,'Solid-Results'!O:O,"&lt;="&amp;Dashboard!$B18,'Solid-Results'!AI:AI,"Green")</f>
        <v>62</v>
      </c>
      <c r="Z18" s="37">
        <f t="shared" si="8"/>
        <v>38.75</v>
      </c>
      <c r="AA18" s="34">
        <f>COUNTIFS('Solid-Results'!P:P,"&gt;="&amp;Dashboard!$A18,'Solid-Results'!P:P,"&lt;="&amp;Dashboard!$B18)</f>
        <v>22</v>
      </c>
      <c r="AB18" s="34">
        <f>COUNTIFS('Solid-Results'!P:P,"&gt;="&amp;Dashboard!$A18,'Solid-Results'!P:P,"&lt;="&amp;Dashboard!$B18,'Solid-Results'!AJ:AJ,"Green")</f>
        <v>11</v>
      </c>
      <c r="AC18" s="37">
        <f t="shared" si="9"/>
        <v>50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10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1"/>
        <v>0</v>
      </c>
      <c r="AJ18" s="34">
        <f>COUNTIFS('Solid-Results'!S:S,"&gt;="&amp;Dashboard!$A18,'Solid-Results'!S:S,"&lt;="&amp;Dashboard!$B18)</f>
        <v>48</v>
      </c>
      <c r="AK18" s="34">
        <f>COUNTIFS('Solid-Results'!S:S,"&gt;="&amp;Dashboard!$A18,'Solid-Results'!S:S,"&lt;="&amp;Dashboard!$B18,'Solid-Results'!AM:AM,"Green")</f>
        <v>19</v>
      </c>
      <c r="AL18" s="37">
        <f t="shared" si="12"/>
        <v>39.583333333333329</v>
      </c>
      <c r="AM18" s="34">
        <f>COUNTIFS('Solid-Results'!T:T,"&gt;="&amp;Dashboard!$A18,'Solid-Results'!T:T,"&lt;="&amp;Dashboard!$B18)</f>
        <v>66</v>
      </c>
      <c r="AN18" s="34">
        <f>COUNTIFS('Solid-Results'!T:T,"&gt;="&amp;Dashboard!$A18,'Solid-Results'!T:T,"&lt;="&amp;Dashboard!$B18,'Solid-Results'!AN:AN,"Green")</f>
        <v>25</v>
      </c>
      <c r="AO18" s="37">
        <f t="shared" si="13"/>
        <v>37.878787878787875</v>
      </c>
      <c r="AP18" s="34">
        <f>COUNTIFS('Solid-Results'!U:U,"&gt;="&amp;Dashboard!$A18,'Solid-Results'!U:U,"&lt;="&amp;Dashboard!$B18)</f>
        <v>40</v>
      </c>
      <c r="AQ18" s="34">
        <f>COUNTIFS('Solid-Results'!U:U,"&gt;="&amp;Dashboard!$A18,'Solid-Results'!U:U,"&lt;="&amp;Dashboard!$B18,'Solid-Results'!AO:AO,"Green")</f>
        <v>27</v>
      </c>
      <c r="AR18" s="37">
        <f t="shared" si="14"/>
        <v>67.5</v>
      </c>
      <c r="AS18" s="34">
        <f>COUNTIFS('Solid-Results'!V:V,"&gt;="&amp;Dashboard!$A18,'Solid-Results'!V:V,"&lt;="&amp;Dashboard!$B18)</f>
        <v>48</v>
      </c>
      <c r="AT18" s="34">
        <f>COUNTIFS('Solid-Results'!V:V,"&gt;="&amp;Dashboard!$A18,'Solid-Results'!V:V,"&lt;="&amp;Dashboard!$B18,'Solid-Results'!AP:AP,"Green")</f>
        <v>22</v>
      </c>
      <c r="AU18" s="37">
        <f t="shared" si="15"/>
        <v>45.833333333333329</v>
      </c>
      <c r="AV18" s="34">
        <f>COUNTIFS('Solid-Results'!W:W,"&gt;="&amp;Dashboard!$A18,'Solid-Results'!W:W,"&lt;="&amp;Dashboard!$B18)</f>
        <v>93</v>
      </c>
      <c r="AW18" s="34">
        <f>COUNTIFS('Solid-Results'!W:W,"&gt;="&amp;Dashboard!$A18,'Solid-Results'!W:W,"&lt;="&amp;Dashboard!$B18,'Solid-Results'!AQ:AQ,"Green")</f>
        <v>44</v>
      </c>
      <c r="AX18" s="37">
        <f t="shared" si="16"/>
        <v>47.311827956989248</v>
      </c>
      <c r="AZ18" s="37">
        <f t="shared" si="17"/>
        <v>9</v>
      </c>
      <c r="BA18" s="37">
        <f t="shared" si="18"/>
        <v>5.5</v>
      </c>
      <c r="BB18" s="37">
        <f t="shared" si="19"/>
        <v>-3.5</v>
      </c>
      <c r="BC18" s="37">
        <f t="shared" si="20"/>
        <v>-2</v>
      </c>
      <c r="BD18" s="37">
        <f t="shared" si="21"/>
        <v>-4</v>
      </c>
      <c r="BE18" s="37">
        <f t="shared" si="22"/>
        <v>0</v>
      </c>
      <c r="BF18" s="37">
        <f t="shared" si="23"/>
        <v>-6.5</v>
      </c>
      <c r="BG18" s="55">
        <f t="shared" si="24"/>
        <v>-5</v>
      </c>
      <c r="BH18" s="55">
        <f t="shared" si="25"/>
        <v>5.5</v>
      </c>
      <c r="BI18" s="55">
        <f t="shared" si="26"/>
        <v>0</v>
      </c>
      <c r="BJ18" s="55">
        <f t="shared" si="27"/>
        <v>0</v>
      </c>
      <c r="BK18" s="55">
        <f t="shared" si="28"/>
        <v>-0.5</v>
      </c>
      <c r="BL18" s="55">
        <f t="shared" si="29"/>
        <v>-3.5</v>
      </c>
      <c r="BM18" s="55">
        <f t="shared" si="30"/>
        <v>27.5</v>
      </c>
      <c r="BN18" s="55">
        <f t="shared" si="31"/>
        <v>7</v>
      </c>
      <c r="BO18" s="55">
        <f t="shared" si="32"/>
        <v>17</v>
      </c>
    </row>
    <row r="19" spans="1:67" x14ac:dyDescent="0.3">
      <c r="A19" s="38">
        <f t="shared" si="33"/>
        <v>40.01</v>
      </c>
      <c r="B19" s="37">
        <f t="shared" si="34"/>
        <v>42.5</v>
      </c>
      <c r="C19" s="34">
        <f>COUNTIFS('Solid-Results'!H:H,"&gt;="&amp;Dashboard!$A19,'Solid-Results'!H:H,"&lt;="&amp;Dashboard!$B19)</f>
        <v>105</v>
      </c>
      <c r="D19" s="34">
        <f>COUNTIFS('Solid-Results'!H:H,"&gt;="&amp;Dashboard!$A19,'Solid-Results'!H:H,"&lt;="&amp;Dashboard!$B19,'Solid-Results'!AB:AB,"Green")</f>
        <v>41</v>
      </c>
      <c r="E19" s="37">
        <f t="shared" si="1"/>
        <v>39.047619047619051</v>
      </c>
      <c r="F19" s="34">
        <f>COUNTIFS('Solid-Results'!I:I,"&gt;="&amp;Dashboard!$A19,'Solid-Results'!I:I,"&lt;="&amp;Dashboard!$B19)</f>
        <v>1</v>
      </c>
      <c r="G19" s="34">
        <f>COUNTIFS('Solid-Results'!I:I,"&gt;="&amp;Dashboard!$A19,'Solid-Results'!I:I,"&lt;="&amp;Dashboard!$B19,'Solid-Results'!AC:AC,"Green")</f>
        <v>0</v>
      </c>
      <c r="H19" s="37">
        <f t="shared" si="2"/>
        <v>0</v>
      </c>
      <c r="I19" s="34">
        <f>COUNTIFS('Solid-Results'!J:J,"&gt;="&amp;Dashboard!$A19,'Solid-Results'!J:J,"&lt;="&amp;Dashboard!$B19)</f>
        <v>36</v>
      </c>
      <c r="J19" s="34">
        <f>COUNTIFS('Solid-Results'!J:J,"&gt;="&amp;Dashboard!$A19,'Solid-Results'!J:J,"&lt;="&amp;Dashboard!$B19,'Solid-Results'!AD:AD,"Green")</f>
        <v>11</v>
      </c>
      <c r="K19" s="37">
        <f t="shared" si="3"/>
        <v>30.555555555555557</v>
      </c>
      <c r="L19" s="34">
        <f>COUNTIFS('Solid-Results'!K:K,"&gt;="&amp;Dashboard!$A19,'Solid-Results'!K:K,"&lt;="&amp;Dashboard!$B19)</f>
        <v>2</v>
      </c>
      <c r="M19" s="34">
        <f>COUNTIFS('Solid-Results'!K:K,"&gt;="&amp;Dashboard!$A19,'Solid-Results'!K:K,"&lt;="&amp;Dashboard!$B19,'Solid-Results'!AE:AE,"Green")</f>
        <v>0</v>
      </c>
      <c r="N19" s="37">
        <f t="shared" si="4"/>
        <v>0</v>
      </c>
      <c r="O19" s="34">
        <f>COUNTIFS('Solid-Results'!L:L,"&gt;="&amp;Dashboard!$A19,'Solid-Results'!L:L,"&lt;="&amp;Dashboard!$B19)</f>
        <v>33</v>
      </c>
      <c r="P19" s="34">
        <f>COUNTIFS('Solid-Results'!L:L,"&gt;="&amp;Dashboard!$A19,'Solid-Results'!L:L,"&lt;="&amp;Dashboard!$B19,'Solid-Results'!AF:AF,"Green")</f>
        <v>9</v>
      </c>
      <c r="Q19" s="37">
        <f t="shared" si="5"/>
        <v>27.27272727272727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6"/>
        <v>0</v>
      </c>
      <c r="U19" s="34">
        <f>COUNTIFS('Solid-Results'!N:N,"&gt;="&amp;Dashboard!$A19,'Solid-Results'!N:N,"&lt;="&amp;Dashboard!$B19)</f>
        <v>70</v>
      </c>
      <c r="V19" s="34">
        <f>COUNTIFS('Solid-Results'!N:N,"&gt;="&amp;Dashboard!$A19,'Solid-Results'!N:N,"&lt;="&amp;Dashboard!$B19,'Solid-Results'!AH:AH,"Green")</f>
        <v>21</v>
      </c>
      <c r="W19" s="37">
        <f t="shared" si="7"/>
        <v>30</v>
      </c>
      <c r="X19" s="34">
        <f>COUNTIFS('Solid-Results'!O:O,"&gt;="&amp;Dashboard!$A19,'Solid-Results'!O:O,"&lt;="&amp;Dashboard!$B19)</f>
        <v>160</v>
      </c>
      <c r="Y19" s="34">
        <f>COUNTIFS('Solid-Results'!O:O,"&gt;="&amp;Dashboard!$A19,'Solid-Results'!O:O,"&lt;="&amp;Dashboard!$B19,'Solid-Results'!AI:AI,"Green")</f>
        <v>70</v>
      </c>
      <c r="Z19" s="37">
        <f t="shared" si="8"/>
        <v>43.75</v>
      </c>
      <c r="AA19" s="34">
        <f>COUNTIFS('Solid-Results'!P:P,"&gt;="&amp;Dashboard!$A19,'Solid-Results'!P:P,"&lt;="&amp;Dashboard!$B19)</f>
        <v>12</v>
      </c>
      <c r="AB19" s="34">
        <f>COUNTIFS('Solid-Results'!P:P,"&gt;="&amp;Dashboard!$A19,'Solid-Results'!P:P,"&lt;="&amp;Dashboard!$B19,'Solid-Results'!AJ:AJ,"Green")</f>
        <v>5</v>
      </c>
      <c r="AC19" s="37">
        <f t="shared" si="9"/>
        <v>41.666666666666671</v>
      </c>
      <c r="AD19" s="34">
        <f>COUNTIFS('Solid-Results'!Q:Q,"&gt;="&amp;Dashboard!$A19,'Solid-Results'!Q:Q,"&lt;="&amp;Dashboard!$B19)</f>
        <v>4</v>
      </c>
      <c r="AE19" s="34">
        <f>COUNTIFS('Solid-Results'!Q:Q,"&gt;="&amp;Dashboard!$A19,'Solid-Results'!Q:Q,"&lt;="&amp;Dashboard!$B19,'Solid-Results'!AK:AK,"Green")</f>
        <v>3</v>
      </c>
      <c r="AF19" s="37">
        <f t="shared" si="10"/>
        <v>75</v>
      </c>
      <c r="AG19" s="34">
        <f>COUNTIFS('Solid-Results'!R:R,"&gt;="&amp;Dashboard!$A19,'Solid-Results'!R:R,"&lt;="&amp;Dashboard!$B19)</f>
        <v>1</v>
      </c>
      <c r="AH19" s="34">
        <f>COUNTIFS('Solid-Results'!R:R,"&gt;="&amp;Dashboard!$A19,'Solid-Results'!R:R,"&lt;="&amp;Dashboard!$B19,'Solid-Results'!AL:AL,"Green")</f>
        <v>1</v>
      </c>
      <c r="AI19" s="37">
        <f t="shared" si="11"/>
        <v>100</v>
      </c>
      <c r="AJ19" s="34">
        <f>COUNTIFS('Solid-Results'!S:S,"&gt;="&amp;Dashboard!$A19,'Solid-Results'!S:S,"&lt;="&amp;Dashboard!$B19)</f>
        <v>65</v>
      </c>
      <c r="AK19" s="34">
        <f>COUNTIFS('Solid-Results'!S:S,"&gt;="&amp;Dashboard!$A19,'Solid-Results'!S:S,"&lt;="&amp;Dashboard!$B19,'Solid-Results'!AM:AM,"Green")</f>
        <v>25</v>
      </c>
      <c r="AL19" s="37">
        <f t="shared" si="12"/>
        <v>38.461538461538467</v>
      </c>
      <c r="AM19" s="34">
        <f>COUNTIFS('Solid-Results'!T:T,"&gt;="&amp;Dashboard!$A19,'Solid-Results'!T:T,"&lt;="&amp;Dashboard!$B19)</f>
        <v>50</v>
      </c>
      <c r="AN19" s="34">
        <f>COUNTIFS('Solid-Results'!T:T,"&gt;="&amp;Dashboard!$A19,'Solid-Results'!T:T,"&lt;="&amp;Dashboard!$B19,'Solid-Results'!AN:AN,"Green")</f>
        <v>25</v>
      </c>
      <c r="AO19" s="37">
        <f t="shared" si="13"/>
        <v>50</v>
      </c>
      <c r="AP19" s="34">
        <f>COUNTIFS('Solid-Results'!U:U,"&gt;="&amp;Dashboard!$A19,'Solid-Results'!U:U,"&lt;="&amp;Dashboard!$B19)</f>
        <v>42</v>
      </c>
      <c r="AQ19" s="34">
        <f>COUNTIFS('Solid-Results'!U:U,"&gt;="&amp;Dashboard!$A19,'Solid-Results'!U:U,"&lt;="&amp;Dashboard!$B19,'Solid-Results'!AO:AO,"Green")</f>
        <v>30</v>
      </c>
      <c r="AR19" s="37">
        <f t="shared" si="14"/>
        <v>71.428571428571431</v>
      </c>
      <c r="AS19" s="34">
        <f>COUNTIFS('Solid-Results'!V:V,"&gt;="&amp;Dashboard!$A19,'Solid-Results'!V:V,"&lt;="&amp;Dashboard!$B19)</f>
        <v>61</v>
      </c>
      <c r="AT19" s="34">
        <f>COUNTIFS('Solid-Results'!V:V,"&gt;="&amp;Dashboard!$A19,'Solid-Results'!V:V,"&lt;="&amp;Dashboard!$B19,'Solid-Results'!AP:AP,"Green")</f>
        <v>31</v>
      </c>
      <c r="AU19" s="37">
        <f t="shared" si="15"/>
        <v>50.819672131147541</v>
      </c>
      <c r="AV19" s="34">
        <f>COUNTIFS('Solid-Results'!W:W,"&gt;="&amp;Dashboard!$A19,'Solid-Results'!W:W,"&lt;="&amp;Dashboard!$B19)</f>
        <v>90</v>
      </c>
      <c r="AW19" s="34">
        <f>COUNTIFS('Solid-Results'!W:W,"&gt;="&amp;Dashboard!$A19,'Solid-Results'!W:W,"&lt;="&amp;Dashboard!$B19,'Solid-Results'!AQ:AQ,"Green")</f>
        <v>43</v>
      </c>
      <c r="AX19" s="37">
        <f t="shared" si="16"/>
        <v>47.777777777777779</v>
      </c>
      <c r="AZ19" s="37">
        <f t="shared" si="17"/>
        <v>-8.529411764705884</v>
      </c>
      <c r="BA19" s="37">
        <f t="shared" si="18"/>
        <v>-1</v>
      </c>
      <c r="BB19" s="37">
        <f t="shared" si="19"/>
        <v>-10.117647058823529</v>
      </c>
      <c r="BC19" s="37">
        <f t="shared" si="20"/>
        <v>-2</v>
      </c>
      <c r="BD19" s="37">
        <f t="shared" si="21"/>
        <v>-11.823529411764707</v>
      </c>
      <c r="BE19" s="37">
        <f t="shared" si="22"/>
        <v>0</v>
      </c>
      <c r="BF19" s="37">
        <f t="shared" si="23"/>
        <v>-20.588235294117645</v>
      </c>
      <c r="BG19" s="55">
        <f t="shared" si="24"/>
        <v>4.7058823529411882</v>
      </c>
      <c r="BH19" s="55">
        <f t="shared" si="25"/>
        <v>-0.23529411764705799</v>
      </c>
      <c r="BI19" s="55">
        <f t="shared" si="26"/>
        <v>3.0588235294117645</v>
      </c>
      <c r="BJ19" s="55">
        <f t="shared" si="27"/>
        <v>1.3529411764705883</v>
      </c>
      <c r="BK19" s="55">
        <f t="shared" si="28"/>
        <v>-6.1764705882352899</v>
      </c>
      <c r="BL19" s="55">
        <f t="shared" si="29"/>
        <v>8.8235294117647101</v>
      </c>
      <c r="BM19" s="55">
        <f t="shared" si="30"/>
        <v>28.588235294117652</v>
      </c>
      <c r="BN19" s="55">
        <f t="shared" si="31"/>
        <v>11.941176470588232</v>
      </c>
      <c r="BO19" s="55">
        <f t="shared" si="32"/>
        <v>11.176470588235304</v>
      </c>
    </row>
    <row r="20" spans="1:67" x14ac:dyDescent="0.3">
      <c r="A20" s="38">
        <f t="shared" si="33"/>
        <v>42.51</v>
      </c>
      <c r="B20" s="37">
        <f t="shared" si="34"/>
        <v>45</v>
      </c>
      <c r="C20" s="34">
        <f>COUNTIFS('Solid-Results'!H:H,"&gt;="&amp;Dashboard!$A20,'Solid-Results'!H:H,"&lt;="&amp;Dashboard!$B20)</f>
        <v>127</v>
      </c>
      <c r="D20" s="34">
        <f>COUNTIFS('Solid-Results'!H:H,"&gt;="&amp;Dashboard!$A20,'Solid-Results'!H:H,"&lt;="&amp;Dashboard!$B20,'Solid-Results'!AB:AB,"Green")</f>
        <v>55</v>
      </c>
      <c r="E20" s="37">
        <f t="shared" si="1"/>
        <v>43.30708661417323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2"/>
        <v>50</v>
      </c>
      <c r="I20" s="34">
        <f>COUNTIFS('Solid-Results'!J:J,"&gt;="&amp;Dashboard!$A20,'Solid-Results'!J:J,"&lt;="&amp;Dashboard!$B20)</f>
        <v>27</v>
      </c>
      <c r="J20" s="34">
        <f>COUNTIFS('Solid-Results'!J:J,"&gt;="&amp;Dashboard!$A20,'Solid-Results'!J:J,"&lt;="&amp;Dashboard!$B20,'Solid-Results'!AD:AD,"Green")</f>
        <v>7</v>
      </c>
      <c r="K20" s="37">
        <f t="shared" si="3"/>
        <v>25.925925925925924</v>
      </c>
      <c r="L20" s="34">
        <f>COUNTIFS('Solid-Results'!K:K,"&gt;="&amp;Dashboard!$A20,'Solid-Results'!K:K,"&lt;="&amp;Dashboard!$B20)</f>
        <v>4</v>
      </c>
      <c r="M20" s="34">
        <f>COUNTIFS('Solid-Results'!K:K,"&gt;="&amp;Dashboard!$A20,'Solid-Results'!K:K,"&lt;="&amp;Dashboard!$B20,'Solid-Results'!AE:AE,"Green")</f>
        <v>3</v>
      </c>
      <c r="N20" s="37">
        <f t="shared" si="4"/>
        <v>75</v>
      </c>
      <c r="O20" s="34">
        <f>COUNTIFS('Solid-Results'!L:L,"&gt;="&amp;Dashboard!$A20,'Solid-Results'!L:L,"&lt;="&amp;Dashboard!$B20)</f>
        <v>52</v>
      </c>
      <c r="P20" s="34">
        <f>COUNTIFS('Solid-Results'!L:L,"&gt;="&amp;Dashboard!$A20,'Solid-Results'!L:L,"&lt;="&amp;Dashboard!$B20,'Solid-Results'!AF:AF,"Green")</f>
        <v>21</v>
      </c>
      <c r="Q20" s="37">
        <f t="shared" si="5"/>
        <v>40.384615384615387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6"/>
        <v>50</v>
      </c>
      <c r="U20" s="34">
        <f>COUNTIFS('Solid-Results'!N:N,"&gt;="&amp;Dashboard!$A20,'Solid-Results'!N:N,"&lt;="&amp;Dashboard!$B20)</f>
        <v>52</v>
      </c>
      <c r="V20" s="34">
        <f>COUNTIFS('Solid-Results'!N:N,"&gt;="&amp;Dashboard!$A20,'Solid-Results'!N:N,"&lt;="&amp;Dashboard!$B20,'Solid-Results'!AH:AH,"Green")</f>
        <v>20</v>
      </c>
      <c r="W20" s="37">
        <f t="shared" si="7"/>
        <v>38.461538461538467</v>
      </c>
      <c r="X20" s="34">
        <f>COUNTIFS('Solid-Results'!O:O,"&gt;="&amp;Dashboard!$A20,'Solid-Results'!O:O,"&lt;="&amp;Dashboard!$B20)</f>
        <v>160</v>
      </c>
      <c r="Y20" s="34">
        <f>COUNTIFS('Solid-Results'!O:O,"&gt;="&amp;Dashboard!$A20,'Solid-Results'!O:O,"&lt;="&amp;Dashboard!$B20,'Solid-Results'!AI:AI,"Green")</f>
        <v>73</v>
      </c>
      <c r="Z20" s="37">
        <f t="shared" si="8"/>
        <v>45.625</v>
      </c>
      <c r="AA20" s="34">
        <f>COUNTIFS('Solid-Results'!P:P,"&gt;="&amp;Dashboard!$A20,'Solid-Results'!P:P,"&lt;="&amp;Dashboard!$B20)</f>
        <v>6</v>
      </c>
      <c r="AB20" s="34">
        <f>COUNTIFS('Solid-Results'!P:P,"&gt;="&amp;Dashboard!$A20,'Solid-Results'!P:P,"&lt;="&amp;Dashboard!$B20,'Solid-Results'!AJ:AJ,"Green")</f>
        <v>4</v>
      </c>
      <c r="AC20" s="37">
        <f t="shared" si="9"/>
        <v>66.666666666666657</v>
      </c>
      <c r="AD20" s="34">
        <f>COUNTIFS('Solid-Results'!Q:Q,"&gt;="&amp;Dashboard!$A20,'Solid-Results'!Q:Q,"&lt;="&amp;Dashboard!$B20)</f>
        <v>7</v>
      </c>
      <c r="AE20" s="34">
        <f>COUNTIFS('Solid-Results'!Q:Q,"&gt;="&amp;Dashboard!$A20,'Solid-Results'!Q:Q,"&lt;="&amp;Dashboard!$B20,'Solid-Results'!AK:AK,"Green")</f>
        <v>5</v>
      </c>
      <c r="AF20" s="37">
        <f t="shared" si="10"/>
        <v>71.428571428571431</v>
      </c>
      <c r="AG20" s="34">
        <f>COUNTIFS('Solid-Results'!R:R,"&gt;="&amp;Dashboard!$A20,'Solid-Results'!R:R,"&lt;="&amp;Dashboard!$B20)</f>
        <v>3</v>
      </c>
      <c r="AH20" s="34">
        <f>COUNTIFS('Solid-Results'!R:R,"&gt;="&amp;Dashboard!$A20,'Solid-Results'!R:R,"&lt;="&amp;Dashboard!$B20,'Solid-Results'!AL:AL,"Green")</f>
        <v>1</v>
      </c>
      <c r="AI20" s="37">
        <f t="shared" si="11"/>
        <v>33.333333333333329</v>
      </c>
      <c r="AJ20" s="34">
        <f>COUNTIFS('Solid-Results'!S:S,"&gt;="&amp;Dashboard!$A20,'Solid-Results'!S:S,"&lt;="&amp;Dashboard!$B20)</f>
        <v>60</v>
      </c>
      <c r="AK20" s="34">
        <f>COUNTIFS('Solid-Results'!S:S,"&gt;="&amp;Dashboard!$A20,'Solid-Results'!S:S,"&lt;="&amp;Dashboard!$B20,'Solid-Results'!AM:AM,"Green")</f>
        <v>24</v>
      </c>
      <c r="AL20" s="37">
        <f t="shared" si="12"/>
        <v>40</v>
      </c>
      <c r="AM20" s="34">
        <f>COUNTIFS('Solid-Results'!T:T,"&gt;="&amp;Dashboard!$A20,'Solid-Results'!T:T,"&lt;="&amp;Dashboard!$B20)</f>
        <v>73</v>
      </c>
      <c r="AN20" s="34">
        <f>COUNTIFS('Solid-Results'!T:T,"&gt;="&amp;Dashboard!$A20,'Solid-Results'!T:T,"&lt;="&amp;Dashboard!$B20,'Solid-Results'!AN:AN,"Green")</f>
        <v>38</v>
      </c>
      <c r="AO20" s="37">
        <f t="shared" si="13"/>
        <v>52.054794520547944</v>
      </c>
      <c r="AP20" s="34">
        <f>COUNTIFS('Solid-Results'!U:U,"&gt;="&amp;Dashboard!$A20,'Solid-Results'!U:U,"&lt;="&amp;Dashboard!$B20)</f>
        <v>56</v>
      </c>
      <c r="AQ20" s="34">
        <f>COUNTIFS('Solid-Results'!U:U,"&gt;="&amp;Dashboard!$A20,'Solid-Results'!U:U,"&lt;="&amp;Dashboard!$B20,'Solid-Results'!AO:AO,"Green")</f>
        <v>34</v>
      </c>
      <c r="AR20" s="37">
        <f t="shared" si="14"/>
        <v>60.714285714285708</v>
      </c>
      <c r="AS20" s="34">
        <f>COUNTIFS('Solid-Results'!V:V,"&gt;="&amp;Dashboard!$A20,'Solid-Results'!V:V,"&lt;="&amp;Dashboard!$B20)</f>
        <v>71</v>
      </c>
      <c r="AT20" s="34">
        <f>COUNTIFS('Solid-Results'!V:V,"&gt;="&amp;Dashboard!$A20,'Solid-Results'!V:V,"&lt;="&amp;Dashboard!$B20,'Solid-Results'!AP:AP,"Green")</f>
        <v>38</v>
      </c>
      <c r="AU20" s="37">
        <f t="shared" si="15"/>
        <v>53.521126760563376</v>
      </c>
      <c r="AV20" s="34">
        <f>COUNTIFS('Solid-Results'!W:W,"&gt;="&amp;Dashboard!$A20,'Solid-Results'!W:W,"&lt;="&amp;Dashboard!$B20)</f>
        <v>95</v>
      </c>
      <c r="AW20" s="34">
        <f>COUNTIFS('Solid-Results'!W:W,"&gt;="&amp;Dashboard!$A20,'Solid-Results'!W:W,"&lt;="&amp;Dashboard!$B20,'Solid-Results'!AQ:AQ,"Green")</f>
        <v>46</v>
      </c>
      <c r="AX20" s="37">
        <f t="shared" si="16"/>
        <v>48.421052631578945</v>
      </c>
      <c r="AZ20" s="37">
        <f t="shared" si="17"/>
        <v>-4.7777777777777715</v>
      </c>
      <c r="BA20" s="37">
        <f t="shared" si="18"/>
        <v>0.22222222222222232</v>
      </c>
      <c r="BB20" s="37">
        <f t="shared" si="19"/>
        <v>-11.444444444444443</v>
      </c>
      <c r="BC20" s="37">
        <f t="shared" si="20"/>
        <v>2.666666666666667</v>
      </c>
      <c r="BD20" s="37">
        <f t="shared" si="21"/>
        <v>-5.3333333333333286</v>
      </c>
      <c r="BE20" s="37">
        <f t="shared" si="22"/>
        <v>0.22222222222222232</v>
      </c>
      <c r="BF20" s="37">
        <f t="shared" si="23"/>
        <v>-7.5555555555555571</v>
      </c>
      <c r="BG20" s="55">
        <f t="shared" si="24"/>
        <v>2.2222222222222285</v>
      </c>
      <c r="BH20" s="55">
        <f t="shared" si="25"/>
        <v>2.8888888888888893</v>
      </c>
      <c r="BI20" s="55">
        <f t="shared" si="26"/>
        <v>4.1111111111111107</v>
      </c>
      <c r="BJ20" s="55">
        <f t="shared" si="27"/>
        <v>-0.77777777777777768</v>
      </c>
      <c r="BK20" s="55">
        <f t="shared" si="28"/>
        <v>-6.6666666666666643</v>
      </c>
      <c r="BL20" s="55">
        <f t="shared" si="29"/>
        <v>11.444444444444443</v>
      </c>
      <c r="BM20" s="55">
        <f t="shared" si="30"/>
        <v>19.555555555555557</v>
      </c>
      <c r="BN20" s="55">
        <f t="shared" si="31"/>
        <v>13.444444444444443</v>
      </c>
      <c r="BO20" s="55">
        <f t="shared" si="32"/>
        <v>7.2222222222222285</v>
      </c>
    </row>
    <row r="21" spans="1:67" x14ac:dyDescent="0.3">
      <c r="A21" s="38">
        <f t="shared" si="33"/>
        <v>45.01</v>
      </c>
      <c r="B21" s="37">
        <f t="shared" si="34"/>
        <v>47.5</v>
      </c>
      <c r="C21" s="34">
        <f>COUNTIFS('Solid-Results'!H:H,"&gt;="&amp;Dashboard!$A21,'Solid-Results'!H:H,"&lt;="&amp;Dashboard!$B21)</f>
        <v>114</v>
      </c>
      <c r="D21" s="34">
        <f>COUNTIFS('Solid-Results'!H:H,"&gt;="&amp;Dashboard!$A21,'Solid-Results'!H:H,"&lt;="&amp;Dashboard!$B21,'Solid-Results'!AB:AB,"Green")</f>
        <v>62</v>
      </c>
      <c r="E21" s="37">
        <f t="shared" si="1"/>
        <v>54.385964912280706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2"/>
        <v>100</v>
      </c>
      <c r="I21" s="34">
        <f>COUNTIFS('Solid-Results'!J:J,"&gt;="&amp;Dashboard!$A21,'Solid-Results'!J:J,"&lt;="&amp;Dashboard!$B21)</f>
        <v>19</v>
      </c>
      <c r="J21" s="34">
        <f>COUNTIFS('Solid-Results'!J:J,"&gt;="&amp;Dashboard!$A21,'Solid-Results'!J:J,"&lt;="&amp;Dashboard!$B21,'Solid-Results'!AD:AD,"Green")</f>
        <v>8</v>
      </c>
      <c r="K21" s="37">
        <f t="shared" si="3"/>
        <v>42.105263157894733</v>
      </c>
      <c r="L21" s="34">
        <f>COUNTIFS('Solid-Results'!K:K,"&gt;="&amp;Dashboard!$A21,'Solid-Results'!K:K,"&lt;="&amp;Dashboard!$B21)</f>
        <v>6</v>
      </c>
      <c r="M21" s="34">
        <f>COUNTIFS('Solid-Results'!K:K,"&gt;="&amp;Dashboard!$A21,'Solid-Results'!K:K,"&lt;="&amp;Dashboard!$B21,'Solid-Results'!AE:AE,"Green")</f>
        <v>2</v>
      </c>
      <c r="N21" s="37">
        <f t="shared" si="4"/>
        <v>33.333333333333329</v>
      </c>
      <c r="O21" s="34">
        <f>COUNTIFS('Solid-Results'!L:L,"&gt;="&amp;Dashboard!$A21,'Solid-Results'!L:L,"&lt;="&amp;Dashboard!$B21)</f>
        <v>69</v>
      </c>
      <c r="P21" s="34">
        <f>COUNTIFS('Solid-Results'!L:L,"&gt;="&amp;Dashboard!$A21,'Solid-Results'!L:L,"&lt;="&amp;Dashboard!$B21,'Solid-Results'!AF:AF,"Green")</f>
        <v>35</v>
      </c>
      <c r="Q21" s="37">
        <f t="shared" si="5"/>
        <v>50.724637681159422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6"/>
        <v>0</v>
      </c>
      <c r="U21" s="34">
        <f>COUNTIFS('Solid-Results'!N:N,"&gt;="&amp;Dashboard!$A21,'Solid-Results'!N:N,"&lt;="&amp;Dashboard!$B21)</f>
        <v>37</v>
      </c>
      <c r="V21" s="34">
        <f>COUNTIFS('Solid-Results'!N:N,"&gt;="&amp;Dashboard!$A21,'Solid-Results'!N:N,"&lt;="&amp;Dashboard!$B21,'Solid-Results'!AH:AH,"Green")</f>
        <v>19</v>
      </c>
      <c r="W21" s="37">
        <f t="shared" si="7"/>
        <v>51.351351351351347</v>
      </c>
      <c r="X21" s="34">
        <f>COUNTIFS('Solid-Results'!O:O,"&gt;="&amp;Dashboard!$A21,'Solid-Results'!O:O,"&lt;="&amp;Dashboard!$B21)</f>
        <v>149</v>
      </c>
      <c r="Y21" s="34">
        <f>COUNTIFS('Solid-Results'!O:O,"&gt;="&amp;Dashboard!$A21,'Solid-Results'!O:O,"&lt;="&amp;Dashboard!$B21,'Solid-Results'!AI:AI,"Green")</f>
        <v>63</v>
      </c>
      <c r="Z21" s="37">
        <f t="shared" si="8"/>
        <v>42.281879194630875</v>
      </c>
      <c r="AA21" s="34">
        <f>COUNTIFS('Solid-Results'!P:P,"&gt;="&amp;Dashboard!$A21,'Solid-Results'!P:P,"&lt;="&amp;Dashboard!$B21)</f>
        <v>2</v>
      </c>
      <c r="AB21" s="34">
        <f>COUNTIFS('Solid-Results'!P:P,"&gt;="&amp;Dashboard!$A21,'Solid-Results'!P:P,"&lt;="&amp;Dashboard!$B21,'Solid-Results'!AJ:AJ,"Green")</f>
        <v>0</v>
      </c>
      <c r="AC21" s="37">
        <f t="shared" si="9"/>
        <v>0</v>
      </c>
      <c r="AD21" s="34">
        <f>COUNTIFS('Solid-Results'!Q:Q,"&gt;="&amp;Dashboard!$A21,'Solid-Results'!Q:Q,"&lt;="&amp;Dashboard!$B21)</f>
        <v>7</v>
      </c>
      <c r="AE21" s="34">
        <f>COUNTIFS('Solid-Results'!Q:Q,"&gt;="&amp;Dashboard!$A21,'Solid-Results'!Q:Q,"&lt;="&amp;Dashboard!$B21,'Solid-Results'!AK:AK,"Green")</f>
        <v>4</v>
      </c>
      <c r="AF21" s="37">
        <f t="shared" si="10"/>
        <v>57.142857142857139</v>
      </c>
      <c r="AG21" s="34">
        <f>COUNTIFS('Solid-Results'!R:R,"&gt;="&amp;Dashboard!$A21,'Solid-Results'!R:R,"&lt;="&amp;Dashboard!$B21)</f>
        <v>7</v>
      </c>
      <c r="AH21" s="34">
        <f>COUNTIFS('Solid-Results'!R:R,"&gt;="&amp;Dashboard!$A21,'Solid-Results'!R:R,"&lt;="&amp;Dashboard!$B21,'Solid-Results'!AL:AL,"Green")</f>
        <v>5</v>
      </c>
      <c r="AI21" s="37">
        <f t="shared" si="11"/>
        <v>71.428571428571431</v>
      </c>
      <c r="AJ21" s="34">
        <f>COUNTIFS('Solid-Results'!S:S,"&gt;="&amp;Dashboard!$A21,'Solid-Results'!S:S,"&lt;="&amp;Dashboard!$B21)</f>
        <v>71</v>
      </c>
      <c r="AK21" s="34">
        <f>COUNTIFS('Solid-Results'!S:S,"&gt;="&amp;Dashboard!$A21,'Solid-Results'!S:S,"&lt;="&amp;Dashboard!$B21,'Solid-Results'!AM:AM,"Green")</f>
        <v>41</v>
      </c>
      <c r="AL21" s="37">
        <f t="shared" si="12"/>
        <v>57.74647887323944</v>
      </c>
      <c r="AM21" s="34">
        <f>COUNTIFS('Solid-Results'!T:T,"&gt;="&amp;Dashboard!$A21,'Solid-Results'!T:T,"&lt;="&amp;Dashboard!$B21)</f>
        <v>77</v>
      </c>
      <c r="AN21" s="34">
        <f>COUNTIFS('Solid-Results'!T:T,"&gt;="&amp;Dashboard!$A21,'Solid-Results'!T:T,"&lt;="&amp;Dashboard!$B21,'Solid-Results'!AN:AN,"Green")</f>
        <v>46</v>
      </c>
      <c r="AO21" s="37">
        <f t="shared" si="13"/>
        <v>59.740259740259738</v>
      </c>
      <c r="AP21" s="34">
        <f>COUNTIFS('Solid-Results'!U:U,"&gt;="&amp;Dashboard!$A21,'Solid-Results'!U:U,"&lt;="&amp;Dashboard!$B21)</f>
        <v>57</v>
      </c>
      <c r="AQ21" s="34">
        <f>COUNTIFS('Solid-Results'!U:U,"&gt;="&amp;Dashboard!$A21,'Solid-Results'!U:U,"&lt;="&amp;Dashboard!$B21,'Solid-Results'!AO:AO,"Green")</f>
        <v>40</v>
      </c>
      <c r="AR21" s="37">
        <f t="shared" si="14"/>
        <v>70.175438596491219</v>
      </c>
      <c r="AS21" s="34">
        <f>COUNTIFS('Solid-Results'!V:V,"&gt;="&amp;Dashboard!$A21,'Solid-Results'!V:V,"&lt;="&amp;Dashboard!$B21)</f>
        <v>71</v>
      </c>
      <c r="AT21" s="34">
        <f>COUNTIFS('Solid-Results'!V:V,"&gt;="&amp;Dashboard!$A21,'Solid-Results'!V:V,"&lt;="&amp;Dashboard!$B21,'Solid-Results'!AP:AP,"Green")</f>
        <v>34</v>
      </c>
      <c r="AU21" s="37">
        <f t="shared" si="15"/>
        <v>47.887323943661968</v>
      </c>
      <c r="AV21" s="34">
        <f>COUNTIFS('Solid-Results'!W:W,"&gt;="&amp;Dashboard!$A21,'Solid-Results'!W:W,"&lt;="&amp;Dashboard!$B21)</f>
        <v>108</v>
      </c>
      <c r="AW21" s="34">
        <f>COUNTIFS('Solid-Results'!W:W,"&gt;="&amp;Dashboard!$A21,'Solid-Results'!W:W,"&lt;="&amp;Dashboard!$B21,'Solid-Results'!AQ:AQ,"Green")</f>
        <v>42</v>
      </c>
      <c r="AX21" s="37">
        <f t="shared" si="16"/>
        <v>38.888888888888893</v>
      </c>
      <c r="AZ21" s="37">
        <f t="shared" si="17"/>
        <v>16.526315789473671</v>
      </c>
      <c r="BA21" s="37">
        <f t="shared" si="18"/>
        <v>1.1052631578947367</v>
      </c>
      <c r="BB21" s="37">
        <f t="shared" si="19"/>
        <v>-2.1578947368421062</v>
      </c>
      <c r="BC21" s="37">
        <f t="shared" si="20"/>
        <v>-1.7894736842105265</v>
      </c>
      <c r="BD21" s="37">
        <f t="shared" si="21"/>
        <v>4.6842105263157805</v>
      </c>
      <c r="BE21" s="37">
        <f t="shared" si="22"/>
        <v>0</v>
      </c>
      <c r="BF21" s="37">
        <f t="shared" si="23"/>
        <v>3</v>
      </c>
      <c r="BG21" s="55">
        <f t="shared" si="24"/>
        <v>-16.368421052631589</v>
      </c>
      <c r="BH21" s="55">
        <f t="shared" si="25"/>
        <v>-2</v>
      </c>
      <c r="BI21" s="55">
        <f t="shared" si="26"/>
        <v>1.4210526315789469</v>
      </c>
      <c r="BJ21" s="55">
        <f t="shared" si="27"/>
        <v>3.5263157894736832</v>
      </c>
      <c r="BK21" s="55">
        <f t="shared" si="28"/>
        <v>15.315789473684205</v>
      </c>
      <c r="BL21" s="55">
        <f t="shared" si="29"/>
        <v>19.84210526315789</v>
      </c>
      <c r="BM21" s="55">
        <f t="shared" si="30"/>
        <v>27.210526315789465</v>
      </c>
      <c r="BN21" s="55">
        <f t="shared" si="31"/>
        <v>0.57894736842105488</v>
      </c>
      <c r="BO21" s="55">
        <f t="shared" si="32"/>
        <v>-19.578947368421055</v>
      </c>
    </row>
    <row r="22" spans="1:67" x14ac:dyDescent="0.3">
      <c r="A22" s="38">
        <f t="shared" si="33"/>
        <v>47.51</v>
      </c>
      <c r="B22" s="37">
        <f t="shared" si="34"/>
        <v>50</v>
      </c>
      <c r="C22" s="34">
        <f>COUNTIFS('Solid-Results'!H:H,"&gt;="&amp;Dashboard!$A22,'Solid-Results'!H:H,"&lt;="&amp;Dashboard!$B22)</f>
        <v>98</v>
      </c>
      <c r="D22" s="34">
        <f>COUNTIFS('Solid-Results'!H:H,"&gt;="&amp;Dashboard!$A22,'Solid-Results'!H:H,"&lt;="&amp;Dashboard!$B22,'Solid-Results'!AB:AB,"Green")</f>
        <v>48</v>
      </c>
      <c r="E22" s="37">
        <f t="shared" si="1"/>
        <v>48.979591836734691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2"/>
        <v>0</v>
      </c>
      <c r="I22" s="34">
        <f>COUNTIFS('Solid-Results'!J:J,"&gt;="&amp;Dashboard!$A22,'Solid-Results'!J:J,"&lt;="&amp;Dashboard!$B22)</f>
        <v>17</v>
      </c>
      <c r="J22" s="34">
        <f>COUNTIFS('Solid-Results'!J:J,"&gt;="&amp;Dashboard!$A22,'Solid-Results'!J:J,"&lt;="&amp;Dashboard!$B22,'Solid-Results'!AD:AD,"Green")</f>
        <v>11</v>
      </c>
      <c r="K22" s="37">
        <f t="shared" si="3"/>
        <v>64.705882352941174</v>
      </c>
      <c r="L22" s="34">
        <f>COUNTIFS('Solid-Results'!K:K,"&gt;="&amp;Dashboard!$A22,'Solid-Results'!K:K,"&lt;="&amp;Dashboard!$B22)</f>
        <v>13</v>
      </c>
      <c r="M22" s="34">
        <f>COUNTIFS('Solid-Results'!K:K,"&gt;="&amp;Dashboard!$A22,'Solid-Results'!K:K,"&lt;="&amp;Dashboard!$B22,'Solid-Results'!AE:AE,"Green")</f>
        <v>8</v>
      </c>
      <c r="N22" s="37">
        <f t="shared" si="4"/>
        <v>61.53846153846154</v>
      </c>
      <c r="O22" s="34">
        <f>COUNTIFS('Solid-Results'!L:L,"&gt;="&amp;Dashboard!$A22,'Solid-Results'!L:L,"&lt;="&amp;Dashboard!$B22)</f>
        <v>77</v>
      </c>
      <c r="P22" s="34">
        <f>COUNTIFS('Solid-Results'!L:L,"&gt;="&amp;Dashboard!$A22,'Solid-Results'!L:L,"&lt;="&amp;Dashboard!$B22,'Solid-Results'!AF:AF,"Green")</f>
        <v>37</v>
      </c>
      <c r="Q22" s="37">
        <f t="shared" si="5"/>
        <v>48.051948051948052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6"/>
        <v>66.666666666666657</v>
      </c>
      <c r="U22" s="34">
        <f>COUNTIFS('Solid-Results'!N:N,"&gt;="&amp;Dashboard!$A22,'Solid-Results'!N:N,"&lt;="&amp;Dashboard!$B22)</f>
        <v>31</v>
      </c>
      <c r="V22" s="34">
        <f>COUNTIFS('Solid-Results'!N:N,"&gt;="&amp;Dashboard!$A22,'Solid-Results'!N:N,"&lt;="&amp;Dashboard!$B22,'Solid-Results'!AH:AH,"Green")</f>
        <v>17</v>
      </c>
      <c r="W22" s="37">
        <f t="shared" si="7"/>
        <v>54.838709677419352</v>
      </c>
      <c r="X22" s="34">
        <f>COUNTIFS('Solid-Results'!O:O,"&gt;="&amp;Dashboard!$A22,'Solid-Results'!O:O,"&lt;="&amp;Dashboard!$B22)</f>
        <v>127</v>
      </c>
      <c r="Y22" s="34">
        <f>COUNTIFS('Solid-Results'!O:O,"&gt;="&amp;Dashboard!$A22,'Solid-Results'!O:O,"&lt;="&amp;Dashboard!$B22,'Solid-Results'!AI:AI,"Green")</f>
        <v>65</v>
      </c>
      <c r="Z22" s="37">
        <f t="shared" si="8"/>
        <v>51.181102362204726</v>
      </c>
      <c r="AA22" s="34">
        <f>COUNTIFS('Solid-Results'!P:P,"&gt;="&amp;Dashboard!$A22,'Solid-Results'!P:P,"&lt;="&amp;Dashboard!$B22)</f>
        <v>3</v>
      </c>
      <c r="AB22" s="34">
        <f>COUNTIFS('Solid-Results'!P:P,"&gt;="&amp;Dashboard!$A22,'Solid-Results'!P:P,"&lt;="&amp;Dashboard!$B22,'Solid-Results'!AJ:AJ,"Green")</f>
        <v>2</v>
      </c>
      <c r="AC22" s="37">
        <f t="shared" si="9"/>
        <v>66.666666666666657</v>
      </c>
      <c r="AD22" s="34">
        <f>COUNTIFS('Solid-Results'!Q:Q,"&gt;="&amp;Dashboard!$A22,'Solid-Results'!Q:Q,"&lt;="&amp;Dashboard!$B22)</f>
        <v>16</v>
      </c>
      <c r="AE22" s="34">
        <f>COUNTIFS('Solid-Results'!Q:Q,"&gt;="&amp;Dashboard!$A22,'Solid-Results'!Q:Q,"&lt;="&amp;Dashboard!$B22,'Solid-Results'!AK:AK,"Green")</f>
        <v>9</v>
      </c>
      <c r="AF22" s="37">
        <f t="shared" si="10"/>
        <v>56.25</v>
      </c>
      <c r="AG22" s="34">
        <f>COUNTIFS('Solid-Results'!R:R,"&gt;="&amp;Dashboard!$A22,'Solid-Results'!R:R,"&lt;="&amp;Dashboard!$B22)</f>
        <v>6</v>
      </c>
      <c r="AH22" s="34">
        <f>COUNTIFS('Solid-Results'!R:R,"&gt;="&amp;Dashboard!$A22,'Solid-Results'!R:R,"&lt;="&amp;Dashboard!$B22,'Solid-Results'!AL:AL,"Green")</f>
        <v>3</v>
      </c>
      <c r="AI22" s="37">
        <f t="shared" si="11"/>
        <v>50</v>
      </c>
      <c r="AJ22" s="34">
        <f>COUNTIFS('Solid-Results'!S:S,"&gt;="&amp;Dashboard!$A22,'Solid-Results'!S:S,"&lt;="&amp;Dashboard!$B22)</f>
        <v>91</v>
      </c>
      <c r="AK22" s="34">
        <f>COUNTIFS('Solid-Results'!S:S,"&gt;="&amp;Dashboard!$A22,'Solid-Results'!S:S,"&lt;="&amp;Dashboard!$B22,'Solid-Results'!AM:AM,"Green")</f>
        <v>47</v>
      </c>
      <c r="AL22" s="37">
        <f t="shared" si="12"/>
        <v>51.648351648351657</v>
      </c>
      <c r="AM22" s="34">
        <f>COUNTIFS('Solid-Results'!T:T,"&gt;="&amp;Dashboard!$A22,'Solid-Results'!T:T,"&lt;="&amp;Dashboard!$B22)</f>
        <v>78</v>
      </c>
      <c r="AN22" s="34">
        <f>COUNTIFS('Solid-Results'!T:T,"&gt;="&amp;Dashboard!$A22,'Solid-Results'!T:T,"&lt;="&amp;Dashboard!$B22,'Solid-Results'!AN:AN,"Green")</f>
        <v>36</v>
      </c>
      <c r="AO22" s="37">
        <f t="shared" si="13"/>
        <v>46.153846153846153</v>
      </c>
      <c r="AP22" s="34">
        <f>COUNTIFS('Solid-Results'!U:U,"&gt;="&amp;Dashboard!$A22,'Solid-Results'!U:U,"&lt;="&amp;Dashboard!$B22)</f>
        <v>70</v>
      </c>
      <c r="AQ22" s="34">
        <f>COUNTIFS('Solid-Results'!U:U,"&gt;="&amp;Dashboard!$A22,'Solid-Results'!U:U,"&lt;="&amp;Dashboard!$B22,'Solid-Results'!AO:AO,"Green")</f>
        <v>42</v>
      </c>
      <c r="AR22" s="37">
        <f t="shared" si="14"/>
        <v>60</v>
      </c>
      <c r="AS22" s="34">
        <f>COUNTIFS('Solid-Results'!V:V,"&gt;="&amp;Dashboard!$A22,'Solid-Results'!V:V,"&lt;="&amp;Dashboard!$B22)</f>
        <v>78</v>
      </c>
      <c r="AT22" s="34">
        <f>COUNTIFS('Solid-Results'!V:V,"&gt;="&amp;Dashboard!$A22,'Solid-Results'!V:V,"&lt;="&amp;Dashboard!$B22,'Solid-Results'!AP:AP,"Green")</f>
        <v>30</v>
      </c>
      <c r="AU22" s="37">
        <f t="shared" si="15"/>
        <v>38.461538461538467</v>
      </c>
      <c r="AV22" s="34">
        <f>COUNTIFS('Solid-Results'!W:W,"&gt;="&amp;Dashboard!$A22,'Solid-Results'!W:W,"&lt;="&amp;Dashboard!$B22)</f>
        <v>103</v>
      </c>
      <c r="AW22" s="34">
        <f>COUNTIFS('Solid-Results'!W:W,"&gt;="&amp;Dashboard!$A22,'Solid-Results'!W:W,"&lt;="&amp;Dashboard!$B22,'Solid-Results'!AQ:AQ,"Green")</f>
        <v>49</v>
      </c>
      <c r="AX22" s="37">
        <f t="shared" si="16"/>
        <v>47.572815533980581</v>
      </c>
      <c r="AZ22" s="37">
        <f t="shared" si="17"/>
        <v>-2</v>
      </c>
      <c r="BA22" s="37">
        <f t="shared" si="18"/>
        <v>0</v>
      </c>
      <c r="BB22" s="37">
        <f t="shared" si="19"/>
        <v>5</v>
      </c>
      <c r="BC22" s="37">
        <f t="shared" si="20"/>
        <v>3</v>
      </c>
      <c r="BD22" s="37">
        <f t="shared" si="21"/>
        <v>-3</v>
      </c>
      <c r="BE22" s="37">
        <f t="shared" si="22"/>
        <v>1</v>
      </c>
      <c r="BF22" s="37">
        <f t="shared" si="23"/>
        <v>3</v>
      </c>
      <c r="BG22" s="55">
        <f t="shared" si="24"/>
        <v>3</v>
      </c>
      <c r="BH22" s="55">
        <f t="shared" si="25"/>
        <v>1</v>
      </c>
      <c r="BI22" s="55">
        <f t="shared" si="26"/>
        <v>2</v>
      </c>
      <c r="BJ22" s="55">
        <f t="shared" si="27"/>
        <v>0</v>
      </c>
      <c r="BK22" s="55">
        <f t="shared" si="28"/>
        <v>3</v>
      </c>
      <c r="BL22" s="55">
        <f t="shared" si="29"/>
        <v>-6</v>
      </c>
      <c r="BM22" s="55">
        <f t="shared" si="30"/>
        <v>14</v>
      </c>
      <c r="BN22" s="55">
        <f t="shared" si="31"/>
        <v>-18</v>
      </c>
      <c r="BO22" s="55">
        <f t="shared" si="32"/>
        <v>-5</v>
      </c>
    </row>
    <row r="23" spans="1:67" x14ac:dyDescent="0.3">
      <c r="A23" s="38">
        <f t="shared" si="33"/>
        <v>50.01</v>
      </c>
      <c r="B23" s="37">
        <f t="shared" ref="B23:B37" si="35">B22+2.5</f>
        <v>52.5</v>
      </c>
      <c r="C23" s="34">
        <f>COUNTIFS('Solid-Results'!H:H,"&gt;="&amp;Dashboard!$A23,'Solid-Results'!H:H,"&lt;="&amp;Dashboard!$B23)</f>
        <v>71</v>
      </c>
      <c r="D23" s="34">
        <f>COUNTIFS('Solid-Results'!H:H,"&gt;="&amp;Dashboard!$A23,'Solid-Results'!H:H,"&lt;="&amp;Dashboard!$B23,'Solid-Results'!AB:AB,"Green")</f>
        <v>35</v>
      </c>
      <c r="E23" s="37">
        <f t="shared" si="1"/>
        <v>49.295774647887328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2"/>
        <v>33.333333333333329</v>
      </c>
      <c r="I23" s="34">
        <f>COUNTIFS('Solid-Results'!J:J,"&gt;="&amp;Dashboard!$A23,'Solid-Results'!J:J,"&lt;="&amp;Dashboard!$B23)</f>
        <v>12</v>
      </c>
      <c r="J23" s="34">
        <f>COUNTIFS('Solid-Results'!J:J,"&gt;="&amp;Dashboard!$A23,'Solid-Results'!J:J,"&lt;="&amp;Dashboard!$B23,'Solid-Results'!AD:AD,"Green")</f>
        <v>5</v>
      </c>
      <c r="K23" s="37">
        <f t="shared" si="3"/>
        <v>41.666666666666671</v>
      </c>
      <c r="L23" s="34">
        <f>COUNTIFS('Solid-Results'!K:K,"&gt;="&amp;Dashboard!$A23,'Solid-Results'!K:K,"&lt;="&amp;Dashboard!$B23)</f>
        <v>16</v>
      </c>
      <c r="M23" s="34">
        <f>COUNTIFS('Solid-Results'!K:K,"&gt;="&amp;Dashboard!$A23,'Solid-Results'!K:K,"&lt;="&amp;Dashboard!$B23,'Solid-Results'!AE:AE,"Green")</f>
        <v>5</v>
      </c>
      <c r="N23" s="37">
        <f t="shared" si="4"/>
        <v>31.25</v>
      </c>
      <c r="O23" s="34">
        <f>COUNTIFS('Solid-Results'!L:L,"&gt;="&amp;Dashboard!$A23,'Solid-Results'!L:L,"&lt;="&amp;Dashboard!$B23)</f>
        <v>92</v>
      </c>
      <c r="P23" s="34">
        <f>COUNTIFS('Solid-Results'!L:L,"&gt;="&amp;Dashboard!$A23,'Solid-Results'!L:L,"&lt;="&amp;Dashboard!$B23,'Solid-Results'!AF:AF,"Green")</f>
        <v>50</v>
      </c>
      <c r="Q23" s="37">
        <f t="shared" si="5"/>
        <v>54.347826086956516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6"/>
        <v>0</v>
      </c>
      <c r="U23" s="34">
        <f>COUNTIFS('Solid-Results'!N:N,"&gt;="&amp;Dashboard!$A23,'Solid-Results'!N:N,"&lt;="&amp;Dashboard!$B23)</f>
        <v>13</v>
      </c>
      <c r="V23" s="34">
        <f>COUNTIFS('Solid-Results'!N:N,"&gt;="&amp;Dashboard!$A23,'Solid-Results'!N:N,"&lt;="&amp;Dashboard!$B23,'Solid-Results'!AH:AH,"Green")</f>
        <v>9</v>
      </c>
      <c r="W23" s="37">
        <f t="shared" si="7"/>
        <v>69.230769230769226</v>
      </c>
      <c r="X23" s="34">
        <f>COUNTIFS('Solid-Results'!O:O,"&gt;="&amp;Dashboard!$A23,'Solid-Results'!O:O,"&lt;="&amp;Dashboard!$B23)</f>
        <v>81</v>
      </c>
      <c r="Y23" s="34">
        <f>COUNTIFS('Solid-Results'!O:O,"&gt;="&amp;Dashboard!$A23,'Solid-Results'!O:O,"&lt;="&amp;Dashboard!$B23,'Solid-Results'!AI:AI,"Green")</f>
        <v>41</v>
      </c>
      <c r="Z23" s="37">
        <f t="shared" si="8"/>
        <v>50.617283950617285</v>
      </c>
      <c r="AA23" s="34">
        <f>COUNTIFS('Solid-Results'!P:P,"&gt;="&amp;Dashboard!$A23,'Solid-Results'!P:P,"&lt;="&amp;Dashboard!$B23)</f>
        <v>1</v>
      </c>
      <c r="AB23" s="34">
        <f>COUNTIFS('Solid-Results'!P:P,"&gt;="&amp;Dashboard!$A23,'Solid-Results'!P:P,"&lt;="&amp;Dashboard!$B23,'Solid-Results'!AJ:AJ,"Green")</f>
        <v>0</v>
      </c>
      <c r="AC23" s="37">
        <f t="shared" si="9"/>
        <v>0</v>
      </c>
      <c r="AD23" s="34">
        <f>COUNTIFS('Solid-Results'!Q:Q,"&gt;="&amp;Dashboard!$A23,'Solid-Results'!Q:Q,"&lt;="&amp;Dashboard!$B23)</f>
        <v>36</v>
      </c>
      <c r="AE23" s="34">
        <f>COUNTIFS('Solid-Results'!Q:Q,"&gt;="&amp;Dashboard!$A23,'Solid-Results'!Q:Q,"&lt;="&amp;Dashboard!$B23,'Solid-Results'!AK:AK,"Green")</f>
        <v>19</v>
      </c>
      <c r="AF23" s="37">
        <f t="shared" si="10"/>
        <v>52.777777777777779</v>
      </c>
      <c r="AG23" s="34">
        <f>COUNTIFS('Solid-Results'!R:R,"&gt;="&amp;Dashboard!$A23,'Solid-Results'!R:R,"&lt;="&amp;Dashboard!$B23)</f>
        <v>15</v>
      </c>
      <c r="AH23" s="34">
        <f>COUNTIFS('Solid-Results'!R:R,"&gt;="&amp;Dashboard!$A23,'Solid-Results'!R:R,"&lt;="&amp;Dashboard!$B23,'Solid-Results'!AL:AL,"Green")</f>
        <v>8</v>
      </c>
      <c r="AI23" s="37">
        <f t="shared" si="11"/>
        <v>53.333333333333336</v>
      </c>
      <c r="AJ23" s="34">
        <f>COUNTIFS('Solid-Results'!S:S,"&gt;="&amp;Dashboard!$A23,'Solid-Results'!S:S,"&lt;="&amp;Dashboard!$B23)</f>
        <v>77</v>
      </c>
      <c r="AK23" s="34">
        <f>COUNTIFS('Solid-Results'!S:S,"&gt;="&amp;Dashboard!$A23,'Solid-Results'!S:S,"&lt;="&amp;Dashboard!$B23,'Solid-Results'!AM:AM,"Green")</f>
        <v>42</v>
      </c>
      <c r="AL23" s="37">
        <f t="shared" si="12"/>
        <v>54.54545454545454</v>
      </c>
      <c r="AM23" s="34">
        <f>COUNTIFS('Solid-Results'!T:T,"&gt;="&amp;Dashboard!$A23,'Solid-Results'!T:T,"&lt;="&amp;Dashboard!$B23)</f>
        <v>93</v>
      </c>
      <c r="AN23" s="34">
        <f>COUNTIFS('Solid-Results'!T:T,"&gt;="&amp;Dashboard!$A23,'Solid-Results'!T:T,"&lt;="&amp;Dashboard!$B23,'Solid-Results'!AN:AN,"Green")</f>
        <v>45</v>
      </c>
      <c r="AO23" s="37">
        <f t="shared" si="13"/>
        <v>48.387096774193552</v>
      </c>
      <c r="AP23" s="34">
        <f>COUNTIFS('Solid-Results'!U:U,"&gt;="&amp;Dashboard!$A23,'Solid-Results'!U:U,"&lt;="&amp;Dashboard!$B23)</f>
        <v>75</v>
      </c>
      <c r="AQ23" s="34">
        <f>COUNTIFS('Solid-Results'!U:U,"&gt;="&amp;Dashboard!$A23,'Solid-Results'!U:U,"&lt;="&amp;Dashboard!$B23,'Solid-Results'!AO:AO,"Green")</f>
        <v>58</v>
      </c>
      <c r="AR23" s="37">
        <f t="shared" si="14"/>
        <v>77.333333333333329</v>
      </c>
      <c r="AS23" s="34">
        <f>COUNTIFS('Solid-Results'!V:V,"&gt;="&amp;Dashboard!$A23,'Solid-Results'!V:V,"&lt;="&amp;Dashboard!$B23)</f>
        <v>102</v>
      </c>
      <c r="AT23" s="34">
        <f>COUNTIFS('Solid-Results'!V:V,"&gt;="&amp;Dashboard!$A23,'Solid-Results'!V:V,"&lt;="&amp;Dashboard!$B23,'Solid-Results'!AP:AP,"Green")</f>
        <v>54</v>
      </c>
      <c r="AU23" s="37">
        <f t="shared" si="15"/>
        <v>52.941176470588239</v>
      </c>
      <c r="AV23" s="34">
        <f>COUNTIFS('Solid-Results'!W:W,"&gt;="&amp;Dashboard!$A23,'Solid-Results'!W:W,"&lt;="&amp;Dashboard!$B23)</f>
        <v>79</v>
      </c>
      <c r="AW23" s="34">
        <f>COUNTIFS('Solid-Results'!W:W,"&gt;="&amp;Dashboard!$A23,'Solid-Results'!W:W,"&lt;="&amp;Dashboard!$B23,'Solid-Results'!AQ:AQ,"Green")</f>
        <v>46</v>
      </c>
      <c r="AX23" s="37">
        <f t="shared" si="16"/>
        <v>58.22784810126582</v>
      </c>
      <c r="AZ23" s="37">
        <f t="shared" si="17"/>
        <v>-4.3333333333333286</v>
      </c>
      <c r="BA23" s="37">
        <f t="shared" si="18"/>
        <v>-1.0952380952380951</v>
      </c>
      <c r="BB23" s="37">
        <f t="shared" si="19"/>
        <v>-2.4761904761904763</v>
      </c>
      <c r="BC23" s="37">
        <f t="shared" si="20"/>
        <v>-6.4761904761904763</v>
      </c>
      <c r="BD23" s="37">
        <f t="shared" si="21"/>
        <v>3.2380952380952408</v>
      </c>
      <c r="BE23" s="37">
        <f t="shared" si="22"/>
        <v>0</v>
      </c>
      <c r="BF23" s="37">
        <f t="shared" si="23"/>
        <v>4.1428571428571423</v>
      </c>
      <c r="BG23" s="55">
        <f t="shared" si="24"/>
        <v>-2.904761904761898</v>
      </c>
      <c r="BH23" s="55">
        <f t="shared" si="25"/>
        <v>-1</v>
      </c>
      <c r="BI23" s="55">
        <f t="shared" si="26"/>
        <v>0.1904761904761898</v>
      </c>
      <c r="BJ23" s="55">
        <f t="shared" si="27"/>
        <v>0.23809523809523903</v>
      </c>
      <c r="BK23" s="55">
        <f t="shared" si="28"/>
        <v>3</v>
      </c>
      <c r="BL23" s="55">
        <f t="shared" si="29"/>
        <v>-7.2857142857142776</v>
      </c>
      <c r="BM23" s="55">
        <f t="shared" si="30"/>
        <v>35.476190476190482</v>
      </c>
      <c r="BN23" s="55">
        <f t="shared" si="31"/>
        <v>0.8571428571428612</v>
      </c>
      <c r="BO23" s="55">
        <f t="shared" si="32"/>
        <v>8.6190476190476204</v>
      </c>
    </row>
    <row r="24" spans="1:67" x14ac:dyDescent="0.3">
      <c r="A24" s="38">
        <f t="shared" si="33"/>
        <v>52.51</v>
      </c>
      <c r="B24" s="37">
        <f t="shared" si="35"/>
        <v>55</v>
      </c>
      <c r="C24" s="34">
        <f>COUNTIFS('Solid-Results'!H:H,"&gt;="&amp;Dashboard!$A24,'Solid-Results'!H:H,"&lt;="&amp;Dashboard!$B24)</f>
        <v>73</v>
      </c>
      <c r="D24" s="34">
        <f>COUNTIFS('Solid-Results'!H:H,"&gt;="&amp;Dashboard!$A24,'Solid-Results'!H:H,"&lt;="&amp;Dashboard!$B24,'Solid-Results'!AB:AB,"Green")</f>
        <v>37</v>
      </c>
      <c r="E24" s="37">
        <f t="shared" si="1"/>
        <v>50.684931506849317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2"/>
        <v>0</v>
      </c>
      <c r="I24" s="34">
        <f>COUNTIFS('Solid-Results'!J:J,"&gt;="&amp;Dashboard!$A24,'Solid-Results'!J:J,"&lt;="&amp;Dashboard!$B24)</f>
        <v>7</v>
      </c>
      <c r="J24" s="34">
        <f>COUNTIFS('Solid-Results'!J:J,"&gt;="&amp;Dashboard!$A24,'Solid-Results'!J:J,"&lt;="&amp;Dashboard!$B24,'Solid-Results'!AD:AD,"Green")</f>
        <v>4</v>
      </c>
      <c r="K24" s="37">
        <f t="shared" si="3"/>
        <v>57.142857142857139</v>
      </c>
      <c r="L24" s="34">
        <f>COUNTIFS('Solid-Results'!K:K,"&gt;="&amp;Dashboard!$A24,'Solid-Results'!K:K,"&lt;="&amp;Dashboard!$B24)</f>
        <v>20</v>
      </c>
      <c r="M24" s="34">
        <f>COUNTIFS('Solid-Results'!K:K,"&gt;="&amp;Dashboard!$A24,'Solid-Results'!K:K,"&lt;="&amp;Dashboard!$B24,'Solid-Results'!AE:AE,"Green")</f>
        <v>12</v>
      </c>
      <c r="N24" s="37">
        <f t="shared" si="4"/>
        <v>60</v>
      </c>
      <c r="O24" s="34">
        <f>COUNTIFS('Solid-Results'!L:L,"&gt;="&amp;Dashboard!$A24,'Solid-Results'!L:L,"&lt;="&amp;Dashboard!$B24)</f>
        <v>115</v>
      </c>
      <c r="P24" s="34">
        <f>COUNTIFS('Solid-Results'!L:L,"&gt;="&amp;Dashboard!$A24,'Solid-Results'!L:L,"&lt;="&amp;Dashboard!$B24,'Solid-Results'!AF:AF,"Green")</f>
        <v>52</v>
      </c>
      <c r="Q24" s="37">
        <f t="shared" si="5"/>
        <v>45.217391304347828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6"/>
        <v>0</v>
      </c>
      <c r="U24" s="34">
        <f>COUNTIFS('Solid-Results'!N:N,"&gt;="&amp;Dashboard!$A24,'Solid-Results'!N:N,"&lt;="&amp;Dashboard!$B24)</f>
        <v>17</v>
      </c>
      <c r="V24" s="34">
        <f>COUNTIFS('Solid-Results'!N:N,"&gt;="&amp;Dashboard!$A24,'Solid-Results'!N:N,"&lt;="&amp;Dashboard!$B24,'Solid-Results'!AH:AH,"Green")</f>
        <v>11</v>
      </c>
      <c r="W24" s="37">
        <f t="shared" si="7"/>
        <v>64.705882352941174</v>
      </c>
      <c r="X24" s="34">
        <f>COUNTIFS('Solid-Results'!O:O,"&gt;="&amp;Dashboard!$A24,'Solid-Results'!O:O,"&lt;="&amp;Dashboard!$B24)</f>
        <v>70</v>
      </c>
      <c r="Y24" s="34">
        <f>COUNTIFS('Solid-Results'!O:O,"&gt;="&amp;Dashboard!$A24,'Solid-Results'!O:O,"&lt;="&amp;Dashboard!$B24,'Solid-Results'!AI:AI,"Green")</f>
        <v>36</v>
      </c>
      <c r="Z24" s="37">
        <f t="shared" si="8"/>
        <v>51.428571428571423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9"/>
        <v>50</v>
      </c>
      <c r="AD24" s="34">
        <f>COUNTIFS('Solid-Results'!Q:Q,"&gt;="&amp;Dashboard!$A24,'Solid-Results'!Q:Q,"&lt;="&amp;Dashboard!$B24)</f>
        <v>53</v>
      </c>
      <c r="AE24" s="34">
        <f>COUNTIFS('Solid-Results'!Q:Q,"&gt;="&amp;Dashboard!$A24,'Solid-Results'!Q:Q,"&lt;="&amp;Dashboard!$B24,'Solid-Results'!AK:AK,"Green")</f>
        <v>33</v>
      </c>
      <c r="AF24" s="37">
        <f t="shared" si="10"/>
        <v>62.264150943396224</v>
      </c>
      <c r="AG24" s="34">
        <f>COUNTIFS('Solid-Results'!R:R,"&gt;="&amp;Dashboard!$A24,'Solid-Results'!R:R,"&lt;="&amp;Dashboard!$B24)</f>
        <v>21</v>
      </c>
      <c r="AH24" s="34">
        <f>COUNTIFS('Solid-Results'!R:R,"&gt;="&amp;Dashboard!$A24,'Solid-Results'!R:R,"&lt;="&amp;Dashboard!$B24,'Solid-Results'!AL:AL,"Green")</f>
        <v>11</v>
      </c>
      <c r="AI24" s="37">
        <f t="shared" si="11"/>
        <v>52.380952380952387</v>
      </c>
      <c r="AJ24" s="34">
        <f>COUNTIFS('Solid-Results'!S:S,"&gt;="&amp;Dashboard!$A24,'Solid-Results'!S:S,"&lt;="&amp;Dashboard!$B24)</f>
        <v>81</v>
      </c>
      <c r="AK24" s="34">
        <f>COUNTIFS('Solid-Results'!S:S,"&gt;="&amp;Dashboard!$A24,'Solid-Results'!S:S,"&lt;="&amp;Dashboard!$B24,'Solid-Results'!AM:AM,"Green")</f>
        <v>32</v>
      </c>
      <c r="AL24" s="37">
        <f t="shared" si="12"/>
        <v>39.506172839506171</v>
      </c>
      <c r="AM24" s="34">
        <f>COUNTIFS('Solid-Results'!T:T,"&gt;="&amp;Dashboard!$A24,'Solid-Results'!T:T,"&lt;="&amp;Dashboard!$B24)</f>
        <v>68</v>
      </c>
      <c r="AN24" s="34">
        <f>COUNTIFS('Solid-Results'!T:T,"&gt;="&amp;Dashboard!$A24,'Solid-Results'!T:T,"&lt;="&amp;Dashboard!$B24,'Solid-Results'!AN:AN,"Green")</f>
        <v>29</v>
      </c>
      <c r="AO24" s="37">
        <f t="shared" si="13"/>
        <v>42.647058823529413</v>
      </c>
      <c r="AP24" s="34">
        <f>COUNTIFS('Solid-Results'!U:U,"&gt;="&amp;Dashboard!$A24,'Solid-Results'!U:U,"&lt;="&amp;Dashboard!$B24)</f>
        <v>79</v>
      </c>
      <c r="AQ24" s="34">
        <f>COUNTIFS('Solid-Results'!U:U,"&gt;="&amp;Dashboard!$A24,'Solid-Results'!U:U,"&lt;="&amp;Dashboard!$B24,'Solid-Results'!AO:AO,"Green")</f>
        <v>55</v>
      </c>
      <c r="AR24" s="37">
        <f t="shared" si="14"/>
        <v>69.620253164556971</v>
      </c>
      <c r="AS24" s="34">
        <f>COUNTIFS('Solid-Results'!V:V,"&gt;="&amp;Dashboard!$A24,'Solid-Results'!V:V,"&lt;="&amp;Dashboard!$B24)</f>
        <v>110</v>
      </c>
      <c r="AT24" s="34">
        <f>COUNTIFS('Solid-Results'!V:V,"&gt;="&amp;Dashboard!$A24,'Solid-Results'!V:V,"&lt;="&amp;Dashboard!$B24,'Solid-Results'!AP:AP,"Green")</f>
        <v>68</v>
      </c>
      <c r="AU24" s="37">
        <f t="shared" si="15"/>
        <v>61.818181818181813</v>
      </c>
      <c r="AV24" s="34">
        <f>COUNTIFS('Solid-Results'!W:W,"&gt;="&amp;Dashboard!$A24,'Solid-Results'!W:W,"&lt;="&amp;Dashboard!$B24)</f>
        <v>71</v>
      </c>
      <c r="AW24" s="34">
        <f>COUNTIFS('Solid-Results'!W:W,"&gt;="&amp;Dashboard!$A24,'Solid-Results'!W:W,"&lt;="&amp;Dashboard!$B24,'Solid-Results'!AQ:AQ,"Green")</f>
        <v>39</v>
      </c>
      <c r="AX24" s="37">
        <f t="shared" si="16"/>
        <v>54.929577464788736</v>
      </c>
      <c r="AZ24" s="37">
        <f t="shared" si="17"/>
        <v>-5.7272727272727337</v>
      </c>
      <c r="BA24" s="37">
        <f t="shared" si="18"/>
        <v>0</v>
      </c>
      <c r="BB24" s="37">
        <f t="shared" si="19"/>
        <v>0.27272727272727249</v>
      </c>
      <c r="BC24" s="37">
        <f t="shared" si="20"/>
        <v>1.8181818181818166</v>
      </c>
      <c r="BD24" s="37">
        <f t="shared" si="21"/>
        <v>-20.454545454545453</v>
      </c>
      <c r="BE24" s="37">
        <f t="shared" si="22"/>
        <v>-1</v>
      </c>
      <c r="BF24" s="37">
        <f t="shared" si="23"/>
        <v>3</v>
      </c>
      <c r="BG24" s="55">
        <f t="shared" si="24"/>
        <v>-4.5454545454545467</v>
      </c>
      <c r="BH24" s="55">
        <f t="shared" si="25"/>
        <v>-0.18181818181818188</v>
      </c>
      <c r="BI24" s="55">
        <f t="shared" si="26"/>
        <v>7</v>
      </c>
      <c r="BJ24" s="55">
        <f t="shared" si="27"/>
        <v>-1</v>
      </c>
      <c r="BK24" s="55">
        <f t="shared" si="28"/>
        <v>-22.81818181818182</v>
      </c>
      <c r="BL24" s="55">
        <f t="shared" si="29"/>
        <v>-15.272727272727273</v>
      </c>
      <c r="BM24" s="55">
        <f t="shared" si="30"/>
        <v>21</v>
      </c>
      <c r="BN24" s="55">
        <f t="shared" si="31"/>
        <v>13.636363636363626</v>
      </c>
      <c r="BO24" s="55">
        <f t="shared" si="32"/>
        <v>-9.0909090909093493E-2</v>
      </c>
    </row>
    <row r="25" spans="1:67" x14ac:dyDescent="0.3">
      <c r="A25" s="38">
        <f t="shared" si="33"/>
        <v>55.01</v>
      </c>
      <c r="B25" s="37">
        <f t="shared" si="35"/>
        <v>57.5</v>
      </c>
      <c r="C25" s="34">
        <f>COUNTIFS('Solid-Results'!H:H,"&gt;="&amp;Dashboard!$A25,'Solid-Results'!H:H,"&lt;="&amp;Dashboard!$B25)</f>
        <v>48</v>
      </c>
      <c r="D25" s="34">
        <f>COUNTIFS('Solid-Results'!H:H,"&gt;="&amp;Dashboard!$A25,'Solid-Results'!H:H,"&lt;="&amp;Dashboard!$B25,'Solid-Results'!AB:AB,"Green")</f>
        <v>30</v>
      </c>
      <c r="E25" s="37">
        <f t="shared" si="1"/>
        <v>62.5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2"/>
        <v>50</v>
      </c>
      <c r="I25" s="34">
        <f>COUNTIFS('Solid-Results'!J:J,"&gt;="&amp;Dashboard!$A25,'Solid-Results'!J:J,"&lt;="&amp;Dashboard!$B25)</f>
        <v>3</v>
      </c>
      <c r="J25" s="34">
        <f>COUNTIFS('Solid-Results'!J:J,"&gt;="&amp;Dashboard!$A25,'Solid-Results'!J:J,"&lt;="&amp;Dashboard!$B25,'Solid-Results'!AD:AD,"Green")</f>
        <v>1</v>
      </c>
      <c r="K25" s="37">
        <f t="shared" si="3"/>
        <v>33.333333333333329</v>
      </c>
      <c r="L25" s="34">
        <f>COUNTIFS('Solid-Results'!K:K,"&gt;="&amp;Dashboard!$A25,'Solid-Results'!K:K,"&lt;="&amp;Dashboard!$B25)</f>
        <v>28</v>
      </c>
      <c r="M25" s="34">
        <f>COUNTIFS('Solid-Results'!K:K,"&gt;="&amp;Dashboard!$A25,'Solid-Results'!K:K,"&lt;="&amp;Dashboard!$B25,'Solid-Results'!AE:AE,"Green")</f>
        <v>21</v>
      </c>
      <c r="N25" s="37">
        <f t="shared" si="4"/>
        <v>75</v>
      </c>
      <c r="O25" s="34">
        <f>COUNTIFS('Solid-Results'!L:L,"&gt;="&amp;Dashboard!$A25,'Solid-Results'!L:L,"&lt;="&amp;Dashboard!$B25)</f>
        <v>128</v>
      </c>
      <c r="P25" s="34">
        <f>COUNTIFS('Solid-Results'!L:L,"&gt;="&amp;Dashboard!$A25,'Solid-Results'!L:L,"&lt;="&amp;Dashboard!$B25,'Solid-Results'!AF:AF,"Green")</f>
        <v>73</v>
      </c>
      <c r="Q25" s="37">
        <f t="shared" si="5"/>
        <v>57.03125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6"/>
        <v>50</v>
      </c>
      <c r="U25" s="34">
        <f>COUNTIFS('Solid-Results'!N:N,"&gt;="&amp;Dashboard!$A25,'Solid-Results'!N:N,"&lt;="&amp;Dashboard!$B25)</f>
        <v>6</v>
      </c>
      <c r="V25" s="34">
        <f>COUNTIFS('Solid-Results'!N:N,"&gt;="&amp;Dashboard!$A25,'Solid-Results'!N:N,"&lt;="&amp;Dashboard!$B25,'Solid-Results'!AH:AH,"Green")</f>
        <v>3</v>
      </c>
      <c r="W25" s="37">
        <f t="shared" si="7"/>
        <v>50</v>
      </c>
      <c r="X25" s="34">
        <f>COUNTIFS('Solid-Results'!O:O,"&gt;="&amp;Dashboard!$A25,'Solid-Results'!O:O,"&lt;="&amp;Dashboard!$B25)</f>
        <v>38</v>
      </c>
      <c r="Y25" s="34">
        <f>COUNTIFS('Solid-Results'!O:O,"&gt;="&amp;Dashboard!$A25,'Solid-Results'!O:O,"&lt;="&amp;Dashboard!$B25,'Solid-Results'!AI:AI,"Green")</f>
        <v>23</v>
      </c>
      <c r="Z25" s="37">
        <f t="shared" si="8"/>
        <v>60.526315789473685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9"/>
        <v>0</v>
      </c>
      <c r="AD25" s="34">
        <f>COUNTIFS('Solid-Results'!Q:Q,"&gt;="&amp;Dashboard!$A25,'Solid-Results'!Q:Q,"&lt;="&amp;Dashboard!$B25)</f>
        <v>57</v>
      </c>
      <c r="AE25" s="34">
        <f>COUNTIFS('Solid-Results'!Q:Q,"&gt;="&amp;Dashboard!$A25,'Solid-Results'!Q:Q,"&lt;="&amp;Dashboard!$B25,'Solid-Results'!AK:AK,"Green")</f>
        <v>32</v>
      </c>
      <c r="AF25" s="37">
        <f t="shared" si="10"/>
        <v>56.140350877192979</v>
      </c>
      <c r="AG25" s="34">
        <f>COUNTIFS('Solid-Results'!R:R,"&gt;="&amp;Dashboard!$A25,'Solid-Results'!R:R,"&lt;="&amp;Dashboard!$B25)</f>
        <v>28</v>
      </c>
      <c r="AH25" s="34">
        <f>COUNTIFS('Solid-Results'!R:R,"&gt;="&amp;Dashboard!$A25,'Solid-Results'!R:R,"&lt;="&amp;Dashboard!$B25,'Solid-Results'!AL:AL,"Green")</f>
        <v>14</v>
      </c>
      <c r="AI25" s="37">
        <f t="shared" si="11"/>
        <v>50</v>
      </c>
      <c r="AJ25" s="34">
        <f>COUNTIFS('Solid-Results'!S:S,"&gt;="&amp;Dashboard!$A25,'Solid-Results'!S:S,"&lt;="&amp;Dashboard!$B25)</f>
        <v>70</v>
      </c>
      <c r="AK25" s="34">
        <f>COUNTIFS('Solid-Results'!S:S,"&gt;="&amp;Dashboard!$A25,'Solid-Results'!S:S,"&lt;="&amp;Dashboard!$B25,'Solid-Results'!AM:AM,"Green")</f>
        <v>34</v>
      </c>
      <c r="AL25" s="37">
        <f t="shared" si="12"/>
        <v>48.571428571428569</v>
      </c>
      <c r="AM25" s="34">
        <f>COUNTIFS('Solid-Results'!T:T,"&gt;="&amp;Dashboard!$A25,'Solid-Results'!T:T,"&lt;="&amp;Dashboard!$B25)</f>
        <v>63</v>
      </c>
      <c r="AN25" s="34">
        <f>COUNTIFS('Solid-Results'!T:T,"&gt;="&amp;Dashboard!$A25,'Solid-Results'!T:T,"&lt;="&amp;Dashboard!$B25,'Solid-Results'!AN:AN,"Green")</f>
        <v>38</v>
      </c>
      <c r="AO25" s="37">
        <f t="shared" si="13"/>
        <v>60.317460317460316</v>
      </c>
      <c r="AP25" s="34">
        <f>COUNTIFS('Solid-Results'!U:U,"&gt;="&amp;Dashboard!$A25,'Solid-Results'!U:U,"&lt;="&amp;Dashboard!$B25)</f>
        <v>91</v>
      </c>
      <c r="AQ25" s="34">
        <f>COUNTIFS('Solid-Results'!U:U,"&gt;="&amp;Dashboard!$A25,'Solid-Results'!U:U,"&lt;="&amp;Dashboard!$B25,'Solid-Results'!AO:AO,"Green")</f>
        <v>61</v>
      </c>
      <c r="AR25" s="37">
        <f t="shared" si="14"/>
        <v>67.032967032967022</v>
      </c>
      <c r="AS25" s="34">
        <f>COUNTIFS('Solid-Results'!V:V,"&gt;="&amp;Dashboard!$A25,'Solid-Results'!V:V,"&lt;="&amp;Dashboard!$B25)</f>
        <v>95</v>
      </c>
      <c r="AT25" s="34">
        <f>COUNTIFS('Solid-Results'!V:V,"&gt;="&amp;Dashboard!$A25,'Solid-Results'!V:V,"&lt;="&amp;Dashboard!$B25,'Solid-Results'!AP:AP,"Green")</f>
        <v>47</v>
      </c>
      <c r="AU25" s="37">
        <f t="shared" si="15"/>
        <v>49.473684210526315</v>
      </c>
      <c r="AV25" s="34">
        <f>COUNTIFS('Solid-Results'!W:W,"&gt;="&amp;Dashboard!$A25,'Solid-Results'!W:W,"&lt;="&amp;Dashboard!$B25)</f>
        <v>71</v>
      </c>
      <c r="AW25" s="34">
        <f>COUNTIFS('Solid-Results'!W:W,"&gt;="&amp;Dashboard!$A25,'Solid-Results'!W:W,"&lt;="&amp;Dashboard!$B25,'Solid-Results'!AQ:AQ,"Green")</f>
        <v>33</v>
      </c>
      <c r="AX25" s="37">
        <f t="shared" si="16"/>
        <v>46.478873239436616</v>
      </c>
      <c r="AZ25" s="37">
        <f t="shared" si="17"/>
        <v>4.1739130434782581</v>
      </c>
      <c r="BA25" s="37">
        <f t="shared" si="18"/>
        <v>-0.26086956521739135</v>
      </c>
      <c r="BB25" s="37">
        <f t="shared" si="19"/>
        <v>-1.2608695652173914</v>
      </c>
      <c r="BC25" s="37">
        <f t="shared" si="20"/>
        <v>8.5217391304347814</v>
      </c>
      <c r="BD25" s="37">
        <f t="shared" si="21"/>
        <v>-1.0434782608695627</v>
      </c>
      <c r="BE25" s="37">
        <f t="shared" si="22"/>
        <v>-0.26086956521739135</v>
      </c>
      <c r="BF25" s="37">
        <f t="shared" si="23"/>
        <v>-0.78260869565217384</v>
      </c>
      <c r="BG25" s="55">
        <f t="shared" si="24"/>
        <v>2</v>
      </c>
      <c r="BH25" s="55">
        <f t="shared" si="25"/>
        <v>0</v>
      </c>
      <c r="BI25" s="55">
        <f t="shared" si="26"/>
        <v>-1.3478260869565233</v>
      </c>
      <c r="BJ25" s="55">
        <f t="shared" si="27"/>
        <v>-3.6521739130434803</v>
      </c>
      <c r="BK25" s="55">
        <f t="shared" si="28"/>
        <v>-10.869565217391305</v>
      </c>
      <c r="BL25" s="55">
        <f t="shared" si="29"/>
        <v>3.0869565217391255</v>
      </c>
      <c r="BM25" s="55">
        <f t="shared" si="30"/>
        <v>15.086956521739125</v>
      </c>
      <c r="BN25" s="55">
        <f t="shared" si="31"/>
        <v>-13.260869565217391</v>
      </c>
      <c r="BO25" s="55">
        <f t="shared" si="32"/>
        <v>-13.608695652173914</v>
      </c>
    </row>
    <row r="26" spans="1:67" x14ac:dyDescent="0.3">
      <c r="A26" s="38">
        <f t="shared" si="33"/>
        <v>57.51</v>
      </c>
      <c r="B26" s="37">
        <f t="shared" si="35"/>
        <v>60</v>
      </c>
      <c r="C26" s="34">
        <f>COUNTIFS('Solid-Results'!H:H,"&gt;="&amp;Dashboard!$A26,'Solid-Results'!H:H,"&lt;="&amp;Dashboard!$B26)</f>
        <v>32</v>
      </c>
      <c r="D26" s="34">
        <f>COUNTIFS('Solid-Results'!H:H,"&gt;="&amp;Dashboard!$A26,'Solid-Results'!H:H,"&lt;="&amp;Dashboard!$B26,'Solid-Results'!AB:AB,"Green")</f>
        <v>21</v>
      </c>
      <c r="E26" s="37">
        <f t="shared" si="1"/>
        <v>65.625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2"/>
        <v>0</v>
      </c>
      <c r="I26" s="34">
        <f>COUNTIFS('Solid-Results'!J:J,"&gt;="&amp;Dashboard!$A26,'Solid-Results'!J:J,"&lt;="&amp;Dashboard!$B26)</f>
        <v>2</v>
      </c>
      <c r="J26" s="34">
        <f>COUNTIFS('Solid-Results'!J:J,"&gt;="&amp;Dashboard!$A26,'Solid-Results'!J:J,"&lt;="&amp;Dashboard!$B26,'Solid-Results'!AD:AD,"Green")</f>
        <v>2</v>
      </c>
      <c r="K26" s="37">
        <f t="shared" si="3"/>
        <v>100</v>
      </c>
      <c r="L26" s="34">
        <f>COUNTIFS('Solid-Results'!K:K,"&gt;="&amp;Dashboard!$A26,'Solid-Results'!K:K,"&lt;="&amp;Dashboard!$B26)</f>
        <v>34</v>
      </c>
      <c r="M26" s="34">
        <f>COUNTIFS('Solid-Results'!K:K,"&gt;="&amp;Dashboard!$A26,'Solid-Results'!K:K,"&lt;="&amp;Dashboard!$B26,'Solid-Results'!AE:AE,"Green")</f>
        <v>23</v>
      </c>
      <c r="N26" s="37">
        <f t="shared" si="4"/>
        <v>67.64705882352942</v>
      </c>
      <c r="O26" s="34">
        <f>COUNTIFS('Solid-Results'!L:L,"&gt;="&amp;Dashboard!$A26,'Solid-Results'!L:L,"&lt;="&amp;Dashboard!$B26)</f>
        <v>108</v>
      </c>
      <c r="P26" s="34">
        <f>COUNTIFS('Solid-Results'!L:L,"&gt;="&amp;Dashboard!$A26,'Solid-Results'!L:L,"&lt;="&amp;Dashboard!$B26,'Solid-Results'!AF:AF,"Green")</f>
        <v>64</v>
      </c>
      <c r="Q26" s="37">
        <f t="shared" si="5"/>
        <v>59.259259259259252</v>
      </c>
      <c r="R26" s="34">
        <f>COUNTIFS('Solid-Results'!M:M,"&gt;="&amp;Dashboard!$A26,'Solid-Results'!M:M,"&lt;="&amp;Dashboard!$B26)</f>
        <v>1</v>
      </c>
      <c r="S26" s="34">
        <f>COUNTIFS('Solid-Results'!M:M,"&gt;="&amp;Dashboard!$A26,'Solid-Results'!M:M,"&lt;="&amp;Dashboard!$B26,'Solid-Results'!AG:AG,"Green")</f>
        <v>1</v>
      </c>
      <c r="T26" s="37">
        <f t="shared" si="6"/>
        <v>100</v>
      </c>
      <c r="U26" s="34">
        <f>COUNTIFS('Solid-Results'!N:N,"&gt;="&amp;Dashboard!$A26,'Solid-Results'!N:N,"&lt;="&amp;Dashboard!$B26)</f>
        <v>4</v>
      </c>
      <c r="V26" s="34">
        <f>COUNTIFS('Solid-Results'!N:N,"&gt;="&amp;Dashboard!$A26,'Solid-Results'!N:N,"&lt;="&amp;Dashboard!$B26,'Solid-Results'!AH:AH,"Green")</f>
        <v>2</v>
      </c>
      <c r="W26" s="37">
        <f t="shared" si="7"/>
        <v>50</v>
      </c>
      <c r="X26" s="34">
        <f>COUNTIFS('Solid-Results'!O:O,"&gt;="&amp;Dashboard!$A26,'Solid-Results'!O:O,"&lt;="&amp;Dashboard!$B26)</f>
        <v>15</v>
      </c>
      <c r="Y26" s="34">
        <f>COUNTIFS('Solid-Results'!O:O,"&gt;="&amp;Dashboard!$A26,'Solid-Results'!O:O,"&lt;="&amp;Dashboard!$B26,'Solid-Results'!AI:AI,"Green")</f>
        <v>8</v>
      </c>
      <c r="Z26" s="37">
        <f t="shared" si="8"/>
        <v>53.333333333333336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9"/>
        <v>0</v>
      </c>
      <c r="AD26" s="34">
        <f>COUNTIFS('Solid-Results'!Q:Q,"&gt;="&amp;Dashboard!$A26,'Solid-Results'!Q:Q,"&lt;="&amp;Dashboard!$B26)</f>
        <v>62</v>
      </c>
      <c r="AE26" s="34">
        <f>COUNTIFS('Solid-Results'!Q:Q,"&gt;="&amp;Dashboard!$A26,'Solid-Results'!Q:Q,"&lt;="&amp;Dashboard!$B26,'Solid-Results'!AK:AK,"Green")</f>
        <v>36</v>
      </c>
      <c r="AF26" s="37">
        <f t="shared" si="10"/>
        <v>58.064516129032263</v>
      </c>
      <c r="AG26" s="34">
        <f>COUNTIFS('Solid-Results'!R:R,"&gt;="&amp;Dashboard!$A26,'Solid-Results'!R:R,"&lt;="&amp;Dashboard!$B26)</f>
        <v>46</v>
      </c>
      <c r="AH26" s="34">
        <f>COUNTIFS('Solid-Results'!R:R,"&gt;="&amp;Dashboard!$A26,'Solid-Results'!R:R,"&lt;="&amp;Dashboard!$B26,'Solid-Results'!AL:AL,"Green")</f>
        <v>34</v>
      </c>
      <c r="AI26" s="37">
        <f t="shared" si="11"/>
        <v>73.91304347826086</v>
      </c>
      <c r="AJ26" s="34">
        <f>COUNTIFS('Solid-Results'!S:S,"&gt;="&amp;Dashboard!$A26,'Solid-Results'!S:S,"&lt;="&amp;Dashboard!$B26)</f>
        <v>53</v>
      </c>
      <c r="AK26" s="34">
        <f>COUNTIFS('Solid-Results'!S:S,"&gt;="&amp;Dashboard!$A26,'Solid-Results'!S:S,"&lt;="&amp;Dashboard!$B26,'Solid-Results'!AM:AM,"Green")</f>
        <v>29</v>
      </c>
      <c r="AL26" s="37">
        <f t="shared" si="12"/>
        <v>54.716981132075468</v>
      </c>
      <c r="AM26" s="34">
        <f>COUNTIFS('Solid-Results'!T:T,"&gt;="&amp;Dashboard!$A26,'Solid-Results'!T:T,"&lt;="&amp;Dashboard!$B26)</f>
        <v>62</v>
      </c>
      <c r="AN26" s="34">
        <f>COUNTIFS('Solid-Results'!T:T,"&gt;="&amp;Dashboard!$A26,'Solid-Results'!T:T,"&lt;="&amp;Dashboard!$B26,'Solid-Results'!AN:AN,"Green")</f>
        <v>37</v>
      </c>
      <c r="AO26" s="37">
        <f t="shared" si="13"/>
        <v>59.677419354838712</v>
      </c>
      <c r="AP26" s="34">
        <f>COUNTIFS('Solid-Results'!U:U,"&gt;="&amp;Dashboard!$A26,'Solid-Results'!U:U,"&lt;="&amp;Dashboard!$B26)</f>
        <v>90</v>
      </c>
      <c r="AQ26" s="34">
        <f>COUNTIFS('Solid-Results'!U:U,"&gt;="&amp;Dashboard!$A26,'Solid-Results'!U:U,"&lt;="&amp;Dashboard!$B26,'Solid-Results'!AO:AO,"Green")</f>
        <v>65</v>
      </c>
      <c r="AR26" s="37">
        <f t="shared" si="14"/>
        <v>72.222222222222214</v>
      </c>
      <c r="AS26" s="34">
        <f>COUNTIFS('Solid-Results'!V:V,"&gt;="&amp;Dashboard!$A26,'Solid-Results'!V:V,"&lt;="&amp;Dashboard!$B26)</f>
        <v>89</v>
      </c>
      <c r="AT26" s="34">
        <f>COUNTIFS('Solid-Results'!V:V,"&gt;="&amp;Dashboard!$A26,'Solid-Results'!V:V,"&lt;="&amp;Dashboard!$B26,'Solid-Results'!AP:AP,"Green")</f>
        <v>48</v>
      </c>
      <c r="AU26" s="37">
        <f t="shared" si="15"/>
        <v>53.932584269662918</v>
      </c>
      <c r="AV26" s="34">
        <f>COUNTIFS('Solid-Results'!W:W,"&gt;="&amp;Dashboard!$A26,'Solid-Results'!W:W,"&lt;="&amp;Dashboard!$B26)</f>
        <v>59</v>
      </c>
      <c r="AW26" s="34">
        <f>COUNTIFS('Solid-Results'!W:W,"&gt;="&amp;Dashboard!$A26,'Solid-Results'!W:W,"&lt;="&amp;Dashboard!$B26,'Solid-Results'!AQ:AQ,"Green")</f>
        <v>30</v>
      </c>
      <c r="AX26" s="37">
        <f t="shared" si="16"/>
        <v>50.847457627118644</v>
      </c>
      <c r="AZ26" s="37">
        <f t="shared" si="17"/>
        <v>3</v>
      </c>
      <c r="BA26" s="37">
        <f t="shared" si="18"/>
        <v>0</v>
      </c>
      <c r="BB26" s="37">
        <f t="shared" si="19"/>
        <v>1.3333333333333335</v>
      </c>
      <c r="BC26" s="37">
        <f t="shared" si="20"/>
        <v>4.3333333333333357</v>
      </c>
      <c r="BD26" s="37">
        <f t="shared" si="21"/>
        <v>-1.3333333333333286</v>
      </c>
      <c r="BE26" s="37">
        <f t="shared" si="22"/>
        <v>0.66666666666666674</v>
      </c>
      <c r="BF26" s="37">
        <f t="shared" si="23"/>
        <v>-0.66666666666666652</v>
      </c>
      <c r="BG26" s="55">
        <f t="shared" si="24"/>
        <v>-1.6666666666666661</v>
      </c>
      <c r="BH26" s="55">
        <f t="shared" si="25"/>
        <v>0</v>
      </c>
      <c r="BI26" s="55">
        <f t="shared" si="26"/>
        <v>-2</v>
      </c>
      <c r="BJ26" s="55">
        <f t="shared" si="27"/>
        <v>10.666666666666671</v>
      </c>
      <c r="BK26" s="55">
        <f t="shared" si="28"/>
        <v>-4.6666666666666643</v>
      </c>
      <c r="BL26" s="55">
        <f t="shared" si="29"/>
        <v>-0.3333333333333286</v>
      </c>
      <c r="BM26" s="55">
        <f t="shared" si="30"/>
        <v>18.333333333333343</v>
      </c>
      <c r="BN26" s="55">
        <f t="shared" si="31"/>
        <v>-9</v>
      </c>
      <c r="BO26" s="55">
        <f t="shared" si="32"/>
        <v>-9</v>
      </c>
    </row>
    <row r="27" spans="1:67" x14ac:dyDescent="0.3">
      <c r="A27" s="38">
        <f t="shared" si="33"/>
        <v>60.01</v>
      </c>
      <c r="B27" s="37">
        <f t="shared" si="35"/>
        <v>62.5</v>
      </c>
      <c r="C27" s="34">
        <f>COUNTIFS('Solid-Results'!H:H,"&gt;="&amp;Dashboard!$A27,'Solid-Results'!H:H,"&lt;="&amp;Dashboard!$B27)</f>
        <v>27</v>
      </c>
      <c r="D27" s="34">
        <f>COUNTIFS('Solid-Results'!H:H,"&gt;="&amp;Dashboard!$A27,'Solid-Results'!H:H,"&lt;="&amp;Dashboard!$B27,'Solid-Results'!AB:AB,"Green")</f>
        <v>19</v>
      </c>
      <c r="E27" s="37">
        <f t="shared" si="1"/>
        <v>70.370370370370367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2"/>
        <v>0</v>
      </c>
      <c r="I27" s="34">
        <f>COUNTIFS('Solid-Results'!J:J,"&gt;="&amp;Dashboard!$A27,'Solid-Results'!J:J,"&lt;="&amp;Dashboard!$B27)</f>
        <v>2</v>
      </c>
      <c r="J27" s="34">
        <f>COUNTIFS('Solid-Results'!J:J,"&gt;="&amp;Dashboard!$A27,'Solid-Results'!J:J,"&lt;="&amp;Dashboard!$B27,'Solid-Results'!AD:AD,"Green")</f>
        <v>2</v>
      </c>
      <c r="K27" s="37">
        <f t="shared" si="3"/>
        <v>100</v>
      </c>
      <c r="L27" s="34">
        <f>COUNTIFS('Solid-Results'!K:K,"&gt;="&amp;Dashboard!$A27,'Solid-Results'!K:K,"&lt;="&amp;Dashboard!$B27)</f>
        <v>63</v>
      </c>
      <c r="M27" s="34">
        <f>COUNTIFS('Solid-Results'!K:K,"&gt;="&amp;Dashboard!$A27,'Solid-Results'!K:K,"&lt;="&amp;Dashboard!$B27,'Solid-Results'!AE:AE,"Green")</f>
        <v>39</v>
      </c>
      <c r="N27" s="37">
        <f t="shared" si="4"/>
        <v>61.904761904761905</v>
      </c>
      <c r="O27" s="34">
        <f>COUNTIFS('Solid-Results'!L:L,"&gt;="&amp;Dashboard!$A27,'Solid-Results'!L:L,"&lt;="&amp;Dashboard!$B27)</f>
        <v>100</v>
      </c>
      <c r="P27" s="34">
        <f>COUNTIFS('Solid-Results'!L:L,"&gt;="&amp;Dashboard!$A27,'Solid-Results'!L:L,"&lt;="&amp;Dashboard!$B27,'Solid-Results'!AF:AF,"Green")</f>
        <v>57</v>
      </c>
      <c r="Q27" s="37">
        <f t="shared" si="5"/>
        <v>56.999999999999993</v>
      </c>
      <c r="R27" s="34">
        <f>COUNTIFS('Solid-Results'!M:M,"&gt;="&amp;Dashboard!$A27,'Solid-Results'!M:M,"&lt;="&amp;Dashboard!$B27)</f>
        <v>12</v>
      </c>
      <c r="S27" s="34">
        <f>COUNTIFS('Solid-Results'!M:M,"&gt;="&amp;Dashboard!$A27,'Solid-Results'!M:M,"&lt;="&amp;Dashboard!$B27,'Solid-Results'!AG:AG,"Green")</f>
        <v>5</v>
      </c>
      <c r="T27" s="37">
        <f t="shared" si="6"/>
        <v>41.666666666666671</v>
      </c>
      <c r="U27" s="34">
        <f>COUNTIFS('Solid-Results'!N:N,"&gt;="&amp;Dashboard!$A27,'Solid-Results'!N:N,"&lt;="&amp;Dashboard!$B27)</f>
        <v>6</v>
      </c>
      <c r="V27" s="34">
        <f>COUNTIFS('Solid-Results'!N:N,"&gt;="&amp;Dashboard!$A27,'Solid-Results'!N:N,"&lt;="&amp;Dashboard!$B27,'Solid-Results'!AH:AH,"Green")</f>
        <v>4</v>
      </c>
      <c r="W27" s="37">
        <f t="shared" si="7"/>
        <v>66.666666666666657</v>
      </c>
      <c r="X27" s="34">
        <f>COUNTIFS('Solid-Results'!O:O,"&gt;="&amp;Dashboard!$A27,'Solid-Results'!O:O,"&lt;="&amp;Dashboard!$B27)</f>
        <v>6</v>
      </c>
      <c r="Y27" s="34">
        <f>COUNTIFS('Solid-Results'!O:O,"&gt;="&amp;Dashboard!$A27,'Solid-Results'!O:O,"&lt;="&amp;Dashboard!$B27,'Solid-Results'!AI:AI,"Green")</f>
        <v>3</v>
      </c>
      <c r="Z27" s="37">
        <f t="shared" si="8"/>
        <v>50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9"/>
        <v>0</v>
      </c>
      <c r="AD27" s="34">
        <f>COUNTIFS('Solid-Results'!Q:Q,"&gt;="&amp;Dashboard!$A27,'Solid-Results'!Q:Q,"&lt;="&amp;Dashboard!$B27)</f>
        <v>92</v>
      </c>
      <c r="AE27" s="34">
        <f>COUNTIFS('Solid-Results'!Q:Q,"&gt;="&amp;Dashboard!$A27,'Solid-Results'!Q:Q,"&lt;="&amp;Dashboard!$B27,'Solid-Results'!AK:AK,"Green")</f>
        <v>59</v>
      </c>
      <c r="AF27" s="37">
        <f t="shared" si="10"/>
        <v>64.130434782608688</v>
      </c>
      <c r="AG27" s="34">
        <f>COUNTIFS('Solid-Results'!R:R,"&gt;="&amp;Dashboard!$A27,'Solid-Results'!R:R,"&lt;="&amp;Dashboard!$B27)</f>
        <v>45</v>
      </c>
      <c r="AH27" s="34">
        <f>COUNTIFS('Solid-Results'!R:R,"&gt;="&amp;Dashboard!$A27,'Solid-Results'!R:R,"&lt;="&amp;Dashboard!$B27,'Solid-Results'!AL:AL,"Green")</f>
        <v>28</v>
      </c>
      <c r="AI27" s="37">
        <f t="shared" si="11"/>
        <v>62.222222222222221</v>
      </c>
      <c r="AJ27" s="34">
        <f>COUNTIFS('Solid-Results'!S:S,"&gt;="&amp;Dashboard!$A27,'Solid-Results'!S:S,"&lt;="&amp;Dashboard!$B27)</f>
        <v>62</v>
      </c>
      <c r="AK27" s="34">
        <f>COUNTIFS('Solid-Results'!S:S,"&gt;="&amp;Dashboard!$A27,'Solid-Results'!S:S,"&lt;="&amp;Dashboard!$B27,'Solid-Results'!AM:AM,"Green")</f>
        <v>37</v>
      </c>
      <c r="AL27" s="37">
        <f t="shared" si="12"/>
        <v>59.677419354838712</v>
      </c>
      <c r="AM27" s="34">
        <f>COUNTIFS('Solid-Results'!T:T,"&gt;="&amp;Dashboard!$A27,'Solid-Results'!T:T,"&lt;="&amp;Dashboard!$B27)</f>
        <v>49</v>
      </c>
      <c r="AN27" s="34">
        <f>COUNTIFS('Solid-Results'!T:T,"&gt;="&amp;Dashboard!$A27,'Solid-Results'!T:T,"&lt;="&amp;Dashboard!$B27,'Solid-Results'!AN:AN,"Green")</f>
        <v>31</v>
      </c>
      <c r="AO27" s="37">
        <f t="shared" si="13"/>
        <v>63.265306122448983</v>
      </c>
      <c r="AP27" s="34">
        <f>COUNTIFS('Solid-Results'!U:U,"&gt;="&amp;Dashboard!$A27,'Solid-Results'!U:U,"&lt;="&amp;Dashboard!$B27)</f>
        <v>61</v>
      </c>
      <c r="AQ27" s="34">
        <f>COUNTIFS('Solid-Results'!U:U,"&gt;="&amp;Dashboard!$A27,'Solid-Results'!U:U,"&lt;="&amp;Dashboard!$B27,'Solid-Results'!AO:AO,"Green")</f>
        <v>50</v>
      </c>
      <c r="AR27" s="37">
        <f t="shared" si="14"/>
        <v>81.967213114754102</v>
      </c>
      <c r="AS27" s="34">
        <f>COUNTIFS('Solid-Results'!V:V,"&gt;="&amp;Dashboard!$A27,'Solid-Results'!V:V,"&lt;="&amp;Dashboard!$B27)</f>
        <v>94</v>
      </c>
      <c r="AT27" s="34">
        <f>COUNTIFS('Solid-Results'!V:V,"&gt;="&amp;Dashboard!$A27,'Solid-Results'!V:V,"&lt;="&amp;Dashboard!$B27,'Solid-Results'!AP:AP,"Green")</f>
        <v>49</v>
      </c>
      <c r="AU27" s="37">
        <f t="shared" si="15"/>
        <v>52.12765957446809</v>
      </c>
      <c r="AV27" s="34">
        <f>COUNTIFS('Solid-Results'!W:W,"&gt;="&amp;Dashboard!$A27,'Solid-Results'!W:W,"&lt;="&amp;Dashboard!$B27)</f>
        <v>46</v>
      </c>
      <c r="AW27" s="34">
        <f>COUNTIFS('Solid-Results'!W:W,"&gt;="&amp;Dashboard!$A27,'Solid-Results'!W:W,"&lt;="&amp;Dashboard!$B27,'Solid-Results'!AQ:AQ,"Green")</f>
        <v>24</v>
      </c>
      <c r="AX27" s="37">
        <f t="shared" si="16"/>
        <v>52.173913043478258</v>
      </c>
      <c r="AZ27" s="37">
        <f t="shared" si="17"/>
        <v>3.4000000000000021</v>
      </c>
      <c r="BA27" s="37">
        <f t="shared" si="18"/>
        <v>0</v>
      </c>
      <c r="BB27" s="37">
        <f t="shared" si="19"/>
        <v>1.2000000000000002</v>
      </c>
      <c r="BC27" s="37">
        <f t="shared" si="20"/>
        <v>-0.59999999999999432</v>
      </c>
      <c r="BD27" s="37">
        <f t="shared" si="21"/>
        <v>-8.7999999999999972</v>
      </c>
      <c r="BE27" s="37">
        <f t="shared" si="22"/>
        <v>-4</v>
      </c>
      <c r="BF27" s="37">
        <f t="shared" si="23"/>
        <v>0.40000000000000036</v>
      </c>
      <c r="BG27" s="55">
        <f t="shared" si="24"/>
        <v>-1.1999999999999993</v>
      </c>
      <c r="BH27" s="55">
        <f t="shared" si="25"/>
        <v>0</v>
      </c>
      <c r="BI27" s="55">
        <f t="shared" si="26"/>
        <v>2.4000000000000057</v>
      </c>
      <c r="BJ27" s="55">
        <f t="shared" si="27"/>
        <v>-0.19999999999999574</v>
      </c>
      <c r="BK27" s="55">
        <f t="shared" si="28"/>
        <v>-2.7999999999999972</v>
      </c>
      <c r="BL27" s="55">
        <f t="shared" si="29"/>
        <v>0.60000000000000142</v>
      </c>
      <c r="BM27" s="55">
        <f t="shared" si="30"/>
        <v>19</v>
      </c>
      <c r="BN27" s="55">
        <f t="shared" si="31"/>
        <v>-15.599999999999994</v>
      </c>
      <c r="BO27" s="55">
        <f t="shared" si="32"/>
        <v>-7.5999999999999943</v>
      </c>
    </row>
    <row r="28" spans="1:67" x14ac:dyDescent="0.3">
      <c r="A28" s="38">
        <f t="shared" si="33"/>
        <v>62.51</v>
      </c>
      <c r="B28" s="37">
        <f t="shared" si="35"/>
        <v>65</v>
      </c>
      <c r="C28" s="34">
        <f>COUNTIFS('Solid-Results'!H:H,"&gt;="&amp;Dashboard!$A28,'Solid-Results'!H:H,"&lt;="&amp;Dashboard!$B28)</f>
        <v>23</v>
      </c>
      <c r="D28" s="34">
        <f>COUNTIFS('Solid-Results'!H:H,"&gt;="&amp;Dashboard!$A28,'Solid-Results'!H:H,"&lt;="&amp;Dashboard!$B28,'Solid-Results'!AB:AB,"Green")</f>
        <v>14</v>
      </c>
      <c r="E28" s="37">
        <f t="shared" si="1"/>
        <v>60.869565217391312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7">
        <f t="shared" si="2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3"/>
        <v>100</v>
      </c>
      <c r="L28" s="34">
        <f>COUNTIFS('Solid-Results'!K:K,"&gt;="&amp;Dashboard!$A28,'Solid-Results'!K:K,"&lt;="&amp;Dashboard!$B28)</f>
        <v>64</v>
      </c>
      <c r="M28" s="34">
        <f>COUNTIFS('Solid-Results'!K:K,"&gt;="&amp;Dashboard!$A28,'Solid-Results'!K:K,"&lt;="&amp;Dashboard!$B28,'Solid-Results'!AE:AE,"Green")</f>
        <v>45</v>
      </c>
      <c r="N28" s="37">
        <f t="shared" si="4"/>
        <v>70.3125</v>
      </c>
      <c r="O28" s="34">
        <f>COUNTIFS('Solid-Results'!L:L,"&gt;="&amp;Dashboard!$A28,'Solid-Results'!L:L,"&lt;="&amp;Dashboard!$B28)</f>
        <v>82</v>
      </c>
      <c r="P28" s="34">
        <f>COUNTIFS('Solid-Results'!L:L,"&gt;="&amp;Dashboard!$A28,'Solid-Results'!L:L,"&lt;="&amp;Dashboard!$B28,'Solid-Results'!AF:AF,"Green")</f>
        <v>54</v>
      </c>
      <c r="Q28" s="37">
        <f t="shared" si="5"/>
        <v>65.853658536585371</v>
      </c>
      <c r="R28" s="34">
        <f>COUNTIFS('Solid-Results'!M:M,"&gt;="&amp;Dashboard!$A28,'Solid-Results'!M:M,"&lt;="&amp;Dashboard!$B28)</f>
        <v>37</v>
      </c>
      <c r="S28" s="34">
        <f>COUNTIFS('Solid-Results'!M:M,"&gt;="&amp;Dashboard!$A28,'Solid-Results'!M:M,"&lt;="&amp;Dashboard!$B28,'Solid-Results'!AG:AG,"Green")</f>
        <v>24</v>
      </c>
      <c r="T28" s="37">
        <f t="shared" si="6"/>
        <v>64.86486486486487</v>
      </c>
      <c r="U28" s="34">
        <f>COUNTIFS('Solid-Results'!N:N,"&gt;="&amp;Dashboard!$A28,'Solid-Results'!N:N,"&lt;="&amp;Dashboard!$B28)</f>
        <v>2</v>
      </c>
      <c r="V28" s="34">
        <f>COUNTIFS('Solid-Results'!N:N,"&gt;="&amp;Dashboard!$A28,'Solid-Results'!N:N,"&lt;="&amp;Dashboard!$B28,'Solid-Results'!AH:AH,"Green")</f>
        <v>2</v>
      </c>
      <c r="W28" s="37">
        <f t="shared" si="7"/>
        <v>100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8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9"/>
        <v>0</v>
      </c>
      <c r="AD28" s="34">
        <f>COUNTIFS('Solid-Results'!Q:Q,"&gt;="&amp;Dashboard!$A28,'Solid-Results'!Q:Q,"&lt;="&amp;Dashboard!$B28)</f>
        <v>95</v>
      </c>
      <c r="AE28" s="34">
        <f>COUNTIFS('Solid-Results'!Q:Q,"&gt;="&amp;Dashboard!$A28,'Solid-Results'!Q:Q,"&lt;="&amp;Dashboard!$B28,'Solid-Results'!AK:AK,"Green")</f>
        <v>60</v>
      </c>
      <c r="AF28" s="37">
        <f t="shared" si="10"/>
        <v>63.157894736842103</v>
      </c>
      <c r="AG28" s="34">
        <f>COUNTIFS('Solid-Results'!R:R,"&gt;="&amp;Dashboard!$A28,'Solid-Results'!R:R,"&lt;="&amp;Dashboard!$B28)</f>
        <v>51</v>
      </c>
      <c r="AH28" s="34">
        <f>COUNTIFS('Solid-Results'!R:R,"&gt;="&amp;Dashboard!$A28,'Solid-Results'!R:R,"&lt;="&amp;Dashboard!$B28,'Solid-Results'!AL:AL,"Green")</f>
        <v>35</v>
      </c>
      <c r="AI28" s="37">
        <f t="shared" si="11"/>
        <v>68.627450980392155</v>
      </c>
      <c r="AJ28" s="34">
        <f>COUNTIFS('Solid-Results'!S:S,"&gt;="&amp;Dashboard!$A28,'Solid-Results'!S:S,"&lt;="&amp;Dashboard!$B28)</f>
        <v>51</v>
      </c>
      <c r="AK28" s="34">
        <f>COUNTIFS('Solid-Results'!S:S,"&gt;="&amp;Dashboard!$A28,'Solid-Results'!S:S,"&lt;="&amp;Dashboard!$B28,'Solid-Results'!AM:AM,"Green")</f>
        <v>30</v>
      </c>
      <c r="AL28" s="37">
        <f t="shared" si="12"/>
        <v>58.82352941176471</v>
      </c>
      <c r="AM28" s="34">
        <f>COUNTIFS('Solid-Results'!T:T,"&gt;="&amp;Dashboard!$A28,'Solid-Results'!T:T,"&lt;="&amp;Dashboard!$B28)</f>
        <v>47</v>
      </c>
      <c r="AN28" s="34">
        <f>COUNTIFS('Solid-Results'!T:T,"&gt;="&amp;Dashboard!$A28,'Solid-Results'!T:T,"&lt;="&amp;Dashboard!$B28,'Solid-Results'!AN:AN,"Green")</f>
        <v>23</v>
      </c>
      <c r="AO28" s="37">
        <f t="shared" si="13"/>
        <v>48.936170212765958</v>
      </c>
      <c r="AP28" s="34">
        <f>COUNTIFS('Solid-Results'!U:U,"&gt;="&amp;Dashboard!$A28,'Solid-Results'!U:U,"&lt;="&amp;Dashboard!$B28)</f>
        <v>66</v>
      </c>
      <c r="AQ28" s="34">
        <f>COUNTIFS('Solid-Results'!U:U,"&gt;="&amp;Dashboard!$A28,'Solid-Results'!U:U,"&lt;="&amp;Dashboard!$B28,'Solid-Results'!AO:AO,"Green")</f>
        <v>52</v>
      </c>
      <c r="AR28" s="37">
        <f t="shared" si="14"/>
        <v>78.787878787878782</v>
      </c>
      <c r="AS28" s="34">
        <f>COUNTIFS('Solid-Results'!V:V,"&gt;="&amp;Dashboard!$A28,'Solid-Results'!V:V,"&lt;="&amp;Dashboard!$B28)</f>
        <v>58</v>
      </c>
      <c r="AT28" s="34">
        <f>COUNTIFS('Solid-Results'!V:V,"&gt;="&amp;Dashboard!$A28,'Solid-Results'!V:V,"&lt;="&amp;Dashboard!$B28,'Solid-Results'!AP:AP,"Green")</f>
        <v>37</v>
      </c>
      <c r="AU28" s="37">
        <f t="shared" si="15"/>
        <v>63.793103448275865</v>
      </c>
      <c r="AV28" s="34">
        <f>COUNTIFS('Solid-Results'!W:W,"&gt;="&amp;Dashboard!$A28,'Solid-Results'!W:W,"&lt;="&amp;Dashboard!$B28)</f>
        <v>37</v>
      </c>
      <c r="AW28" s="34">
        <f>COUNTIFS('Solid-Results'!W:W,"&gt;="&amp;Dashboard!$A28,'Solid-Results'!W:W,"&lt;="&amp;Dashboard!$B28,'Solid-Results'!AQ:AQ,"Green")</f>
        <v>22</v>
      </c>
      <c r="AX28" s="37">
        <f t="shared" si="16"/>
        <v>59.45945945945946</v>
      </c>
      <c r="AZ28" s="37">
        <f t="shared" si="17"/>
        <v>-1.4615384615384599</v>
      </c>
      <c r="BA28" s="37">
        <f t="shared" si="18"/>
        <v>0</v>
      </c>
      <c r="BB28" s="37">
        <f t="shared" si="19"/>
        <v>0.53846153846153855</v>
      </c>
      <c r="BC28" s="37">
        <f t="shared" si="20"/>
        <v>5.2307692307692406</v>
      </c>
      <c r="BD28" s="37">
        <f t="shared" si="21"/>
        <v>1.0769230769230802</v>
      </c>
      <c r="BE28" s="37">
        <f t="shared" si="22"/>
        <v>-7.6923076923073097E-2</v>
      </c>
      <c r="BF28" s="37">
        <f t="shared" si="23"/>
        <v>1.0769230769230771</v>
      </c>
      <c r="BG28" s="55">
        <f t="shared" si="24"/>
        <v>-1.4615384615384615</v>
      </c>
      <c r="BH28" s="55">
        <f t="shared" si="25"/>
        <v>0</v>
      </c>
      <c r="BI28" s="55">
        <f t="shared" si="26"/>
        <v>-2.6923076923076934</v>
      </c>
      <c r="BJ28" s="55">
        <f t="shared" si="27"/>
        <v>2.8461538461538467</v>
      </c>
      <c r="BK28" s="55">
        <f t="shared" si="28"/>
        <v>-4.8461538461538467</v>
      </c>
      <c r="BL28" s="55">
        <f t="shared" si="29"/>
        <v>-11.615384615384613</v>
      </c>
      <c r="BM28" s="55">
        <f t="shared" si="30"/>
        <v>14</v>
      </c>
      <c r="BN28" s="55">
        <f t="shared" si="31"/>
        <v>-1.0769230769230731</v>
      </c>
      <c r="BO28" s="55">
        <f t="shared" si="32"/>
        <v>-3.1538461538461533</v>
      </c>
    </row>
    <row r="29" spans="1:67" x14ac:dyDescent="0.3">
      <c r="A29" s="38">
        <f t="shared" si="33"/>
        <v>65.010000000000005</v>
      </c>
      <c r="B29" s="37">
        <f t="shared" si="35"/>
        <v>67.5</v>
      </c>
      <c r="C29" s="34">
        <f>COUNTIFS('Solid-Results'!H:H,"&gt;="&amp;Dashboard!$A29,'Solid-Results'!H:H,"&lt;="&amp;Dashboard!$B29)</f>
        <v>15</v>
      </c>
      <c r="D29" s="34">
        <f>COUNTIFS('Solid-Results'!H:H,"&gt;="&amp;Dashboard!$A29,'Solid-Results'!H:H,"&lt;="&amp;Dashboard!$B29,'Solid-Results'!AB:AB,"Green")</f>
        <v>13</v>
      </c>
      <c r="E29" s="37">
        <f t="shared" si="1"/>
        <v>86.666666666666671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2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3"/>
        <v>100</v>
      </c>
      <c r="L29" s="34">
        <f>COUNTIFS('Solid-Results'!K:K,"&gt;="&amp;Dashboard!$A29,'Solid-Results'!K:K,"&lt;="&amp;Dashboard!$B29)</f>
        <v>91</v>
      </c>
      <c r="M29" s="34">
        <f>COUNTIFS('Solid-Results'!K:K,"&gt;="&amp;Dashboard!$A29,'Solid-Results'!K:K,"&lt;="&amp;Dashboard!$B29,'Solid-Results'!AE:AE,"Green")</f>
        <v>56</v>
      </c>
      <c r="N29" s="37">
        <f t="shared" si="4"/>
        <v>61.53846153846154</v>
      </c>
      <c r="O29" s="34">
        <f>COUNTIFS('Solid-Results'!L:L,"&gt;="&amp;Dashboard!$A29,'Solid-Results'!L:L,"&lt;="&amp;Dashboard!$B29)</f>
        <v>63</v>
      </c>
      <c r="P29" s="34">
        <f>COUNTIFS('Solid-Results'!L:L,"&gt;="&amp;Dashboard!$A29,'Solid-Results'!L:L,"&lt;="&amp;Dashboard!$B29,'Solid-Results'!AF:AF,"Green")</f>
        <v>43</v>
      </c>
      <c r="Q29" s="37">
        <f t="shared" si="5"/>
        <v>68.253968253968253</v>
      </c>
      <c r="R29" s="34">
        <f>COUNTIFS('Solid-Results'!M:M,"&gt;="&amp;Dashboard!$A29,'Solid-Results'!M:M,"&lt;="&amp;Dashboard!$B29)</f>
        <v>103</v>
      </c>
      <c r="S29" s="34">
        <f>COUNTIFS('Solid-Results'!M:M,"&gt;="&amp;Dashboard!$A29,'Solid-Results'!M:M,"&lt;="&amp;Dashboard!$B29,'Solid-Results'!AG:AG,"Green")</f>
        <v>67</v>
      </c>
      <c r="T29" s="37">
        <f t="shared" si="6"/>
        <v>65.048543689320397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7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8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9"/>
        <v>0</v>
      </c>
      <c r="AD29" s="34">
        <f>COUNTIFS('Solid-Results'!Q:Q,"&gt;="&amp;Dashboard!$A29,'Solid-Results'!Q:Q,"&lt;="&amp;Dashboard!$B29)</f>
        <v>105</v>
      </c>
      <c r="AE29" s="34">
        <f>COUNTIFS('Solid-Results'!Q:Q,"&gt;="&amp;Dashboard!$A29,'Solid-Results'!Q:Q,"&lt;="&amp;Dashboard!$B29,'Solid-Results'!AK:AK,"Green")</f>
        <v>74</v>
      </c>
      <c r="AF29" s="37">
        <f t="shared" si="10"/>
        <v>70.476190476190482</v>
      </c>
      <c r="AG29" s="34">
        <f>COUNTIFS('Solid-Results'!R:R,"&gt;="&amp;Dashboard!$A29,'Solid-Results'!R:R,"&lt;="&amp;Dashboard!$B29)</f>
        <v>56</v>
      </c>
      <c r="AH29" s="34">
        <f>COUNTIFS('Solid-Results'!R:R,"&gt;="&amp;Dashboard!$A29,'Solid-Results'!R:R,"&lt;="&amp;Dashboard!$B29,'Solid-Results'!AL:AL,"Green")</f>
        <v>38</v>
      </c>
      <c r="AI29" s="37">
        <f t="shared" si="11"/>
        <v>67.857142857142861</v>
      </c>
      <c r="AJ29" s="34">
        <f>COUNTIFS('Solid-Results'!S:S,"&gt;="&amp;Dashboard!$A29,'Solid-Results'!S:S,"&lt;="&amp;Dashboard!$B29)</f>
        <v>49</v>
      </c>
      <c r="AK29" s="34">
        <f>COUNTIFS('Solid-Results'!S:S,"&gt;="&amp;Dashboard!$A29,'Solid-Results'!S:S,"&lt;="&amp;Dashboard!$B29,'Solid-Results'!AM:AM,"Green")</f>
        <v>28</v>
      </c>
      <c r="AL29" s="37">
        <f t="shared" si="12"/>
        <v>57.142857142857139</v>
      </c>
      <c r="AM29" s="34">
        <f>COUNTIFS('Solid-Results'!T:T,"&gt;="&amp;Dashboard!$A29,'Solid-Results'!T:T,"&lt;="&amp;Dashboard!$B29)</f>
        <v>47</v>
      </c>
      <c r="AN29" s="34">
        <f>COUNTIFS('Solid-Results'!T:T,"&gt;="&amp;Dashboard!$A29,'Solid-Results'!T:T,"&lt;="&amp;Dashboard!$B29,'Solid-Results'!AN:AN,"Green")</f>
        <v>30</v>
      </c>
      <c r="AO29" s="37">
        <f t="shared" si="13"/>
        <v>63.829787234042556</v>
      </c>
      <c r="AP29" s="34">
        <f>COUNTIFS('Solid-Results'!U:U,"&gt;="&amp;Dashboard!$A29,'Solid-Results'!U:U,"&lt;="&amp;Dashboard!$B29)</f>
        <v>53</v>
      </c>
      <c r="AQ29" s="34">
        <f>COUNTIFS('Solid-Results'!U:U,"&gt;="&amp;Dashboard!$A29,'Solid-Results'!U:U,"&lt;="&amp;Dashboard!$B29,'Solid-Results'!AO:AO,"Green")</f>
        <v>41</v>
      </c>
      <c r="AR29" s="37">
        <f t="shared" si="14"/>
        <v>77.358490566037744</v>
      </c>
      <c r="AS29" s="34">
        <f>COUNTIFS('Solid-Results'!V:V,"&gt;="&amp;Dashboard!$A29,'Solid-Results'!V:V,"&lt;="&amp;Dashboard!$B29)</f>
        <v>57</v>
      </c>
      <c r="AT29" s="34">
        <f>COUNTIFS('Solid-Results'!V:V,"&gt;="&amp;Dashboard!$A29,'Solid-Results'!V:V,"&lt;="&amp;Dashboard!$B29,'Solid-Results'!AP:AP,"Green")</f>
        <v>31</v>
      </c>
      <c r="AU29" s="37">
        <f t="shared" si="15"/>
        <v>54.385964912280706</v>
      </c>
      <c r="AV29" s="34">
        <f>COUNTIFS('Solid-Results'!W:W,"&gt;="&amp;Dashboard!$A29,'Solid-Results'!W:W,"&lt;="&amp;Dashboard!$B29)</f>
        <v>27</v>
      </c>
      <c r="AW29" s="34">
        <f>COUNTIFS('Solid-Results'!W:W,"&gt;="&amp;Dashboard!$A29,'Solid-Results'!W:W,"&lt;="&amp;Dashboard!$B29,'Solid-Results'!AQ:AQ,"Green")</f>
        <v>13</v>
      </c>
      <c r="AX29" s="37">
        <f t="shared" si="16"/>
        <v>48.148148148148145</v>
      </c>
      <c r="AZ29" s="37">
        <f t="shared" si="17"/>
        <v>4.2592592592592595</v>
      </c>
      <c r="BA29" s="37">
        <f t="shared" si="18"/>
        <v>0</v>
      </c>
      <c r="BB29" s="37">
        <f t="shared" si="19"/>
        <v>0.48148148148148162</v>
      </c>
      <c r="BC29" s="37">
        <f t="shared" si="20"/>
        <v>-8.0370370370370239</v>
      </c>
      <c r="BD29" s="37">
        <f t="shared" si="21"/>
        <v>0.70370370370370949</v>
      </c>
      <c r="BE29" s="37">
        <f t="shared" si="22"/>
        <v>-3.7407407407407334</v>
      </c>
      <c r="BF29" s="37">
        <f t="shared" si="23"/>
        <v>0</v>
      </c>
      <c r="BG29" s="55">
        <f t="shared" si="24"/>
        <v>0</v>
      </c>
      <c r="BH29" s="55">
        <f t="shared" si="25"/>
        <v>0</v>
      </c>
      <c r="BI29" s="55">
        <f t="shared" si="26"/>
        <v>4.6296296296296333</v>
      </c>
      <c r="BJ29" s="55">
        <f t="shared" si="27"/>
        <v>0.29629629629630472</v>
      </c>
      <c r="BK29" s="55">
        <f t="shared" si="28"/>
        <v>-7.5185185185185119</v>
      </c>
      <c r="BL29" s="55">
        <f t="shared" si="29"/>
        <v>-2.55555555555555</v>
      </c>
      <c r="BM29" s="55">
        <f t="shared" si="30"/>
        <v>7.7407407407407476</v>
      </c>
      <c r="BN29" s="55">
        <f t="shared" si="31"/>
        <v>-11.074074074074069</v>
      </c>
      <c r="BO29" s="55">
        <f t="shared" si="32"/>
        <v>-7.7407407407407405</v>
      </c>
    </row>
    <row r="30" spans="1:67" x14ac:dyDescent="0.3">
      <c r="A30" s="38">
        <f t="shared" si="33"/>
        <v>67.510000000000005</v>
      </c>
      <c r="B30" s="37">
        <f t="shared" si="35"/>
        <v>70</v>
      </c>
      <c r="C30" s="34">
        <f>COUNTIFS('Solid-Results'!H:H,"&gt;="&amp;Dashboard!$A30,'Solid-Results'!H:H,"&lt;="&amp;Dashboard!$B30)</f>
        <v>5</v>
      </c>
      <c r="D30" s="34">
        <f>COUNTIFS('Solid-Results'!H:H,"&gt;="&amp;Dashboard!$A30,'Solid-Results'!H:H,"&lt;="&amp;Dashboard!$B30,'Solid-Results'!AB:AB,"Green")</f>
        <v>4</v>
      </c>
      <c r="E30" s="37">
        <f t="shared" si="1"/>
        <v>80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2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3"/>
        <v>0</v>
      </c>
      <c r="L30" s="34">
        <f>COUNTIFS('Solid-Results'!K:K,"&gt;="&amp;Dashboard!$A30,'Solid-Results'!K:K,"&lt;="&amp;Dashboard!$B30)</f>
        <v>107</v>
      </c>
      <c r="M30" s="34">
        <f>COUNTIFS('Solid-Results'!K:K,"&gt;="&amp;Dashboard!$A30,'Solid-Results'!K:K,"&lt;="&amp;Dashboard!$B30,'Solid-Results'!AE:AE,"Green")</f>
        <v>77</v>
      </c>
      <c r="N30" s="37">
        <f t="shared" si="4"/>
        <v>71.962616822429908</v>
      </c>
      <c r="O30" s="34">
        <f>COUNTIFS('Solid-Results'!L:L,"&gt;="&amp;Dashboard!$A30,'Solid-Results'!L:L,"&lt;="&amp;Dashboard!$B30)</f>
        <v>62</v>
      </c>
      <c r="P30" s="34">
        <f>COUNTIFS('Solid-Results'!L:L,"&gt;="&amp;Dashboard!$A30,'Solid-Results'!L:L,"&lt;="&amp;Dashboard!$B30,'Solid-Results'!AF:AF,"Green")</f>
        <v>43</v>
      </c>
      <c r="Q30" s="37">
        <f t="shared" si="5"/>
        <v>69.354838709677423</v>
      </c>
      <c r="R30" s="34">
        <f>COUNTIFS('Solid-Results'!M:M,"&gt;="&amp;Dashboard!$A30,'Solid-Results'!M:M,"&lt;="&amp;Dashboard!$B30)</f>
        <v>170</v>
      </c>
      <c r="S30" s="34">
        <f>COUNTIFS('Solid-Results'!M:M,"&gt;="&amp;Dashboard!$A30,'Solid-Results'!M:M,"&lt;="&amp;Dashboard!$B30,'Solid-Results'!AG:AG,"Green")</f>
        <v>127</v>
      </c>
      <c r="T30" s="37">
        <f t="shared" si="6"/>
        <v>74.705882352941174</v>
      </c>
      <c r="U30" s="34">
        <f>COUNTIFS('Solid-Results'!N:N,"&gt;="&amp;Dashboard!$A30,'Solid-Results'!N:N,"&lt;="&amp;Dashboard!$B30)</f>
        <v>1</v>
      </c>
      <c r="V30" s="34">
        <f>COUNTIFS('Solid-Results'!N:N,"&gt;="&amp;Dashboard!$A30,'Solid-Results'!N:N,"&lt;="&amp;Dashboard!$B30,'Solid-Results'!AH:AH,"Green")</f>
        <v>1</v>
      </c>
      <c r="W30" s="37">
        <f t="shared" si="7"/>
        <v>100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COUNTIFS('Solid-Results'!O:O,"&gt;="&amp;Dashboard!$A30,'Solid-Results'!O:O,"&lt;="&amp;Dashboard!$B30,'Solid-Results'!AI:AI,"Green")</f>
        <v>0</v>
      </c>
      <c r="Z30" s="37">
        <f t="shared" si="8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9"/>
        <v>0</v>
      </c>
      <c r="AD30" s="34">
        <f>COUNTIFS('Solid-Results'!Q:Q,"&gt;="&amp;Dashboard!$A30,'Solid-Results'!Q:Q,"&lt;="&amp;Dashboard!$B30)</f>
        <v>126</v>
      </c>
      <c r="AE30" s="34">
        <f>COUNTIFS('Solid-Results'!Q:Q,"&gt;="&amp;Dashboard!$A30,'Solid-Results'!Q:Q,"&lt;="&amp;Dashboard!$B30,'Solid-Results'!AK:AK,"Green")</f>
        <v>84</v>
      </c>
      <c r="AF30" s="37">
        <f t="shared" si="10"/>
        <v>66.666666666666657</v>
      </c>
      <c r="AG30" s="34">
        <f>COUNTIFS('Solid-Results'!R:R,"&gt;="&amp;Dashboard!$A30,'Solid-Results'!R:R,"&lt;="&amp;Dashboard!$B30)</f>
        <v>71</v>
      </c>
      <c r="AH30" s="34">
        <f>COUNTIFS('Solid-Results'!R:R,"&gt;="&amp;Dashboard!$A30,'Solid-Results'!R:R,"&lt;="&amp;Dashboard!$B30,'Solid-Results'!AL:AL,"Green")</f>
        <v>46</v>
      </c>
      <c r="AI30" s="37">
        <f t="shared" si="11"/>
        <v>64.788732394366207</v>
      </c>
      <c r="AJ30" s="34">
        <f>COUNTIFS('Solid-Results'!S:S,"&gt;="&amp;Dashboard!$A30,'Solid-Results'!S:S,"&lt;="&amp;Dashboard!$B30)</f>
        <v>32</v>
      </c>
      <c r="AK30" s="34">
        <f>COUNTIFS('Solid-Results'!S:S,"&gt;="&amp;Dashboard!$A30,'Solid-Results'!S:S,"&lt;="&amp;Dashboard!$B30,'Solid-Results'!AM:AM,"Green")</f>
        <v>16</v>
      </c>
      <c r="AL30" s="37">
        <f t="shared" si="12"/>
        <v>50</v>
      </c>
      <c r="AM30" s="34">
        <f>COUNTIFS('Solid-Results'!T:T,"&gt;="&amp;Dashboard!$A30,'Solid-Results'!T:T,"&lt;="&amp;Dashboard!$B30)</f>
        <v>48</v>
      </c>
      <c r="AN30" s="34">
        <f>COUNTIFS('Solid-Results'!T:T,"&gt;="&amp;Dashboard!$A30,'Solid-Results'!T:T,"&lt;="&amp;Dashboard!$B30,'Solid-Results'!AN:AN,"Green")</f>
        <v>24</v>
      </c>
      <c r="AO30" s="37">
        <f t="shared" si="13"/>
        <v>50</v>
      </c>
      <c r="AP30" s="34">
        <f>COUNTIFS('Solid-Results'!U:U,"&gt;="&amp;Dashboard!$A30,'Solid-Results'!U:U,"&lt;="&amp;Dashboard!$B30)</f>
        <v>53</v>
      </c>
      <c r="AQ30" s="34">
        <f>COUNTIFS('Solid-Results'!U:U,"&gt;="&amp;Dashboard!$A30,'Solid-Results'!U:U,"&lt;="&amp;Dashboard!$B30,'Solid-Results'!AO:AO,"Green")</f>
        <v>40</v>
      </c>
      <c r="AR30" s="37">
        <f t="shared" si="14"/>
        <v>75.471698113207552</v>
      </c>
      <c r="AS30" s="34">
        <f>COUNTIFS('Solid-Results'!V:V,"&gt;="&amp;Dashboard!$A30,'Solid-Results'!V:V,"&lt;="&amp;Dashboard!$B30)</f>
        <v>48</v>
      </c>
      <c r="AT30" s="34">
        <f>COUNTIFS('Solid-Results'!V:V,"&gt;="&amp;Dashboard!$A30,'Solid-Results'!V:V,"&lt;="&amp;Dashboard!$B30,'Solid-Results'!AP:AP,"Green")</f>
        <v>27</v>
      </c>
      <c r="AU30" s="37">
        <f t="shared" si="15"/>
        <v>56.25</v>
      </c>
      <c r="AV30" s="34">
        <f>COUNTIFS('Solid-Results'!W:W,"&gt;="&amp;Dashboard!$A30,'Solid-Results'!W:W,"&lt;="&amp;Dashboard!$B30)</f>
        <v>15</v>
      </c>
      <c r="AW30" s="34">
        <f>COUNTIFS('Solid-Results'!W:W,"&gt;="&amp;Dashboard!$A30,'Solid-Results'!W:W,"&lt;="&amp;Dashboard!$B30,'Solid-Results'!AQ:AQ,"Green")</f>
        <v>8</v>
      </c>
      <c r="AX30" s="37">
        <f t="shared" si="16"/>
        <v>53.333333333333336</v>
      </c>
      <c r="AZ30" s="37">
        <f t="shared" si="17"/>
        <v>0.71428571428571441</v>
      </c>
      <c r="BA30" s="37">
        <f t="shared" si="18"/>
        <v>0</v>
      </c>
      <c r="BB30" s="37">
        <f t="shared" si="19"/>
        <v>0</v>
      </c>
      <c r="BC30" s="37">
        <f t="shared" si="20"/>
        <v>3</v>
      </c>
      <c r="BD30" s="37">
        <f t="shared" si="21"/>
        <v>-0.5714285714285694</v>
      </c>
      <c r="BE30" s="37">
        <f t="shared" si="22"/>
        <v>11.428571428571445</v>
      </c>
      <c r="BF30" s="37">
        <f t="shared" si="23"/>
        <v>0.4285714285714286</v>
      </c>
      <c r="BG30" s="55">
        <f t="shared" si="24"/>
        <v>-4</v>
      </c>
      <c r="BH30" s="55">
        <f t="shared" si="25"/>
        <v>0</v>
      </c>
      <c r="BI30" s="55">
        <f t="shared" si="26"/>
        <v>-6</v>
      </c>
      <c r="BJ30" s="55">
        <f t="shared" si="27"/>
        <v>-5.2857142857142776</v>
      </c>
      <c r="BK30" s="55">
        <f t="shared" si="28"/>
        <v>-9.1428571428571423</v>
      </c>
      <c r="BL30" s="55">
        <f t="shared" si="29"/>
        <v>-13.714285714285715</v>
      </c>
      <c r="BM30" s="55">
        <f t="shared" si="30"/>
        <v>4.1428571428571459</v>
      </c>
      <c r="BN30" s="55">
        <f t="shared" si="31"/>
        <v>-9.4285714285714306</v>
      </c>
      <c r="BO30" s="55">
        <f t="shared" si="32"/>
        <v>-3.5714285714285712</v>
      </c>
    </row>
    <row r="31" spans="1:67" x14ac:dyDescent="0.3">
      <c r="A31" s="38">
        <f t="shared" si="33"/>
        <v>70.010000000000005</v>
      </c>
      <c r="B31" s="37">
        <f t="shared" si="35"/>
        <v>72.5</v>
      </c>
      <c r="C31" s="34">
        <f>COUNTIFS('Solid-Results'!H:H,"&gt;="&amp;Dashboard!$A31,'Solid-Results'!H:H,"&lt;="&amp;Dashboard!$B31)</f>
        <v>5</v>
      </c>
      <c r="D31" s="34">
        <f>COUNTIFS('Solid-Results'!H:H,"&gt;="&amp;Dashboard!$A31,'Solid-Results'!H:H,"&lt;="&amp;Dashboard!$B31,'Solid-Results'!AB:AB,"Green")</f>
        <v>5</v>
      </c>
      <c r="E31" s="37">
        <f t="shared" si="1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2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3"/>
        <v>0</v>
      </c>
      <c r="L31" s="34">
        <f>COUNTIFS('Solid-Results'!K:K,"&gt;="&amp;Dashboard!$A31,'Solid-Results'!K:K,"&lt;="&amp;Dashboard!$B31)</f>
        <v>155</v>
      </c>
      <c r="M31" s="34">
        <f>COUNTIFS('Solid-Results'!K:K,"&gt;="&amp;Dashboard!$A31,'Solid-Results'!K:K,"&lt;="&amp;Dashboard!$B31,'Solid-Results'!AE:AE,"Green")</f>
        <v>105</v>
      </c>
      <c r="N31" s="37">
        <f t="shared" si="4"/>
        <v>67.741935483870961</v>
      </c>
      <c r="O31" s="34">
        <f>COUNTIFS('Solid-Results'!L:L,"&gt;="&amp;Dashboard!$A31,'Solid-Results'!L:L,"&lt;="&amp;Dashboard!$B31)</f>
        <v>33</v>
      </c>
      <c r="P31" s="34">
        <f>COUNTIFS('Solid-Results'!L:L,"&gt;="&amp;Dashboard!$A31,'Solid-Results'!L:L,"&lt;="&amp;Dashboard!$B31,'Solid-Results'!AF:AF,"Green")</f>
        <v>19</v>
      </c>
      <c r="Q31" s="37">
        <f t="shared" si="5"/>
        <v>57.575757575757578</v>
      </c>
      <c r="R31" s="34">
        <f>COUNTIFS('Solid-Results'!M:M,"&gt;="&amp;Dashboard!$A31,'Solid-Results'!M:M,"&lt;="&amp;Dashboard!$B31)</f>
        <v>301</v>
      </c>
      <c r="S31" s="34">
        <f>COUNTIFS('Solid-Results'!M:M,"&gt;="&amp;Dashboard!$A31,'Solid-Results'!M:M,"&lt;="&amp;Dashboard!$B31,'Solid-Results'!AG:AG,"Green")</f>
        <v>210</v>
      </c>
      <c r="T31" s="37">
        <f t="shared" si="6"/>
        <v>69.767441860465112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7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8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9"/>
        <v>0</v>
      </c>
      <c r="AD31" s="34">
        <f>COUNTIFS('Solid-Results'!Q:Q,"&gt;="&amp;Dashboard!$A31,'Solid-Results'!Q:Q,"&lt;="&amp;Dashboard!$B31)</f>
        <v>106</v>
      </c>
      <c r="AE31" s="34">
        <f>COUNTIFS('Solid-Results'!Q:Q,"&gt;="&amp;Dashboard!$A31,'Solid-Results'!Q:Q,"&lt;="&amp;Dashboard!$B31,'Solid-Results'!AK:AK,"Green")</f>
        <v>74</v>
      </c>
      <c r="AF31" s="37">
        <f t="shared" si="10"/>
        <v>69.811320754716974</v>
      </c>
      <c r="AG31" s="34">
        <f>COUNTIFS('Solid-Results'!R:R,"&gt;="&amp;Dashboard!$A31,'Solid-Results'!R:R,"&lt;="&amp;Dashboard!$B31)</f>
        <v>74</v>
      </c>
      <c r="AH31" s="34">
        <f>COUNTIFS('Solid-Results'!R:R,"&gt;="&amp;Dashboard!$A31,'Solid-Results'!R:R,"&lt;="&amp;Dashboard!$B31,'Solid-Results'!AL:AL,"Green")</f>
        <v>48</v>
      </c>
      <c r="AI31" s="37">
        <f t="shared" si="11"/>
        <v>64.86486486486487</v>
      </c>
      <c r="AJ31" s="34">
        <f>COUNTIFS('Solid-Results'!S:S,"&gt;="&amp;Dashboard!$A31,'Solid-Results'!S:S,"&lt;="&amp;Dashboard!$B31)</f>
        <v>35</v>
      </c>
      <c r="AK31" s="34">
        <f>COUNTIFS('Solid-Results'!S:S,"&gt;="&amp;Dashboard!$A31,'Solid-Results'!S:S,"&lt;="&amp;Dashboard!$B31,'Solid-Results'!AM:AM,"Green")</f>
        <v>22</v>
      </c>
      <c r="AL31" s="37">
        <f t="shared" si="12"/>
        <v>62.857142857142854</v>
      </c>
      <c r="AM31" s="34">
        <f>COUNTIFS('Solid-Results'!T:T,"&gt;="&amp;Dashboard!$A31,'Solid-Results'!T:T,"&lt;="&amp;Dashboard!$B31)</f>
        <v>33</v>
      </c>
      <c r="AN31" s="34">
        <f>COUNTIFS('Solid-Results'!T:T,"&gt;="&amp;Dashboard!$A31,'Solid-Results'!T:T,"&lt;="&amp;Dashboard!$B31,'Solid-Results'!AN:AN,"Green")</f>
        <v>22</v>
      </c>
      <c r="AO31" s="37">
        <f t="shared" si="13"/>
        <v>66.666666666666657</v>
      </c>
      <c r="AP31" s="34">
        <f>COUNTIFS('Solid-Results'!U:U,"&gt;="&amp;Dashboard!$A31,'Solid-Results'!U:U,"&lt;="&amp;Dashboard!$B31)</f>
        <v>56</v>
      </c>
      <c r="AQ31" s="34">
        <f>COUNTIFS('Solid-Results'!U:U,"&gt;="&amp;Dashboard!$A31,'Solid-Results'!U:U,"&lt;="&amp;Dashboard!$B31,'Solid-Results'!AO:AO,"Green")</f>
        <v>47</v>
      </c>
      <c r="AR31" s="37">
        <f t="shared" si="14"/>
        <v>83.928571428571431</v>
      </c>
      <c r="AS31" s="34">
        <f>COUNTIFS('Solid-Results'!V:V,"&gt;="&amp;Dashboard!$A31,'Solid-Results'!V:V,"&lt;="&amp;Dashboard!$B31)</f>
        <v>40</v>
      </c>
      <c r="AT31" s="34">
        <f>COUNTIFS('Solid-Results'!V:V,"&gt;="&amp;Dashboard!$A31,'Solid-Results'!V:V,"&lt;="&amp;Dashboard!$B31,'Solid-Results'!AP:AP,"Green")</f>
        <v>25</v>
      </c>
      <c r="AU31" s="37">
        <f t="shared" si="15"/>
        <v>62.5</v>
      </c>
      <c r="AV31" s="34">
        <f>COUNTIFS('Solid-Results'!W:W,"&gt;="&amp;Dashboard!$A31,'Solid-Results'!W:W,"&lt;="&amp;Dashboard!$B31)</f>
        <v>8</v>
      </c>
      <c r="AW31" s="34">
        <f>COUNTIFS('Solid-Results'!W:W,"&gt;="&amp;Dashboard!$A31,'Solid-Results'!W:W,"&lt;="&amp;Dashboard!$B31,'Solid-Results'!AQ:AQ,"Green")</f>
        <v>6</v>
      </c>
      <c r="AX31" s="37">
        <f t="shared" si="16"/>
        <v>75</v>
      </c>
      <c r="AZ31" s="37">
        <f t="shared" si="17"/>
        <v>1.8965517241379315</v>
      </c>
      <c r="BA31" s="37">
        <f t="shared" si="18"/>
        <v>0</v>
      </c>
      <c r="BB31" s="37">
        <f t="shared" si="19"/>
        <v>0</v>
      </c>
      <c r="BC31" s="37">
        <f t="shared" si="20"/>
        <v>-10.172413793103431</v>
      </c>
      <c r="BD31" s="37">
        <f t="shared" si="21"/>
        <v>-6.7931034482758612</v>
      </c>
      <c r="BE31" s="37">
        <f t="shared" si="22"/>
        <v>-11.344827586206861</v>
      </c>
      <c r="BF31" s="37">
        <f t="shared" si="23"/>
        <v>0</v>
      </c>
      <c r="BG31" s="55">
        <f t="shared" si="24"/>
        <v>0</v>
      </c>
      <c r="BH31" s="55">
        <f t="shared" si="25"/>
        <v>0</v>
      </c>
      <c r="BI31" s="55">
        <f t="shared" si="26"/>
        <v>-3.9310344827586192</v>
      </c>
      <c r="BJ31" s="55">
        <f t="shared" si="27"/>
        <v>-7.7931034482758577</v>
      </c>
      <c r="BK31" s="55">
        <f t="shared" si="28"/>
        <v>-4.6551724137931032</v>
      </c>
      <c r="BL31" s="55">
        <f t="shared" si="29"/>
        <v>-2.6551724137931032</v>
      </c>
      <c r="BM31" s="55">
        <f t="shared" si="30"/>
        <v>8.8275862068965552</v>
      </c>
      <c r="BN31" s="55">
        <f t="shared" si="31"/>
        <v>-5.5172413793103416</v>
      </c>
      <c r="BO31" s="55">
        <f t="shared" si="32"/>
        <v>0.27586206896551779</v>
      </c>
    </row>
    <row r="32" spans="1:67" x14ac:dyDescent="0.3">
      <c r="A32" s="38">
        <f t="shared" si="33"/>
        <v>72.510000000000005</v>
      </c>
      <c r="B32" s="37">
        <f t="shared" si="35"/>
        <v>75</v>
      </c>
      <c r="C32" s="34">
        <f>COUNTIFS('Solid-Results'!H:H,"&gt;="&amp;Dashboard!$A32,'Solid-Results'!H:H,"&lt;="&amp;Dashboard!$B32)</f>
        <v>1</v>
      </c>
      <c r="D32" s="34">
        <f>COUNTIFS('Solid-Results'!H:H,"&gt;="&amp;Dashboard!$A32,'Solid-Results'!H:H,"&lt;="&amp;Dashboard!$B32,'Solid-Results'!AB:AB,"Green")</f>
        <v>1</v>
      </c>
      <c r="E32" s="37">
        <f t="shared" si="1"/>
        <v>100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2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3"/>
        <v>0</v>
      </c>
      <c r="L32" s="34">
        <f>COUNTIFS('Solid-Results'!K:K,"&gt;="&amp;Dashboard!$A32,'Solid-Results'!K:K,"&lt;="&amp;Dashboard!$B32)</f>
        <v>141</v>
      </c>
      <c r="M32" s="34">
        <f>COUNTIFS('Solid-Results'!K:K,"&gt;="&amp;Dashboard!$A32,'Solid-Results'!K:K,"&lt;="&amp;Dashboard!$B32,'Solid-Results'!AE:AE,"Green")</f>
        <v>101</v>
      </c>
      <c r="N32" s="37">
        <f t="shared" si="4"/>
        <v>71.63120567375887</v>
      </c>
      <c r="O32" s="34">
        <f>COUNTIFS('Solid-Results'!L:L,"&gt;="&amp;Dashboard!$A32,'Solid-Results'!L:L,"&lt;="&amp;Dashboard!$B32)</f>
        <v>30</v>
      </c>
      <c r="P32" s="34">
        <f>COUNTIFS('Solid-Results'!L:L,"&gt;="&amp;Dashboard!$A32,'Solid-Results'!L:L,"&lt;="&amp;Dashboard!$B32,'Solid-Results'!AF:AF,"Green")</f>
        <v>26</v>
      </c>
      <c r="Q32" s="37">
        <f t="shared" si="5"/>
        <v>86.666666666666671</v>
      </c>
      <c r="R32" s="34">
        <f>COUNTIFS('Solid-Results'!M:M,"&gt;="&amp;Dashboard!$A32,'Solid-Results'!M:M,"&lt;="&amp;Dashboard!$B32)</f>
        <v>395</v>
      </c>
      <c r="S32" s="34">
        <f>COUNTIFS('Solid-Results'!M:M,"&gt;="&amp;Dashboard!$A32,'Solid-Results'!M:M,"&lt;="&amp;Dashboard!$B32,'Solid-Results'!AG:AG,"Green")</f>
        <v>303</v>
      </c>
      <c r="T32" s="37">
        <f t="shared" si="6"/>
        <v>76.708860759493675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7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8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9"/>
        <v>0</v>
      </c>
      <c r="AD32" s="34">
        <f>COUNTIFS('Solid-Results'!Q:Q,"&gt;="&amp;Dashboard!$A32,'Solid-Results'!Q:Q,"&lt;="&amp;Dashboard!$B32)</f>
        <v>116</v>
      </c>
      <c r="AE32" s="34">
        <f>COUNTIFS('Solid-Results'!Q:Q,"&gt;="&amp;Dashboard!$A32,'Solid-Results'!Q:Q,"&lt;="&amp;Dashboard!$B32,'Solid-Results'!AK:AK,"Green")</f>
        <v>78</v>
      </c>
      <c r="AF32" s="37">
        <f t="shared" si="10"/>
        <v>67.241379310344826</v>
      </c>
      <c r="AG32" s="34">
        <f>COUNTIFS('Solid-Results'!R:R,"&gt;="&amp;Dashboard!$A32,'Solid-Results'!R:R,"&lt;="&amp;Dashboard!$B32)</f>
        <v>104</v>
      </c>
      <c r="AH32" s="34">
        <f>COUNTIFS('Solid-Results'!R:R,"&gt;="&amp;Dashboard!$A32,'Solid-Results'!R:R,"&lt;="&amp;Dashboard!$B32,'Solid-Results'!AL:AL,"Green")</f>
        <v>72</v>
      </c>
      <c r="AI32" s="37">
        <f t="shared" si="11"/>
        <v>69.230769230769226</v>
      </c>
      <c r="AJ32" s="34">
        <f>COUNTIFS('Solid-Results'!S:S,"&gt;="&amp;Dashboard!$A32,'Solid-Results'!S:S,"&lt;="&amp;Dashboard!$B32)</f>
        <v>28</v>
      </c>
      <c r="AK32" s="34">
        <f>COUNTIFS('Solid-Results'!S:S,"&gt;="&amp;Dashboard!$A32,'Solid-Results'!S:S,"&lt;="&amp;Dashboard!$B32,'Solid-Results'!AM:AM,"Green")</f>
        <v>20</v>
      </c>
      <c r="AL32" s="37">
        <f t="shared" si="12"/>
        <v>71.428571428571431</v>
      </c>
      <c r="AM32" s="34">
        <f>COUNTIFS('Solid-Results'!T:T,"&gt;="&amp;Dashboard!$A32,'Solid-Results'!T:T,"&lt;="&amp;Dashboard!$B32)</f>
        <v>24</v>
      </c>
      <c r="AN32" s="34">
        <f>COUNTIFS('Solid-Results'!T:T,"&gt;="&amp;Dashboard!$A32,'Solid-Results'!T:T,"&lt;="&amp;Dashboard!$B32,'Solid-Results'!AN:AN,"Green")</f>
        <v>16</v>
      </c>
      <c r="AO32" s="37">
        <f t="shared" si="13"/>
        <v>66.666666666666657</v>
      </c>
      <c r="AP32" s="34">
        <f>COUNTIFS('Solid-Results'!U:U,"&gt;="&amp;Dashboard!$A32,'Solid-Results'!U:U,"&lt;="&amp;Dashboard!$B32)</f>
        <v>47</v>
      </c>
      <c r="AQ32" s="34">
        <f>COUNTIFS('Solid-Results'!U:U,"&gt;="&amp;Dashboard!$A32,'Solid-Results'!U:U,"&lt;="&amp;Dashboard!$B32,'Solid-Results'!AO:AO,"Green")</f>
        <v>40</v>
      </c>
      <c r="AR32" s="37">
        <f t="shared" si="14"/>
        <v>85.106382978723403</v>
      </c>
      <c r="AS32" s="34">
        <f>COUNTIFS('Solid-Results'!V:V,"&gt;="&amp;Dashboard!$A32,'Solid-Results'!V:V,"&lt;="&amp;Dashboard!$B32)</f>
        <v>27</v>
      </c>
      <c r="AT32" s="34">
        <f>COUNTIFS('Solid-Results'!V:V,"&gt;="&amp;Dashboard!$A32,'Solid-Results'!V:V,"&lt;="&amp;Dashboard!$B32,'Solid-Results'!AP:AP,"Green")</f>
        <v>16</v>
      </c>
      <c r="AU32" s="37">
        <f t="shared" si="15"/>
        <v>59.259259259259252</v>
      </c>
      <c r="AV32" s="34">
        <f>COUNTIFS('Solid-Results'!W:W,"&gt;="&amp;Dashboard!$A32,'Solid-Results'!W:W,"&lt;="&amp;Dashboard!$B32)</f>
        <v>4</v>
      </c>
      <c r="AW32" s="34">
        <f>COUNTIFS('Solid-Results'!W:W,"&gt;="&amp;Dashboard!$A32,'Solid-Results'!W:W,"&lt;="&amp;Dashboard!$B32,'Solid-Results'!AQ:AQ,"Green")</f>
        <v>4</v>
      </c>
      <c r="AX32" s="37">
        <f t="shared" si="16"/>
        <v>100</v>
      </c>
      <c r="AZ32" s="37">
        <f t="shared" si="17"/>
        <v>0.33333333333333348</v>
      </c>
      <c r="BA32" s="37">
        <f t="shared" si="18"/>
        <v>0</v>
      </c>
      <c r="BB32" s="37">
        <f t="shared" si="19"/>
        <v>0</v>
      </c>
      <c r="BC32" s="37">
        <f t="shared" si="20"/>
        <v>-6.3333333333333144</v>
      </c>
      <c r="BD32" s="37">
        <f t="shared" si="21"/>
        <v>4.6666666666666714</v>
      </c>
      <c r="BE32" s="37">
        <f t="shared" si="22"/>
        <v>9.0000000000000568</v>
      </c>
      <c r="BF32" s="37">
        <f t="shared" si="23"/>
        <v>0.33333333333333348</v>
      </c>
      <c r="BG32" s="55">
        <f t="shared" si="24"/>
        <v>0</v>
      </c>
      <c r="BH32" s="55">
        <f t="shared" si="25"/>
        <v>0</v>
      </c>
      <c r="BI32" s="55">
        <f t="shared" si="26"/>
        <v>-11.999999999999986</v>
      </c>
      <c r="BJ32" s="55">
        <f t="shared" si="27"/>
        <v>-7.9999999999999858</v>
      </c>
      <c r="BK32" s="55">
        <f t="shared" si="28"/>
        <v>-1.3333333333333286</v>
      </c>
      <c r="BL32" s="55">
        <f t="shared" si="29"/>
        <v>-2.6666666666666643</v>
      </c>
      <c r="BM32" s="55">
        <f t="shared" si="30"/>
        <v>6.3333333333333428</v>
      </c>
      <c r="BN32" s="55">
        <f t="shared" si="31"/>
        <v>-5.6666666666666643</v>
      </c>
      <c r="BO32" s="55">
        <f t="shared" si="32"/>
        <v>1.3333333333333339</v>
      </c>
    </row>
    <row r="33" spans="1:67" x14ac:dyDescent="0.3">
      <c r="A33" s="38">
        <f t="shared" si="33"/>
        <v>75.010000000000005</v>
      </c>
      <c r="B33" s="37">
        <f t="shared" si="35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1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2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3"/>
        <v>0</v>
      </c>
      <c r="L33" s="34">
        <f>COUNTIFS('Solid-Results'!K:K,"&gt;="&amp;Dashboard!$A33,'Solid-Results'!K:K,"&lt;="&amp;Dashboard!$B33)</f>
        <v>128</v>
      </c>
      <c r="M33" s="34">
        <f>COUNTIFS('Solid-Results'!K:K,"&gt;="&amp;Dashboard!$A33,'Solid-Results'!K:K,"&lt;="&amp;Dashboard!$B33,'Solid-Results'!AE:AE,"Green")</f>
        <v>97</v>
      </c>
      <c r="N33" s="37">
        <f t="shared" si="4"/>
        <v>75.78125</v>
      </c>
      <c r="O33" s="34">
        <f>COUNTIFS('Solid-Results'!L:L,"&gt;="&amp;Dashboard!$A33,'Solid-Results'!L:L,"&lt;="&amp;Dashboard!$B33)</f>
        <v>20</v>
      </c>
      <c r="P33" s="34">
        <f>COUNTIFS('Solid-Results'!L:L,"&gt;="&amp;Dashboard!$A33,'Solid-Results'!L:L,"&lt;="&amp;Dashboard!$B33,'Solid-Results'!AF:AF,"Green")</f>
        <v>15</v>
      </c>
      <c r="Q33" s="37">
        <f t="shared" si="5"/>
        <v>75</v>
      </c>
      <c r="R33" s="34">
        <f>COUNTIFS('Solid-Results'!M:M,"&gt;="&amp;Dashboard!$A33,'Solid-Results'!M:M,"&lt;="&amp;Dashboard!$B33)</f>
        <v>145</v>
      </c>
      <c r="S33" s="34">
        <f>COUNTIFS('Solid-Results'!M:M,"&gt;="&amp;Dashboard!$A33,'Solid-Results'!M:M,"&lt;="&amp;Dashboard!$B33,'Solid-Results'!AG:AG,"Green")</f>
        <v>109</v>
      </c>
      <c r="T33" s="37">
        <f t="shared" si="6"/>
        <v>75.172413793103445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7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8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9"/>
        <v>0</v>
      </c>
      <c r="AD33" s="34">
        <f>COUNTIFS('Solid-Results'!Q:Q,"&gt;="&amp;Dashboard!$A33,'Solid-Results'!Q:Q,"&lt;="&amp;Dashboard!$B33)</f>
        <v>87</v>
      </c>
      <c r="AE33" s="34">
        <f>COUNTIFS('Solid-Results'!Q:Q,"&gt;="&amp;Dashboard!$A33,'Solid-Results'!Q:Q,"&lt;="&amp;Dashboard!$B33,'Solid-Results'!AK:AK,"Green")</f>
        <v>62</v>
      </c>
      <c r="AF33" s="37">
        <f t="shared" si="10"/>
        <v>71.264367816091962</v>
      </c>
      <c r="AG33" s="34">
        <f>COUNTIFS('Solid-Results'!R:R,"&gt;="&amp;Dashboard!$A33,'Solid-Results'!R:R,"&lt;="&amp;Dashboard!$B33)</f>
        <v>115</v>
      </c>
      <c r="AH33" s="34">
        <f>COUNTIFS('Solid-Results'!R:R,"&gt;="&amp;Dashboard!$A33,'Solid-Results'!R:R,"&lt;="&amp;Dashboard!$B33,'Solid-Results'!AL:AL,"Green")</f>
        <v>87</v>
      </c>
      <c r="AI33" s="37">
        <f t="shared" si="11"/>
        <v>75.65217391304347</v>
      </c>
      <c r="AJ33" s="34">
        <f>COUNTIFS('Solid-Results'!S:S,"&gt;="&amp;Dashboard!$A33,'Solid-Results'!S:S,"&lt;="&amp;Dashboard!$B33)</f>
        <v>32</v>
      </c>
      <c r="AK33" s="34">
        <f>COUNTIFS('Solid-Results'!S:S,"&gt;="&amp;Dashboard!$A33,'Solid-Results'!S:S,"&lt;="&amp;Dashboard!$B33,'Solid-Results'!AM:AM,"Green")</f>
        <v>22</v>
      </c>
      <c r="AL33" s="37">
        <f t="shared" si="12"/>
        <v>68.75</v>
      </c>
      <c r="AM33" s="34">
        <f>COUNTIFS('Solid-Results'!T:T,"&gt;="&amp;Dashboard!$A33,'Solid-Results'!T:T,"&lt;="&amp;Dashboard!$B33)</f>
        <v>19</v>
      </c>
      <c r="AN33" s="34">
        <f>COUNTIFS('Solid-Results'!T:T,"&gt;="&amp;Dashboard!$A33,'Solid-Results'!T:T,"&lt;="&amp;Dashboard!$B33,'Solid-Results'!AN:AN,"Green")</f>
        <v>15</v>
      </c>
      <c r="AO33" s="37">
        <f t="shared" si="13"/>
        <v>78.94736842105263</v>
      </c>
      <c r="AP33" s="34">
        <f>COUNTIFS('Solid-Results'!U:U,"&gt;="&amp;Dashboard!$A33,'Solid-Results'!U:U,"&lt;="&amp;Dashboard!$B33)</f>
        <v>39</v>
      </c>
      <c r="AQ33" s="34">
        <f>COUNTIFS('Solid-Results'!U:U,"&gt;="&amp;Dashboard!$A33,'Solid-Results'!U:U,"&lt;="&amp;Dashboard!$B33,'Solid-Results'!AO:AO,"Green")</f>
        <v>32</v>
      </c>
      <c r="AR33" s="37">
        <f t="shared" si="14"/>
        <v>82.051282051282044</v>
      </c>
      <c r="AS33" s="34">
        <f>COUNTIFS('Solid-Results'!V:V,"&gt;="&amp;Dashboard!$A33,'Solid-Results'!V:V,"&lt;="&amp;Dashboard!$B33)</f>
        <v>26</v>
      </c>
      <c r="AT33" s="34">
        <f>COUNTIFS('Solid-Results'!V:V,"&gt;="&amp;Dashboard!$A33,'Solid-Results'!V:V,"&lt;="&amp;Dashboard!$B33,'Solid-Results'!AP:AP,"Green")</f>
        <v>16</v>
      </c>
      <c r="AU33" s="37">
        <f t="shared" si="15"/>
        <v>61.53846153846154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6"/>
        <v>0</v>
      </c>
      <c r="AZ33" s="37">
        <f t="shared" si="17"/>
        <v>-1</v>
      </c>
      <c r="BA33" s="37">
        <f t="shared" si="18"/>
        <v>0</v>
      </c>
      <c r="BB33" s="37">
        <f t="shared" si="19"/>
        <v>0</v>
      </c>
      <c r="BC33" s="37">
        <f t="shared" si="20"/>
        <v>-2.8387096774193594</v>
      </c>
      <c r="BD33" s="37">
        <f t="shared" si="21"/>
        <v>-0.64516129032258007</v>
      </c>
      <c r="BE33" s="37">
        <f t="shared" si="22"/>
        <v>-4.3548387096774093</v>
      </c>
      <c r="BF33" s="37">
        <f t="shared" si="23"/>
        <v>0</v>
      </c>
      <c r="BG33" s="55">
        <f t="shared" si="24"/>
        <v>0</v>
      </c>
      <c r="BH33" s="55">
        <f t="shared" si="25"/>
        <v>0</v>
      </c>
      <c r="BI33" s="55">
        <f t="shared" si="26"/>
        <v>-7</v>
      </c>
      <c r="BJ33" s="55">
        <f t="shared" si="27"/>
        <v>-2.7419354838709751</v>
      </c>
      <c r="BK33" s="55">
        <f t="shared" si="28"/>
        <v>-3.612903225806452</v>
      </c>
      <c r="BL33" s="55">
        <f t="shared" si="29"/>
        <v>0.35483870967741993</v>
      </c>
      <c r="BM33" s="55">
        <f t="shared" si="30"/>
        <v>2.2903225806451601</v>
      </c>
      <c r="BN33" s="55">
        <f t="shared" si="31"/>
        <v>-5.3548387096774199</v>
      </c>
      <c r="BO33" s="55">
        <f t="shared" si="32"/>
        <v>0</v>
      </c>
    </row>
    <row r="34" spans="1:67" ht="15" thickBot="1" x14ac:dyDescent="0.35">
      <c r="A34" s="51">
        <f t="shared" si="33"/>
        <v>77.510000000000005</v>
      </c>
      <c r="B34" s="52">
        <f t="shared" si="35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1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2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3"/>
        <v>0</v>
      </c>
      <c r="L34" s="53">
        <f>COUNTIFS('Solid-Results'!K:K,"&gt;="&amp;Dashboard!$A34,'Solid-Results'!K:K,"&lt;="&amp;Dashboard!$B34)</f>
        <v>108</v>
      </c>
      <c r="M34" s="53">
        <f>COUNTIFS('Solid-Results'!K:K,"&gt;="&amp;Dashboard!$A34,'Solid-Results'!K:K,"&lt;="&amp;Dashboard!$B34,'Solid-Results'!AE:AE,"Green")</f>
        <v>91</v>
      </c>
      <c r="N34" s="52">
        <f t="shared" si="4"/>
        <v>84.259259259259252</v>
      </c>
      <c r="O34" s="53">
        <f>COUNTIFS('Solid-Results'!L:L,"&gt;="&amp;Dashboard!$A34,'Solid-Results'!L:L,"&lt;="&amp;Dashboard!$B34)</f>
        <v>23</v>
      </c>
      <c r="P34" s="53">
        <f>COUNTIFS('Solid-Results'!L:L,"&gt;="&amp;Dashboard!$A34,'Solid-Results'!L:L,"&lt;="&amp;Dashboard!$B34,'Solid-Results'!AF:AF,"Green")</f>
        <v>16</v>
      </c>
      <c r="Q34" s="52">
        <f t="shared" si="5"/>
        <v>69.565217391304344</v>
      </c>
      <c r="R34" s="53">
        <f>COUNTIFS('Solid-Results'!M:M,"&gt;="&amp;Dashboard!$A34,'Solid-Results'!M:M,"&lt;="&amp;Dashboard!$B34)</f>
        <v>13</v>
      </c>
      <c r="S34" s="53">
        <f>COUNTIFS('Solid-Results'!M:M,"&gt;="&amp;Dashboard!$A34,'Solid-Results'!M:M,"&lt;="&amp;Dashboard!$B34,'Solid-Results'!AG:AG,"Green")</f>
        <v>11</v>
      </c>
      <c r="T34" s="52">
        <f t="shared" si="6"/>
        <v>84.615384615384613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7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8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9"/>
        <v>0</v>
      </c>
      <c r="AD34" s="53">
        <f>COUNTIFS('Solid-Results'!Q:Q,"&gt;="&amp;Dashboard!$A34,'Solid-Results'!Q:Q,"&lt;="&amp;Dashboard!$B34)</f>
        <v>71</v>
      </c>
      <c r="AE34" s="53">
        <f>COUNTIFS('Solid-Results'!Q:Q,"&gt;="&amp;Dashboard!$A34,'Solid-Results'!Q:Q,"&lt;="&amp;Dashboard!$B34,'Solid-Results'!AK:AK,"Green")</f>
        <v>58</v>
      </c>
      <c r="AF34" s="52">
        <f t="shared" si="10"/>
        <v>81.690140845070431</v>
      </c>
      <c r="AG34" s="53">
        <f>COUNTIFS('Solid-Results'!R:R,"&gt;="&amp;Dashboard!$A34,'Solid-Results'!R:R,"&lt;="&amp;Dashboard!$B34)</f>
        <v>114</v>
      </c>
      <c r="AH34" s="53">
        <f>COUNTIFS('Solid-Results'!R:R,"&gt;="&amp;Dashboard!$A34,'Solid-Results'!R:R,"&lt;="&amp;Dashboard!$B34,'Solid-Results'!AL:AL,"Green")</f>
        <v>77</v>
      </c>
      <c r="AI34" s="52">
        <f t="shared" si="11"/>
        <v>67.543859649122808</v>
      </c>
      <c r="AJ34" s="53">
        <f>COUNTIFS('Solid-Results'!S:S,"&gt;="&amp;Dashboard!$A34,'Solid-Results'!S:S,"&lt;="&amp;Dashboard!$B34)</f>
        <v>18</v>
      </c>
      <c r="AK34" s="53">
        <f>COUNTIFS('Solid-Results'!S:S,"&gt;="&amp;Dashboard!$A34,'Solid-Results'!S:S,"&lt;="&amp;Dashboard!$B34,'Solid-Results'!AM:AM,"Green")</f>
        <v>13</v>
      </c>
      <c r="AL34" s="52">
        <f t="shared" si="12"/>
        <v>72.222222222222214</v>
      </c>
      <c r="AM34" s="53">
        <f>COUNTIFS('Solid-Results'!T:T,"&gt;="&amp;Dashboard!$A34,'Solid-Results'!T:T,"&lt;="&amp;Dashboard!$B34)</f>
        <v>10</v>
      </c>
      <c r="AN34" s="53">
        <f>COUNTIFS('Solid-Results'!T:T,"&gt;="&amp;Dashboard!$A34,'Solid-Results'!T:T,"&lt;="&amp;Dashboard!$B34,'Solid-Results'!AN:AN,"Green")</f>
        <v>9</v>
      </c>
      <c r="AO34" s="52">
        <f t="shared" si="13"/>
        <v>90</v>
      </c>
      <c r="AP34" s="53">
        <f>COUNTIFS('Solid-Results'!U:U,"&gt;="&amp;Dashboard!$A34,'Solid-Results'!U:U,"&lt;="&amp;Dashboard!$B34)</f>
        <v>26</v>
      </c>
      <c r="AQ34" s="53">
        <f>COUNTIFS('Solid-Results'!U:U,"&gt;="&amp;Dashboard!$A34,'Solid-Results'!U:U,"&lt;="&amp;Dashboard!$B34,'Solid-Results'!AO:AO,"Green")</f>
        <v>22</v>
      </c>
      <c r="AR34" s="52">
        <f t="shared" si="14"/>
        <v>84.615384615384613</v>
      </c>
      <c r="AS34" s="53">
        <f>COUNTIFS('Solid-Results'!V:V,"&gt;="&amp;Dashboard!$A34,'Solid-Results'!V:V,"&lt;="&amp;Dashboard!$B34)</f>
        <v>8</v>
      </c>
      <c r="AT34" s="53">
        <f>COUNTIFS('Solid-Results'!V:V,"&gt;="&amp;Dashboard!$A34,'Solid-Results'!V:V,"&lt;="&amp;Dashboard!$B34,'Solid-Results'!AP:AP,"Green")</f>
        <v>5</v>
      </c>
      <c r="AU34" s="52">
        <f t="shared" si="15"/>
        <v>62.5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6"/>
        <v>0</v>
      </c>
      <c r="AZ34" s="37">
        <f t="shared" si="17"/>
        <v>0</v>
      </c>
      <c r="BA34" s="37">
        <f t="shared" si="18"/>
        <v>0</v>
      </c>
      <c r="BB34" s="37">
        <f t="shared" si="19"/>
        <v>0</v>
      </c>
      <c r="BC34" s="37">
        <f t="shared" si="20"/>
        <v>5.75</v>
      </c>
      <c r="BD34" s="37">
        <f t="shared" si="21"/>
        <v>-3</v>
      </c>
      <c r="BE34" s="37">
        <f t="shared" si="22"/>
        <v>0.75</v>
      </c>
      <c r="BF34" s="37">
        <f t="shared" si="23"/>
        <v>0</v>
      </c>
      <c r="BG34" s="55">
        <f t="shared" si="24"/>
        <v>0</v>
      </c>
      <c r="BH34" s="55">
        <f t="shared" si="25"/>
        <v>0</v>
      </c>
      <c r="BI34" s="55">
        <f t="shared" si="26"/>
        <v>1.5</v>
      </c>
      <c r="BJ34" s="55">
        <f t="shared" si="27"/>
        <v>-17.75</v>
      </c>
      <c r="BK34" s="55">
        <f t="shared" si="28"/>
        <v>-1.75</v>
      </c>
      <c r="BL34" s="55">
        <f t="shared" si="29"/>
        <v>1.25</v>
      </c>
      <c r="BM34" s="55">
        <f t="shared" si="30"/>
        <v>1.5</v>
      </c>
      <c r="BN34" s="55">
        <f t="shared" si="31"/>
        <v>-1.75</v>
      </c>
      <c r="BO34" s="55">
        <f t="shared" si="32"/>
        <v>-1</v>
      </c>
    </row>
    <row r="35" spans="1:67" ht="15" thickBot="1" x14ac:dyDescent="0.35">
      <c r="A35" s="57">
        <f t="shared" si="33"/>
        <v>80.010000000000005</v>
      </c>
      <c r="B35" s="58">
        <f t="shared" si="35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1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2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3"/>
        <v>0</v>
      </c>
      <c r="L35" s="59">
        <f>COUNTIFS('Solid-Results'!K:K,"&gt;="&amp;Dashboard!$A35,'Solid-Results'!K:K,"&lt;="&amp;Dashboard!$B35)</f>
        <v>82</v>
      </c>
      <c r="M35" s="59">
        <f>COUNTIFS('Solid-Results'!K:K,"&gt;="&amp;Dashboard!$A35,'Solid-Results'!K:K,"&lt;="&amp;Dashboard!$B35,'Solid-Results'!AE:AE,"Green")</f>
        <v>67</v>
      </c>
      <c r="N35" s="58">
        <f t="shared" si="4"/>
        <v>81.707317073170728</v>
      </c>
      <c r="O35" s="59">
        <f>COUNTIFS('Solid-Results'!L:L,"&gt;="&amp;Dashboard!$A35,'Solid-Results'!L:L,"&lt;="&amp;Dashboard!$B35)</f>
        <v>11</v>
      </c>
      <c r="P35" s="59">
        <f>COUNTIFS('Solid-Results'!L:L,"&gt;="&amp;Dashboard!$A35,'Solid-Results'!L:L,"&lt;="&amp;Dashboard!$B35,'Solid-Results'!AF:AF,"Green")</f>
        <v>7</v>
      </c>
      <c r="Q35" s="58">
        <f t="shared" si="5"/>
        <v>63.636363636363633</v>
      </c>
      <c r="R35" s="59">
        <f>COUNTIFS('Solid-Results'!M:M,"&gt;="&amp;Dashboard!$A35,'Solid-Results'!M:M,"&lt;="&amp;Dashboard!$B35)</f>
        <v>3</v>
      </c>
      <c r="S35" s="59">
        <f>COUNTIFS('Solid-Results'!M:M,"&gt;="&amp;Dashboard!$A35,'Solid-Results'!M:M,"&lt;="&amp;Dashboard!$B35,'Solid-Results'!AG:AG,"Green")</f>
        <v>2</v>
      </c>
      <c r="T35" s="58">
        <f t="shared" si="6"/>
        <v>66.666666666666657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7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8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9"/>
        <v>0</v>
      </c>
      <c r="AD35" s="59">
        <f>COUNTIFS('Solid-Results'!Q:Q,"&gt;="&amp;Dashboard!$A35,'Solid-Results'!Q:Q,"&lt;="&amp;Dashboard!$B35)</f>
        <v>58</v>
      </c>
      <c r="AE35" s="59">
        <f>COUNTIFS('Solid-Results'!Q:Q,"&gt;="&amp;Dashboard!$A35,'Solid-Results'!Q:Q,"&lt;="&amp;Dashboard!$B35,'Solid-Results'!AK:AK,"Green")</f>
        <v>45</v>
      </c>
      <c r="AF35" s="58">
        <f t="shared" si="10"/>
        <v>77.58620689655173</v>
      </c>
      <c r="AG35" s="59">
        <f>COUNTIFS('Solid-Results'!R:R,"&gt;="&amp;Dashboard!$A35,'Solid-Results'!R:R,"&lt;="&amp;Dashboard!$B35)</f>
        <v>90</v>
      </c>
      <c r="AH35" s="59">
        <f>COUNTIFS('Solid-Results'!R:R,"&gt;="&amp;Dashboard!$A35,'Solid-Results'!R:R,"&lt;="&amp;Dashboard!$B35,'Solid-Results'!AL:AL,"Green")</f>
        <v>68</v>
      </c>
      <c r="AI35" s="58">
        <f t="shared" si="11"/>
        <v>75.555555555555557</v>
      </c>
      <c r="AJ35" s="59">
        <f>COUNTIFS('Solid-Results'!S:S,"&gt;="&amp;Dashboard!$A35,'Solid-Results'!S:S,"&lt;="&amp;Dashboard!$B35)</f>
        <v>11</v>
      </c>
      <c r="AK35" s="59">
        <f>COUNTIFS('Solid-Results'!S:S,"&gt;="&amp;Dashboard!$A35,'Solid-Results'!S:S,"&lt;="&amp;Dashboard!$B35,'Solid-Results'!AM:AM,"Green")</f>
        <v>9</v>
      </c>
      <c r="AL35" s="58">
        <f t="shared" si="12"/>
        <v>81.818181818181827</v>
      </c>
      <c r="AM35" s="59">
        <f>COUNTIFS('Solid-Results'!T:T,"&gt;="&amp;Dashboard!$A35,'Solid-Results'!T:T,"&lt;="&amp;Dashboard!$B35)</f>
        <v>6</v>
      </c>
      <c r="AN35" s="59">
        <f>COUNTIFS('Solid-Results'!T:T,"&gt;="&amp;Dashboard!$A35,'Solid-Results'!T:T,"&lt;="&amp;Dashboard!$B35,'Solid-Results'!AN:AN,"Green")</f>
        <v>4</v>
      </c>
      <c r="AO35" s="58">
        <f t="shared" si="13"/>
        <v>66.666666666666657</v>
      </c>
      <c r="AP35" s="59">
        <f>COUNTIFS('Solid-Results'!U:U,"&gt;="&amp;Dashboard!$A35,'Solid-Results'!U:U,"&lt;="&amp;Dashboard!$B35)</f>
        <v>13</v>
      </c>
      <c r="AQ35" s="59">
        <f>COUNTIFS('Solid-Results'!U:U,"&gt;="&amp;Dashboard!$A35,'Solid-Results'!U:U,"&lt;="&amp;Dashboard!$B35,'Solid-Results'!AO:AO,"Green")</f>
        <v>13</v>
      </c>
      <c r="AR35" s="58">
        <f t="shared" si="14"/>
        <v>100</v>
      </c>
      <c r="AS35" s="59">
        <f>COUNTIFS('Solid-Results'!V:V,"&gt;="&amp;Dashboard!$A35,'Solid-Results'!V:V,"&lt;="&amp;Dashboard!$B35)</f>
        <v>4</v>
      </c>
      <c r="AT35" s="59">
        <f>COUNTIFS('Solid-Results'!V:V,"&gt;="&amp;Dashboard!$A35,'Solid-Results'!V:V,"&lt;="&amp;Dashboard!$B35,'Solid-Results'!AP:AP,"Green")</f>
        <v>3</v>
      </c>
      <c r="AU35" s="58">
        <f t="shared" si="15"/>
        <v>75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6"/>
        <v>0</v>
      </c>
      <c r="AZ35" s="37">
        <f t="shared" si="17"/>
        <v>0</v>
      </c>
      <c r="BA35" s="37">
        <f t="shared" si="18"/>
        <v>0</v>
      </c>
      <c r="BB35" s="37">
        <f t="shared" si="19"/>
        <v>0</v>
      </c>
      <c r="BC35" s="37">
        <f t="shared" si="20"/>
        <v>-0.78787878787878185</v>
      </c>
      <c r="BD35" s="37">
        <f t="shared" si="21"/>
        <v>-2.5151515151515156</v>
      </c>
      <c r="BE35" s="37">
        <f t="shared" si="22"/>
        <v>-0.57575757575757569</v>
      </c>
      <c r="BF35" s="37">
        <f t="shared" si="23"/>
        <v>0</v>
      </c>
      <c r="BG35" s="55">
        <f t="shared" si="24"/>
        <v>0</v>
      </c>
      <c r="BH35" s="55">
        <f t="shared" si="25"/>
        <v>0</v>
      </c>
      <c r="BI35" s="55">
        <f t="shared" si="26"/>
        <v>-3.4545454545454533</v>
      </c>
      <c r="BJ35" s="55">
        <f t="shared" si="27"/>
        <v>-7.5757575757575779</v>
      </c>
      <c r="BK35" s="55">
        <f t="shared" si="28"/>
        <v>-9.090909090908994E-2</v>
      </c>
      <c r="BL35" s="55">
        <f t="shared" si="29"/>
        <v>-1.1515151515151514</v>
      </c>
      <c r="BM35" s="55">
        <f t="shared" si="30"/>
        <v>2.7575757575757578</v>
      </c>
      <c r="BN35" s="55">
        <f t="shared" si="31"/>
        <v>-0.36363636363636331</v>
      </c>
      <c r="BO35" s="55">
        <f t="shared" si="32"/>
        <v>0</v>
      </c>
    </row>
    <row r="36" spans="1:67" x14ac:dyDescent="0.3">
      <c r="A36" s="54">
        <f t="shared" si="33"/>
        <v>82.51</v>
      </c>
      <c r="B36" s="55">
        <f t="shared" si="35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1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2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3"/>
        <v>0</v>
      </c>
      <c r="L36" s="56">
        <f>COUNTIFS('Solid-Results'!K:K,"&gt;="&amp;Dashboard!$A36,'Solid-Results'!K:K,"&lt;="&amp;Dashboard!$B36)</f>
        <v>52</v>
      </c>
      <c r="M36" s="56">
        <f>COUNTIFS('Solid-Results'!K:K,"&gt;="&amp;Dashboard!$A36,'Solid-Results'!K:K,"&lt;="&amp;Dashboard!$B36,'Solid-Results'!AE:AE,"Green")</f>
        <v>41</v>
      </c>
      <c r="N36" s="55">
        <f t="shared" si="4"/>
        <v>78.84615384615384</v>
      </c>
      <c r="O36" s="56">
        <f>COUNTIFS('Solid-Results'!L:L,"&gt;="&amp;Dashboard!$A36,'Solid-Results'!L:L,"&lt;="&amp;Dashboard!$B36)</f>
        <v>4</v>
      </c>
      <c r="P36" s="56">
        <f>COUNTIFS('Solid-Results'!L:L,"&gt;="&amp;Dashboard!$A36,'Solid-Results'!L:L,"&lt;="&amp;Dashboard!$B36,'Solid-Results'!AF:AF,"Green")</f>
        <v>3</v>
      </c>
      <c r="Q36" s="55">
        <f t="shared" si="5"/>
        <v>75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6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7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8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9"/>
        <v>0</v>
      </c>
      <c r="AD36" s="56">
        <f>COUNTIFS('Solid-Results'!Q:Q,"&gt;="&amp;Dashboard!$A36,'Solid-Results'!Q:Q,"&lt;="&amp;Dashboard!$B36)</f>
        <v>47</v>
      </c>
      <c r="AE36" s="56">
        <f>COUNTIFS('Solid-Results'!Q:Q,"&gt;="&amp;Dashboard!$A36,'Solid-Results'!Q:Q,"&lt;="&amp;Dashboard!$B36,'Solid-Results'!AK:AK,"Green")</f>
        <v>33</v>
      </c>
      <c r="AF36" s="55">
        <f t="shared" si="10"/>
        <v>70.212765957446805</v>
      </c>
      <c r="AG36" s="56">
        <f>COUNTIFS('Solid-Results'!R:R,"&gt;="&amp;Dashboard!$A36,'Solid-Results'!R:R,"&lt;="&amp;Dashboard!$B36)</f>
        <v>98</v>
      </c>
      <c r="AH36" s="56">
        <f>COUNTIFS('Solid-Results'!R:R,"&gt;="&amp;Dashboard!$A36,'Solid-Results'!R:R,"&lt;="&amp;Dashboard!$B36,'Solid-Results'!AL:AL,"Green")</f>
        <v>78</v>
      </c>
      <c r="AI36" s="55">
        <f t="shared" si="11"/>
        <v>79.591836734693871</v>
      </c>
      <c r="AJ36" s="56">
        <f>COUNTIFS('Solid-Results'!S:S,"&gt;="&amp;Dashboard!$A36,'Solid-Results'!S:S,"&lt;="&amp;Dashboard!$B36)</f>
        <v>5</v>
      </c>
      <c r="AK36" s="56">
        <f>COUNTIFS('Solid-Results'!S:S,"&gt;="&amp;Dashboard!$A36,'Solid-Results'!S:S,"&lt;="&amp;Dashboard!$B36,'Solid-Results'!AM:AM,"Green")</f>
        <v>4</v>
      </c>
      <c r="AL36" s="55">
        <f t="shared" si="12"/>
        <v>80</v>
      </c>
      <c r="AM36" s="56">
        <f>COUNTIFS('Solid-Results'!T:T,"&gt;="&amp;Dashboard!$A36,'Solid-Results'!T:T,"&lt;="&amp;Dashboard!$B36)</f>
        <v>1</v>
      </c>
      <c r="AN36" s="56">
        <f>COUNTIFS('Solid-Results'!T:T,"&gt;="&amp;Dashboard!$A36,'Solid-Results'!T:T,"&lt;="&amp;Dashboard!$B36,'Solid-Results'!AN:AN,"Green")</f>
        <v>1</v>
      </c>
      <c r="AO36" s="55">
        <f t="shared" si="13"/>
        <v>100</v>
      </c>
      <c r="AP36" s="56">
        <f>COUNTIFS('Solid-Results'!U:U,"&gt;="&amp;Dashboard!$A36,'Solid-Results'!U:U,"&lt;="&amp;Dashboard!$B36)</f>
        <v>10</v>
      </c>
      <c r="AQ36" s="56">
        <f>COUNTIFS('Solid-Results'!U:U,"&gt;="&amp;Dashboard!$A36,'Solid-Results'!U:U,"&lt;="&amp;Dashboard!$B36,'Solid-Results'!AO:AO,"Green")</f>
        <v>9</v>
      </c>
      <c r="AR36" s="55">
        <f t="shared" si="14"/>
        <v>90</v>
      </c>
      <c r="AS36" s="56">
        <f>COUNTIFS('Solid-Results'!V:V,"&gt;="&amp;Dashboard!$A36,'Solid-Results'!V:V,"&lt;="&amp;Dashboard!$B36)</f>
        <v>2</v>
      </c>
      <c r="AT36" s="56">
        <f>COUNTIFS('Solid-Results'!V:V,"&gt;="&amp;Dashboard!$A36,'Solid-Results'!V:V,"&lt;="&amp;Dashboard!$B36,'Solid-Results'!AP:AP,"Green")</f>
        <v>2</v>
      </c>
      <c r="AU36" s="55">
        <f t="shared" si="15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6"/>
        <v>0</v>
      </c>
      <c r="AZ36" s="37">
        <f t="shared" si="17"/>
        <v>0</v>
      </c>
      <c r="BA36" s="37">
        <f t="shared" si="18"/>
        <v>0</v>
      </c>
      <c r="BB36" s="37">
        <f t="shared" si="19"/>
        <v>0</v>
      </c>
      <c r="BC36" s="37">
        <f t="shared" si="20"/>
        <v>-3.764705882352942</v>
      </c>
      <c r="BD36" s="37">
        <f t="shared" si="21"/>
        <v>-0.47058823529411775</v>
      </c>
      <c r="BE36" s="37">
        <f t="shared" si="22"/>
        <v>0</v>
      </c>
      <c r="BF36" s="37">
        <f t="shared" si="23"/>
        <v>0</v>
      </c>
      <c r="BG36" s="55">
        <f t="shared" si="24"/>
        <v>-0.47058823529411775</v>
      </c>
      <c r="BH36" s="55">
        <f t="shared" si="25"/>
        <v>0</v>
      </c>
      <c r="BI36" s="55">
        <f t="shared" si="26"/>
        <v>-8.1764705882352899</v>
      </c>
      <c r="BJ36" s="55">
        <f t="shared" si="27"/>
        <v>-6.235294117647058</v>
      </c>
      <c r="BK36" s="55">
        <f t="shared" si="28"/>
        <v>-0.29411764705882337</v>
      </c>
      <c r="BL36" s="55">
        <f t="shared" si="29"/>
        <v>0.17647058823529416</v>
      </c>
      <c r="BM36" s="55">
        <f t="shared" si="30"/>
        <v>0.58823529411764675</v>
      </c>
      <c r="BN36" s="55">
        <f t="shared" si="31"/>
        <v>0.35294117647058831</v>
      </c>
      <c r="BO36" s="55">
        <f t="shared" si="32"/>
        <v>-1</v>
      </c>
    </row>
    <row r="37" spans="1:67" x14ac:dyDescent="0.3">
      <c r="A37" s="38">
        <f t="shared" si="33"/>
        <v>85.01</v>
      </c>
      <c r="B37" s="37">
        <f t="shared" si="35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1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2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3"/>
        <v>0</v>
      </c>
      <c r="L37" s="34">
        <f>COUNTIFS('Solid-Results'!K:K,"&gt;="&amp;Dashboard!$A37,'Solid-Results'!K:K,"&lt;="&amp;Dashboard!$B37)</f>
        <v>37</v>
      </c>
      <c r="M37" s="34">
        <f>COUNTIFS('Solid-Results'!K:K,"&gt;="&amp;Dashboard!$A37,'Solid-Results'!K:K,"&lt;="&amp;Dashboard!$B37,'Solid-Results'!AE:AE,"Green")</f>
        <v>37</v>
      </c>
      <c r="N37" s="37">
        <f t="shared" si="4"/>
        <v>100</v>
      </c>
      <c r="O37" s="34">
        <f>COUNTIFS('Solid-Results'!L:L,"&gt;="&amp;Dashboard!$A37,'Solid-Results'!L:L,"&lt;="&amp;Dashboard!$B37)</f>
        <v>3</v>
      </c>
      <c r="P37" s="34">
        <f>COUNTIFS('Solid-Results'!L:L,"&gt;="&amp;Dashboard!$A37,'Solid-Results'!L:L,"&lt;="&amp;Dashboard!$B37,'Solid-Results'!AF:AF,"Green")</f>
        <v>2</v>
      </c>
      <c r="Q37" s="37">
        <f t="shared" si="5"/>
        <v>66.666666666666657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6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7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8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9"/>
        <v>0</v>
      </c>
      <c r="AD37" s="34">
        <f>COUNTIFS('Solid-Results'!Q:Q,"&gt;="&amp;Dashboard!$A37,'Solid-Results'!Q:Q,"&lt;="&amp;Dashboard!$B37)</f>
        <v>14</v>
      </c>
      <c r="AE37" s="34">
        <f>COUNTIFS('Solid-Results'!Q:Q,"&gt;="&amp;Dashboard!$A37,'Solid-Results'!Q:Q,"&lt;="&amp;Dashboard!$B37,'Solid-Results'!AK:AK,"Green")</f>
        <v>11</v>
      </c>
      <c r="AF37" s="37">
        <f t="shared" si="10"/>
        <v>78.571428571428569</v>
      </c>
      <c r="AG37" s="34">
        <f>COUNTIFS('Solid-Results'!R:R,"&gt;="&amp;Dashboard!$A37,'Solid-Results'!R:R,"&lt;="&amp;Dashboard!$B37)</f>
        <v>82</v>
      </c>
      <c r="AH37" s="34">
        <f>COUNTIFS('Solid-Results'!R:R,"&gt;="&amp;Dashboard!$A37,'Solid-Results'!R:R,"&lt;="&amp;Dashboard!$B37,'Solid-Results'!AL:AL,"Green")</f>
        <v>67</v>
      </c>
      <c r="AI37" s="37">
        <f t="shared" si="11"/>
        <v>81.707317073170728</v>
      </c>
      <c r="AJ37" s="34">
        <f>COUNTIFS('Solid-Results'!S:S,"&gt;="&amp;Dashboard!$A37,'Solid-Results'!S:S,"&lt;="&amp;Dashboard!$B37)</f>
        <v>4</v>
      </c>
      <c r="AK37" s="34">
        <f>COUNTIFS('Solid-Results'!S:S,"&gt;="&amp;Dashboard!$A37,'Solid-Results'!S:S,"&lt;="&amp;Dashboard!$B37,'Solid-Results'!AM:AM,"Green")</f>
        <v>2</v>
      </c>
      <c r="AL37" s="37">
        <f t="shared" si="12"/>
        <v>50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3"/>
        <v>100</v>
      </c>
      <c r="AP37" s="34">
        <f>COUNTIFS('Solid-Results'!U:U,"&gt;="&amp;Dashboard!$A37,'Solid-Results'!U:U,"&lt;="&amp;Dashboard!$B37)</f>
        <v>3</v>
      </c>
      <c r="AQ37" s="34">
        <f>COUNTIFS('Solid-Results'!U:U,"&gt;="&amp;Dashboard!$A37,'Solid-Results'!U:U,"&lt;="&amp;Dashboard!$B37,'Solid-Results'!AO:AO,"Green")</f>
        <v>3</v>
      </c>
      <c r="AR37" s="37">
        <f t="shared" si="14"/>
        <v>100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5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6"/>
        <v>100</v>
      </c>
      <c r="AZ37" s="37">
        <f t="shared" si="17"/>
        <v>0</v>
      </c>
      <c r="BA37" s="37">
        <f t="shared" si="18"/>
        <v>0</v>
      </c>
      <c r="BB37" s="37">
        <f t="shared" si="19"/>
        <v>0</v>
      </c>
      <c r="BC37" s="37">
        <f t="shared" si="20"/>
        <v>5.2857142857142847</v>
      </c>
      <c r="BD37" s="37">
        <f t="shared" si="21"/>
        <v>-0.71428571428571441</v>
      </c>
      <c r="BE37" s="37">
        <f t="shared" si="22"/>
        <v>0</v>
      </c>
      <c r="BF37" s="37">
        <f t="shared" si="23"/>
        <v>0</v>
      </c>
      <c r="BG37" s="55">
        <f t="shared" si="24"/>
        <v>0</v>
      </c>
      <c r="BH37" s="55">
        <f t="shared" si="25"/>
        <v>0</v>
      </c>
      <c r="BI37" s="55">
        <f t="shared" si="26"/>
        <v>-1.4285714285714288</v>
      </c>
      <c r="BJ37" s="55">
        <f t="shared" si="27"/>
        <v>-5.4285714285714306</v>
      </c>
      <c r="BK37" s="55">
        <f t="shared" si="28"/>
        <v>-1.7142857142857144</v>
      </c>
      <c r="BL37" s="55">
        <f t="shared" si="29"/>
        <v>0.14285714285714279</v>
      </c>
      <c r="BM37" s="55">
        <f t="shared" si="30"/>
        <v>0.42857142857142838</v>
      </c>
      <c r="BN37" s="55">
        <f t="shared" si="31"/>
        <v>0</v>
      </c>
      <c r="BO37" s="55">
        <f t="shared" si="32"/>
        <v>0.42857142857142838</v>
      </c>
    </row>
    <row r="38" spans="1:67" x14ac:dyDescent="0.3">
      <c r="A38" s="38">
        <f t="shared" si="33"/>
        <v>87.51</v>
      </c>
      <c r="B38" s="37">
        <f t="shared" ref="B38:B42" si="36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1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2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3"/>
        <v>0</v>
      </c>
      <c r="L38" s="34">
        <f>COUNTIFS('Solid-Results'!K:K,"&gt;="&amp;Dashboard!$A38,'Solid-Results'!K:K,"&lt;="&amp;Dashboard!$B38)</f>
        <v>18</v>
      </c>
      <c r="M38" s="34">
        <f>COUNTIFS('Solid-Results'!K:K,"&gt;="&amp;Dashboard!$A38,'Solid-Results'!K:K,"&lt;="&amp;Dashboard!$B38,'Solid-Results'!AE:AE,"Green")</f>
        <v>15</v>
      </c>
      <c r="N38" s="37">
        <f t="shared" si="4"/>
        <v>83.333333333333343</v>
      </c>
      <c r="O38" s="34">
        <f>COUNTIFS('Solid-Results'!L:L,"&gt;="&amp;Dashboard!$A38,'Solid-Results'!L:L,"&lt;="&amp;Dashboard!$B38)</f>
        <v>3</v>
      </c>
      <c r="P38" s="34">
        <f>COUNTIFS('Solid-Results'!L:L,"&gt;="&amp;Dashboard!$A38,'Solid-Results'!L:L,"&lt;="&amp;Dashboard!$B38,'Solid-Results'!AF:AF,"Green")</f>
        <v>3</v>
      </c>
      <c r="Q38" s="37">
        <f t="shared" si="5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6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7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8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9"/>
        <v>0</v>
      </c>
      <c r="AD38" s="34">
        <f>COUNTIFS('Solid-Results'!Q:Q,"&gt;="&amp;Dashboard!$A38,'Solid-Results'!Q:Q,"&lt;="&amp;Dashboard!$B38)</f>
        <v>4</v>
      </c>
      <c r="AE38" s="34">
        <f>COUNTIFS('Solid-Results'!Q:Q,"&gt;="&amp;Dashboard!$A38,'Solid-Results'!Q:Q,"&lt;="&amp;Dashboard!$B38,'Solid-Results'!AK:AK,"Green")</f>
        <v>4</v>
      </c>
      <c r="AF38" s="37">
        <f t="shared" si="10"/>
        <v>100</v>
      </c>
      <c r="AG38" s="34">
        <f>COUNTIFS('Solid-Results'!R:R,"&gt;="&amp;Dashboard!$A38,'Solid-Results'!R:R,"&lt;="&amp;Dashboard!$B38)</f>
        <v>63</v>
      </c>
      <c r="AH38" s="34">
        <f>COUNTIFS('Solid-Results'!R:R,"&gt;="&amp;Dashboard!$A38,'Solid-Results'!R:R,"&lt;="&amp;Dashboard!$B38,'Solid-Results'!AL:AL,"Green")</f>
        <v>47</v>
      </c>
      <c r="AI38" s="37">
        <f t="shared" si="11"/>
        <v>74.603174603174608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2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3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4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5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6"/>
        <v>0</v>
      </c>
      <c r="AZ38" s="37">
        <f t="shared" si="17"/>
        <v>0</v>
      </c>
      <c r="BA38" s="37">
        <f t="shared" si="18"/>
        <v>0</v>
      </c>
      <c r="BB38" s="37">
        <f t="shared" si="19"/>
        <v>0</v>
      </c>
      <c r="BC38" s="37">
        <f t="shared" si="20"/>
        <v>-1.3333333333333321</v>
      </c>
      <c r="BD38" s="37">
        <f t="shared" si="21"/>
        <v>0.33333333333333348</v>
      </c>
      <c r="BE38" s="37">
        <f t="shared" si="22"/>
        <v>0</v>
      </c>
      <c r="BF38" s="37">
        <f t="shared" si="23"/>
        <v>0</v>
      </c>
      <c r="BG38" s="55">
        <f t="shared" si="24"/>
        <v>0</v>
      </c>
      <c r="BH38" s="55">
        <f t="shared" si="25"/>
        <v>0</v>
      </c>
      <c r="BI38" s="55">
        <f t="shared" si="26"/>
        <v>0.44444444444444464</v>
      </c>
      <c r="BJ38" s="55">
        <f t="shared" si="27"/>
        <v>-10.777777777777779</v>
      </c>
      <c r="BK38" s="55">
        <f t="shared" si="28"/>
        <v>0</v>
      </c>
      <c r="BL38" s="55">
        <f t="shared" si="29"/>
        <v>-1</v>
      </c>
      <c r="BM38" s="55">
        <f t="shared" si="30"/>
        <v>0.11111111111111116</v>
      </c>
      <c r="BN38" s="55">
        <f t="shared" si="31"/>
        <v>0</v>
      </c>
      <c r="BO38" s="55">
        <f t="shared" si="32"/>
        <v>0</v>
      </c>
    </row>
    <row r="39" spans="1:67" x14ac:dyDescent="0.3">
      <c r="A39" s="38">
        <f t="shared" si="33"/>
        <v>90.01</v>
      </c>
      <c r="B39" s="37">
        <f t="shared" si="36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1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2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3"/>
        <v>0</v>
      </c>
      <c r="L39" s="34">
        <f>COUNTIFS('Solid-Results'!K:K,"&gt;="&amp;Dashboard!$A39,'Solid-Results'!K:K,"&lt;="&amp;Dashboard!$B39)</f>
        <v>10</v>
      </c>
      <c r="M39" s="34">
        <f>COUNTIFS('Solid-Results'!K:K,"&gt;="&amp;Dashboard!$A39,'Solid-Results'!K:K,"&lt;="&amp;Dashboard!$B39,'Solid-Results'!AE:AE,"Green")</f>
        <v>10</v>
      </c>
      <c r="N39" s="37">
        <f t="shared" si="4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5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6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7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8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9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10"/>
        <v>0</v>
      </c>
      <c r="AG39" s="34">
        <f>COUNTIFS('Solid-Results'!R:R,"&gt;="&amp;Dashboard!$A39,'Solid-Results'!R:R,"&lt;="&amp;Dashboard!$B39)</f>
        <v>60</v>
      </c>
      <c r="AH39" s="34">
        <f>COUNTIFS('Solid-Results'!R:R,"&gt;="&amp;Dashboard!$A39,'Solid-Results'!R:R,"&lt;="&amp;Dashboard!$B39,'Solid-Results'!AL:AL,"Green")</f>
        <v>51</v>
      </c>
      <c r="AI39" s="37">
        <f t="shared" si="11"/>
        <v>85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2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3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4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5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6"/>
        <v>66.666666666666657</v>
      </c>
      <c r="AZ39" s="37">
        <f t="shared" si="17"/>
        <v>0</v>
      </c>
      <c r="BA39" s="37">
        <f t="shared" si="18"/>
        <v>0</v>
      </c>
      <c r="BB39" s="37">
        <f t="shared" si="19"/>
        <v>0</v>
      </c>
      <c r="BC39" s="37">
        <f t="shared" si="20"/>
        <v>0.81081081081081052</v>
      </c>
      <c r="BD39" s="37">
        <f t="shared" si="21"/>
        <v>0</v>
      </c>
      <c r="BE39" s="37">
        <f t="shared" si="22"/>
        <v>0</v>
      </c>
      <c r="BF39" s="37">
        <f t="shared" si="23"/>
        <v>0</v>
      </c>
      <c r="BG39" s="55">
        <f t="shared" si="24"/>
        <v>0</v>
      </c>
      <c r="BH39" s="55">
        <f t="shared" si="25"/>
        <v>0</v>
      </c>
      <c r="BI39" s="55">
        <f t="shared" si="26"/>
        <v>-1</v>
      </c>
      <c r="BJ39" s="55">
        <f t="shared" si="27"/>
        <v>-4.8648648648648631</v>
      </c>
      <c r="BK39" s="55">
        <f t="shared" si="28"/>
        <v>0</v>
      </c>
      <c r="BL39" s="55">
        <f t="shared" si="29"/>
        <v>0</v>
      </c>
      <c r="BM39" s="55">
        <f t="shared" si="30"/>
        <v>-1</v>
      </c>
      <c r="BN39" s="55">
        <f t="shared" si="31"/>
        <v>0</v>
      </c>
      <c r="BO39" s="55">
        <f t="shared" si="32"/>
        <v>-0.83783783783783772</v>
      </c>
    </row>
    <row r="40" spans="1:67" x14ac:dyDescent="0.3">
      <c r="A40" s="38">
        <f t="shared" si="33"/>
        <v>92.51</v>
      </c>
      <c r="B40" s="37">
        <f t="shared" si="36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1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2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3"/>
        <v>0</v>
      </c>
      <c r="L40" s="34">
        <f>COUNTIFS('Solid-Results'!K:K,"&gt;="&amp;Dashboard!$A40,'Solid-Results'!K:K,"&lt;="&amp;Dashboard!$B40)</f>
        <v>3</v>
      </c>
      <c r="M40" s="34">
        <f>COUNTIFS('Solid-Results'!K:K,"&gt;="&amp;Dashboard!$A40,'Solid-Results'!K:K,"&lt;="&amp;Dashboard!$B40,'Solid-Results'!AE:AE,"Green")</f>
        <v>3</v>
      </c>
      <c r="N40" s="37">
        <f t="shared" si="4"/>
        <v>100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5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6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7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8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9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10"/>
        <v>0</v>
      </c>
      <c r="AG40" s="34">
        <f>COUNTIFS('Solid-Results'!R:R,"&gt;="&amp;Dashboard!$A40,'Solid-Results'!R:R,"&lt;="&amp;Dashboard!$B40)</f>
        <v>23</v>
      </c>
      <c r="AH40" s="34">
        <f>COUNTIFS('Solid-Results'!R:R,"&gt;="&amp;Dashboard!$A40,'Solid-Results'!R:R,"&lt;="&amp;Dashboard!$B40,'Solid-Results'!AL:AL,"Green")</f>
        <v>21</v>
      </c>
      <c r="AI40" s="37">
        <f t="shared" si="11"/>
        <v>91.304347826086953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2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3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4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5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6"/>
        <v>0</v>
      </c>
      <c r="AZ40" s="37">
        <f t="shared" si="17"/>
        <v>0</v>
      </c>
      <c r="BA40" s="37">
        <f t="shared" si="18"/>
        <v>0</v>
      </c>
      <c r="BB40" s="37">
        <f t="shared" si="19"/>
        <v>0</v>
      </c>
      <c r="BC40" s="37">
        <f t="shared" si="20"/>
        <v>0.15789473684210531</v>
      </c>
      <c r="BD40" s="37">
        <f t="shared" si="21"/>
        <v>5.2631578947368363E-2</v>
      </c>
      <c r="BE40" s="37">
        <f t="shared" si="22"/>
        <v>0</v>
      </c>
      <c r="BF40" s="37">
        <f t="shared" si="23"/>
        <v>0</v>
      </c>
      <c r="BG40" s="55">
        <f t="shared" si="24"/>
        <v>0</v>
      </c>
      <c r="BH40" s="55">
        <f t="shared" si="25"/>
        <v>0</v>
      </c>
      <c r="BI40" s="55">
        <f t="shared" si="26"/>
        <v>0</v>
      </c>
      <c r="BJ40" s="55">
        <f t="shared" si="27"/>
        <v>-0.89473684210526372</v>
      </c>
      <c r="BK40" s="55">
        <f t="shared" si="28"/>
        <v>0</v>
      </c>
      <c r="BL40" s="55">
        <f t="shared" si="29"/>
        <v>0.21052631578947345</v>
      </c>
      <c r="BM40" s="55">
        <f t="shared" si="30"/>
        <v>0</v>
      </c>
      <c r="BN40" s="55">
        <f t="shared" si="31"/>
        <v>0</v>
      </c>
      <c r="BO40" s="55">
        <f t="shared" si="32"/>
        <v>0</v>
      </c>
    </row>
    <row r="41" spans="1:67" x14ac:dyDescent="0.3">
      <c r="A41" s="38">
        <f t="shared" si="33"/>
        <v>95.01</v>
      </c>
      <c r="B41" s="37">
        <f t="shared" si="36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1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2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3"/>
        <v>0</v>
      </c>
      <c r="L41" s="34">
        <f>COUNTIFS('Solid-Results'!K:K,"&gt;="&amp;Dashboard!$A41,'Solid-Results'!K:K,"&lt;="&amp;Dashboard!$B41)</f>
        <v>2</v>
      </c>
      <c r="M41" s="34">
        <f>COUNTIFS('Solid-Results'!K:K,"&gt;="&amp;Dashboard!$A41,'Solid-Results'!K:K,"&lt;="&amp;Dashboard!$B41,'Solid-Results'!AE:AE,"Green")</f>
        <v>2</v>
      </c>
      <c r="N41" s="37">
        <f t="shared" si="4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5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6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7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8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9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10"/>
        <v>0</v>
      </c>
      <c r="AG41" s="34">
        <f>COUNTIFS('Solid-Results'!R:R,"&gt;="&amp;Dashboard!$A41,'Solid-Results'!R:R,"&lt;="&amp;Dashboard!$B41)</f>
        <v>7</v>
      </c>
      <c r="AH41" s="34">
        <f>COUNTIFS('Solid-Results'!R:R,"&gt;="&amp;Dashboard!$A41,'Solid-Results'!R:R,"&lt;="&amp;Dashboard!$B41,'Solid-Results'!AL:AL,"Green")</f>
        <v>6</v>
      </c>
      <c r="AI41" s="37">
        <f t="shared" si="11"/>
        <v>85.714285714285708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2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3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4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5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6"/>
        <v>0</v>
      </c>
      <c r="AZ41" s="37">
        <f t="shared" si="17"/>
        <v>0</v>
      </c>
      <c r="BA41" s="37">
        <f t="shared" si="18"/>
        <v>0</v>
      </c>
      <c r="BB41" s="37">
        <f t="shared" si="19"/>
        <v>0</v>
      </c>
      <c r="BC41" s="37">
        <f t="shared" si="20"/>
        <v>5.12820512820511E-2</v>
      </c>
      <c r="BD41" s="37">
        <f t="shared" si="21"/>
        <v>0</v>
      </c>
      <c r="BE41" s="37">
        <f t="shared" si="22"/>
        <v>0</v>
      </c>
      <c r="BF41" s="37">
        <f t="shared" si="23"/>
        <v>0</v>
      </c>
      <c r="BG41" s="55">
        <f t="shared" si="24"/>
        <v>0</v>
      </c>
      <c r="BH41" s="55">
        <f t="shared" si="25"/>
        <v>0</v>
      </c>
      <c r="BI41" s="55">
        <f t="shared" si="26"/>
        <v>0</v>
      </c>
      <c r="BJ41" s="55">
        <f t="shared" si="27"/>
        <v>-0.8461538461538467</v>
      </c>
      <c r="BK41" s="55">
        <f t="shared" si="28"/>
        <v>0</v>
      </c>
      <c r="BL41" s="55">
        <f t="shared" si="29"/>
        <v>-0.97435897435897445</v>
      </c>
      <c r="BM41" s="55">
        <f t="shared" si="30"/>
        <v>0.1538461538461533</v>
      </c>
      <c r="BN41" s="55">
        <f t="shared" si="31"/>
        <v>0</v>
      </c>
      <c r="BO41" s="55">
        <f t="shared" si="32"/>
        <v>0</v>
      </c>
    </row>
    <row r="42" spans="1:67" x14ac:dyDescent="0.3">
      <c r="A42" s="38">
        <f t="shared" si="33"/>
        <v>97.51</v>
      </c>
      <c r="B42" s="37">
        <f t="shared" si="36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1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2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3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4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5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6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7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8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9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10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1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2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3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4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5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6"/>
        <v>0</v>
      </c>
      <c r="AZ42" s="37">
        <f t="shared" si="17"/>
        <v>0</v>
      </c>
      <c r="BA42" s="37">
        <f t="shared" si="18"/>
        <v>0</v>
      </c>
      <c r="BB42" s="37">
        <f t="shared" si="19"/>
        <v>0</v>
      </c>
      <c r="BC42" s="37">
        <f t="shared" si="20"/>
        <v>0</v>
      </c>
      <c r="BD42" s="37">
        <f t="shared" si="21"/>
        <v>0</v>
      </c>
      <c r="BE42" s="37">
        <f t="shared" si="22"/>
        <v>0</v>
      </c>
      <c r="BF42" s="37">
        <f t="shared" si="23"/>
        <v>0</v>
      </c>
      <c r="BG42" s="55">
        <f t="shared" si="24"/>
        <v>0</v>
      </c>
      <c r="BH42" s="55">
        <f t="shared" si="25"/>
        <v>0</v>
      </c>
      <c r="BI42" s="55">
        <f t="shared" si="26"/>
        <v>0</v>
      </c>
      <c r="BJ42" s="55">
        <f t="shared" si="27"/>
        <v>0</v>
      </c>
      <c r="BK42" s="55">
        <f t="shared" si="28"/>
        <v>0</v>
      </c>
      <c r="BL42" s="55">
        <f t="shared" si="29"/>
        <v>0</v>
      </c>
      <c r="BM42" s="55">
        <f t="shared" si="30"/>
        <v>0</v>
      </c>
      <c r="BN42" s="55">
        <f t="shared" si="31"/>
        <v>0</v>
      </c>
      <c r="BO42" s="55">
        <f t="shared" si="32"/>
        <v>0</v>
      </c>
    </row>
    <row r="43" spans="1:67" x14ac:dyDescent="0.3">
      <c r="AF43" s="65">
        <f>1/AF35*100</f>
        <v>1.2888888888888888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19" priority="25">
      <formula>AND(E3&gt;$A3)</formula>
    </cfRule>
  </conditionalFormatting>
  <conditionalFormatting sqref="H3:H42">
    <cfRule type="expression" dxfId="18" priority="24">
      <formula>AND(H3&gt;$A3)</formula>
    </cfRule>
  </conditionalFormatting>
  <conditionalFormatting sqref="K3:K42">
    <cfRule type="expression" dxfId="17" priority="23">
      <formula>AND(K3&gt;$A3)</formula>
    </cfRule>
  </conditionalFormatting>
  <conditionalFormatting sqref="N3:N42">
    <cfRule type="expression" dxfId="16" priority="22">
      <formula>AND(N3&gt;$A3)</formula>
    </cfRule>
  </conditionalFormatting>
  <conditionalFormatting sqref="Q3:Q42">
    <cfRule type="expression" dxfId="15" priority="21">
      <formula>AND(Q3&gt;$A3)</formula>
    </cfRule>
  </conditionalFormatting>
  <conditionalFormatting sqref="T3:T42">
    <cfRule type="expression" dxfId="14" priority="20">
      <formula>AND(T3&gt;$A3)</formula>
    </cfRule>
  </conditionalFormatting>
  <conditionalFormatting sqref="W3:W42">
    <cfRule type="expression" dxfId="13" priority="19">
      <formula>AND(W3&gt;$A3)</formula>
    </cfRule>
  </conditionalFormatting>
  <conditionalFormatting sqref="Z3:Z42">
    <cfRule type="expression" dxfId="12" priority="18">
      <formula>AND(Z3&gt;$A3)</formula>
    </cfRule>
  </conditionalFormatting>
  <conditionalFormatting sqref="AC3:AC42">
    <cfRule type="expression" dxfId="11" priority="17">
      <formula>AND(AC3&gt;$A3)</formula>
    </cfRule>
  </conditionalFormatting>
  <conditionalFormatting sqref="AF3:AF42">
    <cfRule type="expression" dxfId="10" priority="16">
      <formula>AND(AF3&gt;$A3)</formula>
    </cfRule>
  </conditionalFormatting>
  <conditionalFormatting sqref="AI3:AI42">
    <cfRule type="expression" dxfId="9" priority="15">
      <formula>AND(AI3&gt;$A3)</formula>
    </cfRule>
  </conditionalFormatting>
  <conditionalFormatting sqref="AL3:AL42">
    <cfRule type="expression" dxfId="8" priority="14">
      <formula>AND(AL3&gt;$A3)</formula>
    </cfRule>
  </conditionalFormatting>
  <conditionalFormatting sqref="AO3:AO42">
    <cfRule type="expression" dxfId="7" priority="13">
      <formula>AND(AO3&gt;$A3)</formula>
    </cfRule>
  </conditionalFormatting>
  <conditionalFormatting sqref="AR3:AR42">
    <cfRule type="expression" dxfId="6" priority="12">
      <formula>AND(AR3&gt;$A3)</formula>
    </cfRule>
  </conditionalFormatting>
  <conditionalFormatting sqref="AU3:AU42">
    <cfRule type="expression" dxfId="5" priority="11">
      <formula>AND(AU3&gt;$A3)</formula>
    </cfRule>
  </conditionalFormatting>
  <conditionalFormatting sqref="AX3:AX42">
    <cfRule type="expression" dxfId="4" priority="10">
      <formula>AND(AX3&gt;$A3)</formula>
    </cfRule>
  </conditionalFormatting>
  <conditionalFormatting sqref="AY1:BO1">
    <cfRule type="cellIs" dxfId="3" priority="5" operator="greaterThan">
      <formula>0</formula>
    </cfRule>
  </conditionalFormatting>
  <conditionalFormatting sqref="AZ4:BA42">
    <cfRule type="expression" dxfId="2" priority="8">
      <formula>AND(AZ4&gt;$A4)</formula>
    </cfRule>
  </conditionalFormatting>
  <conditionalFormatting sqref="AZ3:BO42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zoomScale="90" zoomScaleNormal="90" workbookViewId="0">
      <selection activeCell="Y10" sqref="Y10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G85"/>
  <sheetViews>
    <sheetView workbookViewId="0"/>
  </sheetViews>
  <sheetFormatPr defaultRowHeight="14.4" x14ac:dyDescent="0.3"/>
  <cols>
    <col min="1" max="1" width="44.109375" bestFit="1" customWidth="1"/>
    <col min="2" max="2" width="28.109375" bestFit="1" customWidth="1"/>
    <col min="3" max="3" width="10.21875" bestFit="1" customWidth="1"/>
    <col min="7" max="7" width="29.109375" bestFit="1" customWidth="1"/>
  </cols>
  <sheetData>
    <row r="1" spans="1:7" x14ac:dyDescent="0.3">
      <c r="A1" t="s">
        <v>443</v>
      </c>
      <c r="B1" t="s">
        <v>801</v>
      </c>
      <c r="C1" t="s">
        <v>6817</v>
      </c>
      <c r="G1" t="s">
        <v>6741</v>
      </c>
    </row>
    <row r="2" spans="1:7" x14ac:dyDescent="0.3">
      <c r="A2" t="s">
        <v>470</v>
      </c>
      <c r="B2" t="s">
        <v>2222</v>
      </c>
      <c r="C2" t="s">
        <v>6819</v>
      </c>
      <c r="G2" t="s">
        <v>6742</v>
      </c>
    </row>
    <row r="3" spans="1:7" x14ac:dyDescent="0.3">
      <c r="A3" t="s">
        <v>647</v>
      </c>
      <c r="B3" t="s">
        <v>807</v>
      </c>
      <c r="C3" t="s">
        <v>6819</v>
      </c>
      <c r="G3" t="s">
        <v>859</v>
      </c>
    </row>
    <row r="4" spans="1:7" x14ac:dyDescent="0.3">
      <c r="A4" t="s">
        <v>705</v>
      </c>
      <c r="B4" t="s">
        <v>2758</v>
      </c>
      <c r="C4" t="s">
        <v>6818</v>
      </c>
      <c r="G4" t="s">
        <v>6743</v>
      </c>
    </row>
    <row r="5" spans="1:7" x14ac:dyDescent="0.3">
      <c r="A5" t="s">
        <v>650</v>
      </c>
      <c r="B5" t="s">
        <v>808</v>
      </c>
      <c r="C5" t="s">
        <v>6818</v>
      </c>
      <c r="G5" t="s">
        <v>6744</v>
      </c>
    </row>
    <row r="6" spans="1:7" x14ac:dyDescent="0.3">
      <c r="A6" t="s">
        <v>445</v>
      </c>
      <c r="B6" t="s">
        <v>811</v>
      </c>
      <c r="C6" t="s">
        <v>6818</v>
      </c>
      <c r="G6" t="s">
        <v>6745</v>
      </c>
    </row>
    <row r="7" spans="1:7" x14ac:dyDescent="0.3">
      <c r="A7" t="s">
        <v>471</v>
      </c>
      <c r="B7" t="s">
        <v>2242</v>
      </c>
      <c r="C7" t="s">
        <v>6818</v>
      </c>
      <c r="G7" t="s">
        <v>6746</v>
      </c>
    </row>
    <row r="8" spans="1:7" x14ac:dyDescent="0.3">
      <c r="A8" t="s">
        <v>463</v>
      </c>
      <c r="B8" t="s">
        <v>893</v>
      </c>
      <c r="C8" t="s">
        <v>6818</v>
      </c>
      <c r="G8" t="s">
        <v>828</v>
      </c>
    </row>
    <row r="9" spans="1:7" x14ac:dyDescent="0.3">
      <c r="A9" t="s">
        <v>536</v>
      </c>
      <c r="B9" t="s">
        <v>5366</v>
      </c>
      <c r="C9" t="s">
        <v>6818</v>
      </c>
      <c r="G9" t="s">
        <v>6747</v>
      </c>
    </row>
    <row r="10" spans="1:7" x14ac:dyDescent="0.3">
      <c r="A10" t="s">
        <v>498</v>
      </c>
      <c r="B10" t="s">
        <v>5369</v>
      </c>
      <c r="C10" t="s">
        <v>6818</v>
      </c>
      <c r="G10" t="s">
        <v>6748</v>
      </c>
    </row>
    <row r="11" spans="1:7" x14ac:dyDescent="0.3">
      <c r="A11" t="s">
        <v>464</v>
      </c>
      <c r="B11" t="s">
        <v>895</v>
      </c>
      <c r="C11" t="s">
        <v>6818</v>
      </c>
      <c r="G11" t="s">
        <v>6749</v>
      </c>
    </row>
    <row r="12" spans="1:7" x14ac:dyDescent="0.3">
      <c r="A12" t="s">
        <v>472</v>
      </c>
      <c r="B12" t="s">
        <v>2244</v>
      </c>
      <c r="C12" t="s">
        <v>6818</v>
      </c>
      <c r="G12" t="s">
        <v>6750</v>
      </c>
    </row>
    <row r="13" spans="1:7" x14ac:dyDescent="0.3">
      <c r="A13" t="s">
        <v>457</v>
      </c>
      <c r="B13" t="s">
        <v>816</v>
      </c>
      <c r="C13" t="s">
        <v>6819</v>
      </c>
      <c r="G13" t="s">
        <v>6751</v>
      </c>
    </row>
    <row r="14" spans="1:7" x14ac:dyDescent="0.3">
      <c r="A14" t="s">
        <v>454</v>
      </c>
      <c r="B14" t="s">
        <v>805</v>
      </c>
      <c r="C14" t="s">
        <v>6819</v>
      </c>
      <c r="G14" t="s">
        <v>6752</v>
      </c>
    </row>
    <row r="15" spans="1:7" x14ac:dyDescent="0.3">
      <c r="A15" t="s">
        <v>455</v>
      </c>
      <c r="B15" t="s">
        <v>817</v>
      </c>
      <c r="C15" t="s">
        <v>6818</v>
      </c>
      <c r="G15" t="s">
        <v>6753</v>
      </c>
    </row>
    <row r="16" spans="1:7" x14ac:dyDescent="0.3">
      <c r="A16" t="s">
        <v>728</v>
      </c>
      <c r="B16" t="s">
        <v>4804</v>
      </c>
      <c r="C16" t="s">
        <v>6818</v>
      </c>
      <c r="G16" t="s">
        <v>6754</v>
      </c>
    </row>
    <row r="17" spans="1:7" x14ac:dyDescent="0.3">
      <c r="A17" t="s">
        <v>1081</v>
      </c>
      <c r="B17" t="s">
        <v>832</v>
      </c>
      <c r="C17" t="s">
        <v>6818</v>
      </c>
      <c r="G17" t="s">
        <v>6755</v>
      </c>
    </row>
    <row r="18" spans="1:7" x14ac:dyDescent="0.3">
      <c r="A18" t="s">
        <v>485</v>
      </c>
      <c r="B18" t="s">
        <v>2222</v>
      </c>
      <c r="C18" t="s">
        <v>6818</v>
      </c>
      <c r="G18" t="s">
        <v>6756</v>
      </c>
    </row>
    <row r="19" spans="1:7" x14ac:dyDescent="0.3">
      <c r="A19" t="s">
        <v>488</v>
      </c>
      <c r="B19" t="s">
        <v>4795</v>
      </c>
      <c r="C19" t="s">
        <v>6818</v>
      </c>
      <c r="G19" t="s">
        <v>6757</v>
      </c>
    </row>
    <row r="20" spans="1:7" x14ac:dyDescent="0.3">
      <c r="A20" t="s">
        <v>546</v>
      </c>
      <c r="B20" t="s">
        <v>4716</v>
      </c>
      <c r="C20" t="s">
        <v>6819</v>
      </c>
      <c r="G20" t="s">
        <v>6758</v>
      </c>
    </row>
    <row r="21" spans="1:7" x14ac:dyDescent="0.3">
      <c r="A21" t="s">
        <v>487</v>
      </c>
      <c r="B21" t="s">
        <v>6399</v>
      </c>
      <c r="C21" t="s">
        <v>6818</v>
      </c>
      <c r="G21" t="s">
        <v>6759</v>
      </c>
    </row>
    <row r="22" spans="1:7" x14ac:dyDescent="0.3">
      <c r="A22" t="s">
        <v>483</v>
      </c>
      <c r="B22" t="s">
        <v>4795</v>
      </c>
      <c r="C22" t="s">
        <v>6818</v>
      </c>
      <c r="G22" t="s">
        <v>6760</v>
      </c>
    </row>
    <row r="23" spans="1:7" x14ac:dyDescent="0.3">
      <c r="A23" t="s">
        <v>982</v>
      </c>
      <c r="B23" t="s">
        <v>4757</v>
      </c>
      <c r="C23" t="s">
        <v>6819</v>
      </c>
      <c r="G23" t="s">
        <v>6761</v>
      </c>
    </row>
    <row r="24" spans="1:7" x14ac:dyDescent="0.3">
      <c r="A24" t="s">
        <v>452</v>
      </c>
      <c r="B24" t="s">
        <v>824</v>
      </c>
      <c r="C24" t="s">
        <v>6818</v>
      </c>
      <c r="G24" t="s">
        <v>6762</v>
      </c>
    </row>
    <row r="25" spans="1:7" x14ac:dyDescent="0.3">
      <c r="A25" t="s">
        <v>626</v>
      </c>
      <c r="B25" t="s">
        <v>4743</v>
      </c>
      <c r="C25" t="s">
        <v>6818</v>
      </c>
      <c r="G25" t="s">
        <v>6763</v>
      </c>
    </row>
    <row r="26" spans="1:7" x14ac:dyDescent="0.3">
      <c r="A26" t="s">
        <v>474</v>
      </c>
      <c r="B26" t="s">
        <v>835</v>
      </c>
      <c r="C26" t="s">
        <v>6819</v>
      </c>
      <c r="G26" t="s">
        <v>6764</v>
      </c>
    </row>
    <row r="27" spans="1:7" x14ac:dyDescent="0.3">
      <c r="A27" t="s">
        <v>5157</v>
      </c>
      <c r="B27" t="s">
        <v>838</v>
      </c>
      <c r="C27" t="s">
        <v>6819</v>
      </c>
      <c r="G27" t="s">
        <v>6765</v>
      </c>
    </row>
    <row r="28" spans="1:7" x14ac:dyDescent="0.3">
      <c r="A28" t="s">
        <v>481</v>
      </c>
      <c r="B28" t="s">
        <v>838</v>
      </c>
      <c r="C28" t="s">
        <v>6819</v>
      </c>
      <c r="G28" t="s">
        <v>6766</v>
      </c>
    </row>
    <row r="29" spans="1:7" x14ac:dyDescent="0.3">
      <c r="A29" t="s">
        <v>990</v>
      </c>
      <c r="B29" t="s">
        <v>841</v>
      </c>
      <c r="C29" t="s">
        <v>6818</v>
      </c>
      <c r="G29" t="s">
        <v>855</v>
      </c>
    </row>
    <row r="30" spans="1:7" x14ac:dyDescent="0.3">
      <c r="A30" t="s">
        <v>476</v>
      </c>
      <c r="B30" t="s">
        <v>828</v>
      </c>
      <c r="C30" t="s">
        <v>6819</v>
      </c>
      <c r="G30" t="s">
        <v>1322</v>
      </c>
    </row>
    <row r="31" spans="1:7" x14ac:dyDescent="0.3">
      <c r="G31" t="s">
        <v>6767</v>
      </c>
    </row>
    <row r="32" spans="1:7" x14ac:dyDescent="0.3">
      <c r="G32" t="s">
        <v>6768</v>
      </c>
    </row>
    <row r="33" spans="7:7" x14ac:dyDescent="0.3">
      <c r="G33" t="s">
        <v>6769</v>
      </c>
    </row>
    <row r="34" spans="7:7" x14ac:dyDescent="0.3">
      <c r="G34" t="s">
        <v>6770</v>
      </c>
    </row>
    <row r="35" spans="7:7" x14ac:dyDescent="0.3">
      <c r="G35" t="s">
        <v>6771</v>
      </c>
    </row>
    <row r="36" spans="7:7" x14ac:dyDescent="0.3">
      <c r="G36" t="s">
        <v>6772</v>
      </c>
    </row>
    <row r="37" spans="7:7" x14ac:dyDescent="0.3">
      <c r="G37" t="s">
        <v>6773</v>
      </c>
    </row>
    <row r="38" spans="7:7" x14ac:dyDescent="0.3">
      <c r="G38" t="s">
        <v>6774</v>
      </c>
    </row>
    <row r="39" spans="7:7" x14ac:dyDescent="0.3">
      <c r="G39" t="s">
        <v>852</v>
      </c>
    </row>
    <row r="40" spans="7:7" x14ac:dyDescent="0.3">
      <c r="G40" t="s">
        <v>6775</v>
      </c>
    </row>
    <row r="41" spans="7:7" x14ac:dyDescent="0.3">
      <c r="G41" t="s">
        <v>6776</v>
      </c>
    </row>
    <row r="42" spans="7:7" x14ac:dyDescent="0.3">
      <c r="G42" t="s">
        <v>6777</v>
      </c>
    </row>
    <row r="43" spans="7:7" x14ac:dyDescent="0.3">
      <c r="G43" t="s">
        <v>835</v>
      </c>
    </row>
    <row r="44" spans="7:7" x14ac:dyDescent="0.3">
      <c r="G44" t="s">
        <v>6778</v>
      </c>
    </row>
    <row r="45" spans="7:7" x14ac:dyDescent="0.3">
      <c r="G45" t="s">
        <v>6779</v>
      </c>
    </row>
    <row r="46" spans="7:7" x14ac:dyDescent="0.3">
      <c r="G46" t="s">
        <v>6780</v>
      </c>
    </row>
    <row r="47" spans="7:7" x14ac:dyDescent="0.3">
      <c r="G47" t="s">
        <v>6781</v>
      </c>
    </row>
    <row r="48" spans="7:7" x14ac:dyDescent="0.3">
      <c r="G48" t="s">
        <v>6782</v>
      </c>
    </row>
    <row r="49" spans="7:7" x14ac:dyDescent="0.3">
      <c r="G49" t="s">
        <v>6783</v>
      </c>
    </row>
    <row r="50" spans="7:7" x14ac:dyDescent="0.3">
      <c r="G50" t="s">
        <v>6784</v>
      </c>
    </row>
    <row r="51" spans="7:7" x14ac:dyDescent="0.3">
      <c r="G51" t="s">
        <v>6785</v>
      </c>
    </row>
    <row r="52" spans="7:7" x14ac:dyDescent="0.3">
      <c r="G52" t="s">
        <v>6786</v>
      </c>
    </row>
    <row r="53" spans="7:7" x14ac:dyDescent="0.3">
      <c r="G53" t="s">
        <v>6787</v>
      </c>
    </row>
    <row r="54" spans="7:7" x14ac:dyDescent="0.3">
      <c r="G54" t="s">
        <v>6788</v>
      </c>
    </row>
    <row r="55" spans="7:7" x14ac:dyDescent="0.3">
      <c r="G55" t="s">
        <v>6789</v>
      </c>
    </row>
    <row r="56" spans="7:7" x14ac:dyDescent="0.3">
      <c r="G56" t="s">
        <v>6790</v>
      </c>
    </row>
    <row r="57" spans="7:7" x14ac:dyDescent="0.3">
      <c r="G57" t="s">
        <v>6791</v>
      </c>
    </row>
    <row r="58" spans="7:7" x14ac:dyDescent="0.3">
      <c r="G58" t="s">
        <v>6792</v>
      </c>
    </row>
    <row r="59" spans="7:7" x14ac:dyDescent="0.3">
      <c r="G59" t="s">
        <v>6793</v>
      </c>
    </row>
    <row r="60" spans="7:7" x14ac:dyDescent="0.3">
      <c r="G60" t="s">
        <v>6794</v>
      </c>
    </row>
    <row r="61" spans="7:7" x14ac:dyDescent="0.3">
      <c r="G61" t="s">
        <v>6795</v>
      </c>
    </row>
    <row r="62" spans="7:7" x14ac:dyDescent="0.3">
      <c r="G62" t="s">
        <v>6796</v>
      </c>
    </row>
    <row r="63" spans="7:7" x14ac:dyDescent="0.3">
      <c r="G63" t="s">
        <v>6797</v>
      </c>
    </row>
    <row r="64" spans="7:7" x14ac:dyDescent="0.3">
      <c r="G64" t="s">
        <v>6798</v>
      </c>
    </row>
    <row r="65" spans="7:7" x14ac:dyDescent="0.3">
      <c r="G65" t="s">
        <v>6799</v>
      </c>
    </row>
    <row r="66" spans="7:7" x14ac:dyDescent="0.3">
      <c r="G66" t="s">
        <v>6800</v>
      </c>
    </row>
    <row r="67" spans="7:7" x14ac:dyDescent="0.3">
      <c r="G67" t="s">
        <v>6801</v>
      </c>
    </row>
    <row r="68" spans="7:7" x14ac:dyDescent="0.3">
      <c r="G68" t="s">
        <v>6802</v>
      </c>
    </row>
    <row r="69" spans="7:7" x14ac:dyDescent="0.3">
      <c r="G69" t="s">
        <v>6803</v>
      </c>
    </row>
    <row r="70" spans="7:7" x14ac:dyDescent="0.3">
      <c r="G70" t="s">
        <v>6804</v>
      </c>
    </row>
    <row r="71" spans="7:7" x14ac:dyDescent="0.3">
      <c r="G71" t="s">
        <v>6805</v>
      </c>
    </row>
    <row r="72" spans="7:7" x14ac:dyDescent="0.3">
      <c r="G72" t="s">
        <v>4716</v>
      </c>
    </row>
    <row r="73" spans="7:7" x14ac:dyDescent="0.3">
      <c r="G73" t="s">
        <v>6806</v>
      </c>
    </row>
    <row r="74" spans="7:7" x14ac:dyDescent="0.3">
      <c r="G74" t="s">
        <v>6807</v>
      </c>
    </row>
    <row r="75" spans="7:7" x14ac:dyDescent="0.3">
      <c r="G75" t="s">
        <v>838</v>
      </c>
    </row>
    <row r="76" spans="7:7" x14ac:dyDescent="0.3">
      <c r="G76" t="s">
        <v>6808</v>
      </c>
    </row>
    <row r="77" spans="7:7" x14ac:dyDescent="0.3">
      <c r="G77" t="s">
        <v>6809</v>
      </c>
    </row>
    <row r="78" spans="7:7" x14ac:dyDescent="0.3">
      <c r="G78" t="s">
        <v>805</v>
      </c>
    </row>
    <row r="79" spans="7:7" x14ac:dyDescent="0.3">
      <c r="G79" t="s">
        <v>6810</v>
      </c>
    </row>
    <row r="80" spans="7:7" x14ac:dyDescent="0.3">
      <c r="G80" t="s">
        <v>6811</v>
      </c>
    </row>
    <row r="81" spans="7:7" x14ac:dyDescent="0.3">
      <c r="G81" t="s">
        <v>6812</v>
      </c>
    </row>
    <row r="82" spans="7:7" x14ac:dyDescent="0.3">
      <c r="G82" t="s">
        <v>6813</v>
      </c>
    </row>
    <row r="83" spans="7:7" x14ac:dyDescent="0.3">
      <c r="G83" t="s">
        <v>6814</v>
      </c>
    </row>
    <row r="84" spans="7:7" x14ac:dyDescent="0.3">
      <c r="G84" t="s">
        <v>6815</v>
      </c>
    </row>
    <row r="85" spans="7:7" x14ac:dyDescent="0.3">
      <c r="G85" t="s">
        <v>6816</v>
      </c>
    </row>
  </sheetData>
  <autoFilter ref="A1:C30" xr:uid="{1E0002AE-8865-4A9F-822B-BB0337BDCC15}">
    <sortState xmlns:xlrd2="http://schemas.microsoft.com/office/spreadsheetml/2017/richdata2" ref="A2:C30">
      <sortCondition ref="A1:A30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5F416-0769-4BB8-942C-0DABA15362F3}">
  <dimension ref="A1:X48"/>
  <sheetViews>
    <sheetView topLeftCell="F1" workbookViewId="0">
      <selection activeCell="Q1" sqref="Q1"/>
    </sheetView>
  </sheetViews>
  <sheetFormatPr defaultRowHeight="14.4" x14ac:dyDescent="0.3"/>
  <cols>
    <col min="7" max="7" width="10.5546875" bestFit="1" customWidth="1"/>
    <col min="8" max="9" width="12.33203125" bestFit="1" customWidth="1"/>
    <col min="10" max="10" width="8.44140625" bestFit="1" customWidth="1"/>
    <col min="11" max="11" width="8.77734375" bestFit="1" customWidth="1"/>
    <col min="17" max="17" width="12.88671875" bestFit="1" customWidth="1"/>
    <col min="23" max="23" width="12.88671875" bestFit="1" customWidth="1"/>
  </cols>
  <sheetData>
    <row r="1" spans="1:24" x14ac:dyDescent="0.3">
      <c r="A1" s="10" t="s">
        <v>857</v>
      </c>
      <c r="B1" s="10" t="s">
        <v>443</v>
      </c>
      <c r="C1" s="11" t="s">
        <v>0</v>
      </c>
      <c r="D1" s="11" t="s">
        <v>1</v>
      </c>
      <c r="E1" s="11" t="s">
        <v>2</v>
      </c>
      <c r="F1" s="11" t="s">
        <v>3</v>
      </c>
      <c r="G1" s="11" t="s">
        <v>12</v>
      </c>
      <c r="H1" s="11" t="s">
        <v>13</v>
      </c>
      <c r="I1" s="11" t="s">
        <v>14</v>
      </c>
      <c r="J1" s="11" t="s">
        <v>15</v>
      </c>
      <c r="K1" s="11" t="s">
        <v>16</v>
      </c>
      <c r="L1" s="26" t="s">
        <v>2111</v>
      </c>
      <c r="M1" s="26" t="s">
        <v>2112</v>
      </c>
      <c r="N1" s="26" t="s">
        <v>2113</v>
      </c>
      <c r="O1" s="26" t="s">
        <v>7120</v>
      </c>
      <c r="P1" s="26" t="s">
        <v>7121</v>
      </c>
      <c r="Q1" s="26" t="s">
        <v>6817</v>
      </c>
      <c r="R1" s="26" t="s">
        <v>7830</v>
      </c>
      <c r="T1" s="73" t="s">
        <v>7832</v>
      </c>
      <c r="U1" s="74">
        <v>1</v>
      </c>
      <c r="W1" s="70" t="s">
        <v>7831</v>
      </c>
      <c r="X1" s="72">
        <f>SUM(X2:X7)</f>
        <v>-8.7866752578808107</v>
      </c>
    </row>
    <row r="2" spans="1:24" x14ac:dyDescent="0.3">
      <c r="B2" t="s">
        <v>446</v>
      </c>
      <c r="C2" t="s">
        <v>7055</v>
      </c>
      <c r="D2" s="25">
        <v>0.3125</v>
      </c>
      <c r="E2" t="s">
        <v>25</v>
      </c>
      <c r="F2" t="s">
        <v>29</v>
      </c>
      <c r="G2">
        <v>48.3</v>
      </c>
      <c r="H2">
        <v>51.7</v>
      </c>
      <c r="I2">
        <v>60</v>
      </c>
      <c r="J2">
        <v>46.4</v>
      </c>
      <c r="K2">
        <v>53.6</v>
      </c>
      <c r="L2" t="s">
        <v>2116</v>
      </c>
      <c r="M2" t="s">
        <v>2117</v>
      </c>
      <c r="N2" t="s">
        <v>2117</v>
      </c>
      <c r="O2" t="s">
        <v>2116</v>
      </c>
      <c r="P2" t="s">
        <v>2117</v>
      </c>
      <c r="Q2" t="s">
        <v>7116</v>
      </c>
      <c r="R2" s="71">
        <f>IF(L2="Red",-$U$1,$U$1*(1/G2*100)-$U$1)</f>
        <v>-1</v>
      </c>
      <c r="W2" t="s">
        <v>7116</v>
      </c>
      <c r="X2" s="71">
        <f>SUMIFS(R:R,Q:Q,W2)</f>
        <v>-1.6525821596244135</v>
      </c>
    </row>
    <row r="3" spans="1:24" x14ac:dyDescent="0.3">
      <c r="B3" t="s">
        <v>446</v>
      </c>
      <c r="C3" t="s">
        <v>7055</v>
      </c>
      <c r="D3" s="25">
        <v>0.3125</v>
      </c>
      <c r="E3" t="s">
        <v>26</v>
      </c>
      <c r="F3" t="s">
        <v>219</v>
      </c>
      <c r="G3">
        <v>46.9</v>
      </c>
      <c r="H3">
        <v>53.1</v>
      </c>
      <c r="I3">
        <v>58.7</v>
      </c>
      <c r="J3">
        <v>52.6</v>
      </c>
      <c r="K3">
        <v>47.4</v>
      </c>
      <c r="L3" t="s">
        <v>2117</v>
      </c>
      <c r="M3" t="s">
        <v>2116</v>
      </c>
      <c r="N3" t="s">
        <v>2117</v>
      </c>
      <c r="O3" t="s">
        <v>2117</v>
      </c>
      <c r="P3" t="s">
        <v>2116</v>
      </c>
      <c r="Q3" t="s">
        <v>7119</v>
      </c>
      <c r="R3" s="71">
        <f>IF(M3="Red",-$U$1,$U$1*(1/H3*100)-$U$1)+IF(P3="Red",-$U$1,$U$1*(1/K3*100)-$U$1)</f>
        <v>-2</v>
      </c>
      <c r="W3" t="s">
        <v>7119</v>
      </c>
      <c r="X3" s="71">
        <f t="shared" ref="X3:X7" si="0">SUMIFS(R:R,Q:Q,W3)</f>
        <v>-2.8941926833218865</v>
      </c>
    </row>
    <row r="4" spans="1:24" x14ac:dyDescent="0.3">
      <c r="B4" t="s">
        <v>446</v>
      </c>
      <c r="C4" t="s">
        <v>7055</v>
      </c>
      <c r="D4" s="25">
        <v>0.3125</v>
      </c>
      <c r="E4" t="s">
        <v>30</v>
      </c>
      <c r="F4" t="s">
        <v>27</v>
      </c>
      <c r="G4">
        <v>43.2</v>
      </c>
      <c r="H4">
        <v>56.8</v>
      </c>
      <c r="I4">
        <v>62.2</v>
      </c>
      <c r="J4">
        <v>49.8</v>
      </c>
      <c r="K4">
        <v>50.2</v>
      </c>
      <c r="L4" t="s">
        <v>2116</v>
      </c>
      <c r="M4" t="s">
        <v>2117</v>
      </c>
      <c r="N4" t="s">
        <v>2117</v>
      </c>
      <c r="O4" t="s">
        <v>2116</v>
      </c>
      <c r="P4" t="s">
        <v>2117</v>
      </c>
      <c r="Q4" t="s">
        <v>7119</v>
      </c>
      <c r="R4" s="71">
        <f>IF(M4="Red",-$U$1,$U$1*(1/H4*100)-$U$1)+IF(P4="Red",-$U$1,$U$1*(1/K4*100)-$U$1)</f>
        <v>1.7525952527916504</v>
      </c>
      <c r="W4" t="s">
        <v>7122</v>
      </c>
      <c r="X4" s="71">
        <f t="shared" si="0"/>
        <v>-5.4281519494085995</v>
      </c>
    </row>
    <row r="5" spans="1:24" x14ac:dyDescent="0.3">
      <c r="B5" t="s">
        <v>473</v>
      </c>
      <c r="C5" t="s">
        <v>7055</v>
      </c>
      <c r="D5" s="25">
        <v>0.3125</v>
      </c>
      <c r="E5" t="s">
        <v>4821</v>
      </c>
      <c r="F5" t="s">
        <v>138</v>
      </c>
      <c r="G5">
        <v>42.6</v>
      </c>
      <c r="H5">
        <v>57.4</v>
      </c>
      <c r="I5">
        <v>62.8</v>
      </c>
      <c r="J5">
        <v>49.4</v>
      </c>
      <c r="K5">
        <v>50.6</v>
      </c>
      <c r="L5" t="s">
        <v>2117</v>
      </c>
      <c r="M5" t="s">
        <v>2116</v>
      </c>
      <c r="N5" t="s">
        <v>2116</v>
      </c>
      <c r="O5" t="s">
        <v>2117</v>
      </c>
      <c r="P5" t="s">
        <v>2116</v>
      </c>
      <c r="Q5" t="s">
        <v>7116</v>
      </c>
      <c r="R5" s="71">
        <f>IF(L5="Red",-$U$1,$U$1*(1/G5*100)-$U$1)</f>
        <v>1.3474178403755865</v>
      </c>
      <c r="W5" t="s">
        <v>7120</v>
      </c>
      <c r="X5" s="71">
        <f t="shared" si="0"/>
        <v>1.1792449767909892</v>
      </c>
    </row>
    <row r="6" spans="1:24" x14ac:dyDescent="0.3">
      <c r="B6" t="s">
        <v>558</v>
      </c>
      <c r="C6" t="s">
        <v>7055</v>
      </c>
      <c r="D6" s="25">
        <v>0.33333333333333331</v>
      </c>
      <c r="E6" t="s">
        <v>958</v>
      </c>
      <c r="F6" t="s">
        <v>559</v>
      </c>
      <c r="G6">
        <v>50.8</v>
      </c>
      <c r="H6">
        <v>49.2</v>
      </c>
      <c r="I6">
        <v>54.7</v>
      </c>
      <c r="J6">
        <v>56.2</v>
      </c>
      <c r="K6">
        <v>43.8</v>
      </c>
      <c r="L6" t="s">
        <v>2117</v>
      </c>
      <c r="M6" t="s">
        <v>2116</v>
      </c>
      <c r="N6" t="s">
        <v>2117</v>
      </c>
      <c r="O6" t="s">
        <v>2117</v>
      </c>
      <c r="P6" t="s">
        <v>2116</v>
      </c>
      <c r="Q6" t="s">
        <v>7122</v>
      </c>
      <c r="R6" s="71">
        <f>IF(L6="Red",-$U$1,$U$1*(1/G6*100)-$U$1)+IF(O6="Red",-$U$1,$U$1*(1/J6*100)-$U$1)</f>
        <v>1.7478633676128561</v>
      </c>
      <c r="W6" t="s">
        <v>7121</v>
      </c>
      <c r="X6" s="71">
        <f t="shared" si="0"/>
        <v>0.1371984734050733</v>
      </c>
    </row>
    <row r="7" spans="1:24" x14ac:dyDescent="0.3">
      <c r="B7" t="s">
        <v>451</v>
      </c>
      <c r="C7" t="s">
        <v>7055</v>
      </c>
      <c r="D7" s="25">
        <v>0.33333333333333331</v>
      </c>
      <c r="E7" t="s">
        <v>226</v>
      </c>
      <c r="F7" t="s">
        <v>2218</v>
      </c>
      <c r="G7">
        <v>64.7</v>
      </c>
      <c r="H7">
        <v>35.299999999999997</v>
      </c>
      <c r="I7">
        <v>41.5</v>
      </c>
      <c r="J7">
        <v>65.2</v>
      </c>
      <c r="K7">
        <v>34.799999999999997</v>
      </c>
      <c r="L7" t="s">
        <v>2116</v>
      </c>
      <c r="M7" t="s">
        <v>2117</v>
      </c>
      <c r="N7" t="s">
        <v>2117</v>
      </c>
      <c r="O7" t="s">
        <v>2117</v>
      </c>
      <c r="P7" t="s">
        <v>2116</v>
      </c>
      <c r="Q7" t="s">
        <v>7120</v>
      </c>
      <c r="R7" s="71">
        <f>IF(O7="Red",-$U$1,$U$1*(1/J7*100)-$U$1)</f>
        <v>0.53374233128834359</v>
      </c>
      <c r="W7" t="s">
        <v>7118</v>
      </c>
      <c r="X7" s="71">
        <f t="shared" si="0"/>
        <v>-0.12819191572197419</v>
      </c>
    </row>
    <row r="8" spans="1:24" x14ac:dyDescent="0.3">
      <c r="B8" t="s">
        <v>451</v>
      </c>
      <c r="C8" t="s">
        <v>7055</v>
      </c>
      <c r="D8" s="25">
        <v>0.33333333333333331</v>
      </c>
      <c r="E8" t="s">
        <v>1022</v>
      </c>
      <c r="F8" t="s">
        <v>1260</v>
      </c>
      <c r="G8">
        <v>59.2</v>
      </c>
      <c r="H8">
        <v>40.799999999999997</v>
      </c>
      <c r="I8">
        <v>46.6</v>
      </c>
      <c r="J8">
        <v>62.2</v>
      </c>
      <c r="K8">
        <v>37.799999999999997</v>
      </c>
      <c r="L8" t="s">
        <v>2116</v>
      </c>
      <c r="M8" t="s">
        <v>2117</v>
      </c>
      <c r="N8" t="s">
        <v>2117</v>
      </c>
      <c r="O8" t="s">
        <v>2116</v>
      </c>
      <c r="P8" t="s">
        <v>2117</v>
      </c>
      <c r="Q8" t="s">
        <v>7116</v>
      </c>
      <c r="R8" s="71">
        <f>IF(L8="Red",-$U$1,$U$1*(1/G8*100)-$U$1)</f>
        <v>-1</v>
      </c>
    </row>
    <row r="9" spans="1:24" x14ac:dyDescent="0.3">
      <c r="B9" t="s">
        <v>558</v>
      </c>
      <c r="C9" t="s">
        <v>7055</v>
      </c>
      <c r="D9" s="25">
        <v>0.35416666666666669</v>
      </c>
      <c r="E9" t="s">
        <v>951</v>
      </c>
      <c r="F9" t="s">
        <v>571</v>
      </c>
      <c r="G9">
        <v>56.9</v>
      </c>
      <c r="H9">
        <v>43.1</v>
      </c>
      <c r="I9">
        <v>48.8</v>
      </c>
      <c r="J9">
        <v>60.6</v>
      </c>
      <c r="K9">
        <v>39.4</v>
      </c>
      <c r="L9" t="s">
        <v>2117</v>
      </c>
      <c r="M9" t="s">
        <v>2116</v>
      </c>
      <c r="N9" t="s">
        <v>2116</v>
      </c>
      <c r="O9" t="s">
        <v>2117</v>
      </c>
      <c r="P9" t="s">
        <v>2116</v>
      </c>
      <c r="Q9" t="s">
        <v>7122</v>
      </c>
      <c r="R9" s="71">
        <f>IF(L9="Red",-$U$1,$U$1*(1/G9*100)-$U$1)+IF(O9="Red",-$U$1,$U$1*(1/J9*100)-$U$1)</f>
        <v>1.4076342607898751</v>
      </c>
    </row>
    <row r="10" spans="1:24" x14ac:dyDescent="0.3">
      <c r="B10" t="s">
        <v>558</v>
      </c>
      <c r="C10" t="s">
        <v>7055</v>
      </c>
      <c r="D10" s="25">
        <v>0.35416666666666669</v>
      </c>
      <c r="E10" t="s">
        <v>560</v>
      </c>
      <c r="F10" t="s">
        <v>574</v>
      </c>
      <c r="G10">
        <v>31.3</v>
      </c>
      <c r="H10">
        <v>68.7</v>
      </c>
      <c r="I10">
        <v>73.2</v>
      </c>
      <c r="J10">
        <v>40.4</v>
      </c>
      <c r="K10">
        <v>59.6</v>
      </c>
      <c r="L10" t="s">
        <v>2116</v>
      </c>
      <c r="M10" t="s">
        <v>2117</v>
      </c>
      <c r="N10" t="s">
        <v>2117</v>
      </c>
      <c r="O10" t="s">
        <v>2117</v>
      </c>
      <c r="P10" t="s">
        <v>2116</v>
      </c>
      <c r="Q10" t="s">
        <v>7119</v>
      </c>
      <c r="R10" s="71">
        <f>IF(M10="Red",-$U$1,$U$1*(1/H10*100)-$U$1)+IF(P10="Red",-$U$1,$U$1*(1/K10*100)-$U$1)</f>
        <v>-0.54439592430858808</v>
      </c>
    </row>
    <row r="11" spans="1:24" x14ac:dyDescent="0.3">
      <c r="B11" t="s">
        <v>558</v>
      </c>
      <c r="C11" t="s">
        <v>7055</v>
      </c>
      <c r="D11" s="25">
        <v>0.35416666666666669</v>
      </c>
      <c r="E11" t="s">
        <v>573</v>
      </c>
      <c r="F11" t="s">
        <v>563</v>
      </c>
      <c r="G11">
        <v>30.3</v>
      </c>
      <c r="H11">
        <v>69.7</v>
      </c>
      <c r="I11">
        <v>74.7</v>
      </c>
      <c r="J11">
        <v>37.799999999999997</v>
      </c>
      <c r="K11">
        <v>62.2</v>
      </c>
      <c r="L11" t="s">
        <v>2117</v>
      </c>
      <c r="M11" t="s">
        <v>2116</v>
      </c>
      <c r="N11" t="s">
        <v>2117</v>
      </c>
      <c r="O11" t="s">
        <v>2117</v>
      </c>
      <c r="P11" t="s">
        <v>2116</v>
      </c>
      <c r="Q11" t="s">
        <v>7120</v>
      </c>
      <c r="R11" s="71">
        <f>IF(O11="Red",-$U$1,$U$1*(1/J11*100)-$U$1)</f>
        <v>1.6455026455026456</v>
      </c>
    </row>
    <row r="12" spans="1:24" x14ac:dyDescent="0.3">
      <c r="B12" t="s">
        <v>543</v>
      </c>
      <c r="C12" t="s">
        <v>7055</v>
      </c>
      <c r="D12" s="25">
        <v>0.375</v>
      </c>
      <c r="E12" t="s">
        <v>414</v>
      </c>
      <c r="F12" t="s">
        <v>968</v>
      </c>
      <c r="G12">
        <v>66.400000000000006</v>
      </c>
      <c r="H12">
        <v>33.6</v>
      </c>
      <c r="I12">
        <v>39.1</v>
      </c>
      <c r="J12">
        <v>68.3</v>
      </c>
      <c r="K12">
        <v>31.7</v>
      </c>
      <c r="L12" t="s">
        <v>2116</v>
      </c>
      <c r="M12" t="s">
        <v>2117</v>
      </c>
      <c r="N12" t="s">
        <v>2117</v>
      </c>
      <c r="O12" t="s">
        <v>2116</v>
      </c>
      <c r="P12" t="s">
        <v>2117</v>
      </c>
      <c r="Q12" t="s">
        <v>7119</v>
      </c>
      <c r="R12" s="71">
        <f>IF(M12="Red",-$U$1,$U$1*(1/H12*100)-$U$1)+IF(P12="Red",-$U$1,$U$1*(1/K12*100)-$U$1)</f>
        <v>4.1307646086825898</v>
      </c>
    </row>
    <row r="13" spans="1:24" x14ac:dyDescent="0.3">
      <c r="B13" t="s">
        <v>558</v>
      </c>
      <c r="C13" t="s">
        <v>7055</v>
      </c>
      <c r="D13" s="25">
        <v>0.375</v>
      </c>
      <c r="E13" t="s">
        <v>960</v>
      </c>
      <c r="F13" t="s">
        <v>957</v>
      </c>
      <c r="G13">
        <v>70.7</v>
      </c>
      <c r="H13">
        <v>29.3</v>
      </c>
      <c r="I13">
        <v>34.6</v>
      </c>
      <c r="J13">
        <v>71.599999999999994</v>
      </c>
      <c r="K13">
        <v>28.4</v>
      </c>
      <c r="L13" t="s">
        <v>2117</v>
      </c>
      <c r="M13" t="s">
        <v>2116</v>
      </c>
      <c r="N13" t="s">
        <v>2117</v>
      </c>
      <c r="O13" t="s">
        <v>2117</v>
      </c>
      <c r="P13" t="s">
        <v>2116</v>
      </c>
      <c r="Q13" t="s">
        <v>7122</v>
      </c>
      <c r="R13" s="71">
        <f>IF(L13="Red",-$U$1,$U$1*(1/G13*100)-$U$1)+IF(O13="Red",-$U$1,$U$1*(1/J13*100)-$U$1)</f>
        <v>0.81107520169415204</v>
      </c>
    </row>
    <row r="14" spans="1:24" x14ac:dyDescent="0.3">
      <c r="B14" t="s">
        <v>465</v>
      </c>
      <c r="C14" t="s">
        <v>7055</v>
      </c>
      <c r="D14" s="25">
        <v>0.375</v>
      </c>
      <c r="E14" t="s">
        <v>1011</v>
      </c>
      <c r="F14" t="s">
        <v>31</v>
      </c>
      <c r="G14">
        <v>58.8</v>
      </c>
      <c r="H14">
        <v>41.2</v>
      </c>
      <c r="I14">
        <v>47.8</v>
      </c>
      <c r="J14">
        <v>59.7</v>
      </c>
      <c r="K14">
        <v>40.299999999999997</v>
      </c>
      <c r="L14" t="s">
        <v>2117</v>
      </c>
      <c r="M14" t="s">
        <v>2116</v>
      </c>
      <c r="N14" t="s">
        <v>2117</v>
      </c>
      <c r="O14" t="s">
        <v>2117</v>
      </c>
      <c r="P14" t="s">
        <v>2116</v>
      </c>
      <c r="Q14" t="s">
        <v>7119</v>
      </c>
      <c r="R14" s="71">
        <f t="shared" ref="R14:R15" si="1">IF(M14="Red",-$U$1,$U$1*(1/H14*100)-$U$1)+IF(P14="Red",-$U$1,$U$1*(1/K14*100)-$U$1)</f>
        <v>-2</v>
      </c>
    </row>
    <row r="15" spans="1:24" x14ac:dyDescent="0.3">
      <c r="B15" t="s">
        <v>451</v>
      </c>
      <c r="C15" t="s">
        <v>7055</v>
      </c>
      <c r="D15" s="25">
        <v>0.41666666666666669</v>
      </c>
      <c r="E15" t="s">
        <v>1261</v>
      </c>
      <c r="F15" t="s">
        <v>2219</v>
      </c>
      <c r="G15">
        <v>53</v>
      </c>
      <c r="H15">
        <v>47</v>
      </c>
      <c r="I15">
        <v>52.7</v>
      </c>
      <c r="J15">
        <v>57.6</v>
      </c>
      <c r="K15">
        <v>42.4</v>
      </c>
      <c r="L15" t="s">
        <v>2116</v>
      </c>
      <c r="M15" t="s">
        <v>2117</v>
      </c>
      <c r="N15" t="s">
        <v>2117</v>
      </c>
      <c r="O15" t="s">
        <v>2116</v>
      </c>
      <c r="P15" t="s">
        <v>2117</v>
      </c>
      <c r="Q15" t="s">
        <v>7119</v>
      </c>
      <c r="R15" s="71">
        <f t="shared" si="1"/>
        <v>2.4861501405058211</v>
      </c>
    </row>
    <row r="16" spans="1:24" x14ac:dyDescent="0.3">
      <c r="B16" t="s">
        <v>465</v>
      </c>
      <c r="C16" t="s">
        <v>7055</v>
      </c>
      <c r="D16" s="25">
        <v>0.45833333333333331</v>
      </c>
      <c r="E16" t="s">
        <v>34</v>
      </c>
      <c r="F16" t="s">
        <v>1058</v>
      </c>
      <c r="G16">
        <v>60</v>
      </c>
      <c r="H16">
        <v>40</v>
      </c>
      <c r="I16">
        <v>47.9</v>
      </c>
      <c r="J16">
        <v>56.6</v>
      </c>
      <c r="K16">
        <v>43.4</v>
      </c>
      <c r="L16" t="s">
        <v>2117</v>
      </c>
      <c r="M16" t="s">
        <v>2116</v>
      </c>
      <c r="N16" t="s">
        <v>2117</v>
      </c>
      <c r="O16" t="s">
        <v>2117</v>
      </c>
      <c r="P16" t="s">
        <v>2116</v>
      </c>
      <c r="Q16" t="s">
        <v>7121</v>
      </c>
      <c r="R16" s="71">
        <f>IF(P16="Red",-$U$1,$U$1*(1/K16*100)-$U$1)</f>
        <v>-1</v>
      </c>
    </row>
    <row r="17" spans="2:18" x14ac:dyDescent="0.3">
      <c r="B17" t="s">
        <v>584</v>
      </c>
      <c r="C17" t="s">
        <v>7055</v>
      </c>
      <c r="D17" s="25">
        <v>0.5</v>
      </c>
      <c r="E17" t="s">
        <v>1049</v>
      </c>
      <c r="F17" t="s">
        <v>585</v>
      </c>
      <c r="G17">
        <v>36.6</v>
      </c>
      <c r="H17">
        <v>63.4</v>
      </c>
      <c r="I17">
        <v>68.400000000000006</v>
      </c>
      <c r="J17">
        <v>44.5</v>
      </c>
      <c r="K17">
        <v>55.5</v>
      </c>
      <c r="L17" t="s">
        <v>2116</v>
      </c>
      <c r="M17" t="s">
        <v>2117</v>
      </c>
      <c r="N17" t="s">
        <v>2117</v>
      </c>
      <c r="O17" t="s">
        <v>2117</v>
      </c>
      <c r="P17" t="s">
        <v>2116</v>
      </c>
      <c r="Q17" t="s">
        <v>7119</v>
      </c>
      <c r="R17" s="71">
        <f t="shared" ref="R17:R18" si="2">IF(M17="Red",-$U$1,$U$1*(1/H17*100)-$U$1)+IF(P17="Red",-$U$1,$U$1*(1/K17*100)-$U$1)</f>
        <v>-0.42271293375394325</v>
      </c>
    </row>
    <row r="18" spans="2:18" x14ac:dyDescent="0.3">
      <c r="B18" t="s">
        <v>451</v>
      </c>
      <c r="C18" t="s">
        <v>7055</v>
      </c>
      <c r="D18" s="25">
        <v>0.5</v>
      </c>
      <c r="E18" t="s">
        <v>2220</v>
      </c>
      <c r="F18" t="s">
        <v>600</v>
      </c>
      <c r="G18">
        <v>58.9</v>
      </c>
      <c r="H18">
        <v>41.1</v>
      </c>
      <c r="I18">
        <v>48.5</v>
      </c>
      <c r="J18">
        <v>57.4</v>
      </c>
      <c r="K18">
        <v>42.6</v>
      </c>
      <c r="L18" t="s">
        <v>2117</v>
      </c>
      <c r="M18" t="s">
        <v>2116</v>
      </c>
      <c r="N18" t="s">
        <v>2117</v>
      </c>
      <c r="O18" t="s">
        <v>2116</v>
      </c>
      <c r="P18" t="s">
        <v>2117</v>
      </c>
      <c r="Q18" t="s">
        <v>7119</v>
      </c>
      <c r="R18" s="71">
        <f t="shared" si="2"/>
        <v>0.34741784037558654</v>
      </c>
    </row>
    <row r="19" spans="2:18" x14ac:dyDescent="0.3">
      <c r="B19" t="s">
        <v>476</v>
      </c>
      <c r="C19" t="s">
        <v>7055</v>
      </c>
      <c r="D19" s="25">
        <v>0.52083333333333337</v>
      </c>
      <c r="E19" t="s">
        <v>625</v>
      </c>
      <c r="F19" t="s">
        <v>1048</v>
      </c>
      <c r="G19">
        <v>50.6</v>
      </c>
      <c r="H19">
        <v>49.4</v>
      </c>
      <c r="I19">
        <v>55.3</v>
      </c>
      <c r="J19">
        <v>55.1</v>
      </c>
      <c r="K19">
        <v>44.9</v>
      </c>
      <c r="L19" t="s">
        <v>2116</v>
      </c>
      <c r="M19" t="s">
        <v>2117</v>
      </c>
      <c r="N19" t="s">
        <v>2117</v>
      </c>
      <c r="O19" t="s">
        <v>2116</v>
      </c>
      <c r="P19" t="s">
        <v>2117</v>
      </c>
      <c r="Q19" t="s">
        <v>7122</v>
      </c>
      <c r="R19" s="71">
        <f>IF(L19="Red",-$U$1,$U$1*(1/G19*100)-$U$1)+IF(O19="Red",-$U$1,$U$1*(1/J19*100)-$U$1)</f>
        <v>-2</v>
      </c>
    </row>
    <row r="20" spans="2:18" x14ac:dyDescent="0.3">
      <c r="B20" t="s">
        <v>4236</v>
      </c>
      <c r="C20" t="s">
        <v>7055</v>
      </c>
      <c r="D20" s="25">
        <v>0.54166666666666663</v>
      </c>
      <c r="E20" t="s">
        <v>1671</v>
      </c>
      <c r="F20" t="s">
        <v>5154</v>
      </c>
      <c r="G20">
        <v>49.5</v>
      </c>
      <c r="H20">
        <v>50.5</v>
      </c>
      <c r="I20">
        <v>57.6</v>
      </c>
      <c r="J20">
        <v>50.9</v>
      </c>
      <c r="K20">
        <v>49.1</v>
      </c>
      <c r="L20" t="s">
        <v>2116</v>
      </c>
      <c r="M20" t="s">
        <v>2117</v>
      </c>
      <c r="N20" t="s">
        <v>2117</v>
      </c>
      <c r="O20" t="s">
        <v>2116</v>
      </c>
      <c r="P20" t="s">
        <v>2117</v>
      </c>
      <c r="Q20" t="s">
        <v>7119</v>
      </c>
      <c r="R20" s="71">
        <f t="shared" ref="R20:R21" si="3">IF(M20="Red",-$U$1,$U$1*(1/H20*100)-$U$1)+IF(P20="Red",-$U$1,$U$1*(1/K20*100)-$U$1)</f>
        <v>2.0168578976023874</v>
      </c>
    </row>
    <row r="21" spans="2:18" x14ac:dyDescent="0.3">
      <c r="B21" t="s">
        <v>474</v>
      </c>
      <c r="C21" t="s">
        <v>7055</v>
      </c>
      <c r="D21" s="25">
        <v>0.54166666666666663</v>
      </c>
      <c r="E21" t="s">
        <v>141</v>
      </c>
      <c r="F21" t="s">
        <v>603</v>
      </c>
      <c r="G21">
        <v>43.5</v>
      </c>
      <c r="H21">
        <v>56.5</v>
      </c>
      <c r="I21">
        <v>62.1</v>
      </c>
      <c r="J21">
        <v>49.7</v>
      </c>
      <c r="K21">
        <v>50.3</v>
      </c>
      <c r="L21" t="s">
        <v>2117</v>
      </c>
      <c r="M21" t="s">
        <v>2116</v>
      </c>
      <c r="N21" t="s">
        <v>2116</v>
      </c>
      <c r="O21" t="s">
        <v>2117</v>
      </c>
      <c r="P21" t="s">
        <v>2116</v>
      </c>
      <c r="Q21" t="s">
        <v>7119</v>
      </c>
      <c r="R21" s="71">
        <f t="shared" si="3"/>
        <v>-2</v>
      </c>
    </row>
    <row r="22" spans="2:18" x14ac:dyDescent="0.3">
      <c r="B22" t="s">
        <v>475</v>
      </c>
      <c r="C22" t="s">
        <v>7055</v>
      </c>
      <c r="D22" s="25">
        <v>0.54166666666666663</v>
      </c>
      <c r="E22" t="s">
        <v>635</v>
      </c>
      <c r="F22" t="s">
        <v>144</v>
      </c>
      <c r="G22">
        <v>53.5</v>
      </c>
      <c r="H22">
        <v>46.5</v>
      </c>
      <c r="I22">
        <v>55.2</v>
      </c>
      <c r="J22">
        <v>49.4</v>
      </c>
      <c r="K22">
        <v>50.6</v>
      </c>
      <c r="L22" t="s">
        <v>2116</v>
      </c>
      <c r="M22" t="s">
        <v>2117</v>
      </c>
      <c r="N22" t="s">
        <v>2117</v>
      </c>
      <c r="O22" t="s">
        <v>2116</v>
      </c>
      <c r="P22" t="s">
        <v>2117</v>
      </c>
      <c r="Q22" t="s">
        <v>7122</v>
      </c>
      <c r="R22" s="71">
        <f t="shared" ref="R22:R24" si="4">IF(L22="Red",-$U$1,$U$1*(1/G22*100)-$U$1)+IF(O22="Red",-$U$1,$U$1*(1/J22*100)-$U$1)</f>
        <v>-2</v>
      </c>
    </row>
    <row r="23" spans="2:18" x14ac:dyDescent="0.3">
      <c r="B23" t="s">
        <v>465</v>
      </c>
      <c r="C23" t="s">
        <v>7055</v>
      </c>
      <c r="D23" s="25">
        <v>0.54166666666666663</v>
      </c>
      <c r="E23" t="s">
        <v>614</v>
      </c>
      <c r="F23" t="s">
        <v>1249</v>
      </c>
      <c r="G23">
        <v>57.3</v>
      </c>
      <c r="H23">
        <v>42.7</v>
      </c>
      <c r="I23">
        <v>48.3</v>
      </c>
      <c r="J23">
        <v>61.3</v>
      </c>
      <c r="K23">
        <v>38.700000000000003</v>
      </c>
      <c r="L23" t="s">
        <v>2116</v>
      </c>
      <c r="M23" t="s">
        <v>2117</v>
      </c>
      <c r="N23" t="s">
        <v>2117</v>
      </c>
      <c r="O23" t="s">
        <v>2116</v>
      </c>
      <c r="P23" t="s">
        <v>2117</v>
      </c>
      <c r="Q23" t="s">
        <v>7122</v>
      </c>
      <c r="R23" s="71">
        <f t="shared" si="4"/>
        <v>-2</v>
      </c>
    </row>
    <row r="24" spans="2:18" x14ac:dyDescent="0.3">
      <c r="B24" t="s">
        <v>488</v>
      </c>
      <c r="C24" t="s">
        <v>7055</v>
      </c>
      <c r="D24" s="25">
        <v>0.5625</v>
      </c>
      <c r="E24" t="s">
        <v>642</v>
      </c>
      <c r="F24" t="s">
        <v>1280</v>
      </c>
      <c r="G24">
        <v>52.7</v>
      </c>
      <c r="H24">
        <v>47.3</v>
      </c>
      <c r="I24">
        <v>52.9</v>
      </c>
      <c r="J24">
        <v>57.8</v>
      </c>
      <c r="K24">
        <v>42.2</v>
      </c>
      <c r="L24" t="s">
        <v>2116</v>
      </c>
      <c r="M24" t="s">
        <v>2117</v>
      </c>
      <c r="N24" t="s">
        <v>2117</v>
      </c>
      <c r="O24" t="s">
        <v>2116</v>
      </c>
      <c r="P24" t="s">
        <v>2117</v>
      </c>
      <c r="Q24" t="s">
        <v>7122</v>
      </c>
      <c r="R24" s="71">
        <f t="shared" si="4"/>
        <v>-2</v>
      </c>
    </row>
    <row r="25" spans="2:18" x14ac:dyDescent="0.3">
      <c r="B25" t="s">
        <v>470</v>
      </c>
      <c r="C25" t="s">
        <v>7055</v>
      </c>
      <c r="D25" s="25">
        <v>0.61458333333333337</v>
      </c>
      <c r="E25" t="s">
        <v>1112</v>
      </c>
      <c r="F25" t="s">
        <v>106</v>
      </c>
      <c r="G25">
        <v>36.799999999999997</v>
      </c>
      <c r="H25">
        <v>63.2</v>
      </c>
      <c r="I25">
        <v>68.7</v>
      </c>
      <c r="J25">
        <v>43.4</v>
      </c>
      <c r="K25">
        <v>56.6</v>
      </c>
      <c r="L25" t="s">
        <v>2117</v>
      </c>
      <c r="M25" t="s">
        <v>2116</v>
      </c>
      <c r="N25" t="s">
        <v>2117</v>
      </c>
      <c r="O25" t="s">
        <v>2117</v>
      </c>
      <c r="P25" t="s">
        <v>2116</v>
      </c>
      <c r="Q25" t="s">
        <v>7118</v>
      </c>
      <c r="R25" s="71">
        <f>IF(M25="Red",-$U$1,$U$1*(1/H25*100)-$U$1)</f>
        <v>-1</v>
      </c>
    </row>
    <row r="26" spans="2:18" x14ac:dyDescent="0.3">
      <c r="B26" t="s">
        <v>470</v>
      </c>
      <c r="C26" t="s">
        <v>7055</v>
      </c>
      <c r="D26" s="25">
        <v>0.61458333333333337</v>
      </c>
      <c r="E26" t="s">
        <v>1202</v>
      </c>
      <c r="F26" t="s">
        <v>1173</v>
      </c>
      <c r="G26">
        <v>15.9</v>
      </c>
      <c r="H26">
        <v>84.1</v>
      </c>
      <c r="I26">
        <v>87.1</v>
      </c>
      <c r="J26">
        <v>25</v>
      </c>
      <c r="K26">
        <v>75</v>
      </c>
      <c r="L26" t="s">
        <v>2116</v>
      </c>
      <c r="M26" t="s">
        <v>2117</v>
      </c>
      <c r="N26" t="s">
        <v>2117</v>
      </c>
      <c r="O26" t="s">
        <v>2116</v>
      </c>
      <c r="P26" t="s">
        <v>2117</v>
      </c>
      <c r="Q26" t="s">
        <v>7121</v>
      </c>
      <c r="R26" s="71">
        <f>IF(P26="Red",-$U$1,$U$1*(1/K26*100)-$U$1)</f>
        <v>0.33333333333333348</v>
      </c>
    </row>
    <row r="27" spans="2:18" x14ac:dyDescent="0.3">
      <c r="B27" t="s">
        <v>647</v>
      </c>
      <c r="C27" t="s">
        <v>7055</v>
      </c>
      <c r="D27" s="25">
        <v>0.625</v>
      </c>
      <c r="E27" t="s">
        <v>1113</v>
      </c>
      <c r="F27" t="s">
        <v>338</v>
      </c>
      <c r="G27">
        <v>41</v>
      </c>
      <c r="H27">
        <v>59</v>
      </c>
      <c r="I27">
        <v>64.900000000000006</v>
      </c>
      <c r="J27">
        <v>46.6</v>
      </c>
      <c r="K27">
        <v>53.4</v>
      </c>
      <c r="L27" t="s">
        <v>2117</v>
      </c>
      <c r="M27" t="s">
        <v>2116</v>
      </c>
      <c r="N27" t="s">
        <v>2117</v>
      </c>
      <c r="O27" t="s">
        <v>2116</v>
      </c>
      <c r="P27" t="s">
        <v>2117</v>
      </c>
      <c r="Q27" t="s">
        <v>7122</v>
      </c>
      <c r="R27" s="71">
        <f>IF(L27="Red",-$U$1,$U$1*(1/G27*100)-$U$1)+IF(O27="Red",-$U$1,$U$1*(1/J27*100)-$U$1)</f>
        <v>0.43902439024390238</v>
      </c>
    </row>
    <row r="28" spans="2:18" x14ac:dyDescent="0.3">
      <c r="B28" t="s">
        <v>647</v>
      </c>
      <c r="C28" t="s">
        <v>7055</v>
      </c>
      <c r="D28" s="25">
        <v>0.625</v>
      </c>
      <c r="E28" t="s">
        <v>682</v>
      </c>
      <c r="F28" t="s">
        <v>339</v>
      </c>
      <c r="G28">
        <v>23.7</v>
      </c>
      <c r="H28">
        <v>76.3</v>
      </c>
      <c r="I28">
        <v>80.3</v>
      </c>
      <c r="J28">
        <v>32.6</v>
      </c>
      <c r="K28">
        <v>67.400000000000006</v>
      </c>
      <c r="L28" t="s">
        <v>2116</v>
      </c>
      <c r="M28" t="s">
        <v>2117</v>
      </c>
      <c r="N28" t="s">
        <v>2117</v>
      </c>
      <c r="O28" t="s">
        <v>2116</v>
      </c>
      <c r="P28" t="s">
        <v>2117</v>
      </c>
      <c r="Q28" t="s">
        <v>7121</v>
      </c>
      <c r="R28" s="71">
        <f>IF(P28="Red",-$U$1,$U$1*(1/K28*100)-$U$1)</f>
        <v>0.48367952522255186</v>
      </c>
    </row>
    <row r="29" spans="2:18" x14ac:dyDescent="0.3">
      <c r="B29" t="s">
        <v>647</v>
      </c>
      <c r="C29" t="s">
        <v>7055</v>
      </c>
      <c r="D29" s="25">
        <v>0.625</v>
      </c>
      <c r="E29" t="s">
        <v>648</v>
      </c>
      <c r="F29" t="s">
        <v>376</v>
      </c>
      <c r="G29">
        <v>32.299999999999997</v>
      </c>
      <c r="H29">
        <v>67.7</v>
      </c>
      <c r="I29">
        <v>72.2</v>
      </c>
      <c r="J29">
        <v>41.2</v>
      </c>
      <c r="K29">
        <v>58.8</v>
      </c>
      <c r="L29" t="s">
        <v>2116</v>
      </c>
      <c r="M29" t="s">
        <v>2117</v>
      </c>
      <c r="N29" t="s">
        <v>2117</v>
      </c>
      <c r="O29" t="s">
        <v>2116</v>
      </c>
      <c r="P29" t="s">
        <v>2117</v>
      </c>
      <c r="Q29" t="s">
        <v>7120</v>
      </c>
      <c r="R29" s="71">
        <f>IF(O29="Red",-$U$1,$U$1*(1/J29*100)-$U$1)</f>
        <v>-1</v>
      </c>
    </row>
    <row r="30" spans="2:18" x14ac:dyDescent="0.3">
      <c r="B30" t="s">
        <v>454</v>
      </c>
      <c r="C30" t="s">
        <v>7055</v>
      </c>
      <c r="D30" s="25">
        <v>0.66666666666666663</v>
      </c>
      <c r="E30" t="s">
        <v>1187</v>
      </c>
      <c r="F30" t="s">
        <v>69</v>
      </c>
      <c r="G30">
        <v>41.5</v>
      </c>
      <c r="H30">
        <v>58.5</v>
      </c>
      <c r="I30">
        <v>63.7</v>
      </c>
      <c r="J30">
        <v>48.9</v>
      </c>
      <c r="K30">
        <v>51.1</v>
      </c>
      <c r="L30" t="s">
        <v>2117</v>
      </c>
      <c r="M30" t="s">
        <v>2116</v>
      </c>
      <c r="N30" t="s">
        <v>2117</v>
      </c>
      <c r="O30" t="s">
        <v>2117</v>
      </c>
      <c r="P30" t="s">
        <v>2116</v>
      </c>
      <c r="Q30" t="s">
        <v>7121</v>
      </c>
      <c r="R30" s="71">
        <f>IF(P30="Red",-$U$1,$U$1*(1/K30*100)-$U$1)</f>
        <v>-1</v>
      </c>
    </row>
    <row r="31" spans="2:18" x14ac:dyDescent="0.3">
      <c r="B31" t="s">
        <v>488</v>
      </c>
      <c r="C31" t="s">
        <v>7055</v>
      </c>
      <c r="D31" s="25">
        <v>0.66666666666666663</v>
      </c>
      <c r="E31" t="s">
        <v>641</v>
      </c>
      <c r="F31" t="s">
        <v>1193</v>
      </c>
      <c r="G31">
        <v>49.5</v>
      </c>
      <c r="H31">
        <v>50.5</v>
      </c>
      <c r="I31">
        <v>56.4</v>
      </c>
      <c r="J31">
        <v>54.2</v>
      </c>
      <c r="K31">
        <v>45.8</v>
      </c>
      <c r="L31" t="s">
        <v>2116</v>
      </c>
      <c r="M31" t="s">
        <v>2117</v>
      </c>
      <c r="N31" t="s">
        <v>2117</v>
      </c>
      <c r="O31" t="s">
        <v>2117</v>
      </c>
      <c r="P31" t="s">
        <v>2116</v>
      </c>
      <c r="Q31" t="s">
        <v>7116</v>
      </c>
      <c r="R31" s="71">
        <f>IF(L31="Red",-$U$1,$U$1*(1/G31*100)-$U$1)</f>
        <v>-1</v>
      </c>
    </row>
    <row r="32" spans="2:18" x14ac:dyDescent="0.3">
      <c r="B32" t="s">
        <v>728</v>
      </c>
      <c r="C32" t="s">
        <v>7055</v>
      </c>
      <c r="D32" s="25">
        <v>0.70833333333333337</v>
      </c>
      <c r="E32" t="s">
        <v>1190</v>
      </c>
      <c r="F32" t="s">
        <v>731</v>
      </c>
      <c r="G32">
        <v>36.6</v>
      </c>
      <c r="H32">
        <v>63.4</v>
      </c>
      <c r="I32">
        <v>68.599999999999994</v>
      </c>
      <c r="J32">
        <v>43.8</v>
      </c>
      <c r="K32">
        <v>56.2</v>
      </c>
      <c r="L32" t="s">
        <v>2117</v>
      </c>
      <c r="M32" t="s">
        <v>2116</v>
      </c>
      <c r="N32" t="s">
        <v>2116</v>
      </c>
      <c r="O32" t="s">
        <v>2117</v>
      </c>
      <c r="P32" t="s">
        <v>2116</v>
      </c>
      <c r="Q32" t="s">
        <v>7119</v>
      </c>
      <c r="R32" s="71">
        <f t="shared" ref="R32:R33" si="5">IF(M32="Red",-$U$1,$U$1*(1/H32*100)-$U$1)+IF(P32="Red",-$U$1,$U$1*(1/K32*100)-$U$1)</f>
        <v>-2</v>
      </c>
    </row>
    <row r="33" spans="2:18" x14ac:dyDescent="0.3">
      <c r="B33" t="s">
        <v>728</v>
      </c>
      <c r="C33" t="s">
        <v>7055</v>
      </c>
      <c r="D33" s="25">
        <v>0.70833333333333337</v>
      </c>
      <c r="E33" t="s">
        <v>732</v>
      </c>
      <c r="F33" t="s">
        <v>729</v>
      </c>
      <c r="G33">
        <v>31.2</v>
      </c>
      <c r="H33">
        <v>68.8</v>
      </c>
      <c r="I33">
        <v>73.3</v>
      </c>
      <c r="J33">
        <v>40.299999999999997</v>
      </c>
      <c r="K33">
        <v>59.7</v>
      </c>
      <c r="L33" t="s">
        <v>2117</v>
      </c>
      <c r="M33" t="s">
        <v>2116</v>
      </c>
      <c r="N33" t="s">
        <v>2116</v>
      </c>
      <c r="O33" t="s">
        <v>2117</v>
      </c>
      <c r="P33" t="s">
        <v>2116</v>
      </c>
      <c r="Q33" t="s">
        <v>7119</v>
      </c>
      <c r="R33" s="71">
        <f t="shared" si="5"/>
        <v>-2</v>
      </c>
    </row>
    <row r="34" spans="2:18" x14ac:dyDescent="0.3">
      <c r="B34" t="s">
        <v>4813</v>
      </c>
      <c r="C34" t="s">
        <v>7055</v>
      </c>
      <c r="D34" s="25">
        <v>0.70833333333333337</v>
      </c>
      <c r="E34" t="s">
        <v>5586</v>
      </c>
      <c r="F34" t="s">
        <v>4814</v>
      </c>
      <c r="G34">
        <v>47.6</v>
      </c>
      <c r="H34">
        <v>52.4</v>
      </c>
      <c r="I34">
        <v>58.1</v>
      </c>
      <c r="J34">
        <v>52.9</v>
      </c>
      <c r="K34">
        <v>47.1</v>
      </c>
      <c r="L34" t="s">
        <v>2116</v>
      </c>
      <c r="M34" t="s">
        <v>2117</v>
      </c>
      <c r="N34" t="s">
        <v>2117</v>
      </c>
      <c r="O34" t="s">
        <v>2116</v>
      </c>
      <c r="P34" t="s">
        <v>2117</v>
      </c>
      <c r="Q34" t="s">
        <v>7122</v>
      </c>
      <c r="R34" s="71">
        <f t="shared" ref="R34:R36" si="6">IF(L34="Red",-$U$1,$U$1*(1/G34*100)-$U$1)+IF(O34="Red",-$U$1,$U$1*(1/J34*100)-$U$1)</f>
        <v>-2</v>
      </c>
    </row>
    <row r="35" spans="2:18" x14ac:dyDescent="0.3">
      <c r="B35" t="s">
        <v>454</v>
      </c>
      <c r="C35" t="s">
        <v>7055</v>
      </c>
      <c r="D35" s="25">
        <v>0.77083333333333337</v>
      </c>
      <c r="E35" t="s">
        <v>111</v>
      </c>
      <c r="F35" t="s">
        <v>230</v>
      </c>
      <c r="G35">
        <v>48.6</v>
      </c>
      <c r="H35">
        <v>51.4</v>
      </c>
      <c r="I35">
        <v>56.9</v>
      </c>
      <c r="J35">
        <v>54.5</v>
      </c>
      <c r="K35">
        <v>45.5</v>
      </c>
      <c r="L35" t="s">
        <v>2117</v>
      </c>
      <c r="M35" t="s">
        <v>2116</v>
      </c>
      <c r="N35" t="s">
        <v>2116</v>
      </c>
      <c r="O35" t="s">
        <v>2117</v>
      </c>
      <c r="P35" t="s">
        <v>2116</v>
      </c>
      <c r="Q35" t="s">
        <v>7122</v>
      </c>
      <c r="R35" s="71">
        <f t="shared" si="6"/>
        <v>1.8924755540453808</v>
      </c>
    </row>
    <row r="36" spans="2:18" x14ac:dyDescent="0.3">
      <c r="B36" t="s">
        <v>488</v>
      </c>
      <c r="C36" t="s">
        <v>7055</v>
      </c>
      <c r="D36" s="25">
        <v>0.77083333333333337</v>
      </c>
      <c r="E36" t="s">
        <v>749</v>
      </c>
      <c r="F36" t="s">
        <v>203</v>
      </c>
      <c r="G36">
        <v>56.2</v>
      </c>
      <c r="H36">
        <v>43.8</v>
      </c>
      <c r="I36">
        <v>50.7</v>
      </c>
      <c r="J36">
        <v>56.8</v>
      </c>
      <c r="K36">
        <v>43.2</v>
      </c>
      <c r="L36" t="s">
        <v>2116</v>
      </c>
      <c r="M36" t="s">
        <v>2117</v>
      </c>
      <c r="N36" t="s">
        <v>2117</v>
      </c>
      <c r="O36" t="s">
        <v>2117</v>
      </c>
      <c r="P36" t="s">
        <v>2116</v>
      </c>
      <c r="Q36" t="s">
        <v>7122</v>
      </c>
      <c r="R36" s="71">
        <f t="shared" si="6"/>
        <v>-0.23943661971830976</v>
      </c>
    </row>
    <row r="37" spans="2:18" x14ac:dyDescent="0.3">
      <c r="B37" t="s">
        <v>452</v>
      </c>
      <c r="C37" t="s">
        <v>7055</v>
      </c>
      <c r="D37" s="25">
        <v>0.77083333333333337</v>
      </c>
      <c r="E37" t="s">
        <v>103</v>
      </c>
      <c r="F37" t="s">
        <v>100</v>
      </c>
      <c r="G37">
        <v>38</v>
      </c>
      <c r="H37">
        <v>62</v>
      </c>
      <c r="I37">
        <v>67.099999999999994</v>
      </c>
      <c r="J37">
        <v>45.5</v>
      </c>
      <c r="K37">
        <v>54.5</v>
      </c>
      <c r="L37" t="s">
        <v>2117</v>
      </c>
      <c r="M37" t="s">
        <v>2116</v>
      </c>
      <c r="N37" t="s">
        <v>2117</v>
      </c>
      <c r="O37" t="s">
        <v>2116</v>
      </c>
      <c r="P37" t="s">
        <v>2117</v>
      </c>
      <c r="Q37" t="s">
        <v>7118</v>
      </c>
      <c r="R37" s="71">
        <f>IF(M37="Red",-$U$1,$U$1*(1/H37*100)-$U$1)</f>
        <v>-1</v>
      </c>
    </row>
    <row r="38" spans="2:18" x14ac:dyDescent="0.3">
      <c r="B38" t="s">
        <v>486</v>
      </c>
      <c r="C38" t="s">
        <v>7055</v>
      </c>
      <c r="D38" s="25">
        <v>0.77083333333333337</v>
      </c>
      <c r="E38" t="s">
        <v>1273</v>
      </c>
      <c r="F38" t="s">
        <v>4848</v>
      </c>
      <c r="G38">
        <v>49.6</v>
      </c>
      <c r="H38">
        <v>50.4</v>
      </c>
      <c r="I38">
        <v>55.9</v>
      </c>
      <c r="J38">
        <v>55.4</v>
      </c>
      <c r="K38">
        <v>44.6</v>
      </c>
      <c r="L38" t="s">
        <v>2116</v>
      </c>
      <c r="M38" t="s">
        <v>2117</v>
      </c>
      <c r="N38" t="s">
        <v>2117</v>
      </c>
      <c r="O38" t="s">
        <v>2116</v>
      </c>
      <c r="P38" t="s">
        <v>2117</v>
      </c>
      <c r="Q38" t="s">
        <v>7122</v>
      </c>
      <c r="R38" s="71">
        <f>IF(L38="Red",-$U$1,$U$1*(1/G38*100)-$U$1)+IF(O38="Red",-$U$1,$U$1*(1/J38*100)-$U$1)</f>
        <v>-2</v>
      </c>
    </row>
    <row r="39" spans="2:18" x14ac:dyDescent="0.3">
      <c r="B39" t="s">
        <v>728</v>
      </c>
      <c r="C39" t="s">
        <v>7055</v>
      </c>
      <c r="D39" s="25">
        <v>0.8125</v>
      </c>
      <c r="E39" t="s">
        <v>1278</v>
      </c>
      <c r="F39" t="s">
        <v>308</v>
      </c>
      <c r="G39">
        <v>37.5</v>
      </c>
      <c r="H39">
        <v>62.5</v>
      </c>
      <c r="I39">
        <v>68.5</v>
      </c>
      <c r="J39">
        <v>42.5</v>
      </c>
      <c r="K39">
        <v>57.5</v>
      </c>
      <c r="L39" t="s">
        <v>2116</v>
      </c>
      <c r="M39" t="s">
        <v>2117</v>
      </c>
      <c r="N39" t="s">
        <v>2117</v>
      </c>
      <c r="O39" t="s">
        <v>2116</v>
      </c>
      <c r="P39" t="s">
        <v>2117</v>
      </c>
      <c r="Q39" t="s">
        <v>7119</v>
      </c>
      <c r="R39" s="71">
        <f>IF(M39="Red",-$U$1,$U$1*(1/H39*100)-$U$1)+IF(P39="Red",-$U$1,$U$1*(1/K39*100)-$U$1)</f>
        <v>1.3391304347826087</v>
      </c>
    </row>
    <row r="40" spans="2:18" x14ac:dyDescent="0.3">
      <c r="B40" t="s">
        <v>467</v>
      </c>
      <c r="C40" t="s">
        <v>7055</v>
      </c>
      <c r="D40" s="25">
        <v>0.83333333333333337</v>
      </c>
      <c r="E40" t="s">
        <v>47</v>
      </c>
      <c r="F40" t="s">
        <v>798</v>
      </c>
      <c r="G40">
        <v>53.8</v>
      </c>
      <c r="H40">
        <v>46.2</v>
      </c>
      <c r="I40">
        <v>52.4</v>
      </c>
      <c r="J40">
        <v>56.9</v>
      </c>
      <c r="K40">
        <v>43.1</v>
      </c>
      <c r="L40" t="s">
        <v>2116</v>
      </c>
      <c r="M40" t="s">
        <v>2117</v>
      </c>
      <c r="N40" t="s">
        <v>2117</v>
      </c>
      <c r="O40" t="s">
        <v>2116</v>
      </c>
      <c r="P40" t="s">
        <v>2117</v>
      </c>
      <c r="Q40" t="s">
        <v>7121</v>
      </c>
      <c r="R40" s="71">
        <f>IF(P40="Red",-$U$1,$U$1*(1/K40*100)-$U$1)</f>
        <v>1.3201856148491879</v>
      </c>
    </row>
    <row r="41" spans="2:18" x14ac:dyDescent="0.3">
      <c r="B41" t="s">
        <v>467</v>
      </c>
      <c r="C41" t="s">
        <v>7055</v>
      </c>
      <c r="D41" s="25">
        <v>0.83333333333333337</v>
      </c>
      <c r="E41" t="s">
        <v>763</v>
      </c>
      <c r="F41" t="s">
        <v>787</v>
      </c>
      <c r="G41">
        <v>57.4</v>
      </c>
      <c r="H41">
        <v>42.6</v>
      </c>
      <c r="I41">
        <v>48.3</v>
      </c>
      <c r="J41">
        <v>61.2</v>
      </c>
      <c r="K41">
        <v>38.799999999999997</v>
      </c>
      <c r="L41" t="s">
        <v>2116</v>
      </c>
      <c r="M41" t="s">
        <v>2117</v>
      </c>
      <c r="N41" t="s">
        <v>2117</v>
      </c>
      <c r="O41" t="s">
        <v>2116</v>
      </c>
      <c r="P41" t="s">
        <v>2117</v>
      </c>
      <c r="Q41" t="s">
        <v>7118</v>
      </c>
      <c r="R41" s="71">
        <f>IF(M41="Red",-$U$1,$U$1*(1/H41*100)-$U$1)</f>
        <v>1.3474178403755865</v>
      </c>
    </row>
    <row r="42" spans="2:18" x14ac:dyDescent="0.3">
      <c r="B42" t="s">
        <v>454</v>
      </c>
      <c r="C42" t="s">
        <v>7055</v>
      </c>
      <c r="D42" s="25">
        <v>0.85416666666666663</v>
      </c>
      <c r="E42" t="s">
        <v>39</v>
      </c>
      <c r="F42" t="s">
        <v>65</v>
      </c>
      <c r="G42">
        <v>54.7</v>
      </c>
      <c r="H42">
        <v>45.3</v>
      </c>
      <c r="I42">
        <v>52.5</v>
      </c>
      <c r="J42">
        <v>54.6</v>
      </c>
      <c r="K42">
        <v>45.4</v>
      </c>
      <c r="L42" t="s">
        <v>2117</v>
      </c>
      <c r="M42" t="s">
        <v>2116</v>
      </c>
      <c r="N42" t="s">
        <v>2117</v>
      </c>
      <c r="O42" t="s">
        <v>2117</v>
      </c>
      <c r="P42" t="s">
        <v>2116</v>
      </c>
      <c r="Q42" t="s">
        <v>7122</v>
      </c>
      <c r="R42" s="71">
        <f t="shared" ref="R42:R44" si="7">IF(L42="Red",-$U$1,$U$1*(1/G42*100)-$U$1)+IF(O42="Red",-$U$1,$U$1*(1/J42*100)-$U$1)</f>
        <v>1.6596553964012832</v>
      </c>
    </row>
    <row r="43" spans="2:18" x14ac:dyDescent="0.3">
      <c r="B43" t="s">
        <v>454</v>
      </c>
      <c r="C43" t="s">
        <v>7055</v>
      </c>
      <c r="D43" s="25">
        <v>0.875</v>
      </c>
      <c r="E43" t="s">
        <v>108</v>
      </c>
      <c r="F43" t="s">
        <v>1188</v>
      </c>
      <c r="G43">
        <v>56.8</v>
      </c>
      <c r="H43">
        <v>43.2</v>
      </c>
      <c r="I43">
        <v>49.1</v>
      </c>
      <c r="J43">
        <v>60.3</v>
      </c>
      <c r="K43">
        <v>39.700000000000003</v>
      </c>
      <c r="L43" t="s">
        <v>2116</v>
      </c>
      <c r="M43" t="s">
        <v>2117</v>
      </c>
      <c r="N43" t="s">
        <v>2117</v>
      </c>
      <c r="O43" t="s">
        <v>2117</v>
      </c>
      <c r="P43" t="s">
        <v>2116</v>
      </c>
      <c r="Q43" t="s">
        <v>7122</v>
      </c>
      <c r="R43" s="71">
        <f t="shared" si="7"/>
        <v>-0.34162520729684909</v>
      </c>
    </row>
    <row r="44" spans="2:18" x14ac:dyDescent="0.3">
      <c r="B44" t="s">
        <v>488</v>
      </c>
      <c r="C44" t="s">
        <v>7055</v>
      </c>
      <c r="D44" s="25">
        <v>0.875</v>
      </c>
      <c r="E44" t="s">
        <v>204</v>
      </c>
      <c r="F44" t="s">
        <v>1194</v>
      </c>
      <c r="G44">
        <v>62</v>
      </c>
      <c r="H44">
        <v>38</v>
      </c>
      <c r="I44">
        <v>44.2</v>
      </c>
      <c r="J44">
        <v>63.2</v>
      </c>
      <c r="K44">
        <v>36.799999999999997</v>
      </c>
      <c r="L44" t="s">
        <v>2117</v>
      </c>
      <c r="M44" t="s">
        <v>2116</v>
      </c>
      <c r="N44" t="s">
        <v>2116</v>
      </c>
      <c r="O44" t="s">
        <v>2117</v>
      </c>
      <c r="P44" t="s">
        <v>2116</v>
      </c>
      <c r="Q44" t="s">
        <v>7122</v>
      </c>
      <c r="R44" s="71">
        <f t="shared" si="7"/>
        <v>1.1951817068191095</v>
      </c>
    </row>
    <row r="45" spans="2:18" x14ac:dyDescent="0.3">
      <c r="B45" t="s">
        <v>452</v>
      </c>
      <c r="C45" t="s">
        <v>7055</v>
      </c>
      <c r="D45" s="25">
        <v>0.875</v>
      </c>
      <c r="E45" t="s">
        <v>239</v>
      </c>
      <c r="F45" t="s">
        <v>35</v>
      </c>
      <c r="G45">
        <v>33.6</v>
      </c>
      <c r="H45">
        <v>66.400000000000006</v>
      </c>
      <c r="I45">
        <v>71.2</v>
      </c>
      <c r="J45">
        <v>41.9</v>
      </c>
      <c r="K45">
        <v>58.1</v>
      </c>
      <c r="L45" t="s">
        <v>2117</v>
      </c>
      <c r="M45" t="s">
        <v>2116</v>
      </c>
      <c r="N45" t="s">
        <v>2117</v>
      </c>
      <c r="O45" t="s">
        <v>2117</v>
      </c>
      <c r="P45" t="s">
        <v>2116</v>
      </c>
      <c r="Q45" t="s">
        <v>7119</v>
      </c>
      <c r="R45" s="71">
        <f>IF(M45="Red",-$U$1,$U$1*(1/H45*100)-$U$1)+IF(P45="Red",-$U$1,$U$1*(1/K45*100)-$U$1)</f>
        <v>-2</v>
      </c>
    </row>
    <row r="46" spans="2:18" x14ac:dyDescent="0.3">
      <c r="B46" t="s">
        <v>470</v>
      </c>
      <c r="C46" t="s">
        <v>7055</v>
      </c>
      <c r="D46" s="25">
        <v>0.89583333333333337</v>
      </c>
      <c r="E46" t="s">
        <v>1174</v>
      </c>
      <c r="F46" t="s">
        <v>199</v>
      </c>
      <c r="G46">
        <v>41.1</v>
      </c>
      <c r="H46">
        <v>58.9</v>
      </c>
      <c r="I46">
        <v>65.400000000000006</v>
      </c>
      <c r="J46">
        <v>45</v>
      </c>
      <c r="K46">
        <v>55</v>
      </c>
      <c r="L46" t="s">
        <v>2116</v>
      </c>
      <c r="M46" t="s">
        <v>2117</v>
      </c>
      <c r="N46" t="s">
        <v>2117</v>
      </c>
      <c r="O46" t="s">
        <v>2116</v>
      </c>
      <c r="P46" t="s">
        <v>2117</v>
      </c>
      <c r="Q46" t="s">
        <v>7122</v>
      </c>
      <c r="R46" s="71">
        <f>IF(L46="Red",-$U$1,$U$1*(1/G46*100)-$U$1)+IF(O46="Red",-$U$1,$U$1*(1/J46*100)-$U$1)</f>
        <v>-2</v>
      </c>
    </row>
    <row r="47" spans="2:18" x14ac:dyDescent="0.3">
      <c r="B47" t="s">
        <v>470</v>
      </c>
      <c r="C47" t="s">
        <v>7055</v>
      </c>
      <c r="D47" s="25">
        <v>0.89583333333333337</v>
      </c>
      <c r="E47" t="s">
        <v>180</v>
      </c>
      <c r="F47" t="s">
        <v>165</v>
      </c>
      <c r="G47">
        <v>34.4</v>
      </c>
      <c r="H47">
        <v>65.599999999999994</v>
      </c>
      <c r="I47">
        <v>70.900000000000006</v>
      </c>
      <c r="J47">
        <v>41.3</v>
      </c>
      <c r="K47">
        <v>58.7</v>
      </c>
      <c r="L47" t="s">
        <v>2116</v>
      </c>
      <c r="M47" t="s">
        <v>2117</v>
      </c>
      <c r="N47" t="s">
        <v>2117</v>
      </c>
      <c r="O47" t="s">
        <v>2116</v>
      </c>
      <c r="P47" t="s">
        <v>2117</v>
      </c>
      <c r="Q47" t="s">
        <v>7118</v>
      </c>
      <c r="R47" s="71">
        <f>IF(M47="Red",-$U$1,$U$1*(1/H47*100)-$U$1)</f>
        <v>0.52439024390243927</v>
      </c>
    </row>
    <row r="48" spans="2:18" x14ac:dyDescent="0.3">
      <c r="B48" t="s">
        <v>467</v>
      </c>
      <c r="C48" t="s">
        <v>7055</v>
      </c>
      <c r="D48" s="25">
        <v>0.95833333333333337</v>
      </c>
      <c r="E48" t="s">
        <v>795</v>
      </c>
      <c r="F48" t="s">
        <v>196</v>
      </c>
      <c r="G48">
        <v>42.6</v>
      </c>
      <c r="H48">
        <v>57.4</v>
      </c>
      <c r="I48">
        <v>62.7</v>
      </c>
      <c r="J48">
        <v>49.8</v>
      </c>
      <c r="K48">
        <v>50.2</v>
      </c>
      <c r="L48" t="s">
        <v>2117</v>
      </c>
      <c r="M48" t="s">
        <v>2116</v>
      </c>
      <c r="N48" t="s">
        <v>2116</v>
      </c>
      <c r="O48" t="s">
        <v>2117</v>
      </c>
      <c r="P48" t="s">
        <v>2116</v>
      </c>
      <c r="Q48" t="s">
        <v>7119</v>
      </c>
      <c r="R48" s="71">
        <f>IF(M48="Red",-$U$1,$U$1*(1/H48*100)-$U$1)+IF(P48="Red",-$U$1,$U$1*(1/K48*100)-$U$1)</f>
        <v>-2</v>
      </c>
    </row>
  </sheetData>
  <autoFilter ref="A1:R48" xr:uid="{CE45F416-0769-4BB8-942C-0DABA15362F3}"/>
  <conditionalFormatting sqref="G2:K48">
    <cfRule type="cellIs" dxfId="0" priority="1" operator="greaterThan">
      <formula>80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  <vt:lpstr>Bets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2026-08-09T15:46:31Z</dcterms:modified>
</cp:coreProperties>
</file>